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walid/Desktop/du planning/GIS Jan 2024/Main/"/>
    </mc:Choice>
  </mc:AlternateContent>
  <xr:revisionPtr revIDLastSave="0" documentId="13_ncr:1_{A66D65B8-5BB7-914B-A4A1-CD8E79D40E7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xecutive Dashboard" sheetId="3" r:id="rId1"/>
    <sheet name="Master Sheet" sheetId="1" r:id="rId2"/>
    <sheet name="Dismantled Sites" sheetId="2" r:id="rId3"/>
  </sheets>
  <definedNames>
    <definedName name="_xlnm._FilterDatabase" localSheetId="2" hidden="1">'Dismantled Sites'!$A$1:$L$239</definedName>
    <definedName name="_xlnm._FilterDatabase" localSheetId="1" hidden="1">'Master Sheet'!$A$1:$CJ$1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3" l="1"/>
  <c r="D35" i="3"/>
  <c r="D34" i="3"/>
  <c r="D33" i="3"/>
  <c r="D32" i="3"/>
  <c r="D31" i="3"/>
  <c r="C36" i="3"/>
  <c r="C32" i="3"/>
  <c r="H2" i="3"/>
  <c r="K35" i="3"/>
  <c r="K34" i="3"/>
  <c r="K33" i="3"/>
  <c r="K32" i="3"/>
  <c r="K31" i="3"/>
  <c r="N15" i="3"/>
  <c r="M15" i="3"/>
  <c r="L15" i="3"/>
  <c r="L24" i="3" s="1"/>
  <c r="M24" i="3" s="1"/>
  <c r="N14" i="3"/>
  <c r="M14" i="3"/>
  <c r="L14" i="3"/>
  <c r="L23" i="3" s="1"/>
  <c r="N13" i="3"/>
  <c r="M13" i="3"/>
  <c r="L13" i="3"/>
  <c r="L22" i="3" s="1"/>
  <c r="M22" i="3" s="1"/>
  <c r="N12" i="3"/>
  <c r="M12" i="3"/>
  <c r="L12" i="3"/>
  <c r="L21" i="3" s="1"/>
  <c r="N11" i="3"/>
  <c r="M11" i="3"/>
  <c r="L11" i="3"/>
  <c r="H5" i="3"/>
  <c r="F5" i="3"/>
  <c r="D5" i="3"/>
  <c r="K22" i="3"/>
  <c r="C35" i="3"/>
  <c r="C34" i="3"/>
  <c r="C33" i="3"/>
  <c r="C31" i="3"/>
  <c r="C26" i="3"/>
  <c r="C25" i="3"/>
  <c r="C24" i="3"/>
  <c r="C23" i="3"/>
  <c r="C22" i="3"/>
  <c r="C21" i="3"/>
  <c r="C20" i="3"/>
  <c r="K15" i="3"/>
  <c r="K24" i="3" s="1"/>
  <c r="K14" i="3"/>
  <c r="C14" i="3" s="1"/>
  <c r="K13" i="3"/>
  <c r="C13" i="3" s="1"/>
  <c r="K12" i="3"/>
  <c r="C12" i="3" s="1"/>
  <c r="K11" i="3"/>
  <c r="K20" i="3" s="1"/>
  <c r="B5" i="3"/>
  <c r="C27" i="3" s="1"/>
  <c r="L35" i="3" l="1"/>
  <c r="L33" i="3"/>
  <c r="N24" i="3"/>
  <c r="N16" i="3"/>
  <c r="M16" i="3"/>
  <c r="L16" i="3"/>
  <c r="N22" i="3"/>
  <c r="M21" i="3"/>
  <c r="L20" i="3"/>
  <c r="K23" i="3"/>
  <c r="N23" i="3" s="1"/>
  <c r="C15" i="3"/>
  <c r="K21" i="3"/>
  <c r="N21" i="3" s="1"/>
  <c r="K16" i="3"/>
  <c r="C11" i="3"/>
  <c r="L32" i="3" l="1"/>
  <c r="L31" i="3"/>
  <c r="L34" i="3"/>
  <c r="L25" i="3"/>
  <c r="M20" i="3"/>
  <c r="M23" i="3"/>
  <c r="N20" i="3"/>
  <c r="K25" i="3"/>
  <c r="N25" i="3" s="1"/>
  <c r="M2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Shehbaz Ali Mirza (A)</author>
    <author>Ohood AlHousani</author>
  </authors>
  <commentList>
    <comment ref="A499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Shehbaz Ali Mirza (A):</t>
        </r>
        <r>
          <rPr>
            <sz val="9"/>
            <color indexed="81"/>
            <rFont val="Tahoma"/>
            <family val="2"/>
          </rPr>
          <t xml:space="preserve">
TSSR with 4 sectors</t>
        </r>
      </text>
    </comment>
    <comment ref="E499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Shehbaz Ali Mirza (A):</t>
        </r>
        <r>
          <rPr>
            <sz val="9"/>
            <color indexed="81"/>
            <rFont val="Tahoma"/>
            <family val="2"/>
          </rPr>
          <t xml:space="preserve">
TSSR with 4 sectors</t>
        </r>
      </text>
    </comment>
    <comment ref="E608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Ohood AlHousani:</t>
        </r>
        <r>
          <rPr>
            <sz val="9"/>
            <color indexed="81"/>
            <rFont val="Tahoma"/>
            <family val="2"/>
          </rPr>
          <t xml:space="preserve">
SHJ-KFN new road</t>
        </r>
      </text>
    </comment>
  </commentList>
</comments>
</file>

<file path=xl/sharedStrings.xml><?xml version="1.0" encoding="utf-8"?>
<sst xmlns="http://schemas.openxmlformats.org/spreadsheetml/2006/main" count="171514" uniqueCount="29331">
  <si>
    <t>Sitecode</t>
  </si>
  <si>
    <t>Region</t>
    <phoneticPr fontId="3" type="noConversion"/>
  </si>
  <si>
    <t>2G logical ID</t>
  </si>
  <si>
    <t>3G logical ID</t>
  </si>
  <si>
    <t>4G logical ID</t>
  </si>
  <si>
    <t>5G NRogicaNR ID</t>
  </si>
  <si>
    <t>2G Site Status</t>
  </si>
  <si>
    <t>3G Site Status</t>
  </si>
  <si>
    <t>4G Site Status</t>
  </si>
  <si>
    <t>5G Status</t>
  </si>
  <si>
    <t>3G Scope</t>
  </si>
  <si>
    <t>Purpose</t>
  </si>
  <si>
    <t>Latitude</t>
  </si>
  <si>
    <t>Longitude</t>
  </si>
  <si>
    <t>Vendor</t>
  </si>
  <si>
    <t>Site Type</t>
  </si>
  <si>
    <t>Site Model</t>
  </si>
  <si>
    <t xml:space="preserve">Technology </t>
  </si>
  <si>
    <t>Cabinet Type</t>
  </si>
  <si>
    <t>2CC/3CC</t>
  </si>
  <si>
    <t>4T4R</t>
  </si>
  <si>
    <t>3G Configuration</t>
  </si>
  <si>
    <t>LTE Configuration</t>
  </si>
  <si>
    <t>Zone ID</t>
  </si>
  <si>
    <t>Antenna Height</t>
  </si>
  <si>
    <t>Scope</t>
  </si>
  <si>
    <t>CW PO</t>
  </si>
  <si>
    <t>CW contractor</t>
  </si>
  <si>
    <t>Plot Size</t>
  </si>
  <si>
    <t>Structure Type</t>
  </si>
  <si>
    <t>Structure Supplier</t>
  </si>
  <si>
    <t>Equipment Room Type</t>
  </si>
  <si>
    <t>CW Status</t>
  </si>
  <si>
    <t>Power source</t>
  </si>
  <si>
    <t>Power Status</t>
  </si>
  <si>
    <t>2G Status</t>
  </si>
  <si>
    <t>3G 2100 Status</t>
  </si>
  <si>
    <t>3G 900 Status</t>
  </si>
  <si>
    <t>4G 800 Status</t>
  </si>
  <si>
    <t>4G 1800 Status</t>
  </si>
  <si>
    <t>Transmission Media</t>
  </si>
  <si>
    <t>Number of MW dishes on site</t>
  </si>
  <si>
    <t>Configuration</t>
  </si>
  <si>
    <t>Antenna Type 1</t>
  </si>
  <si>
    <t>Antenna Type 2</t>
  </si>
  <si>
    <t>Antenna Type 3</t>
  </si>
  <si>
    <t>Antenna Type 4</t>
  </si>
  <si>
    <t>Antenna Type 5</t>
  </si>
  <si>
    <t>Antenna Type 6</t>
  </si>
  <si>
    <t>Feeder type</t>
  </si>
  <si>
    <t>MW 1</t>
  </si>
  <si>
    <t>MW 2</t>
  </si>
  <si>
    <t>MW 3</t>
  </si>
  <si>
    <t xml:space="preserve">MW 4 </t>
  </si>
  <si>
    <t>MW 5</t>
  </si>
  <si>
    <t xml:space="preserve">MW 6 </t>
  </si>
  <si>
    <t>TRS Media</t>
  </si>
  <si>
    <t>Device Name</t>
  </si>
  <si>
    <t>AUC4268</t>
  </si>
  <si>
    <t>AUH</t>
  </si>
  <si>
    <t>AUCL4268</t>
  </si>
  <si>
    <t>On Air</t>
  </si>
  <si>
    <t>On-Air</t>
  </si>
  <si>
    <t>Temporary-Permanent</t>
  </si>
  <si>
    <t>Nokia</t>
  </si>
  <si>
    <t>Outdoor</t>
  </si>
  <si>
    <t>COW</t>
  </si>
  <si>
    <t>2G+3G+4G</t>
  </si>
  <si>
    <t>AirScale</t>
  </si>
  <si>
    <t>LTE</t>
  </si>
  <si>
    <t>L800</t>
  </si>
  <si>
    <t>MW</t>
  </si>
  <si>
    <t>AUG4202</t>
  </si>
  <si>
    <t>AUGL4202</t>
  </si>
  <si>
    <t>AUGNR4202</t>
  </si>
  <si>
    <t>GRD</t>
  </si>
  <si>
    <t>LTE-3CC</t>
  </si>
  <si>
    <t>L800+L1800-F1+L1800-F2</t>
  </si>
  <si>
    <t>IIB</t>
  </si>
  <si>
    <t>AUG-4202-CSG-ASR920-LD-1</t>
  </si>
  <si>
    <t>AUG4203</t>
  </si>
  <si>
    <t>AUGL4203</t>
  </si>
  <si>
    <t>AUGNR4203</t>
  </si>
  <si>
    <t>Locked</t>
  </si>
  <si>
    <t>AUG4209</t>
  </si>
  <si>
    <t>AUGL4209</t>
  </si>
  <si>
    <t>LTE-2CC</t>
  </si>
  <si>
    <t>L800+L1800-F1</t>
  </si>
  <si>
    <t>AUG4218</t>
  </si>
  <si>
    <t>AUGL4218</t>
  </si>
  <si>
    <t>AUGNR4218</t>
  </si>
  <si>
    <t>AUG4246</t>
  </si>
  <si>
    <t>AUGL4246</t>
  </si>
  <si>
    <t>AUG4247</t>
  </si>
  <si>
    <t>AUGL4247</t>
  </si>
  <si>
    <t>AUG4250</t>
  </si>
  <si>
    <t>AUGL4250</t>
  </si>
  <si>
    <t>AUG4252</t>
  </si>
  <si>
    <t>AUGL4252</t>
  </si>
  <si>
    <t>AUG4262</t>
  </si>
  <si>
    <t>AUGL4262</t>
  </si>
  <si>
    <t>AUGNR4262</t>
  </si>
  <si>
    <t>LTE-4CC</t>
  </si>
  <si>
    <t>L800+L1800-F1+L1800-F2+L2100</t>
  </si>
  <si>
    <t>AUG-4262-CSG-SAR-X-1</t>
  </si>
  <si>
    <t>AUG4263</t>
  </si>
  <si>
    <t>AUGL4263</t>
  </si>
  <si>
    <t>AUGNR4263</t>
  </si>
  <si>
    <t>AUG4264</t>
  </si>
  <si>
    <t>AUGL4264</t>
  </si>
  <si>
    <t>AUGNR4264</t>
  </si>
  <si>
    <t>2017</t>
  </si>
  <si>
    <t>AUG4273</t>
  </si>
  <si>
    <t>AUGL4273</t>
  </si>
  <si>
    <t>AUG4279</t>
  </si>
  <si>
    <t>AUGL4279</t>
  </si>
  <si>
    <t>AUG4289</t>
  </si>
  <si>
    <t>AUGL4289</t>
  </si>
  <si>
    <t>AUG4309</t>
  </si>
  <si>
    <t>AUGL4309</t>
  </si>
  <si>
    <t>AUGNR4309</t>
  </si>
  <si>
    <t>AUG4317</t>
  </si>
  <si>
    <t>AUGL4317</t>
  </si>
  <si>
    <t>AUGNR4317</t>
  </si>
  <si>
    <t>AUG-4317-CSG-ASR920-LD-1</t>
  </si>
  <si>
    <t>AUG4330</t>
  </si>
  <si>
    <t>AUGL4330</t>
  </si>
  <si>
    <t>AUGNR4330</t>
  </si>
  <si>
    <t>AUG4337</t>
  </si>
  <si>
    <t>AUGL4337</t>
  </si>
  <si>
    <t>AUG4338</t>
  </si>
  <si>
    <t>AUGL4338</t>
  </si>
  <si>
    <t>AUGNR4338</t>
  </si>
  <si>
    <t>Permanent</t>
  </si>
  <si>
    <t>RDU</t>
  </si>
  <si>
    <t>AUG-4338-CSG-ASR920-LD-1</t>
  </si>
  <si>
    <t>AUG4347</t>
  </si>
  <si>
    <t>AUGL4347</t>
  </si>
  <si>
    <t>AUGNR4347</t>
  </si>
  <si>
    <t>AUG4351</t>
  </si>
  <si>
    <t>AUGL4351</t>
  </si>
  <si>
    <t>AUG-4351-CSG-ASR920-LD-1</t>
  </si>
  <si>
    <t>AUG4352</t>
  </si>
  <si>
    <t>AUGL4352</t>
  </si>
  <si>
    <t>3G+4G</t>
  </si>
  <si>
    <t>L1800-F1</t>
  </si>
  <si>
    <t>AUG4354</t>
  </si>
  <si>
    <t>AUGL4354</t>
  </si>
  <si>
    <t>AUGNR4354</t>
  </si>
  <si>
    <t>AUG-4354-CSG-SAR-X-1</t>
  </si>
  <si>
    <t>AUG4355</t>
  </si>
  <si>
    <t>AUGL4355</t>
  </si>
  <si>
    <t>Nokia/Huawei</t>
  </si>
  <si>
    <t>BTS3900/Flexi 2G</t>
  </si>
  <si>
    <t>AUG-4355-CSG-SAR-X-1</t>
  </si>
  <si>
    <t>AUG4356</t>
  </si>
  <si>
    <t>AUGL4356</t>
  </si>
  <si>
    <t>AUGNR4356</t>
  </si>
  <si>
    <t>AUG4357</t>
  </si>
  <si>
    <t>AUGL4357</t>
  </si>
  <si>
    <t>AUGNR4357</t>
  </si>
  <si>
    <t>AUG4360</t>
  </si>
  <si>
    <t>AUGL4360</t>
  </si>
  <si>
    <t>AUGNR4360</t>
  </si>
  <si>
    <t>AUG-4360-CSG-SAR-X-1</t>
  </si>
  <si>
    <t>AUG4364</t>
  </si>
  <si>
    <t>AUGL4364</t>
  </si>
  <si>
    <t>AUG-4364-CSG-SAR-X-1</t>
  </si>
  <si>
    <t>AUG4365</t>
  </si>
  <si>
    <t>AUGL4365</t>
  </si>
  <si>
    <t>AUGNR4365</t>
  </si>
  <si>
    <t>AUG-4365-CSG-ASR920-LD-1</t>
  </si>
  <si>
    <t>AUG4367</t>
  </si>
  <si>
    <t>AUGL4367</t>
  </si>
  <si>
    <t>AUGNR4367</t>
  </si>
  <si>
    <t>AUG-4367-CSG-SAR-X-1</t>
  </si>
  <si>
    <t>AUG4370</t>
  </si>
  <si>
    <t>AUGL4370</t>
  </si>
  <si>
    <t>AUGNR4370</t>
  </si>
  <si>
    <t>AUG-4370-CSG-SAR-X-1</t>
  </si>
  <si>
    <t>AUG4373</t>
  </si>
  <si>
    <t>AUGL4373</t>
  </si>
  <si>
    <t>AUGNR4373</t>
  </si>
  <si>
    <t>AUG4375</t>
  </si>
  <si>
    <t>AUGL4375</t>
  </si>
  <si>
    <t>AUGNR4375</t>
  </si>
  <si>
    <t>AUG4399</t>
  </si>
  <si>
    <t>AUGL4399</t>
  </si>
  <si>
    <t>AUGNR4399</t>
  </si>
  <si>
    <t>AUG4401</t>
  </si>
  <si>
    <t>AUGL4401</t>
  </si>
  <si>
    <t>AUGNR4401</t>
  </si>
  <si>
    <t>AUG4408</t>
  </si>
  <si>
    <t>AUGL4408</t>
  </si>
  <si>
    <t>AUGNR4408</t>
  </si>
  <si>
    <t>AUG4410</t>
  </si>
  <si>
    <t>AUGL4410</t>
  </si>
  <si>
    <t>AUG4412</t>
  </si>
  <si>
    <t>AUGL4412</t>
  </si>
  <si>
    <t>AUGNR4412</t>
  </si>
  <si>
    <t>AUG4418</t>
  </si>
  <si>
    <t>AUGL4418</t>
  </si>
  <si>
    <t>AUGNR4418</t>
  </si>
  <si>
    <t>AUG4431</t>
  </si>
  <si>
    <t>AUGL4431</t>
  </si>
  <si>
    <t>AUG4436</t>
  </si>
  <si>
    <t>AUGL4436</t>
  </si>
  <si>
    <t>AUG-4436-CSG-ASR920-LD-1</t>
  </si>
  <si>
    <t>AUG4437</t>
  </si>
  <si>
    <t>AUGL4437</t>
  </si>
  <si>
    <t>AUGNR4437</t>
  </si>
  <si>
    <t>AUG4438</t>
  </si>
  <si>
    <t>AUGL4438</t>
  </si>
  <si>
    <t>AUG4439</t>
  </si>
  <si>
    <t>AUGL4439</t>
  </si>
  <si>
    <t>AUGNR4439</t>
  </si>
  <si>
    <t>AUG-4439-CSG-SAR-X-1</t>
  </si>
  <si>
    <t>AUG4441</t>
  </si>
  <si>
    <t>AUGL4441</t>
  </si>
  <si>
    <t>AUG4442</t>
  </si>
  <si>
    <t>AUGL4442</t>
  </si>
  <si>
    <t>AUG-4442-CSG-SAR-X-1</t>
  </si>
  <si>
    <t>AUG4443</t>
  </si>
  <si>
    <t>AUGL4443</t>
  </si>
  <si>
    <t>AUGNR4443</t>
  </si>
  <si>
    <t>AUG4447</t>
  </si>
  <si>
    <t>AUGL4447</t>
  </si>
  <si>
    <t>AUGNR4447</t>
  </si>
  <si>
    <t>AUG4448</t>
  </si>
  <si>
    <t>AUGL4448</t>
  </si>
  <si>
    <t>AUGNR4448</t>
  </si>
  <si>
    <t>AUG-4448-CSG-SAR-X-1</t>
  </si>
  <si>
    <t>AUG4346</t>
  </si>
  <si>
    <t>AUGL5346</t>
  </si>
  <si>
    <t>AUG6011</t>
  </si>
  <si>
    <t>AUGL6011</t>
  </si>
  <si>
    <t>LTE-5CC</t>
  </si>
  <si>
    <t>L800+L1800-F1+L1800-F2+L2100+L700</t>
  </si>
  <si>
    <t>AUG6012</t>
  </si>
  <si>
    <t>AUGL6012</t>
  </si>
  <si>
    <t>AUG6015</t>
  </si>
  <si>
    <t>AUGL6015</t>
  </si>
  <si>
    <t>AUG6017</t>
  </si>
  <si>
    <t>AUGL6017</t>
  </si>
  <si>
    <t>AUGNR6017</t>
  </si>
  <si>
    <t>AUG-6017-CSG-SAR-X-1</t>
  </si>
  <si>
    <t>AUG6018</t>
  </si>
  <si>
    <t>AUGL6018</t>
  </si>
  <si>
    <t>AUGNR6018</t>
  </si>
  <si>
    <t>AUG-6018-CSG-SAR-X-1</t>
  </si>
  <si>
    <t>AUG6019</t>
  </si>
  <si>
    <t>AUGL6019</t>
  </si>
  <si>
    <t>AUGNR6019</t>
  </si>
  <si>
    <t>Monopole</t>
  </si>
  <si>
    <t>AUG-6019-CSG-SAR-X-1</t>
  </si>
  <si>
    <t>AUG6023</t>
  </si>
  <si>
    <t>AUGL6023</t>
  </si>
  <si>
    <t>AUGNR6023</t>
  </si>
  <si>
    <t>AUG-6023-CSG-SAR-X-1</t>
  </si>
  <si>
    <t>AUG6034</t>
  </si>
  <si>
    <t>AUGL6034</t>
  </si>
  <si>
    <t>AUG6035</t>
  </si>
  <si>
    <t>AUGL6035</t>
  </si>
  <si>
    <t>AUGNR6035</t>
  </si>
  <si>
    <t>AUG-6035-CSG-SAR-X-1</t>
  </si>
  <si>
    <t>AUG6037</t>
  </si>
  <si>
    <t>AUGL6037</t>
  </si>
  <si>
    <t>AUGNR6037</t>
  </si>
  <si>
    <t>AUG-6037-CSG-SAR-X-1</t>
  </si>
  <si>
    <t>AUG6041</t>
  </si>
  <si>
    <t>AUGL6041</t>
  </si>
  <si>
    <t>AUGNR6041</t>
  </si>
  <si>
    <t>Rooftop</t>
  </si>
  <si>
    <t>AUG6048</t>
  </si>
  <si>
    <t>AUGL6048</t>
  </si>
  <si>
    <t>AUGNR6048</t>
  </si>
  <si>
    <t>AUG-6048-CSG-SAR-X-1</t>
  </si>
  <si>
    <t>AUG6050</t>
  </si>
  <si>
    <t>AUGL6050</t>
  </si>
  <si>
    <t>AUGNR6050</t>
  </si>
  <si>
    <t>L1800-F1+L1800-F2</t>
  </si>
  <si>
    <t>AUG-6050-CSG-SAR-X-1</t>
  </si>
  <si>
    <t>AUG6051</t>
  </si>
  <si>
    <t>AUGL6051</t>
  </si>
  <si>
    <t>AUG6052</t>
  </si>
  <si>
    <t>AUGL6052</t>
  </si>
  <si>
    <t>AUGNR6052</t>
  </si>
  <si>
    <t>AUG6054</t>
  </si>
  <si>
    <t>AUGL6054</t>
  </si>
  <si>
    <t>AUGNR6054</t>
  </si>
  <si>
    <t>AUG-6054-CSG-IXR-E-1</t>
  </si>
  <si>
    <t>AUG6055</t>
  </si>
  <si>
    <t>AUGL6055</t>
  </si>
  <si>
    <t>AUGNR6055</t>
  </si>
  <si>
    <t>AUG-6055-CSG-SAR-X-1</t>
  </si>
  <si>
    <t>AUG6056</t>
  </si>
  <si>
    <t>AUGL6056</t>
  </si>
  <si>
    <t>AUGNR6056</t>
  </si>
  <si>
    <t>AUG6058</t>
  </si>
  <si>
    <t>AUGL6058</t>
  </si>
  <si>
    <t>AUGNR6058</t>
  </si>
  <si>
    <t>AUG6059</t>
  </si>
  <si>
    <t>AUGL6059</t>
  </si>
  <si>
    <t>AUGNR6059</t>
  </si>
  <si>
    <t>AUG-6059-CSG-SAR-X-1</t>
  </si>
  <si>
    <t>AUG6067</t>
  </si>
  <si>
    <t>AUGL6067</t>
  </si>
  <si>
    <t>AUG6068</t>
  </si>
  <si>
    <t>AUGL6068</t>
  </si>
  <si>
    <t>AUGNR6068</t>
  </si>
  <si>
    <t>RDU - Monopole</t>
  </si>
  <si>
    <t>BTS3900/MultiRadio 2G</t>
  </si>
  <si>
    <t>AUG6075</t>
  </si>
  <si>
    <t>AUGL6075</t>
  </si>
  <si>
    <t>AUGNR6075</t>
  </si>
  <si>
    <t>BTS3900</t>
  </si>
  <si>
    <t>AUG-6075-CSG-ASR920-LD-1</t>
  </si>
  <si>
    <t>AUG6078</t>
  </si>
  <si>
    <t>AUGL6078</t>
  </si>
  <si>
    <t>AUGNR6078</t>
  </si>
  <si>
    <t>AUG-6078-CSG-SAR-X-1</t>
  </si>
  <si>
    <t>AUG6081</t>
  </si>
  <si>
    <t>AUGL6081</t>
  </si>
  <si>
    <t>AUG6083</t>
  </si>
  <si>
    <t>AUGL6083</t>
  </si>
  <si>
    <t>U2100</t>
  </si>
  <si>
    <t>AUG6084</t>
  </si>
  <si>
    <t>AUGL6084</t>
  </si>
  <si>
    <t>AUGNR6084</t>
  </si>
  <si>
    <t>AUG6085</t>
  </si>
  <si>
    <t>AUGL6085</t>
  </si>
  <si>
    <t>AUGNR6085</t>
  </si>
  <si>
    <t>AUG-6085-CSG-SAR-X-1</t>
  </si>
  <si>
    <t>AUG6089</t>
  </si>
  <si>
    <t>AUGL6089</t>
  </si>
  <si>
    <t>AUGNR6089</t>
  </si>
  <si>
    <t>AUG6090</t>
  </si>
  <si>
    <t>AUGL6090</t>
  </si>
  <si>
    <t>AUGNR6090</t>
  </si>
  <si>
    <t>AUG-6090-CSG-SAR-X-1</t>
  </si>
  <si>
    <t>AUG6098</t>
  </si>
  <si>
    <t>AUGL6098</t>
  </si>
  <si>
    <t>AUG6100</t>
  </si>
  <si>
    <t>AUGL6100</t>
  </si>
  <si>
    <t>AUGNR6100</t>
  </si>
  <si>
    <t>AUG-6100-CSG-SAR-X-1</t>
  </si>
  <si>
    <t>AUG6109</t>
  </si>
  <si>
    <t>AUGL6109</t>
  </si>
  <si>
    <t>AUGNR6109</t>
  </si>
  <si>
    <t>AUG-6109-CSG-SAR-X-1</t>
  </si>
  <si>
    <t>AUG6114</t>
  </si>
  <si>
    <t>AUGL6114</t>
  </si>
  <si>
    <t>AUGNR6114</t>
  </si>
  <si>
    <t>AUG6130</t>
  </si>
  <si>
    <t>AUGL6130</t>
  </si>
  <si>
    <t>AUG6155</t>
  </si>
  <si>
    <t>AUGL6155</t>
  </si>
  <si>
    <t>AUG6157</t>
  </si>
  <si>
    <t>AUGL6157</t>
  </si>
  <si>
    <t>AUGNR6157</t>
  </si>
  <si>
    <t>Etisalat_Opex</t>
  </si>
  <si>
    <t xml:space="preserve">Passive AUH-2360-PREAGG-SR7-1 </t>
  </si>
  <si>
    <t>AUG6451</t>
  </si>
  <si>
    <t>AUGL6451</t>
  </si>
  <si>
    <t>AUGNR6451</t>
  </si>
  <si>
    <t>AUG-6451-CSG-SAR-X-1</t>
  </si>
  <si>
    <t>AUH2002</t>
  </si>
  <si>
    <t>AUHL2002</t>
  </si>
  <si>
    <t>AUHNR2002</t>
  </si>
  <si>
    <t>Palm Tree</t>
  </si>
  <si>
    <t>AUH2003</t>
  </si>
  <si>
    <t>AUHL2003</t>
  </si>
  <si>
    <t>AUHNR2003</t>
  </si>
  <si>
    <t>AUH2004</t>
  </si>
  <si>
    <t>AUHL2004</t>
  </si>
  <si>
    <t>AUHNR2004</t>
  </si>
  <si>
    <t>AUH-2004-CSG-SAR-8-1</t>
  </si>
  <si>
    <t>AUH2005</t>
  </si>
  <si>
    <t>AUHL2005</t>
  </si>
  <si>
    <t>AUHNR2005</t>
  </si>
  <si>
    <t>AUH2006</t>
  </si>
  <si>
    <t>AUHL2006</t>
  </si>
  <si>
    <t>AUHNR2006</t>
  </si>
  <si>
    <t>AUH-2006-CSG-SAR-X-1</t>
  </si>
  <si>
    <t>AUH2007</t>
  </si>
  <si>
    <t>AUHL2007</t>
  </si>
  <si>
    <t>AUHNR2007</t>
  </si>
  <si>
    <t>AUH-2007-CSG-ASR920-LD-1</t>
  </si>
  <si>
    <t>AUH2008</t>
  </si>
  <si>
    <t>AUHL2008</t>
  </si>
  <si>
    <t>AUHNR2008</t>
  </si>
  <si>
    <t>AUH-2008-CSG-ASR920-LD-1</t>
  </si>
  <si>
    <t>AUH2009</t>
  </si>
  <si>
    <t>AUHL2009</t>
  </si>
  <si>
    <t>AUHNR2009</t>
  </si>
  <si>
    <t>AUH-2009-CSG-SAR-X-1</t>
  </si>
  <si>
    <t>AUH2012</t>
  </si>
  <si>
    <t>AUHL2012</t>
  </si>
  <si>
    <t>AUHNR2012</t>
  </si>
  <si>
    <t>AUH-2012-CSG-SAR-X-1</t>
  </si>
  <si>
    <t>AUH2013</t>
  </si>
  <si>
    <t>AUHL2013</t>
  </si>
  <si>
    <t>AUHNR2013</t>
  </si>
  <si>
    <t>AUH2014</t>
  </si>
  <si>
    <t>AUHL2014</t>
  </si>
  <si>
    <t>AUHNR2014</t>
  </si>
  <si>
    <t>AUH-2014-CSG-SAR-X-1</t>
  </si>
  <si>
    <t>AUH2015</t>
  </si>
  <si>
    <t>AUHL2015</t>
  </si>
  <si>
    <t>AUHNR2015</t>
  </si>
  <si>
    <t>AUH-2015-CSG-SAR-X-1</t>
  </si>
  <si>
    <t>AUH2017</t>
  </si>
  <si>
    <t>AUHL2017</t>
  </si>
  <si>
    <t>AUHNR2017</t>
  </si>
  <si>
    <t>AUH2018</t>
  </si>
  <si>
    <t>AUHL2018</t>
  </si>
  <si>
    <t>AUHNR2018</t>
  </si>
  <si>
    <t>AUH-2018-CSG-SAR-X-1</t>
  </si>
  <si>
    <t>AUH2019</t>
  </si>
  <si>
    <t>AUHL2019</t>
  </si>
  <si>
    <t>AUHNR2019</t>
  </si>
  <si>
    <t>AUH2020</t>
  </si>
  <si>
    <t>AUHL2020</t>
  </si>
  <si>
    <t>AUHNR2020</t>
  </si>
  <si>
    <t>AUH2021</t>
  </si>
  <si>
    <t>AUHL2021</t>
  </si>
  <si>
    <t>AUHNR2021</t>
  </si>
  <si>
    <t>AUH-2021-CSG-SAR-X-1</t>
  </si>
  <si>
    <t>AUH2022</t>
  </si>
  <si>
    <t>AUHL2022</t>
  </si>
  <si>
    <t>AUHNR2022</t>
  </si>
  <si>
    <t>AUH-2022-CSG-SAR-X-1</t>
  </si>
  <si>
    <t>AUH2024</t>
  </si>
  <si>
    <t>AUHL2024</t>
  </si>
  <si>
    <t>AUHNR2024</t>
  </si>
  <si>
    <t>AUH-2024-CSG-SAR-8-1</t>
  </si>
  <si>
    <t>AUH2028</t>
  </si>
  <si>
    <t>AUHL2028</t>
  </si>
  <si>
    <t>AUHNR2028</t>
  </si>
  <si>
    <t>AUH-2028-CSG-SAR-X-1</t>
  </si>
  <si>
    <t>AUH2029</t>
  </si>
  <si>
    <t>AUHL2029</t>
  </si>
  <si>
    <t>AUHNR2029</t>
  </si>
  <si>
    <t>AUH-2029-CSG-IXR-E-1</t>
  </si>
  <si>
    <t>AUH2031</t>
  </si>
  <si>
    <t>AUHL2031</t>
  </si>
  <si>
    <t>AUHNR2031</t>
  </si>
  <si>
    <t>AUH-2031-CSG-SAR-X-1</t>
  </si>
  <si>
    <t>AUH2034</t>
  </si>
  <si>
    <t>AUHL2034</t>
  </si>
  <si>
    <t>AUHNR2034</t>
  </si>
  <si>
    <t>AUH2036</t>
  </si>
  <si>
    <t>AUHL2036</t>
  </si>
  <si>
    <t>AUHNR2036</t>
  </si>
  <si>
    <t>AUH2039</t>
  </si>
  <si>
    <t>AUHL2039</t>
  </si>
  <si>
    <t>AUHNR2039</t>
  </si>
  <si>
    <t>AUH-2039-PREAGG-SR7-1</t>
  </si>
  <si>
    <t>AUH2042</t>
  </si>
  <si>
    <t>AUHL2042</t>
  </si>
  <si>
    <t>AUHNR2042</t>
  </si>
  <si>
    <t>AUH-2042-CSG-SAR-X-1</t>
  </si>
  <si>
    <t>AUH2044</t>
  </si>
  <si>
    <t>AUHL2044</t>
  </si>
  <si>
    <t>AUHNR2044</t>
  </si>
  <si>
    <t>AUH2045</t>
  </si>
  <si>
    <t>AUHL2045</t>
  </si>
  <si>
    <t>AUHNR2045</t>
  </si>
  <si>
    <t>AUH-2045-CSG-SAR-8-1</t>
  </si>
  <si>
    <t>AUH2048</t>
  </si>
  <si>
    <t>AUHL2048</t>
  </si>
  <si>
    <t>AUHNR2048</t>
  </si>
  <si>
    <t>AUH-1048-PREAGG-SR7-1</t>
  </si>
  <si>
    <t>AUH2052</t>
  </si>
  <si>
    <t>AUHL2052</t>
  </si>
  <si>
    <t>AUHNR2052</t>
  </si>
  <si>
    <t>AUH-2052-CSG-ASR920-LD-1</t>
  </si>
  <si>
    <t>AUH2053</t>
  </si>
  <si>
    <t>AUHL2053</t>
  </si>
  <si>
    <t>AUHNR2053</t>
  </si>
  <si>
    <t>AUH2054</t>
  </si>
  <si>
    <t>AUHL2054</t>
  </si>
  <si>
    <t>AUHNR2054</t>
  </si>
  <si>
    <t>AUH-2054-PREAGG-SR7-1</t>
  </si>
  <si>
    <t>AUH2056</t>
  </si>
  <si>
    <t>AUHL2056</t>
  </si>
  <si>
    <t>AUHNR2056</t>
  </si>
  <si>
    <t>AUH-2056-CSG-SAR-8-1</t>
  </si>
  <si>
    <t>AUH2057</t>
  </si>
  <si>
    <t>AUHL2057</t>
  </si>
  <si>
    <t>AUHNR2057</t>
  </si>
  <si>
    <t>AUH-2057-CSG-SAR-X-1</t>
  </si>
  <si>
    <t>AUH2062</t>
  </si>
  <si>
    <t>AUHL2062</t>
  </si>
  <si>
    <t>AUHNR2062</t>
  </si>
  <si>
    <t>AUH-2062-CSG-SAR-8-1</t>
  </si>
  <si>
    <t>AUH2064</t>
  </si>
  <si>
    <t>AUHL2064</t>
  </si>
  <si>
    <t>AUHNR2064</t>
  </si>
  <si>
    <t>AUH2065</t>
  </si>
  <si>
    <t>AUHL2065</t>
  </si>
  <si>
    <t>AUH-2065-CSG-SAR-8-1</t>
  </si>
  <si>
    <t>AUH2066</t>
  </si>
  <si>
    <t>AUHL2066</t>
  </si>
  <si>
    <t>AUHNR2066</t>
  </si>
  <si>
    <t>AUH2069</t>
  </si>
  <si>
    <t>AUHL2069</t>
  </si>
  <si>
    <t>AUHNR2069</t>
  </si>
  <si>
    <t>AUH-2069-CSG-ASR920-LD-1</t>
  </si>
  <si>
    <t>AUH2070</t>
  </si>
  <si>
    <t>AUHL2070</t>
  </si>
  <si>
    <t>AUH-2070-CSG-IXR-E-1</t>
  </si>
  <si>
    <t>AUH2072</t>
  </si>
  <si>
    <t>AUHL2072</t>
  </si>
  <si>
    <t>AUHNR2072</t>
  </si>
  <si>
    <t>AUH2073</t>
  </si>
  <si>
    <t>AUHL2073</t>
  </si>
  <si>
    <t>AUHNR2073</t>
  </si>
  <si>
    <t>AUH2075</t>
  </si>
  <si>
    <t>AUHL2075</t>
  </si>
  <si>
    <t>AUHNR2075</t>
  </si>
  <si>
    <t>AUH-2075-CSG-SAR-X-1</t>
  </si>
  <si>
    <t>AUH2076</t>
  </si>
  <si>
    <t>AUHL2076</t>
  </si>
  <si>
    <t>AUHNR2076</t>
  </si>
  <si>
    <t>AUH2077</t>
  </si>
  <si>
    <t>AUHL2077</t>
  </si>
  <si>
    <t>AUHNR2077</t>
  </si>
  <si>
    <t>Lattice Tower</t>
  </si>
  <si>
    <t>AUH2078</t>
  </si>
  <si>
    <t>AUHL2078</t>
  </si>
  <si>
    <t>AUHNR2078</t>
  </si>
  <si>
    <t>AUH-2078-CSG-ASR920-LD-1</t>
  </si>
  <si>
    <t>AUH2079</t>
  </si>
  <si>
    <t>AUHL2079</t>
  </si>
  <si>
    <t>AUHNR2079</t>
  </si>
  <si>
    <t>AUH-2079-CSG-ASR920-LD-1</t>
  </si>
  <si>
    <t>AUH2080</t>
  </si>
  <si>
    <t>AUHL2080</t>
  </si>
  <si>
    <t>AUHNR2080</t>
  </si>
  <si>
    <t>AUH-2080-PREAGG-SR7-1</t>
  </si>
  <si>
    <t>AUH2082</t>
  </si>
  <si>
    <t>AUHL2082</t>
  </si>
  <si>
    <t>AUHNR2082</t>
  </si>
  <si>
    <t>AUH-2082-CSG-ASR920-LD-1</t>
  </si>
  <si>
    <t>AUH2083</t>
  </si>
  <si>
    <t>AUHL2083</t>
  </si>
  <si>
    <t>AUHNR2083</t>
  </si>
  <si>
    <t>AUH2085</t>
  </si>
  <si>
    <t>AUHL2085</t>
  </si>
  <si>
    <t>AUHNR2085</t>
  </si>
  <si>
    <t>AUH-2085-CSG-SAR-X-1</t>
  </si>
  <si>
    <t>AUH2086</t>
  </si>
  <si>
    <t>AUHL2086</t>
  </si>
  <si>
    <t>AUHNR2086</t>
  </si>
  <si>
    <t>AUH2087</t>
  </si>
  <si>
    <t>AUHL2087</t>
  </si>
  <si>
    <t>AUHNR2087</t>
  </si>
  <si>
    <t>AUH-2087-CSG-IXR-E-1</t>
  </si>
  <si>
    <t>AUH2088</t>
  </si>
  <si>
    <t>AUHL2088</t>
  </si>
  <si>
    <t>AUHNR2088</t>
  </si>
  <si>
    <t>AUH-2088-PREAGG-SR7-1</t>
  </si>
  <si>
    <t>AUH2089</t>
  </si>
  <si>
    <t>AUHL2089</t>
  </si>
  <si>
    <t>AUHNR2089</t>
  </si>
  <si>
    <t>AUH2090</t>
  </si>
  <si>
    <t>AUHL2090</t>
  </si>
  <si>
    <t>AUHNR2090</t>
  </si>
  <si>
    <t>AUH-1090-PREAGG-SR7-1</t>
  </si>
  <si>
    <t>AUH2093</t>
  </si>
  <si>
    <t>AUHL2093</t>
  </si>
  <si>
    <t>AUHNR2093</t>
  </si>
  <si>
    <t>AUH-1093-PREAGG-SR7-1</t>
  </si>
  <si>
    <t>AUH2094</t>
  </si>
  <si>
    <t>AUHL2094</t>
  </si>
  <si>
    <t>AUH2095</t>
  </si>
  <si>
    <t>AUHL2095</t>
  </si>
  <si>
    <t>AUHNR2095</t>
  </si>
  <si>
    <t>AUH2097</t>
  </si>
  <si>
    <t>AUHL2097</t>
  </si>
  <si>
    <t>AUHNR2097</t>
  </si>
  <si>
    <t>AUH-1097-PREAGG-SR7-1</t>
  </si>
  <si>
    <t>AUH2099</t>
  </si>
  <si>
    <t>AUHL2099</t>
  </si>
  <si>
    <t>AUHNR2099</t>
  </si>
  <si>
    <t>AUH-2099-PREAGG-SR7-1</t>
  </si>
  <si>
    <t>AUH2100</t>
  </si>
  <si>
    <t>AUHL2100</t>
  </si>
  <si>
    <t>AUHNR2100</t>
  </si>
  <si>
    <t>AUH2101</t>
  </si>
  <si>
    <t>AUHL2101</t>
  </si>
  <si>
    <t>AUHNR2101</t>
  </si>
  <si>
    <t>AUH-2101-CSG-ASR920-LD-1</t>
  </si>
  <si>
    <t>AUH2103</t>
  </si>
  <si>
    <t>AUHL2103</t>
  </si>
  <si>
    <t>AUHNR2103</t>
  </si>
  <si>
    <t>AUH-2103-CSG-IXR-E-1</t>
  </si>
  <si>
    <t>AUH2104</t>
  </si>
  <si>
    <t>AUHL2104</t>
  </si>
  <si>
    <t>AUHNR2104</t>
  </si>
  <si>
    <t>AUH-2104-CSG-SAR-8-1</t>
  </si>
  <si>
    <t>AUH2105</t>
  </si>
  <si>
    <t>AUHL2105</t>
  </si>
  <si>
    <t>AUHNR2105</t>
  </si>
  <si>
    <t>AUH2106</t>
  </si>
  <si>
    <t>AUHL2106</t>
  </si>
  <si>
    <t>AUHNR2106</t>
  </si>
  <si>
    <t>AUH2107</t>
  </si>
  <si>
    <t>AUHL2107</t>
  </si>
  <si>
    <t>AUHNR2107</t>
  </si>
  <si>
    <t>AUH2108</t>
  </si>
  <si>
    <t>AUHL2108</t>
  </si>
  <si>
    <t>AUHNR2108</t>
  </si>
  <si>
    <t>AUH-2108-CSG-IXR-E-1</t>
  </si>
  <si>
    <t>AUH2109</t>
  </si>
  <si>
    <t>AUHL2109</t>
  </si>
  <si>
    <t>AUHNR2109</t>
  </si>
  <si>
    <t>AUH2110</t>
  </si>
  <si>
    <t>AUHL2110</t>
  </si>
  <si>
    <t>AUHNR2110</t>
  </si>
  <si>
    <t>AUH2111</t>
  </si>
  <si>
    <t>AUHL2111</t>
  </si>
  <si>
    <t>AUHNR2111</t>
  </si>
  <si>
    <t>AUH-2111-CSG-SAR-8-1</t>
  </si>
  <si>
    <t>AUH2112</t>
  </si>
  <si>
    <t>AUHL2112</t>
  </si>
  <si>
    <t>AUHNR2112</t>
  </si>
  <si>
    <t>OSN/IIB</t>
  </si>
  <si>
    <t>OSN + AUH-1112-CSG-SAR-8-1</t>
  </si>
  <si>
    <t>AUH2113</t>
  </si>
  <si>
    <t>AUHL2113</t>
  </si>
  <si>
    <t>AUHNR2113</t>
  </si>
  <si>
    <t>AUH2114</t>
  </si>
  <si>
    <t>AUHL2114</t>
  </si>
  <si>
    <t>AUHNR2114</t>
  </si>
  <si>
    <t>AUH-2114-CSG-IXR-E-1</t>
  </si>
  <si>
    <t>AUH2115</t>
  </si>
  <si>
    <t>AUHL2115</t>
  </si>
  <si>
    <t>AUHNR2115</t>
  </si>
  <si>
    <t>AUH-2115-CSG-SAR-X-1</t>
  </si>
  <si>
    <t>AUH2116</t>
  </si>
  <si>
    <t>AUHL2116</t>
  </si>
  <si>
    <t>AUHNR2116</t>
  </si>
  <si>
    <t>AUH-2116-CSG-SAR-8-1</t>
  </si>
  <si>
    <t>AUH2117</t>
  </si>
  <si>
    <t>AUHL2117</t>
  </si>
  <si>
    <t>AUHNR2117</t>
  </si>
  <si>
    <t>AUH-2117-CSG-ASR920-LD-1</t>
  </si>
  <si>
    <t>AUH2118</t>
  </si>
  <si>
    <t>AUHL2118</t>
  </si>
  <si>
    <t>AUHNR2118</t>
  </si>
  <si>
    <t>AUH-2118-PREAGG-SR7-1</t>
  </si>
  <si>
    <t>AUH2119</t>
  </si>
  <si>
    <t>AUHL2119</t>
  </si>
  <si>
    <t>AUHNR2119</t>
  </si>
  <si>
    <t>AUH-2119-CSG-SAR-X-1</t>
  </si>
  <si>
    <t>AUH2120</t>
  </si>
  <si>
    <t>AUHL2120</t>
  </si>
  <si>
    <t>AUHNR2120</t>
  </si>
  <si>
    <t>AUH2121</t>
  </si>
  <si>
    <t>AUHL2121</t>
  </si>
  <si>
    <t>AUHNR2121</t>
  </si>
  <si>
    <t>AUH-2121-CSG-SAR-8-1</t>
  </si>
  <si>
    <t>AUH2122</t>
  </si>
  <si>
    <t>AUHL2122</t>
  </si>
  <si>
    <t>AUHNR2122</t>
  </si>
  <si>
    <t>AUH-2122-PREAGG-SR7-1</t>
  </si>
  <si>
    <t>AUH2123</t>
  </si>
  <si>
    <t>AUHL2123</t>
  </si>
  <si>
    <t>AUHNR2123</t>
  </si>
  <si>
    <t>AUH-2123-PREAGG-SR7-1</t>
  </si>
  <si>
    <t>AUH2124</t>
  </si>
  <si>
    <t>AUHL2124</t>
  </si>
  <si>
    <t>AUHNR2124</t>
  </si>
  <si>
    <t>AUH2125</t>
  </si>
  <si>
    <t>AUHL2125</t>
  </si>
  <si>
    <t>AUHNR2125</t>
  </si>
  <si>
    <t>AUH-2125-CSG-ASR920-LD-1</t>
  </si>
  <si>
    <t>AUH2126</t>
  </si>
  <si>
    <t>AUHL2126</t>
  </si>
  <si>
    <t>AUHNR2126</t>
  </si>
  <si>
    <t>AUH-2126-CSG-SAR-X-1</t>
  </si>
  <si>
    <t>AUH2127</t>
  </si>
  <si>
    <t>AUHL2127</t>
  </si>
  <si>
    <t>AUHNR2127</t>
  </si>
  <si>
    <t>AUH2129</t>
  </si>
  <si>
    <t>AUHL2129</t>
  </si>
  <si>
    <t>AUHNR2129</t>
  </si>
  <si>
    <t>AUH-2129-PREAGG-SR7-1</t>
  </si>
  <si>
    <t>AUH2130</t>
  </si>
  <si>
    <t>AUHL2130</t>
  </si>
  <si>
    <t>AUHNR2130</t>
  </si>
  <si>
    <t>AUH-2130-CSG-SAR-X-1</t>
  </si>
  <si>
    <t>AUH2131</t>
  </si>
  <si>
    <t>AUHL2131</t>
  </si>
  <si>
    <t>BTS3900/Ultra 2G</t>
  </si>
  <si>
    <t>AUH2132</t>
  </si>
  <si>
    <t>AUHL2132</t>
  </si>
  <si>
    <t>AUHNR2132</t>
  </si>
  <si>
    <t>AUH-2132-PREAGG-SR7-1</t>
  </si>
  <si>
    <t>AUH2133</t>
  </si>
  <si>
    <t>AUHL2133</t>
  </si>
  <si>
    <t>AUHNR2133</t>
  </si>
  <si>
    <t>AUH-2133-CSG-SAR-X-1</t>
  </si>
  <si>
    <t>AUH2134</t>
  </si>
  <si>
    <t>AUHL2134</t>
  </si>
  <si>
    <t>AUHNR2134</t>
  </si>
  <si>
    <t>AUH-2134-PREAGG-SR7-1</t>
  </si>
  <si>
    <t>AUH2135</t>
  </si>
  <si>
    <t>AUHL2135</t>
  </si>
  <si>
    <t>AUHNR2135</t>
  </si>
  <si>
    <t>AUH-2135-CSG-SAR-X-1</t>
  </si>
  <si>
    <t>AUH2136</t>
  </si>
  <si>
    <t>AUHL2136</t>
  </si>
  <si>
    <t>AUHNR2136</t>
  </si>
  <si>
    <t>AUH-2136-PREAGG-SR7-1</t>
  </si>
  <si>
    <t>AUH2137</t>
  </si>
  <si>
    <t>AUHL2137</t>
  </si>
  <si>
    <t>AUH2138</t>
  </si>
  <si>
    <t>AUHL2138</t>
  </si>
  <si>
    <t>AUHNR2138</t>
  </si>
  <si>
    <t>AUH-2138-PREAGG-SR7-1</t>
  </si>
  <si>
    <t>AUH2140</t>
  </si>
  <si>
    <t>AUHL2140</t>
  </si>
  <si>
    <t>AUHNR2140</t>
  </si>
  <si>
    <t>AUH2141</t>
  </si>
  <si>
    <t>AUHL2141</t>
  </si>
  <si>
    <t>AUHNR2141</t>
  </si>
  <si>
    <t>AUH-5003-PREAGG-SR7-1</t>
  </si>
  <si>
    <t>AUH2142</t>
  </si>
  <si>
    <t>AUHL2142</t>
  </si>
  <si>
    <t>AUH-2142-PREAGG-SR7-1</t>
  </si>
  <si>
    <t>AUH2143</t>
  </si>
  <si>
    <t>AUHL2143</t>
  </si>
  <si>
    <t>AUHNR2143</t>
  </si>
  <si>
    <t>AUH2144</t>
  </si>
  <si>
    <t>AUHL2144</t>
  </si>
  <si>
    <t>AUHNR2144</t>
  </si>
  <si>
    <t>AUH-2144-CSG-SAR-X-1</t>
  </si>
  <si>
    <t>AUH2145</t>
  </si>
  <si>
    <t>AUHL2145</t>
  </si>
  <si>
    <t>AUHNR2145</t>
  </si>
  <si>
    <t>AUH-2145-CSG-SAR-X-1</t>
  </si>
  <si>
    <t>AUH2146</t>
  </si>
  <si>
    <t>AUHL2146</t>
  </si>
  <si>
    <t>AUHNR2146</t>
  </si>
  <si>
    <t>AUH-2146-CSG-SAR-X-1</t>
  </si>
  <si>
    <t>AUH2147</t>
  </si>
  <si>
    <t>AUHL2147</t>
  </si>
  <si>
    <t>AUHNR2147</t>
  </si>
  <si>
    <t>AUH2149</t>
  </si>
  <si>
    <t>AUHL2149</t>
  </si>
  <si>
    <t>AUHNR2149</t>
  </si>
  <si>
    <t>AUH-2149-PREAGG-SR7-1</t>
  </si>
  <si>
    <t>AUH2150</t>
  </si>
  <si>
    <t>AUHL2150</t>
  </si>
  <si>
    <t>AUHNR2150</t>
  </si>
  <si>
    <t>AUH2151</t>
  </si>
  <si>
    <t>AUHL2151</t>
  </si>
  <si>
    <t>AUHNR2151</t>
  </si>
  <si>
    <t>AUH-2151-CSG-ASR920-LD-1</t>
  </si>
  <si>
    <t>AUH2152</t>
  </si>
  <si>
    <t>AUHL2152</t>
  </si>
  <si>
    <t>AUH-2152-CSG-IXR-E-1</t>
  </si>
  <si>
    <t>AUH2153</t>
  </si>
  <si>
    <t>AUHL2153</t>
  </si>
  <si>
    <t>AUH2154</t>
  </si>
  <si>
    <t>AUHL2154</t>
  </si>
  <si>
    <t>AUHNR2154</t>
  </si>
  <si>
    <t>AUH2156</t>
  </si>
  <si>
    <t>AUHL2156</t>
  </si>
  <si>
    <t>AUHNR2156</t>
  </si>
  <si>
    <t>AUH2157</t>
  </si>
  <si>
    <t>AUHL2157</t>
  </si>
  <si>
    <t>AUH2158</t>
  </si>
  <si>
    <t>AUHL2158</t>
  </si>
  <si>
    <t>AUHNR2158</t>
  </si>
  <si>
    <t>AUH2159</t>
  </si>
  <si>
    <t>AUHL2159</t>
  </si>
  <si>
    <t>AUHNR2159</t>
  </si>
  <si>
    <t>AUH-2159-CSG-SAR-8-1</t>
  </si>
  <si>
    <t>AUH2160</t>
  </si>
  <si>
    <t>AUHL2160</t>
  </si>
  <si>
    <t>AUHNR2160</t>
  </si>
  <si>
    <t>AUH-2160-CSG-SAR-8-1</t>
  </si>
  <si>
    <t>AUH2161</t>
  </si>
  <si>
    <t>AUHL2161</t>
  </si>
  <si>
    <t>AUH2162</t>
  </si>
  <si>
    <t>AUHL2162</t>
  </si>
  <si>
    <t>AUHNR2162</t>
  </si>
  <si>
    <t>AUH-2162-CSG-SAR-X-1</t>
  </si>
  <si>
    <t>AUH2163</t>
  </si>
  <si>
    <t>AUHL2163</t>
  </si>
  <si>
    <t>AUHNR2163</t>
  </si>
  <si>
    <t>AUH-2163-CSG-SAR-X-1</t>
  </si>
  <si>
    <t>AUH2164</t>
  </si>
  <si>
    <t>AUHL2164</t>
  </si>
  <si>
    <t>AUHNR2164</t>
  </si>
  <si>
    <t>AUH-2164-CSG-SAR-X-1</t>
  </si>
  <si>
    <t>AUH2165</t>
  </si>
  <si>
    <t>AUHL2165</t>
  </si>
  <si>
    <t>AUHNR2165</t>
  </si>
  <si>
    <t>AUH-2165-PREAGG-SR7-1</t>
  </si>
  <si>
    <t>AUH2166</t>
  </si>
  <si>
    <t>AUHL2166</t>
  </si>
  <si>
    <t>AUHNR2166</t>
  </si>
  <si>
    <t>AUH-5004-PREAGG-SR7-1</t>
  </si>
  <si>
    <t>AUH2168</t>
  </si>
  <si>
    <t>AUHL2168</t>
  </si>
  <si>
    <t>AUH2169</t>
  </si>
  <si>
    <t>AUHL2169</t>
  </si>
  <si>
    <t>AUH2170</t>
  </si>
  <si>
    <t>AUHL2170</t>
  </si>
  <si>
    <t>AUHNR2170</t>
  </si>
  <si>
    <t>AUH-2170-PREAGG-SR7-1</t>
  </si>
  <si>
    <t>AUH2172</t>
  </si>
  <si>
    <t>AUHL2172</t>
  </si>
  <si>
    <t>AUH-2172-CSG-SAR-X-1</t>
  </si>
  <si>
    <t>AUH2173</t>
  </si>
  <si>
    <t>AUHL2173</t>
  </si>
  <si>
    <t>AUHNR2173</t>
  </si>
  <si>
    <t>AUH-2173-CSG-SAR-X-1</t>
  </si>
  <si>
    <t>AUH2174</t>
  </si>
  <si>
    <t>AUHL2174</t>
  </si>
  <si>
    <t>AUHNR2174</t>
  </si>
  <si>
    <t>AUH2175</t>
  </si>
  <si>
    <t>AUHL2175</t>
  </si>
  <si>
    <t>AUH2176</t>
  </si>
  <si>
    <t>AUHL2176</t>
  </si>
  <si>
    <t>AUH-2176-CSG-IXR-E-1</t>
  </si>
  <si>
    <t>AUH2177</t>
  </si>
  <si>
    <t>AUHL2177</t>
  </si>
  <si>
    <t>AUH-2177-CSG-IXR-E-1</t>
  </si>
  <si>
    <t>AUH2178</t>
  </si>
  <si>
    <t>AUHL2178</t>
  </si>
  <si>
    <t>AUH-2178-PREAGG-SR7-1</t>
  </si>
  <si>
    <t>AUH2179</t>
  </si>
  <si>
    <t>AUHL2179</t>
  </si>
  <si>
    <t>OptiX OSN 3500 + AUH-5005-CSG-SAR-8-1</t>
  </si>
  <si>
    <t>AUH2180</t>
  </si>
  <si>
    <t>AUHL2180</t>
  </si>
  <si>
    <t>AUHNR2180</t>
  </si>
  <si>
    <t>AUH-2180-CSG-SAR-X-1</t>
  </si>
  <si>
    <t>AUH2181</t>
  </si>
  <si>
    <t>AUHL2181</t>
  </si>
  <si>
    <t>OptiX OSN 1500 + SAR-8</t>
  </si>
  <si>
    <t>AUH2182</t>
  </si>
  <si>
    <t>AUHL2182</t>
  </si>
  <si>
    <t>AUHNR2182</t>
  </si>
  <si>
    <t>Passive Fiber on AUH-0406 SAR-X-1</t>
  </si>
  <si>
    <t>AUH2183</t>
  </si>
  <si>
    <t>AUHL2183</t>
  </si>
  <si>
    <t>AUHNR2183</t>
  </si>
  <si>
    <t>AUH2184</t>
  </si>
  <si>
    <t>AUHL2184</t>
  </si>
  <si>
    <t>AUHNR2184</t>
  </si>
  <si>
    <t>AUH-2184-PREAGG-SRa8-1</t>
  </si>
  <si>
    <t>AUH2185</t>
  </si>
  <si>
    <t>AUHL2185</t>
  </si>
  <si>
    <t>AUHNR2185</t>
  </si>
  <si>
    <t>AUH2186</t>
  </si>
  <si>
    <t>AUHL2186</t>
  </si>
  <si>
    <t>AUH2187</t>
  </si>
  <si>
    <t>AUHL2187</t>
  </si>
  <si>
    <t>AUHNR2187</t>
  </si>
  <si>
    <t>AUH2195</t>
  </si>
  <si>
    <t>AUHL2195</t>
  </si>
  <si>
    <t>AUHNR2195</t>
  </si>
  <si>
    <t>AUH2197</t>
  </si>
  <si>
    <t>AUHL2197</t>
  </si>
  <si>
    <t>AUHNR2197</t>
  </si>
  <si>
    <t>AUH2199</t>
  </si>
  <si>
    <t>AUHL2199</t>
  </si>
  <si>
    <t>AUHNR2199</t>
  </si>
  <si>
    <t>AUH-2199-CSG-SAR-X-1</t>
  </si>
  <si>
    <t>AUH2201</t>
  </si>
  <si>
    <t>AUHL2201</t>
  </si>
  <si>
    <t>AUHNR2201</t>
  </si>
  <si>
    <t>AUH2202</t>
  </si>
  <si>
    <t>AUHL2202</t>
  </si>
  <si>
    <t>AUHNR2202</t>
  </si>
  <si>
    <t>AUH2203</t>
  </si>
  <si>
    <t>AUHL2203</t>
  </si>
  <si>
    <t>AUHNR2203</t>
  </si>
  <si>
    <t>AUH-2203-CSG-ASR920-LD-1</t>
  </si>
  <si>
    <t>AUH2204</t>
  </si>
  <si>
    <t>AUHL2204</t>
  </si>
  <si>
    <t>AUHNR2204</t>
  </si>
  <si>
    <t>AUH2205</t>
  </si>
  <si>
    <t>AUHL2205</t>
  </si>
  <si>
    <t>AUHNR2205</t>
  </si>
  <si>
    <t>AUH-2205-PREAGG-SR7-1</t>
  </si>
  <si>
    <t>AUH2206</t>
  </si>
  <si>
    <t>AUHL2206</t>
  </si>
  <si>
    <t>AUHNR2206</t>
  </si>
  <si>
    <t>AUH-2206-CSG-SAR-X-1</t>
  </si>
  <si>
    <t>AUH2207</t>
  </si>
  <si>
    <t>AUHL2207</t>
  </si>
  <si>
    <t>AUHNR2207</t>
  </si>
  <si>
    <t>AUH-2207-CSG-IXR-E-1</t>
  </si>
  <si>
    <t>AUH2208</t>
  </si>
  <si>
    <t>AUHL2208</t>
  </si>
  <si>
    <t>AUHNR2208</t>
  </si>
  <si>
    <t>AUH2210</t>
  </si>
  <si>
    <t>AUHL2210</t>
  </si>
  <si>
    <t>AUHNR2210</t>
  </si>
  <si>
    <t>AUH-2210-CSG-SAR-X-1</t>
  </si>
  <si>
    <t>AUH2213</t>
  </si>
  <si>
    <t>AUHL2213</t>
  </si>
  <si>
    <t>AUHNR2213</t>
  </si>
  <si>
    <t>AUH-2213-CSG-SAR-X-1</t>
  </si>
  <si>
    <t>AUH2214</t>
  </si>
  <si>
    <t>AUHL2214</t>
  </si>
  <si>
    <t>AUHNR2214</t>
  </si>
  <si>
    <t>AUH-2214-CSG-SAR-X-1</t>
  </si>
  <si>
    <t>AUH2215</t>
  </si>
  <si>
    <t>AUHL2215</t>
  </si>
  <si>
    <t>AUHNR2215</t>
  </si>
  <si>
    <t>AUH-2215-CSG-ASR920-LD-1</t>
  </si>
  <si>
    <t>AUH2216</t>
  </si>
  <si>
    <t>AUHL2216</t>
  </si>
  <si>
    <t>AUHNR2216</t>
  </si>
  <si>
    <t>AUH2217</t>
  </si>
  <si>
    <t>AUHL2217</t>
  </si>
  <si>
    <t>AUHNR2217</t>
  </si>
  <si>
    <t>AUH-2217-CSG-SAR-X-1</t>
  </si>
  <si>
    <t>AUH2218</t>
  </si>
  <si>
    <t>AUHL2218</t>
  </si>
  <si>
    <t>AUHNR2218</t>
  </si>
  <si>
    <t>AUH-2218-CSG-SAR-X-1</t>
  </si>
  <si>
    <t>AUH2219</t>
  </si>
  <si>
    <t>AUHL2219</t>
  </si>
  <si>
    <t>AUHNR2219</t>
  </si>
  <si>
    <t>AUH-2219-CSG-SAR-X-1</t>
  </si>
  <si>
    <t>AUH2220</t>
  </si>
  <si>
    <t>AUHL2220</t>
  </si>
  <si>
    <t>AUHNR2220</t>
  </si>
  <si>
    <t>AUH2222</t>
  </si>
  <si>
    <t>AUHL2222</t>
  </si>
  <si>
    <t>AUHNR2222</t>
  </si>
  <si>
    <t>AUH-1222-PREAGG-SR7-1</t>
  </si>
  <si>
    <t>AUH2223</t>
  </si>
  <si>
    <t>AUHL2223</t>
  </si>
  <si>
    <t>AUHNR2223</t>
  </si>
  <si>
    <t>AUH-2223-PREAGG-SR7-1</t>
  </si>
  <si>
    <t>AUH2225</t>
  </si>
  <si>
    <t>AUHL2225</t>
  </si>
  <si>
    <t>AUHNR2225</t>
  </si>
  <si>
    <t>AUH-2225-CSG-SAR-X-1</t>
  </si>
  <si>
    <t>AUH2226</t>
  </si>
  <si>
    <t>AUHL2226</t>
  </si>
  <si>
    <t>AUHNR2226</t>
  </si>
  <si>
    <t>AUH-2226-CSG-ASR920-LD-1</t>
  </si>
  <si>
    <t>AUH2227</t>
  </si>
  <si>
    <t>AUHL2227</t>
  </si>
  <si>
    <t>AUHNR2227</t>
  </si>
  <si>
    <t>AUH-2227-CSG-SAR-X-1</t>
  </si>
  <si>
    <t>AUH2228</t>
  </si>
  <si>
    <t>AUHL2228</t>
  </si>
  <si>
    <t>AUHNR2228</t>
  </si>
  <si>
    <t>AUH-2228-CSG-IXR-E-1</t>
  </si>
  <si>
    <t>AUH2229</t>
  </si>
  <si>
    <t>AUHL2229</t>
  </si>
  <si>
    <t>AUHNR2229</t>
  </si>
  <si>
    <t>AUH-2229-CSG-SAR-X-1</t>
  </si>
  <si>
    <t>AUH2232</t>
  </si>
  <si>
    <t>AUHL2232</t>
  </si>
  <si>
    <t>AUHNR2232</t>
  </si>
  <si>
    <t>AUH2234</t>
  </si>
  <si>
    <t>AUHL2234</t>
  </si>
  <si>
    <t>AUHNR2234</t>
  </si>
  <si>
    <t>AUH-2234-CSG-SAR-X-1</t>
  </si>
  <si>
    <t>AUH2235</t>
  </si>
  <si>
    <t>AUHL2235</t>
  </si>
  <si>
    <t>AUHNR2235</t>
  </si>
  <si>
    <t>AUH-2235-CSG-SAR-X-1</t>
  </si>
  <si>
    <t>AUH2237</t>
  </si>
  <si>
    <t>AUHL2237</t>
  </si>
  <si>
    <t>AUHNR2237</t>
  </si>
  <si>
    <t>AUH-2237-CSG-SAR-X-1</t>
  </si>
  <si>
    <t>AUH2239</t>
  </si>
  <si>
    <t>AUHL2239</t>
  </si>
  <si>
    <t>AUHNR2239</t>
  </si>
  <si>
    <t>AUH2240</t>
  </si>
  <si>
    <t>AUHL2240</t>
  </si>
  <si>
    <t>AUHNR2240</t>
  </si>
  <si>
    <t>AUH2241</t>
  </si>
  <si>
    <t>AUHL2241</t>
  </si>
  <si>
    <t>AUHNR2241</t>
  </si>
  <si>
    <t>AUH-2241-CSG-IXR-E-1</t>
  </si>
  <si>
    <t>AUH2248</t>
  </si>
  <si>
    <t>AUHL2248</t>
  </si>
  <si>
    <t>AUHNR2248</t>
  </si>
  <si>
    <t>AUH-2248-CSG-SAR-X-1</t>
  </si>
  <si>
    <t>AUH2258</t>
  </si>
  <si>
    <t>AUHL2258</t>
  </si>
  <si>
    <t>AUHNR2258</t>
  </si>
  <si>
    <t>AUH2259</t>
  </si>
  <si>
    <t>AUHL2259</t>
  </si>
  <si>
    <t>AUH2261</t>
  </si>
  <si>
    <t>AUHL2261</t>
  </si>
  <si>
    <t>AUHNR2261</t>
  </si>
  <si>
    <t>AUH-2261-CSG-IXR-E-1</t>
  </si>
  <si>
    <t>AUH2262</t>
  </si>
  <si>
    <t>AUHL2262</t>
  </si>
  <si>
    <t>AUH-2262-CSG-SAR-X-1</t>
  </si>
  <si>
    <t>AUH2263</t>
  </si>
  <si>
    <t>AUHL2263</t>
  </si>
  <si>
    <t>AUHNR2263</t>
  </si>
  <si>
    <t>AUH-2263-CSG-SAR-X-1</t>
  </si>
  <si>
    <t>AUH2264</t>
  </si>
  <si>
    <t>AUHL2264</t>
  </si>
  <si>
    <t>AUH-2264-CSG-ASR920-LD-1</t>
  </si>
  <si>
    <t>AUH2265</t>
  </si>
  <si>
    <t>AUHL2265</t>
  </si>
  <si>
    <t>AUHNR2265</t>
  </si>
  <si>
    <t>AUH-2265-CSG-SAR-X-1</t>
  </si>
  <si>
    <t>AUH2267</t>
  </si>
  <si>
    <t>AUHL2267</t>
  </si>
  <si>
    <t>AUHNR2267</t>
  </si>
  <si>
    <t>AUH2270</t>
  </si>
  <si>
    <t>AUHL2270</t>
  </si>
  <si>
    <t>AUHNR2270</t>
  </si>
  <si>
    <t>AUH-2270-CSG-IXR-E-1</t>
  </si>
  <si>
    <t>AUH2272</t>
  </si>
  <si>
    <t>AUHL2272</t>
  </si>
  <si>
    <t>AUHNR2272</t>
  </si>
  <si>
    <t>AUH2273</t>
  </si>
  <si>
    <t>AUHL2273</t>
  </si>
  <si>
    <t>AUHNR2273</t>
  </si>
  <si>
    <t>AUH2274</t>
  </si>
  <si>
    <t>AUHL2274</t>
  </si>
  <si>
    <t>AUH2275</t>
  </si>
  <si>
    <t>AUHL2275</t>
  </si>
  <si>
    <t>AUH2277</t>
  </si>
  <si>
    <t>AUHL2277</t>
  </si>
  <si>
    <t>AUHNR2277</t>
  </si>
  <si>
    <t>AUH2279</t>
  </si>
  <si>
    <t>AUHL2279</t>
  </si>
  <si>
    <t>AUHNR2279</t>
  </si>
  <si>
    <t>AUH-2279-CSG-ASR920-LD-1</t>
  </si>
  <si>
    <t>AUH2284</t>
  </si>
  <si>
    <t>AUHL2284</t>
  </si>
  <si>
    <t>AUHNR2284</t>
  </si>
  <si>
    <t>AUH-2284-CSG-SAR-X-1</t>
  </si>
  <si>
    <t>AUH2292</t>
  </si>
  <si>
    <t>AUHL2292</t>
  </si>
  <si>
    <t>AUHNR2292</t>
  </si>
  <si>
    <t>AUH-2292-CSG-SAR-X-1</t>
  </si>
  <si>
    <t>AUH2293</t>
  </si>
  <si>
    <t>AUHL2293</t>
  </si>
  <si>
    <t>AUHNR2293</t>
  </si>
  <si>
    <t>AUH-2293-CSG-SAR-X-1</t>
  </si>
  <si>
    <t>AUH2296</t>
  </si>
  <si>
    <t>AUHL2296</t>
  </si>
  <si>
    <t>AUHNR2296</t>
  </si>
  <si>
    <t>AUH-2296-CSG-SAR-X-1</t>
  </si>
  <si>
    <t>AUH2297</t>
  </si>
  <si>
    <t>AUHL2297</t>
  </si>
  <si>
    <t>AUHNR2297</t>
  </si>
  <si>
    <t>AUH-2297-CSG-SAR-X-1</t>
  </si>
  <si>
    <t>AUH2301</t>
  </si>
  <si>
    <t>AUHL2301</t>
  </si>
  <si>
    <t>AUHNR2301</t>
  </si>
  <si>
    <t>AUH-2301-CSG-ASR920-LD-1</t>
  </si>
  <si>
    <t>AUH2303</t>
  </si>
  <si>
    <t>AUHL2303</t>
  </si>
  <si>
    <t>AUHNR2303</t>
  </si>
  <si>
    <t>AUH-2303-CSG-SAR-X-1</t>
  </si>
  <si>
    <t>AUH2304</t>
  </si>
  <si>
    <t>AUHL2304</t>
  </si>
  <si>
    <t>AUHNR2304</t>
  </si>
  <si>
    <t>AUH-2304-CSG-SAR-8-1</t>
  </si>
  <si>
    <t>AUH2305</t>
  </si>
  <si>
    <t>AUHL2305</t>
  </si>
  <si>
    <t>AUHNR2305</t>
  </si>
  <si>
    <t>AUH-2305-CSG-IXR-E-1</t>
  </si>
  <si>
    <t>AUH2306</t>
  </si>
  <si>
    <t>AUHL2306</t>
  </si>
  <si>
    <t>AUHNR2306</t>
  </si>
  <si>
    <t>AUH-2306-CSG-ASR920-LD-1</t>
  </si>
  <si>
    <t>AUH2307</t>
  </si>
  <si>
    <t>AUHL2307</t>
  </si>
  <si>
    <t>AUHNR2307</t>
  </si>
  <si>
    <t>AUH2310</t>
  </si>
  <si>
    <t>AUHL2310</t>
  </si>
  <si>
    <t>AUHNR2310</t>
  </si>
  <si>
    <t>AUH2311</t>
  </si>
  <si>
    <t>AUHL2311</t>
  </si>
  <si>
    <t>AUHNR2311</t>
  </si>
  <si>
    <t>AUH2313</t>
  </si>
  <si>
    <t>AUHL2313</t>
  </si>
  <si>
    <t>AUHNR2313</t>
  </si>
  <si>
    <t>AUH2314</t>
  </si>
  <si>
    <t>AUHL2314</t>
  </si>
  <si>
    <t>AUHNR2314</t>
  </si>
  <si>
    <t>AUH-2314-CSG-SAR-X-1</t>
  </si>
  <si>
    <t>AUH2315</t>
  </si>
  <si>
    <t>AUHL2315</t>
  </si>
  <si>
    <t>AUHNR2315</t>
  </si>
  <si>
    <t>AUH-2315-CSG-SAR-X-1</t>
  </si>
  <si>
    <t>AUH2316</t>
  </si>
  <si>
    <t>AUHL2316</t>
  </si>
  <si>
    <t>AUHNR2316</t>
  </si>
  <si>
    <t>AUH-1316-PREAGG-SR7-1</t>
  </si>
  <si>
    <t>AUH2317</t>
  </si>
  <si>
    <t>AUHL2317</t>
  </si>
  <si>
    <t>AUHNR2317</t>
  </si>
  <si>
    <t>AUH2320</t>
  </si>
  <si>
    <t>AUHL2320</t>
  </si>
  <si>
    <t>AUHNR2320</t>
  </si>
  <si>
    <t>AUH2322</t>
  </si>
  <si>
    <t>AUHL2322</t>
  </si>
  <si>
    <t>AUHNR2322</t>
  </si>
  <si>
    <t>AUH-2322-CSG-SAR-X-1</t>
  </si>
  <si>
    <t>AUH2325</t>
  </si>
  <si>
    <t>AUHL2325</t>
  </si>
  <si>
    <t>AUHNR2325</t>
  </si>
  <si>
    <t>AUH2329</t>
  </si>
  <si>
    <t>AUHL2329</t>
  </si>
  <si>
    <t>AUHNR2329</t>
  </si>
  <si>
    <t>AUH2330</t>
  </si>
  <si>
    <t>AUHL2330</t>
  </si>
  <si>
    <t>AUHNR2330</t>
  </si>
  <si>
    <t>AUH-2330-CSG-ASR920-LD-1</t>
  </si>
  <si>
    <t>AUH2331</t>
  </si>
  <si>
    <t>AUHL2331</t>
  </si>
  <si>
    <t>AUHNR2331</t>
  </si>
  <si>
    <t>AUH-2331-CSG-SAR-X-1</t>
  </si>
  <si>
    <t>AUH2332</t>
  </si>
  <si>
    <t>AUHL2332</t>
  </si>
  <si>
    <t>AUHNR2332</t>
  </si>
  <si>
    <t>AUH-2332-CSG-SAR-X-1</t>
  </si>
  <si>
    <t>AUH2333</t>
  </si>
  <si>
    <t>AUHL2333</t>
  </si>
  <si>
    <t>AUHNR2333</t>
  </si>
  <si>
    <t>Passive fiber on IAD5143-CSG-SAR-8-1</t>
  </si>
  <si>
    <t>AUH2334</t>
  </si>
  <si>
    <t>AUHL2334</t>
  </si>
  <si>
    <t>AUHNR2334</t>
  </si>
  <si>
    <t>AUH-2334-CSG-SAR-X-1</t>
  </si>
  <si>
    <t>AUH2336</t>
  </si>
  <si>
    <t>AUHL2336</t>
  </si>
  <si>
    <t>AUHNR2336</t>
  </si>
  <si>
    <t>AUH-1336-PREAGG-SR7-1</t>
  </si>
  <si>
    <t>AUH2338</t>
  </si>
  <si>
    <t>AUHL2338</t>
  </si>
  <si>
    <t>AUHNR2338</t>
  </si>
  <si>
    <t>AUH2341</t>
  </si>
  <si>
    <t>AUHL2341</t>
  </si>
  <si>
    <t>AUHNR2341</t>
  </si>
  <si>
    <t>AUH-1341-CSG-SAR-8-1</t>
  </si>
  <si>
    <t>AUH2344</t>
  </si>
  <si>
    <t>AUHL2344</t>
  </si>
  <si>
    <t>AUHNR2344</t>
  </si>
  <si>
    <t>AUH2345</t>
  </si>
  <si>
    <t>AUHL2345</t>
  </si>
  <si>
    <t>AUHNR2345</t>
  </si>
  <si>
    <t>AUH-2345-CSG-ASR920-LD-1</t>
  </si>
  <si>
    <t>AUH2347</t>
  </si>
  <si>
    <t>AUHL2347</t>
  </si>
  <si>
    <t>AUHNR2347</t>
  </si>
  <si>
    <t>AUH2349</t>
  </si>
  <si>
    <t>AUHL2349</t>
  </si>
  <si>
    <t>AUHNR2349</t>
  </si>
  <si>
    <t>AUH-2349-CSG-SAR-X-1</t>
  </si>
  <si>
    <t>AUH2350</t>
  </si>
  <si>
    <t>AUHL2350</t>
  </si>
  <si>
    <t>AUHNR2350</t>
  </si>
  <si>
    <t>AUH-2350-CSG-ASR920-LD-1</t>
  </si>
  <si>
    <t>AUH2351</t>
  </si>
  <si>
    <t>AUHL2351</t>
  </si>
  <si>
    <t>AUHNR2351</t>
  </si>
  <si>
    <t>AUH-2351-CSG-SAR-X-1</t>
  </si>
  <si>
    <t>AUH2352</t>
  </si>
  <si>
    <t>AUHL2352</t>
  </si>
  <si>
    <t>AUHNR2352</t>
  </si>
  <si>
    <t>AUH2353</t>
  </si>
  <si>
    <t>AUHL2353</t>
  </si>
  <si>
    <t>AUHNR2353</t>
  </si>
  <si>
    <t>AUH-2353-CSG-SAR-X-1</t>
  </si>
  <si>
    <t>AUH2354</t>
  </si>
  <si>
    <t>AUHL2354</t>
  </si>
  <si>
    <t>Water Tank</t>
  </si>
  <si>
    <t>AUH2357</t>
  </si>
  <si>
    <t>AUHL2357</t>
  </si>
  <si>
    <t>AUH2358</t>
  </si>
  <si>
    <t>AUHL2358</t>
  </si>
  <si>
    <t>AUHNR2358</t>
  </si>
  <si>
    <t>AUH2359</t>
  </si>
  <si>
    <t>AUHL2359</t>
  </si>
  <si>
    <t>AUHNR2359</t>
  </si>
  <si>
    <t>AUH-1359-PREAGG-SR7-1</t>
  </si>
  <si>
    <t>AUH2360</t>
  </si>
  <si>
    <t>AUHL2360</t>
  </si>
  <si>
    <t>AUHNR2360</t>
  </si>
  <si>
    <t>AUH-2360-PREAGG-SR7-1</t>
  </si>
  <si>
    <t>AUH2361</t>
  </si>
  <si>
    <t>AUHL2361</t>
  </si>
  <si>
    <t>AUHNR2361</t>
  </si>
  <si>
    <t>AUH-2361-CSG-SAR-X-1</t>
  </si>
  <si>
    <t>AUH2362</t>
  </si>
  <si>
    <t>AUHL2362</t>
  </si>
  <si>
    <t>AUHNR2362</t>
  </si>
  <si>
    <t>AUH-2362-CSG-SAR-X-1</t>
  </si>
  <si>
    <t>AUH2363</t>
  </si>
  <si>
    <t>AUHL2363</t>
  </si>
  <si>
    <t>AUHNR2363</t>
  </si>
  <si>
    <t>AUH-2363-CSG-SAR-X-1</t>
  </si>
  <si>
    <t>AUH2364</t>
  </si>
  <si>
    <t>AUHL2364</t>
  </si>
  <si>
    <t>AUHNR2364</t>
  </si>
  <si>
    <t>AUH2365</t>
  </si>
  <si>
    <t>AUHL2365</t>
  </si>
  <si>
    <t>AUHNR2365</t>
  </si>
  <si>
    <t>Passive fiber on AUH-2364-CSG-SAR-8-1</t>
  </si>
  <si>
    <t>AUH2366</t>
  </si>
  <si>
    <t>AUHL2366</t>
  </si>
  <si>
    <t>AUHNR2366</t>
  </si>
  <si>
    <t>AUH-2366-PREAGG-SR7-1</t>
  </si>
  <si>
    <t>AUH2367</t>
  </si>
  <si>
    <t>AUHL2367</t>
  </si>
  <si>
    <t>AUH-2367-CSG-SAR-X-1</t>
  </si>
  <si>
    <t>AUH2368</t>
  </si>
  <si>
    <t>AUHL2368</t>
  </si>
  <si>
    <t>AUHNR2368</t>
  </si>
  <si>
    <t>AUH-2368-CSG-ASR920-LD-1</t>
  </si>
  <si>
    <t>AUH2370</t>
  </si>
  <si>
    <t>AUHL2370</t>
  </si>
  <si>
    <t>AUH2371</t>
  </si>
  <si>
    <t>AUHL2371</t>
  </si>
  <si>
    <t>AUHNR2371</t>
  </si>
  <si>
    <t>AUH2372</t>
  </si>
  <si>
    <t>AUHL2372</t>
  </si>
  <si>
    <t>AUHNR2372</t>
  </si>
  <si>
    <t>AUH-1372-PREAGG-SR7-1</t>
  </si>
  <si>
    <t>AUH2373</t>
  </si>
  <si>
    <t>AUHL2373</t>
  </si>
  <si>
    <t>AUHNR2373</t>
  </si>
  <si>
    <t>AUH-2373-CSG-SAR-X-1</t>
  </si>
  <si>
    <t>AUH2374</t>
  </si>
  <si>
    <t>AUHL2374</t>
  </si>
  <si>
    <t>AUHNR2374</t>
  </si>
  <si>
    <t>AUH-2374-CSG-SAR-X-1</t>
  </si>
  <si>
    <t>AUH2375</t>
  </si>
  <si>
    <t>AUHL2375</t>
  </si>
  <si>
    <t>AUHNR2375</t>
  </si>
  <si>
    <t>AUH-2375-CSG-SAR-X-1</t>
  </si>
  <si>
    <t>AUH2376</t>
  </si>
  <si>
    <t>AUHL2376</t>
  </si>
  <si>
    <t>AUHNR2376</t>
  </si>
  <si>
    <t>OptiX OSN 3500 + AUH-1376-CSG-SAR-8-1</t>
  </si>
  <si>
    <t>AUH2377</t>
  </si>
  <si>
    <t>AUHL2377</t>
  </si>
  <si>
    <t>AUHNR2377</t>
  </si>
  <si>
    <t>AUH-2377-CSG-SAR-X-1</t>
  </si>
  <si>
    <t>AUH2378</t>
  </si>
  <si>
    <t>AUHL2378</t>
  </si>
  <si>
    <t>AUHNR2378</t>
  </si>
  <si>
    <t>AUH-2378-CSG-SAR-X-1</t>
  </si>
  <si>
    <t>AUH2379</t>
  </si>
  <si>
    <t>AUHL2379</t>
  </si>
  <si>
    <t>AUHNR2379</t>
  </si>
  <si>
    <t>AUH2380</t>
  </si>
  <si>
    <t>AUHL2380</t>
  </si>
  <si>
    <t>AUHNR2380</t>
  </si>
  <si>
    <t>AUH2381</t>
  </si>
  <si>
    <t>AUHL2381</t>
  </si>
  <si>
    <t>AUHNR2381</t>
  </si>
  <si>
    <t>AUH-2381-CSG-SAR-8-1</t>
  </si>
  <si>
    <t>AUH2382</t>
  </si>
  <si>
    <t>AUHL2382</t>
  </si>
  <si>
    <t>AUHNR2382</t>
  </si>
  <si>
    <t>AUH-2382-CSG-IXR-E-1</t>
  </si>
  <si>
    <t>AUH2383</t>
  </si>
  <si>
    <t>AUHL2383</t>
  </si>
  <si>
    <t>AUHNR2383</t>
  </si>
  <si>
    <t>AUH-2383-CSG-SAR-X-1</t>
  </si>
  <si>
    <t>AUH2384</t>
  </si>
  <si>
    <t>AUHL2384</t>
  </si>
  <si>
    <t>AUHNR2384</t>
  </si>
  <si>
    <t>AUH2385</t>
  </si>
  <si>
    <t>AUHL2385</t>
  </si>
  <si>
    <t>AUHNR2385</t>
  </si>
  <si>
    <t>AUH-2385-CSG-SAR-X-1</t>
  </si>
  <si>
    <t>AUH2386</t>
  </si>
  <si>
    <t>AUHL2386</t>
  </si>
  <si>
    <t>AUHNR2386</t>
  </si>
  <si>
    <t>AUH-2386-CSG-SAR-X-1</t>
  </si>
  <si>
    <t>AUH2387</t>
  </si>
  <si>
    <t>AUHL2387</t>
  </si>
  <si>
    <t>AUHNR2387</t>
  </si>
  <si>
    <t>AUH-2387-CSG-SAR-X-1</t>
  </si>
  <si>
    <t>AUH2389</t>
  </si>
  <si>
    <t>AUHL2389</t>
  </si>
  <si>
    <t>AUHNR2389</t>
  </si>
  <si>
    <t>AUH2390</t>
  </si>
  <si>
    <t>AUHL2390</t>
  </si>
  <si>
    <t>AUHNR2390</t>
  </si>
  <si>
    <t>AUH-2390-CSG-IXR-E-1</t>
  </si>
  <si>
    <t>AUH2392</t>
  </si>
  <si>
    <t>AUHL2392</t>
  </si>
  <si>
    <t>AUHNR2392</t>
  </si>
  <si>
    <t>AUH-2392-PREAGG-SR7-1</t>
  </si>
  <si>
    <t>AUH2395</t>
  </si>
  <si>
    <t>AUHL2395</t>
  </si>
  <si>
    <t>AUHNR2395</t>
  </si>
  <si>
    <t>AUH-2395-CSG-SAR-X-1</t>
  </si>
  <si>
    <t>AUH2396</t>
  </si>
  <si>
    <t>AUHL2396</t>
  </si>
  <si>
    <t>AUHNR2396</t>
  </si>
  <si>
    <t>AUH-2396-CSG-SAR-X-1</t>
  </si>
  <si>
    <t>AUH2397</t>
  </si>
  <si>
    <t>AUHL2397</t>
  </si>
  <si>
    <t>AUHNR2397</t>
  </si>
  <si>
    <t>AUH-2397-CSG-ASR920-LD-1</t>
  </si>
  <si>
    <t>AUH2398</t>
  </si>
  <si>
    <t>AUHL2398</t>
  </si>
  <si>
    <t>AUHNR2398</t>
  </si>
  <si>
    <t>AUH2399</t>
  </si>
  <si>
    <t>AUHL2399</t>
  </si>
  <si>
    <t>AUHNR2399</t>
  </si>
  <si>
    <t>AUH-2399-CSG-SAR-8-1</t>
  </si>
  <si>
    <t>AUH2400</t>
  </si>
  <si>
    <t>AUHL2400</t>
  </si>
  <si>
    <t>AUHNR2400</t>
  </si>
  <si>
    <t>AUH-2400-CSG-SAR-X-1</t>
  </si>
  <si>
    <t>AUH2401</t>
  </si>
  <si>
    <t>AUHL2401</t>
  </si>
  <si>
    <t>AUH2402</t>
  </si>
  <si>
    <t>AUHL2402</t>
  </si>
  <si>
    <t>AUHNR2402</t>
  </si>
  <si>
    <t>AUH-2402-PREAGG-SR7-1</t>
  </si>
  <si>
    <t>AUH2403</t>
  </si>
  <si>
    <t>AUHL2403</t>
  </si>
  <si>
    <t>AUHNR2403</t>
  </si>
  <si>
    <t>AUH-2403-CSG-ASR920-LD-1</t>
  </si>
  <si>
    <t>AUH2404</t>
  </si>
  <si>
    <t>AUHL2404</t>
  </si>
  <si>
    <t>AUHNR2404</t>
  </si>
  <si>
    <t>AUH-2404-CSG-SAR-X-1</t>
  </si>
  <si>
    <t>AUH2405</t>
  </si>
  <si>
    <t>AUHL2405</t>
  </si>
  <si>
    <t>AUHNR2405</t>
  </si>
  <si>
    <t>AUH-1405-PREAGG-SR7-1</t>
  </si>
  <si>
    <t>AUH2406</t>
  </si>
  <si>
    <t>AUHL2406</t>
  </si>
  <si>
    <t>AUH-2406-CSG-ASR920-LD-1</t>
  </si>
  <si>
    <t>AUH2407</t>
  </si>
  <si>
    <t>AUHL2407</t>
  </si>
  <si>
    <t>AUH-2407-CSG-SAR-X-1</t>
  </si>
  <si>
    <t>AUH2408</t>
  </si>
  <si>
    <t>AUHL2408</t>
  </si>
  <si>
    <t>AUHNR2408</t>
  </si>
  <si>
    <t>AUH-2408-CSG-SAR-X-1</t>
  </si>
  <si>
    <t>AUH2409</t>
  </si>
  <si>
    <t>AUHL2409</t>
  </si>
  <si>
    <t>AUHNR2409</t>
  </si>
  <si>
    <t>AUH2410</t>
  </si>
  <si>
    <t>AUHL2410</t>
  </si>
  <si>
    <t>AUHNR2410</t>
  </si>
  <si>
    <t>AUH-2410-SCSG-IXR-R6-1</t>
  </si>
  <si>
    <t>AUH2411</t>
  </si>
  <si>
    <t>AUHL2411</t>
  </si>
  <si>
    <t>AUH2412</t>
  </si>
  <si>
    <t>AUHL2412</t>
  </si>
  <si>
    <t>AUHNR2412</t>
  </si>
  <si>
    <t>AUH2413</t>
  </si>
  <si>
    <t>AUHL2413</t>
  </si>
  <si>
    <t>AUHNR2413</t>
  </si>
  <si>
    <t>AUH-2413-CSG-SAR-X-1</t>
  </si>
  <si>
    <t>AUH2414</t>
  </si>
  <si>
    <t>AUHL2414</t>
  </si>
  <si>
    <t>AUHNR2414</t>
  </si>
  <si>
    <t>AUH2415</t>
  </si>
  <si>
    <t>AUHL2415</t>
  </si>
  <si>
    <t>AUHNR2415</t>
  </si>
  <si>
    <t>OptiX OSN 3500 + AUH-1415-CSG-SAR-8-1</t>
  </si>
  <si>
    <t>AUH2416</t>
  </si>
  <si>
    <t>AUHL2416</t>
  </si>
  <si>
    <t>AUHNR2416</t>
  </si>
  <si>
    <t>AUH-1416-AGGR-SR12e-1 + AUH-1416-AGGR-SR12e-2</t>
  </si>
  <si>
    <t>AUH2417</t>
  </si>
  <si>
    <t>AUHL2417</t>
  </si>
  <si>
    <t>AUHNR2417</t>
  </si>
  <si>
    <t>AUH-1417-PREAGG-SR7-1</t>
  </si>
  <si>
    <t>AUH2418</t>
  </si>
  <si>
    <t>AUHL2418</t>
  </si>
  <si>
    <t>AUHNR2418</t>
  </si>
  <si>
    <t>AUH2419</t>
  </si>
  <si>
    <t>AUHL2419</t>
  </si>
  <si>
    <t>AUHNR2419</t>
  </si>
  <si>
    <t>AUH-2419-CSG-SAR-X-1</t>
  </si>
  <si>
    <t>AUH2420</t>
  </si>
  <si>
    <t>AUHL2420</t>
  </si>
  <si>
    <t>AUHNR2420</t>
  </si>
  <si>
    <t>AUH2421</t>
  </si>
  <si>
    <t>AUHL2421</t>
  </si>
  <si>
    <t>AUHNR2421</t>
  </si>
  <si>
    <t>AUH-2421-CSG-SAR-X-1</t>
  </si>
  <si>
    <t>AUH2422</t>
  </si>
  <si>
    <t>AUHL2422</t>
  </si>
  <si>
    <t>AUHNR2422</t>
  </si>
  <si>
    <t>AUH-2422-CSG-SAR-X-1</t>
  </si>
  <si>
    <t>AUH2423</t>
  </si>
  <si>
    <t>AUHL2423</t>
  </si>
  <si>
    <t>AUHNR2423</t>
  </si>
  <si>
    <t>AUH-2423-CSG-SAR-8-1</t>
  </si>
  <si>
    <t>AUH2424</t>
  </si>
  <si>
    <t>AUHL2424</t>
  </si>
  <si>
    <t>AUHNR2424</t>
  </si>
  <si>
    <t>AUH-2424-CSG-ASR920-LD-1</t>
  </si>
  <si>
    <t>AUH2425</t>
  </si>
  <si>
    <t>AUHL2425</t>
  </si>
  <si>
    <t>AUHNR2425</t>
  </si>
  <si>
    <t>AUH2426</t>
  </si>
  <si>
    <t>AUHL2426</t>
  </si>
  <si>
    <t>AUHNR2426</t>
  </si>
  <si>
    <t>AUH-1426-PREAGG-SR7-1</t>
  </si>
  <si>
    <t>AUH2427</t>
  </si>
  <si>
    <t>AUHL2427</t>
  </si>
  <si>
    <t>AUHNR2427</t>
  </si>
  <si>
    <t>AUH-2427-PREAGG-SR7-1</t>
  </si>
  <si>
    <t>AUH2428</t>
  </si>
  <si>
    <t>AUHL2428</t>
  </si>
  <si>
    <t>AUHNR2428</t>
  </si>
  <si>
    <t>AUH-2428-CSG-SAR-X-1</t>
  </si>
  <si>
    <t>AUH2430</t>
  </si>
  <si>
    <t>AUHL2430</t>
  </si>
  <si>
    <t>AUH2431</t>
  </si>
  <si>
    <t>AUHL2431</t>
  </si>
  <si>
    <t>AUH2432</t>
  </si>
  <si>
    <t>AUHL2432</t>
  </si>
  <si>
    <t>AUH2433</t>
  </si>
  <si>
    <t>AUHL2433</t>
  </si>
  <si>
    <t>AUHNR2433</t>
  </si>
  <si>
    <t>AUH-2433-PREAGG-SR7-1</t>
  </si>
  <si>
    <t>AUH2434</t>
  </si>
  <si>
    <t>AUHL2434</t>
  </si>
  <si>
    <t>AUHNR2434</t>
  </si>
  <si>
    <t>AUH-2434-CSG-SAR-8-1</t>
  </si>
  <si>
    <t>AUH2435</t>
  </si>
  <si>
    <t>AUHL2435</t>
  </si>
  <si>
    <t>AUH2436</t>
  </si>
  <si>
    <t>AUHL2436</t>
  </si>
  <si>
    <t>AUHNR2436</t>
  </si>
  <si>
    <t>AUH-2436-CSG-IXR-E-1</t>
  </si>
  <si>
    <t>AUH2437</t>
  </si>
  <si>
    <t>AUHL2437</t>
  </si>
  <si>
    <t>AUHNR2437</t>
  </si>
  <si>
    <t>AUH-1437-PREAGG-SR7-1</t>
  </si>
  <si>
    <t>AUH2438</t>
  </si>
  <si>
    <t>AUHL2438</t>
  </si>
  <si>
    <t>AUHNR2438</t>
  </si>
  <si>
    <t>AUH-2438-CSG-IXR-E-1</t>
  </si>
  <si>
    <t>AUH2439</t>
  </si>
  <si>
    <t>AUHL2439</t>
  </si>
  <si>
    <t>AUHNR2439</t>
  </si>
  <si>
    <t>Passive Ifiber om AUH-1437-PREAGG-SR7-1</t>
  </si>
  <si>
    <t>AUH2441</t>
  </si>
  <si>
    <t>AUHL2441</t>
  </si>
  <si>
    <t>AUHNR2441</t>
  </si>
  <si>
    <t>AUH2444</t>
  </si>
  <si>
    <t>AUHL2444</t>
  </si>
  <si>
    <t>AUHNR2444</t>
  </si>
  <si>
    <t>AUH2445</t>
  </si>
  <si>
    <t>AUHL2445</t>
  </si>
  <si>
    <t>AUHNR2445</t>
  </si>
  <si>
    <t>AUH2446</t>
  </si>
  <si>
    <t>AUHL2446</t>
  </si>
  <si>
    <t>AUHNR2446</t>
  </si>
  <si>
    <t>AUH2447</t>
  </si>
  <si>
    <t>AUHL2447</t>
  </si>
  <si>
    <t>AUHNR2447</t>
  </si>
  <si>
    <t>AUH2448</t>
  </si>
  <si>
    <t>AUHL2448</t>
  </si>
  <si>
    <t>AUHNR2448</t>
  </si>
  <si>
    <t>AUH-2448-CSG-IXR-E-1</t>
  </si>
  <si>
    <t>AUH2449</t>
  </si>
  <si>
    <t>AUHL2449</t>
  </si>
  <si>
    <t>AUHNR2449</t>
  </si>
  <si>
    <t>AUH-2449-CSG-ASR920-LD-1</t>
  </si>
  <si>
    <t>AUH2450</t>
  </si>
  <si>
    <t>AUHL2450</t>
  </si>
  <si>
    <t>AUHNR2450</t>
  </si>
  <si>
    <t>AUH-2450-CSG-SAR-X-1</t>
  </si>
  <si>
    <t>AUH2451</t>
  </si>
  <si>
    <t>AUHL2451</t>
  </si>
  <si>
    <t>AUHNR2451</t>
  </si>
  <si>
    <t>AUH2452</t>
  </si>
  <si>
    <t>AUHL2452</t>
  </si>
  <si>
    <t>AUHNR2452</t>
  </si>
  <si>
    <t>AUH-2452-CSG-IXR-E-1</t>
  </si>
  <si>
    <t>AUH2453</t>
  </si>
  <si>
    <t>AUHL2453</t>
  </si>
  <si>
    <t>AUHNR2453</t>
  </si>
  <si>
    <t>AUH-2453-CSG-SAR-8-1</t>
  </si>
  <si>
    <t>AUH2455</t>
  </si>
  <si>
    <t>AUHL2455</t>
  </si>
  <si>
    <t>AUHNR2455</t>
  </si>
  <si>
    <t>AUH-2455-CSG-SAR-8-1</t>
  </si>
  <si>
    <t>AUH2457</t>
  </si>
  <si>
    <t>AUHL2457</t>
  </si>
  <si>
    <t>AUHNR2457</t>
  </si>
  <si>
    <t>AUH-2457-CSG-IXR-E-1</t>
  </si>
  <si>
    <t>AUH2458</t>
  </si>
  <si>
    <t>AUHL2458</t>
  </si>
  <si>
    <t>AUHNR2458</t>
  </si>
  <si>
    <t>AUH2459</t>
  </si>
  <si>
    <t>AUHL2459</t>
  </si>
  <si>
    <t>AUHNR2459</t>
  </si>
  <si>
    <t>AUH-2459-CSG-ASR920-LD-1</t>
  </si>
  <si>
    <t>AUH2461</t>
  </si>
  <si>
    <t>AUHL2461</t>
  </si>
  <si>
    <t>AUH-2461-CSG-IXR-E-1</t>
  </si>
  <si>
    <t>AUH2462</t>
  </si>
  <si>
    <t>AUHL2462</t>
  </si>
  <si>
    <t>AUH2463</t>
  </si>
  <si>
    <t>AUHL2463</t>
  </si>
  <si>
    <t>AUH2466</t>
  </si>
  <si>
    <t>AUHL2466</t>
  </si>
  <si>
    <t>AUHNR2466</t>
  </si>
  <si>
    <t>AUH-2466-CSG-SAR-X-1</t>
  </si>
  <si>
    <t>AUH2467</t>
  </si>
  <si>
    <t>AUHL2467</t>
  </si>
  <si>
    <t>AUHNR2467</t>
  </si>
  <si>
    <t>AUH-2467-CSG-IXR-E-1</t>
  </si>
  <si>
    <t>AUH2468</t>
  </si>
  <si>
    <t>AUHL2468</t>
  </si>
  <si>
    <t>AUHNR2468</t>
  </si>
  <si>
    <t>AUH-2468-CSG-SAR-X-1</t>
  </si>
  <si>
    <t>AUH2469</t>
  </si>
  <si>
    <t>AUHL2469</t>
  </si>
  <si>
    <t>AUHNR2469</t>
  </si>
  <si>
    <t>AUH-2469-CSG-SAR-X-1</t>
  </si>
  <si>
    <t>AUH2470</t>
  </si>
  <si>
    <t>AUHL2470</t>
  </si>
  <si>
    <t>AUHNR2470</t>
  </si>
  <si>
    <t>AUH2471</t>
  </si>
  <si>
    <t>AUHL2471</t>
  </si>
  <si>
    <t>AUHNR2471</t>
  </si>
  <si>
    <t>AUH-2471-CSG-SAR-X-1</t>
  </si>
  <si>
    <t>AUH2475</t>
  </si>
  <si>
    <t>AUHL2475</t>
  </si>
  <si>
    <t>AUHNR2475</t>
  </si>
  <si>
    <t>AUH-2475-CSG-SAR-X-1</t>
  </si>
  <si>
    <t>AUH2476</t>
  </si>
  <si>
    <t>AUHL2476</t>
  </si>
  <si>
    <t>AUH-2476-CSG-SAR-X-1</t>
  </si>
  <si>
    <t>AUH2477</t>
  </si>
  <si>
    <t>AUHL2477</t>
  </si>
  <si>
    <t>AUH2478</t>
  </si>
  <si>
    <t>AUHL2478</t>
  </si>
  <si>
    <t>Greenfield</t>
  </si>
  <si>
    <t>AUH2480</t>
  </si>
  <si>
    <t>AUHL2480</t>
  </si>
  <si>
    <t>AUH-2480-CSG-SAR-X-1</t>
  </si>
  <si>
    <t>AUH2481</t>
  </si>
  <si>
    <t>AUHL2481</t>
  </si>
  <si>
    <t>AUHNR2481</t>
  </si>
  <si>
    <t>AUH2482</t>
  </si>
  <si>
    <t>AUHL2482</t>
  </si>
  <si>
    <t>AUH-2482-CSG-IXR-E-1</t>
  </si>
  <si>
    <t>AUH2483</t>
  </si>
  <si>
    <t>AUHL2483</t>
  </si>
  <si>
    <t>AUH-2483-CSG-IXR-E-1</t>
  </si>
  <si>
    <t>AUH2484</t>
  </si>
  <si>
    <t>AUHL2484</t>
  </si>
  <si>
    <t>AUH-2484-CSG-IXR-E-1</t>
  </si>
  <si>
    <t>AUH2485</t>
  </si>
  <si>
    <t>AUHL2485</t>
  </si>
  <si>
    <t>AUH2491</t>
  </si>
  <si>
    <t>AUHL2491</t>
  </si>
  <si>
    <t>AUHNR2491</t>
  </si>
  <si>
    <t>AUH2492</t>
  </si>
  <si>
    <t>AUHL2492</t>
  </si>
  <si>
    <t>AUHNR2492</t>
  </si>
  <si>
    <t>AUH-2492-CSG-ASR920-LD-1</t>
  </si>
  <si>
    <t>AUH2493</t>
  </si>
  <si>
    <t>AUHL2493</t>
  </si>
  <si>
    <t>AUH2495</t>
  </si>
  <si>
    <t>AUHL2495</t>
  </si>
  <si>
    <t>AUH2510</t>
  </si>
  <si>
    <t>AUHL2510</t>
  </si>
  <si>
    <t>AUH-2510-CSG-IXR-E-1</t>
  </si>
  <si>
    <t>AUH2511</t>
  </si>
  <si>
    <t>AUHL2511</t>
  </si>
  <si>
    <t>AUHNR2511</t>
  </si>
  <si>
    <t>AUH-2511-CSG-SAR-X-1</t>
  </si>
  <si>
    <t>AUH2512</t>
  </si>
  <si>
    <t>AUHL2512</t>
  </si>
  <si>
    <t>AUHNR2512</t>
  </si>
  <si>
    <t>AUH-2512-CSG-SAR-X-1</t>
  </si>
  <si>
    <t>AUH2513</t>
  </si>
  <si>
    <t>AUHL2513</t>
  </si>
  <si>
    <t>AUH2514</t>
  </si>
  <si>
    <t>AUHL2514</t>
  </si>
  <si>
    <t>BTS3900A</t>
  </si>
  <si>
    <t>U900</t>
  </si>
  <si>
    <t>AUH2533</t>
  </si>
  <si>
    <t>AUHL2533</t>
  </si>
  <si>
    <t>AUHNR2533</t>
  </si>
  <si>
    <t>AUH2534</t>
  </si>
  <si>
    <t>AUHL2534</t>
  </si>
  <si>
    <t>AUHNR2534</t>
  </si>
  <si>
    <t>AUH-2534-CSG-SAR-X-1</t>
  </si>
  <si>
    <t>AUH2535</t>
  </si>
  <si>
    <t>AUHL2535</t>
  </si>
  <si>
    <t>AUHNR2535</t>
  </si>
  <si>
    <t>AUH-2535-CSG-SAR-X-1</t>
  </si>
  <si>
    <t>AUH2536</t>
  </si>
  <si>
    <t>AUHL2536</t>
  </si>
  <si>
    <t>AUHNR2536</t>
  </si>
  <si>
    <t>AUH-2536-CSG-SAR-X-1</t>
  </si>
  <si>
    <t>AUH2541</t>
  </si>
  <si>
    <t>AUHL2541</t>
  </si>
  <si>
    <t>AUHNR2541</t>
  </si>
  <si>
    <t>AUH2542</t>
  </si>
  <si>
    <t>AUHL2542</t>
  </si>
  <si>
    <t>AUHNR2542</t>
  </si>
  <si>
    <t>AUH-2542-CSG-SAR-X-1</t>
  </si>
  <si>
    <t>AUH2543</t>
  </si>
  <si>
    <t>AUHL2543</t>
  </si>
  <si>
    <t>AUHNR2543</t>
  </si>
  <si>
    <t>AUH-2543-CSG-ASR920-LD-1</t>
  </si>
  <si>
    <t>AUH2544</t>
  </si>
  <si>
    <t>AUHL2544</t>
  </si>
  <si>
    <t>AUHNR2544</t>
  </si>
  <si>
    <t>AUH-2544-CSG-IXR-E-1</t>
  </si>
  <si>
    <t>AUH2545</t>
  </si>
  <si>
    <t>AUHL2545</t>
  </si>
  <si>
    <t>AUHNR2545</t>
  </si>
  <si>
    <t>AUH-2545-CSG-ASR920-LD-1</t>
  </si>
  <si>
    <t>AUH2549</t>
  </si>
  <si>
    <t>AUHL2549</t>
  </si>
  <si>
    <t>AUHNR2549</t>
  </si>
  <si>
    <t>AUH-2549-CSG-SAR-X-1</t>
  </si>
  <si>
    <t>AUH2550</t>
  </si>
  <si>
    <t>AUHL2550</t>
  </si>
  <si>
    <t>AUHNR2550</t>
  </si>
  <si>
    <t>AUH-2550-CSG-SAR-X-1</t>
  </si>
  <si>
    <t>AUH2551</t>
  </si>
  <si>
    <t>AUHL2551</t>
  </si>
  <si>
    <t>AUHNR2551</t>
  </si>
  <si>
    <t>AUH-2551-CSG-SAR-X-1</t>
  </si>
  <si>
    <t>AUH2553</t>
  </si>
  <si>
    <t>AUHL2553</t>
  </si>
  <si>
    <t>AUH2554</t>
  </si>
  <si>
    <t>AUHL2554</t>
  </si>
  <si>
    <t>AUHNR2554</t>
  </si>
  <si>
    <t>AUH2556</t>
  </si>
  <si>
    <t>AUHL2556</t>
  </si>
  <si>
    <t>AUHNR2556</t>
  </si>
  <si>
    <t>AUH-2556-CSG-SAR-X-1</t>
  </si>
  <si>
    <t>AUH2557</t>
  </si>
  <si>
    <t>AUHL2557</t>
  </si>
  <si>
    <t>AUHNR2557</t>
  </si>
  <si>
    <t>AUH-2557-CSG-SAR-X-1</t>
  </si>
  <si>
    <t>AUH2558</t>
  </si>
  <si>
    <t>AUHL2558</t>
  </si>
  <si>
    <t>AUHNR2558</t>
  </si>
  <si>
    <t>AUH-2558-CSG-SAR-X-1</t>
  </si>
  <si>
    <t>AUH2559</t>
  </si>
  <si>
    <t>AUHL2559</t>
  </si>
  <si>
    <t>AUHNR2559</t>
  </si>
  <si>
    <t>AUH-2559-CSG-SAR-X-1</t>
  </si>
  <si>
    <t>AUH2560</t>
  </si>
  <si>
    <t>AUHL2560</t>
  </si>
  <si>
    <t>AUHNR2560</t>
  </si>
  <si>
    <t>AUH2561</t>
  </si>
  <si>
    <t>AUHL2561</t>
  </si>
  <si>
    <t>AUHNR2561</t>
  </si>
  <si>
    <t>AUH-2561-CSG-SAR-X-1</t>
  </si>
  <si>
    <t>AUH2562</t>
  </si>
  <si>
    <t>AUHL2562</t>
  </si>
  <si>
    <t>AUHNR2562</t>
  </si>
  <si>
    <t>AUH-2562-PREAGG-SR7-1</t>
  </si>
  <si>
    <t>AUH2564</t>
  </si>
  <si>
    <t>AUHL2564</t>
  </si>
  <si>
    <t>AUHNR2564</t>
  </si>
  <si>
    <t>AUH2565</t>
  </si>
  <si>
    <t>AUHL2565</t>
  </si>
  <si>
    <t>AUHNR2565</t>
  </si>
  <si>
    <t>AUH2566</t>
  </si>
  <si>
    <t>AUHL2566</t>
  </si>
  <si>
    <t>AUH2568</t>
  </si>
  <si>
    <t>AUHL2568</t>
  </si>
  <si>
    <t>AUHNR2568</t>
  </si>
  <si>
    <t>AUH-2568-CSG-SAR-X-1</t>
  </si>
  <si>
    <t>AUH2569</t>
  </si>
  <si>
    <t>AUHL2569</t>
  </si>
  <si>
    <t>AUHNR2569</t>
  </si>
  <si>
    <t>AUH2570</t>
  </si>
  <si>
    <t>AUHL2570</t>
  </si>
  <si>
    <t>AUHNR2570</t>
  </si>
  <si>
    <t>AUH2571</t>
  </si>
  <si>
    <t>AUHL2571</t>
  </si>
  <si>
    <t>AUH-2571-CSG-IXR-E-1</t>
  </si>
  <si>
    <t>AUH2572</t>
  </si>
  <si>
    <t>AUHL2572</t>
  </si>
  <si>
    <t>AUHNR2572</t>
  </si>
  <si>
    <t>AUH-2572-CSG-SAR-X-1</t>
  </si>
  <si>
    <t>AUH2573</t>
  </si>
  <si>
    <t>AUHL2573</t>
  </si>
  <si>
    <t>AUHNR2573</t>
  </si>
  <si>
    <t>AUH-2573-CSG-SAR-X-1</t>
  </si>
  <si>
    <t>AUH2574</t>
  </si>
  <si>
    <t>AUHL2574</t>
  </si>
  <si>
    <t>AUHNR2574</t>
  </si>
  <si>
    <t>AUH-2574-CSG-SAR-X-1</t>
  </si>
  <si>
    <t>AUH2575</t>
  </si>
  <si>
    <t>AUHL2575</t>
  </si>
  <si>
    <t>AUHNR2575</t>
  </si>
  <si>
    <t>AUH-2575-CSG-SAR-X-1</t>
  </si>
  <si>
    <t>AUH2576</t>
  </si>
  <si>
    <t>AUHL2576</t>
  </si>
  <si>
    <t>AUHNR2576</t>
  </si>
  <si>
    <t>AUH-2576-CSG-SAR-X-1</t>
  </si>
  <si>
    <t>AUH2578</t>
  </si>
  <si>
    <t>AUHL2578</t>
  </si>
  <si>
    <t>AUHNR2578</t>
  </si>
  <si>
    <t>AUH2579</t>
  </si>
  <si>
    <t>AUHL2579</t>
  </si>
  <si>
    <t>AUHNR2579</t>
  </si>
  <si>
    <t>AUH2581</t>
  </si>
  <si>
    <t>AUHL2581</t>
  </si>
  <si>
    <t>AUHNR2581</t>
  </si>
  <si>
    <t>AUH2582</t>
  </si>
  <si>
    <t>AUHL2582</t>
  </si>
  <si>
    <t>AUH-2582-CSG-SAR-X-1</t>
  </si>
  <si>
    <t>AUH2584</t>
  </si>
  <si>
    <t>AUHL2584</t>
  </si>
  <si>
    <t>AUH2585</t>
  </si>
  <si>
    <t>AUHL2585</t>
  </si>
  <si>
    <t>AUH-2585-CSG-SAR-X-1</t>
  </si>
  <si>
    <t>AUH2586</t>
  </si>
  <si>
    <t>AUHL2586</t>
  </si>
  <si>
    <t>AUHNR2586</t>
  </si>
  <si>
    <t>AUH-2586-CSG-SAR-X-1</t>
  </si>
  <si>
    <t>AUH2587</t>
  </si>
  <si>
    <t>AUHL2587</t>
  </si>
  <si>
    <t>AUHNR2587</t>
  </si>
  <si>
    <t>AUH-2587-CSG-SAR-X-1</t>
  </si>
  <si>
    <t>AUH2588</t>
  </si>
  <si>
    <t>AUHL2588</t>
  </si>
  <si>
    <t>AUHNR2588</t>
  </si>
  <si>
    <t>AUH-2588-CSG-SAR-X-1</t>
  </si>
  <si>
    <t>AUH2589</t>
  </si>
  <si>
    <t>AUHL2589</t>
  </si>
  <si>
    <t>AUHNR2589</t>
  </si>
  <si>
    <t>AUH2590</t>
  </si>
  <si>
    <t>AUHL2590</t>
  </si>
  <si>
    <t>AUHNR2590</t>
  </si>
  <si>
    <t>AUH-2590-CSG-SAR-X-1</t>
  </si>
  <si>
    <t>AUH2591</t>
  </si>
  <si>
    <t>AUHL2591</t>
  </si>
  <si>
    <t>AUHNR2591</t>
  </si>
  <si>
    <t>AUH-2591-CSG-ASR920-LD-1</t>
  </si>
  <si>
    <t>AUH2592</t>
  </si>
  <si>
    <t>AUHL2592</t>
  </si>
  <si>
    <t>AUHNR2592</t>
  </si>
  <si>
    <t>AUH-2592-CSG-IXR-E-1</t>
  </si>
  <si>
    <t>AUH2593</t>
  </si>
  <si>
    <t>AUHL2593</t>
  </si>
  <si>
    <t>AUHNR2593</t>
  </si>
  <si>
    <t>AUH-2593-CSG-SAR-X-1</t>
  </si>
  <si>
    <t>AUH2594</t>
  </si>
  <si>
    <t>AUHL2594</t>
  </si>
  <si>
    <t>AUHNR2594</t>
  </si>
  <si>
    <t>AUH2595</t>
  </si>
  <si>
    <t>AUHL2595</t>
  </si>
  <si>
    <t>AUH2596</t>
  </si>
  <si>
    <t>AUHL2596</t>
  </si>
  <si>
    <t>AUHNR2596</t>
  </si>
  <si>
    <t>AUH-2596-CSG-SAR-X-1</t>
  </si>
  <si>
    <t>AUH2597</t>
  </si>
  <si>
    <t>AUHL2597</t>
  </si>
  <si>
    <t>AUH-2597-CSG-IXR-E-1</t>
  </si>
  <si>
    <t>AUH2598</t>
  </si>
  <si>
    <t>AUHL2598</t>
  </si>
  <si>
    <t>AUHNR2598</t>
  </si>
  <si>
    <t>AUH-2598-CSG-ASR920-LD-1</t>
  </si>
  <si>
    <t>AUH2599</t>
  </si>
  <si>
    <t>AUHL2599</t>
  </si>
  <si>
    <t>AUHNR2599</t>
  </si>
  <si>
    <t>AUH-2599-CSG-ASR920-LD-1</t>
  </si>
  <si>
    <t>AUH2600</t>
  </si>
  <si>
    <t>AUHL2600</t>
  </si>
  <si>
    <t>AUHNR2600</t>
  </si>
  <si>
    <t>AUH-2600-CSG-IXR-E-1</t>
  </si>
  <si>
    <t>AUH2601</t>
  </si>
  <si>
    <t>AUHL2601</t>
  </si>
  <si>
    <t>AUH-2601-CSG-SAR-X-1</t>
  </si>
  <si>
    <t>AUH2602</t>
  </si>
  <si>
    <t>AUHL2602</t>
  </si>
  <si>
    <t>AUHNR2602</t>
  </si>
  <si>
    <t>AUH-2602-CSG-SAR-X-1</t>
  </si>
  <si>
    <t>AUH2603</t>
  </si>
  <si>
    <t>AUHL2603</t>
  </si>
  <si>
    <t>AUHNR2603</t>
  </si>
  <si>
    <t>AUH-2603-CSG-ASR920-LD-1</t>
  </si>
  <si>
    <t>AUH2604</t>
  </si>
  <si>
    <t>AUHL2604</t>
  </si>
  <si>
    <t>AUH2605</t>
  </si>
  <si>
    <t>AUHL2605</t>
  </si>
  <si>
    <t>AUH-2605-CSG-IXR-E-1</t>
  </si>
  <si>
    <t>AUH2606</t>
  </si>
  <si>
    <t>AUHL2606</t>
  </si>
  <si>
    <t>AUH-2606-CSG-IXR-E-1</t>
  </si>
  <si>
    <t>AUH2608</t>
  </si>
  <si>
    <t>AUHL2608</t>
  </si>
  <si>
    <t>AUH-2608-CSG-IXR-E-1</t>
  </si>
  <si>
    <t>AUH2610</t>
  </si>
  <si>
    <t>AUHL2610</t>
  </si>
  <si>
    <t>AUH2611</t>
  </si>
  <si>
    <t>AUHL2611</t>
  </si>
  <si>
    <t>AUHNR2611</t>
  </si>
  <si>
    <t>AUH-2611-CSG-ASR920-LD-1</t>
  </si>
  <si>
    <t>AUH2612</t>
  </si>
  <si>
    <t>AUHL2612</t>
  </si>
  <si>
    <t>AUH2616</t>
  </si>
  <si>
    <t>AUHL2616</t>
  </si>
  <si>
    <t>AUHNR2616</t>
  </si>
  <si>
    <t>AUH2620</t>
  </si>
  <si>
    <t>AUHL2620</t>
  </si>
  <si>
    <t>AUH-2620-CSG-SAR-X-1</t>
  </si>
  <si>
    <t>AUH2621</t>
  </si>
  <si>
    <t>AUHL2621</t>
  </si>
  <si>
    <t>AUH2622</t>
  </si>
  <si>
    <t>AUHL2622</t>
  </si>
  <si>
    <t>AUH2623</t>
  </si>
  <si>
    <t>AUHL2623</t>
  </si>
  <si>
    <t>AUH2624</t>
  </si>
  <si>
    <t>AUHL2624</t>
  </si>
  <si>
    <t>AUH2625</t>
  </si>
  <si>
    <t>AUHL2625</t>
  </si>
  <si>
    <t>AUHNR2625</t>
  </si>
  <si>
    <t>AUH2626</t>
  </si>
  <si>
    <t>AUHL2626</t>
  </si>
  <si>
    <t>AUHNR2626</t>
  </si>
  <si>
    <t>AUH2627</t>
  </si>
  <si>
    <t>AUHL2627</t>
  </si>
  <si>
    <t>AUHNR2627</t>
  </si>
  <si>
    <t>AUH2628</t>
  </si>
  <si>
    <t>AUHL2628</t>
  </si>
  <si>
    <t>AUHNR2628</t>
  </si>
  <si>
    <t>AUH-2628-CSG-SAR-X-1</t>
  </si>
  <si>
    <t>AUH2630</t>
  </si>
  <si>
    <t>AUHL2630</t>
  </si>
  <si>
    <t>AUHNR2630</t>
  </si>
  <si>
    <t>AUH2632</t>
  </si>
  <si>
    <t>AUHL2632</t>
  </si>
  <si>
    <t>AUHNR2632</t>
  </si>
  <si>
    <t>GF</t>
  </si>
  <si>
    <t>AUH-2632-CSG-SAR-X-1</t>
  </si>
  <si>
    <t>AUH2633</t>
  </si>
  <si>
    <t>AUHL2633</t>
  </si>
  <si>
    <t>AUHNR2633</t>
  </si>
  <si>
    <t>AUH-2633-CSG-SAR-X-1</t>
  </si>
  <si>
    <t>AUH2634</t>
  </si>
  <si>
    <t>AUHL2634</t>
  </si>
  <si>
    <t>AUHNR2634</t>
  </si>
  <si>
    <t>AUH-2634-CSG-IXR-E-1</t>
  </si>
  <si>
    <t>AUH2635</t>
  </si>
  <si>
    <t>AUHL2635</t>
  </si>
  <si>
    <t>AUHNR2635</t>
  </si>
  <si>
    <t>AUH2636</t>
  </si>
  <si>
    <t>AUHL2636</t>
  </si>
  <si>
    <t>AUHNR2636</t>
  </si>
  <si>
    <t>AUH-2636-CSG-ASR920-LD-1</t>
  </si>
  <si>
    <t>AUH2637</t>
  </si>
  <si>
    <t>AUHL2637</t>
  </si>
  <si>
    <t>AUH-2637-CSG-IXR-E-1</t>
  </si>
  <si>
    <t>AUH2638</t>
  </si>
  <si>
    <t>AUHL2638</t>
  </si>
  <si>
    <t>AUHNR2638</t>
  </si>
  <si>
    <t>AUH2639</t>
  </si>
  <si>
    <t>AUHL2639</t>
  </si>
  <si>
    <t>AUH-2639-CSG-IXR-E-1</t>
  </si>
  <si>
    <t>AUH2640</t>
  </si>
  <si>
    <t>AUHL2640</t>
  </si>
  <si>
    <t>AUH-2640-CSG-IXR-E-1</t>
  </si>
  <si>
    <t>AUH2641</t>
  </si>
  <si>
    <t>AUHL2641</t>
  </si>
  <si>
    <t>AUH2643</t>
  </si>
  <si>
    <t>AUHL2643</t>
  </si>
  <si>
    <t>AUH-2643-CSG-IXR-E-1</t>
  </si>
  <si>
    <t>AUH2647</t>
  </si>
  <si>
    <t>AUHL2647</t>
  </si>
  <si>
    <t>AUHNR2647</t>
  </si>
  <si>
    <t>Passive AUH-2132-PREAGG-SR7-1</t>
  </si>
  <si>
    <t>AUH2648</t>
  </si>
  <si>
    <t>AUHL2648</t>
  </si>
  <si>
    <t>AUHNR2648</t>
  </si>
  <si>
    <t>AUH2651</t>
  </si>
  <si>
    <t>AUHL2651</t>
  </si>
  <si>
    <t>AUHNR2651</t>
  </si>
  <si>
    <t>AUH2652</t>
  </si>
  <si>
    <t>AUHL2652</t>
  </si>
  <si>
    <t>AUH2653</t>
  </si>
  <si>
    <t>AUHL2653</t>
  </si>
  <si>
    <t>AUHNR2653</t>
  </si>
  <si>
    <t>2019</t>
  </si>
  <si>
    <t>AUH-2653-CSG-ASR920-LD-1</t>
  </si>
  <si>
    <t>AUH2656</t>
  </si>
  <si>
    <t>AUHL2656</t>
  </si>
  <si>
    <t>AUHNR2656</t>
  </si>
  <si>
    <t>AUH-2656-CSG-SAR-X-1</t>
  </si>
  <si>
    <t>AUH2658</t>
  </si>
  <si>
    <t>AUHL2658</t>
  </si>
  <si>
    <t>AUHNR2658</t>
  </si>
  <si>
    <t>AUH2660</t>
  </si>
  <si>
    <t>AUHL2660</t>
  </si>
  <si>
    <t>AUHNR2660</t>
  </si>
  <si>
    <t>AUH-2660-CSG-SAR-X-1</t>
  </si>
  <si>
    <t>AUH2661</t>
  </si>
  <si>
    <t>AUHL2661</t>
  </si>
  <si>
    <t>AUHNR2661</t>
  </si>
  <si>
    <t>AUH-2661-CSG-SAR-X-1</t>
  </si>
  <si>
    <t>AUH2662</t>
  </si>
  <si>
    <t>AUHL2662</t>
  </si>
  <si>
    <t>AUH2663</t>
  </si>
  <si>
    <t>AUHL2663</t>
  </si>
  <si>
    <t>AUHNR2663</t>
  </si>
  <si>
    <t>AUH-2663-CSG-IXR-E-1</t>
  </si>
  <si>
    <t>AUH2664</t>
  </si>
  <si>
    <t>AUHL2664</t>
  </si>
  <si>
    <t>AUHNR2664</t>
  </si>
  <si>
    <t>AUH2665</t>
  </si>
  <si>
    <t>AUHL2665</t>
  </si>
  <si>
    <t>AUHNR2665</t>
  </si>
  <si>
    <t>AUH2666</t>
  </si>
  <si>
    <t>AUHL2666</t>
  </si>
  <si>
    <t>AUH2667</t>
  </si>
  <si>
    <t>AUHL2667</t>
  </si>
  <si>
    <t>AUHNR2667</t>
  </si>
  <si>
    <t>AUH2669</t>
  </si>
  <si>
    <t>AUHL2669</t>
  </si>
  <si>
    <t>AUHNR2669</t>
  </si>
  <si>
    <t>AUH-2669-CSG-SAR-X-1</t>
  </si>
  <si>
    <t>AUH2670</t>
  </si>
  <si>
    <t>AUHL2670</t>
  </si>
  <si>
    <t>AUHNR2670</t>
  </si>
  <si>
    <t>AUH-2670-CSG-ASR920-LD-1</t>
  </si>
  <si>
    <t>AUH2672</t>
  </si>
  <si>
    <t>AUHL2672</t>
  </si>
  <si>
    <t>AUH-2672-CSG-IXR-E-1</t>
  </si>
  <si>
    <t>AUH2673</t>
  </si>
  <si>
    <t>AUHL2673</t>
  </si>
  <si>
    <t>AUH-2673-CSG-ASR920-LD-1</t>
  </si>
  <si>
    <t>AUH2674</t>
  </si>
  <si>
    <t>AUHL2674</t>
  </si>
  <si>
    <t>AUHNR2674</t>
  </si>
  <si>
    <t>AUH-2674-PREAGG-SR7-1</t>
  </si>
  <si>
    <t>AUH2675</t>
  </si>
  <si>
    <t>AUHL2675</t>
  </si>
  <si>
    <t>AUH-2675-CSG-ASR920-LD-1</t>
  </si>
  <si>
    <t>AUH2678</t>
  </si>
  <si>
    <t>AUHL2678</t>
  </si>
  <si>
    <t>AUHNR2678</t>
  </si>
  <si>
    <t>AUH-2678-CSG-ASR920-LD-1</t>
  </si>
  <si>
    <t>AUH2681</t>
  </si>
  <si>
    <t>AUHL2681</t>
  </si>
  <si>
    <t>AUH2682</t>
  </si>
  <si>
    <t>AUHL2682</t>
  </si>
  <si>
    <t>AUH-2682-CSG-SAR-X-1</t>
  </si>
  <si>
    <t>AUH2683</t>
  </si>
  <si>
    <t>AUHL2683</t>
  </si>
  <si>
    <t>AUHNR2683</t>
  </si>
  <si>
    <t>AUH-2683-CSG-SAR-X-1</t>
  </si>
  <si>
    <t>AUH2684</t>
  </si>
  <si>
    <t>AUHL2684</t>
  </si>
  <si>
    <t>AUHNR2684</t>
  </si>
  <si>
    <t>AUH-2684-CSG-SAR-X-1</t>
  </si>
  <si>
    <t>AUH2685</t>
  </si>
  <si>
    <t>AUHL2685</t>
  </si>
  <si>
    <t>AUHNR2685</t>
  </si>
  <si>
    <t>AUH-2685-CSG-SAR-X-1</t>
  </si>
  <si>
    <t>AUH2686</t>
  </si>
  <si>
    <t>AUHL2686</t>
  </si>
  <si>
    <t>AUHNR2686</t>
  </si>
  <si>
    <t>AUH-2686-CSG-SAR-X-1</t>
  </si>
  <si>
    <t>AUH2687</t>
  </si>
  <si>
    <t>AUHL2687</t>
  </si>
  <si>
    <t>AUHNR2687</t>
  </si>
  <si>
    <t>AUH-2687-CSG-SAR-X-1</t>
  </si>
  <si>
    <t>AUH2689</t>
  </si>
  <si>
    <t>AUHL2689</t>
  </si>
  <si>
    <t>AUHNR2689</t>
  </si>
  <si>
    <t>AUH2690</t>
  </si>
  <si>
    <t>AUHL2690</t>
  </si>
  <si>
    <t>AUH2692</t>
  </si>
  <si>
    <t>AUHL2692</t>
  </si>
  <si>
    <t>AUHNR2692</t>
  </si>
  <si>
    <t>AUH-2692-CSG-SAR-X-1</t>
  </si>
  <si>
    <t>AUH2695</t>
  </si>
  <si>
    <t>AUHL2695</t>
  </si>
  <si>
    <t>AUH2696</t>
  </si>
  <si>
    <t>AUHL2696</t>
  </si>
  <si>
    <t>AUH2697</t>
  </si>
  <si>
    <t>AUHL2697</t>
  </si>
  <si>
    <t>AUH2700</t>
  </si>
  <si>
    <t>AUHL2700</t>
  </si>
  <si>
    <t>AUH2701</t>
  </si>
  <si>
    <t>AUHL2701</t>
  </si>
  <si>
    <t>AUHNR2701</t>
  </si>
  <si>
    <t>AUH-2701-CSG-SAR-X-1</t>
  </si>
  <si>
    <t>AUH2702</t>
  </si>
  <si>
    <t>AUHL2702</t>
  </si>
  <si>
    <t>AUHNR2702</t>
  </si>
  <si>
    <t>AUH-2702-CSG-SAR-X-1</t>
  </si>
  <si>
    <t>AUH2703</t>
  </si>
  <si>
    <t>AUHL2703</t>
  </si>
  <si>
    <t>AUHNR2703</t>
  </si>
  <si>
    <t>AUH-2703-CSG-SAR-X-1</t>
  </si>
  <si>
    <t>AUH2704</t>
  </si>
  <si>
    <t>AUHL2704</t>
  </si>
  <si>
    <t>AUHNR2704</t>
  </si>
  <si>
    <t>AUH-2704-CSG-SAR-X-1</t>
  </si>
  <si>
    <t>AUH2705</t>
  </si>
  <si>
    <t>AUHL2705</t>
  </si>
  <si>
    <t>AUHNR2705</t>
  </si>
  <si>
    <t>AUH-2705-CSG-SAR-X-1</t>
  </si>
  <si>
    <t>AUH2706</t>
  </si>
  <si>
    <t>AUHL2706</t>
  </si>
  <si>
    <t>AUHNR2706</t>
  </si>
  <si>
    <t>AUH-2706-CSG-SAR-X-1</t>
  </si>
  <si>
    <t>AUH2707</t>
  </si>
  <si>
    <t>AUHL2707</t>
  </si>
  <si>
    <t>AUHNR2707</t>
  </si>
  <si>
    <t>AUH-2707-CSG-SAR-X-1</t>
  </si>
  <si>
    <t>AUH2708</t>
  </si>
  <si>
    <t>AUHL2708</t>
  </si>
  <si>
    <t>AUHNR2708</t>
  </si>
  <si>
    <t>AUH-2708-CSG-SAR-X-1</t>
  </si>
  <si>
    <t>AUH2709</t>
  </si>
  <si>
    <t>AUHL2709</t>
  </si>
  <si>
    <t>AUH2710</t>
  </si>
  <si>
    <t>AUHL2710</t>
  </si>
  <si>
    <t>AUHNR2710</t>
  </si>
  <si>
    <t>AUH-2710-CSG-ASR920-LD-1</t>
  </si>
  <si>
    <t>AUH2711</t>
  </si>
  <si>
    <t>AUHL2711</t>
  </si>
  <si>
    <t>AUHNR2711</t>
  </si>
  <si>
    <t>AUH2712</t>
  </si>
  <si>
    <t>AUHL2712</t>
  </si>
  <si>
    <t>AUHNR2712</t>
  </si>
  <si>
    <t>AUH-2712-CSG-ASR920-LD-1</t>
  </si>
  <si>
    <t>AUH2714</t>
  </si>
  <si>
    <t>AUHL2714</t>
  </si>
  <si>
    <t>AUH2715</t>
  </si>
  <si>
    <t>AUHL2715</t>
  </si>
  <si>
    <t>AUH2717</t>
  </si>
  <si>
    <t>AUHL2717</t>
  </si>
  <si>
    <t>AUHNR2717</t>
  </si>
  <si>
    <t>AUH-2717-CSG-ASR920-LD-1</t>
  </si>
  <si>
    <t>AUH2719</t>
  </si>
  <si>
    <t>AUHL2719</t>
  </si>
  <si>
    <t>AUH2720</t>
  </si>
  <si>
    <t>AUHL2720</t>
  </si>
  <si>
    <t>AUHNR2720</t>
  </si>
  <si>
    <t>AUH2722</t>
  </si>
  <si>
    <t>AUHL2722</t>
  </si>
  <si>
    <t>AUH2723</t>
  </si>
  <si>
    <t>AUHL2723</t>
  </si>
  <si>
    <t>AUHNR2723</t>
  </si>
  <si>
    <t>AUH-2723-CSG-IXR-E-1</t>
  </si>
  <si>
    <t>AUH2724</t>
  </si>
  <si>
    <t>AUHL2724</t>
  </si>
  <si>
    <t>AUHNR2724</t>
  </si>
  <si>
    <t>AUH2725</t>
  </si>
  <si>
    <t>AUHL2725</t>
  </si>
  <si>
    <t>AUHNR2725</t>
  </si>
  <si>
    <t>AUH2727</t>
  </si>
  <si>
    <t>AUHL2727</t>
  </si>
  <si>
    <t>AUHNR2727</t>
  </si>
  <si>
    <t>AUH-2727-CSG-ASR920-LD-1</t>
  </si>
  <si>
    <t>AUH2733</t>
  </si>
  <si>
    <t>AUHL2733</t>
  </si>
  <si>
    <t>AUH2734</t>
  </si>
  <si>
    <t>AUHL2734</t>
  </si>
  <si>
    <t>AUH2735</t>
  </si>
  <si>
    <t>AUHL2735</t>
  </si>
  <si>
    <t>AUHNR2735</t>
  </si>
  <si>
    <t>AUH-2735-CSG-ASR920-LD-1</t>
  </si>
  <si>
    <t>AUH2737</t>
  </si>
  <si>
    <t>AUHL2737</t>
  </si>
  <si>
    <t>AUHNR2737</t>
  </si>
  <si>
    <t>AUH-2737-CSG-SAR-X-1</t>
  </si>
  <si>
    <t>AUH2739</t>
  </si>
  <si>
    <t>AUHL2739</t>
  </si>
  <si>
    <t>AUHNR2739</t>
  </si>
  <si>
    <t>AUH-2739-CSG-SAR-X-1</t>
  </si>
  <si>
    <t>AUH2741</t>
  </si>
  <si>
    <t>AUHL2741</t>
  </si>
  <si>
    <t>AUHNR2741</t>
  </si>
  <si>
    <t>AUH-2741-CSG-SAR-X-1</t>
  </si>
  <si>
    <t>AUH2742</t>
  </si>
  <si>
    <t>AUHL2742</t>
  </si>
  <si>
    <t>AUHNR2742</t>
  </si>
  <si>
    <t>AUH-2742-CSG-SAR-X-1</t>
  </si>
  <si>
    <t>AUH2743</t>
  </si>
  <si>
    <t>AUHL2743</t>
  </si>
  <si>
    <t>AUHNR2743</t>
  </si>
  <si>
    <t>AUH-2743-CSG-SAR-X-1</t>
  </si>
  <si>
    <t>AUH2746</t>
  </si>
  <si>
    <t>AUHL2746</t>
  </si>
  <si>
    <t>AUHNR2746</t>
  </si>
  <si>
    <t>AUH-2746-CSG-SAR-X-1</t>
  </si>
  <si>
    <t>AUH2752</t>
  </si>
  <si>
    <t>AUHL2752</t>
  </si>
  <si>
    <t>AUHNR2752</t>
  </si>
  <si>
    <t>Capex - du</t>
  </si>
  <si>
    <t>AUH2754</t>
  </si>
  <si>
    <t>AUHL2754</t>
  </si>
  <si>
    <t>AUHNR2754</t>
  </si>
  <si>
    <t>AUH2755</t>
  </si>
  <si>
    <t>AUHL2755</t>
  </si>
  <si>
    <t>AUHNR2755</t>
  </si>
  <si>
    <t>AUH-2755-CSG-SAR-X-1</t>
  </si>
  <si>
    <t>AUH2757</t>
  </si>
  <si>
    <t>AUHL2757</t>
  </si>
  <si>
    <t>AUHNR2757</t>
  </si>
  <si>
    <t>AUH-2757-CSG-IXR-E-1</t>
  </si>
  <si>
    <t>AUH2758</t>
  </si>
  <si>
    <t>AUHL2758</t>
  </si>
  <si>
    <t>AUHNR2758</t>
  </si>
  <si>
    <t>AUH-2758-CSG-SAR-X-1</t>
  </si>
  <si>
    <t>AUH2759</t>
  </si>
  <si>
    <t>AUHL2759</t>
  </si>
  <si>
    <t>AUHNR2759</t>
  </si>
  <si>
    <t>AUH-2759-CSG-SAR-X-1</t>
  </si>
  <si>
    <t>AUH2760</t>
  </si>
  <si>
    <t>AUHL2760</t>
  </si>
  <si>
    <t>AUHNR2760</t>
  </si>
  <si>
    <t>AUH-2760-CSG-ASR920-LD-1</t>
  </si>
  <si>
    <t>AUH2761</t>
  </si>
  <si>
    <t>AUHL2761</t>
  </si>
  <si>
    <t>AUHNR2761</t>
  </si>
  <si>
    <t>AUH2763</t>
  </si>
  <si>
    <t>AUHL2763</t>
  </si>
  <si>
    <t>AUHNR2763</t>
  </si>
  <si>
    <t>AUH2764</t>
  </si>
  <si>
    <t>AUHL2764</t>
  </si>
  <si>
    <t>AUHNR2764</t>
  </si>
  <si>
    <t>AUH2765</t>
  </si>
  <si>
    <t>AUHL2765</t>
  </si>
  <si>
    <t>AUHNR2765</t>
  </si>
  <si>
    <t>AUH2769</t>
  </si>
  <si>
    <t>AUHL2769</t>
  </si>
  <si>
    <t>AUHNR2769</t>
  </si>
  <si>
    <t>AUH2770</t>
  </si>
  <si>
    <t>AUHL2770</t>
  </si>
  <si>
    <t>AUH2773</t>
  </si>
  <si>
    <t>AUHL2773</t>
  </si>
  <si>
    <t>AUH2774</t>
  </si>
  <si>
    <t>AUHL2774</t>
  </si>
  <si>
    <t>AUH2775</t>
  </si>
  <si>
    <t>AUHL2775</t>
  </si>
  <si>
    <t>AUH-2775-CSG-IXR-E-1</t>
  </si>
  <si>
    <t>AUH2776</t>
  </si>
  <si>
    <t>AUHL2776</t>
  </si>
  <si>
    <t>AUH2777</t>
  </si>
  <si>
    <t>AUHL2777</t>
  </si>
  <si>
    <t>AUH2778</t>
  </si>
  <si>
    <t>AUHL2778</t>
  </si>
  <si>
    <t>AUH-2778-CSG-ASR920-LD-1</t>
  </si>
  <si>
    <t>AUH2779</t>
  </si>
  <si>
    <t>AUHL2779</t>
  </si>
  <si>
    <t>AUH-2779-CSG-IXR-E-1</t>
  </si>
  <si>
    <t>AUH2783</t>
  </si>
  <si>
    <t>AUHL2783</t>
  </si>
  <si>
    <t>AUH-2783-CSG-IXR-E-1</t>
  </si>
  <si>
    <t>AUH2784</t>
  </si>
  <si>
    <t>AUHL2784</t>
  </si>
  <si>
    <t>AUH-2784-PREAGG-SR7-1</t>
  </si>
  <si>
    <t>AUH2786</t>
  </si>
  <si>
    <t>AUHL2786</t>
  </si>
  <si>
    <t>AUHNR2786</t>
  </si>
  <si>
    <t>AUH-2786-CSG-SAR-X-1</t>
  </si>
  <si>
    <t>AUH2792</t>
  </si>
  <si>
    <t>AUHL2792</t>
  </si>
  <si>
    <t>AUHNR2792</t>
  </si>
  <si>
    <t>AUH-2792-CSG-ASR920-LD-1</t>
  </si>
  <si>
    <t>AUH2793</t>
  </si>
  <si>
    <t>AUHL2793</t>
  </si>
  <si>
    <t>AUHNR2793</t>
  </si>
  <si>
    <t>AUH-2793-CSG-ASR920-LD-1</t>
  </si>
  <si>
    <t>AUH2794</t>
  </si>
  <si>
    <t>AUHL2794</t>
  </si>
  <si>
    <t>AUHNR2794</t>
  </si>
  <si>
    <t>AUH2795</t>
  </si>
  <si>
    <t>AUHL2795</t>
  </si>
  <si>
    <t>AUHNR2795</t>
  </si>
  <si>
    <t>AUH-2795-CSG-ASR920-LD-1</t>
  </si>
  <si>
    <t>AUH2796</t>
  </si>
  <si>
    <t>AUHL2796</t>
  </si>
  <si>
    <t>AUHNR2796</t>
  </si>
  <si>
    <t>AUH-2796-CSG-IXR-E-1</t>
  </si>
  <si>
    <t>AUH2797</t>
  </si>
  <si>
    <t>AUHL2797</t>
  </si>
  <si>
    <t>AUHNR2797</t>
  </si>
  <si>
    <t>AUH2799</t>
  </si>
  <si>
    <t>AUHL2799</t>
  </si>
  <si>
    <t>AUH2800</t>
  </si>
  <si>
    <t>AUHL2800</t>
  </si>
  <si>
    <t>AUHNR2800</t>
  </si>
  <si>
    <t>AUH2803</t>
  </si>
  <si>
    <t>AUHL2803</t>
  </si>
  <si>
    <t>AUHNR2803</t>
  </si>
  <si>
    <t>AUH2805</t>
  </si>
  <si>
    <t>AUHL2805</t>
  </si>
  <si>
    <t>AUH-2805-CSG-SAR-X-1</t>
  </si>
  <si>
    <t>AUH2806</t>
  </si>
  <si>
    <t>AUHL2806</t>
  </si>
  <si>
    <t>AUH-2806-CSG-ASR920-LD-1</t>
  </si>
  <si>
    <t>AUH2812</t>
  </si>
  <si>
    <t>AUHL2812</t>
  </si>
  <si>
    <t>AUHNR2812</t>
  </si>
  <si>
    <t>AUH2816</t>
  </si>
  <si>
    <t>AUHL2816</t>
  </si>
  <si>
    <t>AUH-2816-CSG-IXR-E-1</t>
  </si>
  <si>
    <t>AUH2818</t>
  </si>
  <si>
    <t>AUHL2818</t>
  </si>
  <si>
    <t>AUHNR2818</t>
  </si>
  <si>
    <t>AUH2819</t>
  </si>
  <si>
    <t>AUHL2819</t>
  </si>
  <si>
    <t>AUH2822</t>
  </si>
  <si>
    <t>AUHL2822</t>
  </si>
  <si>
    <t>AUH2824</t>
  </si>
  <si>
    <t>AUHL2824</t>
  </si>
  <si>
    <t>AUHNR2824</t>
  </si>
  <si>
    <t>RDU - Palm Tree</t>
  </si>
  <si>
    <t>AUH2825</t>
  </si>
  <si>
    <t>AUHL2825</t>
  </si>
  <si>
    <t>AUHNR2825</t>
  </si>
  <si>
    <t>AUH2826</t>
  </si>
  <si>
    <t>AUHL2826</t>
  </si>
  <si>
    <t>AUHNR2826</t>
  </si>
  <si>
    <t>AUH2829</t>
  </si>
  <si>
    <t>AUHL2829</t>
  </si>
  <si>
    <t>AUH-2829-CSG-IXR-E-1</t>
  </si>
  <si>
    <t>AUH2830</t>
  </si>
  <si>
    <t>AUHL2830</t>
  </si>
  <si>
    <t>AUHNR2830</t>
  </si>
  <si>
    <t>AUH2831</t>
  </si>
  <si>
    <t>AUHL2831</t>
  </si>
  <si>
    <t>AUHNR2831</t>
  </si>
  <si>
    <t>AUH-2831-CSG-SAR-X-1</t>
  </si>
  <si>
    <t>AUH2841</t>
  </si>
  <si>
    <t>AUHL2841</t>
  </si>
  <si>
    <t>AUH2842</t>
  </si>
  <si>
    <t>AUHL2842</t>
  </si>
  <si>
    <t>AUH2843</t>
  </si>
  <si>
    <t>AUHL2843</t>
  </si>
  <si>
    <t>AUH2845</t>
  </si>
  <si>
    <t>AUHL2845</t>
  </si>
  <si>
    <t>AUHNR2845</t>
  </si>
  <si>
    <t>AUH2852</t>
  </si>
  <si>
    <t>AUHL2852</t>
  </si>
  <si>
    <t>AUH2853</t>
  </si>
  <si>
    <t>AUHL2853</t>
  </si>
  <si>
    <t>AUHNR2853</t>
  </si>
  <si>
    <t>AUH-2853-CSG-ASR920-LD-1</t>
  </si>
  <si>
    <t>AUH2857</t>
  </si>
  <si>
    <t>AUHL2857</t>
  </si>
  <si>
    <t>AUHNR2857</t>
  </si>
  <si>
    <t>AUH2859</t>
  </si>
  <si>
    <t>AUHL2859</t>
  </si>
  <si>
    <t>AUHNR2859</t>
  </si>
  <si>
    <t>AUH-2859-CSG-SAR-X-1</t>
  </si>
  <si>
    <t>AUH2873</t>
  </si>
  <si>
    <t>AUHL2873</t>
  </si>
  <si>
    <t>AUHNR2873</t>
  </si>
  <si>
    <t>AUH2888</t>
  </si>
  <si>
    <t>AUHL2888</t>
  </si>
  <si>
    <t>AUHNR2888</t>
  </si>
  <si>
    <t>AUH2889</t>
  </si>
  <si>
    <t>AUHL2889</t>
  </si>
  <si>
    <t>AUHNR2889</t>
  </si>
  <si>
    <t>AUH-2889-CSG-ASR920-LD-1</t>
  </si>
  <si>
    <t>AUH3002</t>
  </si>
  <si>
    <t>AUHL3002</t>
  </si>
  <si>
    <t>AUHNR3002</t>
  </si>
  <si>
    <t>AUH2023</t>
  </si>
  <si>
    <t>AUHL3023</t>
  </si>
  <si>
    <t>AUH-2023-CSG-SAR-X-1</t>
  </si>
  <si>
    <t>AUH3027</t>
  </si>
  <si>
    <t>AUHL3027</t>
  </si>
  <si>
    <t>AUH2032</t>
  </si>
  <si>
    <t>AUHL3032</t>
  </si>
  <si>
    <t>AUH2035</t>
  </si>
  <si>
    <t>AUHL3035</t>
  </si>
  <si>
    <t>AUHNR3035</t>
  </si>
  <si>
    <t>AUH2037</t>
  </si>
  <si>
    <t>AUHL3037</t>
  </si>
  <si>
    <t>AUH-2037-CSG-ASR920-LD-1</t>
  </si>
  <si>
    <t>AUH2038</t>
  </si>
  <si>
    <t>AUHL3038</t>
  </si>
  <si>
    <t>AUH2043</t>
  </si>
  <si>
    <t>AUHL3043</t>
  </si>
  <si>
    <t>AUH2046</t>
  </si>
  <si>
    <t>AUHL3046</t>
  </si>
  <si>
    <t>AUH-2046-CSG-SAR-X-1</t>
  </si>
  <si>
    <t>AUH2050</t>
  </si>
  <si>
    <t>AUHL3050</t>
  </si>
  <si>
    <t>AUHNR3050</t>
  </si>
  <si>
    <t>AUH2055</t>
  </si>
  <si>
    <t>AUHL3055</t>
  </si>
  <si>
    <t>AUHNR3055</t>
  </si>
  <si>
    <t>AUH2059</t>
  </si>
  <si>
    <t>AUHL3059</t>
  </si>
  <si>
    <t>AUH-2059-CSG-SAR-X-1</t>
  </si>
  <si>
    <t>AUH3061</t>
  </si>
  <si>
    <t>AUHL3061</t>
  </si>
  <si>
    <t>AUHNR3061</t>
  </si>
  <si>
    <t>Pam Tree</t>
  </si>
  <si>
    <t>AUH-3061-CSG-IXR-E-1</t>
  </si>
  <si>
    <t>AUH3063</t>
  </si>
  <si>
    <t>AUHL3063</t>
  </si>
  <si>
    <t>AUHNR3063</t>
  </si>
  <si>
    <t>AUH-3063-CSG-SAR-X-1</t>
  </si>
  <si>
    <t>AUH2067</t>
  </si>
  <si>
    <t>AUHL3067</t>
  </si>
  <si>
    <t>AUH-2067-CSG-SAR-X-1</t>
  </si>
  <si>
    <t>AUH2071</t>
  </si>
  <si>
    <t>AUHL3071</t>
  </si>
  <si>
    <t>AUH-2071-CSG-SAR-X-1</t>
  </si>
  <si>
    <t>AUH3073</t>
  </si>
  <si>
    <t>AUHL3073</t>
  </si>
  <si>
    <t>AUHNR3073</t>
  </si>
  <si>
    <t>AUH-3073-CSG-SAR-X-1</t>
  </si>
  <si>
    <t>AUH3074</t>
  </si>
  <si>
    <t>AUHL3074</t>
  </si>
  <si>
    <t>AUHNR3074</t>
  </si>
  <si>
    <t>AUH-3074-CSG-ASR920-LD-1</t>
  </si>
  <si>
    <t>AUH3075</t>
  </si>
  <si>
    <t>AUHL3075</t>
  </si>
  <si>
    <t>AUHNR3075</t>
  </si>
  <si>
    <t>AUH-3075-CSG-SAR-X-1</t>
  </si>
  <si>
    <t>AUH3077</t>
  </si>
  <si>
    <t>AUHL3077</t>
  </si>
  <si>
    <t>AUHNR3077</t>
  </si>
  <si>
    <t>AUH-3077-CSG-SAR-X-1</t>
  </si>
  <si>
    <t>AUH3078</t>
  </si>
  <si>
    <t>AUHL3078</t>
  </si>
  <si>
    <t>AUHNR3078</t>
  </si>
  <si>
    <t>AUH-3078-CSG-SAR-X-1</t>
  </si>
  <si>
    <t>AUH3080</t>
  </si>
  <si>
    <t>AUHL3080</t>
  </si>
  <si>
    <t>AUHNR3080</t>
  </si>
  <si>
    <t>AUH-3080-CSG-SAR-X-1</t>
  </si>
  <si>
    <t>AUH2081</t>
  </si>
  <si>
    <t>AUHL3081</t>
  </si>
  <si>
    <t>AUHNR3081</t>
  </si>
  <si>
    <t>AUH-2081-CSG-SAR-X-1</t>
  </si>
  <si>
    <t>AUH3082</t>
  </si>
  <si>
    <t>AUHL3082</t>
  </si>
  <si>
    <t>AUHNR3082</t>
  </si>
  <si>
    <t>AUH-3082-CSG-SAR-X-1</t>
  </si>
  <si>
    <t>AUH3092</t>
  </si>
  <si>
    <t>AUHL3092</t>
  </si>
  <si>
    <t>AUHNR3092</t>
  </si>
  <si>
    <t>AUH-3092-CSG-SAR-X-1</t>
  </si>
  <si>
    <t>AUH3094</t>
  </si>
  <si>
    <t>AUHL3094</t>
  </si>
  <si>
    <t>AUHNR3094</t>
  </si>
  <si>
    <t>AUH-3094-CSG-SAR-X-1</t>
  </si>
  <si>
    <t>AUH3095</t>
  </si>
  <si>
    <t>AUHL3095</t>
  </si>
  <si>
    <t>AUHNR3095</t>
  </si>
  <si>
    <t>AUH-3095-CSG-SAR-X-1</t>
  </si>
  <si>
    <t>AUH2096</t>
  </si>
  <si>
    <t>AUHL3096</t>
  </si>
  <si>
    <t>AUH3100</t>
  </si>
  <si>
    <t>AUHL3100</t>
  </si>
  <si>
    <t>AUH3101</t>
  </si>
  <si>
    <t>AUHL3101</t>
  </si>
  <si>
    <t>AUH3105</t>
  </si>
  <si>
    <t>AUHL3105</t>
  </si>
  <si>
    <t>AUH3107</t>
  </si>
  <si>
    <t>AUHL3107</t>
  </si>
  <si>
    <t>AUHNR3107</t>
  </si>
  <si>
    <t>AUH3110</t>
  </si>
  <si>
    <t>AUHL3110</t>
  </si>
  <si>
    <t>AUH3113</t>
  </si>
  <si>
    <t>AUHL3113</t>
  </si>
  <si>
    <t>AUH3114</t>
  </si>
  <si>
    <t>AUHL3114</t>
  </si>
  <si>
    <t>AUH3117</t>
  </si>
  <si>
    <t>AUHL3117</t>
  </si>
  <si>
    <t>AUH3118</t>
  </si>
  <si>
    <t>AUHL3118</t>
  </si>
  <si>
    <t>AUHNR3118</t>
  </si>
  <si>
    <t>AUH3119</t>
  </si>
  <si>
    <t>AUHL3119</t>
  </si>
  <si>
    <t>AUH3120</t>
  </si>
  <si>
    <t>AUHL3120</t>
  </si>
  <si>
    <t>AUH3122</t>
  </si>
  <si>
    <t>AUHL3122</t>
  </si>
  <si>
    <t>AUH3123</t>
  </si>
  <si>
    <t>AUHL3123</t>
  </si>
  <si>
    <t>AUH3124</t>
  </si>
  <si>
    <t>AUHL3124</t>
  </si>
  <si>
    <t>AUH3126</t>
  </si>
  <si>
    <t>AUHL3126</t>
  </si>
  <si>
    <t>AUH-3126-CSG-SAR-8-1</t>
  </si>
  <si>
    <t>AUH3129</t>
  </si>
  <si>
    <t>AUHL3129</t>
  </si>
  <si>
    <t>AUH3131</t>
  </si>
  <si>
    <t>AUHL3131</t>
  </si>
  <si>
    <t>AUH3132</t>
  </si>
  <si>
    <t>AUHL3132</t>
  </si>
  <si>
    <t>AUHNR3132</t>
  </si>
  <si>
    <t>AUH3134</t>
  </si>
  <si>
    <t>AUHL3134</t>
  </si>
  <si>
    <t>AUHNR3134</t>
  </si>
  <si>
    <t>AUH-3134-CSG-SAR-X-1</t>
  </si>
  <si>
    <t>AUH3136</t>
  </si>
  <si>
    <t>AUHL3136</t>
  </si>
  <si>
    <t>AUH3137</t>
  </si>
  <si>
    <t>AUHL3137</t>
  </si>
  <si>
    <t>AUHNR3137</t>
  </si>
  <si>
    <t>AUH3138</t>
  </si>
  <si>
    <t>AUHL3138</t>
  </si>
  <si>
    <t>AUHNR3138</t>
  </si>
  <si>
    <t>AUH3140</t>
  </si>
  <si>
    <t>AUHL3140</t>
  </si>
  <si>
    <t>AUHNR3140</t>
  </si>
  <si>
    <t>AUH-3140-CSG-SAR-X-1</t>
  </si>
  <si>
    <t>AUH3141</t>
  </si>
  <si>
    <t>AUHL3141</t>
  </si>
  <si>
    <t>AUHNR3141</t>
  </si>
  <si>
    <t>AUH-3141-CSG-SAR-X-1</t>
  </si>
  <si>
    <t>AUH3143</t>
  </si>
  <si>
    <t>AUHL3143</t>
  </si>
  <si>
    <t>AUH3153</t>
  </si>
  <si>
    <t>AUHL3153</t>
  </si>
  <si>
    <t>AUH3154</t>
  </si>
  <si>
    <t>AUHL3154</t>
  </si>
  <si>
    <t>AUH3156</t>
  </si>
  <si>
    <t>AUHL3156</t>
  </si>
  <si>
    <t>AUHNR3156</t>
  </si>
  <si>
    <t>AUH-3156-CSG-SAR-X-1</t>
  </si>
  <si>
    <t>AUH3157</t>
  </si>
  <si>
    <t>AUHL3157</t>
  </si>
  <si>
    <t>AUHNR3157</t>
  </si>
  <si>
    <t>AUH3160</t>
  </si>
  <si>
    <t>AUHL3160</t>
  </si>
  <si>
    <t>AUHNR3160</t>
  </si>
  <si>
    <t>AUH-3160-CSG-SAR-X-1</t>
  </si>
  <si>
    <t>AUH3162</t>
  </si>
  <si>
    <t>AUHL3162</t>
  </si>
  <si>
    <t>AUHNR3162</t>
  </si>
  <si>
    <t>AUH3163</t>
  </si>
  <si>
    <t>AUHL3163</t>
  </si>
  <si>
    <t>AUHNR3163</t>
  </si>
  <si>
    <t>AUH3164</t>
  </si>
  <si>
    <t>AUHL3164</t>
  </si>
  <si>
    <t>AUH3165</t>
  </si>
  <si>
    <t>AUHL3165</t>
  </si>
  <si>
    <t>AUH3166</t>
  </si>
  <si>
    <t>AUHL3166</t>
  </si>
  <si>
    <t>AUH3168</t>
  </si>
  <si>
    <t>AUHL3168</t>
  </si>
  <si>
    <t>AUH3169</t>
  </si>
  <si>
    <t>AUHL3169</t>
  </si>
  <si>
    <t>AUH3170</t>
  </si>
  <si>
    <t>AUHL3170</t>
  </si>
  <si>
    <t>AUH3171</t>
  </si>
  <si>
    <t>AUHL3171</t>
  </si>
  <si>
    <t>AUH3172</t>
  </si>
  <si>
    <t>AUHL3172</t>
  </si>
  <si>
    <t>AUH3175</t>
  </si>
  <si>
    <t>AUHL3175</t>
  </si>
  <si>
    <t>AUH-3175-CSG-SAR-X-1</t>
  </si>
  <si>
    <t>AUH3176</t>
  </si>
  <si>
    <t>AUHL3176</t>
  </si>
  <si>
    <t>AUHNR3176</t>
  </si>
  <si>
    <t>AUH-3176-CSG-SAR-X-1</t>
  </si>
  <si>
    <t>AUH3177</t>
  </si>
  <si>
    <t>AUHL3177</t>
  </si>
  <si>
    <t>AUHNR3177</t>
  </si>
  <si>
    <t>AUH-3177-CSG-ASR920-LD-1</t>
  </si>
  <si>
    <t>AUH3178</t>
  </si>
  <si>
    <t>AUHL3178</t>
  </si>
  <si>
    <t>AUHNR3178</t>
  </si>
  <si>
    <t>AUH-3178-CSG-ASR920-LD-1</t>
  </si>
  <si>
    <t>AUH3180</t>
  </si>
  <si>
    <t>AUHL3180</t>
  </si>
  <si>
    <t>AUHNR3180</t>
  </si>
  <si>
    <t>AUH3181</t>
  </si>
  <si>
    <t>AUHL3181</t>
  </si>
  <si>
    <t>AUH3190</t>
  </si>
  <si>
    <t>AUHL3190</t>
  </si>
  <si>
    <t>AUHNR3190</t>
  </si>
  <si>
    <t>AUH3192</t>
  </si>
  <si>
    <t>AUHL3192</t>
  </si>
  <si>
    <t>AUH3193</t>
  </si>
  <si>
    <t>AUHL3193</t>
  </si>
  <si>
    <t>AUHNR3193</t>
  </si>
  <si>
    <t>AUH3200</t>
  </si>
  <si>
    <t>AUHL3200</t>
  </si>
  <si>
    <t>AUHNR3200</t>
  </si>
  <si>
    <t>AUH-3200-CSG-SAR-X-1</t>
  </si>
  <si>
    <t>AUH3201</t>
  </si>
  <si>
    <t>AUHL3201</t>
  </si>
  <si>
    <t>AUHNR3201</t>
  </si>
  <si>
    <t>AUH-3201-CSG-SAR-X-1</t>
  </si>
  <si>
    <t>AUH3202</t>
  </si>
  <si>
    <t>AUHL3202</t>
  </si>
  <si>
    <t>AUHNR3202</t>
  </si>
  <si>
    <t>AUH-3202-CSG-SAR-X-1</t>
  </si>
  <si>
    <t>AUH3204</t>
  </si>
  <si>
    <t>AUHL3204</t>
  </si>
  <si>
    <t>AUHNR3204</t>
  </si>
  <si>
    <t>AUH-3204-CSG-ASR920-LD-1</t>
  </si>
  <si>
    <t>AUH3205</t>
  </si>
  <si>
    <t>AUHL3205</t>
  </si>
  <si>
    <t>AUHNR3205</t>
  </si>
  <si>
    <t>Passive AUH-1222-PREAGG-SR7-1</t>
  </si>
  <si>
    <t>AUH3206</t>
  </si>
  <si>
    <t>AUHL3206</t>
  </si>
  <si>
    <t>AUHNR3206</t>
  </si>
  <si>
    <t>AUH-3206-CSG-SAR-X-1</t>
  </si>
  <si>
    <t>AUH3207</t>
  </si>
  <si>
    <t>AUHL3207</t>
  </si>
  <si>
    <t>AUHNR3207</t>
  </si>
  <si>
    <t>AUH3209</t>
  </si>
  <si>
    <t>AUHL3209</t>
  </si>
  <si>
    <t>AUHNR3209</t>
  </si>
  <si>
    <t>AUH-3209-CSG-ASR920-LD-1</t>
  </si>
  <si>
    <t>AUH3213</t>
  </si>
  <si>
    <t>AUHL3213</t>
  </si>
  <si>
    <t>AUHNR3213</t>
  </si>
  <si>
    <t>AUH-3213-CSG-SAR-X-1</t>
  </si>
  <si>
    <t>AUH3214</t>
  </si>
  <si>
    <t>AUHL3214</t>
  </si>
  <si>
    <t>BTS3910</t>
  </si>
  <si>
    <t>AUH3215</t>
  </si>
  <si>
    <t>AUHL3215</t>
  </si>
  <si>
    <t>AUHNR3215</t>
  </si>
  <si>
    <t>AUH3216</t>
  </si>
  <si>
    <t>AUHL3216</t>
  </si>
  <si>
    <t>AUHNR3216</t>
  </si>
  <si>
    <t>AUH-3216-CSG-ASR920-LD-1</t>
  </si>
  <si>
    <t>AUH3217</t>
  </si>
  <si>
    <t>AUHL3217</t>
  </si>
  <si>
    <t>AUHNR3217</t>
  </si>
  <si>
    <t>AUH-3217-CSG-ASR920-LD-1</t>
  </si>
  <si>
    <t>AUH3225</t>
  </si>
  <si>
    <t>AUHL3225</t>
  </si>
  <si>
    <t>AUHNR3225</t>
  </si>
  <si>
    <t>AUH3241</t>
  </si>
  <si>
    <t>AUHL3241</t>
  </si>
  <si>
    <t>AUHNR3241</t>
  </si>
  <si>
    <t>AUH3244</t>
  </si>
  <si>
    <t>AUHL3244</t>
  </si>
  <si>
    <t>AUHNR3244</t>
  </si>
  <si>
    <t>Passive AUH-2389-CSG-SAR-8-1</t>
  </si>
  <si>
    <t>AUH3245</t>
  </si>
  <si>
    <t>AUHL3245</t>
  </si>
  <si>
    <t>AUHNR3245</t>
  </si>
  <si>
    <t>Palm Tree(RDU)</t>
  </si>
  <si>
    <t>AUH-3245-CSG-SAR-X-1</t>
  </si>
  <si>
    <t>AUH2251</t>
  </si>
  <si>
    <t>AUHL3251</t>
  </si>
  <si>
    <t>AUHNR3251</t>
  </si>
  <si>
    <t>AUH2252</t>
  </si>
  <si>
    <t>AUHL3252</t>
  </si>
  <si>
    <t>AUH-2252-CSG-SAR-X-1</t>
  </si>
  <si>
    <t>AUH2253</t>
  </si>
  <si>
    <t>AUHL3253</t>
  </si>
  <si>
    <t>AUH-2253-CSG-SAR-8-1</t>
  </si>
  <si>
    <t>AUH2255</t>
  </si>
  <si>
    <t>AUHL3255</t>
  </si>
  <si>
    <t>AUH2256</t>
  </si>
  <si>
    <t>AUHL3256</t>
  </si>
  <si>
    <t>AUH-2256-CSG-SAR-X-1</t>
  </si>
  <si>
    <t>AUH3260</t>
  </si>
  <si>
    <t>AUHL3260</t>
  </si>
  <si>
    <t>AUH2266</t>
  </si>
  <si>
    <t>AUHL3266</t>
  </si>
  <si>
    <t>AUHNR3266</t>
  </si>
  <si>
    <t>AUH-2266-CSG-SAR-X-1</t>
  </si>
  <si>
    <t>AUH2269</t>
  </si>
  <si>
    <t>AUHL3269</t>
  </si>
  <si>
    <t>AUH-2269-CSG-IXR-E-1</t>
  </si>
  <si>
    <t>AUH3274</t>
  </si>
  <si>
    <t>AUHL3274</t>
  </si>
  <si>
    <t>AUHNR3274</t>
  </si>
  <si>
    <t>AUH3275</t>
  </si>
  <si>
    <t>AUHL3275</t>
  </si>
  <si>
    <t>AUHNR3275</t>
  </si>
  <si>
    <t>AUH3278</t>
  </si>
  <si>
    <t>AUHL3278</t>
  </si>
  <si>
    <t>AUHNR3278</t>
  </si>
  <si>
    <t>AUH-3278-CSG-SAR-X-1</t>
  </si>
  <si>
    <t>AUH3279</t>
  </si>
  <si>
    <t>AUHL3279</t>
  </si>
  <si>
    <t>AUHNR3279</t>
  </si>
  <si>
    <t>AUH-3279-CSG-SAR-X-1</t>
  </si>
  <si>
    <t>AUH3281</t>
  </si>
  <si>
    <t>AUHL3281</t>
  </si>
  <si>
    <t>AUHNR3281</t>
  </si>
  <si>
    <t>AUH2282</t>
  </si>
  <si>
    <t>AUHL3282</t>
  </si>
  <si>
    <t>AUHNR3282</t>
  </si>
  <si>
    <t>AUH-2282-CSG-SAR-8-1</t>
  </si>
  <si>
    <t>AUH3283</t>
  </si>
  <si>
    <t>AUHL3283</t>
  </si>
  <si>
    <t>AUH2294</t>
  </si>
  <si>
    <t>AUHL3294</t>
  </si>
  <si>
    <t>AUH-2294-CSG-SAR-X-1</t>
  </si>
  <si>
    <t>AUH2299</t>
  </si>
  <si>
    <t>AUHL3299</t>
  </si>
  <si>
    <t>AUH2300</t>
  </si>
  <si>
    <t>AUHL3300</t>
  </si>
  <si>
    <t>AUH2302</t>
  </si>
  <si>
    <t>AUHL3302</t>
  </si>
  <si>
    <t>AUH-2302-CSG-IXR-E-1</t>
  </si>
  <si>
    <t>AUH2308</t>
  </si>
  <si>
    <t>AUHL3308</t>
  </si>
  <si>
    <t>AUH-2308-CSG-SAR-X-1</t>
  </si>
  <si>
    <t>AUH2309</t>
  </si>
  <si>
    <t>AUHL3309</t>
  </si>
  <si>
    <t>AUHNR3309</t>
  </si>
  <si>
    <t>AUH3314</t>
  </si>
  <si>
    <t>AUHL3314</t>
  </si>
  <si>
    <t>AUH-3314-CSG-SAR-X-1</t>
  </si>
  <si>
    <t>AUH3318</t>
  </si>
  <si>
    <t>AUHL3318</t>
  </si>
  <si>
    <t>AUHNR3318</t>
  </si>
  <si>
    <t>AUH3319</t>
  </si>
  <si>
    <t>AUHL3319</t>
  </si>
  <si>
    <t>AUHNR3319</t>
  </si>
  <si>
    <t>AUH-3319-CSG-ASR920-LD-1</t>
  </si>
  <si>
    <t>AUH3323</t>
  </si>
  <si>
    <t>AUHL3323</t>
  </si>
  <si>
    <t>AUHNR3323</t>
  </si>
  <si>
    <t>AUH-3323-CSG-SAR-X-1</t>
  </si>
  <si>
    <t>AUH3325</t>
  </si>
  <si>
    <t>AUHL3325</t>
  </si>
  <si>
    <t>AUHNR3325</t>
  </si>
  <si>
    <t>AUH-3325-CSG-SAR-X-1</t>
  </si>
  <si>
    <t>AUH3326</t>
  </si>
  <si>
    <t>AUHL3326</t>
  </si>
  <si>
    <t>AUHNR3326</t>
  </si>
  <si>
    <t>AUH-3326-CSG-ASR920-LD-1</t>
  </si>
  <si>
    <t>AUH2327</t>
  </si>
  <si>
    <t>AUHL3327</t>
  </si>
  <si>
    <t>AUHNR3327</t>
  </si>
  <si>
    <t>AUH-2327-CSG-SAR-X-1</t>
  </si>
  <si>
    <t>AUH3328</t>
  </si>
  <si>
    <t>AUHL3328</t>
  </si>
  <si>
    <t>AUHNR3328</t>
  </si>
  <si>
    <t>AUH-3328-CSG-ASR920-LD-1</t>
  </si>
  <si>
    <t>AUH3331</t>
  </si>
  <si>
    <t>AUHL3331</t>
  </si>
  <si>
    <t>AUHNR3331</t>
  </si>
  <si>
    <t>AUH-3331-CSG-ASR920-LD-1</t>
  </si>
  <si>
    <t>AUH3333</t>
  </si>
  <si>
    <t>AUHL3333</t>
  </si>
  <si>
    <t>AUH3335</t>
  </si>
  <si>
    <t>AUHL3335</t>
  </si>
  <si>
    <t>Capex - ETC</t>
  </si>
  <si>
    <t>AUH2337</t>
  </si>
  <si>
    <t>AUHL3337</t>
  </si>
  <si>
    <t>AUH-2337-CSG-SAR-8-1</t>
  </si>
  <si>
    <t>AUH2339</t>
  </si>
  <si>
    <t>AUHL3339</t>
  </si>
  <si>
    <t>AUHNR3339</t>
  </si>
  <si>
    <t>AUH3341</t>
  </si>
  <si>
    <t>AUHL3341</t>
  </si>
  <si>
    <t>AUHNR3341</t>
  </si>
  <si>
    <t>AUH-3341-CSG-ASR920-LD-1</t>
  </si>
  <si>
    <t>AUH3342</t>
  </si>
  <si>
    <t>AUHL3342</t>
  </si>
  <si>
    <t>AUHNR3342</t>
  </si>
  <si>
    <t>AUH-3342-CSG-ASR920-LD-1</t>
  </si>
  <si>
    <t>AUH2343</t>
  </si>
  <si>
    <t>AUHL3343</t>
  </si>
  <si>
    <t>AUHNR3343</t>
  </si>
  <si>
    <t>AUH-2343-CSG-ASR920-LD-1</t>
  </si>
  <si>
    <t>AUH2346</t>
  </si>
  <si>
    <t>AUHL3346</t>
  </si>
  <si>
    <t>AUHNR3346</t>
  </si>
  <si>
    <t>AUH-2346-CSG-SAR-X-1</t>
  </si>
  <si>
    <t>AUH2348</t>
  </si>
  <si>
    <t>AUHL3348</t>
  </si>
  <si>
    <t>AUH-2348-CSG-SAR-X-1</t>
  </si>
  <si>
    <t>AUH3357</t>
  </si>
  <si>
    <t>AUHL3357</t>
  </si>
  <si>
    <t>AUHNR3357</t>
  </si>
  <si>
    <t>Passive</t>
  </si>
  <si>
    <t>AUH3367</t>
  </si>
  <si>
    <t>AUHL3367</t>
  </si>
  <si>
    <t>AUH3368</t>
  </si>
  <si>
    <t>AUHL3368</t>
  </si>
  <si>
    <t>AUHNR3368</t>
  </si>
  <si>
    <t>AUH-3368-CSG-SAR-X-1</t>
  </si>
  <si>
    <t>AUH3369</t>
  </si>
  <si>
    <t>AUHL3369</t>
  </si>
  <si>
    <t>AUHNR3369</t>
  </si>
  <si>
    <t>AUH3371</t>
  </si>
  <si>
    <t>AUHL3371</t>
  </si>
  <si>
    <t>AUHNR3371</t>
  </si>
  <si>
    <t>AUH-3371-CSG-SAR-X-1</t>
  </si>
  <si>
    <t>AUH3372</t>
  </si>
  <si>
    <t>AUHL3372</t>
  </si>
  <si>
    <t>AUH3374</t>
  </si>
  <si>
    <t>AUHL3374</t>
  </si>
  <si>
    <t>AUHNR3374</t>
  </si>
  <si>
    <t>AUH-3374-CSG-SAR-X-1</t>
  </si>
  <si>
    <t>AUH3375</t>
  </si>
  <si>
    <t>AUHL3375</t>
  </si>
  <si>
    <t>AUH3378</t>
  </si>
  <si>
    <t>AUHL3378</t>
  </si>
  <si>
    <t>AUHNR3378</t>
  </si>
  <si>
    <t>AUH-3378-CSG-SAR-X-1</t>
  </si>
  <si>
    <t>AUH3379</t>
  </si>
  <si>
    <t>AUHL3379</t>
  </si>
  <si>
    <t>AUHNR3379</t>
  </si>
  <si>
    <t>AUH-3379-CSG-SAR-X-1</t>
  </si>
  <si>
    <t>AUH3382</t>
  </si>
  <si>
    <t>AUHL3382</t>
  </si>
  <si>
    <t>AUH-3382-CSG-SAR-X-1</t>
  </si>
  <si>
    <t>AUH3384</t>
  </si>
  <si>
    <t>AUHL3384</t>
  </si>
  <si>
    <t>AUH-3384-CSG-SAR-X-1</t>
  </si>
  <si>
    <t>AUH2388</t>
  </si>
  <si>
    <t>AUHL3388</t>
  </si>
  <si>
    <t>AUH-2388-CSG-SAR-8-1</t>
  </si>
  <si>
    <t>AUH3390</t>
  </si>
  <si>
    <t>AUHL3390</t>
  </si>
  <si>
    <t>AUH3395</t>
  </si>
  <si>
    <t>AUHL3395</t>
  </si>
  <si>
    <t>AUH3429</t>
  </si>
  <si>
    <t>AUHL3429</t>
  </si>
  <si>
    <t>AUHNR3429</t>
  </si>
  <si>
    <t>AUH-3429-CSG-SAR-X-1</t>
  </si>
  <si>
    <t>AUH3430</t>
  </si>
  <si>
    <t>AUHL3430</t>
  </si>
  <si>
    <t>AUH-3430-CSG-IXR-E-1</t>
  </si>
  <si>
    <t>AUH3431</t>
  </si>
  <si>
    <t>AUHL3431</t>
  </si>
  <si>
    <t>AUHNR3431</t>
  </si>
  <si>
    <t>Passive AUH-1437-PREAGG-SR7-1</t>
  </si>
  <si>
    <t>AUH3432</t>
  </si>
  <si>
    <t>AUHL3432</t>
  </si>
  <si>
    <t>AUHNR3432</t>
  </si>
  <si>
    <t>AUH-3432-CSG-ASR920-LD-1</t>
  </si>
  <si>
    <t>AUH3433</t>
  </si>
  <si>
    <t>AUHL3433</t>
  </si>
  <si>
    <t>AUHNR3433</t>
  </si>
  <si>
    <t>AUH-3433-CSG-SAR-X-1</t>
  </si>
  <si>
    <t>AUH2440</t>
  </si>
  <si>
    <t>AUHL3440</t>
  </si>
  <si>
    <t>AUHNR3440</t>
  </si>
  <si>
    <t>AUH3441</t>
  </si>
  <si>
    <t>AUHL3441</t>
  </si>
  <si>
    <t>AUHNR3441</t>
  </si>
  <si>
    <t>AUH-3441-CSG-IXR-E-1</t>
  </si>
  <si>
    <t>AUH3442</t>
  </si>
  <si>
    <t>AUHL3442</t>
  </si>
  <si>
    <t>AUH3545</t>
  </si>
  <si>
    <t>Huawei</t>
  </si>
  <si>
    <t>AUH3443</t>
  </si>
  <si>
    <t>AUHL3443</t>
  </si>
  <si>
    <t>AUHNR3443</t>
  </si>
  <si>
    <t>AUH-3443-CSG-ASR920-LD-1</t>
  </si>
  <si>
    <t>AUH3831</t>
  </si>
  <si>
    <t>AUHL3831</t>
  </si>
  <si>
    <t>AUHNR3831</t>
  </si>
  <si>
    <t>AUH3500</t>
  </si>
  <si>
    <t>AUHNR3500</t>
  </si>
  <si>
    <t>AUH3451</t>
  </si>
  <si>
    <t>AUHL3451</t>
  </si>
  <si>
    <t>AUHNR3451</t>
  </si>
  <si>
    <t>Palm RDU</t>
  </si>
  <si>
    <t>AUH-3451-CSG-SAR-X-1</t>
  </si>
  <si>
    <t>AUH2454</t>
  </si>
  <si>
    <t>AUHL3454</t>
  </si>
  <si>
    <t>AUH-2454-CSG-ASR920-LD-1</t>
  </si>
  <si>
    <t>AUH2456</t>
  </si>
  <si>
    <t>AUHL3456</t>
  </si>
  <si>
    <t>AUH-2456-CSG-IXR-E-1</t>
  </si>
  <si>
    <t>AUH2460</t>
  </si>
  <si>
    <t>AUHL3460</t>
  </si>
  <si>
    <t>AUHNR3460</t>
  </si>
  <si>
    <t>AUH-2460-CSG-ASR920-LD-1</t>
  </si>
  <si>
    <t>AUH2027</t>
  </si>
  <si>
    <t>AUH3108</t>
  </si>
  <si>
    <t>AUH2474</t>
  </si>
  <si>
    <t>AUHL3474</t>
  </si>
  <si>
    <t>AUH3109</t>
  </si>
  <si>
    <t>AUH2500</t>
  </si>
  <si>
    <t>AUHL3500</t>
  </si>
  <si>
    <t>AUHNR2500</t>
  </si>
  <si>
    <t>AUH2629</t>
  </si>
  <si>
    <t>AUHL2629</t>
  </si>
  <si>
    <t>AUH3104</t>
  </si>
  <si>
    <t>AUHL3104</t>
  </si>
  <si>
    <t>AUH-3104-CSG-ASR920-LD-1</t>
  </si>
  <si>
    <t>AUH3155</t>
  </si>
  <si>
    <t>AUH3606</t>
  </si>
  <si>
    <t>AUH3635</t>
  </si>
  <si>
    <t>AUHL3635</t>
  </si>
  <si>
    <t>AUHNR3635</t>
  </si>
  <si>
    <t>AUH3714</t>
  </si>
  <si>
    <t>AUHL3714</t>
  </si>
  <si>
    <t>AUHNR3714</t>
  </si>
  <si>
    <t>AUH-3714-CSG-SAR-X-1</t>
  </si>
  <si>
    <t>AUH3479</t>
  </si>
  <si>
    <t>AUHL3479</t>
  </si>
  <si>
    <t>AUHNR3479</t>
  </si>
  <si>
    <t>AUH-3479-CSG-SAR-X-1</t>
  </si>
  <si>
    <t>AUH3487</t>
  </si>
  <si>
    <t>AUHL3487</t>
  </si>
  <si>
    <t>AUHNR3487</t>
  </si>
  <si>
    <t>AUH-3487-CSG-SAR-X-1</t>
  </si>
  <si>
    <t>AUH3488</t>
  </si>
  <si>
    <t>AUHL3488</t>
  </si>
  <si>
    <t>AUG6131</t>
  </si>
  <si>
    <t>AUGL6131</t>
  </si>
  <si>
    <t>AUH2659</t>
  </si>
  <si>
    <t>AUHL2659</t>
  </si>
  <si>
    <t>AUH2677</t>
  </si>
  <si>
    <t>AUHL2677</t>
  </si>
  <si>
    <t>AUHNR2677</t>
  </si>
  <si>
    <t>AUH3489</t>
  </si>
  <si>
    <t>AUHL3489</t>
  </si>
  <si>
    <t>AUH3496</t>
  </si>
  <si>
    <t>AUH3499</t>
  </si>
  <si>
    <t>AUH3581</t>
  </si>
  <si>
    <t>AUHL3581</t>
  </si>
  <si>
    <t>Passive AUH-2202-PREAGG-SR7-1</t>
  </si>
  <si>
    <t>AUH3552</t>
  </si>
  <si>
    <t>AUH3056</t>
  </si>
  <si>
    <t>AUHL4056</t>
  </si>
  <si>
    <t>AUH-3056-CSG-IXR-E-1</t>
  </si>
  <si>
    <t>AUH2498</t>
  </si>
  <si>
    <t>AUHL3498</t>
  </si>
  <si>
    <t>AUH3501</t>
  </si>
  <si>
    <t>AUHL3501</t>
  </si>
  <si>
    <t>AUHNR3501</t>
  </si>
  <si>
    <t>AUH3502</t>
  </si>
  <si>
    <t>AUHL3502</t>
  </si>
  <si>
    <t>AUH2503</t>
  </si>
  <si>
    <t>AUHL3503</t>
  </si>
  <si>
    <t>VSAT</t>
  </si>
  <si>
    <t>AUH2798</t>
  </si>
  <si>
    <t>AUH2291</t>
  </si>
  <si>
    <t>AUHL3291</t>
  </si>
  <si>
    <t>AUH3321</t>
  </si>
  <si>
    <t>AUHL3321</t>
  </si>
  <si>
    <t>AUHNR3321</t>
  </si>
  <si>
    <t>AUH2504</t>
  </si>
  <si>
    <t>AUHL3504</t>
  </si>
  <si>
    <t>AUH2505</t>
  </si>
  <si>
    <t>AUHL3505</t>
  </si>
  <si>
    <t>AUH3344</t>
  </si>
  <si>
    <t>AUH3508</t>
  </si>
  <si>
    <t>AUHL3508</t>
  </si>
  <si>
    <t>AUHNR3508</t>
  </si>
  <si>
    <t>AUH-3508-CSG-SAR-X-1</t>
  </si>
  <si>
    <t>AUH2509</t>
  </si>
  <si>
    <t>AUHL3509</t>
  </si>
  <si>
    <t>AUH3057</t>
  </si>
  <si>
    <t>AUHL4057</t>
  </si>
  <si>
    <t>AUH-3057-CSG-ASR920-LD-1</t>
  </si>
  <si>
    <t>AUH3514</t>
  </si>
  <si>
    <t>AUHL3514</t>
  </si>
  <si>
    <t>AUHNR3514</t>
  </si>
  <si>
    <t>AUH3317</t>
  </si>
  <si>
    <t>AUHL5317</t>
  </si>
  <si>
    <t>AUH-3317-CSG-ASR920-LD-1</t>
  </si>
  <si>
    <t>AUH3327</t>
  </si>
  <si>
    <t>AUHL4327</t>
  </si>
  <si>
    <t>AUH-3327-CSG-ASR920-LD-1</t>
  </si>
  <si>
    <t>AUH3454</t>
  </si>
  <si>
    <t>AUH3934</t>
  </si>
  <si>
    <t>AUHL3934</t>
  </si>
  <si>
    <t>AUHNR3934</t>
  </si>
  <si>
    <t>Atom</t>
  </si>
  <si>
    <t>Nokia Small Cell</t>
  </si>
  <si>
    <t>AUH3949</t>
  </si>
  <si>
    <t>AUH3955</t>
  </si>
  <si>
    <t>AUH3956</t>
  </si>
  <si>
    <t>Passive AUH-2134-PREAGG-SR7-1</t>
  </si>
  <si>
    <t>AUH3963</t>
  </si>
  <si>
    <t>AUHL39631</t>
  </si>
  <si>
    <t>Camouflage pole</t>
  </si>
  <si>
    <t>Passive fiber on AUH-2309-CSG-SAR-X-1</t>
  </si>
  <si>
    <t>AUH3964</t>
  </si>
  <si>
    <t>AUHL39641</t>
  </si>
  <si>
    <t>AUH3498</t>
  </si>
  <si>
    <t>AUH3515</t>
  </si>
  <si>
    <t>AUHL3515</t>
  </si>
  <si>
    <t>AUHNR3515</t>
  </si>
  <si>
    <t>AUH3743</t>
  </si>
  <si>
    <t>AUHL3743</t>
  </si>
  <si>
    <t>AUHNR3743</t>
  </si>
  <si>
    <t>AUH-3743-CSG-SAR-X-1</t>
  </si>
  <si>
    <t>AUH3340</t>
  </si>
  <si>
    <t>AUHL3340</t>
  </si>
  <si>
    <t>AUHNR3340</t>
  </si>
  <si>
    <t>AUH-3340-CSG-IXR-E-1</t>
  </si>
  <si>
    <t>AUG4397</t>
  </si>
  <si>
    <t>AUH3127</t>
  </si>
  <si>
    <t>AUH-3127-CSG-IXR-E-1</t>
  </si>
  <si>
    <t>AUH3128</t>
  </si>
  <si>
    <t>AUH2479</t>
  </si>
  <si>
    <t>AUH3516</t>
  </si>
  <si>
    <t>AUHL3516</t>
  </si>
  <si>
    <t>AUHNR3516</t>
  </si>
  <si>
    <t>AUH-3516-CSG-SAR-X-1</t>
  </si>
  <si>
    <t>AUH3517</t>
  </si>
  <si>
    <t>AUHL3517</t>
  </si>
  <si>
    <t>AUHNR3517</t>
  </si>
  <si>
    <t>AUH-3517-CSG-ASR920-LD-1</t>
  </si>
  <si>
    <t>AUH2494</t>
  </si>
  <si>
    <t>AUHL4494</t>
  </si>
  <si>
    <t>AUH3518</t>
  </si>
  <si>
    <t>AUHL3518</t>
  </si>
  <si>
    <t>AUHNR3518</t>
  </si>
  <si>
    <t>AUH3608</t>
  </si>
  <si>
    <t>AUHL4608</t>
  </si>
  <si>
    <t>AUH3519</t>
  </si>
  <si>
    <t>AUHL3519</t>
  </si>
  <si>
    <t>AUHNR3519</t>
  </si>
  <si>
    <t>AUH3520</t>
  </si>
  <si>
    <t>AUHL3520</t>
  </si>
  <si>
    <t>AUHNR3520</t>
  </si>
  <si>
    <t>AUH-3520-CSG-ASR920-LD-1</t>
  </si>
  <si>
    <t>AUH2521</t>
  </si>
  <si>
    <t>AUHL3521</t>
  </si>
  <si>
    <t>Passive AUH-2076-PREAGG-SR7-1</t>
  </si>
  <si>
    <t>AUH3522</t>
  </si>
  <si>
    <t>AUHL3522</t>
  </si>
  <si>
    <t>AUHNR3522</t>
  </si>
  <si>
    <t>AUH-3522-CSG-SAR-X-1</t>
  </si>
  <si>
    <t>AUH3324</t>
  </si>
  <si>
    <t>AUHL3324</t>
  </si>
  <si>
    <t>AUH3523</t>
  </si>
  <si>
    <t>AUHL3523</t>
  </si>
  <si>
    <t>AUHNR3523</t>
  </si>
  <si>
    <t>AUH3524</t>
  </si>
  <si>
    <t>AUHL3524</t>
  </si>
  <si>
    <t>AUHNR3524</t>
  </si>
  <si>
    <t>AUH-3524-CSG-ASR920-LD-1</t>
  </si>
  <si>
    <t>AUH2192</t>
  </si>
  <si>
    <t>AUHL2192</t>
  </si>
  <si>
    <t>AUHNR2192</t>
  </si>
  <si>
    <t>AUH3525</t>
  </si>
  <si>
    <t>AUHL3525</t>
  </si>
  <si>
    <t>AUHNR3525</t>
  </si>
  <si>
    <t>AUH-3525-CSG-SAR-X-1</t>
  </si>
  <si>
    <t>AUH3530</t>
  </si>
  <si>
    <t>AUHL3530</t>
  </si>
  <si>
    <t>AUHNR3530</t>
  </si>
  <si>
    <t>AUH-3530-CSG-SAR-X-1</t>
  </si>
  <si>
    <t>AUH3531</t>
  </si>
  <si>
    <t>AUHL3531</t>
  </si>
  <si>
    <t>AUHNR3531</t>
  </si>
  <si>
    <t>AUH3536</t>
  </si>
  <si>
    <t>AUHL3536</t>
  </si>
  <si>
    <t>AUHNR3536</t>
  </si>
  <si>
    <t>AUH2537</t>
  </si>
  <si>
    <t>AUHL3537</t>
  </si>
  <si>
    <t>AUH3538</t>
  </si>
  <si>
    <t>AUHL3538</t>
  </si>
  <si>
    <t>AUHNR3538</t>
  </si>
  <si>
    <t>AUH3835</t>
  </si>
  <si>
    <t>AUHL3835</t>
  </si>
  <si>
    <t>AUHNR3835</t>
  </si>
  <si>
    <t>AUH-3835-CSG-SAR-X-1</t>
  </si>
  <si>
    <t>AUH3540</t>
  </si>
  <si>
    <t>AUHL3540</t>
  </si>
  <si>
    <t>AUHNR3540</t>
  </si>
  <si>
    <t>AUH3542</t>
  </si>
  <si>
    <t>AUHL3542</t>
  </si>
  <si>
    <t>AUH-3542-CSG-SAR-X-1</t>
  </si>
  <si>
    <t>AUH3543</t>
  </si>
  <si>
    <t>AUHL3543</t>
  </si>
  <si>
    <t>AUHNR3543</t>
  </si>
  <si>
    <t>AUH-3543-CSG-SAR-X-1</t>
  </si>
  <si>
    <t>AUH2546</t>
  </si>
  <si>
    <t>AUHL3546</t>
  </si>
  <si>
    <t>AUH-2546-CSG-SAR-8-1</t>
  </si>
  <si>
    <t>AUH3547</t>
  </si>
  <si>
    <t>AUHL3547</t>
  </si>
  <si>
    <t>AUH3550</t>
  </si>
  <si>
    <t>AUHL3550</t>
  </si>
  <si>
    <t>AUH-3550-CSG-SAR-X-1</t>
  </si>
  <si>
    <t>AUH3551</t>
  </si>
  <si>
    <t>AUHL3551</t>
  </si>
  <si>
    <t>AUHNR3551</t>
  </si>
  <si>
    <t>AUH-3551-CSG-ASR920-LD-1</t>
  </si>
  <si>
    <t>AUH3553</t>
  </si>
  <si>
    <t>AUHL3553</t>
  </si>
  <si>
    <t>AUHNR3553</t>
  </si>
  <si>
    <t>AUH3837</t>
  </si>
  <si>
    <t>AUHL4837</t>
  </si>
  <si>
    <t>AUH3555</t>
  </si>
  <si>
    <t>AUHL3555</t>
  </si>
  <si>
    <t>AUH3566</t>
  </si>
  <si>
    <t>AUHL3566</t>
  </si>
  <si>
    <t>AUHNR3566</t>
  </si>
  <si>
    <t>AUH3567</t>
  </si>
  <si>
    <t>AUHL3567</t>
  </si>
  <si>
    <t>AUHNR3567</t>
  </si>
  <si>
    <t>AUH3568</t>
  </si>
  <si>
    <t>AUHL3568</t>
  </si>
  <si>
    <t>AUHNR3568</t>
  </si>
  <si>
    <t>AUH-3568-CSG-SAR-X-1</t>
  </si>
  <si>
    <t>AUH3569</t>
  </si>
  <si>
    <t>AUHL3569</t>
  </si>
  <si>
    <t>AUHNR3569</t>
  </si>
  <si>
    <t>AUH-3569-CSG-SAR-X-1</t>
  </si>
  <si>
    <t>AUH3571</t>
  </si>
  <si>
    <t>AUHL3571</t>
  </si>
  <si>
    <t>AUH3577</t>
  </si>
  <si>
    <t>AUHL3577</t>
  </si>
  <si>
    <t>AUHNR3577</t>
  </si>
  <si>
    <t>AUH-3577-CSG-SAR-X-1</t>
  </si>
  <si>
    <t>AUH3580</t>
  </si>
  <si>
    <t>AUHL3580</t>
  </si>
  <si>
    <t>AUH3437</t>
  </si>
  <si>
    <t>AUHL5437</t>
  </si>
  <si>
    <t>AUH3142</t>
  </si>
  <si>
    <t>AUHL4142</t>
  </si>
  <si>
    <t>AUH2607</t>
  </si>
  <si>
    <t>AUHL3607</t>
  </si>
  <si>
    <t>AUH3614</t>
  </si>
  <si>
    <t>AUHL3614</t>
  </si>
  <si>
    <t>AUHNR3614</t>
  </si>
  <si>
    <t>AUH-3614-CSG-SAR-X-1</t>
  </si>
  <si>
    <t>AUH3615</t>
  </si>
  <si>
    <t>AUHL3615</t>
  </si>
  <si>
    <t>AUHNR3615</t>
  </si>
  <si>
    <t>AUH3620</t>
  </si>
  <si>
    <t>AUHL3620</t>
  </si>
  <si>
    <t>AUH3627</t>
  </si>
  <si>
    <t>AUHL3627</t>
  </si>
  <si>
    <t>AUHNR3627</t>
  </si>
  <si>
    <t>AUH3633</t>
  </si>
  <si>
    <t>AUHL3633</t>
  </si>
  <si>
    <t>AUHNR3633</t>
  </si>
  <si>
    <t>AUH3636</t>
  </si>
  <si>
    <t>AUHL3636</t>
  </si>
  <si>
    <t>AUHNR3636</t>
  </si>
  <si>
    <t>AUH-3636-CSG-SAR-X-1</t>
  </si>
  <si>
    <t>AUH3640</t>
  </si>
  <si>
    <t>AUHL3640</t>
  </si>
  <si>
    <t>AUHNR3640</t>
  </si>
  <si>
    <t>BTS5900</t>
  </si>
  <si>
    <t>AUH-3640-CSG-IXR-E-1</t>
  </si>
  <si>
    <t>AUH3642</t>
  </si>
  <si>
    <t>AUHL3642</t>
  </si>
  <si>
    <t>AUHNR3642</t>
  </si>
  <si>
    <t>AUH-3642-CSG-ASR920-LD-1</t>
  </si>
  <si>
    <t>AUH3643</t>
  </si>
  <si>
    <t>AUHL3643</t>
  </si>
  <si>
    <t>AUHNR3643</t>
  </si>
  <si>
    <t>AUH-3643-CSG-SAR-X-1</t>
  </si>
  <si>
    <t>AUH3663</t>
  </si>
  <si>
    <t>AUHL3663</t>
  </si>
  <si>
    <t>AUH3664</t>
  </si>
  <si>
    <t>AUHL3664</t>
  </si>
  <si>
    <t>AUH6534</t>
  </si>
  <si>
    <t>AUHL6534</t>
  </si>
  <si>
    <t>AUHNR6534</t>
  </si>
  <si>
    <t>AUH3678</t>
  </si>
  <si>
    <t>AUHL3678</t>
  </si>
  <si>
    <t>AUHNR3678</t>
  </si>
  <si>
    <t>AUH-3678-CSG-SAR-X-1</t>
  </si>
  <si>
    <t>AUH3218</t>
  </si>
  <si>
    <t>AUHL3218</t>
  </si>
  <si>
    <t>AUHNR3218</t>
  </si>
  <si>
    <t>AUH-3218-CSG-ASR920-LD-1</t>
  </si>
  <si>
    <t>AUH3871</t>
  </si>
  <si>
    <t>AUHL4871</t>
  </si>
  <si>
    <t>AUH-3871-CSG-SAR-X-1</t>
  </si>
  <si>
    <t>AUH2860</t>
  </si>
  <si>
    <t>AUHL2860</t>
  </si>
  <si>
    <t>AUH-2860-CSG-IXR-E-1</t>
  </si>
  <si>
    <t>AUH3680</t>
  </si>
  <si>
    <t>AUHL3680</t>
  </si>
  <si>
    <t>AUHNR3680</t>
  </si>
  <si>
    <t>Green field</t>
  </si>
  <si>
    <t>AUH3058</t>
  </si>
  <si>
    <t>AUHL4058</t>
  </si>
  <si>
    <t>Lamp Pole</t>
  </si>
  <si>
    <t>AUH-3058-CSG-ASR920-LD-1</t>
  </si>
  <si>
    <t>AUH3793</t>
  </si>
  <si>
    <t>AUHL3793</t>
  </si>
  <si>
    <t>AUHNR3793</t>
  </si>
  <si>
    <t>AUH-3793-CSG-ASR920-LD-1</t>
  </si>
  <si>
    <t>AUH3570</t>
  </si>
  <si>
    <t>AUHL4570</t>
  </si>
  <si>
    <t>AUH3683</t>
  </si>
  <si>
    <t>AUHL3683</t>
  </si>
  <si>
    <t>AUH-3683-CSG-SAR-X-1</t>
  </si>
  <si>
    <t>AUH3695</t>
  </si>
  <si>
    <t>AUHL3695</t>
  </si>
  <si>
    <t>AUHNR3695</t>
  </si>
  <si>
    <t>AUH-3695-CSG-ASR920-LD-1</t>
  </si>
  <si>
    <t>AUH3696</t>
  </si>
  <si>
    <t>AUHL3696</t>
  </si>
  <si>
    <t>AUHNR3696</t>
  </si>
  <si>
    <t>AUH-3696-CSG-SAR-X-1</t>
  </si>
  <si>
    <t>AUH3705</t>
  </si>
  <si>
    <t>AUHL3705</t>
  </si>
  <si>
    <t>AUHNR3705</t>
  </si>
  <si>
    <t>AUH3705-CSG-ASR920-LD-1</t>
  </si>
  <si>
    <t>AUH3712</t>
  </si>
  <si>
    <t>AUHL3712</t>
  </si>
  <si>
    <t>AUHNR3712</t>
  </si>
  <si>
    <t>Palm Tree - RDU</t>
  </si>
  <si>
    <t>AUH3713</t>
  </si>
  <si>
    <t>AUHL3713</t>
  </si>
  <si>
    <t>AUHNR3713</t>
  </si>
  <si>
    <t>Passive AUH-1090-PREAGG-SR7-1</t>
  </si>
  <si>
    <t>AUH3715</t>
  </si>
  <si>
    <t>AUHL3715</t>
  </si>
  <si>
    <t>AUHNR3715</t>
  </si>
  <si>
    <t>AUH3716</t>
  </si>
  <si>
    <t>AUHL3716</t>
  </si>
  <si>
    <t>AUHNR3716</t>
  </si>
  <si>
    <t>AUH3718</t>
  </si>
  <si>
    <t>AUHL3718</t>
  </si>
  <si>
    <t>AUH3730</t>
  </si>
  <si>
    <t>AUHL3730</t>
  </si>
  <si>
    <t>AUHNR3730</t>
  </si>
  <si>
    <t>AUH3731</t>
  </si>
  <si>
    <t>AUHL3731</t>
  </si>
  <si>
    <t>AUHNR3731</t>
  </si>
  <si>
    <t>AUH-3731-CSG-SAR-X-1</t>
  </si>
  <si>
    <t>AUH3732</t>
  </si>
  <si>
    <t>AUHL3732</t>
  </si>
  <si>
    <t>AUH-3732-CSG-SAR-X-1</t>
  </si>
  <si>
    <t>AUH3736</t>
  </si>
  <si>
    <t>AUHL3736</t>
  </si>
  <si>
    <t>AUHNR3736</t>
  </si>
  <si>
    <t>AUH-3736-CSG-SAR-X-1</t>
  </si>
  <si>
    <t>AUH3737</t>
  </si>
  <si>
    <t>AUHL3737</t>
  </si>
  <si>
    <t>AUHNR3737</t>
  </si>
  <si>
    <t>AUH-3737-CSG-ASR920-LD-1</t>
  </si>
  <si>
    <t>AUH3738</t>
  </si>
  <si>
    <t>AUHL3738</t>
  </si>
  <si>
    <t>AUHNR3738</t>
  </si>
  <si>
    <t>AUH-3738-CSG-ASR920-LD-1</t>
  </si>
  <si>
    <t>AUH3739</t>
  </si>
  <si>
    <t>AUHL3739</t>
  </si>
  <si>
    <t>AUHNR3739</t>
  </si>
  <si>
    <t>AUH3740</t>
  </si>
  <si>
    <t>AUHL3740</t>
  </si>
  <si>
    <t>AUHNR3740</t>
  </si>
  <si>
    <t>AUH-3740-CSG-SAR-X-1</t>
  </si>
  <si>
    <t>AUH3741</t>
  </si>
  <si>
    <t>AUHL3741</t>
  </si>
  <si>
    <t>AUHNR3741</t>
  </si>
  <si>
    <t>AUH-3741-CSG-SAR-X-1</t>
  </si>
  <si>
    <t>AUH3742</t>
  </si>
  <si>
    <t>AUHL3742</t>
  </si>
  <si>
    <t>AUHNR3742</t>
  </si>
  <si>
    <t>AUH-3742-CSG-ASR920-LD-1</t>
  </si>
  <si>
    <t>AUH3744</t>
  </si>
  <si>
    <t>AUHL3744</t>
  </si>
  <si>
    <t>AUH3745</t>
  </si>
  <si>
    <t>AUHL3745</t>
  </si>
  <si>
    <t>AUHNR3745</t>
  </si>
  <si>
    <t>AUH-3745-CSG-SAR-X-1</t>
  </si>
  <si>
    <t>AUH3747</t>
  </si>
  <si>
    <t>AUHL3747</t>
  </si>
  <si>
    <t>AUH3748</t>
  </si>
  <si>
    <t>AUHL3748</t>
  </si>
  <si>
    <t>AUH3780</t>
  </si>
  <si>
    <t>AUHL3780</t>
  </si>
  <si>
    <t>AUHNR3780</t>
  </si>
  <si>
    <t>AUH-3780-CSG-SAR-X-1</t>
  </si>
  <si>
    <t>AUH3781</t>
  </si>
  <si>
    <t>AUHL3781</t>
  </si>
  <si>
    <t>AUH3783</t>
  </si>
  <si>
    <t>AUHL3783</t>
  </si>
  <si>
    <t>AUHNR3783</t>
  </si>
  <si>
    <t>AUH-3783-CSG-IXR-E-1</t>
  </si>
  <si>
    <t>AUH3794</t>
  </si>
  <si>
    <t>AUHL3794</t>
  </si>
  <si>
    <t>AUHNR3794</t>
  </si>
  <si>
    <t>AUH3798</t>
  </si>
  <si>
    <t>AUHL3798</t>
  </si>
  <si>
    <t>AUH3801</t>
  </si>
  <si>
    <t>AUHL3801</t>
  </si>
  <si>
    <t>AUHNR3801</t>
  </si>
  <si>
    <t>AUH3802</t>
  </si>
  <si>
    <t>AUHL3802</t>
  </si>
  <si>
    <t>AUHNR3802</t>
  </si>
  <si>
    <t>AUH-3802-CSG-SAR-X-1</t>
  </si>
  <si>
    <t>AUH3814</t>
  </si>
  <si>
    <t>AUHL3814</t>
  </si>
  <si>
    <t>AUHNR3814</t>
  </si>
  <si>
    <t>AUH3817</t>
  </si>
  <si>
    <t>AUHL3817</t>
  </si>
  <si>
    <t>AUHNR3817</t>
  </si>
  <si>
    <t>AUH3818</t>
  </si>
  <si>
    <t>AUHL3818</t>
  </si>
  <si>
    <t>AUHNR3818</t>
  </si>
  <si>
    <t>AUH3825</t>
  </si>
  <si>
    <t>AUHL3825</t>
  </si>
  <si>
    <t>AUHNR3825</t>
  </si>
  <si>
    <t>AUH-3825-CSG-IXR-E-1</t>
  </si>
  <si>
    <t>AUH3830</t>
  </si>
  <si>
    <t>AUHL3830</t>
  </si>
  <si>
    <t>AUHNR3830</t>
  </si>
  <si>
    <t>AUH-3830-CSG-ASR920-LD-1</t>
  </si>
  <si>
    <t>AUH3833</t>
  </si>
  <si>
    <t>AUHL3833</t>
  </si>
  <si>
    <t>Cascading to19146-AUH0794</t>
  </si>
  <si>
    <t>AUH3834</t>
  </si>
  <si>
    <t>AUHL3834</t>
  </si>
  <si>
    <t>AUHNR3834</t>
  </si>
  <si>
    <t>Greenfiled</t>
  </si>
  <si>
    <t>AUH3850</t>
  </si>
  <si>
    <t>AUHL3850</t>
  </si>
  <si>
    <t>AUHNR3850</t>
  </si>
  <si>
    <t>AUH-3850-CSG-IXR-E-1</t>
  </si>
  <si>
    <t>AUH3851</t>
  </si>
  <si>
    <t>AUHL3851</t>
  </si>
  <si>
    <t>AUHNR3851</t>
  </si>
  <si>
    <t>AUH-3851-CSG-IXR-E-1</t>
  </si>
  <si>
    <t>AUH3853</t>
  </si>
  <si>
    <t>AUHL3853</t>
  </si>
  <si>
    <t>AUHNR3853</t>
  </si>
  <si>
    <t>AUH-3853-CSG-IXR-E-1</t>
  </si>
  <si>
    <t>AUH3855</t>
  </si>
  <si>
    <t>AUHL3855</t>
  </si>
  <si>
    <t>AUHNR3855</t>
  </si>
  <si>
    <t>AUH-3855-CSG-SAR-X-1</t>
  </si>
  <si>
    <t>AUH3856</t>
  </si>
  <si>
    <t>AUHL3856</t>
  </si>
  <si>
    <t>AUHNR3856</t>
  </si>
  <si>
    <t>AUH-3856-CSG-SAR-X-1</t>
  </si>
  <si>
    <t>AUH3860</t>
  </si>
  <si>
    <t>AUHL3860</t>
  </si>
  <si>
    <t>AUH3862</t>
  </si>
  <si>
    <t>AUHL3862</t>
  </si>
  <si>
    <t>AUHNR3862</t>
  </si>
  <si>
    <t>AUH-3862-CSG-ASR920-LD-1</t>
  </si>
  <si>
    <t>AUH3867</t>
  </si>
  <si>
    <t>AUHL3867</t>
  </si>
  <si>
    <t>AUHNR3867</t>
  </si>
  <si>
    <t>AUH3870</t>
  </si>
  <si>
    <t>AUHL3870</t>
  </si>
  <si>
    <t>AUHNR3870</t>
  </si>
  <si>
    <t>AUH3872</t>
  </si>
  <si>
    <t>AUHL3872</t>
  </si>
  <si>
    <t>AUHNR3872</t>
  </si>
  <si>
    <t>AUH-3872-CSG-ASR920-LD-1</t>
  </si>
  <si>
    <t>AUH3873</t>
  </si>
  <si>
    <t>AUHL3873</t>
  </si>
  <si>
    <t>AUHNR3873</t>
  </si>
  <si>
    <t>AUH3877</t>
  </si>
  <si>
    <t>AUHL3877</t>
  </si>
  <si>
    <t>AUHNR3877</t>
  </si>
  <si>
    <t>AUH-3877-CSG-SAR-X-1</t>
  </si>
  <si>
    <t>AUH3879</t>
  </si>
  <si>
    <t>AUHL3879</t>
  </si>
  <si>
    <t>AUHNR3879</t>
  </si>
  <si>
    <t>AUH3895</t>
  </si>
  <si>
    <t>AUHL3895</t>
  </si>
  <si>
    <t>AUHNR3895</t>
  </si>
  <si>
    <t>AUH-3895-CSG-ASR920-LD-1</t>
  </si>
  <si>
    <t>AUH3896</t>
  </si>
  <si>
    <t>AUHL3896</t>
  </si>
  <si>
    <t>AUHNR3896</t>
  </si>
  <si>
    <t>AUH-3896-CSG-ASR920-LD-1</t>
  </si>
  <si>
    <t>AUH3931</t>
  </si>
  <si>
    <t>AUHL3931</t>
  </si>
  <si>
    <t>AUHNR3931</t>
  </si>
  <si>
    <t>AUH3932</t>
  </si>
  <si>
    <t>AUHL3932</t>
  </si>
  <si>
    <t>AUHNR3932</t>
  </si>
  <si>
    <t>AUH-3932-CSG-SAR-X-1</t>
  </si>
  <si>
    <t>AUH3940</t>
  </si>
  <si>
    <t>AUHL3940</t>
  </si>
  <si>
    <t>AUH3942</t>
  </si>
  <si>
    <t>AUHL3942</t>
  </si>
  <si>
    <t>AUHNR3942</t>
  </si>
  <si>
    <t>AUH3946</t>
  </si>
  <si>
    <t>AUHL3946</t>
  </si>
  <si>
    <t>AUH3947</t>
  </si>
  <si>
    <t>AUHL3947</t>
  </si>
  <si>
    <t>AUH3965</t>
  </si>
  <si>
    <t>AUHL3965</t>
  </si>
  <si>
    <t>AUHNR3965</t>
  </si>
  <si>
    <t>AUH-3965-CSG-IXR-E-1</t>
  </si>
  <si>
    <t>AUH3966</t>
  </si>
  <si>
    <t>AUHL39661</t>
  </si>
  <si>
    <t>4.5m Atom</t>
  </si>
  <si>
    <t>AUH3967</t>
  </si>
  <si>
    <t>AUHL39671</t>
  </si>
  <si>
    <t>AUH3968</t>
  </si>
  <si>
    <t>AUHL39681</t>
  </si>
  <si>
    <t>AUH3969</t>
  </si>
  <si>
    <t>AUHL39691</t>
  </si>
  <si>
    <t>AUH3006</t>
  </si>
  <si>
    <t>AUHL4006</t>
  </si>
  <si>
    <t>AUH3007</t>
  </si>
  <si>
    <t>AUHL4007</t>
  </si>
  <si>
    <t>AUH-3007-CSG-ASR920-LD-1</t>
  </si>
  <si>
    <t>AUH3028</t>
  </si>
  <si>
    <t>AUHL4028</t>
  </si>
  <si>
    <t>AUH-3028-CSG-ASR920-LD-1</t>
  </si>
  <si>
    <t>AUH3052</t>
  </si>
  <si>
    <t>AUHL4052</t>
  </si>
  <si>
    <t>AUH-3052-CSG-SAR-X-1</t>
  </si>
  <si>
    <t>AUH3053</t>
  </si>
  <si>
    <t>AUHL4053</t>
  </si>
  <si>
    <t>AUH3055</t>
  </si>
  <si>
    <t>AUHL4055</t>
  </si>
  <si>
    <t>AUH-3055-CSG-ASR920-LD-1</t>
  </si>
  <si>
    <t>AUH2061</t>
  </si>
  <si>
    <t>AUHL4061</t>
  </si>
  <si>
    <t>AUH-2061-CSG-ASR920-LD-1</t>
  </si>
  <si>
    <t>AUH3062</t>
  </si>
  <si>
    <t>AUHL4062</t>
  </si>
  <si>
    <t>AUH2063</t>
  </si>
  <si>
    <t>AUHL4063</t>
  </si>
  <si>
    <t>AUH2074</t>
  </si>
  <si>
    <t>AUHL4074</t>
  </si>
  <si>
    <t>AUH-2074-CSG-SAR-X-1</t>
  </si>
  <si>
    <t>AUH3076</t>
  </si>
  <si>
    <t>AUHL4076</t>
  </si>
  <si>
    <t>AUH-3076-CSG-SAR-X-1</t>
  </si>
  <si>
    <t>AUH3079</t>
  </si>
  <si>
    <t>AUHL4079</t>
  </si>
  <si>
    <t>AUHNR3079</t>
  </si>
  <si>
    <t>AUH-3079-CSG-SAR-X-1</t>
  </si>
  <si>
    <t>AUH3081</t>
  </si>
  <si>
    <t>AUHL4081</t>
  </si>
  <si>
    <t>AUH-3081-CSG-IXR-E-1</t>
  </si>
  <si>
    <t>AUH3083</t>
  </si>
  <si>
    <t>AUHL4083</t>
  </si>
  <si>
    <t>AUH-3083-CSG-ASR920-LD-1</t>
  </si>
  <si>
    <t>AUH3084</t>
  </si>
  <si>
    <t>AUHL4084</t>
  </si>
  <si>
    <t>AUH3085</t>
  </si>
  <si>
    <t>AUHL4085</t>
  </si>
  <si>
    <t>AUH3086</t>
  </si>
  <si>
    <t>AUHL4086</t>
  </si>
  <si>
    <t>AUH3087</t>
  </si>
  <si>
    <t>AUHL4087</t>
  </si>
  <si>
    <t>AUH2200</t>
  </si>
  <si>
    <t>AUHL4200</t>
  </si>
  <si>
    <t>AUH3259</t>
  </si>
  <si>
    <t>AUHL4259</t>
  </si>
  <si>
    <t>AUH2295</t>
  </si>
  <si>
    <t>AUHL4295</t>
  </si>
  <si>
    <t>AUHNR2295</t>
  </si>
  <si>
    <t>AUH3316</t>
  </si>
  <si>
    <t>AUHL4316</t>
  </si>
  <si>
    <t>AUH2318</t>
  </si>
  <si>
    <t>AUHL4318</t>
  </si>
  <si>
    <t>AUH3320</t>
  </si>
  <si>
    <t>AUHL4320</t>
  </si>
  <si>
    <t>AUH-3320-CSG-ASR920-LD-1</t>
  </si>
  <si>
    <t>AUH2321</t>
  </si>
  <si>
    <t>AUHL4321</t>
  </si>
  <si>
    <t>AUH-2321-CSG-SAR-X-1</t>
  </si>
  <si>
    <t>AUH3334</t>
  </si>
  <si>
    <t>AUHL4334</t>
  </si>
  <si>
    <t>AUH2335</t>
  </si>
  <si>
    <t>AUHL4335</t>
  </si>
  <si>
    <t>AUH3336</t>
  </si>
  <si>
    <t>AUHL4336</t>
  </si>
  <si>
    <t>AUHNR3336</t>
  </si>
  <si>
    <t>AUH3339</t>
  </si>
  <si>
    <t>AUHL4339</t>
  </si>
  <si>
    <t>AUH-3339-CSG-SAR-X-1</t>
  </si>
  <si>
    <t>AUH3343</t>
  </si>
  <si>
    <t>AUHL4343</t>
  </si>
  <si>
    <t>AUH-3343-CSG-ASR920-LD-1</t>
  </si>
  <si>
    <t>AUH3346</t>
  </si>
  <si>
    <t>AUHL4346</t>
  </si>
  <si>
    <t>AUH-3346-CSG-SAR-8-1</t>
  </si>
  <si>
    <t>AUH3389</t>
  </si>
  <si>
    <t>AUHL4389</t>
  </si>
  <si>
    <t>AUH3392</t>
  </si>
  <si>
    <t>AUHL4392</t>
  </si>
  <si>
    <t>AUH3396</t>
  </si>
  <si>
    <t>AUHL4396</t>
  </si>
  <si>
    <t>AUH3397</t>
  </si>
  <si>
    <t>AUHL4397</t>
  </si>
  <si>
    <t>AUH3398</t>
  </si>
  <si>
    <t>AUHL4398</t>
  </si>
  <si>
    <t>AUH3400</t>
  </si>
  <si>
    <t>AUHL4400</t>
  </si>
  <si>
    <t>AUH3421</t>
  </si>
  <si>
    <t>AUHL4421</t>
  </si>
  <si>
    <t>AUH-3421-CSG-ASR920-LD-1</t>
  </si>
  <si>
    <t>AUH3422</t>
  </si>
  <si>
    <t>AUHL4422</t>
  </si>
  <si>
    <t>AUH-3422-CSG-SAR-X-1</t>
  </si>
  <si>
    <t>AUH3423</t>
  </si>
  <si>
    <t>AUHL4423</t>
  </si>
  <si>
    <t>AUH3424</t>
  </si>
  <si>
    <t>AUHL4424</t>
  </si>
  <si>
    <t>AUH3452</t>
  </si>
  <si>
    <t>AUHL4452</t>
  </si>
  <si>
    <t>AUH3460</t>
  </si>
  <si>
    <t>AUHL4460</t>
  </si>
  <si>
    <t>AUH3491</t>
  </si>
  <si>
    <t>AUHL4491</t>
  </si>
  <si>
    <t>AUH-3491-CSG-SAR-X-1</t>
  </si>
  <si>
    <t>AUH3492</t>
  </si>
  <si>
    <t>AUHL4492</t>
  </si>
  <si>
    <t>AUH3495</t>
  </si>
  <si>
    <t>AUHL4495</t>
  </si>
  <si>
    <t>AUH3503</t>
  </si>
  <si>
    <t>AUHL4503</t>
  </si>
  <si>
    <t>AUH2508</t>
  </si>
  <si>
    <t>AUHL4508</t>
  </si>
  <si>
    <t>AUH3509</t>
  </si>
  <si>
    <t>AUHL4509</t>
  </si>
  <si>
    <t>AUH-3509-CSG-SAR-X-1</t>
  </si>
  <si>
    <t>AUH3512</t>
  </si>
  <si>
    <t>AUHL4512</t>
  </si>
  <si>
    <t>AUH3513</t>
  </si>
  <si>
    <t>AUHL4513</t>
  </si>
  <si>
    <t>AUH-3513-CSG-SAR-X-1</t>
  </si>
  <si>
    <t>AUH2524</t>
  </si>
  <si>
    <t>AUHL4524</t>
  </si>
  <si>
    <t>AUH-2524-CSG-IXR-E-1</t>
  </si>
  <si>
    <t>AUH3533</t>
  </si>
  <si>
    <t>AUHL4533</t>
  </si>
  <si>
    <t>AUH3535</t>
  </si>
  <si>
    <t>AUHL4535</t>
  </si>
  <si>
    <t>AUH3537</t>
  </si>
  <si>
    <t>AUHL4537</t>
  </si>
  <si>
    <t>AUH-3537-CSG-SAR-X-1</t>
  </si>
  <si>
    <t>AUH3541</t>
  </si>
  <si>
    <t>AUHL4541</t>
  </si>
  <si>
    <t>AUH-3541-CSG-SAR-X-1</t>
  </si>
  <si>
    <t>AUH2547</t>
  </si>
  <si>
    <t>AUHL4547</t>
  </si>
  <si>
    <t>AUH-2547-CSG-SAR-X-1</t>
  </si>
  <si>
    <t>AUH2548</t>
  </si>
  <si>
    <t>AUHL4548</t>
  </si>
  <si>
    <t>AUH-2548-CSG-SAR-X-1</t>
  </si>
  <si>
    <t>AUH3549</t>
  </si>
  <si>
    <t>AUHL4549</t>
  </si>
  <si>
    <t>AUH-3549-CSG-ASR920-LD-1</t>
  </si>
  <si>
    <t>AUH3574</t>
  </si>
  <si>
    <t>AUHL4574</t>
  </si>
  <si>
    <t>Passive AUH-5004-PREAGG-SR7-1</t>
  </si>
  <si>
    <t>AUH3579</t>
  </si>
  <si>
    <t>AUHL4579</t>
  </si>
  <si>
    <t>AUH-3579-CSG-SAR-X-1</t>
  </si>
  <si>
    <t>AUH2609</t>
  </si>
  <si>
    <t>AUHL4609</t>
  </si>
  <si>
    <t>AUH-2609-CSG-ASR920-LD-1</t>
  </si>
  <si>
    <t>AUH3826</t>
  </si>
  <si>
    <t>AUHL4826</t>
  </si>
  <si>
    <t>AUHNR3826</t>
  </si>
  <si>
    <t>AUH-3826-CSG-ASR920-LD-1</t>
  </si>
  <si>
    <t>AUH3836</t>
  </si>
  <si>
    <t>AUHL4836</t>
  </si>
  <si>
    <t>AUH-3836-CSG-SAR-X-1</t>
  </si>
  <si>
    <t>AUH3852</t>
  </si>
  <si>
    <t>AUHL4852</t>
  </si>
  <si>
    <t>AUH3898</t>
  </si>
  <si>
    <t>AUHL4898</t>
  </si>
  <si>
    <t>AUH3256</t>
  </si>
  <si>
    <t>AUHL5256</t>
  </si>
  <si>
    <t>AUH-3256-CSG-IXR-E-1</t>
  </si>
  <si>
    <t>AUH3258</t>
  </si>
  <si>
    <t>AUHL5258</t>
  </si>
  <si>
    <t>AUH3273</t>
  </si>
  <si>
    <t>AUHL5273</t>
  </si>
  <si>
    <t>AUH3329</t>
  </si>
  <si>
    <t>AUHL5329</t>
  </si>
  <si>
    <t>AUH-3329-CSG-IXR-E-1</t>
  </si>
  <si>
    <t>AUH3330</t>
  </si>
  <si>
    <t>AUHL5330</t>
  </si>
  <si>
    <t>AUH3337</t>
  </si>
  <si>
    <t>AUHL5337</t>
  </si>
  <si>
    <t>AUH3428</t>
  </si>
  <si>
    <t>AUHL5428</t>
  </si>
  <si>
    <t>AUH-3428-CSG-ASR920-LD-1</t>
  </si>
  <si>
    <t>AUH2530</t>
  </si>
  <si>
    <t>AUHL5530</t>
  </si>
  <si>
    <t>AUH6503</t>
  </si>
  <si>
    <t>AUHL6503</t>
  </si>
  <si>
    <t>AUHNR6503</t>
  </si>
  <si>
    <t>AUH-6503-CSG-SAR-X-1</t>
  </si>
  <si>
    <t>AUH6516</t>
  </si>
  <si>
    <t>AUHL6516</t>
  </si>
  <si>
    <t>AUHNR6516</t>
  </si>
  <si>
    <t>AUH-6516-CSG-ASR920-LD-1</t>
  </si>
  <si>
    <t>AUH6517</t>
  </si>
  <si>
    <t>AUHL6517</t>
  </si>
  <si>
    <t>AUHNR6517</t>
  </si>
  <si>
    <t>AUH-6517-CSG-ASR920-LD-1</t>
  </si>
  <si>
    <t>AUH6518</t>
  </si>
  <si>
    <t>AUHL6518</t>
  </si>
  <si>
    <t>AUHNR6518</t>
  </si>
  <si>
    <t>AUH6524</t>
  </si>
  <si>
    <t>AUHL6524</t>
  </si>
  <si>
    <t>AUH-6524-CSG-IXR-E-1</t>
  </si>
  <si>
    <t>AUH6526</t>
  </si>
  <si>
    <t>AUHL6526</t>
  </si>
  <si>
    <t>AUHNR6526</t>
  </si>
  <si>
    <t>AUH6528</t>
  </si>
  <si>
    <t>AUHL6528</t>
  </si>
  <si>
    <t>AUHNR6528</t>
  </si>
  <si>
    <t>AUH-6528-CSG-SAR-X-1</t>
  </si>
  <si>
    <t>AUH6530</t>
  </si>
  <si>
    <t>AUHL6530</t>
  </si>
  <si>
    <t>AUHNR6530</t>
  </si>
  <si>
    <t>AUH-6530-CSG-SAR-X-1</t>
  </si>
  <si>
    <t>AUH6531</t>
  </si>
  <si>
    <t>AUHL6531</t>
  </si>
  <si>
    <t>AUHNR6531</t>
  </si>
  <si>
    <t>AUH6532</t>
  </si>
  <si>
    <t>AUHL6532</t>
  </si>
  <si>
    <t>AUHNR6532</t>
  </si>
  <si>
    <t>AUH-6532-CSG-ASR920-LD-1</t>
  </si>
  <si>
    <t>AUH6546</t>
  </si>
  <si>
    <t>AUHL6546</t>
  </si>
  <si>
    <t>AUHNR6546</t>
  </si>
  <si>
    <t>AUH3572</t>
  </si>
  <si>
    <t>AUHL4572</t>
  </si>
  <si>
    <t>AUH3573</t>
  </si>
  <si>
    <t>AUHL4573</t>
  </si>
  <si>
    <t>AUH3859</t>
  </si>
  <si>
    <t>AUHL3859</t>
  </si>
  <si>
    <t>AUHNR3859</t>
  </si>
  <si>
    <t>AUH3897</t>
  </si>
  <si>
    <t>AUHL3897</t>
  </si>
  <si>
    <t>AUHNR3897</t>
  </si>
  <si>
    <t>AUH-3897-CSG-SAR-X-1</t>
  </si>
  <si>
    <t>AUH3069</t>
  </si>
  <si>
    <t>AUHL4069</t>
  </si>
  <si>
    <t>AUHNR3069</t>
  </si>
  <si>
    <t>Opex</t>
  </si>
  <si>
    <t>AUH-3069-CSG-ASR920-LD-1</t>
  </si>
  <si>
    <t>AUH2520</t>
  </si>
  <si>
    <t>AUHL4520</t>
  </si>
  <si>
    <t>AUHNR2520</t>
  </si>
  <si>
    <t>AUH2615</t>
  </si>
  <si>
    <t>AUHL4615</t>
  </si>
  <si>
    <t>AUH3182</t>
  </si>
  <si>
    <t>AUHL3182</t>
  </si>
  <si>
    <t>AUHNR3182</t>
  </si>
  <si>
    <t>AUH3228</t>
  </si>
  <si>
    <t>AUHL3228</t>
  </si>
  <si>
    <t>AUHNR3228</t>
  </si>
  <si>
    <t>AUH3575</t>
  </si>
  <si>
    <t>AUHL4575</t>
  </si>
  <si>
    <t>AUH-3575-CSG-SAR-X-1</t>
  </si>
  <si>
    <t>AUH2810</t>
  </si>
  <si>
    <t>AUHL2810</t>
  </si>
  <si>
    <t>AUHNR2810</t>
  </si>
  <si>
    <t>AUH3797</t>
  </si>
  <si>
    <t>Capex -du</t>
  </si>
  <si>
    <t>AUH3816</t>
  </si>
  <si>
    <t>AUHL4816</t>
  </si>
  <si>
    <t>AUH-3816-CSG-ASR920-LD-1</t>
  </si>
  <si>
    <t>AUH3072</t>
  </si>
  <si>
    <t>AUHL4072</t>
  </si>
  <si>
    <t xml:space="preserve">MW </t>
  </si>
  <si>
    <t>AUH2465</t>
  </si>
  <si>
    <t>AUHL3465</t>
  </si>
  <si>
    <t>AUH6527</t>
  </si>
  <si>
    <t>AUHL6527</t>
  </si>
  <si>
    <t>AUH2285</t>
  </si>
  <si>
    <t>AUHL5285</t>
  </si>
  <si>
    <t>AUH3257</t>
  </si>
  <si>
    <t>AUHL4257</t>
  </si>
  <si>
    <t>AUH3749</t>
  </si>
  <si>
    <t>AUHL3749</t>
  </si>
  <si>
    <t>AUH2198</t>
  </si>
  <si>
    <t>AUHL2198</t>
  </si>
  <si>
    <t>AUHNR2198</t>
  </si>
  <si>
    <t>Passive on AUH-6005-PREAGG-SRa8-1</t>
  </si>
  <si>
    <t>AUG6195</t>
  </si>
  <si>
    <t>AUGL6195</t>
  </si>
  <si>
    <t>-</t>
  </si>
  <si>
    <t>Temporary</t>
  </si>
  <si>
    <t>4G</t>
  </si>
  <si>
    <t>AUH3402</t>
  </si>
  <si>
    <t>AUHL4402</t>
  </si>
  <si>
    <t>Green Field</t>
  </si>
  <si>
    <t>AUH3403</t>
  </si>
  <si>
    <t>AUHL4403</t>
  </si>
  <si>
    <t>AUH2880</t>
  </si>
  <si>
    <t>WR</t>
  </si>
  <si>
    <t>AUHL2880</t>
  </si>
  <si>
    <t xml:space="preserve">Nokia </t>
  </si>
  <si>
    <t>Flexi WCDMA/Flexi 2G</t>
  </si>
  <si>
    <t>AUH2892</t>
  </si>
  <si>
    <t>AUHL2892</t>
  </si>
  <si>
    <t>Flexi WCDMA/Multiradio 2G</t>
  </si>
  <si>
    <t>AUH-2892-CSG-IXR-E-1</t>
  </si>
  <si>
    <t>AUH2877</t>
  </si>
  <si>
    <t>AUHL4877</t>
  </si>
  <si>
    <t>Flexi 2G</t>
  </si>
  <si>
    <t>AUH2865</t>
  </si>
  <si>
    <t>AUHL2865</t>
  </si>
  <si>
    <t>AUHNR2865</t>
  </si>
  <si>
    <t>AUH-2865-CSG-IXR-E-1</t>
  </si>
  <si>
    <t>AUG4413</t>
  </si>
  <si>
    <t>AUGL4413</t>
  </si>
  <si>
    <t>Flexi WCDMA/Ultra 2G</t>
  </si>
  <si>
    <t>AUH2886</t>
  </si>
  <si>
    <t>AUHL2886</t>
  </si>
  <si>
    <t>AUHNR2886</t>
  </si>
  <si>
    <t>AUH-2886-CSG-IXR-E-1</t>
  </si>
  <si>
    <t>AUH2190</t>
  </si>
  <si>
    <t>AUHL2190</t>
  </si>
  <si>
    <t>30m MonoPole</t>
  </si>
  <si>
    <t>AUH2866</t>
  </si>
  <si>
    <t>AUHL2866</t>
  </si>
  <si>
    <t>AUHNR2866</t>
  </si>
  <si>
    <t>30m Monopole</t>
  </si>
  <si>
    <t>AUH-2866-CSG-IXR-E-1</t>
  </si>
  <si>
    <t>AUH2899</t>
  </si>
  <si>
    <t>AUHL2899</t>
  </si>
  <si>
    <t>AUHNR2899</t>
  </si>
  <si>
    <t>AUH-2899-CSG-IXR-E-1</t>
  </si>
  <si>
    <t>AUH2998</t>
  </si>
  <si>
    <t>AUHL2998</t>
  </si>
  <si>
    <t>AUHNR2998</t>
  </si>
  <si>
    <t>AUH-2998-CSG-SAR-X-1</t>
  </si>
  <si>
    <t>AUG6060</t>
  </si>
  <si>
    <t>AUGL6060</t>
  </si>
  <si>
    <t>AUGNR6060</t>
  </si>
  <si>
    <t>30m Palm Tree</t>
  </si>
  <si>
    <t>AUG-6060-CSG-IXR-E-1</t>
  </si>
  <si>
    <t>AUH3144</t>
  </si>
  <si>
    <t>AUHL3144</t>
  </si>
  <si>
    <t>AUHNR3144</t>
  </si>
  <si>
    <t>AUH-3144-CSG-IXR-E-1</t>
  </si>
  <si>
    <t>AUG6020</t>
  </si>
  <si>
    <t>AUGL6020</t>
  </si>
  <si>
    <t>30m RDU</t>
  </si>
  <si>
    <t>AUG6024</t>
  </si>
  <si>
    <t>AUGL6024</t>
  </si>
  <si>
    <t>AUGNR6024</t>
  </si>
  <si>
    <t>AUG-6024-CSG-ASR920-LD-1</t>
  </si>
  <si>
    <t>AUG6025</t>
  </si>
  <si>
    <t>AUGL6025</t>
  </si>
  <si>
    <t>AUGNR6025</t>
  </si>
  <si>
    <t>AUG-6025-CSG-ASR920-LD-1</t>
  </si>
  <si>
    <t>AUG6030</t>
  </si>
  <si>
    <t>AUGL6030</t>
  </si>
  <si>
    <t>AUG-6030-CSG-ASR920-LD-1</t>
  </si>
  <si>
    <t>AUG6039</t>
  </si>
  <si>
    <t>AUGL6039</t>
  </si>
  <si>
    <t>AUG6042</t>
  </si>
  <si>
    <t>AUGL6042</t>
  </si>
  <si>
    <t>AUG-6042-CSG-ASR920-LD-1</t>
  </si>
  <si>
    <t>AUG6453</t>
  </si>
  <si>
    <t>AUGL6453</t>
  </si>
  <si>
    <t>AUGNR6453</t>
  </si>
  <si>
    <t>AUG-6453-CSG-SAR-X-1</t>
  </si>
  <si>
    <t>AUG6455</t>
  </si>
  <si>
    <t>AUGL6455</t>
  </si>
  <si>
    <t>AUGNR6455</t>
  </si>
  <si>
    <t>AUG-6455-CSG-SAR-X-1</t>
  </si>
  <si>
    <t>AUH2879</t>
  </si>
  <si>
    <t>AUHL2879</t>
  </si>
  <si>
    <t>AUH2999</t>
  </si>
  <si>
    <t>AUHL2999</t>
  </si>
  <si>
    <t>AUHNR2999</t>
  </si>
  <si>
    <t>AUH-2999-CSG-SAR-8-1</t>
  </si>
  <si>
    <t>AUH3497</t>
  </si>
  <si>
    <t>AUHL3497</t>
  </si>
  <si>
    <t>AUH2905</t>
  </si>
  <si>
    <t>AUHL2905</t>
  </si>
  <si>
    <t>35m Lattice Tower</t>
  </si>
  <si>
    <t>AUH-2905-CSG-IXR-E-1</t>
  </si>
  <si>
    <t>AUH2907</t>
  </si>
  <si>
    <t>AUHL2907</t>
  </si>
  <si>
    <t>AUHNR2907</t>
  </si>
  <si>
    <t>AUH-2907-CSG-ASR920-LD-1</t>
  </si>
  <si>
    <t>AUH3191</t>
  </si>
  <si>
    <t>AUHL3191</t>
  </si>
  <si>
    <t>AUHNR3191</t>
  </si>
  <si>
    <t>AUH-3191-CSG-IXR-E-1</t>
  </si>
  <si>
    <t>AUH2885</t>
  </si>
  <si>
    <t>AUHL2885</t>
  </si>
  <si>
    <t>AUHNR2885</t>
  </si>
  <si>
    <t>AUH-2885-CSG-IXR-E-1</t>
  </si>
  <si>
    <t>AUH3231</t>
  </si>
  <si>
    <t>AUHL3231</t>
  </si>
  <si>
    <t>AUHNR3231</t>
  </si>
  <si>
    <t>AUH-3231-CSG-IXR-E-1</t>
  </si>
  <si>
    <t>AUH2883</t>
  </si>
  <si>
    <t>AUHL2883</t>
  </si>
  <si>
    <t>AUH3011</t>
  </si>
  <si>
    <t>AUHL3011</t>
  </si>
  <si>
    <t>AUH-3011-CSG-IXR-E-1</t>
  </si>
  <si>
    <t>AUH2954</t>
  </si>
  <si>
    <t>AUHL2954</t>
  </si>
  <si>
    <t>AUH-2954-CSG-IXR-E-1</t>
  </si>
  <si>
    <t>AUH2864</t>
  </si>
  <si>
    <t>AUHL2864</t>
  </si>
  <si>
    <t>AUHNR2864</t>
  </si>
  <si>
    <t>40m Monopole</t>
  </si>
  <si>
    <t>AUH-2864-CSG-SAR-8-1</t>
  </si>
  <si>
    <t>AUH2867</t>
  </si>
  <si>
    <t>AUHL2867</t>
  </si>
  <si>
    <t>AUHNR2867</t>
  </si>
  <si>
    <t>AUH-2867-CSG-IXR-E-1</t>
  </si>
  <si>
    <t>AUH2972</t>
  </si>
  <si>
    <t>AUHL2972</t>
  </si>
  <si>
    <t>AUH-2972-CSG-SAR-X-1</t>
  </si>
  <si>
    <t>AUH2983</t>
  </si>
  <si>
    <t>AUHL2983</t>
  </si>
  <si>
    <t>AUH2985</t>
  </si>
  <si>
    <t>AUHL2985</t>
  </si>
  <si>
    <t>AUHNR2985</t>
  </si>
  <si>
    <t>AUH-2985-CSG-ASR920-LD-1</t>
  </si>
  <si>
    <t>AUH2986</t>
  </si>
  <si>
    <t>AUHL2986</t>
  </si>
  <si>
    <t>AUHNR2986</t>
  </si>
  <si>
    <t>AUH-2986-CSG-IXR-E-1</t>
  </si>
  <si>
    <t>AUH3148</t>
  </si>
  <si>
    <t>AUHL3148</t>
  </si>
  <si>
    <t>AUHNR3148</t>
  </si>
  <si>
    <t>AUH-3148-CSG-SAR-X-1</t>
  </si>
  <si>
    <t>AUH2898</t>
  </si>
  <si>
    <t>AUHL3898</t>
  </si>
  <si>
    <t>AUHNR2898</t>
  </si>
  <si>
    <t>AUH-2898-CSG-IXR-E-1</t>
  </si>
  <si>
    <t>AUH3675</t>
  </si>
  <si>
    <t>AUHL3675</t>
  </si>
  <si>
    <t>40m RDU</t>
  </si>
  <si>
    <t>Flexi WCDMA/MultiRadio 2G</t>
  </si>
  <si>
    <t>AUH2975</t>
  </si>
  <si>
    <t>AUHL2975</t>
  </si>
  <si>
    <t>45m Lattice Tower</t>
  </si>
  <si>
    <t>AUH-2975-CSG-ASR920-LD-1</t>
  </si>
  <si>
    <t>AUH2979</t>
  </si>
  <si>
    <t>AUHL2979</t>
  </si>
  <si>
    <t>AUH-2979-CSG-ASR920-LD-1</t>
  </si>
  <si>
    <t>AUH2882</t>
  </si>
  <si>
    <t>AUHL2882</t>
  </si>
  <si>
    <t>60m Lattice Tower</t>
  </si>
  <si>
    <t>AUH-2882-CSG-ASR920-LD-1</t>
  </si>
  <si>
    <t>AUH2901</t>
  </si>
  <si>
    <t>AUHL2901</t>
  </si>
  <si>
    <t>AUH-2901-CSG-SAR-X-1</t>
  </si>
  <si>
    <t>AUH2902</t>
  </si>
  <si>
    <t>AUHL2902</t>
  </si>
  <si>
    <t>AUH2903</t>
  </si>
  <si>
    <t>AUHL2903</t>
  </si>
  <si>
    <t>AUH2904</t>
  </si>
  <si>
    <t>AUHL2904</t>
  </si>
  <si>
    <t>AUH-2904-PREAGG-SR7-1</t>
  </si>
  <si>
    <t>AUH2906</t>
  </si>
  <si>
    <t>AUHL2906</t>
  </si>
  <si>
    <t>AUH2908</t>
  </si>
  <si>
    <t>AUHL2908</t>
  </si>
  <si>
    <t>AUHNR2908</t>
  </si>
  <si>
    <t>AUH-2908-PREAGG-SR7-1</t>
  </si>
  <si>
    <t>AUH2909</t>
  </si>
  <si>
    <t>AUHL2909</t>
  </si>
  <si>
    <t>AUHNR2909</t>
  </si>
  <si>
    <t>AUH-2909-CSG-ASR920-LD-1</t>
  </si>
  <si>
    <t>AUH2911</t>
  </si>
  <si>
    <t>AUHL2911</t>
  </si>
  <si>
    <t>AUHNR2911</t>
  </si>
  <si>
    <t>AUH-2911-PREAGG-SR7-1</t>
  </si>
  <si>
    <t>AUH2913</t>
  </si>
  <si>
    <t>AUHL2913</t>
  </si>
  <si>
    <t>AUH-2913-CSG-IXR-E-1</t>
  </si>
  <si>
    <t>AUH2915</t>
  </si>
  <si>
    <t>AUHL2915</t>
  </si>
  <si>
    <t>SAR-X</t>
  </si>
  <si>
    <t>AUH2916</t>
  </si>
  <si>
    <t>AUHL2916</t>
  </si>
  <si>
    <t>AUH-2916-PREAGG-SR7-1</t>
  </si>
  <si>
    <t>AUH2918</t>
  </si>
  <si>
    <t>AUHL2918</t>
  </si>
  <si>
    <t>AUH-2918-PREAGG-SR7-1</t>
  </si>
  <si>
    <t>AUH2919</t>
  </si>
  <si>
    <t>AUHL2919</t>
  </si>
  <si>
    <t>AUH-2919-CSG-SAR-8-1</t>
  </si>
  <si>
    <t>AUH2920</t>
  </si>
  <si>
    <t>AUHL2920</t>
  </si>
  <si>
    <t>AUH2921</t>
  </si>
  <si>
    <t>AUHL2921</t>
  </si>
  <si>
    <t>AUH-2921-CSG-SAR-X-1</t>
  </si>
  <si>
    <t>AUH2922</t>
  </si>
  <si>
    <t>AUHL2922</t>
  </si>
  <si>
    <t>AUH-2922-CSG-SAR-X-1</t>
  </si>
  <si>
    <t>AUH2924</t>
  </si>
  <si>
    <t>AUHL2924</t>
  </si>
  <si>
    <t>AUH-2924-CSG-SAR-X-1</t>
  </si>
  <si>
    <t>AUH2925</t>
  </si>
  <si>
    <t>AUHL2925</t>
  </si>
  <si>
    <t>AUH-2925-PREAGG-SRa8-1</t>
  </si>
  <si>
    <t>AUH2926</t>
  </si>
  <si>
    <t>AUHL2926</t>
  </si>
  <si>
    <t>AUH-2926-CSG-SAR-8-1</t>
  </si>
  <si>
    <t>AUH2927</t>
  </si>
  <si>
    <t>AUHL2927</t>
  </si>
  <si>
    <t>AUH-2927-CSG-SAR-8-1</t>
  </si>
  <si>
    <t>AUH2928</t>
  </si>
  <si>
    <t>AUHL2928</t>
  </si>
  <si>
    <t>AUH2929</t>
  </si>
  <si>
    <t>AUHL2929</t>
  </si>
  <si>
    <t>AUH-2929-PREAGG-SRa8-1</t>
  </si>
  <si>
    <t>AUH2930</t>
  </si>
  <si>
    <t>AUHL2930</t>
  </si>
  <si>
    <t>AUH-2930-CSG-SAR-X-1</t>
  </si>
  <si>
    <t>AUH2931</t>
  </si>
  <si>
    <t>AUHL2931</t>
  </si>
  <si>
    <t>AUH-2931-CSG-SAR-X-1</t>
  </si>
  <si>
    <t>AUH2932</t>
  </si>
  <si>
    <t>AUHL2932</t>
  </si>
  <si>
    <t>AUH-2932-CSG-SAR-X-1</t>
  </si>
  <si>
    <t>AUH2933</t>
  </si>
  <si>
    <t>AUHL2933</t>
  </si>
  <si>
    <t>AUH-2933-CSG-ASR920-LD-1</t>
  </si>
  <si>
    <t>AUH2934</t>
  </si>
  <si>
    <t>AUHL2934</t>
  </si>
  <si>
    <t>AUH-2934-PREAGG-SR7-1</t>
  </si>
  <si>
    <t>AUH2935</t>
  </si>
  <si>
    <t>AUHL2935</t>
  </si>
  <si>
    <t>AUH-2935-CSG-SAR-8-1</t>
  </si>
  <si>
    <t>AUH2936</t>
  </si>
  <si>
    <t>AUHL2936</t>
  </si>
  <si>
    <t>AUH-2936-CSG-SAR-8-1</t>
  </si>
  <si>
    <t>AUH2937</t>
  </si>
  <si>
    <t>AUHL2937</t>
  </si>
  <si>
    <t>AUH-2937-PREAGG-SR7-1</t>
  </si>
  <si>
    <t>AUH2938</t>
  </si>
  <si>
    <t>AUHL2938</t>
  </si>
  <si>
    <t>AUHNR2938</t>
  </si>
  <si>
    <t>AUH-2938-CSG-SAR-8-1</t>
  </si>
  <si>
    <t>AUH2939</t>
  </si>
  <si>
    <t>AUHL2939</t>
  </si>
  <si>
    <t>AUH2941</t>
  </si>
  <si>
    <t>AUHL2941</t>
  </si>
  <si>
    <t>AUH-2941-CSG-IXR-E-1</t>
  </si>
  <si>
    <t>AUH2942</t>
  </si>
  <si>
    <t>AUHL2942</t>
  </si>
  <si>
    <t>AUH2943</t>
  </si>
  <si>
    <t>AUHL2943</t>
  </si>
  <si>
    <t>AUH2944</t>
  </si>
  <si>
    <t>AUHL2944</t>
  </si>
  <si>
    <t>AUH2945</t>
  </si>
  <si>
    <t>AUHL2945</t>
  </si>
  <si>
    <t>AUH2946</t>
  </si>
  <si>
    <t>AUHL2946</t>
  </si>
  <si>
    <t>AUH2947</t>
  </si>
  <si>
    <t>AUHL2947</t>
  </si>
  <si>
    <t>AUH-2947-CSG-ASR920-LD-1</t>
  </si>
  <si>
    <t>AUH2948</t>
  </si>
  <si>
    <t>AUHL2948</t>
  </si>
  <si>
    <t>AUH-2948-CSG-ASR920-LD-1</t>
  </si>
  <si>
    <t>AUH2949</t>
  </si>
  <si>
    <t>AUHL2949</t>
  </si>
  <si>
    <t>AUH-2949-CSG-ASR920-LD-1</t>
  </si>
  <si>
    <t>AUH2950</t>
  </si>
  <si>
    <t>AUHL2950</t>
  </si>
  <si>
    <t>AUH-2950-CSG-SAR-8-1</t>
  </si>
  <si>
    <t>AUH2951</t>
  </si>
  <si>
    <t>AUHL2951</t>
  </si>
  <si>
    <t>AUH-2951-CSG-ASR920-LD-1</t>
  </si>
  <si>
    <t>AUH2952</t>
  </si>
  <si>
    <t>AUHL2952</t>
  </si>
  <si>
    <t>AUH-2952-CSG-ASR920-LD-1</t>
  </si>
  <si>
    <t>AUH2956</t>
  </si>
  <si>
    <t>AUHL2956</t>
  </si>
  <si>
    <t>AUH2957</t>
  </si>
  <si>
    <t>AUHL2957</t>
  </si>
  <si>
    <t>AUHNR2957</t>
  </si>
  <si>
    <t>AUH-2957-CSG-IXR-E-1</t>
  </si>
  <si>
    <t>AUH2958</t>
  </si>
  <si>
    <t>AUHL2958</t>
  </si>
  <si>
    <t>AUH2959</t>
  </si>
  <si>
    <t>AUHL2959</t>
  </si>
  <si>
    <t>AUH2960</t>
  </si>
  <si>
    <t>AUHL2960</t>
  </si>
  <si>
    <t>AUHNR2960</t>
  </si>
  <si>
    <t>AUH-2960-CSG-SAR-X-1</t>
  </si>
  <si>
    <t>AUH2962</t>
  </si>
  <si>
    <t>AUHL2962</t>
  </si>
  <si>
    <t>AUHNR2962</t>
  </si>
  <si>
    <t>AUH-2962-PREAGG-SR7-1</t>
  </si>
  <si>
    <t>AUH3146</t>
  </si>
  <si>
    <t>AUHL3146</t>
  </si>
  <si>
    <t>AUH-3146-CSG-SAR-X-1</t>
  </si>
  <si>
    <t>AUH3159</t>
  </si>
  <si>
    <t>AUHL3159</t>
  </si>
  <si>
    <t>AUH3179</t>
  </si>
  <si>
    <t>AUHL3179</t>
  </si>
  <si>
    <t>AUH-3179-CSG-SAR-X-1</t>
  </si>
  <si>
    <t>AUH3184</t>
  </si>
  <si>
    <t>AUHL3184</t>
  </si>
  <si>
    <t>AUH-3184-CSG-IXR-E-1</t>
  </si>
  <si>
    <t>AUH2871</t>
  </si>
  <si>
    <t>AUHL3871</t>
  </si>
  <si>
    <t>AUH-2871-CSG-IXR-E-1</t>
  </si>
  <si>
    <t>AUH2917</t>
  </si>
  <si>
    <t>AUHL3917</t>
  </si>
  <si>
    <t>AUH2923</t>
  </si>
  <si>
    <t>AUHL3923</t>
  </si>
  <si>
    <t>AUH-2923-PREAGG-SRa8-1</t>
  </si>
  <si>
    <t>AUH2872</t>
  </si>
  <si>
    <t>AUHL4872</t>
  </si>
  <si>
    <t>AUH3494</t>
  </si>
  <si>
    <t>AUHL3494</t>
  </si>
  <si>
    <t>AUH2961</t>
  </si>
  <si>
    <t>AUHL2961</t>
  </si>
  <si>
    <t>70m Lattice Tower</t>
  </si>
  <si>
    <t>L800+L2100</t>
  </si>
  <si>
    <t>AUH2910</t>
  </si>
  <si>
    <t>AUHL2910</t>
  </si>
  <si>
    <t>AUHNR2910</t>
  </si>
  <si>
    <t>90m Lattice Tower</t>
  </si>
  <si>
    <t>AUH-2910-CSG-ASR920-LD-1</t>
  </si>
  <si>
    <t>AUH2912</t>
  </si>
  <si>
    <t>AUHL2912</t>
  </si>
  <si>
    <t>AUHNR2912</t>
  </si>
  <si>
    <t>AUH-2912-CSG-SAR-8-1</t>
  </si>
  <si>
    <t>AUH2964</t>
  </si>
  <si>
    <t>AUHL2964</t>
  </si>
  <si>
    <t>AUH2965</t>
  </si>
  <si>
    <t>AUHL2965</t>
  </si>
  <si>
    <t>AUH2966</t>
  </si>
  <si>
    <t>AUHL2966</t>
  </si>
  <si>
    <t>AUH3366</t>
  </si>
  <si>
    <t>AUHL3366</t>
  </si>
  <si>
    <t>AUH2713</t>
  </si>
  <si>
    <t>AUHL2713</t>
  </si>
  <si>
    <t>AUHNR2713</t>
  </si>
  <si>
    <t>AUH-2713-PREAGG-SRa8-1</t>
  </si>
  <si>
    <t>AUH2836</t>
  </si>
  <si>
    <t>AUHL2836</t>
  </si>
  <si>
    <t>AUH-2836-PREAGG-SR7-1</t>
  </si>
  <si>
    <t>AUH2837</t>
  </si>
  <si>
    <t>AUHL2837</t>
  </si>
  <si>
    <t>AUH-2837-CSG-IXR-E-1</t>
  </si>
  <si>
    <t>AUH2839</t>
  </si>
  <si>
    <t>AUHL2839</t>
  </si>
  <si>
    <t>AUH-2839-IBS-SAR-M-1</t>
  </si>
  <si>
    <t>AUH2863</t>
  </si>
  <si>
    <t>AUHL2863</t>
  </si>
  <si>
    <t>AUH2963</t>
  </si>
  <si>
    <t>AUHL2963</t>
  </si>
  <si>
    <t>AUHNR2963</t>
  </si>
  <si>
    <t>AUH-2963-CSG-ASR920-LD-1</t>
  </si>
  <si>
    <t>AUH2969</t>
  </si>
  <si>
    <t>AUHL2969</t>
  </si>
  <si>
    <t>AUH2970</t>
  </si>
  <si>
    <t>AUHL2970</t>
  </si>
  <si>
    <t>AUHNR2970</t>
  </si>
  <si>
    <t>AUH2971</t>
  </si>
  <si>
    <t>AUHL2971</t>
  </si>
  <si>
    <t>AUH2977</t>
  </si>
  <si>
    <t>AUHL2977</t>
  </si>
  <si>
    <t>AUH2987</t>
  </si>
  <si>
    <t>AUHL2987</t>
  </si>
  <si>
    <t>AUH2287</t>
  </si>
  <si>
    <t>AUHL3287</t>
  </si>
  <si>
    <t>AUH2489</t>
  </si>
  <si>
    <t>AUHL4489</t>
  </si>
  <si>
    <t>AUH2854</t>
  </si>
  <si>
    <t>AUHL2854</t>
  </si>
  <si>
    <t>AUH2862</t>
  </si>
  <si>
    <t>AUHL2862</t>
  </si>
  <si>
    <t>AUH-2862-CSG-SAR-X-1</t>
  </si>
  <si>
    <t>AUH2501</t>
  </si>
  <si>
    <t>AUHL2501</t>
  </si>
  <si>
    <t>AUH2502</t>
  </si>
  <si>
    <t>AUHL4502</t>
  </si>
  <si>
    <t>AUH3147</t>
  </si>
  <si>
    <t>AUHL3147</t>
  </si>
  <si>
    <t>MultiRadio 2G</t>
  </si>
  <si>
    <t>AUG4440</t>
  </si>
  <si>
    <t>AUGL4440</t>
  </si>
  <si>
    <t>AUG6029</t>
  </si>
  <si>
    <t>AUGL6029</t>
  </si>
  <si>
    <t>AUH2191</t>
  </si>
  <si>
    <t>AUHL2191</t>
  </si>
  <si>
    <t>AUH2196</t>
  </si>
  <si>
    <t>AUHL2196</t>
  </si>
  <si>
    <t>AUH2861</t>
  </si>
  <si>
    <t>AUH2868</t>
  </si>
  <si>
    <t>AUH2869</t>
  </si>
  <si>
    <t>AUHL2869</t>
  </si>
  <si>
    <t>AUH2940</t>
  </si>
  <si>
    <t>AUH2968</t>
  </si>
  <si>
    <t>AUHL2968</t>
  </si>
  <si>
    <t>AUH2992</t>
  </si>
  <si>
    <t>AUHL2992</t>
  </si>
  <si>
    <t>AUH-2992-CSG-IXR-E-1</t>
  </si>
  <si>
    <t>AUH3116</t>
  </si>
  <si>
    <t>AUHL3116</t>
  </si>
  <si>
    <t>AUH3145</t>
  </si>
  <si>
    <t>AUH-3145-CSG-IXR-E-1</t>
  </si>
  <si>
    <t>AUH3222</t>
  </si>
  <si>
    <t>AUHL3222</t>
  </si>
  <si>
    <t>AUH3280</t>
  </si>
  <si>
    <t>AUHL3280</t>
  </si>
  <si>
    <t>AUH-3280-CSG-ASR920-LD-1</t>
  </si>
  <si>
    <t>AUH2288</t>
  </si>
  <si>
    <t>AUHL3288</t>
  </si>
  <si>
    <t>AUH3312</t>
  </si>
  <si>
    <t>AUHL3312</t>
  </si>
  <si>
    <t>AUH2506</t>
  </si>
  <si>
    <t>AUHL3506</t>
  </si>
  <si>
    <t>AUH2507</t>
  </si>
  <si>
    <t>AUHL3507</t>
  </si>
  <si>
    <t>AUH2844</t>
  </si>
  <si>
    <t>AUHL3844</t>
  </si>
  <si>
    <t>35m Palm Tree</t>
  </si>
  <si>
    <t>AUH-2844-CSG-IXR-E-1</t>
  </si>
  <si>
    <t>AUH3115</t>
  </si>
  <si>
    <t>AUHL4115</t>
  </si>
  <si>
    <t>AUH3308</t>
  </si>
  <si>
    <t>AUH3310</t>
  </si>
  <si>
    <t>AUH2499</t>
  </si>
  <si>
    <t>AUHL4499</t>
  </si>
  <si>
    <t>AUH3370</t>
  </si>
  <si>
    <t>AUHL5370</t>
  </si>
  <si>
    <t>Flexi/MultiRadio 2G</t>
  </si>
  <si>
    <t>AUH2974</t>
  </si>
  <si>
    <t>AUHL2974</t>
  </si>
  <si>
    <t>Flexi WCDMA</t>
  </si>
  <si>
    <t>AUH3285</t>
  </si>
  <si>
    <t>AUHL3285</t>
  </si>
  <si>
    <t>AUH-3285-CSG-SAR-X-1</t>
  </si>
  <si>
    <t>AUH3286</t>
  </si>
  <si>
    <t>AUHL3286</t>
  </si>
  <si>
    <t>AUH-3286-CSG-SAR-X-1</t>
  </si>
  <si>
    <t>AUH3296</t>
  </si>
  <si>
    <t>AUHL3296</t>
  </si>
  <si>
    <t>AUH3561</t>
  </si>
  <si>
    <t>AUHL3561</t>
  </si>
  <si>
    <t>AUH3563</t>
  </si>
  <si>
    <t>AUHL3563</t>
  </si>
  <si>
    <t>AUH3565</t>
  </si>
  <si>
    <t>AUHL3565</t>
  </si>
  <si>
    <t>AUH3603</t>
  </si>
  <si>
    <t>AUHL3603</t>
  </si>
  <si>
    <t>AUH3649</t>
  </si>
  <si>
    <t>AUHL3649</t>
  </si>
  <si>
    <t>Air Scale</t>
  </si>
  <si>
    <t>AUH3667</t>
  </si>
  <si>
    <t>AUHL3667</t>
  </si>
  <si>
    <t>AUH3758</t>
  </si>
  <si>
    <t>AUHL3758</t>
  </si>
  <si>
    <t>AUH-3758-CSG-SAR-X-1</t>
  </si>
  <si>
    <t>AUH3761</t>
  </si>
  <si>
    <t>AUHL3761</t>
  </si>
  <si>
    <t>AUH-3761-CSG-ASR920-LD-1</t>
  </si>
  <si>
    <t>AUH3795</t>
  </si>
  <si>
    <t>AUHL3795</t>
  </si>
  <si>
    <t>AUH3287</t>
  </si>
  <si>
    <t>AUHL4287</t>
  </si>
  <si>
    <t>AUH3291</t>
  </si>
  <si>
    <t>AUHL4291</t>
  </si>
  <si>
    <t>AUH3292</t>
  </si>
  <si>
    <t>AUHL4292</t>
  </si>
  <si>
    <t>AUH3289</t>
  </si>
  <si>
    <t>AUHL5289</t>
  </si>
  <si>
    <t>AUH6300</t>
  </si>
  <si>
    <t>AUHL6300</t>
  </si>
  <si>
    <t>AUH6301</t>
  </si>
  <si>
    <t>AUHL6301</t>
  </si>
  <si>
    <t>AUH6332</t>
  </si>
  <si>
    <t>AUHL6332</t>
  </si>
  <si>
    <t>AUH6335</t>
  </si>
  <si>
    <t>AUHL6335</t>
  </si>
  <si>
    <t>AUH6354</t>
  </si>
  <si>
    <t>AUHL6354</t>
  </si>
  <si>
    <t>GreenField</t>
  </si>
  <si>
    <t>AUH6358</t>
  </si>
  <si>
    <t>AUHL6358</t>
  </si>
  <si>
    <t>AUH6361</t>
  </si>
  <si>
    <t>AUHL6361</t>
  </si>
  <si>
    <t>AUH6366</t>
  </si>
  <si>
    <t>AUHL6366</t>
  </si>
  <si>
    <t>AUH6383</t>
  </si>
  <si>
    <t>AUHL6383</t>
  </si>
  <si>
    <t>AUH6441</t>
  </si>
  <si>
    <t>AUHL6441</t>
  </si>
  <si>
    <t>AUH6442</t>
  </si>
  <si>
    <t>AUHL6442</t>
  </si>
  <si>
    <t>AUH6456</t>
  </si>
  <si>
    <t>AUHL6456</t>
  </si>
  <si>
    <t>AUH-6456-CSG-IXR-E-1</t>
  </si>
  <si>
    <t>AUH6462</t>
  </si>
  <si>
    <t>AUHL6462</t>
  </si>
  <si>
    <t>AUH-6462-CSG-ASR920-LD-1</t>
  </si>
  <si>
    <t>AUH6490</t>
  </si>
  <si>
    <t>AUHL6490</t>
  </si>
  <si>
    <t>AUH-6490-CSG-ASR920-LD-1</t>
  </si>
  <si>
    <t>AUH6428</t>
  </si>
  <si>
    <t>AUHL6428</t>
  </si>
  <si>
    <t xml:space="preserve">ADMA Share </t>
  </si>
  <si>
    <t>AUH3249</t>
  </si>
  <si>
    <t>AUHL3249</t>
  </si>
  <si>
    <t>AUH3373</t>
  </si>
  <si>
    <t>AUHL3373</t>
  </si>
  <si>
    <t>AUH-3373-CSG-ASR920-LD-1</t>
  </si>
  <si>
    <t>AUH3616</t>
  </si>
  <si>
    <t>AUHL3616</t>
  </si>
  <si>
    <t>AUHNR3616</t>
  </si>
  <si>
    <t>AUH-3616-CSG-IXR-E-1</t>
  </si>
  <si>
    <t>AUH3618</t>
  </si>
  <si>
    <t>AUHL3618</t>
  </si>
  <si>
    <t>AUHNR3618</t>
  </si>
  <si>
    <t>AUH-3618-CSG-SAR-X-1</t>
  </si>
  <si>
    <t>AUH3751</t>
  </si>
  <si>
    <t>AUHL3751</t>
  </si>
  <si>
    <t>AUHNR3751</t>
  </si>
  <si>
    <t>AUH3878</t>
  </si>
  <si>
    <t>AUHL3878</t>
  </si>
  <si>
    <t>AUHNR3878</t>
  </si>
  <si>
    <t>AUH-3878-CSG-IXR-E-1</t>
  </si>
  <si>
    <t>AUH3599</t>
  </si>
  <si>
    <t>AUHL4599</t>
  </si>
  <si>
    <t>30m Monopole (Temp)</t>
  </si>
  <si>
    <t>AUH-3599-CSG-IXR-E-1</t>
  </si>
  <si>
    <t>AUH6373</t>
  </si>
  <si>
    <t>AUHL6373</t>
  </si>
  <si>
    <t>AUH6400</t>
  </si>
  <si>
    <t>AUHL6400</t>
  </si>
  <si>
    <t>AUHNR6400</t>
  </si>
  <si>
    <t>AUH-6400-CSG-IXR-E-1</t>
  </si>
  <si>
    <t>AUH6448</t>
  </si>
  <si>
    <t>AUHL6448</t>
  </si>
  <si>
    <t>AUHNR6448</t>
  </si>
  <si>
    <t>AUH6522</t>
  </si>
  <si>
    <t>AUHL6522</t>
  </si>
  <si>
    <t>AUHNR6522</t>
  </si>
  <si>
    <t>AUH-6522-CSG-ASR920-LD-1</t>
  </si>
  <si>
    <t>AUH3762</t>
  </si>
  <si>
    <t>AUHL3762</t>
  </si>
  <si>
    <t>AUH3590</t>
  </si>
  <si>
    <t>AUHL3590</t>
  </si>
  <si>
    <t>AUHNR3590</t>
  </si>
  <si>
    <t>AUH-3590-CSG-IXR-E-1</t>
  </si>
  <si>
    <t>AUH3676</t>
  </si>
  <si>
    <t>AUHL3676</t>
  </si>
  <si>
    <t>AUHNR3676</t>
  </si>
  <si>
    <t>AUH-3676-CSG-ASR920-LD-1</t>
  </si>
  <si>
    <t>AUH3702</t>
  </si>
  <si>
    <t>AUHL3702</t>
  </si>
  <si>
    <t>AUH3449</t>
  </si>
  <si>
    <t>AUHL4449</t>
  </si>
  <si>
    <t>AUH-3449-CSG-ASR920-LD-1</t>
  </si>
  <si>
    <t>AUH3591</t>
  </si>
  <si>
    <t>AUHL4591</t>
  </si>
  <si>
    <t>AUH6416</t>
  </si>
  <si>
    <t>AUHL6416</t>
  </si>
  <si>
    <t>AUH6417</t>
  </si>
  <si>
    <t>AUHL6417</t>
  </si>
  <si>
    <t>AUH3583</t>
  </si>
  <si>
    <t>AUHL3583</t>
  </si>
  <si>
    <t>AUH-3583-CSG-IXR-E-1</t>
  </si>
  <si>
    <t>AUH3672</t>
  </si>
  <si>
    <t>AUHL3672</t>
  </si>
  <si>
    <t>AUH-3672-CSG-ASR920-LD-1</t>
  </si>
  <si>
    <t>AUH3673</t>
  </si>
  <si>
    <t>AUHL3673</t>
  </si>
  <si>
    <t>AUH-3673-CSG-ASR920-LD-1</t>
  </si>
  <si>
    <t>AUH3674</t>
  </si>
  <si>
    <t>AUHL3674</t>
  </si>
  <si>
    <t>AUH3719</t>
  </si>
  <si>
    <t>AUHL3719</t>
  </si>
  <si>
    <t>AUH3757</t>
  </si>
  <si>
    <t>AUHL3757</t>
  </si>
  <si>
    <t>AUH3763</t>
  </si>
  <si>
    <t>AUHL3763</t>
  </si>
  <si>
    <t>AUH3876</t>
  </si>
  <si>
    <t>AUHL3876</t>
  </si>
  <si>
    <t>AUH-3876-CSG-ASR920-LD-1</t>
  </si>
  <si>
    <t>AUH3307</t>
  </si>
  <si>
    <t>AUHL4307</t>
  </si>
  <si>
    <t>AUH3304</t>
  </si>
  <si>
    <t>AUHL5304</t>
  </si>
  <si>
    <t>AUH6304</t>
  </si>
  <si>
    <t>AUHL6304</t>
  </si>
  <si>
    <t>AUH6363</t>
  </si>
  <si>
    <t>AUHL6363</t>
  </si>
  <si>
    <t>AUH6378</t>
  </si>
  <si>
    <t>AUHL6378</t>
  </si>
  <si>
    <t>AUH6385</t>
  </si>
  <si>
    <t>AUHL6385</t>
  </si>
  <si>
    <t>AUH6386</t>
  </si>
  <si>
    <t>AUHL6386</t>
  </si>
  <si>
    <t>AUH6387</t>
  </si>
  <si>
    <t>AUHL6387</t>
  </si>
  <si>
    <t>AUH6390</t>
  </si>
  <si>
    <t>AUHL6390</t>
  </si>
  <si>
    <t>AUH6395</t>
  </si>
  <si>
    <t>AUHL6395</t>
  </si>
  <si>
    <t>AUH6432</t>
  </si>
  <si>
    <t>AUHL6432</t>
  </si>
  <si>
    <t>AUH-6432-CSG-IXR-E-1</t>
  </si>
  <si>
    <t>AUH6437</t>
  </si>
  <si>
    <t>AUHL6437</t>
  </si>
  <si>
    <t>AUH-6437-CSG-ASR920-LD-1</t>
  </si>
  <si>
    <t>AUH6439</t>
  </si>
  <si>
    <t>AUHL6439</t>
  </si>
  <si>
    <t>AUH6447</t>
  </si>
  <si>
    <t>AUHL6447</t>
  </si>
  <si>
    <t>AUH-6447-CSG-ASR920-LD-1</t>
  </si>
  <si>
    <t>AUH6476</t>
  </si>
  <si>
    <t>AUHL6476</t>
  </si>
  <si>
    <t>AUH6483</t>
  </si>
  <si>
    <t>AUHL6483</t>
  </si>
  <si>
    <t>AUH6487</t>
  </si>
  <si>
    <t>AUHL6487</t>
  </si>
  <si>
    <t>AUH-6487-CSG-ASR920-LD-1</t>
  </si>
  <si>
    <t>AUH6499</t>
  </si>
  <si>
    <t>AUHL6499</t>
  </si>
  <si>
    <t>AUH-6499-CSG-ASR920-LD-1</t>
  </si>
  <si>
    <t>AUH2289</t>
  </si>
  <si>
    <t>AUHL3289</t>
  </si>
  <si>
    <t>AUH3684</t>
  </si>
  <si>
    <t>AUHL3684</t>
  </si>
  <si>
    <t>AUH6449</t>
  </si>
  <si>
    <t>AUHL6449</t>
  </si>
  <si>
    <t>AUH3600</t>
  </si>
  <si>
    <t>AUHL3600</t>
  </si>
  <si>
    <t>AUHNR3600</t>
  </si>
  <si>
    <t>AUH3602</t>
  </si>
  <si>
    <t>AUHL3602</t>
  </si>
  <si>
    <t>AUHNR3602</t>
  </si>
  <si>
    <t>AUH3666</t>
  </si>
  <si>
    <t>AUHL3666</t>
  </si>
  <si>
    <t>AUHNR3666</t>
  </si>
  <si>
    <t>AUH-3666-CSG-IXR-E-1</t>
  </si>
  <si>
    <t>AUH3601</t>
  </si>
  <si>
    <t>AUHL4601</t>
  </si>
  <si>
    <t>AUH-3601-CSG-IXR-E-1</t>
  </si>
  <si>
    <t>AUH6391</t>
  </si>
  <si>
    <t>AUHL6391</t>
  </si>
  <si>
    <t>AUH6405</t>
  </si>
  <si>
    <t>AUHL6405</t>
  </si>
  <si>
    <t>AUH-6405-CSG-SAR-X-1</t>
  </si>
  <si>
    <t>AUH6431</t>
  </si>
  <si>
    <t>AUHL6431</t>
  </si>
  <si>
    <t>AUHNR6431</t>
  </si>
  <si>
    <t>AUH6497</t>
  </si>
  <si>
    <t>AUHL6497</t>
  </si>
  <si>
    <t>AUG6104</t>
  </si>
  <si>
    <t>AUGL6104</t>
  </si>
  <si>
    <t>AUG6105</t>
  </si>
  <si>
    <t>AUGL6105</t>
  </si>
  <si>
    <t>AUG6088</t>
  </si>
  <si>
    <t>AUGL7088</t>
  </si>
  <si>
    <t>AUH2914</t>
  </si>
  <si>
    <t>AUHL2914</t>
  </si>
  <si>
    <t>AUH-2914-CSG-SAR-X-1</t>
  </si>
  <si>
    <t>AUH2955</t>
  </si>
  <si>
    <t>AUHL2955</t>
  </si>
  <si>
    <t>AUH2984</t>
  </si>
  <si>
    <t>AUHL2984</t>
  </si>
  <si>
    <t>AUHNR2984</t>
  </si>
  <si>
    <t>AUH2989</t>
  </si>
  <si>
    <t>AUHL2989</t>
  </si>
  <si>
    <t>AUH3234</t>
  </si>
  <si>
    <t>AUHL3234</t>
  </si>
  <si>
    <t>AUHNR3234</t>
  </si>
  <si>
    <t>AUH-3234-CSG-IXR-E-1</t>
  </si>
  <si>
    <t>AUH3235</t>
  </si>
  <si>
    <t>AUHL3235</t>
  </si>
  <si>
    <t>AUHNR3235</t>
  </si>
  <si>
    <t>AUH-3235-CSG-ASR920-LD-1</t>
  </si>
  <si>
    <t>AUH3585</t>
  </si>
  <si>
    <t>AUHL3585</t>
  </si>
  <si>
    <t>AUHNR3585</t>
  </si>
  <si>
    <t>AUH-3585-CSG-SAR-X-1</t>
  </si>
  <si>
    <t>AUH3632</t>
  </si>
  <si>
    <t>AUHL3632</t>
  </si>
  <si>
    <t>AUH3647</t>
  </si>
  <si>
    <t>AUHL3647</t>
  </si>
  <si>
    <t>AUH3650</t>
  </si>
  <si>
    <t>AUHL3650</t>
  </si>
  <si>
    <t>AUH3655</t>
  </si>
  <si>
    <t>AUHL3655</t>
  </si>
  <si>
    <t>AUHNR3655</t>
  </si>
  <si>
    <t>AUH-3655-CSG-ASR920-LD-1</t>
  </si>
  <si>
    <t>AUH3659</t>
  </si>
  <si>
    <t>AUHL3659</t>
  </si>
  <si>
    <t>AUH3720</t>
  </si>
  <si>
    <t>AUHL3720</t>
  </si>
  <si>
    <t>AUHNR3720</t>
  </si>
  <si>
    <t>AUH-3720-CSG-SAR-X-1</t>
  </si>
  <si>
    <t>AUH3587</t>
  </si>
  <si>
    <t>AUHL4587</t>
  </si>
  <si>
    <t>AUH-3587-CSG-SAR-X-1</t>
  </si>
  <si>
    <t>AUH3588</t>
  </si>
  <si>
    <t>AUHL4588</t>
  </si>
  <si>
    <t>AUH-3588-CSG-IXR-E-1</t>
  </si>
  <si>
    <t>AUH3589</t>
  </si>
  <si>
    <t>AUHL4589</t>
  </si>
  <si>
    <t>AUH3605</t>
  </si>
  <si>
    <t>AUHL4605</t>
  </si>
  <si>
    <t>AUH6330</t>
  </si>
  <si>
    <t>AUHL6330</t>
  </si>
  <si>
    <t>AUH6384</t>
  </si>
  <si>
    <t>AUHL6384</t>
  </si>
  <si>
    <t>AUH6426</t>
  </si>
  <si>
    <t>AUHL6426</t>
  </si>
  <si>
    <t>AUH6438</t>
  </si>
  <si>
    <t>AUHL6438</t>
  </si>
  <si>
    <t>AUH6351</t>
  </si>
  <si>
    <t>AUHL6351</t>
  </si>
  <si>
    <t>AUH-6351-CSG-IXR-E-1</t>
  </si>
  <si>
    <t>AUH6411</t>
  </si>
  <si>
    <t>AUHL6411</t>
  </si>
  <si>
    <t>AUH-6411-CSG-IXR-E-1</t>
  </si>
  <si>
    <t>AUH6519</t>
  </si>
  <si>
    <t>AUHL6519</t>
  </si>
  <si>
    <t>AUH6455</t>
  </si>
  <si>
    <t>AUHL7455</t>
  </si>
  <si>
    <t>AUH-6455-CSG-IXR-E-1</t>
  </si>
  <si>
    <t>AUH3490</t>
  </si>
  <si>
    <t>AUHL3490</t>
  </si>
  <si>
    <t>30m RDU (Temp)</t>
  </si>
  <si>
    <t>AUH3597</t>
  </si>
  <si>
    <t>AUHL3597</t>
  </si>
  <si>
    <t>AUH-3597-CSG-SAR-X-1</t>
  </si>
  <si>
    <t>AUH3619</t>
  </si>
  <si>
    <t>AUHL3619</t>
  </si>
  <si>
    <t>AUH-3619-CSG-IXR-E-1</t>
  </si>
  <si>
    <t>AUH3051</t>
  </si>
  <si>
    <t>AUHL4051</t>
  </si>
  <si>
    <t>AUH-3051-CSG-SAR-X-1</t>
  </si>
  <si>
    <t>AUH3596</t>
  </si>
  <si>
    <t>AUHL4596</t>
  </si>
  <si>
    <t>Passive AUH-2919-CSG-SAR-8-1</t>
  </si>
  <si>
    <t>AUH3598</t>
  </si>
  <si>
    <t>AUHL4598</t>
  </si>
  <si>
    <t>AUH6380</t>
  </si>
  <si>
    <t>AUHL6380</t>
  </si>
  <si>
    <t>AUH6394</t>
  </si>
  <si>
    <t>AUHL6394</t>
  </si>
  <si>
    <t>AUH6397</t>
  </si>
  <si>
    <t>AUHL6397</t>
  </si>
  <si>
    <t>AUH6412</t>
  </si>
  <si>
    <t>AUHL6412</t>
  </si>
  <si>
    <t>AUH-6412-CSG-SAR-X-1</t>
  </si>
  <si>
    <t>AUH6520</t>
  </si>
  <si>
    <t>AUHL6520</t>
  </si>
  <si>
    <t>AUH-6520-CSG-IXR-E-1</t>
  </si>
  <si>
    <t>AUH3679</t>
  </si>
  <si>
    <t>AUHL3679</t>
  </si>
  <si>
    <t>AUH3611</t>
  </si>
  <si>
    <t>AUHL4611</t>
  </si>
  <si>
    <t>AUH6382</t>
  </si>
  <si>
    <t>AUHL6382</t>
  </si>
  <si>
    <t>AUH3238</t>
  </si>
  <si>
    <t>AUHL3238</t>
  </si>
  <si>
    <t>AUHNR3238</t>
  </si>
  <si>
    <t>AUH3578</t>
  </si>
  <si>
    <t>AUHL3578</t>
  </si>
  <si>
    <t>AUH6349</t>
  </si>
  <si>
    <t>AUHL6349</t>
  </si>
  <si>
    <t>AUH3706</t>
  </si>
  <si>
    <t>AUHL3706</t>
  </si>
  <si>
    <t>AUH6404</t>
  </si>
  <si>
    <t>AUHL6404</t>
  </si>
  <si>
    <t>AUH-6404-CSG-IXR-E-1</t>
  </si>
  <si>
    <t>AUH6403</t>
  </si>
  <si>
    <t>AUHL6403</t>
  </si>
  <si>
    <t>AUH6475</t>
  </si>
  <si>
    <t>AUHL6475</t>
  </si>
  <si>
    <t>AUH-6475-CSG-SAR-X-1</t>
  </si>
  <si>
    <t>AUH2490</t>
  </si>
  <si>
    <t>AUHL4490</t>
  </si>
  <si>
    <t>AUG6093</t>
  </si>
  <si>
    <t>AUGL6093</t>
  </si>
  <si>
    <t>AUH2995</t>
  </si>
  <si>
    <t>AUHL2995</t>
  </si>
  <si>
    <t>AUH3290</t>
  </si>
  <si>
    <t>AUH3295</t>
  </si>
  <si>
    <t>AUH3527</t>
  </si>
  <si>
    <t>AUHL3527</t>
  </si>
  <si>
    <t>AUH-3527-CSG-IXR-E-1</t>
  </si>
  <si>
    <t>AUH3528</t>
  </si>
  <si>
    <t>AUH-3528-CSG-IXR-E-1</t>
  </si>
  <si>
    <t>AUH3529</t>
  </si>
  <si>
    <t>AUH3626</t>
  </si>
  <si>
    <t>AUHL3626</t>
  </si>
  <si>
    <t>AUH2286</t>
  </si>
  <si>
    <t>AUH3288</t>
  </si>
  <si>
    <t>AUHL4288</t>
  </si>
  <si>
    <t>AUH3293</t>
  </si>
  <si>
    <t>AUH3294</t>
  </si>
  <si>
    <t>AUH3297</t>
  </si>
  <si>
    <t>AUH3298</t>
  </si>
  <si>
    <t>AUH3299</t>
  </si>
  <si>
    <t>AUH3300</t>
  </si>
  <si>
    <t>AUH3301</t>
  </si>
  <si>
    <t>AUH3302</t>
  </si>
  <si>
    <t>AUH3474</t>
  </si>
  <si>
    <t>AUH-3474-CSG-IXR-E-1</t>
  </si>
  <si>
    <t>AUH3586</t>
  </si>
  <si>
    <t>AUH3593</t>
  </si>
  <si>
    <t>AUHL4593</t>
  </si>
  <si>
    <t>AUH-3593-CSG-IXR-E-1</t>
  </si>
  <si>
    <t>AUH3560</t>
  </si>
  <si>
    <t>AUHL4560</t>
  </si>
  <si>
    <t>AUH6468</t>
  </si>
  <si>
    <t>AUHL6468</t>
  </si>
  <si>
    <t>AUH6401</t>
  </si>
  <si>
    <t>AUHL6401</t>
  </si>
  <si>
    <t>AUH6372</t>
  </si>
  <si>
    <t>AUHL6372</t>
  </si>
  <si>
    <t>AUH6364</t>
  </si>
  <si>
    <t>AUHL6364</t>
  </si>
  <si>
    <t>AUH6344</t>
  </si>
  <si>
    <t>AUHL6344</t>
  </si>
  <si>
    <t>AUH6350</t>
  </si>
  <si>
    <t>AUHL6350</t>
  </si>
  <si>
    <t>AUHNR6350</t>
  </si>
  <si>
    <t>AUH2982</t>
  </si>
  <si>
    <t>AUHL2982</t>
  </si>
  <si>
    <t>AUH3246</t>
  </si>
  <si>
    <t>AUHL5246</t>
  </si>
  <si>
    <t>AUH3628</t>
  </si>
  <si>
    <t>AUHL3628</t>
  </si>
  <si>
    <t>AUH3760</t>
  </si>
  <si>
    <t>AUHL3760</t>
  </si>
  <si>
    <t>AUH3808</t>
  </si>
  <si>
    <t>AUHL3808</t>
  </si>
  <si>
    <t>AUH6444</t>
  </si>
  <si>
    <t>AUHL6444</t>
  </si>
  <si>
    <t>AUHNR6444</t>
  </si>
  <si>
    <t>Passive fiber on AUH-2962-PREAGG-SR7-1</t>
  </si>
  <si>
    <t>AUH3629</t>
  </si>
  <si>
    <t>AUHL3629</t>
  </si>
  <si>
    <t>AUH3630</t>
  </si>
  <si>
    <t>AUHL3630</t>
  </si>
  <si>
    <t>AUH6470</t>
  </si>
  <si>
    <t>AUHL6470</t>
  </si>
  <si>
    <t>AUH3631</t>
  </si>
  <si>
    <t>AUHL3631</t>
  </si>
  <si>
    <t>AUH3641</t>
  </si>
  <si>
    <t>AUHL3641</t>
  </si>
  <si>
    <t>2020</t>
  </si>
  <si>
    <t>AUH3646</t>
  </si>
  <si>
    <t>AUHL3646</t>
  </si>
  <si>
    <t>AUH3819</t>
  </si>
  <si>
    <t>AUHL3819</t>
  </si>
  <si>
    <t>AUH2290</t>
  </si>
  <si>
    <t>AUHL4290</t>
  </si>
  <si>
    <t>AUH6425</t>
  </si>
  <si>
    <t>AUHL6425</t>
  </si>
  <si>
    <t>AUH6467</t>
  </si>
  <si>
    <t>AUHL6467</t>
  </si>
  <si>
    <t>AUH-6467-CSG-ASR920-LD-1</t>
  </si>
  <si>
    <t>AUG6082</t>
  </si>
  <si>
    <t>AUGL6082</t>
  </si>
  <si>
    <t>AUH3149</t>
  </si>
  <si>
    <t>AUHL4149</t>
  </si>
  <si>
    <t>AUH2328</t>
  </si>
  <si>
    <t>AUHL4328</t>
  </si>
  <si>
    <t>Passive Fiber on AUH-1090-PREAGG-SR7-1</t>
  </si>
  <si>
    <t>AUH2518</t>
  </si>
  <si>
    <t>AUHL4518</t>
  </si>
  <si>
    <t>Passive Fiber on AUH-1093-PREAGG-SR7-1</t>
  </si>
  <si>
    <t>AUH6545</t>
  </si>
  <si>
    <t>AUHL6545</t>
  </si>
  <si>
    <t>AUH3189</t>
  </si>
  <si>
    <t>AUHL3189</t>
  </si>
  <si>
    <t>AUHNR3189</t>
  </si>
  <si>
    <t>AUH2193</t>
  </si>
  <si>
    <t>AUHL2193</t>
  </si>
  <si>
    <t>AUH3035</t>
  </si>
  <si>
    <t>AUHL4035</t>
  </si>
  <si>
    <t>AUH-3035-CSG-ASR920-LD-1</t>
  </si>
  <si>
    <t>AUH3195</t>
  </si>
  <si>
    <t>AUHL3195</t>
  </si>
  <si>
    <t>AUHNR3195</t>
  </si>
  <si>
    <t>Passive AUH-6005-AGGR-SR12e-2</t>
  </si>
  <si>
    <t>AUH3199</t>
  </si>
  <si>
    <t>AUHL3199</t>
  </si>
  <si>
    <t>AUHNR3199</t>
  </si>
  <si>
    <t>Passive AUH-2420-PREAGG-SR7-1</t>
  </si>
  <si>
    <t>AUH3243</t>
  </si>
  <si>
    <t>AUHL3243</t>
  </si>
  <si>
    <t>AUHNR3243</t>
  </si>
  <si>
    <t>AUH2650</t>
  </si>
  <si>
    <t>AUHL2650</t>
  </si>
  <si>
    <t>AUHNR2650</t>
  </si>
  <si>
    <t>AUH2680</t>
  </si>
  <si>
    <t>AUHL2680</t>
  </si>
  <si>
    <t>AUHNR2680</t>
  </si>
  <si>
    <t>Passive AUH-2204-PREAGG-SR7-1</t>
  </si>
  <si>
    <t>AUH3001</t>
  </si>
  <si>
    <t>AUHL3001</t>
  </si>
  <si>
    <t>AUH3233</t>
  </si>
  <si>
    <t>AUHL3233</t>
  </si>
  <si>
    <t>AUHNR3233</t>
  </si>
  <si>
    <t>AUH3526</t>
  </si>
  <si>
    <t>AUHL3526</t>
  </si>
  <si>
    <t>AUHNR3526</t>
  </si>
  <si>
    <t>RoofTop</t>
  </si>
  <si>
    <t>AUH-3526-CSG-IXR-E-1</t>
  </si>
  <si>
    <t>AUH3707</t>
  </si>
  <si>
    <t>AUHL3707</t>
  </si>
  <si>
    <t>AUHNR3707</t>
  </si>
  <si>
    <t>AUH2891</t>
  </si>
  <si>
    <t>AUHL3891</t>
  </si>
  <si>
    <t>AUH2893</t>
  </si>
  <si>
    <t>AUHL3893</t>
  </si>
  <si>
    <t>AUH3223</t>
  </si>
  <si>
    <t>AUHL4223</t>
  </si>
  <si>
    <t>AUH2614</t>
  </si>
  <si>
    <t>AUHL4614</t>
  </si>
  <si>
    <t>AUH3338</t>
  </si>
  <si>
    <t>AUHL5338</t>
  </si>
  <si>
    <t>AUH-3338-CSG-IXR-E-1</t>
  </si>
  <si>
    <t>AUH3272</t>
  </si>
  <si>
    <t>AUHL6272</t>
  </si>
  <si>
    <t>AUH6525</t>
  </si>
  <si>
    <t>AUHL6525</t>
  </si>
  <si>
    <t>AUH3648</t>
  </si>
  <si>
    <t>AUHL3648</t>
  </si>
  <si>
    <t>AUH3029</t>
  </si>
  <si>
    <t>AUHL4029</t>
  </si>
  <si>
    <t>AUH3557</t>
  </si>
  <si>
    <t>AUHL4557</t>
  </si>
  <si>
    <t>AUH6337</t>
  </si>
  <si>
    <t>AUHL6337</t>
  </si>
  <si>
    <t>AUH6388</t>
  </si>
  <si>
    <t>AUHL6388</t>
  </si>
  <si>
    <t>AUH2249</t>
  </si>
  <si>
    <t>AUHL2249</t>
  </si>
  <si>
    <t>AUHNR2249</t>
  </si>
  <si>
    <t>Passive to AUH-6005-AGGR-SR12e-1</t>
  </si>
  <si>
    <t>AUH2257</t>
  </si>
  <si>
    <t>AUHL5257</t>
  </si>
  <si>
    <t>AUH2894</t>
  </si>
  <si>
    <t>AUHL2894</t>
  </si>
  <si>
    <t>AUHNR2894</t>
  </si>
  <si>
    <t>AUH-2894-CSG-ASR920-LD-1</t>
  </si>
  <si>
    <t>AUH3322</t>
  </si>
  <si>
    <t>AUHL5322</t>
  </si>
  <si>
    <t>AUH-3322-CSG-ASR920-LD-1</t>
  </si>
  <si>
    <t>AUH3445</t>
  </si>
  <si>
    <t>AUHL4445</t>
  </si>
  <si>
    <t>Greenfield (Du Capex)</t>
  </si>
  <si>
    <t>AUH7017</t>
  </si>
  <si>
    <t>AUHL7017</t>
  </si>
  <si>
    <t>AUH7018</t>
  </si>
  <si>
    <t>AUHL7018</t>
  </si>
  <si>
    <t>L2600-F1+L2600-F2+L2600-F3</t>
  </si>
  <si>
    <t>AUH2840</t>
  </si>
  <si>
    <t>AUHL3840</t>
  </si>
  <si>
    <t>2021</t>
  </si>
  <si>
    <t>AUH3121</t>
  </si>
  <si>
    <t>AUHL4121</t>
  </si>
  <si>
    <t>AUH6511</t>
  </si>
  <si>
    <t>AUHL6511</t>
  </si>
  <si>
    <t>AUHNR6511</t>
  </si>
  <si>
    <t>AUH-6511-CSG-ASR920-LD-1</t>
  </si>
  <si>
    <t>AUH2155</t>
  </si>
  <si>
    <t>AUHL2155</t>
  </si>
  <si>
    <t>AUHNR2155</t>
  </si>
  <si>
    <t>AUH2699</t>
  </si>
  <si>
    <t>AUHL2699</t>
  </si>
  <si>
    <t>AUHNR2699</t>
  </si>
  <si>
    <t>AUH3014</t>
  </si>
  <si>
    <t>AUHL4014</t>
  </si>
  <si>
    <t>AUH3036</t>
  </si>
  <si>
    <t>AUHL3036</t>
  </si>
  <si>
    <t>AUHNR3036</t>
  </si>
  <si>
    <t>AUH-3036-CSG-ASR920-LD-1</t>
  </si>
  <si>
    <t>AUH3111</t>
  </si>
  <si>
    <t>AUHL3111</t>
  </si>
  <si>
    <t>AUHNR3111</t>
  </si>
  <si>
    <t>AUH3219</t>
  </si>
  <si>
    <t>AUHL4219</t>
  </si>
  <si>
    <t>AUH3262</t>
  </si>
  <si>
    <t>AUHL5262</t>
  </si>
  <si>
    <t>AUHNR3262</t>
  </si>
  <si>
    <t>AUH6538</t>
  </si>
  <si>
    <t>AUHL6538</t>
  </si>
  <si>
    <t>AUHNR6538</t>
  </si>
  <si>
    <t xml:space="preserve">Passive fiber on AUH-2410-SCSG-IXR-R6-1 </t>
  </si>
  <si>
    <t>AUH6539</t>
  </si>
  <si>
    <t>AUHL6539</t>
  </si>
  <si>
    <t>AUHNR6539</t>
  </si>
  <si>
    <t>AUH6305</t>
  </si>
  <si>
    <t>AUHL6305</t>
  </si>
  <si>
    <t>AUH2355</t>
  </si>
  <si>
    <t>AUHL2355</t>
  </si>
  <si>
    <t>AUH2646</t>
  </si>
  <si>
    <t>AUHL2646</t>
  </si>
  <si>
    <t>AUHNR2646</t>
  </si>
  <si>
    <t>AUH2691</t>
  </si>
  <si>
    <t>AUHL2691</t>
  </si>
  <si>
    <t>AUH3068</t>
  </si>
  <si>
    <t>AUHL4068</t>
  </si>
  <si>
    <t>AUH2260</t>
  </si>
  <si>
    <t>AUHL4260</t>
  </si>
  <si>
    <t>AUH3407</t>
  </si>
  <si>
    <t>AUHL4407</t>
  </si>
  <si>
    <t>AUH3824</t>
  </si>
  <si>
    <t>AUHL4824</t>
  </si>
  <si>
    <t>AUH-3824-CSG-ASR920-LD-1</t>
  </si>
  <si>
    <t>AUH3408</t>
  </si>
  <si>
    <t>AUHL5408</t>
  </si>
  <si>
    <t>AUHNR3408</t>
  </si>
  <si>
    <t>AUH-3408-CSG-IXR-E-1</t>
  </si>
  <si>
    <t>AUH2848</t>
  </si>
  <si>
    <t>AUHL3848</t>
  </si>
  <si>
    <t>AUH3112</t>
  </si>
  <si>
    <t>AUHL3112</t>
  </si>
  <si>
    <t>AUHNR3112</t>
  </si>
  <si>
    <t>AUH3886</t>
  </si>
  <si>
    <t>AUHL5886</t>
  </si>
  <si>
    <t>AUH3070</t>
  </si>
  <si>
    <t>AUHL3070</t>
  </si>
  <si>
    <t>AUHNR3070</t>
  </si>
  <si>
    <t>AUH-3070-CSG-ASR920-LD-1</t>
  </si>
  <si>
    <t>AUH3267</t>
  </si>
  <si>
    <t>AUHL5267</t>
  </si>
  <si>
    <t>AUH6535</t>
  </si>
  <si>
    <t>AUHL6535</t>
  </si>
  <si>
    <t>AUHNR6535</t>
  </si>
  <si>
    <t>AUH3863</t>
  </si>
  <si>
    <t>AUHL3863</t>
  </si>
  <si>
    <t>AUHNR3863</t>
  </si>
  <si>
    <t>AUH-3863-CSG-ASR920-LD-1</t>
  </si>
  <si>
    <t>AUH3447</t>
  </si>
  <si>
    <t>AUHL5447</t>
  </si>
  <si>
    <t>AUH3010</t>
  </si>
  <si>
    <t>AUHL3010</t>
  </si>
  <si>
    <t>AUH3263</t>
  </si>
  <si>
    <t>AUHL6263</t>
  </si>
  <si>
    <t>AUHNR3263</t>
  </si>
  <si>
    <t>AUH-3263-CSG-IXR-E-1</t>
  </si>
  <si>
    <t>AUH6433</t>
  </si>
  <si>
    <t>AUHL6433</t>
  </si>
  <si>
    <t>AUH6407</t>
  </si>
  <si>
    <t>AUHL6407</t>
  </si>
  <si>
    <t>AUH3727</t>
  </si>
  <si>
    <t>AUHL3727</t>
  </si>
  <si>
    <t>AUHNR3727</t>
  </si>
  <si>
    <t>AUH-3727-CSG-ASR920-LD-1</t>
  </si>
  <si>
    <t>AUH6550</t>
  </si>
  <si>
    <t>AUHL6550</t>
  </si>
  <si>
    <t>AUHNR6550</t>
  </si>
  <si>
    <t>AUH-6550-CSG-SAR-X-1</t>
  </si>
  <si>
    <t>AUH3221</t>
  </si>
  <si>
    <t>AUHL4221</t>
  </si>
  <si>
    <t>AUH3038</t>
  </si>
  <si>
    <t>AUHL4038</t>
  </si>
  <si>
    <t>AUH3406</t>
  </si>
  <si>
    <t>AUHL3406</t>
  </si>
  <si>
    <t>AUHNR3406</t>
  </si>
  <si>
    <t>AUH3681</t>
  </si>
  <si>
    <t>AUHL3681</t>
  </si>
  <si>
    <t>AUHNR3681</t>
  </si>
  <si>
    <t>Du Capex</t>
  </si>
  <si>
    <t>AUH6424</t>
  </si>
  <si>
    <t>AUHL6424</t>
  </si>
  <si>
    <t>AUH6443</t>
  </si>
  <si>
    <t>AUHL6443</t>
  </si>
  <si>
    <t>AUH2189</t>
  </si>
  <si>
    <t>AUHL2189</t>
  </si>
  <si>
    <t>AUHNR2189</t>
  </si>
  <si>
    <t>AUH2698</t>
  </si>
  <si>
    <t>AUHL2698</t>
  </si>
  <si>
    <t>AUHNR2698</t>
  </si>
  <si>
    <t>Passive AUH-2055-PREAGG-SR7-1</t>
  </si>
  <si>
    <t>AUH3039</t>
  </si>
  <si>
    <t>AUHL4039</t>
  </si>
  <si>
    <t>Greefield</t>
  </si>
  <si>
    <t>AUH3880</t>
  </si>
  <si>
    <t>AUHL5880</t>
  </si>
  <si>
    <t>AUH6529</t>
  </si>
  <si>
    <t>AUHL6529</t>
  </si>
  <si>
    <t>AUHNR6529</t>
  </si>
  <si>
    <t>AUH-6529-CSG-SAR-X-1</t>
  </si>
  <si>
    <t>AUH6533</t>
  </si>
  <si>
    <t>AUHL6533</t>
  </si>
  <si>
    <t>AUHNR6533</t>
  </si>
  <si>
    <t>AUH3211</t>
  </si>
  <si>
    <t>AUHL3211</t>
  </si>
  <si>
    <t>AUHNR3211</t>
  </si>
  <si>
    <t>AUH3212</t>
  </si>
  <si>
    <t>AUHL3212</t>
  </si>
  <si>
    <t>AUHNR3212</t>
  </si>
  <si>
    <t>AUH3224</t>
  </si>
  <si>
    <t>AUHL3224</t>
  </si>
  <si>
    <t>AUHNR3224</t>
  </si>
  <si>
    <t>AUH3829</t>
  </si>
  <si>
    <t>AUHL3829</t>
  </si>
  <si>
    <t>AUH3435</t>
  </si>
  <si>
    <t>AUHL4435</t>
  </si>
  <si>
    <t>du Solo</t>
  </si>
  <si>
    <t>AUH3644</t>
  </si>
  <si>
    <t>AUHL4644</t>
  </si>
  <si>
    <t>AUH3434</t>
  </si>
  <si>
    <t>AUHL5434</t>
  </si>
  <si>
    <t>AUH2766</t>
  </si>
  <si>
    <t>AUHL2766</t>
  </si>
  <si>
    <t>AUH3227</t>
  </si>
  <si>
    <t>AUHL3227</t>
  </si>
  <si>
    <t>AUH6352</t>
  </si>
  <si>
    <t>AUHL6352</t>
  </si>
  <si>
    <t>AUH6413</t>
  </si>
  <si>
    <t>AUHL6413</t>
  </si>
  <si>
    <t>AUH6414</t>
  </si>
  <si>
    <t>AUHL6414</t>
  </si>
  <si>
    <t>AUH2268</t>
  </si>
  <si>
    <t>AUHL5268</t>
  </si>
  <si>
    <t>AUH3865</t>
  </si>
  <si>
    <t>AUHL4865</t>
  </si>
  <si>
    <t>AUH-KHAZNA-AGG-SR12e-2</t>
  </si>
  <si>
    <t>AUH3866</t>
  </si>
  <si>
    <t>AUHL3866</t>
  </si>
  <si>
    <t>AUHNR3866</t>
  </si>
  <si>
    <t>AUH6457</t>
  </si>
  <si>
    <t>AUHL6457</t>
  </si>
  <si>
    <t>AUHNR6457</t>
  </si>
  <si>
    <t>AUH6485</t>
  </si>
  <si>
    <t>AUHL6485</t>
  </si>
  <si>
    <t>AUH3864</t>
  </si>
  <si>
    <t>AUHL4864</t>
  </si>
  <si>
    <t>AUH3710</t>
  </si>
  <si>
    <t>AUHL3710</t>
  </si>
  <si>
    <t>AUHNR3710</t>
  </si>
  <si>
    <t>AUH6357</t>
  </si>
  <si>
    <t>AUHL6357</t>
  </si>
  <si>
    <t>AUH6466</t>
  </si>
  <si>
    <t>AUHL6466</t>
  </si>
  <si>
    <t>AUHNR6466</t>
  </si>
  <si>
    <t>AUH2858</t>
  </si>
  <si>
    <t>AUHL2858</t>
  </si>
  <si>
    <t>AUH3264</t>
  </si>
  <si>
    <t>AUHL6264</t>
  </si>
  <si>
    <t>AUH3562</t>
  </si>
  <si>
    <t>AUHL4562</t>
  </si>
  <si>
    <t>AUH3654</t>
  </si>
  <si>
    <t>AUHL3654</t>
  </si>
  <si>
    <t>AUHNR3654</t>
  </si>
  <si>
    <t>AUH3869</t>
  </si>
  <si>
    <t>AUHL3869</t>
  </si>
  <si>
    <t>AUHNR3869</t>
  </si>
  <si>
    <t>AUH-3869-CSG-IXR-E-1</t>
  </si>
  <si>
    <t>AUH6095</t>
  </si>
  <si>
    <t>AUHL6095</t>
  </si>
  <si>
    <t>ETC Capex</t>
  </si>
  <si>
    <t>AUH6096</t>
  </si>
  <si>
    <t>AUHL6096</t>
  </si>
  <si>
    <t>AUH6465</t>
  </si>
  <si>
    <t>AUHL6465</t>
  </si>
  <si>
    <t>AUHNR6465</t>
  </si>
  <si>
    <t>AUH6552</t>
  </si>
  <si>
    <t>AUHL6552</t>
  </si>
  <si>
    <t>AUHNR6552</t>
  </si>
  <si>
    <t>AUH2517</t>
  </si>
  <si>
    <t>AUHL4517</t>
  </si>
  <si>
    <t>AUH2617</t>
  </si>
  <si>
    <t>AUHL3617</t>
  </si>
  <si>
    <t>AUH3064</t>
  </si>
  <si>
    <t>AUHL4064</t>
  </si>
  <si>
    <t>AUH3401</t>
  </si>
  <si>
    <t>AUHL5401</t>
  </si>
  <si>
    <t>AUH3409</t>
  </si>
  <si>
    <t>AUHL4409</t>
  </si>
  <si>
    <t>AUH3838</t>
  </si>
  <si>
    <t>AUHL4838</t>
  </si>
  <si>
    <t>AUH6536</t>
  </si>
  <si>
    <t>AUHL6536</t>
  </si>
  <si>
    <t>AUHNR6536</t>
  </si>
  <si>
    <t>AUH2762</t>
  </si>
  <si>
    <t>AUHL2762</t>
  </si>
  <si>
    <t>AUH3558</t>
  </si>
  <si>
    <t>AUHL3558</t>
  </si>
  <si>
    <t>AUH3559</t>
  </si>
  <si>
    <t>AUHL4559</t>
  </si>
  <si>
    <t>AUH3755</t>
  </si>
  <si>
    <t>AUHL3755</t>
  </si>
  <si>
    <t>AUHNR3755</t>
  </si>
  <si>
    <t>AUH3125</t>
  </si>
  <si>
    <t>AUHL4125</t>
  </si>
  <si>
    <t>AUH3822</t>
  </si>
  <si>
    <t>AUHL4822</t>
  </si>
  <si>
    <t>AUH3018</t>
  </si>
  <si>
    <t>AUHL5018</t>
  </si>
  <si>
    <t>AUH3284</t>
  </si>
  <si>
    <t>AUHL5284</t>
  </si>
  <si>
    <t>AUH-2202-PREAGG-SR7-1</t>
  </si>
  <si>
    <t>AUH3303</t>
  </si>
  <si>
    <t>AUHL5303</t>
  </si>
  <si>
    <t>AUH-2204-PREAGG-SR7-1</t>
  </si>
  <si>
    <t>AUH3306</t>
  </si>
  <si>
    <t>AUHL4306</t>
  </si>
  <si>
    <t>AUH3345</t>
  </si>
  <si>
    <t>AUHL4345</t>
  </si>
  <si>
    <t>AUH-3345-CSG-IXR-E-1</t>
  </si>
  <si>
    <t>AUH6521</t>
  </si>
  <si>
    <t>AUHL6521</t>
  </si>
  <si>
    <t>AUHNR6521</t>
  </si>
  <si>
    <t>AUH3448</t>
  </si>
  <si>
    <t>AUHL7448</t>
  </si>
  <si>
    <t>AUH3539</t>
  </si>
  <si>
    <t>AUHL3539</t>
  </si>
  <si>
    <t>AUHNR3539</t>
  </si>
  <si>
    <t>AUH-1416-AGGR-SR12-2</t>
  </si>
  <si>
    <t>AUH2693</t>
  </si>
  <si>
    <t>AUHL2693</t>
  </si>
  <si>
    <t>AUH6590</t>
  </si>
  <si>
    <t>AUHL6590</t>
  </si>
  <si>
    <t>AUHNR6590</t>
  </si>
  <si>
    <t>AUH2527</t>
  </si>
  <si>
    <t>AUHL4527</t>
  </si>
  <si>
    <t xml:space="preserve">AUH-1097-PREAGG-SR7-1 </t>
  </si>
  <si>
    <t>AUH6500</t>
  </si>
  <si>
    <t>AUHL6500</t>
  </si>
  <si>
    <t>AUHNR6500</t>
  </si>
  <si>
    <t>AUH6495</t>
  </si>
  <si>
    <t>AUHL6495</t>
  </si>
  <si>
    <t>AUH3708</t>
  </si>
  <si>
    <t>AUHL3708</t>
  </si>
  <si>
    <t>AUHNR3708</t>
  </si>
  <si>
    <t>AUH6578</t>
  </si>
  <si>
    <t>AUHL6578</t>
  </si>
  <si>
    <t>AUH6118</t>
  </si>
  <si>
    <t>AUHL6118</t>
  </si>
  <si>
    <t>AUHNR6118</t>
  </si>
  <si>
    <t>AUH3564</t>
  </si>
  <si>
    <t>AUHL4564</t>
  </si>
  <si>
    <t>AUH2356</t>
  </si>
  <si>
    <t>AUHL2356</t>
  </si>
  <si>
    <t>AUH3050</t>
  </si>
  <si>
    <t>AUHL4050</t>
  </si>
  <si>
    <t>AUH2487</t>
  </si>
  <si>
    <t>AUHL2487</t>
  </si>
  <si>
    <t>Site Share</t>
  </si>
  <si>
    <t>AUH2802</t>
  </si>
  <si>
    <t>AUHL2802</t>
  </si>
  <si>
    <t>AUHNR2802</t>
  </si>
  <si>
    <t>Passive AUH-2410-SCSG-IXR-R6-1</t>
  </si>
  <si>
    <t>AUH3229</t>
  </si>
  <si>
    <t>AUHL3229</t>
  </si>
  <si>
    <t>AUHNR3229</t>
  </si>
  <si>
    <t>AUH3242</t>
  </si>
  <si>
    <t>AUHL3242</t>
  </si>
  <si>
    <t>AUHNR3242</t>
  </si>
  <si>
    <t>AUH2847</t>
  </si>
  <si>
    <t>AUHL3847</t>
  </si>
  <si>
    <t>AUH3394</t>
  </si>
  <si>
    <t>AUHL4394</t>
  </si>
  <si>
    <t>AUH3889</t>
  </si>
  <si>
    <t>AUHL4889</t>
  </si>
  <si>
    <t>AUH3386</t>
  </si>
  <si>
    <t>AUHL5386</t>
  </si>
  <si>
    <t>AUH-3386-CSG-IXR-E-1</t>
  </si>
  <si>
    <t>AUH6353</t>
  </si>
  <si>
    <t>AUHL6353</t>
  </si>
  <si>
    <t>AUH6398</t>
  </si>
  <si>
    <t>AUHL6398</t>
  </si>
  <si>
    <t>AUH6480</t>
  </si>
  <si>
    <t>AUHL6480</t>
  </si>
  <si>
    <t>AUH2525</t>
  </si>
  <si>
    <t>AUHL4525</t>
  </si>
  <si>
    <t>AUH3309</t>
  </si>
  <si>
    <t>AUHL5309</t>
  </si>
  <si>
    <t>AUH6326</t>
  </si>
  <si>
    <t>AUHL6326</t>
  </si>
  <si>
    <t>AUH6440</t>
  </si>
  <si>
    <t>AUHL6440</t>
  </si>
  <si>
    <t>AUH2613</t>
  </si>
  <si>
    <t>AUHL3613</t>
  </si>
  <si>
    <t>AUG6229</t>
  </si>
  <si>
    <t>AUGL7229</t>
  </si>
  <si>
    <t>AUH3203</t>
  </si>
  <si>
    <t>AUHL3203</t>
  </si>
  <si>
    <t>AUH3651</t>
  </si>
  <si>
    <t>AUHL3651</t>
  </si>
  <si>
    <t>AUH6399</t>
  </si>
  <si>
    <t>AUHL6399</t>
  </si>
  <si>
    <t>AUH6445</t>
  </si>
  <si>
    <t>AUHL6445</t>
  </si>
  <si>
    <t>AUH6458</t>
  </si>
  <si>
    <t>AUHL6458</t>
  </si>
  <si>
    <t>AUH6479</t>
  </si>
  <si>
    <t>AUHL6479</t>
  </si>
  <si>
    <t>AUH6592</t>
  </si>
  <si>
    <t>AUHL6592</t>
  </si>
  <si>
    <t>AUH3240</t>
  </si>
  <si>
    <t>Permanent</t>
    <phoneticPr fontId="0" type="noConversion"/>
  </si>
  <si>
    <t>AUH6392</t>
  </si>
  <si>
    <t>AUHL6392</t>
  </si>
  <si>
    <t>AUHNR6392</t>
  </si>
  <si>
    <t>AUH-6392-CSG-IXR-E-1</t>
  </si>
  <si>
    <t>AUH6464</t>
  </si>
  <si>
    <t>AUHL6464</t>
  </si>
  <si>
    <t>AUHNR6464</t>
  </si>
  <si>
    <t>AUH-6464-CSG-IXR-E-1</t>
  </si>
  <si>
    <t>AUH3653</t>
  </si>
  <si>
    <t>AUHL3653</t>
  </si>
  <si>
    <t>AUH6379</t>
  </si>
  <si>
    <t>AUH2555</t>
  </si>
  <si>
    <t>AUHL2555</t>
  </si>
  <si>
    <t>AUHNR2555</t>
  </si>
  <si>
    <t>AUH3091</t>
  </si>
  <si>
    <t>AUHL3091</t>
  </si>
  <si>
    <t>AUHNR3091</t>
  </si>
  <si>
    <t>AUH-3091-CSG-IXR-E-1</t>
  </si>
  <si>
    <t>AUH3041</t>
  </si>
  <si>
    <t>AUHL3041</t>
  </si>
  <si>
    <t xml:space="preserve">Greenfield </t>
  </si>
  <si>
    <t>AUH3466</t>
  </si>
  <si>
    <t>AUHL3466</t>
  </si>
  <si>
    <t>AUH3043</t>
  </si>
  <si>
    <t>AUHL4043</t>
  </si>
  <si>
    <t>AUH6362</t>
  </si>
  <si>
    <t>AUHL6362</t>
  </si>
  <si>
    <t>ETC Site Share</t>
  </si>
  <si>
    <t>AUH3236</t>
  </si>
  <si>
    <t>AUHL3236</t>
  </si>
  <si>
    <t>AUHNR3236</t>
  </si>
  <si>
    <t>AUH3439</t>
  </si>
  <si>
    <t>AUHL5439</t>
  </si>
  <si>
    <t>AUHNR3439</t>
  </si>
  <si>
    <t>AUH3024</t>
  </si>
  <si>
    <t>AUHL4024</t>
  </si>
  <si>
    <t>AUH-3024-CSG-IXR-E-1</t>
  </si>
  <si>
    <t>AUH3255</t>
  </si>
  <si>
    <t>AUHL5255</t>
  </si>
  <si>
    <t>AUHNR3255</t>
  </si>
  <si>
    <t>AUH3269</t>
  </si>
  <si>
    <t>AUHL4269</t>
  </si>
  <si>
    <t>AUHNR3269</t>
  </si>
  <si>
    <t>AUH3393</t>
  </si>
  <si>
    <t>AUHL3393</t>
  </si>
  <si>
    <t>AUHNR3393</t>
  </si>
  <si>
    <t>AUH3733</t>
  </si>
  <si>
    <t>AUHL3733</t>
  </si>
  <si>
    <t>AUHNR3733</t>
  </si>
  <si>
    <t>AUH6579</t>
  </si>
  <si>
    <t>AUHL6579</t>
  </si>
  <si>
    <t>AUHNR6579</t>
  </si>
  <si>
    <t>AUH-6579-CSG-IXR-E-1</t>
  </si>
  <si>
    <t>AUH3268</t>
  </si>
  <si>
    <t>AUHL3268</t>
  </si>
  <si>
    <t>AUHNR3268</t>
  </si>
  <si>
    <t>AUH3271</t>
  </si>
  <si>
    <t>AUHL3271</t>
  </si>
  <si>
    <t>AUHNR3271</t>
  </si>
  <si>
    <t>AUH3305</t>
  </si>
  <si>
    <t>AUHL4305</t>
  </si>
  <si>
    <t>AUHNR3305</t>
  </si>
  <si>
    <t>AUH6117</t>
  </si>
  <si>
    <t>AUHL6117</t>
  </si>
  <si>
    <t>AUHNR6117</t>
  </si>
  <si>
    <t>AUH2247</t>
  </si>
  <si>
    <t>AUHNR2247</t>
  </si>
  <si>
    <t>Roof Top</t>
  </si>
  <si>
    <t>AUH3440</t>
  </si>
  <si>
    <t>AUHL5440</t>
  </si>
  <si>
    <t>AUH2497</t>
  </si>
  <si>
    <t>AUHL4497</t>
  </si>
  <si>
    <t>AUH6376</t>
  </si>
  <si>
    <t>Permanent</t>
    <phoneticPr fontId="3" type="noConversion"/>
  </si>
  <si>
    <t>AUH6348</t>
  </si>
  <si>
    <t>AUH6434</t>
  </si>
  <si>
    <t>AUHL6434</t>
  </si>
  <si>
    <t>AUH-6434-CSG-IXR-E-1</t>
  </si>
  <si>
    <t>AUH2694</t>
  </si>
  <si>
    <t>AUHNR2694</t>
  </si>
  <si>
    <t>AUH-2694-CSG-IXR-E-1</t>
  </si>
  <si>
    <t>AUH3282</t>
  </si>
  <si>
    <t>AUH-3282-CSG-IXR-E-1</t>
  </si>
  <si>
    <t>AUH3717</t>
  </si>
  <si>
    <t>AUHNR3717</t>
  </si>
  <si>
    <t>AUH-3717-CSG-IXR-E-1</t>
  </si>
  <si>
    <t>AUH6488</t>
  </si>
  <si>
    <t>AUHNR6488</t>
  </si>
  <si>
    <t>AUH-6488-CSG-IXR-E-1</t>
  </si>
  <si>
    <t>AUH2091</t>
  </si>
  <si>
    <t>AUHNR2091</t>
  </si>
  <si>
    <t>AUH2281</t>
  </si>
  <si>
    <t>AUHL4281</t>
  </si>
  <si>
    <t>AUHNR2281</t>
  </si>
  <si>
    <t>AUH2488</t>
  </si>
  <si>
    <t>AUH2567</t>
  </si>
  <si>
    <t>AUHNR2567</t>
  </si>
  <si>
    <t>AUH3106</t>
  </si>
  <si>
    <t>AUHNR3106</t>
  </si>
  <si>
    <t>AUH-3106-CSG-IXR-E-1</t>
  </si>
  <si>
    <t>AUH3196</t>
  </si>
  <si>
    <t>AUHNR3196</t>
  </si>
  <si>
    <t>AUH-3196-CSG-IXR-E-1</t>
  </si>
  <si>
    <t>AUH3266</t>
  </si>
  <si>
    <t>AUH3746</t>
  </si>
  <si>
    <t>AUHL3746</t>
  </si>
  <si>
    <t>AUHNR3746</t>
  </si>
  <si>
    <t>AUH3799</t>
  </si>
  <si>
    <t>AUHL3799</t>
  </si>
  <si>
    <t>AUHNR3799</t>
  </si>
  <si>
    <t>AUH-3799-CSG-IXR-E-1</t>
  </si>
  <si>
    <t>AUH6620</t>
  </si>
  <si>
    <t>AUHNR6620</t>
  </si>
  <si>
    <t>AUH-6620-CSG-IXR-E-1</t>
  </si>
  <si>
    <t>AUH6631</t>
  </si>
  <si>
    <t>AUHNR6631</t>
  </si>
  <si>
    <t>AUH-6631-CSG-IXR-E-1</t>
  </si>
  <si>
    <t>AUH6406</t>
  </si>
  <si>
    <t>AUHL6406</t>
  </si>
  <si>
    <t>AUH-6406-CSG-IXR-E-1</t>
  </si>
  <si>
    <t>AUH2040</t>
  </si>
  <si>
    <t>AUHL3040</t>
  </si>
  <si>
    <t>AUHNR2040</t>
  </si>
  <si>
    <t>AUH3691</t>
  </si>
  <si>
    <t>AUHL3691</t>
  </si>
  <si>
    <t>AUHNR3691</t>
  </si>
  <si>
    <t>AUH6374</t>
  </si>
  <si>
    <t>AUHL6374</t>
  </si>
  <si>
    <t>AUHNR6374</t>
  </si>
  <si>
    <t>AUH6478</t>
  </si>
  <si>
    <t>AUHL6478</t>
  </si>
  <si>
    <t>AUHNR6478</t>
  </si>
  <si>
    <t>AUH2312</t>
  </si>
  <si>
    <t>AUHL4312</t>
  </si>
  <si>
    <t>AUHNR2312</t>
  </si>
  <si>
    <t>AUH2780</t>
  </si>
  <si>
    <t>AUHL2780</t>
  </si>
  <si>
    <t>AUH3251</t>
  </si>
  <si>
    <t>AUHL5251</t>
  </si>
  <si>
    <t>AUH6435</t>
  </si>
  <si>
    <t>AUHL6435</t>
  </si>
  <si>
    <t>AUH3265</t>
  </si>
  <si>
    <t>AUHL5265</t>
  </si>
  <si>
    <t>AUHNR3265</t>
  </si>
  <si>
    <t>AUH3311</t>
  </si>
  <si>
    <t>AUHL4311</t>
  </si>
  <si>
    <t>AUHNR3311</t>
  </si>
  <si>
    <t>AUH3507</t>
  </si>
  <si>
    <t>AUHL4507</t>
  </si>
  <si>
    <t>ADCO Tower sharing</t>
  </si>
  <si>
    <t>AUH6328</t>
  </si>
  <si>
    <t>AUHL6328</t>
  </si>
  <si>
    <t>AUH6393</t>
  </si>
  <si>
    <t>AUHL6393</t>
  </si>
  <si>
    <t>AUH6120</t>
  </si>
  <si>
    <t>AUHL6120</t>
  </si>
  <si>
    <t>AUHNR6120</t>
  </si>
  <si>
    <t>AUH3832</t>
  </si>
  <si>
    <t>AUHL3832</t>
  </si>
  <si>
    <t>AUHNR3832</t>
  </si>
  <si>
    <t>AUH2010</t>
  </si>
  <si>
    <t>AUHL2010</t>
  </si>
  <si>
    <t>AUHNR2010</t>
  </si>
  <si>
    <t>site Share</t>
  </si>
  <si>
    <t>AUH2808</t>
  </si>
  <si>
    <t>AUHL2808</t>
  </si>
  <si>
    <t>AUH3438</t>
  </si>
  <si>
    <t>AUHL5438</t>
  </si>
  <si>
    <t>AUH3467</t>
  </si>
  <si>
    <t>AUHL3467</t>
  </si>
  <si>
    <t>AUH3484</t>
  </si>
  <si>
    <t>AUHL3484</t>
  </si>
  <si>
    <t>AUH3657</t>
  </si>
  <si>
    <t>AUHL3657</t>
  </si>
  <si>
    <t>AUHNR3657</t>
  </si>
  <si>
    <t>AUH3975</t>
  </si>
  <si>
    <t>AUHL3975</t>
  </si>
  <si>
    <t>AUHNR3975</t>
  </si>
  <si>
    <t>AUH6022</t>
  </si>
  <si>
    <t>AUHL6022</t>
  </si>
  <si>
    <t>AUH6454</t>
  </si>
  <si>
    <t>AUHL6454</t>
  </si>
  <si>
    <t>AUH6498</t>
  </si>
  <si>
    <t>AUHL6498</t>
  </si>
  <si>
    <t>AUH6584</t>
  </si>
  <si>
    <t>AUHL6584</t>
  </si>
  <si>
    <t>AUH2771</t>
  </si>
  <si>
    <t>AUHL2771</t>
  </si>
  <si>
    <t>On air</t>
  </si>
  <si>
    <t>AUH2772</t>
  </si>
  <si>
    <t>AUHL2772</t>
  </si>
  <si>
    <t>AUH2823</t>
  </si>
  <si>
    <t>AUHL3823</t>
  </si>
  <si>
    <t>AUH3750</t>
  </si>
  <si>
    <t>AUHL3750</t>
  </si>
  <si>
    <t>AUH6375</t>
  </si>
  <si>
    <t>AUHL6375</t>
  </si>
  <si>
    <t>AUH6402</t>
  </si>
  <si>
    <t>AUHL6402</t>
  </si>
  <si>
    <t>AUH6493</t>
  </si>
  <si>
    <t>AUHL6493</t>
  </si>
  <si>
    <t>AUH6558</t>
  </si>
  <si>
    <t>AUHL6558</t>
  </si>
  <si>
    <t>AUH2098</t>
  </si>
  <si>
    <t>AUHL3098</t>
  </si>
  <si>
    <t>AUH2283</t>
  </si>
  <si>
    <t>AUHL5283</t>
  </si>
  <si>
    <t>AUH2729</t>
  </si>
  <si>
    <t>AUHL2729</t>
  </si>
  <si>
    <t>AUH2856</t>
  </si>
  <si>
    <t>AUHL4856</t>
  </si>
  <si>
    <t>AUH3355</t>
  </si>
  <si>
    <t>AUHL3355</t>
  </si>
  <si>
    <t>AUH3453</t>
  </si>
  <si>
    <t>AUHL3453</t>
  </si>
  <si>
    <t>AUH3462</t>
  </si>
  <si>
    <t>AUHL4462</t>
  </si>
  <si>
    <t>AUH2246</t>
  </si>
  <si>
    <t>AUHL2246</t>
  </si>
  <si>
    <t>AUH2655</t>
  </si>
  <si>
    <t>AUHL2655</t>
  </si>
  <si>
    <t>AUH3042</t>
  </si>
  <si>
    <t>AUHL4042</t>
  </si>
  <si>
    <t>AUH3187</t>
  </si>
  <si>
    <t>AUHL3187</t>
  </si>
  <si>
    <t>AUH3787</t>
  </si>
  <si>
    <t>AUHL3787</t>
  </si>
  <si>
    <t>AUH6541</t>
  </si>
  <si>
    <t>AUHL6541</t>
  </si>
  <si>
    <t>AUH6576</t>
  </si>
  <si>
    <t>AUH6621</t>
  </si>
  <si>
    <t>AUHL6621</t>
  </si>
  <si>
    <t>AUH6451</t>
  </si>
  <si>
    <t>AUHL7451</t>
  </si>
  <si>
    <t>AAN2016</t>
  </si>
  <si>
    <t>AAN</t>
  </si>
  <si>
    <t>AANNR2016</t>
  </si>
  <si>
    <t>Nokia/Ericsson</t>
  </si>
  <si>
    <t>4CC</t>
  </si>
  <si>
    <t>U2100 + U900</t>
  </si>
  <si>
    <t>L1800 (F1+F2) + L800 + L2100</t>
  </si>
  <si>
    <t>AAN-2016-CSG-SAR-X-1</t>
  </si>
  <si>
    <t>AAN2023</t>
  </si>
  <si>
    <t>AANNR2023</t>
  </si>
  <si>
    <t>3CC</t>
  </si>
  <si>
    <t>L1800 (F1) + L800 + L2100</t>
  </si>
  <si>
    <t>AAN-2023-CSG-IXR-E-1</t>
  </si>
  <si>
    <t>AAN2026</t>
  </si>
  <si>
    <t>AANNR2026</t>
  </si>
  <si>
    <t>AAN2037</t>
  </si>
  <si>
    <t>AANL2037</t>
  </si>
  <si>
    <t>AANNR2037</t>
  </si>
  <si>
    <t>AAN2038</t>
  </si>
  <si>
    <t>AANNR2038</t>
  </si>
  <si>
    <t>AAN-2038-CSG-SAR-X-1</t>
  </si>
  <si>
    <t>AAN2043</t>
  </si>
  <si>
    <t>AANNR2043</t>
  </si>
  <si>
    <t>AAN-2043-PREAGG-SR7-1</t>
  </si>
  <si>
    <t>AAN2059</t>
  </si>
  <si>
    <t>AANNR2059</t>
  </si>
  <si>
    <t>AAN-2059-PREAGG-SR7-1</t>
  </si>
  <si>
    <t>AAN2060</t>
  </si>
  <si>
    <t>AANNR2060</t>
  </si>
  <si>
    <t>AAN-2060-CSG-ASR920-LD-1</t>
  </si>
  <si>
    <t>AAN2081</t>
  </si>
  <si>
    <t>AANNR2081</t>
  </si>
  <si>
    <t>AAN-2081-CSG-SAR-X-1</t>
  </si>
  <si>
    <t>AAN2250</t>
  </si>
  <si>
    <t>Enclosure6130</t>
  </si>
  <si>
    <t>AAN-2250-CSG-ASR920-LD-1</t>
  </si>
  <si>
    <t>AAN2252</t>
  </si>
  <si>
    <t>AAN2254</t>
  </si>
  <si>
    <t>AANNR2254</t>
  </si>
  <si>
    <t>AAN2256</t>
  </si>
  <si>
    <t>AAN2283</t>
  </si>
  <si>
    <t>AANNR2283</t>
  </si>
  <si>
    <t>AAN2285</t>
  </si>
  <si>
    <t>AANNR2285</t>
  </si>
  <si>
    <t>AAN2286</t>
  </si>
  <si>
    <t>AANNR2286</t>
  </si>
  <si>
    <t>AAN2287</t>
  </si>
  <si>
    <t>AANNR2287</t>
  </si>
  <si>
    <t>AAN-2287-CSG-SAR-X-1</t>
  </si>
  <si>
    <t>AAN2288</t>
  </si>
  <si>
    <t>AANNR2288</t>
  </si>
  <si>
    <t>AAN-2288-CSG-ASR920-LD-1</t>
  </si>
  <si>
    <t>AAN2289</t>
  </si>
  <si>
    <t>AAN-2289-CSG-ASR920-LD-1</t>
  </si>
  <si>
    <t>AAN2290</t>
  </si>
  <si>
    <t>AAN-2290-CSG-SAR-X-1</t>
  </si>
  <si>
    <t>AAN2291</t>
  </si>
  <si>
    <t>AAN-2291-CSG-SAR-X-1</t>
  </si>
  <si>
    <t>AAN2295</t>
  </si>
  <si>
    <t>AANNR2295</t>
  </si>
  <si>
    <t>AAN-1295-PREAGG-SR7-1</t>
  </si>
  <si>
    <t>AAN2300</t>
  </si>
  <si>
    <t>AAN-2300-CSG-SAR-X-1</t>
  </si>
  <si>
    <t>AAN2308</t>
  </si>
  <si>
    <t>AAN-2308-CSG-SAR-X-1</t>
  </si>
  <si>
    <t>AAN2309</t>
  </si>
  <si>
    <t>2CC</t>
  </si>
  <si>
    <t>L1800 (F1) + L2100</t>
  </si>
  <si>
    <t>AAN-2309-CSG-ASR920-LD-1</t>
  </si>
  <si>
    <t>AAN2321</t>
  </si>
  <si>
    <t>AAN-2321-CSG-ASR920-LD-1</t>
  </si>
  <si>
    <t>AAN2324</t>
  </si>
  <si>
    <t>AAN-2324-CSG-SAR-X-1</t>
  </si>
  <si>
    <t>AAN2342</t>
  </si>
  <si>
    <t>AAN2454</t>
  </si>
  <si>
    <t>AANNR2454</t>
  </si>
  <si>
    <t>AAN2456</t>
  </si>
  <si>
    <t>AANNR2456</t>
  </si>
  <si>
    <t>AAN2460</t>
  </si>
  <si>
    <t>AAN-2460-PREAGG-SR7-1</t>
  </si>
  <si>
    <t>AAN2474</t>
  </si>
  <si>
    <t>AANNR2474</t>
  </si>
  <si>
    <t>AAN2506</t>
  </si>
  <si>
    <t>AAN2509</t>
  </si>
  <si>
    <t>AAN-2509-CSG-SAR-X-1</t>
  </si>
  <si>
    <t>AAN2520</t>
  </si>
  <si>
    <t>AANNR2520</t>
  </si>
  <si>
    <t>Ericsson</t>
  </si>
  <si>
    <t>AAN-2520-CSG-IXR-E-1</t>
  </si>
  <si>
    <t>AAN2540</t>
  </si>
  <si>
    <t>AAN-2540-CSG-ASR920-LD-1</t>
  </si>
  <si>
    <t>AAN2607</t>
  </si>
  <si>
    <t>AAN-2607-CSG-ASR920-LD-1</t>
  </si>
  <si>
    <t>AAN2613</t>
  </si>
  <si>
    <t>AAN-2613-CSG-ASR920-LD-1</t>
  </si>
  <si>
    <t>AAN2827</t>
  </si>
  <si>
    <t>AAN-2827-CSG-ASR920-LD-1</t>
  </si>
  <si>
    <t>AAN2844</t>
  </si>
  <si>
    <t>Passive AAN-2305-PREAGG-SR7-1</t>
  </si>
  <si>
    <t>AAN2848</t>
  </si>
  <si>
    <t>AAN-2848-CSG-ASR920-LD-1</t>
  </si>
  <si>
    <t>AAN2870</t>
  </si>
  <si>
    <t>AAN-2870-CSG-ASR920-LD-1</t>
  </si>
  <si>
    <t>AAN2898</t>
  </si>
  <si>
    <t>AAN-2898-CSG-SAR-X-1</t>
  </si>
  <si>
    <t>AAN2917</t>
  </si>
  <si>
    <t>AANL2917</t>
  </si>
  <si>
    <t>AANNR2917</t>
  </si>
  <si>
    <t>1CC</t>
  </si>
  <si>
    <t>L1800 (F1)</t>
  </si>
  <si>
    <t>AAN2005</t>
  </si>
  <si>
    <t>AAN-2005-PREAGG-SR7-1</t>
  </si>
  <si>
    <t>AAN2006</t>
  </si>
  <si>
    <t>AAN-2006-PREAGG-SR7-1</t>
  </si>
  <si>
    <t>AAN2009</t>
  </si>
  <si>
    <t>AAN-2009-PREAGG-SR7-1</t>
  </si>
  <si>
    <t>AAN2012</t>
  </si>
  <si>
    <t>AAN-2012-CSG-SAR-X-1</t>
  </si>
  <si>
    <t>AAN2015</t>
  </si>
  <si>
    <t>AAN2018</t>
  </si>
  <si>
    <t>AAN2019</t>
  </si>
  <si>
    <t>AAN2020</t>
  </si>
  <si>
    <t>AAN2022</t>
  </si>
  <si>
    <t>AAN2025</t>
  </si>
  <si>
    <t>AAN-2025-CSG-SAR-8-1</t>
  </si>
  <si>
    <t>AAN2042</t>
  </si>
  <si>
    <t>AAN-2042-PREAGG-SR7-1</t>
  </si>
  <si>
    <t>AAN2047</t>
  </si>
  <si>
    <t>AAN-2047-CSG-SAR-X-1</t>
  </si>
  <si>
    <t>AAN2057</t>
  </si>
  <si>
    <t>AAN-2057-CSG-SAR-X-1</t>
  </si>
  <si>
    <t>AAN2058</t>
  </si>
  <si>
    <t>AAN-2058-PREAGG-SR7-1</t>
  </si>
  <si>
    <t>AAN2062</t>
  </si>
  <si>
    <t>AAN-2062-CSG-SAR-X-1</t>
  </si>
  <si>
    <t>AAN2064</t>
  </si>
  <si>
    <t>AAN2066</t>
  </si>
  <si>
    <t>AAN2069</t>
  </si>
  <si>
    <t>AAN2085</t>
  </si>
  <si>
    <t>AAN-2085-CSG-SAR-X-1</t>
  </si>
  <si>
    <t>AAN2087</t>
  </si>
  <si>
    <t>AAN3125</t>
  </si>
  <si>
    <t>Site Share - Monopole</t>
  </si>
  <si>
    <t>AAN-3125-CSG-SAR-X-1</t>
  </si>
  <si>
    <t>AAN3158</t>
  </si>
  <si>
    <t>AAN-3158-CSG-SAR-X-1</t>
  </si>
  <si>
    <t>AAN3246</t>
  </si>
  <si>
    <t>AAN-3246-CSG-ASR920-LD-1</t>
  </si>
  <si>
    <t>AAN2258</t>
  </si>
  <si>
    <t>AAN-2258-PREAGG-SR7-1</t>
  </si>
  <si>
    <t>AAN2284</t>
  </si>
  <si>
    <t>AAN2292</t>
  </si>
  <si>
    <t>AAN-2292-CSG-ASR920-LD-1</t>
  </si>
  <si>
    <t>AAN2301</t>
  </si>
  <si>
    <t>AAN2305</t>
  </si>
  <si>
    <t>AAN-2305-PREAGG-SR7-1</t>
  </si>
  <si>
    <t>AAN2306</t>
  </si>
  <si>
    <t>AAN-2306-CSG-ASR920-LD-1</t>
  </si>
  <si>
    <t>AAN2307</t>
  </si>
  <si>
    <t>AAN-2307-CSG-ASR920-LD-1</t>
  </si>
  <si>
    <t>AAN2320</t>
  </si>
  <si>
    <t>AAN-2320-CSG-SAR-8-1</t>
  </si>
  <si>
    <t>AAN2322</t>
  </si>
  <si>
    <t>AAN-2322-CSG-SAR-X-1</t>
  </si>
  <si>
    <t>AAN2444</t>
  </si>
  <si>
    <t>AAN2445</t>
  </si>
  <si>
    <t>AAN-2445-CSG-ASR920-LD-1</t>
  </si>
  <si>
    <t>AAN2450</t>
  </si>
  <si>
    <t>AAN-2450-CSG-SAR-8-1</t>
  </si>
  <si>
    <t>AAN2455</t>
  </si>
  <si>
    <t>AAN-2455-CSG-ASR920-LD-1</t>
  </si>
  <si>
    <t>AAN2457</t>
  </si>
  <si>
    <t>AAN-2457-CSG-SAR-X-1</t>
  </si>
  <si>
    <t>AAN2459</t>
  </si>
  <si>
    <t>AAN-2459-CSG-SAR-X-1</t>
  </si>
  <si>
    <t>AAN2510</t>
  </si>
  <si>
    <t>AAN-2510-CSG-SAR-X-1</t>
  </si>
  <si>
    <t>AAN2534</t>
  </si>
  <si>
    <t>AAN-2534-CSG-ASR920-LD-1</t>
  </si>
  <si>
    <t>AAN2564</t>
  </si>
  <si>
    <t>AAN-2564-CSG-SAR-X-1</t>
  </si>
  <si>
    <t>AAN2586</t>
  </si>
  <si>
    <t>AAN-2586-CSG-SAR-X-1</t>
  </si>
  <si>
    <t>AAN2587</t>
  </si>
  <si>
    <t>AAN-2587-CSG-SAR-X-1</t>
  </si>
  <si>
    <t>AAN2596</t>
  </si>
  <si>
    <t>AAN-2596-CSG-SAR-X-1</t>
  </si>
  <si>
    <t>AAN2605</t>
  </si>
  <si>
    <t>AAN-2605-CSG-ASR920-LD-1</t>
  </si>
  <si>
    <t>AAN2612</t>
  </si>
  <si>
    <t>AAN2837</t>
  </si>
  <si>
    <t>AAN-2837-CSG-SAR-X-1</t>
  </si>
  <si>
    <t>AAN2843</t>
  </si>
  <si>
    <t>AAN-2843-CSG-ASR920-LD-1</t>
  </si>
  <si>
    <t>AAN2852</t>
  </si>
  <si>
    <t>AAN2892</t>
  </si>
  <si>
    <t>AAN-2892-CSG-ASR920-LD-1</t>
  </si>
  <si>
    <t>AAN2899</t>
  </si>
  <si>
    <t>6m NPT - Rooftop</t>
  </si>
  <si>
    <t>AAN-2899-CSG-SAR-X-1</t>
  </si>
  <si>
    <t>AAN2075</t>
  </si>
  <si>
    <t>AAN-2075-CSG-ASR920-LD-1</t>
  </si>
  <si>
    <t>AAN2077</t>
  </si>
  <si>
    <t>AAN2078</t>
  </si>
  <si>
    <t>AAN-2078-PREAGG-SR7-1</t>
  </si>
  <si>
    <t>AAN2080</t>
  </si>
  <si>
    <t>AAN-2080-CSG-ASR920-LD-1</t>
  </si>
  <si>
    <t>AAN3103</t>
  </si>
  <si>
    <t>AAN-3103-CSG-ASR920-LD-1</t>
  </si>
  <si>
    <t>AAN3122</t>
  </si>
  <si>
    <t>AAN-3122-CSG-ASR920-LD-1</t>
  </si>
  <si>
    <t>AAN3123</t>
  </si>
  <si>
    <t>AAN-3123-CSG-SAR-X-1</t>
  </si>
  <si>
    <t>AAN3143</t>
  </si>
  <si>
    <t>AAN3166</t>
  </si>
  <si>
    <t>AAN-3166-CSG-ASR920-LD-1</t>
  </si>
  <si>
    <t>AAN3265</t>
  </si>
  <si>
    <t>L800 + L2100</t>
  </si>
  <si>
    <t>AAN2550</t>
  </si>
  <si>
    <t>SS - Monopole</t>
  </si>
  <si>
    <t>AAN-2550-CSG-SAR-X-1</t>
  </si>
  <si>
    <t>AAN2597</t>
  </si>
  <si>
    <t>SS</t>
  </si>
  <si>
    <t>AAN-2597-CSG-SAR-X-1</t>
  </si>
  <si>
    <t>AAN2829</t>
  </si>
  <si>
    <t>AAN-2829-CSG-ASR920-LD-1</t>
  </si>
  <si>
    <t>AAN3209</t>
  </si>
  <si>
    <t>AAN-3209-CSG-ASR920-LD-1</t>
  </si>
  <si>
    <t>AAN3264</t>
  </si>
  <si>
    <t>AAN-3264-CSG-SAR-X-1</t>
  </si>
  <si>
    <t>AAN3254</t>
  </si>
  <si>
    <t xml:space="preserve">Capex -du </t>
  </si>
  <si>
    <t>Passive AAN-2005-PREAGG-SR7-1</t>
  </si>
  <si>
    <t>AAC4348</t>
  </si>
  <si>
    <t>AAG6032</t>
  </si>
  <si>
    <t>AAGL6032</t>
  </si>
  <si>
    <t>AAGNR6032</t>
  </si>
  <si>
    <t>AAG6066</t>
  </si>
  <si>
    <t>AAG-6066-CSG-IXR-E-1</t>
  </si>
  <si>
    <t>AAN3280</t>
  </si>
  <si>
    <t>AAG6068</t>
  </si>
  <si>
    <t>AAN2027</t>
  </si>
  <si>
    <t>AANNR2027</t>
  </si>
  <si>
    <t>AAN-2027-CSG-SAR-X-1</t>
  </si>
  <si>
    <t>AAN2032</t>
  </si>
  <si>
    <t>AAN-2032-CSG-SAR-X-1</t>
  </si>
  <si>
    <t>AAN2035</t>
  </si>
  <si>
    <t>AANNR2035</t>
  </si>
  <si>
    <t>AAN-2035-CSG-SAR-X-1</t>
  </si>
  <si>
    <t>AAN2040</t>
  </si>
  <si>
    <t>AANNR2040</t>
  </si>
  <si>
    <t>AAN-2040-CSG-ASR920-LD-1</t>
  </si>
  <si>
    <t>AAN2041</t>
  </si>
  <si>
    <t>AANNR2041</t>
  </si>
  <si>
    <t>AAN-2041-CSG-ASR920-LD-1</t>
  </si>
  <si>
    <t>AAN2046</t>
  </si>
  <si>
    <t>AANNR2046</t>
  </si>
  <si>
    <t>AAN2049</t>
  </si>
  <si>
    <t>AANNR2049</t>
  </si>
  <si>
    <t>AAN2050</t>
  </si>
  <si>
    <t>AANNR2050</t>
  </si>
  <si>
    <t>AAN2051</t>
  </si>
  <si>
    <t>AANNR2051</t>
  </si>
  <si>
    <t>AAN-2051-CSG-SAR-8-1</t>
  </si>
  <si>
    <t>AAN2055</t>
  </si>
  <si>
    <t>AAN-2055-CSG-SAR-8-1</t>
  </si>
  <si>
    <t>AAN2061</t>
  </si>
  <si>
    <t>AANNR2061</t>
  </si>
  <si>
    <t>AAN-2061-CSG-SAR-X-1</t>
  </si>
  <si>
    <t>AAN2063</t>
  </si>
  <si>
    <t>AANNR2063</t>
  </si>
  <si>
    <t>AAN-2063-CSG-ASR920-LD-1</t>
  </si>
  <si>
    <t>AAN2067</t>
  </si>
  <si>
    <t>AANNR2067</t>
  </si>
  <si>
    <t xml:space="preserve">AAN-6001-AGGR-SR12-1 + AAN-6001-AGGR-SR12-2 + AAN-6001-AGGR-SR7-1 + AAN-6001-AGGR-SR7-2 + AAN6001-CPAA-7701-1 + </t>
  </si>
  <si>
    <t>AAN2071</t>
  </si>
  <si>
    <t>AAN2074</t>
  </si>
  <si>
    <t>AANNR2074</t>
  </si>
  <si>
    <t>AAN-2074-CSG-SAR-X-1</t>
  </si>
  <si>
    <t>AAN2096</t>
  </si>
  <si>
    <t>AAN2098</t>
  </si>
  <si>
    <t>AAN2200</t>
  </si>
  <si>
    <t>AAN2251</t>
  </si>
  <si>
    <t>AANNR2251</t>
  </si>
  <si>
    <t>AAN2255</t>
  </si>
  <si>
    <t>AANNR2255</t>
  </si>
  <si>
    <t>AAN-2255-CSG-SAR-X-1</t>
  </si>
  <si>
    <t>AAN2257</t>
  </si>
  <si>
    <t>AANNR2257</t>
  </si>
  <si>
    <t>AAN-2257-CSG-IXR-E-1</t>
  </si>
  <si>
    <t>AAN2260</t>
  </si>
  <si>
    <t>AANNR2260</t>
  </si>
  <si>
    <t>AAN-2260-CSG-SAR-8-1</t>
  </si>
  <si>
    <t>AAN2266</t>
  </si>
  <si>
    <t>AAN-2266-CSG-ASR920-LD-1</t>
  </si>
  <si>
    <t>AAN2268</t>
  </si>
  <si>
    <t>AAN2269</t>
  </si>
  <si>
    <t>SS - Lattice Tower</t>
  </si>
  <si>
    <t>AAN2271</t>
  </si>
  <si>
    <t>AAN2280</t>
  </si>
  <si>
    <t>AANNR2280</t>
  </si>
  <si>
    <t>AAN-2280-CSG-ASR920-LD-1</t>
  </si>
  <si>
    <t>AAN2281</t>
  </si>
  <si>
    <t>AANNR2281</t>
  </si>
  <si>
    <t>AAN-2281-CSG-SAR-X-1</t>
  </si>
  <si>
    <t>AAN2282</t>
  </si>
  <si>
    <t>AAN-2282-CSG-SAR-X-1</t>
  </si>
  <si>
    <t>AAN2294</t>
  </si>
  <si>
    <t>AANNR2294</t>
  </si>
  <si>
    <t>AAN-2294-CSG-ASR920-LD-1</t>
  </si>
  <si>
    <t>AAN2298</t>
  </si>
  <si>
    <t>AANNR2298</t>
  </si>
  <si>
    <t>AAN-2298-CSG-SAR-X-1</t>
  </si>
  <si>
    <t>AAN2299</t>
  </si>
  <si>
    <t>AANNR2299</t>
  </si>
  <si>
    <t>AAN-2299-CSG-SAR-X-1</t>
  </si>
  <si>
    <t>AAN2302</t>
  </si>
  <si>
    <t>AAN-2302-PREAGG-SR7-1</t>
  </si>
  <si>
    <t>AAN2312</t>
  </si>
  <si>
    <t>AAN2318</t>
  </si>
  <si>
    <t>AAN-2318-CSG-IXR-E-1</t>
  </si>
  <si>
    <t>AAN2319</t>
  </si>
  <si>
    <t>AAN-2319-CSG-ASR920-LD-1</t>
  </si>
  <si>
    <t>AAN2323</t>
  </si>
  <si>
    <t>AAN-2323-CSG-SAR-X-1</t>
  </si>
  <si>
    <t>AAN2326</t>
  </si>
  <si>
    <t>AAN2327</t>
  </si>
  <si>
    <t>AAN-2327-CSG-SAR-X-1</t>
  </si>
  <si>
    <t>AAN2328</t>
  </si>
  <si>
    <t>AAN2335</t>
  </si>
  <si>
    <t>AANNR2335</t>
  </si>
  <si>
    <t>AAN-2335-CSG-ASR920-LD-1</t>
  </si>
  <si>
    <t>AAN2337</t>
  </si>
  <si>
    <t>AAN2339</t>
  </si>
  <si>
    <t>AANNR2339</t>
  </si>
  <si>
    <t>AAN-2339-CSG-ASR920-LD-1</t>
  </si>
  <si>
    <t>AAN2340</t>
  </si>
  <si>
    <t>AANNR2340</t>
  </si>
  <si>
    <t>AAN-2340-CSG-SAR-X-1</t>
  </si>
  <si>
    <t>AAN2343</t>
  </si>
  <si>
    <t>AAN-2343-CSG-ASR920-LD-1</t>
  </si>
  <si>
    <t>AAN2346</t>
  </si>
  <si>
    <t>AAN-2346-CSG-ASR920-LD-1</t>
  </si>
  <si>
    <t>AAN2348</t>
  </si>
  <si>
    <t>AAN-2348-CSG-IXR-E-1</t>
  </si>
  <si>
    <t>AAN2388</t>
  </si>
  <si>
    <t>AANNR2388</t>
  </si>
  <si>
    <t>AAN-2388-IBS-SAR-M-1</t>
  </si>
  <si>
    <t>AAN2393</t>
  </si>
  <si>
    <t>AAN2394</t>
  </si>
  <si>
    <t>AAN2429</t>
  </si>
  <si>
    <t>AAN2440</t>
  </si>
  <si>
    <t>AAN2442</t>
  </si>
  <si>
    <t>AAN-2442-CSG-ASR920-LD-1</t>
  </si>
  <si>
    <t>AAN2465</t>
  </si>
  <si>
    <t>AAN-2465-CSG-ASR920-LD-1</t>
  </si>
  <si>
    <t>AAN2472</t>
  </si>
  <si>
    <t>AAN2473</t>
  </si>
  <si>
    <t>AAN2486</t>
  </si>
  <si>
    <t>AAN2488</t>
  </si>
  <si>
    <t>AAN-2488-CSG-IXR-E-1</t>
  </si>
  <si>
    <t>AAN2489</t>
  </si>
  <si>
    <t>AAN-2489-CSG-IXR-E-1</t>
  </si>
  <si>
    <t>AAN2490</t>
  </si>
  <si>
    <t>AAN2494</t>
  </si>
  <si>
    <t>AAN-2494-CSG-SAR-X-1</t>
  </si>
  <si>
    <t>AAN2496</t>
  </si>
  <si>
    <t>AAN-2496-CSG-IXR-E-1</t>
  </si>
  <si>
    <t>AAN2497</t>
  </si>
  <si>
    <t>AAN-2497-CSG-IXR-E-1</t>
  </si>
  <si>
    <t>AAN2498</t>
  </si>
  <si>
    <t>AAN-2498-CSG-IXR-E-1</t>
  </si>
  <si>
    <t>AAN2499</t>
  </si>
  <si>
    <t>AAN2500</t>
  </si>
  <si>
    <t>AANNR2500</t>
  </si>
  <si>
    <t>AAN2502</t>
  </si>
  <si>
    <t>AANNR2502</t>
  </si>
  <si>
    <t>AAN-2502-CSG-ASR920-LD-1</t>
  </si>
  <si>
    <t>AAN2503</t>
  </si>
  <si>
    <t>AANNR2503</t>
  </si>
  <si>
    <t>AAN-2503-CSG-SAR-X-1</t>
  </si>
  <si>
    <t>AAN2504</t>
  </si>
  <si>
    <t>AAN2505</t>
  </si>
  <si>
    <t>AAN-2505-CSG-ASR920-LD-1</t>
  </si>
  <si>
    <t>AAN2507</t>
  </si>
  <si>
    <t>AAN-2507-CSG-SAR-8-1</t>
  </si>
  <si>
    <t>AAN2508</t>
  </si>
  <si>
    <t>AAN-2508-IBS-SAR-M-1</t>
  </si>
  <si>
    <t>AAN2516</t>
  </si>
  <si>
    <t>AAN-2516-CSG-SAR-X-1</t>
  </si>
  <si>
    <t>AAN2517</t>
  </si>
  <si>
    <t>AAN-2517-CSG-SAR-X-1</t>
  </si>
  <si>
    <t>AAN2518</t>
  </si>
  <si>
    <t>AAN-2518-CSG-IXR-E-1</t>
  </si>
  <si>
    <t>AAN2521</t>
  </si>
  <si>
    <t>AANNR2521</t>
  </si>
  <si>
    <t>AAN-2521-CSG-ASR920-LD-1</t>
  </si>
  <si>
    <t>AAN2522</t>
  </si>
  <si>
    <t>AANNR2522</t>
  </si>
  <si>
    <t>AAN-2522-CSG-SAR-X-1</t>
  </si>
  <si>
    <t>AAN2523</t>
  </si>
  <si>
    <t>AANNR2523</t>
  </si>
  <si>
    <t>AAN2524</t>
  </si>
  <si>
    <t>AAN-2524-IBS-SAR-M-1</t>
  </si>
  <si>
    <t>AAN2525</t>
  </si>
  <si>
    <t>AAN2527</t>
  </si>
  <si>
    <t>AAN2528</t>
  </si>
  <si>
    <t>AAN-2528-CSG-SAR-8-1</t>
  </si>
  <si>
    <t>AAN2530</t>
  </si>
  <si>
    <t>AAN2531</t>
  </si>
  <si>
    <t>AAN-2531-CSG-SAR-X-1</t>
  </si>
  <si>
    <t>AAN2537</t>
  </si>
  <si>
    <t>AANNR2537</t>
  </si>
  <si>
    <t>AAN-2537-CSG-SAR-X-1</t>
  </si>
  <si>
    <t>AAN2538</t>
  </si>
  <si>
    <t>AAN-2538-CSG-ASR920-LD-1</t>
  </si>
  <si>
    <t>AAN2539</t>
  </si>
  <si>
    <t>AANNR2539</t>
  </si>
  <si>
    <t>AAN-2539-CSG-SAR-X-1</t>
  </si>
  <si>
    <t>AAN2546</t>
  </si>
  <si>
    <t>AANNR2546</t>
  </si>
  <si>
    <t>AAN-2546-CSG-ASR920-LD-1</t>
  </si>
  <si>
    <t>AAN2547</t>
  </si>
  <si>
    <t>AAN-2547-CSG-SAR-X-1</t>
  </si>
  <si>
    <t>AAN2815</t>
  </si>
  <si>
    <t>Atom cell</t>
  </si>
  <si>
    <t>AAN2548</t>
  </si>
  <si>
    <t>AANNR2548</t>
  </si>
  <si>
    <t>AAN2552</t>
  </si>
  <si>
    <t>AAN-2552-CSG-ASR920-LD-1</t>
  </si>
  <si>
    <t>AAN2563</t>
  </si>
  <si>
    <t>AANNR2563</t>
  </si>
  <si>
    <t>AAN-2563-CSG-SAR-X-1</t>
  </si>
  <si>
    <t>AAN2567</t>
  </si>
  <si>
    <t>AANNR2567</t>
  </si>
  <si>
    <t>AAN-2567-CSG-SAR-X-1</t>
  </si>
  <si>
    <t>AAN2577</t>
  </si>
  <si>
    <t>AANNR2577</t>
  </si>
  <si>
    <t>AAN-2577-CSG-ASR920-LD-1</t>
  </si>
  <si>
    <t>AAN2609</t>
  </si>
  <si>
    <t>AAN-2609-CSG-SAR-X-1</t>
  </si>
  <si>
    <t>AAN2615</t>
  </si>
  <si>
    <t>AAN2617</t>
  </si>
  <si>
    <t>AANNR2617</t>
  </si>
  <si>
    <t>AAN-2617-CSG-IXR-E-1</t>
  </si>
  <si>
    <t>AAN2619</t>
  </si>
  <si>
    <t>AAN2820</t>
  </si>
  <si>
    <t>AANNR2820</t>
  </si>
  <si>
    <t>AAN-2820-CSG-SAR-X-1</t>
  </si>
  <si>
    <t>AAN2823</t>
  </si>
  <si>
    <t>AANNR2823</t>
  </si>
  <si>
    <t>AAN-2823-CSG-SAR-X-1</t>
  </si>
  <si>
    <t>AAN2832</t>
  </si>
  <si>
    <t>AAN-2832-CSG-IXR-E-1</t>
  </si>
  <si>
    <t>AAN2833</t>
  </si>
  <si>
    <t>AAN-2833-CSG-IXR-E-1</t>
  </si>
  <si>
    <t>AAN2835</t>
  </si>
  <si>
    <t>AAN-2835-CSG-IXR-E-1</t>
  </si>
  <si>
    <t>AAN2838</t>
  </si>
  <si>
    <t>Passive AAN-2058-PREAGG-SR7-1</t>
  </si>
  <si>
    <t>AAN2846</t>
  </si>
  <si>
    <t>AANNR2846</t>
  </si>
  <si>
    <t>AAN2847</t>
  </si>
  <si>
    <t>AANNR2847</t>
  </si>
  <si>
    <t>AAN-2847-CSG-SAR-X-1</t>
  </si>
  <si>
    <t>AAN2850</t>
  </si>
  <si>
    <t>AANNR2850</t>
  </si>
  <si>
    <t>AAN2855</t>
  </si>
  <si>
    <t>AAN2871</t>
  </si>
  <si>
    <t>AAN2872</t>
  </si>
  <si>
    <t>AAN-2872-CSG-SAR-X-1</t>
  </si>
  <si>
    <t>AAN2874</t>
  </si>
  <si>
    <t>AANNR2874</t>
  </si>
  <si>
    <t>AAN-2874-CSG-ASR920-LD-1</t>
  </si>
  <si>
    <t>AAN2875</t>
  </si>
  <si>
    <t>AAN-2875-CSG-IXR-E-1</t>
  </si>
  <si>
    <t>AAN2876</t>
  </si>
  <si>
    <t>AAN-5004-CSG-SAR-8-1</t>
  </si>
  <si>
    <t>AAN2877</t>
  </si>
  <si>
    <t>AAN2881</t>
  </si>
  <si>
    <t>AAN-2881-CSG-IXR-E-1</t>
  </si>
  <si>
    <t>AAN2884</t>
  </si>
  <si>
    <t>AANNR2884</t>
  </si>
  <si>
    <t>AAN-2884-CSG-IXR-E-1</t>
  </si>
  <si>
    <t>AAN2890</t>
  </si>
  <si>
    <t>AAN2891</t>
  </si>
  <si>
    <t>Site Share - Lattice Tower</t>
  </si>
  <si>
    <t>AAN-2891-CSG-IXR-E-1</t>
  </si>
  <si>
    <t>AAN2893</t>
  </si>
  <si>
    <t>AANNR2893</t>
  </si>
  <si>
    <t>AAN-2893-CSG-SAR-X-1</t>
  </si>
  <si>
    <t>AAN2896</t>
  </si>
  <si>
    <t>AAN2897</t>
  </si>
  <si>
    <t>AAN-2897-CSG-ASR920-LD-1</t>
  </si>
  <si>
    <t>AAN2923</t>
  </si>
  <si>
    <t>AANNR2923</t>
  </si>
  <si>
    <t>AAN2004</t>
  </si>
  <si>
    <t>AAN-2004-CSG-IXR-E-1</t>
  </si>
  <si>
    <t>AAN2007</t>
  </si>
  <si>
    <t>AAN2008</t>
  </si>
  <si>
    <t>AAN-2008-CSG-SAR-X-1</t>
  </si>
  <si>
    <t>AAN2013</t>
  </si>
  <si>
    <t>AAN-2013-CSG-ASR920-LD-1</t>
  </si>
  <si>
    <t>AAN2014</t>
  </si>
  <si>
    <t>AAN-2014-CSG-ASR920-LD-1</t>
  </si>
  <si>
    <t>AAN2017</t>
  </si>
  <si>
    <t>AAN-2017-CSG-ASR920-LD-1</t>
  </si>
  <si>
    <t>AAN2021</t>
  </si>
  <si>
    <t>AAN-2021-PREAGG-SR7-1</t>
  </si>
  <si>
    <t>AAN2024</t>
  </si>
  <si>
    <t>AAN2028</t>
  </si>
  <si>
    <t>AAN-2028-CSG-ASR920-LD-1</t>
  </si>
  <si>
    <t>AAN2029</t>
  </si>
  <si>
    <t>AAN2030</t>
  </si>
  <si>
    <t>AAN-2030-PREAGG-SR7-1 + AAN-5001-CSG-SAR-8-1</t>
  </si>
  <si>
    <t>AAN2031</t>
  </si>
  <si>
    <t>AAN2033</t>
  </si>
  <si>
    <t>AAN2034</t>
  </si>
  <si>
    <t>AAN2039</t>
  </si>
  <si>
    <t>AAN2044</t>
  </si>
  <si>
    <t>AAN2045</t>
  </si>
  <si>
    <t>AAN-2045-CSG-SAR-X-1</t>
  </si>
  <si>
    <t>AAN2048</t>
  </si>
  <si>
    <t>AAN-2048-CSG-SAR-X-1</t>
  </si>
  <si>
    <t>AAN2052</t>
  </si>
  <si>
    <t>AAN-2052-CSG-SAR-X-1</t>
  </si>
  <si>
    <t>AAN2053</t>
  </si>
  <si>
    <t>AANNR2053</t>
  </si>
  <si>
    <t xml:space="preserve">AAN-5002-AGGR-SR12-1 + AAN-5002-AGGR-SR12-2 +  +  +  + </t>
  </si>
  <si>
    <t>AAN2054</t>
  </si>
  <si>
    <t>AAN2056</t>
  </si>
  <si>
    <t>AAN-2056-CSG-SAR-8-1</t>
  </si>
  <si>
    <t>AAN2065</t>
  </si>
  <si>
    <t>AAN-2065-PREAGG-SR7-1</t>
  </si>
  <si>
    <t>AAN2068</t>
  </si>
  <si>
    <t>AAN-2068-CSG-SAR-X-1</t>
  </si>
  <si>
    <t>AAN2072</t>
  </si>
  <si>
    <t>AAN-2072-CSG-ASR920-LD-1</t>
  </si>
  <si>
    <t>AAN2079</t>
  </si>
  <si>
    <t>AAN-2079-CSG-SAR-X-1</t>
  </si>
  <si>
    <t>AAN2083</t>
  </si>
  <si>
    <t>AAN-2083-CSG-SAR-X-1</t>
  </si>
  <si>
    <t>AAN2084</t>
  </si>
  <si>
    <t>AAN-2084-CSG-SAR-X-1</t>
  </si>
  <si>
    <t>AAN2086</t>
  </si>
  <si>
    <t>AAN-2086-CSG-ASR920-LD-1</t>
  </si>
  <si>
    <t>AAN2088</t>
  </si>
  <si>
    <t>AAN-2088-PREAGG-SR7-1</t>
  </si>
  <si>
    <t>AAN2089</t>
  </si>
  <si>
    <t>AAN-2089-CSG-SAR-8-1</t>
  </si>
  <si>
    <t>AAN3115</t>
  </si>
  <si>
    <t>AAN3121</t>
  </si>
  <si>
    <t>AANNR3121</t>
  </si>
  <si>
    <t>Passive AAN-1295-PREAGG-SR7-1</t>
  </si>
  <si>
    <t>AAN3130</t>
  </si>
  <si>
    <t>AAN-3130-CSG-SAR-X-1</t>
  </si>
  <si>
    <t>AAN3135</t>
  </si>
  <si>
    <t>AAN-3135-CSG-SAR-X-1</t>
  </si>
  <si>
    <t>AAN3149</t>
  </si>
  <si>
    <t>AAN-3149-CSG-SAR-X-1</t>
  </si>
  <si>
    <t>AAN3150</t>
  </si>
  <si>
    <t>AAN-3150-CSG-SAR-X-1</t>
  </si>
  <si>
    <t>AAN3151</t>
  </si>
  <si>
    <t>AAN-3151-CSG-SAR-X-1</t>
  </si>
  <si>
    <t>AAN3152</t>
  </si>
  <si>
    <t>Passive AAN-2033-PREAGG-SR7-1</t>
  </si>
  <si>
    <t>AAN3173</t>
  </si>
  <si>
    <t>AAN-3173-CSG-IXR-E-1</t>
  </si>
  <si>
    <t>AAN3210</t>
  </si>
  <si>
    <t>AAN-3210-CSG-IXR-E-1</t>
  </si>
  <si>
    <t>AAN3219</t>
  </si>
  <si>
    <t>AANNR3219</t>
  </si>
  <si>
    <t>AAN-3219-CSG-SAR-X-1</t>
  </si>
  <si>
    <t>AAN3223</t>
  </si>
  <si>
    <t>AAN3230</t>
  </si>
  <si>
    <t>AAN3247</t>
  </si>
  <si>
    <t>AANNR3247</t>
  </si>
  <si>
    <t>AAN-3247-CSG-SAR-X-1</t>
  </si>
  <si>
    <t>AAN3248</t>
  </si>
  <si>
    <t>AANNR3248</t>
  </si>
  <si>
    <t>AAN-3248-CSG-SAR-X-1</t>
  </si>
  <si>
    <t>AAN3250</t>
  </si>
  <si>
    <t>AANNR3250</t>
  </si>
  <si>
    <t>AAN-3250-CSG-ASR920-LD-1</t>
  </si>
  <si>
    <t>AAN3257</t>
  </si>
  <si>
    <t>AAN2259</t>
  </si>
  <si>
    <t>AAN-2259-CSG-SAR-X-1</t>
  </si>
  <si>
    <t>AAN2261</t>
  </si>
  <si>
    <t>AAN-2261-CSG-SAR-X-1</t>
  </si>
  <si>
    <t>AAN2262</t>
  </si>
  <si>
    <t>AAN2263</t>
  </si>
  <si>
    <t>AAN2264</t>
  </si>
  <si>
    <t>AANNR2264</t>
  </si>
  <si>
    <t>AAN2265</t>
  </si>
  <si>
    <t>AAN-2265-PREAGG-SR7-1</t>
  </si>
  <si>
    <t>AAN2267</t>
  </si>
  <si>
    <t>AAN-2267-CSG-ASR920-LD-1</t>
  </si>
  <si>
    <t>AAN2270</t>
  </si>
  <si>
    <t>AAN2272</t>
  </si>
  <si>
    <t>AAN2273</t>
  </si>
  <si>
    <t>AAN3276</t>
  </si>
  <si>
    <t>SS-Lattice Tower</t>
  </si>
  <si>
    <t>AAN3277</t>
  </si>
  <si>
    <t>AAN-3277-CSG-IXR-E-1</t>
  </si>
  <si>
    <t>AAN2293</t>
  </si>
  <si>
    <t>AANNR3293</t>
  </si>
  <si>
    <t>AAN-2293-CSG-IXR-E-1</t>
  </si>
  <si>
    <t>AAN2297</t>
  </si>
  <si>
    <t>AANNR2297</t>
  </si>
  <si>
    <t>AAN-2297-CSG-ASR920-LD-1</t>
  </si>
  <si>
    <t>AAN3298</t>
  </si>
  <si>
    <t>AAN2303</t>
  </si>
  <si>
    <t>AAN-2303-CSG-IXR-E-1</t>
  </si>
  <si>
    <t>AAN2304</t>
  </si>
  <si>
    <t>AAN-2304-CSG-SAR-X-1</t>
  </si>
  <si>
    <t>AAN2310</t>
  </si>
  <si>
    <t>AAN2311</t>
  </si>
  <si>
    <t>AAN3313</t>
  </si>
  <si>
    <t>AAN2315</t>
  </si>
  <si>
    <t>AAN2316</t>
  </si>
  <si>
    <t>AAN-2316-CSG-SAR-X-1</t>
  </si>
  <si>
    <t>AAN2317</t>
  </si>
  <si>
    <t>AAN2329</t>
  </si>
  <si>
    <t>AANNR3329</t>
  </si>
  <si>
    <t>AAN-2329-CSG-SAR-X-1</t>
  </si>
  <si>
    <t>AAN2330</t>
  </si>
  <si>
    <t>AAN-2330-CSG-SAR-X-1</t>
  </si>
  <si>
    <t>AAN2332</t>
  </si>
  <si>
    <t>AAN-2332-CSG-SAR-X-1</t>
  </si>
  <si>
    <t>AAN2334</t>
  </si>
  <si>
    <t>AAN2336</t>
  </si>
  <si>
    <t>AAN2338</t>
  </si>
  <si>
    <t>AANNR2338</t>
  </si>
  <si>
    <t>AAN-2338-CSG-ASR920-LD-1</t>
  </si>
  <si>
    <t>AAN2344</t>
  </si>
  <si>
    <t>AAN2345</t>
  </si>
  <si>
    <t>AAN-2345-CSG-IXR-E-1</t>
  </si>
  <si>
    <t>AAN2347</t>
  </si>
  <si>
    <t>AAN2351</t>
  </si>
  <si>
    <t>AAN-2351-CSG-SAR-8-1</t>
  </si>
  <si>
    <t>AAN2352</t>
  </si>
  <si>
    <t>AANNR2352</t>
  </si>
  <si>
    <t>AAN-2352-CSG-ASR920-LD-1</t>
  </si>
  <si>
    <t>AAN2383</t>
  </si>
  <si>
    <t>AAN2385</t>
  </si>
  <si>
    <t>AAN-2385-CSG-SAR-X-1</t>
  </si>
  <si>
    <t>AAN2386</t>
  </si>
  <si>
    <t>AAN2387</t>
  </si>
  <si>
    <t>AAN-2387-CSG-SAR-X-1</t>
  </si>
  <si>
    <t>AAN2392</t>
  </si>
  <si>
    <t>AAN2396</t>
  </si>
  <si>
    <t>AAN2398</t>
  </si>
  <si>
    <t>AAN2399</t>
  </si>
  <si>
    <t>AAN-2399-PREAGG-SR7-1</t>
  </si>
  <si>
    <t>AAN2400</t>
  </si>
  <si>
    <t>AAN2401</t>
  </si>
  <si>
    <t>AAN-2401-CSG-SAR-8-1</t>
  </si>
  <si>
    <t>AAN2402</t>
  </si>
  <si>
    <t>AAN-2402-CSG-SAR-X-1</t>
  </si>
  <si>
    <t>AAN2403</t>
  </si>
  <si>
    <t>AANNR3403</t>
  </si>
  <si>
    <t>AAN-2403-CSG-SAR-X-1</t>
  </si>
  <si>
    <t>AAN2404</t>
  </si>
  <si>
    <t>AAN-2404-CSG-ASR920-LD-1</t>
  </si>
  <si>
    <t>AAN2405</t>
  </si>
  <si>
    <t>AAN-2405-CSG-SAR-X-1</t>
  </si>
  <si>
    <t>AAN2407</t>
  </si>
  <si>
    <t>AAN-2407-CSG-SAR-X-1</t>
  </si>
  <si>
    <t>AAN2408</t>
  </si>
  <si>
    <t>AAN2409</t>
  </si>
  <si>
    <t>AAN-2409-CSG-ASR920-LD-1</t>
  </si>
  <si>
    <t>AAN2410</t>
  </si>
  <si>
    <t>AAN-2410-IBS-SAR-M-1</t>
  </si>
  <si>
    <t>AAN2411</t>
  </si>
  <si>
    <t>AAN-2411-CSG-SAR-X-1</t>
  </si>
  <si>
    <t>AAN2415</t>
  </si>
  <si>
    <t>AAN-2415-CSG-SAR-X-1</t>
  </si>
  <si>
    <t>AAN2418</t>
  </si>
  <si>
    <t>AAN-2418-CSG-SAR-X-1</t>
  </si>
  <si>
    <t>AAN2420</t>
  </si>
  <si>
    <t>AAN-2420-CSG-SAR-X-1</t>
  </si>
  <si>
    <t>AAN2421</t>
  </si>
  <si>
    <t>AAN2422</t>
  </si>
  <si>
    <t>AAN2423</t>
  </si>
  <si>
    <t>AAN2424</t>
  </si>
  <si>
    <t>AAN2425</t>
  </si>
  <si>
    <t>AAN2426</t>
  </si>
  <si>
    <t>AAN2427</t>
  </si>
  <si>
    <t>AAN2428</t>
  </si>
  <si>
    <t>AAN-2428-CSG-ASR920-LD-1</t>
  </si>
  <si>
    <t>AAN2434</t>
  </si>
  <si>
    <t>AAN2435</t>
  </si>
  <si>
    <t>AAN2436</t>
  </si>
  <si>
    <t>AAN2437</t>
  </si>
  <si>
    <t>SS - Pole</t>
  </si>
  <si>
    <t>AAN-2437-CSG-IXR-E-1</t>
  </si>
  <si>
    <t>AAN2438</t>
  </si>
  <si>
    <t>AAN-2438-CSG-IXR-E-1</t>
  </si>
  <si>
    <t>AAN2439</t>
  </si>
  <si>
    <t>AAN2446</t>
  </si>
  <si>
    <t>AAN2447</t>
  </si>
  <si>
    <t>AAN2448</t>
  </si>
  <si>
    <t>AAN2449</t>
  </si>
  <si>
    <t>AAN-2449-CSG-ASR920-LD-1</t>
  </si>
  <si>
    <t>AAN2452</t>
  </si>
  <si>
    <t>AAN-2452-CSG-ASR920-LD-1</t>
  </si>
  <si>
    <t>AAN2849</t>
  </si>
  <si>
    <t>L2100</t>
  </si>
  <si>
    <t>AAN2458</t>
  </si>
  <si>
    <t>AAN-2458-CSG-IXR-E-1</t>
  </si>
  <si>
    <t>AAN2462</t>
  </si>
  <si>
    <t>AAN-2462-CSG-ASR920-LD-1</t>
  </si>
  <si>
    <t>AAN2463</t>
  </si>
  <si>
    <t>AAN-2463-CSG-ASR920-LD-1</t>
  </si>
  <si>
    <t>AAN2491</t>
  </si>
  <si>
    <t>AAN-2491-CSG-ASR920-LD-1</t>
  </si>
  <si>
    <t>AAN2492</t>
  </si>
  <si>
    <t>AAN-2492-CSG-IXR-E-1</t>
  </si>
  <si>
    <t>AAN2495</t>
  </si>
  <si>
    <t>AAN-2495-PREAGG-SR7-1</t>
  </si>
  <si>
    <t>AAN2511</t>
  </si>
  <si>
    <t>AAN2512</t>
  </si>
  <si>
    <t>AAN-2512-CSG-ASR920-LD-1</t>
  </si>
  <si>
    <t>AAN2513</t>
  </si>
  <si>
    <t>AAN2533</t>
  </si>
  <si>
    <t>AAN-2533-CSG-ASR920-LD-1</t>
  </si>
  <si>
    <t>AAN2535</t>
  </si>
  <si>
    <t>AAN-2535-CSG-SAR-X-1</t>
  </si>
  <si>
    <t>AAN2541</t>
  </si>
  <si>
    <t>AAN2549</t>
  </si>
  <si>
    <t>AAN-2549-CSG-SAR-X-1</t>
  </si>
  <si>
    <t>AAN2554</t>
  </si>
  <si>
    <t>AAN2557</t>
  </si>
  <si>
    <t>AAN-2557-CSG-SAR-X-1</t>
  </si>
  <si>
    <t>AAN2559</t>
  </si>
  <si>
    <t>AAN2560</t>
  </si>
  <si>
    <t>AAN2562</t>
  </si>
  <si>
    <t>AAN-2562-CSG-IXR-E-1</t>
  </si>
  <si>
    <t>AAN2570</t>
  </si>
  <si>
    <t>Monopole(ET Share)</t>
  </si>
  <si>
    <t>AAN-2570-CSG-SAR-X-1</t>
  </si>
  <si>
    <t>AAN2573</t>
  </si>
  <si>
    <t>AAN-2573-CSG-SAR-X-1</t>
  </si>
  <si>
    <t>AAN2574</t>
  </si>
  <si>
    <t>Etisalat Sharing</t>
  </si>
  <si>
    <t>AAN-2574-CSG-SAR-X-1</t>
  </si>
  <si>
    <t>AAN2575</t>
  </si>
  <si>
    <t>AAN-2575-CSG-SAR-X-1</t>
  </si>
  <si>
    <t>AAN2579</t>
  </si>
  <si>
    <t>AAN-2579-CSG-ASR920-LD-1</t>
  </si>
  <si>
    <t>AAN2584</t>
  </si>
  <si>
    <t>AAN-2584-CSG-IXR-E-1</t>
  </si>
  <si>
    <t>AAN2599</t>
  </si>
  <si>
    <t>AAN-2599-CSG-ASR920-LD-1</t>
  </si>
  <si>
    <t>AAN2588</t>
  </si>
  <si>
    <t>AAN2589</t>
  </si>
  <si>
    <t>AAN-2589-CSG-IXR-E-1</t>
  </si>
  <si>
    <t>AAN2591</t>
  </si>
  <si>
    <t>ET Sharing - Monopole</t>
  </si>
  <si>
    <t>AAN-2591-CSG-ASR920-LD-1</t>
  </si>
  <si>
    <t>AAN2592</t>
  </si>
  <si>
    <t>AAN2593</t>
  </si>
  <si>
    <t>AAN-2593-CSG-ASR920-LD-1</t>
  </si>
  <si>
    <t>AAN2598</t>
  </si>
  <si>
    <t>AAN-2598-CSG-SAR-X-1</t>
  </si>
  <si>
    <t>AAN2601</t>
  </si>
  <si>
    <t>AAN-2601-CSG-ASR920-LD-1</t>
  </si>
  <si>
    <t>AAN2604</t>
  </si>
  <si>
    <t>AAN-2604-CSG-SAR-X-1</t>
  </si>
  <si>
    <t>AAN2608</t>
  </si>
  <si>
    <t>AAN2610</t>
  </si>
  <si>
    <t>AAN-2610-CSG-SAR-X-1</t>
  </si>
  <si>
    <t>AAN2611</t>
  </si>
  <si>
    <t>AAN-2611-CSG-SAR-X-1</t>
  </si>
  <si>
    <t>AAN2624</t>
  </si>
  <si>
    <t>AAN2625</t>
  </si>
  <si>
    <t>AAN2816</t>
  </si>
  <si>
    <t xml:space="preserve">Passive AAN-2042-PREAGG-SR7-1 </t>
  </si>
  <si>
    <t>AAN2824</t>
  </si>
  <si>
    <t>AANNR2824</t>
  </si>
  <si>
    <t>AAN-2824-CSG-SAR-X-1</t>
  </si>
  <si>
    <t>AAN2826</t>
  </si>
  <si>
    <t>AAN-2826-CSG-IXR-E-1</t>
  </si>
  <si>
    <t>AAN2836</t>
  </si>
  <si>
    <t>AAN-2836-CSG-SAR-X-1</t>
  </si>
  <si>
    <t>AAN2839</t>
  </si>
  <si>
    <t>AAN-2839-CSG-ASR920-LD-1</t>
  </si>
  <si>
    <t>AAN2841</t>
  </si>
  <si>
    <t>AAN-2841-CSG-SAR-X-1</t>
  </si>
  <si>
    <t>AAN2842</t>
  </si>
  <si>
    <t>AAN-2842-CSG-ASR920-LD-1</t>
  </si>
  <si>
    <t>AAN2845</t>
  </si>
  <si>
    <t>AAN2888</t>
  </si>
  <si>
    <t>AAN-2888-CSG-ASR920-LD-1</t>
  </si>
  <si>
    <t>AAN2912</t>
  </si>
  <si>
    <t>AAN2914</t>
  </si>
  <si>
    <t>AAN2073</t>
  </si>
  <si>
    <t>AAN2082</t>
  </si>
  <si>
    <t>AAN-2082-CSG-SAR-8-1</t>
  </si>
  <si>
    <t>AAN3100</t>
  </si>
  <si>
    <t>AAN3104</t>
  </si>
  <si>
    <t>AAN3105</t>
  </si>
  <si>
    <t>AAN2856</t>
  </si>
  <si>
    <t>AAN3109</t>
  </si>
  <si>
    <t>AAN3114</t>
  </si>
  <si>
    <t>AAN-3114-CSG-SAR-X-1</t>
  </si>
  <si>
    <t>AAN3116</t>
  </si>
  <si>
    <t>AAN3117</t>
  </si>
  <si>
    <t>Site Share - HD Pole</t>
  </si>
  <si>
    <t>AAN-3117-CSG-IXR-E-1</t>
  </si>
  <si>
    <t>AAN3118</t>
  </si>
  <si>
    <t>AAN-3118-CSG-IXR-E-1</t>
  </si>
  <si>
    <t>AAN3120</t>
  </si>
  <si>
    <t>AAN-3120-CSG-ASR920-LD-1</t>
  </si>
  <si>
    <t>AAN3124</t>
  </si>
  <si>
    <t>Site Share - Palm Tree</t>
  </si>
  <si>
    <t>AAN3127</t>
  </si>
  <si>
    <t>AAN-3127-CSG-ASR920-LD-1</t>
  </si>
  <si>
    <t>AAN3129</t>
  </si>
  <si>
    <t>AAN3131</t>
  </si>
  <si>
    <t>AAN-3131-CSG-IXR-E-1</t>
  </si>
  <si>
    <t>AAN3136</t>
  </si>
  <si>
    <t>MonoPole</t>
  </si>
  <si>
    <t>AAN-3136-CSG-IXR-E-1</t>
  </si>
  <si>
    <t>AAN3137</t>
  </si>
  <si>
    <t>Site Share - Lamp Pole</t>
  </si>
  <si>
    <t>AAN-3137-CSG-ASR920-LD-1</t>
  </si>
  <si>
    <t>AAN3144</t>
  </si>
  <si>
    <t>AAN3145</t>
  </si>
  <si>
    <t>Site share - Monopole</t>
  </si>
  <si>
    <t>AAN-3145-CSG-SAR-X-1</t>
  </si>
  <si>
    <t>AAN3146</t>
  </si>
  <si>
    <t>AAN-3146-CSG-IXR-E-1</t>
  </si>
  <si>
    <t>AAN3147</t>
  </si>
  <si>
    <t>AAN-3147-CSG-SAR-X-1</t>
  </si>
  <si>
    <t>AAN3148</t>
  </si>
  <si>
    <t>AAN3153</t>
  </si>
  <si>
    <t>AAN-3153-CSG-SAR-X-1</t>
  </si>
  <si>
    <t>AAN3154</t>
  </si>
  <si>
    <t>AAN3155</t>
  </si>
  <si>
    <t>Passive AAN-2020-SCSG-IXR-R6-1</t>
  </si>
  <si>
    <t>AAN3156</t>
  </si>
  <si>
    <t>AAN-3156-CSG-IXR-E-1</t>
  </si>
  <si>
    <t>AAN3157</t>
  </si>
  <si>
    <t>AAN-3157-CSG-IXR-E-1</t>
  </si>
  <si>
    <t>AAN3159</t>
  </si>
  <si>
    <t>AAN-3159-CSG-ASR920-LD-1</t>
  </si>
  <si>
    <t>AAN3162</t>
  </si>
  <si>
    <t>AAN-3162-CSG-SAR-X-1</t>
  </si>
  <si>
    <t>AAN3163</t>
  </si>
  <si>
    <t>Passive AAN-2049-PREAGG-SR7-1</t>
  </si>
  <si>
    <t>AAN3170</t>
  </si>
  <si>
    <t>AAN-3170-CSG-ASR920-LD-1</t>
  </si>
  <si>
    <t>AAN3171</t>
  </si>
  <si>
    <t>AAN-3171-CSG-ASR920-LD-1</t>
  </si>
  <si>
    <t>AAN3172</t>
  </si>
  <si>
    <t>AAN-3172-CSG-ASR920-LD-1</t>
  </si>
  <si>
    <t>AAN3217</t>
  </si>
  <si>
    <t>AAN-3217-CSG-SAR-X-1</t>
  </si>
  <si>
    <t>AAN3222</t>
  </si>
  <si>
    <t>AAN-3222-CSG-SAR-X-1</t>
  </si>
  <si>
    <t>AAN3225</t>
  </si>
  <si>
    <t>AAN-3225-CSG-SAR-X-1</t>
  </si>
  <si>
    <t>AAN3251</t>
  </si>
  <si>
    <t>AAN-3251-CSG-ASR920-LD-1</t>
  </si>
  <si>
    <t>AAN3255</t>
  </si>
  <si>
    <t>AAN-3255-CSG-SAR-X-1</t>
  </si>
  <si>
    <t>AAN3256</t>
  </si>
  <si>
    <t>AAN-3256-CSG-SAR-X-1</t>
  </si>
  <si>
    <t>AAN3258</t>
  </si>
  <si>
    <t>AAN3266</t>
  </si>
  <si>
    <t>AAN-3266-CSG-ASR920-LD-1</t>
  </si>
  <si>
    <t>AAN3267</t>
  </si>
  <si>
    <t>AAN3282</t>
  </si>
  <si>
    <t>AAN3284</t>
  </si>
  <si>
    <t>AAN2314</t>
  </si>
  <si>
    <t>AAN3325</t>
  </si>
  <si>
    <t>AAN-3325-CSG-IXR-E-1</t>
  </si>
  <si>
    <t>AAN3332</t>
  </si>
  <si>
    <t>AAN2333</t>
  </si>
  <si>
    <t>AAN-2333-CSG-ASR920-LD-1</t>
  </si>
  <si>
    <t>AAN2384</t>
  </si>
  <si>
    <t>AAN-2384-CSG-SAR-X-1</t>
  </si>
  <si>
    <t>AAN2432</t>
  </si>
  <si>
    <t>AAN2433</t>
  </si>
  <si>
    <t>AAN2451</t>
  </si>
  <si>
    <t>AAN-2451-CSG-ASR920-LD-1</t>
  </si>
  <si>
    <t>AAN2501</t>
  </si>
  <si>
    <t>AAN-2501-CSG-SAR-X-1</t>
  </si>
  <si>
    <t>AAN2515</t>
  </si>
  <si>
    <t>AAN2542</t>
  </si>
  <si>
    <t>AAN2561</t>
  </si>
  <si>
    <t>AAN-2561-CSG-IXR-E-1</t>
  </si>
  <si>
    <t>AAN2603</t>
  </si>
  <si>
    <t>AAN-2603-CSG-ASR920-LD-1</t>
  </si>
  <si>
    <t>AAN2620</t>
  </si>
  <si>
    <t>AAN2627</t>
  </si>
  <si>
    <t>AAN2880</t>
  </si>
  <si>
    <t>AAN-2880-CSG-IXR-E-1</t>
  </si>
  <si>
    <t>AAN3263</t>
  </si>
  <si>
    <t>AAN3290</t>
  </si>
  <si>
    <t>AAN3297</t>
  </si>
  <si>
    <t>AAN3318</t>
  </si>
  <si>
    <t>AAN3339</t>
  </si>
  <si>
    <t>AAN2431</t>
  </si>
  <si>
    <t>AAN3317</t>
  </si>
  <si>
    <t>AAN3126</t>
  </si>
  <si>
    <t>AAN-3126-CSG-SAR-X-1</t>
  </si>
  <si>
    <t>AAN2614</t>
  </si>
  <si>
    <t>AAN3102</t>
  </si>
  <si>
    <t>AAN-3102-CSG-ASR920-LD-1</t>
  </si>
  <si>
    <t>AAN2927</t>
  </si>
  <si>
    <t>20m Pole</t>
  </si>
  <si>
    <t>AAN3134</t>
  </si>
  <si>
    <t>9m NPT - Rooftop</t>
  </si>
  <si>
    <t>AAN2922</t>
  </si>
  <si>
    <t>AANNR2922</t>
  </si>
  <si>
    <t>AAN2571</t>
  </si>
  <si>
    <t>AAN-2571-CSG-SAR-X-1</t>
  </si>
  <si>
    <t>AAN2572</t>
  </si>
  <si>
    <t>AAN-2572-CSG-ASR920-LD-1</t>
  </si>
  <si>
    <t>AAN2576</t>
  </si>
  <si>
    <t>AAN-2576-CSG-SAR-X-1</t>
  </si>
  <si>
    <t>AAN2918</t>
  </si>
  <si>
    <t>AAN2925</t>
  </si>
  <si>
    <t>Atom - 6m NPT</t>
  </si>
  <si>
    <t>AAN3939</t>
  </si>
  <si>
    <t>AANNR3939</t>
  </si>
  <si>
    <t>AAN3942</t>
  </si>
  <si>
    <t>AANNR3942</t>
  </si>
  <si>
    <t>AAN3164</t>
  </si>
  <si>
    <t>AAN-3164-CSG-SAR-X-1</t>
  </si>
  <si>
    <t>AAN2296</t>
  </si>
  <si>
    <t>2G+3G</t>
  </si>
  <si>
    <t>AAN-2296-CSG-ASR920-LD-1</t>
  </si>
  <si>
    <t>AAN2606</t>
  </si>
  <si>
    <t>AAN-2606-CSG-SAR-X-1</t>
  </si>
  <si>
    <t>AAN3204</t>
  </si>
  <si>
    <t>AAN-3204-CSG-ASR920-LD-1</t>
  </si>
  <si>
    <t>AAN3340</t>
  </si>
  <si>
    <t>AAN3303</t>
  </si>
  <si>
    <t>AAN2889</t>
  </si>
  <si>
    <t>AAN-2889-CSG-ASR920-LD-1</t>
  </si>
  <si>
    <t>AAN3128</t>
  </si>
  <si>
    <t>AAN3329</t>
  </si>
  <si>
    <t>AAN3448</t>
  </si>
  <si>
    <t>AAN-3448-CSG-IXR-E-1</t>
  </si>
  <si>
    <t>AAN3288</t>
  </si>
  <si>
    <t>AAN-3288-CSG-IXR-E-1</t>
  </si>
  <si>
    <t>AAN3139</t>
  </si>
  <si>
    <t>AAN3529</t>
  </si>
  <si>
    <t>AAN3530</t>
  </si>
  <si>
    <t>AAN2514</t>
  </si>
  <si>
    <t>2G</t>
  </si>
  <si>
    <t>AAN2801</t>
  </si>
  <si>
    <t>AAN-2801-CSG-ASR920-LD-1</t>
  </si>
  <si>
    <t>AAN2809</t>
  </si>
  <si>
    <t>AAN-2809-CSG-SAR-X-1</t>
  </si>
  <si>
    <t>AAN2811</t>
  </si>
  <si>
    <t>AAN-2811-CSG-SAR-X-1</t>
  </si>
  <si>
    <t>AAN2813</t>
  </si>
  <si>
    <t>AAN2814</t>
  </si>
  <si>
    <t>Greenfield Pole</t>
  </si>
  <si>
    <t>AAN2800</t>
  </si>
  <si>
    <t>AAN-2800-CSG-ASR920-LD-1</t>
  </si>
  <si>
    <t>AAN2803</t>
  </si>
  <si>
    <t>AAN-2803-CSG-ASR920-LD-1</t>
  </si>
  <si>
    <t>AAN2804</t>
  </si>
  <si>
    <t>AAN2805</t>
  </si>
  <si>
    <t>AAN-2805-CSG-ASR920-LD-1</t>
  </si>
  <si>
    <t>AAN2807</t>
  </si>
  <si>
    <t>AAN-2807-CSG-SAR-X-1</t>
  </si>
  <si>
    <t>AAN2810</t>
  </si>
  <si>
    <t>AAN2802</t>
  </si>
  <si>
    <t>AAN-2802-CSG-ASR920-LD-1</t>
  </si>
  <si>
    <t>AAN2808</t>
  </si>
  <si>
    <t>AAN3279</t>
  </si>
  <si>
    <t>AAN2873</t>
  </si>
  <si>
    <t>AAN2886</t>
  </si>
  <si>
    <t>AAN3216</t>
  </si>
  <si>
    <t>AAN3289</t>
  </si>
  <si>
    <t>AAN3291</t>
  </si>
  <si>
    <t>AAN3361</t>
  </si>
  <si>
    <t>AAN3364</t>
  </si>
  <si>
    <t>AAN3374</t>
  </si>
  <si>
    <t>AAN3379</t>
  </si>
  <si>
    <t>AAN3382</t>
  </si>
  <si>
    <t>AAN3383</t>
  </si>
  <si>
    <t>AAN3397</t>
  </si>
  <si>
    <t>AAN3402</t>
  </si>
  <si>
    <t>AAN3424</t>
  </si>
  <si>
    <t>AAN3435</t>
  </si>
  <si>
    <t>AAN3447</t>
  </si>
  <si>
    <t>AAN3525</t>
  </si>
  <si>
    <t>site share</t>
  </si>
  <si>
    <t>AAN3548</t>
  </si>
  <si>
    <t>AAN2825</t>
  </si>
  <si>
    <t>AAN2878</t>
  </si>
  <si>
    <t>AAN2882</t>
  </si>
  <si>
    <t>AAN2919</t>
  </si>
  <si>
    <t>AAN-2919-CSG-IXR-E-1</t>
  </si>
  <si>
    <t>AAN3165</t>
  </si>
  <si>
    <t>AAN-3165-CSG-IXR-E-1</t>
  </si>
  <si>
    <t>AAN3206</t>
  </si>
  <si>
    <t>AAN3221</t>
  </si>
  <si>
    <t>AAN3268</t>
  </si>
  <si>
    <t>AAN-3268-CSG-IXR-E-1</t>
  </si>
  <si>
    <t>AAN3286</t>
  </si>
  <si>
    <t>AAN3301</t>
  </si>
  <si>
    <t>AAN3307</t>
  </si>
  <si>
    <t>AAN3311</t>
  </si>
  <si>
    <t>AAN-3311-CSG-IXR-E-1</t>
  </si>
  <si>
    <t>AAN3341</t>
  </si>
  <si>
    <t>AAN3360</t>
  </si>
  <si>
    <t>AAN3362</t>
  </si>
  <si>
    <t>AAN3363</t>
  </si>
  <si>
    <t>AAN3377</t>
  </si>
  <si>
    <t>AAN3378</t>
  </si>
  <si>
    <t>AAN3381</t>
  </si>
  <si>
    <t>AAN3387</t>
  </si>
  <si>
    <t>AAN3398</t>
  </si>
  <si>
    <t>AAN3415</t>
  </si>
  <si>
    <t>AAN3418</t>
  </si>
  <si>
    <t>AAN3429</t>
  </si>
  <si>
    <t>AAN-3429-CSG-IXR-E-1</t>
  </si>
  <si>
    <t>AAN2916</t>
  </si>
  <si>
    <t>Passive AAN-2056-CSG-SAR-8-1</t>
  </si>
  <si>
    <t>AAN3113</t>
  </si>
  <si>
    <t>AAN3160</t>
  </si>
  <si>
    <t>AAN3224</t>
  </si>
  <si>
    <t>AAN3226</t>
  </si>
  <si>
    <t>AANNR3226</t>
  </si>
  <si>
    <t>AAN-3226-CSG-IXR-E-1</t>
  </si>
  <si>
    <t>AAN3249</t>
  </si>
  <si>
    <t>AAN3262</t>
  </si>
  <si>
    <t>AAN3273</t>
  </si>
  <si>
    <t>AAN3278</t>
  </si>
  <si>
    <t>AAN3294</t>
  </si>
  <si>
    <t>AAN3315</t>
  </si>
  <si>
    <t>AAN3350</t>
  </si>
  <si>
    <t>AAN-3350-CSG-IXR-E-1</t>
  </si>
  <si>
    <t>AAN3351</t>
  </si>
  <si>
    <t>AAN3356</t>
  </si>
  <si>
    <t>AAN-3356-CSG-IXR-E-1</t>
  </si>
  <si>
    <t>AAN3357</t>
  </si>
  <si>
    <t>AAN3366</t>
  </si>
  <si>
    <t>AAN3380</t>
  </si>
  <si>
    <t>AAN3386</t>
  </si>
  <si>
    <t>AAN-3386-CSG-IXR-E-1</t>
  </si>
  <si>
    <t>AAN3421</t>
  </si>
  <si>
    <t>AAN-3421-CSG-IXR-E-1</t>
  </si>
  <si>
    <t>AAN3425</t>
  </si>
  <si>
    <t>AAN-3425-CSG-IXR-E-1</t>
  </si>
  <si>
    <t>AAN3427</t>
  </si>
  <si>
    <t>AAN-3427-CSG-IXR-E-1</t>
  </si>
  <si>
    <t>AAN3428</t>
  </si>
  <si>
    <t>AAN-3428-CSG-IXR-E-1</t>
  </si>
  <si>
    <t>AAN3440</t>
  </si>
  <si>
    <t>AAN3442</t>
  </si>
  <si>
    <t>AAN3444</t>
  </si>
  <si>
    <t>AAN3504</t>
  </si>
  <si>
    <t>AAN-3504-CSG-IXR-E-1</t>
  </si>
  <si>
    <t>AAN3510</t>
  </si>
  <si>
    <t>AAN2558</t>
  </si>
  <si>
    <t>AAN2585</t>
  </si>
  <si>
    <t>AAN3141</t>
  </si>
  <si>
    <t>AAN3252</t>
  </si>
  <si>
    <t>AAN-3252-CSG-IXR-E-1</t>
  </si>
  <si>
    <t>AAN3272</t>
  </si>
  <si>
    <t>AAN-3272-CSG-IXR-E-1</t>
  </si>
  <si>
    <t>AAN3394</t>
  </si>
  <si>
    <t>Passive AAN-5001-CSG-SAR-8-1</t>
  </si>
  <si>
    <t>AAN3281</t>
  </si>
  <si>
    <t>AAN-3281-CSG-IXR-E-1</t>
  </si>
  <si>
    <t>AAN3283</t>
  </si>
  <si>
    <t>AAN3293</t>
  </si>
  <si>
    <t>AAN3296</t>
  </si>
  <si>
    <t>AAN3308</t>
  </si>
  <si>
    <t>AAN3320</t>
  </si>
  <si>
    <t>AAN3403</t>
  </si>
  <si>
    <t>AAN-3403-CSG-IXR-E-1</t>
  </si>
  <si>
    <t>AAN3417</t>
  </si>
  <si>
    <t>AAN3430</t>
  </si>
  <si>
    <t>AAN-3430-CSG-IXR-E-1</t>
  </si>
  <si>
    <t>AAN3449</t>
  </si>
  <si>
    <t>AAN3527</t>
  </si>
  <si>
    <t>AAN3138</t>
  </si>
  <si>
    <t>AAN-3138-CSG-IXR-E-1</t>
  </si>
  <si>
    <t>AAN3295</t>
  </si>
  <si>
    <t>AAN3349</t>
  </si>
  <si>
    <t>AAN3353</t>
  </si>
  <si>
    <t>AAN-3353-CSG-IXR-E-1</t>
  </si>
  <si>
    <t>AAN3557</t>
  </si>
  <si>
    <t>AAN3532</t>
  </si>
  <si>
    <t>AAN3167</t>
  </si>
  <si>
    <t>AAN3316</t>
  </si>
  <si>
    <t>AAN3354</t>
  </si>
  <si>
    <t>AAN3367</t>
  </si>
  <si>
    <t>AAN3431</t>
  </si>
  <si>
    <t>AAN3516</t>
  </si>
  <si>
    <t>AAN3518</t>
  </si>
  <si>
    <t>AAN3513</t>
  </si>
  <si>
    <t>AANNR3513</t>
  </si>
  <si>
    <t>AAN-3513-CSG-IXR-E-1</t>
  </si>
  <si>
    <t>AAN3517</t>
  </si>
  <si>
    <t>AAN3358</t>
  </si>
  <si>
    <t>SS Opex</t>
  </si>
  <si>
    <t>AAN-3358-CSG-IXR-E-1</t>
  </si>
  <si>
    <t>AAG6094</t>
  </si>
  <si>
    <t>AAN2938</t>
  </si>
  <si>
    <t>Small Cell</t>
  </si>
  <si>
    <t>AAN2940</t>
  </si>
  <si>
    <t>AAN3142</t>
  </si>
  <si>
    <t>AAN3218</t>
  </si>
  <si>
    <t>AAN-5002-AGGR-SR12-1</t>
  </si>
  <si>
    <t>AAN3348</t>
  </si>
  <si>
    <t>AAN-2020-SCSG-IXR-R6-1</t>
  </si>
  <si>
    <t>AAN3405</t>
  </si>
  <si>
    <t>AAN3535</t>
  </si>
  <si>
    <t>AAN3322</t>
  </si>
  <si>
    <t>AANNR3322</t>
  </si>
  <si>
    <t>AAN3372</t>
  </si>
  <si>
    <t>AAN2834</t>
  </si>
  <si>
    <t>AAN2941</t>
  </si>
  <si>
    <t>AAN3497</t>
  </si>
  <si>
    <t>AANNR3497</t>
  </si>
  <si>
    <t>AAN-3497-CSG-IXR-E-1</t>
  </si>
  <si>
    <t>AAN3503</t>
  </si>
  <si>
    <t>AAN3589</t>
  </si>
  <si>
    <t>AAN3537</t>
  </si>
  <si>
    <t>AAG6095</t>
  </si>
  <si>
    <t>AAN3566</t>
  </si>
  <si>
    <t>AAN3420</t>
  </si>
  <si>
    <t>Site Share-RDM</t>
  </si>
  <si>
    <t>AAN3520</t>
  </si>
  <si>
    <t>AAN3271</t>
  </si>
  <si>
    <t>GF-du solo</t>
  </si>
  <si>
    <t>AAN3323</t>
  </si>
  <si>
    <t>AAN3326</t>
  </si>
  <si>
    <t>AAN3330</t>
  </si>
  <si>
    <t>AAN3422</t>
  </si>
  <si>
    <t>AAN3346</t>
  </si>
  <si>
    <t>AAN3539</t>
  </si>
  <si>
    <t>AAN3552</t>
  </si>
  <si>
    <t>AAN3597</t>
  </si>
  <si>
    <t>AJM3809</t>
  </si>
  <si>
    <t>NE</t>
  </si>
  <si>
    <t>AJML3809</t>
  </si>
  <si>
    <t>AJMNR3809</t>
  </si>
  <si>
    <t>AJM3810</t>
  </si>
  <si>
    <t>AJML3810</t>
  </si>
  <si>
    <t>AJMNR3810</t>
  </si>
  <si>
    <t>-</t>
    <phoneticPr fontId="3" type="noConversion"/>
  </si>
  <si>
    <t>AJM2061</t>
  </si>
  <si>
    <t>AJML2061</t>
  </si>
  <si>
    <t>AJM2062</t>
  </si>
  <si>
    <t>AJML2062</t>
  </si>
  <si>
    <t>AJMNR2062</t>
  </si>
  <si>
    <t>AJM2063</t>
  </si>
  <si>
    <t>AJML2063</t>
  </si>
  <si>
    <t>AJMNR2063</t>
  </si>
  <si>
    <t>AJM2065</t>
  </si>
  <si>
    <t>AJML2065</t>
  </si>
  <si>
    <t>AJMNR2065</t>
  </si>
  <si>
    <t>AJM2066</t>
  </si>
  <si>
    <t>AJML2066</t>
  </si>
  <si>
    <t>AJMNR2066</t>
  </si>
  <si>
    <t>AJM2067</t>
  </si>
  <si>
    <t>AJML2067</t>
  </si>
  <si>
    <t>AJMNR2067</t>
  </si>
  <si>
    <t>AJM2068</t>
  </si>
  <si>
    <t>AJML2068</t>
  </si>
  <si>
    <t>AJMNR2068</t>
  </si>
  <si>
    <t>AJM2069</t>
  </si>
  <si>
    <t>AJML2069</t>
  </si>
  <si>
    <t>AJMNR2069</t>
  </si>
  <si>
    <t>AJM2070</t>
  </si>
  <si>
    <t>AJML2070</t>
  </si>
  <si>
    <t>AJMNR2070</t>
  </si>
  <si>
    <t>AJM2071</t>
  </si>
  <si>
    <t>AJML2071</t>
  </si>
  <si>
    <t>AJMNR2071</t>
  </si>
  <si>
    <t>AJM2072</t>
  </si>
  <si>
    <t>AJML2072</t>
  </si>
  <si>
    <t>AJMNR2072</t>
  </si>
  <si>
    <t>AJM2073</t>
  </si>
  <si>
    <t>AJML2073</t>
  </si>
  <si>
    <t>AJMNR2073</t>
  </si>
  <si>
    <t>AJM2076</t>
  </si>
  <si>
    <t>AJML2076</t>
  </si>
  <si>
    <t>AJMNR2076</t>
  </si>
  <si>
    <t>AJM2077</t>
  </si>
  <si>
    <t>AJML2077</t>
  </si>
  <si>
    <t>AJMNR2077</t>
  </si>
  <si>
    <t>AJM2078</t>
  </si>
  <si>
    <t>AJML2078</t>
  </si>
  <si>
    <t>AJMNR2078</t>
  </si>
  <si>
    <t>AJM2079</t>
  </si>
  <si>
    <t>AJML2079</t>
  </si>
  <si>
    <t>AJMNR2079</t>
  </si>
  <si>
    <t>AJM2080</t>
  </si>
  <si>
    <t>AJML2080</t>
  </si>
  <si>
    <t>AJMNR2080</t>
  </si>
  <si>
    <t>AJM2081</t>
  </si>
  <si>
    <t>AJML2081</t>
  </si>
  <si>
    <t>AJMNR2081</t>
  </si>
  <si>
    <t>AJM2082</t>
  </si>
  <si>
    <t>AJML2082</t>
  </si>
  <si>
    <t>AJMNR2082</t>
  </si>
  <si>
    <t>AJM2089</t>
  </si>
  <si>
    <t>AJML2089</t>
  </si>
  <si>
    <t>AJMNR2089</t>
  </si>
  <si>
    <t>AJM2106</t>
  </si>
  <si>
    <t>AJML2106</t>
  </si>
  <si>
    <t>AJMNR2106</t>
  </si>
  <si>
    <t>AJM2107</t>
  </si>
  <si>
    <t>AJML2107</t>
  </si>
  <si>
    <t>AJMNR2107</t>
  </si>
  <si>
    <t>AJM2108</t>
  </si>
  <si>
    <t>AJML2108</t>
  </si>
  <si>
    <t>AJM2109</t>
  </si>
  <si>
    <t>AJML2109</t>
  </si>
  <si>
    <t>AJMNR2109</t>
  </si>
  <si>
    <t>AJM2111</t>
  </si>
  <si>
    <t>AJML2111</t>
  </si>
  <si>
    <t>AJMNR2111</t>
  </si>
  <si>
    <t>AJM2112</t>
  </si>
  <si>
    <t>AJML2112</t>
  </si>
  <si>
    <t>AJMNR2112</t>
  </si>
  <si>
    <t>AJM2114</t>
  </si>
  <si>
    <t>AJML2114</t>
  </si>
  <si>
    <t>AJMNR2114</t>
  </si>
  <si>
    <t>AJM2115</t>
  </si>
  <si>
    <t>AJML2115</t>
  </si>
  <si>
    <t>AJMNR2115</t>
  </si>
  <si>
    <t>AJM2116</t>
  </si>
  <si>
    <t>AJML2116</t>
  </si>
  <si>
    <t>AJMNR2116</t>
  </si>
  <si>
    <t>AJM2117</t>
  </si>
  <si>
    <t>AJML2117</t>
  </si>
  <si>
    <t>AJMNR2117</t>
  </si>
  <si>
    <t>AJM2118</t>
  </si>
  <si>
    <t>AJML2118</t>
  </si>
  <si>
    <t>AJMNR2118</t>
  </si>
  <si>
    <t>AJM2119</t>
  </si>
  <si>
    <t>AJML2119</t>
  </si>
  <si>
    <t>AJMNR2119</t>
  </si>
  <si>
    <t>AJM2120</t>
  </si>
  <si>
    <t>AJML2120</t>
  </si>
  <si>
    <t>AJMNR2120</t>
  </si>
  <si>
    <t>AJM2121</t>
  </si>
  <si>
    <t>AJML2121</t>
  </si>
  <si>
    <t>AJMNR2121</t>
  </si>
  <si>
    <t>AJM2122</t>
  </si>
  <si>
    <t>AJML2122</t>
  </si>
  <si>
    <t>AJMNR2122</t>
  </si>
  <si>
    <t>AJM2123</t>
  </si>
  <si>
    <t>AJML2123</t>
  </si>
  <si>
    <t>AJMNR2123</t>
  </si>
  <si>
    <t>AJM2124</t>
  </si>
  <si>
    <t>AJML2124</t>
  </si>
  <si>
    <t>AJMNR2124</t>
  </si>
  <si>
    <t>AJM2125</t>
  </si>
  <si>
    <t>AJML2125</t>
  </si>
  <si>
    <t>AJMNR2125</t>
  </si>
  <si>
    <t>AJM2173</t>
  </si>
  <si>
    <t>AJML2173</t>
  </si>
  <si>
    <t>AJMNR2173</t>
  </si>
  <si>
    <t>AJM2176</t>
  </si>
  <si>
    <t>AJML2176</t>
  </si>
  <si>
    <t>AJMNR2176</t>
  </si>
  <si>
    <t>AJM2177</t>
  </si>
  <si>
    <t>AJML2177</t>
  </si>
  <si>
    <t>AJMNR2177</t>
  </si>
  <si>
    <t>AJM2178</t>
  </si>
  <si>
    <t>AJML2178</t>
  </si>
  <si>
    <t>AJMNR2178</t>
  </si>
  <si>
    <t>AJM2179</t>
  </si>
  <si>
    <t>AJML2179</t>
  </si>
  <si>
    <t>AJMNR2179</t>
  </si>
  <si>
    <t>AJM2180</t>
  </si>
  <si>
    <t>AJML2180</t>
  </si>
  <si>
    <t>AJMNR2180</t>
  </si>
  <si>
    <t>AJM2181</t>
  </si>
  <si>
    <t>AJML2181</t>
  </si>
  <si>
    <t>AJMNR2181</t>
  </si>
  <si>
    <t>AJM2182</t>
  </si>
  <si>
    <t>AJML2182</t>
  </si>
  <si>
    <t>AJMNR2182</t>
  </si>
  <si>
    <t>AJM2184</t>
  </si>
  <si>
    <t>AJML2184</t>
  </si>
  <si>
    <t>AJMNR2184</t>
  </si>
  <si>
    <t>AJM2185</t>
  </si>
  <si>
    <t>AJML2185</t>
  </si>
  <si>
    <t>AJMNR2185</t>
  </si>
  <si>
    <t>AJM2186</t>
  </si>
  <si>
    <t>AJML2186</t>
  </si>
  <si>
    <t>AJMNR2186</t>
  </si>
  <si>
    <t>AJM2187</t>
  </si>
  <si>
    <t>AJML2187</t>
  </si>
  <si>
    <t>AJMNR2187</t>
  </si>
  <si>
    <t>AJM2188</t>
  </si>
  <si>
    <t>AJML2188</t>
  </si>
  <si>
    <t>AJMNR2188</t>
  </si>
  <si>
    <t>AJM2189</t>
  </si>
  <si>
    <t>AJML2189</t>
  </si>
  <si>
    <t>AJMNR2189</t>
  </si>
  <si>
    <t>AJM2190</t>
  </si>
  <si>
    <t>AJML2190</t>
  </si>
  <si>
    <t>AJMNR2190</t>
  </si>
  <si>
    <t>AJM2191</t>
  </si>
  <si>
    <t>AJML2191</t>
  </si>
  <si>
    <t>AJMNR2191</t>
  </si>
  <si>
    <t>AJM2192</t>
  </si>
  <si>
    <t>AJML2192</t>
  </si>
  <si>
    <t>AJMNR2192</t>
  </si>
  <si>
    <t>AJM2193</t>
  </si>
  <si>
    <t>AJML2193</t>
  </si>
  <si>
    <t>AJMNR2193</t>
  </si>
  <si>
    <t>AJM2194</t>
  </si>
  <si>
    <t>AJML2194</t>
  </si>
  <si>
    <t>AJMNR2194</t>
  </si>
  <si>
    <t>AJM2196</t>
  </si>
  <si>
    <t>AJML2196</t>
  </si>
  <si>
    <t>AJMNR2196</t>
  </si>
  <si>
    <t>AJM2197</t>
  </si>
  <si>
    <t>AJML2197</t>
  </si>
  <si>
    <t>AJMNR2197</t>
  </si>
  <si>
    <t>AJM2198</t>
  </si>
  <si>
    <t>AJML2198</t>
  </si>
  <si>
    <t>AJMNR2198</t>
  </si>
  <si>
    <t>AJM2199</t>
  </si>
  <si>
    <t>AJML2199</t>
  </si>
  <si>
    <t>AJMNR2199</t>
  </si>
  <si>
    <t>AJM2300</t>
  </si>
  <si>
    <t>AJML2300</t>
  </si>
  <si>
    <t>AJMNR2300</t>
  </si>
  <si>
    <t>AJM2301</t>
  </si>
  <si>
    <t>AJML2301</t>
  </si>
  <si>
    <t>AJMNR2301</t>
  </si>
  <si>
    <t>AJM2302</t>
  </si>
  <si>
    <t>AJML2302</t>
  </si>
  <si>
    <t>AJMNR2302</t>
  </si>
  <si>
    <t>AJM2303</t>
  </si>
  <si>
    <t>AJML2303</t>
  </si>
  <si>
    <t>AJMNR2303</t>
  </si>
  <si>
    <t>AJM2304</t>
  </si>
  <si>
    <t>AJML2304</t>
  </si>
  <si>
    <t>AJMNR2304</t>
  </si>
  <si>
    <t>AJM2305</t>
  </si>
  <si>
    <t>AJML2305</t>
  </si>
  <si>
    <t>AJMNR2305</t>
  </si>
  <si>
    <t>AJM2307</t>
  </si>
  <si>
    <t>AJML2307</t>
  </si>
  <si>
    <t>AJMNR2307</t>
  </si>
  <si>
    <t>AJM2308</t>
  </si>
  <si>
    <t>AJML2308</t>
  </si>
  <si>
    <t>AJMNR2308</t>
  </si>
  <si>
    <t>AJM2309</t>
  </si>
  <si>
    <t>AJML2309</t>
  </si>
  <si>
    <t>AJMNR2309</t>
  </si>
  <si>
    <t>AJM2310</t>
  </si>
  <si>
    <t>AJML2310</t>
  </si>
  <si>
    <t>AJMNR2310</t>
  </si>
  <si>
    <t>AJM2311</t>
  </si>
  <si>
    <t>AJML2311</t>
  </si>
  <si>
    <t>AJMNR2311</t>
  </si>
  <si>
    <t>AJM2312</t>
  </si>
  <si>
    <t>AJML2312</t>
  </si>
  <si>
    <t>AJMNR2312</t>
  </si>
  <si>
    <t>AJM2314</t>
  </si>
  <si>
    <t>AJML2314</t>
  </si>
  <si>
    <t>AJMNR2314</t>
  </si>
  <si>
    <t>AJM2316</t>
  </si>
  <si>
    <t>AJML2316</t>
  </si>
  <si>
    <t>AJMNR2316</t>
  </si>
  <si>
    <t>AJM2318</t>
  </si>
  <si>
    <t>AJML2318</t>
  </si>
  <si>
    <t>AJMNR2318</t>
  </si>
  <si>
    <t>AJM2319</t>
  </si>
  <si>
    <t>AJML2319</t>
  </si>
  <si>
    <t>AJMNR2319</t>
  </si>
  <si>
    <t>AJM2320</t>
  </si>
  <si>
    <t>AJML2320</t>
  </si>
  <si>
    <t>AJMNR2320</t>
  </si>
  <si>
    <t>AJM2321</t>
  </si>
  <si>
    <t>AJML2321</t>
  </si>
  <si>
    <t>AJM2385</t>
  </si>
  <si>
    <t>AJML2385</t>
  </si>
  <si>
    <t>AJMNR2385</t>
  </si>
  <si>
    <t>AJM2387</t>
  </si>
  <si>
    <t>AJML2387</t>
  </si>
  <si>
    <t>AJMNR2387</t>
  </si>
  <si>
    <t>AJM2388</t>
  </si>
  <si>
    <t>AJML2388</t>
  </si>
  <si>
    <t>AJMNR2388</t>
  </si>
  <si>
    <t>AJM2396</t>
  </si>
  <si>
    <t>AJML2396</t>
  </si>
  <si>
    <t>AJMNR2396</t>
  </si>
  <si>
    <t>AJM2397</t>
  </si>
  <si>
    <t>AJML2397</t>
  </si>
  <si>
    <t>AJMNR2397</t>
  </si>
  <si>
    <t>AJM2424</t>
  </si>
  <si>
    <t>AJML2424</t>
  </si>
  <si>
    <t>AJM2438</t>
  </si>
  <si>
    <t>AJML2438</t>
  </si>
  <si>
    <t>AJMNR2438</t>
  </si>
  <si>
    <t>AJM2439</t>
  </si>
  <si>
    <t>AJML2439</t>
  </si>
  <si>
    <t>AJMNR2439</t>
  </si>
  <si>
    <t>AJM2440</t>
  </si>
  <si>
    <t>AJML2440</t>
  </si>
  <si>
    <t>AJMNR2440</t>
  </si>
  <si>
    <t>AJM2441</t>
  </si>
  <si>
    <t>AJML2441</t>
  </si>
  <si>
    <t>AJMNR2441</t>
  </si>
  <si>
    <t>AJM2442</t>
  </si>
  <si>
    <t>AJML2442</t>
  </si>
  <si>
    <t>AJMNR2442</t>
  </si>
  <si>
    <t>AJM2443</t>
  </si>
  <si>
    <t>AJML2443</t>
  </si>
  <si>
    <t>AJMNR2443</t>
  </si>
  <si>
    <t>AJM2445</t>
  </si>
  <si>
    <t>AJML2445</t>
  </si>
  <si>
    <t>AJMNR2445</t>
  </si>
  <si>
    <t>AJM2446</t>
  </si>
  <si>
    <t>AJML2446</t>
  </si>
  <si>
    <t>AJMNR2446</t>
  </si>
  <si>
    <t>AJM2447</t>
  </si>
  <si>
    <t>AJML2447</t>
  </si>
  <si>
    <t>AJMNR2447</t>
  </si>
  <si>
    <t>AJM2448</t>
  </si>
  <si>
    <t>AJML2448</t>
  </si>
  <si>
    <t>AJMNR2448</t>
  </si>
  <si>
    <t>AJM2449</t>
  </si>
  <si>
    <t>AJML2449</t>
  </si>
  <si>
    <t>AJMNR2449</t>
  </si>
  <si>
    <t>AJM2450</t>
  </si>
  <si>
    <t>AJML2450</t>
  </si>
  <si>
    <t>AJMNR2450</t>
  </si>
  <si>
    <t>AJM2451</t>
  </si>
  <si>
    <t>AJML2451</t>
  </si>
  <si>
    <t>AJMNR2451</t>
  </si>
  <si>
    <t>AJM2455</t>
  </si>
  <si>
    <t>AJML2455</t>
  </si>
  <si>
    <t>AJMNR2455</t>
  </si>
  <si>
    <t>AJM2456</t>
  </si>
  <si>
    <t>AJML2456</t>
  </si>
  <si>
    <t>AJMNR2456</t>
  </si>
  <si>
    <t>AJM2457</t>
  </si>
  <si>
    <t>AJML2457</t>
  </si>
  <si>
    <t>AJMNR2457</t>
  </si>
  <si>
    <t>AJM2458</t>
  </si>
  <si>
    <t>AJML2458</t>
  </si>
  <si>
    <t>AJMNR2458</t>
  </si>
  <si>
    <t>AJM2459</t>
  </si>
  <si>
    <t>AJML2459</t>
  </si>
  <si>
    <t>AJMNR2459</t>
  </si>
  <si>
    <t>AJM2460</t>
  </si>
  <si>
    <t>AJML2460</t>
  </si>
  <si>
    <t>AJMNR2460</t>
  </si>
  <si>
    <t>AJM2461</t>
  </si>
  <si>
    <t>AJML2461</t>
  </si>
  <si>
    <t>AJMNR2461</t>
  </si>
  <si>
    <t>AJM2462</t>
  </si>
  <si>
    <t>AJML2462</t>
  </si>
  <si>
    <t>AJMNR2462</t>
  </si>
  <si>
    <t>AJM2463</t>
  </si>
  <si>
    <t>AJML2463</t>
  </si>
  <si>
    <t>AJMNR2463</t>
  </si>
  <si>
    <t>AJM2464</t>
  </si>
  <si>
    <t>AJML2464</t>
  </si>
  <si>
    <t>AJMNR2464</t>
  </si>
  <si>
    <t>AJM2478</t>
  </si>
  <si>
    <t>AJML2478</t>
  </si>
  <si>
    <t>AJMNR2478</t>
  </si>
  <si>
    <t>AJM2479</t>
  </si>
  <si>
    <t>AJML2479</t>
  </si>
  <si>
    <t>AJMNR2479</t>
  </si>
  <si>
    <t>AJM2662</t>
  </si>
  <si>
    <t>AJML2662</t>
  </si>
  <si>
    <t>AJMNR2662</t>
  </si>
  <si>
    <t>AJM2751</t>
  </si>
  <si>
    <t>AJML2751</t>
  </si>
  <si>
    <t>AJMNR2751</t>
  </si>
  <si>
    <t>AJM2752</t>
  </si>
  <si>
    <t>AJML2752</t>
  </si>
  <si>
    <t>AJM2753</t>
  </si>
  <si>
    <t>AJML2753</t>
  </si>
  <si>
    <t>AJMNR2753</t>
  </si>
  <si>
    <t>AJM2845</t>
  </si>
  <si>
    <t>AJML2845</t>
  </si>
  <si>
    <t>AJMNR2845</t>
  </si>
  <si>
    <t>AJM3026</t>
  </si>
  <si>
    <t>AJML3026</t>
  </si>
  <si>
    <t>AJM3028</t>
  </si>
  <si>
    <t>AJML3028</t>
  </si>
  <si>
    <t>AJMNR3028</t>
  </si>
  <si>
    <t>AJM3029</t>
  </si>
  <si>
    <t>AJML3029</t>
  </si>
  <si>
    <t>AJMNR3029</t>
  </si>
  <si>
    <t>AJM3032</t>
  </si>
  <si>
    <t>AJML3032</t>
  </si>
  <si>
    <t>AJMNR3032</t>
  </si>
  <si>
    <t>AJM3036</t>
  </si>
  <si>
    <t>AJML3036</t>
  </si>
  <si>
    <t>AJMNR3036</t>
  </si>
  <si>
    <t>AJM3037</t>
  </si>
  <si>
    <t>AJML3037</t>
  </si>
  <si>
    <t>AJMNR3037</t>
  </si>
  <si>
    <t>AJR3035</t>
  </si>
  <si>
    <t>AJRL3035</t>
  </si>
  <si>
    <t>AJRNR3035</t>
  </si>
  <si>
    <t>FUJ2110</t>
  </si>
  <si>
    <t>FUJL2110</t>
  </si>
  <si>
    <t>FUJNR2110</t>
  </si>
  <si>
    <t>FUJ2127</t>
  </si>
  <si>
    <t>FUJL2127</t>
  </si>
  <si>
    <t>FUJ2128</t>
  </si>
  <si>
    <t>FUJL2128</t>
  </si>
  <si>
    <t>FUJ2129</t>
  </si>
  <si>
    <t>FUJL2129</t>
  </si>
  <si>
    <t>FUJ2130</t>
  </si>
  <si>
    <t>FUJL2130</t>
  </si>
  <si>
    <t>FUJ2131</t>
  </si>
  <si>
    <t>FUJL2131</t>
  </si>
  <si>
    <t>FUJ2132</t>
  </si>
  <si>
    <t>FUJL2132</t>
  </si>
  <si>
    <t>FUJ2133</t>
  </si>
  <si>
    <t>FUJL2133</t>
  </si>
  <si>
    <t>FUJNR2133</t>
  </si>
  <si>
    <t>FUJ2134</t>
  </si>
  <si>
    <t>FUJL2134</t>
  </si>
  <si>
    <t>FUJ2135</t>
  </si>
  <si>
    <t>FUJL2135</t>
  </si>
  <si>
    <t>FUJ2136</t>
  </si>
  <si>
    <t>FUJL2136</t>
  </si>
  <si>
    <t>FUJ2137</t>
  </si>
  <si>
    <t>FUJL2137</t>
  </si>
  <si>
    <t>FUJ2138</t>
  </si>
  <si>
    <t>FUJL2138</t>
  </si>
  <si>
    <t>FUJ2139</t>
  </si>
  <si>
    <t>FUJL2139</t>
  </si>
  <si>
    <t>FUJNR2139</t>
  </si>
  <si>
    <t>FUJ2140</t>
  </si>
  <si>
    <t>FUJL2140</t>
  </si>
  <si>
    <t>FUJ2141</t>
  </si>
  <si>
    <t>FUJL2141</t>
  </si>
  <si>
    <t>FUJ2142</t>
  </si>
  <si>
    <t>FUJL2142</t>
  </si>
  <si>
    <t>FUJ2143</t>
  </si>
  <si>
    <t>FUJL2143</t>
  </si>
  <si>
    <t>FUJ2144</t>
  </si>
  <si>
    <t>FUJL2144</t>
  </si>
  <si>
    <t>FUJNR2144</t>
  </si>
  <si>
    <t>FUJ2145</t>
  </si>
  <si>
    <t>FUJL2145</t>
  </si>
  <si>
    <t>FUJNR2145</t>
  </si>
  <si>
    <t>FUJ2146</t>
  </si>
  <si>
    <t>FUJL2146</t>
  </si>
  <si>
    <t>FUJ2147</t>
  </si>
  <si>
    <t>FUJL2147</t>
  </si>
  <si>
    <t>FUJ2148</t>
  </si>
  <si>
    <t>FUJL2148</t>
  </si>
  <si>
    <t>FUJ2149</t>
  </si>
  <si>
    <t>FUJL2149</t>
  </si>
  <si>
    <t>FUJ2150</t>
  </si>
  <si>
    <t>FUJL2150</t>
  </si>
  <si>
    <t>FUJ2151</t>
  </si>
  <si>
    <t>FUJL2151</t>
  </si>
  <si>
    <t>FUJ2152</t>
  </si>
  <si>
    <t>FUJL2152</t>
  </si>
  <si>
    <t>FUJ2153</t>
  </si>
  <si>
    <t>FUJL2153</t>
  </si>
  <si>
    <t>FUJ2154</t>
  </si>
  <si>
    <t>FUJL2154</t>
  </si>
  <si>
    <t>FUJ2155</t>
  </si>
  <si>
    <t>FUJL2155</t>
  </si>
  <si>
    <t>FUJ2156</t>
  </si>
  <si>
    <t>FUJL2156</t>
  </si>
  <si>
    <t>FUJ2157</t>
  </si>
  <si>
    <t>FUJL2157</t>
  </si>
  <si>
    <t>FUJ2158</t>
  </si>
  <si>
    <t>FUJL2158</t>
  </si>
  <si>
    <t>FUJNR2158</t>
  </si>
  <si>
    <t>FUJ2159</t>
  </si>
  <si>
    <t>FUJL2159</t>
  </si>
  <si>
    <t>FUJ2161</t>
  </si>
  <si>
    <t>FUJL2161</t>
  </si>
  <si>
    <t>FUJ2162</t>
  </si>
  <si>
    <t>FUJL2162</t>
  </si>
  <si>
    <t>FUJ2163</t>
  </si>
  <si>
    <t>FUJL2163</t>
  </si>
  <si>
    <t>FUJ2164</t>
  </si>
  <si>
    <t>FUJL2164</t>
  </si>
  <si>
    <t>FUJ2165</t>
  </si>
  <si>
    <t>FUJL2165</t>
  </si>
  <si>
    <t>FUJ2166</t>
  </si>
  <si>
    <t>FUJL2166</t>
  </si>
  <si>
    <t>FUJ2167</t>
  </si>
  <si>
    <t>FUJL2167</t>
  </si>
  <si>
    <t>FUJ2170</t>
  </si>
  <si>
    <t>FUJL2170</t>
  </si>
  <si>
    <t>FUJ2200</t>
  </si>
  <si>
    <t>FUJL2200</t>
  </si>
  <si>
    <t>FUJNR2200</t>
  </si>
  <si>
    <t>FUJ2202</t>
  </si>
  <si>
    <t>FUJL2202</t>
  </si>
  <si>
    <t>FUJNR2202</t>
  </si>
  <si>
    <t>FUJ2204</t>
  </si>
  <si>
    <t>FUJL2204</t>
  </si>
  <si>
    <t>FUJNR2204</t>
  </si>
  <si>
    <t>FUJ2205</t>
  </si>
  <si>
    <t>FUJL2205</t>
  </si>
  <si>
    <t>FUJNR2205</t>
  </si>
  <si>
    <t>FUJ2206</t>
  </si>
  <si>
    <t>FUJL2206</t>
  </si>
  <si>
    <t>FUJNR2206</t>
  </si>
  <si>
    <t>FUJ2398</t>
  </si>
  <si>
    <t>FUJL2398</t>
  </si>
  <si>
    <t>FUJ2400</t>
  </si>
  <si>
    <t>FUJL2400</t>
  </si>
  <si>
    <t>FUJ2401</t>
  </si>
  <si>
    <t>FUJL2401</t>
  </si>
  <si>
    <t>FUJNR2401</t>
  </si>
  <si>
    <t>FUJ2402</t>
  </si>
  <si>
    <t>FUJL2402</t>
  </si>
  <si>
    <t>FUJNR2402</t>
  </si>
  <si>
    <t>FUJ2403</t>
  </si>
  <si>
    <t>FUJL2403</t>
  </si>
  <si>
    <t>FUJNR2403</t>
  </si>
  <si>
    <t>FUJ2404</t>
  </si>
  <si>
    <t>FUJL2404</t>
  </si>
  <si>
    <t>FUJNR2404</t>
  </si>
  <si>
    <t>FUJ2405</t>
  </si>
  <si>
    <t>FUJL2405</t>
  </si>
  <si>
    <t>FUJ2406</t>
  </si>
  <si>
    <t>FUJL2406</t>
  </si>
  <si>
    <t>FUJ2407</t>
  </si>
  <si>
    <t>FUJL2407</t>
  </si>
  <si>
    <t>FUJNR2407</t>
  </si>
  <si>
    <t>FUJ2408</t>
  </si>
  <si>
    <t>FUJL2408</t>
  </si>
  <si>
    <t>FUJ2409</t>
  </si>
  <si>
    <t>FUJL2409</t>
  </si>
  <si>
    <t>FUJNR2409</t>
  </si>
  <si>
    <t>FUJ2410</t>
  </si>
  <si>
    <t>FUJL2410</t>
  </si>
  <si>
    <t>FUJNR2410</t>
  </si>
  <si>
    <t>FUJ2411</t>
  </si>
  <si>
    <t>FUJL2411</t>
  </si>
  <si>
    <t>FUJNR2411</t>
  </si>
  <si>
    <t>FUJ2412</t>
  </si>
  <si>
    <t>FUJL2412</t>
  </si>
  <si>
    <t>FUJNR2412</t>
  </si>
  <si>
    <t>FUJ2413</t>
  </si>
  <si>
    <t>FUJL2413</t>
  </si>
  <si>
    <t>FUJ2414</t>
  </si>
  <si>
    <t>FUJL2414</t>
  </si>
  <si>
    <t>FUJ2415</t>
  </si>
  <si>
    <t>FUJL2415</t>
  </si>
  <si>
    <t>FUJNR2415</t>
  </si>
  <si>
    <t>FUJ2416</t>
  </si>
  <si>
    <t>FUJL2416</t>
  </si>
  <si>
    <t>FUJNR2416</t>
  </si>
  <si>
    <t>FUJ2418</t>
  </si>
  <si>
    <t>FUJL2418</t>
  </si>
  <si>
    <t>FUJNR2418</t>
  </si>
  <si>
    <t>FUJ2421</t>
  </si>
  <si>
    <t>FUJL2421</t>
  </si>
  <si>
    <t>FUJNR2421</t>
  </si>
  <si>
    <t>FUJ2422</t>
  </si>
  <si>
    <t>FUJL2422</t>
  </si>
  <si>
    <t>FUJNR2422</t>
  </si>
  <si>
    <t>FUJ2425</t>
  </si>
  <si>
    <t>FUJL2425</t>
  </si>
  <si>
    <t>FUJNR2425</t>
  </si>
  <si>
    <t>FUJ2426</t>
  </si>
  <si>
    <t>FUJL2426</t>
  </si>
  <si>
    <t>FUJNR2426</t>
  </si>
  <si>
    <t>FUJ2427</t>
  </si>
  <si>
    <t>FUJL2427</t>
  </si>
  <si>
    <t>FUJNR2427</t>
  </si>
  <si>
    <t>FUJ2428</t>
  </si>
  <si>
    <t>FUJL2428</t>
  </si>
  <si>
    <t>FUJNR2428</t>
  </si>
  <si>
    <t>FUJ2429</t>
  </si>
  <si>
    <t>FUJL2429</t>
  </si>
  <si>
    <t>FUJ2430</t>
  </si>
  <si>
    <t>FUJL2430</t>
  </si>
  <si>
    <t>FUJ2431</t>
  </si>
  <si>
    <t>FUJL2431</t>
  </si>
  <si>
    <t>FUJ2432</t>
  </si>
  <si>
    <t>FUJL2432</t>
  </si>
  <si>
    <t>FUJ2433</t>
  </si>
  <si>
    <t>FUJL2433</t>
  </si>
  <si>
    <t>FUJNR2433</t>
  </si>
  <si>
    <t>FUJ2434</t>
  </si>
  <si>
    <t>FUJL2434</t>
  </si>
  <si>
    <t>FUJ2435</t>
  </si>
  <si>
    <t>FUJL2435</t>
  </si>
  <si>
    <t>FUJNR2435</t>
  </si>
  <si>
    <t>FUJ2436</t>
  </si>
  <si>
    <t>FUJL2436</t>
  </si>
  <si>
    <t>FUJ2437</t>
  </si>
  <si>
    <t>FUJL2437</t>
  </si>
  <si>
    <t>FUJ2468</t>
  </si>
  <si>
    <t>FUJL2468</t>
  </si>
  <si>
    <t>FUJNR2468</t>
  </si>
  <si>
    <t>FUJ2472</t>
  </si>
  <si>
    <t>FUJL2472</t>
  </si>
  <si>
    <t>FUJ2490</t>
  </si>
  <si>
    <t>FUJL2490</t>
  </si>
  <si>
    <t>FUJ2492</t>
  </si>
  <si>
    <t>FUJL2492</t>
  </si>
  <si>
    <t>FUJNR2492</t>
  </si>
  <si>
    <t>FUJ2494</t>
  </si>
  <si>
    <t>FUJL2494</t>
  </si>
  <si>
    <t>FUJNR2494</t>
  </si>
  <si>
    <t>FUJ2496</t>
  </si>
  <si>
    <t>FUJL2496</t>
  </si>
  <si>
    <t>FUJNR2496</t>
  </si>
  <si>
    <t>FUJ2683</t>
  </si>
  <si>
    <t>FUJL2683</t>
  </si>
  <si>
    <t>FUJNR2683</t>
  </si>
  <si>
    <t>FUJ2684</t>
  </si>
  <si>
    <t>FUJL2684</t>
  </si>
  <si>
    <t>FUJNR2684</t>
  </si>
  <si>
    <t>FUJ2685</t>
  </si>
  <si>
    <t>FUJL2685</t>
  </si>
  <si>
    <t>FUJ2686</t>
  </si>
  <si>
    <t>FUJL2686</t>
  </si>
  <si>
    <t>FUJ2687</t>
  </si>
  <si>
    <t>FUJL2687</t>
  </si>
  <si>
    <t>FUJNR2687</t>
  </si>
  <si>
    <t>FUJ2688</t>
  </si>
  <si>
    <t>FUJL2688</t>
  </si>
  <si>
    <t>FUJNR2688</t>
  </si>
  <si>
    <t>FUJ2689</t>
  </si>
  <si>
    <t>FUJL2689</t>
  </si>
  <si>
    <t>FUJ2691</t>
  </si>
  <si>
    <t>FUJL2691</t>
  </si>
  <si>
    <t>FUJ2692</t>
  </si>
  <si>
    <t>FUJL2692</t>
  </si>
  <si>
    <t>FUJ2693</t>
  </si>
  <si>
    <t>FUJL2693</t>
  </si>
  <si>
    <t>FUJNR2693</t>
  </si>
  <si>
    <t>FUJ2696</t>
  </si>
  <si>
    <t>FUJL2696</t>
  </si>
  <si>
    <t>FUJ2698</t>
  </si>
  <si>
    <t>FUJL2698</t>
  </si>
  <si>
    <t>FUJ2795</t>
  </si>
  <si>
    <t>FUJL2795</t>
  </si>
  <si>
    <t>FUJ2798</t>
  </si>
  <si>
    <t>FUJL2798</t>
  </si>
  <si>
    <t>FUJ2824</t>
  </si>
  <si>
    <t>FUJL2824</t>
  </si>
  <si>
    <t>FUJ2881</t>
  </si>
  <si>
    <t>FUJL2881</t>
  </si>
  <si>
    <t>FUJ2900</t>
  </si>
  <si>
    <t>FUJL2900</t>
  </si>
  <si>
    <t>FUJ2901</t>
  </si>
  <si>
    <t>FUJL2901</t>
  </si>
  <si>
    <t>FUJ2902</t>
  </si>
  <si>
    <t>FUJL2902</t>
  </si>
  <si>
    <t>FUJ2903</t>
  </si>
  <si>
    <t>FUJL2903</t>
  </si>
  <si>
    <t>FUJ2904</t>
  </si>
  <si>
    <t>FUJL2904</t>
  </si>
  <si>
    <t>FUJ2905</t>
  </si>
  <si>
    <t>FUJL2905</t>
  </si>
  <si>
    <t>FUJ2906</t>
  </si>
  <si>
    <t>FUJL2906</t>
  </si>
  <si>
    <t>FUJ2907</t>
  </si>
  <si>
    <t>FUJL2907</t>
  </si>
  <si>
    <t>FUJ2960</t>
  </si>
  <si>
    <t>FUJL2960</t>
  </si>
  <si>
    <t>DBS3900</t>
  </si>
  <si>
    <t>FUJ2961</t>
  </si>
  <si>
    <t>FUJL2961</t>
  </si>
  <si>
    <t>FUJ2962</t>
  </si>
  <si>
    <t>FUJL2962</t>
  </si>
  <si>
    <t>FUJ2963</t>
  </si>
  <si>
    <t>FUJL2963</t>
  </si>
  <si>
    <t>FUJ2964</t>
  </si>
  <si>
    <t>FUJL2964</t>
  </si>
  <si>
    <t>FUJ2965</t>
  </si>
  <si>
    <t>FUJL2965</t>
  </si>
  <si>
    <t>FUJ2966</t>
  </si>
  <si>
    <t>FUJL2966</t>
  </si>
  <si>
    <t>FUJ2967</t>
  </si>
  <si>
    <t>FUJL2967</t>
  </si>
  <si>
    <t>FUJ2968</t>
  </si>
  <si>
    <t>FUJL2968</t>
  </si>
  <si>
    <t>FUJNR2968</t>
  </si>
  <si>
    <t>FUJ2969</t>
  </si>
  <si>
    <t>FUJL2969</t>
  </si>
  <si>
    <t>FUJ2971</t>
  </si>
  <si>
    <t>FUJL2971</t>
  </si>
  <si>
    <t>FUJ2995</t>
  </si>
  <si>
    <t>FUJL2995</t>
  </si>
  <si>
    <t>FUJ2996</t>
  </si>
  <si>
    <t>FUJL2996</t>
  </si>
  <si>
    <t>FUJ3051</t>
  </si>
  <si>
    <t>FUJL3051</t>
  </si>
  <si>
    <t>FUJ3052</t>
  </si>
  <si>
    <t>FUJL3052</t>
  </si>
  <si>
    <t>FUJ3060</t>
  </si>
  <si>
    <t>FUJL3060</t>
  </si>
  <si>
    <t>FUJ3061</t>
  </si>
  <si>
    <t>FUJL3061</t>
  </si>
  <si>
    <t>FUJ3070</t>
  </si>
  <si>
    <t>FUJL3070</t>
  </si>
  <si>
    <t>FUJ3071</t>
  </si>
  <si>
    <t>FUJL3071</t>
  </si>
  <si>
    <t>FUJ3231</t>
  </si>
  <si>
    <t>FUJL3231</t>
  </si>
  <si>
    <t>FUJNR3231</t>
  </si>
  <si>
    <t>FUR2420</t>
  </si>
  <si>
    <t>FURL2420</t>
  </si>
  <si>
    <t>FUR2488</t>
  </si>
  <si>
    <t>FURL2488</t>
  </si>
  <si>
    <t>FUT3066</t>
  </si>
  <si>
    <t>FUTL3066</t>
  </si>
  <si>
    <t>FUT3229</t>
  </si>
  <si>
    <t>FUTL3229</t>
  </si>
  <si>
    <t>FUT3239</t>
  </si>
  <si>
    <t>FUTL3239</t>
  </si>
  <si>
    <t>KFN2469</t>
  </si>
  <si>
    <t>KFNL2469</t>
  </si>
  <si>
    <t>KFNNR2469</t>
  </si>
  <si>
    <t>KFN2601</t>
  </si>
  <si>
    <t>KFNL2601</t>
  </si>
  <si>
    <t>KFNNR2601</t>
  </si>
  <si>
    <t>KFN2602</t>
  </si>
  <si>
    <t>KFNL2602</t>
  </si>
  <si>
    <t>KFNNR2602</t>
  </si>
  <si>
    <t>KFN2603</t>
  </si>
  <si>
    <t>KFNL2603</t>
  </si>
  <si>
    <t>KFNNR2603</t>
  </si>
  <si>
    <t>KFN2604</t>
  </si>
  <si>
    <t>KFNL2604</t>
  </si>
  <si>
    <t>KFNNR2604</t>
  </si>
  <si>
    <t>KFN2605</t>
  </si>
  <si>
    <t>KFNL2605</t>
  </si>
  <si>
    <t>KFN2607</t>
  </si>
  <si>
    <t>KFNL2607</t>
  </si>
  <si>
    <t>KFN2608</t>
  </si>
  <si>
    <t>KFNL2608</t>
  </si>
  <si>
    <t>KFNNR2608</t>
  </si>
  <si>
    <t>KFN2609</t>
  </si>
  <si>
    <t>KFNL2609</t>
  </si>
  <si>
    <t>KFN2610</t>
  </si>
  <si>
    <t>KFNL2610</t>
  </si>
  <si>
    <t>KFNNR2610</t>
  </si>
  <si>
    <t>KFN2611</t>
  </si>
  <si>
    <t>KFNL2611</t>
  </si>
  <si>
    <t>KFNNR2611</t>
  </si>
  <si>
    <t>KFN2612</t>
  </si>
  <si>
    <t>KFNL2612</t>
  </si>
  <si>
    <t>KFNNR2612</t>
  </si>
  <si>
    <t>KFN2613</t>
  </si>
  <si>
    <t>KFNL2613</t>
  </si>
  <si>
    <t>KFNNR2613</t>
  </si>
  <si>
    <t>KFN2614</t>
  </si>
  <si>
    <t>KFNL2614</t>
  </si>
  <si>
    <t>KFN2615</t>
  </si>
  <si>
    <t>KFNL2615</t>
  </si>
  <si>
    <t>KFN2616</t>
  </si>
  <si>
    <t>KFNL2616</t>
  </si>
  <si>
    <t>KFN2617</t>
  </si>
  <si>
    <t>KFNL2617</t>
  </si>
  <si>
    <t>KFN2618</t>
  </si>
  <si>
    <t>KFNL2618</t>
  </si>
  <si>
    <t>KFN2619</t>
  </si>
  <si>
    <t>KFNL2619</t>
  </si>
  <si>
    <t>KFN2620</t>
  </si>
  <si>
    <t>KFNL2620</t>
  </si>
  <si>
    <t>KFNNR2620</t>
  </si>
  <si>
    <t>KFN2621</t>
  </si>
  <si>
    <t>KFNL2621</t>
  </si>
  <si>
    <t>KFNNR2621</t>
  </si>
  <si>
    <t>KFN2622</t>
  </si>
  <si>
    <t>KFNL2622</t>
  </si>
  <si>
    <t>KFNNR2622</t>
  </si>
  <si>
    <t>KFN2623</t>
  </si>
  <si>
    <t>KFNL2623</t>
  </si>
  <si>
    <t>KFNNR2623</t>
  </si>
  <si>
    <t>KFN2624</t>
  </si>
  <si>
    <t>KFNL2624</t>
  </si>
  <si>
    <t>KFN2625</t>
  </si>
  <si>
    <t>KFNL2625</t>
  </si>
  <si>
    <t>KFNNR2625</t>
  </si>
  <si>
    <t>KFN2626</t>
  </si>
  <si>
    <t>KFNL2626</t>
  </si>
  <si>
    <t>KFN2627</t>
  </si>
  <si>
    <t>KFNL2627</t>
  </si>
  <si>
    <t>KFN2628</t>
  </si>
  <si>
    <t>KFNL2628</t>
  </si>
  <si>
    <t>KFNNR2628</t>
  </si>
  <si>
    <t>KFN2629</t>
  </si>
  <si>
    <t>KFNL2629</t>
  </si>
  <si>
    <t>KFN2630</t>
  </si>
  <si>
    <t>KFNL2630</t>
  </si>
  <si>
    <t>KFN2676</t>
  </si>
  <si>
    <t>KFNL2676</t>
  </si>
  <si>
    <t>KFN2677</t>
  </si>
  <si>
    <t>KFNL2677</t>
  </si>
  <si>
    <t>KFNNR2677</t>
  </si>
  <si>
    <t>KFN2678</t>
  </si>
  <si>
    <t>KFNL2678</t>
  </si>
  <si>
    <t>KFNNR2678</t>
  </si>
  <si>
    <t>KFN2679</t>
  </si>
  <si>
    <t>KFNL2679</t>
  </si>
  <si>
    <t>KFNNR2679</t>
  </si>
  <si>
    <t>KFN2680</t>
  </si>
  <si>
    <t>KFNL2680</t>
  </si>
  <si>
    <t>KFNNR2680</t>
  </si>
  <si>
    <t>KFN2681</t>
  </si>
  <si>
    <t>KFN2682</t>
  </si>
  <si>
    <t>KFNL2682</t>
  </si>
  <si>
    <t>KFN2793</t>
  </si>
  <si>
    <t>KFNL2793</t>
  </si>
  <si>
    <t>KFN2794</t>
  </si>
  <si>
    <t>KFNL2794</t>
  </si>
  <si>
    <t>KFN2830</t>
  </si>
  <si>
    <t>KFNL2830</t>
  </si>
  <si>
    <t>KFN2831</t>
  </si>
  <si>
    <t>KFNL2831</t>
  </si>
  <si>
    <t>KFN2832</t>
  </si>
  <si>
    <t>KFNL2832</t>
  </si>
  <si>
    <t>KFN2834</t>
  </si>
  <si>
    <t>KFNL2834</t>
  </si>
  <si>
    <t>KFNNR2834</t>
  </si>
  <si>
    <t>KFN2835</t>
  </si>
  <si>
    <t>KFNL2835</t>
  </si>
  <si>
    <t>KFNNR2835</t>
  </si>
  <si>
    <t>KFN2837</t>
  </si>
  <si>
    <t>KFNL2837</t>
  </si>
  <si>
    <t>KFNNR2837</t>
  </si>
  <si>
    <t>KFN2838</t>
  </si>
  <si>
    <t>KFNL2838</t>
  </si>
  <si>
    <t>KFNNR2838</t>
  </si>
  <si>
    <t>KFN2839</t>
  </si>
  <si>
    <t>KFNL2839</t>
  </si>
  <si>
    <t>KFN2841</t>
  </si>
  <si>
    <t>KFNL2841</t>
  </si>
  <si>
    <t>KFNNR2841</t>
  </si>
  <si>
    <t>KFN2842</t>
  </si>
  <si>
    <t>KFNL2842</t>
  </si>
  <si>
    <t>KFN2843</t>
  </si>
  <si>
    <t>KFNL2843</t>
  </si>
  <si>
    <t>KFN2951</t>
  </si>
  <si>
    <t>KFNL2951</t>
  </si>
  <si>
    <t>KFN2953</t>
  </si>
  <si>
    <t>KFNL2953</t>
  </si>
  <si>
    <t>KFN2954</t>
  </si>
  <si>
    <t>KFNL2954</t>
  </si>
  <si>
    <t>KFN2955</t>
  </si>
  <si>
    <t>KFNL2955</t>
  </si>
  <si>
    <t>KFN2956</t>
  </si>
  <si>
    <t>KFNL2956</t>
  </si>
  <si>
    <t>KFN2957</t>
  </si>
  <si>
    <t>KFNL2957</t>
  </si>
  <si>
    <t>KFNNR2957</t>
  </si>
  <si>
    <t>KFN3082</t>
  </si>
  <si>
    <t>KFNL3082</t>
  </si>
  <si>
    <t>KFT3098</t>
  </si>
  <si>
    <t>KFTL3098</t>
  </si>
  <si>
    <t>RAK2014</t>
  </si>
  <si>
    <t>RAKL2014</t>
  </si>
  <si>
    <t>RAKNR2014</t>
  </si>
  <si>
    <t>RAK2381</t>
  </si>
  <si>
    <t>RAKL2381</t>
  </si>
  <si>
    <t>RAKNR2381</t>
  </si>
  <si>
    <t>RAK2383</t>
  </si>
  <si>
    <t>RAKL2383</t>
  </si>
  <si>
    <t>RAKNR2383</t>
  </si>
  <si>
    <t>RAK2470</t>
  </si>
  <si>
    <t>RAKL2470</t>
  </si>
  <si>
    <t>RAK2497</t>
  </si>
  <si>
    <t>RAKL2497</t>
  </si>
  <si>
    <t>RAKNR2497</t>
  </si>
  <si>
    <t>RAK2600</t>
  </si>
  <si>
    <t>RAKL2600</t>
  </si>
  <si>
    <t>RAK2647</t>
  </si>
  <si>
    <t>RAKL2647</t>
  </si>
  <si>
    <t>RAKNR2647</t>
  </si>
  <si>
    <t>RAK2659</t>
  </si>
  <si>
    <t>RAKL2659</t>
  </si>
  <si>
    <t>RAK2663</t>
  </si>
  <si>
    <t>RAKL2663</t>
  </si>
  <si>
    <t>RAK2665</t>
  </si>
  <si>
    <t>RAKL2665</t>
  </si>
  <si>
    <t>RAK2666</t>
  </si>
  <si>
    <t>RAKL2666</t>
  </si>
  <si>
    <t>RAK2690</t>
  </si>
  <si>
    <t>RAKL2690</t>
  </si>
  <si>
    <t>RAK2700</t>
  </si>
  <si>
    <t>RAKL2700</t>
  </si>
  <si>
    <t>RAKNR2700</t>
  </si>
  <si>
    <t>RAK2702</t>
  </si>
  <si>
    <t>RAKL2702</t>
  </si>
  <si>
    <t>RAKNR2702</t>
  </si>
  <si>
    <t>RAK2703</t>
  </si>
  <si>
    <t>RAKL2703</t>
  </si>
  <si>
    <t>RAKNR2703</t>
  </si>
  <si>
    <t>RAK2704</t>
  </si>
  <si>
    <t>RAKL2704</t>
  </si>
  <si>
    <t>RAKNR2704</t>
  </si>
  <si>
    <t>RAK2705</t>
  </si>
  <si>
    <t>RAKL2705</t>
  </si>
  <si>
    <t>RAKNR2705</t>
  </si>
  <si>
    <t>RAK2706</t>
  </si>
  <si>
    <t>RAKL2706</t>
  </si>
  <si>
    <t>RAKNR2706</t>
  </si>
  <si>
    <t>RAK2707</t>
  </si>
  <si>
    <t>RAKL2707</t>
  </si>
  <si>
    <t>RAKNR2707</t>
  </si>
  <si>
    <t>RAK2708</t>
  </si>
  <si>
    <t>RAKL2708</t>
  </si>
  <si>
    <t>RAKNR2708</t>
  </si>
  <si>
    <t>RAK2709</t>
  </si>
  <si>
    <t>RAKL2709</t>
  </si>
  <si>
    <t>RAKNR2709</t>
  </si>
  <si>
    <t>RAK2710</t>
  </si>
  <si>
    <t>RAKL2710</t>
  </si>
  <si>
    <t>RAKNR2710</t>
  </si>
  <si>
    <t>RAK2711</t>
  </si>
  <si>
    <t>RAKL2711</t>
  </si>
  <si>
    <t>RAKNR2711</t>
  </si>
  <si>
    <t>RAK2712</t>
  </si>
  <si>
    <t>RAKL2712</t>
  </si>
  <si>
    <t>RAKNR2712</t>
  </si>
  <si>
    <t>RAK2714</t>
  </si>
  <si>
    <t>RAKL2714</t>
  </si>
  <si>
    <t>RAK2715</t>
  </si>
  <si>
    <t>RAKL2715</t>
  </si>
  <si>
    <t>RAKNR2715</t>
  </si>
  <si>
    <t>RAK2716</t>
  </si>
  <si>
    <t>RAKL2716</t>
  </si>
  <si>
    <t>RAKNR2716</t>
  </si>
  <si>
    <t>RAK2717</t>
  </si>
  <si>
    <t>RAKL2717</t>
  </si>
  <si>
    <t>RAKNR2717</t>
  </si>
  <si>
    <t>RAK2718</t>
  </si>
  <si>
    <t>RAKNR2718</t>
  </si>
  <si>
    <t>RAK2719</t>
  </si>
  <si>
    <t>RAKL2719</t>
  </si>
  <si>
    <t>RAKNR2719</t>
  </si>
  <si>
    <t>RAK2720</t>
  </si>
  <si>
    <t>RAKL2720</t>
  </si>
  <si>
    <t>RAK2721</t>
  </si>
  <si>
    <t>RAKL2721</t>
  </si>
  <si>
    <t>RAK2722</t>
  </si>
  <si>
    <t>RAKL2722</t>
  </si>
  <si>
    <t>RAK2723</t>
  </si>
  <si>
    <t>RAKL2723</t>
  </si>
  <si>
    <t>RAKNR2723</t>
  </si>
  <si>
    <t>RAK2724</t>
  </si>
  <si>
    <t>RAKL2724</t>
  </si>
  <si>
    <t>RAKNR2724</t>
  </si>
  <si>
    <t>RAK2725</t>
  </si>
  <si>
    <t>RAKL2725</t>
  </si>
  <si>
    <t>RAK2726</t>
  </si>
  <si>
    <t>RAKL2726</t>
  </si>
  <si>
    <t>RAK2727</t>
  </si>
  <si>
    <t>RAKL2727</t>
  </si>
  <si>
    <t>RAKNR2727</t>
  </si>
  <si>
    <t>RAK2728</t>
  </si>
  <si>
    <t>RAKL2728</t>
  </si>
  <si>
    <t>RAKNR2728</t>
  </si>
  <si>
    <t>RAK2729</t>
  </si>
  <si>
    <t>RAKL2729</t>
  </si>
  <si>
    <t>RAKNR2729</t>
  </si>
  <si>
    <t>RAK2730</t>
  </si>
  <si>
    <t>RAKL2730</t>
  </si>
  <si>
    <t>RAKNR2730</t>
  </si>
  <si>
    <t>RAK2731</t>
  </si>
  <si>
    <t>RAKL2731</t>
  </si>
  <si>
    <t>RAKNR2731</t>
  </si>
  <si>
    <t>RAK2732</t>
  </si>
  <si>
    <t>RAKL2732</t>
  </si>
  <si>
    <t>RAK2733</t>
  </si>
  <si>
    <t>RAKL2733</t>
  </si>
  <si>
    <t>RAKNR2733</t>
  </si>
  <si>
    <t>RAK2734</t>
  </si>
  <si>
    <t>RAKL2734</t>
  </si>
  <si>
    <t>RAKNR2734</t>
  </si>
  <si>
    <t>RAK2736</t>
  </si>
  <si>
    <t>RAKL2736</t>
  </si>
  <si>
    <t>RAKNR2736</t>
  </si>
  <si>
    <t>RAK2737</t>
  </si>
  <si>
    <t>RAKL2737</t>
  </si>
  <si>
    <t>RAKNR2737</t>
  </si>
  <si>
    <t>RAK2738</t>
  </si>
  <si>
    <t>RAKL2738</t>
  </si>
  <si>
    <t>RAKNR2738</t>
  </si>
  <si>
    <t>RAK2740</t>
  </si>
  <si>
    <t>RAKL2740</t>
  </si>
  <si>
    <t>RAK2741</t>
  </si>
  <si>
    <t>RAKL2741</t>
  </si>
  <si>
    <t>RAK2742</t>
  </si>
  <si>
    <t>RAKL2742</t>
  </si>
  <si>
    <t>RAK2743</t>
  </si>
  <si>
    <t>RAKL2743</t>
  </si>
  <si>
    <t>RAK2744</t>
  </si>
  <si>
    <t>RAKL2744</t>
  </si>
  <si>
    <t>RAK2745</t>
  </si>
  <si>
    <t>RAKL2745</t>
  </si>
  <si>
    <t>RAK2746</t>
  </si>
  <si>
    <t>RAKL2746</t>
  </si>
  <si>
    <t>RAK2748</t>
  </si>
  <si>
    <t>RAKL2748</t>
  </si>
  <si>
    <t>RAK2750</t>
  </si>
  <si>
    <t>RAKL2750</t>
  </si>
  <si>
    <t>RAKNR2750</t>
  </si>
  <si>
    <t>RAK2754</t>
  </si>
  <si>
    <t>RAKL2754</t>
  </si>
  <si>
    <t>RAKNR2754</t>
  </si>
  <si>
    <t>RAK2755</t>
  </si>
  <si>
    <t>RAKL2755</t>
  </si>
  <si>
    <t>RAKNR2755</t>
  </si>
  <si>
    <t>RAK2756</t>
  </si>
  <si>
    <t>RAKL2756</t>
  </si>
  <si>
    <t>RAKNR2756</t>
  </si>
  <si>
    <t>RAK2757</t>
  </si>
  <si>
    <t>RAKL2757</t>
  </si>
  <si>
    <t>RAKNR2757</t>
  </si>
  <si>
    <t>RAK2758</t>
  </si>
  <si>
    <t>RAKL2758</t>
  </si>
  <si>
    <t>RAKNR2758</t>
  </si>
  <si>
    <t>RAK2759</t>
  </si>
  <si>
    <t>RAKL2759</t>
  </si>
  <si>
    <t>RAKNR2759</t>
  </si>
  <si>
    <t>RAK2761</t>
  </si>
  <si>
    <t>RAKL2761</t>
  </si>
  <si>
    <t>RAK2762</t>
  </si>
  <si>
    <t>RAKL2762</t>
  </si>
  <si>
    <t>RAKNR2762</t>
  </si>
  <si>
    <t>RAK2763</t>
  </si>
  <si>
    <t>RAKL2763</t>
  </si>
  <si>
    <t>RAK2764</t>
  </si>
  <si>
    <t>RAKL2764</t>
  </si>
  <si>
    <t>RAKNR2764</t>
  </si>
  <si>
    <t>RAK2765</t>
  </si>
  <si>
    <t>RAKL2765</t>
  </si>
  <si>
    <t>RAK2766</t>
  </si>
  <si>
    <t>RAKL2766</t>
  </si>
  <si>
    <t>RAKNR2766</t>
  </si>
  <si>
    <t>RAK2767</t>
  </si>
  <si>
    <t>RAKL2767</t>
  </si>
  <si>
    <t>RAKNR2767</t>
  </si>
  <si>
    <t>RAK2768</t>
  </si>
  <si>
    <t>RAKL2768</t>
  </si>
  <si>
    <t>RAKNR2768</t>
  </si>
  <si>
    <t>RAK2769</t>
  </si>
  <si>
    <t>RAKL2769</t>
  </si>
  <si>
    <t>RAKNR2769</t>
  </si>
  <si>
    <t>RAK2770</t>
  </si>
  <si>
    <t>RAKL2770</t>
  </si>
  <si>
    <t>RAKNR2770</t>
  </si>
  <si>
    <t>RAK2771</t>
  </si>
  <si>
    <t>RAKL2771</t>
  </si>
  <si>
    <t>RAKNR2771</t>
  </si>
  <si>
    <t>RAK2772</t>
  </si>
  <si>
    <t>RAKL2772</t>
  </si>
  <si>
    <t>RAKNR2772</t>
  </si>
  <si>
    <t>RAK2773</t>
  </si>
  <si>
    <t>RAKL2773</t>
  </si>
  <si>
    <t>RAK2774</t>
  </si>
  <si>
    <t>RAKL2774</t>
  </si>
  <si>
    <t>RAKNR2774</t>
  </si>
  <si>
    <t>RAK2775</t>
  </si>
  <si>
    <t>RAKL2775</t>
  </si>
  <si>
    <t>RAKNR2775</t>
  </si>
  <si>
    <t>RAK2776</t>
  </si>
  <si>
    <t>RAKL2776</t>
  </si>
  <si>
    <t>RAK2777</t>
  </si>
  <si>
    <t>RAKL2777</t>
  </si>
  <si>
    <t>RAK2778</t>
  </si>
  <si>
    <t>RAKL2778</t>
  </si>
  <si>
    <t>RAK2779</t>
  </si>
  <si>
    <t>RAKL2779</t>
  </si>
  <si>
    <t>RAK2780</t>
  </si>
  <si>
    <t>RAKL2780</t>
  </si>
  <si>
    <t>RAK2781</t>
  </si>
  <si>
    <t>RAKL2781</t>
  </si>
  <si>
    <t>RAK2782</t>
  </si>
  <si>
    <t>RAKL2782</t>
  </si>
  <si>
    <t>RAK2783</t>
  </si>
  <si>
    <t>RAKL2783</t>
  </si>
  <si>
    <t>RAK2784</t>
  </si>
  <si>
    <t>RAKL2784</t>
  </si>
  <si>
    <t>RAKNR2784</t>
  </si>
  <si>
    <t>RAK2785</t>
  </si>
  <si>
    <t>RAKL2785</t>
  </si>
  <si>
    <t>RAKNR2785</t>
  </si>
  <si>
    <t>RAK2786</t>
  </si>
  <si>
    <t>RAKL2786</t>
  </si>
  <si>
    <t>RAKNR2786</t>
  </si>
  <si>
    <t>RAK2787</t>
  </si>
  <si>
    <t>RAKL2787</t>
  </si>
  <si>
    <t>RAKNR2787</t>
  </si>
  <si>
    <t>RAK2788</t>
  </si>
  <si>
    <t>RAKL2788</t>
  </si>
  <si>
    <t>RAKNR2788</t>
  </si>
  <si>
    <t>RAK2789</t>
  </si>
  <si>
    <t>RAKL2789</t>
  </si>
  <si>
    <t>RAKNR2789</t>
  </si>
  <si>
    <t>RAK2833</t>
  </si>
  <si>
    <t>RAKL2833</t>
  </si>
  <si>
    <t>RAKNR2833</t>
  </si>
  <si>
    <t>RAK2851</t>
  </si>
  <si>
    <t>RAKL2851</t>
  </si>
  <si>
    <t>RAKNR2851</t>
  </si>
  <si>
    <t>RAK2852</t>
  </si>
  <si>
    <t>RAKL2852</t>
  </si>
  <si>
    <t>RAK2853</t>
  </si>
  <si>
    <t>RAKL2853</t>
  </si>
  <si>
    <t>RAKNR2853</t>
  </si>
  <si>
    <t>RAK2854</t>
  </si>
  <si>
    <t>RAKL2854</t>
  </si>
  <si>
    <t>RAK2855</t>
  </si>
  <si>
    <t>RAKL2855</t>
  </si>
  <si>
    <t>RAK2856</t>
  </si>
  <si>
    <t>RAKL2856</t>
  </si>
  <si>
    <t>RAKNR2856</t>
  </si>
  <si>
    <t>RAK2857</t>
  </si>
  <si>
    <t>RAKL2857</t>
  </si>
  <si>
    <t>RAKNR2857</t>
  </si>
  <si>
    <t>RAK2858</t>
  </si>
  <si>
    <t>RAKL2858</t>
  </si>
  <si>
    <t>RAK2859</t>
  </si>
  <si>
    <t>RAKL2859</t>
  </si>
  <si>
    <t>RAK2860</t>
  </si>
  <si>
    <t>RAKL2860</t>
  </si>
  <si>
    <t>RAKNR2860</t>
  </si>
  <si>
    <t>RAK2861</t>
  </si>
  <si>
    <t>RAKL2861</t>
  </si>
  <si>
    <t>RAKNR2861</t>
  </si>
  <si>
    <t>RAK2862</t>
  </si>
  <si>
    <t>RAKL2862</t>
  </si>
  <si>
    <t>RAKNR2862</t>
  </si>
  <si>
    <t>RAK2863</t>
  </si>
  <si>
    <t>RAKL2863</t>
  </si>
  <si>
    <t>RAKNR2863</t>
  </si>
  <si>
    <t>RAK2864</t>
  </si>
  <si>
    <t>RAKL2864</t>
  </si>
  <si>
    <t>RAKNR2864</t>
  </si>
  <si>
    <t>RAK2865</t>
  </si>
  <si>
    <t>RAKL2865</t>
  </si>
  <si>
    <t>RAKNR2865</t>
  </si>
  <si>
    <t>RAK2866</t>
  </si>
  <si>
    <t>RAKL2866</t>
  </si>
  <si>
    <t>RAKNR2866</t>
  </si>
  <si>
    <t>RAK2867</t>
  </si>
  <si>
    <t>RAKL2867</t>
  </si>
  <si>
    <t>RAKNR2867</t>
  </si>
  <si>
    <t>RAK2868</t>
  </si>
  <si>
    <t>RAKL2868</t>
  </si>
  <si>
    <t>RAK2869</t>
  </si>
  <si>
    <t>RAKL2869</t>
  </si>
  <si>
    <t>RAK2870</t>
  </si>
  <si>
    <t>RAKL2870</t>
  </si>
  <si>
    <t>RAKNR2870</t>
  </si>
  <si>
    <t>RAK2872</t>
  </si>
  <si>
    <t>RAKL2872</t>
  </si>
  <si>
    <t>RAKNR2872</t>
  </si>
  <si>
    <t>RAK2873</t>
  </si>
  <si>
    <t>RAKL2873</t>
  </si>
  <si>
    <t>RAK2874</t>
  </si>
  <si>
    <t>RAKL2874</t>
  </si>
  <si>
    <t>RAKNR2874</t>
  </si>
  <si>
    <t>RAK2875</t>
  </si>
  <si>
    <t>RAKL2875</t>
  </si>
  <si>
    <t>RAKNR2875</t>
  </si>
  <si>
    <t>RAK2876</t>
  </si>
  <si>
    <t>RAKL2876</t>
  </si>
  <si>
    <t>RAKNR2876</t>
  </si>
  <si>
    <t>RAK2877</t>
  </si>
  <si>
    <t>RAKL2877</t>
  </si>
  <si>
    <t>RAKNR2877</t>
  </si>
  <si>
    <t>RAK2878</t>
  </si>
  <si>
    <t>RAKL2878</t>
  </si>
  <si>
    <t>RAK2879</t>
  </si>
  <si>
    <t>RAKL2879</t>
  </si>
  <si>
    <t>RAK2882</t>
  </si>
  <si>
    <t>RAKL2882</t>
  </si>
  <si>
    <t>RAKNR2882</t>
  </si>
  <si>
    <t>RAK2883</t>
  </si>
  <si>
    <t>RAKL2883</t>
  </si>
  <si>
    <t>RAKNR2883</t>
  </si>
  <si>
    <t>RAK2884</t>
  </si>
  <si>
    <t>RAKL2884</t>
  </si>
  <si>
    <t>RAK2885</t>
  </si>
  <si>
    <t>RAKL2885</t>
  </si>
  <si>
    <t>RAK2886</t>
  </si>
  <si>
    <t>RAKL2886</t>
  </si>
  <si>
    <t>RAKNR2886</t>
  </si>
  <si>
    <t>RAK2887</t>
  </si>
  <si>
    <t>RAKL2887</t>
  </si>
  <si>
    <t>RAKNR2887</t>
  </si>
  <si>
    <t>RAK2888</t>
  </si>
  <si>
    <t>RAKL2888</t>
  </si>
  <si>
    <t>RAKNR2888</t>
  </si>
  <si>
    <t>RAK2889</t>
  </si>
  <si>
    <t>RAKL2889</t>
  </si>
  <si>
    <t>RAKNR2889</t>
  </si>
  <si>
    <t>RAK2892</t>
  </si>
  <si>
    <t>RAKL2892</t>
  </si>
  <si>
    <t>RAK2893</t>
  </si>
  <si>
    <t>RAKL2893</t>
  </si>
  <si>
    <t>RAK2894</t>
  </si>
  <si>
    <t>RAKL2894</t>
  </si>
  <si>
    <t>RAK2895</t>
  </si>
  <si>
    <t>RAKL2895</t>
  </si>
  <si>
    <t>RAK2897</t>
  </si>
  <si>
    <t>RAKL2897</t>
  </si>
  <si>
    <t>RAK2898</t>
  </si>
  <si>
    <t>RAKL2898</t>
  </si>
  <si>
    <t>RAK2899</t>
  </si>
  <si>
    <t>RAKL2899</t>
  </si>
  <si>
    <t>RAKNR2899</t>
  </si>
  <si>
    <t>RAK2940</t>
  </si>
  <si>
    <t>RAKL2940</t>
  </si>
  <si>
    <t>RAK2947</t>
  </si>
  <si>
    <t>RAKL2947</t>
  </si>
  <si>
    <t>RAKNR2947</t>
  </si>
  <si>
    <t>RAK2959</t>
  </si>
  <si>
    <t>RAKL2959</t>
  </si>
  <si>
    <t>RAKNR2959</t>
  </si>
  <si>
    <t>RAK2976</t>
  </si>
  <si>
    <t>RAKL2976</t>
  </si>
  <si>
    <t>RAKNR2976</t>
  </si>
  <si>
    <t>RAK2978</t>
  </si>
  <si>
    <t>RAKL2978</t>
  </si>
  <si>
    <t>RAK2979</t>
  </si>
  <si>
    <t>RAKL2979</t>
  </si>
  <si>
    <t>RAKNR2979</t>
  </si>
  <si>
    <t>RAK2980</t>
  </si>
  <si>
    <t>RAKL2980</t>
  </si>
  <si>
    <t>RAKNR2980</t>
  </si>
  <si>
    <t>RAK2982</t>
  </si>
  <si>
    <t>RAKL2982</t>
  </si>
  <si>
    <t>RAKNR2982</t>
  </si>
  <si>
    <t>RAK3101</t>
  </si>
  <si>
    <t>RAKL3101</t>
  </si>
  <si>
    <t>RAKNR3101</t>
  </si>
  <si>
    <t>RAK3102</t>
  </si>
  <si>
    <t>RAKL3102</t>
  </si>
  <si>
    <t>RAK3103</t>
  </si>
  <si>
    <t>RAKL3103</t>
  </si>
  <si>
    <t>RAKNR3103</t>
  </si>
  <si>
    <t>RAK3105</t>
  </si>
  <si>
    <t>RAKL3105</t>
  </si>
  <si>
    <t>RAK3106</t>
  </si>
  <si>
    <t>RAKL3106</t>
  </si>
  <si>
    <t>RAK3107</t>
  </si>
  <si>
    <t>RAKL3107</t>
  </si>
  <si>
    <t>RAKNR3107</t>
  </si>
  <si>
    <t>RAK3109</t>
  </si>
  <si>
    <t>RAKL3109</t>
  </si>
  <si>
    <t>RAKNR3109</t>
  </si>
  <si>
    <t>RAK3111</t>
  </si>
  <si>
    <t>RAKL3111</t>
  </si>
  <si>
    <t>RAKNR3111</t>
  </si>
  <si>
    <t>RAK3113</t>
  </si>
  <si>
    <t>RAKL3113</t>
  </si>
  <si>
    <t>RAKNR3113</t>
  </si>
  <si>
    <t>RAK3114</t>
  </si>
  <si>
    <t>RAKL3114</t>
  </si>
  <si>
    <t>RAKNR3114</t>
  </si>
  <si>
    <t>RAK3115</t>
  </si>
  <si>
    <t>RAKL3115</t>
  </si>
  <si>
    <t>RAKNR3115</t>
  </si>
  <si>
    <t>RAK3116</t>
  </si>
  <si>
    <t>RAKL3116</t>
  </si>
  <si>
    <t>RAK3121</t>
  </si>
  <si>
    <t>RAKL3121</t>
  </si>
  <si>
    <t>RAKNR3121</t>
  </si>
  <si>
    <t>RAK3124</t>
  </si>
  <si>
    <t>RAKL3124</t>
  </si>
  <si>
    <t>RAK3192</t>
  </si>
  <si>
    <t>RAKL3192</t>
  </si>
  <si>
    <t>RAK3199</t>
  </si>
  <si>
    <t>RAKL3199</t>
  </si>
  <si>
    <t>RAKNR3199</t>
  </si>
  <si>
    <t>RAK3356</t>
  </si>
  <si>
    <t>RAKL3356</t>
  </si>
  <si>
    <t>RAKNR3356</t>
  </si>
  <si>
    <t>RAR2850</t>
  </si>
  <si>
    <t>RARL2850</t>
  </si>
  <si>
    <t>RAT2169</t>
  </si>
  <si>
    <t>RATL2169</t>
  </si>
  <si>
    <t>RAT3110</t>
  </si>
  <si>
    <t>RATL3110</t>
  </si>
  <si>
    <t>SHJ2000</t>
  </si>
  <si>
    <t>SHJL2000</t>
  </si>
  <si>
    <t>SHJNR2000</t>
  </si>
  <si>
    <t>SHJ2001</t>
  </si>
  <si>
    <t>SHJL2001</t>
  </si>
  <si>
    <t>SHJNR2001</t>
  </si>
  <si>
    <t>SHJ2002</t>
  </si>
  <si>
    <t>SHJL2002</t>
  </si>
  <si>
    <t>SHJNR2002</t>
  </si>
  <si>
    <t>SHJ2003</t>
  </si>
  <si>
    <t>SHJL2003</t>
  </si>
  <si>
    <t>SHJNR2003</t>
  </si>
  <si>
    <t>SHJ2004</t>
  </si>
  <si>
    <t>SHJL2004</t>
  </si>
  <si>
    <t>SHJNR2004</t>
  </si>
  <si>
    <t>SHJ2005</t>
  </si>
  <si>
    <t>SHJL2005</t>
  </si>
  <si>
    <t>SHJNR2005</t>
  </si>
  <si>
    <t>SHJ2006</t>
  </si>
  <si>
    <t>SHJL2006</t>
  </si>
  <si>
    <t>SHJNR2006</t>
  </si>
  <si>
    <t>SHJ2008</t>
  </si>
  <si>
    <t>SHJL2008</t>
  </si>
  <si>
    <t>SHJNR2008</t>
  </si>
  <si>
    <t>SHJ2010</t>
  </si>
  <si>
    <t>SHJL2010</t>
  </si>
  <si>
    <t>SHJNR2010</t>
  </si>
  <si>
    <t>SHJ2011</t>
  </si>
  <si>
    <t>SHJL2011</t>
  </si>
  <si>
    <t>SHJNR2011</t>
  </si>
  <si>
    <t>SHJ2012</t>
  </si>
  <si>
    <t>SHJL2012</t>
  </si>
  <si>
    <t>SHJNR2012</t>
  </si>
  <si>
    <t>SHJ2013</t>
  </si>
  <si>
    <t>SHJL2013</t>
  </si>
  <si>
    <t>SHJNR2013</t>
  </si>
  <si>
    <t>SHJ2015</t>
  </si>
  <si>
    <t>SHJL2015</t>
  </si>
  <si>
    <t>SHJNR2015</t>
  </si>
  <si>
    <t>SHJ2016</t>
  </si>
  <si>
    <t>SHJL2016</t>
  </si>
  <si>
    <t>SHJNR2016</t>
  </si>
  <si>
    <t>SHJ2017</t>
  </si>
  <si>
    <t>SHJL2017</t>
  </si>
  <si>
    <t>SHJNR2017</t>
  </si>
  <si>
    <t>SHJ2018</t>
  </si>
  <si>
    <t>SHJL2018</t>
  </si>
  <si>
    <t>SHJNR2018</t>
  </si>
  <si>
    <t>SHJ2019</t>
  </si>
  <si>
    <t>SHJL2019</t>
  </si>
  <si>
    <t>SHJNR2019</t>
  </si>
  <si>
    <t>SHJ2020</t>
  </si>
  <si>
    <t>SHJL2020</t>
  </si>
  <si>
    <t>SHJNR2020</t>
  </si>
  <si>
    <t>SHJ2021</t>
  </si>
  <si>
    <t>SHJL2021</t>
  </si>
  <si>
    <t>SHJ2022</t>
  </si>
  <si>
    <t>SHJL2022</t>
  </si>
  <si>
    <t>SHJNR2022</t>
  </si>
  <si>
    <t>SHJ2023</t>
  </si>
  <si>
    <t>SHJL2023</t>
  </si>
  <si>
    <t>SHJNR2023</t>
  </si>
  <si>
    <t>SHJ2024</t>
  </si>
  <si>
    <t>SHJL2024</t>
  </si>
  <si>
    <t>SHJNR2024</t>
  </si>
  <si>
    <t>SHJ2025</t>
  </si>
  <si>
    <t>SHJL2025</t>
  </si>
  <si>
    <t>SHJNR2025</t>
  </si>
  <si>
    <t>SHJ2026</t>
  </si>
  <si>
    <t>SHJL2026</t>
  </si>
  <si>
    <t>SHJNR2026</t>
  </si>
  <si>
    <t>SHJ2027</t>
  </si>
  <si>
    <t>SHJL2027</t>
  </si>
  <si>
    <t>SHJNR2027</t>
  </si>
  <si>
    <t>SHJ2028</t>
  </si>
  <si>
    <t>SHJL2028</t>
  </si>
  <si>
    <t>SHJNR2028</t>
  </si>
  <si>
    <t>SHJ2029</t>
  </si>
  <si>
    <t>SHJL2029</t>
  </si>
  <si>
    <t>SHJNR2029</t>
  </si>
  <si>
    <t>SHJ2030</t>
  </si>
  <si>
    <t>SHJL2030</t>
  </si>
  <si>
    <t>SHJNR2030</t>
  </si>
  <si>
    <t>SHJ2031</t>
  </si>
  <si>
    <t>SHJL2031</t>
  </si>
  <si>
    <t>SHJNR2031</t>
  </si>
  <si>
    <t>SHJ2032</t>
  </si>
  <si>
    <t>SHJL2032</t>
  </si>
  <si>
    <t>SHJNR2032</t>
  </si>
  <si>
    <t>SHJ2033</t>
  </si>
  <si>
    <t>SHJL2033</t>
  </si>
  <si>
    <t>SHJNR2033</t>
  </si>
  <si>
    <t>SHJ2034</t>
  </si>
  <si>
    <t>SHJL2034</t>
  </si>
  <si>
    <t>SHJNR2034</t>
  </si>
  <si>
    <t>SHJ2035</t>
  </si>
  <si>
    <t>SHJL2035</t>
  </si>
  <si>
    <t>SHJNR2035</t>
  </si>
  <si>
    <t>SHJ2036</t>
  </si>
  <si>
    <t>SHJL2036</t>
  </si>
  <si>
    <t>SHJ2037</t>
  </si>
  <si>
    <t>SHJL2037</t>
  </si>
  <si>
    <t>SHJNR2037</t>
  </si>
  <si>
    <t>SHJ2038</t>
  </si>
  <si>
    <t>SHJL2038</t>
  </si>
  <si>
    <t>SHJNR2038</t>
  </si>
  <si>
    <t>SHJ2039</t>
  </si>
  <si>
    <t>SHJL2039</t>
  </si>
  <si>
    <t>SHJNR2039</t>
  </si>
  <si>
    <t>SHJ2040</t>
  </si>
  <si>
    <t>SHJL2040</t>
  </si>
  <si>
    <t>SHJNR2040</t>
  </si>
  <si>
    <t>SHJ2041</t>
  </si>
  <si>
    <t>SHJL2041</t>
  </si>
  <si>
    <t>SHJ2042</t>
  </si>
  <si>
    <t>SHJL2042</t>
  </si>
  <si>
    <t>SHJNR2042</t>
  </si>
  <si>
    <t>SHJ2043</t>
  </si>
  <si>
    <t>SHJL2043</t>
  </si>
  <si>
    <t>SHJNR2043</t>
  </si>
  <si>
    <t>SHJ2044</t>
  </si>
  <si>
    <t>SHJL2044</t>
  </si>
  <si>
    <t>SHJNR2044</t>
  </si>
  <si>
    <t>SHJ2045</t>
  </si>
  <si>
    <t>SHJL2045</t>
  </si>
  <si>
    <t>SHJNR2045</t>
  </si>
  <si>
    <t>SHJ2046</t>
  </si>
  <si>
    <t>SHJL2046</t>
  </si>
  <si>
    <t>SHJ2047</t>
  </si>
  <si>
    <t>SHJL2047</t>
  </si>
  <si>
    <t>SHJNR2047</t>
  </si>
  <si>
    <t>SHJ2048</t>
  </si>
  <si>
    <t>SHJL2048</t>
  </si>
  <si>
    <t>SHJNR2048</t>
  </si>
  <si>
    <t>SHJ2049</t>
  </si>
  <si>
    <t>SHJL2049</t>
  </si>
  <si>
    <t>SHJNR2049</t>
  </si>
  <si>
    <t>SHJ2050</t>
  </si>
  <si>
    <t>SHJL2050</t>
  </si>
  <si>
    <t>SHJNR2050</t>
  </si>
  <si>
    <t>SHJ2051</t>
  </si>
  <si>
    <t>SHJL2051</t>
  </si>
  <si>
    <t>SHJNR2051</t>
  </si>
  <si>
    <t>SHJ2052</t>
  </si>
  <si>
    <t>SHJL2052</t>
  </si>
  <si>
    <t>SHJNR2052</t>
  </si>
  <si>
    <t>SHJ2053</t>
  </si>
  <si>
    <t>SHJL2053</t>
  </si>
  <si>
    <t>SHJNR2053</t>
  </si>
  <si>
    <t>SHJ2054</t>
  </si>
  <si>
    <t>SHJL2054</t>
  </si>
  <si>
    <t>SHJNR2054</t>
  </si>
  <si>
    <t>SHJ2055</t>
  </si>
  <si>
    <t>SHJL2055</t>
  </si>
  <si>
    <t>SHJ2056</t>
  </si>
  <si>
    <t>SHJL2056</t>
  </si>
  <si>
    <t>SHJ2058</t>
  </si>
  <si>
    <t>SHJL2058</t>
  </si>
  <si>
    <t>SHJNR2058</t>
  </si>
  <si>
    <t>SHJ2059</t>
  </si>
  <si>
    <t>SHJL2059</t>
  </si>
  <si>
    <t>SHJNR2059</t>
  </si>
  <si>
    <t>SHJ2060</t>
  </si>
  <si>
    <t>SHJL2060</t>
  </si>
  <si>
    <t>SHJNR2060</t>
  </si>
  <si>
    <t>SHJ2083</t>
  </si>
  <si>
    <t>SHJL2083</t>
  </si>
  <si>
    <t>SHJNR2083</t>
  </si>
  <si>
    <t>SHJ2084</t>
  </si>
  <si>
    <t>SHJL2084</t>
  </si>
  <si>
    <t>SHJNR2084</t>
  </si>
  <si>
    <t>SHJ2086</t>
  </si>
  <si>
    <t>SHJL2086</t>
  </si>
  <si>
    <t>SHJNR2086</t>
  </si>
  <si>
    <t>SHJ2087</t>
  </si>
  <si>
    <t>SHJL2087</t>
  </si>
  <si>
    <t>SHJNR2087</t>
  </si>
  <si>
    <t>SHJ2088</t>
  </si>
  <si>
    <t>SHJL2088</t>
  </si>
  <si>
    <t>SHJNR2088</t>
  </si>
  <si>
    <t>SHJ2091</t>
  </si>
  <si>
    <t>SHJL2091</t>
  </si>
  <si>
    <t>SHJNR2091</t>
  </si>
  <si>
    <t>SHJ2092</t>
  </si>
  <si>
    <t>SHJL2092</t>
  </si>
  <si>
    <t>SHJNR2092</t>
  </si>
  <si>
    <t>SHJ2093</t>
  </si>
  <si>
    <t>SHJL2093</t>
  </si>
  <si>
    <t>SHJNR2093</t>
  </si>
  <si>
    <t>SHJ2094</t>
  </si>
  <si>
    <t>SHJL2094</t>
  </si>
  <si>
    <t>SHJNR2094</t>
  </si>
  <si>
    <t>SHJ2095</t>
  </si>
  <si>
    <t>SHJL2095</t>
  </si>
  <si>
    <t>SHJNR2095</t>
  </si>
  <si>
    <t>SHJ2096</t>
  </si>
  <si>
    <t>SHJL2096</t>
  </si>
  <si>
    <t>SHJ2097</t>
  </si>
  <si>
    <t>SHJL2097</t>
  </si>
  <si>
    <t>SHJNR2097</t>
  </si>
  <si>
    <t>SHJ2098</t>
  </si>
  <si>
    <t>SHJL2098</t>
  </si>
  <si>
    <t>SHJNR2098</t>
  </si>
  <si>
    <t>SHJ2100</t>
  </si>
  <si>
    <t>SHJL2100</t>
  </si>
  <si>
    <t>SHJNR2100</t>
  </si>
  <si>
    <t>SHJ2101</t>
  </si>
  <si>
    <t>SHJL2101</t>
  </si>
  <si>
    <t>SHJNR2101</t>
  </si>
  <si>
    <t>SHJ2102</t>
  </si>
  <si>
    <t>SHJL2102</t>
  </si>
  <si>
    <t>SHJNR2102</t>
  </si>
  <si>
    <t>SHJ2104</t>
  </si>
  <si>
    <t>SHJL2104</t>
  </si>
  <si>
    <t>SHJNR2104</t>
  </si>
  <si>
    <t>SHJ2105</t>
  </si>
  <si>
    <t>SHJL2105</t>
  </si>
  <si>
    <t>SHJNR2105</t>
  </si>
  <si>
    <t>SHJ2126</t>
  </si>
  <si>
    <t>SHJL2126</t>
  </si>
  <si>
    <t>SHJNR2126</t>
  </si>
  <si>
    <t>SHJ2168</t>
  </si>
  <si>
    <t>SHJL2168</t>
  </si>
  <si>
    <t>SHJNR2168</t>
  </si>
  <si>
    <t>SHJ2171</t>
  </si>
  <si>
    <t>SHJL2171</t>
  </si>
  <si>
    <t>SHJNR2171</t>
  </si>
  <si>
    <t>SHJ2174</t>
  </si>
  <si>
    <t>SHJL2174</t>
  </si>
  <si>
    <t>SHJNR2174</t>
  </si>
  <si>
    <t>SHJ2175</t>
  </si>
  <si>
    <t>SHJL2175</t>
  </si>
  <si>
    <t>SHJNR2175</t>
  </si>
  <si>
    <t>SHJ2207</t>
  </si>
  <si>
    <t>SHJL2207</t>
  </si>
  <si>
    <t>SHJNR2207</t>
  </si>
  <si>
    <t>SHJ2208</t>
  </si>
  <si>
    <t>SHJL2208</t>
  </si>
  <si>
    <t>SHJNR2208</t>
  </si>
  <si>
    <t>SHJ2209</t>
  </si>
  <si>
    <t>SHJL2209</t>
  </si>
  <si>
    <t>SHJNR2209</t>
  </si>
  <si>
    <t>SHJ2210</t>
  </si>
  <si>
    <t>SHJL2210</t>
  </si>
  <si>
    <t>SHJNR2210</t>
  </si>
  <si>
    <t>SHJ2211</t>
  </si>
  <si>
    <t>SHJL2211</t>
  </si>
  <si>
    <t>SHJNR2211</t>
  </si>
  <si>
    <t>SHJ2212</t>
  </si>
  <si>
    <t>SHJL2212</t>
  </si>
  <si>
    <t>SHJNR2212</t>
  </si>
  <si>
    <t>SHJ2213</t>
  </si>
  <si>
    <t>SHJL2213</t>
  </si>
  <si>
    <t>SHJNR2213</t>
  </si>
  <si>
    <t>SHJ2216</t>
  </si>
  <si>
    <t>SHJL2216</t>
  </si>
  <si>
    <t>SHJNR2216</t>
  </si>
  <si>
    <t>SHJ2217</t>
  </si>
  <si>
    <t>SHJL2217</t>
  </si>
  <si>
    <t>SHJNR2217</t>
  </si>
  <si>
    <t>SHJ2218</t>
  </si>
  <si>
    <t>SHJL2218</t>
  </si>
  <si>
    <t>SHJNR2218</t>
  </si>
  <si>
    <t>SHJ2219</t>
  </si>
  <si>
    <t>SHJL2219</t>
  </si>
  <si>
    <t>SHJ2220</t>
  </si>
  <si>
    <t>SHJL2220</t>
  </si>
  <si>
    <t>SHJNR2220</t>
  </si>
  <si>
    <t>SHJ2222</t>
  </si>
  <si>
    <t>SHJL2222</t>
  </si>
  <si>
    <t>SHJNR2222</t>
  </si>
  <si>
    <t>SHJ2223</t>
  </si>
  <si>
    <t>SHJL2223</t>
  </si>
  <si>
    <t>SHJNR2223</t>
  </si>
  <si>
    <t>SHJ2224</t>
  </si>
  <si>
    <t>SHJL2224</t>
  </si>
  <si>
    <t>SHJNR2224</t>
  </si>
  <si>
    <t>SHJ2225</t>
  </si>
  <si>
    <t>SHJL2225</t>
  </si>
  <si>
    <t>SHJ2226</t>
  </si>
  <si>
    <t>SHJL2226</t>
  </si>
  <si>
    <t>SHJNR2226</t>
  </si>
  <si>
    <t>SHJ2227</t>
  </si>
  <si>
    <t>SHJL2227</t>
  </si>
  <si>
    <t>SHJNR2227</t>
  </si>
  <si>
    <t>SHJ2228</t>
  </si>
  <si>
    <t>SHJL2228</t>
  </si>
  <si>
    <t>SHJNR2228</t>
  </si>
  <si>
    <t>SHJ2229</t>
  </si>
  <si>
    <t>SHJL2229</t>
  </si>
  <si>
    <t>SHJNR2229</t>
  </si>
  <si>
    <t>SHJ2230</t>
  </si>
  <si>
    <t>SHJL2230</t>
  </si>
  <si>
    <t>SHJNR2230</t>
  </si>
  <si>
    <t>SHJ2231</t>
  </si>
  <si>
    <t>SHJL2231</t>
  </si>
  <si>
    <t>SHJNR2231</t>
  </si>
  <si>
    <t>SHJ2232</t>
  </si>
  <si>
    <t>SHJL2232</t>
  </si>
  <si>
    <t>SHJNR2232</t>
  </si>
  <si>
    <t>SHJ2233</t>
  </si>
  <si>
    <t>SHJL2233</t>
  </si>
  <si>
    <t>SHJNR2233</t>
  </si>
  <si>
    <t>SHJ2234</t>
  </si>
  <si>
    <t>SHJL2234</t>
  </si>
  <si>
    <t>SHJNR2234</t>
  </si>
  <si>
    <t>SHJ2235</t>
  </si>
  <si>
    <t>SHJL2235</t>
  </si>
  <si>
    <t>SHJNR2235</t>
  </si>
  <si>
    <t>SHJ2236</t>
  </si>
  <si>
    <t>SHJL2236</t>
  </si>
  <si>
    <t>SHJNR2236</t>
  </si>
  <si>
    <t>SHJ2237</t>
  </si>
  <si>
    <t>SHJL2237</t>
  </si>
  <si>
    <t>SHJNR2237</t>
  </si>
  <si>
    <t>SHJ2238</t>
  </si>
  <si>
    <t>SHJL2238</t>
  </si>
  <si>
    <t>SHJNR2238</t>
  </si>
  <si>
    <t>SHJ2240</t>
  </si>
  <si>
    <t>SHJL2240</t>
  </si>
  <si>
    <t>SHJ2243</t>
  </si>
  <si>
    <t>SHJL2243</t>
  </si>
  <si>
    <t>SHJNR2243</t>
  </si>
  <si>
    <t>SHJ2244</t>
  </si>
  <si>
    <t>SHJL2244</t>
  </si>
  <si>
    <t>SHJNR2244</t>
  </si>
  <si>
    <t>SHJ2246</t>
  </si>
  <si>
    <t>SHJL2246</t>
  </si>
  <si>
    <t>SHJNR2246</t>
  </si>
  <si>
    <t>SHJ2248</t>
  </si>
  <si>
    <t>SHJL2248</t>
  </si>
  <si>
    <t>SHJNR2248</t>
  </si>
  <si>
    <t>SHJ2251</t>
  </si>
  <si>
    <t>SHJL2251</t>
  </si>
  <si>
    <t>SHJNR2251</t>
  </si>
  <si>
    <t>SHJ2252</t>
  </si>
  <si>
    <t>SHJL2252</t>
  </si>
  <si>
    <t>SHJNR2252</t>
  </si>
  <si>
    <t>SHJ2253</t>
  </si>
  <si>
    <t>SHJL2253</t>
  </si>
  <si>
    <t>SHJNR2253</t>
  </si>
  <si>
    <t>SHJ2254</t>
  </si>
  <si>
    <t>SHJL2254</t>
  </si>
  <si>
    <t>SHJNR2254</t>
  </si>
  <si>
    <t>SHJ2255</t>
  </si>
  <si>
    <t>SHJL2255</t>
  </si>
  <si>
    <t>SHJNR2255</t>
  </si>
  <si>
    <t>SHJ2256</t>
  </si>
  <si>
    <t>SHJL2256</t>
  </si>
  <si>
    <t>SHJNR2256</t>
  </si>
  <si>
    <t>SHJ2257</t>
  </si>
  <si>
    <t>SHJL2257</t>
  </si>
  <si>
    <t>SHJNR2257</t>
  </si>
  <si>
    <t>SHJ2258</t>
  </si>
  <si>
    <t>SHJL2258</t>
  </si>
  <si>
    <t>SHJNR2258</t>
  </si>
  <si>
    <t>SHJ2259</t>
  </si>
  <si>
    <t>SHJL2259</t>
  </si>
  <si>
    <t>SHJNR2259</t>
  </si>
  <si>
    <t>SHJ2260</t>
  </si>
  <si>
    <t>SHJL2260</t>
  </si>
  <si>
    <t>SHJNR2260</t>
  </si>
  <si>
    <t>SHJ2261</t>
  </si>
  <si>
    <t>SHJL2261</t>
  </si>
  <si>
    <t>SHJNR2261</t>
  </si>
  <si>
    <t>SHJ2262</t>
  </si>
  <si>
    <t>SHJL2262</t>
  </si>
  <si>
    <t>SHJNR2262</t>
  </si>
  <si>
    <t>SHJ2263</t>
  </si>
  <si>
    <t>SHJL2263</t>
  </si>
  <si>
    <t>SHJNR2263</t>
  </si>
  <si>
    <t>SHJ2264</t>
  </si>
  <si>
    <t>SHJL2264</t>
  </si>
  <si>
    <t>SHJNR2264</t>
  </si>
  <si>
    <t>SHJ2265</t>
  </si>
  <si>
    <t>SHJL2265</t>
  </si>
  <si>
    <t>SHJNR2265</t>
  </si>
  <si>
    <t>SHJ2267</t>
  </si>
  <si>
    <t>SHJL2267</t>
  </si>
  <si>
    <t>SHJNR2267</t>
  </si>
  <si>
    <t>SHJ2272</t>
  </si>
  <si>
    <t>SHJL2272</t>
  </si>
  <si>
    <t>SHJNR2272</t>
  </si>
  <si>
    <t>SHJ2273</t>
  </si>
  <si>
    <t>SHJL2273</t>
  </si>
  <si>
    <t>SHJNR2273</t>
  </si>
  <si>
    <t>SHJ2274</t>
  </si>
  <si>
    <t>SHJL2274</t>
  </si>
  <si>
    <t>SHJNR2274</t>
  </si>
  <si>
    <t>SHJ2276</t>
  </si>
  <si>
    <t>SHJL2276</t>
  </si>
  <si>
    <t>SHJNR2276</t>
  </si>
  <si>
    <t>SHJ2278</t>
  </si>
  <si>
    <t>SHJL2278</t>
  </si>
  <si>
    <t>SHJ2279</t>
  </si>
  <si>
    <t>SHJL2279</t>
  </si>
  <si>
    <t>SHJNR2279</t>
  </si>
  <si>
    <t>SHJ2280</t>
  </si>
  <si>
    <t>SHJL2280</t>
  </si>
  <si>
    <t>SHJNR2280</t>
  </si>
  <si>
    <t>SHJ2281</t>
  </si>
  <si>
    <t>SHJL2281</t>
  </si>
  <si>
    <t>SHJNR2281</t>
  </si>
  <si>
    <t>SHJ2284</t>
  </si>
  <si>
    <t>SHJL2284</t>
  </si>
  <si>
    <t>SHJNR2284</t>
  </si>
  <si>
    <t>SHJ2285</t>
  </si>
  <si>
    <t>SHJL2285</t>
  </si>
  <si>
    <t>SHJNR2285</t>
  </si>
  <si>
    <t>SHJ2286</t>
  </si>
  <si>
    <t>SHJL2286</t>
  </si>
  <si>
    <t>SHJNR2286</t>
  </si>
  <si>
    <t>SHJ2287</t>
  </si>
  <si>
    <t>SHJL2287</t>
  </si>
  <si>
    <t>SHJNR2287</t>
  </si>
  <si>
    <t>SHJ2288</t>
  </si>
  <si>
    <t>SHJL2288</t>
  </si>
  <si>
    <t>SHJNR2288</t>
  </si>
  <si>
    <t>SHJ2289</t>
  </si>
  <si>
    <t>SHJL2289</t>
  </si>
  <si>
    <t>SHJ2293</t>
  </si>
  <si>
    <t>SHJL2293</t>
  </si>
  <si>
    <t>SHJNR2293</t>
  </si>
  <si>
    <t>SHJ2294</t>
  </si>
  <si>
    <t>SHJL2294</t>
  </si>
  <si>
    <t>SHJNR2294</t>
  </si>
  <si>
    <t>SHJ2295</t>
  </si>
  <si>
    <t>SHJL2295</t>
  </si>
  <si>
    <t>SHJNR2295</t>
  </si>
  <si>
    <t>SHJ2296</t>
  </si>
  <si>
    <t>SHJ2299</t>
  </si>
  <si>
    <t>SHJL2299</t>
  </si>
  <si>
    <t>SHJ2313</t>
  </si>
  <si>
    <t>SHJL2313</t>
  </si>
  <si>
    <t>SHJNR2313</t>
  </si>
  <si>
    <t>SHJ2317</t>
  </si>
  <si>
    <t>SHJL2317</t>
  </si>
  <si>
    <t>SHJ2322</t>
  </si>
  <si>
    <t>SHJL2322</t>
  </si>
  <si>
    <t>SHJ2325</t>
  </si>
  <si>
    <t>SHJL2325</t>
  </si>
  <si>
    <t>SHJNR2325</t>
  </si>
  <si>
    <t>SHJ2326</t>
  </si>
  <si>
    <t>SHJL2326</t>
  </si>
  <si>
    <t>SHJNR2326</t>
  </si>
  <si>
    <t>SHJ2327</t>
  </si>
  <si>
    <t>SHJL2327</t>
  </si>
  <si>
    <t>SHJNR2327</t>
  </si>
  <si>
    <t>SHJ2329</t>
  </si>
  <si>
    <t>SHJL2329</t>
  </si>
  <si>
    <t>SHJNR2329</t>
  </si>
  <si>
    <t>SHJ2331</t>
  </si>
  <si>
    <t>SHJL2331</t>
  </si>
  <si>
    <t>SHJ2332</t>
  </si>
  <si>
    <t>SHJL2332</t>
  </si>
  <si>
    <t>SHJ2333</t>
  </si>
  <si>
    <t>SHJL2333</t>
  </si>
  <si>
    <t>SHJNR2333</t>
  </si>
  <si>
    <t>SHJ2334</t>
  </si>
  <si>
    <t>SHJL2334</t>
  </si>
  <si>
    <t>SHJ2335</t>
  </si>
  <si>
    <t>SHJL2335</t>
  </si>
  <si>
    <t>SHJ2336</t>
  </si>
  <si>
    <t>SHJL2336</t>
  </si>
  <si>
    <t>SHJ2338</t>
  </si>
  <si>
    <t>SHJL2338</t>
  </si>
  <si>
    <t>SHJNR2338</t>
  </si>
  <si>
    <t>SHJ2339</t>
  </si>
  <si>
    <t>SHJL2339</t>
  </si>
  <si>
    <t>SHJNR2339</t>
  </si>
  <si>
    <t>SHJ2340</t>
  </si>
  <si>
    <t>SHJL2340</t>
  </si>
  <si>
    <t>SHJNR2340</t>
  </si>
  <si>
    <t>SHJ2341</t>
  </si>
  <si>
    <t>SHJL2341</t>
  </si>
  <si>
    <t>SHJNR2341</t>
  </si>
  <si>
    <t>SHJ2342</t>
  </si>
  <si>
    <t>SHJL2342</t>
  </si>
  <si>
    <t>SHJNR2342</t>
  </si>
  <si>
    <t>SHJ2343</t>
  </si>
  <si>
    <t>SHJL2343</t>
  </si>
  <si>
    <t>SHJ2344</t>
  </si>
  <si>
    <t>SHJL2344</t>
  </si>
  <si>
    <t>SHJNR2344</t>
  </si>
  <si>
    <t>SHJ2346</t>
  </si>
  <si>
    <t>SHJL2346</t>
  </si>
  <si>
    <t>SHJNR2346</t>
  </si>
  <si>
    <t>SHJ2347</t>
  </si>
  <si>
    <t>SHJL2347</t>
  </si>
  <si>
    <t>SHJNR2347</t>
  </si>
  <si>
    <t>SHJ2348</t>
  </si>
  <si>
    <t>SHJL2348</t>
  </si>
  <si>
    <t>SHJNR2348</t>
  </si>
  <si>
    <t>SHJ2351</t>
  </si>
  <si>
    <t>SHJL2351</t>
  </si>
  <si>
    <t>SHJNR2351</t>
  </si>
  <si>
    <t>SHJ2352</t>
  </si>
  <si>
    <t>SHJL2352</t>
  </si>
  <si>
    <t>SHJNR2352</t>
  </si>
  <si>
    <t>SHJ2353</t>
  </si>
  <si>
    <t>SHJL2353</t>
  </si>
  <si>
    <t>SHJNR2353</t>
  </si>
  <si>
    <t>SHJ2354</t>
  </si>
  <si>
    <t>SHJL2354</t>
  </si>
  <si>
    <t>SHJNR2354</t>
  </si>
  <si>
    <t>SHJ2355</t>
  </si>
  <si>
    <t>SHJL2355</t>
  </si>
  <si>
    <t>SHJNR2355</t>
  </si>
  <si>
    <t>SHJ2357</t>
  </si>
  <si>
    <t>SHJL2357</t>
  </si>
  <si>
    <t>SHJNR2357</t>
  </si>
  <si>
    <t>SHJ2358</t>
  </si>
  <si>
    <t>SHJL2358</t>
  </si>
  <si>
    <t>SHJNR2358</t>
  </si>
  <si>
    <t>SHJ2359</t>
  </si>
  <si>
    <t>SHJL2359</t>
  </si>
  <si>
    <t>SHJNR2359</t>
  </si>
  <si>
    <t>SHJ2361</t>
  </si>
  <si>
    <t>SHJL2361</t>
  </si>
  <si>
    <t>SHJNR2361</t>
  </si>
  <si>
    <t>SHJ2362</t>
  </si>
  <si>
    <t>SHJL2362</t>
  </si>
  <si>
    <t>SHJ2363</t>
  </si>
  <si>
    <t>SHJL2363</t>
  </si>
  <si>
    <t>SHJNR2363</t>
  </si>
  <si>
    <t>SHJ2364</t>
  </si>
  <si>
    <t>SHJL2364</t>
  </si>
  <si>
    <t>SHJ2365</t>
  </si>
  <si>
    <t>SHJL2365</t>
  </si>
  <si>
    <t>SHJ2367</t>
  </si>
  <si>
    <t>SHJL2367</t>
  </si>
  <si>
    <t>SHJNR2367</t>
  </si>
  <si>
    <t>SHJ2368</t>
  </si>
  <si>
    <t>SHJL2368</t>
  </si>
  <si>
    <t>SHJNR2368</t>
  </si>
  <si>
    <t>SHJ2369</t>
  </si>
  <si>
    <t>SHJL2369</t>
  </si>
  <si>
    <t>SHJNR2369</t>
  </si>
  <si>
    <t>SHJ2371</t>
  </si>
  <si>
    <t>SHJL2371</t>
  </si>
  <si>
    <t>SHJNR2371</t>
  </si>
  <si>
    <t>SHJ2373</t>
  </si>
  <si>
    <t>SHJL2373</t>
  </si>
  <si>
    <t>SHJNR2373</t>
  </si>
  <si>
    <t>SHJ2374</t>
  </si>
  <si>
    <t>SHJL2374</t>
  </si>
  <si>
    <t>SHJNR2374</t>
  </si>
  <si>
    <t>SHJ2375</t>
  </si>
  <si>
    <t>SHJL2375</t>
  </si>
  <si>
    <t>SHJNR2375</t>
  </si>
  <si>
    <t>SHJ2377</t>
  </si>
  <si>
    <t>SHJL2377</t>
  </si>
  <si>
    <t>SHJNR2377</t>
  </si>
  <si>
    <t>SHJ2379</t>
  </si>
  <si>
    <t>SHJL2379</t>
  </si>
  <si>
    <t>SHJNR2379</t>
  </si>
  <si>
    <t>SHJ2467</t>
  </si>
  <si>
    <t>SHJL2467</t>
  </si>
  <si>
    <t>SHJNR2467</t>
  </si>
  <si>
    <t>SHJ2473</t>
  </si>
  <si>
    <t>SHJL2473</t>
  </si>
  <si>
    <t>SHJNR2473</t>
  </si>
  <si>
    <t>SHJ2474</t>
  </si>
  <si>
    <t>SHJL2474</t>
  </si>
  <si>
    <t>SHJNR2474</t>
  </si>
  <si>
    <t>SHJ2475</t>
  </si>
  <si>
    <t>SHJL2475</t>
  </si>
  <si>
    <t>SHJ2476</t>
  </si>
  <si>
    <t>SHJL2476</t>
  </si>
  <si>
    <t>SHJNR2476</t>
  </si>
  <si>
    <t>SHJ2481</t>
  </si>
  <si>
    <t>SHJL2481</t>
  </si>
  <si>
    <t>SHJNR2481</t>
  </si>
  <si>
    <t>SHJ2482</t>
  </si>
  <si>
    <t>SHJL2482</t>
  </si>
  <si>
    <t>SHJ2483</t>
  </si>
  <si>
    <t>SHJL2483</t>
  </si>
  <si>
    <t>SHJNR2483</t>
  </si>
  <si>
    <t>SHJ2485</t>
  </si>
  <si>
    <t>SHJL2485</t>
  </si>
  <si>
    <t>SHJ2486</t>
  </si>
  <si>
    <t>SHJL2486</t>
  </si>
  <si>
    <t>SHJNR2486</t>
  </si>
  <si>
    <t>SHJ2501</t>
  </si>
  <si>
    <t>SHJL2501</t>
  </si>
  <si>
    <t>SHJNR2501</t>
  </si>
  <si>
    <t>SHJ2502</t>
  </si>
  <si>
    <t>SHJL2502</t>
  </si>
  <si>
    <t>SHJNR2502</t>
  </si>
  <si>
    <t>SHJ2503</t>
  </si>
  <si>
    <t>SHJL2503</t>
  </si>
  <si>
    <t>SHJNR2503</t>
  </si>
  <si>
    <t>SHJ2504</t>
  </si>
  <si>
    <t>SHJL2504</t>
  </si>
  <si>
    <t>SHJNR2504</t>
  </si>
  <si>
    <t>SHJ2505</t>
  </si>
  <si>
    <t>SHJL2505</t>
  </si>
  <si>
    <t>SHJNR2505</t>
  </si>
  <si>
    <t>SHJ2506</t>
  </si>
  <si>
    <t>SHJL2506</t>
  </si>
  <si>
    <t>SHJNR2506</t>
  </si>
  <si>
    <t>SHJ2507</t>
  </si>
  <si>
    <t>SHJL2507</t>
  </si>
  <si>
    <t>SHJNR2507</t>
  </si>
  <si>
    <t>SHJ2508</t>
  </si>
  <si>
    <t>SHJL2508</t>
  </si>
  <si>
    <t>SHJNR2508</t>
  </si>
  <si>
    <t>SHJ2509</t>
  </si>
  <si>
    <t>SHJL2509</t>
  </si>
  <si>
    <t>SHJNR2509</t>
  </si>
  <si>
    <t>SHJ2510</t>
  </si>
  <si>
    <t>SHJL2510</t>
  </si>
  <si>
    <t>SHJNR2510</t>
  </si>
  <si>
    <t>SHJ2511</t>
  </si>
  <si>
    <t>SHJL2511</t>
  </si>
  <si>
    <t>SHJNR2511</t>
  </si>
  <si>
    <t>SHJ2512</t>
  </si>
  <si>
    <t>SHJL2512</t>
  </si>
  <si>
    <t>SHJNR2512</t>
  </si>
  <si>
    <t>SHJ2513</t>
  </si>
  <si>
    <t>SHJL2513</t>
  </si>
  <si>
    <t>SHJNR2513</t>
  </si>
  <si>
    <t>SHJ2514</t>
  </si>
  <si>
    <t>SHJL2514</t>
  </si>
  <si>
    <t>SHJNR2514</t>
  </si>
  <si>
    <t>SHJ2515</t>
  </si>
  <si>
    <t>SHJL2515</t>
  </si>
  <si>
    <t>SHJNR2515</t>
  </si>
  <si>
    <t>SHJ2516</t>
  </si>
  <si>
    <t>SHJL2516</t>
  </si>
  <si>
    <t>SHJNR2516</t>
  </si>
  <si>
    <t>SHJ2517</t>
  </si>
  <si>
    <t>SHJL2517</t>
  </si>
  <si>
    <t>SHJNR2517</t>
  </si>
  <si>
    <t>SHJ2518</t>
  </si>
  <si>
    <t>SHJL2518</t>
  </si>
  <si>
    <t>SHJNR2518</t>
  </si>
  <si>
    <t>SHJ2519</t>
  </si>
  <si>
    <t>SHJL2519</t>
  </si>
  <si>
    <t>SHJNR2519</t>
  </si>
  <si>
    <t>SHJ2520</t>
  </si>
  <si>
    <t>SHJL2520</t>
  </si>
  <si>
    <t>SHJNR2520</t>
  </si>
  <si>
    <t>SHJ2521</t>
  </si>
  <si>
    <t>SHJL2521</t>
  </si>
  <si>
    <t>SHJNR2521</t>
  </si>
  <si>
    <t>SHJ2522</t>
  </si>
  <si>
    <t>SHJL2522</t>
  </si>
  <si>
    <t>SHJNR2522</t>
  </si>
  <si>
    <t>SHJ2523</t>
  </si>
  <si>
    <t>SHJL2523</t>
  </si>
  <si>
    <t>SHJNR2523</t>
  </si>
  <si>
    <t>SHJ2524</t>
  </si>
  <si>
    <t>SHJL2524</t>
  </si>
  <si>
    <t>SHJNR2524</t>
  </si>
  <si>
    <t>SHJ2525</t>
  </si>
  <si>
    <t>SHJL2525</t>
  </si>
  <si>
    <t>SHJ2526</t>
  </si>
  <si>
    <t>SHJL2526</t>
  </si>
  <si>
    <t>SHJNR2526</t>
  </si>
  <si>
    <t>SHJ2527</t>
  </si>
  <si>
    <t>SHJL2527</t>
  </si>
  <si>
    <t>SHJNR2527</t>
  </si>
  <si>
    <t>SHJ2528</t>
  </si>
  <si>
    <t>SHJL2528</t>
  </si>
  <si>
    <t>SHJNR2528</t>
  </si>
  <si>
    <t>SHJ2529</t>
  </si>
  <si>
    <t>SHJL2529</t>
  </si>
  <si>
    <t>SHJNR2529</t>
  </si>
  <si>
    <t>SHJ2530</t>
  </si>
  <si>
    <t>SHJL2530</t>
  </si>
  <si>
    <t>SHJNR2530</t>
  </si>
  <si>
    <t>SHJ2531</t>
  </si>
  <si>
    <t>SHJL2531</t>
  </si>
  <si>
    <t>SHJNR2531</t>
  </si>
  <si>
    <t>SHJ2532</t>
  </si>
  <si>
    <t>SHJL2532</t>
  </si>
  <si>
    <t>SHJNR2532</t>
  </si>
  <si>
    <t>SHJ2533</t>
  </si>
  <si>
    <t>SHJL2533</t>
  </si>
  <si>
    <t>SHJNR2533</t>
  </si>
  <si>
    <t>SHJ2536</t>
  </si>
  <si>
    <t>SHJL2536</t>
  </si>
  <si>
    <t>SHJNR2536</t>
  </si>
  <si>
    <t>SHJ2537</t>
  </si>
  <si>
    <t>SHJL2537</t>
  </si>
  <si>
    <t>SHJNR2537</t>
  </si>
  <si>
    <t>SHJ2538</t>
  </si>
  <si>
    <t>SHJL2538</t>
  </si>
  <si>
    <t>SHJNR2538</t>
  </si>
  <si>
    <t>SHJ2540</t>
  </si>
  <si>
    <t>SHJL2540</t>
  </si>
  <si>
    <t>SHJNR2540</t>
  </si>
  <si>
    <t>SHJ2541</t>
  </si>
  <si>
    <t>SHJL2541</t>
  </si>
  <si>
    <t>SHJNR2541</t>
  </si>
  <si>
    <t>SHJ2543</t>
  </si>
  <si>
    <t>SHJL2543</t>
  </si>
  <si>
    <t>SHJNR2543</t>
  </si>
  <si>
    <t>SHJ2545</t>
  </si>
  <si>
    <t>SHJL2545</t>
  </si>
  <si>
    <t>SHJNR2545</t>
  </si>
  <si>
    <t>SHJ2546</t>
  </si>
  <si>
    <t>SHJL2546</t>
  </si>
  <si>
    <t>SHJNR2546</t>
  </si>
  <si>
    <t>SHJ2547</t>
  </si>
  <si>
    <t>SHJL2547</t>
  </si>
  <si>
    <t>SHJNR2547</t>
  </si>
  <si>
    <t>SHJ2548</t>
  </si>
  <si>
    <t>SHJL2548</t>
  </si>
  <si>
    <t>SHJNR2548</t>
  </si>
  <si>
    <t>SHJ2549</t>
  </si>
  <si>
    <t>SHJL2549</t>
  </si>
  <si>
    <t>SHJNR2549</t>
  </si>
  <si>
    <t>SHJ2550</t>
  </si>
  <si>
    <t>SHJL2550</t>
  </si>
  <si>
    <t>SHJ2551</t>
  </si>
  <si>
    <t>SHJL2551</t>
  </si>
  <si>
    <t>SHJNR2551</t>
  </si>
  <si>
    <t>SHJ2552</t>
  </si>
  <si>
    <t>SHJL2552</t>
  </si>
  <si>
    <t>SHJNR2552</t>
  </si>
  <si>
    <t>SHJ2553</t>
  </si>
  <si>
    <t>SHJL2553</t>
  </si>
  <si>
    <t>SHJNR2553</t>
  </si>
  <si>
    <t>SHJ2554</t>
  </si>
  <si>
    <t>SHJL2554</t>
  </si>
  <si>
    <t>SHJNR2554</t>
  </si>
  <si>
    <t>SHJ2555</t>
  </si>
  <si>
    <t>SHJL2555</t>
  </si>
  <si>
    <t>SHJNR2555</t>
  </si>
  <si>
    <t>SHJ2556</t>
  </si>
  <si>
    <t>SHJL2556</t>
  </si>
  <si>
    <t>SHJNR2556</t>
  </si>
  <si>
    <t>SHJ2557</t>
  </si>
  <si>
    <t>SHJL2557</t>
  </si>
  <si>
    <t>SHJNR2557</t>
  </si>
  <si>
    <t>SHJ2558</t>
  </si>
  <si>
    <t>SHJL2558</t>
  </si>
  <si>
    <t>SHJNR2558</t>
  </si>
  <si>
    <t>SHJ2559</t>
  </si>
  <si>
    <t>SHJL2559</t>
  </si>
  <si>
    <t>SHJNR2559</t>
  </si>
  <si>
    <t>SHJ2560</t>
  </si>
  <si>
    <t>SHJL2560</t>
  </si>
  <si>
    <t>SHJNR2560</t>
  </si>
  <si>
    <t>SHJ2561</t>
  </si>
  <si>
    <t>SHJL2561</t>
  </si>
  <si>
    <t>SHJNR2561</t>
  </si>
  <si>
    <t>SHJ2563</t>
  </si>
  <si>
    <t>SHJL2563</t>
  </si>
  <si>
    <t>SHJNR2563</t>
  </si>
  <si>
    <t>SHJ2565</t>
  </si>
  <si>
    <t>SHJL2565</t>
  </si>
  <si>
    <t>SHJNR2565</t>
  </si>
  <si>
    <t>SHJ2566</t>
  </si>
  <si>
    <t>SHJL2566</t>
  </si>
  <si>
    <t>SHJNR2566</t>
  </si>
  <si>
    <t>SHJ2567</t>
  </si>
  <si>
    <t>SHJL2567</t>
  </si>
  <si>
    <t>SHJNR2567</t>
  </si>
  <si>
    <t>SHJ2569</t>
  </si>
  <si>
    <t>SHJL2569</t>
  </si>
  <si>
    <t>SHJNR2569</t>
  </si>
  <si>
    <t>SHJ2570</t>
  </si>
  <si>
    <t>SHJL2570</t>
  </si>
  <si>
    <t>SHJNR2570</t>
  </si>
  <si>
    <t>SHJ2571</t>
  </si>
  <si>
    <t>SHJL2571</t>
  </si>
  <si>
    <t>SHJNR2571</t>
  </si>
  <si>
    <t>SHJ2572</t>
  </si>
  <si>
    <t>SHJL2572</t>
  </si>
  <si>
    <t>SHJNR2572</t>
  </si>
  <si>
    <t>SHJ2573</t>
  </si>
  <si>
    <t>SHJL2573</t>
  </si>
  <si>
    <t>SHJNR2573</t>
  </si>
  <si>
    <t>SHJ2574</t>
  </si>
  <si>
    <t>SHJL2574</t>
  </si>
  <si>
    <t>SHJNR2574</t>
  </si>
  <si>
    <t>SHJ2575</t>
  </si>
  <si>
    <t>SHJL2575</t>
  </si>
  <si>
    <t>SHJNR2575</t>
  </si>
  <si>
    <t>SHJ2576</t>
  </si>
  <si>
    <t>SHJL2576</t>
  </si>
  <si>
    <t>SHJNR2576</t>
  </si>
  <si>
    <t>SHJ2577</t>
  </si>
  <si>
    <t>SHJL2577</t>
  </si>
  <si>
    <t>SHJNR2577</t>
  </si>
  <si>
    <t>SHJ2578</t>
  </si>
  <si>
    <t>SHJL2578</t>
  </si>
  <si>
    <t>SHJNR2578</t>
  </si>
  <si>
    <t>SHJ2579</t>
  </si>
  <si>
    <t>SHJL2579</t>
  </si>
  <si>
    <t>SHJNR2579</t>
  </si>
  <si>
    <t>SHJ2580</t>
  </si>
  <si>
    <t>SHJL2580</t>
  </si>
  <si>
    <t>SHJNR2580</t>
  </si>
  <si>
    <t>SHJ2582</t>
  </si>
  <si>
    <t>SHJL2582</t>
  </si>
  <si>
    <t>SHJNR2582</t>
  </si>
  <si>
    <t>SHJ2584</t>
  </si>
  <si>
    <t>SHJL2584</t>
  </si>
  <si>
    <t>SHJNR2584</t>
  </si>
  <si>
    <t>SHJ2585</t>
  </si>
  <si>
    <t>SHJL2585</t>
  </si>
  <si>
    <t>SHJNR2585</t>
  </si>
  <si>
    <t>SHJ2586</t>
  </si>
  <si>
    <t>SHJL2586</t>
  </si>
  <si>
    <t>SHJNR2586</t>
  </si>
  <si>
    <t>SHJ2587</t>
  </si>
  <si>
    <t>SHJL2587</t>
  </si>
  <si>
    <t>SHJNR2587</t>
  </si>
  <si>
    <t>SHJ2589</t>
  </si>
  <si>
    <t>SHJL2589</t>
  </si>
  <si>
    <t>SHJNR2589</t>
  </si>
  <si>
    <t>SHJ2590</t>
  </si>
  <si>
    <t>SHJL2590</t>
  </si>
  <si>
    <t>SHJNR2590</t>
  </si>
  <si>
    <t>SHJ2591</t>
  </si>
  <si>
    <t>SHJL2591</t>
  </si>
  <si>
    <t>SHJ2592</t>
  </si>
  <si>
    <t>SHJL2592</t>
  </si>
  <si>
    <t>SHJ2594</t>
  </si>
  <si>
    <t>SHJL2594</t>
  </si>
  <si>
    <t>SHJ2595</t>
  </si>
  <si>
    <t>SHJL2595</t>
  </si>
  <si>
    <t>SHJNR2595</t>
  </si>
  <si>
    <t>SHJ2596</t>
  </si>
  <si>
    <t>SHJL2596</t>
  </si>
  <si>
    <t>SHJ2597</t>
  </si>
  <si>
    <t>SHJL2597</t>
  </si>
  <si>
    <t>SHJ2632</t>
  </si>
  <si>
    <t>SHJL2632</t>
  </si>
  <si>
    <t>SHJNR2632</t>
  </si>
  <si>
    <t>SHJ2634</t>
  </si>
  <si>
    <t>SHJL2634</t>
  </si>
  <si>
    <t>SHJ2636</t>
  </si>
  <si>
    <t>SHJ2637</t>
  </si>
  <si>
    <t>SHJL2637</t>
  </si>
  <si>
    <t>SHJ2638</t>
  </si>
  <si>
    <t>SHJL2638</t>
  </si>
  <si>
    <t>SHJ2639</t>
  </si>
  <si>
    <t>SHJL2639</t>
  </si>
  <si>
    <t>SHJ2640</t>
  </si>
  <si>
    <t>SHJL2640</t>
  </si>
  <si>
    <t>SHJNR2640</t>
  </si>
  <si>
    <t>SHJ2641</t>
  </si>
  <si>
    <t>SHJL2641</t>
  </si>
  <si>
    <t>SHJNR2641</t>
  </si>
  <si>
    <t>SHJ2642</t>
  </si>
  <si>
    <t>SHJL2642</t>
  </si>
  <si>
    <t>SHJ2643</t>
  </si>
  <si>
    <t>SHJL2643</t>
  </si>
  <si>
    <t>SHJ2645</t>
  </si>
  <si>
    <t>SHJL2645</t>
  </si>
  <si>
    <t>SHJNR2645</t>
  </si>
  <si>
    <t>SHJ2648</t>
  </si>
  <si>
    <t>SHJL2648</t>
  </si>
  <si>
    <t>SHJNR2648</t>
  </si>
  <si>
    <t>SHJ2649</t>
  </si>
  <si>
    <t>SHJL2649</t>
  </si>
  <si>
    <t>SHJNR2649</t>
  </si>
  <si>
    <t>SHJ2650</t>
  </si>
  <si>
    <t>SHJL2650</t>
  </si>
  <si>
    <t>SHJNR2650</t>
  </si>
  <si>
    <t>SHJ2651</t>
  </si>
  <si>
    <t>SHJL2651</t>
  </si>
  <si>
    <t>SHJNR2651</t>
  </si>
  <si>
    <t>SHJ2652</t>
  </si>
  <si>
    <t>SHJL2652</t>
  </si>
  <si>
    <t>SHJNR2652</t>
  </si>
  <si>
    <t>SHJ2656</t>
  </si>
  <si>
    <t>SHJL2656</t>
  </si>
  <si>
    <t>SHJNR2656</t>
  </si>
  <si>
    <t>SHJ2657</t>
  </si>
  <si>
    <t>SHJL2657</t>
  </si>
  <si>
    <t>SHJNR2657</t>
  </si>
  <si>
    <t>SHJ2658</t>
  </si>
  <si>
    <t>SHJL2658</t>
  </si>
  <si>
    <t>SHJNR2658</t>
  </si>
  <si>
    <t>SHJ2664</t>
  </si>
  <si>
    <t>SHJL2664</t>
  </si>
  <si>
    <t>SHJ2667</t>
  </si>
  <si>
    <t>SHJL2667</t>
  </si>
  <si>
    <t>SHJNR2667</t>
  </si>
  <si>
    <t>SHJ2668</t>
  </si>
  <si>
    <t>SHJL2668</t>
  </si>
  <si>
    <t>SHJNR2668</t>
  </si>
  <si>
    <t>SHJ2669</t>
  </si>
  <si>
    <t>SHJL2669</t>
  </si>
  <si>
    <t>SHJNR2669</t>
  </si>
  <si>
    <t>SHJ2670</t>
  </si>
  <si>
    <t>SHJL2670</t>
  </si>
  <si>
    <t>SHJ2671</t>
  </si>
  <si>
    <t>SHJL2671</t>
  </si>
  <si>
    <t>SHJ2672</t>
  </si>
  <si>
    <t>SHJL2672</t>
  </si>
  <si>
    <t>SHJNR2672</t>
  </si>
  <si>
    <t>SHJ2673</t>
  </si>
  <si>
    <t>SHJL2673</t>
  </si>
  <si>
    <t>SHJNR2673</t>
  </si>
  <si>
    <t>SHJ2674</t>
  </si>
  <si>
    <t>SHJL2674</t>
  </si>
  <si>
    <t>SHJNR2674</t>
  </si>
  <si>
    <t>SHJ2675</t>
  </si>
  <si>
    <t>SHJL2675</t>
  </si>
  <si>
    <t>SHJNR2675</t>
  </si>
  <si>
    <t>SHJ2701</t>
  </si>
  <si>
    <t>SHJL2701</t>
  </si>
  <si>
    <t>SHJ2713</t>
  </si>
  <si>
    <t>SHJL2713</t>
  </si>
  <si>
    <t>SHJ2943</t>
  </si>
  <si>
    <t>SHJL2943</t>
  </si>
  <si>
    <t>SHJNR2943</t>
  </si>
  <si>
    <t>SHJ2946</t>
  </si>
  <si>
    <t>SHJL2946</t>
  </si>
  <si>
    <t>SHJNR2946</t>
  </si>
  <si>
    <t>SHJ2985</t>
  </si>
  <si>
    <t>SHJL2985</t>
  </si>
  <si>
    <t>SHJ2986</t>
  </si>
  <si>
    <t>SHJL2986</t>
  </si>
  <si>
    <t>SHJ2987</t>
  </si>
  <si>
    <t>SHJL2987</t>
  </si>
  <si>
    <t>SHJNR2987</t>
  </si>
  <si>
    <t>SHJ2989</t>
  </si>
  <si>
    <t>SHJL2989</t>
  </si>
  <si>
    <t>SHJNR2989</t>
  </si>
  <si>
    <t>SHJ2992</t>
  </si>
  <si>
    <t>SHJL2992</t>
  </si>
  <si>
    <t>SHJ2993</t>
  </si>
  <si>
    <t>SHJL2993</t>
  </si>
  <si>
    <t>SHJ2998</t>
  </si>
  <si>
    <t>SHJL2998</t>
  </si>
  <si>
    <t>SHJNR2998</t>
  </si>
  <si>
    <t>SHJ3002</t>
  </si>
  <si>
    <t>SHJL3002</t>
  </si>
  <si>
    <t>SHJNR3002</t>
  </si>
  <si>
    <t>SHJ3003</t>
  </si>
  <si>
    <t>SHJL3003</t>
  </si>
  <si>
    <t>SHJNR3003</t>
  </si>
  <si>
    <t>SHJ3014</t>
  </si>
  <si>
    <t>SHJL3014</t>
  </si>
  <si>
    <t>SHJNR3014</t>
  </si>
  <si>
    <t>SHJ3016</t>
  </si>
  <si>
    <t>SHJL3016</t>
  </si>
  <si>
    <t>SHJNR3016</t>
  </si>
  <si>
    <t>SHJ3018</t>
  </si>
  <si>
    <t>SHJL3018</t>
  </si>
  <si>
    <t>SHJNR3018</t>
  </si>
  <si>
    <t>SHJ3020</t>
  </si>
  <si>
    <t>SHJL3020</t>
  </si>
  <si>
    <t>SHJNR3020</t>
  </si>
  <si>
    <t>SHJ3021</t>
  </si>
  <si>
    <t>SHJL3021</t>
  </si>
  <si>
    <t>SHJNR3021</t>
  </si>
  <si>
    <t>SHJ3022</t>
  </si>
  <si>
    <t>SHJL3022</t>
  </si>
  <si>
    <t>SHJNR3022</t>
  </si>
  <si>
    <t>SHJ3024</t>
  </si>
  <si>
    <t>SHJL3024</t>
  </si>
  <si>
    <t>SHJ3225</t>
  </si>
  <si>
    <t>SHJL3225</t>
  </si>
  <si>
    <t>SHJNR3225</t>
  </si>
  <si>
    <t>SHJ3244</t>
  </si>
  <si>
    <t>SHJL3244</t>
  </si>
  <si>
    <t>SHJNR3244</t>
  </si>
  <si>
    <t>SHJ3284</t>
  </si>
  <si>
    <t>SHJL3284</t>
  </si>
  <si>
    <t>SHJNR3284</t>
  </si>
  <si>
    <t>SHJ3313</t>
  </si>
  <si>
    <t>SHJL3313</t>
  </si>
  <si>
    <t>SHJNR3313</t>
  </si>
  <si>
    <t>SHR2241</t>
  </si>
  <si>
    <t>SHRL2241</t>
  </si>
  <si>
    <t>SHRNR2241</t>
  </si>
  <si>
    <t>SHR2277</t>
  </si>
  <si>
    <t>SHRL2277</t>
  </si>
  <si>
    <t>SHRNR2277</t>
  </si>
  <si>
    <t>SHR2399</t>
  </si>
  <si>
    <t>SHRL2399</t>
  </si>
  <si>
    <t>SHRNR2399</t>
  </si>
  <si>
    <t>SHR2539</t>
  </si>
  <si>
    <t>SHRL2539</t>
  </si>
  <si>
    <t>SHRNR2539</t>
  </si>
  <si>
    <t>SHR2598</t>
  </si>
  <si>
    <t>SHRL2598</t>
  </si>
  <si>
    <t>SHR2635</t>
  </si>
  <si>
    <t>SHRL2635</t>
  </si>
  <si>
    <t>SHR2644</t>
  </si>
  <si>
    <t>SHRL2644</t>
  </si>
  <si>
    <t>SHR2646</t>
  </si>
  <si>
    <t>SHRL2646</t>
  </si>
  <si>
    <t>SHR2945</t>
  </si>
  <si>
    <t>SHRL2945</t>
  </si>
  <si>
    <t>SHRNR2945</t>
  </si>
  <si>
    <t>SHT2944</t>
  </si>
  <si>
    <t>SHTL2944</t>
  </si>
  <si>
    <t>UAQ2009</t>
  </si>
  <si>
    <t>UAQL2009</t>
  </si>
  <si>
    <t>UAQNR2009</t>
  </si>
  <si>
    <t>UAQ2393</t>
  </si>
  <si>
    <t>UAQL2393</t>
  </si>
  <si>
    <t>UAQ2394</t>
  </si>
  <si>
    <t>UAQL2394</t>
  </si>
  <si>
    <t>UAQNR2394</t>
  </si>
  <si>
    <t>UAQ2395</t>
  </si>
  <si>
    <t>UAQL2395</t>
  </si>
  <si>
    <t>UAQ2480</t>
  </si>
  <si>
    <t>UAQL2480</t>
  </si>
  <si>
    <t>UAQNR2480</t>
  </si>
  <si>
    <t>UAQ2631</t>
  </si>
  <si>
    <t>UAQL2631</t>
  </si>
  <si>
    <t>UAQ2654</t>
  </si>
  <si>
    <t>UAQL2654</t>
  </si>
  <si>
    <t>UAQNR2654</t>
  </si>
  <si>
    <t>UAQ2655</t>
  </si>
  <si>
    <t>UAQL2655</t>
  </si>
  <si>
    <t>UAQ2660</t>
  </si>
  <si>
    <t>UAQL2660</t>
  </si>
  <si>
    <t>UAQNR2660</t>
  </si>
  <si>
    <t>UAQ2661</t>
  </si>
  <si>
    <t>UAQL2661</t>
  </si>
  <si>
    <t>UAQ2800</t>
  </si>
  <si>
    <t>UAQL2800</t>
  </si>
  <si>
    <t>UAQNR2800</t>
  </si>
  <si>
    <t>UAQ2801</t>
  </si>
  <si>
    <t>UAQL2801</t>
  </si>
  <si>
    <t>UAQ2802</t>
  </si>
  <si>
    <t>UAQL2802</t>
  </si>
  <si>
    <t>UAQ2803</t>
  </si>
  <si>
    <t>UAQL2803</t>
  </si>
  <si>
    <t>UAQ2804</t>
  </si>
  <si>
    <t>UAQL2804</t>
  </si>
  <si>
    <t>UAQNR2804</t>
  </si>
  <si>
    <t>UAQ2805</t>
  </si>
  <si>
    <t>UAQL2805</t>
  </si>
  <si>
    <t>UAQNR2805</t>
  </si>
  <si>
    <t>UAQ2806</t>
  </si>
  <si>
    <t>UAQL2806</t>
  </si>
  <si>
    <t>UAQNR2806</t>
  </si>
  <si>
    <t>UAQ2807</t>
  </si>
  <si>
    <t>UAQL2807</t>
  </si>
  <si>
    <t>UAQNR2807</t>
  </si>
  <si>
    <t>UAQ2809</t>
  </si>
  <si>
    <t>UAQL2809</t>
  </si>
  <si>
    <t>UAQNR2809</t>
  </si>
  <si>
    <t>UAQ2810</t>
  </si>
  <si>
    <t>UAQL2810</t>
  </si>
  <si>
    <t>UAQNR2810</t>
  </si>
  <si>
    <t>UAQ2811</t>
  </si>
  <si>
    <t>UAQL2811</t>
  </si>
  <si>
    <t>UAQ2812</t>
  </si>
  <si>
    <t>UAQL2812</t>
  </si>
  <si>
    <t>UAQ2813</t>
  </si>
  <si>
    <t>UAQL2813</t>
  </si>
  <si>
    <t>UAQNR2813</t>
  </si>
  <si>
    <t>UAQ2814</t>
  </si>
  <si>
    <t>UAQL2814</t>
  </si>
  <si>
    <t>UAQNR2814</t>
  </si>
  <si>
    <t>UAQ2815</t>
  </si>
  <si>
    <t>UAQL2815</t>
  </si>
  <si>
    <t>UAQ2816</t>
  </si>
  <si>
    <t>UAQL2816</t>
  </si>
  <si>
    <t>UAQNR2816</t>
  </si>
  <si>
    <t>UAQ2817</t>
  </si>
  <si>
    <t>UAQL2817</t>
  </si>
  <si>
    <t>UAQNR2817</t>
  </si>
  <si>
    <t>UAQ2818</t>
  </si>
  <si>
    <t>UAQL2818</t>
  </si>
  <si>
    <t>UAQNR2818</t>
  </si>
  <si>
    <t>UAQ2819</t>
  </si>
  <si>
    <t>UAQL2819</t>
  </si>
  <si>
    <t>UAQ2820</t>
  </si>
  <si>
    <t>UAQL2820</t>
  </si>
  <si>
    <t>UAQNR2820</t>
  </si>
  <si>
    <t>UAQ2821</t>
  </si>
  <si>
    <t>UAQL2821</t>
  </si>
  <si>
    <t>UAQNR2821</t>
  </si>
  <si>
    <t>UAQ2822</t>
  </si>
  <si>
    <t>UAQL2822</t>
  </si>
  <si>
    <t>UAQNR2822</t>
  </si>
  <si>
    <t>UAQ2823</t>
  </si>
  <si>
    <t>UAQL2823</t>
  </si>
  <si>
    <t>UAQNR2823</t>
  </si>
  <si>
    <t>UAQ2908</t>
  </si>
  <si>
    <t>UAQL2908</t>
  </si>
  <si>
    <t>UAQNR2908</t>
  </si>
  <si>
    <t>UAQ2909</t>
  </si>
  <si>
    <t>UAQL2909</t>
  </si>
  <si>
    <t>UAQNR2909</t>
  </si>
  <si>
    <t>UAQ2910</t>
  </si>
  <si>
    <t>UAQL2910</t>
  </si>
  <si>
    <t>UAQNR2910</t>
  </si>
  <si>
    <t>UAQ2911</t>
  </si>
  <si>
    <t>UAQL2911</t>
  </si>
  <si>
    <t>UAQNR2911</t>
  </si>
  <si>
    <t>UAQ2912</t>
  </si>
  <si>
    <t>UAQL2912</t>
  </si>
  <si>
    <t>UAQNR2912</t>
  </si>
  <si>
    <t>UAQ2914</t>
  </si>
  <si>
    <t>UAQL2914</t>
  </si>
  <si>
    <t>UAQNR2914</t>
  </si>
  <si>
    <t>UAQ2915</t>
  </si>
  <si>
    <t>UAQL2915</t>
  </si>
  <si>
    <t>UAQ2916</t>
  </si>
  <si>
    <t>UAQL2916</t>
  </si>
  <si>
    <t>UAQNR2916</t>
  </si>
  <si>
    <t>UAQ2917</t>
  </si>
  <si>
    <t>UAQL2917</t>
  </si>
  <si>
    <t>UAQNR2917</t>
  </si>
  <si>
    <t>UAQ2918</t>
  </si>
  <si>
    <t>UAQL2918</t>
  </si>
  <si>
    <t>UAQNR2918</t>
  </si>
  <si>
    <t>UAQ2919</t>
  </si>
  <si>
    <t>UAQL2919</t>
  </si>
  <si>
    <t>UAQNR2919</t>
  </si>
  <si>
    <t>UAQ2920</t>
  </si>
  <si>
    <t>UAQL2920</t>
  </si>
  <si>
    <t>UAQNR2920</t>
  </si>
  <si>
    <t>UAQ2921</t>
  </si>
  <si>
    <t>UAQL2921</t>
  </si>
  <si>
    <t>UAQNR2921</t>
  </si>
  <si>
    <t>UAQ2922</t>
  </si>
  <si>
    <t>UAQL2922</t>
  </si>
  <si>
    <t>UAQNR2922</t>
  </si>
  <si>
    <t>UAQ2923</t>
  </si>
  <si>
    <t>UAQL2923</t>
  </si>
  <si>
    <t>UAQ2924</t>
  </si>
  <si>
    <t>UAQL2924</t>
  </si>
  <si>
    <t>UAQ2925</t>
  </si>
  <si>
    <t>UAQL2925</t>
  </si>
  <si>
    <t>UAQ2926</t>
  </si>
  <si>
    <t>UAQL2926</t>
  </si>
  <si>
    <t>UAQ2927</t>
  </si>
  <si>
    <t>UAQL2927</t>
  </si>
  <si>
    <t>UAQNR2927</t>
  </si>
  <si>
    <t>UAQ2928</t>
  </si>
  <si>
    <t>UAQL2928</t>
  </si>
  <si>
    <t>UAQ2929</t>
  </si>
  <si>
    <t>UAQL2929</t>
  </si>
  <si>
    <t>UAQNR2929</t>
  </si>
  <si>
    <t>UAQ2930</t>
  </si>
  <si>
    <t>UAQL2930</t>
  </si>
  <si>
    <t>UAQNR2930</t>
  </si>
  <si>
    <t>UAQ2931</t>
  </si>
  <si>
    <t>UAQL2931</t>
  </si>
  <si>
    <t>UAQ2932</t>
  </si>
  <si>
    <t>UAQL2932</t>
  </si>
  <si>
    <t>UAQ2933</t>
  </si>
  <si>
    <t>UAQL2933</t>
  </si>
  <si>
    <t>UAQ2935</t>
  </si>
  <si>
    <t>UAQL2935</t>
  </si>
  <si>
    <t>UAQ2936</t>
  </si>
  <si>
    <t>UAQL2936</t>
  </si>
  <si>
    <t>UAQNR2936</t>
  </si>
  <si>
    <t>UAQ2937</t>
  </si>
  <si>
    <t>UAQL2937</t>
  </si>
  <si>
    <t>UAQ2938</t>
  </si>
  <si>
    <t>UAQL2938</t>
  </si>
  <si>
    <t>UAQNR2938</t>
  </si>
  <si>
    <t>UAQ3129</t>
  </si>
  <si>
    <t>UAQL3129</t>
  </si>
  <si>
    <t>UAQ3130</t>
  </si>
  <si>
    <t>UAQL3130</t>
  </si>
  <si>
    <t>UAQ3135</t>
  </si>
  <si>
    <t>UAQL3135</t>
  </si>
  <si>
    <t>UAR2939</t>
  </si>
  <si>
    <t>UARL2939</t>
  </si>
  <si>
    <t>UARNR2939</t>
  </si>
  <si>
    <t>UAR3126</t>
  </si>
  <si>
    <t>UARL3126</t>
  </si>
  <si>
    <t>AJM3041</t>
  </si>
  <si>
    <t>AJML3041</t>
  </si>
  <si>
    <t>AJMNR3041</t>
  </si>
  <si>
    <t>AJM3042</t>
  </si>
  <si>
    <t>AJML3042</t>
  </si>
  <si>
    <t>AJMNR3042</t>
  </si>
  <si>
    <t>AJM3043</t>
  </si>
  <si>
    <t>AJML3043</t>
  </si>
  <si>
    <t>AJMNR3043</t>
  </si>
  <si>
    <t>AJM3044</t>
  </si>
  <si>
    <t>AJML3044</t>
  </si>
  <si>
    <t>AJMNR3044</t>
  </si>
  <si>
    <t>AJM3045</t>
  </si>
  <si>
    <t>AJML3045</t>
  </si>
  <si>
    <t>AJMNR3045</t>
  </si>
  <si>
    <t>AJM3046</t>
  </si>
  <si>
    <t>AJML3046</t>
  </si>
  <si>
    <t>AJMNR3046</t>
  </si>
  <si>
    <t>AJM3048</t>
  </si>
  <si>
    <t>AJML3048</t>
  </si>
  <si>
    <t>AJMNR3048</t>
  </si>
  <si>
    <t>AJM3049</t>
  </si>
  <si>
    <t>AJML3049</t>
  </si>
  <si>
    <t>AJMNR3049</t>
  </si>
  <si>
    <t>FUJ2694</t>
  </si>
  <si>
    <t>FUJL2694</t>
  </si>
  <si>
    <t>FUJNR2694</t>
  </si>
  <si>
    <t>FUJ2796</t>
  </si>
  <si>
    <t>FUJL2796</t>
  </si>
  <si>
    <t>FUJ3227</t>
  </si>
  <si>
    <t>FUJL3227</t>
  </si>
  <si>
    <t>FUJ3228</t>
  </si>
  <si>
    <t>FUJL3228</t>
  </si>
  <si>
    <t>FUJ3233</t>
  </si>
  <si>
    <t>FUJL3233</t>
  </si>
  <si>
    <t>FUJNR3233</t>
  </si>
  <si>
    <t>FUJ3263</t>
  </si>
  <si>
    <t>FUJL3263</t>
  </si>
  <si>
    <t>FUJ3264</t>
  </si>
  <si>
    <t>FUJL3264</t>
  </si>
  <si>
    <t>FUJ3267</t>
  </si>
  <si>
    <t>FUJL3267</t>
  </si>
  <si>
    <t>FUJNR3267</t>
  </si>
  <si>
    <t>FUJ3269</t>
  </si>
  <si>
    <t>FUJL3269</t>
  </si>
  <si>
    <t>FUJNR3269</t>
  </si>
  <si>
    <t>FUJ3276</t>
  </si>
  <si>
    <t>FUJL3276</t>
  </si>
  <si>
    <t>FUJNR3276</t>
  </si>
  <si>
    <t>FUJ3277</t>
  </si>
  <si>
    <t>FUJL3277</t>
  </si>
  <si>
    <t>FUJ3395</t>
  </si>
  <si>
    <t>FUJL3395</t>
  </si>
  <si>
    <t>FUJ3396</t>
  </si>
  <si>
    <t>FUJL3396</t>
  </si>
  <si>
    <t>FUJ3398</t>
  </si>
  <si>
    <t>FUJL3398</t>
  </si>
  <si>
    <t>KFN3091</t>
  </si>
  <si>
    <t>KFNL3091</t>
  </si>
  <si>
    <t>KFNNR3091</t>
  </si>
  <si>
    <t>KFN3096</t>
  </si>
  <si>
    <t>KFNL3096</t>
  </si>
  <si>
    <t>KFNNR3096</t>
  </si>
  <si>
    <t>KFN3100</t>
  </si>
  <si>
    <t>KFNL3100</t>
  </si>
  <si>
    <t>KFN3291</t>
  </si>
  <si>
    <t>KFNL3291</t>
  </si>
  <si>
    <t>RAK3182</t>
  </si>
  <si>
    <t>RAKL3182</t>
  </si>
  <si>
    <t>FUJ2880</t>
  </si>
  <si>
    <t>FUJL2880</t>
  </si>
  <si>
    <t>FUJ3054</t>
  </si>
  <si>
    <t>FUJL3054</t>
  </si>
  <si>
    <t>SHJ2249</t>
  </si>
  <si>
    <t>SHJL2249</t>
  </si>
  <si>
    <t>SHJNR2249</t>
  </si>
  <si>
    <t>SHJ3009</t>
  </si>
  <si>
    <t>SHJL3009</t>
  </si>
  <si>
    <t>FUJ3261</t>
  </si>
  <si>
    <t>FUJL3261</t>
  </si>
  <si>
    <t>RAK3183</t>
  </si>
  <si>
    <t>RAKL3183</t>
  </si>
  <si>
    <t>RAK3184</t>
  </si>
  <si>
    <t>RAKL3184</t>
  </si>
  <si>
    <t>RAK3185</t>
  </si>
  <si>
    <t>RAKL3185</t>
  </si>
  <si>
    <t>RAK3187</t>
  </si>
  <si>
    <t>RAKL3187</t>
  </si>
  <si>
    <t>RAKNR3187</t>
  </si>
  <si>
    <t>RAK3188</t>
  </si>
  <si>
    <t>RAKL3188</t>
  </si>
  <si>
    <t>RAKNR3188</t>
  </si>
  <si>
    <t>RAK3191</t>
  </si>
  <si>
    <t>RAKL3191</t>
  </si>
  <si>
    <t>RAK3198</t>
  </si>
  <si>
    <t>RAKL3198</t>
  </si>
  <si>
    <t>RAKNR3198</t>
  </si>
  <si>
    <t>RAK3348</t>
  </si>
  <si>
    <t>RAKL3348</t>
  </si>
  <si>
    <t>RAKNR3348</t>
  </si>
  <si>
    <t>RAK3431</t>
  </si>
  <si>
    <t>RAKL3431</t>
  </si>
  <si>
    <t>SHJ2370</t>
  </si>
  <si>
    <t>SHJL2370</t>
  </si>
  <si>
    <t>SHJNR2370</t>
  </si>
  <si>
    <t>SHJ3209</t>
  </si>
  <si>
    <t>SHJL3209</t>
  </si>
  <si>
    <t>SHJ3210</t>
  </si>
  <si>
    <t>SHJL3210</t>
  </si>
  <si>
    <t>SHJ3241</t>
  </si>
  <si>
    <t>SHJL3241</t>
  </si>
  <si>
    <t>SHJNR3241</t>
  </si>
  <si>
    <t>SHJ3242</t>
  </si>
  <si>
    <t>SHJL3242</t>
  </si>
  <si>
    <t>SHJNR3242</t>
  </si>
  <si>
    <t>SHJ3243</t>
  </si>
  <si>
    <t>SHJL3243</t>
  </si>
  <si>
    <t>SHJNR3243</t>
  </si>
  <si>
    <t>SHJ3247</t>
  </si>
  <si>
    <t>SHJL3247</t>
  </si>
  <si>
    <t>SHJNR3247</t>
  </si>
  <si>
    <t>SHJ3248</t>
  </si>
  <si>
    <t>SHJL3248</t>
  </si>
  <si>
    <t>SHJNR3248</t>
  </si>
  <si>
    <t>SHJ3249</t>
  </si>
  <si>
    <t>SHJL3249</t>
  </si>
  <si>
    <t>SHJNR3249</t>
  </si>
  <si>
    <t>SHJ3250</t>
  </si>
  <si>
    <t>SHJL3250</t>
  </si>
  <si>
    <t>SHJNR3250</t>
  </si>
  <si>
    <t>SHJ3255</t>
  </si>
  <si>
    <t>SHJL3255</t>
  </si>
  <si>
    <t>SHJNR3255</t>
  </si>
  <si>
    <t>SHJ3256</t>
  </si>
  <si>
    <t>SHJL3256</t>
  </si>
  <si>
    <t>SHJNR3256</t>
  </si>
  <si>
    <t>SHJ3282</t>
  </si>
  <si>
    <t>SHJL3282</t>
  </si>
  <si>
    <t>SHJNR3282</t>
  </si>
  <si>
    <t>SHJ3283</t>
  </si>
  <si>
    <t>SHJL3283</t>
  </si>
  <si>
    <t>SHJ3285</t>
  </si>
  <si>
    <t>SHJL3285</t>
  </si>
  <si>
    <t>SHJNR3285</t>
  </si>
  <si>
    <t>SHJ3287</t>
  </si>
  <si>
    <t>SHJL3287</t>
  </si>
  <si>
    <t>SHJ3288</t>
  </si>
  <si>
    <t>SHJL3288</t>
  </si>
  <si>
    <t>SHJNR3288</t>
  </si>
  <si>
    <t>SHJ3323</t>
  </si>
  <si>
    <t>SHJL3323</t>
  </si>
  <si>
    <t>SHJNR3323</t>
  </si>
  <si>
    <t>SHJ3324</t>
  </si>
  <si>
    <t>SHJL3324</t>
  </si>
  <si>
    <t>SHJNR3324</t>
  </si>
  <si>
    <t>SHJ3327</t>
  </si>
  <si>
    <t>SHJ3329</t>
  </si>
  <si>
    <t>SHJL3329</t>
  </si>
  <si>
    <t>SHJ3336</t>
  </si>
  <si>
    <t>SHJL3336</t>
  </si>
  <si>
    <t>SHR3413</t>
  </si>
  <si>
    <t>SHRL3413</t>
  </si>
  <si>
    <t>SHJ3332</t>
  </si>
  <si>
    <t>SHJL3332</t>
  </si>
  <si>
    <t>SHR3337</t>
  </si>
  <si>
    <t>SHRL3337</t>
  </si>
  <si>
    <t>UAQ3140</t>
  </si>
  <si>
    <t>UAQL3140</t>
  </si>
  <si>
    <t>UAQNR3140</t>
  </si>
  <si>
    <t>UAQ3146</t>
  </si>
  <si>
    <t>UAQL3146</t>
  </si>
  <si>
    <t>SHJ3417</t>
  </si>
  <si>
    <t>SHJL3417</t>
  </si>
  <si>
    <t>SHJNR3417</t>
  </si>
  <si>
    <t>AJM3362</t>
  </si>
  <si>
    <t>AJML3362</t>
  </si>
  <si>
    <t>AJMNR3362</t>
  </si>
  <si>
    <t>SHJ3491</t>
  </si>
  <si>
    <t>SHJL3491</t>
  </si>
  <si>
    <t>SHJNR3491</t>
  </si>
  <si>
    <t>SHJ3498</t>
  </si>
  <si>
    <t>SHJL3498</t>
  </si>
  <si>
    <t>SHJNR3498</t>
  </si>
  <si>
    <t>RAK3483</t>
  </si>
  <si>
    <t>RAKL3483</t>
  </si>
  <si>
    <t>RAKNR3483</t>
  </si>
  <si>
    <t>SHJ3500</t>
  </si>
  <si>
    <t>SHJL3500</t>
  </si>
  <si>
    <t>SHJNR3500</t>
  </si>
  <si>
    <t>SHJ3428</t>
  </si>
  <si>
    <t>SHJL3428</t>
  </si>
  <si>
    <t>SHJNR3428</t>
  </si>
  <si>
    <t>SHJ3507</t>
  </si>
  <si>
    <t>SHJL3507</t>
  </si>
  <si>
    <t>SHJNR3507</t>
  </si>
  <si>
    <t>SHJ3508</t>
  </si>
  <si>
    <t>SHJL3508</t>
  </si>
  <si>
    <t>SHJNR3508</t>
  </si>
  <si>
    <t>SHJ3499</t>
  </si>
  <si>
    <t>SHJL3499</t>
  </si>
  <si>
    <t>SHJNR3499</t>
  </si>
  <si>
    <t>SHJ2948</t>
  </si>
  <si>
    <t>SHJL2948</t>
  </si>
  <si>
    <t>AJM3363</t>
  </si>
  <si>
    <t>AJML3363</t>
  </si>
  <si>
    <t>AJMNR3363</t>
  </si>
  <si>
    <t>SHJ3422</t>
  </si>
  <si>
    <t>SHJL3422</t>
  </si>
  <si>
    <t>SHJNR3422</t>
  </si>
  <si>
    <t>SHJ3425</t>
  </si>
  <si>
    <t>SHJL3425</t>
  </si>
  <si>
    <t>SHJNR3425</t>
  </si>
  <si>
    <t>KFN3460</t>
  </si>
  <si>
    <t>KFNL3460</t>
  </si>
  <si>
    <t>UAQ3473</t>
  </si>
  <si>
    <t>UAQL3473</t>
  </si>
  <si>
    <t>UAQNR3473</t>
  </si>
  <si>
    <t>SHJ3506</t>
  </si>
  <si>
    <t>SHJL3506</t>
  </si>
  <si>
    <t>SHJ3011</t>
  </si>
  <si>
    <t>SHJL3011</t>
  </si>
  <si>
    <t>SHJ3916A</t>
  </si>
  <si>
    <t>BTS3911E</t>
  </si>
  <si>
    <t>SHJ3916B</t>
  </si>
  <si>
    <t>SHJ3916C</t>
  </si>
  <si>
    <t>RAK3344</t>
  </si>
  <si>
    <t>RAKL3344</t>
  </si>
  <si>
    <t>RAKNR3344</t>
  </si>
  <si>
    <t>RAK3345</t>
  </si>
  <si>
    <t>RAKL3345</t>
  </si>
  <si>
    <t>RAKNR3345</t>
  </si>
  <si>
    <t>RAK3357</t>
  </si>
  <si>
    <t>RAKL3357</t>
  </si>
  <si>
    <t>SHJ3511</t>
  </si>
  <si>
    <t>SHJL3511</t>
  </si>
  <si>
    <t>SHJNR3511</t>
  </si>
  <si>
    <t>SHJ3514</t>
  </si>
  <si>
    <t>SHJL3514</t>
  </si>
  <si>
    <t>SHJNR3514</t>
  </si>
  <si>
    <t>SHJ3509</t>
  </si>
  <si>
    <t>SHJL3509</t>
  </si>
  <si>
    <t>RAK2890</t>
  </si>
  <si>
    <t>RAKL2890</t>
  </si>
  <si>
    <t>RAK2735</t>
  </si>
  <si>
    <t>RAKL2735</t>
  </si>
  <si>
    <t>RAKNR2735</t>
  </si>
  <si>
    <t>RAK2489</t>
  </si>
  <si>
    <t>RAKL2489</t>
  </si>
  <si>
    <t>SHJ3430</t>
  </si>
  <si>
    <t>SHJL3430</t>
  </si>
  <si>
    <t>SHJNR3430</t>
  </si>
  <si>
    <t>SHJ3494</t>
  </si>
  <si>
    <t>SHJL3494</t>
  </si>
  <si>
    <t>SHJNR3494</t>
  </si>
  <si>
    <t>SHJ3518</t>
  </si>
  <si>
    <t>SHJL3518</t>
  </si>
  <si>
    <t>SHJNR3518</t>
  </si>
  <si>
    <t>SHJ2214</t>
  </si>
  <si>
    <t>SHJL2214</t>
  </si>
  <si>
    <t>SHJNR2214</t>
  </si>
  <si>
    <t>KFN2949</t>
  </si>
  <si>
    <t>KFNL2949</t>
  </si>
  <si>
    <t>SHJ3516</t>
  </si>
  <si>
    <t>SHJL3516</t>
  </si>
  <si>
    <t>SHJNR3516</t>
  </si>
  <si>
    <t>SHJ3906</t>
  </si>
  <si>
    <t>SHJL3906</t>
  </si>
  <si>
    <t>SHJNR3906</t>
  </si>
  <si>
    <t>KFN3462</t>
  </si>
  <si>
    <t>KFNL3462</t>
  </si>
  <si>
    <t>KFNNR3462</t>
  </si>
  <si>
    <t>KFN3453</t>
  </si>
  <si>
    <t>KFNL3453</t>
  </si>
  <si>
    <t>AJM3368</t>
  </si>
  <si>
    <t>AJML3368</t>
  </si>
  <si>
    <t>AJMNR3368</t>
  </si>
  <si>
    <t>FUJ3059</t>
  </si>
  <si>
    <t>FUJL3059</t>
  </si>
  <si>
    <t>FUJNR3059</t>
  </si>
  <si>
    <t>FUJ3279</t>
  </si>
  <si>
    <t>FUJL3279</t>
  </si>
  <si>
    <t>RAK3525</t>
  </si>
  <si>
    <t>RAKL3525</t>
  </si>
  <si>
    <t>SHJ3520</t>
  </si>
  <si>
    <t>SHJL3520</t>
  </si>
  <si>
    <t>SHJNR3520</t>
  </si>
  <si>
    <t>SHJ3281</t>
  </si>
  <si>
    <t>SHJL3281</t>
  </si>
  <si>
    <t>RAK2382</t>
  </si>
  <si>
    <t>RAKL2382</t>
  </si>
  <si>
    <t>RAKNR2382</t>
  </si>
  <si>
    <t>AJM3365</t>
  </si>
  <si>
    <t>AJML3365</t>
  </si>
  <si>
    <t>AJMNR3365</t>
  </si>
  <si>
    <t>KFN2477</t>
  </si>
  <si>
    <t>KFNL2477</t>
  </si>
  <si>
    <t>KFNNR2477</t>
  </si>
  <si>
    <t>FUJ2697</t>
  </si>
  <si>
    <t>FUJL2697</t>
  </si>
  <si>
    <t>FUJ3272</t>
  </si>
  <si>
    <t>FUJL3272</t>
  </si>
  <si>
    <t>FUJNR3272</t>
  </si>
  <si>
    <t>FUJ3400</t>
  </si>
  <si>
    <t>FUJL3400</t>
  </si>
  <si>
    <t>FUJ3401</t>
  </si>
  <si>
    <t>FUJL3401</t>
  </si>
  <si>
    <t>UAQ3475</t>
  </si>
  <si>
    <t>UAQL3475</t>
  </si>
  <si>
    <t>FUJ3075</t>
  </si>
  <si>
    <t>FUJL3075</t>
  </si>
  <si>
    <t>RAK3439</t>
  </si>
  <si>
    <t>RAKL3439</t>
  </si>
  <si>
    <t>SHJ3328</t>
  </si>
  <si>
    <t>SHJL3328</t>
  </si>
  <si>
    <t>SHJNR3328</t>
  </si>
  <si>
    <t>SHJ3510</t>
  </si>
  <si>
    <t>SHJL3510</t>
  </si>
  <si>
    <t>SHJNR3510</t>
  </si>
  <si>
    <t>SHJ3515</t>
  </si>
  <si>
    <t>SHJL3515</t>
  </si>
  <si>
    <t>FUJ3273</t>
  </si>
  <si>
    <t>FUJL3273</t>
  </si>
  <si>
    <t>SHJ2323</t>
  </si>
  <si>
    <t>SHJL2323</t>
  </si>
  <si>
    <t>SHJNR2323</t>
  </si>
  <si>
    <t>AJM2444</t>
  </si>
  <si>
    <t>AJML2444</t>
  </si>
  <si>
    <t>AJMNR2444</t>
  </si>
  <si>
    <t>FUJ3404</t>
  </si>
  <si>
    <t>FUJL3404</t>
  </si>
  <si>
    <t>SHJ2247</t>
  </si>
  <si>
    <t>SHJL2247</t>
  </si>
  <si>
    <t>SHJNR2247</t>
  </si>
  <si>
    <t>SHJ2315</t>
  </si>
  <si>
    <t>SHJL2315</t>
  </si>
  <si>
    <t>SHJNR2315</t>
  </si>
  <si>
    <t>AJM2846</t>
  </si>
  <si>
    <t>AJML2846</t>
  </si>
  <si>
    <t>AJMNR2846</t>
  </si>
  <si>
    <t>AJM3364</t>
  </si>
  <si>
    <t>AJML3364</t>
  </si>
  <si>
    <t>AJMNR3364</t>
  </si>
  <si>
    <t>SHJ3495</t>
  </si>
  <si>
    <t>SHJL3495</t>
  </si>
  <si>
    <t>SHJNR3495</t>
  </si>
  <si>
    <t>FUJ3271</t>
  </si>
  <si>
    <t>FUJL3271</t>
  </si>
  <si>
    <t>SHJ3421</t>
  </si>
  <si>
    <t>SHJL3421</t>
  </si>
  <si>
    <t>SHJNR3421</t>
  </si>
  <si>
    <t>SHJ3493</t>
  </si>
  <si>
    <t>SHJL3493</t>
  </si>
  <si>
    <t>SHJNR3493</t>
  </si>
  <si>
    <t>FUJ3056</t>
  </si>
  <si>
    <t>FUJL3056</t>
  </si>
  <si>
    <t>AJM3050</t>
  </si>
  <si>
    <t>AJML3050</t>
  </si>
  <si>
    <t>AJM3366</t>
  </si>
  <si>
    <t>AJML3366</t>
  </si>
  <si>
    <t>AJMNR3366</t>
  </si>
  <si>
    <t>KFN3299</t>
  </si>
  <si>
    <t>KFNL3299</t>
  </si>
  <si>
    <t>FUJ2970</t>
  </si>
  <si>
    <t>FUJL2970</t>
  </si>
  <si>
    <t>SHJ3519</t>
  </si>
  <si>
    <t>SHJL3519</t>
  </si>
  <si>
    <t>SHJNR3519</t>
  </si>
  <si>
    <t>FUJ3561</t>
  </si>
  <si>
    <t>FUJL3561</t>
  </si>
  <si>
    <t>SHJ3492</t>
  </si>
  <si>
    <t>SHJL3492</t>
  </si>
  <si>
    <t>SHJ3901</t>
  </si>
  <si>
    <t>SHJL3901</t>
  </si>
  <si>
    <t>AJM3030</t>
  </si>
  <si>
    <t>AJML3030</t>
  </si>
  <si>
    <t>FUJ2419</t>
  </si>
  <si>
    <t>FUJL2419</t>
  </si>
  <si>
    <t>FUJNR2419</t>
  </si>
  <si>
    <t>RAK3436</t>
  </si>
  <si>
    <t>RAKL3436</t>
  </si>
  <si>
    <t>RAK3527</t>
  </si>
  <si>
    <t>RAKL3527</t>
  </si>
  <si>
    <t>SHJ3517</t>
  </si>
  <si>
    <t>SHJL3517</t>
  </si>
  <si>
    <t>SHJNR3517</t>
  </si>
  <si>
    <t>RAK3194</t>
  </si>
  <si>
    <t>RAKL3194</t>
  </si>
  <si>
    <t>RAKNR3194</t>
  </si>
  <si>
    <t>RAK3435</t>
  </si>
  <si>
    <t>RAKL3435</t>
  </si>
  <si>
    <t>RAKNR3435</t>
  </si>
  <si>
    <t>RAK3490</t>
  </si>
  <si>
    <t>RAKL3490</t>
  </si>
  <si>
    <t>RAKNR3490</t>
  </si>
  <si>
    <t>RAK3434</t>
  </si>
  <si>
    <t>RAKL3434</t>
  </si>
  <si>
    <t>SHJ2195</t>
  </si>
  <si>
    <t>SHJL2195</t>
  </si>
  <si>
    <t>SHJNR2195</t>
  </si>
  <si>
    <t>FUJ3057</t>
  </si>
  <si>
    <t>FUJL3057</t>
  </si>
  <si>
    <t>RAK3488</t>
  </si>
  <si>
    <t>RAKL3488</t>
  </si>
  <si>
    <t>RAKNR3488</t>
  </si>
  <si>
    <t>RAK3489</t>
  </si>
  <si>
    <t>RAKL3489</t>
  </si>
  <si>
    <t>RAKNR3489</t>
  </si>
  <si>
    <t>RAK3524</t>
  </si>
  <si>
    <t>RAKL3524</t>
  </si>
  <si>
    <t>RAKNR3524</t>
  </si>
  <si>
    <t>SHJ3546</t>
  </si>
  <si>
    <t>SHJL3546</t>
  </si>
  <si>
    <t>KFN3467</t>
  </si>
  <si>
    <t>KFNL3467</t>
  </si>
  <si>
    <t>RAK3125</t>
  </si>
  <si>
    <t>RAKL3125</t>
  </si>
  <si>
    <t>KFN3470</t>
  </si>
  <si>
    <t>KFNL3470</t>
  </si>
  <si>
    <t>FUJ3562</t>
  </si>
  <si>
    <t>FUJL3562</t>
  </si>
  <si>
    <t>FUJ3564</t>
  </si>
  <si>
    <t>FUJL3564</t>
  </si>
  <si>
    <t>FUJNR3564</t>
  </si>
  <si>
    <t>RAK3526A</t>
  </si>
  <si>
    <t>RAK3526B</t>
  </si>
  <si>
    <t>RAK3526C</t>
  </si>
  <si>
    <t>KFN3466</t>
  </si>
  <si>
    <t>KFNL3466</t>
  </si>
  <si>
    <t>RAK3523</t>
  </si>
  <si>
    <t>RAKL3523</t>
  </si>
  <si>
    <t>SHJ2581</t>
  </si>
  <si>
    <t>SHJL2581</t>
  </si>
  <si>
    <t>SHJ3423</t>
  </si>
  <si>
    <t>SHJL3423</t>
  </si>
  <si>
    <t>SHJNR3423</t>
  </si>
  <si>
    <t>SHJ3549</t>
  </si>
  <si>
    <t>SHJL3549</t>
  </si>
  <si>
    <t>SHJNR3549</t>
  </si>
  <si>
    <t>SHJ3555</t>
  </si>
  <si>
    <t>SHJL3555</t>
  </si>
  <si>
    <t>UAQ3131</t>
  </si>
  <si>
    <t>UAQL3131</t>
  </si>
  <si>
    <t>UAQNR3131</t>
  </si>
  <si>
    <t>UAQ3478</t>
  </si>
  <si>
    <t>UAQL3478</t>
  </si>
  <si>
    <t>SHJ3339</t>
  </si>
  <si>
    <t>SHJL3339</t>
  </si>
  <si>
    <t>RAK3358</t>
  </si>
  <si>
    <t>RAKL3358</t>
  </si>
  <si>
    <t>SHJ3796</t>
  </si>
  <si>
    <t>SHJL3796</t>
  </si>
  <si>
    <t>SHJ3418</t>
  </si>
  <si>
    <t>SHJL3418</t>
  </si>
  <si>
    <t>SHJNR3418</t>
  </si>
  <si>
    <t>FUJ3237</t>
  </si>
  <si>
    <t>FUJL3237</t>
  </si>
  <si>
    <t>FUJNR3237</t>
  </si>
  <si>
    <t>SHJ3319</t>
  </si>
  <si>
    <t>Site share_ETI Plot</t>
  </si>
  <si>
    <t>3G</t>
  </si>
  <si>
    <t>KFN3573</t>
  </si>
  <si>
    <t>KFNL3573</t>
  </si>
  <si>
    <t>KFN3463</t>
  </si>
  <si>
    <t>KFNL3463</t>
  </si>
  <si>
    <t>UAQ3480</t>
  </si>
  <si>
    <t>UAQL3480</t>
  </si>
  <si>
    <t>UAQNR3480</t>
  </si>
  <si>
    <t>RAK2384</t>
  </si>
  <si>
    <t>RAKL2384</t>
  </si>
  <si>
    <t>RAKNR2384</t>
  </si>
  <si>
    <t>SHJ3904</t>
  </si>
  <si>
    <t>SHJL3904</t>
  </si>
  <si>
    <t>SHJ3797</t>
  </si>
  <si>
    <t>SHJL3797</t>
  </si>
  <si>
    <t>SHJ2378</t>
  </si>
  <si>
    <t>SHJL2378</t>
  </si>
  <si>
    <t>SHJNR2378</t>
  </si>
  <si>
    <t>SHJ3548</t>
  </si>
  <si>
    <t>SHJL3548</t>
  </si>
  <si>
    <t>SHJNR3548</t>
  </si>
  <si>
    <t>KFN2952</t>
  </si>
  <si>
    <t>KFNL2952</t>
  </si>
  <si>
    <t>SHJ3598</t>
  </si>
  <si>
    <t>SHJL3598</t>
  </si>
  <si>
    <t>RAK3437</t>
  </si>
  <si>
    <t>RAKL3437</t>
  </si>
  <si>
    <t>SHJ3203</t>
  </si>
  <si>
    <t>SHJL3203</t>
  </si>
  <si>
    <t>SHJ2593</t>
  </si>
  <si>
    <t>SHJL2593</t>
  </si>
  <si>
    <t>UAQ3143</t>
  </si>
  <si>
    <t>UAQL3143</t>
  </si>
  <si>
    <t>KFN3086</t>
  </si>
  <si>
    <t>KFNL3086</t>
  </si>
  <si>
    <t>KFNNR3086</t>
  </si>
  <si>
    <t>UAQ3621</t>
  </si>
  <si>
    <t>UAQL3621</t>
  </si>
  <si>
    <t>SHJ3006</t>
  </si>
  <si>
    <t>SHJL3006</t>
  </si>
  <si>
    <t>SHJ3010</t>
  </si>
  <si>
    <t>SHJL3010</t>
  </si>
  <si>
    <t>UAQ3619</t>
  </si>
  <si>
    <t>UAQL3619</t>
  </si>
  <si>
    <t>SHJ3558</t>
  </si>
  <si>
    <t>SHJL3558</t>
  </si>
  <si>
    <t>SHJNR3558</t>
  </si>
  <si>
    <t>SHJ3559</t>
  </si>
  <si>
    <t>SHJL3559</t>
  </si>
  <si>
    <t>SHJNR3559</t>
  </si>
  <si>
    <t>SHJ2291</t>
  </si>
  <si>
    <t>SHJL2291</t>
  </si>
  <si>
    <t>FUJ3063</t>
  </si>
  <si>
    <t>FUJL3063</t>
  </si>
  <si>
    <t>FUJ3403</t>
  </si>
  <si>
    <t>FUJL3403</t>
  </si>
  <si>
    <t>AJM3040</t>
  </si>
  <si>
    <t>AJML3040</t>
  </si>
  <si>
    <t>AJMNR3040</t>
  </si>
  <si>
    <t>SHJ3560</t>
  </si>
  <si>
    <t>SHJL3560</t>
  </si>
  <si>
    <t>RAK3438</t>
  </si>
  <si>
    <t>RAKL3438</t>
  </si>
  <si>
    <t>RAKNR3438</t>
  </si>
  <si>
    <t>RAK2871</t>
  </si>
  <si>
    <t>RAKL2871</t>
  </si>
  <si>
    <t>RAKNR2871</t>
  </si>
  <si>
    <t>SHJ3903</t>
  </si>
  <si>
    <t>SHJL3903</t>
  </si>
  <si>
    <t>RAK3179</t>
  </si>
  <si>
    <t>RAKL3179</t>
  </si>
  <si>
    <t>RAK3120</t>
  </si>
  <si>
    <t>RAKL3120</t>
  </si>
  <si>
    <t>UAQ3142</t>
  </si>
  <si>
    <t>UAQL3142</t>
  </si>
  <si>
    <t>FUJ3919A</t>
  </si>
  <si>
    <t>FUJ3919B</t>
  </si>
  <si>
    <t>SHJ3645</t>
  </si>
  <si>
    <t>SHJL3645</t>
  </si>
  <si>
    <t>KFN3630</t>
  </si>
  <si>
    <t>KFNL3630</t>
  </si>
  <si>
    <t>FUJ3073</t>
  </si>
  <si>
    <t>FUJL3073</t>
  </si>
  <si>
    <t>FUJNR3073</t>
  </si>
  <si>
    <t>FUJ3572</t>
  </si>
  <si>
    <t>FUJL3572</t>
  </si>
  <si>
    <t>FUJNR3572</t>
  </si>
  <si>
    <t>AJM3033</t>
  </si>
  <si>
    <t>AJML3033</t>
  </si>
  <si>
    <t>SHJ3590</t>
  </si>
  <si>
    <t>SHJL3590</t>
  </si>
  <si>
    <t>SHJNR3590</t>
  </si>
  <si>
    <t>KFN3298</t>
  </si>
  <si>
    <t>KFNL3298</t>
  </si>
  <si>
    <t>KFNNR3298</t>
  </si>
  <si>
    <t>SHJ3012</t>
  </si>
  <si>
    <t>SHJL3012</t>
  </si>
  <si>
    <t>SHJNR3012</t>
  </si>
  <si>
    <t>SHJ2808</t>
  </si>
  <si>
    <t>SHJL2808</t>
  </si>
  <si>
    <t>SHJNR2808</t>
  </si>
  <si>
    <t>KFN3628</t>
  </si>
  <si>
    <t>KFNL3628</t>
  </si>
  <si>
    <t>AJM3371</t>
  </si>
  <si>
    <t>AJML3371</t>
  </si>
  <si>
    <t>AJMNR3371</t>
  </si>
  <si>
    <t>AJM3372</t>
  </si>
  <si>
    <t>AJML3372</t>
  </si>
  <si>
    <t>AJMNR3372</t>
  </si>
  <si>
    <t>AJM3373</t>
  </si>
  <si>
    <t>AJML3373</t>
  </si>
  <si>
    <t>AJMNR3373</t>
  </si>
  <si>
    <t>AJM3361</t>
  </si>
  <si>
    <t>AJML3361</t>
  </si>
  <si>
    <t>AJMNR3361</t>
  </si>
  <si>
    <t>UAQ3132</t>
  </si>
  <si>
    <t>UAQL3132</t>
  </si>
  <si>
    <t>UAQNR3132</t>
  </si>
  <si>
    <t>UAQ3622</t>
  </si>
  <si>
    <t>UAQL3622</t>
  </si>
  <si>
    <t>UAQNR3622</t>
  </si>
  <si>
    <t>RAK3433</t>
  </si>
  <si>
    <t>RAKL3433</t>
  </si>
  <si>
    <t>RAKNR3433</t>
  </si>
  <si>
    <t>UAQ3133</t>
  </si>
  <si>
    <t>UAQL3133</t>
  </si>
  <si>
    <t>UAQNR3133</t>
  </si>
  <si>
    <t>AJM3369</t>
  </si>
  <si>
    <t>AJML3369</t>
  </si>
  <si>
    <t>AJMNR3369</t>
  </si>
  <si>
    <t>UAQ3583</t>
  </si>
  <si>
    <t>UAQL3583</t>
  </si>
  <si>
    <t>UAQNR3583</t>
  </si>
  <si>
    <t>FUJ3569</t>
  </si>
  <si>
    <t>FUJL3569</t>
  </si>
  <si>
    <t>SHJ3581</t>
  </si>
  <si>
    <t>SHJL3581</t>
  </si>
  <si>
    <t>SHJNR3581</t>
  </si>
  <si>
    <t>AJM3370</t>
  </si>
  <si>
    <t>AJML3370</t>
  </si>
  <si>
    <t>AJMNR3370</t>
  </si>
  <si>
    <t>FUJ3406</t>
  </si>
  <si>
    <t>FUJL3406</t>
  </si>
  <si>
    <t>SHJ2270</t>
  </si>
  <si>
    <t>SHJL2270</t>
  </si>
  <si>
    <t>SHJNR2270</t>
  </si>
  <si>
    <t>RAK2950</t>
  </si>
  <si>
    <t>RAKL2950</t>
  </si>
  <si>
    <t>RAKNR2950</t>
  </si>
  <si>
    <t>SHJ2099</t>
  </si>
  <si>
    <t>SHJL2099</t>
  </si>
  <si>
    <t>SHJNR2099</t>
  </si>
  <si>
    <t>SHJ3670</t>
  </si>
  <si>
    <t>SHJL3670</t>
  </si>
  <si>
    <t>AJM3382</t>
  </si>
  <si>
    <t>AJML3382</t>
  </si>
  <si>
    <t>AJMNR3382</t>
  </si>
  <si>
    <t>UAQ3584</t>
  </si>
  <si>
    <t>UAQL3584</t>
  </si>
  <si>
    <t>SHJ3502</t>
  </si>
  <si>
    <t>SHJL3502</t>
  </si>
  <si>
    <t>RAK3195</t>
  </si>
  <si>
    <t>RAKL3195</t>
  </si>
  <si>
    <t>SHJ3501</t>
  </si>
  <si>
    <t>SHJL3501</t>
  </si>
  <si>
    <t>SHJNR3501</t>
  </si>
  <si>
    <t>SHJ2269</t>
  </si>
  <si>
    <t>SHJL2269</t>
  </si>
  <si>
    <t>RAK3530</t>
  </si>
  <si>
    <t>RAKL3530</t>
  </si>
  <si>
    <t>RAK3123</t>
  </si>
  <si>
    <t>RAKL3123</t>
  </si>
  <si>
    <t>RAKNR3123</t>
  </si>
  <si>
    <t>FUJ3407</t>
  </si>
  <si>
    <t>FUJL3407</t>
  </si>
  <si>
    <t>SHJ3608</t>
  </si>
  <si>
    <t>SHJL3608</t>
  </si>
  <si>
    <t>SHJNR3608</t>
  </si>
  <si>
    <t>KFN3625</t>
  </si>
  <si>
    <t>KFNL3625</t>
  </si>
  <si>
    <t>AJM3377</t>
  </si>
  <si>
    <t>AJML3377</t>
  </si>
  <si>
    <t>AJMNR3377</t>
  </si>
  <si>
    <t>SHJ3688</t>
  </si>
  <si>
    <t>SHJL3688</t>
  </si>
  <si>
    <t>SHJNR3688</t>
  </si>
  <si>
    <t>SHJ3338</t>
  </si>
  <si>
    <t>SHJL3338</t>
  </si>
  <si>
    <t>SHJNR3338</t>
  </si>
  <si>
    <t>SHJ2268</t>
  </si>
  <si>
    <t>SHJL2268</t>
  </si>
  <si>
    <t>SHJNR2268</t>
  </si>
  <si>
    <t>SHJ3552</t>
  </si>
  <si>
    <t>SHJL3552</t>
  </si>
  <si>
    <t>SHJNR3552</t>
  </si>
  <si>
    <t>FUJ2799</t>
  </si>
  <si>
    <t>FUJL2799</t>
  </si>
  <si>
    <t>FUJNR2799</t>
  </si>
  <si>
    <t>RAK3522</t>
  </si>
  <si>
    <t>RAKL3522</t>
  </si>
  <si>
    <t>RAKNR3522</t>
  </si>
  <si>
    <t>FUJ3704</t>
  </si>
  <si>
    <t>FUJL3704</t>
  </si>
  <si>
    <t>FUJ3705</t>
  </si>
  <si>
    <t>FUJL3705</t>
  </si>
  <si>
    <t>FUJ3394</t>
  </si>
  <si>
    <t>FUJL3394</t>
  </si>
  <si>
    <t>FUJ3565</t>
  </si>
  <si>
    <t>FUJL3565</t>
  </si>
  <si>
    <t>RAK2844</t>
  </si>
  <si>
    <t>RAKL2844</t>
  </si>
  <si>
    <t>RAKNR2844</t>
  </si>
  <si>
    <t>SHJ3496</t>
  </si>
  <si>
    <t>SHJL3496</t>
  </si>
  <si>
    <t>SHJNR3496</t>
  </si>
  <si>
    <t>SHJ3693</t>
  </si>
  <si>
    <t>SHJL3693</t>
  </si>
  <si>
    <t>SHJNR3693</t>
  </si>
  <si>
    <t>SHJ2221</t>
  </si>
  <si>
    <t>SHJL2221</t>
  </si>
  <si>
    <t>SHJNR2221</t>
  </si>
  <si>
    <t>FUJ3409</t>
  </si>
  <si>
    <t>FUJL3409</t>
  </si>
  <si>
    <t>SHJ3789</t>
  </si>
  <si>
    <t>SHJL3789</t>
  </si>
  <si>
    <t>SHJNR3789</t>
  </si>
  <si>
    <t>SHJ3790</t>
  </si>
  <si>
    <t>SHJL3790</t>
  </si>
  <si>
    <t>SHJNR3790</t>
  </si>
  <si>
    <t>SHJ3556</t>
  </si>
  <si>
    <t>SHJL3556</t>
  </si>
  <si>
    <t>SHJNR3556</t>
  </si>
  <si>
    <t>SHJ3689</t>
  </si>
  <si>
    <t>SHJL3689</t>
  </si>
  <si>
    <t>SHJNR3689</t>
  </si>
  <si>
    <t>SHJ3611</t>
  </si>
  <si>
    <t>SHJL3611</t>
  </si>
  <si>
    <t>SHJNR3611</t>
  </si>
  <si>
    <t>FUJ3709</t>
  </si>
  <si>
    <t>FUJL3709</t>
  </si>
  <si>
    <t>FUJ2417</t>
  </si>
  <si>
    <t>FUJL2417</t>
  </si>
  <si>
    <t>SHJ3696</t>
  </si>
  <si>
    <t>SHJL3696</t>
  </si>
  <si>
    <t>FUJ2974</t>
  </si>
  <si>
    <t>FUJL2974</t>
  </si>
  <si>
    <t>FUJ3634</t>
  </si>
  <si>
    <t>FUJL3634</t>
  </si>
  <si>
    <t>FUJNR3634</t>
  </si>
  <si>
    <t>SHJ3650</t>
  </si>
  <si>
    <t>SHJL3650</t>
  </si>
  <si>
    <t>SHJNR3650</t>
  </si>
  <si>
    <t>SHJ3669</t>
  </si>
  <si>
    <t>SHJL3669</t>
  </si>
  <si>
    <t>RAK3787</t>
  </si>
  <si>
    <t>RAKL3787</t>
  </si>
  <si>
    <t>UAQ3623</t>
  </si>
  <si>
    <t>UAQL3623</t>
  </si>
  <si>
    <t>UAQNR3623</t>
  </si>
  <si>
    <t>FUJ3747</t>
  </si>
  <si>
    <t>FUJL3747</t>
  </si>
  <si>
    <t>AJM3384</t>
  </si>
  <si>
    <t>AJML3384</t>
  </si>
  <si>
    <t>AJMNR3384</t>
  </si>
  <si>
    <t>AJM3383</t>
  </si>
  <si>
    <t>AJML3383</t>
  </si>
  <si>
    <t>AJMNR3383</t>
  </si>
  <si>
    <t>AJM3378</t>
  </si>
  <si>
    <t>AJML3378</t>
  </si>
  <si>
    <t>AJMNR3378</t>
  </si>
  <si>
    <t>KFN3078</t>
  </si>
  <si>
    <t>KFNL3078</t>
  </si>
  <si>
    <t>FUJ3275</t>
  </si>
  <si>
    <t>FUJL3275</t>
  </si>
  <si>
    <t>FUJNR3275</t>
  </si>
  <si>
    <t>FUJ3405</t>
  </si>
  <si>
    <t>FUJL3405</t>
  </si>
  <si>
    <t>FUJNR3405</t>
  </si>
  <si>
    <t>SHJ3605</t>
  </si>
  <si>
    <t>SHJL3605</t>
  </si>
  <si>
    <t>SHJNR3605</t>
  </si>
  <si>
    <t>FUJ3708</t>
  </si>
  <si>
    <t>FUJL3708</t>
  </si>
  <si>
    <t>FUJ3571A</t>
  </si>
  <si>
    <t>FUJ3571B</t>
  </si>
  <si>
    <t>FUJ3571C</t>
  </si>
  <si>
    <t>RAK3784</t>
  </si>
  <si>
    <t>RAKL3784</t>
  </si>
  <si>
    <t>SHJ3730</t>
  </si>
  <si>
    <t>SHJL3730</t>
  </si>
  <si>
    <t>SHJNR3730</t>
  </si>
  <si>
    <t>AJM3374</t>
  </si>
  <si>
    <t>AJML3374</t>
  </si>
  <si>
    <t>AJMNR3374</t>
  </si>
  <si>
    <t>AJM3388</t>
  </si>
  <si>
    <t>AJML3388</t>
  </si>
  <si>
    <t>AJMNR3388</t>
  </si>
  <si>
    <t>FUJ3706</t>
  </si>
  <si>
    <t>FUJL3706</t>
  </si>
  <si>
    <t>FUJ3711</t>
  </si>
  <si>
    <t>FUJL3711</t>
  </si>
  <si>
    <t>FUJ3713</t>
  </si>
  <si>
    <t>FUJL3713</t>
  </si>
  <si>
    <t>FUJNR3713</t>
  </si>
  <si>
    <t>UAQ3724</t>
  </si>
  <si>
    <t>UAQL3724</t>
  </si>
  <si>
    <t>RAK3726</t>
  </si>
  <si>
    <t>RAKL3726</t>
  </si>
  <si>
    <t>RAKNR3726</t>
  </si>
  <si>
    <t>SHJ3698</t>
  </si>
  <si>
    <t>SHJL3698</t>
  </si>
  <si>
    <t>RAK3743</t>
  </si>
  <si>
    <t>RAKL3743</t>
  </si>
  <si>
    <t>RAKNR3743</t>
  </si>
  <si>
    <t>SHJ3740</t>
  </si>
  <si>
    <t>SHJL3740</t>
  </si>
  <si>
    <t>FUJ3710</t>
  </si>
  <si>
    <t>FUJL3710</t>
  </si>
  <si>
    <t>FUJNR3710</t>
  </si>
  <si>
    <t>FUJ3637</t>
  </si>
  <si>
    <t>FUJNR3637</t>
  </si>
  <si>
    <t>KFN3629</t>
  </si>
  <si>
    <t>KFNL3629</t>
  </si>
  <si>
    <t>FUJ3752</t>
  </si>
  <si>
    <t>FUJL3752</t>
  </si>
  <si>
    <t>FUJNR3752</t>
  </si>
  <si>
    <t>AJM3390</t>
  </si>
  <si>
    <t>AJML3390</t>
  </si>
  <si>
    <t>AJMNR3390</t>
  </si>
  <si>
    <t>AJM3386</t>
  </si>
  <si>
    <t>AJML3386</t>
  </si>
  <si>
    <t>AJMNR3386</t>
  </si>
  <si>
    <t>SHJ3381</t>
  </si>
  <si>
    <t>SHJL3381</t>
  </si>
  <si>
    <t>FUJ3640</t>
  </si>
  <si>
    <t>FUJL3640</t>
  </si>
  <si>
    <t>FUJ3641</t>
  </si>
  <si>
    <t>FUJL3641</t>
  </si>
  <si>
    <t>FUJ3642</t>
  </si>
  <si>
    <t>FUJL3642</t>
  </si>
  <si>
    <t>SHJ3715</t>
  </si>
  <si>
    <t>SHJL3715</t>
  </si>
  <si>
    <t>SHJ3697</t>
  </si>
  <si>
    <t>SHJL3697</t>
  </si>
  <si>
    <t>RAK3717</t>
  </si>
  <si>
    <t>RAKL3717</t>
  </si>
  <si>
    <t>RAKNR3717</t>
  </si>
  <si>
    <t>KFN3576</t>
  </si>
  <si>
    <t>KFNL3576</t>
  </si>
  <si>
    <t>KFNNR3576</t>
  </si>
  <si>
    <t>SHJ3683</t>
  </si>
  <si>
    <t>SHJL3683</t>
  </si>
  <si>
    <t>SHJNR3683</t>
  </si>
  <si>
    <t>KFN3577</t>
  </si>
  <si>
    <t>KFNL3577</t>
  </si>
  <si>
    <t>SHJ2298</t>
  </si>
  <si>
    <t>SHJL2298</t>
  </si>
  <si>
    <t>SHJNR2298</t>
  </si>
  <si>
    <t>SHJ2324</t>
  </si>
  <si>
    <t>SHJL2324</t>
  </si>
  <si>
    <t>SHJNR2324</t>
  </si>
  <si>
    <t>SHJ3741</t>
  </si>
  <si>
    <t>SHJL3741</t>
  </si>
  <si>
    <t>RAK2498</t>
  </si>
  <si>
    <t>RAKL2498</t>
  </si>
  <si>
    <t>RAKNR2498</t>
  </si>
  <si>
    <t>AJM2074</t>
  </si>
  <si>
    <t>AJML2074</t>
  </si>
  <si>
    <t>AJMNR2074</t>
  </si>
  <si>
    <t>RAK3118</t>
  </si>
  <si>
    <t>RAKL3118</t>
  </si>
  <si>
    <t>RAKNR3118</t>
  </si>
  <si>
    <t>FUJ3703</t>
  </si>
  <si>
    <t>FUJL3703</t>
  </si>
  <si>
    <t>FUJ3058</t>
  </si>
  <si>
    <t>FUJL3058</t>
  </si>
  <si>
    <t>SHJ3655</t>
  </si>
  <si>
    <t>SHJL3655</t>
  </si>
  <si>
    <t>SHJNR3655</t>
  </si>
  <si>
    <t>RAK3779</t>
  </si>
  <si>
    <t>RAKL3779</t>
  </si>
  <si>
    <t>RAKNR3779</t>
  </si>
  <si>
    <t>FUJ3712</t>
  </si>
  <si>
    <t>FUJL3712</t>
  </si>
  <si>
    <t>SHJ3732</t>
  </si>
  <si>
    <t>SHJL3732</t>
  </si>
  <si>
    <t>SHJNR3732</t>
  </si>
  <si>
    <t>RAK3528</t>
  </si>
  <si>
    <t>RAKL3528</t>
  </si>
  <si>
    <t>RAKNR3528</t>
  </si>
  <si>
    <t>RAK3449</t>
  </si>
  <si>
    <t>RAKL3449</t>
  </si>
  <si>
    <t>AJM3389</t>
  </si>
  <si>
    <t>AJML3389</t>
  </si>
  <si>
    <t>AJMNR3389</t>
  </si>
  <si>
    <t>SHJ3612</t>
  </si>
  <si>
    <t>SHJL3612</t>
  </si>
  <si>
    <t>SHJNR3612</t>
  </si>
  <si>
    <t>RAK3728</t>
  </si>
  <si>
    <t>RAKL3728</t>
  </si>
  <si>
    <t>RAKNR3728</t>
  </si>
  <si>
    <t>FUJ3749</t>
  </si>
  <si>
    <t>FUJL3749</t>
  </si>
  <si>
    <t>FUJNR3749</t>
  </si>
  <si>
    <t>AJM3038</t>
  </si>
  <si>
    <t>AJML3038</t>
  </si>
  <si>
    <t>AJMNR3038</t>
  </si>
  <si>
    <t>SHJ3681</t>
  </si>
  <si>
    <t>SHJL3681</t>
  </si>
  <si>
    <t>SHJNR3681</t>
  </si>
  <si>
    <t>RAK3193</t>
  </si>
  <si>
    <t>RAKL3193</t>
  </si>
  <si>
    <t>RAK3007</t>
  </si>
  <si>
    <t>RAKL3007</t>
  </si>
  <si>
    <t>SHJ3731</t>
  </si>
  <si>
    <t>SHJL3731</t>
  </si>
  <si>
    <t>SHJNR3731</t>
  </si>
  <si>
    <t>KFN3632</t>
  </si>
  <si>
    <t>KFNL3632</t>
  </si>
  <si>
    <t>KFNNR3632</t>
  </si>
  <si>
    <t>KFN3633</t>
  </si>
  <si>
    <t>KFNL3633</t>
  </si>
  <si>
    <t>KFNNR3633</t>
  </si>
  <si>
    <t>KFN3673</t>
  </si>
  <si>
    <t>KFNL3673</t>
  </si>
  <si>
    <t>KFNNR3673</t>
  </si>
  <si>
    <t>FUJ3701</t>
  </si>
  <si>
    <t>FUJL3701</t>
  </si>
  <si>
    <t>SHJ3690</t>
  </si>
  <si>
    <t>SHJL3690</t>
  </si>
  <si>
    <t>KFN2792</t>
  </si>
  <si>
    <t>KFNL2792</t>
  </si>
  <si>
    <t>KFNNR2792</t>
  </si>
  <si>
    <t>RAK3616</t>
  </si>
  <si>
    <t>RAKL3616</t>
  </si>
  <si>
    <t>SHJ3652</t>
  </si>
  <si>
    <t>SHJL3652</t>
  </si>
  <si>
    <t>SHJNR3652</t>
  </si>
  <si>
    <t>SHJ3387</t>
  </si>
  <si>
    <t>SHJL3387</t>
  </si>
  <si>
    <t>SHJNR3387</t>
  </si>
  <si>
    <t>SHJ3765</t>
  </si>
  <si>
    <t>SHJL3765</t>
  </si>
  <si>
    <t>RAK3450</t>
  </si>
  <si>
    <t>RAKL3450</t>
  </si>
  <si>
    <t>SHJ2282</t>
  </si>
  <si>
    <t>SHJL2282</t>
  </si>
  <si>
    <t>SHJNR2282</t>
  </si>
  <si>
    <t>UAQ3725</t>
  </si>
  <si>
    <t>UAQL3725</t>
  </si>
  <si>
    <t>RAK3762</t>
  </si>
  <si>
    <t>RAKL3762</t>
  </si>
  <si>
    <t>KFN3776</t>
  </si>
  <si>
    <t>KFNL3776</t>
  </si>
  <si>
    <t>KFNNR3776</t>
  </si>
  <si>
    <t>RAK3481</t>
  </si>
  <si>
    <t>RAKL3481</t>
  </si>
  <si>
    <t>SHJ3541</t>
  </si>
  <si>
    <t>SHJL3541</t>
  </si>
  <si>
    <t>SHJNR3541</t>
  </si>
  <si>
    <t>KFN3775</t>
  </si>
  <si>
    <t>KFNL3775</t>
  </si>
  <si>
    <t>SHJ3827A</t>
  </si>
  <si>
    <t>SHJL827A</t>
  </si>
  <si>
    <t>SHJ3827B</t>
  </si>
  <si>
    <t>SHJL827B</t>
  </si>
  <si>
    <t>SHJ3828A</t>
  </si>
  <si>
    <t>SHJL828A</t>
  </si>
  <si>
    <t>SHJ3828B</t>
  </si>
  <si>
    <t>SHJL828B</t>
  </si>
  <si>
    <t>SHJ3869</t>
  </si>
  <si>
    <t>SHJL3869</t>
  </si>
  <si>
    <t>FUJ2172</t>
  </si>
  <si>
    <t>FUJL2172</t>
  </si>
  <si>
    <t>FUJNR2172</t>
  </si>
  <si>
    <t>RAK3718</t>
  </si>
  <si>
    <t>RAKL3718</t>
  </si>
  <si>
    <t>RAKNR3718</t>
  </si>
  <si>
    <t>KFN3777</t>
  </si>
  <si>
    <t>KFNL3777</t>
  </si>
  <si>
    <t>SHJ2290</t>
  </si>
  <si>
    <t>SHJL2290</t>
  </si>
  <si>
    <t>SHJNR2290</t>
  </si>
  <si>
    <t>FUJ3639</t>
  </si>
  <si>
    <t>FUJL3639</t>
  </si>
  <si>
    <t>KFN3675</t>
  </si>
  <si>
    <t>KFNL3675</t>
  </si>
  <si>
    <t>SHJ3739</t>
  </si>
  <si>
    <t>SHJL3739</t>
  </si>
  <si>
    <t>SHJ3654</t>
  </si>
  <si>
    <t>SHJL3654</t>
  </si>
  <si>
    <t>SHJ3766</t>
  </si>
  <si>
    <t>SHJL3766</t>
  </si>
  <si>
    <t>RAK2487</t>
  </si>
  <si>
    <t>RAKL2487</t>
  </si>
  <si>
    <t>FUJ3270</t>
  </si>
  <si>
    <t>FUJL3270</t>
  </si>
  <si>
    <t>FUJNR3270</t>
  </si>
  <si>
    <t>RAK3852</t>
  </si>
  <si>
    <t>RAKL3852</t>
  </si>
  <si>
    <t>SHJ3504</t>
  </si>
  <si>
    <t>SHJL3504</t>
  </si>
  <si>
    <t>SHJNR3504</t>
  </si>
  <si>
    <t>KFN3089</t>
  </si>
  <si>
    <t>KFNL3089</t>
  </si>
  <si>
    <t>FUJ3397</t>
  </si>
  <si>
    <t>FUJL3397</t>
  </si>
  <si>
    <t>FUJNR3397</t>
  </si>
  <si>
    <t>AJM3760</t>
  </si>
  <si>
    <t>AJML3760</t>
  </si>
  <si>
    <t>AJMNR3760</t>
  </si>
  <si>
    <t>FUJ3877</t>
  </si>
  <si>
    <t>FUJL3877</t>
  </si>
  <si>
    <t>Easy Macro</t>
  </si>
  <si>
    <t>AAU3940</t>
  </si>
  <si>
    <t>FUJ3278A</t>
  </si>
  <si>
    <t>FUJ3278B</t>
  </si>
  <si>
    <t>FUJ3278C</t>
  </si>
  <si>
    <t>AJM3756</t>
  </si>
  <si>
    <t>AJML3756</t>
  </si>
  <si>
    <t>AJMNR3756</t>
  </si>
  <si>
    <t>Event - Permanent</t>
  </si>
  <si>
    <t>AJM3758</t>
  </si>
  <si>
    <t>AJML3758</t>
  </si>
  <si>
    <t>AJMNR3758</t>
  </si>
  <si>
    <t>AJM3759</t>
  </si>
  <si>
    <t>AJML3759</t>
  </si>
  <si>
    <t>AJMNR3759</t>
  </si>
  <si>
    <t>FUJ3399</t>
  </si>
  <si>
    <t>FUJL3399</t>
  </si>
  <si>
    <t>FUJNR3399</t>
  </si>
  <si>
    <t>FUJ3408</t>
  </si>
  <si>
    <t>FUJL3408</t>
  </si>
  <si>
    <t>FUJ3838</t>
  </si>
  <si>
    <t>FUJL3838</t>
  </si>
  <si>
    <t>FUJNR3838</t>
  </si>
  <si>
    <t>RAK3342</t>
  </si>
  <si>
    <t>RAKL3342</t>
  </si>
  <si>
    <t>RAKNR3342</t>
  </si>
  <si>
    <t>BTS5900A</t>
  </si>
  <si>
    <t>RAK3533</t>
  </si>
  <si>
    <t>RAKL3533</t>
  </si>
  <si>
    <t>RAK3746</t>
  </si>
  <si>
    <t>RAKL3746</t>
  </si>
  <si>
    <t>RAK3763</t>
  </si>
  <si>
    <t>RAKL3763</t>
  </si>
  <si>
    <t>RAKNR3763</t>
  </si>
  <si>
    <t>SHJ2392</t>
  </si>
  <si>
    <t>SHJL2392</t>
  </si>
  <si>
    <t>SHJNR2392</t>
  </si>
  <si>
    <t>SHJ2588</t>
  </si>
  <si>
    <t>SHJL2588</t>
  </si>
  <si>
    <t>SHJNR2588</t>
  </si>
  <si>
    <t>SHJ3653</t>
  </si>
  <si>
    <t>SHJL3653</t>
  </si>
  <si>
    <t>SHJNR3653</t>
  </si>
  <si>
    <t>SHJ3662</t>
  </si>
  <si>
    <t>SHJL3662</t>
  </si>
  <si>
    <t>SHJNR3662</t>
  </si>
  <si>
    <t>SHJ3738</t>
  </si>
  <si>
    <t>SHJL3738</t>
  </si>
  <si>
    <t>SHJ3820</t>
  </si>
  <si>
    <t>SHJL3820</t>
  </si>
  <si>
    <t>SHJNR3820</t>
  </si>
  <si>
    <t>SHJ3821</t>
  </si>
  <si>
    <t>SHJL3821</t>
  </si>
  <si>
    <t>SHJNR3821</t>
  </si>
  <si>
    <t>SHJ3824</t>
  </si>
  <si>
    <t>SHJL3824</t>
  </si>
  <si>
    <t>SHJ3957</t>
  </si>
  <si>
    <t>SHJL3957</t>
  </si>
  <si>
    <t>SHJNR3957</t>
  </si>
  <si>
    <t>UAQ3472</t>
  </si>
  <si>
    <t>UAQL3472</t>
  </si>
  <si>
    <t>UAQ3860</t>
  </si>
  <si>
    <t>UAQL3860</t>
  </si>
  <si>
    <t>UAQNR3860</t>
  </si>
  <si>
    <t>SHJ3940</t>
  </si>
  <si>
    <t>SHJL3940</t>
  </si>
  <si>
    <t>SHJNR3940</t>
  </si>
  <si>
    <t>FUJ2493</t>
  </si>
  <si>
    <t>FUJL2493</t>
  </si>
  <si>
    <t>FUJNR2493</t>
  </si>
  <si>
    <t>SHJ3815</t>
  </si>
  <si>
    <t>SHJL3815</t>
  </si>
  <si>
    <t>SHJNR3815</t>
  </si>
  <si>
    <t>KFN3839</t>
  </si>
  <si>
    <t>KFNL3839</t>
  </si>
  <si>
    <t>KFNNR3839</t>
  </si>
  <si>
    <t>UAQ3164</t>
  </si>
  <si>
    <t>UAQL3164</t>
  </si>
  <si>
    <t>UAQNR3164</t>
  </si>
  <si>
    <t>SHJ3171</t>
  </si>
  <si>
    <t>SHJL3171</t>
  </si>
  <si>
    <t>SHJNR3171</t>
  </si>
  <si>
    <t>SHJ3310</t>
  </si>
  <si>
    <t>SHJL3310</t>
  </si>
  <si>
    <t>SHJNR3310</t>
  </si>
  <si>
    <t>RAK3175</t>
  </si>
  <si>
    <t>RAKL3175</t>
  </si>
  <si>
    <t>RAKNR3175</t>
  </si>
  <si>
    <t>FUJ2797</t>
  </si>
  <si>
    <t>FUJL2797</t>
  </si>
  <si>
    <t>FUJ3831</t>
  </si>
  <si>
    <t>FUJL3831</t>
  </si>
  <si>
    <t>FUJNR3831</t>
  </si>
  <si>
    <t>KFN3672</t>
  </si>
  <si>
    <t>KFNL3672</t>
  </si>
  <si>
    <t>SHJ3735</t>
  </si>
  <si>
    <t>SHJL3735</t>
  </si>
  <si>
    <t>AJM2941</t>
  </si>
  <si>
    <t>AJML2941</t>
  </si>
  <si>
    <t>AJMNR2941</t>
  </si>
  <si>
    <t>SHJ3889</t>
  </si>
  <si>
    <t>SHJL3889</t>
  </si>
  <si>
    <t>SHJNR3889</t>
  </si>
  <si>
    <t>SHJ3890</t>
  </si>
  <si>
    <t>SHJL3890</t>
  </si>
  <si>
    <t>SHJNR3890</t>
  </si>
  <si>
    <t>RAK3772</t>
  </si>
  <si>
    <t>RAKL3772</t>
  </si>
  <si>
    <t>RAKNR3772</t>
  </si>
  <si>
    <t>UAQ3862</t>
  </si>
  <si>
    <t>UAQL3862</t>
  </si>
  <si>
    <t>UAQNR3862</t>
  </si>
  <si>
    <t>FUJ3927</t>
  </si>
  <si>
    <t>FUJL3927</t>
  </si>
  <si>
    <t>RAK3896</t>
  </si>
  <si>
    <t>RAKL3896</t>
  </si>
  <si>
    <t>RAKNR3896</t>
  </si>
  <si>
    <t>UAQ3471</t>
  </si>
  <si>
    <t>UAQL3471</t>
  </si>
  <si>
    <t>UAQNR3471</t>
  </si>
  <si>
    <t>FUJ2699</t>
  </si>
  <si>
    <t>FUJL2699</t>
  </si>
  <si>
    <t>KFN3774</t>
  </si>
  <si>
    <t>KFNL3774</t>
  </si>
  <si>
    <t>KFNNR3774</t>
  </si>
  <si>
    <t>UAQ3863</t>
  </si>
  <si>
    <t>UAQL3863</t>
  </si>
  <si>
    <t>UAQNR3863</t>
  </si>
  <si>
    <t>AJM3158</t>
  </si>
  <si>
    <t>AJML3158</t>
  </si>
  <si>
    <t>AJMNR3158</t>
  </si>
  <si>
    <t>FUJ3716</t>
  </si>
  <si>
    <t>FUJL3716</t>
  </si>
  <si>
    <t>FUJNR3716</t>
  </si>
  <si>
    <t>FUJ3834</t>
  </si>
  <si>
    <t>FUJL3834</t>
  </si>
  <si>
    <t>FUJ3891</t>
  </si>
  <si>
    <t>FUJL3891</t>
  </si>
  <si>
    <t>KFN3090</t>
  </si>
  <si>
    <t>KFNL3090</t>
  </si>
  <si>
    <t>KFN3293</t>
  </si>
  <si>
    <t>KFNL3293</t>
  </si>
  <si>
    <t>KFNNR3293</t>
  </si>
  <si>
    <t>KFN3456</t>
  </si>
  <si>
    <t>KFNL3456</t>
  </si>
  <si>
    <t>KFNNR3456</t>
  </si>
  <si>
    <t>RAK3351</t>
  </si>
  <si>
    <t>RAKL3351</t>
  </si>
  <si>
    <t>RAK3540</t>
  </si>
  <si>
    <t>RAKL3540</t>
  </si>
  <si>
    <t>RAKNR3540</t>
  </si>
  <si>
    <t>RAK3745</t>
  </si>
  <si>
    <t>RAKL3745</t>
  </si>
  <si>
    <t>RAK3778</t>
  </si>
  <si>
    <t>RAKL3778</t>
  </si>
  <si>
    <t>RAKNR3778</t>
  </si>
  <si>
    <t>SHJ2988</t>
  </si>
  <si>
    <t>SHJL2988</t>
  </si>
  <si>
    <t>SHJNR2988</t>
  </si>
  <si>
    <t>SHJ3246</t>
  </si>
  <si>
    <t>SHJL3246</t>
  </si>
  <si>
    <t>SHJNR3246</t>
  </si>
  <si>
    <t>SHJ3258</t>
  </si>
  <si>
    <t>SHJL3258</t>
  </si>
  <si>
    <t>SHJNR3258</t>
  </si>
  <si>
    <t>SHJ3658</t>
  </si>
  <si>
    <t>SHJL3658</t>
  </si>
  <si>
    <t>SHJNR3658</t>
  </si>
  <si>
    <t>SHJ3671</t>
  </si>
  <si>
    <t>SHJL3671</t>
  </si>
  <si>
    <t>SHJNR3671</t>
  </si>
  <si>
    <t>SHJ3700</t>
  </si>
  <si>
    <t>SHJL3700</t>
  </si>
  <si>
    <t>SHJNR3700</t>
  </si>
  <si>
    <t>SHJ3819</t>
  </si>
  <si>
    <t>SHJL3819</t>
  </si>
  <si>
    <t>SHJNR3819</t>
  </si>
  <si>
    <t>SHJ3822</t>
  </si>
  <si>
    <t>SHJL3822</t>
  </si>
  <si>
    <t>SHJNR3822</t>
  </si>
  <si>
    <t>SHJ3823</t>
  </si>
  <si>
    <t>SHJL3823</t>
  </si>
  <si>
    <t>SHJNR3823</t>
  </si>
  <si>
    <t>SHJ3882</t>
  </si>
  <si>
    <t>SHJL3882</t>
  </si>
  <si>
    <t>SHJNR3882</t>
  </si>
  <si>
    <t>UAQ2499</t>
  </si>
  <si>
    <t>UAQL2499</t>
  </si>
  <si>
    <t>UAQNR2499</t>
  </si>
  <si>
    <t>UAQ3139</t>
  </si>
  <si>
    <t>UAQL3139</t>
  </si>
  <si>
    <t>UAQNR3139</t>
  </si>
  <si>
    <t>AJM3812</t>
  </si>
  <si>
    <t>AJML3812</t>
  </si>
  <si>
    <t>SHJ3554</t>
  </si>
  <si>
    <t>SHJL3554</t>
  </si>
  <si>
    <t>SHJNR3554</t>
  </si>
  <si>
    <t>SHJ3614</t>
  </si>
  <si>
    <t>SHJL3614</t>
  </si>
  <si>
    <t>SHJNR3614</t>
  </si>
  <si>
    <t>RAK3973</t>
  </si>
  <si>
    <t>RAKL3973</t>
  </si>
  <si>
    <t>RAKNR3973</t>
  </si>
  <si>
    <t>RAK3971</t>
  </si>
  <si>
    <t>RAKL3971</t>
  </si>
  <si>
    <t>RAKNR3971</t>
  </si>
  <si>
    <t>RAK3972</t>
  </si>
  <si>
    <t>RAKL3972</t>
  </si>
  <si>
    <t>RAKNR3972</t>
  </si>
  <si>
    <t>SHJ3173</t>
  </si>
  <si>
    <t>SHJL3173</t>
  </si>
  <si>
    <t>SHJ3174</t>
  </si>
  <si>
    <t>SHJL3174</t>
  </si>
  <si>
    <t>SHJ3956</t>
  </si>
  <si>
    <t>SHJL3956</t>
  </si>
  <si>
    <t>RAK3180</t>
  </si>
  <si>
    <t>RAKL3180</t>
  </si>
  <si>
    <t>FUJ3088</t>
  </si>
  <si>
    <t>FUJL3088</t>
  </si>
  <si>
    <t>FUJNR3088</t>
  </si>
  <si>
    <t>SHJ3154</t>
  </si>
  <si>
    <t>SHJL3154</t>
  </si>
  <si>
    <t>FUJ3574</t>
  </si>
  <si>
    <t>FUJL3574</t>
  </si>
  <si>
    <t>FUJ3961</t>
  </si>
  <si>
    <t>FUJL3961</t>
  </si>
  <si>
    <t>FUJ3568</t>
  </si>
  <si>
    <t>FUJL3568</t>
  </si>
  <si>
    <t>FUJ3962</t>
  </si>
  <si>
    <t>FUJL3962</t>
  </si>
  <si>
    <t>KFN3965</t>
  </si>
  <si>
    <t>KFNL3965</t>
  </si>
  <si>
    <t>KFN3966</t>
  </si>
  <si>
    <t>KFNL3966</t>
  </si>
  <si>
    <t>KFN3970</t>
  </si>
  <si>
    <t>KFNL3970</t>
  </si>
  <si>
    <t>KFN3953</t>
  </si>
  <si>
    <t>KFNL3953</t>
  </si>
  <si>
    <t>KFN3954</t>
  </si>
  <si>
    <t>KFNL3954</t>
  </si>
  <si>
    <t>KFN3946</t>
  </si>
  <si>
    <t>KFNL3946</t>
  </si>
  <si>
    <t>KFN3947</t>
  </si>
  <si>
    <t>KFNL3947</t>
  </si>
  <si>
    <t>SHJ2991</t>
  </si>
  <si>
    <t>SHJL2991</t>
  </si>
  <si>
    <t>FUJ3964</t>
  </si>
  <si>
    <t>FUJL3964</t>
  </si>
  <si>
    <t>SHJ3586</t>
  </si>
  <si>
    <t>SHJL3586</t>
  </si>
  <si>
    <t>UAQ3166</t>
  </si>
  <si>
    <t>UAQL3166</t>
  </si>
  <si>
    <t>UAQNR3166</t>
  </si>
  <si>
    <t>RAK3566A</t>
  </si>
  <si>
    <t>RAKL3566A</t>
  </si>
  <si>
    <t>RAK3566B</t>
  </si>
  <si>
    <t>RAKL3566B</t>
  </si>
  <si>
    <t>RAK3566C</t>
  </si>
  <si>
    <t>RAKL3566C</t>
  </si>
  <si>
    <t>RAK3579</t>
  </si>
  <si>
    <t>RAKL3579</t>
  </si>
  <si>
    <t>AJM3163</t>
  </si>
  <si>
    <t>AJML3163</t>
  </si>
  <si>
    <t>2019-Replacement of AJM2386</t>
  </si>
  <si>
    <t>AJM3155</t>
  </si>
  <si>
    <t>AJML3155</t>
  </si>
  <si>
    <t>AJMNR3155</t>
  </si>
  <si>
    <t>UAQ6269</t>
  </si>
  <si>
    <t>UAQL6269</t>
  </si>
  <si>
    <t>UAQNR6269</t>
  </si>
  <si>
    <t>KFN3983</t>
  </si>
  <si>
    <t>KFNL3983</t>
  </si>
  <si>
    <t>KFNNR3983</t>
  </si>
  <si>
    <t>SHJ3589</t>
  </si>
  <si>
    <t>SHJ1004</t>
  </si>
  <si>
    <t>SHJL1004</t>
  </si>
  <si>
    <t>UAQ3866</t>
  </si>
  <si>
    <t>UAQL3866</t>
  </si>
  <si>
    <t>UAQNR3866</t>
  </si>
  <si>
    <t>RAK3580</t>
  </si>
  <si>
    <t>RAKL3580</t>
  </si>
  <si>
    <t>RAK1066</t>
  </si>
  <si>
    <t>RAKL1066</t>
  </si>
  <si>
    <t>SHJ3643</t>
  </si>
  <si>
    <t>SHJL3643</t>
  </si>
  <si>
    <t>SHJNR3643</t>
  </si>
  <si>
    <t>UAQ3865</t>
  </si>
  <si>
    <t>UAQL3865</t>
  </si>
  <si>
    <t>UAQNR3865</t>
  </si>
  <si>
    <t>SHJ3221</t>
  </si>
  <si>
    <t>SHJL3221</t>
  </si>
  <si>
    <t>SHJNR3221</t>
  </si>
  <si>
    <t>SHJ3736</t>
  </si>
  <si>
    <t>SHJL3736</t>
  </si>
  <si>
    <t>SHJNR3736</t>
  </si>
  <si>
    <t>SHJ1008</t>
  </si>
  <si>
    <t>SHJL1008</t>
  </si>
  <si>
    <t>FUJ2423</t>
  </si>
  <si>
    <t>FUJL2423</t>
  </si>
  <si>
    <t>FUJNR2423</t>
  </si>
  <si>
    <t>AJM3813</t>
  </si>
  <si>
    <t>AJML3813</t>
  </si>
  <si>
    <t>AJMNR3813</t>
  </si>
  <si>
    <t>KFN3161</t>
  </si>
  <si>
    <t>KFNL3161</t>
  </si>
  <si>
    <t>KFNNR3161</t>
  </si>
  <si>
    <t>KFN3465</t>
  </si>
  <si>
    <t>KFNL3465</t>
  </si>
  <si>
    <t>AJM3682</t>
  </si>
  <si>
    <t>AJML3682</t>
  </si>
  <si>
    <t>AJMNR3682</t>
  </si>
  <si>
    <t>RAK1032</t>
  </si>
  <si>
    <t>RAKL1032</t>
  </si>
  <si>
    <t>RAKNR1032</t>
  </si>
  <si>
    <t>FUJ3636</t>
  </si>
  <si>
    <t>FUJL3636</t>
  </si>
  <si>
    <t>FUJNR3636</t>
  </si>
  <si>
    <t>UAQ3864</t>
  </si>
  <si>
    <t>UAQL3864</t>
  </si>
  <si>
    <t>KFN3951</t>
  </si>
  <si>
    <t>KFNL3951</t>
  </si>
  <si>
    <t>AJM2990</t>
  </si>
  <si>
    <t>AJML2990</t>
  </si>
  <si>
    <t>AJMNR2990</t>
  </si>
  <si>
    <t>RAK3990</t>
  </si>
  <si>
    <t>RAKL3990</t>
  </si>
  <si>
    <t>RAKNR3990</t>
  </si>
  <si>
    <t>RAK3582</t>
  </si>
  <si>
    <t>RAKL3582</t>
  </si>
  <si>
    <t>FUJ3750</t>
  </si>
  <si>
    <t>FUJL3750</t>
  </si>
  <si>
    <t>FUJNR3750</t>
  </si>
  <si>
    <t>SHJ1029</t>
  </si>
  <si>
    <t>SHJL1029</t>
  </si>
  <si>
    <t>SHJNR1029</t>
  </si>
  <si>
    <t>RAK3931</t>
  </si>
  <si>
    <t>RAKL3931</t>
  </si>
  <si>
    <t>RAKNR3931</t>
  </si>
  <si>
    <t>SHJ3216</t>
  </si>
  <si>
    <t>SHJL3216</t>
  </si>
  <si>
    <t>SHJNR3216</t>
  </si>
  <si>
    <t>SHJ3880</t>
  </si>
  <si>
    <t>SHJL3880</t>
  </si>
  <si>
    <t>SHJ3727</t>
  </si>
  <si>
    <t>SHJL3727</t>
  </si>
  <si>
    <t>SHJNR3727</t>
  </si>
  <si>
    <t>FUJ3047</t>
  </si>
  <si>
    <t>FUJL3047</t>
  </si>
  <si>
    <t>FUJNR3047</t>
  </si>
  <si>
    <t>SHJ1020</t>
  </si>
  <si>
    <t>SHJL1020</t>
  </si>
  <si>
    <t>SHJNR1020</t>
  </si>
  <si>
    <t>UAQ3607</t>
  </si>
  <si>
    <t>UAQL3607</t>
  </si>
  <si>
    <t>RAK3349</t>
  </si>
  <si>
    <t>RAKL3349</t>
  </si>
  <si>
    <t>RAK3402</t>
  </si>
  <si>
    <t>RAKL3402</t>
  </si>
  <si>
    <t>SHJ1035</t>
  </si>
  <si>
    <t>SHJL1035</t>
  </si>
  <si>
    <t>SHJNR1035</t>
  </si>
  <si>
    <t>UAQ3659</t>
  </si>
  <si>
    <t>UAQL3659</t>
  </si>
  <si>
    <t>SHJ3936</t>
  </si>
  <si>
    <t>SHJL3936</t>
  </si>
  <si>
    <t>SHJNR3936</t>
  </si>
  <si>
    <t>RAK3744</t>
  </si>
  <si>
    <t>RAKL3744</t>
  </si>
  <si>
    <t>RAK3177</t>
  </si>
  <si>
    <t>RAKL3177</t>
  </si>
  <si>
    <t>RAKNR3177</t>
  </si>
  <si>
    <t>RAK3994</t>
  </si>
  <si>
    <t>RAKL3994</t>
  </si>
  <si>
    <t>KFN3080</t>
  </si>
  <si>
    <t>KFNL3080</t>
  </si>
  <si>
    <t>RAK3534</t>
  </si>
  <si>
    <t>RAKL3534</t>
  </si>
  <si>
    <t>FUJ1171</t>
  </si>
  <si>
    <t>FUJL1171</t>
  </si>
  <si>
    <t>SHJ3613</t>
  </si>
  <si>
    <t>SHJL3613</t>
  </si>
  <si>
    <t>SHJNR3613</t>
  </si>
  <si>
    <t>AJM3816</t>
  </si>
  <si>
    <t>AJML3816</t>
  </si>
  <si>
    <t>AJMNR3816</t>
  </si>
  <si>
    <t>RAK2380</t>
  </si>
  <si>
    <t>RAKL2380</t>
  </si>
  <si>
    <t>RAKNR2380</t>
  </si>
  <si>
    <t>KFN3843</t>
  </si>
  <si>
    <t>KFNL3843</t>
  </si>
  <si>
    <t>KFNNR3843</t>
  </si>
  <si>
    <t>SHJ3223</t>
  </si>
  <si>
    <t>SHJL3223</t>
  </si>
  <si>
    <t>SHJNR3223</t>
  </si>
  <si>
    <t>RAK3996</t>
  </si>
  <si>
    <t>RAKL3996</t>
  </si>
  <si>
    <t>SHJ3723</t>
  </si>
  <si>
    <t>SHJL3723</t>
  </si>
  <si>
    <t>SHJNR3723</t>
  </si>
  <si>
    <t>SHJ3588</t>
  </si>
  <si>
    <t>SHJL3588</t>
  </si>
  <si>
    <t>SHJNR3588</t>
  </si>
  <si>
    <t>FUJ3604</t>
  </si>
  <si>
    <t>FUJL3604</t>
  </si>
  <si>
    <t>UAQ3603</t>
  </si>
  <si>
    <t>UAQL3603</t>
  </si>
  <si>
    <t>UAQNR3603</t>
  </si>
  <si>
    <t>SHJ1001</t>
  </si>
  <si>
    <t>SHJL1001</t>
  </si>
  <si>
    <t>SHJNR1001</t>
  </si>
  <si>
    <t>UAQ1005</t>
  </si>
  <si>
    <t>UAQL1005</t>
  </si>
  <si>
    <t>AJM3497</t>
  </si>
  <si>
    <t>AJML3497</t>
  </si>
  <si>
    <t>AJMNR3497</t>
  </si>
  <si>
    <t>SHJ1034</t>
  </si>
  <si>
    <t>SHJL1034</t>
  </si>
  <si>
    <t>SHJNR1034</t>
  </si>
  <si>
    <t>KFN1052</t>
  </si>
  <si>
    <t>KFNL1052</t>
  </si>
  <si>
    <t>KFNNR1052</t>
  </si>
  <si>
    <t>FUJ1059</t>
  </si>
  <si>
    <t>FUJL1059</t>
  </si>
  <si>
    <t>FUJ1060</t>
  </si>
  <si>
    <t>FUJL1060</t>
  </si>
  <si>
    <t>KFN1149</t>
  </si>
  <si>
    <t>KFNL1149</t>
  </si>
  <si>
    <t>KFN1182</t>
  </si>
  <si>
    <t>KFNL1182</t>
  </si>
  <si>
    <t>RAK3474</t>
  </si>
  <si>
    <t>RAKL3474</t>
  </si>
  <si>
    <t>RAK3912</t>
  </si>
  <si>
    <t>RAKL3912</t>
  </si>
  <si>
    <t>SHJ3591</t>
  </si>
  <si>
    <t>SHJL3591</t>
  </si>
  <si>
    <t>SHJ3162</t>
  </si>
  <si>
    <t>SHJL3162</t>
  </si>
  <si>
    <t>SHJ3914</t>
  </si>
  <si>
    <t>SHJL3914</t>
  </si>
  <si>
    <t>SHJ3768</t>
  </si>
  <si>
    <t>SHJL3768</t>
  </si>
  <si>
    <t>SHJ6309</t>
  </si>
  <si>
    <t>SHJL6309</t>
  </si>
  <si>
    <t>SHJ6245</t>
  </si>
  <si>
    <t>SHJL6245</t>
  </si>
  <si>
    <t>SHJNR6245</t>
  </si>
  <si>
    <t>RAK3993</t>
  </si>
  <si>
    <t>RAKL3993</t>
  </si>
  <si>
    <t>FUJ3793</t>
  </si>
  <si>
    <t>FUJL3793</t>
  </si>
  <si>
    <t>FUJNR3793</t>
  </si>
  <si>
    <t>RAK3596</t>
  </si>
  <si>
    <t>RAKL3596</t>
  </si>
  <si>
    <t>KFN3295</t>
  </si>
  <si>
    <t>KFNL3295</t>
  </si>
  <si>
    <t>KFNNR3295</t>
  </si>
  <si>
    <t>SHJ3686</t>
  </si>
  <si>
    <t>SHJL3686</t>
  </si>
  <si>
    <t>SHJNR3686</t>
  </si>
  <si>
    <t>FUJ3053</t>
  </si>
  <si>
    <t>FUJL3053</t>
  </si>
  <si>
    <t>RAK3770</t>
  </si>
  <si>
    <t>RAKL3770</t>
  </si>
  <si>
    <t>KFN1091</t>
  </si>
  <si>
    <t>KFNL1091</t>
  </si>
  <si>
    <t>KFNNR1091</t>
  </si>
  <si>
    <t>AJM1145</t>
  </si>
  <si>
    <t>AJML1145</t>
  </si>
  <si>
    <t>AJMNR1145</t>
  </si>
  <si>
    <t>SHJ3664</t>
  </si>
  <si>
    <t>SHJL3664</t>
  </si>
  <si>
    <t>SHJNR3664</t>
  </si>
  <si>
    <t>AJM3817</t>
  </si>
  <si>
    <t>AJML3817</t>
  </si>
  <si>
    <t>FUJ3893</t>
  </si>
  <si>
    <t>FUJL3893</t>
  </si>
  <si>
    <t>UAQ3314</t>
  </si>
  <si>
    <t>UAQL3314</t>
  </si>
  <si>
    <t>SHJ3899</t>
  </si>
  <si>
    <t>SHJL3899</t>
  </si>
  <si>
    <t>SHJNR3899</t>
  </si>
  <si>
    <t>SHJ3702</t>
  </si>
  <si>
    <t>SHJL3702</t>
  </si>
  <si>
    <t>SHJNR3702</t>
  </si>
  <si>
    <t>SHJ6254</t>
  </si>
  <si>
    <t>SHJL6254</t>
  </si>
  <si>
    <t>SHJNR6254</t>
  </si>
  <si>
    <t>UAQ3695</t>
  </si>
  <si>
    <t>UAQL3695</t>
  </si>
  <si>
    <t>RAK3783</t>
  </si>
  <si>
    <t>RAKL3783</t>
  </si>
  <si>
    <t>RAKNR3783</t>
  </si>
  <si>
    <t>AJM3818</t>
  </si>
  <si>
    <t>AJML3818</t>
  </si>
  <si>
    <t>RAK3986</t>
  </si>
  <si>
    <t>RAKL3986</t>
  </si>
  <si>
    <t>KFN3095</t>
  </si>
  <si>
    <t>KFNL3095</t>
  </si>
  <si>
    <t>KFNNR3095</t>
  </si>
  <si>
    <t>SHJ1007</t>
  </si>
  <si>
    <t>SHJL1007</t>
  </si>
  <si>
    <t>RAK3280</t>
  </si>
  <si>
    <t>RAKL3280</t>
  </si>
  <si>
    <t>RAKNR3280</t>
  </si>
  <si>
    <t>SHJ3884</t>
  </si>
  <si>
    <t>SHJL3884</t>
  </si>
  <si>
    <t>SHJNR3884</t>
  </si>
  <si>
    <t>SHJ3660</t>
  </si>
  <si>
    <t>SHJL3660</t>
  </si>
  <si>
    <t>SHJNR3660</t>
  </si>
  <si>
    <t>FUJ3836</t>
  </si>
  <si>
    <t>FUJL3836</t>
  </si>
  <si>
    <t>FUJ3837</t>
  </si>
  <si>
    <t>FUJL3837</t>
  </si>
  <si>
    <t>UAQ3867</t>
  </si>
  <si>
    <t>UAQL3867</t>
  </si>
  <si>
    <t>UAQNR3867</t>
  </si>
  <si>
    <t>UAQ3167</t>
  </si>
  <si>
    <t>UAQL3167</t>
  </si>
  <si>
    <t>UAQNR3167</t>
  </si>
  <si>
    <t>KFN6312</t>
  </si>
  <si>
    <t>KFNL6312</t>
  </si>
  <si>
    <t>KFN6313</t>
  </si>
  <si>
    <t>KFNL6313</t>
  </si>
  <si>
    <t>RAK6320</t>
  </si>
  <si>
    <t>RAKL6320</t>
  </si>
  <si>
    <t>SHJ3567</t>
  </si>
  <si>
    <t>SHJL3567</t>
  </si>
  <si>
    <t>SHJNR3567</t>
  </si>
  <si>
    <t>RAK3794</t>
  </si>
  <si>
    <t>RAKL3794</t>
  </si>
  <si>
    <t>RAKNR3794</t>
  </si>
  <si>
    <t>FUJ1051</t>
  </si>
  <si>
    <t>FUJL1051</t>
  </si>
  <si>
    <t>FUJNR1051</t>
  </si>
  <si>
    <t>SHJ1142</t>
  </si>
  <si>
    <t>SHJL1142</t>
  </si>
  <si>
    <t>SHJNR1142</t>
  </si>
  <si>
    <t>UAQ1175</t>
  </si>
  <si>
    <t>UAQL1175</t>
  </si>
  <si>
    <t>RAK3773</t>
  </si>
  <si>
    <t>RAKL3773</t>
  </si>
  <si>
    <t>RAKNR3773</t>
  </si>
  <si>
    <t>UAQ6270</t>
  </si>
  <si>
    <t>UAQL6270</t>
  </si>
  <si>
    <t>UAQNR6270</t>
  </si>
  <si>
    <t>SHJ3602</t>
  </si>
  <si>
    <t>SHJL3602</t>
  </si>
  <si>
    <t>SHJNR3602</t>
  </si>
  <si>
    <t>FUJ3213</t>
  </si>
  <si>
    <t>FUJL3213</t>
  </si>
  <si>
    <t>FUJNR3213</t>
  </si>
  <si>
    <t>SHJ3826</t>
  </si>
  <si>
    <t>SHJL3826</t>
  </si>
  <si>
    <t>SHJNR3826</t>
  </si>
  <si>
    <t>KFN3674</t>
  </si>
  <si>
    <t>KFNL3674</t>
  </si>
  <si>
    <t>RAK3236</t>
  </si>
  <si>
    <t>RAKL3236</t>
  </si>
  <si>
    <t>UAQ3168</t>
  </si>
  <si>
    <t>UAQL3168</t>
  </si>
  <si>
    <t>FUJ3274</t>
  </si>
  <si>
    <t>FUJL3274</t>
  </si>
  <si>
    <t>FUJ3262</t>
  </si>
  <si>
    <t>FUJL3262</t>
  </si>
  <si>
    <t>KFV1272</t>
  </si>
  <si>
    <t>KFVL1272</t>
  </si>
  <si>
    <t>RAK3117</t>
  </si>
  <si>
    <t>RAKL3117</t>
  </si>
  <si>
    <t>FUJ3915</t>
  </si>
  <si>
    <t>FUJL3915</t>
  </si>
  <si>
    <t>FUJ1089</t>
  </si>
  <si>
    <t>FUJL1089</t>
  </si>
  <si>
    <t>AJM3385</t>
  </si>
  <si>
    <t>AJML3385</t>
  </si>
  <si>
    <t>AJMNR3385</t>
  </si>
  <si>
    <t>KFN1113</t>
  </si>
  <si>
    <t>KFNL1113</t>
  </si>
  <si>
    <t>RAK1136</t>
  </si>
  <si>
    <t>RAKL1136</t>
  </si>
  <si>
    <t>RAKNR1136</t>
  </si>
  <si>
    <t>KFN1181</t>
  </si>
  <si>
    <t>KFNL1181</t>
  </si>
  <si>
    <t>KFNNR1181</t>
  </si>
  <si>
    <t>RAK1183</t>
  </si>
  <si>
    <t>RAKL1183</t>
  </si>
  <si>
    <t>FUJ1088</t>
  </si>
  <si>
    <t>FUJL1088</t>
  </si>
  <si>
    <t>KFN6315</t>
  </si>
  <si>
    <t>KFNL6315</t>
  </si>
  <si>
    <t>RAK3521</t>
  </si>
  <si>
    <t>RAKL3521</t>
  </si>
  <si>
    <t>RAKNR3521</t>
  </si>
  <si>
    <t>FUJ3751</t>
  </si>
  <si>
    <t>FUJL3751</t>
  </si>
  <si>
    <t>RAK3352</t>
  </si>
  <si>
    <t>RAKL3352</t>
  </si>
  <si>
    <t>SHJL3665</t>
  </si>
  <si>
    <t>SHJNR3665</t>
  </si>
  <si>
    <t>FUJL1068</t>
  </si>
  <si>
    <t>AAU5942</t>
  </si>
  <si>
    <t>RAKL3729</t>
  </si>
  <si>
    <t>AJML1216</t>
  </si>
  <si>
    <t>SHJL1195</t>
  </si>
  <si>
    <t>SHJL1233</t>
  </si>
  <si>
    <t>SHJNR1233</t>
  </si>
  <si>
    <t>RAKL1269</t>
  </si>
  <si>
    <t>RAKNR1269</t>
  </si>
  <si>
    <t>RAKL3976</t>
  </si>
  <si>
    <t>FUJL3924</t>
  </si>
  <si>
    <t>RAKL3585</t>
  </si>
  <si>
    <t>RAKL3169</t>
  </si>
  <si>
    <t>SHJL6308</t>
  </si>
  <si>
    <t>SHJNR6308</t>
  </si>
  <si>
    <t>KFNL2934</t>
  </si>
  <si>
    <t>KFNL3316</t>
  </si>
  <si>
    <t>KFNL6316</t>
  </si>
  <si>
    <t>RAKL6311</t>
  </si>
  <si>
    <t>AJML3157</t>
  </si>
  <si>
    <t>AJMNR3157</t>
  </si>
  <si>
    <t>RAKL3733</t>
  </si>
  <si>
    <t>RAKNR3733</t>
  </si>
  <si>
    <t>RAKL3771</t>
  </si>
  <si>
    <t>FUJL3829</t>
  </si>
  <si>
    <t>RAKL3235</t>
  </si>
  <si>
    <t>KFNL3799</t>
  </si>
  <si>
    <t>KFNL3097</t>
  </si>
  <si>
    <t>RAKL3445</t>
  </si>
  <si>
    <t>RAKL3196</t>
  </si>
  <si>
    <t>RAKL1053</t>
  </si>
  <si>
    <t>RAKNR1053</t>
  </si>
  <si>
    <t>FUJL1056</t>
  </si>
  <si>
    <t>SHJL3938</t>
  </si>
  <si>
    <t>SHJNR3938</t>
  </si>
  <si>
    <t>FUJL3208</t>
  </si>
  <si>
    <t>RAKL1048</t>
  </si>
  <si>
    <t>RAKNR1048</t>
  </si>
  <si>
    <t>RAKL3975</t>
  </si>
  <si>
    <t>RAKL6318</t>
  </si>
  <si>
    <t>FUJL1124</t>
  </si>
  <si>
    <t>KFNL3296</t>
  </si>
  <si>
    <t>KFNNR3296</t>
  </si>
  <si>
    <t>RAKL3529</t>
  </si>
  <si>
    <t>UAQL1237</t>
  </si>
  <si>
    <t>FUJL1055</t>
  </si>
  <si>
    <t>RAKL1209</t>
  </si>
  <si>
    <t>SHJL3944</t>
  </si>
  <si>
    <t>FUJL6314</t>
  </si>
  <si>
    <t>RAKL3933</t>
  </si>
  <si>
    <t>SHJ3543</t>
  </si>
  <si>
    <t>SHJL3543</t>
  </si>
  <si>
    <t>SHJL3153</t>
  </si>
  <si>
    <t>SHJL3667</t>
  </si>
  <si>
    <t>SHJL3644</t>
  </si>
  <si>
    <t>SHJ1264</t>
  </si>
  <si>
    <t>SHJL1264</t>
  </si>
  <si>
    <t>AJM1117</t>
  </si>
  <si>
    <t>AJML1117</t>
  </si>
  <si>
    <t>AJMNR1117</t>
  </si>
  <si>
    <t>KFNL3845</t>
  </si>
  <si>
    <t>SHJL3721</t>
  </si>
  <si>
    <t>SHJNR3721</t>
  </si>
  <si>
    <t>SHJ1159</t>
  </si>
  <si>
    <t>SHJL1159</t>
  </si>
  <si>
    <t>AJM1116</t>
  </si>
  <si>
    <t>AJML1116</t>
  </si>
  <si>
    <t>AJMNR1116</t>
  </si>
  <si>
    <t>RAK3911</t>
  </si>
  <si>
    <t>RAKL3911</t>
  </si>
  <si>
    <t>RAK3176</t>
  </si>
  <si>
    <t>RAKL3176</t>
  </si>
  <si>
    <t>RAK3875</t>
  </si>
  <si>
    <t>RAKL3875</t>
  </si>
  <si>
    <t>RAKL1330</t>
  </si>
  <si>
    <t>SHJNR1226</t>
  </si>
  <si>
    <t>AJMNR1319</t>
  </si>
  <si>
    <t>RAKNR3992</t>
  </si>
  <si>
    <t>SHJNR1318</t>
  </si>
  <si>
    <t>RAKNR3930</t>
  </si>
  <si>
    <t>FUJNR1234</t>
  </si>
  <si>
    <t>RAK3122</t>
  </si>
  <si>
    <t>RAKL3122</t>
  </si>
  <si>
    <t>AJML1153</t>
  </si>
  <si>
    <t>UAQL1163</t>
  </si>
  <si>
    <t>SHJL1223</t>
  </si>
  <si>
    <t>RAKL3719</t>
  </si>
  <si>
    <t>AJML3979</t>
  </si>
  <si>
    <t>AJML1339</t>
  </si>
  <si>
    <t>RAKL3977</t>
  </si>
  <si>
    <t>RAKL1196</t>
  </si>
  <si>
    <t>FUVL1480</t>
  </si>
  <si>
    <t>AUH2789</t>
  </si>
  <si>
    <t>AUHL2789</t>
  </si>
  <si>
    <t>AUH2791</t>
  </si>
  <si>
    <t>AUHL2791</t>
  </si>
  <si>
    <t>AUH2897</t>
  </si>
  <si>
    <t>AUHL4897</t>
  </si>
  <si>
    <t>AUH3465</t>
  </si>
  <si>
    <t>AUHL4465</t>
  </si>
  <si>
    <t>AUH3544</t>
  </si>
  <si>
    <t>AUHL3544</t>
  </si>
  <si>
    <t>AUH3546</t>
  </si>
  <si>
    <t>AUHL4546</t>
  </si>
  <si>
    <t>AUH3622</t>
  </si>
  <si>
    <t>AUHL3622</t>
  </si>
  <si>
    <t>AUH6061</t>
  </si>
  <si>
    <t>AUHL6061</t>
  </si>
  <si>
    <t>AUH6469</t>
  </si>
  <si>
    <t>AUH6474</t>
  </si>
  <si>
    <t>AUHL6474</t>
  </si>
  <si>
    <t>AUH6481</t>
  </si>
  <si>
    <t>AUHL6481</t>
  </si>
  <si>
    <t>AUH6491</t>
  </si>
  <si>
    <t>AUHL6491</t>
  </si>
  <si>
    <t>AUH2167</t>
  </si>
  <si>
    <t>AUHL2167</t>
  </si>
  <si>
    <t>AUH2188</t>
  </si>
  <si>
    <t>AUHL3188</t>
  </si>
  <si>
    <t>AUH2619</t>
  </si>
  <si>
    <t>AUHL4619</t>
  </si>
  <si>
    <t>AUH2828</t>
  </si>
  <si>
    <t>AUHL2828</t>
  </si>
  <si>
    <t>AUH3464</t>
  </si>
  <si>
    <t>AUHL3464</t>
  </si>
  <si>
    <t>AUH3237</t>
  </si>
  <si>
    <t>AUHL3237</t>
  </si>
  <si>
    <t>AUH6460</t>
  </si>
  <si>
    <t>AUHL6460</t>
  </si>
  <si>
    <t>AAN3231</t>
  </si>
  <si>
    <t>AAN3287</t>
  </si>
  <si>
    <t>AAN3331</t>
  </si>
  <si>
    <t>AAN3433</t>
  </si>
  <si>
    <t>AAN3437</t>
  </si>
  <si>
    <t>AAN3359</t>
  </si>
  <si>
    <t>AAN3540</t>
  </si>
  <si>
    <t>AAN3554</t>
  </si>
  <si>
    <t>AAN3605</t>
  </si>
  <si>
    <t>AAN3608</t>
  </si>
  <si>
    <t>AAN3609</t>
  </si>
  <si>
    <t>AAN3434</t>
  </si>
  <si>
    <t>DXB1000</t>
  </si>
  <si>
    <t>DXB</t>
  </si>
  <si>
    <t>DXBL1000</t>
  </si>
  <si>
    <t>DXBNR1000</t>
  </si>
  <si>
    <t>2T2R</t>
  </si>
  <si>
    <t>DXB1001</t>
  </si>
  <si>
    <t>DXBL1001</t>
  </si>
  <si>
    <t>DXBNR1001</t>
  </si>
  <si>
    <t>DXB1003</t>
  </si>
  <si>
    <t>DXBL1003</t>
  </si>
  <si>
    <t>DXBNR1003</t>
  </si>
  <si>
    <t>DXB1005</t>
  </si>
  <si>
    <t>DXBL1005</t>
  </si>
  <si>
    <t>DXBNR1005</t>
  </si>
  <si>
    <t>U2100 (F1+F2)</t>
  </si>
  <si>
    <t>DXB1007</t>
  </si>
  <si>
    <t>DXBL1007</t>
  </si>
  <si>
    <t>DXBNR1007</t>
  </si>
  <si>
    <t>LTE-CA</t>
  </si>
  <si>
    <t>DXB1008</t>
  </si>
  <si>
    <t>DXBL1008</t>
  </si>
  <si>
    <t>DXBNR1008</t>
  </si>
  <si>
    <t>DXB1009</t>
  </si>
  <si>
    <t>DXBL1009</t>
  </si>
  <si>
    <t>DXBNR1009</t>
  </si>
  <si>
    <t>DXB1010</t>
  </si>
  <si>
    <t>DXBL1010</t>
  </si>
  <si>
    <t>DXBNR1010</t>
  </si>
  <si>
    <t>DXB1012</t>
  </si>
  <si>
    <t>DXBL1012</t>
  </si>
  <si>
    <t>DXBNR1012</t>
  </si>
  <si>
    <t>DXB1013</t>
  </si>
  <si>
    <t>DXB2013</t>
  </si>
  <si>
    <t>DXBL1013</t>
  </si>
  <si>
    <t>DXBNR1013</t>
  </si>
  <si>
    <t>DXB1014</t>
  </si>
  <si>
    <t>DXB2014</t>
  </si>
  <si>
    <t>DXBL1014</t>
  </si>
  <si>
    <t>DXBNR1014</t>
  </si>
  <si>
    <t>DXB1015</t>
  </si>
  <si>
    <t>DXB2015</t>
  </si>
  <si>
    <t>DXBL1015</t>
  </si>
  <si>
    <t>DXBNR1015</t>
  </si>
  <si>
    <t>DXB1016</t>
  </si>
  <si>
    <t>DXB2016</t>
  </si>
  <si>
    <t>DXBL1016</t>
  </si>
  <si>
    <t>DXBNR1016</t>
  </si>
  <si>
    <t>DXB1018</t>
  </si>
  <si>
    <t>DXB2018</t>
  </si>
  <si>
    <t>DXBL1018</t>
  </si>
  <si>
    <t>DXBNR1018</t>
  </si>
  <si>
    <t>DXB1019</t>
  </si>
  <si>
    <t>DXB2019</t>
  </si>
  <si>
    <t>DXBL1019</t>
  </si>
  <si>
    <t>DXBNR1019</t>
  </si>
  <si>
    <t>DXB1020</t>
  </si>
  <si>
    <t>DXBL1020</t>
  </si>
  <si>
    <t>U2100 (F2) + U900 (F1)</t>
  </si>
  <si>
    <t>DXB1021</t>
  </si>
  <si>
    <t>DXBL1021</t>
  </si>
  <si>
    <t>DXBNR1021</t>
  </si>
  <si>
    <t>BTS3900A/Flexi 2G</t>
  </si>
  <si>
    <t>DXB1022</t>
  </si>
  <si>
    <t>DXB2022</t>
  </si>
  <si>
    <t>DXBL1022</t>
  </si>
  <si>
    <t>DXBNR1022</t>
  </si>
  <si>
    <t>DXB1023</t>
  </si>
  <si>
    <t>DXB2023</t>
  </si>
  <si>
    <t>DXBL1023</t>
  </si>
  <si>
    <t>DXBNR1023</t>
  </si>
  <si>
    <t>DXB1024</t>
  </si>
  <si>
    <t>DXB2024</t>
  </si>
  <si>
    <t>DXBL1024</t>
  </si>
  <si>
    <t>DXBNR1024</t>
  </si>
  <si>
    <t>DXB1025</t>
  </si>
  <si>
    <t>DXB2025</t>
  </si>
  <si>
    <t>DXBL1025</t>
  </si>
  <si>
    <t>DXBNR1025</t>
  </si>
  <si>
    <t>DXB1026</t>
  </si>
  <si>
    <t>DXB2026</t>
  </si>
  <si>
    <t>DXBL1026</t>
  </si>
  <si>
    <t>DXBNR1026</t>
  </si>
  <si>
    <t>DXB1028</t>
  </si>
  <si>
    <t>DXB2028</t>
  </si>
  <si>
    <t>DXBL1028</t>
  </si>
  <si>
    <t>DXBNR1028</t>
  </si>
  <si>
    <t>DXB1031</t>
  </si>
  <si>
    <t>DXBL1031</t>
  </si>
  <si>
    <t>DXBNR1031</t>
  </si>
  <si>
    <t>DXB1032</t>
  </si>
  <si>
    <t>DXB2032</t>
  </si>
  <si>
    <t>DXBL1032</t>
  </si>
  <si>
    <t>DXB1036</t>
  </si>
  <si>
    <t>DXB2036</t>
  </si>
  <si>
    <t>DXBL1036</t>
  </si>
  <si>
    <t>DXBNR1036</t>
  </si>
  <si>
    <t>DXB1037</t>
  </si>
  <si>
    <t>DXB2037</t>
  </si>
  <si>
    <t>DXBL1037</t>
  </si>
  <si>
    <t>DXBNR1037</t>
  </si>
  <si>
    <t>DXB1038</t>
  </si>
  <si>
    <t>DXBL1038</t>
  </si>
  <si>
    <t>DXBNR1038</t>
  </si>
  <si>
    <t>DXB1041</t>
  </si>
  <si>
    <t>DXB2041</t>
  </si>
  <si>
    <t>DXBL1041</t>
  </si>
  <si>
    <t>DXBNR1041</t>
  </si>
  <si>
    <t>DXB1043</t>
  </si>
  <si>
    <t>DXBL1043</t>
  </si>
  <si>
    <t>DXBNR1043</t>
  </si>
  <si>
    <t>DXB1044</t>
  </si>
  <si>
    <t>DXB2044</t>
  </si>
  <si>
    <t>DXBL1044</t>
  </si>
  <si>
    <t>DXBNR1044</t>
  </si>
  <si>
    <t>DXB1046</t>
  </si>
  <si>
    <t>DXB2046</t>
  </si>
  <si>
    <t>DXBL1046</t>
  </si>
  <si>
    <t>DXBNR1046</t>
  </si>
  <si>
    <t>DXB1047</t>
  </si>
  <si>
    <t>DXBL1047</t>
  </si>
  <si>
    <t>DXBNR1047</t>
  </si>
  <si>
    <t>DXB1048</t>
  </si>
  <si>
    <t>DXB2048</t>
  </si>
  <si>
    <t>DXBL1048</t>
  </si>
  <si>
    <t>DXBNR1048</t>
  </si>
  <si>
    <t>DXB1049</t>
  </si>
  <si>
    <t>DXB2049</t>
  </si>
  <si>
    <t>DXBL1049</t>
  </si>
  <si>
    <t>DXBNR1049</t>
  </si>
  <si>
    <t>DXB1050</t>
  </si>
  <si>
    <t>DXB2050</t>
  </si>
  <si>
    <t>DXBL1050</t>
  </si>
  <si>
    <t>DXBNR1050</t>
  </si>
  <si>
    <t>DXB1051</t>
  </si>
  <si>
    <t>DXB2051</t>
  </si>
  <si>
    <t>DXBL1051</t>
  </si>
  <si>
    <t>DXBNR1051</t>
  </si>
  <si>
    <t>DXB1053</t>
  </si>
  <si>
    <t>DXB2053</t>
  </si>
  <si>
    <t>DXBL1053</t>
  </si>
  <si>
    <t>DXB1054</t>
  </si>
  <si>
    <t>DXBL1054</t>
  </si>
  <si>
    <t>DXB1055</t>
  </si>
  <si>
    <t>DXBL1055</t>
  </si>
  <si>
    <t>DXBNR1055</t>
  </si>
  <si>
    <t>DXB1056</t>
  </si>
  <si>
    <t>DXBL1056</t>
  </si>
  <si>
    <t>DXBNR1056</t>
  </si>
  <si>
    <t>DXB1057</t>
  </si>
  <si>
    <t>DXBL1057</t>
  </si>
  <si>
    <t>DXB1060</t>
  </si>
  <si>
    <t>DXB2060</t>
  </si>
  <si>
    <t>DXBL1060</t>
  </si>
  <si>
    <t>DXBNR1060</t>
  </si>
  <si>
    <t>DXB1061</t>
  </si>
  <si>
    <t>DXB2061</t>
  </si>
  <si>
    <t>DXBL1061</t>
  </si>
  <si>
    <t>DXBNR1061</t>
  </si>
  <si>
    <t>DXB1065</t>
  </si>
  <si>
    <t>DXB2065</t>
  </si>
  <si>
    <t>DXBL1065</t>
  </si>
  <si>
    <t>DXBNR1065</t>
  </si>
  <si>
    <t>DXB1066</t>
  </si>
  <si>
    <t>DXB2066</t>
  </si>
  <si>
    <t>DXBL1066</t>
  </si>
  <si>
    <t>DXBNR1066</t>
  </si>
  <si>
    <t>DXB1067</t>
  </si>
  <si>
    <t>DXB6067</t>
  </si>
  <si>
    <t>DXBL1067</t>
  </si>
  <si>
    <t>DXBNR1067</t>
  </si>
  <si>
    <t>DXB1069</t>
  </si>
  <si>
    <t>DXB2069</t>
  </si>
  <si>
    <t>DXBL1069</t>
  </si>
  <si>
    <t>DXBNR1069</t>
  </si>
  <si>
    <t>DXB1070</t>
  </si>
  <si>
    <t>DXBL1070</t>
  </si>
  <si>
    <t>DXBNR1070</t>
  </si>
  <si>
    <t>DXB1071</t>
  </si>
  <si>
    <t>DXBL1071</t>
  </si>
  <si>
    <t>DXBNR1071</t>
  </si>
  <si>
    <t>DXB1073</t>
  </si>
  <si>
    <t>DXB6073</t>
  </si>
  <si>
    <t>DXBL1073</t>
  </si>
  <si>
    <t>DXBNR1073</t>
  </si>
  <si>
    <t>DXB1074</t>
  </si>
  <si>
    <t>DXB2074</t>
  </si>
  <si>
    <t>DXBL1074</t>
  </si>
  <si>
    <t>DXBNR1074</t>
  </si>
  <si>
    <t>DXB1075</t>
  </si>
  <si>
    <t>DXB2075</t>
  </si>
  <si>
    <t>DXBL1075</t>
  </si>
  <si>
    <t>DXB1076</t>
  </si>
  <si>
    <t>DXB2076</t>
  </si>
  <si>
    <t>DXBL1076</t>
  </si>
  <si>
    <t>DXBNR1076</t>
  </si>
  <si>
    <t>DXB1077</t>
  </si>
  <si>
    <t>DXB2077</t>
  </si>
  <si>
    <t>DXBL1077</t>
  </si>
  <si>
    <t>DXB1078</t>
  </si>
  <si>
    <t>DXBL1078</t>
  </si>
  <si>
    <t>DXBNR1078</t>
  </si>
  <si>
    <t>BTS3900A/MultiRadio 2G</t>
  </si>
  <si>
    <t>DXB1079</t>
  </si>
  <si>
    <t>DXB2079</t>
  </si>
  <si>
    <t>DXBL1079</t>
  </si>
  <si>
    <t>DXBNR1079</t>
  </si>
  <si>
    <t>DXB1082</t>
  </si>
  <si>
    <t>DXB2082</t>
  </si>
  <si>
    <t>DXBL1082</t>
  </si>
  <si>
    <t>DXBNR1082</t>
  </si>
  <si>
    <t>DXB1083</t>
  </si>
  <si>
    <t>DXB2083</t>
  </si>
  <si>
    <t>DXBL1083</t>
  </si>
  <si>
    <t>DXBNR1083</t>
  </si>
  <si>
    <t>DXB1084</t>
  </si>
  <si>
    <t>DXB2084</t>
  </si>
  <si>
    <t>DXBL1084</t>
  </si>
  <si>
    <t>DXBNR1084</t>
  </si>
  <si>
    <t>DXB1085</t>
  </si>
  <si>
    <t>DXB2085</t>
  </si>
  <si>
    <t>DXBL1085</t>
  </si>
  <si>
    <t>DXBNR1085</t>
  </si>
  <si>
    <t>DXB1086</t>
  </si>
  <si>
    <t>DXB2086</t>
  </si>
  <si>
    <t>DXBL1086</t>
  </si>
  <si>
    <t>DXBNR1086</t>
  </si>
  <si>
    <t>DXB1087</t>
  </si>
  <si>
    <t>DXB2087</t>
  </si>
  <si>
    <t>DXBL1087</t>
  </si>
  <si>
    <t>DXBNR1087</t>
  </si>
  <si>
    <t>DXB1088</t>
  </si>
  <si>
    <t>DXB2088</t>
  </si>
  <si>
    <t>DXBL1088</t>
  </si>
  <si>
    <t>DXBNR1088</t>
  </si>
  <si>
    <t>DXB1089</t>
  </si>
  <si>
    <t>DXB2089</t>
  </si>
  <si>
    <t>DXBL1089</t>
  </si>
  <si>
    <t>DXBNR1089</t>
  </si>
  <si>
    <t>DXB1090</t>
  </si>
  <si>
    <t>DXB2090</t>
  </si>
  <si>
    <t>DXBL1090</t>
  </si>
  <si>
    <t>DXBNR1090</t>
  </si>
  <si>
    <t>DXB1091</t>
  </si>
  <si>
    <t>DXB2091</t>
  </si>
  <si>
    <t>DXBL1091</t>
  </si>
  <si>
    <t>DXBNR1091</t>
  </si>
  <si>
    <t>DXB1092</t>
  </si>
  <si>
    <t>DXB2092</t>
  </si>
  <si>
    <t>DXBL1092</t>
  </si>
  <si>
    <t>DXBNR1092</t>
  </si>
  <si>
    <t>DXB1093</t>
  </si>
  <si>
    <t>DXB2093</t>
  </si>
  <si>
    <t>DXBL1093</t>
  </si>
  <si>
    <t>DXB1094</t>
  </si>
  <si>
    <t>DXB2094</t>
  </si>
  <si>
    <t>DXBL1094</t>
  </si>
  <si>
    <t>DXBNR1094</t>
  </si>
  <si>
    <t>DXB1095</t>
  </si>
  <si>
    <t>DXB2095</t>
  </si>
  <si>
    <t>DXBL1095</t>
  </si>
  <si>
    <t>DXBNR1095</t>
  </si>
  <si>
    <t>DXB1096</t>
  </si>
  <si>
    <t>DXB2096</t>
  </si>
  <si>
    <t>DXBL1096</t>
  </si>
  <si>
    <t>DXBNR1096</t>
  </si>
  <si>
    <t>DXB1097</t>
  </si>
  <si>
    <t>DXB2097</t>
  </si>
  <si>
    <t>DXBL1097</t>
  </si>
  <si>
    <t>DXBNR1097</t>
  </si>
  <si>
    <t>DXB1098</t>
  </si>
  <si>
    <t>DXB2098</t>
  </si>
  <si>
    <t>DXBL1098</t>
  </si>
  <si>
    <t>DXBNR1098</t>
  </si>
  <si>
    <t>DXB1099</t>
  </si>
  <si>
    <t>DXB2099</t>
  </si>
  <si>
    <t>DXBL1099</t>
  </si>
  <si>
    <t>DXBNR1099</t>
  </si>
  <si>
    <t>DXB1101</t>
  </si>
  <si>
    <t>DXBL1101</t>
  </si>
  <si>
    <t>DXBNR1101</t>
  </si>
  <si>
    <t>DXB1102</t>
  </si>
  <si>
    <t>DXBL1102</t>
  </si>
  <si>
    <t>DXBNR1102</t>
  </si>
  <si>
    <t>DXB1103</t>
  </si>
  <si>
    <t>DXBL1103</t>
  </si>
  <si>
    <t>DXBNR1103</t>
  </si>
  <si>
    <t>DXB1104</t>
  </si>
  <si>
    <t>DXBL1104</t>
  </si>
  <si>
    <t>DXBNR1104</t>
  </si>
  <si>
    <t>DXB1105</t>
  </si>
  <si>
    <t>DXBL1105</t>
  </si>
  <si>
    <t>DXBNR1105</t>
  </si>
  <si>
    <t>DXB1107</t>
  </si>
  <si>
    <t>DXBL1107</t>
  </si>
  <si>
    <t>DXBNR1107</t>
  </si>
  <si>
    <t>DXB1108</t>
  </si>
  <si>
    <t>DXBL1108</t>
  </si>
  <si>
    <t>DXBNR1108</t>
  </si>
  <si>
    <t>DXB1109</t>
  </si>
  <si>
    <t>DXBL1109</t>
  </si>
  <si>
    <t>DXBNR1109</t>
  </si>
  <si>
    <t>DXB1110</t>
  </si>
  <si>
    <t>DXBL1110</t>
  </si>
  <si>
    <t>DXBNR1110</t>
  </si>
  <si>
    <t>DXB1111</t>
  </si>
  <si>
    <t>DXBL1111</t>
  </si>
  <si>
    <t>DXBNR1111</t>
  </si>
  <si>
    <t>DXB1114</t>
  </si>
  <si>
    <t>DXBL1114</t>
  </si>
  <si>
    <t>DXBNR1114</t>
  </si>
  <si>
    <t>DXB1115</t>
  </si>
  <si>
    <t>DXBL1115</t>
  </si>
  <si>
    <t>DXBNR1115</t>
  </si>
  <si>
    <t>Microsite</t>
  </si>
  <si>
    <t>DXB1116</t>
  </si>
  <si>
    <t>DXBL1116</t>
  </si>
  <si>
    <t>DXBNR1116</t>
  </si>
  <si>
    <t>DXB1117</t>
  </si>
  <si>
    <t>DXBL1117</t>
  </si>
  <si>
    <t>DXBNR1117</t>
  </si>
  <si>
    <t>DXB1118</t>
  </si>
  <si>
    <t>DXBL1118</t>
  </si>
  <si>
    <t>DXBNR1118</t>
  </si>
  <si>
    <t>DXB1119</t>
  </si>
  <si>
    <t>DXBL1119</t>
  </si>
  <si>
    <t>DXBNR1119</t>
  </si>
  <si>
    <t>DXB1120</t>
  </si>
  <si>
    <t>DXBL1120</t>
  </si>
  <si>
    <t>DXBNR1120</t>
  </si>
  <si>
    <t>DXB1123</t>
  </si>
  <si>
    <t>DXBL1123</t>
  </si>
  <si>
    <t>DXBNR1123</t>
  </si>
  <si>
    <t>DXB1124</t>
  </si>
  <si>
    <t>DXBL1124</t>
  </si>
  <si>
    <t>DXBNR1124</t>
  </si>
  <si>
    <t>DXB1125</t>
  </si>
  <si>
    <t>DXBL1125</t>
  </si>
  <si>
    <t>DXBNR1125</t>
  </si>
  <si>
    <t>DXB1127</t>
  </si>
  <si>
    <t>DXBL1127</t>
  </si>
  <si>
    <t>DXBNR1127</t>
  </si>
  <si>
    <t>DXB1131</t>
  </si>
  <si>
    <t>DXBL1131</t>
  </si>
  <si>
    <t>DXBNR1131</t>
  </si>
  <si>
    <t>DXB1132</t>
  </si>
  <si>
    <t>DXBL1132</t>
  </si>
  <si>
    <t>DXBNR1132</t>
  </si>
  <si>
    <t>DXB1133</t>
  </si>
  <si>
    <t>DXBL1133</t>
  </si>
  <si>
    <t>DXBNR1133</t>
  </si>
  <si>
    <t>DXB1135</t>
  </si>
  <si>
    <t>DXBL1135</t>
  </si>
  <si>
    <t>DXBNR1135</t>
  </si>
  <si>
    <t>DXB1137</t>
  </si>
  <si>
    <t>DXBL1137</t>
  </si>
  <si>
    <t>DXB1139</t>
  </si>
  <si>
    <t>DXBL1139</t>
  </si>
  <si>
    <t>DXBNR1139</t>
  </si>
  <si>
    <t>DXB1141</t>
  </si>
  <si>
    <t>DXBL1141</t>
  </si>
  <si>
    <t>DXBNR1141</t>
  </si>
  <si>
    <t>DXB1143</t>
  </si>
  <si>
    <t>DXBL1143</t>
  </si>
  <si>
    <t>DXBNR1143</t>
  </si>
  <si>
    <t>DXB1144</t>
  </si>
  <si>
    <t>DXBL1144</t>
  </si>
  <si>
    <t>DXBNR1144</t>
  </si>
  <si>
    <t>DXB1146</t>
  </si>
  <si>
    <t>DXBL1146</t>
  </si>
  <si>
    <t>DXBNR1146</t>
  </si>
  <si>
    <t>DXB1148</t>
  </si>
  <si>
    <t>DXBL1148</t>
  </si>
  <si>
    <t>DXBNR1148</t>
  </si>
  <si>
    <t>DXB1149</t>
  </si>
  <si>
    <t>DXBL1149</t>
  </si>
  <si>
    <t>DXBNR1149</t>
  </si>
  <si>
    <t>DXB1150</t>
  </si>
  <si>
    <t>DXBL1150</t>
  </si>
  <si>
    <t>DXBNR1150</t>
  </si>
  <si>
    <t>DXB1153</t>
  </si>
  <si>
    <t>DXBL1153</t>
  </si>
  <si>
    <t>DXBNR1153</t>
  </si>
  <si>
    <t>DXB1155</t>
  </si>
  <si>
    <t>DXBL1155</t>
  </si>
  <si>
    <t>DXBNR1155</t>
  </si>
  <si>
    <t>DXB1156</t>
  </si>
  <si>
    <t>DXBL1156</t>
  </si>
  <si>
    <t>DXBNR1156</t>
  </si>
  <si>
    <t>DXB1159</t>
  </si>
  <si>
    <t>DXBL1159</t>
  </si>
  <si>
    <t>DXBNR1159</t>
  </si>
  <si>
    <t>DXB1160</t>
  </si>
  <si>
    <t>DXBL1160</t>
  </si>
  <si>
    <t>DXBNR1160</t>
  </si>
  <si>
    <t>DXB1169</t>
  </si>
  <si>
    <t>DXBL1169</t>
  </si>
  <si>
    <t>DXBNR1169</t>
  </si>
  <si>
    <t>DXB1172</t>
  </si>
  <si>
    <t>DXBL1172</t>
  </si>
  <si>
    <t>DXBNR1172</t>
  </si>
  <si>
    <t>DXB1174</t>
  </si>
  <si>
    <t>DXBL1174</t>
  </si>
  <si>
    <t>DXB1177</t>
  </si>
  <si>
    <t>DXBL1177</t>
  </si>
  <si>
    <t>DXBNR1177</t>
  </si>
  <si>
    <t>DXB1180</t>
  </si>
  <si>
    <t>DXBL1180</t>
  </si>
  <si>
    <t>DXBNR1180</t>
  </si>
  <si>
    <t>DXB1181</t>
  </si>
  <si>
    <t>DXBL1181</t>
  </si>
  <si>
    <t>DXBNR1181</t>
  </si>
  <si>
    <t>DXB1182</t>
  </si>
  <si>
    <t>DXBL1182</t>
  </si>
  <si>
    <t>DXBNR1182</t>
  </si>
  <si>
    <t>DXB1185</t>
  </si>
  <si>
    <t>DXBL1185</t>
  </si>
  <si>
    <t>DXBNR1185</t>
  </si>
  <si>
    <t>DXB1187</t>
  </si>
  <si>
    <t>DXBL1187</t>
  </si>
  <si>
    <t>DXBNR1187</t>
  </si>
  <si>
    <t>DXB1188</t>
  </si>
  <si>
    <t>DXBL1188</t>
  </si>
  <si>
    <t>DXBNR1188</t>
  </si>
  <si>
    <t>DXB1190</t>
  </si>
  <si>
    <t>DXBL1190</t>
  </si>
  <si>
    <t>DXBNR1190</t>
  </si>
  <si>
    <t>DXB1191</t>
  </si>
  <si>
    <t>DXBL1191</t>
  </si>
  <si>
    <t>DXBNR1191</t>
  </si>
  <si>
    <t>DXB1195</t>
  </si>
  <si>
    <t>DXBL1195</t>
  </si>
  <si>
    <t>DXBNR1195</t>
  </si>
  <si>
    <t>DXB1198</t>
  </si>
  <si>
    <t>DXBL1198</t>
  </si>
  <si>
    <t>DXBNR1198</t>
  </si>
  <si>
    <t>DXB1202</t>
  </si>
  <si>
    <t>DXBL1202</t>
  </si>
  <si>
    <t>DXBNR1202</t>
  </si>
  <si>
    <t>DXB1204</t>
  </si>
  <si>
    <t>DXBL1204</t>
  </si>
  <si>
    <t>DXBNR1204</t>
  </si>
  <si>
    <t>DXB1205</t>
  </si>
  <si>
    <t>DXBL1205</t>
  </si>
  <si>
    <t>DXBNR1205</t>
  </si>
  <si>
    <t>DXB1206</t>
  </si>
  <si>
    <t>DXBL1206</t>
  </si>
  <si>
    <t>DXBNR1206</t>
  </si>
  <si>
    <t>DXB1209</t>
  </si>
  <si>
    <t>DXBL1209</t>
  </si>
  <si>
    <t>DXBNR1209</t>
  </si>
  <si>
    <t>DXB1211</t>
  </si>
  <si>
    <t>DXBL1211</t>
  </si>
  <si>
    <t>DXBNR1211</t>
  </si>
  <si>
    <t>DXB1213</t>
  </si>
  <si>
    <t>DXBL1213</t>
  </si>
  <si>
    <t>DXBNR1213</t>
  </si>
  <si>
    <t>DXB1214</t>
  </si>
  <si>
    <t>DXBL1214</t>
  </si>
  <si>
    <t>DXBNR1214</t>
  </si>
  <si>
    <t>DXB1216</t>
  </si>
  <si>
    <t>DXBL1216</t>
  </si>
  <si>
    <t>DXBNR1216</t>
  </si>
  <si>
    <t>Micro RT</t>
  </si>
  <si>
    <t>DXB1218</t>
  </si>
  <si>
    <t>DXBL1218</t>
  </si>
  <si>
    <t>DXBNR1218</t>
  </si>
  <si>
    <t>DXB1230</t>
  </si>
  <si>
    <t>DXBL1230</t>
  </si>
  <si>
    <t>DXBNR1230</t>
  </si>
  <si>
    <t>DXB1233</t>
  </si>
  <si>
    <t>DXBL1233</t>
  </si>
  <si>
    <t>DXBNR1233</t>
  </si>
  <si>
    <t>DXB1235</t>
  </si>
  <si>
    <t>DXBL1235</t>
  </si>
  <si>
    <t>DXBNR1235</t>
  </si>
  <si>
    <t>DXB1239</t>
  </si>
  <si>
    <t>DXBL1239</t>
  </si>
  <si>
    <t>DXBNR1239</t>
  </si>
  <si>
    <t>DXB1241</t>
  </si>
  <si>
    <t>DXBL1241</t>
  </si>
  <si>
    <t>DXBNR1241</t>
  </si>
  <si>
    <t>DXB1242</t>
  </si>
  <si>
    <t>DXBL1242</t>
  </si>
  <si>
    <t>DXBNR1242</t>
  </si>
  <si>
    <t>DXB1250</t>
  </si>
  <si>
    <t>DXBL1250</t>
  </si>
  <si>
    <t>DXBNR1250</t>
  </si>
  <si>
    <t>DXB1253</t>
  </si>
  <si>
    <t>DXBL1253</t>
  </si>
  <si>
    <t>DXBNR1253</t>
  </si>
  <si>
    <t>DXB1254</t>
  </si>
  <si>
    <t>DXBL1254</t>
  </si>
  <si>
    <t>DXBNR1254</t>
  </si>
  <si>
    <t>DXB1256</t>
  </si>
  <si>
    <t>DXBL1256</t>
  </si>
  <si>
    <t>DXBNR1256</t>
  </si>
  <si>
    <t>DXB1257</t>
  </si>
  <si>
    <t>DXBL1257</t>
  </si>
  <si>
    <t>DXBNR1257</t>
  </si>
  <si>
    <t>DXB1258</t>
  </si>
  <si>
    <t>DXBL1258</t>
  </si>
  <si>
    <t>DXBNR1258</t>
  </si>
  <si>
    <t>DXB1264</t>
  </si>
  <si>
    <t>DXBL1264</t>
  </si>
  <si>
    <t>DXBNR1264</t>
  </si>
  <si>
    <t>DXB1265</t>
  </si>
  <si>
    <t>DXBL1265</t>
  </si>
  <si>
    <t>DXBNR1265</t>
  </si>
  <si>
    <t>On Air</t>
    <phoneticPr fontId="3" type="noConversion"/>
  </si>
  <si>
    <t>DXB1267</t>
  </si>
  <si>
    <t>DXBL1267</t>
  </si>
  <si>
    <t>DXBNR1267</t>
  </si>
  <si>
    <t>DXB1268</t>
  </si>
  <si>
    <t>DXBL1268</t>
  </si>
  <si>
    <t>DXBNR1268</t>
  </si>
  <si>
    <t>DXB1269</t>
  </si>
  <si>
    <t>DXBL1269</t>
  </si>
  <si>
    <t>DXBNR1269</t>
  </si>
  <si>
    <t>U2100 (F2)</t>
  </si>
  <si>
    <t>DXB1270</t>
  </si>
  <si>
    <t>DXBL1270</t>
  </si>
  <si>
    <t>DXBNR1270</t>
  </si>
  <si>
    <t>DXB1271</t>
  </si>
  <si>
    <t>DXBL1271</t>
  </si>
  <si>
    <t>DXBNR1271</t>
  </si>
  <si>
    <t>DXB1276</t>
  </si>
  <si>
    <t>DXBL1276</t>
  </si>
  <si>
    <t>DXBNR1276</t>
  </si>
  <si>
    <t>DXB1279</t>
  </si>
  <si>
    <t>DXBL1279</t>
  </si>
  <si>
    <t>DXBNR1279</t>
  </si>
  <si>
    <t>DXB1280</t>
  </si>
  <si>
    <t>DXBL1280</t>
  </si>
  <si>
    <t>DXBNR1280</t>
  </si>
  <si>
    <t>DXB1281</t>
  </si>
  <si>
    <t>DXBL1281</t>
  </si>
  <si>
    <t>DXBNR1281</t>
  </si>
  <si>
    <t>DXB1283</t>
  </si>
  <si>
    <t>DXBL1283</t>
  </si>
  <si>
    <t>DXBNR1283</t>
  </si>
  <si>
    <t>DXB1285</t>
  </si>
  <si>
    <t>DXBL1285</t>
  </si>
  <si>
    <t>DXBNR1285</t>
  </si>
  <si>
    <t>DXB1289</t>
  </si>
  <si>
    <t>DXBL1289</t>
  </si>
  <si>
    <t>DXBNR1289</t>
  </si>
  <si>
    <t>DXB1290</t>
  </si>
  <si>
    <t>DXBL1290</t>
  </si>
  <si>
    <t>DXBNR1290</t>
  </si>
  <si>
    <t>DXB1293</t>
  </si>
  <si>
    <t>DXBL1293</t>
  </si>
  <si>
    <t>DXBNR1293</t>
  </si>
  <si>
    <t>DXB1294</t>
  </si>
  <si>
    <t>DXBL1294</t>
  </si>
  <si>
    <t>DXBNR1294</t>
  </si>
  <si>
    <t>DXB1295</t>
  </si>
  <si>
    <t>DXBL1295</t>
  </si>
  <si>
    <t>DXBNR1295</t>
  </si>
  <si>
    <t>DXB1296</t>
  </si>
  <si>
    <t>DXBL1296</t>
  </si>
  <si>
    <t>DXB1298</t>
  </si>
  <si>
    <t>DXBL1298</t>
  </si>
  <si>
    <t>DXBNR1298</t>
  </si>
  <si>
    <t>DXB1299</t>
  </si>
  <si>
    <t>DXBL1299</t>
  </si>
  <si>
    <t>DXBNR1299</t>
  </si>
  <si>
    <t>DXB1300</t>
  </si>
  <si>
    <t>DXB6300</t>
  </si>
  <si>
    <t>DXBL1300</t>
  </si>
  <si>
    <t>DXBNR1300</t>
  </si>
  <si>
    <t>DXB1301</t>
  </si>
  <si>
    <t>DXBL1301</t>
  </si>
  <si>
    <t>DXBNR1301</t>
  </si>
  <si>
    <t>DXB1302</t>
  </si>
  <si>
    <t>DXB6302</t>
  </si>
  <si>
    <t>DXBL1302</t>
  </si>
  <si>
    <t>DXB1303</t>
  </si>
  <si>
    <t>DXBL1303</t>
  </si>
  <si>
    <t>DXB1304</t>
  </si>
  <si>
    <t>DXBL1304</t>
  </si>
  <si>
    <t>DXBNR1304</t>
  </si>
  <si>
    <t>DXB1305</t>
  </si>
  <si>
    <t>DXBL1305</t>
  </si>
  <si>
    <t>DXB1306</t>
  </si>
  <si>
    <t>DXBL1306</t>
  </si>
  <si>
    <t>DXBNR1306</t>
  </si>
  <si>
    <t>DXB1311</t>
  </si>
  <si>
    <t>DXBL1311</t>
  </si>
  <si>
    <t>DXBNR1311</t>
  </si>
  <si>
    <t>DXB1312</t>
  </si>
  <si>
    <t>DXBL1312</t>
  </si>
  <si>
    <t>DXB1313</t>
  </si>
  <si>
    <t>DXBL1313</t>
  </si>
  <si>
    <t>DXB1316</t>
  </si>
  <si>
    <t>DXBL1316</t>
  </si>
  <si>
    <t>DXB1317</t>
  </si>
  <si>
    <t>DXBL1317</t>
  </si>
  <si>
    <t>DXBNR1317</t>
  </si>
  <si>
    <t>Site share</t>
  </si>
  <si>
    <t>DXB1319</t>
  </si>
  <si>
    <t>DXBL1319</t>
  </si>
  <si>
    <t>DXBNR1319</t>
  </si>
  <si>
    <t>DXB1320</t>
  </si>
  <si>
    <t>DXBL1320</t>
  </si>
  <si>
    <t>DXBNR1320</t>
  </si>
  <si>
    <t>DXB1322</t>
  </si>
  <si>
    <t>DXBL1322</t>
  </si>
  <si>
    <t>DXBNR1322</t>
  </si>
  <si>
    <t>DXB1323</t>
  </si>
  <si>
    <t>DXBL1323</t>
  </si>
  <si>
    <t>DXBNR1323</t>
  </si>
  <si>
    <t>DXB1324</t>
  </si>
  <si>
    <t>DXBL1324</t>
  </si>
  <si>
    <t>DXBNR1324</t>
  </si>
  <si>
    <t>DXB1326</t>
  </si>
  <si>
    <t>DXBL1326</t>
  </si>
  <si>
    <t>DXBNR1326</t>
  </si>
  <si>
    <t>DXB1330</t>
  </si>
  <si>
    <t>DXBL1330</t>
  </si>
  <si>
    <t>DXBNR1330</t>
  </si>
  <si>
    <t>DXB1333</t>
  </si>
  <si>
    <t>DXBL1333</t>
  </si>
  <si>
    <t>DXBNR1333</t>
  </si>
  <si>
    <t>DXB1334</t>
  </si>
  <si>
    <t>DXBL1334</t>
  </si>
  <si>
    <t>DXBNR1334</t>
  </si>
  <si>
    <t>DXB1335</t>
  </si>
  <si>
    <t>DXBL1335</t>
  </si>
  <si>
    <t>DXBNR1335</t>
  </si>
  <si>
    <t>DXB1336</t>
  </si>
  <si>
    <t>DXBL1336</t>
  </si>
  <si>
    <t>DXBNR1336</t>
  </si>
  <si>
    <t>DXB1337</t>
  </si>
  <si>
    <t>DXBL1337</t>
  </si>
  <si>
    <t>DXBNR1337</t>
  </si>
  <si>
    <t>DXB1341</t>
  </si>
  <si>
    <t>DXB2341</t>
  </si>
  <si>
    <t>DXBL1341</t>
  </si>
  <si>
    <t>DXBNR1341</t>
  </si>
  <si>
    <t>DXB1342</t>
  </si>
  <si>
    <t>DXBL1342</t>
  </si>
  <si>
    <t>DXBNR1342</t>
  </si>
  <si>
    <t>DXB1343</t>
  </si>
  <si>
    <t>DXBL1343</t>
  </si>
  <si>
    <t>DXBNR1343</t>
  </si>
  <si>
    <t>DXB1344</t>
  </si>
  <si>
    <t>DXB2344</t>
  </si>
  <si>
    <t>DXBL1344</t>
  </si>
  <si>
    <t>DXBNR1344</t>
  </si>
  <si>
    <t>DXB1345</t>
  </si>
  <si>
    <t>DXBL1345</t>
  </si>
  <si>
    <t>DXBNR1345</t>
  </si>
  <si>
    <t>DXB1346</t>
  </si>
  <si>
    <t>DXBL1346</t>
  </si>
  <si>
    <t>DXBNR1346</t>
  </si>
  <si>
    <t>DXB1347</t>
  </si>
  <si>
    <t>DXB2347</t>
  </si>
  <si>
    <t>DXBL1347</t>
  </si>
  <si>
    <t>DXBNR1347</t>
  </si>
  <si>
    <t>DXB1352</t>
  </si>
  <si>
    <t>DXBL1352</t>
  </si>
  <si>
    <t>DXBNR1352</t>
  </si>
  <si>
    <t>DXB1354</t>
  </si>
  <si>
    <t>DXBL1354</t>
  </si>
  <si>
    <t>DXBNR1354</t>
  </si>
  <si>
    <t>DXB1355</t>
  </si>
  <si>
    <t>DXBL1355</t>
  </si>
  <si>
    <t>DXBNR1355</t>
  </si>
  <si>
    <t>DXB1357</t>
  </si>
  <si>
    <t>DXBL1357</t>
  </si>
  <si>
    <t>DXBNR1357</t>
  </si>
  <si>
    <t>DXB1358</t>
  </si>
  <si>
    <t>DXBL1358</t>
  </si>
  <si>
    <t>DXBNR1358</t>
  </si>
  <si>
    <t>DXB1359</t>
  </si>
  <si>
    <t>DXBL1359</t>
  </si>
  <si>
    <t>DXBNR1359</t>
  </si>
  <si>
    <t>DXB1360</t>
  </si>
  <si>
    <t>DXBL1360</t>
  </si>
  <si>
    <t>DXB1361</t>
  </si>
  <si>
    <t>DXBL1361</t>
  </si>
  <si>
    <t>DXB1362</t>
  </si>
  <si>
    <t>DXBL1362</t>
  </si>
  <si>
    <t>DXB1363</t>
  </si>
  <si>
    <t>DXBL1363</t>
  </si>
  <si>
    <t>DXB1364</t>
  </si>
  <si>
    <t>DXBL1364</t>
  </si>
  <si>
    <t>DXB1365</t>
  </si>
  <si>
    <t>DXBL1365</t>
  </si>
  <si>
    <t>DXB1368</t>
  </si>
  <si>
    <t>DXBL1368</t>
  </si>
  <si>
    <t>DXB1369</t>
  </si>
  <si>
    <t>DXBL1369</t>
  </si>
  <si>
    <t>DXBNR1369</t>
  </si>
  <si>
    <t>DXB1370</t>
  </si>
  <si>
    <t>DXBL1370</t>
  </si>
  <si>
    <t>DXBNR1370</t>
  </si>
  <si>
    <t>DXB1371</t>
  </si>
  <si>
    <t>DXBL1371</t>
  </si>
  <si>
    <t>DXBNR1371</t>
  </si>
  <si>
    <t>DXB1372</t>
  </si>
  <si>
    <t>DXBL1372</t>
  </si>
  <si>
    <t>DXBNR1372</t>
  </si>
  <si>
    <t>DXB1373</t>
  </si>
  <si>
    <t>DXBL1373</t>
  </si>
  <si>
    <t>DXBNR1373</t>
  </si>
  <si>
    <t>DXB1375</t>
  </si>
  <si>
    <t>DXBL1375</t>
  </si>
  <si>
    <t>DXBNR1375</t>
  </si>
  <si>
    <t>DXB1376</t>
  </si>
  <si>
    <t>DXBL1376</t>
  </si>
  <si>
    <t>DXB1379</t>
  </si>
  <si>
    <t>DXBL1379</t>
  </si>
  <si>
    <t>DXBNR1379</t>
  </si>
  <si>
    <t>DXB1380</t>
  </si>
  <si>
    <t>DXBL1380</t>
  </si>
  <si>
    <t>DXBNR1380</t>
  </si>
  <si>
    <t>DXB1381</t>
  </si>
  <si>
    <t>DXBL1381</t>
  </si>
  <si>
    <t>DXBNR1381</t>
  </si>
  <si>
    <t>DXB1382</t>
  </si>
  <si>
    <t>DXBL1382</t>
  </si>
  <si>
    <t>DXBNR1382</t>
  </si>
  <si>
    <t>DXB1383</t>
  </si>
  <si>
    <t>DXBL1383</t>
  </si>
  <si>
    <t>DXBNR1383</t>
  </si>
  <si>
    <t>DXB1386</t>
  </si>
  <si>
    <t>DXBL1386</t>
  </si>
  <si>
    <t>DXBNR1386</t>
  </si>
  <si>
    <t>DXB1388</t>
  </si>
  <si>
    <t>DXBL1388</t>
  </si>
  <si>
    <t>DXBNR1388</t>
  </si>
  <si>
    <t>DXB1389</t>
  </si>
  <si>
    <t>DXBL1389</t>
  </si>
  <si>
    <t>DXBNR1389</t>
  </si>
  <si>
    <t>DXB1390</t>
  </si>
  <si>
    <t>DXBL1390</t>
  </si>
  <si>
    <t>DXBNR1390</t>
  </si>
  <si>
    <t>DXB1393</t>
  </si>
  <si>
    <t>DXB2393</t>
  </si>
  <si>
    <t>DXBL1393</t>
  </si>
  <si>
    <t>DXBNR1393</t>
  </si>
  <si>
    <t>DXB1395</t>
  </si>
  <si>
    <t>DXBL1395</t>
  </si>
  <si>
    <t>DXBNR1395</t>
  </si>
  <si>
    <t>DXB1397</t>
  </si>
  <si>
    <t>DXBL1397</t>
  </si>
  <si>
    <t>DXBNR1397</t>
  </si>
  <si>
    <t>DXB1399</t>
  </si>
  <si>
    <t>DXB2399</t>
  </si>
  <si>
    <t>DXBL1399</t>
  </si>
  <si>
    <t>DXBNR1399</t>
  </si>
  <si>
    <t>DXB1401</t>
  </si>
  <si>
    <t>DXBL1401</t>
  </si>
  <si>
    <t>DXBNR1401</t>
  </si>
  <si>
    <t>DXB1402</t>
  </si>
  <si>
    <t>DXBL1402</t>
  </si>
  <si>
    <t>DXB1403</t>
  </si>
  <si>
    <t>DXBL1403</t>
  </si>
  <si>
    <t>DXBNR1403</t>
  </si>
  <si>
    <t>DXB1404</t>
  </si>
  <si>
    <t>DXBL1404</t>
  </si>
  <si>
    <t>DXBNR1404</t>
  </si>
  <si>
    <t>DXB1407</t>
  </si>
  <si>
    <t>DXBL1407</t>
  </si>
  <si>
    <t>DXBNR1407</t>
  </si>
  <si>
    <t>DXB1410</t>
  </si>
  <si>
    <t>DXBL1410</t>
  </si>
  <si>
    <t>DXBNR1410</t>
  </si>
  <si>
    <t>DXB1412</t>
  </si>
  <si>
    <t>DXBL1412</t>
  </si>
  <si>
    <t>DXBNR1412</t>
  </si>
  <si>
    <t>DXB1414</t>
  </si>
  <si>
    <t>DXBL1414</t>
  </si>
  <si>
    <t>DXBNR1414</t>
  </si>
  <si>
    <t>DXB1417</t>
  </si>
  <si>
    <t>DXBL1417</t>
  </si>
  <si>
    <t>DXBNR1417</t>
  </si>
  <si>
    <t>DXB1419</t>
  </si>
  <si>
    <t>DXBL1419</t>
  </si>
  <si>
    <t>DXBNR1419</t>
  </si>
  <si>
    <t>DXB1421</t>
  </si>
  <si>
    <t>DXBL1421</t>
  </si>
  <si>
    <t>DXBNR1421</t>
  </si>
  <si>
    <t>DXB1424</t>
  </si>
  <si>
    <t>DXBL1424</t>
  </si>
  <si>
    <t>DXBNR1424</t>
  </si>
  <si>
    <t>DXB1426</t>
  </si>
  <si>
    <t>DXBL1426</t>
  </si>
  <si>
    <t>DXBNR1426</t>
  </si>
  <si>
    <t>DXB1427</t>
  </si>
  <si>
    <t>DXBL1427</t>
  </si>
  <si>
    <t>DXBNR1427</t>
  </si>
  <si>
    <t>DXB1429</t>
  </si>
  <si>
    <t>DXBL1429</t>
  </si>
  <si>
    <t>DXBNR1429</t>
  </si>
  <si>
    <t>DXB1432</t>
  </si>
  <si>
    <t>DXBL1432</t>
  </si>
  <si>
    <t>DXB1434</t>
  </si>
  <si>
    <t>DXBL1434</t>
  </si>
  <si>
    <t>DXBNR1434</t>
  </si>
  <si>
    <t>DXB1435</t>
  </si>
  <si>
    <t>DXBL1435</t>
  </si>
  <si>
    <t>DXBNR1435</t>
  </si>
  <si>
    <t>DXB1436</t>
  </si>
  <si>
    <t>DXBL1436</t>
  </si>
  <si>
    <t>DXBNR1436</t>
  </si>
  <si>
    <t>DXB1442</t>
  </si>
  <si>
    <t>DXBL1442</t>
  </si>
  <si>
    <t>DXBNR1442</t>
  </si>
  <si>
    <t>DXB1446</t>
  </si>
  <si>
    <t>DXBL1446</t>
  </si>
  <si>
    <t>DXBNR1446</t>
  </si>
  <si>
    <t>DXB1447</t>
  </si>
  <si>
    <t>DXBL1447</t>
  </si>
  <si>
    <t>DXB1448</t>
  </si>
  <si>
    <t>DXBL1448</t>
  </si>
  <si>
    <t>DXBNR1448</t>
  </si>
  <si>
    <t>DXB1449</t>
  </si>
  <si>
    <t>DXBL1449</t>
  </si>
  <si>
    <t>DXBNR1449</t>
  </si>
  <si>
    <t>DXB1450</t>
  </si>
  <si>
    <t>DXBL1450</t>
  </si>
  <si>
    <t>DXBNR1450</t>
  </si>
  <si>
    <t>DXB1451</t>
  </si>
  <si>
    <t>DXBL1451</t>
  </si>
  <si>
    <t>DXBNR1451</t>
  </si>
  <si>
    <t>DXB1456</t>
  </si>
  <si>
    <t>DXBL1456</t>
  </si>
  <si>
    <t>DXBNR1456</t>
  </si>
  <si>
    <t>DXB1458</t>
  </si>
  <si>
    <t>DXB2458</t>
  </si>
  <si>
    <t>DXBL1458</t>
  </si>
  <si>
    <t>DXBNR1458</t>
  </si>
  <si>
    <t>DXB1462</t>
  </si>
  <si>
    <t>DXBL1462</t>
  </si>
  <si>
    <t>DXBNR1462</t>
  </si>
  <si>
    <t>DXB1463</t>
  </si>
  <si>
    <t>DXBL1463</t>
  </si>
  <si>
    <t>DXB1466</t>
  </si>
  <si>
    <t>DXBL1466</t>
  </si>
  <si>
    <t>DXBNR1466</t>
  </si>
  <si>
    <t>DXB1467</t>
  </si>
  <si>
    <t>DXBL1467</t>
  </si>
  <si>
    <t>DXBNR1467</t>
  </si>
  <si>
    <t>DXB1468</t>
  </si>
  <si>
    <t>DXBL1468</t>
  </si>
  <si>
    <t>DXBNR1468</t>
  </si>
  <si>
    <t>DXB1470</t>
  </si>
  <si>
    <t>DXBL1470</t>
  </si>
  <si>
    <t>DXB1475</t>
  </si>
  <si>
    <t>DXB6475</t>
  </si>
  <si>
    <t>DXBL1475</t>
  </si>
  <si>
    <t>DXBNR1475</t>
  </si>
  <si>
    <t>DXB1476</t>
  </si>
  <si>
    <t>DXBL1476</t>
  </si>
  <si>
    <t>DXB1477</t>
  </si>
  <si>
    <t>DXB2477</t>
  </si>
  <si>
    <t>DXBL1477</t>
  </si>
  <si>
    <t>DXB1479</t>
  </si>
  <si>
    <t>DXB6479</t>
  </si>
  <si>
    <t>DXBL1479</t>
  </si>
  <si>
    <t>DXBNR1479</t>
  </si>
  <si>
    <t>DXB1480</t>
  </si>
  <si>
    <t>DXBL1480</t>
  </si>
  <si>
    <t>DXBNR1480</t>
  </si>
  <si>
    <t>DXB1483</t>
  </si>
  <si>
    <t>DXB6483</t>
  </si>
  <si>
    <t>DXBL1483</t>
  </si>
  <si>
    <t>DXB1484</t>
  </si>
  <si>
    <t>DXBL1484</t>
  </si>
  <si>
    <t>DXBNR1484</t>
  </si>
  <si>
    <t>DXB1485</t>
  </si>
  <si>
    <t>DXB6485</t>
  </si>
  <si>
    <t>DXBL1485</t>
  </si>
  <si>
    <t>DXB1486</t>
  </si>
  <si>
    <t>DXBL1486</t>
  </si>
  <si>
    <t>DXBNR1486</t>
  </si>
  <si>
    <t>DXB1492</t>
  </si>
  <si>
    <t>DXBL1492</t>
  </si>
  <si>
    <t>DXBNR1492</t>
  </si>
  <si>
    <t>DXB1494</t>
  </si>
  <si>
    <t>DXBL1494</t>
  </si>
  <si>
    <t>DXBNR1494</t>
  </si>
  <si>
    <t>DXB1500</t>
  </si>
  <si>
    <t>DXBL1500</t>
  </si>
  <si>
    <t>DXBNR1500</t>
  </si>
  <si>
    <t>DXB1502</t>
  </si>
  <si>
    <t>DXBL1502</t>
  </si>
  <si>
    <t>DXBNR1502</t>
  </si>
  <si>
    <t>DXB1503</t>
  </si>
  <si>
    <t>DXBL1503</t>
  </si>
  <si>
    <t>DXBNR1503</t>
  </si>
  <si>
    <t>DXB1505</t>
  </si>
  <si>
    <t>DXB2505</t>
  </si>
  <si>
    <t>DXBL1505</t>
  </si>
  <si>
    <t>DXBNR1505</t>
  </si>
  <si>
    <t>DXB1506</t>
  </si>
  <si>
    <t>DXBL1506</t>
  </si>
  <si>
    <t>DXBNR1506</t>
  </si>
  <si>
    <t>DXB1508</t>
  </si>
  <si>
    <t>DXBL1508</t>
  </si>
  <si>
    <t>DXBNR1508</t>
  </si>
  <si>
    <t>DXB1509</t>
  </si>
  <si>
    <t>DXBL1509</t>
  </si>
  <si>
    <t>DXBNR1509</t>
  </si>
  <si>
    <t>DXB1512</t>
  </si>
  <si>
    <t>DXB2512</t>
  </si>
  <si>
    <t>DXBL1512</t>
  </si>
  <si>
    <t>DXBNR1512</t>
  </si>
  <si>
    <t>DXB1513</t>
  </si>
  <si>
    <t>DXB2513</t>
  </si>
  <si>
    <t>DXBL1513</t>
  </si>
  <si>
    <t>DXBNR1513</t>
  </si>
  <si>
    <t>DXB1515</t>
  </si>
  <si>
    <t>DXBL1515</t>
  </si>
  <si>
    <t>DXB1516</t>
  </si>
  <si>
    <t>DXBL1516</t>
  </si>
  <si>
    <t>DXBNR1516</t>
  </si>
  <si>
    <t>DXB1517</t>
  </si>
  <si>
    <t>DXB2517</t>
  </si>
  <si>
    <t>DXBL1517</t>
  </si>
  <si>
    <t>DXBNR1517</t>
  </si>
  <si>
    <t>DXB1519</t>
  </si>
  <si>
    <t>DXBL1519</t>
  </si>
  <si>
    <t>DXBNR1519</t>
  </si>
  <si>
    <t>DXB1520</t>
  </si>
  <si>
    <t>DXBL1520</t>
  </si>
  <si>
    <t>DXBNR1520</t>
  </si>
  <si>
    <t>DXB1521</t>
  </si>
  <si>
    <t>DXBL1521</t>
  </si>
  <si>
    <t>DXBNR1521</t>
  </si>
  <si>
    <t>DXB1522</t>
  </si>
  <si>
    <t>DXBL1522</t>
  </si>
  <si>
    <t>DXB1525</t>
  </si>
  <si>
    <t>DXBL1525</t>
  </si>
  <si>
    <t>DXBNR1525</t>
  </si>
  <si>
    <t>DXB1526</t>
  </si>
  <si>
    <t>DXBL1526</t>
  </si>
  <si>
    <t>DXBNR1526</t>
  </si>
  <si>
    <t>DXB1527</t>
  </si>
  <si>
    <t>DXB2527</t>
  </si>
  <si>
    <t>DXBL1527</t>
  </si>
  <si>
    <t>DXBNR1527</t>
  </si>
  <si>
    <t>DXB1528</t>
  </si>
  <si>
    <t>DXBL1528</t>
  </si>
  <si>
    <t>DXBNR1528</t>
  </si>
  <si>
    <t>DXB1529</t>
  </si>
  <si>
    <t>DXBL1529</t>
  </si>
  <si>
    <t>DXBNR1529</t>
  </si>
  <si>
    <t>DXB1530</t>
  </si>
  <si>
    <t>DXBL1530</t>
  </si>
  <si>
    <t>DXBNR1530</t>
  </si>
  <si>
    <t>DXB1531</t>
  </si>
  <si>
    <t>DXBL1531</t>
  </si>
  <si>
    <t>DXBNR1531</t>
  </si>
  <si>
    <t>DXB1533</t>
  </si>
  <si>
    <t>DXBL1533</t>
  </si>
  <si>
    <t>DXBNR1533</t>
  </si>
  <si>
    <t>DXB1534</t>
  </si>
  <si>
    <t>DXBL1534</t>
  </si>
  <si>
    <t>DXBNR1534</t>
  </si>
  <si>
    <t>DXB1536</t>
  </si>
  <si>
    <t>DXBL1536</t>
  </si>
  <si>
    <t>DXBNR1536</t>
  </si>
  <si>
    <t>DXB1537</t>
  </si>
  <si>
    <t>DXBL1537</t>
  </si>
  <si>
    <t>DXBNR1537</t>
  </si>
  <si>
    <t>DXB1538</t>
  </si>
  <si>
    <t>DXBL1538</t>
  </si>
  <si>
    <t>DXBNR1538</t>
  </si>
  <si>
    <t>DXB1540</t>
  </si>
  <si>
    <t>DXBL1540</t>
  </si>
  <si>
    <t>DXBNR1540</t>
  </si>
  <si>
    <t>DXB1541</t>
  </si>
  <si>
    <t>DXBL1541</t>
  </si>
  <si>
    <t>DXBNR1541</t>
  </si>
  <si>
    <t>DXB1545</t>
  </si>
  <si>
    <t>DXBL1545</t>
  </si>
  <si>
    <t>DXBNR1545</t>
  </si>
  <si>
    <t>DXB1546</t>
  </si>
  <si>
    <t>DXBL1546</t>
  </si>
  <si>
    <t>DXBNR1546</t>
  </si>
  <si>
    <t>DXB1549</t>
  </si>
  <si>
    <t>DXBL1549</t>
  </si>
  <si>
    <t>DXBNR1549</t>
  </si>
  <si>
    <t>DXB1551</t>
  </si>
  <si>
    <t>DXBL1551</t>
  </si>
  <si>
    <t>DXBNR1551</t>
  </si>
  <si>
    <t>DXB1557</t>
  </si>
  <si>
    <t>DXBL1557</t>
  </si>
  <si>
    <t>DXBNR1557</t>
  </si>
  <si>
    <t>DXB1558</t>
  </si>
  <si>
    <t>DXBL1558</t>
  </si>
  <si>
    <t>DXBNR1558</t>
  </si>
  <si>
    <t>DXB1559</t>
  </si>
  <si>
    <t>DXBL1559</t>
  </si>
  <si>
    <t>DXBNR1559</t>
  </si>
  <si>
    <t>DXB1560</t>
  </si>
  <si>
    <t>DXBL1560</t>
  </si>
  <si>
    <t>DXBNR1560</t>
  </si>
  <si>
    <t>DXB1561</t>
  </si>
  <si>
    <t>DXBL1561</t>
  </si>
  <si>
    <t>DXB1562</t>
  </si>
  <si>
    <t>DXBL1562</t>
  </si>
  <si>
    <t>DXBNR1562</t>
  </si>
  <si>
    <t>DXB1563</t>
  </si>
  <si>
    <t>DXBL1563</t>
  </si>
  <si>
    <t>DXBNR1563</t>
  </si>
  <si>
    <t>DXB1564</t>
  </si>
  <si>
    <t>DXBL1564</t>
  </si>
  <si>
    <t>DXBNR1564</t>
  </si>
  <si>
    <t>DXB1565</t>
  </si>
  <si>
    <t>DXBL1565</t>
  </si>
  <si>
    <t>DXBNR1565</t>
  </si>
  <si>
    <t>DXB1566</t>
  </si>
  <si>
    <t>DXBL1566</t>
  </si>
  <si>
    <t>DXBNR1566</t>
  </si>
  <si>
    <t>DXB1567</t>
  </si>
  <si>
    <t>DXBL1567</t>
  </si>
  <si>
    <t>DXBNR1567</t>
  </si>
  <si>
    <t>DXB1568</t>
  </si>
  <si>
    <t>DXBL1568</t>
  </si>
  <si>
    <t>DXBNR1568</t>
  </si>
  <si>
    <t>DXB1570</t>
  </si>
  <si>
    <t>DXBL1570</t>
  </si>
  <si>
    <t>DXBNR1570</t>
  </si>
  <si>
    <t>DXB1573</t>
  </si>
  <si>
    <t>DXBL1573</t>
  </si>
  <si>
    <t>DXBNR1573</t>
  </si>
  <si>
    <t>DXB1574</t>
  </si>
  <si>
    <t>DXBL1574</t>
  </si>
  <si>
    <t>DXBNR1574</t>
  </si>
  <si>
    <t>DXB1575</t>
  </si>
  <si>
    <t>DXBL1575</t>
  </si>
  <si>
    <t>DXBNR1575</t>
  </si>
  <si>
    <t>DXB1576</t>
  </si>
  <si>
    <t>DXBL1576</t>
  </si>
  <si>
    <t>DXBNR1576</t>
  </si>
  <si>
    <t>DXB1577</t>
  </si>
  <si>
    <t>DXBL1577</t>
  </si>
  <si>
    <t>DXBNR1577</t>
  </si>
  <si>
    <t>DXB1579</t>
  </si>
  <si>
    <t>DXBL1579</t>
  </si>
  <si>
    <t>DXBNR1579</t>
  </si>
  <si>
    <t>DXB1580</t>
  </si>
  <si>
    <t>DXBL1580</t>
  </si>
  <si>
    <t>DXBNR1580</t>
  </si>
  <si>
    <t>DXB1581</t>
  </si>
  <si>
    <t>DXB2581</t>
  </si>
  <si>
    <t>DXBL1581</t>
  </si>
  <si>
    <t>DXBNR1581</t>
  </si>
  <si>
    <t>DXB1582</t>
  </si>
  <si>
    <t>DXBL1582</t>
  </si>
  <si>
    <t>DXBNR1582</t>
  </si>
  <si>
    <t>DXB1583</t>
  </si>
  <si>
    <t>DXBL1583</t>
  </si>
  <si>
    <t>DXBNR1583</t>
  </si>
  <si>
    <t>DXB1584</t>
  </si>
  <si>
    <t>DXBL1584</t>
  </si>
  <si>
    <t>DXB1585</t>
  </si>
  <si>
    <t>DXBL1585</t>
  </si>
  <si>
    <t>DXBNR1585</t>
  </si>
  <si>
    <t>DXB1586</t>
  </si>
  <si>
    <t>DXBL1586</t>
  </si>
  <si>
    <t>DXB1587</t>
  </si>
  <si>
    <t>DXBL1587</t>
  </si>
  <si>
    <t>DXB1588</t>
  </si>
  <si>
    <t>DXBL1588</t>
  </si>
  <si>
    <t>DXBNR1588</t>
  </si>
  <si>
    <t>DXB1589</t>
  </si>
  <si>
    <t>DXBL1589</t>
  </si>
  <si>
    <t>DXBNR1589</t>
  </si>
  <si>
    <t>DXB1590</t>
  </si>
  <si>
    <t>DXBL1590</t>
  </si>
  <si>
    <t>DXBNR1590</t>
  </si>
  <si>
    <t>DXB1591</t>
  </si>
  <si>
    <t>DXBL1591</t>
  </si>
  <si>
    <t>DXBNR1591</t>
  </si>
  <si>
    <t>DXB1592</t>
  </si>
  <si>
    <t>DXBL1592</t>
  </si>
  <si>
    <t>DXBNR1592</t>
  </si>
  <si>
    <t>DXB1593</t>
  </si>
  <si>
    <t>DXBL1593</t>
  </si>
  <si>
    <t>DXBNR1593</t>
  </si>
  <si>
    <t>DXB1594</t>
  </si>
  <si>
    <t>DXBL1594</t>
  </si>
  <si>
    <t>DXBNR1594</t>
  </si>
  <si>
    <t>DXB1597</t>
  </si>
  <si>
    <t>DXBL1597</t>
  </si>
  <si>
    <t>DXBNR1597</t>
  </si>
  <si>
    <t>DXB1598</t>
  </si>
  <si>
    <t>DXBL1598</t>
  </si>
  <si>
    <t>DXBNR1598</t>
  </si>
  <si>
    <t>DXB1600</t>
  </si>
  <si>
    <t>DXBL1600</t>
  </si>
  <si>
    <t>DXBNR1600</t>
  </si>
  <si>
    <t>DXB1601</t>
  </si>
  <si>
    <t>DXBL1601</t>
  </si>
  <si>
    <t>DXBNR1601</t>
  </si>
  <si>
    <t>DXB1602</t>
  </si>
  <si>
    <t>DXBL1602</t>
  </si>
  <si>
    <t>DXBNR1602</t>
  </si>
  <si>
    <t>DXB1603</t>
  </si>
  <si>
    <t>DXBL1603</t>
  </si>
  <si>
    <t>DXBNR1603</t>
  </si>
  <si>
    <t>DXB1604</t>
  </si>
  <si>
    <t>DXBL1604</t>
  </si>
  <si>
    <t>DXB1605</t>
  </si>
  <si>
    <t>DXBL1605</t>
  </si>
  <si>
    <t>DXB1609</t>
  </si>
  <si>
    <t>DXBL1609</t>
  </si>
  <si>
    <t>DXBNR1609</t>
  </si>
  <si>
    <t>DXB1611</t>
  </si>
  <si>
    <t>DXBL1611</t>
  </si>
  <si>
    <t>DXBNR1611</t>
  </si>
  <si>
    <t>DXB1612</t>
  </si>
  <si>
    <t>DXBL1612</t>
  </si>
  <si>
    <t>DXBNR1612</t>
  </si>
  <si>
    <t>DXB1613</t>
  </si>
  <si>
    <t>DXBL1613</t>
  </si>
  <si>
    <t>DXBNR1613</t>
  </si>
  <si>
    <t>DXB1618</t>
  </si>
  <si>
    <t>DXBL1618</t>
  </si>
  <si>
    <t>DXB1619</t>
  </si>
  <si>
    <t>DXBL1619</t>
  </si>
  <si>
    <t>DXBNR1619</t>
  </si>
  <si>
    <t>DXB1622</t>
  </si>
  <si>
    <t>DXBL1622</t>
  </si>
  <si>
    <t>DXBNR1622</t>
  </si>
  <si>
    <t>DXB1623</t>
  </si>
  <si>
    <t>DXBL1623</t>
  </si>
  <si>
    <t>DXBNR1623</t>
  </si>
  <si>
    <t>DXB1624</t>
  </si>
  <si>
    <t>DXBL1624</t>
  </si>
  <si>
    <t>DXBNR1624</t>
  </si>
  <si>
    <t>DXB1626</t>
  </si>
  <si>
    <t>DXBL1626</t>
  </si>
  <si>
    <t>DXBNR1626</t>
  </si>
  <si>
    <t>DXB1634</t>
  </si>
  <si>
    <t>DXBL1634</t>
  </si>
  <si>
    <t>DXBNR1634</t>
  </si>
  <si>
    <t>DXB1635</t>
  </si>
  <si>
    <t>DXBL1635</t>
  </si>
  <si>
    <t>DXBNR1635</t>
  </si>
  <si>
    <t>DXB1636</t>
  </si>
  <si>
    <t>DXBL1636</t>
  </si>
  <si>
    <t>DXBNR1636</t>
  </si>
  <si>
    <t>DXB1637</t>
  </si>
  <si>
    <t>DXBL1637</t>
  </si>
  <si>
    <t>DXB1638</t>
  </si>
  <si>
    <t>DXBL1638</t>
  </si>
  <si>
    <t>DXB1639</t>
  </si>
  <si>
    <t>DXBL1639</t>
  </si>
  <si>
    <t>DXBNR1639</t>
  </si>
  <si>
    <t>DXB1640</t>
  </si>
  <si>
    <t>DXBL1640</t>
  </si>
  <si>
    <t>DXB1641</t>
  </si>
  <si>
    <t>DXBL1641</t>
  </si>
  <si>
    <t>DXBNR1641</t>
  </si>
  <si>
    <t>DXB1642</t>
  </si>
  <si>
    <t>DXBL1642</t>
  </si>
  <si>
    <t>DXB1647</t>
  </si>
  <si>
    <t>DXBL1647</t>
  </si>
  <si>
    <t>DXBNR1647</t>
  </si>
  <si>
    <t>DXB1648</t>
  </si>
  <si>
    <t>DXBL1648</t>
  </si>
  <si>
    <t>DXBNR1648</t>
  </si>
  <si>
    <t>DXB1651</t>
  </si>
  <si>
    <t>DXBL1651</t>
  </si>
  <si>
    <t>DXBNR1651</t>
  </si>
  <si>
    <t>DXB1652</t>
  </si>
  <si>
    <t>DXBL1652</t>
  </si>
  <si>
    <t>DXBNR1652</t>
  </si>
  <si>
    <t>DXB1653</t>
  </si>
  <si>
    <t>DXBL1653</t>
  </si>
  <si>
    <t>DXBNR1653</t>
  </si>
  <si>
    <t>DXB1658</t>
  </si>
  <si>
    <t>DXBL1658</t>
  </si>
  <si>
    <t>DXBNR1658</t>
  </si>
  <si>
    <t>DXB1659</t>
  </si>
  <si>
    <t>DXBL1659</t>
  </si>
  <si>
    <t>DXBNR1659</t>
  </si>
  <si>
    <t>DXB1660</t>
  </si>
  <si>
    <t>DXBL1660</t>
  </si>
  <si>
    <t>DXBNR1660</t>
  </si>
  <si>
    <t>DXB1661</t>
  </si>
  <si>
    <t>DXB2661</t>
  </si>
  <si>
    <t>DXBL1661</t>
  </si>
  <si>
    <t>DXBNR1661</t>
  </si>
  <si>
    <t>DXB1662</t>
  </si>
  <si>
    <t>DXB2662</t>
  </si>
  <si>
    <t>DXBL1662</t>
  </si>
  <si>
    <t>DXBNR1662</t>
  </si>
  <si>
    <t>DXB1663</t>
  </si>
  <si>
    <t>DXBL1663</t>
  </si>
  <si>
    <t>DXBNR1663</t>
  </si>
  <si>
    <t>DXB1664</t>
  </si>
  <si>
    <t>DXBL1664</t>
  </si>
  <si>
    <t>DXBNR1664</t>
  </si>
  <si>
    <t>DXB1665</t>
  </si>
  <si>
    <t>DXBL1665</t>
  </si>
  <si>
    <t>DXBNR1665</t>
  </si>
  <si>
    <t>DXB1666</t>
  </si>
  <si>
    <t>DXBL1666</t>
  </si>
  <si>
    <t>DXBNR1666</t>
  </si>
  <si>
    <t>DXB1667</t>
  </si>
  <si>
    <t>DXBL1667</t>
  </si>
  <si>
    <t>DXBNR1667</t>
  </si>
  <si>
    <t>DXB1668</t>
  </si>
  <si>
    <t>DXBL1668</t>
  </si>
  <si>
    <t>DXBNR1668</t>
  </si>
  <si>
    <t>DXB1670</t>
  </si>
  <si>
    <t>DXBL1670</t>
  </si>
  <si>
    <t>DXBNR1670</t>
  </si>
  <si>
    <t>DXB1671</t>
  </si>
  <si>
    <t>DXBL1671</t>
  </si>
  <si>
    <t>DXBNR1671</t>
  </si>
  <si>
    <t>DXB1676</t>
  </si>
  <si>
    <t>DXBL1676</t>
  </si>
  <si>
    <t>DXBNR1676</t>
  </si>
  <si>
    <t>DXB1677</t>
  </si>
  <si>
    <t>DXBL1677</t>
  </si>
  <si>
    <t>DXB1679</t>
  </si>
  <si>
    <t>DXBL1679</t>
  </si>
  <si>
    <t>DXBNR1679</t>
  </si>
  <si>
    <t>DXB1680</t>
  </si>
  <si>
    <t>DXB2680</t>
  </si>
  <si>
    <t>DXBL1680</t>
  </si>
  <si>
    <t>DXBNR1680</t>
  </si>
  <si>
    <t>DXB1683</t>
  </si>
  <si>
    <t>DXBL1683</t>
  </si>
  <si>
    <t>DXBNR1683</t>
  </si>
  <si>
    <t>DXB1684</t>
  </si>
  <si>
    <t>DXBL1684</t>
  </si>
  <si>
    <t>DXBNR1684</t>
  </si>
  <si>
    <t>DXB1685</t>
  </si>
  <si>
    <t>DXBL1685</t>
  </si>
  <si>
    <t>DXBNR1685</t>
  </si>
  <si>
    <t>DXB1686</t>
  </si>
  <si>
    <t>DXBL1686</t>
  </si>
  <si>
    <t>DXBNR1686</t>
  </si>
  <si>
    <t>DXB1690</t>
  </si>
  <si>
    <t>DXBL1690</t>
  </si>
  <si>
    <t>DXBNR1690</t>
  </si>
  <si>
    <t>DXB1693</t>
  </si>
  <si>
    <t>DXBL1693</t>
  </si>
  <si>
    <t>DXBNR1693</t>
  </si>
  <si>
    <t>DXB1694</t>
  </si>
  <si>
    <t>DXBL1694</t>
  </si>
  <si>
    <t>DXBNR1694</t>
  </si>
  <si>
    <t>DXB1695</t>
  </si>
  <si>
    <t>DXBL1695</t>
  </si>
  <si>
    <t>DXBNR1695</t>
  </si>
  <si>
    <t>DXB1696</t>
  </si>
  <si>
    <t>DXBL1696</t>
  </si>
  <si>
    <t>DXBNR1696</t>
  </si>
  <si>
    <t>DXB1698</t>
  </si>
  <si>
    <t>DXBL1698</t>
  </si>
  <si>
    <t>DXBNR1698</t>
  </si>
  <si>
    <t>DXB1699</t>
  </si>
  <si>
    <t>DXBL1699</t>
  </si>
  <si>
    <t>DXBNR1699</t>
  </si>
  <si>
    <t>DXB1702</t>
  </si>
  <si>
    <t>DXBL1702</t>
  </si>
  <si>
    <t>DXBNR1702</t>
  </si>
  <si>
    <t>DXB1703</t>
  </si>
  <si>
    <t>DXBL1703</t>
  </si>
  <si>
    <t>DXBNR1703</t>
  </si>
  <si>
    <t>DXB1704</t>
  </si>
  <si>
    <t>DXBL1704</t>
  </si>
  <si>
    <t>DXBNR1704</t>
  </si>
  <si>
    <t>DXB1705</t>
  </si>
  <si>
    <t>DXBL1705</t>
  </si>
  <si>
    <t>DXBNR1705</t>
  </si>
  <si>
    <t>DXB1706</t>
  </si>
  <si>
    <t>DXBL1706</t>
  </si>
  <si>
    <t>DXBNR1706</t>
  </si>
  <si>
    <t>DXB1707</t>
  </si>
  <si>
    <t>DXBL1707</t>
  </si>
  <si>
    <t>DXBNR1707</t>
  </si>
  <si>
    <t>DXB1708</t>
  </si>
  <si>
    <t>DXBL1708</t>
  </si>
  <si>
    <t>DXBNR1708</t>
  </si>
  <si>
    <t>DXB1709</t>
  </si>
  <si>
    <t>DXBL1709</t>
  </si>
  <si>
    <t>DXBNR1709</t>
  </si>
  <si>
    <t>DXB1710</t>
  </si>
  <si>
    <t>DXBL1710</t>
  </si>
  <si>
    <t>DXBNR1710</t>
  </si>
  <si>
    <t>DXB1718</t>
  </si>
  <si>
    <t>DXBL1718</t>
  </si>
  <si>
    <t>DXBNR1718</t>
  </si>
  <si>
    <t>DXB1720</t>
  </si>
  <si>
    <t>DXBL1720</t>
  </si>
  <si>
    <t>DXBNR1720</t>
  </si>
  <si>
    <t>DXB1721</t>
  </si>
  <si>
    <t>DXBL1721</t>
  </si>
  <si>
    <t>DXB1722</t>
  </si>
  <si>
    <t>DXBL1722</t>
  </si>
  <si>
    <t>DXBNR1722</t>
  </si>
  <si>
    <t>DXB1727</t>
  </si>
  <si>
    <t>DXBL1727</t>
  </si>
  <si>
    <t>DXBNR1727</t>
  </si>
  <si>
    <t>DXB1731</t>
  </si>
  <si>
    <t>DXBL1731</t>
  </si>
  <si>
    <t>DXBNR1731</t>
  </si>
  <si>
    <t>DXB1733</t>
  </si>
  <si>
    <t>DXBL1733</t>
  </si>
  <si>
    <t>DXBNR1733</t>
  </si>
  <si>
    <t>DXB1735</t>
  </si>
  <si>
    <t>DXBL1735</t>
  </si>
  <si>
    <t>DXBNR1735</t>
  </si>
  <si>
    <t>DXB1736</t>
  </si>
  <si>
    <t>DXBL1736</t>
  </si>
  <si>
    <t>DXBNR1736</t>
  </si>
  <si>
    <t>DXB1737</t>
  </si>
  <si>
    <t>DXBL1737</t>
  </si>
  <si>
    <t>DXB1739</t>
  </si>
  <si>
    <t>DXBL1739</t>
  </si>
  <si>
    <t>DXBNR1739</t>
  </si>
  <si>
    <t>DXB1740</t>
  </si>
  <si>
    <t>DXBL1740</t>
  </si>
  <si>
    <t>DXBNR1740</t>
  </si>
  <si>
    <t>DXB1744</t>
  </si>
  <si>
    <t>DXBL1744</t>
  </si>
  <si>
    <t>DXBNR1744</t>
  </si>
  <si>
    <t>DXB1745</t>
  </si>
  <si>
    <t>DXBL1745</t>
  </si>
  <si>
    <t>DXBNR1745</t>
  </si>
  <si>
    <t>DXB1746</t>
  </si>
  <si>
    <t>DXBL1746</t>
  </si>
  <si>
    <t>DXBNR1746</t>
  </si>
  <si>
    <t>DXB1747</t>
  </si>
  <si>
    <t>DXBL1747</t>
  </si>
  <si>
    <t>DXBNR1747</t>
  </si>
  <si>
    <t>DXB1748</t>
  </si>
  <si>
    <t>DXBL1748</t>
  </si>
  <si>
    <t>DXB1750</t>
  </si>
  <si>
    <t>DXBL1750</t>
  </si>
  <si>
    <t>DXB1752</t>
  </si>
  <si>
    <t>DXBL1752</t>
  </si>
  <si>
    <t>DXBNR1752</t>
  </si>
  <si>
    <t>DXB1753</t>
  </si>
  <si>
    <t>DXBL1753</t>
  </si>
  <si>
    <t>DXBNR1753</t>
  </si>
  <si>
    <t>DXB1755</t>
  </si>
  <si>
    <t>DXBL1755</t>
  </si>
  <si>
    <t>DXBNR1755</t>
  </si>
  <si>
    <t>DXB1756</t>
  </si>
  <si>
    <t>DXBL1756</t>
  </si>
  <si>
    <t>DXBNR1756</t>
  </si>
  <si>
    <t>DXB1757</t>
  </si>
  <si>
    <t>DXBL1757</t>
  </si>
  <si>
    <t>DXBNR1757</t>
  </si>
  <si>
    <t>DXB1759</t>
  </si>
  <si>
    <t>DXBL1759</t>
  </si>
  <si>
    <t>DXBNR1759</t>
  </si>
  <si>
    <t>DXB1760</t>
  </si>
  <si>
    <t>DXBL1760</t>
  </si>
  <si>
    <t>DXBNR1760</t>
  </si>
  <si>
    <t>DXB1761</t>
  </si>
  <si>
    <t>DXBL1761</t>
  </si>
  <si>
    <t>DXBNR1761</t>
  </si>
  <si>
    <t>DXB1762</t>
  </si>
  <si>
    <t>DXBL1762</t>
  </si>
  <si>
    <t>DXBNR1762</t>
  </si>
  <si>
    <t>DXB1764</t>
  </si>
  <si>
    <t>DXB2764</t>
  </si>
  <si>
    <t>DXBL1764</t>
  </si>
  <si>
    <t>DXBNR1764</t>
  </si>
  <si>
    <t>DXB1765</t>
  </si>
  <si>
    <t>DXB2765</t>
  </si>
  <si>
    <t>DXBL1765</t>
  </si>
  <si>
    <t>DXBNR1765</t>
  </si>
  <si>
    <t>DXB1766</t>
  </si>
  <si>
    <t>DXB2766</t>
  </si>
  <si>
    <t>DXBL1766</t>
  </si>
  <si>
    <t>DXBNR1766</t>
  </si>
  <si>
    <t>DXB1767</t>
  </si>
  <si>
    <t>DXBL1767</t>
  </si>
  <si>
    <t>DXB1768</t>
  </si>
  <si>
    <t>DXBL1768</t>
  </si>
  <si>
    <t>DXBNR1768</t>
  </si>
  <si>
    <t>DXB1769</t>
  </si>
  <si>
    <t>DXBL1769</t>
  </si>
  <si>
    <t>DXBNR1769</t>
  </si>
  <si>
    <t>DXB1772</t>
  </si>
  <si>
    <t>DXBL1772</t>
  </si>
  <si>
    <t>DXBNR1772</t>
  </si>
  <si>
    <t>DXB1773</t>
  </si>
  <si>
    <t>DXB2773</t>
  </si>
  <si>
    <t>DXBL1773</t>
  </si>
  <si>
    <t>DXBNR1773</t>
  </si>
  <si>
    <t>DXB1776</t>
  </si>
  <si>
    <t>DXBL1776</t>
  </si>
  <si>
    <t>DXBNR1776</t>
  </si>
  <si>
    <t>DXB1777</t>
  </si>
  <si>
    <t>DXBL1777</t>
  </si>
  <si>
    <t>DXBNR1777</t>
  </si>
  <si>
    <t>DXB1778</t>
  </si>
  <si>
    <t>DXBL1778</t>
  </si>
  <si>
    <t>DXBNR1778</t>
  </si>
  <si>
    <t>DXB1780</t>
  </si>
  <si>
    <t>DXB2780</t>
  </si>
  <si>
    <t>DXBL1780</t>
  </si>
  <si>
    <t>DXBNR1780</t>
  </si>
  <si>
    <t>DXB1784</t>
  </si>
  <si>
    <t>DXBL1784</t>
  </si>
  <si>
    <t>DXBNR1784</t>
  </si>
  <si>
    <t>DXB1785</t>
  </si>
  <si>
    <t>DXBL1785</t>
  </si>
  <si>
    <t>DXBNR1785</t>
  </si>
  <si>
    <t>DXB1787</t>
  </si>
  <si>
    <t>DXBL1787</t>
  </si>
  <si>
    <t>DXBNR1787</t>
  </si>
  <si>
    <t>DXB1788</t>
  </si>
  <si>
    <t>DXBL1788</t>
  </si>
  <si>
    <t>DXBNR1788</t>
  </si>
  <si>
    <t>DXB1791</t>
  </si>
  <si>
    <t>DXB2791</t>
  </si>
  <si>
    <t>DXBL1791</t>
  </si>
  <si>
    <t>DXBNR1791</t>
  </si>
  <si>
    <t>DXB1793</t>
  </si>
  <si>
    <t>DXBL1793</t>
  </si>
  <si>
    <t>DXBNR1793</t>
  </si>
  <si>
    <t>DXB1794</t>
  </si>
  <si>
    <t>DXBL1794</t>
  </si>
  <si>
    <t>DXBNR1794</t>
  </si>
  <si>
    <t>DXB1801</t>
  </si>
  <si>
    <t>DXBL1801</t>
  </si>
  <si>
    <t>DXBNR1801</t>
  </si>
  <si>
    <t>DXB1805</t>
  </si>
  <si>
    <t>DXBL1805</t>
  </si>
  <si>
    <t>DXBNR1805</t>
  </si>
  <si>
    <t>DXB1806</t>
  </si>
  <si>
    <t>DXBL1806</t>
  </si>
  <si>
    <t>DXBNR1806</t>
  </si>
  <si>
    <t>DXB1807</t>
  </si>
  <si>
    <t>DXBL1807</t>
  </si>
  <si>
    <t>DXB1808</t>
  </si>
  <si>
    <t>DXBL1808</t>
  </si>
  <si>
    <t>DXBNR1808</t>
  </si>
  <si>
    <t>DXB1809</t>
  </si>
  <si>
    <t>DXBL1809</t>
  </si>
  <si>
    <t>DXBNR1809</t>
  </si>
  <si>
    <t>DXB1811</t>
  </si>
  <si>
    <t>DXB2811</t>
  </si>
  <si>
    <t>DXBL1811</t>
  </si>
  <si>
    <t>DXBNR1811</t>
  </si>
  <si>
    <t>DXB1814</t>
  </si>
  <si>
    <t>DXBL1814</t>
  </si>
  <si>
    <t>DXBNR1814</t>
  </si>
  <si>
    <t>DXB1816</t>
  </si>
  <si>
    <t>DXBL1816</t>
  </si>
  <si>
    <t>DXBNR1816</t>
  </si>
  <si>
    <t>DXB1817</t>
  </si>
  <si>
    <t>DXBL1817</t>
  </si>
  <si>
    <t>DXBNR1817</t>
  </si>
  <si>
    <t>DXB1818</t>
  </si>
  <si>
    <t>DXBL1818</t>
  </si>
  <si>
    <t>DXBNR1818</t>
  </si>
  <si>
    <t>DXB1819</t>
  </si>
  <si>
    <t>DXBL1819</t>
  </si>
  <si>
    <t>DXBNR1819</t>
  </si>
  <si>
    <t>DXB1820</t>
  </si>
  <si>
    <t>DXBL1820</t>
  </si>
  <si>
    <t>DXBNR1820</t>
  </si>
  <si>
    <t>DXB1821</t>
  </si>
  <si>
    <t>DXBL1821</t>
  </si>
  <si>
    <t>DXB1822</t>
  </si>
  <si>
    <t>DXBL1822</t>
  </si>
  <si>
    <t>DXBNR1822</t>
  </si>
  <si>
    <t>DXB1823</t>
  </si>
  <si>
    <t>DXBL1823</t>
  </si>
  <si>
    <t>DXBNR1823</t>
  </si>
  <si>
    <t>DXB1824</t>
  </si>
  <si>
    <t>DXBL1824</t>
  </si>
  <si>
    <t>DXB1825</t>
  </si>
  <si>
    <t>DXBL1825</t>
  </si>
  <si>
    <t>DXBNR1825</t>
  </si>
  <si>
    <t>DXB1826</t>
  </si>
  <si>
    <t>DXBL1826</t>
  </si>
  <si>
    <t>DXBNR1826</t>
  </si>
  <si>
    <t>DXB1827</t>
  </si>
  <si>
    <t>DXBL1827</t>
  </si>
  <si>
    <t>DXBNR1827</t>
  </si>
  <si>
    <t>DXB1828</t>
  </si>
  <si>
    <t>DXBL1828</t>
  </si>
  <si>
    <t>DXBNR1828</t>
  </si>
  <si>
    <t>DXB1829</t>
  </si>
  <si>
    <t>DXBL1829</t>
  </si>
  <si>
    <t>DXBNR1829</t>
  </si>
  <si>
    <t>DXB1830</t>
  </si>
  <si>
    <t>DXBL1830</t>
  </si>
  <si>
    <t>DXBNR1830</t>
  </si>
  <si>
    <t>DXB1832</t>
  </si>
  <si>
    <t>DXB2832</t>
  </si>
  <si>
    <t>DXBL1832</t>
  </si>
  <si>
    <t>DXBNR1832</t>
  </si>
  <si>
    <t>DXB1833</t>
  </si>
  <si>
    <t>DXBL1833</t>
  </si>
  <si>
    <t>DXBNR1833</t>
  </si>
  <si>
    <t>DXB1834</t>
  </si>
  <si>
    <t>DXBL1834</t>
  </si>
  <si>
    <t>DXBNR1834</t>
  </si>
  <si>
    <t>DXB1838</t>
  </si>
  <si>
    <t>DXB2838</t>
  </si>
  <si>
    <t>DXBL1838</t>
  </si>
  <si>
    <t>DXBNR1838</t>
  </si>
  <si>
    <t>DXB1839</t>
  </si>
  <si>
    <t>DXBL1839</t>
  </si>
  <si>
    <t>DXBNR1839</t>
  </si>
  <si>
    <t>DXB1840</t>
  </si>
  <si>
    <t>DXB2840</t>
  </si>
  <si>
    <t>DXBL1840</t>
  </si>
  <si>
    <t>DXBNR1840</t>
  </si>
  <si>
    <t>DXB1841</t>
  </si>
  <si>
    <t>DXBL1841</t>
  </si>
  <si>
    <t>DXBNR1841</t>
  </si>
  <si>
    <t>DXB1843</t>
  </si>
  <si>
    <t>DXBL1843</t>
  </si>
  <si>
    <t>DXBNR1843</t>
  </si>
  <si>
    <t>DXB1845</t>
  </si>
  <si>
    <t>DXBL1845</t>
  </si>
  <si>
    <t>DXBNR1845</t>
  </si>
  <si>
    <t>DXB1846</t>
  </si>
  <si>
    <t>DXB2846</t>
  </si>
  <si>
    <t>DXBL1846</t>
  </si>
  <si>
    <t>DXBNR1846</t>
  </si>
  <si>
    <t>DXB1847</t>
  </si>
  <si>
    <t>DXBL1847</t>
  </si>
  <si>
    <t>DXBNR1847</t>
  </si>
  <si>
    <t>DXB1848</t>
  </si>
  <si>
    <t>DXBL1848</t>
  </si>
  <si>
    <t>DXB1849</t>
  </si>
  <si>
    <t>DXB2849</t>
  </si>
  <si>
    <t>DXBL1849</t>
  </si>
  <si>
    <t>DXBNR1849</t>
  </si>
  <si>
    <t>DXB1850</t>
  </si>
  <si>
    <t>DXBL1850</t>
  </si>
  <si>
    <t>DXBNR1850</t>
  </si>
  <si>
    <t>DXB1851</t>
  </si>
  <si>
    <t>DXBL1851</t>
  </si>
  <si>
    <t>DXBNR1851</t>
  </si>
  <si>
    <t>DXB1852</t>
  </si>
  <si>
    <t>DXB2852</t>
  </si>
  <si>
    <t>DXBL1852</t>
  </si>
  <si>
    <t>DXBNR1852</t>
  </si>
  <si>
    <t>DXB1853</t>
  </si>
  <si>
    <t>DXBL1853</t>
  </si>
  <si>
    <t>DXBNR1853</t>
  </si>
  <si>
    <t>DXB1855</t>
  </si>
  <si>
    <t>DXB2855</t>
  </si>
  <si>
    <t>DXBL1855</t>
  </si>
  <si>
    <t>DXBNR1855</t>
  </si>
  <si>
    <t>DXB1858</t>
  </si>
  <si>
    <t>DXBL1858</t>
  </si>
  <si>
    <t>DXBNR1858</t>
  </si>
  <si>
    <t>DXB1859</t>
  </si>
  <si>
    <t>DXBL1859</t>
  </si>
  <si>
    <t>DXBNR1859</t>
  </si>
  <si>
    <t>DXB1862</t>
  </si>
  <si>
    <t>DXBL1862</t>
  </si>
  <si>
    <t>DXBNR1862</t>
  </si>
  <si>
    <t>DXB1863</t>
  </si>
  <si>
    <t>DXBL1863</t>
  </si>
  <si>
    <t>DXBNR1863</t>
  </si>
  <si>
    <t>DXB1864</t>
  </si>
  <si>
    <t>DXBL1864</t>
  </si>
  <si>
    <t>DXBNR1864</t>
  </si>
  <si>
    <t>DXB1865</t>
  </si>
  <si>
    <t>DXBL1865</t>
  </si>
  <si>
    <t>DXBNR1865</t>
  </si>
  <si>
    <t>DXB1866</t>
  </si>
  <si>
    <t>DXBL1866</t>
  </si>
  <si>
    <t>DXBNR1866</t>
  </si>
  <si>
    <t>DXB1867</t>
  </si>
  <si>
    <t>DXBL1867</t>
  </si>
  <si>
    <t>DXBNR1867</t>
  </si>
  <si>
    <t>DXB1868</t>
  </si>
  <si>
    <t>DXBL1868</t>
  </si>
  <si>
    <t>DXBNR1868</t>
  </si>
  <si>
    <t>DXB1869</t>
  </si>
  <si>
    <t>DXBL1869</t>
  </si>
  <si>
    <t>DXB1871</t>
  </si>
  <si>
    <t>DXBL1871</t>
  </si>
  <si>
    <t>DXBNR1871</t>
  </si>
  <si>
    <t>DXB1872</t>
  </si>
  <si>
    <t>DXBL1872</t>
  </si>
  <si>
    <t>DXBNR1872</t>
  </si>
  <si>
    <t>DXB1873</t>
  </si>
  <si>
    <t>DXBL1873</t>
  </si>
  <si>
    <t>DXBNR1873</t>
  </si>
  <si>
    <t>DXB1874</t>
  </si>
  <si>
    <t>DXBL1874</t>
  </si>
  <si>
    <t>DXBNR1874</t>
  </si>
  <si>
    <t>DXB1875</t>
  </si>
  <si>
    <t>DXBL1875</t>
  </si>
  <si>
    <t>DXB1876</t>
  </si>
  <si>
    <t>DXBL1876</t>
  </si>
  <si>
    <t>DXB1877</t>
  </si>
  <si>
    <t>DXBL1877</t>
  </si>
  <si>
    <t>DXBNR1877</t>
  </si>
  <si>
    <t>DXB1879</t>
  </si>
  <si>
    <t>DXBL1879</t>
  </si>
  <si>
    <t>DXBNR1879</t>
  </si>
  <si>
    <t>DXB1881</t>
  </si>
  <si>
    <t>DXBL1881</t>
  </si>
  <si>
    <t>DXBNR1881</t>
  </si>
  <si>
    <t>DXB1882</t>
  </si>
  <si>
    <t>DXBL1882</t>
  </si>
  <si>
    <t>DXBNR1882</t>
  </si>
  <si>
    <t>DXB1883</t>
  </si>
  <si>
    <t>DXBL1883</t>
  </si>
  <si>
    <t>DXBNR1883</t>
  </si>
  <si>
    <t>DXB1885</t>
  </si>
  <si>
    <t>DXBL1885</t>
  </si>
  <si>
    <t>DXBNR1885</t>
  </si>
  <si>
    <t>DXB1886</t>
  </si>
  <si>
    <t>DXBL1886</t>
  </si>
  <si>
    <t>DXBNR1886</t>
  </si>
  <si>
    <t>DXB1889</t>
  </si>
  <si>
    <t>DXBL1889</t>
  </si>
  <si>
    <t>DXBNR1889</t>
  </si>
  <si>
    <t>DXB1890</t>
  </si>
  <si>
    <t>DXBL1890</t>
  </si>
  <si>
    <t>DXBNR1890</t>
  </si>
  <si>
    <t>DXB1891</t>
  </si>
  <si>
    <t>DXBL1891</t>
  </si>
  <si>
    <t>DXBNR1891</t>
  </si>
  <si>
    <t>DXB1894</t>
  </si>
  <si>
    <t>DXBL1894</t>
  </si>
  <si>
    <t>DXBNR1894</t>
  </si>
  <si>
    <t>DXB1895</t>
  </si>
  <si>
    <t>DXBL1895</t>
  </si>
  <si>
    <t>DXBNR1895</t>
  </si>
  <si>
    <t>DXB1896</t>
  </si>
  <si>
    <t>DXBL1896</t>
  </si>
  <si>
    <t>DXBNR1896</t>
  </si>
  <si>
    <t>DXB1899</t>
  </si>
  <si>
    <t>DXBL1899</t>
  </si>
  <si>
    <t>DXBNR1899</t>
  </si>
  <si>
    <t>DXB1900</t>
  </si>
  <si>
    <t>DXBL1900</t>
  </si>
  <si>
    <t>DXB1902</t>
  </si>
  <si>
    <t>DXBL1902</t>
  </si>
  <si>
    <t>DXBNR1902</t>
  </si>
  <si>
    <t>DXB1903</t>
  </si>
  <si>
    <t>DXBL1903</t>
  </si>
  <si>
    <t>DXBNR1903</t>
  </si>
  <si>
    <t>DXB1905</t>
  </si>
  <si>
    <t>DXBL1905</t>
  </si>
  <si>
    <t>DXB1908</t>
  </si>
  <si>
    <t>DXBL1908</t>
  </si>
  <si>
    <t>DXBNR1908</t>
  </si>
  <si>
    <t>DXB1909</t>
  </si>
  <si>
    <t>DXBL1909</t>
  </si>
  <si>
    <t>DXBNR1909</t>
  </si>
  <si>
    <t>DXB1910</t>
  </si>
  <si>
    <t>DXBL1910</t>
  </si>
  <si>
    <t>DXBNR1910</t>
  </si>
  <si>
    <t>DXB1914</t>
  </si>
  <si>
    <t>DXBL1914</t>
  </si>
  <si>
    <t>DXB1921</t>
  </si>
  <si>
    <t>DXBL1921</t>
  </si>
  <si>
    <t>DXBNR1921</t>
  </si>
  <si>
    <t>DXB1922</t>
  </si>
  <si>
    <t>DXBL1922</t>
  </si>
  <si>
    <t>DXB1930</t>
  </si>
  <si>
    <t>DXBL1930</t>
  </si>
  <si>
    <t>DXBNR1930</t>
  </si>
  <si>
    <t>DXB1934</t>
  </si>
  <si>
    <t>DXBL1934</t>
  </si>
  <si>
    <t>DXBNR1934</t>
  </si>
  <si>
    <t>DXB1935</t>
  </si>
  <si>
    <t>DXBL1935</t>
  </si>
  <si>
    <t>DXB1936</t>
  </si>
  <si>
    <t>DXBL1936</t>
  </si>
  <si>
    <t>DXBNR1936</t>
  </si>
  <si>
    <t>DXB1939</t>
  </si>
  <si>
    <t>DXBL1939</t>
  </si>
  <si>
    <t>DXBNR1939</t>
  </si>
  <si>
    <t>DXB1940</t>
  </si>
  <si>
    <t>DXBL1940</t>
  </si>
  <si>
    <t>DXBNR1940</t>
  </si>
  <si>
    <t>DXB1942</t>
  </si>
  <si>
    <t>DXBL1942</t>
  </si>
  <si>
    <t>DXB1945</t>
  </si>
  <si>
    <t>DXBL1945</t>
  </si>
  <si>
    <t>DXBNR1945</t>
  </si>
  <si>
    <t>DXB1946</t>
  </si>
  <si>
    <t>DXBL1946</t>
  </si>
  <si>
    <t>DXBNR1946</t>
  </si>
  <si>
    <t>DXB1952</t>
  </si>
  <si>
    <t>DXBL1952</t>
  </si>
  <si>
    <t>DXB1953</t>
  </si>
  <si>
    <t>DXBL1953</t>
  </si>
  <si>
    <t>DXBNR1953</t>
  </si>
  <si>
    <t>DXB1954</t>
  </si>
  <si>
    <t>DXB2954</t>
  </si>
  <si>
    <t>DXBL1954</t>
  </si>
  <si>
    <t>DXBNR1954</t>
  </si>
  <si>
    <t>DXB1955</t>
  </si>
  <si>
    <t>DXBL1955</t>
  </si>
  <si>
    <t>DXBNR1955</t>
  </si>
  <si>
    <t>DXB1960</t>
  </si>
  <si>
    <t>DXBL1960</t>
  </si>
  <si>
    <t>DXBNR1960</t>
  </si>
  <si>
    <t>DXB1961</t>
  </si>
  <si>
    <t>DXBL1961</t>
  </si>
  <si>
    <t>DXBNR1961</t>
  </si>
  <si>
    <t>DXB1962</t>
  </si>
  <si>
    <t>DXBL1962</t>
  </si>
  <si>
    <t>DXBNR1962</t>
  </si>
  <si>
    <t>DXB1963</t>
  </si>
  <si>
    <t>DXBL1963</t>
  </si>
  <si>
    <t>DXBNR1963</t>
  </si>
  <si>
    <t>DXB1965</t>
  </si>
  <si>
    <t>DXBL1965</t>
  </si>
  <si>
    <t>DXBNR1965</t>
  </si>
  <si>
    <t>DXB1966</t>
  </si>
  <si>
    <t>DXBL1966</t>
  </si>
  <si>
    <t>DXBNR1966</t>
  </si>
  <si>
    <t>DXB1967</t>
  </si>
  <si>
    <t>DXBL1967</t>
  </si>
  <si>
    <t>DXBNR1967</t>
  </si>
  <si>
    <t>DXB1968</t>
  </si>
  <si>
    <t>DXBL1968</t>
  </si>
  <si>
    <t>TBD</t>
  </si>
  <si>
    <t>DXB1969</t>
  </si>
  <si>
    <t>DXBL1969</t>
  </si>
  <si>
    <t>DXBNR1969</t>
  </si>
  <si>
    <t>DXB1970</t>
  </si>
  <si>
    <t>DXBL1970</t>
  </si>
  <si>
    <t>DXBNR1970</t>
  </si>
  <si>
    <t>DXB1971</t>
  </si>
  <si>
    <t>DXBL1971</t>
  </si>
  <si>
    <t>DXBNR1971</t>
  </si>
  <si>
    <t>DXB1972</t>
  </si>
  <si>
    <t>DXBL1972</t>
  </si>
  <si>
    <t>DXBNR1972</t>
  </si>
  <si>
    <t>DXB1974</t>
  </si>
  <si>
    <t>DXBL1974</t>
  </si>
  <si>
    <t>DXB1975</t>
  </si>
  <si>
    <t>DXBL1975</t>
  </si>
  <si>
    <t>DXBNR1975</t>
  </si>
  <si>
    <t>DXB1976</t>
  </si>
  <si>
    <t>DXBL1976</t>
  </si>
  <si>
    <t>DXB1977</t>
  </si>
  <si>
    <t>DXBL1977</t>
  </si>
  <si>
    <t>DXB1979</t>
  </si>
  <si>
    <t>DXBL1979</t>
  </si>
  <si>
    <t>DXBNR1979</t>
  </si>
  <si>
    <t>DXB1980</t>
  </si>
  <si>
    <t>DXBL1980</t>
  </si>
  <si>
    <t>DXBNR1980</t>
  </si>
  <si>
    <t>DXB1981</t>
  </si>
  <si>
    <t>DXBL1981</t>
  </si>
  <si>
    <t>DXBNR1981</t>
  </si>
  <si>
    <t>DXB1982</t>
  </si>
  <si>
    <t>DXBL1982</t>
  </si>
  <si>
    <t>DXBNR1982</t>
  </si>
  <si>
    <t>DXB1983</t>
  </si>
  <si>
    <t>DXBL1983</t>
  </si>
  <si>
    <t>DXBNR1983</t>
  </si>
  <si>
    <t>DXB1984</t>
  </si>
  <si>
    <t>DXBL1984</t>
  </si>
  <si>
    <t>DXBNR1984</t>
  </si>
  <si>
    <t>DXB1989</t>
  </si>
  <si>
    <t>DXBL1989</t>
  </si>
  <si>
    <t>DXB1991</t>
  </si>
  <si>
    <t>DXBL1991</t>
  </si>
  <si>
    <t>DXBNR1991</t>
  </si>
  <si>
    <t>DXB1996</t>
  </si>
  <si>
    <t>DXBL1996</t>
  </si>
  <si>
    <t>DXBNR1996</t>
  </si>
  <si>
    <t>DXB1998</t>
  </si>
  <si>
    <t>DXBL1998</t>
  </si>
  <si>
    <t>DXBNR1998</t>
  </si>
  <si>
    <t>DXB1999</t>
  </si>
  <si>
    <t>DXBL1999</t>
  </si>
  <si>
    <t>DXBNR1999</t>
  </si>
  <si>
    <t>DXB2002</t>
  </si>
  <si>
    <t>DXBL2002</t>
  </si>
  <si>
    <t>DXBNR2002</t>
  </si>
  <si>
    <t>DXB2003</t>
  </si>
  <si>
    <t>DXBL2003</t>
  </si>
  <si>
    <t>DXBNR2003</t>
  </si>
  <si>
    <t>DXB2005</t>
  </si>
  <si>
    <t>DXBL2005</t>
  </si>
  <si>
    <t>DXBNR2005</t>
  </si>
  <si>
    <t>DXB2008</t>
  </si>
  <si>
    <t>DXBL2008</t>
  </si>
  <si>
    <t>DXBNR2008</t>
  </si>
  <si>
    <t>DXB2009</t>
  </si>
  <si>
    <t>DXBL2009</t>
  </si>
  <si>
    <t>DXBNR2009</t>
  </si>
  <si>
    <t>DXB2010</t>
  </si>
  <si>
    <t>DXBL2010</t>
  </si>
  <si>
    <t>DXBNR2010</t>
  </si>
  <si>
    <t>DXB2011</t>
  </si>
  <si>
    <t>DXBL2011</t>
  </si>
  <si>
    <t>DXBNR2011</t>
  </si>
  <si>
    <t>DXB2030</t>
  </si>
  <si>
    <t>DXBL2030</t>
  </si>
  <si>
    <t>DXBNR2030</t>
  </si>
  <si>
    <t>DXB2033</t>
  </si>
  <si>
    <t>DXBL2033</t>
  </si>
  <si>
    <t>DXB2058</t>
  </si>
  <si>
    <t>DXBL2058</t>
  </si>
  <si>
    <t>DXB2059</t>
  </si>
  <si>
    <t>DXBL2059</t>
  </si>
  <si>
    <t>Rooftop_Lamp Post</t>
  </si>
  <si>
    <t>DXB2100</t>
  </si>
  <si>
    <t>DXBL2100</t>
  </si>
  <si>
    <t>DXBNR2100</t>
  </si>
  <si>
    <t>DXB2101</t>
  </si>
  <si>
    <t>DXBL2101</t>
  </si>
  <si>
    <t>DXBNR2101</t>
  </si>
  <si>
    <t>DXB2102</t>
  </si>
  <si>
    <t>DXBL2102</t>
  </si>
  <si>
    <t>DXBNR2102</t>
  </si>
  <si>
    <t>DXB2103</t>
  </si>
  <si>
    <t>DXBL2103</t>
  </si>
  <si>
    <t>DXBNR2103</t>
  </si>
  <si>
    <t>DXB2106</t>
  </si>
  <si>
    <t>DXBL2106</t>
  </si>
  <si>
    <t>DXBNR2106</t>
  </si>
  <si>
    <t>DXB2108</t>
  </si>
  <si>
    <t>DXBL2108</t>
  </si>
  <si>
    <t>DXBNR2108</t>
  </si>
  <si>
    <t>DXB2109</t>
  </si>
  <si>
    <t>DXBL2109</t>
  </si>
  <si>
    <t>DXBNR2109</t>
  </si>
  <si>
    <t>DXB2110</t>
  </si>
  <si>
    <t>DXBL2110</t>
  </si>
  <si>
    <t>DXBNR2110</t>
  </si>
  <si>
    <t>DXB2111</t>
  </si>
  <si>
    <t>DXBL2111</t>
  </si>
  <si>
    <t>DXBNR2111</t>
  </si>
  <si>
    <t>DXB2113</t>
  </si>
  <si>
    <t>DXBL2113</t>
  </si>
  <si>
    <t>DXBNR2113</t>
  </si>
  <si>
    <t>DXB2114</t>
  </si>
  <si>
    <t>DXBL2114</t>
  </si>
  <si>
    <t>DXBNR2114</t>
  </si>
  <si>
    <t>DXB2117</t>
  </si>
  <si>
    <t>DXBL2117</t>
  </si>
  <si>
    <t>DXBNR2117</t>
  </si>
  <si>
    <t>DXB2118</t>
  </si>
  <si>
    <t>DXBL2118</t>
  </si>
  <si>
    <t>DXBNR2118</t>
  </si>
  <si>
    <t>DXB2119</t>
  </si>
  <si>
    <t>DXBL2119</t>
  </si>
  <si>
    <t>DXBNR2119</t>
  </si>
  <si>
    <t>DXB2120</t>
  </si>
  <si>
    <t>DXBL2120</t>
  </si>
  <si>
    <t>DXBNR2120</t>
  </si>
  <si>
    <t>DXB2121</t>
  </si>
  <si>
    <t>DXBL2121</t>
  </si>
  <si>
    <t>DXB2122</t>
  </si>
  <si>
    <t>DXBL2122</t>
  </si>
  <si>
    <t>DXBNR2122</t>
  </si>
  <si>
    <t>DXB2123</t>
  </si>
  <si>
    <t>DXBL2123</t>
  </si>
  <si>
    <t>DXBNR2123</t>
  </si>
  <si>
    <t>DXB2124</t>
  </si>
  <si>
    <t>DXBL2124</t>
  </si>
  <si>
    <t>DXB2125</t>
  </si>
  <si>
    <t>DXBL2125</t>
  </si>
  <si>
    <t>DXB2126</t>
  </si>
  <si>
    <t>DXBL2126</t>
  </si>
  <si>
    <t>DXBNR2126</t>
  </si>
  <si>
    <t>DXB2128</t>
  </si>
  <si>
    <t>DXBL2128</t>
  </si>
  <si>
    <t>DXBNR2128</t>
  </si>
  <si>
    <t>DXB2130</t>
  </si>
  <si>
    <t>DXBL2130</t>
  </si>
  <si>
    <t>DXBNR2130</t>
  </si>
  <si>
    <t>DXB2132</t>
  </si>
  <si>
    <t>DXBL2132</t>
  </si>
  <si>
    <t>DXBNR2132</t>
  </si>
  <si>
    <t>DXB2134</t>
  </si>
  <si>
    <t>DXBL2134</t>
  </si>
  <si>
    <t>DXBNR2134</t>
  </si>
  <si>
    <t>DXB2135</t>
  </si>
  <si>
    <t>DXBL2135</t>
  </si>
  <si>
    <t>DXBNR2135</t>
  </si>
  <si>
    <t>DXB2136</t>
  </si>
  <si>
    <t>DXBL2136</t>
  </si>
  <si>
    <t>DXBNR2136</t>
  </si>
  <si>
    <t>DXB2137</t>
  </si>
  <si>
    <t>DXBL2137</t>
  </si>
  <si>
    <t>DXBNR2137</t>
  </si>
  <si>
    <t>DXB2138</t>
  </si>
  <si>
    <t>DXBL2138</t>
  </si>
  <si>
    <t>DXBNR2138</t>
  </si>
  <si>
    <t>DXB2139</t>
  </si>
  <si>
    <t>DXBL2139</t>
  </si>
  <si>
    <t>DXB2140</t>
  </si>
  <si>
    <t>DXBL2140</t>
  </si>
  <si>
    <t>DXBNR2140</t>
  </si>
  <si>
    <t>DXB2142</t>
  </si>
  <si>
    <t>DXBL2142</t>
  </si>
  <si>
    <t>DXBNR2142</t>
  </si>
  <si>
    <t>DXB2143</t>
  </si>
  <si>
    <t>DXBL2143</t>
  </si>
  <si>
    <t>DXB2147</t>
  </si>
  <si>
    <t>DXBL2147</t>
  </si>
  <si>
    <t>DXB2151</t>
  </si>
  <si>
    <t>DXBL2151</t>
  </si>
  <si>
    <t>DXBNR2151</t>
  </si>
  <si>
    <t>DXB2152</t>
  </si>
  <si>
    <t>DXBL2152</t>
  </si>
  <si>
    <t>DXBNR2152</t>
  </si>
  <si>
    <t>DXB2153</t>
  </si>
  <si>
    <t>DXBL2153</t>
  </si>
  <si>
    <t>DXBNR2153</t>
  </si>
  <si>
    <t>DXB2154</t>
  </si>
  <si>
    <t>DXBL2154</t>
  </si>
  <si>
    <t>DXBNR2154</t>
  </si>
  <si>
    <t>DXB2155</t>
  </si>
  <si>
    <t>DXBL2155</t>
  </si>
  <si>
    <t>DXB2156</t>
  </si>
  <si>
    <t>DXBL2156</t>
  </si>
  <si>
    <t>DXBNR2156</t>
  </si>
  <si>
    <t>DXB2162</t>
  </si>
  <si>
    <t>DXBL2162</t>
  </si>
  <si>
    <t>DXBNR2162</t>
  </si>
  <si>
    <t>DXB2163</t>
  </si>
  <si>
    <t>DXBL2163</t>
  </si>
  <si>
    <t>DXBNR2163</t>
  </si>
  <si>
    <t>DXB2164</t>
  </si>
  <si>
    <t>DXBL2164</t>
  </si>
  <si>
    <t>DXBNR2164</t>
  </si>
  <si>
    <t>DXB2165</t>
  </si>
  <si>
    <t>DXBL2165</t>
  </si>
  <si>
    <t>DXBNR2165</t>
  </si>
  <si>
    <t>DXB2166</t>
  </si>
  <si>
    <t>DXBL2166</t>
  </si>
  <si>
    <t>DXB2167</t>
  </si>
  <si>
    <t>DXBL2167</t>
  </si>
  <si>
    <t>DXBNR2167</t>
  </si>
  <si>
    <t>DXB2175</t>
  </si>
  <si>
    <t>DXBL2175</t>
  </si>
  <si>
    <t>DXB2268</t>
  </si>
  <si>
    <t>DXBL2268</t>
  </si>
  <si>
    <t>DXBNR2268</t>
  </si>
  <si>
    <t>DXB2272</t>
  </si>
  <si>
    <t>DXBL2272</t>
  </si>
  <si>
    <t>DXBNR2272</t>
  </si>
  <si>
    <t>DXB2274</t>
  </si>
  <si>
    <t>DXBL2274</t>
  </si>
  <si>
    <t>DXBNR2274</t>
  </si>
  <si>
    <t>DXB2275</t>
  </si>
  <si>
    <t>DXBL2275</t>
  </si>
  <si>
    <t>DXBNR2275</t>
  </si>
  <si>
    <t>DXB2277</t>
  </si>
  <si>
    <t>DXBL2277</t>
  </si>
  <si>
    <t>DXBNR2277</t>
  </si>
  <si>
    <t>DXB2278</t>
  </si>
  <si>
    <t>DXBL2278</t>
  </si>
  <si>
    <t>DXBNR2278</t>
  </si>
  <si>
    <t>DXB2279</t>
  </si>
  <si>
    <t>DXBL2279</t>
  </si>
  <si>
    <t>DXBNR2279</t>
  </si>
  <si>
    <t>DXB2280</t>
  </si>
  <si>
    <t>DXBL2280</t>
  </si>
  <si>
    <t>DXBNR2280</t>
  </si>
  <si>
    <t>DXB2281</t>
  </si>
  <si>
    <t>DXBL2281</t>
  </si>
  <si>
    <t>DXBNR2281</t>
  </si>
  <si>
    <t>DXB2282</t>
  </si>
  <si>
    <t>DXBL2282</t>
  </si>
  <si>
    <t>DXBNR2282</t>
  </si>
  <si>
    <t>DXB2283</t>
  </si>
  <si>
    <t>DXBL2283</t>
  </si>
  <si>
    <t>DXBNR2283</t>
  </si>
  <si>
    <t>DXB2284</t>
  </si>
  <si>
    <t>DXBL2284</t>
  </si>
  <si>
    <t>DXBNR2284</t>
  </si>
  <si>
    <t>DXB2285</t>
  </si>
  <si>
    <t>DXBL2285</t>
  </si>
  <si>
    <t>DXBNR2285</t>
  </si>
  <si>
    <t>DXB2286</t>
  </si>
  <si>
    <t>DXBL2286</t>
  </si>
  <si>
    <t>DXBNR2286</t>
  </si>
  <si>
    <t>DXB2287</t>
  </si>
  <si>
    <t>DXBL2287</t>
  </si>
  <si>
    <t>DXBNR2287</t>
  </si>
  <si>
    <t>DXB2288</t>
  </si>
  <si>
    <t>DXBL2288</t>
  </si>
  <si>
    <t>DXBNR2288</t>
  </si>
  <si>
    <t>DXB2289</t>
  </si>
  <si>
    <t>DXBL2289</t>
  </si>
  <si>
    <t>DXBNR2289</t>
  </si>
  <si>
    <t>DXB2291</t>
  </si>
  <si>
    <t>DXBL2291</t>
  </si>
  <si>
    <t>DXBNR2291</t>
  </si>
  <si>
    <t>DXB2293</t>
  </si>
  <si>
    <t>DXBL2293</t>
  </si>
  <si>
    <t>DXBNR2293</t>
  </si>
  <si>
    <t>DXB2294</t>
  </si>
  <si>
    <t>DXBL2294</t>
  </si>
  <si>
    <t>DXB2296</t>
  </si>
  <si>
    <t>DXBL2296</t>
  </si>
  <si>
    <t>DXBNR2296</t>
  </si>
  <si>
    <t>DXB2297</t>
  </si>
  <si>
    <t>DXBL2297</t>
  </si>
  <si>
    <t>DXBNR2297</t>
  </si>
  <si>
    <t>DXB2298</t>
  </si>
  <si>
    <t>DXBL2298</t>
  </si>
  <si>
    <t>DXBNR2298</t>
  </si>
  <si>
    <t>DXB2300</t>
  </si>
  <si>
    <t>DXBL2300</t>
  </si>
  <si>
    <t>DXBNR2300</t>
  </si>
  <si>
    <t>DXB2301</t>
  </si>
  <si>
    <t>DXBL2301</t>
  </si>
  <si>
    <t>DXBNR2301</t>
  </si>
  <si>
    <t>DXB2302</t>
  </si>
  <si>
    <t>DXBL2302</t>
  </si>
  <si>
    <t>DXBNR2302</t>
  </si>
  <si>
    <t>DXB2303</t>
  </si>
  <si>
    <t>DXBL2303</t>
  </si>
  <si>
    <t>DXBNR2303</t>
  </si>
  <si>
    <t>DXB2305</t>
  </si>
  <si>
    <t>DXBL2305</t>
  </si>
  <si>
    <t>DXBNR2305</t>
  </si>
  <si>
    <t>DXB2306</t>
  </si>
  <si>
    <t>DXBL2306</t>
  </si>
  <si>
    <t>DXBNR2306</t>
  </si>
  <si>
    <t>DXB2307</t>
  </si>
  <si>
    <t>DXBL2307</t>
  </si>
  <si>
    <t>DXBNR2307</t>
  </si>
  <si>
    <t>DXB2308</t>
  </si>
  <si>
    <t>DXBL2308</t>
  </si>
  <si>
    <t>DXBNR2308</t>
  </si>
  <si>
    <t>DXB2309</t>
  </si>
  <si>
    <t>DXBL2309</t>
  </si>
  <si>
    <t>DXBNR2309</t>
  </si>
  <si>
    <t>DXB2310</t>
  </si>
  <si>
    <t>DXBL2310</t>
  </si>
  <si>
    <t>DXBNR2310</t>
  </si>
  <si>
    <t>BTS3900A/Ultra 2G</t>
  </si>
  <si>
    <t>DXB2311</t>
  </si>
  <si>
    <t>DXBL2311</t>
  </si>
  <si>
    <t>DXBNR2311</t>
  </si>
  <si>
    <t>DXB2312</t>
  </si>
  <si>
    <t>DXBL2312</t>
  </si>
  <si>
    <t>DXB2313</t>
  </si>
  <si>
    <t>DXBL2313</t>
  </si>
  <si>
    <t>DXBNR2313</t>
  </si>
  <si>
    <t>DXB2315</t>
  </si>
  <si>
    <t>DXBL2315</t>
  </si>
  <si>
    <t>DXBNR2315</t>
  </si>
  <si>
    <t>DXB2316</t>
  </si>
  <si>
    <t>DXBL2316</t>
  </si>
  <si>
    <t>DXBNR2316</t>
  </si>
  <si>
    <t>DXB2317</t>
  </si>
  <si>
    <t>DXBL2317</t>
  </si>
  <si>
    <t>DXBNR2317</t>
  </si>
  <si>
    <t>DXB2318</t>
  </si>
  <si>
    <t>DXBL2318</t>
  </si>
  <si>
    <t>DXBNR2318</t>
  </si>
  <si>
    <t>DXB2319</t>
  </si>
  <si>
    <t>DXBL2319</t>
  </si>
  <si>
    <t>DXBNR2319</t>
  </si>
  <si>
    <t>DXB2321</t>
  </si>
  <si>
    <t>DXBL2321</t>
  </si>
  <si>
    <t>DXB2322</t>
  </si>
  <si>
    <t>DXBL2322</t>
  </si>
  <si>
    <t>DXBNR2322</t>
  </si>
  <si>
    <t>DXB2324</t>
  </si>
  <si>
    <t>DXBL2324</t>
  </si>
  <si>
    <t>DXBNR2324</t>
  </si>
  <si>
    <t>DXB2327</t>
  </si>
  <si>
    <t>DXBL2327</t>
  </si>
  <si>
    <t>DXBNR2327</t>
  </si>
  <si>
    <t>DXB2328</t>
  </si>
  <si>
    <t>DXBL2328</t>
  </si>
  <si>
    <t>DXBNR2328</t>
  </si>
  <si>
    <t>DXB2329</t>
  </si>
  <si>
    <t>DXBL2329</t>
  </si>
  <si>
    <t>DXBNR2329</t>
  </si>
  <si>
    <t>DXB2330</t>
  </si>
  <si>
    <t>DXBL2330</t>
  </si>
  <si>
    <t>DXBNR2330</t>
  </si>
  <si>
    <t>DXB2334</t>
  </si>
  <si>
    <t>DXBL2334</t>
  </si>
  <si>
    <t>DXBNR2334</t>
  </si>
  <si>
    <t>DXB2335</t>
  </si>
  <si>
    <t>DXBL2335</t>
  </si>
  <si>
    <t>DXBNR2335</t>
  </si>
  <si>
    <t>DXB2336</t>
  </si>
  <si>
    <t>DXBL2336</t>
  </si>
  <si>
    <t>DXBNR2336</t>
  </si>
  <si>
    <t>DXB2337</t>
  </si>
  <si>
    <t>DXBL2337</t>
  </si>
  <si>
    <t>DXBNR2337</t>
  </si>
  <si>
    <t>DXB2338</t>
  </si>
  <si>
    <t>DXBL2338</t>
  </si>
  <si>
    <t>DXBNR2338</t>
  </si>
  <si>
    <t>DXB2339</t>
  </si>
  <si>
    <t>DXBL2339</t>
  </si>
  <si>
    <t>DXBNR2339</t>
  </si>
  <si>
    <t>DXB2343</t>
  </si>
  <si>
    <t>DXBL2343</t>
  </si>
  <si>
    <t>DXBNR2343</t>
  </si>
  <si>
    <t>DXB2348</t>
  </si>
  <si>
    <t>DXBL2348</t>
  </si>
  <si>
    <t>DXBNR2348</t>
  </si>
  <si>
    <t>DXB2354</t>
  </si>
  <si>
    <t>DXBL2354</t>
  </si>
  <si>
    <t>DXBNR2354</t>
  </si>
  <si>
    <t>DXB2357</t>
  </si>
  <si>
    <t>DXBL2357</t>
  </si>
  <si>
    <t>DXBNR2357</t>
  </si>
  <si>
    <t>DXB2360</t>
  </si>
  <si>
    <t>DXBL2360</t>
  </si>
  <si>
    <t>DXBNR2360</t>
  </si>
  <si>
    <t>DXB2361</t>
  </si>
  <si>
    <t>DXBL2361</t>
  </si>
  <si>
    <t>DXB2362</t>
  </si>
  <si>
    <t>DXBL2362</t>
  </si>
  <si>
    <t>DXB2368</t>
  </si>
  <si>
    <t>DXBL2368</t>
  </si>
  <si>
    <t>DXBNR2368</t>
  </si>
  <si>
    <t>DXB2372</t>
  </si>
  <si>
    <t>DXBL2372</t>
  </si>
  <si>
    <t>DXB2373</t>
  </si>
  <si>
    <t>DXBL2373</t>
  </si>
  <si>
    <t>DXBNR2373</t>
  </si>
  <si>
    <t>DXB2376</t>
  </si>
  <si>
    <t>DXBL2376</t>
  </si>
  <si>
    <t>DXBNR2376</t>
  </si>
  <si>
    <t>DXB2378</t>
  </si>
  <si>
    <t>DXBL2378</t>
  </si>
  <si>
    <t>DXB2386</t>
  </si>
  <si>
    <t>DXBL2386</t>
  </si>
  <si>
    <t>DXBNR2386</t>
  </si>
  <si>
    <t>DXB2397</t>
  </si>
  <si>
    <t>DXBL2397</t>
  </si>
  <si>
    <t>DXBNR2397</t>
  </si>
  <si>
    <t>DXB2412</t>
  </si>
  <si>
    <t>DXBL2412</t>
  </si>
  <si>
    <t>DXBNR2412</t>
  </si>
  <si>
    <t>DXB2413</t>
  </si>
  <si>
    <t>DXBL2413</t>
  </si>
  <si>
    <t>DXBNR2413</t>
  </si>
  <si>
    <t>DXB2414</t>
  </si>
  <si>
    <t>DXBL2414</t>
  </si>
  <si>
    <t>DXBNR2414</t>
  </si>
  <si>
    <t>DXB2416</t>
  </si>
  <si>
    <t>DXBL2416</t>
  </si>
  <si>
    <t>DXBNR2416</t>
  </si>
  <si>
    <t>DXB2417</t>
  </si>
  <si>
    <t>DXBL2417</t>
  </si>
  <si>
    <t>DXBNR2417</t>
  </si>
  <si>
    <t>DXB2433</t>
  </si>
  <si>
    <t>DXBL2433</t>
  </si>
  <si>
    <t>DXBNR2433</t>
  </si>
  <si>
    <t>DXB2435</t>
  </si>
  <si>
    <t>DXBL2435</t>
  </si>
  <si>
    <t>DXBNR2435</t>
  </si>
  <si>
    <t>DXB2437</t>
  </si>
  <si>
    <t>DXBL2437</t>
  </si>
  <si>
    <t>DXBNR2437</t>
  </si>
  <si>
    <t>DXB2438</t>
  </si>
  <si>
    <t>DXBL2438</t>
  </si>
  <si>
    <t>DXBNR2438</t>
  </si>
  <si>
    <t>DXB2439</t>
  </si>
  <si>
    <t>DXBL2439</t>
  </si>
  <si>
    <t>DXBNR2439</t>
  </si>
  <si>
    <t>DXB2441</t>
  </si>
  <si>
    <t>DXBL2441</t>
  </si>
  <si>
    <t>DXBNR2441</t>
  </si>
  <si>
    <t>DXB2453</t>
  </si>
  <si>
    <t>DXBL2453</t>
  </si>
  <si>
    <t>DXBNR2453</t>
  </si>
  <si>
    <t>DXB2460</t>
  </si>
  <si>
    <t>DXBL2460</t>
  </si>
  <si>
    <t>DXBNR2460</t>
  </si>
  <si>
    <t>DXB2499</t>
  </si>
  <si>
    <t>DXBL2499</t>
  </si>
  <si>
    <t>DXB2506</t>
  </si>
  <si>
    <t>DXBL2506</t>
  </si>
  <si>
    <t>DXBNR2506</t>
  </si>
  <si>
    <t>DXB2518</t>
  </si>
  <si>
    <t>DXBL2518</t>
  </si>
  <si>
    <t>DXBNR2518</t>
  </si>
  <si>
    <t>DXB2520</t>
  </si>
  <si>
    <t>DXBL2520</t>
  </si>
  <si>
    <t>DXBNR2520</t>
  </si>
  <si>
    <t>DXB2521</t>
  </si>
  <si>
    <t>DXBL2521</t>
  </si>
  <si>
    <t>DXBNR2521</t>
  </si>
  <si>
    <t>DXB2526</t>
  </si>
  <si>
    <t>DXBL2526</t>
  </si>
  <si>
    <t>DXBNR2526</t>
  </si>
  <si>
    <t>DXB2529</t>
  </si>
  <si>
    <t>DXBL2529</t>
  </si>
  <si>
    <t>DXBNR2529</t>
  </si>
  <si>
    <t>DXB2533</t>
  </si>
  <si>
    <t>DXBL2533</t>
  </si>
  <si>
    <t>DXBNR2533</t>
  </si>
  <si>
    <t>DXB2534</t>
  </si>
  <si>
    <t>DXBL2534</t>
  </si>
  <si>
    <t>DXB2535</t>
  </si>
  <si>
    <t>DXBL2535</t>
  </si>
  <si>
    <t>DXBNR2535</t>
  </si>
  <si>
    <t>DXB2538</t>
  </si>
  <si>
    <t>DXBL2538</t>
  </si>
  <si>
    <t>DXBNR2538</t>
  </si>
  <si>
    <t>DXB2539</t>
  </si>
  <si>
    <t>DXBL2539</t>
  </si>
  <si>
    <t>DXBNR2539</t>
  </si>
  <si>
    <t>DXB2540</t>
  </si>
  <si>
    <t>DXBL2540</t>
  </si>
  <si>
    <t>DXBNR2540</t>
  </si>
  <si>
    <t>DXB2541</t>
  </si>
  <si>
    <t>DXBL2541</t>
  </si>
  <si>
    <t>DXBNR2541</t>
  </si>
  <si>
    <t>DXB2543</t>
  </si>
  <si>
    <t>DXBL2543</t>
  </si>
  <si>
    <t>DXB2544</t>
  </si>
  <si>
    <t>DXBL2544</t>
  </si>
  <si>
    <t>DXBNR2544</t>
  </si>
  <si>
    <t>DXB2545</t>
  </si>
  <si>
    <t>DXBL2545</t>
  </si>
  <si>
    <t>DXBNR2545</t>
  </si>
  <si>
    <t>DXB2547</t>
  </si>
  <si>
    <t>DXBL2547</t>
  </si>
  <si>
    <t>DXBNR2547</t>
  </si>
  <si>
    <t>DXB2548</t>
  </si>
  <si>
    <t>DXBL2548</t>
  </si>
  <si>
    <t>DXBNR2548</t>
  </si>
  <si>
    <t>DXB2549</t>
  </si>
  <si>
    <t>DXBL2549</t>
  </si>
  <si>
    <t>DXB2550</t>
  </si>
  <si>
    <t>DXBL2550</t>
  </si>
  <si>
    <t>DXBNR2550</t>
  </si>
  <si>
    <t>DXB2551</t>
  </si>
  <si>
    <t>DXBL2551</t>
  </si>
  <si>
    <t>DXBNR2551</t>
  </si>
  <si>
    <t>DXB2552</t>
  </si>
  <si>
    <t>DXBL2552</t>
  </si>
  <si>
    <t>DXBNR2552</t>
  </si>
  <si>
    <t>DXB2553</t>
  </si>
  <si>
    <t>DXBL2553</t>
  </si>
  <si>
    <t>DXBNR2553</t>
  </si>
  <si>
    <t>DXB2554</t>
  </si>
  <si>
    <t>DXBL2554</t>
  </si>
  <si>
    <t>DXB2556</t>
  </si>
  <si>
    <t>DXBL2556</t>
  </si>
  <si>
    <t>DXBNR2556</t>
  </si>
  <si>
    <t>DXB2558</t>
  </si>
  <si>
    <t>DXBL2558</t>
  </si>
  <si>
    <t>DXBNR2558</t>
  </si>
  <si>
    <t>DXB2559</t>
  </si>
  <si>
    <t>DXBL2559</t>
  </si>
  <si>
    <t>DXBNR2559</t>
  </si>
  <si>
    <t>DXB2560</t>
  </si>
  <si>
    <t>DXBL2560</t>
  </si>
  <si>
    <t>DXBNR2560</t>
  </si>
  <si>
    <t>DXB2561</t>
  </si>
  <si>
    <t>DXBL2561</t>
  </si>
  <si>
    <t>DXBNR2561</t>
  </si>
  <si>
    <t>DXB2562</t>
  </si>
  <si>
    <t>DXBL2562</t>
  </si>
  <si>
    <t>DXBNR2562</t>
  </si>
  <si>
    <t>DXB2563</t>
  </si>
  <si>
    <t>DXBL2563</t>
  </si>
  <si>
    <t>DXB2564</t>
  </si>
  <si>
    <t>DXBL2564</t>
  </si>
  <si>
    <t>DXBNR2564</t>
  </si>
  <si>
    <t>DXB2567</t>
  </si>
  <si>
    <t>DXBL2567</t>
  </si>
  <si>
    <t>DXBNR2567</t>
  </si>
  <si>
    <t>DXB2569</t>
  </si>
  <si>
    <t>DXBL2569</t>
  </si>
  <si>
    <t>DXBNR2569</t>
  </si>
  <si>
    <t>DXB2570</t>
  </si>
  <si>
    <t>DXBL2570</t>
  </si>
  <si>
    <t>DXBNR2570</t>
  </si>
  <si>
    <t>DXB2571</t>
  </si>
  <si>
    <t>DXBL2571</t>
  </si>
  <si>
    <t>DXBNR2571</t>
  </si>
  <si>
    <t>DXB2575</t>
  </si>
  <si>
    <t>DXBL2575</t>
  </si>
  <si>
    <t>DXB2576</t>
  </si>
  <si>
    <t>DXBL2576</t>
  </si>
  <si>
    <t>DXBNR2576</t>
  </si>
  <si>
    <t>DXB2577</t>
  </si>
  <si>
    <t>DXBL2577</t>
  </si>
  <si>
    <t>DXBNR2577</t>
  </si>
  <si>
    <t>DXB2579</t>
  </si>
  <si>
    <t>DXBL2579</t>
  </si>
  <si>
    <t>DXBNR2579</t>
  </si>
  <si>
    <t>DXB2580</t>
  </si>
  <si>
    <t>DXBL2580</t>
  </si>
  <si>
    <t>DXBNR2580</t>
  </si>
  <si>
    <t>DXB2582</t>
  </si>
  <si>
    <t>DXBL2582</t>
  </si>
  <si>
    <t>DXBNR2582</t>
  </si>
  <si>
    <t>DXB2583</t>
  </si>
  <si>
    <t>DXBL2583</t>
  </si>
  <si>
    <t>DXBNR2583</t>
  </si>
  <si>
    <t>DXB2590</t>
  </si>
  <si>
    <t>DXBL2590</t>
  </si>
  <si>
    <t>DXBNR2590</t>
  </si>
  <si>
    <t>DXB2591</t>
  </si>
  <si>
    <t>DXBL2591</t>
  </si>
  <si>
    <t>DXBNR2591</t>
  </si>
  <si>
    <t>DXB2592</t>
  </si>
  <si>
    <t>DXBL2592</t>
  </si>
  <si>
    <t>DXBNR2592</t>
  </si>
  <si>
    <t>DXB2593</t>
  </si>
  <si>
    <t>DXBL2593</t>
  </si>
  <si>
    <t>DXBNR2593</t>
  </si>
  <si>
    <t>DXB2594</t>
  </si>
  <si>
    <t>DXBL2594</t>
  </si>
  <si>
    <t>DXBNR2594</t>
  </si>
  <si>
    <t>DXB2595</t>
  </si>
  <si>
    <t>DXBL2595</t>
  </si>
  <si>
    <t>DXB2600</t>
  </si>
  <si>
    <t>DXBL2600</t>
  </si>
  <si>
    <t>DXBNR2600</t>
  </si>
  <si>
    <t>DXB2601</t>
  </si>
  <si>
    <t>DXBL2601</t>
  </si>
  <si>
    <t>DXBNR2601</t>
  </si>
  <si>
    <t>DXB2602</t>
  </si>
  <si>
    <t>DXBL2602</t>
  </si>
  <si>
    <t>DXBNR2602</t>
  </si>
  <si>
    <t>DXB2603</t>
  </si>
  <si>
    <t>DXBL2603</t>
  </si>
  <si>
    <t>DXBNR2603</t>
  </si>
  <si>
    <t>DXB2604</t>
  </si>
  <si>
    <t>DXBL2604</t>
  </si>
  <si>
    <t>DXBNR2604</t>
  </si>
  <si>
    <t>DXB2605</t>
  </si>
  <si>
    <t>DXBL2605</t>
  </si>
  <si>
    <t>DXBNR2605</t>
  </si>
  <si>
    <t>DXB2606</t>
  </si>
  <si>
    <t>DXBL2606</t>
  </si>
  <si>
    <t>DXBNR2606</t>
  </si>
  <si>
    <t>DXB2612</t>
  </si>
  <si>
    <t>DXBL2612</t>
  </si>
  <si>
    <t>DXBNR2612</t>
  </si>
  <si>
    <t>DXB2613</t>
  </si>
  <si>
    <t>DXBL2613</t>
  </si>
  <si>
    <t>DXBNR2613</t>
  </si>
  <si>
    <t>DXB2614</t>
  </si>
  <si>
    <t>DXBL2614</t>
  </si>
  <si>
    <t>DXBNR2614</t>
  </si>
  <si>
    <t>DXB2615</t>
  </si>
  <si>
    <t>DXBL2615</t>
  </si>
  <si>
    <t>DXBNR2615</t>
  </si>
  <si>
    <t>DXB2616</t>
  </si>
  <si>
    <t>DXBL2616</t>
  </si>
  <si>
    <t>DXBNR2616</t>
  </si>
  <si>
    <t>DXB2617</t>
  </si>
  <si>
    <t>DXBL2617</t>
  </si>
  <si>
    <t>DXBNR2617</t>
  </si>
  <si>
    <t>DXB2619</t>
  </si>
  <si>
    <t>DXBL2619</t>
  </si>
  <si>
    <t>DXBNR2619</t>
  </si>
  <si>
    <t>DXB2620</t>
  </si>
  <si>
    <t>DXBL2620</t>
  </si>
  <si>
    <t>DXBNR2620</t>
  </si>
  <si>
    <t>DXB2622</t>
  </si>
  <si>
    <t>DXBL2622</t>
  </si>
  <si>
    <t>DXBNR2622</t>
  </si>
  <si>
    <t>DXB2624</t>
  </si>
  <si>
    <t>DXBL2624</t>
  </si>
  <si>
    <t>DXBNR2624</t>
  </si>
  <si>
    <t>DXB2625</t>
  </si>
  <si>
    <t>DXBL2625</t>
  </si>
  <si>
    <t>DXBNR2625</t>
  </si>
  <si>
    <t>DXB2627</t>
  </si>
  <si>
    <t>DXBL2627</t>
  </si>
  <si>
    <t>DXBNR2627</t>
  </si>
  <si>
    <t>DXB2628</t>
  </si>
  <si>
    <t>DXBL2628</t>
  </si>
  <si>
    <t>DXBNR2628</t>
  </si>
  <si>
    <t>DXB2630</t>
  </si>
  <si>
    <t>DXBL2630</t>
  </si>
  <si>
    <t>DXB2632</t>
  </si>
  <si>
    <t>DXBL2632</t>
  </si>
  <si>
    <t>DXBNR2632</t>
  </si>
  <si>
    <t>DXB2633</t>
  </si>
  <si>
    <t>DXBL2633</t>
  </si>
  <si>
    <t>DXBNR2633</t>
  </si>
  <si>
    <t>DXB2634</t>
  </si>
  <si>
    <t>DXBL2634</t>
  </si>
  <si>
    <t>DXBNR2634</t>
  </si>
  <si>
    <t>DXB2636</t>
  </si>
  <si>
    <t>DXBL2636</t>
  </si>
  <si>
    <t>DXBNR2636</t>
  </si>
  <si>
    <t>DXB2637</t>
  </si>
  <si>
    <t>DXBL2637</t>
  </si>
  <si>
    <t>DXBNR2637</t>
  </si>
  <si>
    <t>DXB2639</t>
  </si>
  <si>
    <t>DXBL2639</t>
  </si>
  <si>
    <t>DXBNR2639</t>
  </si>
  <si>
    <t>DXB2641</t>
  </si>
  <si>
    <t>DXBL2641</t>
  </si>
  <si>
    <t>DXBNR2641</t>
  </si>
  <si>
    <t>DXB2642</t>
  </si>
  <si>
    <t>DXBL2642</t>
  </si>
  <si>
    <t>DXBNR2642</t>
  </si>
  <si>
    <t>DXB2645</t>
  </si>
  <si>
    <t>DXBL2645</t>
  </si>
  <si>
    <t>DXBNR2645</t>
  </si>
  <si>
    <t>DXB2646</t>
  </si>
  <si>
    <t>DXBL2646</t>
  </si>
  <si>
    <t>DXBNR2646</t>
  </si>
  <si>
    <t>DXB2652</t>
  </si>
  <si>
    <t>DXBL2652</t>
  </si>
  <si>
    <t>DXBNR2652</t>
  </si>
  <si>
    <t>DXB2653</t>
  </si>
  <si>
    <t>DXBL2653</t>
  </si>
  <si>
    <t>DXBNR2653</t>
  </si>
  <si>
    <t>DXB2654</t>
  </si>
  <si>
    <t>DXBL2654</t>
  </si>
  <si>
    <t>DXBNR2654</t>
  </si>
  <si>
    <t>DXB2656</t>
  </si>
  <si>
    <t>DXBL2656</t>
  </si>
  <si>
    <t>DXBNR2656</t>
  </si>
  <si>
    <t>DXB2657</t>
  </si>
  <si>
    <t>DXBL2657</t>
  </si>
  <si>
    <t>DXBNR2657</t>
  </si>
  <si>
    <t>DXB2658</t>
  </si>
  <si>
    <t>DXBL2658</t>
  </si>
  <si>
    <t>DXBNR2658</t>
  </si>
  <si>
    <t>DXB2659</t>
  </si>
  <si>
    <t>DXBL2659</t>
  </si>
  <si>
    <t>DXBNR2659</t>
  </si>
  <si>
    <t>DXB2660</t>
  </si>
  <si>
    <t>DXBL2660</t>
  </si>
  <si>
    <t>DXBNR2660</t>
  </si>
  <si>
    <t>DXB2663</t>
  </si>
  <si>
    <t>DXBL2663</t>
  </si>
  <si>
    <t>DXBNR2663</t>
  </si>
  <si>
    <t>DXB2665</t>
  </si>
  <si>
    <t>DXBL2665</t>
  </si>
  <si>
    <t>DXBNR2665</t>
  </si>
  <si>
    <t>DXB2666</t>
  </si>
  <si>
    <t>DXBL2666</t>
  </si>
  <si>
    <t>DXBNR2666</t>
  </si>
  <si>
    <t>DXB2667</t>
  </si>
  <si>
    <t>DXBL2667</t>
  </si>
  <si>
    <t>DXBNR2667</t>
  </si>
  <si>
    <t>DXB2668</t>
  </si>
  <si>
    <t>DXBL2668</t>
  </si>
  <si>
    <t>DXBNR2668</t>
  </si>
  <si>
    <t>DXB2671</t>
  </si>
  <si>
    <t>DXBL2671</t>
  </si>
  <si>
    <t>DXBNR2671</t>
  </si>
  <si>
    <t>DXB2672</t>
  </si>
  <si>
    <t>DXBL2672</t>
  </si>
  <si>
    <t>DXBNR2672</t>
  </si>
  <si>
    <t>DXB2681</t>
  </si>
  <si>
    <t>DXBL2681</t>
  </si>
  <si>
    <t>DXBNR2681</t>
  </si>
  <si>
    <t>DXB2682</t>
  </si>
  <si>
    <t>DXBL2682</t>
  </si>
  <si>
    <t>DXBNR2682</t>
  </si>
  <si>
    <t>DXB2686</t>
  </si>
  <si>
    <t>DXBL2686</t>
  </si>
  <si>
    <t>DXB2688</t>
  </si>
  <si>
    <t>DXBL2688</t>
  </si>
  <si>
    <t>DXB2690</t>
  </si>
  <si>
    <t>DXBL2690</t>
  </si>
  <si>
    <t>DXB2691</t>
  </si>
  <si>
    <t>DXBL2691</t>
  </si>
  <si>
    <t>DXBNR2691</t>
  </si>
  <si>
    <t>DXB2692</t>
  </si>
  <si>
    <t>DXBL2692</t>
  </si>
  <si>
    <t>DXB2694</t>
  </si>
  <si>
    <t>DXBL2694</t>
  </si>
  <si>
    <t>DXB2695</t>
  </si>
  <si>
    <t>DXBL2695</t>
  </si>
  <si>
    <t>DXB2699</t>
  </si>
  <si>
    <t>DXBL2699</t>
  </si>
  <si>
    <t>DXB2700</t>
  </si>
  <si>
    <t>DXBL2700</t>
  </si>
  <si>
    <t>DXBNR2700</t>
  </si>
  <si>
    <t>DXB2701</t>
  </si>
  <si>
    <t>DXBL2701</t>
  </si>
  <si>
    <t>DXBNR2701</t>
  </si>
  <si>
    <t>DXB2702</t>
  </si>
  <si>
    <t>DXBL2702</t>
  </si>
  <si>
    <t>DXBNR2702</t>
  </si>
  <si>
    <t>DXB2703</t>
  </si>
  <si>
    <t>DXBL2703</t>
  </si>
  <si>
    <t>DXBNR2703</t>
  </si>
  <si>
    <t>DXB2705</t>
  </si>
  <si>
    <t>DXBL2705</t>
  </si>
  <si>
    <t>DXBNR2705</t>
  </si>
  <si>
    <t>DXB2707</t>
  </si>
  <si>
    <t>DXBL2707</t>
  </si>
  <si>
    <t>DXBNR2707</t>
  </si>
  <si>
    <t>DXB2708</t>
  </si>
  <si>
    <t>DXBL2708</t>
  </si>
  <si>
    <t>DXBNR2708</t>
  </si>
  <si>
    <t>DXB2709</t>
  </si>
  <si>
    <t>DXBL2709</t>
  </si>
  <si>
    <t>DXBNR2709</t>
  </si>
  <si>
    <t>DXB2710</t>
  </si>
  <si>
    <t>DXBL2710</t>
  </si>
  <si>
    <t>DXB2711</t>
  </si>
  <si>
    <t>DXBL2711</t>
  </si>
  <si>
    <t>DXBNR2711</t>
  </si>
  <si>
    <t>DXB2712</t>
  </si>
  <si>
    <t>DXBL2712</t>
  </si>
  <si>
    <t>DXBNR2712</t>
  </si>
  <si>
    <t>DXB2713</t>
  </si>
  <si>
    <t>DXBL2713</t>
  </si>
  <si>
    <t>DXBNR2713</t>
  </si>
  <si>
    <t>DXB2715</t>
  </si>
  <si>
    <t>DXBL2715</t>
  </si>
  <si>
    <t>DXBNR2715</t>
  </si>
  <si>
    <t>DXB2716</t>
  </si>
  <si>
    <t>DXBL2716</t>
  </si>
  <si>
    <t>DXBNR2716</t>
  </si>
  <si>
    <t>DXB2717</t>
  </si>
  <si>
    <t>DXBL2717</t>
  </si>
  <si>
    <t>DXBNR2717</t>
  </si>
  <si>
    <t>DXB2719</t>
  </si>
  <si>
    <t>DXBL2719</t>
  </si>
  <si>
    <t>DXBNR2719</t>
  </si>
  <si>
    <t>DXB2720</t>
  </si>
  <si>
    <t>DXBL2720</t>
  </si>
  <si>
    <t>DXBNR2720</t>
  </si>
  <si>
    <t>DXB2721</t>
  </si>
  <si>
    <t>DXBL2721</t>
  </si>
  <si>
    <t>DXBNR2721</t>
  </si>
  <si>
    <t>DXB2723</t>
  </si>
  <si>
    <t>DXBL2723</t>
  </si>
  <si>
    <t>DXBNR2723</t>
  </si>
  <si>
    <t>DXB2728</t>
  </si>
  <si>
    <t>DXBL2728</t>
  </si>
  <si>
    <t>DXBNR2728</t>
  </si>
  <si>
    <t>DXB2729</t>
  </si>
  <si>
    <t>DXBL2729</t>
  </si>
  <si>
    <t>DXB2730</t>
  </si>
  <si>
    <t>DXBL2730</t>
  </si>
  <si>
    <t>DXBNR2730</t>
  </si>
  <si>
    <t>DXB2731</t>
  </si>
  <si>
    <t>DXBL2731</t>
  </si>
  <si>
    <t>DXBNR2731</t>
  </si>
  <si>
    <t>DXB2733</t>
  </si>
  <si>
    <t>DXBL2733</t>
  </si>
  <si>
    <t>DXB2736</t>
  </si>
  <si>
    <t>DXBL2736</t>
  </si>
  <si>
    <t>DXBNR2736</t>
  </si>
  <si>
    <t>DXB2739</t>
  </si>
  <si>
    <t>DXBL2739</t>
  </si>
  <si>
    <t>DXBNR2739</t>
  </si>
  <si>
    <t>DXB2748</t>
  </si>
  <si>
    <t>DXBL2748</t>
  </si>
  <si>
    <t>DXBNR2748</t>
  </si>
  <si>
    <t>DXB2749</t>
  </si>
  <si>
    <t>DXBL2749</t>
  </si>
  <si>
    <t>DXBNR2749</t>
  </si>
  <si>
    <t>DXB2750</t>
  </si>
  <si>
    <t>DXBL2750</t>
  </si>
  <si>
    <t>DXBNR2750</t>
  </si>
  <si>
    <t>DXB2751</t>
  </si>
  <si>
    <t>DXBL2751</t>
  </si>
  <si>
    <t>DXBNR2751</t>
  </si>
  <si>
    <t>DXB2752</t>
  </si>
  <si>
    <t>DXBL2752</t>
  </si>
  <si>
    <t>DXBNR2752</t>
  </si>
  <si>
    <t>DXB2754</t>
  </si>
  <si>
    <t>DXBL2754</t>
  </si>
  <si>
    <t>DXB2756</t>
  </si>
  <si>
    <t>DXBL2756</t>
  </si>
  <si>
    <t>DXBNR2756</t>
  </si>
  <si>
    <t>DXB2757</t>
  </si>
  <si>
    <t>DXBL2757</t>
  </si>
  <si>
    <t>DXBNR2757</t>
  </si>
  <si>
    <t>DXB2762</t>
  </si>
  <si>
    <t>DXBL2762</t>
  </si>
  <si>
    <t>DXB2763</t>
  </si>
  <si>
    <t>DXBL2763</t>
  </si>
  <si>
    <t>DXBNR2763</t>
  </si>
  <si>
    <t>DXB2768</t>
  </si>
  <si>
    <t>DXBL2768</t>
  </si>
  <si>
    <t>DXBNR2768</t>
  </si>
  <si>
    <t>DXB2769</t>
  </si>
  <si>
    <t>DXBL2769</t>
  </si>
  <si>
    <t>DXBNR2769</t>
  </si>
  <si>
    <t>DXB2770</t>
  </si>
  <si>
    <t>DXBL2770</t>
  </si>
  <si>
    <t>DXBNR2770</t>
  </si>
  <si>
    <t>DXB2771</t>
  </si>
  <si>
    <t>DXBL2771</t>
  </si>
  <si>
    <t>DXBNR2771</t>
  </si>
  <si>
    <t>DXB2775</t>
  </si>
  <si>
    <t>DXBL2775</t>
  </si>
  <si>
    <t>DXBNR2775</t>
  </si>
  <si>
    <t>DXB2776</t>
  </si>
  <si>
    <t>DXBL2776</t>
  </si>
  <si>
    <t>DXBNR2776</t>
  </si>
  <si>
    <t>DXB2783</t>
  </si>
  <si>
    <t>DXBL2783</t>
  </si>
  <si>
    <t>DXBNR2783</t>
  </si>
  <si>
    <t>DXB2784</t>
  </si>
  <si>
    <t>DXBL2784</t>
  </si>
  <si>
    <t>DXB2786</t>
  </si>
  <si>
    <t>DXBL2786</t>
  </si>
  <si>
    <t>DXB2787</t>
  </si>
  <si>
    <t>DXBL2787</t>
  </si>
  <si>
    <t>DXBNR2787</t>
  </si>
  <si>
    <t>DXB2788</t>
  </si>
  <si>
    <t>DXBL2788</t>
  </si>
  <si>
    <t>DXB2792</t>
  </si>
  <si>
    <t>DXBL2792</t>
  </si>
  <si>
    <t>DXBNR2792</t>
  </si>
  <si>
    <t>DXB2795</t>
  </si>
  <si>
    <t>DXBL2795</t>
  </si>
  <si>
    <t>DXBNR2795</t>
  </si>
  <si>
    <t>DXB2796</t>
  </si>
  <si>
    <t>DXBL2796</t>
  </si>
  <si>
    <t>DXBNR2796</t>
  </si>
  <si>
    <t>DXB2801</t>
  </si>
  <si>
    <t>DXBL2801</t>
  </si>
  <si>
    <t>DXBNR2801</t>
  </si>
  <si>
    <t>DXB2803</t>
  </si>
  <si>
    <t>DXBL2803</t>
  </si>
  <si>
    <t>DXB2805</t>
  </si>
  <si>
    <t>DXBL2805</t>
  </si>
  <si>
    <t>DXBNR2805</t>
  </si>
  <si>
    <t>DXB2817</t>
  </si>
  <si>
    <t>DXBL2817</t>
  </si>
  <si>
    <t>DXBNR2817</t>
  </si>
  <si>
    <t>DXB2821</t>
  </si>
  <si>
    <t>DXBL2821</t>
  </si>
  <si>
    <t>DXBNR2821</t>
  </si>
  <si>
    <t>DXB2824</t>
  </si>
  <si>
    <t>DXBL2824</t>
  </si>
  <si>
    <t>DXBNR2824</t>
  </si>
  <si>
    <t>DXB2825</t>
  </si>
  <si>
    <t>DXBL2825</t>
  </si>
  <si>
    <t>DXBNR2825</t>
  </si>
  <si>
    <t>DXB2826</t>
  </si>
  <si>
    <t>DXBL2826</t>
  </si>
  <si>
    <t>DXBNR2826</t>
  </si>
  <si>
    <t>DXB2831</t>
  </si>
  <si>
    <t>DXBL2831</t>
  </si>
  <si>
    <t>DXBNR2831</t>
  </si>
  <si>
    <t>DXB2833</t>
  </si>
  <si>
    <t>DXBL2833</t>
  </si>
  <si>
    <t>DXBNR2833</t>
  </si>
  <si>
    <t>DXB2834</t>
  </si>
  <si>
    <t>DXBL2834</t>
  </si>
  <si>
    <t>DXBNR2834</t>
  </si>
  <si>
    <t>DXB2835</t>
  </si>
  <si>
    <t>DXBL2835</t>
  </si>
  <si>
    <t>DXBNR2835</t>
  </si>
  <si>
    <t>DXB2837</t>
  </si>
  <si>
    <t>DXBL2837</t>
  </si>
  <si>
    <t>DXBNR2837</t>
  </si>
  <si>
    <t>DXB2841</t>
  </si>
  <si>
    <t>DXBL2841</t>
  </si>
  <si>
    <t>DXBNR2841</t>
  </si>
  <si>
    <t>DXB2842</t>
  </si>
  <si>
    <t>DXBL2842</t>
  </si>
  <si>
    <t>DXBNR2842</t>
  </si>
  <si>
    <t>DXB2843</t>
  </si>
  <si>
    <t>DXBL2843</t>
  </si>
  <si>
    <t>DXBNR2843</t>
  </si>
  <si>
    <t>DXB2844</t>
  </si>
  <si>
    <t>DXBL2844</t>
  </si>
  <si>
    <t>DXBNR2844</t>
  </si>
  <si>
    <t>DXB2850</t>
  </si>
  <si>
    <t>DXBL2850</t>
  </si>
  <si>
    <t>DXBNR2850</t>
  </si>
  <si>
    <t>DXB2851</t>
  </si>
  <si>
    <t>DXBL2851</t>
  </si>
  <si>
    <t>DXBNR2851</t>
  </si>
  <si>
    <t>DXB2859</t>
  </si>
  <si>
    <t>DXBL2859</t>
  </si>
  <si>
    <t>DXBNR2859</t>
  </si>
  <si>
    <t>DXB2860</t>
  </si>
  <si>
    <t>DXBL2860</t>
  </si>
  <si>
    <t>DXBNR2860</t>
  </si>
  <si>
    <t>DXB2863</t>
  </si>
  <si>
    <t>DXBL2863</t>
  </si>
  <si>
    <t>DXBNR2863</t>
  </si>
  <si>
    <t>DXB2864</t>
  </si>
  <si>
    <t>DXBL2864</t>
  </si>
  <si>
    <t>DXBNR2864</t>
  </si>
  <si>
    <t>DXB2865</t>
  </si>
  <si>
    <t>DXBL2865</t>
  </si>
  <si>
    <t>DXBNR2865</t>
  </si>
  <si>
    <t>DXB2866</t>
  </si>
  <si>
    <t>DXBL2866</t>
  </si>
  <si>
    <t>DXBNR2866</t>
  </si>
  <si>
    <t>DXB2867</t>
  </si>
  <si>
    <t>DXBL2867</t>
  </si>
  <si>
    <t>DXBNR2867</t>
  </si>
  <si>
    <t>DXB2869</t>
  </si>
  <si>
    <t>DXBL2869</t>
  </si>
  <si>
    <t>DXBNR2869</t>
  </si>
  <si>
    <t>DXB2871</t>
  </si>
  <si>
    <t>DXBL2871</t>
  </si>
  <si>
    <t>DXBNR2871</t>
  </si>
  <si>
    <t>DXB2872</t>
  </si>
  <si>
    <t>DXBL2872</t>
  </si>
  <si>
    <t>DXBNR2872</t>
  </si>
  <si>
    <t>DXB2874</t>
  </si>
  <si>
    <t>DXBL2874</t>
  </si>
  <si>
    <t>DXBNR2874</t>
  </si>
  <si>
    <t>DXB2877</t>
  </si>
  <si>
    <t>DXBL2877</t>
  </si>
  <si>
    <t>DXBNR2877</t>
  </si>
  <si>
    <t>DXB2878</t>
  </si>
  <si>
    <t>DXBL2878</t>
  </si>
  <si>
    <t>DXBNR2878</t>
  </si>
  <si>
    <t>DXB2879</t>
  </si>
  <si>
    <t>DXBL2879</t>
  </si>
  <si>
    <t>DXBNR2879</t>
  </si>
  <si>
    <t>DXB2880</t>
  </si>
  <si>
    <t>DXBL2880</t>
  </si>
  <si>
    <t>DXBNR2880</t>
  </si>
  <si>
    <t>DXB2881</t>
  </si>
  <si>
    <t>DXBL2881</t>
  </si>
  <si>
    <t>DXBNR2881</t>
  </si>
  <si>
    <t>DXB2883</t>
  </si>
  <si>
    <t>DXBL2883</t>
  </si>
  <si>
    <t>DXBNR2883</t>
  </si>
  <si>
    <t>DXB2884</t>
  </si>
  <si>
    <t>DXBL2884</t>
  </si>
  <si>
    <t>DXBNR2884</t>
  </si>
  <si>
    <t>DXB2885</t>
  </si>
  <si>
    <t>DXBL2885</t>
  </si>
  <si>
    <t>DXBNR2885</t>
  </si>
  <si>
    <t>DXB2886</t>
  </si>
  <si>
    <t>DXBL2886</t>
  </si>
  <si>
    <t>DXBNR2886</t>
  </si>
  <si>
    <t>DXB2888</t>
  </si>
  <si>
    <t>DXBL2888</t>
  </si>
  <si>
    <t>DXBNR2888</t>
  </si>
  <si>
    <t>DXB2890</t>
  </si>
  <si>
    <t>DXBL2890</t>
  </si>
  <si>
    <t>DXBNR2890</t>
  </si>
  <si>
    <t>DXB2891</t>
  </si>
  <si>
    <t>DXBL2891</t>
  </si>
  <si>
    <t>DXBNR2891</t>
  </si>
  <si>
    <t>DXB2898</t>
  </si>
  <si>
    <t>DXBL2898</t>
  </si>
  <si>
    <t>DXB2899</t>
  </si>
  <si>
    <t>DXBL2899</t>
  </si>
  <si>
    <t>DXBNR2899</t>
  </si>
  <si>
    <t>DXB2900</t>
  </si>
  <si>
    <t>DXBL2900</t>
  </si>
  <si>
    <t>DXB2904</t>
  </si>
  <si>
    <t>DXBL2904</t>
  </si>
  <si>
    <t>DXBNR2904</t>
  </si>
  <si>
    <t>DXB2906</t>
  </si>
  <si>
    <t>DXBL2906</t>
  </si>
  <si>
    <t>DXB2907</t>
  </si>
  <si>
    <t>DXBL2907</t>
  </si>
  <si>
    <t>DXBNR2907</t>
  </si>
  <si>
    <t>DXB2908</t>
  </si>
  <si>
    <t>DXBL2908</t>
  </si>
  <si>
    <t>DXBNR2908</t>
  </si>
  <si>
    <t>DXB2911</t>
  </si>
  <si>
    <t>DXBL2911</t>
  </si>
  <si>
    <t>DXB2912</t>
  </si>
  <si>
    <t>DXBL2912</t>
  </si>
  <si>
    <t>DXBNR2912</t>
  </si>
  <si>
    <t>DXB2915</t>
  </si>
  <si>
    <t>DXBL2915</t>
  </si>
  <si>
    <t>DXBNR2915</t>
  </si>
  <si>
    <t>DXB2916</t>
  </si>
  <si>
    <t>DXBL2916</t>
  </si>
  <si>
    <t>DXBNR2916</t>
  </si>
  <si>
    <t>DXB2917</t>
  </si>
  <si>
    <t>DXBL2917</t>
  </si>
  <si>
    <t>DXBNR2917</t>
  </si>
  <si>
    <t>DXB2919</t>
  </si>
  <si>
    <t>DXBL2919</t>
  </si>
  <si>
    <t>DXBNR2919</t>
  </si>
  <si>
    <t>DXB2925</t>
  </si>
  <si>
    <t>DXBL2925</t>
  </si>
  <si>
    <t>DXB2926</t>
  </si>
  <si>
    <t>DXBL2926</t>
  </si>
  <si>
    <t>DXBNR2926</t>
  </si>
  <si>
    <t>DXB2929</t>
  </si>
  <si>
    <t>DXBL2929</t>
  </si>
  <si>
    <t>DXBNR2929</t>
  </si>
  <si>
    <t>DXB2931</t>
  </si>
  <si>
    <t>DXBL2931</t>
  </si>
  <si>
    <t>DXB2932</t>
  </si>
  <si>
    <t>DXBL2932</t>
  </si>
  <si>
    <t>DXBNR2932</t>
  </si>
  <si>
    <t>DXB2934</t>
  </si>
  <si>
    <t>DXBL2934</t>
  </si>
  <si>
    <t>DXB2935</t>
  </si>
  <si>
    <t>DXBL2935</t>
  </si>
  <si>
    <t>DXBNR2935</t>
  </si>
  <si>
    <t>DXB2936</t>
  </si>
  <si>
    <t>DXBL2936</t>
  </si>
  <si>
    <t>DXBNR2936</t>
  </si>
  <si>
    <t>DXB2941</t>
  </si>
  <si>
    <t>DXBL2941</t>
  </si>
  <si>
    <t>DXBNR2941</t>
  </si>
  <si>
    <t>DXB2942</t>
  </si>
  <si>
    <t>DXBL2942</t>
  </si>
  <si>
    <t>DXBNR2942</t>
  </si>
  <si>
    <t>DXB2943</t>
  </si>
  <si>
    <t>DXBL2943</t>
  </si>
  <si>
    <t>DXBNR2943</t>
  </si>
  <si>
    <t>DXB2944</t>
  </si>
  <si>
    <t>DXBL2944</t>
  </si>
  <si>
    <t>DXBNR2944</t>
  </si>
  <si>
    <t>DXB2964</t>
  </si>
  <si>
    <t>DXBL2964</t>
  </si>
  <si>
    <t>DXBNR2964</t>
  </si>
  <si>
    <t>DXB2965</t>
  </si>
  <si>
    <t>DXBL2965</t>
  </si>
  <si>
    <t>DXBNR2965</t>
  </si>
  <si>
    <t>DXB2970</t>
  </si>
  <si>
    <t>DXBL2970</t>
  </si>
  <si>
    <t>DXBNR2970</t>
  </si>
  <si>
    <t>DXB2971</t>
  </si>
  <si>
    <t>DXBL2971</t>
  </si>
  <si>
    <t>DXBNR2971</t>
  </si>
  <si>
    <t>DXB2974</t>
  </si>
  <si>
    <t>DXBL2974</t>
  </si>
  <si>
    <t>DXBNR2974</t>
  </si>
  <si>
    <t>DXB2975</t>
  </si>
  <si>
    <t>DXBL2975</t>
  </si>
  <si>
    <t>DXBNR2975</t>
  </si>
  <si>
    <t>DXB2976</t>
  </si>
  <si>
    <t>DXBL2976</t>
  </si>
  <si>
    <t>DXBNR2976</t>
  </si>
  <si>
    <t>DXB2977</t>
  </si>
  <si>
    <t>DXBL2977</t>
  </si>
  <si>
    <t>DXBNR2977</t>
  </si>
  <si>
    <t>DXB2978</t>
  </si>
  <si>
    <t>DXBL2978</t>
  </si>
  <si>
    <t>DXB2981</t>
  </si>
  <si>
    <t>DXBL2981</t>
  </si>
  <si>
    <t>DXBNR2981</t>
  </si>
  <si>
    <t>DXB2982</t>
  </si>
  <si>
    <t>DXBL2982</t>
  </si>
  <si>
    <t>DXBNR2982</t>
  </si>
  <si>
    <t>DXB2983</t>
  </si>
  <si>
    <t>DXBL2983</t>
  </si>
  <si>
    <t>DXBNR2983</t>
  </si>
  <si>
    <t>DXB2984</t>
  </si>
  <si>
    <t>DXBL2984</t>
  </si>
  <si>
    <t>DXBNR2984</t>
  </si>
  <si>
    <t>DXB2985</t>
  </si>
  <si>
    <t>DXBL2985</t>
  </si>
  <si>
    <t>DXBNR2985</t>
  </si>
  <si>
    <t>DXB2988</t>
  </si>
  <si>
    <t>DXBL2988</t>
  </si>
  <si>
    <t>DXBNR2988</t>
  </si>
  <si>
    <t>DXB2994</t>
  </si>
  <si>
    <t>DXBL2994</t>
  </si>
  <si>
    <t>DXBNR2994</t>
  </si>
  <si>
    <t>DXB2997</t>
  </si>
  <si>
    <t>DXBL2997</t>
  </si>
  <si>
    <t>DXBNR2997</t>
  </si>
  <si>
    <t>DXB2999</t>
  </si>
  <si>
    <t>DXBL2999</t>
  </si>
  <si>
    <t>DXBNR2999</t>
  </si>
  <si>
    <t>DXB3043</t>
  </si>
  <si>
    <t>DXBL3043</t>
  </si>
  <si>
    <t>DXBNR3043</t>
  </si>
  <si>
    <t>DXB3063</t>
  </si>
  <si>
    <t>DXBL3063</t>
  </si>
  <si>
    <t>DXB3100</t>
  </si>
  <si>
    <t>DXBL3100</t>
  </si>
  <si>
    <t>DXBNR3100</t>
  </si>
  <si>
    <t>DXB3120</t>
  </si>
  <si>
    <t>DXBL3120</t>
  </si>
  <si>
    <t>DXBNR3120</t>
  </si>
  <si>
    <t>DXB3121</t>
  </si>
  <si>
    <t>DXBL3121</t>
  </si>
  <si>
    <t>DXBNR3121</t>
  </si>
  <si>
    <t>DXB3122</t>
  </si>
  <si>
    <t>DXBL3122</t>
  </si>
  <si>
    <t>DXBNR3122</t>
  </si>
  <si>
    <t>DXB3123</t>
  </si>
  <si>
    <t>DXBL3123</t>
  </si>
  <si>
    <t>DXBNR3123</t>
  </si>
  <si>
    <t>DXB3124</t>
  </si>
  <si>
    <t>DXBL3124</t>
  </si>
  <si>
    <t>DXBNR3124</t>
  </si>
  <si>
    <t>DXB3125</t>
  </si>
  <si>
    <t>DXBL3125</t>
  </si>
  <si>
    <t>DXBNR3125</t>
  </si>
  <si>
    <t>DXB3126</t>
  </si>
  <si>
    <t>DXBL3126</t>
  </si>
  <si>
    <t>DXBNR3126</t>
  </si>
  <si>
    <t>DXB3127</t>
  </si>
  <si>
    <t>DXBL3127</t>
  </si>
  <si>
    <t>DXBNR3127</t>
  </si>
  <si>
    <t>DXB3129</t>
  </si>
  <si>
    <t>DXBL3129</t>
  </si>
  <si>
    <t>DXBNR3129</t>
  </si>
  <si>
    <t>DXB3130</t>
  </si>
  <si>
    <t>DXBL3130</t>
  </si>
  <si>
    <t>DXBNR3130</t>
  </si>
  <si>
    <t>DXB3131</t>
  </si>
  <si>
    <t>DXBL3131</t>
  </si>
  <si>
    <t>DXBNR3131</t>
  </si>
  <si>
    <t>DXB3132</t>
  </si>
  <si>
    <t>DXBL3132</t>
  </si>
  <si>
    <t>DXBNR3132</t>
  </si>
  <si>
    <t>DXB3133</t>
  </si>
  <si>
    <t>DXBL3133</t>
  </si>
  <si>
    <t>DXBNR3133</t>
  </si>
  <si>
    <t>DXB3135</t>
  </si>
  <si>
    <t>DXBL3135</t>
  </si>
  <si>
    <t>DXBNR3135</t>
  </si>
  <si>
    <t>DXB3137</t>
  </si>
  <si>
    <t>DXBL3137</t>
  </si>
  <si>
    <t>DXBNR3137</t>
  </si>
  <si>
    <t>DXB3140</t>
  </si>
  <si>
    <t>DXBL3140</t>
  </si>
  <si>
    <t>DXBNR3140</t>
  </si>
  <si>
    <t>DXB3142</t>
  </si>
  <si>
    <t>DXBL3142</t>
  </si>
  <si>
    <t>DXBNR3142</t>
  </si>
  <si>
    <t>DXB3143</t>
  </si>
  <si>
    <t>DXBL3143</t>
  </si>
  <si>
    <t>DXBNR3143</t>
  </si>
  <si>
    <t>DXB3145</t>
  </si>
  <si>
    <t>DXBL3145</t>
  </si>
  <si>
    <t>DXBNR3145</t>
  </si>
  <si>
    <t>DXB3146</t>
  </si>
  <si>
    <t>DXBL3146</t>
  </si>
  <si>
    <t>DXBNR3146</t>
  </si>
  <si>
    <t>DXB3147</t>
  </si>
  <si>
    <t>DXBL3147</t>
  </si>
  <si>
    <t>DXBNR3147</t>
  </si>
  <si>
    <t>DXB3148</t>
  </si>
  <si>
    <t>DXBL3148</t>
  </si>
  <si>
    <t>DXBNR3148</t>
  </si>
  <si>
    <t>DXB3150</t>
  </si>
  <si>
    <t>DXB2150</t>
  </si>
  <si>
    <t>DXBL3150</t>
  </si>
  <si>
    <t>DXBNR3150</t>
  </si>
  <si>
    <t>DXB3151</t>
  </si>
  <si>
    <t>DXBL3151</t>
  </si>
  <si>
    <t>DXBNR3151</t>
  </si>
  <si>
    <t>DXB3152</t>
  </si>
  <si>
    <t>DXBL3152</t>
  </si>
  <si>
    <t>DXBNR3152</t>
  </si>
  <si>
    <t>DXB3153</t>
  </si>
  <si>
    <t>DXBL3153</t>
  </si>
  <si>
    <t>DXBNR3153</t>
  </si>
  <si>
    <t>DXB3154</t>
  </si>
  <si>
    <t>DXBL3154</t>
  </si>
  <si>
    <t>DXBNR3154</t>
  </si>
  <si>
    <t>DXB3155</t>
  </si>
  <si>
    <t>DXBL3155</t>
  </si>
  <si>
    <t>DXBNR3155</t>
  </si>
  <si>
    <t>DXB3156</t>
  </si>
  <si>
    <t>DXBL3156</t>
  </si>
  <si>
    <t>DXB3157</t>
  </si>
  <si>
    <t>DXB2157</t>
  </si>
  <si>
    <t>DXBL3157</t>
  </si>
  <si>
    <t>DXBNR3157</t>
  </si>
  <si>
    <t>DXB3158</t>
  </si>
  <si>
    <t>DXBL3158</t>
  </si>
  <si>
    <t>DXBNR3158</t>
  </si>
  <si>
    <t>DXB3159</t>
  </si>
  <si>
    <t>DXBL3159</t>
  </si>
  <si>
    <t>DXBNR3159</t>
  </si>
  <si>
    <t>DXB3160</t>
  </si>
  <si>
    <t>DXBL3160</t>
  </si>
  <si>
    <t>DXBNR3160</t>
  </si>
  <si>
    <t>DXB3161</t>
  </si>
  <si>
    <t>DXBL3161</t>
  </si>
  <si>
    <t>DXBNR3161</t>
  </si>
  <si>
    <t>DXB3162</t>
  </si>
  <si>
    <t>DXBL3162</t>
  </si>
  <si>
    <t>DXBNR3162</t>
  </si>
  <si>
    <t>DXB3163</t>
  </si>
  <si>
    <t>DXBL3163</t>
  </si>
  <si>
    <t>DXBNR3163</t>
  </si>
  <si>
    <t>DXB3164</t>
  </si>
  <si>
    <t>DXBL3164</t>
  </si>
  <si>
    <t>DXBNR3164</t>
  </si>
  <si>
    <t>DXB3165</t>
  </si>
  <si>
    <t>DXBL3165</t>
  </si>
  <si>
    <t>DXBNR3165</t>
  </si>
  <si>
    <t>DXB3166</t>
  </si>
  <si>
    <t>DXBL3166</t>
  </si>
  <si>
    <t>DXBNR3166</t>
  </si>
  <si>
    <t>DXB3167</t>
  </si>
  <si>
    <t>DXBL3167</t>
  </si>
  <si>
    <t>DXBNR3167</t>
  </si>
  <si>
    <t>DXB3168</t>
  </si>
  <si>
    <t>DXBL3168</t>
  </si>
  <si>
    <t>DXB3169</t>
  </si>
  <si>
    <t>DXB2169</t>
  </si>
  <si>
    <t>DXBL3169</t>
  </si>
  <si>
    <t>DXBNR3169</t>
  </si>
  <si>
    <t>DXB3170</t>
  </si>
  <si>
    <t>DXBL3170</t>
  </si>
  <si>
    <t>DXBNR3170</t>
  </si>
  <si>
    <t>DXB3171</t>
  </si>
  <si>
    <t>DXBL3171</t>
  </si>
  <si>
    <t>DXBNR3171</t>
  </si>
  <si>
    <t>DXB3172</t>
  </si>
  <si>
    <t>DXB2172</t>
  </si>
  <si>
    <t>DXBL3172</t>
  </si>
  <si>
    <t>DXBNR3172</t>
  </si>
  <si>
    <t>DXB3173</t>
  </si>
  <si>
    <t>DXB2173</t>
  </si>
  <si>
    <t>DXBL3173</t>
  </si>
  <si>
    <t>DXBNR3173</t>
  </si>
  <si>
    <t>DXB3174</t>
  </si>
  <si>
    <t>DXB2174</t>
  </si>
  <si>
    <t>DXBL3174</t>
  </si>
  <si>
    <t>DXB3175</t>
  </si>
  <si>
    <t>DXBL3175</t>
  </si>
  <si>
    <t>DXBNR3175</t>
  </si>
  <si>
    <t>DXB3177</t>
  </si>
  <si>
    <t>DXB2177</t>
  </si>
  <si>
    <t>DXBL3177</t>
  </si>
  <si>
    <t>DXBNR3177</t>
  </si>
  <si>
    <t>DXB3178</t>
  </si>
  <si>
    <t>DXB2178</t>
  </si>
  <si>
    <t>DXBL3178</t>
  </si>
  <si>
    <t>DXB3180</t>
  </si>
  <si>
    <t>DXBL3180</t>
  </si>
  <si>
    <t>DXBNR3180</t>
  </si>
  <si>
    <t>DXB3181</t>
  </si>
  <si>
    <t>DXBL3181</t>
  </si>
  <si>
    <t>DXBNR3181</t>
  </si>
  <si>
    <t>DXB3182</t>
  </si>
  <si>
    <t>DXB2182</t>
  </si>
  <si>
    <t>DXBL3182</t>
  </si>
  <si>
    <t>DXBNR3182</t>
  </si>
  <si>
    <t>DXB3183</t>
  </si>
  <si>
    <t>DXB2183</t>
  </si>
  <si>
    <t>DXBL3183</t>
  </si>
  <si>
    <t>DXBNR3183</t>
  </si>
  <si>
    <t>DXB3184</t>
  </si>
  <si>
    <t>DXB2184</t>
  </si>
  <si>
    <t>DXBL3184</t>
  </si>
  <si>
    <t>DXBNR3184</t>
  </si>
  <si>
    <t>DXB3185</t>
  </si>
  <si>
    <t>DXB2185</t>
  </si>
  <si>
    <t>DXBL3185</t>
  </si>
  <si>
    <t>DXB3186</t>
  </si>
  <si>
    <t>DXB2186</t>
  </si>
  <si>
    <t>DXBL3186</t>
  </si>
  <si>
    <t>DXBNR3186</t>
  </si>
  <si>
    <t>DXB3188</t>
  </si>
  <si>
    <t>DXB2188</t>
  </si>
  <si>
    <t>DXBL3188</t>
  </si>
  <si>
    <t>DXBNR3188</t>
  </si>
  <si>
    <t>DXB3189</t>
  </si>
  <si>
    <t>DXB2189</t>
  </si>
  <si>
    <t>DXBL3189</t>
  </si>
  <si>
    <t>DXBNR3189</t>
  </si>
  <si>
    <t>DXB3190</t>
  </si>
  <si>
    <t>DXB2190</t>
  </si>
  <si>
    <t>DXBL3190</t>
  </si>
  <si>
    <t>DXB3191</t>
  </si>
  <si>
    <t>DXB2191</t>
  </si>
  <si>
    <t>DXBL3191</t>
  </si>
  <si>
    <t>DXBNR3191</t>
  </si>
  <si>
    <t>DXB3192</t>
  </si>
  <si>
    <t>DXB6192</t>
  </si>
  <si>
    <t>DXBL3192</t>
  </si>
  <si>
    <t>DXBNR3192</t>
  </si>
  <si>
    <t>DXB3193</t>
  </si>
  <si>
    <t>DXB2193</t>
  </si>
  <si>
    <t>DXBL3193</t>
  </si>
  <si>
    <t>DXBNR3193</t>
  </si>
  <si>
    <t>DXB3194</t>
  </si>
  <si>
    <t>DXB2194</t>
  </si>
  <si>
    <t>DXBL3194</t>
  </si>
  <si>
    <t>DXBNR3194</t>
  </si>
  <si>
    <t>DXB3195</t>
  </si>
  <si>
    <t>DXB2195</t>
  </si>
  <si>
    <t>DXBL3195</t>
  </si>
  <si>
    <t>DXBNR3195</t>
  </si>
  <si>
    <t>DXB3197</t>
  </si>
  <si>
    <t>DXB2197</t>
  </si>
  <si>
    <t>DXBL3197</t>
  </si>
  <si>
    <t>DXBNR3197</t>
  </si>
  <si>
    <t>DXB3198</t>
  </si>
  <si>
    <t>DXBL3198</t>
  </si>
  <si>
    <t>DXBNR3198</t>
  </si>
  <si>
    <t>DXB3201</t>
  </si>
  <si>
    <t>DXB2201</t>
  </si>
  <si>
    <t>DXBL3201</t>
  </si>
  <si>
    <t>DXBNR3201</t>
  </si>
  <si>
    <t>DXB3202</t>
  </si>
  <si>
    <t>DXB2202</t>
  </si>
  <si>
    <t>DXBL3202</t>
  </si>
  <si>
    <t>DXBNR3202</t>
  </si>
  <si>
    <t>DXB3203</t>
  </si>
  <si>
    <t>DXBL3203</t>
  </si>
  <si>
    <t>DXBNR3203</t>
  </si>
  <si>
    <t>DXB3204</t>
  </si>
  <si>
    <t>DXBL3204</t>
  </si>
  <si>
    <t>DXB3205</t>
  </si>
  <si>
    <t>DXBL3205</t>
  </si>
  <si>
    <t>DXBNR3205</t>
  </si>
  <si>
    <t>DXB3207</t>
  </si>
  <si>
    <t>DXBL3207</t>
  </si>
  <si>
    <t>DXBNR3207</t>
  </si>
  <si>
    <t>DXB3208</t>
  </si>
  <si>
    <t>DXB2208</t>
  </si>
  <si>
    <t>DXBL3208</t>
  </si>
  <si>
    <t>DXBNR3208</t>
  </si>
  <si>
    <t>DXB3210</t>
  </si>
  <si>
    <t>DXB2210</t>
  </si>
  <si>
    <t>DXBL3210</t>
  </si>
  <si>
    <t>DXBNR3210</t>
  </si>
  <si>
    <t>DXB3211</t>
  </si>
  <si>
    <t>DXB2211</t>
  </si>
  <si>
    <t>DXBL3211</t>
  </si>
  <si>
    <t>DXBNR3211</t>
  </si>
  <si>
    <t>DXB3212</t>
  </si>
  <si>
    <t>DXBL3212</t>
  </si>
  <si>
    <t>DXBNR3212</t>
  </si>
  <si>
    <t>DXB3213</t>
  </si>
  <si>
    <t>DXB2213</t>
  </si>
  <si>
    <t>DXBL3213</t>
  </si>
  <si>
    <t>DXBNR3213</t>
  </si>
  <si>
    <t>DXB3215</t>
  </si>
  <si>
    <t>DXB2215</t>
  </si>
  <si>
    <t>DXBL3215</t>
  </si>
  <si>
    <t>DXBNR3215</t>
  </si>
  <si>
    <t>DXB3216</t>
  </si>
  <si>
    <t>DXBL3216</t>
  </si>
  <si>
    <t>DXBNR3216</t>
  </si>
  <si>
    <t>DXB3217</t>
  </si>
  <si>
    <t>DXB2217</t>
  </si>
  <si>
    <t>DXBL3217</t>
  </si>
  <si>
    <t>DXBNR3217</t>
  </si>
  <si>
    <t>DXB3218</t>
  </si>
  <si>
    <t>DXBL3218</t>
  </si>
  <si>
    <t>DXBNR3218</t>
  </si>
  <si>
    <t>DXB3219</t>
  </si>
  <si>
    <t>DXBL3219</t>
  </si>
  <si>
    <t>DXBNR3219</t>
  </si>
  <si>
    <t>DXB3221</t>
  </si>
  <si>
    <t>DXB2221</t>
  </si>
  <si>
    <t>DXBL3221</t>
  </si>
  <si>
    <t>DXBNR3221</t>
  </si>
  <si>
    <t>DXB3223</t>
  </si>
  <si>
    <t>DXB2223</t>
  </si>
  <si>
    <t>DXBL3223</t>
  </si>
  <si>
    <t>DXBNR3223</t>
  </si>
  <si>
    <t>DXB3224</t>
  </si>
  <si>
    <t>DXBL3224</t>
  </si>
  <si>
    <t>DXBNR3224</t>
  </si>
  <si>
    <t>DXB3225</t>
  </si>
  <si>
    <t>DXB2225</t>
  </si>
  <si>
    <t>DXBL3225</t>
  </si>
  <si>
    <t>DXBNR3225</t>
  </si>
  <si>
    <t>DXB3226</t>
  </si>
  <si>
    <t>DXB2226</t>
  </si>
  <si>
    <t>DXBL3226</t>
  </si>
  <si>
    <t>DXBNR3226</t>
  </si>
  <si>
    <t>DXB3227</t>
  </si>
  <si>
    <t>DXB2227</t>
  </si>
  <si>
    <t>DXBL3227</t>
  </si>
  <si>
    <t>DXBNR3227</t>
  </si>
  <si>
    <t>DXB3228</t>
  </si>
  <si>
    <t>DXB2228</t>
  </si>
  <si>
    <t>DXBL3228</t>
  </si>
  <si>
    <t>DXBNR3228</t>
  </si>
  <si>
    <t>DXB3229</t>
  </si>
  <si>
    <t>DXB2229</t>
  </si>
  <si>
    <t>DXBL3229</t>
  </si>
  <si>
    <t>DXBNR3229</t>
  </si>
  <si>
    <t>DXB3230</t>
  </si>
  <si>
    <t>DXB2230</t>
  </si>
  <si>
    <t>DXBL3230</t>
  </si>
  <si>
    <t>DXBNR3230</t>
  </si>
  <si>
    <t>DXB3231</t>
  </si>
  <si>
    <t>DXB2231</t>
  </si>
  <si>
    <t>DXBL3231</t>
  </si>
  <si>
    <t>DXBNR3231</t>
  </si>
  <si>
    <t>DXB3232</t>
  </si>
  <si>
    <t>DXBL3232</t>
  </si>
  <si>
    <t>DXBNR3232</t>
  </si>
  <si>
    <t>DXB3234</t>
  </si>
  <si>
    <t>DXB2234</t>
  </si>
  <si>
    <t>DXBL3234</t>
  </si>
  <si>
    <t>DXBNR3234</t>
  </si>
  <si>
    <t>DXB3235</t>
  </si>
  <si>
    <t>DXB2235</t>
  </si>
  <si>
    <t>DXBL3235</t>
  </si>
  <si>
    <t>DXBNR3235</t>
  </si>
  <si>
    <t>DXB3237</t>
  </si>
  <si>
    <t>DXBL3237</t>
  </si>
  <si>
    <t>DXBNR3237</t>
  </si>
  <si>
    <t>DXB3239</t>
  </si>
  <si>
    <t>DXB2239</t>
  </si>
  <si>
    <t>DXBL3239</t>
  </si>
  <si>
    <t>DXBNR3239</t>
  </si>
  <si>
    <t>DXB3242</t>
  </si>
  <si>
    <t>DXB2242</t>
  </si>
  <si>
    <t>DXBL3242</t>
  </si>
  <si>
    <t>DXBNR3242</t>
  </si>
  <si>
    <t>DXB3246</t>
  </si>
  <si>
    <t>DXB2246</t>
  </si>
  <si>
    <t>DXBL3246</t>
  </si>
  <si>
    <t>DXBNR3246</t>
  </si>
  <si>
    <t>DXB3248</t>
  </si>
  <si>
    <t>DXB2248</t>
  </si>
  <si>
    <t>DXBL3248</t>
  </si>
  <si>
    <t>DXBNR3248</t>
  </si>
  <si>
    <t>DXB3249</t>
  </si>
  <si>
    <t>DXB6249</t>
  </si>
  <si>
    <t>DXBL3249</t>
  </si>
  <si>
    <t>DXBNR3249</t>
  </si>
  <si>
    <t>DXB3250</t>
  </si>
  <si>
    <t>DXB2250</t>
  </si>
  <si>
    <t>DXBL3250</t>
  </si>
  <si>
    <t>DXBNR3250</t>
  </si>
  <si>
    <t>DXB3251</t>
  </si>
  <si>
    <t>DXBL3251</t>
  </si>
  <si>
    <t>DXBNR3251</t>
  </si>
  <si>
    <t>DXB3252</t>
  </si>
  <si>
    <t>DXB2252</t>
  </si>
  <si>
    <t>DXBL3252</t>
  </si>
  <si>
    <t>DXBNR3252</t>
  </si>
  <si>
    <t>DXB3253</t>
  </si>
  <si>
    <t>DXB2253</t>
  </si>
  <si>
    <t>DXBL3253</t>
  </si>
  <si>
    <t>DXBNR3253</t>
  </si>
  <si>
    <t>DXB3254</t>
  </si>
  <si>
    <t>DXB2254</t>
  </si>
  <si>
    <t>DXBL3254</t>
  </si>
  <si>
    <t>DXBNR3254</t>
  </si>
  <si>
    <t>DXB3255</t>
  </si>
  <si>
    <t>DXB2255</t>
  </si>
  <si>
    <t>DXBL3255</t>
  </si>
  <si>
    <t>DXBNR3255</t>
  </si>
  <si>
    <t>DXB3256</t>
  </si>
  <si>
    <t>DXB2256</t>
  </si>
  <si>
    <t>DXBL3256</t>
  </si>
  <si>
    <t>DXB3257</t>
  </si>
  <si>
    <t>DXB2257</t>
  </si>
  <si>
    <t>DXBL3257</t>
  </si>
  <si>
    <t>DXBNR3257</t>
  </si>
  <si>
    <t>DXB3258</t>
  </si>
  <si>
    <t>DXBL3258</t>
  </si>
  <si>
    <t>DXBNR3258</t>
  </si>
  <si>
    <t>DXB3261</t>
  </si>
  <si>
    <t>DXB2261</t>
  </si>
  <si>
    <t>DXBL3261</t>
  </si>
  <si>
    <t>DXBNR3261</t>
  </si>
  <si>
    <t>DXB3262</t>
  </si>
  <si>
    <t>DXB2262</t>
  </si>
  <si>
    <t>DXBL3262</t>
  </si>
  <si>
    <t>DXBNR3262</t>
  </si>
  <si>
    <t>DXB3263</t>
  </si>
  <si>
    <t>DXB2263</t>
  </si>
  <si>
    <t>DXBL3263</t>
  </si>
  <si>
    <t>DXBNR3263</t>
  </si>
  <si>
    <t>DXB3264</t>
  </si>
  <si>
    <t>DXB2264</t>
  </si>
  <si>
    <t>DXBL3264</t>
  </si>
  <si>
    <t>DXBNR3264</t>
  </si>
  <si>
    <t>DXB3265</t>
  </si>
  <si>
    <t>DXB2265</t>
  </si>
  <si>
    <t>DXBL3265</t>
  </si>
  <si>
    <t>DXBNR3265</t>
  </si>
  <si>
    <t>DXB3266</t>
  </si>
  <si>
    <t>DXB2266</t>
  </si>
  <si>
    <t>DXBL3266</t>
  </si>
  <si>
    <t>DXBNR3266</t>
  </si>
  <si>
    <t>DXB3267</t>
  </si>
  <si>
    <t>DXBL3267</t>
  </si>
  <si>
    <t>DXBNR3267</t>
  </si>
  <si>
    <t>DXB3270</t>
  </si>
  <si>
    <t>DXB2270</t>
  </si>
  <si>
    <t>DXBL3270</t>
  </si>
  <si>
    <t>DXBNR3270</t>
  </si>
  <si>
    <t>DXB3272</t>
  </si>
  <si>
    <t>DXBL3272</t>
  </si>
  <si>
    <t>DXBNR3272</t>
  </si>
  <si>
    <t>DXB3273</t>
  </si>
  <si>
    <t>DXB2273</t>
  </si>
  <si>
    <t>DXBL3273</t>
  </si>
  <si>
    <t>DXBNR3273</t>
  </si>
  <si>
    <t>DXB3277</t>
  </si>
  <si>
    <t>DXBL3277</t>
  </si>
  <si>
    <t>DXBNR3277</t>
  </si>
  <si>
    <t>DXB3472</t>
  </si>
  <si>
    <t>DXBL3472</t>
  </si>
  <si>
    <t>DXB3534</t>
  </si>
  <si>
    <t>DXBL3534</t>
  </si>
  <si>
    <t>DXBNR3534</t>
  </si>
  <si>
    <t>Capex_ETC Lead</t>
  </si>
  <si>
    <t>DXB3592</t>
  </si>
  <si>
    <t>DXBL3592</t>
  </si>
  <si>
    <t>DXBNR3592</t>
  </si>
  <si>
    <t>DXB3597</t>
  </si>
  <si>
    <t>DXBL3597</t>
  </si>
  <si>
    <t>DXBNR3597</t>
  </si>
  <si>
    <t>Site Share - Rooftop</t>
  </si>
  <si>
    <t>DXB3643</t>
  </si>
  <si>
    <t>DXBL3643</t>
  </si>
  <si>
    <t>DXBNR3643</t>
  </si>
  <si>
    <t>DXB3645</t>
  </si>
  <si>
    <t>DXBL3645</t>
  </si>
  <si>
    <t>DXB3659</t>
  </si>
  <si>
    <t>DXBL3659</t>
  </si>
  <si>
    <t>DXBNR3659</t>
  </si>
  <si>
    <t>DXB3722</t>
  </si>
  <si>
    <t>DXBL3722</t>
  </si>
  <si>
    <t>DXBNR3722</t>
  </si>
  <si>
    <t>DXB3723</t>
  </si>
  <si>
    <t>DXBL3723</t>
  </si>
  <si>
    <t>DXBNR3723</t>
  </si>
  <si>
    <t>DXB3724</t>
  </si>
  <si>
    <t>DXBL3724</t>
  </si>
  <si>
    <t>DXBNR3724</t>
  </si>
  <si>
    <t>DXT1223</t>
  </si>
  <si>
    <t>DXT6223</t>
  </si>
  <si>
    <t>DXTL1223</t>
  </si>
  <si>
    <t>DXT1225</t>
  </si>
  <si>
    <t>DXT6225</t>
  </si>
  <si>
    <t>DXTL1225</t>
  </si>
  <si>
    <t>DXT1282</t>
  </si>
  <si>
    <t>DXT6282</t>
  </si>
  <si>
    <t>DXTL1282</t>
  </si>
  <si>
    <t>DXT1285</t>
  </si>
  <si>
    <t>DXT6285</t>
  </si>
  <si>
    <t>DXTL1285</t>
  </si>
  <si>
    <t>DXT1367</t>
  </si>
  <si>
    <t>DXT6367</t>
  </si>
  <si>
    <t>DXTL1367</t>
  </si>
  <si>
    <t>DXT1410</t>
  </si>
  <si>
    <t>DXB2410</t>
  </si>
  <si>
    <t>DXTL1410</t>
  </si>
  <si>
    <t>DXT1411</t>
  </si>
  <si>
    <t>DXB2411</t>
  </si>
  <si>
    <t>DXTL1411</t>
  </si>
  <si>
    <t>DXT1418</t>
  </si>
  <si>
    <t>DXB2418</t>
  </si>
  <si>
    <t>DXTL1418</t>
  </si>
  <si>
    <t>DXT1425</t>
  </si>
  <si>
    <t>DXB2425</t>
  </si>
  <si>
    <t>DXTL1425</t>
  </si>
  <si>
    <t>DXT1472</t>
  </si>
  <si>
    <t>DXB2472</t>
  </si>
  <si>
    <t>DXTL1472</t>
  </si>
  <si>
    <t>DXT1544</t>
  </si>
  <si>
    <t>DXT6544</t>
  </si>
  <si>
    <t>DXTL1544</t>
  </si>
  <si>
    <t>DXT1547</t>
  </si>
  <si>
    <t>DXT6547</t>
  </si>
  <si>
    <t>DXTL1547</t>
  </si>
  <si>
    <t>DXTNR1547</t>
  </si>
  <si>
    <t>DXT1578</t>
  </si>
  <si>
    <t>DXT4578</t>
  </si>
  <si>
    <t>DXTL1578</t>
  </si>
  <si>
    <t>DXT1598</t>
  </si>
  <si>
    <t>DXT4598</t>
  </si>
  <si>
    <t>DXTL1598</t>
  </si>
  <si>
    <t>DXT1647</t>
  </si>
  <si>
    <t>DXB2647</t>
  </si>
  <si>
    <t>DXTL1647</t>
  </si>
  <si>
    <t>DXT1686</t>
  </si>
  <si>
    <t>DXT4686</t>
  </si>
  <si>
    <t>DXTL1686</t>
  </si>
  <si>
    <t>DXT1701</t>
  </si>
  <si>
    <t>DXT3701</t>
  </si>
  <si>
    <t>DXTL1701</t>
  </si>
  <si>
    <t>DXT1729</t>
  </si>
  <si>
    <t>DXT4729</t>
  </si>
  <si>
    <t>DXTL1729</t>
  </si>
  <si>
    <t>DXT1797</t>
  </si>
  <si>
    <t>DXB2797</t>
  </si>
  <si>
    <t>DXTL1797</t>
  </si>
  <si>
    <t>DXT1802</t>
  </si>
  <si>
    <t>DXB2802</t>
  </si>
  <si>
    <t>DXTL1802</t>
  </si>
  <si>
    <t>DXT1806</t>
  </si>
  <si>
    <t>DXT3806</t>
  </si>
  <si>
    <t>DXTL1806</t>
  </si>
  <si>
    <t>DXT1983</t>
  </si>
  <si>
    <t>DXT3983</t>
  </si>
  <si>
    <t>DXTL1983</t>
  </si>
  <si>
    <t>DXTNR1983</t>
  </si>
  <si>
    <t>DXT2311</t>
  </si>
  <si>
    <t>DXT6311</t>
  </si>
  <si>
    <t>DXTL2311</t>
  </si>
  <si>
    <t>DXTNR2311</t>
  </si>
  <si>
    <t>DXT2320</t>
  </si>
  <si>
    <t>DXT4320</t>
  </si>
  <si>
    <t>DXB2320</t>
  </si>
  <si>
    <t>DXTL2320</t>
  </si>
  <si>
    <t>DXTNR2320</t>
  </si>
  <si>
    <t>DXT2325</t>
  </si>
  <si>
    <t>DXT6325</t>
  </si>
  <si>
    <t>DXTL2325</t>
  </si>
  <si>
    <t>DXT2543</t>
  </si>
  <si>
    <t>DXT6543</t>
  </si>
  <si>
    <t>DXTL2543</t>
  </si>
  <si>
    <t>DXTNR2543</t>
  </si>
  <si>
    <t>DXT2738</t>
  </si>
  <si>
    <t>DXB2738</t>
  </si>
  <si>
    <t>DXTL2738</t>
  </si>
  <si>
    <t>DXT2935</t>
  </si>
  <si>
    <t>DXT3935</t>
  </si>
  <si>
    <t>DXTL2935</t>
  </si>
  <si>
    <t>DXT3142</t>
  </si>
  <si>
    <t>DXT6142</t>
  </si>
  <si>
    <t>DXTL3142</t>
  </si>
  <si>
    <t>DXT3199</t>
  </si>
  <si>
    <t>DXB2199</t>
  </si>
  <si>
    <t>DXTL3199</t>
  </si>
  <si>
    <t>DXT3200</t>
  </si>
  <si>
    <t>DXB2200</t>
  </si>
  <si>
    <t>DXTL3200</t>
  </si>
  <si>
    <t>DXT4387</t>
  </si>
  <si>
    <t>DXT6387</t>
  </si>
  <si>
    <t>DXTL4387</t>
  </si>
  <si>
    <t>DXT4388</t>
  </si>
  <si>
    <t>DXT6388</t>
  </si>
  <si>
    <t>DXTL4388</t>
  </si>
  <si>
    <t>DXT6182</t>
  </si>
  <si>
    <t>DXTL6182</t>
  </si>
  <si>
    <t>DXT6209</t>
  </si>
  <si>
    <t>DXTL6209</t>
  </si>
  <si>
    <t>DXT6215</t>
  </si>
  <si>
    <t>DXTL6215</t>
  </si>
  <si>
    <t>DXT6232</t>
  </si>
  <si>
    <t>DXTL6232</t>
  </si>
  <si>
    <t>DXT6233</t>
  </si>
  <si>
    <t>DXTL6233</t>
  </si>
  <si>
    <t>DXT6247</t>
  </si>
  <si>
    <t>DXTL6247</t>
  </si>
  <si>
    <t>DXT6256</t>
  </si>
  <si>
    <t>DXTL6256</t>
  </si>
  <si>
    <t>DXT6402</t>
  </si>
  <si>
    <t>DXTL6402</t>
  </si>
  <si>
    <t>DXT6417</t>
  </si>
  <si>
    <t>DXTL6417</t>
  </si>
  <si>
    <t>DXT6423</t>
  </si>
  <si>
    <t>DXTL6423</t>
  </si>
  <si>
    <t>DXT6474</t>
  </si>
  <si>
    <t>DXTL6474</t>
  </si>
  <si>
    <t>DXT6481</t>
  </si>
  <si>
    <t>DXTL6481</t>
  </si>
  <si>
    <t>DXT6521</t>
  </si>
  <si>
    <t>DXTL6521</t>
  </si>
  <si>
    <t>DXTNR6521</t>
  </si>
  <si>
    <t>DXT6523</t>
  </si>
  <si>
    <t>DXTL6523</t>
  </si>
  <si>
    <t>DXT6531</t>
  </si>
  <si>
    <t>DXTL6531</t>
  </si>
  <si>
    <t>DXT6532</t>
  </si>
  <si>
    <t>DXTL6532</t>
  </si>
  <si>
    <t>DXB1378</t>
  </si>
  <si>
    <t>DXB1384</t>
  </si>
  <si>
    <t>DXB2530</t>
  </si>
  <si>
    <t>DXB2714</t>
  </si>
  <si>
    <t>DXB1030</t>
  </si>
  <si>
    <t>DXBL1030</t>
  </si>
  <si>
    <t>DXBNR1030</t>
  </si>
  <si>
    <t>DXB1035</t>
  </si>
  <si>
    <t>DXBL1035</t>
  </si>
  <si>
    <t>DXB1052</t>
  </si>
  <si>
    <t>DXBL1052</t>
  </si>
  <si>
    <t>DXBNR1052</t>
  </si>
  <si>
    <t>DXB1058</t>
  </si>
  <si>
    <t>DXBL1058</t>
  </si>
  <si>
    <t>DXBNR1058</t>
  </si>
  <si>
    <t>DXB1062</t>
  </si>
  <si>
    <t>DXBL1062</t>
  </si>
  <si>
    <t>DXBNR1062</t>
  </si>
  <si>
    <t>DXB1068</t>
  </si>
  <si>
    <t>DXB2068</t>
  </si>
  <si>
    <t>DXBL1068</t>
  </si>
  <si>
    <t>DXBNR1068</t>
  </si>
  <si>
    <t>DXB1072</t>
  </si>
  <si>
    <t>DXBL1072</t>
  </si>
  <si>
    <t>DXB1106</t>
  </si>
  <si>
    <t>DXBL1106</t>
  </si>
  <si>
    <t>DXBNR1106</t>
  </si>
  <si>
    <t>DXB1122</t>
  </si>
  <si>
    <t>DXBL1122</t>
  </si>
  <si>
    <t>DXBNR1122</t>
  </si>
  <si>
    <t>DXB1128</t>
  </si>
  <si>
    <t>DXBL1128</t>
  </si>
  <si>
    <t>DXBNR1128</t>
  </si>
  <si>
    <t>DXB1129</t>
  </si>
  <si>
    <t>DXBL1129</t>
  </si>
  <si>
    <t>DXBNR1129</t>
  </si>
  <si>
    <t>DXB1134</t>
  </si>
  <si>
    <t>DXBL1134</t>
  </si>
  <si>
    <t>DXBNR1134</t>
  </si>
  <si>
    <t>DXB1138</t>
  </si>
  <si>
    <t>DXBL1138</t>
  </si>
  <si>
    <t>DXBNR1138</t>
  </si>
  <si>
    <t>DXB1140</t>
  </si>
  <si>
    <t>DXBL1140</t>
  </si>
  <si>
    <t>DXBNR1140</t>
  </si>
  <si>
    <t>DXB1147</t>
  </si>
  <si>
    <t>DXBL1147</t>
  </si>
  <si>
    <t>DXBNR1147</t>
  </si>
  <si>
    <t>DXB1151</t>
  </si>
  <si>
    <t>DXBL1151</t>
  </si>
  <si>
    <t>DXB1152</t>
  </si>
  <si>
    <t>DXBL1152</t>
  </si>
  <si>
    <t>DXB1154</t>
  </si>
  <si>
    <t>DXBL1154</t>
  </si>
  <si>
    <t>DXBNR1154</t>
  </si>
  <si>
    <t>DXB1158</t>
  </si>
  <si>
    <t>DXBL1158</t>
  </si>
  <si>
    <t>Easy Macro - Rooftop</t>
  </si>
  <si>
    <t>DXB1163</t>
  </si>
  <si>
    <t>DXBL1163</t>
  </si>
  <si>
    <t>DXB1166</t>
  </si>
  <si>
    <t>DXBL1166</t>
  </si>
  <si>
    <t>DXBNR1166</t>
  </si>
  <si>
    <t>DXB1167</t>
  </si>
  <si>
    <t>DXBL1167</t>
  </si>
  <si>
    <t>DXBNR1167</t>
  </si>
  <si>
    <t>DXB1168</t>
  </si>
  <si>
    <t>DXBL1168</t>
  </si>
  <si>
    <t>DXBNR1168</t>
  </si>
  <si>
    <t>DXB1170</t>
  </si>
  <si>
    <t>DXBL1170</t>
  </si>
  <si>
    <t>DXBNR1170</t>
  </si>
  <si>
    <t>DXB1171</t>
  </si>
  <si>
    <t>DXBL1171</t>
  </si>
  <si>
    <t>DXBNR1171</t>
  </si>
  <si>
    <t>DXB1173</t>
  </si>
  <si>
    <t>DXBL1173</t>
  </si>
  <si>
    <t>DXBNR1173</t>
  </si>
  <si>
    <t>DXB1175</t>
  </si>
  <si>
    <t>DXBL1175</t>
  </si>
  <si>
    <t>DXBNR1175</t>
  </si>
  <si>
    <t>DXB1178</t>
  </si>
  <si>
    <t>DXBL1178</t>
  </si>
  <si>
    <t>DXBNR1178</t>
  </si>
  <si>
    <t>DXB1179</t>
  </si>
  <si>
    <t>DXBL1179</t>
  </si>
  <si>
    <t>DXBNR1179</t>
  </si>
  <si>
    <t>DXB1183</t>
  </si>
  <si>
    <t>DXBL1183</t>
  </si>
  <si>
    <t>DXBNR1183</t>
  </si>
  <si>
    <t>DXB1189</t>
  </si>
  <si>
    <t>DXBL1189</t>
  </si>
  <si>
    <t>DXBNR1189</t>
  </si>
  <si>
    <t>DXB1192</t>
  </si>
  <si>
    <t>DXBL1192</t>
  </si>
  <si>
    <t>DXBNR1192</t>
  </si>
  <si>
    <t>DXB1193</t>
  </si>
  <si>
    <t>DXBL1193</t>
  </si>
  <si>
    <t>DXB1194</t>
  </si>
  <si>
    <t>DXBL1194</t>
  </si>
  <si>
    <t>DXBNR1194</t>
  </si>
  <si>
    <t>DXB1197</t>
  </si>
  <si>
    <t>DXBL1197</t>
  </si>
  <si>
    <t>DXBNR1197</t>
  </si>
  <si>
    <t>DXB1200</t>
  </si>
  <si>
    <t>DXBL1200</t>
  </si>
  <si>
    <t>DXBNR1200</t>
  </si>
  <si>
    <t>DXB1212</t>
  </si>
  <si>
    <t>DXBL1212</t>
  </si>
  <si>
    <t>DXBNR1212</t>
  </si>
  <si>
    <t>DXB1222</t>
  </si>
  <si>
    <t>DXBL1222</t>
  </si>
  <si>
    <t>DXBNR1222</t>
  </si>
  <si>
    <t>DXB1228</t>
  </si>
  <si>
    <t>DXBL1228</t>
  </si>
  <si>
    <t>DXBNR1228</t>
  </si>
  <si>
    <t>DXB1229</t>
  </si>
  <si>
    <t>DXBL1229</t>
  </si>
  <si>
    <t>DXBNR1229</t>
  </si>
  <si>
    <t>DXB1231</t>
  </si>
  <si>
    <t>DXBL1231</t>
  </si>
  <si>
    <t>DXBNR1231</t>
  </si>
  <si>
    <t>DXB1236</t>
  </si>
  <si>
    <t>DXBL1236</t>
  </si>
  <si>
    <t>DXBNR1236</t>
  </si>
  <si>
    <t>DXB1244</t>
  </si>
  <si>
    <t>DXBL1244</t>
  </si>
  <si>
    <t>DXBNR1244</t>
  </si>
  <si>
    <t>DXB1248</t>
  </si>
  <si>
    <t>DXBL1248</t>
  </si>
  <si>
    <t>DXBNR1248</t>
  </si>
  <si>
    <t>DXB1251</t>
  </si>
  <si>
    <t>DXBL1251</t>
  </si>
  <si>
    <t>DXB1255</t>
  </si>
  <si>
    <t>DXBL1255</t>
  </si>
  <si>
    <t>DXBNR1255</t>
  </si>
  <si>
    <t>DXB1259</t>
  </si>
  <si>
    <t>DXBL1259</t>
  </si>
  <si>
    <t>DXBNR1259</t>
  </si>
  <si>
    <t>DXB1260</t>
  </si>
  <si>
    <t>DXBL1260</t>
  </si>
  <si>
    <t>DXBNR1260</t>
  </si>
  <si>
    <t>DXB1262</t>
  </si>
  <si>
    <t>DXBL1262</t>
  </si>
  <si>
    <t>DXBNR1262</t>
  </si>
  <si>
    <t>DXB1272</t>
  </si>
  <si>
    <t>DXBL1272</t>
  </si>
  <si>
    <t>DXB1274</t>
  </si>
  <si>
    <t>DXBL1274</t>
  </si>
  <si>
    <t>DXB1275</t>
  </si>
  <si>
    <t>DXBL1275</t>
  </si>
  <si>
    <t>DXBNR1275</t>
  </si>
  <si>
    <t>DXB1277</t>
  </si>
  <si>
    <t>DXBL1277</t>
  </si>
  <si>
    <t>DXBNR1277</t>
  </si>
  <si>
    <t>DXB1282</t>
  </si>
  <si>
    <t>DXBL1282</t>
  </si>
  <si>
    <t>DXBNR1282</t>
  </si>
  <si>
    <t>DXB1284</t>
  </si>
  <si>
    <t>DXBL1284</t>
  </si>
  <si>
    <t>DXBNR1284</t>
  </si>
  <si>
    <t>DXB1292</t>
  </si>
  <si>
    <t>DXBL1292</t>
  </si>
  <si>
    <t>DXBNR1292</t>
  </si>
  <si>
    <t>DXB1297</t>
  </si>
  <si>
    <t>DXBL1297</t>
  </si>
  <si>
    <t>DXBNR1297</t>
  </si>
  <si>
    <t>DXB1307</t>
  </si>
  <si>
    <t>DXBL1307</t>
  </si>
  <si>
    <t>DXBNR1307</t>
  </si>
  <si>
    <t>DXB1314</t>
  </si>
  <si>
    <t>DXBL1314</t>
  </si>
  <si>
    <t>DXBNR1314</t>
  </si>
  <si>
    <t>DXB1315</t>
  </si>
  <si>
    <t>DXBL1315</t>
  </si>
  <si>
    <t>DXB1318</t>
  </si>
  <si>
    <t>DXBL1318</t>
  </si>
  <si>
    <t>DXB1321</t>
  </si>
  <si>
    <t>DXBL1321</t>
  </si>
  <si>
    <t>DXBNR1321</t>
  </si>
  <si>
    <t>DXB1325</t>
  </si>
  <si>
    <t>DXBL1325</t>
  </si>
  <si>
    <t>DXBNR1325</t>
  </si>
  <si>
    <t>DXB1332</t>
  </si>
  <si>
    <t>DXBL1332</t>
  </si>
  <si>
    <t>DXBNR1332</t>
  </si>
  <si>
    <t>DXB1340</t>
  </si>
  <si>
    <t>DXBL1340</t>
  </si>
  <si>
    <t>DXBNR1340</t>
  </si>
  <si>
    <t>DXB1350</t>
  </si>
  <si>
    <t>DXBL1350</t>
  </si>
  <si>
    <t>DXBNR1350</t>
  </si>
  <si>
    <t>DXB1351</t>
  </si>
  <si>
    <t>DXBL1351</t>
  </si>
  <si>
    <t>DXBNR1351</t>
  </si>
  <si>
    <t>DXB1366</t>
  </si>
  <si>
    <t>DXBL1366</t>
  </si>
  <si>
    <t>DXBNR1366</t>
  </si>
  <si>
    <t>DXB1377</t>
  </si>
  <si>
    <t>DXBL1377</t>
  </si>
  <si>
    <t>DXBNR1377</t>
  </si>
  <si>
    <t>DXB1391</t>
  </si>
  <si>
    <t>DXBL1391</t>
  </si>
  <si>
    <t>DXBNR1391</t>
  </si>
  <si>
    <t>DXB1392</t>
  </si>
  <si>
    <t>DXB2392</t>
  </si>
  <si>
    <t>DXBL1392</t>
  </si>
  <si>
    <t>DXBNR1392</t>
  </si>
  <si>
    <t>DXB1396</t>
  </si>
  <si>
    <t>DXBL1396</t>
  </si>
  <si>
    <t>DXBNR1396</t>
  </si>
  <si>
    <t>DXB1400</t>
  </si>
  <si>
    <t>DXBL1400</t>
  </si>
  <si>
    <t>DXBNR1400</t>
  </si>
  <si>
    <t>DXB1405</t>
  </si>
  <si>
    <t>DXBL1405</t>
  </si>
  <si>
    <t>DXBNR1405</t>
  </si>
  <si>
    <t>DXB1406</t>
  </si>
  <si>
    <t>DXBL1406</t>
  </si>
  <si>
    <t>DXBNR1406</t>
  </si>
  <si>
    <t>DXB1409</t>
  </si>
  <si>
    <t>DXBL1409</t>
  </si>
  <si>
    <t>DXBNR1409</t>
  </si>
  <si>
    <t>DXB1415</t>
  </si>
  <si>
    <t>DXBL1415</t>
  </si>
  <si>
    <t>DXB1416</t>
  </si>
  <si>
    <t>DXBL1416</t>
  </si>
  <si>
    <t>DXBNR1416</t>
  </si>
  <si>
    <t>DXB1422</t>
  </si>
  <si>
    <t>DXBL1422</t>
  </si>
  <si>
    <t>DXBNR1422</t>
  </si>
  <si>
    <t>DXB1428</t>
  </si>
  <si>
    <t>DXBL1428</t>
  </si>
  <si>
    <t>DXB1430</t>
  </si>
  <si>
    <t>DXBL1430</t>
  </si>
  <si>
    <t>DXBNR1430</t>
  </si>
  <si>
    <t>DXB1431</t>
  </si>
  <si>
    <t>DXBL1431</t>
  </si>
  <si>
    <t>DXBNR1431</t>
  </si>
  <si>
    <t>DXB1440</t>
  </si>
  <si>
    <t>DXBL1440</t>
  </si>
  <si>
    <t>DXBNR1440</t>
  </si>
  <si>
    <t>DXB1443</t>
  </si>
  <si>
    <t>DXBL1443</t>
  </si>
  <si>
    <t>DXBNR1443</t>
  </si>
  <si>
    <t>DXB1445</t>
  </si>
  <si>
    <t>DXBL1445</t>
  </si>
  <si>
    <t>DXBNR1445</t>
  </si>
  <si>
    <t>DXB1453</t>
  </si>
  <si>
    <t>DXBL1453</t>
  </si>
  <si>
    <t>DXBNR1453</t>
  </si>
  <si>
    <t>DXB1465</t>
  </si>
  <si>
    <t>DXBL1465</t>
  </si>
  <si>
    <t>DXBNR1465</t>
  </si>
  <si>
    <t>DXB1469</t>
  </si>
  <si>
    <t>DXBL1469</t>
  </si>
  <si>
    <t>DXBNR1469</t>
  </si>
  <si>
    <t>DXB1471</t>
  </si>
  <si>
    <t>DXBL1471</t>
  </si>
  <si>
    <t>DXBNR1471</t>
  </si>
  <si>
    <t>DXB1473</t>
  </si>
  <si>
    <t>DXBL1473</t>
  </si>
  <si>
    <t>DXB1481</t>
  </si>
  <si>
    <t>DXBL1481</t>
  </si>
  <si>
    <t>DXBNR1481</t>
  </si>
  <si>
    <t>DXB1491</t>
  </si>
  <si>
    <t>DXBL1491</t>
  </si>
  <si>
    <t>DXBNR1491</t>
  </si>
  <si>
    <t>DXB1493</t>
  </si>
  <si>
    <t>DXBL1493</t>
  </si>
  <si>
    <t>DXBNR1493</t>
  </si>
  <si>
    <t>DXB1495</t>
  </si>
  <si>
    <t>DXBL1495</t>
  </si>
  <si>
    <t>DXB1496</t>
  </si>
  <si>
    <t>DXBL1496</t>
  </si>
  <si>
    <t>DXBNR1496</t>
  </si>
  <si>
    <t>DXB1497</t>
  </si>
  <si>
    <t>DXBL1497</t>
  </si>
  <si>
    <t>DXBNR1497</t>
  </si>
  <si>
    <t>DXB1498</t>
  </si>
  <si>
    <t>DXBL1498</t>
  </si>
  <si>
    <t>DXBNR1498</t>
  </si>
  <si>
    <t>DXB1499</t>
  </si>
  <si>
    <t>DXBL1499</t>
  </si>
  <si>
    <t>DXBNR1499</t>
  </si>
  <si>
    <t>DXB1504</t>
  </si>
  <si>
    <t>DXB2504</t>
  </si>
  <si>
    <t>DXBL1504</t>
  </si>
  <si>
    <t>DXBNR1504</t>
  </si>
  <si>
    <t>DXB1507</t>
  </si>
  <si>
    <t>DXBL1507</t>
  </si>
  <si>
    <t>DXBNR1507</t>
  </si>
  <si>
    <t>DXB1510</t>
  </si>
  <si>
    <t>DXBL1510</t>
  </si>
  <si>
    <t>DXB1514</t>
  </si>
  <si>
    <t>DXBL1514</t>
  </si>
  <si>
    <t>DXBNR1514</t>
  </si>
  <si>
    <t>DXB1523</t>
  </si>
  <si>
    <t>DXBL1523</t>
  </si>
  <si>
    <t>DXBNR1523</t>
  </si>
  <si>
    <t>DXB1532</t>
  </si>
  <si>
    <t>DXBL1532</t>
  </si>
  <si>
    <t>DXBNR1532</t>
  </si>
  <si>
    <t>DXB1535</t>
  </si>
  <si>
    <t>DXBL1535</t>
  </si>
  <si>
    <t>DXBNR1535</t>
  </si>
  <si>
    <t>DXB1543</t>
  </si>
  <si>
    <t>DXBL1543</t>
  </si>
  <si>
    <t>DXBNR1543</t>
  </si>
  <si>
    <t>DXB1550</t>
  </si>
  <si>
    <t>DXBL1550</t>
  </si>
  <si>
    <t>DXBNR1550</t>
  </si>
  <si>
    <t>DXB1553</t>
  </si>
  <si>
    <t>DXBL1553</t>
  </si>
  <si>
    <t>DXBNR1553</t>
  </si>
  <si>
    <t>DXB1554</t>
  </si>
  <si>
    <t>DXBL1554</t>
  </si>
  <si>
    <t>DXBNR1554</t>
  </si>
  <si>
    <t>GF Site Share</t>
  </si>
  <si>
    <t>DXB1555</t>
  </si>
  <si>
    <t>DXBL1555</t>
  </si>
  <si>
    <t>DXB1571</t>
  </si>
  <si>
    <t>DXBL1571</t>
  </si>
  <si>
    <t>DXB1595</t>
  </si>
  <si>
    <t>DXBL1595</t>
  </si>
  <si>
    <t>DXBNR1595</t>
  </si>
  <si>
    <t>DXB1596</t>
  </si>
  <si>
    <t>DXBL1596</t>
  </si>
  <si>
    <t>DXBNR1596</t>
  </si>
  <si>
    <t>DXB1606</t>
  </si>
  <si>
    <t>DXBL1606</t>
  </si>
  <si>
    <t>DXBNR1606</t>
  </si>
  <si>
    <t>DXB1607</t>
  </si>
  <si>
    <t>DXBL1607</t>
  </si>
  <si>
    <t>DXBNR1607</t>
  </si>
  <si>
    <t>DXB1608</t>
  </si>
  <si>
    <t>DXBL1608</t>
  </si>
  <si>
    <t>DXBNR1608</t>
  </si>
  <si>
    <t>DXB1610</t>
  </si>
  <si>
    <t>DXBL1610</t>
  </si>
  <si>
    <t>DXBNR1610</t>
  </si>
  <si>
    <t>DXB1614</t>
  </si>
  <si>
    <t>DXBL1614</t>
  </si>
  <si>
    <t>DXBNR1614</t>
  </si>
  <si>
    <t>DXB1615</t>
  </si>
  <si>
    <t>DXBL1615</t>
  </si>
  <si>
    <t>DXBNR1615</t>
  </si>
  <si>
    <t>DXB1616</t>
  </si>
  <si>
    <t>DXBL1616</t>
  </si>
  <si>
    <t>DXBNR1616</t>
  </si>
  <si>
    <t>DXB1625</t>
  </si>
  <si>
    <t>DXBL1625</t>
  </si>
  <si>
    <t>DXBNR1625</t>
  </si>
  <si>
    <t>DXB1627</t>
  </si>
  <si>
    <t>DXBL1627</t>
  </si>
  <si>
    <t>DXBNR1627</t>
  </si>
  <si>
    <t>DXB1629</t>
  </si>
  <si>
    <t>DXBL1629</t>
  </si>
  <si>
    <t>DXBNR1629</t>
  </si>
  <si>
    <t>DXB1630</t>
  </si>
  <si>
    <t>DXBL1630</t>
  </si>
  <si>
    <t>DXBNR1630</t>
  </si>
  <si>
    <t>DXB1631</t>
  </si>
  <si>
    <t>DXBL1631</t>
  </si>
  <si>
    <t>DXBNR1631</t>
  </si>
  <si>
    <t>DXB1644</t>
  </si>
  <si>
    <t>DXBL1644</t>
  </si>
  <si>
    <t>DXBNR1644</t>
  </si>
  <si>
    <t>DXB1646</t>
  </si>
  <si>
    <t>DXBL1646</t>
  </si>
  <si>
    <t>DXBNR1646</t>
  </si>
  <si>
    <t>DXB1649</t>
  </si>
  <si>
    <t>DXBL1649</t>
  </si>
  <si>
    <t>DXB1669</t>
  </si>
  <si>
    <t>DXBL1669</t>
  </si>
  <si>
    <t>DXBNR1669</t>
  </si>
  <si>
    <t>DXB1674</t>
  </si>
  <si>
    <t>DXBL1674</t>
  </si>
  <si>
    <t>DXBNR1674</t>
  </si>
  <si>
    <t>DXB1675</t>
  </si>
  <si>
    <t>DXBL1675</t>
  </si>
  <si>
    <t>DXBNR1675</t>
  </si>
  <si>
    <t>DXB1678</t>
  </si>
  <si>
    <t>DXBL1678</t>
  </si>
  <si>
    <t>DXBNR1678</t>
  </si>
  <si>
    <t>DXB1681</t>
  </si>
  <si>
    <t>DXBL1681</t>
  </si>
  <si>
    <t>DXBNR1681</t>
  </si>
  <si>
    <t>DXB1689</t>
  </si>
  <si>
    <t>DXBL1689</t>
  </si>
  <si>
    <t>DXBNR1689</t>
  </si>
  <si>
    <t>DXB1697</t>
  </si>
  <si>
    <t>DXBL1697</t>
  </si>
  <si>
    <t>DXBNR1697</t>
  </si>
  <si>
    <t>DXB1712</t>
  </si>
  <si>
    <t>DXBL1712</t>
  </si>
  <si>
    <t>DXBNR1712</t>
  </si>
  <si>
    <t>DXB1713</t>
  </si>
  <si>
    <t>DXBL1713</t>
  </si>
  <si>
    <t>DXBNR1713</t>
  </si>
  <si>
    <t>DXB1724</t>
  </si>
  <si>
    <t>DXBL1724</t>
  </si>
  <si>
    <t>DXBNR1724</t>
  </si>
  <si>
    <t>Capex_ETC Lead_Palm Tree</t>
  </si>
  <si>
    <t>DXB1725</t>
  </si>
  <si>
    <t>DXBL1725</t>
  </si>
  <si>
    <t>DXBNR1725</t>
  </si>
  <si>
    <t>DXB1741</t>
  </si>
  <si>
    <t>DXBL1741</t>
  </si>
  <si>
    <t>DXBNR1741</t>
  </si>
  <si>
    <t>DXB1749</t>
  </si>
  <si>
    <t>DXBL1749</t>
  </si>
  <si>
    <t>DXBNR1749</t>
  </si>
  <si>
    <t>DXB1758</t>
  </si>
  <si>
    <t>DXBL1758</t>
  </si>
  <si>
    <t>DXBNR1758</t>
  </si>
  <si>
    <t>DXB1770</t>
  </si>
  <si>
    <t>DXBL1770</t>
  </si>
  <si>
    <t>DXBNR1770</t>
  </si>
  <si>
    <t>DXB1774</t>
  </si>
  <si>
    <t>DXBL1774</t>
  </si>
  <si>
    <t>DXB1775</t>
  </si>
  <si>
    <t>DXBL1775</t>
  </si>
  <si>
    <t>DXBNR1775</t>
  </si>
  <si>
    <t>DXB1779</t>
  </si>
  <si>
    <t>DXBL1779</t>
  </si>
  <si>
    <t>DXBNR1779</t>
  </si>
  <si>
    <t>DXB1782</t>
  </si>
  <si>
    <t>DXBL1782</t>
  </si>
  <si>
    <t>DXBNR1782</t>
  </si>
  <si>
    <t>DXB1374</t>
  </si>
  <si>
    <t>DXBL1374</t>
  </si>
  <si>
    <t>DXBNR1374</t>
  </si>
  <si>
    <t>DXB1792</t>
  </si>
  <si>
    <t>DXBL1792</t>
  </si>
  <si>
    <t>DXBNR1792</t>
  </si>
  <si>
    <t>DXB1795</t>
  </si>
  <si>
    <t>DXBL1795</t>
  </si>
  <si>
    <t>DXBNR1795</t>
  </si>
  <si>
    <t>DXB1799</t>
  </si>
  <si>
    <t>DXB2799</t>
  </si>
  <si>
    <t>DXBL1799</t>
  </si>
  <si>
    <t>DXBNR1799</t>
  </si>
  <si>
    <t>DXB1802</t>
  </si>
  <si>
    <t>DXBL1802</t>
  </si>
  <si>
    <t>DXBNR1802</t>
  </si>
  <si>
    <t>DXB1804</t>
  </si>
  <si>
    <t>DXBL1804</t>
  </si>
  <si>
    <t>DXBNR1804</t>
  </si>
  <si>
    <t>DXB1813</t>
  </si>
  <si>
    <t>DXBL1813</t>
  </si>
  <si>
    <t>DXBNR1813</t>
  </si>
  <si>
    <t>DXB1831</t>
  </si>
  <si>
    <t>DXBL1831</t>
  </si>
  <si>
    <t>DXBNR1831</t>
  </si>
  <si>
    <t>DXB1835</t>
  </si>
  <si>
    <t>DXBL1835</t>
  </si>
  <si>
    <t>DXB1836</t>
  </si>
  <si>
    <t>DXBL1836</t>
  </si>
  <si>
    <t>DXBNR1836</t>
  </si>
  <si>
    <t>DXB1837</t>
  </si>
  <si>
    <t>DXBL1837</t>
  </si>
  <si>
    <t>DXBNR1837</t>
  </si>
  <si>
    <t>DXB1842</t>
  </si>
  <si>
    <t>DXBL1842</t>
  </si>
  <si>
    <t>DXB1844</t>
  </si>
  <si>
    <t>DXBL1844</t>
  </si>
  <si>
    <t>DXBNR1844</t>
  </si>
  <si>
    <t>DXB1398</t>
  </si>
  <si>
    <t>DXBL1398</t>
  </si>
  <si>
    <t>DXBNR1398</t>
  </si>
  <si>
    <t>DXB1857</t>
  </si>
  <si>
    <t>DXBL1857</t>
  </si>
  <si>
    <t>DXBNR1857</t>
  </si>
  <si>
    <t>DXB1860</t>
  </si>
  <si>
    <t>DXBL1860</t>
  </si>
  <si>
    <t>DXBNR1860</t>
  </si>
  <si>
    <t>DXB1861</t>
  </si>
  <si>
    <t>DXBL1861</t>
  </si>
  <si>
    <t>DXBNR1861</t>
  </si>
  <si>
    <t>DXB1870</t>
  </si>
  <si>
    <t>DXBL1870</t>
  </si>
  <si>
    <t>DXB1880</t>
  </si>
  <si>
    <t>DXBL1880</t>
  </si>
  <si>
    <t>DXBNR1880</t>
  </si>
  <si>
    <t>DXB1884</t>
  </si>
  <si>
    <t>DXBL1884</t>
  </si>
  <si>
    <t>DXBNR1884</t>
  </si>
  <si>
    <t>DXB1887</t>
  </si>
  <si>
    <t>DXBL1887</t>
  </si>
  <si>
    <t>DXBNR1887</t>
  </si>
  <si>
    <t>DXB1893</t>
  </si>
  <si>
    <t>DXBL1893</t>
  </si>
  <si>
    <t>Site Share - RDU</t>
  </si>
  <si>
    <t>DXB1897</t>
  </si>
  <si>
    <t>DXBL1897</t>
  </si>
  <si>
    <t>DXBNR1897</t>
  </si>
  <si>
    <t>DXB1904</t>
  </si>
  <si>
    <t>DXBL1904</t>
  </si>
  <si>
    <t>DXBNR1904</t>
  </si>
  <si>
    <t>DXB1906</t>
  </si>
  <si>
    <t>DXBL1906</t>
  </si>
  <si>
    <t>DXBNR1906</t>
  </si>
  <si>
    <t>DXB1911</t>
  </si>
  <si>
    <t>DXBL1911</t>
  </si>
  <si>
    <t>DXBNR1911</t>
  </si>
  <si>
    <t>DXB1459</t>
  </si>
  <si>
    <t>DXBL1459</t>
  </si>
  <si>
    <t>DXBNR1459</t>
  </si>
  <si>
    <t>DXB1915</t>
  </si>
  <si>
    <t>DXBL1915</t>
  </si>
  <si>
    <t>DXB1917</t>
  </si>
  <si>
    <t>DXBL1917</t>
  </si>
  <si>
    <t>DXBNR1917</t>
  </si>
  <si>
    <t>DXB1474</t>
  </si>
  <si>
    <t>DXBL1474</t>
  </si>
  <si>
    <t>DXBNR1474</t>
  </si>
  <si>
    <t>DXB1927</t>
  </si>
  <si>
    <t>DXBL1927</t>
  </si>
  <si>
    <t>DXBNR1927</t>
  </si>
  <si>
    <t>DXB1928</t>
  </si>
  <si>
    <t>DXBL1928</t>
  </si>
  <si>
    <t>DXBNR1928</t>
  </si>
  <si>
    <t>DXB1931</t>
  </si>
  <si>
    <t>DXBL1931</t>
  </si>
  <si>
    <t>DXB1933</t>
  </si>
  <si>
    <t>DXBL1933</t>
  </si>
  <si>
    <t>DXB1539</t>
  </si>
  <si>
    <t>DXBL1539</t>
  </si>
  <si>
    <t>DXBNR1539</t>
  </si>
  <si>
    <t>DXB1937</t>
  </si>
  <si>
    <t>DXBL1937</t>
  </si>
  <si>
    <t>DXB1943</t>
  </si>
  <si>
    <t>DXBL1943</t>
  </si>
  <si>
    <t>DXB1944</t>
  </si>
  <si>
    <t>DXBL1944</t>
  </si>
  <si>
    <t>GF - Plam Tree</t>
  </si>
  <si>
    <t>DXB1948</t>
  </si>
  <si>
    <t>DXBL1948</t>
  </si>
  <si>
    <t>DXB1949</t>
  </si>
  <si>
    <t>DXBL1949</t>
  </si>
  <si>
    <t>DXB1973</t>
  </si>
  <si>
    <t>DXBL1973</t>
  </si>
  <si>
    <t>DXBNR1973</t>
  </si>
  <si>
    <t>DXB1986</t>
  </si>
  <si>
    <t>DXBL1986</t>
  </si>
  <si>
    <t>DXBNR1986</t>
  </si>
  <si>
    <t>DXB1994</t>
  </si>
  <si>
    <t>DXBL1994</t>
  </si>
  <si>
    <t>DXBNR1994</t>
  </si>
  <si>
    <t>DXB2004</t>
  </si>
  <si>
    <t>DXBL2004</t>
  </si>
  <si>
    <t>DXBNR2004</t>
  </si>
  <si>
    <t>DXB2021</t>
  </si>
  <si>
    <t>DXBL2021</t>
  </si>
  <si>
    <t>DXBNR2021</t>
  </si>
  <si>
    <t>DXB2031</t>
  </si>
  <si>
    <t>DXBL2031</t>
  </si>
  <si>
    <t>DXBNR2031</t>
  </si>
  <si>
    <t>DXB2034</t>
  </si>
  <si>
    <t>DXBL2034</t>
  </si>
  <si>
    <t>DXB2035</t>
  </si>
  <si>
    <t>DXBL2035</t>
  </si>
  <si>
    <t>DXBNR2035</t>
  </si>
  <si>
    <t>DXB2039</t>
  </si>
  <si>
    <t>DXBL2039</t>
  </si>
  <si>
    <t>DXBNR2039</t>
  </si>
  <si>
    <t>DXB2054</t>
  </si>
  <si>
    <t>DXBL2054</t>
  </si>
  <si>
    <t>DXB2064</t>
  </si>
  <si>
    <t>DXBL2064</t>
  </si>
  <si>
    <t>DXB2078</t>
  </si>
  <si>
    <t>DXBL2078</t>
  </si>
  <si>
    <t>DXBNR2078</t>
  </si>
  <si>
    <t>DXB2105</t>
  </si>
  <si>
    <t>DXBL2105</t>
  </si>
  <si>
    <t>DXBNR2105</t>
  </si>
  <si>
    <t>DXB2112</t>
  </si>
  <si>
    <t>DXBL2112</t>
  </si>
  <si>
    <t>DXBNR2112</t>
  </si>
  <si>
    <t>DXB2115</t>
  </si>
  <si>
    <t>DXBL2115</t>
  </si>
  <si>
    <t>DXBNR2115</t>
  </si>
  <si>
    <t>DXB2127</t>
  </si>
  <si>
    <t>DXBL2127</t>
  </si>
  <si>
    <t>DXBNR2127</t>
  </si>
  <si>
    <t>DXB2129</t>
  </si>
  <si>
    <t>DXBL2129</t>
  </si>
  <si>
    <t>DXBNR2129</t>
  </si>
  <si>
    <t>DXB2133</t>
  </si>
  <si>
    <t>DXBL2133</t>
  </si>
  <si>
    <t>DXBNR2133</t>
  </si>
  <si>
    <t>DXB2144</t>
  </si>
  <si>
    <t>DXBL2144</t>
  </si>
  <si>
    <t>DXB2146</t>
  </si>
  <si>
    <t>DXBL2146</t>
  </si>
  <si>
    <t>DXBNR2146</t>
  </si>
  <si>
    <t>DXB2148</t>
  </si>
  <si>
    <t>DXBL2148</t>
  </si>
  <si>
    <t>DXBNR2148</t>
  </si>
  <si>
    <t>DXB2149</t>
  </si>
  <si>
    <t>DXBL2149</t>
  </si>
  <si>
    <t>DXB2159</t>
  </si>
  <si>
    <t>DXBL2159</t>
  </si>
  <si>
    <t>DXBNR2159</t>
  </si>
  <si>
    <t>DXB1926</t>
  </si>
  <si>
    <t>DXBL1926</t>
  </si>
  <si>
    <t>DXBNR1926</t>
  </si>
  <si>
    <t>DXB2187</t>
  </si>
  <si>
    <t>DXBL2187</t>
  </si>
  <si>
    <t>DXBNR2187</t>
  </si>
  <si>
    <t>DXB2198</t>
  </si>
  <si>
    <t>DXBL2198</t>
  </si>
  <si>
    <t>DXB2203</t>
  </si>
  <si>
    <t>DXBL2203</t>
  </si>
  <si>
    <t>DXB2204</t>
  </si>
  <si>
    <t>DXBL2204</t>
  </si>
  <si>
    <t>DXBNR2204</t>
  </si>
  <si>
    <t>DXB2207</t>
  </si>
  <si>
    <t>DXBL2207</t>
  </si>
  <si>
    <t>DXBNR2207</t>
  </si>
  <si>
    <t>DXB2212</t>
  </si>
  <si>
    <t>DXBL2212</t>
  </si>
  <si>
    <t>DXBNR2212</t>
  </si>
  <si>
    <t>DXB2218</t>
  </si>
  <si>
    <t>DXB6218</t>
  </si>
  <si>
    <t>DXBL2218</t>
  </si>
  <si>
    <t>DXBNR2218</t>
  </si>
  <si>
    <t>DXB2219</t>
  </si>
  <si>
    <t>DXBL2219</t>
  </si>
  <si>
    <t>DXBNR2219</t>
  </si>
  <si>
    <t>DXB1992</t>
  </si>
  <si>
    <t>DXBL1992</t>
  </si>
  <si>
    <t>DXB2236</t>
  </si>
  <si>
    <t>DXBL2236</t>
  </si>
  <si>
    <t>DXBNR2236</t>
  </si>
  <si>
    <t>DXB2237</t>
  </si>
  <si>
    <t>DXBL2237</t>
  </si>
  <si>
    <t>DXBNR2237</t>
  </si>
  <si>
    <t>DXB2258</t>
  </si>
  <si>
    <t>DXBL2258</t>
  </si>
  <si>
    <t>DXBNR2258</t>
  </si>
  <si>
    <t>DXB2267</t>
  </si>
  <si>
    <t>DXBL2267</t>
  </si>
  <si>
    <t>DXBNR2267</t>
  </si>
  <si>
    <t>DXB2290</t>
  </si>
  <si>
    <t>DXBL2290</t>
  </si>
  <si>
    <t>DXBNR2290</t>
  </si>
  <si>
    <t>DXB2292</t>
  </si>
  <si>
    <t>DXBL2292</t>
  </si>
  <si>
    <t>DXBNR2292</t>
  </si>
  <si>
    <t>DXB2295</t>
  </si>
  <si>
    <t>DXBL2295</t>
  </si>
  <si>
    <t>DXBNR2295</t>
  </si>
  <si>
    <t>DXB2299</t>
  </si>
  <si>
    <t>DXBL2299</t>
  </si>
  <si>
    <t>DXB2314</t>
  </si>
  <si>
    <t>DXBL2314</t>
  </si>
  <si>
    <t>DXBNR2314</t>
  </si>
  <si>
    <t>DXB2326</t>
  </si>
  <si>
    <t>DXBL2326</t>
  </si>
  <si>
    <t>DXB2342</t>
  </si>
  <si>
    <t>DXBL2342</t>
  </si>
  <si>
    <t>DXBNR2342</t>
  </si>
  <si>
    <t>DXB2350</t>
  </si>
  <si>
    <t>DXBL2350</t>
  </si>
  <si>
    <t>DXB2351</t>
  </si>
  <si>
    <t>DXBL2351</t>
  </si>
  <si>
    <t>DXBNR2351</t>
  </si>
  <si>
    <t>DXB2363</t>
  </si>
  <si>
    <t>DXBL2363</t>
  </si>
  <si>
    <t>DXBNR2363</t>
  </si>
  <si>
    <t>DXB2364</t>
  </si>
  <si>
    <t>DXBL2364</t>
  </si>
  <si>
    <t>DXB2370</t>
  </si>
  <si>
    <t>DXBL2370</t>
  </si>
  <si>
    <t>DXBNR2370</t>
  </si>
  <si>
    <t>DXB2375</t>
  </si>
  <si>
    <t>DXBL2375</t>
  </si>
  <si>
    <t>DXBNR2375</t>
  </si>
  <si>
    <t>DXB2377</t>
  </si>
  <si>
    <t>DXBL2377</t>
  </si>
  <si>
    <t>DXB2379</t>
  </si>
  <si>
    <t>DXBL2379</t>
  </si>
  <si>
    <t>DXB2380</t>
  </si>
  <si>
    <t>DXBL2380</t>
  </si>
  <si>
    <t>DXBNR2380</t>
  </si>
  <si>
    <t>DXB2384</t>
  </si>
  <si>
    <t>DXBL2384</t>
  </si>
  <si>
    <t>DXBNR2384</t>
  </si>
  <si>
    <t>DXB2385</t>
  </si>
  <si>
    <t>DXBL2385</t>
  </si>
  <si>
    <t>DXBNR2385</t>
  </si>
  <si>
    <t>DXB2387</t>
  </si>
  <si>
    <t>DXBL2387</t>
  </si>
  <si>
    <t>DXBNR2387</t>
  </si>
  <si>
    <t>DXB2388</t>
  </si>
  <si>
    <t>DXBL2388</t>
  </si>
  <si>
    <t>DXBNR2388</t>
  </si>
  <si>
    <t>DXB2395</t>
  </si>
  <si>
    <t>DXBL2395</t>
  </si>
  <si>
    <t>DXBNR2395</t>
  </si>
  <si>
    <t>DXB2396</t>
  </si>
  <si>
    <t>DXBL2396</t>
  </si>
  <si>
    <t>DXBNR2396</t>
  </si>
  <si>
    <t>DXB2400</t>
  </si>
  <si>
    <t>DXBL2400</t>
  </si>
  <si>
    <t>DXBNR2400</t>
  </si>
  <si>
    <t>DXB2402</t>
  </si>
  <si>
    <t>DXBL2402</t>
  </si>
  <si>
    <t>DXBNR2402</t>
  </si>
  <si>
    <t>DXB2404</t>
  </si>
  <si>
    <t>DXBL2404</t>
  </si>
  <si>
    <t>DXBNR2404</t>
  </si>
  <si>
    <t>DXB2405</t>
  </si>
  <si>
    <t>DXBL2405</t>
  </si>
  <si>
    <t>DXB2406</t>
  </si>
  <si>
    <t>DXBL2406</t>
  </si>
  <si>
    <t>DXBNR2406</t>
  </si>
  <si>
    <t>DXB2407</t>
  </si>
  <si>
    <t>DXBL2407</t>
  </si>
  <si>
    <t>DXBNR2407</t>
  </si>
  <si>
    <t>DXB2415</t>
  </si>
  <si>
    <t>DXBL2415</t>
  </si>
  <si>
    <t>DXBNR2415</t>
  </si>
  <si>
    <t>DXB2421</t>
  </si>
  <si>
    <t>DXBL2421</t>
  </si>
  <si>
    <t>DXBNR2421</t>
  </si>
  <si>
    <t>DXB2423</t>
  </si>
  <si>
    <t>DXBL2423</t>
  </si>
  <si>
    <t>DXBNR2423</t>
  </si>
  <si>
    <t>DXB2426</t>
  </si>
  <si>
    <t>DXBL2426</t>
  </si>
  <si>
    <t>DXB2431</t>
  </si>
  <si>
    <t>DXBL2431</t>
  </si>
  <si>
    <t>DXBNR2431</t>
  </si>
  <si>
    <t>DXB2432</t>
  </si>
  <si>
    <t>DXBL2432</t>
  </si>
  <si>
    <t>DXBNR2432</t>
  </si>
  <si>
    <t>DXB2440</t>
  </si>
  <si>
    <t>DXBL2440</t>
  </si>
  <si>
    <t>DXBNR2440</t>
  </si>
  <si>
    <t>DXB2442</t>
  </si>
  <si>
    <t>DXBL2442</t>
  </si>
  <si>
    <t>DXBNR2442</t>
  </si>
  <si>
    <t>DXB2443</t>
  </si>
  <si>
    <t>DXBL2443</t>
  </si>
  <si>
    <t>DXBNR2443</t>
  </si>
  <si>
    <t>DXB2445</t>
  </si>
  <si>
    <t>DXBL2445</t>
  </si>
  <si>
    <t>DXBNR2445</t>
  </si>
  <si>
    <t>DXB2446</t>
  </si>
  <si>
    <t>DXBL2446</t>
  </si>
  <si>
    <t>DXBNR2446</t>
  </si>
  <si>
    <t>DXB2447</t>
  </si>
  <si>
    <t>DXBL2447</t>
  </si>
  <si>
    <t>DXBNR2447</t>
  </si>
  <si>
    <t>DXB2449</t>
  </si>
  <si>
    <t>DXBL2449</t>
  </si>
  <si>
    <t>DXBNR2449</t>
  </si>
  <si>
    <t>DXB2450</t>
  </si>
  <si>
    <t>DXBL2450</t>
  </si>
  <si>
    <t>DXBNR2450</t>
  </si>
  <si>
    <t>DXB2455</t>
  </si>
  <si>
    <t>DXBL2455</t>
  </si>
  <si>
    <t>DXB2457</t>
  </si>
  <si>
    <t>DXBL2457</t>
  </si>
  <si>
    <t>DXBNR2457</t>
  </si>
  <si>
    <t>DXB2459</t>
  </si>
  <si>
    <t>DXBL2459</t>
  </si>
  <si>
    <t>DXB2461</t>
  </si>
  <si>
    <t>DXBL2461</t>
  </si>
  <si>
    <t>DXBNR2461</t>
  </si>
  <si>
    <t>DXB2462</t>
  </si>
  <si>
    <t>DXBL2462</t>
  </si>
  <si>
    <t>DXBNR2462</t>
  </si>
  <si>
    <t>DXB2463</t>
  </si>
  <si>
    <t>DXBL2463</t>
  </si>
  <si>
    <t>DXBNR2463</t>
  </si>
  <si>
    <t>DXB2468</t>
  </si>
  <si>
    <t>DXBL2468</t>
  </si>
  <si>
    <t>DXBNR2468</t>
  </si>
  <si>
    <t>DXB2469</t>
  </si>
  <si>
    <t>DXBL2469</t>
  </si>
  <si>
    <t>DXBNR2469</t>
  </si>
  <si>
    <t>DXB2473</t>
  </si>
  <si>
    <t>DXBL2473</t>
  </si>
  <si>
    <t>DXB2475</t>
  </si>
  <si>
    <t>DXBL2475</t>
  </si>
  <si>
    <t>DXBNR2475</t>
  </si>
  <si>
    <t>DXB2479</t>
  </si>
  <si>
    <t>DXBL2479</t>
  </si>
  <si>
    <t>DXB2481</t>
  </si>
  <si>
    <t>DXBL2481</t>
  </si>
  <si>
    <t>DXBNR2481</t>
  </si>
  <si>
    <t>DXB2486</t>
  </si>
  <si>
    <t>DXBL2486</t>
  </si>
  <si>
    <t>DXBNR2486</t>
  </si>
  <si>
    <t>DXB2487</t>
  </si>
  <si>
    <t>DXBL2487</t>
  </si>
  <si>
    <t>DXBNR2487</t>
  </si>
  <si>
    <t>DXB2490</t>
  </si>
  <si>
    <t>DXBL2490</t>
  </si>
  <si>
    <t>DXBNR2490</t>
  </si>
  <si>
    <t>DXB2493</t>
  </si>
  <si>
    <t>DXBL2493</t>
  </si>
  <si>
    <t>DXBNR2493</t>
  </si>
  <si>
    <t>DXB2494</t>
  </si>
  <si>
    <t>DXBL2494</t>
  </si>
  <si>
    <t>DXB2495</t>
  </si>
  <si>
    <t>DXBL2495</t>
  </si>
  <si>
    <t>DXBNR2495</t>
  </si>
  <si>
    <t>DXB2496</t>
  </si>
  <si>
    <t>DXBL2496</t>
  </si>
  <si>
    <t>DXBNR2496</t>
  </si>
  <si>
    <t>DXB2500</t>
  </si>
  <si>
    <t>DXBL2500</t>
  </si>
  <si>
    <t>DXBNR2500</t>
  </si>
  <si>
    <t>DXB2501</t>
  </si>
  <si>
    <t>DXBL2501</t>
  </si>
  <si>
    <t>DXBNR2501</t>
  </si>
  <si>
    <t>DXB2507</t>
  </si>
  <si>
    <t>DXBL2507</t>
  </si>
  <si>
    <t>DXBNR2507</t>
  </si>
  <si>
    <t>DXB2508</t>
  </si>
  <si>
    <t>DXBL2508</t>
  </si>
  <si>
    <t>DXBNR2508</t>
  </si>
  <si>
    <t>DXB2509</t>
  </si>
  <si>
    <t>DXBL2509</t>
  </si>
  <si>
    <t>DXBNR2509</t>
  </si>
  <si>
    <t>DXB2510</t>
  </si>
  <si>
    <t>DXBL2510</t>
  </si>
  <si>
    <t>DXBNR2510</t>
  </si>
  <si>
    <t>DXB2515</t>
  </si>
  <si>
    <t>DXBL2515</t>
  </si>
  <si>
    <t>DXBNR2515</t>
  </si>
  <si>
    <t>DXB2516</t>
  </si>
  <si>
    <t>DXBL2516</t>
  </si>
  <si>
    <t>DXBNR2516</t>
  </si>
  <si>
    <t>DXB2519</t>
  </si>
  <si>
    <t>DXBL2519</t>
  </si>
  <si>
    <t>DXBNR2519</t>
  </si>
  <si>
    <t>DXB2522</t>
  </si>
  <si>
    <t>DXBL2522</t>
  </si>
  <si>
    <t>DXBNR2522</t>
  </si>
  <si>
    <t>DXB2523</t>
  </si>
  <si>
    <t>DXBL2523</t>
  </si>
  <si>
    <t>DXBNR2523</t>
  </si>
  <si>
    <t>DXB2524</t>
  </si>
  <si>
    <t>DXBL2524</t>
  </si>
  <si>
    <t>DXBNR2524</t>
  </si>
  <si>
    <t>DXB2528</t>
  </si>
  <si>
    <t>DXBL2528</t>
  </si>
  <si>
    <t>DXBNR2528</t>
  </si>
  <si>
    <t>DXB2555</t>
  </si>
  <si>
    <t>DXBL2555</t>
  </si>
  <si>
    <t>DXBNR2555</t>
  </si>
  <si>
    <t>DXB2565</t>
  </si>
  <si>
    <t>DXBL2565</t>
  </si>
  <si>
    <t>DXBNR2565</t>
  </si>
  <si>
    <t>DXB2566</t>
  </si>
  <si>
    <t>DXBL2566</t>
  </si>
  <si>
    <t>DXBNR2566</t>
  </si>
  <si>
    <t>DXB2568</t>
  </si>
  <si>
    <t>DXBL2568</t>
  </si>
  <si>
    <t>DXBNR2568</t>
  </si>
  <si>
    <t>DXB2572</t>
  </si>
  <si>
    <t>DXBL2572</t>
  </si>
  <si>
    <t>DXB2578</t>
  </si>
  <si>
    <t>DXBL2578</t>
  </si>
  <si>
    <t>DXB2585</t>
  </si>
  <si>
    <t>DXBL2585</t>
  </si>
  <si>
    <t>DXBNR2585</t>
  </si>
  <si>
    <t>DXB2587</t>
  </si>
  <si>
    <t>DXBL2587</t>
  </si>
  <si>
    <t>DXBNR2587</t>
  </si>
  <si>
    <t>DXB2589</t>
  </si>
  <si>
    <t>DXBL2589</t>
  </si>
  <si>
    <t>DXBNR2589</t>
  </si>
  <si>
    <t>DXB2597</t>
  </si>
  <si>
    <t>DXBL2597</t>
  </si>
  <si>
    <t>DXBNR2597</t>
  </si>
  <si>
    <t>DXB2599</t>
  </si>
  <si>
    <t>DXBL2599</t>
  </si>
  <si>
    <t>DXBNR2599</t>
  </si>
  <si>
    <t>DXB2607</t>
  </si>
  <si>
    <t>DXBL2607</t>
  </si>
  <si>
    <t>DXBNR2607</t>
  </si>
  <si>
    <t>DXB2608</t>
  </si>
  <si>
    <t>DXBL2608</t>
  </si>
  <si>
    <t>DXBNR2608</t>
  </si>
  <si>
    <t>DXB2609</t>
  </si>
  <si>
    <t>DXBL2609</t>
  </si>
  <si>
    <t>DXBNR2609</t>
  </si>
  <si>
    <t>DXB2623</t>
  </si>
  <si>
    <t>DXBL2623</t>
  </si>
  <si>
    <t>DXB2650</t>
  </si>
  <si>
    <t>DXBL2650</t>
  </si>
  <si>
    <t>DXBNR2650</t>
  </si>
  <si>
    <t>DXB2664</t>
  </si>
  <si>
    <t>DXBL2664</t>
  </si>
  <si>
    <t>DXBNR2664</t>
  </si>
  <si>
    <t>DXB2669</t>
  </si>
  <si>
    <t>DXBL2669</t>
  </si>
  <si>
    <t>DXBNR2669</t>
  </si>
  <si>
    <t>DXB2670</t>
  </si>
  <si>
    <t>DXBL2670</t>
  </si>
  <si>
    <t>DXBNR2670</t>
  </si>
  <si>
    <t>DXB2673</t>
  </si>
  <si>
    <t>DXBL2673</t>
  </si>
  <si>
    <t>DXBNR2673</t>
  </si>
  <si>
    <t>DXB2259</t>
  </si>
  <si>
    <t>DXBL2259</t>
  </si>
  <si>
    <t>DXB2689</t>
  </si>
  <si>
    <t>DXBL2689</t>
  </si>
  <si>
    <t>DXB2693</t>
  </si>
  <si>
    <t>DXBL2693</t>
  </si>
  <si>
    <t>DXB2732</t>
  </si>
  <si>
    <t>DXBL2732</t>
  </si>
  <si>
    <t>DXBNR2732</t>
  </si>
  <si>
    <t>DXB2737</t>
  </si>
  <si>
    <t>DXBL2737</t>
  </si>
  <si>
    <t>DXB2746</t>
  </si>
  <si>
    <t>DXBL2746</t>
  </si>
  <si>
    <t>DXBNR2746</t>
  </si>
  <si>
    <t>DXB2753</t>
  </si>
  <si>
    <t>DXBL2753</t>
  </si>
  <si>
    <t>DXBNR2753</t>
  </si>
  <si>
    <t>DXB2355</t>
  </si>
  <si>
    <t>DXBL2355</t>
  </si>
  <si>
    <t>DXB2761</t>
  </si>
  <si>
    <t>DXBL2761</t>
  </si>
  <si>
    <t>DXBNR2761</t>
  </si>
  <si>
    <t>DXB2408</t>
  </si>
  <si>
    <t>DXBL2408</t>
  </si>
  <si>
    <t>DXB2772</t>
  </si>
  <si>
    <t>DXBL2772</t>
  </si>
  <si>
    <t>DXBNR2772</t>
  </si>
  <si>
    <t>DXB2774</t>
  </si>
  <si>
    <t>DXBL2774</t>
  </si>
  <si>
    <t>DXB2777</t>
  </si>
  <si>
    <t>DXBL2777</t>
  </si>
  <si>
    <t>DXBNR2777</t>
  </si>
  <si>
    <t>DXB2779</t>
  </si>
  <si>
    <t>DXBL2779</t>
  </si>
  <si>
    <t>DXBNR2779</t>
  </si>
  <si>
    <t>DXB2781</t>
  </si>
  <si>
    <t>DXBL2781</t>
  </si>
  <si>
    <t>DXBNR2781</t>
  </si>
  <si>
    <t>DXB2782</t>
  </si>
  <si>
    <t>DXBL2782</t>
  </si>
  <si>
    <t>DXBNR2782</t>
  </si>
  <si>
    <t>DXB2789</t>
  </si>
  <si>
    <t>DXBL2789</t>
  </si>
  <si>
    <t>DXBNR2789</t>
  </si>
  <si>
    <t>DXB2790</t>
  </si>
  <si>
    <t>DXBL2790</t>
  </si>
  <si>
    <t>DXBNR2790</t>
  </si>
  <si>
    <t>DXB2794</t>
  </si>
  <si>
    <t>DXBL2794</t>
  </si>
  <si>
    <t>DXBNR2794</t>
  </si>
  <si>
    <t>DXB2807</t>
  </si>
  <si>
    <t>DXBL2807</t>
  </si>
  <si>
    <t>DXBNR2807</t>
  </si>
  <si>
    <t>DXB2808</t>
  </si>
  <si>
    <t>DXBL2808</t>
  </si>
  <si>
    <t>DXBNR2808</t>
  </si>
  <si>
    <t>DXB2810</t>
  </si>
  <si>
    <t>DXBL2810</t>
  </si>
  <si>
    <t>DXBNR2810</t>
  </si>
  <si>
    <t>DXB2812</t>
  </si>
  <si>
    <t>DXBL2812</t>
  </si>
  <si>
    <t>DXBNR2812</t>
  </si>
  <si>
    <t>DXB2816</t>
  </si>
  <si>
    <t>DXBL2816</t>
  </si>
  <si>
    <t>DXB2819</t>
  </si>
  <si>
    <t>DXBL2819</t>
  </si>
  <si>
    <t>DXBNR2819</t>
  </si>
  <si>
    <t>DXB2820</t>
  </si>
  <si>
    <t>DXBL2820</t>
  </si>
  <si>
    <t>DXBNR2820</t>
  </si>
  <si>
    <t>DXB2830</t>
  </si>
  <si>
    <t>DXBL2830</t>
  </si>
  <si>
    <t>DXBNR2830</t>
  </si>
  <si>
    <t>DXB2836</t>
  </si>
  <si>
    <t>DXBL2836</t>
  </si>
  <si>
    <t>DXBNR2836</t>
  </si>
  <si>
    <t>DXB2848</t>
  </si>
  <si>
    <t>DXBL2848</t>
  </si>
  <si>
    <t>DXBNR2848</t>
  </si>
  <si>
    <t>DXB2853</t>
  </si>
  <si>
    <t>DXBL2853</t>
  </si>
  <si>
    <t>DXBNR2853</t>
  </si>
  <si>
    <t>DXB2861</t>
  </si>
  <si>
    <t>DXBL2861</t>
  </si>
  <si>
    <t>DXBNR2861</t>
  </si>
  <si>
    <t>DXB2862</t>
  </si>
  <si>
    <t>DXBL2862</t>
  </si>
  <si>
    <t>DXBNR2862</t>
  </si>
  <si>
    <t>DXB2870</t>
  </si>
  <si>
    <t>DXBL2870</t>
  </si>
  <si>
    <t>DXB2875</t>
  </si>
  <si>
    <t>DXBL2875</t>
  </si>
  <si>
    <t>DXB2892</t>
  </si>
  <si>
    <t>DXBL2892</t>
  </si>
  <si>
    <t>DXB2896</t>
  </si>
  <si>
    <t>DXBL2896</t>
  </si>
  <si>
    <t>DXBNR2896</t>
  </si>
  <si>
    <t>DXB2897</t>
  </si>
  <si>
    <t>DXBL2897</t>
  </si>
  <si>
    <t>DXBNR2897</t>
  </si>
  <si>
    <t>DXB2903</t>
  </si>
  <si>
    <t>DXBL2903</t>
  </si>
  <si>
    <t>DXBNR2903</t>
  </si>
  <si>
    <t>DXB2921</t>
  </si>
  <si>
    <t>DXBL2921</t>
  </si>
  <si>
    <t>DXBNR2921</t>
  </si>
  <si>
    <t>DXB2922</t>
  </si>
  <si>
    <t>DXBL2922</t>
  </si>
  <si>
    <t>DXBNR2922</t>
  </si>
  <si>
    <t>DXB2923</t>
  </si>
  <si>
    <t>DXBL2923</t>
  </si>
  <si>
    <t>DXBNR2923</t>
  </si>
  <si>
    <t>DXB2924</t>
  </si>
  <si>
    <t>DXBL2924</t>
  </si>
  <si>
    <t>DXBNR2924</t>
  </si>
  <si>
    <t>DXB2927</t>
  </si>
  <si>
    <t>DXBL2927</t>
  </si>
  <si>
    <t>DXBNR2927</t>
  </si>
  <si>
    <t>DXB2937</t>
  </si>
  <si>
    <t>DXBL2937</t>
  </si>
  <si>
    <t>DXBNR2937</t>
  </si>
  <si>
    <t>DXB2938</t>
  </si>
  <si>
    <t>DXBL2938</t>
  </si>
  <si>
    <t>DXBNR2938</t>
  </si>
  <si>
    <t>DXB2940</t>
  </si>
  <si>
    <t>DXBL2940</t>
  </si>
  <si>
    <t>DXBNR2940</t>
  </si>
  <si>
    <t>DXB2945</t>
  </si>
  <si>
    <t>DXBL2945</t>
  </si>
  <si>
    <t>DXBNR2945</t>
  </si>
  <si>
    <t>DXB2951</t>
  </si>
  <si>
    <t>DXBL2951</t>
  </si>
  <si>
    <t>DXBNR2951</t>
  </si>
  <si>
    <t>DXB2953</t>
  </si>
  <si>
    <t>DXBL2953</t>
  </si>
  <si>
    <t>DXBNR2953</t>
  </si>
  <si>
    <t>DXB2687</t>
  </si>
  <si>
    <t>DXBL2687</t>
  </si>
  <si>
    <t>DXB2972</t>
  </si>
  <si>
    <t>DXBL2972</t>
  </si>
  <si>
    <t>DXBNR2972</t>
  </si>
  <si>
    <t>DXB2760</t>
  </si>
  <si>
    <t>DXBL2760</t>
  </si>
  <si>
    <t>DXBNR2760</t>
  </si>
  <si>
    <t>DXB2986</t>
  </si>
  <si>
    <t>DXBL2986</t>
  </si>
  <si>
    <t>DXBNR2986</t>
  </si>
  <si>
    <t>DXB2987</t>
  </si>
  <si>
    <t>DXBL2987</t>
  </si>
  <si>
    <t>DXBNR2987</t>
  </si>
  <si>
    <t>DXB2992</t>
  </si>
  <si>
    <t>DXBL2992</t>
  </si>
  <si>
    <t>DXBNR2992</t>
  </si>
  <si>
    <t>DXB2995</t>
  </si>
  <si>
    <t>DXBL2995</t>
  </si>
  <si>
    <t>DXB2996</t>
  </si>
  <si>
    <t>DXBL2996</t>
  </si>
  <si>
    <t>DXBNR2996</t>
  </si>
  <si>
    <t>DXB2998</t>
  </si>
  <si>
    <t>DXBL2998</t>
  </si>
  <si>
    <t>DXBNR2998</t>
  </si>
  <si>
    <t>DXB3027</t>
  </si>
  <si>
    <t>DXBL3027</t>
  </si>
  <si>
    <t>DXB2893</t>
  </si>
  <si>
    <t>DXBL2893</t>
  </si>
  <si>
    <t>DXBNR2893</t>
  </si>
  <si>
    <t>DXB3072</t>
  </si>
  <si>
    <t>DXBL3072</t>
  </si>
  <si>
    <t>DXBNR3072</t>
  </si>
  <si>
    <t>DXB3075</t>
  </si>
  <si>
    <t>DXBL3075</t>
  </si>
  <si>
    <t>DXBNR3075</t>
  </si>
  <si>
    <t>DXB3077</t>
  </si>
  <si>
    <t>DXBL3077</t>
  </si>
  <si>
    <t>DXBNR3077</t>
  </si>
  <si>
    <t>DXB3128</t>
  </si>
  <si>
    <t>DXBL3128</t>
  </si>
  <si>
    <t>DXBNR3128</t>
  </si>
  <si>
    <t>DXB3136</t>
  </si>
  <si>
    <t>DXBL3136</t>
  </si>
  <si>
    <t>DXBNR3136</t>
  </si>
  <si>
    <t>DXB3144</t>
  </si>
  <si>
    <t>DXBL3144</t>
  </si>
  <si>
    <t>DXB2914</t>
  </si>
  <si>
    <t>DXBL2914</t>
  </si>
  <si>
    <t>DXBNR2914</t>
  </si>
  <si>
    <t>DXB3179</t>
  </si>
  <si>
    <t>DXBL3179</t>
  </si>
  <si>
    <t>DXBNR3179</t>
  </si>
  <si>
    <t>DXB3200</t>
  </si>
  <si>
    <t>DXBL3200</t>
  </si>
  <si>
    <t>DXBNR3200</t>
  </si>
  <si>
    <t>DXB3214</t>
  </si>
  <si>
    <t>DXBL3214</t>
  </si>
  <si>
    <t>DXBNR3214</t>
  </si>
  <si>
    <t>DXB2980</t>
  </si>
  <si>
    <t>DXBL2980</t>
  </si>
  <si>
    <t>DXBNR2980</t>
  </si>
  <si>
    <t>DXB3269</t>
  </si>
  <si>
    <t>DXBL3269</t>
  </si>
  <si>
    <t>DXBNR3269</t>
  </si>
  <si>
    <t>DXB3274</t>
  </si>
  <si>
    <t>DXBL3274</t>
  </si>
  <si>
    <t>DXBNR3274</t>
  </si>
  <si>
    <t>DXB3299</t>
  </si>
  <si>
    <t>DXBL3299</t>
  </si>
  <si>
    <t>DXBNR3299</t>
  </si>
  <si>
    <t>DXB3322</t>
  </si>
  <si>
    <t>DXBL3322</t>
  </si>
  <si>
    <t>DXBNR3322</t>
  </si>
  <si>
    <t>DXB3331</t>
  </si>
  <si>
    <t>DXBL3331</t>
  </si>
  <si>
    <t>DXBNR3331</t>
  </si>
  <si>
    <t>DXB3342</t>
  </si>
  <si>
    <t>DXBL3342</t>
  </si>
  <si>
    <t>DXBNR3342</t>
  </si>
  <si>
    <t>DXB3354</t>
  </si>
  <si>
    <t>DXBL3354</t>
  </si>
  <si>
    <t>DXBNR3354</t>
  </si>
  <si>
    <t>DXB3408</t>
  </si>
  <si>
    <t>DXBL3408</t>
  </si>
  <si>
    <t>DXBNR3408</t>
  </si>
  <si>
    <t>DXB3427</t>
  </si>
  <si>
    <t>DXBL3427</t>
  </si>
  <si>
    <t>DXBNR3427</t>
  </si>
  <si>
    <t>DXB3428</t>
  </si>
  <si>
    <t>DXBL3428</t>
  </si>
  <si>
    <t>DXBNR3428</t>
  </si>
  <si>
    <t>DXB3305</t>
  </si>
  <si>
    <t>DXBL3305</t>
  </si>
  <si>
    <t>DXBNR3305</t>
  </si>
  <si>
    <t>DXB3309</t>
  </si>
  <si>
    <t>DXBL3309</t>
  </si>
  <si>
    <t>DXBNR3309</t>
  </si>
  <si>
    <t>DXB3323</t>
  </si>
  <si>
    <t>DXBL3323</t>
  </si>
  <si>
    <t>DXBNR3323</t>
  </si>
  <si>
    <t>DXB3473</t>
  </si>
  <si>
    <t>DXBL3473</t>
  </si>
  <si>
    <t>DXBNR3473</t>
  </si>
  <si>
    <t>DXB3324</t>
  </si>
  <si>
    <t>DXBL3324</t>
  </si>
  <si>
    <t>DXBNR3324</t>
  </si>
  <si>
    <t>DXB3482</t>
  </si>
  <si>
    <t>DXBL3482</t>
  </si>
  <si>
    <t>DXBNR3482</t>
  </si>
  <si>
    <t>DXB3483</t>
  </si>
  <si>
    <t>DXBL3483</t>
  </si>
  <si>
    <t>DXB3496</t>
  </si>
  <si>
    <t>DXBL3496</t>
  </si>
  <si>
    <t>DXBNR3496</t>
  </si>
  <si>
    <t>DXB3500</t>
  </si>
  <si>
    <t>DXBL3500</t>
  </si>
  <si>
    <t>DXB3510</t>
  </si>
  <si>
    <t>DXBL3510</t>
  </si>
  <si>
    <t>DXBNR3510</t>
  </si>
  <si>
    <t>DXB3516</t>
  </si>
  <si>
    <t>DXBL3516</t>
  </si>
  <si>
    <t>DXBNR3516</t>
  </si>
  <si>
    <t>DXB3527</t>
  </si>
  <si>
    <t>DXBL3527</t>
  </si>
  <si>
    <t>DXB3370</t>
  </si>
  <si>
    <t>DXBL3370</t>
  </si>
  <si>
    <t>DXBNR3370</t>
  </si>
  <si>
    <t>DXB3540</t>
  </si>
  <si>
    <t>DXBL3540</t>
  </si>
  <si>
    <t>DXBNR3540</t>
  </si>
  <si>
    <t>DXB3556</t>
  </si>
  <si>
    <t>DXBL3556</t>
  </si>
  <si>
    <t>DXBNR3556</t>
  </si>
  <si>
    <t>DXB3591</t>
  </si>
  <si>
    <t>DXBL3591</t>
  </si>
  <si>
    <t>DXB3460</t>
  </si>
  <si>
    <t>DXBL3460</t>
  </si>
  <si>
    <t>DXBNR3460</t>
  </si>
  <si>
    <t>DXB3595</t>
  </si>
  <si>
    <t>DXBL3595</t>
  </si>
  <si>
    <t>DXBNR3595</t>
  </si>
  <si>
    <t>DXB3634</t>
  </si>
  <si>
    <t>DXBL3634</t>
  </si>
  <si>
    <t>DXBNR3634</t>
  </si>
  <si>
    <t>DXB3661</t>
  </si>
  <si>
    <t>DXBL3661</t>
  </si>
  <si>
    <t>DXBNR3661</t>
  </si>
  <si>
    <t>DXB3687</t>
  </si>
  <si>
    <t>DXBL3687</t>
  </si>
  <si>
    <t>DXBNR3687</t>
  </si>
  <si>
    <t>DXB3725</t>
  </si>
  <si>
    <t>DXBL3725</t>
  </si>
  <si>
    <t>DXBNR3725</t>
  </si>
  <si>
    <t>DXB3802</t>
  </si>
  <si>
    <t>DXBL3802</t>
  </si>
  <si>
    <t>Light Pole</t>
  </si>
  <si>
    <t>BTS3902-E (Micro -3G)</t>
  </si>
  <si>
    <t>DXB3808</t>
  </si>
  <si>
    <t>DXBL3808</t>
  </si>
  <si>
    <t>DXB3812</t>
  </si>
  <si>
    <t>DXBL3812</t>
  </si>
  <si>
    <t>DXB3815</t>
  </si>
  <si>
    <t>DXBL3815</t>
  </si>
  <si>
    <t>DXBNR3815</t>
  </si>
  <si>
    <t>DXB3820</t>
  </si>
  <si>
    <t>DXBL3820</t>
  </si>
  <si>
    <t>DXBNR3820</t>
  </si>
  <si>
    <t>DXB3843</t>
  </si>
  <si>
    <t>DXBL3843</t>
  </si>
  <si>
    <t>DXB3868</t>
  </si>
  <si>
    <t>DXBL3868</t>
  </si>
  <si>
    <t>DXBNR3868</t>
  </si>
  <si>
    <t>DXB3870</t>
  </si>
  <si>
    <t>DXBL3870</t>
  </si>
  <si>
    <t>Easy Macro - Greenfield</t>
  </si>
  <si>
    <t>DXB3874</t>
  </si>
  <si>
    <t>DXB3876</t>
  </si>
  <si>
    <t>DXBL3876</t>
  </si>
  <si>
    <t>DXB3879</t>
  </si>
  <si>
    <t>DXBL3879</t>
  </si>
  <si>
    <t>DXB3881</t>
  </si>
  <si>
    <t>DXBL3881</t>
  </si>
  <si>
    <t>DXB3901</t>
  </si>
  <si>
    <t>DXB3901A/ DXB3901B</t>
  </si>
  <si>
    <t>DXBL3901A</t>
  </si>
  <si>
    <t>DXB3922</t>
  </si>
  <si>
    <t>DXBL3922</t>
  </si>
  <si>
    <t>DXB3942</t>
  </si>
  <si>
    <t>DXBL3942</t>
  </si>
  <si>
    <t>DXB3943</t>
  </si>
  <si>
    <t>DXBL3943</t>
  </si>
  <si>
    <t>DXB3947</t>
  </si>
  <si>
    <t>DXBL3947</t>
  </si>
  <si>
    <t>DXB3949</t>
  </si>
  <si>
    <t>DXBL3949</t>
  </si>
  <si>
    <t>DXB3950</t>
  </si>
  <si>
    <t>DXBL3950</t>
  </si>
  <si>
    <t>DXB3952</t>
  </si>
  <si>
    <t>DXBL3952</t>
  </si>
  <si>
    <t>DXB3954</t>
  </si>
  <si>
    <t>DXBL3954</t>
  </si>
  <si>
    <t>DXB3958</t>
  </si>
  <si>
    <t>DXBL3958</t>
  </si>
  <si>
    <t>DXB3961</t>
  </si>
  <si>
    <t>DXBL3961</t>
  </si>
  <si>
    <t>DXB3966</t>
  </si>
  <si>
    <t>DXBL3966</t>
  </si>
  <si>
    <t>DXB3968</t>
  </si>
  <si>
    <t>DXB3970</t>
  </si>
  <si>
    <t>DXBL3970</t>
  </si>
  <si>
    <t>DXB3974</t>
  </si>
  <si>
    <t>DXBL3974</t>
  </si>
  <si>
    <t>DXB3980</t>
  </si>
  <si>
    <t>DXB3980A/ B/ C</t>
  </si>
  <si>
    <t>Pole</t>
  </si>
  <si>
    <t>DXB3984</t>
  </si>
  <si>
    <t>DXBL3984</t>
  </si>
  <si>
    <t>DXB3991</t>
  </si>
  <si>
    <t>DXB3993</t>
  </si>
  <si>
    <t>DXBL3993</t>
  </si>
  <si>
    <t>DXB3921</t>
  </si>
  <si>
    <t>DXBL3921</t>
  </si>
  <si>
    <t>DXB3967</t>
  </si>
  <si>
    <t>DXBL3967</t>
  </si>
  <si>
    <t>DXB3811</t>
  </si>
  <si>
    <t>DXB3915</t>
  </si>
  <si>
    <t>DXB3915A/ B</t>
  </si>
  <si>
    <t>DXB3975</t>
  </si>
  <si>
    <t>DXB3976</t>
  </si>
  <si>
    <t>DXB3977</t>
  </si>
  <si>
    <t>DXB3978</t>
  </si>
  <si>
    <t>DXB3979</t>
  </si>
  <si>
    <t>DXB3841</t>
  </si>
  <si>
    <t>DXBL3841</t>
  </si>
  <si>
    <t>DXBNR3841</t>
  </si>
  <si>
    <t>DXB3060</t>
  </si>
  <si>
    <t>DXBL3060</t>
  </si>
  <si>
    <t>DXB3366</t>
  </si>
  <si>
    <t>DXBL3366</t>
  </si>
  <si>
    <t>DXBNR3366</t>
  </si>
  <si>
    <t>DXB1617</t>
  </si>
  <si>
    <t>DXBL1617</t>
  </si>
  <si>
    <t>DXBNR1617</t>
  </si>
  <si>
    <t>DXB3312</t>
  </si>
  <si>
    <t>DXBL3312</t>
  </si>
  <si>
    <t>DXBNR3312</t>
  </si>
  <si>
    <t>DXB3503</t>
  </si>
  <si>
    <t>DXBL3503</t>
  </si>
  <si>
    <t>DXBNR3503</t>
  </si>
  <si>
    <t>DXB3508</t>
  </si>
  <si>
    <t>DXBL3508</t>
  </si>
  <si>
    <t>DXBNR3508</t>
  </si>
  <si>
    <t>DXB3623</t>
  </si>
  <si>
    <t>DXBL3623</t>
  </si>
  <si>
    <t>DXBNR3623</t>
  </si>
  <si>
    <t>DXB2451</t>
  </si>
  <si>
    <t>DXBL2451</t>
  </si>
  <si>
    <t>U900 (F1)</t>
  </si>
  <si>
    <t>DXB2698</t>
  </si>
  <si>
    <t>DXBL2698</t>
  </si>
  <si>
    <t>DXBNR2698</t>
  </si>
  <si>
    <t>DXB2107</t>
  </si>
  <si>
    <t>DXBL2107</t>
  </si>
  <si>
    <t>DXBNR2107</t>
  </si>
  <si>
    <t>DXB1338</t>
  </si>
  <si>
    <t>DXBL1338</t>
  </si>
  <si>
    <t>DXBNR1338</t>
  </si>
  <si>
    <t>DXB2141</t>
  </si>
  <si>
    <t>DXBL2141</t>
  </si>
  <si>
    <t>DXBNR2141</t>
  </si>
  <si>
    <t>DXB2371</t>
  </si>
  <si>
    <t>DXBL2371</t>
  </si>
  <si>
    <t>DXBNR2371</t>
  </si>
  <si>
    <t>DXB1856</t>
  </si>
  <si>
    <t>DXBL1856</t>
  </si>
  <si>
    <t>DXBNR1856</t>
  </si>
  <si>
    <t>DXB1717</t>
  </si>
  <si>
    <t>DXBL1717</t>
  </si>
  <si>
    <t>DXBNR1717</t>
  </si>
  <si>
    <t>DXB2990</t>
  </si>
  <si>
    <t>DXBL2990</t>
  </si>
  <si>
    <t>DXBNR2990</t>
  </si>
  <si>
    <t>DXB3552</t>
  </si>
  <si>
    <t>DXBL3552</t>
  </si>
  <si>
    <t>DXBNR3552</t>
  </si>
  <si>
    <t>DXB3593</t>
  </si>
  <si>
    <t>DXBL3593</t>
  </si>
  <si>
    <t>DXB2464</t>
  </si>
  <si>
    <t>DXBL2464</t>
  </si>
  <si>
    <t>DXB3749</t>
  </si>
  <si>
    <t>DXBL3749</t>
  </si>
  <si>
    <t>DXB2598</t>
  </si>
  <si>
    <t>DXBL2598</t>
  </si>
  <si>
    <t>DXBNR2598</t>
  </si>
  <si>
    <t>DXB3855</t>
  </si>
  <si>
    <t>DXBL3855</t>
  </si>
  <si>
    <t>DXBNR3855</t>
  </si>
  <si>
    <t>DXB3933</t>
  </si>
  <si>
    <t>DXBL3933</t>
  </si>
  <si>
    <t>DXB3956</t>
  </si>
  <si>
    <t>DXBL3956</t>
  </si>
  <si>
    <t>DXB3840</t>
  </si>
  <si>
    <t>DXBL3840</t>
  </si>
  <si>
    <t>DXBNR3840</t>
  </si>
  <si>
    <t>DXB3561</t>
  </si>
  <si>
    <t>DXBL3561</t>
  </si>
  <si>
    <t>DXBNR3561</t>
  </si>
  <si>
    <t>DXB1464</t>
  </si>
  <si>
    <t>DXBL1464</t>
  </si>
  <si>
    <t>DXBNR1464</t>
  </si>
  <si>
    <t>DXB3654</t>
  </si>
  <si>
    <t>DXBL3654</t>
  </si>
  <si>
    <t>DXBNR3654</t>
  </si>
  <si>
    <t>DXB2367</t>
  </si>
  <si>
    <t>DXBL2367</t>
  </si>
  <si>
    <t>DXBNR2367</t>
  </si>
  <si>
    <t>DXB2471</t>
  </si>
  <si>
    <t>DXBL2471</t>
  </si>
  <si>
    <t>DXBNR2471</t>
  </si>
  <si>
    <t>DXB3675</t>
  </si>
  <si>
    <t>DXBL3675</t>
  </si>
  <si>
    <t>DXBNR3675</t>
  </si>
  <si>
    <t>Site Share - Canopy Column</t>
  </si>
  <si>
    <t>DXB3651</t>
  </si>
  <si>
    <t>DXBNR3651</t>
  </si>
  <si>
    <t>DXB2057</t>
  </si>
  <si>
    <t>DXB3932</t>
  </si>
  <si>
    <t>DXBL2176</t>
  </si>
  <si>
    <t>DXBNR2176</t>
  </si>
  <si>
    <t>DXBL1810</t>
  </si>
  <si>
    <t>DXBNR1810</t>
  </si>
  <si>
    <t>DXBL2847</t>
  </si>
  <si>
    <t>Greenfield - Lamp Pole</t>
  </si>
  <si>
    <t>DXBL3780</t>
  </si>
  <si>
    <t>DXBNR3780</t>
  </si>
  <si>
    <t>DXBL1387</t>
  </si>
  <si>
    <t>DXBNR1387</t>
  </si>
  <si>
    <t>DXBL1918</t>
  </si>
  <si>
    <t>DXBNR1918</t>
  </si>
  <si>
    <t>DXBL3301</t>
  </si>
  <si>
    <t>DXBNR3301</t>
  </si>
  <si>
    <t>DXBL1252</t>
  </si>
  <si>
    <t>DXBNR1252</t>
  </si>
  <si>
    <t>DXBL2685</t>
  </si>
  <si>
    <t>DXBNR2685</t>
  </si>
  <si>
    <t>RDU - Lamp Pole</t>
  </si>
  <si>
    <t>DXBL3658</t>
  </si>
  <si>
    <t>DXBNR3658</t>
  </si>
  <si>
    <t>DXBL2052</t>
  </si>
  <si>
    <t>DXBNR2052</t>
  </si>
  <si>
    <t>DXBL2349</t>
  </si>
  <si>
    <t>DXBL3717</t>
  </si>
  <si>
    <t>DXBNR3717</t>
  </si>
  <si>
    <t>DXBL2038</t>
  </si>
  <si>
    <t>DXBL3400</t>
  </si>
  <si>
    <t>DXBL3594</t>
  </si>
  <si>
    <t>DXBNR3594</t>
  </si>
  <si>
    <t>DXBL3793</t>
  </si>
  <si>
    <t>DXBNR3793</t>
  </si>
  <si>
    <t>DXBL1433</t>
  </si>
  <si>
    <t>DXBNR1433</t>
  </si>
  <si>
    <t>DXBL3990</t>
  </si>
  <si>
    <t>DXBL3537</t>
  </si>
  <si>
    <t>DXBNR3537</t>
  </si>
  <si>
    <t>DXBL2249</t>
  </si>
  <si>
    <t>DXBL3572</t>
  </si>
  <si>
    <t>DXBNR3572</t>
  </si>
  <si>
    <t>DXBL1920</t>
  </si>
  <si>
    <t>DXBNR1920</t>
  </si>
  <si>
    <t>DXBL2956</t>
  </si>
  <si>
    <t>DXBNR2956</t>
  </si>
  <si>
    <t>DXBL3302</t>
  </si>
  <si>
    <t>DXBNR3302</t>
  </si>
  <si>
    <t>Site Share - Mosaic</t>
  </si>
  <si>
    <t>DXBL2072</t>
  </si>
  <si>
    <t>DXBNR2072</t>
  </si>
  <si>
    <t>DXBL2476</t>
  </si>
  <si>
    <t>DXBNR2476</t>
  </si>
  <si>
    <t>DXBL3553</t>
  </si>
  <si>
    <t>DXBNR3553</t>
  </si>
  <si>
    <t>DXBL3626</t>
  </si>
  <si>
    <t>DXBL3707</t>
  </si>
  <si>
    <t>DXBNR3707</t>
  </si>
  <si>
    <t>DXBL3641</t>
  </si>
  <si>
    <t>DXBL2356</t>
  </si>
  <si>
    <t>DXBNR2356</t>
  </si>
  <si>
    <t>DXBL6001</t>
  </si>
  <si>
    <t>Book RRU</t>
  </si>
  <si>
    <t>DXBL6014</t>
  </si>
  <si>
    <t>DXBL6039</t>
  </si>
  <si>
    <t>DXBL6072</t>
  </si>
  <si>
    <t>DXBL2056</t>
  </si>
  <si>
    <t>DXBL2055</t>
  </si>
  <si>
    <t>DXBNR2055</t>
  </si>
  <si>
    <t>DXBL1993</t>
  </si>
  <si>
    <t>DXBL3095</t>
  </si>
  <si>
    <t>DXBL2991</t>
  </si>
  <si>
    <t>DXBNR2991</t>
  </si>
  <si>
    <t>DXBL6101</t>
  </si>
  <si>
    <t>DXBL6044</t>
  </si>
  <si>
    <t>DXBL6116</t>
  </si>
  <si>
    <t>DXBL2043</t>
  </si>
  <si>
    <t>DXBL3061</t>
  </si>
  <si>
    <t>DXBNR3061</t>
  </si>
  <si>
    <t>DXBL2858</t>
  </si>
  <si>
    <t>DXBNR2858</t>
  </si>
  <si>
    <t>DXBL6184</t>
  </si>
  <si>
    <t>DXBL6047</t>
  </si>
  <si>
    <t>DXBL6053</t>
  </si>
  <si>
    <t>DXBL3044</t>
  </si>
  <si>
    <t>DXBNR3044</t>
  </si>
  <si>
    <t>DXBNR2697</t>
  </si>
  <si>
    <t>DXBL2081</t>
  </si>
  <si>
    <t>DXBNR2081</t>
  </si>
  <si>
    <t>DXBL2767</t>
  </si>
  <si>
    <t>DXBL3718</t>
  </si>
  <si>
    <t>DXBNR3718</t>
  </si>
  <si>
    <t>DXBL1220</t>
  </si>
  <si>
    <t>DXBNR1220</t>
  </si>
  <si>
    <t>DXBL3003</t>
  </si>
  <si>
    <t>DXBNR3003</t>
  </si>
  <si>
    <t>DXBL1461</t>
  </si>
  <si>
    <t>DXBNR1461</t>
  </si>
  <si>
    <t>DXBL2722</t>
  </si>
  <si>
    <t>DXBL3022</t>
  </si>
  <si>
    <t>DXB2909</t>
  </si>
  <si>
    <t>DXBL1929</t>
  </si>
  <si>
    <t>DXBNR1929</t>
  </si>
  <si>
    <t>DXBL2062</t>
  </si>
  <si>
    <t>DXBL1234</t>
  </si>
  <si>
    <t>DXBL2574</t>
  </si>
  <si>
    <t>DXBNR2574</t>
  </si>
  <si>
    <t>8T8R</t>
  </si>
  <si>
    <t>DXBL2474</t>
  </si>
  <si>
    <t>DXBL1273</t>
  </si>
  <si>
    <t>DXBNR1273</t>
  </si>
  <si>
    <t>DXBL3474</t>
  </si>
  <si>
    <t>DXBNR3474</t>
  </si>
  <si>
    <t>DXBL3476</t>
  </si>
  <si>
    <t>DXBNR3476</t>
  </si>
  <si>
    <t>DXBL2960</t>
  </si>
  <si>
    <t>DXBNR2960</t>
  </si>
  <si>
    <t>DXBL2070</t>
  </si>
  <si>
    <t>DXBNR2070</t>
  </si>
  <si>
    <t>DXBL6269</t>
  </si>
  <si>
    <t>DXBL3365</t>
  </si>
  <si>
    <t>DXBL3240</t>
  </si>
  <si>
    <t>DXBNR3240</t>
  </si>
  <si>
    <t>DXBL3733</t>
  </si>
  <si>
    <t>DXBNR3733</t>
  </si>
  <si>
    <t>DXBL3610</t>
  </si>
  <si>
    <t>DXBNR3610</t>
  </si>
  <si>
    <t>DXBL3356</t>
  </si>
  <si>
    <t>DXBNR3356</t>
  </si>
  <si>
    <t>DXBL3656</t>
  </si>
  <si>
    <t>DXBNR3656</t>
  </si>
  <si>
    <t>DXBL3908</t>
  </si>
  <si>
    <t>DXBNR3908</t>
  </si>
  <si>
    <t>DXBL3338</t>
  </si>
  <si>
    <t>DXBNR3338</t>
  </si>
  <si>
    <t>DXBL3087</t>
  </si>
  <si>
    <t>DXBL3788</t>
  </si>
  <si>
    <t>DXBNR3788</t>
  </si>
  <si>
    <t>DXBL1715</t>
  </si>
  <si>
    <t>DXBNR1715</t>
  </si>
  <si>
    <t>DXBL2205</t>
  </si>
  <si>
    <t>DXBNR2205</t>
  </si>
  <si>
    <t>DXBL3520</t>
  </si>
  <si>
    <t>DXBL3349</t>
  </si>
  <si>
    <t>DXBNR3349</t>
  </si>
  <si>
    <t>DXBNR3611</t>
  </si>
  <si>
    <t>DXBL6150</t>
  </si>
  <si>
    <t>DXBL6261</t>
  </si>
  <si>
    <t>DXBNR6008</t>
  </si>
  <si>
    <t>DXBNR6011</t>
  </si>
  <si>
    <t>DXBL6015</t>
  </si>
  <si>
    <t>DXBNR6015</t>
  </si>
  <si>
    <t>DXBL3621</t>
  </si>
  <si>
    <t>DXBNR3621</t>
  </si>
  <si>
    <t>DXBL3663</t>
  </si>
  <si>
    <t>DXBNR3663</t>
  </si>
  <si>
    <t>DXBL3859</t>
  </si>
  <si>
    <t>DXBL3676</t>
  </si>
  <si>
    <t>DXBNR3676</t>
  </si>
  <si>
    <t>DXBL3677</t>
  </si>
  <si>
    <t>DXBNR3677</t>
  </si>
  <si>
    <t>DXBL3679</t>
  </si>
  <si>
    <t>DXBNR3679</t>
  </si>
  <si>
    <t>DXBL3684</t>
  </si>
  <si>
    <t>DXBNR3684</t>
  </si>
  <si>
    <t>DXBL1460</t>
  </si>
  <si>
    <t>DXBL3590</t>
  </si>
  <si>
    <t>DXBL3628</t>
  </si>
  <si>
    <t>DXBNR3628</t>
  </si>
  <si>
    <t>DXBL3050</t>
  </si>
  <si>
    <t>DXBNR3050</t>
  </si>
  <si>
    <t>DXBL3629</t>
  </si>
  <si>
    <t>DXBNR3629</t>
  </si>
  <si>
    <t>DXBL6080</t>
  </si>
  <si>
    <t>DXBL6090</t>
  </si>
  <si>
    <t>DXBL6161</t>
  </si>
  <si>
    <t>DXBL6264</t>
  </si>
  <si>
    <t>DXBL6002</t>
  </si>
  <si>
    <t>DXBNR6002</t>
  </si>
  <si>
    <t>DXBL3862</t>
  </si>
  <si>
    <t>DXBNR3862</t>
  </si>
  <si>
    <t>DXBL3285</t>
  </si>
  <si>
    <t>DXBNR3285</t>
  </si>
  <si>
    <t>DXBL1221</t>
  </si>
  <si>
    <t>DXBNR1221</t>
  </si>
  <si>
    <t>DXBL2655</t>
  </si>
  <si>
    <t>DXBNR2655</t>
  </si>
  <si>
    <t>DXBL3088</t>
  </si>
  <si>
    <t>DXBNR3088</t>
  </si>
  <si>
    <t>DXBL1691</t>
  </si>
  <si>
    <t>DXBNR1691</t>
  </si>
  <si>
    <t>DXBL1723</t>
  </si>
  <si>
    <t>DXBL2428</t>
  </si>
  <si>
    <t>DXBNR2428</t>
  </si>
  <si>
    <t>DXBL1455</t>
  </si>
  <si>
    <t>DXBNR1455</t>
  </si>
  <si>
    <t>DXBL2651</t>
  </si>
  <si>
    <t>DXBNR2651</t>
  </si>
  <si>
    <t>DXBL2631</t>
  </si>
  <si>
    <t>DXBNR2631</t>
  </si>
  <si>
    <t>DXBL3374</t>
  </si>
  <si>
    <t>DXBNR3374</t>
  </si>
  <si>
    <t>DXBL2389</t>
  </si>
  <si>
    <t>DXBNR2389</t>
  </si>
  <si>
    <t>DXB3918</t>
  </si>
  <si>
    <t>DXBL3918</t>
  </si>
  <si>
    <t>DXBL3029</t>
  </si>
  <si>
    <t>DXBNR3029</t>
  </si>
  <si>
    <t>DXBL3673</t>
  </si>
  <si>
    <t>DXBNR3673</t>
  </si>
  <si>
    <t>DXBL3079</t>
  </si>
  <si>
    <t>DXBNR3079</t>
  </si>
  <si>
    <t>DXBL2409</t>
  </si>
  <si>
    <t>DXBNR2409</t>
  </si>
  <si>
    <t>DXBL2116</t>
  </si>
  <si>
    <t>DXBNR2116</t>
  </si>
  <si>
    <t>DXSL6546</t>
  </si>
  <si>
    <t>DXBL3013</t>
  </si>
  <si>
    <t>DXBL2345</t>
  </si>
  <si>
    <t>DXBNR2345</t>
  </si>
  <si>
    <t>DXB3438</t>
  </si>
  <si>
    <t>DXBL3438</t>
  </si>
  <si>
    <t>DXB3107</t>
  </si>
  <si>
    <t>DXBL3107</t>
  </si>
  <si>
    <t>DXBNR3107</t>
  </si>
  <si>
    <t>DXS6549</t>
  </si>
  <si>
    <t>DXSL6549</t>
  </si>
  <si>
    <t>DXB3081</t>
  </si>
  <si>
    <t>DXBL3081</t>
  </si>
  <si>
    <t>DXBNR3081</t>
  </si>
  <si>
    <t>DXB2649</t>
  </si>
  <si>
    <t>DXBL2649</t>
  </si>
  <si>
    <t>DXBNR2649</t>
  </si>
  <si>
    <t>DXB1726</t>
  </si>
  <si>
    <t>DXBL1726</t>
  </si>
  <si>
    <t>DXBNR1726</t>
  </si>
  <si>
    <t>DXB1892</t>
  </si>
  <si>
    <t>DXBL1892</t>
  </si>
  <si>
    <t>DXBNR1892</t>
  </si>
  <si>
    <t>DXSL6545</t>
  </si>
  <si>
    <t>DXBL2020</t>
  </si>
  <si>
    <t>DXB3748</t>
  </si>
  <si>
    <t>DXBL3748</t>
  </si>
  <si>
    <t>DXB1237</t>
  </si>
  <si>
    <t>DXBL1237</t>
  </si>
  <si>
    <t>DXBL3613</t>
  </si>
  <si>
    <t>DXBNR3613</t>
  </si>
  <si>
    <t>DXB2161</t>
  </si>
  <si>
    <t>DXBL2161</t>
  </si>
  <si>
    <t>DXB3786</t>
  </si>
  <si>
    <t>DXBL3786</t>
  </si>
  <si>
    <t>DXBNR3786</t>
  </si>
  <si>
    <t>DXB3306</t>
  </si>
  <si>
    <t>DXBL3306</t>
  </si>
  <si>
    <t>DXB3674</t>
  </si>
  <si>
    <t>DXBL3674</t>
  </si>
  <si>
    <t>DXBNR3674</t>
  </si>
  <si>
    <t>DXB1308</t>
  </si>
  <si>
    <t>DXBL1308</t>
  </si>
  <si>
    <t>DXBNR1308</t>
  </si>
  <si>
    <t>DXB2269</t>
  </si>
  <si>
    <t>DXBL2269</t>
  </si>
  <si>
    <t>DXBNR2269</t>
  </si>
  <si>
    <t>DXB2452</t>
  </si>
  <si>
    <t>DXBL2452</t>
  </si>
  <si>
    <t>DXB3660</t>
  </si>
  <si>
    <t>DXBL3660</t>
  </si>
  <si>
    <t>DXBNR3660</t>
  </si>
  <si>
    <t>DXB3116</t>
  </si>
  <si>
    <t>DXBL3116</t>
  </si>
  <si>
    <t>DXB3566</t>
  </si>
  <si>
    <t>DXBL3566</t>
  </si>
  <si>
    <t>DXBNR3566</t>
  </si>
  <si>
    <t>DXB3102</t>
  </si>
  <si>
    <t>DXBL3102</t>
  </si>
  <si>
    <t>DXT1800</t>
  </si>
  <si>
    <t>DXB2800</t>
  </si>
  <si>
    <t>DXTL1800</t>
  </si>
  <si>
    <t>DXBL3498</t>
  </si>
  <si>
    <t>DXBNR3498</t>
  </si>
  <si>
    <t>DXBL3471</t>
  </si>
  <si>
    <t>DXBNR3471</t>
  </si>
  <si>
    <t>DXB2482</t>
  </si>
  <si>
    <t>DXBL2482</t>
  </si>
  <si>
    <t>DXBNR2482</t>
  </si>
  <si>
    <t>DXB3025</t>
  </si>
  <si>
    <t>DXBL3025</t>
  </si>
  <si>
    <t>DXBNR3025</t>
  </si>
  <si>
    <t>DXB3369</t>
  </si>
  <si>
    <t>DXBL3369</t>
  </si>
  <si>
    <t>DXBNR3369</t>
  </si>
  <si>
    <t>DXB3034</t>
  </si>
  <si>
    <t>DXBL3034</t>
  </si>
  <si>
    <t>DXS6074</t>
  </si>
  <si>
    <t>DXSL6074</t>
  </si>
  <si>
    <t>DXB3581</t>
  </si>
  <si>
    <t>DXBL3581</t>
  </si>
  <si>
    <t>DXB3694</t>
  </si>
  <si>
    <t>DXBL3694</t>
  </si>
  <si>
    <t>DXS6115</t>
  </si>
  <si>
    <t>DXSL6115</t>
  </si>
  <si>
    <t>DXB2430</t>
  </si>
  <si>
    <t>DXBL2430</t>
  </si>
  <si>
    <t>DXBNR2430</t>
  </si>
  <si>
    <t>DXB2073</t>
  </si>
  <si>
    <t>DXBL2073</t>
  </si>
  <si>
    <t>DXS6271</t>
  </si>
  <si>
    <t>DXSL6271</t>
  </si>
  <si>
    <t>DXB2206</t>
  </si>
  <si>
    <t>DXBL2206</t>
  </si>
  <si>
    <t>DXBNR2206</t>
  </si>
  <si>
    <t>DXB3720</t>
  </si>
  <si>
    <t>DXBL3720</t>
  </si>
  <si>
    <t>DXB2427</t>
  </si>
  <si>
    <t>DXBL2427</t>
  </si>
  <si>
    <t>DXBNR2427</t>
  </si>
  <si>
    <t>DXB2839</t>
  </si>
  <si>
    <t>DXBL2839</t>
  </si>
  <si>
    <t>DXBNR2839</t>
  </si>
  <si>
    <t>DXB3814</t>
  </si>
  <si>
    <t>DXBL3814</t>
  </si>
  <si>
    <t>DXBNR3814</t>
  </si>
  <si>
    <t>DXB1238</t>
  </si>
  <si>
    <t>DXBL1238</t>
  </si>
  <si>
    <t>DXBNR1238</t>
  </si>
  <si>
    <t>DXB3648</t>
  </si>
  <si>
    <t>DXBL3648</t>
  </si>
  <si>
    <t>DXBNR3648</t>
  </si>
  <si>
    <t>DXB3699</t>
  </si>
  <si>
    <t>DXBL3699</t>
  </si>
  <si>
    <t>DXBNR3699</t>
  </si>
  <si>
    <t>DXB3885</t>
  </si>
  <si>
    <t>DXBL3885</t>
  </si>
  <si>
    <t>DXBNR3885</t>
  </si>
  <si>
    <t>DXB2131</t>
  </si>
  <si>
    <t>DXBL2131</t>
  </si>
  <si>
    <t>DXBNR2131</t>
  </si>
  <si>
    <t>DXB2744</t>
  </si>
  <si>
    <t>DXBL2744</t>
  </si>
  <si>
    <t>DXBNR2744</t>
  </si>
  <si>
    <t>DXB3522</t>
  </si>
  <si>
    <t>DXBL3522</t>
  </si>
  <si>
    <t>DXBNR3522</t>
  </si>
  <si>
    <t>DXBL3278</t>
  </si>
  <si>
    <t>DXBNR3278</t>
  </si>
  <si>
    <t>DXB3730</t>
  </si>
  <si>
    <t>DXBL3730</t>
  </si>
  <si>
    <t>DXBNR3730</t>
  </si>
  <si>
    <t>DXS6077</t>
  </si>
  <si>
    <t>DXSL6077</t>
  </si>
  <si>
    <t>SC-9m-NPT</t>
  </si>
  <si>
    <t>DXB1457</t>
  </si>
  <si>
    <t>DXBL1457</t>
  </si>
  <si>
    <t>DXBNR1457</t>
  </si>
  <si>
    <t>DXBL1201</t>
  </si>
  <si>
    <t>DXBNR1201</t>
  </si>
  <si>
    <t>DXB3765</t>
  </si>
  <si>
    <t>DXBL3765</t>
  </si>
  <si>
    <t>DXB3502</t>
  </si>
  <si>
    <t>DXBL3502</t>
  </si>
  <si>
    <t>DXBNR3502</t>
  </si>
  <si>
    <t>DXB3616</t>
  </si>
  <si>
    <t>DXBL3616</t>
  </si>
  <si>
    <t>DXV6507</t>
  </si>
  <si>
    <t>DXVL6507</t>
  </si>
  <si>
    <t>RDV</t>
  </si>
  <si>
    <t>DXB3784</t>
  </si>
  <si>
    <t>DXBL3784</t>
  </si>
  <si>
    <t>DXB3364</t>
  </si>
  <si>
    <t>DXBL3364</t>
  </si>
  <si>
    <t>DXBNR3364</t>
  </si>
  <si>
    <t>DXB3642</t>
  </si>
  <si>
    <t>DXBL3642</t>
  </si>
  <si>
    <t>DXBL3800</t>
  </si>
  <si>
    <t>DXB3480</t>
  </si>
  <si>
    <t>DXBL3480</t>
  </si>
  <si>
    <t>DXB3413</t>
  </si>
  <si>
    <t>DXBL3413</t>
  </si>
  <si>
    <t>DXB2247</t>
  </si>
  <si>
    <t>DXBL2247</t>
  </si>
  <si>
    <t>DXB1912</t>
  </si>
  <si>
    <t>DXBL1912</t>
  </si>
  <si>
    <t>DXB2966</t>
  </si>
  <si>
    <t>DXBL2966</t>
  </si>
  <si>
    <t>DXB3562</t>
  </si>
  <si>
    <t>DXBL3562</t>
  </si>
  <si>
    <t>DXB3769</t>
  </si>
  <si>
    <t>DXBL3769</t>
  </si>
  <si>
    <t>DXB1789</t>
  </si>
  <si>
    <t>DXBL1789</t>
  </si>
  <si>
    <t>DXB3934</t>
  </si>
  <si>
    <t>DXBL3934</t>
  </si>
  <si>
    <t>DXB2467</t>
  </si>
  <si>
    <t>DXBL2467</t>
  </si>
  <si>
    <t>DXV6491</t>
  </si>
  <si>
    <t>DXVL6491</t>
  </si>
  <si>
    <t>DXB3827</t>
  </si>
  <si>
    <t>DXBL3827</t>
  </si>
  <si>
    <t>DXBL3554</t>
  </si>
  <si>
    <t>DXB1924</t>
  </si>
  <si>
    <t>DXBL1924</t>
  </si>
  <si>
    <t>DXB3574</t>
  </si>
  <si>
    <t>DXBL3574</t>
  </si>
  <si>
    <t>DXB2930</t>
  </si>
  <si>
    <t>DXBL2930</t>
  </si>
  <si>
    <t>DXB2959</t>
  </si>
  <si>
    <t>DXBL2959</t>
  </si>
  <si>
    <t>DXB3686</t>
  </si>
  <si>
    <t>DXBL3686</t>
  </si>
  <si>
    <t>DXB3599</t>
  </si>
  <si>
    <t>DXBL3599</t>
  </si>
  <si>
    <t>DXB3466</t>
  </si>
  <si>
    <t>DXBL3466</t>
  </si>
  <si>
    <t>DXB3372</t>
  </si>
  <si>
    <t>DXBL3372</t>
  </si>
  <si>
    <t>DXB3489</t>
  </si>
  <si>
    <t>DXBL3489</t>
  </si>
  <si>
    <t>DXV6351</t>
  </si>
  <si>
    <t>DXVL6351</t>
  </si>
  <si>
    <t>Height</t>
  </si>
  <si>
    <t>40</t>
  </si>
  <si>
    <t>20</t>
  </si>
  <si>
    <t>18</t>
  </si>
  <si>
    <t>30</t>
  </si>
  <si>
    <t>3</t>
  </si>
  <si>
    <t>35</t>
  </si>
  <si>
    <t>60</t>
  </si>
  <si>
    <t>50</t>
  </si>
  <si>
    <t>6</t>
  </si>
  <si>
    <t>4</t>
  </si>
  <si>
    <t>25</t>
  </si>
  <si>
    <t>90</t>
  </si>
  <si>
    <t>120</t>
  </si>
  <si>
    <t>45</t>
  </si>
  <si>
    <t>80</t>
  </si>
  <si>
    <t>27</t>
  </si>
  <si>
    <t>12</t>
  </si>
  <si>
    <t>9</t>
  </si>
  <si>
    <t>100</t>
  </si>
  <si>
    <t>70</t>
  </si>
  <si>
    <t>15</t>
  </si>
  <si>
    <t>75</t>
  </si>
  <si>
    <t>55</t>
  </si>
  <si>
    <t>115</t>
  </si>
  <si>
    <t>Remarks</t>
  </si>
  <si>
    <t>from data base</t>
  </si>
  <si>
    <t>sharing site/ from data base</t>
  </si>
  <si>
    <t>40m MP</t>
  </si>
  <si>
    <t>40m-MD-MP</t>
  </si>
  <si>
    <t>confirmed</t>
  </si>
  <si>
    <t xml:space="preserve">35m-RDU </t>
  </si>
  <si>
    <t>30m-MD-MP</t>
  </si>
  <si>
    <t>40m-HD-MP</t>
  </si>
  <si>
    <t>GF_35m_Lamp Pole</t>
  </si>
  <si>
    <t>30m-RDU</t>
  </si>
  <si>
    <t>35m MP</t>
  </si>
  <si>
    <t>35m-HD-LP</t>
  </si>
  <si>
    <t>35m-MD-MP</t>
  </si>
  <si>
    <t>90m Sqr Twr</t>
  </si>
  <si>
    <t>60m-LT</t>
  </si>
  <si>
    <t>35m-PT</t>
  </si>
  <si>
    <t>25m-MD-PT</t>
  </si>
  <si>
    <t>90m-LT</t>
  </si>
  <si>
    <t>60m Sqr Tower</t>
  </si>
  <si>
    <t>120m Sqr Twr</t>
  </si>
  <si>
    <t>45m-LT</t>
  </si>
  <si>
    <t>35m-HD-MP</t>
  </si>
  <si>
    <t>30m-MD-MP </t>
  </si>
  <si>
    <t>35M Monopole</t>
  </si>
  <si>
    <t>35m Lamppole</t>
  </si>
  <si>
    <t>40m Lattice Tower</t>
  </si>
  <si>
    <t>40M Monopole</t>
  </si>
  <si>
    <t>Monopole 35m</t>
  </si>
  <si>
    <t>40m MD</t>
  </si>
  <si>
    <t>30M MonoPole</t>
  </si>
  <si>
    <t>40m Lamppole</t>
  </si>
  <si>
    <t>30m-MD-LP</t>
  </si>
  <si>
    <t>35m-Palm Tree</t>
  </si>
  <si>
    <t>4m WM poles</t>
  </si>
  <si>
    <t>30m-HD-MP</t>
  </si>
  <si>
    <t>40m-HD-LP</t>
  </si>
  <si>
    <t>90m sqr twr</t>
  </si>
  <si>
    <t>ETC</t>
  </si>
  <si>
    <t>35m-MD-LP</t>
  </si>
  <si>
    <t>25m-MD-LP</t>
  </si>
  <si>
    <t>75m-LT</t>
  </si>
  <si>
    <t>SS ( 30m ETC MONOPOLE)</t>
  </si>
  <si>
    <t>40m HD MP</t>
  </si>
  <si>
    <t>20m MP</t>
  </si>
  <si>
    <t>SS ( 40m ETC MONOPOLE)</t>
  </si>
  <si>
    <t>25m-MD-MP</t>
  </si>
  <si>
    <t>20m-MD-MP </t>
  </si>
  <si>
    <t>35 MP</t>
  </si>
  <si>
    <t>50m Sqr Twr</t>
  </si>
  <si>
    <t>40m-MD-LP</t>
  </si>
  <si>
    <t>Region</t>
  </si>
  <si>
    <t>Date of Dismantle</t>
    <phoneticPr fontId="0" type="noConversion"/>
  </si>
  <si>
    <t>Replacment site ID ( If Any)</t>
    <phoneticPr fontId="0" type="noConversion"/>
  </si>
  <si>
    <t>AUH2671</t>
  </si>
  <si>
    <t>Dismantled</t>
  </si>
  <si>
    <t>AUH2033</t>
  </si>
  <si>
    <t>AUHL2033</t>
  </si>
  <si>
    <t>AUHNR2033</t>
  </si>
  <si>
    <t>DXB2618</t>
  </si>
  <si>
    <t>DXBL2618</t>
  </si>
  <si>
    <t>DXB1433</t>
    <phoneticPr fontId="0" type="noConversion"/>
  </si>
  <si>
    <t>DXT1188</t>
  </si>
  <si>
    <t>DXT6188</t>
  </si>
  <si>
    <t>DXTL1188</t>
  </si>
  <si>
    <t>DXB1810</t>
    <phoneticPr fontId="0" type="noConversion"/>
  </si>
  <si>
    <t>DXT1374</t>
  </si>
  <si>
    <t>DXB2374</t>
  </si>
  <si>
    <t>DXTL1374</t>
  </si>
  <si>
    <t>DXB1374</t>
    <phoneticPr fontId="0" type="noConversion"/>
  </si>
  <si>
    <t>DXT1197</t>
  </si>
  <si>
    <t>DXT6197</t>
  </si>
  <si>
    <t>DXT6197</t>
    <phoneticPr fontId="0" type="noConversion"/>
  </si>
  <si>
    <t>DXTL1197</t>
  </si>
  <si>
    <t>DXB3087</t>
    <phoneticPr fontId="0" type="noConversion"/>
  </si>
  <si>
    <t>DXT1394</t>
  </si>
  <si>
    <t>DXT6394</t>
  </si>
  <si>
    <t>DXTL1394</t>
  </si>
  <si>
    <t>DXV6319/ DXB2389</t>
    <phoneticPr fontId="0" type="noConversion"/>
  </si>
  <si>
    <t>DXT6514</t>
  </si>
  <si>
    <t>DXTL6514</t>
  </si>
  <si>
    <t>-</t>
    <phoneticPr fontId="0" type="noConversion"/>
  </si>
  <si>
    <t>DXB3544</t>
  </si>
  <si>
    <t>DXBL3544</t>
  </si>
  <si>
    <t>On Air</t>
    <phoneticPr fontId="0" type="noConversion"/>
  </si>
  <si>
    <t>DXV6354</t>
    <phoneticPr fontId="0" type="noConversion"/>
  </si>
  <si>
    <t>DXVL6354</t>
  </si>
  <si>
    <t>SHT2599</t>
  </si>
  <si>
    <t>SHTL2599</t>
  </si>
  <si>
    <t>SHT3001</t>
  </si>
  <si>
    <t>SHTL3001</t>
  </si>
  <si>
    <t>AUH6614</t>
  </si>
  <si>
    <t>KFV1205</t>
  </si>
  <si>
    <t>KFVL1205</t>
  </si>
  <si>
    <t>AUV6234</t>
  </si>
  <si>
    <t>AUVL6234</t>
  </si>
  <si>
    <t>DXB2718</t>
  </si>
  <si>
    <t>DXBL2718</t>
  </si>
  <si>
    <t>DXB3788</t>
  </si>
  <si>
    <t>UAQ3137</t>
  </si>
  <si>
    <t>UAQL3137</t>
  </si>
  <si>
    <t>DXT1478</t>
  </si>
  <si>
    <t>DXB2478</t>
  </si>
  <si>
    <t>DXTL1478</t>
  </si>
  <si>
    <t>DXB2631</t>
  </si>
  <si>
    <t>DXT6341</t>
  </si>
  <si>
    <t>DXTL6341</t>
  </si>
  <si>
    <t>DXV6319</t>
    <phoneticPr fontId="0" type="noConversion"/>
  </si>
  <si>
    <t>DXVL6319</t>
  </si>
  <si>
    <t>DXB2389</t>
  </si>
  <si>
    <t>DXV6240</t>
    <phoneticPr fontId="0" type="noConversion"/>
  </si>
  <si>
    <t>DXVL6240</t>
    <phoneticPr fontId="0" type="noConversion"/>
  </si>
  <si>
    <t>AJT2465</t>
  </si>
  <si>
    <t>AJTL2465</t>
  </si>
  <si>
    <t>AUG6165</t>
  </si>
  <si>
    <t>AUGL6165</t>
  </si>
  <si>
    <t>D</t>
  </si>
  <si>
    <t>AUG6057</t>
  </si>
  <si>
    <t>AUGL6057</t>
  </si>
  <si>
    <t>AUGNR6057</t>
  </si>
  <si>
    <t>AUH2631</t>
  </si>
  <si>
    <t>AUHL2631</t>
  </si>
  <si>
    <t>AUG4444</t>
  </si>
  <si>
    <t>AUGL4444</t>
  </si>
  <si>
    <t>AUGNR4444</t>
  </si>
  <si>
    <t>AUV6232</t>
  </si>
  <si>
    <t>AUVL6232</t>
  </si>
  <si>
    <t>AUH3711</t>
  </si>
  <si>
    <t>AUHL3711</t>
  </si>
  <si>
    <t>DXB1176</t>
  </si>
  <si>
    <t>DXBL1176</t>
  </si>
  <si>
    <t>DXB2070</t>
  </si>
  <si>
    <t>DXT1424</t>
  </si>
  <si>
    <t>DXB2424</t>
  </si>
  <si>
    <t>DXTL1424</t>
  </si>
  <si>
    <t>DXT3196</t>
  </si>
  <si>
    <t>DXB2196</t>
  </si>
  <si>
    <t>DXTL3196</t>
  </si>
  <si>
    <t>DXB2655</t>
  </si>
  <si>
    <t>DXV6542</t>
  </si>
  <si>
    <t>DXVL6542</t>
  </si>
  <si>
    <t>-</t>
    <phoneticPr fontId="2" type="noConversion"/>
  </si>
  <si>
    <t>DXB2742</t>
  </si>
  <si>
    <t>DXBL2742</t>
  </si>
  <si>
    <t>Dismantled. To be relocated.</t>
  </si>
  <si>
    <t>DXT3119</t>
  </si>
  <si>
    <t>DXT6119</t>
  </si>
  <si>
    <t>DXTL3119</t>
  </si>
  <si>
    <t>Dismentled</t>
  </si>
  <si>
    <t>SHV1194</t>
  </si>
  <si>
    <t>SHVL1194</t>
  </si>
  <si>
    <t>SHV1271</t>
  </si>
  <si>
    <t>SHVL1271</t>
  </si>
  <si>
    <t>FUVL1323</t>
  </si>
  <si>
    <t>FUVNR1323</t>
  </si>
  <si>
    <t>AUV6230</t>
  </si>
  <si>
    <t>AUVL6230</t>
  </si>
  <si>
    <t>DXB3233</t>
  </si>
  <si>
    <t>DXB2233</t>
  </si>
  <si>
    <t>DXBL3233</t>
  </si>
  <si>
    <t>DXBNR3233</t>
  </si>
  <si>
    <t>DXV6401</t>
    <phoneticPr fontId="2" type="noConversion"/>
  </si>
  <si>
    <t>DXVL6401</t>
    <phoneticPr fontId="2" type="noConversion"/>
  </si>
  <si>
    <t>AUH3103</t>
  </si>
  <si>
    <t>AAN2253</t>
  </si>
  <si>
    <t>DXB2104</t>
  </si>
  <si>
    <t>DXBL2104</t>
  </si>
  <si>
    <t>DXB2939</t>
  </si>
  <si>
    <t>DXBL2939</t>
  </si>
  <si>
    <t>DXT1405</t>
  </si>
  <si>
    <t>DXT6405</t>
  </si>
  <si>
    <t>DXTL1405</t>
  </si>
  <si>
    <t>DXB3629</t>
  </si>
  <si>
    <t>DXB3920</t>
  </si>
  <si>
    <t>DXB3920</t>
    <phoneticPr fontId="3" type="noConversion"/>
  </si>
  <si>
    <t>DXBL3920</t>
  </si>
  <si>
    <t>DXV6524</t>
  </si>
  <si>
    <t>DXVL6524</t>
  </si>
  <si>
    <t>DXVNR6524</t>
  </si>
  <si>
    <t>DXV6494</t>
  </si>
  <si>
    <t>DXVL6494</t>
  </si>
  <si>
    <t>DXV6495</t>
  </si>
  <si>
    <t>DXVL6495</t>
  </si>
  <si>
    <t>AUH3756</t>
  </si>
  <si>
    <t>AUHL3756</t>
  </si>
  <si>
    <t>AUH3554</t>
  </si>
  <si>
    <t>AUHL4554</t>
  </si>
  <si>
    <t>Locked [Dismantled]</t>
  </si>
  <si>
    <t>AUV6233</t>
  </si>
  <si>
    <t>AUVL6233</t>
  </si>
  <si>
    <t>AAN2840</t>
  </si>
  <si>
    <t>AANNR2840</t>
  </si>
  <si>
    <t>DXV6530</t>
    <phoneticPr fontId="0" type="noConversion"/>
  </si>
  <si>
    <t>DXVL6530</t>
  </si>
  <si>
    <t>RAK1172</t>
  </si>
  <si>
    <t>RAKL1172</t>
  </si>
  <si>
    <t>AUG4428</t>
  </si>
  <si>
    <t>AUGL4428</t>
  </si>
  <si>
    <t>AUGNR4428</t>
  </si>
  <si>
    <t>AUG4362</t>
  </si>
  <si>
    <t>AUGL4362</t>
  </si>
  <si>
    <t>AUV6241</t>
  </si>
  <si>
    <t>AUVL6241</t>
  </si>
  <si>
    <t>AUV6242</t>
  </si>
  <si>
    <t>AUVL6242</t>
  </si>
  <si>
    <t>DXB2913</t>
  </si>
  <si>
    <t>DXBL2913</t>
  </si>
  <si>
    <t>DXT2332</t>
  </si>
  <si>
    <t>DXT6332</t>
  </si>
  <si>
    <t>DXTL2332</t>
  </si>
  <si>
    <t>DXV6312</t>
    <phoneticPr fontId="3" type="noConversion"/>
  </si>
  <si>
    <t>DXVL6312</t>
  </si>
  <si>
    <t>DXV6287</t>
    <phoneticPr fontId="3" type="noConversion"/>
  </si>
  <si>
    <t>DXVL6287</t>
  </si>
  <si>
    <t>AUG4416</t>
  </si>
  <si>
    <t>AUGL4416</t>
  </si>
  <si>
    <t>AUGNR4416</t>
  </si>
  <si>
    <t>DXT6257</t>
  </si>
  <si>
    <t>DXTL6257</t>
  </si>
  <si>
    <t>DXB3780</t>
  </si>
  <si>
    <t>DXB1164</t>
  </si>
  <si>
    <t>DXBL1164</t>
  </si>
  <si>
    <t>DXV6324</t>
  </si>
  <si>
    <t>DXV6324</t>
    <phoneticPr fontId="0" type="noConversion"/>
  </si>
  <si>
    <t>DXVL6324</t>
  </si>
  <si>
    <t>DXV6369</t>
  </si>
  <si>
    <t>DXVL6369</t>
  </si>
  <si>
    <t>DXB1227</t>
  </si>
  <si>
    <t>DXBL1227</t>
  </si>
  <si>
    <t>DXBNR1227</t>
  </si>
  <si>
    <t>SHT3214</t>
  </si>
  <si>
    <t>SHTL3214</t>
  </si>
  <si>
    <t>SHJ2085</t>
  </si>
  <si>
    <t>SHJL2085</t>
  </si>
  <si>
    <t>SHJNR2085</t>
  </si>
  <si>
    <t>DXB2743</t>
  </si>
  <si>
    <t>DXBL2743</t>
  </si>
  <si>
    <t>DXT1901</t>
  </si>
  <si>
    <t>DXB2901</t>
  </si>
  <si>
    <t>DXTL1901</t>
  </si>
  <si>
    <t>Locked. To be Dismantled</t>
  </si>
  <si>
    <t>AUG4319</t>
  </si>
  <si>
    <t>AUGL4319</t>
  </si>
  <si>
    <t>AUG4340</t>
  </si>
  <si>
    <t>AUGL4340</t>
  </si>
  <si>
    <t>AUGNR4340</t>
  </si>
  <si>
    <t>AUG6001</t>
  </si>
  <si>
    <t>AUGL6001</t>
  </si>
  <si>
    <t>AUGNR6001</t>
  </si>
  <si>
    <t>AUC4421</t>
  </si>
  <si>
    <t>AUCL5421</t>
  </si>
  <si>
    <t>AUG6220</t>
  </si>
  <si>
    <t>AUGL6220</t>
  </si>
  <si>
    <t>AUH3548</t>
  </si>
  <si>
    <t>AUHL3548</t>
  </si>
  <si>
    <t>AUH2991</t>
  </si>
  <si>
    <t>AUH3592</t>
  </si>
  <si>
    <t>AUHL4592</t>
  </si>
  <si>
    <t>AUHNR4592</t>
  </si>
  <si>
    <t>DXT1283</t>
  </si>
  <si>
    <t>DXT6283</t>
  </si>
  <si>
    <t>DXTL1283</t>
  </si>
  <si>
    <t>DXT1454</t>
  </si>
  <si>
    <t>DXB2454</t>
  </si>
  <si>
    <t>DXTL1454</t>
  </si>
  <si>
    <t>DXB3469</t>
  </si>
  <si>
    <t>DXBL3469</t>
  </si>
  <si>
    <t>AJM3034</t>
  </si>
  <si>
    <t>AJML3034</t>
  </si>
  <si>
    <t>SHVL1454</t>
  </si>
  <si>
    <t>AUG6101</t>
  </si>
  <si>
    <t>AUGL6101</t>
  </si>
  <si>
    <t>AUGNR6101</t>
  </si>
  <si>
    <t>AAN2389</t>
  </si>
  <si>
    <t>AANL3389</t>
  </si>
  <si>
    <t>AANNR3389</t>
  </si>
  <si>
    <t>DXB2726</t>
  </si>
  <si>
    <t>DXBL2726</t>
  </si>
  <si>
    <t>DXB3501 (Planned)</t>
  </si>
  <si>
    <t>DXB2815</t>
  </si>
  <si>
    <t>DXBL2815</t>
  </si>
  <si>
    <t>DXBNR2815</t>
  </si>
  <si>
    <t>DXT1241</t>
  </si>
  <si>
    <t>DXT6241</t>
  </si>
  <si>
    <t>DXTL1241</t>
  </si>
  <si>
    <t>DXT1488</t>
  </si>
  <si>
    <t>DXB2488</t>
  </si>
  <si>
    <t>DXTL1488</t>
  </si>
  <si>
    <t>DXT1489</t>
  </si>
  <si>
    <t>DXB2489</t>
  </si>
  <si>
    <t>DXTL1489</t>
  </si>
  <si>
    <t>DXT1804</t>
  </si>
  <si>
    <t>DXB2804</t>
  </si>
  <si>
    <t>DXTL1804</t>
  </si>
  <si>
    <t>DXT2333</t>
  </si>
  <si>
    <t>DXT6333</t>
  </si>
  <si>
    <t>DXTL2333</t>
  </si>
  <si>
    <t>DXV6541</t>
  </si>
  <si>
    <t>DXVL6541</t>
  </si>
  <si>
    <t>DXV6477</t>
  </si>
  <si>
    <t>DXVL6477</t>
  </si>
  <si>
    <t>DXV6506</t>
  </si>
  <si>
    <t>DXVL6506</t>
  </si>
  <si>
    <t>AJT3039</t>
  </si>
  <si>
    <t>AJTL3039</t>
  </si>
  <si>
    <t>FUJ2203</t>
  </si>
  <si>
    <t>FUJL2203</t>
  </si>
  <si>
    <t>RAK2747</t>
  </si>
  <si>
    <t>RAKL2747</t>
  </si>
  <si>
    <t>SHT2366</t>
  </si>
  <si>
    <t>SHTL2366</t>
  </si>
  <si>
    <t>SHJ3557</t>
  </si>
  <si>
    <t>SHJL3557</t>
  </si>
  <si>
    <t>FUVL1481</t>
  </si>
  <si>
    <t>SHVL1493</t>
  </si>
  <si>
    <t>AUGNR4436</t>
  </si>
  <si>
    <t>AUGNR6034</t>
  </si>
  <si>
    <t>AUGNR6051</t>
  </si>
  <si>
    <t>AUHNR2157</t>
  </si>
  <si>
    <t>AUHNR2367</t>
  </si>
  <si>
    <t>AUHNR2370</t>
  </si>
  <si>
    <t>AUHNR2601</t>
  </si>
  <si>
    <t>AUHNR2608</t>
  </si>
  <si>
    <t>AUHNR2673</t>
  </si>
  <si>
    <t>AUHNR2682</t>
  </si>
  <si>
    <t>AUHNR2719</t>
  </si>
  <si>
    <t>AUHNR2770</t>
  </si>
  <si>
    <t>AUHNR3169</t>
  </si>
  <si>
    <t>AUHNR3170</t>
  </si>
  <si>
    <t>AUHNR3171</t>
  </si>
  <si>
    <t>AUHNR3181</t>
  </si>
  <si>
    <t>AUHNR3192</t>
  </si>
  <si>
    <t>AUHNR3375</t>
  </si>
  <si>
    <t>AUHNR3324</t>
  </si>
  <si>
    <t>AUHNR3547</t>
  </si>
  <si>
    <t>AUHNR2607</t>
  </si>
  <si>
    <t>AUHNR3620</t>
  </si>
  <si>
    <t>AUHNR3663</t>
  </si>
  <si>
    <t>AUHNR2061</t>
  </si>
  <si>
    <t>AUHNR3535</t>
  </si>
  <si>
    <t>AUHNR2883</t>
  </si>
  <si>
    <t>AUHNR2919</t>
  </si>
  <si>
    <t>AUHNR2933</t>
  </si>
  <si>
    <t>AUHNR2935</t>
  </si>
  <si>
    <t>AUHNR2936</t>
  </si>
  <si>
    <t>AUHNR2941</t>
  </si>
  <si>
    <t>AUHNR2837</t>
  </si>
  <si>
    <t>AUHNR2862</t>
  </si>
  <si>
    <t>AUHNR3591</t>
  </si>
  <si>
    <t>AUHNR6426</t>
  </si>
  <si>
    <t>AUHNR6401</t>
  </si>
  <si>
    <t>AUHNR6305</t>
  </si>
  <si>
    <t>AUHNR2848</t>
  </si>
  <si>
    <t>AUHNR3227</t>
  </si>
  <si>
    <t>AUHNR3394</t>
  </si>
  <si>
    <t>AUHNR3203</t>
  </si>
  <si>
    <t>AUHNR2808</t>
  </si>
  <si>
    <t>AUHNR3750</t>
  </si>
  <si>
    <t>AUHNR6402</t>
  </si>
  <si>
    <t>AUHNR6493</t>
  </si>
  <si>
    <t>AUHNR6558</t>
  </si>
  <si>
    <t>AUHNR2098</t>
  </si>
  <si>
    <t>AUHNR2283</t>
  </si>
  <si>
    <t>AUHNR3355</t>
  </si>
  <si>
    <t>AUHNR3453</t>
  </si>
  <si>
    <t>AUHNR2246</t>
  </si>
  <si>
    <t>AUHNR2655</t>
  </si>
  <si>
    <t>AUHNR3042</t>
  </si>
  <si>
    <t>AUHNR3787</t>
  </si>
  <si>
    <t>AUHNR6541</t>
  </si>
  <si>
    <t>AUHNR6576</t>
  </si>
  <si>
    <t>AUHNR6621</t>
  </si>
  <si>
    <t>FUJNR2413</t>
  </si>
  <si>
    <t>FUJNR3052</t>
  </si>
  <si>
    <t>KFNNR2609</t>
  </si>
  <si>
    <t>KFNNR2830</t>
  </si>
  <si>
    <t>KFNNR2831</t>
  </si>
  <si>
    <t>KFNNR2839</t>
  </si>
  <si>
    <t>RAKNR2714</t>
  </si>
  <si>
    <t>RAKNR2721</t>
  </si>
  <si>
    <t>RAKNR2744</t>
  </si>
  <si>
    <t>RAKNR2854</t>
  </si>
  <si>
    <t>RAKNR2868</t>
  </si>
  <si>
    <t>RAKNR2884</t>
  </si>
  <si>
    <t>RAKNR2897</t>
  </si>
  <si>
    <t>RAKNR3124</t>
  </si>
  <si>
    <t>SHJNR2056</t>
  </si>
  <si>
    <t>SHJNR2240</t>
  </si>
  <si>
    <t>SHJNR2296</t>
  </si>
  <si>
    <t>SHJNR2334</t>
  </si>
  <si>
    <t>SHJNR2335</t>
  </si>
  <si>
    <t>SHJNR2336</t>
  </si>
  <si>
    <t>SHJNR2365</t>
  </si>
  <si>
    <t>SHJNR2525</t>
  </si>
  <si>
    <t>SHJNR2713</t>
  </si>
  <si>
    <t>SHJNR2985</t>
  </si>
  <si>
    <t>SHRNR2644</t>
  </si>
  <si>
    <t>SHRNR2646</t>
  </si>
  <si>
    <t>UAQNR2923</t>
  </si>
  <si>
    <t>UAQNR2924</t>
  </si>
  <si>
    <t>UAQNR3129</t>
  </si>
  <si>
    <t>SHJNR3287</t>
  </si>
  <si>
    <t>SHJNR3281</t>
  </si>
  <si>
    <t>SHJNR3492</t>
  </si>
  <si>
    <t>AJMNR3030</t>
  </si>
  <si>
    <t>KFNNR3467</t>
  </si>
  <si>
    <t>KFNNR3470</t>
  </si>
  <si>
    <t>SHJNR3904</t>
  </si>
  <si>
    <t>RAKNR3437</t>
  </si>
  <si>
    <t>UAQNR3619</t>
  </si>
  <si>
    <t>AJMNR3033</t>
  </si>
  <si>
    <t>UAQNR3584</t>
  </si>
  <si>
    <t>SHJNR2269</t>
  </si>
  <si>
    <t>FUJNR3394</t>
  </si>
  <si>
    <t>FUJNR3641</t>
  </si>
  <si>
    <t>SHJNR3715</t>
  </si>
  <si>
    <t>FUJNR3701</t>
  </si>
  <si>
    <t>RAKNR3616</t>
  </si>
  <si>
    <t>RAKNR3746</t>
  </si>
  <si>
    <t>AJMNR3812</t>
  </si>
  <si>
    <t>AJMNR3163</t>
  </si>
  <si>
    <t>UAQNR3864</t>
  </si>
  <si>
    <t>UAQNR3659</t>
  </si>
  <si>
    <t>KFNNR1149</t>
  </si>
  <si>
    <t>UAQNR3314</t>
  </si>
  <si>
    <t>AJMNR3818</t>
  </si>
  <si>
    <t>FUJNR3915</t>
  </si>
  <si>
    <t>AJMNR1216</t>
  </si>
  <si>
    <t>KFNNR3097</t>
  </si>
  <si>
    <t>RAKNR3445</t>
  </si>
  <si>
    <t>FUJNR3208</t>
  </si>
  <si>
    <t>FUJNR1124</t>
  </si>
  <si>
    <t>SHJNR3944</t>
  </si>
  <si>
    <t>KFNNR3845</t>
  </si>
  <si>
    <t>UAQNR1163</t>
  </si>
  <si>
    <t>SHJNR1223</t>
  </si>
  <si>
    <t>AJMNR3979</t>
  </si>
  <si>
    <t>RAKNR3977</t>
  </si>
  <si>
    <t>RAKNR1196</t>
  </si>
  <si>
    <t>AUHNR2897</t>
  </si>
  <si>
    <t>AUHNR3622</t>
  </si>
  <si>
    <t>AUHNR6061</t>
  </si>
  <si>
    <t>AUHNR2188</t>
  </si>
  <si>
    <t>AUHNR2619</t>
  </si>
  <si>
    <t>AUHNR6460</t>
  </si>
  <si>
    <t>DXBNR1077</t>
  </si>
  <si>
    <t>DXBNR1485</t>
  </si>
  <si>
    <t>DXBNR1522</t>
  </si>
  <si>
    <t>DXBNR1638</t>
  </si>
  <si>
    <t>DXBNR1640</t>
  </si>
  <si>
    <t>DXBNR1721</t>
  </si>
  <si>
    <t>DXBNR1821</t>
  </si>
  <si>
    <t>DXBNR1869</t>
  </si>
  <si>
    <t>DXBNR1942</t>
  </si>
  <si>
    <t>DXBNR1976</t>
  </si>
  <si>
    <t>DXBNR2321</t>
  </si>
  <si>
    <t>DXBNR2554</t>
  </si>
  <si>
    <t>DXBNR3178</t>
  </si>
  <si>
    <t>DXBNR3204</t>
  </si>
  <si>
    <t>DXBNR1251</t>
  </si>
  <si>
    <t>DXBNR1272</t>
  </si>
  <si>
    <t>DXBNR1649</t>
  </si>
  <si>
    <t>DXBNR1774</t>
  </si>
  <si>
    <t>DXBNR1835</t>
  </si>
  <si>
    <t>DXBNR1937</t>
  </si>
  <si>
    <t>DXBNR2350</t>
  </si>
  <si>
    <t>DXBNR2455</t>
  </si>
  <si>
    <t>DXBNR2459</t>
  </si>
  <si>
    <t>DXBNR2689</t>
  </si>
  <si>
    <t>DXBNR2355</t>
  </si>
  <si>
    <t>DXBNR3591</t>
  </si>
  <si>
    <t>DXBNR2847</t>
  </si>
  <si>
    <t>DXBNR3017</t>
  </si>
  <si>
    <t>DXBNR2722</t>
  </si>
  <si>
    <t>DXBNR3087</t>
  </si>
  <si>
    <t>DXBNR1723</t>
  </si>
  <si>
    <t>DXBNR3748</t>
  </si>
  <si>
    <t>DXBNR2161</t>
  </si>
  <si>
    <t>DXBNR3720</t>
  </si>
  <si>
    <t>DXBNR3616</t>
  </si>
  <si>
    <t>DXBNR3784</t>
  </si>
  <si>
    <t>DXBNR3800</t>
  </si>
  <si>
    <t>DXBNR3480</t>
  </si>
  <si>
    <t>DXBNR3413</t>
  </si>
  <si>
    <t>DXBNR1912</t>
  </si>
  <si>
    <t>DXBNR2966</t>
  </si>
  <si>
    <t>DXBNR3562</t>
  </si>
  <si>
    <t>DXBNR3769</t>
  </si>
  <si>
    <t>DXBNR1789</t>
  </si>
  <si>
    <t>DXBNR3827</t>
  </si>
  <si>
    <t>DXBNR3554</t>
  </si>
  <si>
    <t>DXBNR2930</t>
  </si>
  <si>
    <t>DXBNR2959</t>
  </si>
  <si>
    <t>DXBNR3686</t>
  </si>
  <si>
    <t>DXBNR3599</t>
  </si>
  <si>
    <t>DXBNR3466</t>
  </si>
  <si>
    <t>DXBNR3489</t>
  </si>
  <si>
    <t>AAGNR6066</t>
  </si>
  <si>
    <t>AAGNR6068</t>
  </si>
  <si>
    <t>AANNR2282</t>
  </si>
  <si>
    <t>AANNR2346</t>
  </si>
  <si>
    <t>AANNR2528</t>
  </si>
  <si>
    <t>AANNR2881</t>
  </si>
  <si>
    <t>AANNR3130</t>
  </si>
  <si>
    <t>AANNR3149</t>
  </si>
  <si>
    <t>AANNR3151</t>
  </si>
  <si>
    <t>AANNR2446</t>
  </si>
  <si>
    <t>AANNR2826</t>
  </si>
  <si>
    <t>AANNR3120</t>
  </si>
  <si>
    <t>AANNR3222</t>
  </si>
  <si>
    <t>AANNR2880</t>
  </si>
  <si>
    <t>AANNR3317</t>
  </si>
  <si>
    <t>AANNR2886</t>
  </si>
  <si>
    <t>AANNR2919</t>
  </si>
  <si>
    <t>AANNR3353</t>
  </si>
  <si>
    <t>AUH2768</t>
  </si>
  <si>
    <t>AUH3556</t>
  </si>
  <si>
    <t>AUH3786</t>
  </si>
  <si>
    <t>AUH3954</t>
  </si>
  <si>
    <t>AUH6119</t>
  </si>
  <si>
    <t>AUH6161</t>
  </si>
  <si>
    <t>AUH6557</t>
  </si>
  <si>
    <t>AUH6586</t>
  </si>
  <si>
    <t>AUH2171</t>
  </si>
  <si>
    <t>AUH2243</t>
  </si>
  <si>
    <t>AUH2523</t>
  </si>
  <si>
    <t>AUH2738</t>
  </si>
  <si>
    <t>AUH3313</t>
  </si>
  <si>
    <t>AUH3685</t>
  </si>
  <si>
    <t>AUH3974</t>
  </si>
  <si>
    <t>AUH6595</t>
  </si>
  <si>
    <t>AUH2128</t>
  </si>
  <si>
    <t>AUH3377</t>
  </si>
  <si>
    <t>AUH3775</t>
  </si>
  <si>
    <t>U2100 F2</t>
  </si>
  <si>
    <t>U900 F1</t>
  </si>
  <si>
    <t>U900 F1-U2100 F2</t>
  </si>
  <si>
    <t>U900 F1-U900 F2-U2100 F2</t>
  </si>
  <si>
    <t>U900 F1-U900 F2</t>
  </si>
  <si>
    <t>AUHL6576</t>
  </si>
  <si>
    <t>AUHL6469</t>
  </si>
  <si>
    <t>AUHL2768</t>
  </si>
  <si>
    <t>AUHL3556</t>
  </si>
  <si>
    <t>AUHL3786</t>
  </si>
  <si>
    <t>AUHL3954</t>
  </si>
  <si>
    <t>AUHL6119</t>
  </si>
  <si>
    <t>AUHL6161</t>
  </si>
  <si>
    <t>AUHL6557</t>
  </si>
  <si>
    <t>AUHL6586</t>
  </si>
  <si>
    <t>AUHL2171</t>
  </si>
  <si>
    <t>AUHL2243</t>
  </si>
  <si>
    <t>AUHL4523</t>
  </si>
  <si>
    <t>AUHL2738</t>
  </si>
  <si>
    <t>AUHL4313</t>
  </si>
  <si>
    <t>AUHL3685</t>
  </si>
  <si>
    <t>AUHL3974</t>
  </si>
  <si>
    <t>AUHL6595</t>
  </si>
  <si>
    <t>AUHL2128</t>
  </si>
  <si>
    <t>AUHL4377</t>
  </si>
  <si>
    <t>AUHL3775</t>
  </si>
  <si>
    <t>AUHL6614</t>
  </si>
  <si>
    <t>AUH7019</t>
  </si>
  <si>
    <t>AUHL7019</t>
  </si>
  <si>
    <t>AAGL6094</t>
  </si>
  <si>
    <t>AAGNR6094</t>
  </si>
  <si>
    <t>AAG6096</t>
  </si>
  <si>
    <t>AAN3324</t>
  </si>
  <si>
    <t>AAN3333</t>
  </si>
  <si>
    <t>AAN3438</t>
  </si>
  <si>
    <t>AAN3269</t>
  </si>
  <si>
    <t>AAN3373</t>
  </si>
  <si>
    <t>AAN3419</t>
  </si>
  <si>
    <t>AAN3567</t>
  </si>
  <si>
    <t>AAN3570</t>
  </si>
  <si>
    <t>AAV6099</t>
  </si>
  <si>
    <t>AANNR2253</t>
  </si>
  <si>
    <t>AANNR3269</t>
  </si>
  <si>
    <t>AAGNR6096</t>
  </si>
  <si>
    <t>AAVNR6099</t>
  </si>
  <si>
    <t>Mini-Tower</t>
  </si>
  <si>
    <t>-</t>
    <phoneticPr fontId="10" type="noConversion"/>
  </si>
  <si>
    <t>DXB3501</t>
  </si>
  <si>
    <t>DXB3874A/ DXB3874B</t>
  </si>
  <si>
    <t>DXBL3874A/ DXBL3874B</t>
  </si>
  <si>
    <t>DXB3968/ DXB3968B</t>
  </si>
  <si>
    <t>DXBL3968/ DXBL3968B</t>
  </si>
  <si>
    <t>DXBL3980A/ B/ C</t>
  </si>
  <si>
    <t>1T1R</t>
  </si>
  <si>
    <t>DXB3991A/ DXB3991B</t>
  </si>
  <si>
    <t>DXBL3991A/ DXBL3991B</t>
  </si>
  <si>
    <t>DXB2949</t>
  </si>
  <si>
    <t>DXBL2949</t>
  </si>
  <si>
    <t>DXB2778</t>
  </si>
  <si>
    <t>DXBL2778</t>
  </si>
  <si>
    <t>DXB1423</t>
  </si>
  <si>
    <t>DXBL1423</t>
  </si>
  <si>
    <t>DXB3575</t>
  </si>
  <si>
    <t>DXBL3575</t>
  </si>
  <si>
    <t>DXB3828</t>
  </si>
  <si>
    <t>DXBL3828</t>
  </si>
  <si>
    <t>DXB3526</t>
  </si>
  <si>
    <t>DXBL3526</t>
  </si>
  <si>
    <t>DXBL3501</t>
  </si>
  <si>
    <t>DXB2366</t>
  </si>
  <si>
    <t>DXBL2366</t>
  </si>
  <si>
    <t>DXB3381</t>
  </si>
  <si>
    <t>DXBL3381</t>
  </si>
  <si>
    <t>U900 (F2)</t>
  </si>
  <si>
    <t>DXB3886</t>
  </si>
  <si>
    <t>DXBL3886</t>
  </si>
  <si>
    <t>DXB3959</t>
  </si>
  <si>
    <t>DXBL3959</t>
  </si>
  <si>
    <t>L800+L1800F1+L1800F2+L2100</t>
  </si>
  <si>
    <t>L800+L1800F1+L1800F2</t>
  </si>
  <si>
    <t>L700+L800+L1800F1+L1800F2+L2100</t>
  </si>
  <si>
    <t>L700+L800+L1800F1+L1800F2</t>
  </si>
  <si>
    <t>AJVL1471</t>
  </si>
  <si>
    <t>KFN3769</t>
  </si>
  <si>
    <t>KFNL3769</t>
  </si>
  <si>
    <t>KFNL1215</t>
  </si>
  <si>
    <t>KFNL1148</t>
  </si>
  <si>
    <t>SHJL2328</t>
  </si>
  <si>
    <t>RAKL1162</t>
  </si>
  <si>
    <t>KFNL1114</t>
  </si>
  <si>
    <t>SHJL6250</t>
  </si>
  <si>
    <t>UAQ3868</t>
  </si>
  <si>
    <t>UAQL3868</t>
  </si>
  <si>
    <t>ET Capex</t>
  </si>
  <si>
    <t>RAK2977</t>
  </si>
  <si>
    <t>RAKL2977</t>
  </si>
  <si>
    <t>SHJ1248</t>
  </si>
  <si>
    <t>SHJL1248</t>
  </si>
  <si>
    <t>AUGNR4364</t>
  </si>
  <si>
    <t>AUHNR2142</t>
  </si>
  <si>
    <t>AUHNR2152</t>
  </si>
  <si>
    <t>AUHNR2153</t>
  </si>
  <si>
    <t>AUHNR2176</t>
  </si>
  <si>
    <t>AUHNR2177</t>
  </si>
  <si>
    <t>AUHNR2178</t>
  </si>
  <si>
    <t>AUHNR2181</t>
  </si>
  <si>
    <t>AUHNR2259</t>
  </si>
  <si>
    <t>AUHNR2264</t>
  </si>
  <si>
    <t>AUHNR2275</t>
  </si>
  <si>
    <t>AUHNR2411</t>
  </si>
  <si>
    <t>AUHNR2510</t>
  </si>
  <si>
    <t>AUHNR2639</t>
  </si>
  <si>
    <t>AUHNR2640</t>
  </si>
  <si>
    <t>AUHNR2643</t>
  </si>
  <si>
    <t>AUHNR2675</t>
  </si>
  <si>
    <t>AUHNR2722</t>
  </si>
  <si>
    <t>AUHNR2773</t>
  </si>
  <si>
    <t>AUHNR2777</t>
  </si>
  <si>
    <t>AUHNR2779</t>
  </si>
  <si>
    <t>AUHNR2784</t>
  </si>
  <si>
    <t>AUHNR2816</t>
  </si>
  <si>
    <t>AUHNR2829</t>
  </si>
  <si>
    <t>AUHNR3117</t>
  </si>
  <si>
    <t>AUHNR3126</t>
  </si>
  <si>
    <t>AUHNR3335</t>
  </si>
  <si>
    <t>AUHNR3372</t>
  </si>
  <si>
    <t>AUHNR3384</t>
  </si>
  <si>
    <t>AUHNR3442</t>
  </si>
  <si>
    <t>AUHNR2629</t>
  </si>
  <si>
    <t>AUHNR2860</t>
  </si>
  <si>
    <t>AUHNR2879</t>
  </si>
  <si>
    <t>AUHNR2901</t>
  </si>
  <si>
    <t>AUHNR2902</t>
  </si>
  <si>
    <t>AUHNR2903</t>
  </si>
  <si>
    <t>AUHNR2915</t>
  </si>
  <si>
    <t>AUHNR6301</t>
  </si>
  <si>
    <t>AUHNR3449</t>
  </si>
  <si>
    <t>AUHNR3650</t>
  </si>
  <si>
    <t>AUHNR6455</t>
  </si>
  <si>
    <t>AUHNR3619</t>
  </si>
  <si>
    <t>AUHNR7019</t>
  </si>
  <si>
    <t>AUHNR2729</t>
  </si>
  <si>
    <t>AUHNR2856</t>
  </si>
  <si>
    <t>AACNR4348</t>
  </si>
  <si>
    <t>AANNR2302</t>
  </si>
  <si>
    <t>AANNR2531</t>
  </si>
  <si>
    <t>AANNR2609</t>
  </si>
  <si>
    <t>AANNR2871</t>
  </si>
  <si>
    <t>AANNR2088</t>
  </si>
  <si>
    <t>AANNR3150</t>
  </si>
  <si>
    <t>AANNR2303</t>
  </si>
  <si>
    <t>AANNR2304</t>
  </si>
  <si>
    <t>AANNR2405</t>
  </si>
  <si>
    <t>AANNR2610</t>
  </si>
  <si>
    <t>AANNR3109</t>
  </si>
  <si>
    <t>AANNR3162</t>
  </si>
  <si>
    <t>AANNR3548</t>
  </si>
  <si>
    <t>AANNR3504</t>
  </si>
  <si>
    <t>AANNR3503</t>
  </si>
  <si>
    <t>AUHNR3464</t>
  </si>
  <si>
    <t>AANNR3433</t>
  </si>
  <si>
    <t>AANNR3434</t>
  </si>
  <si>
    <t>AUHNR3556</t>
  </si>
  <si>
    <t>AUHNR6161</t>
  </si>
  <si>
    <t>AUHNR2243</t>
  </si>
  <si>
    <t>AUHNR2738</t>
  </si>
  <si>
    <t>AUHNR3313</t>
  </si>
  <si>
    <t>AUHNR3685</t>
  </si>
  <si>
    <t>AUHNR6614</t>
  </si>
  <si>
    <t>DXBNR1302</t>
  </si>
  <si>
    <t>DXBNR1905</t>
  </si>
  <si>
    <t>DXBNR1977</t>
  </si>
  <si>
    <t>DXBNR1571</t>
  </si>
  <si>
    <t>DXBNR1943</t>
  </si>
  <si>
    <t>DXBNR2774</t>
  </si>
  <si>
    <t>DXBNR3749</t>
  </si>
  <si>
    <t>DXBNR3095</t>
  </si>
  <si>
    <t>DXBNR2767</t>
  </si>
  <si>
    <t>DXBNR3590</t>
  </si>
  <si>
    <t>DXVNR6507</t>
  </si>
  <si>
    <t>DXBNR3642</t>
  </si>
  <si>
    <t>DXBNR2949</t>
  </si>
  <si>
    <t>DXBNR2778</t>
  </si>
  <si>
    <t>DXBNR1423</t>
  </si>
  <si>
    <t>DXBNR3575</t>
  </si>
  <si>
    <t>DXBNR3828</t>
  </si>
  <si>
    <t>DXBNR3526</t>
  </si>
  <si>
    <t>DXBNR3501</t>
  </si>
  <si>
    <t>DXBNR2366</t>
  </si>
  <si>
    <t>DXBNR3381</t>
  </si>
  <si>
    <t>DXBNR3886</t>
  </si>
  <si>
    <t>DXBNR3959</t>
  </si>
  <si>
    <t>FUJNR2472</t>
  </si>
  <si>
    <t>KFNNR2619</t>
  </si>
  <si>
    <t>KFNNR2624</t>
  </si>
  <si>
    <t>KFNNR2629</t>
  </si>
  <si>
    <t>RAKNR2725</t>
  </si>
  <si>
    <t>RAKNR2748</t>
  </si>
  <si>
    <t>SHJNR2036</t>
  </si>
  <si>
    <t>SHJNR2343</t>
  </si>
  <si>
    <t>SHJNR2670</t>
  </si>
  <si>
    <t>SHJNR2986</t>
  </si>
  <si>
    <t>UAQNR2631</t>
  </si>
  <si>
    <t>UAQNR2931</t>
  </si>
  <si>
    <t>UAQNR3146</t>
  </si>
  <si>
    <t>FUJNR3400</t>
  </si>
  <si>
    <t>KFNNR3466</t>
  </si>
  <si>
    <t>KFNNR3463</t>
  </si>
  <si>
    <t>UAQNR3143</t>
  </si>
  <si>
    <t>SHJNR3670</t>
  </si>
  <si>
    <t>KFNNR3675</t>
  </si>
  <si>
    <t>RAKNR3579</t>
  </si>
  <si>
    <t>KFNNR1182</t>
  </si>
  <si>
    <t>RAKNR3596</t>
  </si>
  <si>
    <t>UAQNR1175</t>
  </si>
  <si>
    <t>RAKNR3975</t>
  </si>
  <si>
    <t>RAKNR3529</t>
  </si>
  <si>
    <t>SHVNR1435</t>
  </si>
  <si>
    <t>AJMNR1339</t>
  </si>
  <si>
    <t>FUVNR1480</t>
  </si>
  <si>
    <t>KFNNR1215</t>
  </si>
  <si>
    <t>SHJNR2328</t>
  </si>
  <si>
    <t>RAKNR1162</t>
  </si>
  <si>
    <t>SHJNR6250</t>
  </si>
  <si>
    <t>UAQNR3868</t>
  </si>
  <si>
    <t>RAKNR2977</t>
  </si>
  <si>
    <t>SHJNR1248</t>
  </si>
  <si>
    <t>AUHNR7011</t>
  </si>
  <si>
    <t>AUH3486</t>
  </si>
  <si>
    <t>AUH3812</t>
  </si>
  <si>
    <t>AUH6043</t>
  </si>
  <si>
    <t>AUH6073</t>
  </si>
  <si>
    <t>AUH6149</t>
  </si>
  <si>
    <t>AUH6423</t>
  </si>
  <si>
    <t>AUH6427</t>
  </si>
  <si>
    <t>AUH6581</t>
  </si>
  <si>
    <t>AUH2849</t>
  </si>
  <si>
    <t>AUH6127</t>
  </si>
  <si>
    <t>AUH2026</t>
  </si>
  <si>
    <t>AUH2342</t>
  </si>
  <si>
    <t>AUH2394</t>
  </si>
  <si>
    <t>AUH2654</t>
  </si>
  <si>
    <t>AUH2855</t>
  </si>
  <si>
    <t>AUH3044</t>
  </si>
  <si>
    <t>AUH3045</t>
  </si>
  <si>
    <t>AUH3239</t>
  </si>
  <si>
    <t>AUV6243</t>
  </si>
  <si>
    <t>AUHL4299</t>
  </si>
  <si>
    <t>AUHL3486</t>
  </si>
  <si>
    <t>AUHL6043</t>
  </si>
  <si>
    <t>AUHL6073</t>
  </si>
  <si>
    <t>AUHL6149</t>
  </si>
  <si>
    <t>AUHL6423</t>
  </si>
  <si>
    <t>AUHL6427</t>
  </si>
  <si>
    <t>AUHL6581</t>
  </si>
  <si>
    <t>AUHL3026</t>
  </si>
  <si>
    <t>AUHL4342</t>
  </si>
  <si>
    <t>AUHL3394</t>
  </si>
  <si>
    <t>AUHL2654</t>
  </si>
  <si>
    <t>AUHL4855</t>
  </si>
  <si>
    <t>AUHL4044</t>
  </si>
  <si>
    <t>AUHL4045</t>
  </si>
  <si>
    <t>AUHL3239</t>
  </si>
  <si>
    <t>AUVL6243</t>
  </si>
  <si>
    <t>AAN3344</t>
  </si>
  <si>
    <t>AAN3396</t>
  </si>
  <si>
    <t>AAN3615</t>
  </si>
  <si>
    <t>-</t>
    <phoneticPr fontId="10" type="noConversion"/>
  </si>
  <si>
    <t>DXBNR1151</t>
  </si>
  <si>
    <t>DXB2483</t>
  </si>
  <si>
    <t>DXBL2483</t>
  </si>
  <si>
    <t>DXS6172</t>
  </si>
  <si>
    <t>DXSL6172</t>
  </si>
  <si>
    <t>RRU5935E</t>
  </si>
  <si>
    <t>DXB1632</t>
  </si>
  <si>
    <t>DXBL1632</t>
  </si>
  <si>
    <t>DXB1243</t>
  </si>
  <si>
    <t>DXBL1243</t>
  </si>
  <si>
    <t>DXB3565</t>
  </si>
  <si>
    <t>DXBL3565</t>
  </si>
  <si>
    <t>DXB3964</t>
  </si>
  <si>
    <t>DXBL3964</t>
  </si>
  <si>
    <t>DXB3583</t>
  </si>
  <si>
    <t>DXBL3583</t>
  </si>
  <si>
    <t>DXB2989</t>
  </si>
  <si>
    <t>DXBL2989</t>
  </si>
  <si>
    <t>DXV6403</t>
  </si>
  <si>
    <t>DXVL6403</t>
  </si>
  <si>
    <t>DXV6243</t>
  </si>
  <si>
    <t>DXVL6243</t>
  </si>
  <si>
    <t>DXV6244</t>
  </si>
  <si>
    <t>DXVL6244</t>
  </si>
  <si>
    <t>DXV6012</t>
  </si>
  <si>
    <t>DXVL6012</t>
  </si>
  <si>
    <t>DXV6041</t>
  </si>
  <si>
    <t>DXVL6041</t>
  </si>
  <si>
    <t>DXV6042</t>
  </si>
  <si>
    <t>DXVL6042</t>
  </si>
  <si>
    <t>DXV6462</t>
  </si>
  <si>
    <t>DXVL6462</t>
  </si>
  <si>
    <t>DXV6463</t>
  </si>
  <si>
    <t>DXVL6463</t>
  </si>
  <si>
    <t>DXB2476</t>
  </si>
  <si>
    <t>SHJL3685</t>
  </si>
  <si>
    <t>SHJL3691</t>
  </si>
  <si>
    <t>AJML1385</t>
  </si>
  <si>
    <t>RAK1201</t>
  </si>
  <si>
    <t>RAKL1201</t>
  </si>
  <si>
    <t>UAQ1324</t>
  </si>
  <si>
    <t>UAQL1324</t>
  </si>
  <si>
    <t>AJM1345</t>
  </si>
  <si>
    <t>AJML1345</t>
  </si>
  <si>
    <t>RAKL3343</t>
  </si>
  <si>
    <t>KFNL3531</t>
  </si>
  <si>
    <t>RAKL1203</t>
  </si>
  <si>
    <t>SHJ1418</t>
  </si>
  <si>
    <t>SHJL1418</t>
  </si>
  <si>
    <t>SHJ1360</t>
  </si>
  <si>
    <t>SHJL1360</t>
  </si>
  <si>
    <t>SHJ1522</t>
  </si>
  <si>
    <t>SHJL1522</t>
  </si>
  <si>
    <t>FUJ1499</t>
  </si>
  <si>
    <t>FUJL1499</t>
  </si>
  <si>
    <t>AUHNR2137</t>
  </si>
  <si>
    <t>AUHNR2179</t>
  </si>
  <si>
    <t>AUHNR2606</t>
  </si>
  <si>
    <t>AUHNR2775</t>
  </si>
  <si>
    <t>AUHNR3143</t>
  </si>
  <si>
    <t>AUHNR3127</t>
  </si>
  <si>
    <t>AUHNR3744</t>
  </si>
  <si>
    <t>AUHNR3798</t>
  </si>
  <si>
    <t>AUHNR2904</t>
  </si>
  <si>
    <t>AUHNR2906</t>
  </si>
  <si>
    <t>AUHNR2913</t>
  </si>
  <si>
    <t>AUHNR2918</t>
  </si>
  <si>
    <t>AUHNR2937</t>
  </si>
  <si>
    <t>AUHNR2956</t>
  </si>
  <si>
    <t>AUHNR3146</t>
  </si>
  <si>
    <t>AUHNR3179</t>
  </si>
  <si>
    <t>AUHNR2917</t>
  </si>
  <si>
    <t>AUHNR6456</t>
  </si>
  <si>
    <t>AUHNR6545</t>
  </si>
  <si>
    <t>AUHNR3557</t>
  </si>
  <si>
    <t>AUHNR6357</t>
  </si>
  <si>
    <t>AANNR2327</t>
  </si>
  <si>
    <t>AANNR2328</t>
  </si>
  <si>
    <t>AANNR2516</t>
  </si>
  <si>
    <t>AANNR2832</t>
  </si>
  <si>
    <t>AANNR2014</t>
  </si>
  <si>
    <t>AANNR2332</t>
  </si>
  <si>
    <t>AANNR2599</t>
  </si>
  <si>
    <t>AANNR3148</t>
  </si>
  <si>
    <t>AANNR3527</t>
  </si>
  <si>
    <t>AANNR3597</t>
  </si>
  <si>
    <t>AUHNR6149</t>
  </si>
  <si>
    <t>AUHNR2342</t>
  </si>
  <si>
    <t>AUHNR2654</t>
  </si>
  <si>
    <t>AUHNR3239</t>
  </si>
  <si>
    <t>DXBNR1032</t>
  </si>
  <si>
    <t>DXBNR1053</t>
  </si>
  <si>
    <t>DXBNR1075</t>
  </si>
  <si>
    <t>DXBNR1316</t>
  </si>
  <si>
    <t>DXBNR1584</t>
  </si>
  <si>
    <t>DXBNR1618</t>
  </si>
  <si>
    <t>DXBNR1637</t>
  </si>
  <si>
    <t>DXBNR1677</t>
  </si>
  <si>
    <t>DXBNR1750</t>
  </si>
  <si>
    <t>DXBNR2372</t>
  </si>
  <si>
    <t>DXBNR2549</t>
  </si>
  <si>
    <t>DXBNR2729</t>
  </si>
  <si>
    <t>DXBNR2898</t>
  </si>
  <si>
    <t>DXBNR2978</t>
  </si>
  <si>
    <t>DXBNR3063</t>
  </si>
  <si>
    <t>DXBNR3174</t>
  </si>
  <si>
    <t>DXBNR3256</t>
  </si>
  <si>
    <t>DXBNR1870</t>
  </si>
  <si>
    <t>DXBNR2473</t>
  </si>
  <si>
    <t>DXBNR2494</t>
  </si>
  <si>
    <t>DXBNR2572</t>
  </si>
  <si>
    <t>DXBNR2870</t>
  </si>
  <si>
    <t>DXBNR2995</t>
  </si>
  <si>
    <t>DXBNR3859</t>
  </si>
  <si>
    <t>DXBNR2452</t>
  </si>
  <si>
    <t>DXBNR3116</t>
  </si>
  <si>
    <t>DXBNR3765</t>
  </si>
  <si>
    <t>DXBNR3574</t>
  </si>
  <si>
    <t>DXBNR3372</t>
  </si>
  <si>
    <t>DXBNR2742</t>
  </si>
  <si>
    <t>DXBNR1243</t>
  </si>
  <si>
    <t>DXBNR3565</t>
  </si>
  <si>
    <t>DXBNR3964</t>
  </si>
  <si>
    <t>DXBNR3583</t>
  </si>
  <si>
    <t>AJMNR2424</t>
  </si>
  <si>
    <t>FUJNR2161</t>
  </si>
  <si>
    <t>FUJNR2405</t>
  </si>
  <si>
    <t>FUJNR2414</t>
  </si>
  <si>
    <t>KFNNR2614</t>
  </si>
  <si>
    <t>KFNNR2615</t>
  </si>
  <si>
    <t>KFNNR2676</t>
  </si>
  <si>
    <t>RAKNR2663</t>
  </si>
  <si>
    <t>RAKNR2726</t>
  </si>
  <si>
    <t>RAKNR2776</t>
  </si>
  <si>
    <t>RAKNR2777</t>
  </si>
  <si>
    <t>RAKNR2782</t>
  </si>
  <si>
    <t>RAKNR2783</t>
  </si>
  <si>
    <t>RAKNR2855</t>
  </si>
  <si>
    <t>RAKNR2892</t>
  </si>
  <si>
    <t>RAKNR2894</t>
  </si>
  <si>
    <t>RAKNR2898</t>
  </si>
  <si>
    <t>SHJNR2021</t>
  </si>
  <si>
    <t>SHJNR2322</t>
  </si>
  <si>
    <t>UAQNR2801</t>
  </si>
  <si>
    <t>UAQNR2803</t>
  </si>
  <si>
    <t>UAQNR2819</t>
  </si>
  <si>
    <t>KFNNR3291</t>
  </si>
  <si>
    <t>SHJNR3009</t>
  </si>
  <si>
    <t>SHJNR3283</t>
  </si>
  <si>
    <t>SHJNR3011</t>
  </si>
  <si>
    <t>RAKNR3439</t>
  </si>
  <si>
    <t>FUJNR3404</t>
  </si>
  <si>
    <t>AJMNR3050</t>
  </si>
  <si>
    <t>RAKNR3523</t>
  </si>
  <si>
    <t>UAQNR3478</t>
  </si>
  <si>
    <t>SHJNR3339</t>
  </si>
  <si>
    <t>SHJNR2593</t>
  </si>
  <si>
    <t>UAQNR3621</t>
  </si>
  <si>
    <t>SHJNR3006</t>
  </si>
  <si>
    <t>SHJNR2291</t>
  </si>
  <si>
    <t>SHJNR3560</t>
  </si>
  <si>
    <t>KFNNR3625</t>
  </si>
  <si>
    <t>FUJNR3709</t>
  </si>
  <si>
    <t>FUJNR3640</t>
  </si>
  <si>
    <t>SHJNR3824</t>
  </si>
  <si>
    <t>SHJNR3735</t>
  </si>
  <si>
    <t>FUJNR3834</t>
  </si>
  <si>
    <t>SHJNR3956</t>
  </si>
  <si>
    <t>KFNNR3970</t>
  </si>
  <si>
    <t>SHJNR1004</t>
  </si>
  <si>
    <t>UAQNR3607</t>
  </si>
  <si>
    <t>RAKNR3994</t>
  </si>
  <si>
    <t>UAQNR1005</t>
  </si>
  <si>
    <t>RAKNR3993</t>
  </si>
  <si>
    <t>RAKNR3770</t>
  </si>
  <si>
    <t>UAQNR3168</t>
  </si>
  <si>
    <t>SHJNR1195</t>
  </si>
  <si>
    <t>RAKNR3771</t>
  </si>
  <si>
    <t>FUJNR1056</t>
  </si>
  <si>
    <t>FUJNR1055</t>
  </si>
  <si>
    <t>RAKNR3933</t>
  </si>
  <si>
    <t>SHJNR3644</t>
  </si>
  <si>
    <t>AJMNR1153</t>
  </si>
  <si>
    <t>KFNNR3769</t>
  </si>
  <si>
    <t>UAQNR1324</t>
  </si>
  <si>
    <t>RAKNR3343</t>
  </si>
  <si>
    <t>RAKNR1203</t>
  </si>
  <si>
    <t>SHJNR1360</t>
  </si>
  <si>
    <t>AUH6593</t>
  </si>
  <si>
    <t>AUH6150</t>
  </si>
  <si>
    <t>AUH3015</t>
  </si>
  <si>
    <t>AUH3387</t>
  </si>
  <si>
    <t>AUH6632</t>
  </si>
  <si>
    <t>AUH6000</t>
  </si>
  <si>
    <t>AUH3928</t>
  </si>
  <si>
    <t>AUH3210</t>
  </si>
  <si>
    <t>AUH3469</t>
  </si>
  <si>
    <t>AUH6111</t>
  </si>
  <si>
    <t>AUH6356</t>
  </si>
  <si>
    <t>AUH3921</t>
  </si>
  <si>
    <t>AUH3625</t>
  </si>
  <si>
    <t>AUH3973</t>
  </si>
  <si>
    <t>AUH3728</t>
  </si>
  <si>
    <t>AUH3910</t>
  </si>
  <si>
    <t>AUH6004</t>
  </si>
  <si>
    <t>AUH6129</t>
  </si>
  <si>
    <t>AUH6102</t>
  </si>
  <si>
    <t>AUH6156</t>
  </si>
  <si>
    <t>AUH3446</t>
  </si>
  <si>
    <t>AUH3534</t>
  </si>
  <si>
    <t>AUH2531</t>
  </si>
  <si>
    <t>AUHL3145</t>
  </si>
  <si>
    <t>AUHL4298</t>
  </si>
  <si>
    <t>AUHL4300</t>
  </si>
  <si>
    <t>AUHL3812</t>
  </si>
  <si>
    <t>AUHL3849</t>
  </si>
  <si>
    <t>AUHL6127</t>
  </si>
  <si>
    <t>AUHL4015</t>
  </si>
  <si>
    <t>AUHL4387</t>
  </si>
  <si>
    <t>AUHL6632</t>
  </si>
  <si>
    <t>AUHL6000</t>
  </si>
  <si>
    <t>AUHL3928</t>
  </si>
  <si>
    <t>AUHL4210</t>
  </si>
  <si>
    <t>AUHL3469</t>
  </si>
  <si>
    <t>AUHL6111</t>
  </si>
  <si>
    <t>AUHL3921</t>
  </si>
  <si>
    <t>AUHL4625</t>
  </si>
  <si>
    <t>AUHL6150</t>
  </si>
  <si>
    <t>AUHL3728</t>
  </si>
  <si>
    <t>AUHL3910</t>
  </si>
  <si>
    <t>AUHL6004</t>
  </si>
  <si>
    <t>AUHL6129</t>
  </si>
  <si>
    <t>AUHL6102</t>
  </si>
  <si>
    <t>AUHL6593</t>
  </si>
  <si>
    <t>AUHL6156</t>
  </si>
  <si>
    <t>AUHL4446</t>
  </si>
  <si>
    <t>AUHL4534</t>
  </si>
  <si>
    <t>AUHL4531</t>
  </si>
  <si>
    <t>AAN3300</t>
  </si>
  <si>
    <t>AAN3546</t>
  </si>
  <si>
    <t>AAN3556</t>
  </si>
  <si>
    <t>AAN3617</t>
  </si>
  <si>
    <t>AANNR3300</t>
  </si>
  <si>
    <t>-</t>
    <phoneticPr fontId="10" type="noConversion"/>
  </si>
  <si>
    <t>DXB3655</t>
    <phoneticPr fontId="10" type="noConversion"/>
  </si>
  <si>
    <t>DXBL3655</t>
    <phoneticPr fontId="10" type="noConversion"/>
  </si>
  <si>
    <t>DXB2814</t>
  </si>
  <si>
    <t>DXB3297</t>
  </si>
  <si>
    <t>DXB3823</t>
  </si>
  <si>
    <t>DXB1898</t>
  </si>
  <si>
    <t>DXB2365</t>
  </si>
  <si>
    <t>DXB3669</t>
  </si>
  <si>
    <t>DXB3837</t>
  </si>
  <si>
    <t>DXB3750</t>
  </si>
  <si>
    <t>DXB2484</t>
  </si>
  <si>
    <t>DXS6058</t>
  </si>
  <si>
    <t>Easy Macro - 12m-NPT</t>
  </si>
  <si>
    <t>DXB3666</t>
  </si>
  <si>
    <t>DXV6036</t>
  </si>
  <si>
    <t>DXV6098</t>
  </si>
  <si>
    <t>DXV6327</t>
  </si>
  <si>
    <t>DXV6380</t>
  </si>
  <si>
    <t>DXBL2814</t>
  </si>
  <si>
    <t>DXBL3297</t>
  </si>
  <si>
    <t>DXBL3823</t>
  </si>
  <si>
    <t>DXBL1898</t>
  </si>
  <si>
    <t>DXBL2365</t>
  </si>
  <si>
    <t>DXBL3669</t>
  </si>
  <si>
    <t>DXBL3837</t>
  </si>
  <si>
    <t>DXBL3750</t>
  </si>
  <si>
    <t>DXBL2478</t>
  </si>
  <si>
    <t>DXBL2484</t>
  </si>
  <si>
    <t>DXSL6058</t>
  </si>
  <si>
    <t>DXBL3666</t>
  </si>
  <si>
    <t>DXVL6036</t>
  </si>
  <si>
    <t>DXVL6098</t>
  </si>
  <si>
    <t>DXVL6327</t>
  </si>
  <si>
    <t>DXVL6380</t>
  </si>
  <si>
    <t>DXB2020</t>
  </si>
  <si>
    <t>DXB3498</t>
  </si>
  <si>
    <t>SHJL3692</t>
  </si>
  <si>
    <t>RAKL3850</t>
  </si>
  <si>
    <t>RAKL1106</t>
  </si>
  <si>
    <t>AJM1252</t>
  </si>
  <si>
    <t>AJML1252</t>
  </si>
  <si>
    <t>SHJ6253</t>
  </si>
  <si>
    <t>SHJL6253</t>
  </si>
  <si>
    <t>SHJ1207</t>
  </si>
  <si>
    <t>SHJL1207</t>
  </si>
  <si>
    <t>KFV1552</t>
  </si>
  <si>
    <t>KFVL1552</t>
  </si>
  <si>
    <t>UAQ1246</t>
  </si>
  <si>
    <t>UAQL1246</t>
  </si>
  <si>
    <t>AJM1153</t>
  </si>
  <si>
    <t>Sharing Model</t>
  </si>
  <si>
    <t>Du Solo</t>
  </si>
  <si>
    <t>Site Sharing</t>
  </si>
  <si>
    <t>DU Solo</t>
  </si>
  <si>
    <t>SS Capex</t>
  </si>
  <si>
    <t>AUHNR3387</t>
  </si>
  <si>
    <t>AUHNR6632</t>
  </si>
  <si>
    <t>AUHNR6000</t>
  </si>
  <si>
    <t>AUHNR3928</t>
  </si>
  <si>
    <t>AUHNR3210</t>
  </si>
  <si>
    <t>AUHNR6111</t>
  </si>
  <si>
    <t>AUHNR6356</t>
  </si>
  <si>
    <t>AUHNR3921</t>
  </si>
  <si>
    <t>AUHNR6150</t>
  </si>
  <si>
    <t>AUHNR3728</t>
  </si>
  <si>
    <t>AUHNR3910</t>
  </si>
  <si>
    <t>AUHNR6004</t>
  </si>
  <si>
    <t>AUHNR6129</t>
  </si>
  <si>
    <t>AUHNR6102</t>
  </si>
  <si>
    <t>AUHNR6593</t>
  </si>
  <si>
    <t>DXBNR2814</t>
  </si>
  <si>
    <t>DXBNR3823</t>
  </si>
  <si>
    <t>DXBNR1898</t>
  </si>
  <si>
    <t>DXBNR2365</t>
  </si>
  <si>
    <t>DXBNR3837</t>
  </si>
  <si>
    <t>DXBNR3750</t>
  </si>
  <si>
    <t>DXBNR2478</t>
  </si>
  <si>
    <t>DXBNR2484</t>
  </si>
  <si>
    <t>DXBNR3666</t>
  </si>
  <si>
    <t>DXVNR6036</t>
  </si>
  <si>
    <t>DXVNR6327</t>
  </si>
  <si>
    <t>SHJNR3692</t>
  </si>
  <si>
    <t>RAKNR3850</t>
  </si>
  <si>
    <t>RAKNR1106</t>
  </si>
  <si>
    <t>AJMNR1252</t>
  </si>
  <si>
    <t>SHJNR6253</t>
  </si>
  <si>
    <t>KFVNR1552</t>
  </si>
  <si>
    <t>UAQNR1246</t>
  </si>
  <si>
    <t>AUH6355</t>
  </si>
  <si>
    <t>AUH6137</t>
  </si>
  <si>
    <t>AUH6211</t>
  </si>
  <si>
    <t>AUH2016</t>
  </si>
  <si>
    <t>AUH6605</t>
  </si>
  <si>
    <t>AUH3993</t>
  </si>
  <si>
    <t>AUHNR6355</t>
  </si>
  <si>
    <t>AUHNR6137</t>
  </si>
  <si>
    <t>AUHNR6211</t>
  </si>
  <si>
    <t>AUHNR2016</t>
  </si>
  <si>
    <t>AUHNR6605</t>
  </si>
  <si>
    <t>AUHNR3993</t>
  </si>
  <si>
    <t>Airscale</t>
  </si>
  <si>
    <t>AUH3722</t>
  </si>
  <si>
    <t>AUH6436</t>
  </si>
  <si>
    <t>AUH6472</t>
  </si>
  <si>
    <t>AUH2139</t>
  </si>
  <si>
    <t>AUH3352</t>
  </si>
  <si>
    <t>AUH3926</t>
  </si>
  <si>
    <t>AUH3927</t>
  </si>
  <si>
    <t>AUH3995</t>
  </si>
  <si>
    <t>AUH3638</t>
  </si>
  <si>
    <t>AUH3827</t>
  </si>
  <si>
    <t>AUH6217</t>
  </si>
  <si>
    <t>AUH6604</t>
  </si>
  <si>
    <t>AUHL6356</t>
  </si>
  <si>
    <t>AUHL3973</t>
  </si>
  <si>
    <t>AUHL6355</t>
  </si>
  <si>
    <t>AUHL6137</t>
  </si>
  <si>
    <t>AUHL6211</t>
  </si>
  <si>
    <t>AUHL4016</t>
  </si>
  <si>
    <t>AUHL6605</t>
  </si>
  <si>
    <t>AUHL3993</t>
  </si>
  <si>
    <t>AUHL3722</t>
  </si>
  <si>
    <t>AUHL6436</t>
  </si>
  <si>
    <t>AUHL6472</t>
  </si>
  <si>
    <t>AUHL2139</t>
  </si>
  <si>
    <t>AUHL5352</t>
  </si>
  <si>
    <t>AUHL3926</t>
  </si>
  <si>
    <t>AUHL4927</t>
  </si>
  <si>
    <t>AUHL3995</t>
  </si>
  <si>
    <t>AUHL3638</t>
  </si>
  <si>
    <t>AUHL4827</t>
  </si>
  <si>
    <t>AUHL6217</t>
  </si>
  <si>
    <t>AUHL6604</t>
  </si>
  <si>
    <t>AAN3392</t>
  </si>
  <si>
    <t>AAN2817</t>
  </si>
  <si>
    <t>AAN3312</t>
  </si>
  <si>
    <t>AAN3389</t>
  </si>
  <si>
    <t>AAN3399</t>
  </si>
  <si>
    <t>AAN3549</t>
  </si>
  <si>
    <t>AAN3534</t>
  </si>
  <si>
    <t>AAN3654</t>
  </si>
  <si>
    <t>AAN2944</t>
  </si>
  <si>
    <t>AAN3536</t>
  </si>
  <si>
    <t>AAN3551</t>
  </si>
  <si>
    <t>AAN3621</t>
  </si>
  <si>
    <t>AAN3213</t>
  </si>
  <si>
    <t>AAN3555</t>
  </si>
  <si>
    <t>SS OPEX</t>
  </si>
  <si>
    <t>SS CAPEX</t>
  </si>
  <si>
    <t>du CAPEX</t>
  </si>
  <si>
    <t>DXB2993</t>
  </si>
  <si>
    <t>DXB1247</t>
  </si>
  <si>
    <t>DXB2224</t>
  </si>
  <si>
    <t>DXB3093</t>
  </si>
  <si>
    <t>DXV6447</t>
  </si>
  <si>
    <t>DXBL2993</t>
  </si>
  <si>
    <t>DXBL1247</t>
  </si>
  <si>
    <t>DXBL2224</t>
  </si>
  <si>
    <t>DXBL3093</t>
  </si>
  <si>
    <t>DXVL6447</t>
  </si>
  <si>
    <t>U2100 (F2) + U900 (F1+F2)</t>
  </si>
  <si>
    <t>RAKL1221</t>
  </si>
  <si>
    <t>RAK1278</t>
  </si>
  <si>
    <t>RAKL1278</t>
  </si>
  <si>
    <t>KFNL3597</t>
  </si>
  <si>
    <t>SHJL1389</t>
  </si>
  <si>
    <t>RAK1508</t>
  </si>
  <si>
    <t>RAKL1508</t>
  </si>
  <si>
    <t>AJM3981</t>
  </si>
  <si>
    <t>AJML3981</t>
  </si>
  <si>
    <t>SHJ1343</t>
  </si>
  <si>
    <t>SHJL1343</t>
  </si>
  <si>
    <t>SHJ1486</t>
  </si>
  <si>
    <t>SHJL1486</t>
  </si>
  <si>
    <t>KFN1326</t>
  </si>
  <si>
    <t>KFNL1326</t>
  </si>
  <si>
    <t>RAK1232</t>
  </si>
  <si>
    <t>RAKL1232</t>
  </si>
  <si>
    <t>AUHNR2186</t>
  </si>
  <si>
    <t>AUHNR2401</t>
  </si>
  <si>
    <t>AUHNR2480</t>
  </si>
  <si>
    <t>AUHNR2637</t>
  </si>
  <si>
    <t>AUHNR2690</t>
  </si>
  <si>
    <t>AUHNR3027</t>
  </si>
  <si>
    <t>AUHNR3136</t>
  </si>
  <si>
    <t>AUHNR3214</t>
  </si>
  <si>
    <t>AUHNR3732</t>
  </si>
  <si>
    <t>AUHNR3072</t>
  </si>
  <si>
    <t>AUHNR3257</t>
  </si>
  <si>
    <t>AUHNR3402</t>
  </si>
  <si>
    <t>AUHNR2983</t>
  </si>
  <si>
    <t>AUHNR2872</t>
  </si>
  <si>
    <t>AUHNR6468</t>
  </si>
  <si>
    <t>AUHNR2193</t>
  </si>
  <si>
    <t>AUHNR2893</t>
  </si>
  <si>
    <t>AUHNR3223</t>
  </si>
  <si>
    <t>AUHNR3445</t>
  </si>
  <si>
    <t>AUHNR2355</t>
  </si>
  <si>
    <t>AUHNR6592</t>
  </si>
  <si>
    <t>AUHNR3465</t>
  </si>
  <si>
    <t>AUHNR3237</t>
  </si>
  <si>
    <t>AUHNR3722</t>
  </si>
  <si>
    <t>AUHNR2139</t>
  </si>
  <si>
    <t>AUHNR3927</t>
  </si>
  <si>
    <t>AUHNR3995</t>
  </si>
  <si>
    <t>AUHNR3827</t>
  </si>
  <si>
    <t>AUHNR6217</t>
  </si>
  <si>
    <t>AUHNR6604</t>
  </si>
  <si>
    <t>DXBNR1463</t>
  </si>
  <si>
    <t>DXBNR1604</t>
  </si>
  <si>
    <t>DXBNR1807</t>
  </si>
  <si>
    <t>DXBNR1974</t>
  </si>
  <si>
    <t>DXBNR2690</t>
  </si>
  <si>
    <t>DXBNR2788</t>
  </si>
  <si>
    <t>DXBNR1318</t>
  </si>
  <si>
    <t>DXBNR3060</t>
  </si>
  <si>
    <t>DXBNR2038</t>
  </si>
  <si>
    <t>DXBNR3710</t>
  </si>
  <si>
    <t>DXBNR2062</t>
  </si>
  <si>
    <t>DXBNR1237</t>
  </si>
  <si>
    <t>DXBNR3102</t>
  </si>
  <si>
    <t>DXBNR3581</t>
  </si>
  <si>
    <t>DXBNR2073</t>
  </si>
  <si>
    <t>DXBNR1632</t>
  </si>
  <si>
    <t>DXBNR2989</t>
  </si>
  <si>
    <t>DXBNR3297</t>
  </si>
  <si>
    <t>DXBNR3669</t>
  </si>
  <si>
    <t>DXVNR6380</t>
  </si>
  <si>
    <t>DXBNR2743</t>
  </si>
  <si>
    <t>DXBNR2993</t>
  </si>
  <si>
    <t>DXBNR1247</t>
  </si>
  <si>
    <t>DXBNR3093</t>
  </si>
  <si>
    <t>DXVNR6447</t>
  </si>
  <si>
    <t>AJMNR2752</t>
  </si>
  <si>
    <t>FUJNR2142</t>
  </si>
  <si>
    <t>FUJNR2167</t>
  </si>
  <si>
    <t>FUJNR2400</t>
  </si>
  <si>
    <t>FUJNR2902</t>
  </si>
  <si>
    <t>KFNNR2607</t>
  </si>
  <si>
    <t>KFNNR2630</t>
  </si>
  <si>
    <t>RAKNR2720</t>
  </si>
  <si>
    <t>RAKNR2722</t>
  </si>
  <si>
    <t>RAKNR2741</t>
  </si>
  <si>
    <t>RAKNR2742</t>
  </si>
  <si>
    <t>RAKNR2746</t>
  </si>
  <si>
    <t>RAKNR2780</t>
  </si>
  <si>
    <t>SHJNR2096</t>
  </si>
  <si>
    <t>SHJNR2485</t>
  </si>
  <si>
    <t>SHJNR2637</t>
  </si>
  <si>
    <t>SHRNR2598</t>
  </si>
  <si>
    <t>UAQNR2655</t>
  </si>
  <si>
    <t>UAQNR2926</t>
  </si>
  <si>
    <t>UAQNR2928</t>
  </si>
  <si>
    <t>UAQNR2933</t>
  </si>
  <si>
    <t>RAKNR3191</t>
  </si>
  <si>
    <t>SHJNR3210</t>
  </si>
  <si>
    <t>RAKNR3525</t>
  </si>
  <si>
    <t>RAKNR3436</t>
  </si>
  <si>
    <t>RAKNR3434</t>
  </si>
  <si>
    <t>SHJNR3203</t>
  </si>
  <si>
    <t>SHJNR3010</t>
  </si>
  <si>
    <t>SHJNR3696</t>
  </si>
  <si>
    <t>RAKNR3787</t>
  </si>
  <si>
    <t>SHJNR3740</t>
  </si>
  <si>
    <t>KFNNR3629</t>
  </si>
  <si>
    <t>KFNNR3577</t>
  </si>
  <si>
    <t>FUJNR3712</t>
  </si>
  <si>
    <t>FUJNR3891</t>
  </si>
  <si>
    <t>SHJNR3154</t>
  </si>
  <si>
    <t>RAKNR3996</t>
  </si>
  <si>
    <t>SHJNR3768</t>
  </si>
  <si>
    <t>FUJNR3893</t>
  </si>
  <si>
    <t>RAKNR3986</t>
  </si>
  <si>
    <t>RAKNR3976</t>
  </si>
  <si>
    <t>KFNNR2934</t>
  </si>
  <si>
    <t>AJMNR1385</t>
  </si>
  <si>
    <t>RAKNR1221</t>
  </si>
  <si>
    <t>RAKNR1278</t>
  </si>
  <si>
    <t>KFNNR3597</t>
  </si>
  <si>
    <t>SHJNR1389</t>
  </si>
  <si>
    <t>RAKNR1508</t>
  </si>
  <si>
    <t>AJMNR3981</t>
  </si>
  <si>
    <t>SHJNR1486</t>
  </si>
  <si>
    <t>AANNR2032</t>
  </si>
  <si>
    <t>AANNR2098</t>
  </si>
  <si>
    <t>AANNR2473</t>
  </si>
  <si>
    <t>AANNR2489</t>
  </si>
  <si>
    <t>AANNR2508</t>
  </si>
  <si>
    <t>AANNR2517</t>
  </si>
  <si>
    <t>AANNR2518</t>
  </si>
  <si>
    <t>AANNR2619</t>
  </si>
  <si>
    <t>AANNR2833</t>
  </si>
  <si>
    <t>AANNR2835</t>
  </si>
  <si>
    <t>AANNR2877</t>
  </si>
  <si>
    <t>AANNR2890</t>
  </si>
  <si>
    <t>AANNR3152</t>
  </si>
  <si>
    <t>AANNR3210</t>
  </si>
  <si>
    <t>AANNR2310</t>
  </si>
  <si>
    <t>AANNR2344</t>
  </si>
  <si>
    <t>AANNR2407</t>
  </si>
  <si>
    <t>AANNR2438</t>
  </si>
  <si>
    <t>AANNR2439</t>
  </si>
  <si>
    <t>AANNR2447</t>
  </si>
  <si>
    <t>AANNR2458</t>
  </si>
  <si>
    <t>AANNR2492</t>
  </si>
  <si>
    <t>AANNR3118</t>
  </si>
  <si>
    <t>AANNR3136</t>
  </si>
  <si>
    <t>AANNR3145</t>
  </si>
  <si>
    <t>AANNR3146</t>
  </si>
  <si>
    <t>AANNR3147</t>
  </si>
  <si>
    <t>AANNR2432</t>
  </si>
  <si>
    <t>AANNR2433</t>
  </si>
  <si>
    <t>AANNR2515</t>
  </si>
  <si>
    <t>AANNR2620</t>
  </si>
  <si>
    <t>AANNR3126</t>
  </si>
  <si>
    <t>AANNR2927</t>
  </si>
  <si>
    <t>AANNR2296</t>
  </si>
  <si>
    <t>AANNR2889</t>
  </si>
  <si>
    <t>AANNR3128</t>
  </si>
  <si>
    <t>AANNR3216</t>
  </si>
  <si>
    <t>AANNR3397</t>
  </si>
  <si>
    <t>AANNR2878</t>
  </si>
  <si>
    <t>AANNR3252</t>
  </si>
  <si>
    <t>AANNR3272</t>
  </si>
  <si>
    <t>AANNR3138</t>
  </si>
  <si>
    <t>AANNR3532</t>
  </si>
  <si>
    <t>AANNR3518</t>
  </si>
  <si>
    <t>AANNR2834</t>
  </si>
  <si>
    <t>AANNR2941</t>
  </si>
  <si>
    <t>AANNR3271</t>
  </si>
  <si>
    <t>AANNR3539</t>
  </si>
  <si>
    <t>AANNR3359</t>
  </si>
  <si>
    <t>AANNR3540</t>
  </si>
  <si>
    <t>AANNR2817</t>
  </si>
  <si>
    <t>AANNR3399</t>
  </si>
  <si>
    <t>AANNR3551</t>
  </si>
  <si>
    <t>AANNR3621</t>
  </si>
  <si>
    <t>AANNR2259</t>
  </si>
  <si>
    <t>2009</t>
  </si>
  <si>
    <t>AUH6563</t>
  </si>
  <si>
    <t>AUH6142</t>
  </si>
  <si>
    <t>AUH6115</t>
  </si>
  <si>
    <t>Huawei Site</t>
  </si>
  <si>
    <t>AUV6251</t>
  </si>
  <si>
    <t>AUV6252</t>
  </si>
  <si>
    <t>AUH2496</t>
  </si>
  <si>
    <t>2023</t>
  </si>
  <si>
    <t>2022</t>
  </si>
  <si>
    <t>AUHL6115</t>
  </si>
  <si>
    <t>AUHL6142</t>
  </si>
  <si>
    <t>AUHL4496</t>
  </si>
  <si>
    <t>AUVL6251</t>
  </si>
  <si>
    <t>AUVL6252</t>
  </si>
  <si>
    <t>AUHL6563</t>
  </si>
  <si>
    <t>AAN3376</t>
  </si>
  <si>
    <t>AAN3578</t>
  </si>
  <si>
    <t>AANNR3578</t>
  </si>
  <si>
    <t>AANNR2250</t>
  </si>
  <si>
    <t>AANNR2252</t>
  </si>
  <si>
    <t>AANNR2256</t>
  </si>
  <si>
    <t>AANNR2289</t>
  </si>
  <si>
    <t>AANNR2290</t>
  </si>
  <si>
    <t>AANNR2291</t>
  </si>
  <si>
    <t>AANNR2300</t>
  </si>
  <si>
    <t>AANNR2308</t>
  </si>
  <si>
    <t>AANNR2309</t>
  </si>
  <si>
    <t>AANNR2321</t>
  </si>
  <si>
    <t>AANNR2324</t>
  </si>
  <si>
    <t>AANNR2342</t>
  </si>
  <si>
    <t>AANNR2460</t>
  </si>
  <si>
    <t>AANNR2506</t>
  </si>
  <si>
    <t>AANNR2509</t>
  </si>
  <si>
    <t>AANNR2540</t>
  </si>
  <si>
    <t>AANNR2607</t>
  </si>
  <si>
    <t>AANNR2613</t>
  </si>
  <si>
    <t>AANNR2827</t>
  </si>
  <si>
    <t>AANNR2844</t>
  </si>
  <si>
    <t>AANNR2848</t>
  </si>
  <si>
    <t>AANNR2870</t>
  </si>
  <si>
    <t>AANNR2898</t>
  </si>
  <si>
    <t>AANNR2005</t>
  </si>
  <si>
    <t>AANNR2006</t>
  </si>
  <si>
    <t>AANNR2009</t>
  </si>
  <si>
    <t>AANNR2012</t>
  </si>
  <si>
    <t>AANNR2015</t>
  </si>
  <si>
    <t>AANNR2018</t>
  </si>
  <si>
    <t>AANNR2019</t>
  </si>
  <si>
    <t>AANNR2020</t>
  </si>
  <si>
    <t>AANNR2022</t>
  </si>
  <si>
    <t>AANNR2025</t>
  </si>
  <si>
    <t>AANNR2042</t>
  </si>
  <si>
    <t>AANNR2047</t>
  </si>
  <si>
    <t>AANNR2057</t>
  </si>
  <si>
    <t>AANNR2058</t>
  </si>
  <si>
    <t>AANNR2062</t>
  </si>
  <si>
    <t>AANNR2064</t>
  </si>
  <si>
    <t>AANNR2066</t>
  </si>
  <si>
    <t>AANNR2069</t>
  </si>
  <si>
    <t>AANNR2085</t>
  </si>
  <si>
    <t>AANNR2087</t>
  </si>
  <si>
    <t>AANNR3125</t>
  </si>
  <si>
    <t>AANNR3158</t>
  </si>
  <si>
    <t>AANNR3246</t>
  </si>
  <si>
    <t>AANNR2258</t>
  </si>
  <si>
    <t>AANNR2284</t>
  </si>
  <si>
    <t>AANNR2292</t>
  </si>
  <si>
    <t>AANNR2301</t>
  </si>
  <si>
    <t>AANNR2305</t>
  </si>
  <si>
    <t>AANNR2306</t>
  </si>
  <si>
    <t>AANNR2307</t>
  </si>
  <si>
    <t>AANNR2320</t>
  </si>
  <si>
    <t>AANNR2322</t>
  </si>
  <si>
    <t>AANNR2444</t>
  </si>
  <si>
    <t>AANNR2445</t>
  </si>
  <si>
    <t>AANNR2450</t>
  </si>
  <si>
    <t>AANNR2455</t>
  </si>
  <si>
    <t>AANNR2457</t>
  </si>
  <si>
    <t>AANNR2459</t>
  </si>
  <si>
    <t>AANNR2510</t>
  </si>
  <si>
    <t>AANNR2534</t>
  </si>
  <si>
    <t>AANNR2564</t>
  </si>
  <si>
    <t>AANNR2586</t>
  </si>
  <si>
    <t>AANNR2587</t>
  </si>
  <si>
    <t>AANNR2596</t>
  </si>
  <si>
    <t>AANNR2605</t>
  </si>
  <si>
    <t>AANNR2612</t>
  </si>
  <si>
    <t>AANNR2837</t>
  </si>
  <si>
    <t>AANNR2843</t>
  </si>
  <si>
    <t>AANNR2852</t>
  </si>
  <si>
    <t>AANNR2892</t>
  </si>
  <si>
    <t>AANNR2899</t>
  </si>
  <si>
    <t>AANNR2075</t>
  </si>
  <si>
    <t>AANNR2077</t>
  </si>
  <si>
    <t>AANNR2078</t>
  </si>
  <si>
    <t>AANNR2080</t>
  </si>
  <si>
    <t>AANNR3103</t>
  </si>
  <si>
    <t>AANNR3122</t>
  </si>
  <si>
    <t>AANNR3123</t>
  </si>
  <si>
    <t>AANNR3143</t>
  </si>
  <si>
    <t>AANNR3166</t>
  </si>
  <si>
    <t>AANNR3265</t>
  </si>
  <si>
    <t>AANNR2550</t>
  </si>
  <si>
    <t>AANNR2597</t>
  </si>
  <si>
    <t>AANNR2829</t>
  </si>
  <si>
    <t>AANNR3209</t>
  </si>
  <si>
    <t>AANNR3264</t>
  </si>
  <si>
    <t>AANNR3254</t>
  </si>
  <si>
    <t>AANNR2071</t>
  </si>
  <si>
    <t>AANNR2319</t>
  </si>
  <si>
    <t>AANNR2323</t>
  </si>
  <si>
    <t>AANNR2343</t>
  </si>
  <si>
    <t>AANNR2494</t>
  </si>
  <si>
    <t>AANNR2505</t>
  </si>
  <si>
    <t>AANNR2538</t>
  </si>
  <si>
    <t>AANNR2838</t>
  </si>
  <si>
    <t>AANNR2872</t>
  </si>
  <si>
    <t>AANNR2004</t>
  </si>
  <si>
    <t>AANNR2007</t>
  </si>
  <si>
    <t>AANNR2008</t>
  </si>
  <si>
    <t>AANNR2013</t>
  </si>
  <si>
    <t>AANNR2017</t>
  </si>
  <si>
    <t>AANNR2021</t>
  </si>
  <si>
    <t>AANNR2028</t>
  </si>
  <si>
    <t>AANNR2033</t>
  </si>
  <si>
    <t>AANNR2034</t>
  </si>
  <si>
    <t>AANNR2039</t>
  </si>
  <si>
    <t>AANNR2044</t>
  </si>
  <si>
    <t>AANNR2045</t>
  </si>
  <si>
    <t>AANNR2048</t>
  </si>
  <si>
    <t>AANNR2052</t>
  </si>
  <si>
    <t>AANNR2056</t>
  </si>
  <si>
    <t>AANNR2065</t>
  </si>
  <si>
    <t>AANNR2068</t>
  </si>
  <si>
    <t>AANNR2072</t>
  </si>
  <si>
    <t>AANNR2079</t>
  </si>
  <si>
    <t>AANNR2083</t>
  </si>
  <si>
    <t>AANNR2084</t>
  </si>
  <si>
    <t>AANNR2089</t>
  </si>
  <si>
    <t>AANNR2261</t>
  </si>
  <si>
    <t>AANNR2262</t>
  </si>
  <si>
    <t>AANNR2293</t>
  </si>
  <si>
    <t>AANNR2329</t>
  </si>
  <si>
    <t>AANNR2330</t>
  </si>
  <si>
    <t>AANNR2385</t>
  </si>
  <si>
    <t>AANNR2386</t>
  </si>
  <si>
    <t>AANNR2387</t>
  </si>
  <si>
    <t>AANNR2401</t>
  </si>
  <si>
    <t>AANNR2402</t>
  </si>
  <si>
    <t>AANNR2403</t>
  </si>
  <si>
    <t>AANNR2411</t>
  </si>
  <si>
    <t>AANNR2415</t>
  </si>
  <si>
    <t>AANNR2448</t>
  </si>
  <si>
    <t>AANNR2462</t>
  </si>
  <si>
    <t>AANNR2463</t>
  </si>
  <si>
    <t>AANNR2512</t>
  </si>
  <si>
    <t>AANNR2533</t>
  </si>
  <si>
    <t>AANNR2535</t>
  </si>
  <si>
    <t>AANNR2549</t>
  </si>
  <si>
    <t>AANNR2560</t>
  </si>
  <si>
    <t>AANNR2562</t>
  </si>
  <si>
    <t>AANNR2579</t>
  </si>
  <si>
    <t>AANNR2589</t>
  </si>
  <si>
    <t>AANNR2591</t>
  </si>
  <si>
    <t>AANNR2593</t>
  </si>
  <si>
    <t>AANNR2598</t>
  </si>
  <si>
    <t>AANNR2601</t>
  </si>
  <si>
    <t>AANNR2604</t>
  </si>
  <si>
    <t>AANNR2608</t>
  </si>
  <si>
    <t>AANNR2611</t>
  </si>
  <si>
    <t>AANNR2816</t>
  </si>
  <si>
    <t>AANNR2836</t>
  </si>
  <si>
    <t>AANNR2839</t>
  </si>
  <si>
    <t>AANNR2842</t>
  </si>
  <si>
    <t>AANNR2845</t>
  </si>
  <si>
    <t>AANNR2888</t>
  </si>
  <si>
    <t>AANNR2082</t>
  </si>
  <si>
    <t>AANNR3100</t>
  </si>
  <si>
    <t>AANNR3105</t>
  </si>
  <si>
    <t>AANNR3114</t>
  </si>
  <si>
    <t>AANNR3124</t>
  </si>
  <si>
    <t>AANNR3127</t>
  </si>
  <si>
    <t>AANNR3131</t>
  </si>
  <si>
    <t>AANNR3137</t>
  </si>
  <si>
    <t>AANNR3153</t>
  </si>
  <si>
    <t>AANNR3155</t>
  </si>
  <si>
    <t>AANNR3156</t>
  </si>
  <si>
    <t>AANNR3159</t>
  </si>
  <si>
    <t>AANNR3163</t>
  </si>
  <si>
    <t>AANNR3170</t>
  </si>
  <si>
    <t>AANNR3171</t>
  </si>
  <si>
    <t>AANNR3172</t>
  </si>
  <si>
    <t>AANNR3217</t>
  </si>
  <si>
    <t>AANNR3225</t>
  </si>
  <si>
    <t>AANNR3251</t>
  </si>
  <si>
    <t>AANNR3255</t>
  </si>
  <si>
    <t>AANNR3266</t>
  </si>
  <si>
    <t>AANNR3267</t>
  </si>
  <si>
    <t>AANNR3332</t>
  </si>
  <si>
    <t>AANNR2333</t>
  </si>
  <si>
    <t>AANNR2451</t>
  </si>
  <si>
    <t>AANNR2501</t>
  </si>
  <si>
    <t>AANNR2603</t>
  </si>
  <si>
    <t>AANNR2925</t>
  </si>
  <si>
    <t>AANNR3204</t>
  </si>
  <si>
    <t>AANNR3291</t>
  </si>
  <si>
    <t>AANNR3374</t>
  </si>
  <si>
    <t>AANNR3379</t>
  </si>
  <si>
    <t>AANNR3382</t>
  </si>
  <si>
    <t>AANNR3424</t>
  </si>
  <si>
    <t>AANNR3435</t>
  </si>
  <si>
    <t>AANNR3447</t>
  </si>
  <si>
    <t>AANNR3525</t>
  </si>
  <si>
    <t>AANNR2825</t>
  </si>
  <si>
    <t>AANNR3165</t>
  </si>
  <si>
    <t>AANNR3206</t>
  </si>
  <si>
    <t>AANNR3268</t>
  </si>
  <si>
    <t>AANNR3301</t>
  </si>
  <si>
    <t>AANNR3311</t>
  </si>
  <si>
    <t>AANNR3360</t>
  </si>
  <si>
    <t>AANNR3377</t>
  </si>
  <si>
    <t>AANNR3378</t>
  </si>
  <si>
    <t>AANNR3381</t>
  </si>
  <si>
    <t>AANNR3429</t>
  </si>
  <si>
    <t>AANNR2916</t>
  </si>
  <si>
    <t>AANNR3160</t>
  </si>
  <si>
    <t>AANNR3224</t>
  </si>
  <si>
    <t>AANNR3249</t>
  </si>
  <si>
    <t>AANNR3262</t>
  </si>
  <si>
    <t>AANNR3294</t>
  </si>
  <si>
    <t>AANNR3315</t>
  </si>
  <si>
    <t>AANNR3350</t>
  </si>
  <si>
    <t>AANNR3356</t>
  </si>
  <si>
    <t>AANNR3380</t>
  </si>
  <si>
    <t>AANNR3425</t>
  </si>
  <si>
    <t>AANNR3427</t>
  </si>
  <si>
    <t>AANNR3428</t>
  </si>
  <si>
    <t>AANNR3440</t>
  </si>
  <si>
    <t>AANNR3442</t>
  </si>
  <si>
    <t>AANNR3510</t>
  </si>
  <si>
    <t>AANNR2558</t>
  </si>
  <si>
    <t>AANNR2585</t>
  </si>
  <si>
    <t>AANNR3394</t>
  </si>
  <si>
    <t>AANNR3281</t>
  </si>
  <si>
    <t>AANNR3296</t>
  </si>
  <si>
    <t>AANNR3308</t>
  </si>
  <si>
    <t>AANNR3320</t>
  </si>
  <si>
    <t>AANNR3430</t>
  </si>
  <si>
    <t>AANNR3295</t>
  </si>
  <si>
    <t>AANNR3349</t>
  </si>
  <si>
    <t>AANNR3557</t>
  </si>
  <si>
    <t>AANNR3167</t>
  </si>
  <si>
    <t>AANNR3316</t>
  </si>
  <si>
    <t>AANNR3354</t>
  </si>
  <si>
    <t>AANNR3367</t>
  </si>
  <si>
    <t>AANNR3431</t>
  </si>
  <si>
    <t>AANNR3516</t>
  </si>
  <si>
    <t>AANNR3517</t>
  </si>
  <si>
    <t>AANNR3218</t>
  </si>
  <si>
    <t>AANNR3348</t>
  </si>
  <si>
    <t>AANNR3405</t>
  </si>
  <si>
    <t>AANNR3605</t>
  </si>
  <si>
    <t>AANNR3344</t>
  </si>
  <si>
    <t>On Air</t>
    <phoneticPr fontId="10" type="noConversion"/>
  </si>
  <si>
    <t>DXB3548</t>
  </si>
  <si>
    <t>DXB3835</t>
  </si>
  <si>
    <t>DXB3683</t>
  </si>
  <si>
    <t>DXB3567</t>
  </si>
  <si>
    <t>DXB3433</t>
  </si>
  <si>
    <t>DXB1004</t>
  </si>
  <si>
    <t>DXB2171</t>
  </si>
  <si>
    <t>DXB2979</t>
  </si>
  <si>
    <t>DXB3568</t>
  </si>
  <si>
    <t>DXB2465</t>
  </si>
  <si>
    <t>DXV6061</t>
  </si>
  <si>
    <t>DXV6394</t>
  </si>
  <si>
    <t>DXBL3548</t>
  </si>
  <si>
    <t>DXBL3835</t>
  </si>
  <si>
    <t>DXBL3683</t>
  </si>
  <si>
    <t>DXBL3567</t>
  </si>
  <si>
    <t>DXBL3433</t>
  </si>
  <si>
    <t>DXBL1004</t>
  </si>
  <si>
    <t>DXBL2171</t>
  </si>
  <si>
    <t>DXBL2979</t>
  </si>
  <si>
    <t>DXBL3568</t>
  </si>
  <si>
    <t>DXBL2465</t>
  </si>
  <si>
    <t>DXVL6061</t>
  </si>
  <si>
    <t>DXVL6394</t>
  </si>
  <si>
    <t>U900 (F1+F2)</t>
  </si>
  <si>
    <t>FUJ1134</t>
  </si>
  <si>
    <t>FUJL1134</t>
  </si>
  <si>
    <t>RAK1110</t>
  </si>
  <si>
    <t>RAKL1110</t>
  </si>
  <si>
    <t>RAK3910</t>
  </si>
  <si>
    <t>RAKL3910</t>
  </si>
  <si>
    <t>38</t>
  </si>
  <si>
    <t>RAKL1347</t>
  </si>
  <si>
    <t>PalmTree</t>
  </si>
  <si>
    <t>LatticeTower</t>
  </si>
  <si>
    <t>LampPole</t>
  </si>
  <si>
    <t>LadyTower</t>
  </si>
  <si>
    <t>35m Mp</t>
  </si>
  <si>
    <t>AUGNR4346</t>
  </si>
  <si>
    <t>AUHNR2065</t>
  </si>
  <si>
    <t>AUHNR2023</t>
  </si>
  <si>
    <t>AUHNR2032</t>
  </si>
  <si>
    <t>AUHNR2035</t>
  </si>
  <si>
    <t>AUHNR2037</t>
  </si>
  <si>
    <t>AUHNR2043</t>
  </si>
  <si>
    <t>AUHNR2046</t>
  </si>
  <si>
    <t>AUHNR2050</t>
  </si>
  <si>
    <t>AUHNR2055</t>
  </si>
  <si>
    <t>AUHNR2059</t>
  </si>
  <si>
    <t>AUHNR2067</t>
  </si>
  <si>
    <t>AUHNR2071</t>
  </si>
  <si>
    <t>AUHNR2081</t>
  </si>
  <si>
    <t>AUHNR2096</t>
  </si>
  <si>
    <t>AUHNR2251</t>
  </si>
  <si>
    <t>AUHNR2252</t>
  </si>
  <si>
    <t>AUHNR2253</t>
  </si>
  <si>
    <t>AUHNR2256</t>
  </si>
  <si>
    <t>AUHNR2266</t>
  </si>
  <si>
    <t>AUHNR2282</t>
  </si>
  <si>
    <t>AUHNR2294</t>
  </si>
  <si>
    <t>AUHNR2300</t>
  </si>
  <si>
    <t>AUHNR2302</t>
  </si>
  <si>
    <t>AUHNR2308</t>
  </si>
  <si>
    <t>AUHNR2309</t>
  </si>
  <si>
    <t>AUHNR2327</t>
  </si>
  <si>
    <t>AUHNR2337</t>
  </si>
  <si>
    <t>AUHNR2339</t>
  </si>
  <si>
    <t>AUHNR2343</t>
  </si>
  <si>
    <t>AUHNR2346</t>
  </si>
  <si>
    <t>AUHNR2348</t>
  </si>
  <si>
    <t>AUHNR2388</t>
  </si>
  <si>
    <t>AUHNR2440</t>
  </si>
  <si>
    <t>AUHNR2454</t>
  </si>
  <si>
    <t>AUHNR2456</t>
  </si>
  <si>
    <t>AUHNR2460</t>
  </si>
  <si>
    <t>AUHNR3056</t>
  </si>
  <si>
    <t>AUHNR2498</t>
  </si>
  <si>
    <t>AUHNR3057</t>
  </si>
  <si>
    <t>AUHNR3317</t>
  </si>
  <si>
    <t>AUHNR2521</t>
  </si>
  <si>
    <t>AUHNR2546</t>
  </si>
  <si>
    <t>AUHNR3837</t>
  </si>
  <si>
    <t>AUHNR3437</t>
  </si>
  <si>
    <t>AUHNR3142</t>
  </si>
  <si>
    <t>AUHNR3871</t>
  </si>
  <si>
    <t>AUHNR3058</t>
  </si>
  <si>
    <t>AUHNR3007</t>
  </si>
  <si>
    <t>AUHNR3028</t>
  </si>
  <si>
    <t>AUHNR3052</t>
  </si>
  <si>
    <t>AUHNR3053</t>
  </si>
  <si>
    <t>AUHNR3062</t>
  </si>
  <si>
    <t>AUHNR2063</t>
  </si>
  <si>
    <t>AUHNR2074</t>
  </si>
  <si>
    <t>AUHNR3076</t>
  </si>
  <si>
    <t>AUHNR3083</t>
  </si>
  <si>
    <t>AUHNR3084</t>
  </si>
  <si>
    <t>AUHNR2200</t>
  </si>
  <si>
    <t>AUHNR3316</t>
  </si>
  <si>
    <t>AUHNR3320</t>
  </si>
  <si>
    <t>AUHNR2321</t>
  </si>
  <si>
    <t>AUHNR2335</t>
  </si>
  <si>
    <t>AUHNR3392</t>
  </si>
  <si>
    <t>AUHNR3421</t>
  </si>
  <si>
    <t>AUHNR3422</t>
  </si>
  <si>
    <t>AUHNR3423</t>
  </si>
  <si>
    <t>AUHNR3424</t>
  </si>
  <si>
    <t>AUHNR3491</t>
  </si>
  <si>
    <t>AUHNR3492</t>
  </si>
  <si>
    <t>AUHNR3509</t>
  </si>
  <si>
    <t>AUHNR3512</t>
  </si>
  <si>
    <t>AUHNR3513</t>
  </si>
  <si>
    <t>AUHNR2524</t>
  </si>
  <si>
    <t>AUHNR3537</t>
  </si>
  <si>
    <t>AUHNR3541</t>
  </si>
  <si>
    <t>AUHNR2547</t>
  </si>
  <si>
    <t>AUHNR2548</t>
  </si>
  <si>
    <t>AUHNR3574</t>
  </si>
  <si>
    <t>AUHNR3579</t>
  </si>
  <si>
    <t>AUHNR2609</t>
  </si>
  <si>
    <t>AUHNR3836</t>
  </si>
  <si>
    <t>AUHNR3852</t>
  </si>
  <si>
    <t>AUHNR3898</t>
  </si>
  <si>
    <t>AUHNR3329</t>
  </si>
  <si>
    <t>AUHNR3330</t>
  </si>
  <si>
    <t>AUHNR3428</t>
  </si>
  <si>
    <t>AUHNR2530</t>
  </si>
  <si>
    <t>AUHNR3575</t>
  </si>
  <si>
    <t>AUHNR3816</t>
  </si>
  <si>
    <t>AUHNR2285</t>
  </si>
  <si>
    <t>AUHNR2863</t>
  </si>
  <si>
    <t>AUHNR3599</t>
  </si>
  <si>
    <t>AUHNR3601</t>
  </si>
  <si>
    <t>AUHNR3587</t>
  </si>
  <si>
    <t>AUHNR3588</t>
  </si>
  <si>
    <t>AUHNR3593</t>
  </si>
  <si>
    <t>AUHNR3149</t>
  </si>
  <si>
    <t>AUHNR2328</t>
  </si>
  <si>
    <t>AUHNR2518</t>
  </si>
  <si>
    <t>AUHNR3338</t>
  </si>
  <si>
    <t>AUHNR3272</t>
  </si>
  <si>
    <t>AUHNR2257</t>
  </si>
  <si>
    <t>AUHNR3322</t>
  </si>
  <si>
    <t>AUHNR3121</t>
  </si>
  <si>
    <t>AUHNR3219</t>
  </si>
  <si>
    <t>AUHNR3068</t>
  </si>
  <si>
    <t>AUHNR2260</t>
  </si>
  <si>
    <t>AUHNR3407</t>
  </si>
  <si>
    <t>AUHNR3824</t>
  </si>
  <si>
    <t>AUHNR3886</t>
  </si>
  <si>
    <t>AUHNR3267</t>
  </si>
  <si>
    <t>AUHNR3447</t>
  </si>
  <si>
    <t>AUHNR3221</t>
  </si>
  <si>
    <t>AUHNR3880</t>
  </si>
  <si>
    <t>AUHNR3435</t>
  </si>
  <si>
    <t>AUHNR3644</t>
  </si>
  <si>
    <t>AUHNR3434</t>
  </si>
  <si>
    <t>AUHNR2268</t>
  </si>
  <si>
    <t>AUHNR3865</t>
  </si>
  <si>
    <t>AUHNR3864</t>
  </si>
  <si>
    <t>AUHNR3264</t>
  </si>
  <si>
    <t>AUHNR2517</t>
  </si>
  <si>
    <t>AUHNR2617</t>
  </si>
  <si>
    <t>AUHNR3064</t>
  </si>
  <si>
    <t>AUHNR3409</t>
  </si>
  <si>
    <t>AUHNR3838</t>
  </si>
  <si>
    <t>AUHNR3125</t>
  </si>
  <si>
    <t>AUHNR3822</t>
  </si>
  <si>
    <t>AUHNR3284</t>
  </si>
  <si>
    <t>AUHNR3303</t>
  </si>
  <si>
    <t>AUHNR3306</t>
  </si>
  <si>
    <t>AUHNR3345</t>
  </si>
  <si>
    <t>AUHNR2527</t>
  </si>
  <si>
    <t>AUHNR3889</t>
  </si>
  <si>
    <t>AUHNR3386</t>
  </si>
  <si>
    <t>AUHNR2525</t>
  </si>
  <si>
    <t>AUHNR2613</t>
  </si>
  <si>
    <t>AUHNR6474</t>
  </si>
  <si>
    <t>AUHNR6127</t>
  </si>
  <si>
    <t>AUHNR6156</t>
  </si>
  <si>
    <t>AUHNR6115</t>
  </si>
  <si>
    <t>AUHNR6142</t>
  </si>
  <si>
    <t>AUHNR6563</t>
  </si>
  <si>
    <t>AUHNR2496</t>
  </si>
  <si>
    <t>DXBNR1054</t>
  </si>
  <si>
    <t>DXBNR1748</t>
  </si>
  <si>
    <t>DXBNR2543</t>
  </si>
  <si>
    <t>DXBNR3156</t>
  </si>
  <si>
    <t>DXBNR2737</t>
  </si>
  <si>
    <t>DXBNR3013</t>
  </si>
  <si>
    <t>DXBNR2224</t>
  </si>
  <si>
    <t>DXBNR3548</t>
  </si>
  <si>
    <t>DXBNR3835</t>
  </si>
  <si>
    <t>DXBNR3683</t>
  </si>
  <si>
    <t>DXBNR3567</t>
  </si>
  <si>
    <t>DXBNR3568</t>
  </si>
  <si>
    <t>AJMNR2061</t>
  </si>
  <si>
    <t>SHJNR3685</t>
  </si>
  <si>
    <t>SHJNR1418</t>
  </si>
  <si>
    <t>SHJNR1343</t>
  </si>
  <si>
    <t>SHJNR3828</t>
  </si>
  <si>
    <t>AUH2788</t>
  </si>
  <si>
    <t>AUH3130</t>
  </si>
  <si>
    <t>24.202337 </t>
  </si>
  <si>
    <t>AUHL4130</t>
  </si>
  <si>
    <t>AAN3514</t>
  </si>
  <si>
    <t>AAN3586</t>
  </si>
  <si>
    <t>AAN3573</t>
  </si>
  <si>
    <t>AANNR3514</t>
  </si>
  <si>
    <t>-</t>
    <phoneticPr fontId="12" type="noConversion"/>
  </si>
  <si>
    <t>DXB3026 (Planned)</t>
  </si>
  <si>
    <t>AUHNR2131</t>
  </si>
  <si>
    <t>AUHNR2175</t>
  </si>
  <si>
    <t>AUHNR2595</t>
  </si>
  <si>
    <t>AUHNR2604</t>
  </si>
  <si>
    <t>AUHNR2861</t>
  </si>
  <si>
    <t>AUHNR6416</t>
  </si>
  <si>
    <t>AUGNR6093</t>
  </si>
  <si>
    <t>AUHNR3041</t>
  </si>
  <si>
    <t>AUHNR2171</t>
  </si>
  <si>
    <t>AUHNR2523</t>
  </si>
  <si>
    <t>AUHNR3974</t>
  </si>
  <si>
    <t>AUHNR6043</t>
  </si>
  <si>
    <t>AUHNR3352</t>
  </si>
  <si>
    <t>AUHNR3926</t>
  </si>
  <si>
    <t>AUHNR3130</t>
  </si>
  <si>
    <t>DXBNR1949</t>
  </si>
  <si>
    <t>DXBNR2408</t>
  </si>
  <si>
    <t>DXBNR2465</t>
  </si>
  <si>
    <t>AJMNR3026</t>
  </si>
  <si>
    <t>SHJNR2482</t>
  </si>
  <si>
    <t>AJMNR1361</t>
  </si>
  <si>
    <t>AUH6429</t>
  </si>
  <si>
    <t>AUHNR6429</t>
  </si>
  <si>
    <t>4G+5G</t>
  </si>
  <si>
    <t>2G+3G+5G</t>
  </si>
  <si>
    <t>2G+3G+4G+5G</t>
  </si>
  <si>
    <t>3G+4G+5G</t>
  </si>
  <si>
    <t>Permanent</t>
    <phoneticPr fontId="10" type="noConversion"/>
  </si>
  <si>
    <t>AUH2526</t>
  </si>
  <si>
    <t>AUH2790</t>
  </si>
  <si>
    <t>AUH6099</t>
  </si>
  <si>
    <t>AUH2250</t>
  </si>
  <si>
    <t>AUH3354</t>
  </si>
  <si>
    <t>AUH3994</t>
  </si>
  <si>
    <t>AUH3996</t>
  </si>
  <si>
    <t>AUH3997</t>
  </si>
  <si>
    <t>AUH3998</t>
  </si>
  <si>
    <t>AUHL4027</t>
  </si>
  <si>
    <t>AUHL2861</t>
  </si>
  <si>
    <t>AUHL2788</t>
  </si>
  <si>
    <t>AUHL6429</t>
  </si>
  <si>
    <t>AUHL2526</t>
  </si>
  <si>
    <t>AUHL2790</t>
  </si>
  <si>
    <t>AUHL6099</t>
  </si>
  <si>
    <t>AUHL5250</t>
  </si>
  <si>
    <t>AUHL3354</t>
  </si>
  <si>
    <t>AUHL3994</t>
  </si>
  <si>
    <t>AUHL3996</t>
  </si>
  <si>
    <t>AUHL3997</t>
  </si>
  <si>
    <t>AUHL3998</t>
  </si>
  <si>
    <t>AAN3582</t>
  </si>
  <si>
    <t>AAN3593</t>
  </si>
  <si>
    <t>AAN3607</t>
  </si>
  <si>
    <t>AAN3559</t>
  </si>
  <si>
    <t>DXB3452</t>
  </si>
  <si>
    <t>DXB3906</t>
  </si>
  <si>
    <t>DXB1730</t>
  </si>
  <si>
    <t>DXB1790</t>
  </si>
  <si>
    <t>DXB3689</t>
  </si>
  <si>
    <t>DXB3564</t>
  </si>
  <si>
    <t>DXB3797</t>
  </si>
  <si>
    <t>DXBL3452</t>
  </si>
  <si>
    <t>DXBL3906</t>
  </si>
  <si>
    <t>DXBL1730</t>
  </si>
  <si>
    <t>DXBL1790</t>
  </si>
  <si>
    <t>DXBL3689</t>
  </si>
  <si>
    <t>DXBL3564</t>
  </si>
  <si>
    <t>DXBL2901</t>
  </si>
  <si>
    <t>DXBL3797</t>
  </si>
  <si>
    <t>KFN1152</t>
  </si>
  <si>
    <t>KFNL1152</t>
  </si>
  <si>
    <t>AJM1338</t>
  </si>
  <si>
    <t>AJML1338</t>
  </si>
  <si>
    <t>RAK1443</t>
  </si>
  <si>
    <t>RAKL1443</t>
  </si>
  <si>
    <t>AJM1265</t>
  </si>
  <si>
    <t>AJML1265</t>
  </si>
  <si>
    <t>SHJ1451</t>
  </si>
  <si>
    <t>SHJL1451</t>
  </si>
  <si>
    <t>Capex ETI</t>
  </si>
  <si>
    <t>SHJ1483</t>
  </si>
  <si>
    <t>SHJL1483</t>
  </si>
  <si>
    <t>SHJ1489</t>
  </si>
  <si>
    <t>SHJL1489</t>
  </si>
  <si>
    <t>SHJ1490</t>
  </si>
  <si>
    <t>SHJL1490</t>
  </si>
  <si>
    <t>AJM3982</t>
  </si>
  <si>
    <t>AJML3982</t>
  </si>
  <si>
    <t>RAK1426</t>
  </si>
  <si>
    <t>RAKL1426</t>
  </si>
  <si>
    <t>RAK1427</t>
  </si>
  <si>
    <t>RAKL1427</t>
  </si>
  <si>
    <t>AJM1255</t>
  </si>
  <si>
    <t>AJML1255</t>
  </si>
  <si>
    <t>FUJ1376</t>
  </si>
  <si>
    <t>FUJL1376</t>
  </si>
  <si>
    <t>FUJ1439</t>
  </si>
  <si>
    <t>FUJL1439</t>
  </si>
  <si>
    <t>AAN3579</t>
  </si>
  <si>
    <t>AAN3355</t>
  </si>
  <si>
    <t>Count of 3G/4G RRU</t>
  </si>
  <si>
    <t>Count of 5G RRU</t>
  </si>
  <si>
    <t>AUH2785</t>
  </si>
  <si>
    <t>AUH3621</t>
  </si>
  <si>
    <t>AUH3790</t>
  </si>
  <si>
    <t>AUH3796</t>
  </si>
  <si>
    <t>AUH6212</t>
  </si>
  <si>
    <t>AUH6494</t>
  </si>
  <si>
    <t>AUH2821</t>
  </si>
  <si>
    <t>AUH3040</t>
  </si>
  <si>
    <t>AUH3349</t>
  </si>
  <si>
    <t>AUH3915</t>
  </si>
  <si>
    <t>AUH3924</t>
  </si>
  <si>
    <t>AUH2244</t>
  </si>
  <si>
    <t>AUH3031</t>
  </si>
  <si>
    <t>AUH3791</t>
  </si>
  <si>
    <t>AUH3792</t>
  </si>
  <si>
    <t>AUH6077</t>
  </si>
  <si>
    <t>AUH6087</t>
  </si>
  <si>
    <t>AUH6543</t>
  </si>
  <si>
    <t>Offair</t>
  </si>
  <si>
    <t>AUHL2821</t>
  </si>
  <si>
    <t>AUHL4040</t>
  </si>
  <si>
    <t>AUHL3349</t>
  </si>
  <si>
    <t>AUHL4031</t>
  </si>
  <si>
    <t>AUHL6087</t>
  </si>
  <si>
    <t>AUHL6543</t>
  </si>
  <si>
    <t>AUHL2785</t>
  </si>
  <si>
    <t>AUHL6212</t>
  </si>
  <si>
    <t>AUHL4344</t>
  </si>
  <si>
    <t>AUHL4454</t>
  </si>
  <si>
    <t>AUHL2247</t>
  </si>
  <si>
    <t>AUHL2694</t>
  </si>
  <si>
    <t>AUHL5282</t>
  </si>
  <si>
    <t>AUHL2091</t>
  </si>
  <si>
    <t>AUHL5488</t>
  </si>
  <si>
    <t>AUHL4567</t>
  </si>
  <si>
    <t>AUHL3106</t>
  </si>
  <si>
    <t>AUHL3196</t>
  </si>
  <si>
    <t>AUHL5266</t>
  </si>
  <si>
    <t>AUHL4915</t>
  </si>
  <si>
    <t>AUHL3924</t>
  </si>
  <si>
    <t>AUHL2244</t>
  </si>
  <si>
    <t>AUHL3791</t>
  </si>
  <si>
    <t>AUHL3792</t>
  </si>
  <si>
    <t>AUHL6077</t>
  </si>
  <si>
    <t>AUHL4286</t>
  </si>
  <si>
    <t>AUHL3240</t>
  </si>
  <si>
    <t>AUHL6379</t>
  </si>
  <si>
    <t>AUHL6376</t>
  </si>
  <si>
    <t>AUHL6348</t>
  </si>
  <si>
    <t>AUHL3717</t>
  </si>
  <si>
    <t>AUHL6488</t>
  </si>
  <si>
    <t>AUHL6620</t>
  </si>
  <si>
    <t>AUHL6631</t>
  </si>
  <si>
    <t>AUHL3621</t>
  </si>
  <si>
    <t>AUHL3790</t>
  </si>
  <si>
    <t>AUHL3796</t>
  </si>
  <si>
    <t>AUHL6494</t>
  </si>
  <si>
    <t>On Air</t>
    <phoneticPr fontId="14" type="noConversion"/>
  </si>
  <si>
    <t>-</t>
    <phoneticPr fontId="14" type="noConversion"/>
  </si>
  <si>
    <t>Shutdown</t>
  </si>
  <si>
    <t>DXB3013</t>
  </si>
  <si>
    <t>DXV6499</t>
  </si>
  <si>
    <t>DXB2448</t>
  </si>
  <si>
    <t>DXV6412</t>
  </si>
  <si>
    <t>DXT6537</t>
  </si>
  <si>
    <t>DXVL6499</t>
  </si>
  <si>
    <t>DXBL2448</t>
  </si>
  <si>
    <t>DXVL6412</t>
  </si>
  <si>
    <t>DXTL6537</t>
  </si>
  <si>
    <t>AJM1218</t>
  </si>
  <si>
    <t>AJML1218</t>
  </si>
  <si>
    <t>RAK3998</t>
  </si>
  <si>
    <t>RAKL3998</t>
  </si>
  <si>
    <t>UAQ1375</t>
  </si>
  <si>
    <t>UAQL1375</t>
  </si>
  <si>
    <t>SHJ6265</t>
  </si>
  <si>
    <t>SHJL6265</t>
  </si>
  <si>
    <t>SHJ3742</t>
  </si>
  <si>
    <t>SHJL3742</t>
  </si>
  <si>
    <t>AJM1329</t>
  </si>
  <si>
    <t>AJML1329</t>
  </si>
  <si>
    <t>SHJ3136</t>
  </si>
  <si>
    <t>SHJL3136</t>
  </si>
  <si>
    <t>UAQ3792</t>
  </si>
  <si>
    <t>UAQL3792</t>
  </si>
  <si>
    <t>FUJ1311</t>
  </si>
  <si>
    <t>FUJL1311</t>
  </si>
  <si>
    <t>AANNR2055</t>
  </si>
  <si>
    <t>AANNR2266</t>
  </si>
  <si>
    <t>AANNR2465</t>
  </si>
  <si>
    <t>AANNR2547</t>
  </si>
  <si>
    <t>AANNR2855</t>
  </si>
  <si>
    <t>AANNR2086</t>
  </si>
  <si>
    <t>AANNR2265</t>
  </si>
  <si>
    <t>AANNR2267</t>
  </si>
  <si>
    <t>AANNR2627</t>
  </si>
  <si>
    <t>AANNR3290</t>
  </si>
  <si>
    <t>AANNR3383</t>
  </si>
  <si>
    <t>AANNR3221</t>
  </si>
  <si>
    <t>AANNR3582</t>
  </si>
  <si>
    <t>AANNR3593</t>
  </si>
  <si>
    <t>AANNR3579</t>
  </si>
  <si>
    <t>AANNR3355</t>
  </si>
  <si>
    <t>AUGNR6015</t>
  </si>
  <si>
    <t>AUHNR2274</t>
  </si>
  <si>
    <t>AUHNR2662</t>
  </si>
  <si>
    <t>AUHNR3664</t>
  </si>
  <si>
    <t>AUHNR3969</t>
  </si>
  <si>
    <t>AUHNR3039</t>
  </si>
  <si>
    <t>AUHNR3829</t>
  </si>
  <si>
    <t>AUHNR2250</t>
  </si>
  <si>
    <t>AUHNR3354</t>
  </si>
  <si>
    <t>AUHNR3994</t>
  </si>
  <si>
    <t>AUHNR3996</t>
  </si>
  <si>
    <t>AUHNR3997</t>
  </si>
  <si>
    <t>AUHNR3998</t>
  </si>
  <si>
    <t>AUHNR2821</t>
  </si>
  <si>
    <t>AUHNR3349</t>
  </si>
  <si>
    <t>AUHNR3915</t>
  </si>
  <si>
    <t>AUHNR3924</t>
  </si>
  <si>
    <t>AUHNR2244</t>
  </si>
  <si>
    <t>AUHNR3031</t>
  </si>
  <si>
    <t>AUHNR3792</t>
  </si>
  <si>
    <t>AUHNR6077</t>
  </si>
  <si>
    <t>AUHNR2920</t>
  </si>
  <si>
    <t>AUHNR3366</t>
  </si>
  <si>
    <t>AUHNR3147</t>
  </si>
  <si>
    <t>AUHNR3605</t>
  </si>
  <si>
    <t>AUHNR6398</t>
  </si>
  <si>
    <t>AUHNR3790</t>
  </si>
  <si>
    <t>AUHNR6212</t>
  </si>
  <si>
    <t>DXBNR1561</t>
  </si>
  <si>
    <t>DXBNR2121</t>
  </si>
  <si>
    <t>DXBNR2784</t>
  </si>
  <si>
    <t>DXBNR1163</t>
  </si>
  <si>
    <t>DXBNR3500</t>
  </si>
  <si>
    <t>DXBNR3626</t>
  </si>
  <si>
    <t>DXBNR1993</t>
  </si>
  <si>
    <t>DXBNR2043</t>
  </si>
  <si>
    <t>DXBNR3452</t>
  </si>
  <si>
    <t>DXBNR3906</t>
  </si>
  <si>
    <t>DXBNR1730</t>
  </si>
  <si>
    <t>DXBNR3689</t>
  </si>
  <si>
    <t>DXBNR3564</t>
  </si>
  <si>
    <t>DXBNR2901</t>
  </si>
  <si>
    <t>DXBNR3797</t>
  </si>
  <si>
    <t>DXBNR2448</t>
  </si>
  <si>
    <t>DXVNR6412</t>
  </si>
  <si>
    <t>FURNR2420</t>
  </si>
  <si>
    <t>KFNNR2626</t>
  </si>
  <si>
    <t>RAKNR2873</t>
  </si>
  <si>
    <t>RAKNR2940</t>
  </si>
  <si>
    <t>SHJNR2225</t>
  </si>
  <si>
    <t>SHJNR2362</t>
  </si>
  <si>
    <t>SHJNR2364</t>
  </si>
  <si>
    <t>SHJNR3024</t>
  </si>
  <si>
    <t>SHJNR2948</t>
  </si>
  <si>
    <t>SHJNR3869</t>
  </si>
  <si>
    <t>FUJNR3927</t>
  </si>
  <si>
    <t>SHJNR3174</t>
  </si>
  <si>
    <t>KFNNR3674</t>
  </si>
  <si>
    <t>SHJNR3153</t>
  </si>
  <si>
    <t>RAKNR1140</t>
  </si>
  <si>
    <t>AJMNR1338</t>
  </si>
  <si>
    <t>AJMNR1265</t>
  </si>
  <si>
    <t>SHJNR1451</t>
  </si>
  <si>
    <t>SHJNR1483</t>
  </si>
  <si>
    <t>SHJNR1489</t>
  </si>
  <si>
    <t>SHJNR1490</t>
  </si>
  <si>
    <t>AJMNR3982</t>
  </si>
  <si>
    <t>AJMNR1255</t>
  </si>
  <si>
    <t>FUJNR1439</t>
  </si>
  <si>
    <t>AJMNR1218</t>
  </si>
  <si>
    <t>UAQNR1375</t>
  </si>
  <si>
    <t>SHJNR6265</t>
  </si>
  <si>
    <t>SHJNR3742</t>
  </si>
  <si>
    <t>AJMNR1329</t>
  </si>
  <si>
    <t>UAQNR3792</t>
  </si>
  <si>
    <t>FUJNR1311</t>
  </si>
  <si>
    <t>AUH6573</t>
  </si>
  <si>
    <t>AUHL6573</t>
  </si>
  <si>
    <t>AUHNR6573</t>
  </si>
  <si>
    <t>SHJNR3827</t>
  </si>
  <si>
    <t>AAV6101</t>
  </si>
  <si>
    <t>AAVNR6101</t>
  </si>
  <si>
    <t>AAV6103</t>
  </si>
  <si>
    <t>AANNR3387</t>
  </si>
  <si>
    <t>AANNR2552</t>
  </si>
  <si>
    <t>AAN3314</t>
  </si>
  <si>
    <t>AAN3613</t>
  </si>
  <si>
    <t>AANNR3314</t>
  </si>
  <si>
    <t>AANNR2624</t>
  </si>
  <si>
    <t>-</t>
    <phoneticPr fontId="15" type="noConversion"/>
  </si>
  <si>
    <t>DXBNR6001</t>
  </si>
  <si>
    <t>DXBNR6014</t>
  </si>
  <si>
    <t>DXBNR6039</t>
  </si>
  <si>
    <t>DXBNR6072</t>
  </si>
  <si>
    <t>DXBNR6101</t>
  </si>
  <si>
    <t>DXBNR6044</t>
  </si>
  <si>
    <t>DXBNR6116</t>
  </si>
  <si>
    <t>DXBNR6184</t>
  </si>
  <si>
    <t>DXBNR6047</t>
  </si>
  <si>
    <t>DXBNR6053</t>
  </si>
  <si>
    <t>DXBNR6269</t>
  </si>
  <si>
    <t>DXBNR6150</t>
  </si>
  <si>
    <t>DXBNR6251</t>
  </si>
  <si>
    <t>DXBNR6261</t>
  </si>
  <si>
    <t>DXBNR6266</t>
  </si>
  <si>
    <t>DXBNR6080</t>
  </si>
  <si>
    <t>DXBNR6090</t>
  </si>
  <si>
    <t>DXBNR6161</t>
  </si>
  <si>
    <t>DXBNR6264</t>
  </si>
  <si>
    <t>DXB2635</t>
  </si>
  <si>
    <t>DXB3361</t>
  </si>
  <si>
    <t>DXB3596</t>
  </si>
  <si>
    <t>DXV6357</t>
  </si>
  <si>
    <t>DXB3524</t>
  </si>
  <si>
    <t>DXV6436</t>
  </si>
  <si>
    <t>DXV6441</t>
  </si>
  <si>
    <t>DXV6288</t>
  </si>
  <si>
    <t>DXBL2635</t>
  </si>
  <si>
    <t>DXBL3361</t>
  </si>
  <si>
    <t>DXBL3596</t>
  </si>
  <si>
    <t>DXVL6357</t>
  </si>
  <si>
    <t>DXBL3524</t>
  </si>
  <si>
    <t>DXVL6436</t>
  </si>
  <si>
    <t>DXVL6441</t>
  </si>
  <si>
    <t>DXVL6288</t>
  </si>
  <si>
    <t>KFN1161</t>
  </si>
  <si>
    <t>KFNL1161</t>
  </si>
  <si>
    <t>SHJ1482</t>
  </si>
  <si>
    <t>SHJL1482</t>
  </si>
  <si>
    <t>FUJ1535</t>
  </si>
  <si>
    <t>FUJL1535</t>
  </si>
  <si>
    <t>UAQ1356</t>
  </si>
  <si>
    <t>UAQL1356</t>
  </si>
  <si>
    <t>UAQ1355</t>
  </si>
  <si>
    <t>UAQL1355</t>
  </si>
  <si>
    <t>RAK1245</t>
  </si>
  <si>
    <t>RAKL1245</t>
  </si>
  <si>
    <t>SHV1610</t>
  </si>
  <si>
    <t>SHVL1610</t>
  </si>
  <si>
    <t>SHVNR1610 </t>
  </si>
  <si>
    <t>SHV1618</t>
  </si>
  <si>
    <t>SHVL1618</t>
  </si>
  <si>
    <t>SHVNR1618</t>
  </si>
  <si>
    <t>SHJNR2041</t>
  </si>
  <si>
    <t>RAKNR3784</t>
  </si>
  <si>
    <t>FUJNR2130</t>
  </si>
  <si>
    <t>FUJNR2398</t>
  </si>
  <si>
    <t>FUJNR2900</t>
  </si>
  <si>
    <t>FUJNR2901</t>
  </si>
  <si>
    <t>FUJNR2969</t>
  </si>
  <si>
    <t>FUTNR3239</t>
  </si>
  <si>
    <t>RAKNR2852</t>
  </si>
  <si>
    <t>RAKNR2893</t>
  </si>
  <si>
    <t>SHJNR2992</t>
  </si>
  <si>
    <t>UARNR3126</t>
  </si>
  <si>
    <t>SHJNR3506</t>
  </si>
  <si>
    <t>FUJNR3401</t>
  </si>
  <si>
    <t>FUJNR3273</t>
  </si>
  <si>
    <t>FUJNR3271</t>
  </si>
  <si>
    <t>FUJNR3703</t>
  </si>
  <si>
    <t>FUJNR3058</t>
  </si>
  <si>
    <t>FUJNR3574</t>
  </si>
  <si>
    <t>FUJNR3961</t>
  </si>
  <si>
    <t>FUJNR3962</t>
  </si>
  <si>
    <t>KFNNR3965</t>
  </si>
  <si>
    <t>FUJNR3829</t>
  </si>
  <si>
    <t>KFNNR1114</t>
  </si>
  <si>
    <t>5G Configuration (ICC/2CC/3CC)</t>
  </si>
  <si>
    <t>5G Band Information (N41/N78/N41+N78)</t>
  </si>
  <si>
    <t>5G Logical ID</t>
  </si>
  <si>
    <t>AUG6244</t>
  </si>
  <si>
    <t>AUGL6244</t>
  </si>
  <si>
    <t>AUH3789</t>
  </si>
  <si>
    <t>AUHL3789</t>
  </si>
  <si>
    <t>AUH2787</t>
  </si>
  <si>
    <t>AUH6046</t>
  </si>
  <si>
    <t>AUH6396</t>
  </si>
  <si>
    <t>AUV6257</t>
  </si>
  <si>
    <t>AUV6258</t>
  </si>
  <si>
    <t>AUV6259</t>
  </si>
  <si>
    <t>AUHL2787</t>
  </si>
  <si>
    <t>AUHL6046</t>
  </si>
  <si>
    <t>AUHL6396</t>
  </si>
  <si>
    <t>AUVL6257</t>
  </si>
  <si>
    <t>AUVL6258</t>
  </si>
  <si>
    <t>AUVL6259</t>
  </si>
  <si>
    <t>AANNR2507</t>
  </si>
  <si>
    <t>AANNR2592</t>
  </si>
  <si>
    <t>AANNR2938</t>
  </si>
  <si>
    <t>AUGNR6011</t>
  </si>
  <si>
    <t>AUGNR6012</t>
  </si>
  <si>
    <t>AUGNR6081</t>
  </si>
  <si>
    <t>AUHNR2172</t>
  </si>
  <si>
    <t>AUHNR2430</t>
  </si>
  <si>
    <t>AUHNR2435</t>
  </si>
  <si>
    <t>AUHNR2584</t>
  </si>
  <si>
    <t>AUHNR3110</t>
  </si>
  <si>
    <t>AUHNR3109</t>
  </si>
  <si>
    <t>AUHNR3542</t>
  </si>
  <si>
    <t>AUHNR3498</t>
  </si>
  <si>
    <t>AUHNR3448</t>
  </si>
  <si>
    <t>AUHNR3791</t>
  </si>
  <si>
    <t>AUHNR6087</t>
  </si>
  <si>
    <t>AUHNR6399</t>
  </si>
  <si>
    <t>AUGNR6244</t>
  </si>
  <si>
    <t>AUHNR3789</t>
  </si>
  <si>
    <t>N78</t>
  </si>
  <si>
    <t>AUVNR6257</t>
  </si>
  <si>
    <t>AUVNR6258</t>
  </si>
  <si>
    <t>AUVNR6259</t>
  </si>
  <si>
    <t>N41</t>
  </si>
  <si>
    <t>DXBNR2147</t>
  </si>
  <si>
    <t>DXBNR2326</t>
  </si>
  <si>
    <t>DXBNR2259</t>
  </si>
  <si>
    <t>DXBNR2693</t>
  </si>
  <si>
    <t>DXBNR2020</t>
  </si>
  <si>
    <t>DXBNR1004</t>
  </si>
  <si>
    <t>DXBNR1790</t>
  </si>
  <si>
    <t>DXBNR2635</t>
  </si>
  <si>
    <t>DXBNR3361</t>
  </si>
  <si>
    <t>DXBNR3596</t>
  </si>
  <si>
    <t>DXVNR6357</t>
  </si>
  <si>
    <t>DXBNR3524</t>
  </si>
  <si>
    <t>DXVNR6436</t>
  </si>
  <si>
    <t>DXVNR6441</t>
  </si>
  <si>
    <t>DXVNR6288</t>
  </si>
  <si>
    <t>FUJNR2406</t>
  </si>
  <si>
    <t>FURNR2488</t>
  </si>
  <si>
    <t>FUJNR3264</t>
  </si>
  <si>
    <t>RAKNR3431</t>
  </si>
  <si>
    <t>SHJNR3669</t>
  </si>
  <si>
    <t>KFNNR3966</t>
  </si>
  <si>
    <t>SHJNR3162</t>
  </si>
  <si>
    <t>SHJNR6309</t>
  </si>
  <si>
    <t>AUH2716</t>
  </si>
  <si>
    <t>AUH2781</t>
  </si>
  <si>
    <t>AUH6336</t>
  </si>
  <si>
    <t>AUH6615</t>
  </si>
  <si>
    <t>AUH3784</t>
  </si>
  <si>
    <t>AUH3930</t>
  </si>
  <si>
    <t>AUH3982</t>
  </si>
  <si>
    <t>AUH3388</t>
  </si>
  <si>
    <t>AUH6094</t>
  </si>
  <si>
    <t>AUH6213</t>
  </si>
  <si>
    <t>AUH6606</t>
  </si>
  <si>
    <t>AUH6135</t>
  </si>
  <si>
    <t>AUH6145</t>
  </si>
  <si>
    <t>Tower</t>
  </si>
  <si>
    <t>WM</t>
  </si>
  <si>
    <t>AUHNR2652</t>
  </si>
  <si>
    <t>AUHNR2776</t>
  </si>
  <si>
    <t>AUHNR2778</t>
  </si>
  <si>
    <t>AUHNR3101</t>
  </si>
  <si>
    <t>AUHNR3166</t>
  </si>
  <si>
    <t>AUHNR3175</t>
  </si>
  <si>
    <t>AUHNR2299</t>
  </si>
  <si>
    <t>AUHNR3581</t>
  </si>
  <si>
    <t>AUHNR3940</t>
  </si>
  <si>
    <t>AUHNR3503</t>
  </si>
  <si>
    <t>AUGNR6105</t>
  </si>
  <si>
    <t>AUHNR3490</t>
  </si>
  <si>
    <t>AUHNR3586</t>
  </si>
  <si>
    <t>AUHNR3784</t>
  </si>
  <si>
    <t>AUHNR3388</t>
  </si>
  <si>
    <t>AUHNR6094</t>
  </si>
  <si>
    <t>AUHNR6606</t>
  </si>
  <si>
    <t>AUHNR6135</t>
  </si>
  <si>
    <t>AUHL3109</t>
  </si>
  <si>
    <t>AUHL6336</t>
  </si>
  <si>
    <t>AUHL6606</t>
  </si>
  <si>
    <t>AUHL4388</t>
  </si>
  <si>
    <t>AUHL3496</t>
  </si>
  <si>
    <t>AUHL3606</t>
  </si>
  <si>
    <t>AUHL3784</t>
  </si>
  <si>
    <t>AUHL3930</t>
  </si>
  <si>
    <t>AUHL7094</t>
  </si>
  <si>
    <t>AUHL6135</t>
  </si>
  <si>
    <t>AUHL6213</t>
  </si>
  <si>
    <t>AUHL2716</t>
  </si>
  <si>
    <t>AUHL2781</t>
  </si>
  <si>
    <t>AUHL6615</t>
  </si>
  <si>
    <t>L800+L1800-F1+L2100</t>
  </si>
  <si>
    <t>AUHL6145</t>
  </si>
  <si>
    <t>N258</t>
  </si>
  <si>
    <t>AANNR2312</t>
  </si>
  <si>
    <t>AANNR3303</t>
  </si>
  <si>
    <t>AAN3545</t>
  </si>
  <si>
    <t>N/A</t>
  </si>
  <si>
    <t>DXB3420</t>
  </si>
  <si>
    <t>DXB3341</t>
  </si>
  <si>
    <t>DXBNR1093</t>
  </si>
  <si>
    <t>DXBNR1587</t>
  </si>
  <si>
    <t>DXBNR2786</t>
  </si>
  <si>
    <t>-</t>
    <phoneticPr fontId="13" type="noConversion"/>
  </si>
  <si>
    <t>DXBNR2687</t>
  </si>
  <si>
    <t>DXBNR2349</t>
  </si>
  <si>
    <t>DXB2909</t>
    <phoneticPr fontId="13" type="noConversion"/>
  </si>
  <si>
    <t>DXBL6251</t>
  </si>
  <si>
    <t>DXBL6008</t>
  </si>
  <si>
    <t>DXBL6011</t>
  </si>
  <si>
    <t>DXBNR1460</t>
  </si>
  <si>
    <t>DXBNR2483</t>
  </si>
  <si>
    <t>DXBNR2171</t>
  </si>
  <si>
    <t>DXB1033</t>
  </si>
  <si>
    <t>DXBL1033</t>
  </si>
  <si>
    <t>DXBNR1033</t>
  </si>
  <si>
    <t>DXBL3341</t>
  </si>
  <si>
    <t>DXBL3420</t>
  </si>
  <si>
    <t>DXB3693</t>
  </si>
  <si>
    <t>DXBL3693</t>
  </si>
  <si>
    <t>DXBNR3693</t>
  </si>
  <si>
    <t>DXB3738</t>
  </si>
  <si>
    <t>DXBL3738</t>
  </si>
  <si>
    <t>DXBNR3738</t>
  </si>
  <si>
    <t>DXB3411</t>
  </si>
  <si>
    <t>DXBL3411</t>
  </si>
  <si>
    <t>DXBNR3411</t>
  </si>
  <si>
    <t>DXB3822</t>
  </si>
  <si>
    <t>DXBL3822</t>
  </si>
  <si>
    <t>DXBNR3822</t>
  </si>
  <si>
    <t>DXV6111</t>
  </si>
  <si>
    <t>DXVL6111</t>
  </si>
  <si>
    <t>L800+L1800F1</t>
  </si>
  <si>
    <t>L1800F1</t>
  </si>
  <si>
    <t>KFNNR2794</t>
  </si>
  <si>
    <t>L1800F1+L1800F2</t>
  </si>
  <si>
    <t>SHJNR2638</t>
  </si>
  <si>
    <t>SHJNR3598</t>
  </si>
  <si>
    <t>FUJNR3964</t>
  </si>
  <si>
    <t>SHJNR3591</t>
  </si>
  <si>
    <t>SHJNR3914</t>
  </si>
  <si>
    <t>KFNNR1152</t>
  </si>
  <si>
    <t>FUJNR1376</t>
  </si>
  <si>
    <t>UAQNR1356</t>
  </si>
  <si>
    <t>SHJ1146</t>
  </si>
  <si>
    <t>SHJL1146</t>
  </si>
  <si>
    <t>SHJNR1146</t>
  </si>
  <si>
    <t>FUJ1014</t>
  </si>
  <si>
    <t>FUJL1014</t>
  </si>
  <si>
    <t>FUJ3062</t>
  </si>
  <si>
    <t>FUJL3062</t>
  </si>
  <si>
    <t>UAQ1247</t>
  </si>
  <si>
    <t>UAQL1247</t>
  </si>
  <si>
    <t>SHV1616</t>
  </si>
  <si>
    <t>SHVL1616</t>
  </si>
  <si>
    <t>RAK3446</t>
  </si>
  <si>
    <t>RAKL3446</t>
  </si>
  <si>
    <t>RAKNR3446</t>
  </si>
  <si>
    <t>SHJ3553</t>
  </si>
  <si>
    <t>SHJL3553</t>
  </si>
  <si>
    <t>SHJNR3553</t>
  </si>
  <si>
    <t>FUJ3570</t>
  </si>
  <si>
    <t>FUJL3570</t>
  </si>
  <si>
    <t>RAK1221</t>
  </si>
  <si>
    <t>AJV1471</t>
  </si>
  <si>
    <t>FUJ1234</t>
  </si>
  <si>
    <t>Count of SRAN Antennas</t>
  </si>
  <si>
    <t>Count of 5G Antennas</t>
  </si>
  <si>
    <t>AUH2393</t>
  </si>
  <si>
    <t>AUH2728</t>
  </si>
  <si>
    <t>AUH3887</t>
  </si>
  <si>
    <t>AUH3922</t>
  </si>
  <si>
    <t>AUH6021</t>
  </si>
  <si>
    <t>AUH6144</t>
  </si>
  <si>
    <t>AUH6182</t>
  </si>
  <si>
    <t>AUG6245</t>
  </si>
  <si>
    <t>AUH6331</t>
  </si>
  <si>
    <t>AUH6339</t>
  </si>
  <si>
    <t>AUH2429</t>
  </si>
  <si>
    <t>AUH2668</t>
  </si>
  <si>
    <t>AUH3350</t>
  </si>
  <si>
    <t>AUH3353</t>
  </si>
  <si>
    <t>AUH3411</t>
  </si>
  <si>
    <t>AUH3725</t>
  </si>
  <si>
    <t>AUH3785</t>
  </si>
  <si>
    <t>AUH6116</t>
  </si>
  <si>
    <t>AUH6123</t>
  </si>
  <si>
    <t>AUH6141</t>
  </si>
  <si>
    <t>AUH6143</t>
  </si>
  <si>
    <t>AUV6260</t>
  </si>
  <si>
    <t>AUH6564</t>
  </si>
  <si>
    <t>AUH6565</t>
  </si>
  <si>
    <t>AUH6567</t>
  </si>
  <si>
    <t>AUH2443</t>
  </si>
  <si>
    <t>AUH3839</t>
  </si>
  <si>
    <t>AUH3842</t>
  </si>
  <si>
    <t>AUH6112</t>
  </si>
  <si>
    <t>ADNOC Tower Sharing</t>
  </si>
  <si>
    <t>Greenfield (Du CAPEX)</t>
  </si>
  <si>
    <t>AUHL6339</t>
  </si>
  <si>
    <t>AUHL4500</t>
  </si>
  <si>
    <t>AUHL3982</t>
  </si>
  <si>
    <t>AUHL4308</t>
  </si>
  <si>
    <t>AUHL2728</t>
  </si>
  <si>
    <t>AUHL3887</t>
  </si>
  <si>
    <t>AUHL3922</t>
  </si>
  <si>
    <t>AUHL6021</t>
  </si>
  <si>
    <t>AUHL6144</t>
  </si>
  <si>
    <t>AUHL6182</t>
  </si>
  <si>
    <t>AUGL6245</t>
  </si>
  <si>
    <t>AUHL6331</t>
  </si>
  <si>
    <t>AUHL4429</t>
  </si>
  <si>
    <t>AUHL2668</t>
  </si>
  <si>
    <t>AUHL4350</t>
  </si>
  <si>
    <t>AUHL3353</t>
  </si>
  <si>
    <t>AUHL4411</t>
  </si>
  <si>
    <t>AUHL3725</t>
  </si>
  <si>
    <t>AUHL3785</t>
  </si>
  <si>
    <t>AUHL6116</t>
  </si>
  <si>
    <t>AUHL6123</t>
  </si>
  <si>
    <t>AUHL6141</t>
  </si>
  <si>
    <t>AUHL6143</t>
  </si>
  <si>
    <t>AUVL6260</t>
  </si>
  <si>
    <t>AUHL6564</t>
  </si>
  <si>
    <t>AUHL6565</t>
  </si>
  <si>
    <t>AUHL6567</t>
  </si>
  <si>
    <t>AUHL2443</t>
  </si>
  <si>
    <t>AUHL4839</t>
  </si>
  <si>
    <t>AUHL4842</t>
  </si>
  <si>
    <t>AUHL6112</t>
  </si>
  <si>
    <t>AUGNR6067</t>
  </si>
  <si>
    <t>AUHNR2407</t>
  </si>
  <si>
    <t>AUHNR2463</t>
  </si>
  <si>
    <t>AUHNR2478</t>
  </si>
  <si>
    <t>AUHNR2482</t>
  </si>
  <si>
    <t>AUHNR2641</t>
  </si>
  <si>
    <t>AUHNR2799</t>
  </si>
  <si>
    <t>AUHNR3100</t>
  </si>
  <si>
    <t>AUHNR3502</t>
  </si>
  <si>
    <t>AUHNR2509</t>
  </si>
  <si>
    <t>AUHNR3781</t>
  </si>
  <si>
    <t>AUHNR3334</t>
  </si>
  <si>
    <t>AUHNR3344</t>
  </si>
  <si>
    <t>AUHNR3398</t>
  </si>
  <si>
    <t>AUHNR3400</t>
  </si>
  <si>
    <t>AUHNR3403</t>
  </si>
  <si>
    <t>AUHNR3401</t>
  </si>
  <si>
    <t>AUHNR3930</t>
  </si>
  <si>
    <t>AUHNR2429</t>
  </si>
  <si>
    <t>AUHNR2668</t>
  </si>
  <si>
    <t>AUHNR3350</t>
  </si>
  <si>
    <t>AUHNR3353</t>
  </si>
  <si>
    <t>AUHNR3785</t>
  </si>
  <si>
    <t>AUHNR6116</t>
  </si>
  <si>
    <t>AUHNR6123</t>
  </si>
  <si>
    <t>AUHNR6141</t>
  </si>
  <si>
    <t>AUHNR6143</t>
  </si>
  <si>
    <t>AUHNR6564</t>
  </si>
  <si>
    <t>AUHNR6565</t>
  </si>
  <si>
    <t>AUHNR2443</t>
  </si>
  <si>
    <t>AUHNR3839</t>
  </si>
  <si>
    <t>AUHNR3842</t>
  </si>
  <si>
    <t>AUHNR6112</t>
  </si>
  <si>
    <t>AUGNR6104</t>
  </si>
  <si>
    <t>AUGNR6088</t>
  </si>
  <si>
    <t>AUHNR2905</t>
  </si>
  <si>
    <t>AUHNR2921</t>
  </si>
  <si>
    <t>AUHNR2922</t>
  </si>
  <si>
    <t>AUHNR2924</t>
  </si>
  <si>
    <t>AUHNR2925</t>
  </si>
  <si>
    <t>AUHNR2926</t>
  </si>
  <si>
    <t>AUHNR2927</t>
  </si>
  <si>
    <t>AUHNR2930</t>
  </si>
  <si>
    <t>AUHNR2931</t>
  </si>
  <si>
    <t>AUHNR2934</t>
  </si>
  <si>
    <t>AUHNR2944</t>
  </si>
  <si>
    <t>AUHNR2945</t>
  </si>
  <si>
    <t>AUHNR2948</t>
  </si>
  <si>
    <t>AUHNR2949</t>
  </si>
  <si>
    <t>AUHNR2950</t>
  </si>
  <si>
    <t>AUHNR2952</t>
  </si>
  <si>
    <t>AUHNR2961</t>
  </si>
  <si>
    <t>AUHNR2964</t>
  </si>
  <si>
    <t>AUHNR2966</t>
  </si>
  <si>
    <t>AUHNR2972</t>
  </si>
  <si>
    <t>AUHNR3116</t>
  </si>
  <si>
    <t>AUHNR3659</t>
  </si>
  <si>
    <t>AUHNR3672</t>
  </si>
  <si>
    <t>AUHNR2823</t>
  </si>
  <si>
    <t>AUHNR2871</t>
  </si>
  <si>
    <t>AUHNR2923</t>
  </si>
  <si>
    <t>AUHNR3051</t>
  </si>
  <si>
    <t>AUHNR3115</t>
  </si>
  <si>
    <t>AUHNR3589</t>
  </si>
  <si>
    <t>AUHNR3598</t>
  </si>
  <si>
    <t>AUHNR6352</t>
  </si>
  <si>
    <t>AUHNR6376</t>
  </si>
  <si>
    <t>AUHNR6405</t>
  </si>
  <si>
    <t>AUHNR6407</t>
  </si>
  <si>
    <t>AUHNR6432</t>
  </si>
  <si>
    <t>AUHNR6435</t>
  </si>
  <si>
    <t>AUHNR2728</t>
  </si>
  <si>
    <t>AUGNR6245</t>
  </si>
  <si>
    <t>AUHNR6331</t>
  </si>
  <si>
    <t>AUH1332</t>
  </si>
  <si>
    <t>AUH1338</t>
  </si>
  <si>
    <t>AUHNR1332</t>
  </si>
  <si>
    <t>AUHNR1338</t>
  </si>
  <si>
    <t>5G</t>
  </si>
  <si>
    <t>n258</t>
  </si>
  <si>
    <t>2cc</t>
  </si>
  <si>
    <t>1cc</t>
  </si>
  <si>
    <t>n78</t>
  </si>
  <si>
    <t>n41</t>
  </si>
  <si>
    <t xml:space="preserve">n41 </t>
  </si>
  <si>
    <t>AAN3531</t>
  </si>
  <si>
    <t>AAN3562</t>
  </si>
  <si>
    <t>AAG6105</t>
  </si>
  <si>
    <t>AANNR3280</t>
  </si>
  <si>
    <t>AANNR2096</t>
  </si>
  <si>
    <t>AANNR2876</t>
  </si>
  <si>
    <t>AANNR2029</t>
  </si>
  <si>
    <t>AANNR2030</t>
  </si>
  <si>
    <t>AANNR2031</t>
  </si>
  <si>
    <t>AANNR2054</t>
  </si>
  <si>
    <t>AANNR3223</t>
  </si>
  <si>
    <t>AANNR2347</t>
  </si>
  <si>
    <t>AANNR2392</t>
  </si>
  <si>
    <t>AANNR2400</t>
  </si>
  <si>
    <t>AANNR2409</t>
  </si>
  <si>
    <t>AANNR2428</t>
  </si>
  <si>
    <t>AANNR2588</t>
  </si>
  <si>
    <t>AANNR2073</t>
  </si>
  <si>
    <t>AANNR3307</t>
  </si>
  <si>
    <t>AANNR3398</t>
  </si>
  <si>
    <t>AANNR3141</t>
  </si>
  <si>
    <t>AANNR3546</t>
  </si>
  <si>
    <t>AANNR3549</t>
  </si>
  <si>
    <t>DXBNR1361</t>
  </si>
  <si>
    <t>L1800F1+L1800F2+L2100</t>
  </si>
  <si>
    <t>DXBNR1848</t>
  </si>
  <si>
    <t>L700+L800+L1800F1</t>
  </si>
  <si>
    <t>DXBNR2033</t>
  </si>
  <si>
    <t>DXBNR2294</t>
  </si>
  <si>
    <t>32T32R</t>
  </si>
  <si>
    <t>DXBNR2911</t>
  </si>
  <si>
    <t>N41+N78</t>
  </si>
  <si>
    <t>DXTNR1411</t>
  </si>
  <si>
    <t>DXTNR4388</t>
  </si>
  <si>
    <t>DXTNR6402</t>
  </si>
  <si>
    <t>-</t>
    <phoneticPr fontId="13" type="noConversion"/>
  </si>
  <si>
    <t>DXBNR1933</t>
  </si>
  <si>
    <t>DXBNR2203</t>
  </si>
  <si>
    <t>L1800F1+L2100</t>
  </si>
  <si>
    <t>DXBNR2474</t>
  </si>
  <si>
    <t>DXB3918</t>
    <phoneticPr fontId="0" type="noConversion"/>
  </si>
  <si>
    <t>DXB3471</t>
    <phoneticPr fontId="0" type="noConversion"/>
  </si>
  <si>
    <t>DXBNR1924</t>
  </si>
  <si>
    <t>L800+L1800F2</t>
  </si>
  <si>
    <t>DXBNR2979</t>
  </si>
  <si>
    <t>DXB3894</t>
  </si>
  <si>
    <t>DXBL3894</t>
  </si>
  <si>
    <t>DXBNR3894</t>
  </si>
  <si>
    <t>DXB1734</t>
  </si>
  <si>
    <t>DXBL1734</t>
  </si>
  <si>
    <t>DXBNR1734</t>
  </si>
  <si>
    <t>DXB2809</t>
  </si>
  <si>
    <t>DXBL2809</t>
  </si>
  <si>
    <t>DXBNR2809</t>
  </si>
  <si>
    <t>DXB2276</t>
  </si>
  <si>
    <t>DXBL2276</t>
  </si>
  <si>
    <t>DXBNR2276</t>
  </si>
  <si>
    <t>DXB3051</t>
  </si>
  <si>
    <t>DXBL3051</t>
  </si>
  <si>
    <t>DXB3939</t>
  </si>
  <si>
    <t>DXBL3939</t>
  </si>
  <si>
    <t>DXBNR3939</t>
  </si>
  <si>
    <t>DXB3944</t>
  </si>
  <si>
    <t>DXBL3944</t>
  </si>
  <si>
    <t>DXB3040</t>
  </si>
  <si>
    <t>DXBL3040</t>
  </si>
  <si>
    <t>DXBNR3040</t>
  </si>
  <si>
    <t>DXB3304</t>
  </si>
  <si>
    <t>DXBL3304</t>
  </si>
  <si>
    <t>DXBNR3304</t>
  </si>
  <si>
    <t>DXB3511</t>
  </si>
  <si>
    <t>DXBL3511</t>
  </si>
  <si>
    <t>DXBNR3511</t>
  </si>
  <si>
    <t>On Air</t>
    <phoneticPr fontId="13" type="noConversion"/>
  </si>
  <si>
    <t>On air</t>
    <phoneticPr fontId="0" type="noConversion"/>
  </si>
  <si>
    <t>FUJNR2798</t>
  </si>
  <si>
    <t>KFNNR3082</t>
  </si>
  <si>
    <t>RAKNR2743</t>
  </si>
  <si>
    <t>RAKNR3116</t>
  </si>
  <si>
    <t>RAKNR3192</t>
  </si>
  <si>
    <t>SHJNR2219</t>
  </si>
  <si>
    <t>SHJNR2597</t>
  </si>
  <si>
    <t>UAQNR2395</t>
  </si>
  <si>
    <t>UAQNR3130</t>
  </si>
  <si>
    <t>Green Field Palm Tree</t>
  </si>
  <si>
    <t>UAQNR3142</t>
  </si>
  <si>
    <t>RAKNR3195</t>
  </si>
  <si>
    <t>RAKNR3007</t>
  </si>
  <si>
    <t>FUJNR3568</t>
  </si>
  <si>
    <t>FUJNR3604</t>
  </si>
  <si>
    <t>RAKNR3912</t>
  </si>
  <si>
    <t>UAQNR3695</t>
  </si>
  <si>
    <t>FUJNR3837</t>
  </si>
  <si>
    <t>RAKNE3729</t>
  </si>
  <si>
    <t>AAU3940</t>
    <phoneticPr fontId="0" type="noConversion"/>
  </si>
  <si>
    <t>RAK3169</t>
    <phoneticPr fontId="0" type="noConversion"/>
  </si>
  <si>
    <t>SHJ6308</t>
    <phoneticPr fontId="0" type="noConversion"/>
  </si>
  <si>
    <t>KFN3316</t>
    <phoneticPr fontId="0" type="noConversion"/>
  </si>
  <si>
    <t>RAK3771</t>
    <phoneticPr fontId="0" type="noConversion"/>
  </si>
  <si>
    <t>KFN3097</t>
    <phoneticPr fontId="0" type="noConversion"/>
  </si>
  <si>
    <t>FUJ1056</t>
    <phoneticPr fontId="0" type="noConversion"/>
  </si>
  <si>
    <t>FUJ3208</t>
    <phoneticPr fontId="0" type="noConversion"/>
  </si>
  <si>
    <t>RAK1048</t>
    <phoneticPr fontId="0" type="noConversion"/>
  </si>
  <si>
    <t>RAK1330</t>
    <phoneticPr fontId="3" type="noConversion"/>
  </si>
  <si>
    <t>SHJ1226</t>
    <phoneticPr fontId="3" type="noConversion"/>
  </si>
  <si>
    <t>KFN1215</t>
    <phoneticPr fontId="0" type="noConversion"/>
  </si>
  <si>
    <t>RAK1162</t>
    <phoneticPr fontId="0" type="noConversion"/>
  </si>
  <si>
    <t>KFN3597</t>
    <phoneticPr fontId="0" type="noConversion"/>
  </si>
  <si>
    <t>SHJNR1482</t>
  </si>
  <si>
    <t>FUJNR1535</t>
  </si>
  <si>
    <t>UAQNR1355</t>
  </si>
  <si>
    <t>FUJNR3062</t>
  </si>
  <si>
    <t>UAV1583</t>
  </si>
  <si>
    <t>UAVL1583</t>
  </si>
  <si>
    <t>UAVNR1583</t>
  </si>
  <si>
    <t>SHV1617</t>
  </si>
  <si>
    <t>SHVL1617</t>
  </si>
  <si>
    <t>SHJ1445</t>
  </si>
  <si>
    <t>SHJL1445</t>
  </si>
  <si>
    <t>SHJNR1445</t>
  </si>
  <si>
    <t>RAK3989</t>
  </si>
  <si>
    <t>RAKL3989</t>
  </si>
  <si>
    <t>RAKNR3989</t>
  </si>
  <si>
    <t>UAQ3861</t>
  </si>
  <si>
    <t>UAQL3861</t>
  </si>
  <si>
    <t>RAK1244</t>
  </si>
  <si>
    <t>RAKL1244</t>
  </si>
  <si>
    <t>RAKNR1244</t>
  </si>
  <si>
    <t>FUJ3985</t>
  </si>
  <si>
    <t>FUJL3985</t>
  </si>
  <si>
    <t>FUJNR3985</t>
  </si>
  <si>
    <t>FUJ3926</t>
  </si>
  <si>
    <t>FUJL3926</t>
  </si>
  <si>
    <t>FUJNR3926</t>
  </si>
  <si>
    <t>FUJ1230</t>
  </si>
  <si>
    <t>FUJL1230</t>
  </si>
  <si>
    <t>FUJNR1230</t>
  </si>
  <si>
    <t>FUJ3835</t>
  </si>
  <si>
    <t>FUJL3835</t>
  </si>
  <si>
    <t>FUJ3984</t>
  </si>
  <si>
    <t>FUJL3984</t>
  </si>
  <si>
    <t>FUJNR3984</t>
  </si>
  <si>
    <t>FUJ3921</t>
  </si>
  <si>
    <t>FUJL3921</t>
  </si>
  <si>
    <t>RAK3240</t>
  </si>
  <si>
    <t>RAKL3240</t>
  </si>
  <si>
    <t>SHJ1484</t>
  </si>
  <si>
    <t>SHJL1484</t>
  </si>
  <si>
    <t>UAQ1358</t>
  </si>
  <si>
    <t>UAQL1358</t>
  </si>
  <si>
    <t>UAQNR1358</t>
  </si>
  <si>
    <t>SHJ1419</t>
  </si>
  <si>
    <t>SHJL1419</t>
  </si>
  <si>
    <t>SHJNR1419</t>
  </si>
  <si>
    <t>SHJ1007</t>
    <phoneticPr fontId="0" type="noConversion"/>
  </si>
  <si>
    <t>SHJ3608</t>
    <phoneticPr fontId="3" type="noConversion"/>
  </si>
  <si>
    <t>RAV1331</t>
    <phoneticPr fontId="3" type="noConversion"/>
  </si>
  <si>
    <t>RAV1328</t>
    <phoneticPr fontId="3" type="noConversion"/>
  </si>
  <si>
    <t>KFVL1327</t>
    <phoneticPr fontId="3" type="noConversion"/>
  </si>
  <si>
    <t>SHJ1233</t>
    <phoneticPr fontId="3" type="noConversion"/>
  </si>
  <si>
    <t>RAKL1335</t>
    <phoneticPr fontId="3" type="noConversion"/>
  </si>
  <si>
    <t>SHV1435</t>
    <phoneticPr fontId="3" type="noConversion"/>
  </si>
  <si>
    <t>FUJ2408</t>
    <phoneticPr fontId="3" type="noConversion"/>
  </si>
  <si>
    <t>UAQ3147</t>
  </si>
  <si>
    <t>FUJ2201</t>
  </si>
  <si>
    <t>FUJ1643</t>
  </si>
  <si>
    <t>FUJL1643</t>
  </si>
  <si>
    <t>FUJNR1643</t>
  </si>
  <si>
    <t>FUJ1644</t>
  </si>
  <si>
    <t>FUJL1644</t>
  </si>
  <si>
    <t>FUJNR1644</t>
  </si>
  <si>
    <t>KFN1642</t>
  </si>
  <si>
    <t>KFNL1642</t>
  </si>
  <si>
    <t>KFNNR1642</t>
  </si>
  <si>
    <t>RAK2891</t>
  </si>
  <si>
    <t>RAKL2891</t>
  </si>
  <si>
    <t>RAKNR2891</t>
  </si>
  <si>
    <t>UAQ3620</t>
  </si>
  <si>
    <t>UAQL3620</t>
  </si>
  <si>
    <t>UAQNR3620</t>
  </si>
  <si>
    <t>SHV1413</t>
  </si>
  <si>
    <t>SHVL1413</t>
  </si>
  <si>
    <t>SHVNR1413</t>
  </si>
  <si>
    <t>SHR2350</t>
  </si>
  <si>
    <t>SHRL2350</t>
  </si>
  <si>
    <t>SHRNR2350</t>
  </si>
  <si>
    <t>Structure Owner</t>
  </si>
  <si>
    <t>Outdoor Green field-du Owned</t>
  </si>
  <si>
    <t>RT-du Owned</t>
  </si>
  <si>
    <t>Outdoor Site Sharing-Etisalat Owned</t>
  </si>
  <si>
    <t>Outdoor Taawn-Etisalat Lead</t>
  </si>
  <si>
    <t>Outdoor Green field-du Owned- Small Cells</t>
  </si>
  <si>
    <t>Outdoor Taawn-du Lead</t>
  </si>
  <si>
    <t>RT-du Owned- Small Cells</t>
  </si>
  <si>
    <t>Outdoor Green field-du Owned- Light Pole</t>
  </si>
  <si>
    <t>AUH2730</t>
  </si>
  <si>
    <t>AUH2736</t>
  </si>
  <si>
    <t>AUH3413</t>
  </si>
  <si>
    <t>AUH6556</t>
  </si>
  <si>
    <t>AUH6566</t>
  </si>
  <si>
    <t>AUH2442</t>
  </si>
  <si>
    <t>AUH6044</t>
  </si>
  <si>
    <t>AUHL4498</t>
  </si>
  <si>
    <t>AUHL3413</t>
  </si>
  <si>
    <t>AUHL6556</t>
  </si>
  <si>
    <t>AUHL6566</t>
  </si>
  <si>
    <t>AUHL5442</t>
  </si>
  <si>
    <t>AUHL6044</t>
  </si>
  <si>
    <t>AUHL4310</t>
  </si>
  <si>
    <t>AUHL4393</t>
  </si>
  <si>
    <t>AUHL2730</t>
  </si>
  <si>
    <t>AUHL2736</t>
  </si>
  <si>
    <t>AUHNR2736</t>
  </si>
  <si>
    <t>AUGNR6020</t>
  </si>
  <si>
    <t>AUHNR3131</t>
  </si>
  <si>
    <t>AUHNR3438</t>
  </si>
  <si>
    <t>AUHNR3608</t>
  </si>
  <si>
    <t>AUHNR2442</t>
  </si>
  <si>
    <t>AUHNR6044</t>
  </si>
  <si>
    <t>AUHNR6566</t>
  </si>
  <si>
    <t>AUHNR6567</t>
  </si>
  <si>
    <t>AAN3498</t>
  </si>
  <si>
    <t>AAN3542</t>
  </si>
  <si>
    <t>Nokia/Huawei</t>
    <phoneticPr fontId="14" type="noConversion"/>
  </si>
  <si>
    <t>BTS3900/Ultra 2G</t>
    <phoneticPr fontId="14" type="noConversion"/>
  </si>
  <si>
    <t>BTS3900/Flexi 2G</t>
    <phoneticPr fontId="14" type="noConversion"/>
  </si>
  <si>
    <t>DXB2779</t>
    <phoneticPr fontId="14" type="noConversion"/>
  </si>
  <si>
    <t>BTS3900A/Flexi 2G</t>
    <phoneticPr fontId="14" type="noConversion"/>
  </si>
  <si>
    <t>DXB3675</t>
    <phoneticPr fontId="14" type="noConversion"/>
  </si>
  <si>
    <t>DXBL3651</t>
    <phoneticPr fontId="14" type="noConversion"/>
  </si>
  <si>
    <t>3G</t>
    <phoneticPr fontId="14" type="noConversion"/>
  </si>
  <si>
    <t>DXB2895</t>
    <phoneticPr fontId="14" type="noConversion"/>
  </si>
  <si>
    <t>DXBL2895</t>
    <phoneticPr fontId="14" type="noConversion"/>
  </si>
  <si>
    <t>Permanent</t>
    <phoneticPr fontId="14" type="noConversion"/>
  </si>
  <si>
    <t>DXB3932</t>
    <phoneticPr fontId="14" type="noConversion"/>
  </si>
  <si>
    <t>DXBL3932</t>
    <phoneticPr fontId="14" type="noConversion"/>
  </si>
  <si>
    <t>AAU3940</t>
    <phoneticPr fontId="14" type="noConversion"/>
  </si>
  <si>
    <t>Outdoor</t>
    <phoneticPr fontId="14" type="noConversion"/>
  </si>
  <si>
    <t>DXB1810</t>
    <phoneticPr fontId="14" type="noConversion"/>
  </si>
  <si>
    <t>DXB2847</t>
    <phoneticPr fontId="14" type="noConversion"/>
  </si>
  <si>
    <t>DXB3780</t>
    <phoneticPr fontId="14" type="noConversion"/>
  </si>
  <si>
    <t>DXB1387</t>
    <phoneticPr fontId="14" type="noConversion"/>
  </si>
  <si>
    <t>DXB1918</t>
    <phoneticPr fontId="14" type="noConversion"/>
  </si>
  <si>
    <t>DXB3301</t>
    <phoneticPr fontId="14" type="noConversion"/>
  </si>
  <si>
    <t>DXB1252</t>
    <phoneticPr fontId="14" type="noConversion"/>
  </si>
  <si>
    <t>DXB2685</t>
    <phoneticPr fontId="14" type="noConversion"/>
  </si>
  <si>
    <t>DXB3658</t>
    <phoneticPr fontId="14" type="noConversion"/>
  </si>
  <si>
    <t>DXB2349</t>
    <phoneticPr fontId="14" type="noConversion"/>
  </si>
  <si>
    <t>DXB3717</t>
    <phoneticPr fontId="14" type="noConversion"/>
  </si>
  <si>
    <t>DXB2038</t>
    <phoneticPr fontId="14" type="noConversion"/>
  </si>
  <si>
    <t>DXB3400</t>
    <phoneticPr fontId="14" type="noConversion"/>
  </si>
  <si>
    <t>RRU5935E</t>
    <phoneticPr fontId="14" type="noConversion"/>
  </si>
  <si>
    <t>DXB1433</t>
    <phoneticPr fontId="14" type="noConversion"/>
  </si>
  <si>
    <t>DXB3017</t>
    <phoneticPr fontId="14" type="noConversion"/>
  </si>
  <si>
    <t>DXB3626</t>
    <phoneticPr fontId="14" type="noConversion"/>
  </si>
  <si>
    <t>DXB3707</t>
    <phoneticPr fontId="14" type="noConversion"/>
  </si>
  <si>
    <t>3G+4G</t>
    <phoneticPr fontId="14" type="noConversion"/>
  </si>
  <si>
    <t>DXB6001</t>
    <phoneticPr fontId="14" type="noConversion"/>
  </si>
  <si>
    <t>DXB6072</t>
    <phoneticPr fontId="14" type="noConversion"/>
  </si>
  <si>
    <t>DXB2056</t>
    <phoneticPr fontId="14" type="noConversion"/>
  </si>
  <si>
    <t>DXB1993</t>
    <phoneticPr fontId="14" type="noConversion"/>
  </si>
  <si>
    <t>DXB2991</t>
    <phoneticPr fontId="14" type="noConversion"/>
  </si>
  <si>
    <t>DXB6047</t>
    <phoneticPr fontId="14" type="noConversion"/>
  </si>
  <si>
    <t>DXB3044</t>
    <phoneticPr fontId="14" type="noConversion"/>
  </si>
  <si>
    <t>DXBL2697</t>
    <phoneticPr fontId="14" type="noConversion"/>
  </si>
  <si>
    <t>DXB2081</t>
    <phoneticPr fontId="14" type="noConversion"/>
  </si>
  <si>
    <t>DXB2767</t>
    <phoneticPr fontId="14" type="noConversion"/>
  </si>
  <si>
    <t>DXB3718</t>
    <phoneticPr fontId="14" type="noConversion"/>
  </si>
  <si>
    <t>DXB1220</t>
    <phoneticPr fontId="14" type="noConversion"/>
  </si>
  <si>
    <t>DXB3003</t>
    <phoneticPr fontId="14" type="noConversion"/>
  </si>
  <si>
    <t>DXB1461</t>
    <phoneticPr fontId="14" type="noConversion"/>
  </si>
  <si>
    <t>DXB2722</t>
    <phoneticPr fontId="14" type="noConversion"/>
  </si>
  <si>
    <t>DXB3022</t>
    <phoneticPr fontId="14" type="noConversion"/>
  </si>
  <si>
    <t>DXB3240</t>
    <phoneticPr fontId="14" type="noConversion"/>
  </si>
  <si>
    <t>DXB3610</t>
    <phoneticPr fontId="14" type="noConversion"/>
  </si>
  <si>
    <t>DXB3356</t>
    <phoneticPr fontId="14" type="noConversion"/>
  </si>
  <si>
    <t>DXB3908</t>
    <phoneticPr fontId="14" type="noConversion"/>
  </si>
  <si>
    <t>DXB3087</t>
    <phoneticPr fontId="14" type="noConversion"/>
  </si>
  <si>
    <t>DXB3788</t>
    <phoneticPr fontId="14" type="noConversion"/>
  </si>
  <si>
    <t>DXB1715</t>
    <phoneticPr fontId="14" type="noConversion"/>
  </si>
  <si>
    <t>DXB3349</t>
    <phoneticPr fontId="14" type="noConversion"/>
  </si>
  <si>
    <t>DXB6015</t>
    <phoneticPr fontId="14" type="noConversion"/>
  </si>
  <si>
    <t>DXB3621</t>
    <phoneticPr fontId="14" type="noConversion"/>
  </si>
  <si>
    <t>DXB3663</t>
    <phoneticPr fontId="14" type="noConversion"/>
  </si>
  <si>
    <t>DXB3684</t>
    <phoneticPr fontId="14" type="noConversion"/>
  </si>
  <si>
    <t>DXB1460</t>
    <phoneticPr fontId="14" type="noConversion"/>
  </si>
  <si>
    <t>DXB3628</t>
    <phoneticPr fontId="14" type="noConversion"/>
  </si>
  <si>
    <t>DXB3050</t>
    <phoneticPr fontId="14" type="noConversion"/>
  </si>
  <si>
    <t>DXB6080</t>
    <phoneticPr fontId="14" type="noConversion"/>
  </si>
  <si>
    <t>DXB6090</t>
    <phoneticPr fontId="14" type="noConversion"/>
  </si>
  <si>
    <t>DXB6161</t>
    <phoneticPr fontId="14" type="noConversion"/>
  </si>
  <si>
    <t>DXB6264</t>
    <phoneticPr fontId="14" type="noConversion"/>
  </si>
  <si>
    <t>DXB2428</t>
    <phoneticPr fontId="0" type="noConversion"/>
  </si>
  <si>
    <t>DXB2651</t>
    <phoneticPr fontId="0" type="noConversion"/>
  </si>
  <si>
    <t>DXB3374</t>
    <phoneticPr fontId="0" type="noConversion"/>
  </si>
  <si>
    <t>DXB3029</t>
    <phoneticPr fontId="0" type="noConversion"/>
  </si>
  <si>
    <t>DXB3079</t>
    <phoneticPr fontId="0" type="noConversion"/>
  </si>
  <si>
    <t>DXB2116</t>
    <phoneticPr fontId="0" type="noConversion"/>
  </si>
  <si>
    <t>DXS6546</t>
    <phoneticPr fontId="0" type="noConversion"/>
  </si>
  <si>
    <t>DXB3498</t>
    <phoneticPr fontId="0" type="noConversion"/>
  </si>
  <si>
    <t>Site Share</t>
    <phoneticPr fontId="0" type="noConversion"/>
  </si>
  <si>
    <t>Rooftop</t>
    <phoneticPr fontId="0" type="noConversion"/>
  </si>
  <si>
    <t>DXB3800</t>
    <phoneticPr fontId="0" type="noConversion"/>
  </si>
  <si>
    <t>DXB3554</t>
    <phoneticPr fontId="0" type="noConversion"/>
  </si>
  <si>
    <t>Nedaa Share</t>
  </si>
  <si>
    <t>DXB1572</t>
  </si>
  <si>
    <t>DXBL1572</t>
  </si>
  <si>
    <t>DXBNR1572</t>
  </si>
  <si>
    <t>DXB3962</t>
  </si>
  <si>
    <t>DXBL3962</t>
  </si>
  <si>
    <t>DXBNR3962</t>
  </si>
  <si>
    <t>DXV6318</t>
  </si>
  <si>
    <t>DXVL6318</t>
  </si>
  <si>
    <t>DXVNR6318</t>
  </si>
  <si>
    <t>DXB3315</t>
  </si>
  <si>
    <t>DXBL3315</t>
  </si>
  <si>
    <t>DXBNR3315</t>
  </si>
  <si>
    <t>DXS6530</t>
  </si>
  <si>
    <t>DXSNR6530</t>
  </si>
  <si>
    <t>DXB3373</t>
  </si>
  <si>
    <t>DXBL3373</t>
  </si>
  <si>
    <t>DXBNR3373</t>
  </si>
  <si>
    <t>DXB3436</t>
  </si>
  <si>
    <t>DXBL3436</t>
  </si>
  <si>
    <t>DXBNR3436</t>
  </si>
  <si>
    <t>DXB3278</t>
    <phoneticPr fontId="0" type="noConversion"/>
  </si>
  <si>
    <t>Outdoor Site Sharing-Nedaa Owned</t>
  </si>
  <si>
    <t>FUJNR3071</t>
  </si>
  <si>
    <t>AJM1216</t>
    <phoneticPr fontId="0" type="noConversion"/>
  </si>
  <si>
    <t>SHJ1233</t>
    <phoneticPr fontId="0" type="noConversion"/>
  </si>
  <si>
    <t>RAK1269</t>
    <phoneticPr fontId="0" type="noConversion"/>
  </si>
  <si>
    <t>RAK3585</t>
    <phoneticPr fontId="0" type="noConversion"/>
  </si>
  <si>
    <t>AAU5942</t>
    <phoneticPr fontId="0" type="noConversion"/>
  </si>
  <si>
    <t>KFN2934</t>
    <phoneticPr fontId="0" type="noConversion"/>
  </si>
  <si>
    <t>KFN6316</t>
    <phoneticPr fontId="0" type="noConversion"/>
  </si>
  <si>
    <t>RAK6311</t>
    <phoneticPr fontId="0" type="noConversion"/>
  </si>
  <si>
    <t>FUJ6314</t>
    <phoneticPr fontId="3" type="noConversion"/>
  </si>
  <si>
    <t>RAK3933</t>
    <phoneticPr fontId="3" type="noConversion"/>
  </si>
  <si>
    <t>SHJ3153</t>
    <phoneticPr fontId="3" type="noConversion"/>
  </si>
  <si>
    <t>SHJ3667</t>
    <phoneticPr fontId="3" type="noConversion"/>
  </si>
  <si>
    <t>KFN3845</t>
    <phoneticPr fontId="3" type="noConversion"/>
  </si>
  <si>
    <t>SHJ3721</t>
    <phoneticPr fontId="3" type="noConversion"/>
  </si>
  <si>
    <t>RAK1140</t>
    <phoneticPr fontId="3" type="noConversion"/>
  </si>
  <si>
    <t>RAKL1140</t>
    <phoneticPr fontId="3" type="noConversion"/>
  </si>
  <si>
    <t>SHJL1226</t>
    <phoneticPr fontId="3" type="noConversion"/>
  </si>
  <si>
    <t>AJML1319</t>
    <phoneticPr fontId="3" type="noConversion"/>
  </si>
  <si>
    <t>SHJ1223</t>
    <phoneticPr fontId="3" type="noConversion"/>
  </si>
  <si>
    <t>RAK1196</t>
    <phoneticPr fontId="3" type="noConversion"/>
  </si>
  <si>
    <t>FUV1480</t>
    <phoneticPr fontId="3" type="noConversion"/>
  </si>
  <si>
    <t>AJM1361</t>
    <phoneticPr fontId="3" type="noConversion"/>
  </si>
  <si>
    <t>AJML1361</t>
    <phoneticPr fontId="3" type="noConversion"/>
  </si>
  <si>
    <t>KFN1148</t>
    <phoneticPr fontId="0" type="noConversion"/>
  </si>
  <si>
    <t>SHJ2328</t>
    <phoneticPr fontId="0" type="noConversion"/>
  </si>
  <si>
    <t>KFN1114</t>
    <phoneticPr fontId="0" type="noConversion"/>
  </si>
  <si>
    <t>SHJ6250</t>
    <phoneticPr fontId="0" type="noConversion"/>
  </si>
  <si>
    <t>SHJ3685</t>
    <phoneticPr fontId="8" type="noConversion"/>
  </si>
  <si>
    <t>SHJ1262</t>
  </si>
  <si>
    <t>SHJL1262</t>
  </si>
  <si>
    <t>FUJ1609</t>
  </si>
  <si>
    <t>FUJL1609</t>
  </si>
  <si>
    <t>FUJNR1609</t>
  </si>
  <si>
    <t>RAK3444</t>
  </si>
  <si>
    <t>RAKL3444</t>
  </si>
  <si>
    <t>RAKNR3444</t>
  </si>
  <si>
    <t>SHJ1405</t>
  </si>
  <si>
    <t>SHJL1405</t>
  </si>
  <si>
    <t>SHJNR1405</t>
  </si>
  <si>
    <t>SHJ1001</t>
    <phoneticPr fontId="0" type="noConversion"/>
  </si>
  <si>
    <t>KFN1113</t>
    <phoneticPr fontId="0" type="noConversion"/>
  </si>
  <si>
    <t>UAQ3606</t>
    <phoneticPr fontId="0" type="noConversion"/>
  </si>
  <si>
    <t>NE</t>
    <phoneticPr fontId="3" type="noConversion"/>
  </si>
  <si>
    <t>FUV1323</t>
    <phoneticPr fontId="3" type="noConversion"/>
  </si>
  <si>
    <t>RAVL1331</t>
    <phoneticPr fontId="3" type="noConversion"/>
  </si>
  <si>
    <t>RAVL1328</t>
    <phoneticPr fontId="3" type="noConversion"/>
  </si>
  <si>
    <t>KFV1327</t>
    <phoneticPr fontId="3" type="noConversion"/>
  </si>
  <si>
    <t>RAK3176</t>
    <phoneticPr fontId="3" type="noConversion"/>
  </si>
  <si>
    <t>RAK3535</t>
    <phoneticPr fontId="3" type="noConversion"/>
  </si>
  <si>
    <t>SHV1454</t>
    <phoneticPr fontId="3" type="noConversion"/>
  </si>
  <si>
    <t>AJV1471</t>
    <phoneticPr fontId="3" type="noConversion"/>
  </si>
  <si>
    <t>RAK1347</t>
    <phoneticPr fontId="3" type="noConversion"/>
  </si>
  <si>
    <t>FUV1481</t>
    <phoneticPr fontId="3" type="noConversion"/>
  </si>
  <si>
    <t>SHV1493</t>
    <phoneticPr fontId="3" type="noConversion"/>
  </si>
  <si>
    <t>SHVL1435</t>
    <phoneticPr fontId="3" type="noConversion"/>
  </si>
  <si>
    <t>AUH6430</t>
  </si>
  <si>
    <t>AUH3381</t>
  </si>
  <si>
    <t>AUH6154</t>
  </si>
  <si>
    <t>AUH3099</t>
  </si>
  <si>
    <t>AUH3361</t>
  </si>
  <si>
    <t>AUH3391</t>
  </si>
  <si>
    <t>AUH3724</t>
  </si>
  <si>
    <t>AUH3813</t>
  </si>
  <si>
    <t>AUH3939</t>
  </si>
  <si>
    <t>AUH3943</t>
  </si>
  <si>
    <t>AUH3985</t>
  </si>
  <si>
    <t>AUH6121</t>
  </si>
  <si>
    <t>AUH6167</t>
  </si>
  <si>
    <t>AUH6561</t>
  </si>
  <si>
    <t>AUH6152</t>
  </si>
  <si>
    <t>AUH3909</t>
  </si>
  <si>
    <t>AUH1717</t>
  </si>
  <si>
    <t>AUV6269</t>
  </si>
  <si>
    <t> 24.394100</t>
  </si>
  <si>
    <t>AUV6265</t>
  </si>
  <si>
    <t>AUVL6265</t>
  </si>
  <si>
    <t>AUV6266</t>
  </si>
  <si>
    <t>AUVL6266</t>
  </si>
  <si>
    <t>AUV6267</t>
  </si>
  <si>
    <t>AUVL6267</t>
  </si>
  <si>
    <t>AUV6268</t>
  </si>
  <si>
    <t>AUVL6268</t>
  </si>
  <si>
    <t>AUVL6269</t>
  </si>
  <si>
    <t>AUHL1717</t>
  </si>
  <si>
    <t>AUHL6430</t>
  </si>
  <si>
    <t>AUHL3381</t>
  </si>
  <si>
    <t>AUHL6154</t>
  </si>
  <si>
    <t>AUHL3099</t>
  </si>
  <si>
    <t>AUHL3361</t>
  </si>
  <si>
    <t>AUHL3391</t>
  </si>
  <si>
    <t>AUHL3724</t>
  </si>
  <si>
    <t>AUHL4813</t>
  </si>
  <si>
    <t>AUHL3939</t>
  </si>
  <si>
    <t>AUHL3943</t>
  </si>
  <si>
    <t>AUHL3985</t>
  </si>
  <si>
    <t>AUHL6121</t>
  </si>
  <si>
    <t>AUHL4586</t>
  </si>
  <si>
    <t>AUHL6561</t>
  </si>
  <si>
    <t>AUHL6152</t>
  </si>
  <si>
    <t>AUHL3909</t>
  </si>
  <si>
    <t>AUHL6167</t>
  </si>
  <si>
    <t>AUVNR6260</t>
  </si>
  <si>
    <t>AUVNR6269</t>
  </si>
  <si>
    <t>AUGNR6083</t>
  </si>
  <si>
    <t>AUHNR2476</t>
  </si>
  <si>
    <t>AUHNR3099</t>
  </si>
  <si>
    <t>AUHNR3361</t>
  </si>
  <si>
    <t>AUHNR3391</t>
  </si>
  <si>
    <t>AUHNR3813</t>
  </si>
  <si>
    <t>AUHNR3939</t>
  </si>
  <si>
    <t>AUHNR3943</t>
  </si>
  <si>
    <t>AUHNR6561</t>
  </si>
  <si>
    <t>AUHNR6152</t>
  </si>
  <si>
    <t>AUHNR1717</t>
  </si>
  <si>
    <t>3cc</t>
  </si>
  <si>
    <t>n78+n41</t>
  </si>
  <si>
    <t>AAN3568</t>
  </si>
  <si>
    <t>AAN3585</t>
  </si>
  <si>
    <t>AAN3612</t>
  </si>
  <si>
    <t>AAN3635</t>
  </si>
  <si>
    <t>AAN2947</t>
  </si>
  <si>
    <t>AAN3212</t>
  </si>
  <si>
    <t>AAN3214</t>
  </si>
  <si>
    <t>AAN3292</t>
  </si>
  <si>
    <t>AAN3446</t>
  </si>
  <si>
    <t>AAN3588</t>
  </si>
  <si>
    <t>AAN3636</t>
  </si>
  <si>
    <t>AAN3642</t>
  </si>
  <si>
    <t>AAN3650</t>
  </si>
  <si>
    <t>AAN3643</t>
  </si>
  <si>
    <t>AAN3646</t>
  </si>
  <si>
    <t>24.196181 </t>
  </si>
  <si>
    <t>AANNR3585</t>
  </si>
  <si>
    <t>AANNR3292</t>
  </si>
  <si>
    <t>AANNR3650</t>
  </si>
  <si>
    <t>AANNR3643</t>
  </si>
  <si>
    <t>AANNR3646</t>
  </si>
  <si>
    <t>AANNR2420</t>
  </si>
  <si>
    <t>AANNR3326</t>
  </si>
  <si>
    <t>AANNR3613</t>
  </si>
  <si>
    <t>AANNR3654</t>
  </si>
  <si>
    <t>AANNR3545</t>
  </si>
  <si>
    <t>DXBNR1360</t>
  </si>
  <si>
    <t>DXBNR1483</t>
  </si>
  <si>
    <t>DXBNR1642</t>
  </si>
  <si>
    <t>DXBNR1922</t>
  </si>
  <si>
    <t>DXBNR1989</t>
  </si>
  <si>
    <t>DXBNR2175</t>
  </si>
  <si>
    <t>DXBNR2686</t>
  </si>
  <si>
    <t>DXBNR2688</t>
  </si>
  <si>
    <t>DXBNR2692</t>
  </si>
  <si>
    <t>DXBNR2931</t>
  </si>
  <si>
    <t>DXTNR4387</t>
  </si>
  <si>
    <t>DXBNR1495</t>
  </si>
  <si>
    <t>DXBNR3593</t>
  </si>
  <si>
    <t>DXB2249</t>
    <phoneticPr fontId="14" type="noConversion"/>
  </si>
  <si>
    <t>DXB3572</t>
    <phoneticPr fontId="14" type="noConversion"/>
  </si>
  <si>
    <t>DXB1920</t>
    <phoneticPr fontId="14" type="noConversion"/>
  </si>
  <si>
    <t>DXB3302</t>
    <phoneticPr fontId="14" type="noConversion"/>
  </si>
  <si>
    <t>BTS3900A/MultiRadio 2G</t>
    <phoneticPr fontId="14" type="noConversion"/>
  </si>
  <si>
    <t>DXB2072</t>
    <phoneticPr fontId="14" type="noConversion"/>
  </si>
  <si>
    <t>DXB6101</t>
    <phoneticPr fontId="14" type="noConversion"/>
  </si>
  <si>
    <t>DXB6044</t>
    <phoneticPr fontId="14" type="noConversion"/>
  </si>
  <si>
    <t>DXB6116</t>
    <phoneticPr fontId="14" type="noConversion"/>
  </si>
  <si>
    <t>DXB2043</t>
    <phoneticPr fontId="14" type="noConversion"/>
  </si>
  <si>
    <t>DXB3061</t>
    <phoneticPr fontId="14" type="noConversion"/>
  </si>
  <si>
    <t>DXB2858</t>
    <phoneticPr fontId="14" type="noConversion"/>
  </si>
  <si>
    <t>DXB6184</t>
    <phoneticPr fontId="14" type="noConversion"/>
  </si>
  <si>
    <t>DXB2574</t>
    <phoneticPr fontId="14" type="noConversion"/>
  </si>
  <si>
    <t>DXB1273</t>
    <phoneticPr fontId="14" type="noConversion"/>
  </si>
  <si>
    <t>DXB3474</t>
    <phoneticPr fontId="14" type="noConversion"/>
  </si>
  <si>
    <t>DXB2960</t>
    <phoneticPr fontId="14" type="noConversion"/>
  </si>
  <si>
    <t>DXBNR3365</t>
  </si>
  <si>
    <t>DXBL3611</t>
    <phoneticPr fontId="14" type="noConversion"/>
  </si>
  <si>
    <t>DXB6266</t>
    <phoneticPr fontId="14" type="noConversion"/>
  </si>
  <si>
    <t>DXB3862</t>
    <phoneticPr fontId="14" type="noConversion"/>
  </si>
  <si>
    <t>DXB3285</t>
    <phoneticPr fontId="14" type="noConversion"/>
  </si>
  <si>
    <t>DXB1723</t>
    <phoneticPr fontId="0" type="noConversion"/>
  </si>
  <si>
    <t>DXB2020</t>
    <phoneticPr fontId="0" type="noConversion"/>
  </si>
  <si>
    <t>DXB3613</t>
    <phoneticPr fontId="0" type="noConversion"/>
  </si>
  <si>
    <t>DXB1438</t>
  </si>
  <si>
    <t>DXBL1438</t>
  </si>
  <si>
    <t>DXBNR1438</t>
  </si>
  <si>
    <t>DXB2485</t>
  </si>
  <si>
    <t>DXBL2485</t>
  </si>
  <si>
    <t>DXBNR2485</t>
  </si>
  <si>
    <t>DXB3585</t>
  </si>
  <si>
    <t>DXBL3585</t>
  </si>
  <si>
    <t>DXBNR3585</t>
  </si>
  <si>
    <t>DXB3726</t>
  </si>
  <si>
    <t>DXBL3726</t>
  </si>
  <si>
    <t>DXBNR3726</t>
  </si>
  <si>
    <t>DXB3497</t>
  </si>
  <si>
    <t>DXBL3497</t>
  </si>
  <si>
    <t>DXBNR3497</t>
  </si>
  <si>
    <t>DXV6290</t>
  </si>
  <si>
    <t>DXVL6290</t>
  </si>
  <si>
    <t>DXVNR6290</t>
  </si>
  <si>
    <t>DXB3176</t>
  </si>
  <si>
    <t>DXBL3176</t>
  </si>
  <si>
    <t>DXBNR3176</t>
  </si>
  <si>
    <t>KFN3678</t>
  </si>
  <si>
    <t>FUJ1273</t>
  </si>
  <si>
    <t>FUJ1128</t>
  </si>
  <si>
    <t>SHJ1462</t>
  </si>
  <si>
    <t>KFNL3678</t>
  </si>
  <si>
    <t>FUJL1273</t>
  </si>
  <si>
    <t>FUJL1128</t>
  </si>
  <si>
    <t>SHJL1462</t>
  </si>
  <si>
    <t>ET-Capex</t>
  </si>
  <si>
    <t>RAK1286</t>
  </si>
  <si>
    <t>U2100 (F2)+U900)F1+F2)</t>
  </si>
  <si>
    <t>U2100 (F2)+U900(F1+F2)</t>
  </si>
  <si>
    <t>AANNR2268</t>
  </si>
  <si>
    <t>AANNR2315</t>
  </si>
  <si>
    <t>AANNR2393</t>
  </si>
  <si>
    <t>AANNR2399</t>
  </si>
  <si>
    <t>AANNR2421</t>
  </si>
  <si>
    <t>AANNR2427</t>
  </si>
  <si>
    <t>AANNR2429</t>
  </si>
  <si>
    <t>AANNR2472</t>
  </si>
  <si>
    <t>AANNR2496</t>
  </si>
  <si>
    <t>AANNR2527</t>
  </si>
  <si>
    <t>AANNR2815</t>
  </si>
  <si>
    <t>AANNR2841</t>
  </si>
  <si>
    <t>AANNR2873</t>
  </si>
  <si>
    <t>AANNR2891</t>
  </si>
  <si>
    <t>AANNR2912</t>
  </si>
  <si>
    <t>AANNR3113</t>
  </si>
  <si>
    <t>AANNR3135</t>
  </si>
  <si>
    <t>AANNR3230</t>
  </si>
  <si>
    <t>AANNR3258</t>
  </si>
  <si>
    <t>AANNR3278</t>
  </si>
  <si>
    <t>AANNR3286</t>
  </si>
  <si>
    <t>AANNR3312</t>
  </si>
  <si>
    <t>AANNR3396</t>
  </si>
  <si>
    <t>AANNR3419</t>
  </si>
  <si>
    <t>AANNR3567</t>
  </si>
  <si>
    <t>AANNR3573</t>
  </si>
  <si>
    <t>FUJNR3747</t>
  </si>
  <si>
    <t>KFNNR2617</t>
  </si>
  <si>
    <t>RAKNR2732</t>
  </si>
  <si>
    <t>RAKNR3580</t>
  </si>
  <si>
    <t>SHJNR2046</t>
  </si>
  <si>
    <t>SHJNR2331</t>
  </si>
  <si>
    <t>SHJNR2639</t>
  </si>
  <si>
    <t>SHJNR2993</t>
  </si>
  <si>
    <t>KFNNR3678</t>
  </si>
  <si>
    <t>FUJNR1273</t>
  </si>
  <si>
    <t>FUJNR1128</t>
  </si>
  <si>
    <t>SHJNR1462</t>
  </si>
  <si>
    <t>RAKL1286</t>
  </si>
  <si>
    <t>Site Type-1</t>
  </si>
  <si>
    <t>EITC Passive Infrastructure</t>
  </si>
  <si>
    <t>Small Cells</t>
  </si>
  <si>
    <t>Passive Structure - Sharing Vs Non Sharing</t>
  </si>
  <si>
    <t>ADNOC Tower</t>
  </si>
  <si>
    <t>NEDAA Tower</t>
  </si>
  <si>
    <t>Outdoor ADNOC Tower</t>
  </si>
  <si>
    <t>AUH1076</t>
  </si>
  <si>
    <t>AUH1341</t>
  </si>
  <si>
    <t>AUH2060</t>
  </si>
  <si>
    <t>AUH2519</t>
  </si>
  <si>
    <t>AUH2529</t>
  </si>
  <si>
    <t>AUH2748</t>
  </si>
  <si>
    <t>AUH2815</t>
  </si>
  <si>
    <t>AUH2820</t>
  </si>
  <si>
    <t>AUH3194</t>
  </si>
  <si>
    <t>AUH3270</t>
  </si>
  <si>
    <t>AUH3347</t>
  </si>
  <si>
    <t>AUH3410</t>
  </si>
  <si>
    <t>AUH3415</t>
  </si>
  <si>
    <t>AUH3923</t>
  </si>
  <si>
    <t>AUH3937</t>
  </si>
  <si>
    <t>AUH3944</t>
  </si>
  <si>
    <t>AUH3971</t>
  </si>
  <si>
    <t>AUH6076</t>
  </si>
  <si>
    <t>AUH6097</t>
  </si>
  <si>
    <t>AUH6134</t>
  </si>
  <si>
    <t>AUH6140</t>
  </si>
  <si>
    <t>AUH6168</t>
  </si>
  <si>
    <t>AUH6418</t>
  </si>
  <si>
    <t>AUH6555</t>
  </si>
  <si>
    <t>AUH6589</t>
  </si>
  <si>
    <t>AUV6270</t>
  </si>
  <si>
    <t>AUV6272</t>
  </si>
  <si>
    <t>AUV6273</t>
  </si>
  <si>
    <t>Locked for Dismantling</t>
  </si>
  <si>
    <t>AUHNR2027</t>
  </si>
  <si>
    <t>AUHNR2262</t>
  </si>
  <si>
    <t>AUHNR2474</t>
  </si>
  <si>
    <t>AUHNR2974</t>
  </si>
  <si>
    <t>AUHNR3184</t>
  </si>
  <si>
    <t>AUHNR3909</t>
  </si>
  <si>
    <t>AUHNR6154</t>
  </si>
  <si>
    <t>AUHNR6442</t>
  </si>
  <si>
    <t>AUHNR1341</t>
  </si>
  <si>
    <t>AUHNR2060</t>
  </si>
  <si>
    <t>AUHNR3194</t>
  </si>
  <si>
    <t>AUHNR3347</t>
  </si>
  <si>
    <t>AUHNR3937</t>
  </si>
  <si>
    <t>AUHNR6589</t>
  </si>
  <si>
    <t>AUHL3108</t>
  </si>
  <si>
    <t>AUHL1076</t>
  </si>
  <si>
    <t>AUHL1341</t>
  </si>
  <si>
    <t>AUHL3060</t>
  </si>
  <si>
    <t>AUHL2519</t>
  </si>
  <si>
    <t>AUHL2529</t>
  </si>
  <si>
    <t>AUHL2748</t>
  </si>
  <si>
    <t>AUHL3815</t>
  </si>
  <si>
    <t>AUHL3820</t>
  </si>
  <si>
    <t>AUHL3194</t>
  </si>
  <si>
    <t>AUHL4270</t>
  </si>
  <si>
    <t>AUHL5347</t>
  </si>
  <si>
    <t>AUHL5410</t>
  </si>
  <si>
    <t>AUHL5415</t>
  </si>
  <si>
    <t>AUHL4923</t>
  </si>
  <si>
    <t>AUHL3937</t>
  </si>
  <si>
    <t>AUHL3944</t>
  </si>
  <si>
    <t>AUHL3971</t>
  </si>
  <si>
    <t>AUHL6076</t>
  </si>
  <si>
    <t>AUHL7097</t>
  </si>
  <si>
    <t>AUHL6134</t>
  </si>
  <si>
    <t>AUHL6140</t>
  </si>
  <si>
    <t>AUHL6168</t>
  </si>
  <si>
    <t>AUHL6418</t>
  </si>
  <si>
    <t>AUHL6555</t>
  </si>
  <si>
    <t>AUHL6589</t>
  </si>
  <si>
    <t>AUVL7272</t>
  </si>
  <si>
    <t>AUVL6273</t>
  </si>
  <si>
    <t>AUVL6270</t>
  </si>
  <si>
    <t>Splitter(Y/N)</t>
  </si>
  <si>
    <t>AAN3321</t>
  </si>
  <si>
    <t>AAN3119</t>
  </si>
  <si>
    <t>AAN3400</t>
  </si>
  <si>
    <t>AAN3640</t>
  </si>
  <si>
    <t>AAN3423</t>
  </si>
  <si>
    <t>AANNR3115</t>
  </si>
  <si>
    <t>AANNR3288</t>
  </si>
  <si>
    <t>AANNR3555</t>
  </si>
  <si>
    <t>AANNR3321</t>
  </si>
  <si>
    <t>AANNR3400</t>
  </si>
  <si>
    <t>Y</t>
  </si>
  <si>
    <t>AAG6104</t>
  </si>
  <si>
    <t>AAGNR6104</t>
  </si>
  <si>
    <t>AJM1153</t>
    <phoneticPr fontId="3" type="noConversion"/>
  </si>
  <si>
    <t>site Share</t>
    <phoneticPr fontId="3" type="noConversion"/>
  </si>
  <si>
    <t>AJM1319</t>
    <phoneticPr fontId="3" type="noConversion"/>
  </si>
  <si>
    <t>ET Capex</t>
    <phoneticPr fontId="0" type="noConversion"/>
  </si>
  <si>
    <t>AJM1339</t>
    <phoneticPr fontId="3" type="noConversion"/>
  </si>
  <si>
    <t>AJM1385</t>
    <phoneticPr fontId="8" type="noConversion"/>
  </si>
  <si>
    <t>AJM3157</t>
    <phoneticPr fontId="0" type="noConversion"/>
  </si>
  <si>
    <t>AJM3979</t>
    <phoneticPr fontId="3" type="noConversion"/>
  </si>
  <si>
    <t>FUJ1055</t>
    <phoneticPr fontId="0" type="noConversion"/>
  </si>
  <si>
    <t>FUJ1068</t>
    <phoneticPr fontId="0" type="noConversion"/>
  </si>
  <si>
    <t>FUJ1124</t>
    <phoneticPr fontId="0" type="noConversion"/>
  </si>
  <si>
    <t>FUJ1234</t>
    <phoneticPr fontId="3" type="noConversion"/>
  </si>
  <si>
    <t>FUJL1234</t>
    <phoneticPr fontId="3" type="noConversion"/>
  </si>
  <si>
    <t>FUJNR2159</t>
  </si>
  <si>
    <t>FUJ2435</t>
    <phoneticPr fontId="0" type="noConversion"/>
  </si>
  <si>
    <t>FUJL3637</t>
    <phoneticPr fontId="0" type="noConversion"/>
  </si>
  <si>
    <t>FUJ3829</t>
    <phoneticPr fontId="0" type="noConversion"/>
  </si>
  <si>
    <t>FUJ3924</t>
    <phoneticPr fontId="0" type="noConversion"/>
  </si>
  <si>
    <t>Capex_DU</t>
    <phoneticPr fontId="0" type="noConversion"/>
  </si>
  <si>
    <t>Temporary</t>
    <phoneticPr fontId="0" type="noConversion"/>
  </si>
  <si>
    <t>KFNL2681</t>
    <phoneticPr fontId="0" type="noConversion"/>
  </si>
  <si>
    <t>KFN3296</t>
    <phoneticPr fontId="0" type="noConversion"/>
  </si>
  <si>
    <t>KFN3531</t>
    <phoneticPr fontId="0" type="noConversion"/>
  </si>
  <si>
    <t>KFN3799</t>
    <phoneticPr fontId="0" type="noConversion"/>
  </si>
  <si>
    <t>RAK1053</t>
    <phoneticPr fontId="0" type="noConversion"/>
  </si>
  <si>
    <t>RAK1106</t>
    <phoneticPr fontId="9" type="noConversion"/>
  </si>
  <si>
    <t>RAK1203</t>
    <phoneticPr fontId="8" type="noConversion"/>
  </si>
  <si>
    <t>RAK1209</t>
    <phoneticPr fontId="3" type="noConversion"/>
  </si>
  <si>
    <t>RAK1221</t>
    <phoneticPr fontId="0" type="noConversion"/>
  </si>
  <si>
    <t>RAKL2718</t>
    <phoneticPr fontId="3" type="noConversion"/>
  </si>
  <si>
    <t>RAKNR2740</t>
  </si>
  <si>
    <t>RAK3196</t>
    <phoneticPr fontId="0" type="noConversion"/>
  </si>
  <si>
    <t>RAK3235</t>
    <phoneticPr fontId="0" type="noConversion"/>
  </si>
  <si>
    <t>RAK3343</t>
    <phoneticPr fontId="0" type="noConversion"/>
  </si>
  <si>
    <t>RAK3445</t>
    <phoneticPr fontId="0" type="noConversion"/>
  </si>
  <si>
    <t>RAK3529</t>
    <phoneticPr fontId="0" type="noConversion"/>
  </si>
  <si>
    <t>RAK3719</t>
    <phoneticPr fontId="3" type="noConversion"/>
  </si>
  <si>
    <t>RAK3729</t>
    <phoneticPr fontId="0" type="noConversion"/>
  </si>
  <si>
    <t>RAK3733</t>
    <phoneticPr fontId="0" type="noConversion"/>
  </si>
  <si>
    <t>RAK3850</t>
    <phoneticPr fontId="9" type="noConversion"/>
  </si>
  <si>
    <t>RAK3930</t>
    <phoneticPr fontId="3" type="noConversion"/>
  </si>
  <si>
    <t>RAKL3930</t>
    <phoneticPr fontId="3" type="noConversion"/>
  </si>
  <si>
    <t>RAK3975</t>
    <phoneticPr fontId="0" type="noConversion"/>
  </si>
  <si>
    <t>RAK3976</t>
    <phoneticPr fontId="0" type="noConversion"/>
  </si>
  <si>
    <t>RAK3977</t>
    <phoneticPr fontId="3" type="noConversion"/>
  </si>
  <si>
    <t>RAK3992</t>
    <phoneticPr fontId="3" type="noConversion"/>
  </si>
  <si>
    <t>RAKL3992</t>
    <phoneticPr fontId="3" type="noConversion"/>
  </si>
  <si>
    <t>RAK6318</t>
    <phoneticPr fontId="0" type="noConversion"/>
  </si>
  <si>
    <t>SHJNR1007</t>
  </si>
  <si>
    <t>SHJ1195</t>
    <phoneticPr fontId="0" type="noConversion"/>
  </si>
  <si>
    <t>SHJ1318</t>
    <phoneticPr fontId="3" type="noConversion"/>
  </si>
  <si>
    <t>SHJL1318</t>
    <phoneticPr fontId="3" type="noConversion"/>
  </si>
  <si>
    <t>SHJ1389</t>
    <phoneticPr fontId="0" type="noConversion"/>
  </si>
  <si>
    <t>SHJNR2278</t>
  </si>
  <si>
    <t>SHJL2296</t>
    <phoneticPr fontId="3" type="noConversion"/>
  </si>
  <si>
    <t>SHJ3644</t>
    <phoneticPr fontId="3" type="noConversion"/>
  </si>
  <si>
    <t>SHJ3665</t>
    <phoneticPr fontId="0" type="noConversion"/>
  </si>
  <si>
    <t>SHJ3691</t>
    <phoneticPr fontId="8" type="noConversion"/>
  </si>
  <si>
    <t>SHJ3692</t>
    <phoneticPr fontId="0" type="noConversion"/>
  </si>
  <si>
    <t>SHJ3938</t>
    <phoneticPr fontId="0" type="noConversion"/>
  </si>
  <si>
    <t>SHJ3944</t>
    <phoneticPr fontId="3" type="noConversion"/>
  </si>
  <si>
    <t>UAQ1163</t>
    <phoneticPr fontId="3" type="noConversion"/>
  </si>
  <si>
    <t>UAQ1237</t>
    <phoneticPr fontId="0" type="noConversion"/>
  </si>
  <si>
    <t>RAKNR1286</t>
  </si>
  <si>
    <t>AJM1266</t>
  </si>
  <si>
    <t>AJML1266</t>
  </si>
  <si>
    <t>AJMNR1266</t>
  </si>
  <si>
    <t>FUJ1592</t>
  </si>
  <si>
    <t>FUJL1592</t>
  </si>
  <si>
    <t>FUJNR1592</t>
  </si>
  <si>
    <t>AJM3156</t>
  </si>
  <si>
    <t>AJML3156</t>
  </si>
  <si>
    <t>AJMNR3156</t>
  </si>
  <si>
    <t>SHJ6256</t>
  </si>
  <si>
    <t>SHJL6256</t>
  </si>
  <si>
    <t>SHJNR6256</t>
  </si>
  <si>
    <t>SHJ1391</t>
  </si>
  <si>
    <t>SHJL1391</t>
  </si>
  <si>
    <t>SHJNR1391</t>
  </si>
  <si>
    <t>FUJ1422</t>
  </si>
  <si>
    <t>FUJL1422</t>
  </si>
  <si>
    <t>SHJ1274</t>
  </si>
  <si>
    <t>SHJL1274</t>
  </si>
  <si>
    <t>SHJNR1274</t>
  </si>
  <si>
    <t>UAQ1406</t>
  </si>
  <si>
    <t>UAQL1406</t>
  </si>
  <si>
    <t>UAQNR1406</t>
  </si>
  <si>
    <t>RAK1554</t>
  </si>
  <si>
    <t>RAKL1554</t>
  </si>
  <si>
    <t>FUJ1472</t>
  </si>
  <si>
    <t>FUJL1472</t>
  </si>
  <si>
    <t>RAK1393</t>
  </si>
  <si>
    <t>RAKL1393</t>
  </si>
  <si>
    <t>RAKNR1393</t>
  </si>
  <si>
    <t>RAK1168</t>
  </si>
  <si>
    <t>RAKL1168</t>
  </si>
  <si>
    <t>RAKNR1168</t>
  </si>
  <si>
    <t>SHJ3788</t>
  </si>
  <si>
    <t>SHJL3788</t>
  </si>
  <si>
    <t>SHJNR3788</t>
  </si>
  <si>
    <t>UAQ3722</t>
  </si>
  <si>
    <t>UAQL3722</t>
  </si>
  <si>
    <t>UAQNR3722</t>
  </si>
  <si>
    <t>RAK1239</t>
  </si>
  <si>
    <t>RAKL1239</t>
  </si>
  <si>
    <t>RAKNR1239</t>
  </si>
  <si>
    <t>AJM3980</t>
  </si>
  <si>
    <t>AJML3980</t>
  </si>
  <si>
    <t>SHJ1213</t>
  </si>
  <si>
    <t>SHJL1213</t>
  </si>
  <si>
    <t>SHJNR1213</t>
  </si>
  <si>
    <t>RAK6319</t>
  </si>
  <si>
    <t>RAKL6319</t>
  </si>
  <si>
    <t>UAQ1105</t>
  </si>
  <si>
    <t>UAQL1105</t>
  </si>
  <si>
    <t>UAQNR1105</t>
  </si>
  <si>
    <t>Atom - 2018</t>
  </si>
  <si>
    <t>Atom - 2020</t>
  </si>
  <si>
    <t>Atom</t>
    <phoneticPr fontId="14" type="noConversion"/>
  </si>
  <si>
    <t>Book RRU - 2020</t>
  </si>
  <si>
    <t>Deactivated for 4G Expansion.</t>
  </si>
  <si>
    <t>Book RRU - 2021</t>
  </si>
  <si>
    <t>Easy Macro - 2021</t>
  </si>
  <si>
    <t>Relocation - 2022</t>
  </si>
  <si>
    <t>Easy Macro - 2022</t>
  </si>
  <si>
    <t>RT-du Owned-Small Cells</t>
  </si>
  <si>
    <t>Temp - 2023</t>
  </si>
  <si>
    <t>DXB2955</t>
  </si>
  <si>
    <t>DXB3728</t>
  </si>
  <si>
    <t>DXB3887</t>
  </si>
  <si>
    <t>DXB3963</t>
  </si>
  <si>
    <t>DXBL3887</t>
  </si>
  <si>
    <t>DXBL2955</t>
  </si>
  <si>
    <t>DXBL3728</t>
  </si>
  <si>
    <t>DXBL3963</t>
  </si>
  <si>
    <t>DXBNR2955</t>
  </si>
  <si>
    <t>DXBNR3728</t>
  </si>
  <si>
    <t>DXBNR3963</t>
  </si>
  <si>
    <t>AAC-4348-CSG-IXR-E-1</t>
  </si>
  <si>
    <t>AAG-6068-CSG-IXR-E-1</t>
  </si>
  <si>
    <t>AAG-6096-CSG-IXR-E-1</t>
  </si>
  <si>
    <t>AAG-6032-CSG-IXR-E-1</t>
  </si>
  <si>
    <t>AAN-2015-CSG-SAR-X-1</t>
  </si>
  <si>
    <t>AAN-2018-CSG-IXR-E-1</t>
  </si>
  <si>
    <t>AAN-2029-CSG-IXR-E-1</t>
  </si>
  <si>
    <t>AAN-2054-CSG-IXR-E-1</t>
  </si>
  <si>
    <t>AAN-2069-CSG-IXR-E-1</t>
  </si>
  <si>
    <t>AAN-2071-CSG-SAR-8-1</t>
  </si>
  <si>
    <t>AAN-2073-CSG-IXR-E-1</t>
  </si>
  <si>
    <t>AAN-2087-CSG-IXR-E-1</t>
  </si>
  <si>
    <t>AAN-2096-CSG-IXR-E-1</t>
  </si>
  <si>
    <t>AAN-2098-CSG-SAR-8-1</t>
  </si>
  <si>
    <t>AAN-2252-CSG-SAR-X-1</t>
  </si>
  <si>
    <t>AAN-2253-CSG-SAR-X-1</t>
  </si>
  <si>
    <t>AAN-2256-CSG-SAR-X-1</t>
  </si>
  <si>
    <t>AAN-2262-CSG-IXR-E-1</t>
  </si>
  <si>
    <t>AAN-2264-CSG-IXR-E-1</t>
  </si>
  <si>
    <t>AAN-2301-AGGR-SR7B-1</t>
  </si>
  <si>
    <t>AAN-2305-AGGR-SR7B-1</t>
  </si>
  <si>
    <t>AAN-2310-CSG-IXR-E-1</t>
  </si>
  <si>
    <t>AAN-2315-CSG-IXR-E-1</t>
  </si>
  <si>
    <t>AAN-2317-CSG-IXR-E-1</t>
  </si>
  <si>
    <t>AAN-2342-CSG-SAR-X-1</t>
  </si>
  <si>
    <t>AAN-2347-CSG-IXR-E-1</t>
  </si>
  <si>
    <t>AAN-2392-CSG-IXR-E-1</t>
  </si>
  <si>
    <t>AAN-2400-CSG-IXR-E-1</t>
  </si>
  <si>
    <t>AAN-2431-CSG-IXR-E-1</t>
  </si>
  <si>
    <t>AAN-2432-CSG-IXR-E-1</t>
  </si>
  <si>
    <t>AAN-2433-CSG-IXR-E-1</t>
  </si>
  <si>
    <t>AAN-2434-CSG-IXR-E-1</t>
  </si>
  <si>
    <t>AAN-2435-CSG-IXR-E-1</t>
  </si>
  <si>
    <t>AAN-2439-CSG-IXR-E-1</t>
  </si>
  <si>
    <t>AAN-2444-CSG-IXR-E-1</t>
  </si>
  <si>
    <t>AAN-2446-CSG-IXR-E-1</t>
  </si>
  <si>
    <t>AAN-2447-CSG-IXR-E-1</t>
  </si>
  <si>
    <t>AAN-2448-CSG-IXR-E-1</t>
  </si>
  <si>
    <t>AAN-2473-CSG-IXR-E-1</t>
  </si>
  <si>
    <t>AAN-2506-CSG-IXR-E-1</t>
  </si>
  <si>
    <t>AAN-2515-CSG-IXR-E-1</t>
  </si>
  <si>
    <t>AAN-2525-CSG-IXR-E-1</t>
  </si>
  <si>
    <t>AAN-2527-CSG-IXR-E-1</t>
  </si>
  <si>
    <t>AAN-2558-CSG-IXR-E-1</t>
  </si>
  <si>
    <t>AAN-2559-CSG-IXR-E-1</t>
  </si>
  <si>
    <t>AAN-2585-CSG-N540-LD-1</t>
  </si>
  <si>
    <t>AAN-2588-CSG-IXR-E-1</t>
  </si>
  <si>
    <t>AAN-2614-CSG-N540-LD-1</t>
  </si>
  <si>
    <t>AAN-2615-CSG-IXR-E-1</t>
  </si>
  <si>
    <t>AAN-2619-CSG-IXR-E-1</t>
  </si>
  <si>
    <t>AAN-2620-CSG-N540-LD-1</t>
  </si>
  <si>
    <t>AAN-2625-CSG-IXR-E-1</t>
  </si>
  <si>
    <t>AAN-2627-CSG-N540-LD-1</t>
  </si>
  <si>
    <t>AAN-2817-CSG-N540-LD-1</t>
  </si>
  <si>
    <t>AAN-2825-CSG-N540-LD-1</t>
  </si>
  <si>
    <t>AAN-2834-CSG-IXR-E-1</t>
  </si>
  <si>
    <t>AAN-2877-CSG-N540-LD-1</t>
  </si>
  <si>
    <t>AAN-2878-CSG-N540-LD-1</t>
  </si>
  <si>
    <t>AAN-2882-CSG-N540-LD-1</t>
  </si>
  <si>
    <t>AAN-2886-CSG-IXR-E-1</t>
  </si>
  <si>
    <t>AAN-2890-CSG-IXR-E-1</t>
  </si>
  <si>
    <t>AAN-2918-CSG-IXR-E-1</t>
  </si>
  <si>
    <t>AAN-2927-CSG-IXR-E-1</t>
  </si>
  <si>
    <t>AAN-2938-CSG-IXR-E-1</t>
  </si>
  <si>
    <t>Passive to AAN-2042-PREAGG-SR7-1</t>
  </si>
  <si>
    <t>AAN-2947-CSG-IXR-E-1</t>
  </si>
  <si>
    <t>AAN-3104-CSG-IXR-E-1</t>
  </si>
  <si>
    <t>AAN-3124-CSG-SAR-X-1</t>
  </si>
  <si>
    <t>AAN-3129-CSG-N540-LD-1</t>
  </si>
  <si>
    <t>AAN-3139-CSG-N540-LD-1</t>
  </si>
  <si>
    <t>AAN-3141-CSG-IXR-E-1</t>
  </si>
  <si>
    <t>AAN-3144-CSG-N540-LD-1</t>
  </si>
  <si>
    <t>AAN-3148-CSG-IXR-E-1</t>
  </si>
  <si>
    <t>AAN-3160-CSG-IXR-E-1</t>
  </si>
  <si>
    <t>AAN-3216-CSG-IXR-E-1</t>
  </si>
  <si>
    <t>AAN-3221-CSG-N540-LD-1</t>
  </si>
  <si>
    <t>Passive to AAN-2005-PREAGG-SR7-1</t>
  </si>
  <si>
    <t>AAN-3262-CSG-IXR-E-1</t>
  </si>
  <si>
    <t>AAN-3263-CSG-N540-LD-1</t>
  </si>
  <si>
    <t>AAN-3265-CSG-IXR-E-1</t>
  </si>
  <si>
    <t>AAN-3267-CSG-IXR-E-1</t>
  </si>
  <si>
    <t>AAN-3269-CSG-IXR-E-1</t>
  </si>
  <si>
    <t>AAN-3271-CSG-IXR-E-1</t>
  </si>
  <si>
    <t>AAN-3273-CSG-N540-LD-1</t>
  </si>
  <si>
    <t>AAN-3278-CSG-IXR-E-1</t>
  </si>
  <si>
    <t>AAN-3291-CSG-N540-LD-1</t>
  </si>
  <si>
    <t>AAN-3292-CSG-N540-LD-1</t>
  </si>
  <si>
    <t>AAN-3293-CSG-IXR-E-1</t>
  </si>
  <si>
    <t>AAN-3294-CSG-IXR-E-1</t>
  </si>
  <si>
    <t>AAN-3295-CSG-IXR-E-1</t>
  </si>
  <si>
    <t>Passive to AAN-2046-CSG-SAR-8-1</t>
  </si>
  <si>
    <t>AAN-3303-CSG-IXR-E-1</t>
  </si>
  <si>
    <t>AAN-3307-CSG-N540-LD-1</t>
  </si>
  <si>
    <t>AAN-3313-CSG-IXR-E-1</t>
  </si>
  <si>
    <t>AAN-3314-CSG-N540-LD-1</t>
  </si>
  <si>
    <t>AAN-3315-CSG-IXR-E-1</t>
  </si>
  <si>
    <t>AAN-3316-CSG-IXR-E-1</t>
  </si>
  <si>
    <t>AAN-3320-CSG-IXR-E-1</t>
  </si>
  <si>
    <t>AAN-3322-CSG-IXR-E-1</t>
  </si>
  <si>
    <t>AAN-3324-CSG-N540-LD-1</t>
  </si>
  <si>
    <t>AAN-3331-CSG-IXR-E-1</t>
  </si>
  <si>
    <t>AAN-3333-CSG-N540-LD-1</t>
  </si>
  <si>
    <t>AAN-3341-CSG-N540-LD-1</t>
  </si>
  <si>
    <t>AAN-3344-CSG-IXR-E-1</t>
  </si>
  <si>
    <t>AAN-3348-CSG-N540-LD-1</t>
  </si>
  <si>
    <t>AAN-3355-CSG-N540-LD-1</t>
  </si>
  <si>
    <t>AAN-3359-CSG-IXR-E-1</t>
  </si>
  <si>
    <t>Passive to AAN-2049-SCSG-SR7B-1</t>
  </si>
  <si>
    <t>AAN-3361-CSG-N540-LD-1</t>
  </si>
  <si>
    <t>AAN-3362-CSG-N540-LD-1</t>
  </si>
  <si>
    <t>AAN-3363-CSG-IXR-E-1</t>
  </si>
  <si>
    <t>AAN-3364-CSG-IXR-E-1</t>
  </si>
  <si>
    <t>AAN-3367-CSG-IXR-E-1</t>
  </si>
  <si>
    <t>AAN-3373-CSG-IXR-E-1</t>
  </si>
  <si>
    <t>AAN-3376-CSG-IXR-E-1</t>
  </si>
  <si>
    <t>AAN-3379-CSG-IXR-E-1</t>
  </si>
  <si>
    <t>AAN-3380-CSG-IXR-E-1</t>
  </si>
  <si>
    <t>AAN-3381-CSG-N540-LD-1</t>
  </si>
  <si>
    <t>AAN-3382-CSG-IXR-E-1</t>
  </si>
  <si>
    <t>AAN-3383-CSG-N540-LD-1</t>
  </si>
  <si>
    <t>AAN-3387-CSG-IXR-E-1</t>
  </si>
  <si>
    <t>AAN-3389-CSG-IXR-E-1</t>
  </si>
  <si>
    <t>AAN-3397-CSG-IXR-E-1</t>
  </si>
  <si>
    <t>Passive to AAN-5001-CSG-SAR-8-1</t>
  </si>
  <si>
    <t>AAN-3399-CSG-N540-LD-1</t>
  </si>
  <si>
    <t>AAN-3402-CSG-N540-LD-1</t>
  </si>
  <si>
    <t>AAN-3415-CSG-IXR-E-1</t>
  </si>
  <si>
    <t>AAN-3417-CSG-IXR-E-1</t>
  </si>
  <si>
    <t>AAN-3418-CSG-N540-LD-1</t>
  </si>
  <si>
    <t>Passive to AAN-2006-PREAGG-SR7-1</t>
  </si>
  <si>
    <t>AAN-3433-CSG-IXR-E-1</t>
  </si>
  <si>
    <t>AAN-3434-CSG-IXR-E-1</t>
  </si>
  <si>
    <t>AAN-3437-CSG-IXR-E-1</t>
  </si>
  <si>
    <t>AAN-3440-CSG-IXR-E-1</t>
  </si>
  <si>
    <t>AAN-3444-CSG-IXR-E-1</t>
  </si>
  <si>
    <t>AAN-3446-CSG-N540-LD-1</t>
  </si>
  <si>
    <t>AAN-3449-CSG-IXR-E-1</t>
  </si>
  <si>
    <t>AAN-3503-CSG-IXR-E-1</t>
  </si>
  <si>
    <t>AAN-3514-CSG-IXR-E-1</t>
  </si>
  <si>
    <t>AAN-3516-CSG-IXR-E-1</t>
  </si>
  <si>
    <t>AAN-3517-CSG-IXR-E-1</t>
  </si>
  <si>
    <t>AAN-3518-CSG-IXR-E-1</t>
  </si>
  <si>
    <t>AAN-3525-CSG-IXR-E-1</t>
  </si>
  <si>
    <t>AAN-3527-CSG-IXR-E-1</t>
  </si>
  <si>
    <t>AAN-3532-CSG-IXR-E-1</t>
  </si>
  <si>
    <t>AAN-3536-CSG-N540-LD-1</t>
  </si>
  <si>
    <t>AAN-3539-CSG-IXR-E-1</t>
  </si>
  <si>
    <t>AAN-3540-CSG-IXR-E-1</t>
  </si>
  <si>
    <t>AAN-3545-CSG-IXR-E-1</t>
  </si>
  <si>
    <t>AAN-3546-CSG-IXR-E-1</t>
  </si>
  <si>
    <t>AAN-3548-CSG-IXR-E-1</t>
  </si>
  <si>
    <t>AAN-3549-CSG-IXR-E-1</t>
  </si>
  <si>
    <t>AAN-3556-CSG-N540-LD-1</t>
  </si>
  <si>
    <t>AAN-3557-CSG-N540-LD-1</t>
  </si>
  <si>
    <t>AAN-3578-CSG-IXR-E-1</t>
  </si>
  <si>
    <t>AAN-3579-CSG-N540-LD-1</t>
  </si>
  <si>
    <t>AAN-3585-CSG-N540-LD-1</t>
  </si>
  <si>
    <t>AAN-3588-CSG-N540-LD-1</t>
  </si>
  <si>
    <t>AAN-3589-CSG-N540-LD-1</t>
  </si>
  <si>
    <t>AAN-3593-CSG-N540-LD-1</t>
  </si>
  <si>
    <t>AAN-3597-CSG-IXR-E-1</t>
  </si>
  <si>
    <t>AAN-3607-CSG-N540-LD-1</t>
  </si>
  <si>
    <t>AAN-3613-CSG-N540-LD-1</t>
  </si>
  <si>
    <t>AAN-3615-CSG-N540-LD-1</t>
  </si>
  <si>
    <t>AAN-3621-CSG-IXR-E-1</t>
  </si>
  <si>
    <t>Passive to AAN-2055-CSG-SAR-8-1</t>
  </si>
  <si>
    <t>AAN-3643-CSG-N540-LD-1</t>
  </si>
  <si>
    <t>AAN-3646-CSG-IXR-E-1</t>
  </si>
  <si>
    <t>AAN-2026-CSG-IXR-E-1</t>
  </si>
  <si>
    <t>AAN-2046-CSG-SAR-8-1</t>
  </si>
  <si>
    <t>AAN-2049-SCSG-SR7B-1</t>
  </si>
  <si>
    <t>AAN-2251-CSG-SAR-8-1</t>
  </si>
  <si>
    <t>AAN-2254-CSG-IXR-E-1</t>
  </si>
  <si>
    <t>AAN-2283-CSG-IXR-E-1</t>
  </si>
  <si>
    <t>AAN-2285-CSG-IXR-E-1</t>
  </si>
  <si>
    <t>AAN-2286-CSG-IXR-E-1</t>
  </si>
  <si>
    <t>AAN-2328-CSG-IXR-E-1</t>
  </si>
  <si>
    <t>AAN-2337-CSG-IXR-E-1</t>
  </si>
  <si>
    <t>AAN-2440-CSG-IXR-E-1</t>
  </si>
  <si>
    <t>AAN-2454-CSG-IXR-E-1</t>
  </si>
  <si>
    <t>AAN-2456-CSG-IXR-E-1</t>
  </si>
  <si>
    <t>AAN-2474-CSG-IXR-E-1</t>
  </si>
  <si>
    <t>AAN-2499-CSG-IXR-E-1</t>
  </si>
  <si>
    <t>AAN-2500-CSG-IXR-E-1</t>
  </si>
  <si>
    <t>AAN-2548-CSG-IXR-E-1</t>
  </si>
  <si>
    <t>AAN-2846-CSG-IXR-E-1</t>
  </si>
  <si>
    <t>AAN-2850-CSG-IXR-E-1</t>
  </si>
  <si>
    <t>AAN-2855-CSG-IXR-E-1</t>
  </si>
  <si>
    <t>AAN-2923-CSG-IXR-E-1</t>
  </si>
  <si>
    <t>AAN-2007-SCSG-SR7B-1</t>
  </si>
  <si>
    <t>AAN-2019-SCSG-IXR-R6-1</t>
  </si>
  <si>
    <t>AAN-2022-CSG-IXR-E-1</t>
  </si>
  <si>
    <t>AAN-2024-CSG-IXR-E-1</t>
  </si>
  <si>
    <t>AAN-2031-CSG-SAR-8-1</t>
  </si>
  <si>
    <t>AAN-2033-SCSG-SR7B-1</t>
  </si>
  <si>
    <t>AAN-2034-CSG-IXR-E-1</t>
  </si>
  <si>
    <t>AAN-2039-CSG-IXR-E-1</t>
  </si>
  <si>
    <t>AAN-2044-CSG-IXR-E-1</t>
  </si>
  <si>
    <t>AAN-2064-CSG-IXR-E-1</t>
  </si>
  <si>
    <t>AAN-2066-CSG-IXR-E-1</t>
  </si>
  <si>
    <t>AAN-3128-CSG-IXR-E-1</t>
  </si>
  <si>
    <t>AAN-3152-CSG-N540-LD-1</t>
  </si>
  <si>
    <t>AAN-2284-CSG-IXR-E-1</t>
  </si>
  <si>
    <t>AAN-2334-CSG-IXR-E-1</t>
  </si>
  <si>
    <t>AAN-2336-CSG-IXR-E-1</t>
  </si>
  <si>
    <t>AAN-2344-CSG-IXR-E-1</t>
  </si>
  <si>
    <t>AAN-2386-CSG-IXR-E-1</t>
  </si>
  <si>
    <t>AAN-2592-CSG-SAR-X-1</t>
  </si>
  <si>
    <t>AAN-2608-CSG-IXR-E-1</t>
  </si>
  <si>
    <t>AAN-2816-CSG-IXR-E-1</t>
  </si>
  <si>
    <t>AAN-2845-CSG-IXR-E-1</t>
  </si>
  <si>
    <t>AAN-2852-CSG-IXR-E-1</t>
  </si>
  <si>
    <t>AAN-3105-CSG-IXR-E-1</t>
  </si>
  <si>
    <t>AAN-3329-CSG-IXR-E-1</t>
  </si>
  <si>
    <t>AAN-2808-CSG-IXR-E-1</t>
  </si>
  <si>
    <t>AAN-3321-CSG-IXR-E-1</t>
  </si>
  <si>
    <t>AAN-3119-CSG-IXR-E-1</t>
  </si>
  <si>
    <t>AAN-3400-CSG-N540-LD-1</t>
  </si>
  <si>
    <t>AAN-3423-CSG-IXR-E-1</t>
  </si>
  <si>
    <t>AAN-3317-CSG-IXR-E-1</t>
  </si>
  <si>
    <t>AUG-4263-CSG-IXR-E-1</t>
  </si>
  <si>
    <t>AUG-4309-CSG-IXR-E-1</t>
  </si>
  <si>
    <t>AUG-4347-CSG-IXR-E-1</t>
  </si>
  <si>
    <t>AUG-4356-CSG-IXR-E-1</t>
  </si>
  <si>
    <t>AUG-4399-CSG-IXR-E-1</t>
  </si>
  <si>
    <t>Passive to AUH-2406-CSG-ASR920-LD-1</t>
  </si>
  <si>
    <t>AUG-4443-CSG-IXR-E-1</t>
  </si>
  <si>
    <t>AUG-4346-CSG-IXR-E-1</t>
  </si>
  <si>
    <t>AUG-6041-CSG-IXR-E-1</t>
  </si>
  <si>
    <t>AUG-6058-CSG-IXR-E-1</t>
  </si>
  <si>
    <t>AUG-6067-CSG-IXR-E-1</t>
  </si>
  <si>
    <t>AUG-6084-CSG-IXR-E-1</t>
  </si>
  <si>
    <t>AUG-6089-CSG-IXR-E-1</t>
  </si>
  <si>
    <t>AUG-6131-CSG-IXR-E-1</t>
  </si>
  <si>
    <t>AUG-6088-CSG-N540-LD-1</t>
  </si>
  <si>
    <t>AUH-1717-CSG-N540-LD-1</t>
  </si>
  <si>
    <t>AUH-2002-CSG-IXR-E-1</t>
  </si>
  <si>
    <t>AUH-2003-CSG-IXR-E-1</t>
  </si>
  <si>
    <t>AUH-2019-CSG-IXR-E-1</t>
  </si>
  <si>
    <t>AUH-2017-CSG-IXR-E-1</t>
  </si>
  <si>
    <t>AUH-2034-CSG-IXR-E-1</t>
  </si>
  <si>
    <t>AUH-2053-CSG-IXR-E-1</t>
  </si>
  <si>
    <t>AUH-2036-CSG-SAR-8-1</t>
  </si>
  <si>
    <t>AUH-2044-CSG-IXR-E-1</t>
  </si>
  <si>
    <t>AUH-2076-CSG-IXR-E-1</t>
  </si>
  <si>
    <t>AUH-2066-CSG-IXR-E-1</t>
  </si>
  <si>
    <t>AUH-2072-CSG-IXR-E-1</t>
  </si>
  <si>
    <t>AUH-2073-CSG-IXR-E-1</t>
  </si>
  <si>
    <t>AUH-2077-CSG-IXR-E-1</t>
  </si>
  <si>
    <t>AUH-2089-CSG-IXR-E-1</t>
  </si>
  <si>
    <t>AUH-2083-CSG-IXR-E-1</t>
  </si>
  <si>
    <t>AUH-2086-CSG-IXR-E-1</t>
  </si>
  <si>
    <t>AUH-2107-CSG-IXR-E-1</t>
  </si>
  <si>
    <t>AUH-2109-CSG-IXR-E-1</t>
  </si>
  <si>
    <t>AUH-2124-CSG-IXR-E-1</t>
  </si>
  <si>
    <t>AUH-2131-CSG-SAR-X-1</t>
  </si>
  <si>
    <t>AUH-2127-CSG-IXR-E-1</t>
  </si>
  <si>
    <t>AUH-2139-CSG-IXR-E-1</t>
  </si>
  <si>
    <t>Passive to AUH-5002-AGGR-SR7-1</t>
  </si>
  <si>
    <t>AUH-2140-CSG-SAR-8-1</t>
  </si>
  <si>
    <t>AUH-2143-CSG-IXR-E-1</t>
  </si>
  <si>
    <t>AUH-2147-CSG-IXR-E-1</t>
  </si>
  <si>
    <t>AUH-2154-CSG-IXR-E-1</t>
  </si>
  <si>
    <t>AUH-2150-CSG-IXR-E-1</t>
  </si>
  <si>
    <t>AUH-2156-CSG-SAR-X-1</t>
  </si>
  <si>
    <t>AUH-2158-CSG-IXR-E-1</t>
  </si>
  <si>
    <t>AUH-2161-CSG-IXR-E-1</t>
  </si>
  <si>
    <t>AUH-2355-CSG-IXR-E-1</t>
  </si>
  <si>
    <t>AUH-2174-CSG-IXR-E-1</t>
  </si>
  <si>
    <t>AUH-2185-CSG-IXR-E-1</t>
  </si>
  <si>
    <t>AUH-2189-CSG-N540-LD-1</t>
  </si>
  <si>
    <t>AUH-2192-CSG-N540-LD-1</t>
  </si>
  <si>
    <t>AUH-2193-CSG-IXR-E-1</t>
  </si>
  <si>
    <t>AUH-2183-CSG-IXR-E-1</t>
  </si>
  <si>
    <t>AUH-2202-SCSG-IXR-R6-1</t>
  </si>
  <si>
    <t>AUH-2204-SCSG-IXR-R6-1</t>
  </si>
  <si>
    <t>AUH-2208-CSG-IXR-E-1</t>
  </si>
  <si>
    <t>AUH-2220-CSG-IXR-E-1</t>
  </si>
  <si>
    <t>AUH-2249-CSG-IXR-E-1</t>
  </si>
  <si>
    <t>AUH-2258-CSG-IXR-E-1</t>
  </si>
  <si>
    <t>AUH-2259-CSG-IXR-E-1</t>
  </si>
  <si>
    <t>AUH-2244-CSG-IXR-E-1</t>
  </si>
  <si>
    <t>AUH-2246-CSG-IXR-E-1</t>
  </si>
  <si>
    <t>AUH-2267-CSG-IXR-E-1</t>
  </si>
  <si>
    <t>AUH-2275-CSG-IXR-E-1</t>
  </si>
  <si>
    <t>AUH-2307-CSG-IXR-E-1</t>
  </si>
  <si>
    <t>AUH-2310-CSG-IXR-E-1</t>
  </si>
  <si>
    <t>AUH-2277-CSG-IXR-E-1</t>
  </si>
  <si>
    <t>AUH-IBS-2311-SAR-M-1</t>
  </si>
  <si>
    <t>AUH-2320-CSG-IXR-E-1</t>
  </si>
  <si>
    <t>AUH-2329-CSG-IXR-E-1</t>
  </si>
  <si>
    <t>AUH-2325-CSG-IXR-E-1</t>
  </si>
  <si>
    <t>AUH-2338-CSG-IXR-E-1</t>
  </si>
  <si>
    <t>AUH-2347-CSG-IXR-E-1</t>
  </si>
  <si>
    <t>AUH-2352-CSG-IXR-E-1</t>
  </si>
  <si>
    <t>AUH-2358-CSG-IXR-E-1</t>
  </si>
  <si>
    <t>AUH-2364-CSG-IXR-E-1</t>
  </si>
  <si>
    <t>AUH-2371-CSG-IXR-E-1</t>
  </si>
  <si>
    <t>AUH-2389-CSG-IXR-E-1</t>
  </si>
  <si>
    <t>AUH-2398-CSG-IXR-E-1</t>
  </si>
  <si>
    <t>AUH-2409-CSG-IXR-E-1</t>
  </si>
  <si>
    <t>AUH-2410-PREAGG-SR7-1</t>
  </si>
  <si>
    <t>AUH-2411-CSG-IXR-E-1</t>
  </si>
  <si>
    <t>AUH-2412-CSG-IXR-E-1</t>
  </si>
  <si>
    <t>AUH-2414-CSG-IXR-E-1</t>
  </si>
  <si>
    <t>AUH-2418-CSG-SAR-X-1</t>
  </si>
  <si>
    <t>AUH-2420-SCSG-SR7B-1</t>
  </si>
  <si>
    <t>AUH-2425-CSG-IXR-E-1</t>
  </si>
  <si>
    <t>AUH-2430-CSG-IXR-E-1</t>
  </si>
  <si>
    <t>AUH-2431-CSG-IXR-E-1</t>
  </si>
  <si>
    <t>AUH-2435-CSG-IXR-E-1</t>
  </si>
  <si>
    <t>AUH-2444-CSG-IXR-E-1</t>
  </si>
  <si>
    <t>AUH-2446-CSG-IXR-E-1</t>
  </si>
  <si>
    <t>AUH-2447-CSG-IXR-E-1</t>
  </si>
  <si>
    <t>AUH-2458-CSG-IXR-E-1</t>
  </si>
  <si>
    <t>AUH-2463-CSG-IXR-E-1</t>
  </si>
  <si>
    <t>AUH-2478-CSG-IXR-E-1</t>
  </si>
  <si>
    <t>AUH-2493-CSG-IXR-E-1</t>
  </si>
  <si>
    <t>AUH-2495-CSG-IXR-E-1</t>
  </si>
  <si>
    <t>AUH-2481-CSG-IXR-E-1</t>
  </si>
  <si>
    <t>AUH-2513-CSG-IXR-E-1</t>
  </si>
  <si>
    <t>AUH-2533-CSG-IXR-E-1</t>
  </si>
  <si>
    <t>AUH-2554-CSG-IXR-E-1</t>
  </si>
  <si>
    <t>AUH-2569-CSG-IXR-E-1</t>
  </si>
  <si>
    <t>Passive to AUH-0463-CSG-IXR-E-1</t>
  </si>
  <si>
    <t>AUH-2560-CSG-IXR-E-1</t>
  </si>
  <si>
    <t>AUH-2564-CSG-IXR-E-1</t>
  </si>
  <si>
    <t>AUH-2578-CSG-IXR-E-1</t>
  </si>
  <si>
    <t>AUH-2579-CSG-IXR-E-1</t>
  </si>
  <si>
    <t>AUH-2594-CSG-IXR-E-1</t>
  </si>
  <si>
    <t>AUH-2595-CSG-IXR-E-1</t>
  </si>
  <si>
    <t>AUH-2604-CSG-IXR-E-1</t>
  </si>
  <si>
    <t>AUH-2589-CSG-IXR-E-1</t>
  </si>
  <si>
    <t>AUH-2625-CSG-IXR-E-1</t>
  </si>
  <si>
    <t>AUH-2616-CSG-N540-LD-1</t>
  </si>
  <si>
    <t>AUH-2627-CSG-IXR-E-1</t>
  </si>
  <si>
    <t>AUH-2635-CSG-IXR-E-1</t>
  </si>
  <si>
    <t>AUH-2638-CSG-IXR-E-1</t>
  </si>
  <si>
    <t>AUH-2647-CSG-IXR-E-1</t>
  </si>
  <si>
    <t>AUH-2651-CSG-IXR-E-1</t>
  </si>
  <si>
    <t>AUH-2654-CSG-IXR-E-1</t>
  </si>
  <si>
    <t>AUH-2655-CSG-IXR-E-1</t>
  </si>
  <si>
    <t>AUH-2652-CSG-IXR-E-1</t>
  </si>
  <si>
    <t>AUH-2665-CSG-IXR-E-1</t>
  </si>
  <si>
    <t>AUH-2667-CSG-IXR-E-1</t>
  </si>
  <si>
    <t>AUH-2668-CSG-IXR-E-1</t>
  </si>
  <si>
    <t>AUH-2677-CSG-IXR-E-1</t>
  </si>
  <si>
    <t>AUH-2680-CSG-IXR-E-1</t>
  </si>
  <si>
    <t>AUH-2693-CSG-IXR-E-1</t>
  </si>
  <si>
    <t>AUH-2690-CSG-IXR-E-1</t>
  </si>
  <si>
    <t>AUH-2699-CSG-IXR-E-1</t>
  </si>
  <si>
    <t>AUH-2714-CSG-IXR-E-1</t>
  </si>
  <si>
    <t>AUH-2711-CSG-IXR-E-1</t>
  </si>
  <si>
    <t>AUH-2716-CSG-IXR-E-1</t>
  </si>
  <si>
    <t>AUH-2720-CSG-IXR-E-1</t>
  </si>
  <si>
    <t>AUH-2729-CSG-IXR-E-1</t>
  </si>
  <si>
    <t>AUH-2724-CSG-IXR-E-1</t>
  </si>
  <si>
    <t>AUH-2725-CSG-IXR-E-1</t>
  </si>
  <si>
    <t>AUH-2738-CSG-IXR-E-1</t>
  </si>
  <si>
    <t>AUH-2762-CSG-N540-LD-1</t>
  </si>
  <si>
    <t>AUH-2761-CSG-IXR-E-1</t>
  </si>
  <si>
    <t>Passive to AUH-2906-CSG-IXR-E-1</t>
  </si>
  <si>
    <t>AUH-2763-CSG-IXR-E-1</t>
  </si>
  <si>
    <t>AUH-2764-CSG-IXR-E-1</t>
  </si>
  <si>
    <t>mW</t>
  </si>
  <si>
    <t>AUH-2773-CSG-SAR-X-1</t>
  </si>
  <si>
    <t>AUH-2776-CSG-IXR-E-1</t>
  </si>
  <si>
    <t>AUH-2821-CSG-IXR-E-1</t>
  </si>
  <si>
    <t>AUH-2777-CSG-IXR-E-1</t>
  </si>
  <si>
    <t>AUH-2098-CSG-IXR-E-1</t>
  </si>
  <si>
    <t>AUH-2799-CSG-IXR-E-1</t>
  </si>
  <si>
    <t>AUH-2812-CSG-IXR-E-1</t>
  </si>
  <si>
    <t>AUH-2797-CSG-IXR-E-1</t>
  </si>
  <si>
    <t>AUH-2808-CSG-IXR-E-1</t>
  </si>
  <si>
    <t>AUH-2818-CSG-IXR-E-1</t>
  </si>
  <si>
    <t>AUH-2830-CSG-IXR-E-1</t>
  </si>
  <si>
    <t>AUH-2826-CSG-N540-LD-1</t>
  </si>
  <si>
    <t>AUH-2857-CSG-IXR-E-1</t>
  </si>
  <si>
    <t>AUH-2858-CSG-IXR-E-1</t>
  </si>
  <si>
    <t>AUH-2845-CSG-IXR-E-1</t>
  </si>
  <si>
    <t>AUH-2863-CSG-IXR-E-1</t>
  </si>
  <si>
    <t>AUH-2883-CSG-IXR-E-1</t>
  </si>
  <si>
    <t>AUH-2879-CSG-IXR-E-1</t>
  </si>
  <si>
    <t>AUH-2902-CSG-IXR-E-1</t>
  </si>
  <si>
    <t>AUH-2903-AGGR-SR7-1</t>
  </si>
  <si>
    <t>AUH-2906-CSG-IXR-E-1</t>
  </si>
  <si>
    <t>AUH-2915-CSG-IXR-E-1</t>
  </si>
  <si>
    <t>AUH-2920-CSG-IXR-E-1</t>
  </si>
  <si>
    <t>AUH-2928-CSG-IXR-E-1</t>
  </si>
  <si>
    <t>AUH-2956-CSG-IXR-E-1</t>
  </si>
  <si>
    <t>AUH-2970-CSG-IXR-E-1</t>
  </si>
  <si>
    <t>AUH-2974-CSG-N540-LD-1</t>
  </si>
  <si>
    <t>AUH-3002-CSG-IXR-E-1</t>
  </si>
  <si>
    <t>AUH-3010-CSG-N540-LD-1</t>
  </si>
  <si>
    <t>AUH-3027-CSG-IXR-E-1</t>
  </si>
  <si>
    <t>AUH-3001-CSG-IXR-E-1</t>
  </si>
  <si>
    <t>AUH-2032-CSG-IXR-E-1</t>
  </si>
  <si>
    <t>AUH-2043-CSG-IXR-E-1</t>
  </si>
  <si>
    <t>AUH-2040-CSG-IXR-E-1</t>
  </si>
  <si>
    <t>AUH-3041-CSG-IXR-E-1</t>
  </si>
  <si>
    <t>AUH-2055-SCSG-SR7B-1</t>
  </si>
  <si>
    <t>AUH-3229-CSG-IXR-E-1</t>
  </si>
  <si>
    <t>AUH-3100-CSG-IXR-E-1</t>
  </si>
  <si>
    <t>AUH-3107-CSG-IXR-E-1</t>
  </si>
  <si>
    <t>AUH-3109-CSG-IXR-E-1</t>
  </si>
  <si>
    <t>AUH-3101-CSG-IXR-E-1</t>
  </si>
  <si>
    <t>AUH-3112-CSG-IXR-E-1</t>
  </si>
  <si>
    <t>AUH-3110-CSG-IXR-E-1</t>
  </si>
  <si>
    <t>AUH-3120-CSG-IXR-E-1</t>
  </si>
  <si>
    <t>AUH-3123-CSG-IXR-E-1</t>
  </si>
  <si>
    <t>AUH-3124-CSG-IXR-E-1</t>
  </si>
  <si>
    <t>AUH-3137-CSG-IXR-E-1</t>
  </si>
  <si>
    <t>AUH-3138-CSG-IXR-E-1</t>
  </si>
  <si>
    <t>AUH-3153-IBS-SAR-M-1</t>
  </si>
  <si>
    <t>AUH-3165-CSG-IXR-E-1</t>
  </si>
  <si>
    <t>AUH-3166-CSG-IXR-E-1</t>
  </si>
  <si>
    <t>AUH-2188-CSG-N540-LD-1</t>
  </si>
  <si>
    <t>AUH-3203-CSG-IXR-E-1</t>
  </si>
  <si>
    <t>AUH-3190-CSG-IXR-E-1</t>
  </si>
  <si>
    <t>AUH-3207-CSG-IXR-E-1</t>
  </si>
  <si>
    <t>AUH-3192-CSG-N540-LD-1</t>
  </si>
  <si>
    <t>AUH-3354-CSG-N540-LD-1</t>
  </si>
  <si>
    <t>Passive to AUH-1415-CSG-SAR-8-1</t>
  </si>
  <si>
    <t>AUH-3228-CSG-IXR-E-1</t>
  </si>
  <si>
    <t>AUH-3233-CSG-IXR-E-1</t>
  </si>
  <si>
    <t>AUH-3237-CSG-IXR-E-1</t>
  </si>
  <si>
    <t>AUH-3215-CSG-IXR-E-1</t>
  </si>
  <si>
    <t>AUH-3243-CSG-IXR-E-1</t>
  </si>
  <si>
    <t>Passive to AUH-2999-CSG-SAR-8-1</t>
  </si>
  <si>
    <t>AUH-3241-CSG-IXR-E-1</t>
  </si>
  <si>
    <t>AUH-2251-CSG-IXR-E-1</t>
  </si>
  <si>
    <t>AUH-3260-CSG-N540-LD-1</t>
  </si>
  <si>
    <t>AUH-3268-CSG-N540-LD-1</t>
  </si>
  <si>
    <t>AUH-2309-CSG-IXR-E-1</t>
  </si>
  <si>
    <t>AUH-3324-CSG-IXR-E-1</t>
  </si>
  <si>
    <t>AUH-3464-CSG-IXR-E-1</t>
  </si>
  <si>
    <t>AUH-3335-CSG-IXR-E-1</t>
  </si>
  <si>
    <t>AUH-3318-CSG-IXR-E-1</t>
  </si>
  <si>
    <t>AUH-3321-CSG-IXR-E-1</t>
  </si>
  <si>
    <t>AUH-3353-CSG-IXR-E-1</t>
  </si>
  <si>
    <t>AUH-3355-CSG-N540-LD-1</t>
  </si>
  <si>
    <t>AUH-3357-CSG-IXR-E-1</t>
  </si>
  <si>
    <t>AUH-3361-CSG-N540-LD-1</t>
  </si>
  <si>
    <t>AUH-3366-CSG-IXR-E-1</t>
  </si>
  <si>
    <t>AUH-3349-CSG-IXR-E-1</t>
  </si>
  <si>
    <t>AUH-3372-CSG-IXR-E-1</t>
  </si>
  <si>
    <t>AUH-3375-CSG-N540-LD-1</t>
  </si>
  <si>
    <t>Passive Completed</t>
  </si>
  <si>
    <t>Passive to AUH-1437-SCSG-SR7B-1</t>
  </si>
  <si>
    <t>AUH-3453-CSG-IXR-E-1</t>
  </si>
  <si>
    <t>AUH-2440-CSG-IXR-E-1</t>
  </si>
  <si>
    <t>AUH-3467-CSG-N540-LD-1</t>
  </si>
  <si>
    <t>AUH-2498-CSG-IXR-E-1</t>
  </si>
  <si>
    <t>AUH-3514-CSG-IXR-E-1</t>
  </si>
  <si>
    <t>AUH-3515-CSG-IXR-E-1</t>
  </si>
  <si>
    <t>AUH-3518-CSG-IXR-E-1</t>
  </si>
  <si>
    <t>Passive to AUH-1416-AGGR-SR12E-1</t>
  </si>
  <si>
    <t>AUH-3751-CSG-IXR-E-1</t>
  </si>
  <si>
    <t>AUH-3538-CSG-IXR-E-1</t>
  </si>
  <si>
    <t>AUH-3553-CSG-IXR-E-1</t>
  </si>
  <si>
    <t>AUH-3561-CSG-IXR-E-1</t>
  </si>
  <si>
    <t>AUH-3563-CSG-IXR-E-1</t>
  </si>
  <si>
    <t>AUH-3565-CSG-IXR-E-1</t>
  </si>
  <si>
    <t>AUH-3567-CSG-IXR-E-1</t>
  </si>
  <si>
    <t>AUH-3556-CSG-IXR-E-1</t>
  </si>
  <si>
    <t>AUH-3581-CSG-N540-LD-1</t>
  </si>
  <si>
    <t>AUH-3580-CSG-N540-LD-1</t>
  </si>
  <si>
    <t>AUH-3600-CSG-IXR-E-1</t>
  </si>
  <si>
    <t>AUH-2613-CSG-IXR-E-1</t>
  </si>
  <si>
    <t>AUH-3602-CSG-N540-LD-1</t>
  </si>
  <si>
    <t>AUH-2607-CSG-IXR-E-1</t>
  </si>
  <si>
    <t>AUH-3622-CSG-IXR-E-1</t>
  </si>
  <si>
    <t>AUH-3627-CSG-N540-LD-1</t>
  </si>
  <si>
    <t>AUH-3632-CSG-IXR-E-1</t>
  </si>
  <si>
    <t>AUH-3650-CSG-IXR-E-1</t>
  </si>
  <si>
    <t>Passive to AUH-2836-PREAGG-SR7-1</t>
  </si>
  <si>
    <t>AUH-3691-CSG-IXR-E-1</t>
  </si>
  <si>
    <t>AUH-3702-CSG-N540-LD-1</t>
  </si>
  <si>
    <t>AUH-3707-CSG-IXR-E-1</t>
  </si>
  <si>
    <t>AUH-3718-CSG-N540-LD-1</t>
  </si>
  <si>
    <t>AUH-3712-CSG-IXR-E-1</t>
  </si>
  <si>
    <t>AUH-3715-CSG-IXR-E-1</t>
  </si>
  <si>
    <t>AUH-3728-CSG-IXR-E-1</t>
  </si>
  <si>
    <t>AUH-3719-CSG-IXR-E-1</t>
  </si>
  <si>
    <t>AUH-3775-CSG-N540-LD-1</t>
  </si>
  <si>
    <t>AUH-3792-CSG-IXR-E-1</t>
  </si>
  <si>
    <t>AUH-3733-CSG-N540-LD-1</t>
  </si>
  <si>
    <t>AUH-3790-CSG-IXR-E-1</t>
  </si>
  <si>
    <t>AUH-3794-CSG-IXR-E-1</t>
  </si>
  <si>
    <t>AUH-3763-CSG-N540-LD-1</t>
  </si>
  <si>
    <t>AUH-3814-CSG-IXR-E-1</t>
  </si>
  <si>
    <t>AUH-3859-CSG-IXR-E-1</t>
  </si>
  <si>
    <t>AUH-2823-CSG-N540-LD-1</t>
  </si>
  <si>
    <t>AUH-3829-CSG-IXR-E-1</t>
  </si>
  <si>
    <t>AUH-3832-CSG-N540-LD-1</t>
  </si>
  <si>
    <t>AUH-3786-CSG-N540-LD-1</t>
  </si>
  <si>
    <t>AUH-2840-CSG-IXR-E-1</t>
  </si>
  <si>
    <t>AUH-3791-CSG-IXR-E-1</t>
  </si>
  <si>
    <t>AUH-2848-CSG-IXR-E-1</t>
  </si>
  <si>
    <t>AUH-3866-CSG-IXR-E-1</t>
  </si>
  <si>
    <t>AUH-3870-CSG-IXR-E-1</t>
  </si>
  <si>
    <t>AUH-3873-CSG-IXR-E-1</t>
  </si>
  <si>
    <t>AUH-3910-CSG-IXR-E-1</t>
  </si>
  <si>
    <t>AUH-3926-CSG-IXR-E-1</t>
  </si>
  <si>
    <t>AUH-3939-CSG-IXR-E-1</t>
  </si>
  <si>
    <t>AUH-3993-CSG-IXR-E-1</t>
  </si>
  <si>
    <t>AUH-3994-CSG-IXR-E-1</t>
  </si>
  <si>
    <t>AUH-3995-CSG-IXR-E-1</t>
  </si>
  <si>
    <t>AUH-3887-CSG-IXR-E-1</t>
  </si>
  <si>
    <t>AUH-3996-CSG-IXR-E-1</t>
  </si>
  <si>
    <t>AUH-3997-CSG-N540-LD-1</t>
  </si>
  <si>
    <t>AUH-2891-CSG-IXR-E-1</t>
  </si>
  <si>
    <t>AUH-3998-CSG-N540-LD-1</t>
  </si>
  <si>
    <t>Passive to AUH-2116-CSG-SAR-8-1</t>
  </si>
  <si>
    <t>AUH-2917-CSG-IXR-E-1</t>
  </si>
  <si>
    <t>AUH-3924-CSG-IXR-E-1</t>
  </si>
  <si>
    <t>Passive to AUH-2019-CSG-IXR-E-1</t>
  </si>
  <si>
    <t>AUH-3040-CSG-N540-LD-1</t>
  </si>
  <si>
    <t>AUH-3050-CSG-IXR-E-1</t>
  </si>
  <si>
    <t>AUH-3940-CSG-IXR-E-1</t>
  </si>
  <si>
    <t>AUH-3942-CSG-IXR-E-1</t>
  </si>
  <si>
    <t>AUH-3943-CSG-N540-LD-1</t>
  </si>
  <si>
    <t>AUH-3130-CSG-N540-LD-1</t>
  </si>
  <si>
    <t>AUH-2312-CSG-IXR-E-1</t>
  </si>
  <si>
    <t>AUH-3931-CSG-IXR-E-1</t>
  </si>
  <si>
    <t>AUH-3465-CSG-IXR-E-1</t>
  </si>
  <si>
    <t>AUH-2531-CSG-N540-LD-1</t>
  </si>
  <si>
    <t>AUH-3006-CSG-IXR-E-1</t>
  </si>
  <si>
    <t>AUH-3014-CSG-N540-LD-1</t>
  </si>
  <si>
    <t>AUH-3015-CSG-IXR-E-1</t>
  </si>
  <si>
    <t>AUH-3029-CSG-IXR-E-1</t>
  </si>
  <si>
    <t>AUH-3982-CSG-IXR-E-1</t>
  </si>
  <si>
    <t>AUH-3042-CSG-IXR-E-1</t>
  </si>
  <si>
    <t>AUH-3053-CSG-IXR-E-1</t>
  </si>
  <si>
    <t>AUH-3062-CSG-IXR-E-1</t>
  </si>
  <si>
    <t>AUH-3068-CSG-IXR-E-1</t>
  </si>
  <si>
    <t>AUH-2063-CSG-N540-LD-1</t>
  </si>
  <si>
    <t>AUH-3121-CSG-IXR-E-1</t>
  </si>
  <si>
    <t>AUH-3125-CSG-IXR-E-1</t>
  </si>
  <si>
    <t>AUH-3142-CSG-IXR-E-1</t>
  </si>
  <si>
    <t>AUH-3210-CSG-IXR-E-1</t>
  </si>
  <si>
    <t>AUH-3223-CSG-IXR-E-1</t>
  </si>
  <si>
    <t>AUH-2260-CSG-IXR-E-1</t>
  </si>
  <si>
    <t>AUH-3813-CSG-N540-LD-1</t>
  </si>
  <si>
    <t>Passive to AUH-2720-CSG-SAR-X-1</t>
  </si>
  <si>
    <t>AUH-3259-CSG-N540-LD-1</t>
  </si>
  <si>
    <t>AUH-3269-CSG-N540-LD-1</t>
  </si>
  <si>
    <t>AUH-2295-CSG-IXR-E-1</t>
  </si>
  <si>
    <t>AUH-3838-CSG-IXR-E-1</t>
  </si>
  <si>
    <t>AUH-3311-CSG-IXR-E-1</t>
  </si>
  <si>
    <t>AUH-3839-CSG-N540-LD-1</t>
  </si>
  <si>
    <t>AUH-3316-CSG-IXR-E-1</t>
  </si>
  <si>
    <t>AUH-3344-CSG-IXR-E-1</t>
  </si>
  <si>
    <t>AUH-3350-CSG-IXR-E-1</t>
  </si>
  <si>
    <t>AUH-3389-CSG-N540-LD-1</t>
  </si>
  <si>
    <t>AUH-3397-CSG-IXR-E-1</t>
  </si>
  <si>
    <t>AUH-3392-CSG-IXR-E-1</t>
  </si>
  <si>
    <t>AUH-3398-CSG-N540-LD-1</t>
  </si>
  <si>
    <t>AUH-3400-CSG-N540-LD-1</t>
  </si>
  <si>
    <t>AUH-3407-CSG-N540-LD-1</t>
  </si>
  <si>
    <t>AUH-3409-CSG-N540-LD-1</t>
  </si>
  <si>
    <t>AUH-3424-CSG-IXR-E-1</t>
  </si>
  <si>
    <t>AUH-2429-CSG-IXR-E-1</t>
  </si>
  <si>
    <t>AUH-3435-CSG-IXR-E-1</t>
  </si>
  <si>
    <t>AUH-3446-CSG-IXR-E-1</t>
  </si>
  <si>
    <t>AUH-3423-CSG-IXR-E-1</t>
  </si>
  <si>
    <t>AUH-3454-CSG-IXR-E-1</t>
  </si>
  <si>
    <t>AUH-3460-CSG-IXR-E-1</t>
  </si>
  <si>
    <t>AUH-3462-CSG-IXR-E-1</t>
  </si>
  <si>
    <t>Passive to AUH-2495-CSG-IXR-E-1</t>
  </si>
  <si>
    <t>AUH-3500-CSG-IXR-E-1</t>
  </si>
  <si>
    <t>AUH-3498-CSG-IXR-E-1</t>
  </si>
  <si>
    <t>AUH-2520-CSG-IXR-E-1</t>
  </si>
  <si>
    <t>AUH-3512-CSG-IXR-E-1</t>
  </si>
  <si>
    <t>AUH-3533-CSG-IXR-E-1</t>
  </si>
  <si>
    <t>AUH-3927-CSG-IXR-E-1</t>
  </si>
  <si>
    <t>AUH-3251-CSG-IXR-E-1</t>
  </si>
  <si>
    <t>Passive to AUH-2039-PREAGG-SR7-1</t>
  </si>
  <si>
    <t>AUH-3574-CSG-IXR-E-1</t>
  </si>
  <si>
    <t>AUH-3586-CSG-N540-LD-1</t>
  </si>
  <si>
    <t>AUH-3591-CSG-IXR-E-1</t>
  </si>
  <si>
    <t>AUH-3589-CSG-IXR-E-1</t>
  </si>
  <si>
    <t xml:space="preserve">Passive to AUH-2919-CSG-SAR-8-1 </t>
  </si>
  <si>
    <t>Passive to AUH-2919-CSG-SAR-8-1</t>
  </si>
  <si>
    <t>AUH-3605-CSG-IXR-E-1</t>
  </si>
  <si>
    <t>AUH-3625-CSG-IXR-E-1</t>
  </si>
  <si>
    <t>AUH-3265-CSG-N540-LD-1</t>
  </si>
  <si>
    <t>AUH-3827-CSG-IXR-E-1</t>
  </si>
  <si>
    <t>AUH-3437-CSG-IXR-E-1</t>
  </si>
  <si>
    <t>AUH-2619-CSG-IXR-E-1</t>
  </si>
  <si>
    <t>AUH-2856-CSG-IXR-E-1</t>
  </si>
  <si>
    <t>AUH-2872-CSG-IXR-E-1</t>
  </si>
  <si>
    <t>AUH-2897-CSG-IXR-E-1</t>
  </si>
  <si>
    <t>AUH-6099-CSG-IXR-E-1</t>
  </si>
  <si>
    <t>AUH-6111-CSG-IXR-E-1</t>
  </si>
  <si>
    <t>AUH-6137-CSG-IXR-E-1</t>
  </si>
  <si>
    <t>AUH-2257-CSG-IXR-E-1</t>
  </si>
  <si>
    <t>RFSed</t>
  </si>
  <si>
    <t>AUH-3262-CSG-IXR-E-1</t>
  </si>
  <si>
    <t>AUH-2268-CSG-IXR-E-1</t>
  </si>
  <si>
    <t>AUH-3267-CSG-N540-LD-1</t>
  </si>
  <si>
    <t>AUH-2285-CSG-IXR-E-1</t>
  </si>
  <si>
    <t>AUH-3330-CSG-IXR-E-1</t>
  </si>
  <si>
    <t>AUH-3352-CSG-IXR-E-1</t>
  </si>
  <si>
    <t>AUH-6350-CSG-N540-LD-1</t>
  </si>
  <si>
    <t>AUH-6388-CSG-N540-LD-1</t>
  </si>
  <si>
    <t>AUH-6402-CSG-IXR-E-1</t>
  </si>
  <si>
    <t>AUH-3434-CSG-IXR-E-1</t>
  </si>
  <si>
    <t>AUH-6416-CSG-IXR-E-1</t>
  </si>
  <si>
    <t>AUH-3439-CSG-N540-LD-1</t>
  </si>
  <si>
    <t>AUH-3440-CSG-N540-LD-1</t>
  </si>
  <si>
    <t>AUH-2442-CSG-N540-LD-1</t>
  </si>
  <si>
    <t>Passive to AUH-1336-SCSG-SR7B-1</t>
  </si>
  <si>
    <t>AUH-2530-CSG-N540-LD-1</t>
  </si>
  <si>
    <t>AUH-6426-CSG-IXR-E-1</t>
  </si>
  <si>
    <t>AUH-6043-CSG-IXR-E-1</t>
  </si>
  <si>
    <t>AUH-6061-CSG-N540-LD-1</t>
  </si>
  <si>
    <t>AUH-6435-CSG-IXR-E-1</t>
  </si>
  <si>
    <t>AUH-6077-CSG-IXR-E-1</t>
  </si>
  <si>
    <t>AUH-6087-CSG-IXR-E-1</t>
  </si>
  <si>
    <t>AUH-6102-CSG-IXR-E-1</t>
  </si>
  <si>
    <t>AUH-6115-CSG-IXR-E-1</t>
  </si>
  <si>
    <t>AUH-6123-CSG-IXR-E-1</t>
  </si>
  <si>
    <t>AUH-6127-CSG-IXR-E-1</t>
  </si>
  <si>
    <t>AUH-6500-CSG-IXR-E-1</t>
  </si>
  <si>
    <t>AUH-6149-CSG-IXR-E-1</t>
  </si>
  <si>
    <t>AUH-6521-CSG-IXR-E-1</t>
  </si>
  <si>
    <t>AUH-6156-CSG-IXR-E-1</t>
  </si>
  <si>
    <t>AUH-6161-CSG-IXR-E-1</t>
  </si>
  <si>
    <t>AUH-6182-CSG-IXR-E-1</t>
  </si>
  <si>
    <t>AUH-6211-CSG-IXR-E-1</t>
  </si>
  <si>
    <t>AUH-6212-CSG-IXR-E-1</t>
  </si>
  <si>
    <t>AUH-3272-CSG-N540-LD-1</t>
  </si>
  <si>
    <t>AUH-6301-CSG-IXR-E-1</t>
  </si>
  <si>
    <t>AUH-6305-CSG-IXR-E-1</t>
  </si>
  <si>
    <t>AUH-6326-CSG-N540-LD-1</t>
  </si>
  <si>
    <t>AUH-6353-CSG-IXR-E-1</t>
  </si>
  <si>
    <t>AUH-6355-CSG-IXR-E-1</t>
  </si>
  <si>
    <t>AUH-6356-CSG-IXR-E-1</t>
  </si>
  <si>
    <t>AUH-6374-CSG-IXR-E-1</t>
  </si>
  <si>
    <t>AUH-6357-CSG-N540-LD-1</t>
  </si>
  <si>
    <t>AUH-6376-CSG-N540-LD-1</t>
  </si>
  <si>
    <t>AUH-6383-CSG-IXR-E-1</t>
  </si>
  <si>
    <t>AUH-6384-CSG-IXR-E-1</t>
  </si>
  <si>
    <t>Passive to AUH-2932-CSG-SAR-X-1</t>
  </si>
  <si>
    <t>Passive to 0</t>
  </si>
  <si>
    <t>AUH-6541-CSG-IXR-E-1</t>
  </si>
  <si>
    <t>AUH-6391-CSG-N540-LD-1</t>
  </si>
  <si>
    <t>AUH-6397-CSG-N540-LD-1</t>
  </si>
  <si>
    <t>AUH-6398-CSG-N540-LD-1</t>
  </si>
  <si>
    <t>AUH-6401-CSG-IXR-E-1</t>
  </si>
  <si>
    <t>AUH-6403-CSG-IXR-E-1</t>
  </si>
  <si>
    <t>AUH-6407-CSG-N540-LD-1</t>
  </si>
  <si>
    <t>AUH-6417-CSG-N540-LD-1</t>
  </si>
  <si>
    <t>AUH-6552-CSG-IXR-E-1</t>
  </si>
  <si>
    <t>AUH-6558-CSG-IXR-E-1</t>
  </si>
  <si>
    <t>AUH-6427-CSG-N540-LD-1</t>
  </si>
  <si>
    <t>AUH-6094-CSG-IXR-E-1</t>
  </si>
  <si>
    <t>AUH-6438-CSG-IXR-E-1</t>
  </si>
  <si>
    <t>AUH-6439-CSG-IXR-E-1</t>
  </si>
  <si>
    <t>AUH-6442-CSG-IXR-E-1</t>
  </si>
  <si>
    <t>AUH-6457-CSG-N540-LD-1</t>
  </si>
  <si>
    <t>AUH-6460-CSG-IXR-E-1</t>
  </si>
  <si>
    <t>AUH-6465-CSG-N540-LD-1</t>
  </si>
  <si>
    <t>AUH-6474-CSG-N540-LD-1</t>
  </si>
  <si>
    <t>AUH-6478-CSG-IXR-E-1</t>
  </si>
  <si>
    <t>AUH-6481-CSG-N540-LD-1</t>
  </si>
  <si>
    <t>AUH-6483-CSG-IXR-E-1</t>
  </si>
  <si>
    <t>AUH-6491-CSG-IXR-E-1</t>
  </si>
  <si>
    <t>AUH-6493-CSG-IXR-E-1</t>
  </si>
  <si>
    <t>Passive to AUH-6558-CSG-IXR-E-1</t>
  </si>
  <si>
    <t>AUH-3944-CSG-IXR-E-1</t>
  </si>
  <si>
    <t>AUH-6564-CSG-N540-LD-1</t>
  </si>
  <si>
    <t>AUH-6526-CSG-IXR-E-1</t>
  </si>
  <si>
    <t>AUH-6557-CSG-N540-LD-1</t>
  </si>
  <si>
    <t>Passive to AUH-2088-PREAGG-SR7-1</t>
  </si>
  <si>
    <t>AUH-6561-CSG-N540-LD-1</t>
  </si>
  <si>
    <t>AUH-6563-CSG-IXR-E-1</t>
  </si>
  <si>
    <t>AUH-6565-CSG-N540-LD-1</t>
  </si>
  <si>
    <t>AUH-6573-CSG-N540-LD-1</t>
  </si>
  <si>
    <t>AUH-6586-CSG-N540-LD-1</t>
  </si>
  <si>
    <t>AUH-6567-CSG-N540-LD-1</t>
  </si>
  <si>
    <t>AUH-6592-CSG-IXR-E-1</t>
  </si>
  <si>
    <t>AUH-6566-CSG-IXR-E-1</t>
  </si>
  <si>
    <t>AUH-6576-CSG-IXR-E-1</t>
  </si>
  <si>
    <t>AUH-2815-CSG-IXR-E-1</t>
  </si>
  <si>
    <t>AUH-6134-CSG-N540-LD-1</t>
  </si>
  <si>
    <t>AUH-6418-CSG-IXR-E-1</t>
  </si>
  <si>
    <t>AUH-3194-CSG-IXR-E-1</t>
  </si>
  <si>
    <t>AUH-2519-CSG-N540-LD-1</t>
  </si>
  <si>
    <t>AUH-6606-CSG-N540-LD-1</t>
  </si>
  <si>
    <t>AUH-6614-CSG-N540-LD-1</t>
  </si>
  <si>
    <t>AUH-3270-CSG-IXR-E-1</t>
  </si>
  <si>
    <t>AUH-3347-CSG-N540-LD-1</t>
  </si>
  <si>
    <t>AUH-3448-CSG-IXR-E-1</t>
  </si>
  <si>
    <t>Passive to AUH-0971-CSG-ASR920-LD-1</t>
  </si>
  <si>
    <t>AUH-3128-CSG-IXR-E-1</t>
  </si>
  <si>
    <t>AJM-1116-CSG-IXR-E-1</t>
  </si>
  <si>
    <t>AJM-1117-CSG-IXR-E-1</t>
  </si>
  <si>
    <t>AJM-1145-CSG-IXR-E-1</t>
  </si>
  <si>
    <t>AJM-1153-CSG-N540-LD-1</t>
  </si>
  <si>
    <t>AJM-1216-CSG-N540-LD-1</t>
  </si>
  <si>
    <t>AJM-1218-CSG-N540-LD-1</t>
  </si>
  <si>
    <t>AJM-1252-CSG-IXR-E-1</t>
  </si>
  <si>
    <t>AJM-1255-CSG-N540-LD-1</t>
  </si>
  <si>
    <t>AJM-1265-CSG-N540-LD-1</t>
  </si>
  <si>
    <t>AJM-1319-CSG-N540-LD-1</t>
  </si>
  <si>
    <t>AJM-1329-CSG-N540-LD-1</t>
  </si>
  <si>
    <t>AJM-1338-CSG-N540-LD-1</t>
  </si>
  <si>
    <t>AJM-1339-CSG-IXR-E-1</t>
  </si>
  <si>
    <t>AJM-1361-CSG-N540-LD-1</t>
  </si>
  <si>
    <t>AJM-1385-CSG-IXR-E-1</t>
  </si>
  <si>
    <t>AJM-2061-CSG-ASR920-LD-1</t>
  </si>
  <si>
    <t>AJM-2062-CSG-SAR-X-1</t>
  </si>
  <si>
    <t>AJM-2063-CSG-ASR920-LD-1</t>
  </si>
  <si>
    <t>AJM-2065-CSG-ASR920-LD-1</t>
  </si>
  <si>
    <t>AJM-2066-CSG-ASR920-LD-1</t>
  </si>
  <si>
    <t>AJM-2067-CSG-ASR920-LD-1</t>
  </si>
  <si>
    <t>AJM-2068-CSG-ASR920-LD-1</t>
  </si>
  <si>
    <t>AJM-2069-CSG-SAR-X-1</t>
  </si>
  <si>
    <t>AJM-2070-CSG-SAR-X-1</t>
  </si>
  <si>
    <t>AJM-2071-CSG-ASR920-LD-1</t>
  </si>
  <si>
    <t>AJM-2072-CSG-SAR-X-1</t>
  </si>
  <si>
    <t>AJM-2073-CSG-ASR920-LD-1</t>
  </si>
  <si>
    <t>AJM-2074-CSG-IXR-E-1</t>
  </si>
  <si>
    <t>AJM-2076-CSG-SAR-X-1</t>
  </si>
  <si>
    <t>AJM-2077-CSG-SAR-X-1</t>
  </si>
  <si>
    <t>AJM-2078-CSG-SAR-X-1</t>
  </si>
  <si>
    <t>AJM-2079-CSG-ASR920-LD-1</t>
  </si>
  <si>
    <t>AJM-2080-CSG-IXR-E-1</t>
  </si>
  <si>
    <t>AJM-2081-CSG-SAR-X-1</t>
  </si>
  <si>
    <t>AJM-2082-CSG-SAR-X-1</t>
  </si>
  <si>
    <t>AJM-2089-CSG-ASR920-LD-1</t>
  </si>
  <si>
    <t>AJM-2106-CSG-IXR-E-1</t>
  </si>
  <si>
    <t>AJM-2107-CSG-IXR-E-1</t>
  </si>
  <si>
    <t>AJM-2108-CSG-IXR-E-1</t>
  </si>
  <si>
    <t>AJM-2109-CSG-SAR-X-1</t>
  </si>
  <si>
    <t>AJM-2111-CSG-SAR-X-1</t>
  </si>
  <si>
    <t>AJM-2112-CSG-IXR-E-1</t>
  </si>
  <si>
    <t>AJM-2114-CSG-IXR-E-1</t>
  </si>
  <si>
    <t>AJM-2115-CSG-SAR-X-1</t>
  </si>
  <si>
    <t>AJM-2116-CSG-IXR-E-1</t>
  </si>
  <si>
    <t>AJM-2118-CSG-SAR-X-1</t>
  </si>
  <si>
    <t>AJM-2119-CSG-ASR920-LD-1</t>
  </si>
  <si>
    <t>AJM-2120-CSG-IXR-E-1</t>
  </si>
  <si>
    <t>AJM-2121-CSG-ASR920-LD-1</t>
  </si>
  <si>
    <t>AJM-2122-CSG-IXR-E-1</t>
  </si>
  <si>
    <t>AJM-2123-CSG-SAR-X-1</t>
  </si>
  <si>
    <t>AJM-2124-CSG-ASR920-LD-1</t>
  </si>
  <si>
    <t>AJM-2125-CSG-ASR920-LD-1</t>
  </si>
  <si>
    <t>AJM-2173-CSG-ASR920-LD-1</t>
  </si>
  <si>
    <t>AJM-2176-CSG-SAR-X-1</t>
  </si>
  <si>
    <t>AJM-2177-CSG-SAR-X-1</t>
  </si>
  <si>
    <t>AJM-2178-CSG-IXR-E-1</t>
  </si>
  <si>
    <t>AJM-2179-CSG-IXR-E-1</t>
  </si>
  <si>
    <t>AJM-2180-CSG-IXR-E-1</t>
  </si>
  <si>
    <t>AJM-2181-CSG-IXR-E-1</t>
  </si>
  <si>
    <t>AJM-2182-CSG-IXR-E-1</t>
  </si>
  <si>
    <t>AJM-2184-CSG-IXR-E-1</t>
  </si>
  <si>
    <t>AJM-2185-CSG-ASR920-LD-1</t>
  </si>
  <si>
    <t>AJM-2186-CSG-IXR-E-1</t>
  </si>
  <si>
    <t>AJM-2187-CSG-IXR-E-1</t>
  </si>
  <si>
    <t>AJM-2188-CSG-IXR-E-1</t>
  </si>
  <si>
    <t>AJM-2189-CSG-IXR-E-1</t>
  </si>
  <si>
    <t>AJM-2190-CSG-SAR-X-1</t>
  </si>
  <si>
    <t>AJM-2191-CSG-IXR-E-1</t>
  </si>
  <si>
    <t>AJM-2192-CSG-ASR920-LD-1</t>
  </si>
  <si>
    <t>AJM-2193-CSG-ASR920-LD-1</t>
  </si>
  <si>
    <t>AJM-2194-CSG-IXR-E-1</t>
  </si>
  <si>
    <t>AJM-2196-CSG-ASR920-LD-1</t>
  </si>
  <si>
    <t>AJM-2197-CSG-SAR-X-1</t>
  </si>
  <si>
    <t>AJM-2198-CSG-SAR-X-1</t>
  </si>
  <si>
    <t>AJM-2199-CSG-ASR920-LD-1</t>
  </si>
  <si>
    <t>AJM-2300-CSG-N540-LD-1</t>
  </si>
  <si>
    <t>AJM-2301-CSG-SAR-X-1</t>
  </si>
  <si>
    <t>AJM-2302-CSG-SAR-X-1</t>
  </si>
  <si>
    <t>AJM-2303-CSG-IXR-E-1</t>
  </si>
  <si>
    <t>AJM-2304-CSG-ASR920-LD-1</t>
  </si>
  <si>
    <t>AJM-2305-CSG-ASR920-LD-1</t>
  </si>
  <si>
    <t>AJM-2307-CSG-ASR920-LD-1</t>
  </si>
  <si>
    <t>AJM-2308-CSG-ASR920-LD-1</t>
  </si>
  <si>
    <t>AJM-2309-CSG-ASR920-LD-1</t>
  </si>
  <si>
    <t>AJM-2310-CSG-ASR920-LD-1</t>
  </si>
  <si>
    <t>AJM-2311-CSG-ASR920-LD-1</t>
  </si>
  <si>
    <t>AJM-2312-CSG-ASR920-LD-1</t>
  </si>
  <si>
    <t>AJM-2314-CSG-IXR-E-1</t>
  </si>
  <si>
    <t>AJM-2316-CSG-IXR-E-1</t>
  </si>
  <si>
    <t>AJM-2318-CSG-IXR-E-1</t>
  </si>
  <si>
    <t>AJM-2319-CSG-ASR920-LD-1</t>
  </si>
  <si>
    <t>AJM-2320-CSG-SAR-X-1</t>
  </si>
  <si>
    <t>AJM-2321-CSG-IXR-E-1</t>
  </si>
  <si>
    <t>AJM-2385-CSG-ASR920-LD-1</t>
  </si>
  <si>
    <t>AJM-2387-CSG-IXR-E-1</t>
  </si>
  <si>
    <t>AJM-2388-CSG-ASR920-LD-1</t>
  </si>
  <si>
    <t>AJM-2396-CSG-ASR920-LD-1</t>
  </si>
  <si>
    <t>AJM-2397-CSG-ASR920-LD-1</t>
  </si>
  <si>
    <t>AJM-2424-CSG-ASR920-LD-1</t>
  </si>
  <si>
    <t>AJM-2438-CSG-ASR920-LD-1</t>
  </si>
  <si>
    <t>AJM-2439-CSG-ASR920-LD-1</t>
  </si>
  <si>
    <t>AJM-2440-CSG-ASR920-LD-1</t>
  </si>
  <si>
    <t>AJM-2441-CSG-ASR920-LD-1</t>
  </si>
  <si>
    <t>AJM-2442-CSG-ASR920-LD-1</t>
  </si>
  <si>
    <t>AJM-2443-CSG-ASR920-LD-1</t>
  </si>
  <si>
    <t>AJM-2444-CSG-SAR-X-1</t>
  </si>
  <si>
    <t>AJM-2445-CSG-ASR920-LD-1</t>
  </si>
  <si>
    <t>AJM-2446-CSG-ASR920-LD-1</t>
  </si>
  <si>
    <t>AJM-2447-CSG-SAR-X-1</t>
  </si>
  <si>
    <t>AJM-2448-CSG-SAR-X-1</t>
  </si>
  <si>
    <t>AJM-2449-CSG-IXR-E-1</t>
  </si>
  <si>
    <t>AJM-2450-IBS-SAR-M-1</t>
  </si>
  <si>
    <t>AJM-2451-CSG-IXR-E-1</t>
  </si>
  <si>
    <t>AJM-2455-CSG-IXR-E-1</t>
  </si>
  <si>
    <t>AJM-2456-CSG-IXR-E-1</t>
  </si>
  <si>
    <t>AJM-2457-PREAGG-SR7-1</t>
  </si>
  <si>
    <t>AJM-2458-CSG-SAR-X-1</t>
  </si>
  <si>
    <t>AJM-2459-IBS-SAR-M-1</t>
  </si>
  <si>
    <t>AJM-2460-CSG-SAR-8-1</t>
  </si>
  <si>
    <t>AJM-2461-CSG-IXR-E-1</t>
  </si>
  <si>
    <t>AJM-2462-CSG-IXR-E-1</t>
  </si>
  <si>
    <t>AJM-2463-CSG-ASR920-LD-1</t>
  </si>
  <si>
    <t>AJM-2464-CSG-IXR-E-1</t>
  </si>
  <si>
    <t>AJM-2478-CSG-IXR-E-1</t>
  </si>
  <si>
    <t>AJM-2479-CSG-ASR920-LD-1</t>
  </si>
  <si>
    <t>AJM-2662-CSG-IXR-E-1</t>
  </si>
  <si>
    <t>AJM-2751-CSG-SAR-8-1</t>
  </si>
  <si>
    <t>AJM-2752-CSG-SAR-8-1</t>
  </si>
  <si>
    <t>AJM-2753-CSG-IXR-E-1</t>
  </si>
  <si>
    <t>AJM-2845-CSG-IXR-E-1</t>
  </si>
  <si>
    <t>AJM-2846-CSG-SAR-X-1</t>
  </si>
  <si>
    <t>AJM-2941-CSG-ASR920-LD-1</t>
  </si>
  <si>
    <t>AJM-2990-CSG-IXR-E-1</t>
  </si>
  <si>
    <t>AJM-3026-CSG-ASR920-LD-1</t>
  </si>
  <si>
    <t>AJM-3028-CSG-IXR-E-1</t>
  </si>
  <si>
    <t>AJM-3029-CSG-IXR-E-1</t>
  </si>
  <si>
    <t>AJM-3030-CSG-IXR-E-1</t>
  </si>
  <si>
    <t>AJM-3032-CSG-ASR920-LD-1</t>
  </si>
  <si>
    <t>AJM-3033-CSG-IXR-E-1</t>
  </si>
  <si>
    <t>AJM-3036-CSG-ASR920-LD-1</t>
  </si>
  <si>
    <t>AJM-3037-CSG-SAR-X-1</t>
  </si>
  <si>
    <t>AJM-2459-PREAGG-SR7-1</t>
  </si>
  <si>
    <t>AJM-3040-CSG-IXR-E-1</t>
  </si>
  <si>
    <t>AJM-3042-CSG-IXR-E-1</t>
  </si>
  <si>
    <t>AJM-3043-CSG-SAR-X-1</t>
  </si>
  <si>
    <t>AJM-3044-CSG-ASR920-LD-1</t>
  </si>
  <si>
    <t>AJM-3045-CSG-SAR-X-1</t>
  </si>
  <si>
    <t>AJM-3046-CSG-ASR920-LD-1</t>
  </si>
  <si>
    <t>AJM-3048-CSG-IXR-E-1</t>
  </si>
  <si>
    <t>Passive AJM-2459-PREAGG-SR7-1</t>
  </si>
  <si>
    <t>AJM-3050-CSG-IXR-E-1</t>
  </si>
  <si>
    <t>AJM-3155-CSG-ASR920-LD-1</t>
  </si>
  <si>
    <t>AJM-3157-CSG-IXR-E-1</t>
  </si>
  <si>
    <t>AJM-3158-CSG-ASR920-LD-1</t>
  </si>
  <si>
    <t>AJM-3163-CSG-IXR-E-1</t>
  </si>
  <si>
    <t>AJM-3361-CSG-ASR920-LD-1</t>
  </si>
  <si>
    <t>AJM-3362-CSG-SAR-X-1</t>
  </si>
  <si>
    <t>AJM-3363-CSG-ASR920-LD-1</t>
  </si>
  <si>
    <t>Passive SHJ-2035-PREAGG-SR7-1</t>
  </si>
  <si>
    <t>AJM-3365-CSG-ASR920-LD-1</t>
  </si>
  <si>
    <t>AJM-3366-CSG-IXR-E-1</t>
  </si>
  <si>
    <t>AJM-3368-CSG-SAR-X-1</t>
  </si>
  <si>
    <t>AJM-3369-CSG-IXR-E-1</t>
  </si>
  <si>
    <t>AJM-3370-CSG-ASR920-LD-1</t>
  </si>
  <si>
    <t>AJM-3371-CSG-ASR920-LD-1</t>
  </si>
  <si>
    <t>AJM-3372-CSG-ASR920-LD-1</t>
  </si>
  <si>
    <t>AJM-3373-CSG-IXR-E-1</t>
  </si>
  <si>
    <t>AJM-3374-CSG-IXR-E-1</t>
  </si>
  <si>
    <t>AJM-3377-CSG-IXR-E-1</t>
  </si>
  <si>
    <t>AJM-3378-CSG-IXR-E-1</t>
  </si>
  <si>
    <t>AJM-3382-CSG-SAR-X-1</t>
  </si>
  <si>
    <t>AJM-3383-CSG-ASR920-LD-1</t>
  </si>
  <si>
    <t>AJM-3384-CSG-IXR-E-1</t>
  </si>
  <si>
    <t>AJM-3385-CSG-SAR-X-1</t>
  </si>
  <si>
    <t>AJM-3386-CSG-ASR920-LD-1</t>
  </si>
  <si>
    <t>AJM-3388-CSG-SAR-X-1</t>
  </si>
  <si>
    <t>AJM-3389-CSG-IXR-E-1</t>
  </si>
  <si>
    <t>AJM-3390-CSG-IXR-E-1</t>
  </si>
  <si>
    <t>AJM-3497-CSG-IXR-E-1</t>
  </si>
  <si>
    <t>AJM-3682-CSG-IXR-E-1</t>
  </si>
  <si>
    <t>AJM-3756-CSG-N540-LD-1</t>
  </si>
  <si>
    <t>AJM-3758-CSG-IXR-E-1</t>
  </si>
  <si>
    <t>AJM-3759-CSG-SAR-X-1</t>
  </si>
  <si>
    <t>AJM-3760-CSG-IXR-E-1</t>
  </si>
  <si>
    <t>AJM-3809-CSG-IXR-E-1</t>
  </si>
  <si>
    <t>AJM-3810-CSG-ASR920-LD-1</t>
  </si>
  <si>
    <t>AJM-3812-CSG-IXR-E-1</t>
  </si>
  <si>
    <t>Passive AJM-2450-PREAGG-SR7-1</t>
  </si>
  <si>
    <t>AJM-3816-CSG-IXR-E-1</t>
  </si>
  <si>
    <t>AJM-3818-CSG-IXR-E-1</t>
  </si>
  <si>
    <t>AJM-3979-CSG-N540-LD-1</t>
  </si>
  <si>
    <t>AJM-3981-CSG-IXR-E-1</t>
  </si>
  <si>
    <t>AJM-3035-CSG-ASR920-LD-1</t>
  </si>
  <si>
    <t>FUJ-1051-CSG-N540-LD-1</t>
  </si>
  <si>
    <t>FUJ-1055-CSG-IXR-E-1</t>
  </si>
  <si>
    <t>FUJ-1088-CSG-N540-LD-1</t>
  </si>
  <si>
    <t>FUJ-1089-CSG-N540-LD-1</t>
  </si>
  <si>
    <t>FUJ-1124-CSG-N540-LD-1</t>
  </si>
  <si>
    <t>FUJ-1134-CSG-IXR-E-1</t>
  </si>
  <si>
    <t>FUJ-1234-CSG-ASR920-LD-1</t>
  </si>
  <si>
    <t>FUJ-1311-CSG-N540-LD-1</t>
  </si>
  <si>
    <t>FUJ-1535-CSG-IXR-E-1</t>
  </si>
  <si>
    <t>FUJ-2110-CSG-SAR-X-1</t>
  </si>
  <si>
    <t>FUJ-2127-CSG-IXR-E-1</t>
  </si>
  <si>
    <t>FUJ-2128-CSG-IXR-E-1</t>
  </si>
  <si>
    <t>FUJ-2129-CSG-IXR-E-1</t>
  </si>
  <si>
    <t>FUJ-2130-CSG-SAR-8-1</t>
  </si>
  <si>
    <t>FUJ-2132-IBS-SAR-M-1</t>
  </si>
  <si>
    <t>FUJ-2133-CSG-SAR-X-1</t>
  </si>
  <si>
    <t>FUJ-2134-CSG-IXR-E-1</t>
  </si>
  <si>
    <t>FUJ-2135-CSG-SAR-X-1</t>
  </si>
  <si>
    <t>FUJ-2136-IBS-SAR-M-1</t>
  </si>
  <si>
    <t>FUJ-2137-CSG-SAR-X-1</t>
  </si>
  <si>
    <t>FUJ-2138-CSG-IXR-E-1</t>
  </si>
  <si>
    <t>FUJ-2139-CSG-SAR-8-1</t>
  </si>
  <si>
    <t>FUJ-2140-CSG-IXR-E-1</t>
  </si>
  <si>
    <t>FUJ-2141-CSG-SAR-8-1</t>
  </si>
  <si>
    <t>FUJ-2142-CSG-SAR-X-1</t>
  </si>
  <si>
    <t>FUJ-2143-IBS-SAR-M-1</t>
  </si>
  <si>
    <t>FUJ-2144-CSG-ASR920-LD-1</t>
  </si>
  <si>
    <t>FUJ-2145-CSG-SAR-X-1</t>
  </si>
  <si>
    <t>FUJ-2146-IBS-SAR-M-1</t>
  </si>
  <si>
    <t>FUJ-2147-IBS-SAR-M-1</t>
  </si>
  <si>
    <t>FUJ-2148-CSG-IXR-E-1</t>
  </si>
  <si>
    <t>FUJ-2149-IBS-SAR-M-1</t>
  </si>
  <si>
    <t>FUJ-2150-CSG-IXR-E-1</t>
  </si>
  <si>
    <t>FUJ-2151-CSG-IXR-E-1</t>
  </si>
  <si>
    <t>FUJ-2154-CSG-SAR-X-1</t>
  </si>
  <si>
    <t>FUJ-2155-IBS-SAR-M-1</t>
  </si>
  <si>
    <t>FUJ-2156-IBS-SAR-M-1</t>
  </si>
  <si>
    <t>FUJ-2157-IBS-SAR-M-1</t>
  </si>
  <si>
    <t>FUJ-2158-CSG-SAR-X-1</t>
  </si>
  <si>
    <t>FUJ-2159-CSG-N540-LD-1</t>
  </si>
  <si>
    <t>FUJ-2161-CSG-IXR-E-1</t>
  </si>
  <si>
    <t>FUJ-2162-CSG-IXR-E-1</t>
  </si>
  <si>
    <t>FUJ-2163-CSG-IXR-E-1</t>
  </si>
  <si>
    <t>FUJ-2164-CSG-IXR-E-1</t>
  </si>
  <si>
    <t>FUJ-2165-IBS-SAR-M-1</t>
  </si>
  <si>
    <t>FUJ-2166-CSG-IXR-E-1</t>
  </si>
  <si>
    <t>FUJ-2167-CSG-ASR920-LD-1</t>
  </si>
  <si>
    <t>FUJ-2170-CSG-IXR-E-1</t>
  </si>
  <si>
    <t>FUJ-2172-CSG-SAR-X-1</t>
  </si>
  <si>
    <t>FUJ-2001-IBS-SAR-M-1 + FUJ-2001-CSG-SAR-X-1</t>
  </si>
  <si>
    <t>FUJ-2202-CSG-IXR-E-1</t>
  </si>
  <si>
    <t>FUJ-2204-CSG-SAR-X-1</t>
  </si>
  <si>
    <t>FUJ-2007-CSG-SAR-8-1</t>
  </si>
  <si>
    <t>FUJ-2013-PREAGG-SR7-1</t>
  </si>
  <si>
    <t>FUJ-2398-SCSG-SRa8-1</t>
  </si>
  <si>
    <t>FUJ-2400-CSG-IXR-E-1</t>
  </si>
  <si>
    <t>FUJ-2003-IBS-SAR-M-1</t>
  </si>
  <si>
    <t>FUJ-2402-CSG-ASR920-LD-1</t>
  </si>
  <si>
    <t>FUJ-2403-CSG-SAR-X-1</t>
  </si>
  <si>
    <t>FUJ-2404-CSG-SAR-X-1</t>
  </si>
  <si>
    <t>FUJ-2405-CSG-ASR920-LD-1</t>
  </si>
  <si>
    <t>FUJ-2012-IBS-SAR-M-1</t>
  </si>
  <si>
    <t>FUJ-2014-PREAGG-SR7-1</t>
  </si>
  <si>
    <t>FUJ-2409-CSG-IXR-E-1</t>
  </si>
  <si>
    <t>FUJ-2017-CSG-SAR-X-1</t>
  </si>
  <si>
    <t>FUJ-2018-IBS-SAR-M-1</t>
  </si>
  <si>
    <t>FUJ-2019-IBS-SAR-M-1 + FUJ-2019-CSG-SAR-X-1</t>
  </si>
  <si>
    <t>FUJ-2020-IBS-SAR-M-1</t>
  </si>
  <si>
    <t>FUJ-2414-CSG-IXR-E-1</t>
  </si>
  <si>
    <t>FUJ-2415-CSG-IXR-E-1</t>
  </si>
  <si>
    <t>FUJ-2416-CSG-ASR920-LD-1</t>
  </si>
  <si>
    <t>FUJ-2100-CSG-ASR920-LD-1</t>
  </si>
  <si>
    <t>FUJ-2419-CSG-SAR-X-1</t>
  </si>
  <si>
    <t>FUJ-2421-CSG-ASR920-LD-1</t>
  </si>
  <si>
    <t>FUJ-2422-CSG-ASR920-LD-1</t>
  </si>
  <si>
    <t>FUJ-2423-CSG-IXR-E-1</t>
  </si>
  <si>
    <t>FUJ-2425-CSG-ASR920-LD-1</t>
  </si>
  <si>
    <t>FUJ-2426-CSG-IXR-E-1</t>
  </si>
  <si>
    <t>FUJ-2427-CSG-IXR-E-1</t>
  </si>
  <si>
    <t>FUJ-2117-IBS-SAR-M-1</t>
  </si>
  <si>
    <t>FUJ-2429-IBS-SAR-M-1</t>
  </si>
  <si>
    <t>FUJ-2430-CSG-IXR-E-1</t>
  </si>
  <si>
    <t>FUJ-2431-CSG-IXR-E-1</t>
  </si>
  <si>
    <t>FUJ-2432-CSG-IXR-E-1</t>
  </si>
  <si>
    <t>FUJ-2433-IBS-SAR-M-1</t>
  </si>
  <si>
    <t>FUJ-2434-CSG-IXR-E-1</t>
  </si>
  <si>
    <t>FUJ-2435-CSG-SAR-X-1</t>
  </si>
  <si>
    <t>FUJ-2436-CSG-IXR-E-1</t>
  </si>
  <si>
    <t>FUJ-2437-IBS-SAR-M-1</t>
  </si>
  <si>
    <t>FUJ-2468-CSG-SAR-X-1</t>
  </si>
  <si>
    <t>FUJ-2472-CSG-SAR-X-1</t>
  </si>
  <si>
    <t>FUJ-2490-CSG-IXR-E-1</t>
  </si>
  <si>
    <t>FUJ-2492-CSG-IXR-E-1</t>
  </si>
  <si>
    <t>FUJ-2493-CSG-IXR-E-1</t>
  </si>
  <si>
    <t>FUJ-2494-CSG-SAR-X-1</t>
  </si>
  <si>
    <t>FUJ-2496-CSG-IXR-E-1</t>
  </si>
  <si>
    <t>FUJ-2683-CSG-IXR-E-1</t>
  </si>
  <si>
    <t>FUJ-2684-CSG-SAR-X-1</t>
  </si>
  <si>
    <t>FUJ-2685-CSG-ASR920-LD-1</t>
  </si>
  <si>
    <t>FUJ-2686-CSG-ASR920-LD-1</t>
  </si>
  <si>
    <t>FUJ-2687-CSG-SAR-X-1</t>
  </si>
  <si>
    <t>FUJ-2688-CSG-SAR-X-1</t>
  </si>
  <si>
    <t>FUJ-2691-CSG-IXR-E-1</t>
  </si>
  <si>
    <t>FUJ-2692-CSG-IXR-E-1</t>
  </si>
  <si>
    <t>FUJ-2693-CSG-SAR-8-1</t>
  </si>
  <si>
    <t>FUJ-2694-CSG-IXR-E-1</t>
  </si>
  <si>
    <t>FUJ-2696-IBS-SAR-M-1</t>
  </si>
  <si>
    <t>FUJ-2698-CSG-ASR920-LD-1</t>
  </si>
  <si>
    <t>FUJ-2699-CSG-ASR920-LD-1</t>
  </si>
  <si>
    <t>FUJ-2798-CSG-SAR-X-1</t>
  </si>
  <si>
    <t>FUJ-2824-CSG-IXR-E-1</t>
  </si>
  <si>
    <t>FUJ-5001-CSG-SAR-X-1</t>
  </si>
  <si>
    <t>FUJ-5002-PREAGG-SR7-1</t>
  </si>
  <si>
    <t>FUJ-5003-PREAGG-SRa8-1</t>
  </si>
  <si>
    <t>FUJ-2904-CSG-IXR-E-1</t>
  </si>
  <si>
    <t>FUJ-2906-CSG-IXR-E-1</t>
  </si>
  <si>
    <t>FUJ-2907-CSG-IXR-E-1</t>
  </si>
  <si>
    <t>FUJ-2960-CSG-IXR-E-1</t>
  </si>
  <si>
    <t>FUJ-2962-CSG-IXR-E-1</t>
  </si>
  <si>
    <t>FUJ-2963-CSG-SAR-X-1</t>
  </si>
  <si>
    <t>FUJ-2964-CSG-SAR-X-1</t>
  </si>
  <si>
    <t>FUJ-2965-CSG-SAR-X-1</t>
  </si>
  <si>
    <t>FUJ-2966-CSG-SAR-X-1</t>
  </si>
  <si>
    <t>FUJ-2967-CSG-SAR-X-1</t>
  </si>
  <si>
    <t>FUJ-2969-CSG-SAR-X-1</t>
  </si>
  <si>
    <t>FUJ-2970-CSG-N540-LD-1</t>
  </si>
  <si>
    <t>FUJ-2971-CSG-ASR920-LD-1</t>
  </si>
  <si>
    <t>FUJ-2974-CSG-IXR-E-1</t>
  </si>
  <si>
    <t>FUJ-2995-CSG-IXR-E-1</t>
  </si>
  <si>
    <t>FUJ-2996-CSG-ASR920-LD-1</t>
  </si>
  <si>
    <t>Passive to FUJ-2433-SCSG-SR7-1</t>
  </si>
  <si>
    <t>FUJ-3051-CSG-N540-LD-1</t>
  </si>
  <si>
    <t>FUJ-3052-CSG-SAR-X-1</t>
  </si>
  <si>
    <t>FUJ-3053-CSG-ASR920-LD-1</t>
  </si>
  <si>
    <t>FUJ-3054-CSG-IXR-E-1</t>
  </si>
  <si>
    <t>FUJ-3056-CSG-SAR-X-1</t>
  </si>
  <si>
    <t>FUJ-3058-CSG-IXR-E-1</t>
  </si>
  <si>
    <t>iIB</t>
  </si>
  <si>
    <t>FUJ-3059-CSG-SAR-X-1</t>
  </si>
  <si>
    <t>FUJ-3060-CSG-IXR-E-1</t>
  </si>
  <si>
    <t>FUJ-3063-CSG-IXR-E-1</t>
  </si>
  <si>
    <t>FUJ-3075-CSG-N540-LD-1</t>
  </si>
  <si>
    <t>FUJ-3088-CSG-IXR-E-1</t>
  </si>
  <si>
    <t>FUj-3208-CSG-IXR-E-1</t>
  </si>
  <si>
    <t>FUJ-3213-CSG-N540-LD-1</t>
  </si>
  <si>
    <t>FUJ-3227-CSG-SAR-X-1</t>
  </si>
  <si>
    <t>FUJ-3228-CSG-IXR-E-1</t>
  </si>
  <si>
    <t>FUJ-3231-CSG-SAR-X-1</t>
  </si>
  <si>
    <t>FUJ-3237-CSG-N540-LD-1</t>
  </si>
  <si>
    <t>FUJ-3261-CSG-IXR-E-1</t>
  </si>
  <si>
    <t>FUJ-3264-CSG-SAR-X-1</t>
  </si>
  <si>
    <t>FUJ-3267-CSG-SAR-X-1</t>
  </si>
  <si>
    <t>FUJ-3269-CSG-ASR920-LD-1</t>
  </si>
  <si>
    <t>FUJ-3270-CSG-IXR-E-1</t>
  </si>
  <si>
    <t>FUJ-3271-CSG-N540-LD-1</t>
  </si>
  <si>
    <t>FUJ-3272-CSG-SAR-X-1</t>
  </si>
  <si>
    <t>FUJ-3273-CSG-SAR-X-1</t>
  </si>
  <si>
    <t>FUJ-3275-CSG-IXR-E-1</t>
  </si>
  <si>
    <t>FUJ-3276-CSG-IXR-E-1</t>
  </si>
  <si>
    <t>FUJ-3277-CSG-ASR920-LD-1</t>
  </si>
  <si>
    <t>FUJ-3278A-CSG-N540-LD-1</t>
  </si>
  <si>
    <t>mw</t>
  </si>
  <si>
    <t>FUJ-3394-CSG-IXR-E-1</t>
  </si>
  <si>
    <t>FUJ-3395-CSG-IXR-E-1</t>
  </si>
  <si>
    <t>FUJ-3397-CSG-IXR-E-1</t>
  </si>
  <si>
    <t>FUJ-3399-CSG-SAR-X-1</t>
  </si>
  <si>
    <t>FUJ-3400-CSG-SAR-X-1</t>
  </si>
  <si>
    <t>FUJ-3401-CSG-N540-LD-1</t>
  </si>
  <si>
    <t>FUJ-3404-CSG-IXR-E-1</t>
  </si>
  <si>
    <t>FUJ-3405-CSG-SAR-X-1</t>
  </si>
  <si>
    <t>FUJ-3406-CSG-SAR-X-1</t>
  </si>
  <si>
    <t>FUJ-3408-CSG-ASR920-LD-1</t>
  </si>
  <si>
    <t>FUJ-3561-CSG-N540-LD-1</t>
  </si>
  <si>
    <t>FUJ-3562-CSG-IXR-E-1</t>
  </si>
  <si>
    <t>FUJ-3564-CSG-IXR-E-1</t>
  </si>
  <si>
    <t>FUJ-3568-CSG-N540-LD-1</t>
  </si>
  <si>
    <t>FUJ-3569-CSG-IXR-E-1</t>
  </si>
  <si>
    <t>FUJ-3572-CSG-SAR-X-1</t>
  </si>
  <si>
    <t>FUJ-3574-CSG-N540-LD-1</t>
  </si>
  <si>
    <t>FUJ-3604-CSG-N540-LD-1</t>
  </si>
  <si>
    <t>FUJ-3634-CSG-SAR-X-1</t>
  </si>
  <si>
    <t>FUJ-3636-CSG-N540-LD-1</t>
  </si>
  <si>
    <t>FUJ-3637-CSG-SAR-X-1</t>
  </si>
  <si>
    <t>FUJ-3639-CSG-SAR-X-1</t>
  </si>
  <si>
    <t>FUJ-3640-CSG-N540-LD-1</t>
  </si>
  <si>
    <t>FUJ-3641-CSG-IXR-E-1</t>
  </si>
  <si>
    <t>FUJ-3642-CSG-SAR-X-1</t>
  </si>
  <si>
    <t>FUJ-3701-CSG-SAR-X-1</t>
  </si>
  <si>
    <t>FUJ-3703-CSG-SAR-X-1</t>
  </si>
  <si>
    <t>FUJ-3704-CSG-SAR-X-1</t>
  </si>
  <si>
    <t>FUJ-3705-CSG-IXR-E-1</t>
  </si>
  <si>
    <t>FUJ-3706-CSG-N540-LD-1</t>
  </si>
  <si>
    <t>FUJ-3709-CSG-N540-LD-1</t>
  </si>
  <si>
    <t>FUJ-3710-CSG-SAR-X-1</t>
  </si>
  <si>
    <t>FUJ-3711-CSG-N540-LD-1</t>
  </si>
  <si>
    <t>FUJ-3712-CSG-ASR920-LD-1</t>
  </si>
  <si>
    <t>FUJ-3713-CSG-SAR-X-1</t>
  </si>
  <si>
    <t>FUJ-3716-CSG-IXR-E-1</t>
  </si>
  <si>
    <t>FUJ-3747-CSG-SAR-X-1</t>
  </si>
  <si>
    <t>FUJ-3749-CSG-SAR-X-1</t>
  </si>
  <si>
    <t>FUJ-3750-CSG-IXR-E-1</t>
  </si>
  <si>
    <t>FUJ-3752-CSG-IXR-E-1</t>
  </si>
  <si>
    <t>FUJ-3793-CSG-ASR920-LD-1</t>
  </si>
  <si>
    <t>FUJ-3829-CSG-IXR-E-1</t>
  </si>
  <si>
    <t>FUJ-3831-CSG-SAR-X-1</t>
  </si>
  <si>
    <t>FUJ-3834-CSG-IXR-E-1</t>
  </si>
  <si>
    <t>FUJ-3838-CSG-SAR-X-1</t>
  </si>
  <si>
    <t>FUJ-3891-CSG-ASR920-LD-1</t>
  </si>
  <si>
    <t>FUJ-3893-CSG-ASR920-LD-1</t>
  </si>
  <si>
    <t>FUJ-3924-CSG-IXR-E-1</t>
  </si>
  <si>
    <t>FUJ-3927-CSG-IXR-E-1</t>
  </si>
  <si>
    <t>FUJ-3961-CSG-IXR-E-1</t>
  </si>
  <si>
    <t>FUJ-3962-CSG-IXR-E-1</t>
  </si>
  <si>
    <t>FUJ-3984-CSG-N540-LD-1</t>
  </si>
  <si>
    <t>FUJ-3985-CSG-IXR-E-1</t>
  </si>
  <si>
    <t>FUJ-6314-CSG-N540-LD-1</t>
  </si>
  <si>
    <t>FUR-2420-CSG-IXR-E-1</t>
  </si>
  <si>
    <t>FUJ-3239-CSG-SAR-X-1 / MW kept for SPOF</t>
  </si>
  <si>
    <t>KFN-1052-CSG-ASR920-LD-1</t>
  </si>
  <si>
    <t>KFN-1091-CSG-IXR-E-1</t>
  </si>
  <si>
    <t>KFN-1149-CSG-IXR-E-1</t>
  </si>
  <si>
    <t>KFN-1161-CSG-N540-LD-1</t>
  </si>
  <si>
    <t>KFN-1181-CSG-IXR-E-1</t>
  </si>
  <si>
    <t>KFN-1182-CSG-IXR-E-1</t>
  </si>
  <si>
    <t>KFN-1215-CSG-IXR-E-1</t>
  </si>
  <si>
    <t>KFN-2477-CSG-ASR920-LD-1</t>
  </si>
  <si>
    <t>KFN-2601-CSG-IXR-E-1</t>
  </si>
  <si>
    <t>KFN-2002-CSG-SAR-X-1</t>
  </si>
  <si>
    <t>KFN-2603-CSG-IXR-E-1</t>
  </si>
  <si>
    <t>KFN-2604-CSG-IXR-E-1</t>
  </si>
  <si>
    <t>KFN-2605-CSG-N540-LD-1</t>
  </si>
  <si>
    <t>KFN-2607-CSG-IXR-E-1</t>
  </si>
  <si>
    <t>KFN-2608-CSG-IXR-E-1</t>
  </si>
  <si>
    <t>KFN-2609-CSG-ASR920-LD-1</t>
  </si>
  <si>
    <t>KFN-2610-CSG-SAR-X-1</t>
  </si>
  <si>
    <t>KFN-2611-CSG-ASR907-1</t>
  </si>
  <si>
    <t>KFN-2612-CSG-IXR-E-1</t>
  </si>
  <si>
    <t>KFN-2101-IBS-SAR-M-1</t>
  </si>
  <si>
    <t>KFN-2614-CSG-IXR-E-1</t>
  </si>
  <si>
    <t>KFN-2615-CSG-SAR-X-1</t>
  </si>
  <si>
    <t>KFN-2616-CSG-IXR-E-1</t>
  </si>
  <si>
    <t>KFN-2617-CSG-IXR-E-1</t>
  </si>
  <si>
    <t>KFN-2619-CSG-IXR-E-1</t>
  </si>
  <si>
    <t>KFN-2108-IBS-SAR-M-1</t>
  </si>
  <si>
    <t>KFN-2110-IBS-SAR-M-1</t>
  </si>
  <si>
    <t>KFN-2622-CSG-ASR920-LD-1</t>
  </si>
  <si>
    <t>KFN-2623-CSG-ASR920-LD-1</t>
  </si>
  <si>
    <t>KFN-2624-CSG-IXR-E-1</t>
  </si>
  <si>
    <t>Passive to KFN-2115-SCSG-SR7-1</t>
  </si>
  <si>
    <t>KFN-2628-CSG-SAR-X-1</t>
  </si>
  <si>
    <t>KFN-2629-CSG-IXR-E-1</t>
  </si>
  <si>
    <t>KFN-2120-CSG-SAR-X-1</t>
  </si>
  <si>
    <t>KFN-2121-CSG-SAR-X-1</t>
  </si>
  <si>
    <t>KFN-2677-CSG-IXR-E-1</t>
  </si>
  <si>
    <t>KFN-2678-CSG-IXR-E-1</t>
  </si>
  <si>
    <t>KFN-2679-CSG-ASR920-LD-1</t>
  </si>
  <si>
    <t>KFN-2682-CSG-IXR-E-1</t>
  </si>
  <si>
    <t>KFN-2792-CSG-SAR-X-1</t>
  </si>
  <si>
    <t>KFN-2793-CSG-SAR-X-1</t>
  </si>
  <si>
    <t>KFN-2830-CSG-ASR920-LD-1</t>
  </si>
  <si>
    <t>KFN-2831-CSG-IXR-E-1</t>
  </si>
  <si>
    <t>KFN-2834-CSG-ASR920-LD-1</t>
  </si>
  <si>
    <t>KFN-2835-CSG-IXR-E-1</t>
  </si>
  <si>
    <t>KFN-2837-CSG-IXR-E-1</t>
  </si>
  <si>
    <t>KFN-2838-CSG-SAR-X-1</t>
  </si>
  <si>
    <t>KFN-2839-CSG-N540-LD-1</t>
  </si>
  <si>
    <t>KFN-2841-CSG-IXR-E-1</t>
  </si>
  <si>
    <t>KFN-2842-CSG-SAR-X-1</t>
  </si>
  <si>
    <t>KFN-2934-CSG-IXR-E-1</t>
  </si>
  <si>
    <t>KFN-2954-CSG-IXR-E-1</t>
  </si>
  <si>
    <t>KFN-2957-CSG-IXR-E-1</t>
  </si>
  <si>
    <t>KFN-3082-CSG-IXR-E-1</t>
  </si>
  <si>
    <t>KFN-3086-CSG-ASR920-LD-1</t>
  </si>
  <si>
    <t>KFN-3089-CSG-IXR-E-1</t>
  </si>
  <si>
    <t>KFN-3090-CSG-IXR-E-1</t>
  </si>
  <si>
    <t>KFN-3091-CSG-ASR920-LD-1</t>
  </si>
  <si>
    <t>KFN-3095-CSG-N540-LD-1</t>
  </si>
  <si>
    <t>KFN-3096-CSG-SAR-X-1</t>
  </si>
  <si>
    <t>KFN-3097-CSG-N540-LD-1</t>
  </si>
  <si>
    <t>KFN-3100-CSG-IXR-E-1</t>
  </si>
  <si>
    <t>KFN-3161-CSG-IXR-E-1</t>
  </si>
  <si>
    <t>KFN-3291-CSG-IXR-E-1</t>
  </si>
  <si>
    <t>KFN-3293-CSG-SAR-X-1</t>
  </si>
  <si>
    <t>KFN-3295-CSG-ASR920-LD-1</t>
  </si>
  <si>
    <t>KFN-3296-CSG-IXR-E-1</t>
  </si>
  <si>
    <t>KFN-3298-CSG-SAR-X-1</t>
  </si>
  <si>
    <t>KFN-3299-CSG-IXR-E-1</t>
  </si>
  <si>
    <t>KFN-3316-CSG-N540-LD-1</t>
  </si>
  <si>
    <t>KFN-3456-CSG-ASR920-LD-1</t>
  </si>
  <si>
    <t>KFN-3462-CSG-N540-LD-1</t>
  </si>
  <si>
    <t>KFN-3463-CSG-IXR-E-1</t>
  </si>
  <si>
    <t>KFN-3466-CSG-N540-LD-1</t>
  </si>
  <si>
    <t>KFN-3467-CSG-ASR920-LD-1</t>
  </si>
  <si>
    <t>KFN-3470-CSG-IXR-E-1</t>
  </si>
  <si>
    <t>KFN-3573-CSG-N540-LD-1</t>
  </si>
  <si>
    <t>KFN-3576-CSG-IXR-E-1</t>
  </si>
  <si>
    <t>KFN-3577-CSG-IXR-E-1</t>
  </si>
  <si>
    <t>KFN-3597-CSG-IXR-E-1</t>
  </si>
  <si>
    <t>KFN-3625-CSG-IXR-E-1</t>
  </si>
  <si>
    <t>KFN-3629-CSG-N540-LD-1</t>
  </si>
  <si>
    <t>KFN-3632-CSG-SAR-X-1</t>
  </si>
  <si>
    <t>KFN-3633-CSG-SAR-X-1</t>
  </si>
  <si>
    <t>KFN-3673-CSG-IXR-E-1</t>
  </si>
  <si>
    <t>KFN-3675-CSG-IXR-E-1</t>
  </si>
  <si>
    <t>KFN-3769-CSG-IXR-E-1</t>
  </si>
  <si>
    <t>KFN-3774-CSG-ASR920-LD-1</t>
  </si>
  <si>
    <t>KFN-3776-CSG-SAR-X-1</t>
  </si>
  <si>
    <t>KFN-3839-CSG-IXR-E-1</t>
  </si>
  <si>
    <t>KFN-3843-CSG-ASR920-LD-1</t>
  </si>
  <si>
    <t>KFN-3845-CSG-N540-LD-1</t>
  </si>
  <si>
    <t>KFN-3946-CSG-IXR-E-1</t>
  </si>
  <si>
    <t>KFN-3947-CSG-IXR-E-1</t>
  </si>
  <si>
    <t>Surveyed | OSP Issue</t>
  </si>
  <si>
    <t>Cascading on KFN3970</t>
  </si>
  <si>
    <t>KFN-3965-CSG-IXR-E-1</t>
  </si>
  <si>
    <t>KFN-3966-CSG-N540-LD-1</t>
  </si>
  <si>
    <t>KFN-3970-CSG-IXR-E-1</t>
  </si>
  <si>
    <t>KFN-3983-CSG-ASR920-LD-1</t>
  </si>
  <si>
    <t>KFN-6312-CSG-IXR-E-1</t>
  </si>
  <si>
    <t>RAK-1032-CSG-ASR920-LD-1</t>
  </si>
  <si>
    <t>RAK-1053-CSG-N540-LD-1</t>
  </si>
  <si>
    <t>RAK-1106-CSG-IXR-E-1</t>
  </si>
  <si>
    <t>RAK-1110-CSG-IXR-E-1</t>
  </si>
  <si>
    <t>RAK-2711-PREAGG-SR7-1</t>
  </si>
  <si>
    <t>RAK-1140-CSG-IXR-E-1</t>
  </si>
  <si>
    <t>RAK-1162-CSG-IXR-E-1</t>
  </si>
  <si>
    <t>RAK-1196-CSG-IXR-E-1</t>
  </si>
  <si>
    <t>RAK-1221-CSG-IXR-E-1</t>
  </si>
  <si>
    <t>RAK-1278-CSG-N540-LD-1</t>
  </si>
  <si>
    <t>RAK-1330-CSG-N540-LD-1</t>
  </si>
  <si>
    <t>RAK-1508-CSG-IXR-E-1</t>
  </si>
  <si>
    <t>RAK-2014-CSG-ASR920-LD-1</t>
  </si>
  <si>
    <t xml:space="preserve">Passive RAK-2711-PREAGG-SR7-1 </t>
  </si>
  <si>
    <t>RAK-2381-CSG-ASR920-LD-1</t>
  </si>
  <si>
    <t>RAK-2382-CSG-SAR-X-1</t>
  </si>
  <si>
    <t>RAK-2383-CSG-SAR-X-1</t>
  </si>
  <si>
    <t>Passive RAK-2000-PREAGG-SR7-1</t>
  </si>
  <si>
    <t>RAK-2470-CSG-IXR-E-1</t>
  </si>
  <si>
    <t>RAK-2489-CSG-IXR-E-1</t>
  </si>
  <si>
    <t>RAK-2497-CSG-SAR-X-1</t>
  </si>
  <si>
    <t>RAK-2498-CSG-ASR920-LD-1</t>
  </si>
  <si>
    <t>RAK-2600-CSG-IXR-E-1</t>
  </si>
  <si>
    <t>RAK-2647-CSG-SAR-X-1</t>
  </si>
  <si>
    <t>RAK-2659-CSG-IXR-E-1</t>
  </si>
  <si>
    <t>RAK-2663-CSG-IXR-E-1</t>
  </si>
  <si>
    <t>RAK-2665-CSG-IXR-E-1</t>
  </si>
  <si>
    <t>RAK-2666-CSG-IXR-E-1</t>
  </si>
  <si>
    <t>RAK-2690-CSG-SAR-X-1</t>
  </si>
  <si>
    <t>RAK-2000-PREAGG-SR7-1</t>
  </si>
  <si>
    <t>RAK-2702-CSG-SAR-X-1</t>
  </si>
  <si>
    <t>RAK-2703-CSG-SAR-X-1</t>
  </si>
  <si>
    <t>RAK-2003-CSG-SAR-X-1</t>
  </si>
  <si>
    <t>RAK-2004-CSG-SAR-X-1</t>
  </si>
  <si>
    <t>RAK-2706-CSG-ASR920-LD-1</t>
  </si>
  <si>
    <t>RAK-2707-CSG-ASR920-LD-1</t>
  </si>
  <si>
    <t>RAK-2007-PREAGG-SR7-1</t>
  </si>
  <si>
    <t>RAK-2008-IBS-SAR-M-1</t>
  </si>
  <si>
    <t xml:space="preserve">RAK-2009-IBS-SAR-M-1 + RAK-2009-PREAGG-SR7-1 +  +  +  + </t>
  </si>
  <si>
    <t>RAK-2711-SCSG-IXR-R6D-1</t>
  </si>
  <si>
    <t>RAK-2712-CSG-SAR-X-1</t>
  </si>
  <si>
    <t>RAK-2714-CSG-IXR-E-1</t>
  </si>
  <si>
    <t>RAK-2715-CSG-IXR-E-1</t>
  </si>
  <si>
    <t>RAK-2021-CSG-SAR-X-1</t>
  </si>
  <si>
    <t>RAK-2717-CSG-ASR920-LD-1</t>
  </si>
  <si>
    <t>RAK-2718-CSG-IXR-E-1</t>
  </si>
  <si>
    <t>RAK-2719-CSG-IXR-E-1</t>
  </si>
  <si>
    <t>RAK-2720-CSG-SAR-X-1</t>
  </si>
  <si>
    <t>Passive to RAK-2026-SCSG-IXR-R6D-1</t>
  </si>
  <si>
    <t>RAK-2027-IBS-SAR-M-1</t>
  </si>
  <si>
    <t>RAK-2028-PREAGG-SR7-1</t>
  </si>
  <si>
    <t>RAK-2724-CSG-SAR-X-1</t>
  </si>
  <si>
    <t>RAK-2725-CSG-SAR-X-1</t>
  </si>
  <si>
    <t>RAK-2726-CSG-ASR920-LD-1</t>
  </si>
  <si>
    <t>RAK-2727-PREAGG-SR7-1</t>
  </si>
  <si>
    <t>RAK-2100-CSG-SAR-X-1</t>
  </si>
  <si>
    <t>RAK-2729-CSG-ASR920-LD-1</t>
  </si>
  <si>
    <t>RAK-2730-CSG-SAR-X-1</t>
  </si>
  <si>
    <t>RAK-2731-CSG-SAR-X-1</t>
  </si>
  <si>
    <t>RAK-2732-CSG-IXR-E-1</t>
  </si>
  <si>
    <t>RAK-2105-IBS-SAR-M-1 + RAK-2105-CSG-ASR920-LD-1</t>
  </si>
  <si>
    <t>RAK-2734-CSG-IXR-E-1</t>
  </si>
  <si>
    <t>RAK-2735-CSG-SAR-X-1</t>
  </si>
  <si>
    <t>RAK-2736-CSG-IXR-E-1</t>
  </si>
  <si>
    <t>RAK-2737-CSG-N540-LD-1</t>
  </si>
  <si>
    <t>RAK-2738-CSG-IXR-E-1</t>
  </si>
  <si>
    <t>RAK-2740-CSG-SAR-X-1</t>
  </si>
  <si>
    <t>RAK-2741-CSG-ASR920-LD-1</t>
  </si>
  <si>
    <t>RAK-2742-CSG-IXR-E-1</t>
  </si>
  <si>
    <t>RAK-2743-CSG-N540-LD-1</t>
  </si>
  <si>
    <t>RAK-2744-CSG-IXR-E-1</t>
  </si>
  <si>
    <t>RAK-2745-CSG-ASR920-LD-1</t>
  </si>
  <si>
    <t>RAK-2746-CSG-IXR-E-1</t>
  </si>
  <si>
    <t>RAK-2748-CSG-IXR-E-1</t>
  </si>
  <si>
    <t>RAK-2750-CSG-SAR-X-1</t>
  </si>
  <si>
    <t>RAK-2754-CSG-SAR-X-1</t>
  </si>
  <si>
    <t>RAK-2755-CSG-ASR920-LD-1</t>
  </si>
  <si>
    <t>RAK-2016-CSG-ASR920-LD-1</t>
  </si>
  <si>
    <t>RAK-2758-CSG-IXR-E-1</t>
  </si>
  <si>
    <t>RAK-2759-PREAGG-SR7-1</t>
  </si>
  <si>
    <t>RAK-2761-CSG-N540-LD-1</t>
  </si>
  <si>
    <t>RAK-2126-CSG-SAR-X-1</t>
  </si>
  <si>
    <t>RAK-2764-CSG-ASR920-LD-1</t>
  </si>
  <si>
    <t>RAK-2765-CSG-IXR-E-1</t>
  </si>
  <si>
    <t>RAK-2766-CSG-SAR-X-1</t>
  </si>
  <si>
    <t>RAK-2767-CSG-ASR920-LD-1</t>
  </si>
  <si>
    <t>RAK-2768-CSG-SAR-X-1</t>
  </si>
  <si>
    <t>RAK-2769-CSG-ASR920-LD-1</t>
  </si>
  <si>
    <t>RAK-2134-CSG-ASR920-LD-1</t>
  </si>
  <si>
    <t>RAK-2771-CSG-SAR-X-1</t>
  </si>
  <si>
    <t>RAK-2772-CSG-IXR-E-1</t>
  </si>
  <si>
    <t>RAK-2773-CSG-IXR-E-1</t>
  </si>
  <si>
    <t>RAK-2774-CSG-IXR-E-1</t>
  </si>
  <si>
    <t>RAK-2775-CSG-SAR-X-1</t>
  </si>
  <si>
    <t>RAK-2776-CSG-IXR-E-1</t>
  </si>
  <si>
    <t>RAK-2777-CSG-SAR-X-1</t>
  </si>
  <si>
    <t>RAK-2778-CSG-IXR-E-1</t>
  </si>
  <si>
    <t>RAK-2779-CSG-N540-LD-1</t>
  </si>
  <si>
    <t>RAK-2144-CSG-SAR-X-1</t>
  </si>
  <si>
    <t>RAK-2782-CSG-IXR-E-1</t>
  </si>
  <si>
    <t>RAK-2783-CSG-N540-LD-1</t>
  </si>
  <si>
    <t>RAK-2784-CSG-SAR-X-1</t>
  </si>
  <si>
    <t>RAK-2785-CSG-IXR-E-1</t>
  </si>
  <si>
    <t>RAK-2151-CSG-SAR-X-1</t>
  </si>
  <si>
    <t>RAK-2788-CSG-IXR-E-1</t>
  </si>
  <si>
    <t>RAK-2789-CSG-SAR-X-1</t>
  </si>
  <si>
    <t>RAK-2833-CSG-IXR-E-1</t>
  </si>
  <si>
    <t>RAK-2844-CSG-IXR-E-1</t>
  </si>
  <si>
    <t>RAK-2851-CSG-IXR-E-1</t>
  </si>
  <si>
    <t>RAK-2852-CSG-SAR-8-1</t>
  </si>
  <si>
    <t>RAK-2853-AGGR-SR7-1</t>
  </si>
  <si>
    <t>RAK-2854-CSG-IXR-E-1</t>
  </si>
  <si>
    <t>RAK-2855-CSG-IXR-E-1</t>
  </si>
  <si>
    <t>RAK-2856-CSG-IXR-E-1</t>
  </si>
  <si>
    <t>RAK-2857-CSG-SAR-X-1</t>
  </si>
  <si>
    <t>RAK-2858-CSG-ASR920-LD-1</t>
  </si>
  <si>
    <t>RAK-2860-CSG-ASR920-LD-1</t>
  </si>
  <si>
    <t>RAK-2861-CSG-ASR920-LD-1</t>
  </si>
  <si>
    <t>RAK-2862-CSG-SAR-X-1</t>
  </si>
  <si>
    <t>RAK-2863-CSG-SAR-X-1</t>
  </si>
  <si>
    <t>RAK-2864-CSG-ASR920-LD-1</t>
  </si>
  <si>
    <t>RAK-2865-CSG-SAR-X-1</t>
  </si>
  <si>
    <t>RAK-2866-CSG-ASR920-LD-1</t>
  </si>
  <si>
    <t>RAK-2867-CSG-SAR-X-1</t>
  </si>
  <si>
    <t>RAK-2868-CSG-N540-LD-1</t>
  </si>
  <si>
    <t>RAK-2870-CSG-ASR920-LD-1</t>
  </si>
  <si>
    <t>RAK-2871-CSG-ASR920-LD-1</t>
  </si>
  <si>
    <t>RAK-2872-CSG-IXR-E-1</t>
  </si>
  <si>
    <t>RAK-2873-CSG-IXR-E-1</t>
  </si>
  <si>
    <t>RAK-2874-CSG-SAR-X-1</t>
  </si>
  <si>
    <t>RAK-2875-CSG-N540-LD-1</t>
  </si>
  <si>
    <t>RAK-2876-CSG-IXR-E-1</t>
  </si>
  <si>
    <t>RAK-2877-CSG-ASR920-LD-1</t>
  </si>
  <si>
    <t>RAK-2878-CSG-SAR-X-1</t>
  </si>
  <si>
    <t>RAK-2879-CSG-IXR-E-1</t>
  </si>
  <si>
    <t>RAK-2882-CSG-SAR-X-1</t>
  </si>
  <si>
    <t>RAK-2883-CSG-SAR-X-1</t>
  </si>
  <si>
    <t>RAK-2884-CSG-SAR-X-1</t>
  </si>
  <si>
    <t>RAK-2885-CSG-IXR-E-1</t>
  </si>
  <si>
    <t>RAK-2886-CSG-SAR-X-1</t>
  </si>
  <si>
    <t>RAK-2887-CSG-SAR-X-1</t>
  </si>
  <si>
    <t>RAK-2888-CSG-SAR-X-1</t>
  </si>
  <si>
    <t>RAK-2889-CSG-IXR-E-1</t>
  </si>
  <si>
    <t>RAK-2892-CSG-ASR920-LD-1</t>
  </si>
  <si>
    <t>RAK-2893-CSG-IXR-E-1</t>
  </si>
  <si>
    <t>RAK-2894-CSG-IXR-E-1</t>
  </si>
  <si>
    <t>RAK-2895-IBS-SAR-M-1</t>
  </si>
  <si>
    <t>RAK-2897-CSG-N540-LD-1</t>
  </si>
  <si>
    <t>RAK-2898-CSG-IXR-E-1</t>
  </si>
  <si>
    <t>RAK-2899-CSG-IXR-E-1</t>
  </si>
  <si>
    <t>RAK-2940-CSG-SAR-X-1</t>
  </si>
  <si>
    <t>RAK-2947-CSG-IXR-E-1</t>
  </si>
  <si>
    <t>RAK-2950-CSG-SAR-X-1</t>
  </si>
  <si>
    <t>RAK-2959-CSG-IXR-E-1</t>
  </si>
  <si>
    <t>RAK-2976-CSG-SAR-X-1</t>
  </si>
  <si>
    <t>RAK-2977-CSG-IXR-E-1</t>
  </si>
  <si>
    <t>RAK-2978-CSG-IXR-E-1</t>
  </si>
  <si>
    <t>RAK-2979-CSG-SAR-X-1</t>
  </si>
  <si>
    <t>RAK-2980-CSG-N540-LD-1</t>
  </si>
  <si>
    <t>RAK-2982-CSG-SAR-X-1</t>
  </si>
  <si>
    <t>RAK-3101-CSG-IXR-E-1</t>
  </si>
  <si>
    <t>RAK-3102-CSG-N540-LD-1</t>
  </si>
  <si>
    <t>RAK-3103-CSG-ASR920-LD-1</t>
  </si>
  <si>
    <t>RAK-3105-CSG-N540-LD-1</t>
  </si>
  <si>
    <t>RAK-3106-CSG-IXR-E-1</t>
  </si>
  <si>
    <t>RAK-3107-CSG-IXR-E-1</t>
  </si>
  <si>
    <t>RAK-3109-CSG-IXR-E-1</t>
  </si>
  <si>
    <t>RAK-3111-CSG-IXR-E-1</t>
  </si>
  <si>
    <t>RAK-3113-CSG-SAR-X-1</t>
  </si>
  <si>
    <t>RAK-3114-CSG-IXR-E-1</t>
  </si>
  <si>
    <t>RAK-3115-CSG-SAR-X-1</t>
  </si>
  <si>
    <t>RAK-3116-CSG-IXR-E-1</t>
  </si>
  <si>
    <t>RAK-3118-CSG-SAR-X-1</t>
  </si>
  <si>
    <t>RAK-3121-CSG-IXR-E-1</t>
  </si>
  <si>
    <t>RAK-3122-CSG-N540-LD-1</t>
  </si>
  <si>
    <t>RAK-3123-CSG-SAR-X-1</t>
  </si>
  <si>
    <t>RAK-3124-CSG-ASR920-LD-1</t>
  </si>
  <si>
    <t>RAK-3125-CSG-ASR920-LD-1</t>
  </si>
  <si>
    <t>RAK-3177-CSG-IXR-E-1</t>
  </si>
  <si>
    <t>RAK-3179-CSG-ASR920-LD-1</t>
  </si>
  <si>
    <t>RAK-3182-CSG-IXR-E-1</t>
  </si>
  <si>
    <t>RAK-3183-CSG-N540-LD-1</t>
  </si>
  <si>
    <t>RAK-3187-CSG-SAR-X-1</t>
  </si>
  <si>
    <t>RAK-3188-CSG-SAR-X-1</t>
  </si>
  <si>
    <t>RAK-3191-CSG-IXR-E-1</t>
  </si>
  <si>
    <t>RAK-3192-CSG-IXR-E-1</t>
  </si>
  <si>
    <t>RAK-3193-CSG-IXR-E-1</t>
  </si>
  <si>
    <t>RAK-3194-CSG-N540-LD-1</t>
  </si>
  <si>
    <t>RAK-3195-CSG-SAR-X-1</t>
  </si>
  <si>
    <t>RAK-3196-CSG-N540-LD-1</t>
  </si>
  <si>
    <t>RAK-3198-CSG-SAR-X-1</t>
  </si>
  <si>
    <t>RAK-3199-CSG-SAR-X-1</t>
  </si>
  <si>
    <t>RAK-3235-CSG-N540-LD-1</t>
  </si>
  <si>
    <t>RAK-3236-CSG-IXR-E-1</t>
  </si>
  <si>
    <t>RAK-3240-CSG-N540-LD-1</t>
  </si>
  <si>
    <t>RAK-3342-CSG-ASR920-LD-1</t>
  </si>
  <si>
    <t>RAK-3343-CSG-IXR-E-1</t>
  </si>
  <si>
    <t>RAK-3348-CSG-SAR-X-1</t>
  </si>
  <si>
    <t>RAK-3349-CSG-N540-LD-1</t>
  </si>
  <si>
    <t>RAK-3356-CSG-IXR-E-1</t>
  </si>
  <si>
    <t>RAK-3357-CSG-N540-LD-1</t>
  </si>
  <si>
    <t>RAK-3431-CSG-N540-LD-1</t>
  </si>
  <si>
    <t>RAK-3433-CSG-SAR-X-1</t>
  </si>
  <si>
    <t>RAK-3435-CSG-ASR920-LD-1</t>
  </si>
  <si>
    <t>RAK-3436-CSG-N540-LD-1</t>
  </si>
  <si>
    <t>RAK-3437-CSG-IXR-E-1</t>
  </si>
  <si>
    <t>RAK-3438-CSG-IXR-E-1</t>
  </si>
  <si>
    <t>RAK-3439-CSG-IXR-E-1</t>
  </si>
  <si>
    <t>RAK-3444-CSG-N540-LD-1</t>
  </si>
  <si>
    <t>RAK-3445-CSG-N540-LD-1</t>
  </si>
  <si>
    <t>RAK-3446-CSG-N540-LD-1</t>
  </si>
  <si>
    <t>RAK-3483-CSG-SAR-X-1</t>
  </si>
  <si>
    <t>RAK-3488-CSG-SAR-X-1</t>
  </si>
  <si>
    <t>RAK-3489-CSG-N540-LD-1</t>
  </si>
  <si>
    <t>RAK-3490-CSG-SAR-X-1</t>
  </si>
  <si>
    <t>RAK-3521-CSG-IXR-E-1</t>
  </si>
  <si>
    <t>RAK-3522-CSG-SAR-X-1</t>
  </si>
  <si>
    <t>RAK-3523-CSG-IXR-E-1</t>
  </si>
  <si>
    <t>RAK-3524-CSG-ASR920-LD-1</t>
  </si>
  <si>
    <t>RAK-3525-CSG-IXR-E-1</t>
  </si>
  <si>
    <t>RAK-3526A-CSG-IXR-E-1</t>
  </si>
  <si>
    <t>RAK-3528-CSG-ASR920-LD-1</t>
  </si>
  <si>
    <t>RAK-3529-CSG-IXR-E-1</t>
  </si>
  <si>
    <t>RAK-3533-CSG-IXR-E-1</t>
  </si>
  <si>
    <t>RAK-3540-CSG-IXR-E-1</t>
  </si>
  <si>
    <t>Handover</t>
  </si>
  <si>
    <t>RAK-3579-CSG-IXR-E-1</t>
  </si>
  <si>
    <t>RAK-3580-CSG-N540-LD-1</t>
  </si>
  <si>
    <t>RAK-3585-CSG-N540-LD-1</t>
  </si>
  <si>
    <t>RAK-3596-CSG-IXR-E-1</t>
  </si>
  <si>
    <t>RAK-3616-CSG-N540-LD-1</t>
  </si>
  <si>
    <t>RAK-3717-CSG-IXR-E-1</t>
  </si>
  <si>
    <t>RAK-3718-CSG-IXR-E-1</t>
  </si>
  <si>
    <t>RAK-3726-CSG-SAR-X-1</t>
  </si>
  <si>
    <t>RAK-3728-CSG-SAR-X-1</t>
  </si>
  <si>
    <t>RAK-3729-CSG-IXR-E-1</t>
  </si>
  <si>
    <t>RAK-3743-CSG-SAR-X-1</t>
  </si>
  <si>
    <t>RAK-3744-CSG-IXR-E-1</t>
  </si>
  <si>
    <t>RAK-3745-CSG-IXR-E-1</t>
  </si>
  <si>
    <t>RAK-3746-CSG-ASR920-LD-1</t>
  </si>
  <si>
    <t>RAK-3763-CSG-ASR920-LD-1</t>
  </si>
  <si>
    <t>RAK-3770-CSG-IXR-E-1</t>
  </si>
  <si>
    <t>RAK-3771-CSG-IXR-E-1</t>
  </si>
  <si>
    <t>RAK-3772-CSG-ASR920-LD-1</t>
  </si>
  <si>
    <t>RAK-3773-CSG-ASR920-LD-1</t>
  </si>
  <si>
    <t>RAK-3778-CSG-ASR920-LD-1</t>
  </si>
  <si>
    <t>RAK-3779-CSG-SAR-X-1</t>
  </si>
  <si>
    <t>RAK-3783-CSG-N540-LD-1</t>
  </si>
  <si>
    <t>RAK-3784-CSG-SAR-X-1</t>
  </si>
  <si>
    <t>RAK-3787-CSG-ASR920-LD-1</t>
  </si>
  <si>
    <t>RAK-3794-CSG-N540-LD-1</t>
  </si>
  <si>
    <t>RAK-3850-CSG-IXR-E-1</t>
  </si>
  <si>
    <t>RAK-3852-CSG-IXR-E-1</t>
  </si>
  <si>
    <t>RAK-3896-CSG-SAR-X-1</t>
  </si>
  <si>
    <t xml:space="preserve">Passive Completed </t>
  </si>
  <si>
    <t>RAK-3933-CSG-IXR-E-1</t>
  </si>
  <si>
    <t>RAK-3971-CSG-SAR-X-1</t>
  </si>
  <si>
    <t>RAK-3972-CSG-ASR920-LD-1</t>
  </si>
  <si>
    <t>RAK-3973-CSG-ASR920-LD-1</t>
  </si>
  <si>
    <t>RAK-3975-CSG-IXR-E-1</t>
  </si>
  <si>
    <t>RAK-3976-CSG-IXR-E-1</t>
  </si>
  <si>
    <t>RAK-3977-CSG-IXR-E-1</t>
  </si>
  <si>
    <t>RAK-3986-CSG-IXR-E-1</t>
  </si>
  <si>
    <t>RAK-3989-CSG-N540-LD-1</t>
  </si>
  <si>
    <t>RAK-3990-CSG-ASR920-LD-1</t>
  </si>
  <si>
    <t>RAK-3992-CSG-IXR-E-1</t>
  </si>
  <si>
    <t>RAK-3993-CSG-IXR-E-1</t>
  </si>
  <si>
    <t>RAK-3994-CSG-IXR-E-1</t>
  </si>
  <si>
    <t>RAK-3996-CSG-IXR-E-1</t>
  </si>
  <si>
    <t>RAK-3998-CSG-N540-LD-1</t>
  </si>
  <si>
    <t>RAK-6311-CSG-IXR-E-1</t>
  </si>
  <si>
    <t>RAK-6318-CSG-N540-LD-1</t>
  </si>
  <si>
    <t>RAK-6320-CSG-IXR-E-1</t>
  </si>
  <si>
    <t>SHJ-1004-CSG-ASR920-LD-1</t>
  </si>
  <si>
    <t>SHJ-1007-CSG-N540-LD-1</t>
  </si>
  <si>
    <t>SHJ-1008-CSG-IXR-E-1</t>
  </si>
  <si>
    <t>SHJ-1020-CSG-IXR-E-1</t>
  </si>
  <si>
    <t>SHJ-1029-CSG-ASR920-LD-1</t>
  </si>
  <si>
    <t>SHJ-1034-CSG-ASR920-LD-1</t>
  </si>
  <si>
    <t>SHJ-1035-CSG-N540-LD-1</t>
  </si>
  <si>
    <t>SHJ-1142-CSG-ASR920-LD-1</t>
  </si>
  <si>
    <t>SHJ-1146-CSG-N540-LD-1</t>
  </si>
  <si>
    <t>SHJ-1223-CSG-IXR-E-1</t>
  </si>
  <si>
    <t>SHJ-1226-CSG-IXR-E-1</t>
  </si>
  <si>
    <t>Passive SHJ-2084-PREAGG-SR7-1</t>
  </si>
  <si>
    <t>SHJ-1248-CSG-N540-LD-1</t>
  </si>
  <si>
    <t>SHJ-1262-CSG-IXR-E-1</t>
  </si>
  <si>
    <t>SHJ-1318-CSG-IXR-E-1</t>
  </si>
  <si>
    <t>SHJ-1343-CSG-N540-LD-1</t>
  </si>
  <si>
    <t>SHJ-1389-CSG-IXR-E-1</t>
  </si>
  <si>
    <t>SHJ-1405-CSG-IXR-E-1</t>
  </si>
  <si>
    <t>SHJ-1418-CSG-IXR-E-1</t>
  </si>
  <si>
    <t>SHJ-1419-CSG-N540-LD-1</t>
  </si>
  <si>
    <t>SHJ-1445-CSG-N540-LD-1</t>
  </si>
  <si>
    <t>SHJ-1451-CSG-N540-LD-1</t>
  </si>
  <si>
    <t>SHJ-1482-CSG-N540-LD-1</t>
  </si>
  <si>
    <t>SHJ-1483-CSG-N540-LD-1</t>
  </si>
  <si>
    <t>SHJ-1484-CSG-N540-LD-1</t>
  </si>
  <si>
    <t>SHJ-1486-CSG-N540-LD-1</t>
  </si>
  <si>
    <t>SHJ-1489-CSG-N540-LD-1</t>
  </si>
  <si>
    <t>SHJ-1490-CSG-N540-LD-1</t>
  </si>
  <si>
    <t>SHJ-2000-CSG-SAR-X-1</t>
  </si>
  <si>
    <t>SHJ-2001-CSG-SAR-X-1</t>
  </si>
  <si>
    <t>SHJ-2002-CSG-SAR-X-1</t>
  </si>
  <si>
    <t>SHJ-2003-CSG-ASR920-LD-1</t>
  </si>
  <si>
    <t>SHJ-2004-CSG-SAR-X-1</t>
  </si>
  <si>
    <t>SHJ-2005-CSG-SAR-X-1</t>
  </si>
  <si>
    <t>SHJ-2006-CSG-ASR920-LD-1</t>
  </si>
  <si>
    <t>SHJ-2008-CSG-SAR-X-1</t>
  </si>
  <si>
    <t>SHJ-2010-PREAGG-SR7-1</t>
  </si>
  <si>
    <t>SHJ-2011-CSG-SAR-X-1</t>
  </si>
  <si>
    <t>SHJ-2012-PREAGG-SR7-1</t>
  </si>
  <si>
    <t>SHJ-2013-CSG-SAR-X-1</t>
  </si>
  <si>
    <t>SHJ-2015-CSG-IXR-E-1</t>
  </si>
  <si>
    <t>SHJ-2016-SCSG-SR7B-1</t>
  </si>
  <si>
    <t>SHJ-2017-AGGR-SR7B-1</t>
  </si>
  <si>
    <t>SHJ-2018-CSG-ASR920-LD-1</t>
  </si>
  <si>
    <t>SHJ-2019-PREAGG-SR7-1</t>
  </si>
  <si>
    <t>SHJ-2020-PREAGG-SR7-1</t>
  </si>
  <si>
    <t>SHJ-2021-SCSG-IXR-R6-1</t>
  </si>
  <si>
    <t>SHJ-2022-AGGR-SR7b-1</t>
  </si>
  <si>
    <t>SHJ-2023-CSG-ASR920-LD-1</t>
  </si>
  <si>
    <t>SHJ-2024-CSG-ASR920-LD-1</t>
  </si>
  <si>
    <t>SHJ-2025-CSG-SAR-X-1</t>
  </si>
  <si>
    <t>SHJ-2026-CSG-ASR920-LD-1</t>
  </si>
  <si>
    <t>SHJ-2027-CSG-SAR-X-1</t>
  </si>
  <si>
    <t>SHJ-2028-CSG-SAR-X-1</t>
  </si>
  <si>
    <t>SHJ-2029-CSG-SAR-8-1</t>
  </si>
  <si>
    <t>SHJ-2030-CSG-ASR920-LD-1</t>
  </si>
  <si>
    <t>SHJ-2031-CSG-SAR-X-1</t>
  </si>
  <si>
    <t>SHJ-2032-CSG-IXR-E-1</t>
  </si>
  <si>
    <t>SHJ-2033-IBS-SAR-8-1</t>
  </si>
  <si>
    <t>SHJ-2034-CSG-SAR-X-1</t>
  </si>
  <si>
    <t>SHJ-2035-SCSG-SR7B-1</t>
  </si>
  <si>
    <t>SHJ-2036-CSG-ASR920-LD-1</t>
  </si>
  <si>
    <t>SHJ-2037-CSG-SAR-X-1</t>
  </si>
  <si>
    <t>SHJ-2038-AGGR-SR7-1</t>
  </si>
  <si>
    <t>SHJ-2039-CSG-ASR920-LD-1</t>
  </si>
  <si>
    <t>SHJ-2040-PREAGG-SR7-1</t>
  </si>
  <si>
    <t>SHJ-2041-CSG-ASR920-LD-1</t>
  </si>
  <si>
    <t>SHJ-2042-CSG-ASR920-LD-1</t>
  </si>
  <si>
    <t>SHJ-2043-CSG-SAR-X-1</t>
  </si>
  <si>
    <t>SHJ-2044-PREAGG-SR7-1</t>
  </si>
  <si>
    <t>SHJ-2045-CSG-ASR920-LD-1</t>
  </si>
  <si>
    <t>SHJ-2046-CSG-ASR920-LD-1</t>
  </si>
  <si>
    <t>SHJ-2047-SCSG-SR7B-1</t>
  </si>
  <si>
    <t>SHJ-2048-CSG-SAR-X-1</t>
  </si>
  <si>
    <t>SHJ-2049-AGGR-SR7b-1</t>
  </si>
  <si>
    <t>SHJ-2050-CSG-SAR-X-1</t>
  </si>
  <si>
    <t>SHJ-2051-CSG-SAR-X-1</t>
  </si>
  <si>
    <t>SHJ-2052-CSG-SAR-X-1</t>
  </si>
  <si>
    <t>SHJ-2053-AGGR-SR7B-1</t>
  </si>
  <si>
    <t>SHJ-2054-SCSG-SR7B-1</t>
  </si>
  <si>
    <t>SHJ-2056-CSG-IXR-E-1</t>
  </si>
  <si>
    <t>SHJ-2058-SCSG-IXR-R6-1</t>
  </si>
  <si>
    <t>SHJ-2059-PREAGG-SR7-1</t>
  </si>
  <si>
    <t>SHJ-2060-CSG-ASR920-LD-1</t>
  </si>
  <si>
    <t>SHJ-2083-CSG-SAR-X-1</t>
  </si>
  <si>
    <t>SHJ-2084-SCSG-SR7B-1</t>
  </si>
  <si>
    <t>SHJ-2086-CSG-SAR-X-1</t>
  </si>
  <si>
    <t>SHJ-2087-CSG-ASR920-LD-1</t>
  </si>
  <si>
    <t>SHJ-2088-CSG-ASR920-LD-1</t>
  </si>
  <si>
    <t>SHJ-2091-CSG-SAR-X-1</t>
  </si>
  <si>
    <t>SHJ-2092-CSG-SAR-X-1</t>
  </si>
  <si>
    <t>SHJ-2093-CSG-SAR-X-1</t>
  </si>
  <si>
    <t>SHJ-2094-SCSG-SR7B-1</t>
  </si>
  <si>
    <t>SHJ-2095-CSG-SAR-X-1</t>
  </si>
  <si>
    <t>SHJ-2096-CSG-IXR-E-1</t>
  </si>
  <si>
    <t>SHJ-2097-CSG-ASR920-LD-1</t>
  </si>
  <si>
    <t>SHJ-2098-CSG-SAR-X-1</t>
  </si>
  <si>
    <t>SHJ-2099-CSG-SAR-X-1</t>
  </si>
  <si>
    <t>SHJ-2100-CSG-SAR-X-1</t>
  </si>
  <si>
    <t>SHJ-2101-CSG-SAR-X-1</t>
  </si>
  <si>
    <t>SHJ-2102-CSG-ASR920-LD-1</t>
  </si>
  <si>
    <t>SHJ-3104-CSG-ASR920-LD-1</t>
  </si>
  <si>
    <t>SHJ-2105-CSG-ASR920-LD-1</t>
  </si>
  <si>
    <t>SHJ-2126-CSG-SAR-X-1</t>
  </si>
  <si>
    <t>SHJ-2168-CSG-SAR-X-1</t>
  </si>
  <si>
    <t>SHJ-2171-CSG-SAR-X-1</t>
  </si>
  <si>
    <t>SHJ-2174-CSG-SAR-X-1</t>
  </si>
  <si>
    <t>SHJ-2175-CSG-SAR-X-1</t>
  </si>
  <si>
    <t>SHJ-2195-CSG-IXR-E-1</t>
  </si>
  <si>
    <t>SHJ-2207-CSG-N540-LD-1</t>
  </si>
  <si>
    <t>SHJ-2208-CSG-N540-LD-1</t>
  </si>
  <si>
    <t>SHJ-2209-CSG-SAR-X-1</t>
  </si>
  <si>
    <t>SHJ-2210-CSG-ASR920-LD-1</t>
  </si>
  <si>
    <t>SHJ-2211-CSG-SAR-X-1</t>
  </si>
  <si>
    <t>SHJ-2212-CSG-SAR-X-1</t>
  </si>
  <si>
    <t>SHJ-2213-CSG-SAR-X-1</t>
  </si>
  <si>
    <t>SHJ-2214-CSG-IXR-E-1</t>
  </si>
  <si>
    <t>SHJ-2216-CSG-SAR-X-1</t>
  </si>
  <si>
    <t>SHJ-2217-CSG-ASR920-LD-1</t>
  </si>
  <si>
    <t>SHJ-2218-CSG-IXR-E-1</t>
  </si>
  <si>
    <t>SHJ-2219-CSG-IXR-E-1</t>
  </si>
  <si>
    <t>SHJ-2220-CSG-SAR-X-1</t>
  </si>
  <si>
    <t>SHJ-2221-CSG-SAR-X-1</t>
  </si>
  <si>
    <t>SHJ-2222-CSG-SAR-X-1</t>
  </si>
  <si>
    <t>SHJ-2223-CSG-SAR-X-1</t>
  </si>
  <si>
    <t>SHJ-2224-CSG-SAR-X-1</t>
  </si>
  <si>
    <t>SHJ-2225-CSG-SAR-X-1</t>
  </si>
  <si>
    <t>SHJ-2226-PREAGG-SR7-1</t>
  </si>
  <si>
    <t>SHJ-2227-CSG-SAR-X-1</t>
  </si>
  <si>
    <t>SHJ-0002-CSG-SAR-X-1</t>
  </si>
  <si>
    <t>SHJ-2229-CSG-SAR-X-1</t>
  </si>
  <si>
    <t>SHJ-2230-CSG-SAR-X-1</t>
  </si>
  <si>
    <t>SHJ-2231-CSG-SAR-X-1</t>
  </si>
  <si>
    <t>SHJ-2232-CSG-SAR-X-1</t>
  </si>
  <si>
    <t>SHJ-2233-CSG-ASR920-LD-1</t>
  </si>
  <si>
    <t>SHJ-2234-CSG-SAR-X-1</t>
  </si>
  <si>
    <t>SHJ-2235-CSG-SAR-X-1</t>
  </si>
  <si>
    <t>SHJ-2236-CSG-ASR920-LD-1</t>
  </si>
  <si>
    <t>SHJ-2237-CSG-SAR-X-1</t>
  </si>
  <si>
    <t>SHJ-2238-CSG-SAR-X-1</t>
  </si>
  <si>
    <t>SHJ-2240-CSG-SAR-X-1</t>
  </si>
  <si>
    <t>SHJ-2243-CSG-SAR-X-1</t>
  </si>
  <si>
    <t>SHJ-2244-CSG-IXR-E-1</t>
  </si>
  <si>
    <t>SHJ-2246-CSG-IXR-E-1</t>
  </si>
  <si>
    <t>SHJ-2247-CSG-SAR-X-1</t>
  </si>
  <si>
    <t>SHJ-2248-CSG-SAR-X-1</t>
  </si>
  <si>
    <t>SHJ-2249-CSG-SAR-X-1</t>
  </si>
  <si>
    <t>SHJ-2251-CSG-IXR-E-1</t>
  </si>
  <si>
    <t>SHJ-2252-CSG-SAR-X-1</t>
  </si>
  <si>
    <t>SHJ-2253-CSG-SAR-X-1</t>
  </si>
  <si>
    <t>SHJ-2254-CSG-SAR-X-1</t>
  </si>
  <si>
    <t>SHJ-2255-CSG-SAR-X-1</t>
  </si>
  <si>
    <t>SHJ-2256-CSG-SAR-X-1</t>
  </si>
  <si>
    <t>SHJ-2257-CSG-SAR-X-1</t>
  </si>
  <si>
    <t>SHJ-2258-CSG-SAR-X-1</t>
  </si>
  <si>
    <t>SHJ-2259-CSG-ASR920-LD-1</t>
  </si>
  <si>
    <t>Passive to SHJ-0402-CSG-SAR-X-1</t>
  </si>
  <si>
    <t>SHJ-2261-CSG-SAR-X-1</t>
  </si>
  <si>
    <t>SHJ-2262-CSG-ASR920-LD-1</t>
  </si>
  <si>
    <t>SHJ-2263-CSG-ASR920-LD-1</t>
  </si>
  <si>
    <t>SHJ-2264-CSG-SAR-X-1</t>
  </si>
  <si>
    <t>SHJ-2265-CSG-SAR-X-1</t>
  </si>
  <si>
    <t>SHJ-2267-CSG-SAR-X-1</t>
  </si>
  <si>
    <t>SHJ-2268-CSG-SAR-X-1</t>
  </si>
  <si>
    <t>SHJ-2269-CSG-SAR-X-1</t>
  </si>
  <si>
    <t>SHJ-2270-CSG-ASR920-LD-1</t>
  </si>
  <si>
    <t>SHJ-2272-CSG-ASR920-LD-1</t>
  </si>
  <si>
    <t>SHJ-2273-CSG-SAR-X-1</t>
  </si>
  <si>
    <t>SHJ-2274-CSG-SAR-X-1</t>
  </si>
  <si>
    <t>SHJ-2276-CSG-SAR-X-1</t>
  </si>
  <si>
    <t>Paasive fiber on SHJ-0379-CSG-SAR-X-1</t>
  </si>
  <si>
    <t>SHJ-2279-CSG-SAR-X-1</t>
  </si>
  <si>
    <t>Passive fiber on SHJ-0353-CSG-SAR-8-1</t>
  </si>
  <si>
    <t>SHJ-2281-CSG-SAR-X-1</t>
  </si>
  <si>
    <t>SHJ-2282-CSG-ASR920-LD-1</t>
  </si>
  <si>
    <t>SHJ-2284-CSG-IXR-E-1</t>
  </si>
  <si>
    <t>SHJ-2285-CSG-SAR-X-1</t>
  </si>
  <si>
    <t>SHJ-2286-CSG-SAR-X-1</t>
  </si>
  <si>
    <t>SHJ-2287-CSG-ASR920-LD-1</t>
  </si>
  <si>
    <t>SHJ-2288-CSG-SAR-X-1</t>
  </si>
  <si>
    <t>SHJ-2289-CSG-IXR-E-1</t>
  </si>
  <si>
    <t>SHJ-2290-CSG-IXR-E-1</t>
  </si>
  <si>
    <t>SHJ-2291-CSG-ASR920-LD-1</t>
  </si>
  <si>
    <t>SHJ-2293-CSG-ASR920-LD-1</t>
  </si>
  <si>
    <t>SHJ-2294-CSG-SAR-X-1</t>
  </si>
  <si>
    <t>SHJ-2295-CSG-SAR-X-1</t>
  </si>
  <si>
    <t>SHJ-2296-CSG-IXR-E-1</t>
  </si>
  <si>
    <t>SHJ-2298-CSG-SAR-X-1</t>
  </si>
  <si>
    <t>SHJ-2299-CSG-SAR-X-1</t>
  </si>
  <si>
    <t>SHJ-2313-CSG-SAR-8-1</t>
  </si>
  <si>
    <t>SHJ-2315-CSG-IXR-E-1</t>
  </si>
  <si>
    <t>SHJ-2317-CSG-IXR-E-1</t>
  </si>
  <si>
    <t>SHJ-2322-CSG-N540-LD-1</t>
  </si>
  <si>
    <t>SHJ-2323-CSG-SAR-X-1</t>
  </si>
  <si>
    <t>SHJ-2324-CSG-SAR-X-1</t>
  </si>
  <si>
    <t>SHJ-2325-CSG-SAR-X-1</t>
  </si>
  <si>
    <t>SHJ-2326-CSG-SAR-X-1</t>
  </si>
  <si>
    <t>SHJ-2327-CSG-SAR-X-1</t>
  </si>
  <si>
    <t>SHJ-2328-CSG-IXR-E-1</t>
  </si>
  <si>
    <t>SHJ-2329-CSG-SAR-X-1</t>
  </si>
  <si>
    <t>SHJ-2331-CSG-IXR-E-1</t>
  </si>
  <si>
    <t>SHJ-2332-CSG-IXR-E-1</t>
  </si>
  <si>
    <t>SHJ-2333-CSG-SAR-X-1</t>
  </si>
  <si>
    <t>SHJ-2334-CSG-SAR-X-1</t>
  </si>
  <si>
    <t>SHJ-2335-CSG-SAR-X-1</t>
  </si>
  <si>
    <t>SHJ-2336-CSG-IXR-E-1</t>
  </si>
  <si>
    <t>SHJ-2338-CSG-SAR-X-1</t>
  </si>
  <si>
    <t>SHJ-2339-CSG-SAR-X-1</t>
  </si>
  <si>
    <t>SHJ-2340-CSG-SAR-X-1</t>
  </si>
  <si>
    <t>SHJ-2341-CSG-SAR-X-1</t>
  </si>
  <si>
    <t>SHJ-2342-CSG-IXR-E-1</t>
  </si>
  <si>
    <t>SHJ-2343-CSG-IXR-E-1</t>
  </si>
  <si>
    <t>SHJ-2344-CSG-IXR-E-1</t>
  </si>
  <si>
    <t>SHJ-2346-CSG-SAR-X-1</t>
  </si>
  <si>
    <t>SHJ-2347-CSG-SAR-X-1</t>
  </si>
  <si>
    <t>SHJ-2348-CSG-IXR-E-1</t>
  </si>
  <si>
    <t>SHJ-2351-CSG-SAR-X-1</t>
  </si>
  <si>
    <t>SHJ-2352-CSG-IXR-E-1</t>
  </si>
  <si>
    <t>SHJ-2353-CSG-ASR920-LD-1</t>
  </si>
  <si>
    <t>SHJ-2354S-CSG-ASR920-LD-1</t>
  </si>
  <si>
    <t>SHJ-2355-CSG-ASR920-LD-1</t>
  </si>
  <si>
    <t>SHJ-2357-CSG-SAR-X-1</t>
  </si>
  <si>
    <t>SHJ-2358-CSG-ASR920-LD-1</t>
  </si>
  <si>
    <t>SHJ-2359-CSG-SAR-X-1</t>
  </si>
  <si>
    <t>SHJ-2361-CSG-IXR-E-1</t>
  </si>
  <si>
    <t>SHJ-2362-CSG-ASR920-LD-1</t>
  </si>
  <si>
    <t>SHJ-2363-CSG-SAR-X-1</t>
  </si>
  <si>
    <t>SHJ-2364-CSG-IXR-E-1</t>
  </si>
  <si>
    <t>SHJ-2365-CSG-IXR-E-1</t>
  </si>
  <si>
    <t>SHJ-2367-CSG-SAR-X-1</t>
  </si>
  <si>
    <t>SHJ-2368-CSG-IXR-E-1</t>
  </si>
  <si>
    <t>SHJ-2369-CSG-IXR-E-1</t>
  </si>
  <si>
    <t>SHJ-2370-CSG-SAR-X-1</t>
  </si>
  <si>
    <t>SHJ-2371-CSG-IXR-E-1</t>
  </si>
  <si>
    <t>SHJ-2373-CSG-IXR-E-1</t>
  </si>
  <si>
    <t>SHJ-2374-CSG-SAR-X-1</t>
  </si>
  <si>
    <t>SHJ-2375-CSG-ASR920-LD-1</t>
  </si>
  <si>
    <t>SHJ-2377-CSG-SAR-X-1</t>
  </si>
  <si>
    <t>SHJ-2378-CSG-IXR-E-1</t>
  </si>
  <si>
    <t>SHJ-2379-CSG-SAR-X-1</t>
  </si>
  <si>
    <t>SHJ-2392-CSG-IXR-E-1</t>
  </si>
  <si>
    <t>SHJ-2467-CSG-ASR920-LD-1</t>
  </si>
  <si>
    <t>SHJ-2473-CSG-SAR-X-1</t>
  </si>
  <si>
    <t>SHJ-2474-CSG-IXR-E-1</t>
  </si>
  <si>
    <t>SHJ-2475-CSG-ASR920-LD-1</t>
  </si>
  <si>
    <t>SHJ-2476-CSG-ASR920-LD-1</t>
  </si>
  <si>
    <t>SHJ-2481-CSG-IXR-E-1</t>
  </si>
  <si>
    <t>SHJ-2482-CSG-SAR-X-1</t>
  </si>
  <si>
    <t>SHJ-2483-CSG-SAR-X-1</t>
  </si>
  <si>
    <t>SHJ-2485-CSG-SAR-X-1</t>
  </si>
  <si>
    <t>SHJ-2486-PREAGG-SR7-1</t>
  </si>
  <si>
    <t>SHJ-2501-CSG-SAR-X-1</t>
  </si>
  <si>
    <t>SHJ-2502-CSG-ASR920-LD-1</t>
  </si>
  <si>
    <t>SHJ-2503-CSG-SAR-X-1</t>
  </si>
  <si>
    <t>SHJ-2504-CSG-ASR920-LD-1</t>
  </si>
  <si>
    <t>SHJ-2505-CSG-IXR-E-1</t>
  </si>
  <si>
    <t>SHJ-2506-CSG-SAR-8-1</t>
  </si>
  <si>
    <t>SHJ-2507-CSG-SAR-X-1</t>
  </si>
  <si>
    <t>SHJ-2508-PREAGG-SR7-1</t>
  </si>
  <si>
    <t>SHJ-2509-CSG-ASR920-LD-1</t>
  </si>
  <si>
    <t>SHJ-2510-CSG-SAR-X-1</t>
  </si>
  <si>
    <t>SHJ-2511-CSG-SAR-X-1</t>
  </si>
  <si>
    <t>SHJ-2512-CSG-SAR-X-1</t>
  </si>
  <si>
    <t>SHJ-2513-CSG-SAR-X-1</t>
  </si>
  <si>
    <t>SHJ-2514-CSG-SAR-X-1</t>
  </si>
  <si>
    <t>SHJ-2515-SCSG-SR7B-1</t>
  </si>
  <si>
    <t>SHJ-2516-CSG-SAR-X-1</t>
  </si>
  <si>
    <t>SHJ-2517-CSG-IXR-E-1</t>
  </si>
  <si>
    <t>SHJ-2519-CSG-SAR-X-1</t>
  </si>
  <si>
    <t>SHJ-2520-CSG-IXR-E-1</t>
  </si>
  <si>
    <t>SHJ-2521-CSG-SAR-X-1</t>
  </si>
  <si>
    <t>SHJ-2522-CSG-ASR920-LD-1</t>
  </si>
  <si>
    <t>SHJ-2523-CSG-SAR-X-1</t>
  </si>
  <si>
    <t>SHJ-2524-CSG-SAR-X-1</t>
  </si>
  <si>
    <t>SHJ-2525-CSG-IXR-E-1</t>
  </si>
  <si>
    <t>SHJ-2526-CSG-SAR-X-1</t>
  </si>
  <si>
    <t>SHJ-2527-CSG-SAR-8-1</t>
  </si>
  <si>
    <t>SHJ-2528-CSG-SAR-X-1</t>
  </si>
  <si>
    <t>SHJ-2529-CSG-SAR-X-1</t>
  </si>
  <si>
    <t>SHJ-2530-CSG-SAR-X-1</t>
  </si>
  <si>
    <t>SHJ-2531-CSG-IXR-E-1</t>
  </si>
  <si>
    <t>SHJ-2532-CSG-IXR-E-1</t>
  </si>
  <si>
    <t>SHJ-2533-CSG-SAR-X-1</t>
  </si>
  <si>
    <t>SHJ-2536-CSG-SAR-X-1</t>
  </si>
  <si>
    <t>SHJ-2537-CSG-ASR920-LD-1</t>
  </si>
  <si>
    <t>SHJ-2538-CSG-IXR-E-1</t>
  </si>
  <si>
    <t>SHJ-2540-SCSG-SR7B-1</t>
  </si>
  <si>
    <t>SHJ-2541-CSG-SAR-X-1</t>
  </si>
  <si>
    <t>SHJ-2543-CSG-ASR920-LD-1</t>
  </si>
  <si>
    <t>SHJ-2545-CSG-IXR-E-1</t>
  </si>
  <si>
    <t>SHJ-2546-CSG-ASR920-LD-1</t>
  </si>
  <si>
    <t>SHJ-2547-SCSG-SR7B-1</t>
  </si>
  <si>
    <t>SHJ-2549-CSG-SAR-X-1</t>
  </si>
  <si>
    <t>SHJ-2550-CSG-IXR-E-1</t>
  </si>
  <si>
    <t>SHJ-2551-CSG-IXR-E-1</t>
  </si>
  <si>
    <t>SHJ-2552-CSG-SAR-X-1</t>
  </si>
  <si>
    <t>SHJ-2553-CSG-ASR920-LD-1</t>
  </si>
  <si>
    <t>SHJ-2554-CSG-SAR-8-1</t>
  </si>
  <si>
    <t>SHJ-2555-CSG-ASR920-LD-1</t>
  </si>
  <si>
    <t>SHJ-2556-CSG-SAR-X-1</t>
  </si>
  <si>
    <t>SHJ-2557-CSG-SAR-X-1</t>
  </si>
  <si>
    <t>SHJ-2558-CSG-SAR-X-1</t>
  </si>
  <si>
    <t>SHJ-2559-CSG-SAR-X-1</t>
  </si>
  <si>
    <t>SHJ-2560-CSG-SAR-X-1</t>
  </si>
  <si>
    <t>SHJ-2561-CSG-N540-LD-1</t>
  </si>
  <si>
    <t>SHJ-2563-CSG-SAR-X-1</t>
  </si>
  <si>
    <t>SHJ-2565-CSG-SAR-X-1</t>
  </si>
  <si>
    <t>SHJ-2566-CSG-SAR-X-1</t>
  </si>
  <si>
    <t>SHJ-2567-CSG-ASR920-LD-1</t>
  </si>
  <si>
    <t>SHJ-2569-CSG-ASR920-LD-1</t>
  </si>
  <si>
    <t>SHJ-2570-CSG-SAR-X-1</t>
  </si>
  <si>
    <t>SHJ-2571-CSG-SAR-X-1</t>
  </si>
  <si>
    <t>SHJ-2572-CSG-SAR-X-1</t>
  </si>
  <si>
    <t>SHJ-2573-CSG-SAR-X-1</t>
  </si>
  <si>
    <t>SHJ-2574-CSG-SAR-X-1</t>
  </si>
  <si>
    <t>SHJ-2575-CSG-ASR920-LD-1</t>
  </si>
  <si>
    <t>SHJ-2576-CSG-SAR-X-1</t>
  </si>
  <si>
    <t>SHJ-2577-CSG-ASR920LD-1</t>
  </si>
  <si>
    <t>SHJ-2578-CSG-SAR-X-1</t>
  </si>
  <si>
    <t>SHJ-2579-CSG-SAR-X-1</t>
  </si>
  <si>
    <t>SHJ-2580-PREAGG-SR7-1</t>
  </si>
  <si>
    <t>SHJ-2581-CSG-SAR-X-1</t>
  </si>
  <si>
    <t>SHJ-2582-CSG-IXR-E-1</t>
  </si>
  <si>
    <t>SHJ-2584-CSG-SAR-X-1</t>
  </si>
  <si>
    <t>SHJ-2585-CSG-SAR-X-1</t>
  </si>
  <si>
    <t>SHJ-2586-CSG-SAR-X-1</t>
  </si>
  <si>
    <t>SHJ-2587-CSG-SAR-X-1</t>
  </si>
  <si>
    <t>SHJ-2588-CSG-IXR-E-1</t>
  </si>
  <si>
    <t>SHJ-2589-CSG-SAR-8-1</t>
  </si>
  <si>
    <t>SHJ-2590-CSG-SAR-8-1</t>
  </si>
  <si>
    <t>SHJ-2591-CSG-IXR-E-1</t>
  </si>
  <si>
    <t>SHJ-2592-CSG-ASR920-LD-1</t>
  </si>
  <si>
    <t>SHJ-2593-CSG-ASR920-LD-1</t>
  </si>
  <si>
    <t>SHJ-2594-CSG-ASR920-LD-1</t>
  </si>
  <si>
    <t>SHJ-2595-CSG-ASR920-LD-1</t>
  </si>
  <si>
    <t>SHJ-2596-CSG-IXR-E-1</t>
  </si>
  <si>
    <t>SHJ-2632-CSG-IXR-E-1</t>
  </si>
  <si>
    <t>SHJ-2634-CSG-IXR-E-1</t>
  </si>
  <si>
    <t>SHJ-2636-CSG-IXR-E-1</t>
  </si>
  <si>
    <t>SHJ-2637-CSG-SAR-X-1</t>
  </si>
  <si>
    <t>SHJ-2638-CSG-SAR-X-1</t>
  </si>
  <si>
    <t>SHJ-2639-CSG-SAR-X-1</t>
  </si>
  <si>
    <t>SHJ-2640-CSG-IXR-E-1</t>
  </si>
  <si>
    <t>SHJ-2641-CSG-SAR-X-1</t>
  </si>
  <si>
    <t>SHJ-2642-CSG-SAR-X-1</t>
  </si>
  <si>
    <t>SHJ-2643-CSG-ASR920-LD-1</t>
  </si>
  <si>
    <t>SHJ-2645-CSG-ASR920-LD-1</t>
  </si>
  <si>
    <t>SHJ-2648-CSG-N540-LD-1</t>
  </si>
  <si>
    <t>SHJ-2649-PREAGG-SR7-1</t>
  </si>
  <si>
    <t>SHJ-2650-PREAGG-SR7-1</t>
  </si>
  <si>
    <t>SHJ-2651-CSG-SAR-X-1</t>
  </si>
  <si>
    <t>SHJ-2652-CSG-IXR-E-1</t>
  </si>
  <si>
    <t>SHJ-2656-CSG-SAR-X-1</t>
  </si>
  <si>
    <t>SHJ-2657-CSG-SAR-X-1</t>
  </si>
  <si>
    <t>SHJ-2658-CSG-SAR-X-1</t>
  </si>
  <si>
    <t>SHJ-2664-CSG-IXR-E-1</t>
  </si>
  <si>
    <t>SHJ-2667-CSG-SAR-X-1</t>
  </si>
  <si>
    <t>SHJ-2668-CSG-IXR-E-1</t>
  </si>
  <si>
    <t>SHJ-2669-CSG-SAR-X-1</t>
  </si>
  <si>
    <t>SHJ-2670-CSG-IXR-E-1</t>
  </si>
  <si>
    <t>SHJ-2671-CSG-IXR-E-1</t>
  </si>
  <si>
    <t>SHJ-2672-CSG-SAR-X-1</t>
  </si>
  <si>
    <t>SHJ-2673-CSG-IXR-E-1</t>
  </si>
  <si>
    <t>SHJ-2674-CSG-SAR-X-1</t>
  </si>
  <si>
    <t>SHJ-2675-CSG-SAR-X-1</t>
  </si>
  <si>
    <t>SHJ-2701-CSG-IXR-E-1</t>
  </si>
  <si>
    <t>SHJ-2713-CSG-ASR920-LD-1</t>
  </si>
  <si>
    <t>SHJ-2808-CSG-IXR-E-1</t>
  </si>
  <si>
    <t>SHJ-2943-CSG-SAR-X-1</t>
  </si>
  <si>
    <t>SHJ-2946-CSG-SAR-X-1</t>
  </si>
  <si>
    <t>SHJ-2985-CSG-SAR-X-1</t>
  </si>
  <si>
    <t>SHJ-2986-CSG-SAR-X-1</t>
  </si>
  <si>
    <t>SHJ-2987-CSG-SAR-X-1</t>
  </si>
  <si>
    <t>SHJ-2988-CSG-SAR-X-1</t>
  </si>
  <si>
    <t>SHJ-2989-CSG-IXR-E-1</t>
  </si>
  <si>
    <t>SHJ-2992-CSG-SAR-X-1</t>
  </si>
  <si>
    <t>SHJ-2993-CSG-SAR-X-1</t>
  </si>
  <si>
    <t>SHJ-2998-CSG-SAR-X-1</t>
  </si>
  <si>
    <t>SHJ-3002-CSG-SAR-X-1</t>
  </si>
  <si>
    <t>SHJ-3003-CSG-IXR-E-1</t>
  </si>
  <si>
    <t>SHJ-3006-CSG-IXR-E-1</t>
  </si>
  <si>
    <t>SHJ-3009-CSG-IXR-E-1</t>
  </si>
  <si>
    <t>SHJ-3010-CSG-IXR-E-1</t>
  </si>
  <si>
    <t>SHJ-3011-CSG-IXR-E-1</t>
  </si>
  <si>
    <t>SHJ-3012-CSG-SAR-X-1</t>
  </si>
  <si>
    <t>SHJ-3014-CSG-SAR-X-1</t>
  </si>
  <si>
    <t>SHJ-3016-CSG-SAR-X-1</t>
  </si>
  <si>
    <t>SHJ-3018-CSG-SAR-X-1</t>
  </si>
  <si>
    <t>SHJ-3020-CSG-ASR920LD-1</t>
  </si>
  <si>
    <t>SHJ-3021-CSG-SAR-X-1</t>
  </si>
  <si>
    <t>SHJ-3022-CSG-SAR-X-1</t>
  </si>
  <si>
    <t>SHJ-3024-CSG-ASR920-LD-1</t>
  </si>
  <si>
    <t>SHJ-3153-CSG-N540-LD-1</t>
  </si>
  <si>
    <t>SHJ-3154-CSG-IXR-E-1</t>
  </si>
  <si>
    <t>SHJ-3171-CSG-SAR-X-1</t>
  </si>
  <si>
    <t>Passive to SHJ-3827-CSG-IXR-E-1</t>
  </si>
  <si>
    <t>SHJ-3203-CSG-SAR-X-1</t>
  </si>
  <si>
    <t>SHJ-3209-CSG-ASR920-LD-1</t>
  </si>
  <si>
    <t>SHJ-3210-CSG-SAR-X-1</t>
  </si>
  <si>
    <t>SHJ-3216-CSG-ASR920-LD-1</t>
  </si>
  <si>
    <t>SHJ-3221-CSG-ASR920-LD-1</t>
  </si>
  <si>
    <t>SHJ-3223-CSG-ASR920-LD-1</t>
  </si>
  <si>
    <t>SHJ-3225-CSG-SAR-X-1</t>
  </si>
  <si>
    <t>SHJ-3241-CSG-SAR-X-1</t>
  </si>
  <si>
    <t>SHJ-3242-CSG-SAR-X-1</t>
  </si>
  <si>
    <t>SHJ-3243-CSG-SAR-X-1</t>
  </si>
  <si>
    <t>SHJ-3244-CSG-SAR-X-1</t>
  </si>
  <si>
    <t>SHJ-3246-CSG-SAR-X-1</t>
  </si>
  <si>
    <t>SHJ-3247-CSG-SAR-X-1</t>
  </si>
  <si>
    <t>SHJ-3248-CSG-SAR-X-1</t>
  </si>
  <si>
    <t>SHJ-3249-CSG-ASR920-LD-1</t>
  </si>
  <si>
    <t>SHJ-3250-CSG-SAR-X-1</t>
  </si>
  <si>
    <t>SHJ-3255-CSG-SAR-X-1</t>
  </si>
  <si>
    <t>SHJ-3256-CSG-SAR-X-1</t>
  </si>
  <si>
    <t>SHJ-3258-CSG-N540-LD-1</t>
  </si>
  <si>
    <t>SHJ-3281-CSG-IXR-E-1</t>
  </si>
  <si>
    <t>SHJ-3282-CSG-SAR-X-1</t>
  </si>
  <si>
    <t>SHJ-3283-CSG-SAR-X-1</t>
  </si>
  <si>
    <t>SHJ-3284-CSG-SAR-X-1</t>
  </si>
  <si>
    <t>SHJ-3285-CSG-SAR-X-1</t>
  </si>
  <si>
    <t>SHJ-3287-CSG-IXR-E-1</t>
  </si>
  <si>
    <t>Passive (AJM-2459-PREAGG-SR7-1)</t>
  </si>
  <si>
    <t>SHJ-3310-CSG-ASR920-LD-1</t>
  </si>
  <si>
    <t>SHJ-3313-CSG-IXR-E-1</t>
  </si>
  <si>
    <t>SHJ-3323-CSG-SAR-X-1</t>
  </si>
  <si>
    <t>SHJ-3324-CSG-SAR-X-1</t>
  </si>
  <si>
    <t>SHJ-3328-CSG-SAR-X-1</t>
  </si>
  <si>
    <t>SHJ-3329-CSG-IXR-E-1</t>
  </si>
  <si>
    <t>SHJ-3332-CSG-SAR-8-1</t>
  </si>
  <si>
    <t>SHJ-3338-CSG-ASR920-LD-1</t>
  </si>
  <si>
    <t>SHJ-3339-CSG-IXR-E-1</t>
  </si>
  <si>
    <t>SHJ-3381-CSG-N540-LD-1</t>
  </si>
  <si>
    <t>SHJ-3387-CSG-IXR-E-1</t>
  </si>
  <si>
    <t>SHJ-3417-CSG-IXR-E-1</t>
  </si>
  <si>
    <t>Passive SHJ-2049-AGGR-SR7b-1</t>
  </si>
  <si>
    <t>SHJ-3421-CSG-SAR-X-1</t>
  </si>
  <si>
    <t>SHJ-3422-CSG-N540-LD-1</t>
  </si>
  <si>
    <t>SHJ-3423-CSG-ASR920-LD-1</t>
  </si>
  <si>
    <t>SHJ-3425-CSG-SAR-X-1</t>
  </si>
  <si>
    <t>SHJ-3428-CSG-ASR920-LD-1</t>
  </si>
  <si>
    <t>SHJ-3430-CSG-IXR-E-1</t>
  </si>
  <si>
    <t>SHJ-3491-CSG-SAR-X-1</t>
  </si>
  <si>
    <t>SHJ-3492-CSG-SAR-X-1</t>
  </si>
  <si>
    <t>SHJ-3493-CSG-SAR-X-1</t>
  </si>
  <si>
    <t>SHJ-3494-CSG-SAR-X-1</t>
  </si>
  <si>
    <t>SHJ-3495-CSG-SAR-X-1</t>
  </si>
  <si>
    <t>SHJ-3496-CSG-SAR-X-1</t>
  </si>
  <si>
    <t>SHJ-3498-CSG-ASR920-LD-1</t>
  </si>
  <si>
    <t>SHJ-3499-CSG-ASR920-LD-1</t>
  </si>
  <si>
    <t>SHJ-3500-CSG-SAR-X-1</t>
  </si>
  <si>
    <t>SHJ-3501-CSG-SAR-X-1</t>
  </si>
  <si>
    <t>SHJ-3502-CSG-N540-LD-1</t>
  </si>
  <si>
    <t>SHJ-3504-CSG-IXR-E-1</t>
  </si>
  <si>
    <t>SHJ-3506-CSG-IXR-E-1</t>
  </si>
  <si>
    <t>SHJ-3507-CSG-SAR-X-1</t>
  </si>
  <si>
    <t>SHJ-3508-CSG-SAR-X-1</t>
  </si>
  <si>
    <t>SHJ-3510-CSG-SAR-X-1</t>
  </si>
  <si>
    <t>SHJ-3511-CSG-IXR-E-1</t>
  </si>
  <si>
    <t>SHJ-3514-CSG-SAR-X-1</t>
  </si>
  <si>
    <t>SHJ-3516-CSG-IXR-E-1</t>
  </si>
  <si>
    <t>SHJ-3517-CSG-SAR-X-1</t>
  </si>
  <si>
    <t>SHJ-3518-CSG-SAR-X-1</t>
  </si>
  <si>
    <t>SHJ-3519-CSG-SAR-X-1</t>
  </si>
  <si>
    <t>SHJ-3520-CSG-IXR-E-1</t>
  </si>
  <si>
    <t>SHJ-3541-CSG-ASR920-LD-1</t>
  </si>
  <si>
    <t>SHJ-3548-CSG-SAR-X-1</t>
  </si>
  <si>
    <t>SHJ-3549-CSG-IXR-E-1</t>
  </si>
  <si>
    <t>SHJ-3552-CSG-SAR-X-1</t>
  </si>
  <si>
    <t>SHJ-3553-CSG-N540-LD-1</t>
  </si>
  <si>
    <t>SHJ-3554-CSG-ASR920-LD-1</t>
  </si>
  <si>
    <t xml:space="preserve">Passive to SHJ-2084-SCSG-SR7B-1 </t>
  </si>
  <si>
    <t>SHJ-3558-CSG-SAR-X-1</t>
  </si>
  <si>
    <t>SHJ-3559-CSG-SAR-X-1</t>
  </si>
  <si>
    <t>SHJ-3560-CSG-SAR-X-1</t>
  </si>
  <si>
    <t>SHJ-3567-CSG-ASR920-LD-1</t>
  </si>
  <si>
    <t>SHJ-3581-CSG-SAR-X-1</t>
  </si>
  <si>
    <t>SHJ-3588-CSG-IXR-E-1</t>
  </si>
  <si>
    <t>SHJ-3589-CSG-IXR-E-1</t>
  </si>
  <si>
    <t>SHJ-3590-CSG-SAR-X-1</t>
  </si>
  <si>
    <t>SHJ-3598-CSG-N540-LD-1</t>
  </si>
  <si>
    <t>SHJ-3602-CSG-IXR-E-1</t>
  </si>
  <si>
    <t>Passive SHJ-2021-SCSG-IXR-R6-1</t>
  </si>
  <si>
    <t>SHJ-3608-CSG-SAR-X-1</t>
  </si>
  <si>
    <t>SHJ-3611-CSG-ASR920-LD-1</t>
  </si>
  <si>
    <t>SHJ-3612-CSG-SAR-8-1</t>
  </si>
  <si>
    <t>Passive SHJ-2547-PREAGG-SR7-1</t>
  </si>
  <si>
    <t>SHJ-3614-CSG-SAR-X-1</t>
  </si>
  <si>
    <t>SHJ-3643-CSG-ASR920-LD-1</t>
  </si>
  <si>
    <t>SHJ-3644-CSG-N540-LD-1</t>
  </si>
  <si>
    <t>SHJ-3650-CSG-SAR-X-1</t>
  </si>
  <si>
    <t>SHJ-3652-CSG-IXR-E-1</t>
  </si>
  <si>
    <t>SHJ-3653-CSG-SAR-X-1</t>
  </si>
  <si>
    <t>SHJ-3654-CSG-ASR920-LD-1</t>
  </si>
  <si>
    <t>SHJ-3655-CSG-SAR-X-1</t>
  </si>
  <si>
    <t>SHJ-3658-CSG-SAR-X-1</t>
  </si>
  <si>
    <t>SHJ-3660-CSG-IXR-E-1</t>
  </si>
  <si>
    <t>SHJ-3662-CSG-SAR-X-1</t>
  </si>
  <si>
    <t>SHJ-3664-CSG-ASR920-LD-1</t>
  </si>
  <si>
    <t>SHJ-3665-CSG-IXR-E-1</t>
  </si>
  <si>
    <t>SHJ-3667-CSG-IXR-E-1</t>
  </si>
  <si>
    <t>SHJ-3669-CSG-IXR-E-1</t>
  </si>
  <si>
    <t>SHJ-3670-CSG-IXR-E-1</t>
  </si>
  <si>
    <t>SHJ-3671-CSG-SAR-X-1</t>
  </si>
  <si>
    <t>SHJ-3681-CSG-IXR-E-1</t>
  </si>
  <si>
    <t>SHJ-3683-CSG-SAR-X-1</t>
  </si>
  <si>
    <t>SHJ-3686-CSG-ASR920-LD-1</t>
  </si>
  <si>
    <t>SHJ-3688-CSG-ASR920-LD-1</t>
  </si>
  <si>
    <t>SHJ-3689-CSG-SAR-X-1</t>
  </si>
  <si>
    <t>SHJ-3692-CSG-N540-LD-1</t>
  </si>
  <si>
    <t>SHJ-3693-CSG-SAR-X-1</t>
  </si>
  <si>
    <t>SHJ-3696-CSG-IXR-E-1</t>
  </si>
  <si>
    <t>SHJ-3698-CSG-SAR-X-1</t>
  </si>
  <si>
    <t>SHJ-3700-CSG-SAR-X-1</t>
  </si>
  <si>
    <t>SHJ-3715-CSG-IXR-E-1</t>
  </si>
  <si>
    <t>SHJ-3721-CSG-IXR-E-1</t>
  </si>
  <si>
    <t>SHJ-3723-CSG-ASR920-LD-1</t>
  </si>
  <si>
    <t>SHJ-3730-CSG-IXR-E-1</t>
  </si>
  <si>
    <t>SHJ-3731-CSG-SAR-X-1</t>
  </si>
  <si>
    <t>SHJ-3732-CSG-SAR-X-1</t>
  </si>
  <si>
    <t>SHJ-3735-CSG-ASR920-LD-1</t>
  </si>
  <si>
    <t>SHJ-3736-CSG-ASR920-LD-1</t>
  </si>
  <si>
    <t>SHJ-3738-CSG-SAR-X-1</t>
  </si>
  <si>
    <t>SHJ-3740-CSG-SAR-X-1</t>
  </si>
  <si>
    <t>SHJ-3741-CSG-IXR-E-1</t>
  </si>
  <si>
    <t>SHJ-3742-CSG-N540-LD-1</t>
  </si>
  <si>
    <t>SHJ-3765-CSG-IXR-E-1</t>
  </si>
  <si>
    <t>SHJ-3766-CSG-ASR920-LD-1</t>
  </si>
  <si>
    <t>SHJ-3789-CSG-SAR-X-1</t>
  </si>
  <si>
    <t>SHJ-3790-CSG-N540-LD-1</t>
  </si>
  <si>
    <t>SHJ-3815-CSG-IXR-E-1</t>
  </si>
  <si>
    <t>SHJ-3819-CSG-SAR-X-1</t>
  </si>
  <si>
    <t>SHJ-3820-CSG-SAR-X-1</t>
  </si>
  <si>
    <t>SHJ-3821-CSG-ASR920-LD-1</t>
  </si>
  <si>
    <t>SHJ-3822-CSG-ASR920-LD-1</t>
  </si>
  <si>
    <t>SHJ-3823-CSG-SAR-X-1</t>
  </si>
  <si>
    <t>SHJ-3824-CSG-ASR920-LD-1</t>
  </si>
  <si>
    <t>SHJ-3826-CSG-IXR-E-1</t>
  </si>
  <si>
    <t>SHJ-3827-CSG-IXR-E-1</t>
  </si>
  <si>
    <t>SHJ-3869-CSG-IXR-E-1</t>
  </si>
  <si>
    <t>SHJ-3882-CSG-SAR-X-1</t>
  </si>
  <si>
    <t>SHJ-5003-PREAGG-SR7-1</t>
  </si>
  <si>
    <t>SHJ-3889-CSG-ASR920-LD-1</t>
  </si>
  <si>
    <t>SHJ-3890-CSG-ASR920-LD-1</t>
  </si>
  <si>
    <t>SHJ-3899-CSG-N540-LD-1</t>
  </si>
  <si>
    <t>SHJ-3903-CSG-IXR-E-1</t>
  </si>
  <si>
    <t>colocated with SHJ3916</t>
  </si>
  <si>
    <t xml:space="preserve">Passive SHJ-2053-AGGR-SR7b-1 </t>
  </si>
  <si>
    <t>SHJ-3938-CSG-IXR-E-1</t>
  </si>
  <si>
    <t>SHJ-3940-CSG-IXR-E-1</t>
  </si>
  <si>
    <t>SHJ-3944-CSG-IXR-E-1</t>
  </si>
  <si>
    <t>SHJ-3956-CSG-IXR-E-1</t>
  </si>
  <si>
    <t>SHJ-3957-CSG-IXR-E-1</t>
  </si>
  <si>
    <t>SHJ-6245-CSG-IXR-E-1</t>
  </si>
  <si>
    <t>SHJ-6250-CSG-IXR-E-1</t>
  </si>
  <si>
    <t>SHJ-6253-CSG-IXR-E-1</t>
  </si>
  <si>
    <t>SHJ-6254-CSG-IXR-E-1</t>
  </si>
  <si>
    <t>SHJ-6265-CSG-N540-LD-1</t>
  </si>
  <si>
    <t>SHJ-6308-CSG-N540-LD-1</t>
  </si>
  <si>
    <t>SHJ-6309-CSG-N540-LD-1</t>
  </si>
  <si>
    <t>SHJ-2241-CSG-SAR-X-1</t>
  </si>
  <si>
    <t>SHR-2277-CSG-SAR-X-1</t>
  </si>
  <si>
    <t>SHR-2399-CSG-SAR-X-1</t>
  </si>
  <si>
    <t>SHJ-2539-CSG-ASR920-LD-1</t>
  </si>
  <si>
    <t>SHJ-2598-CSG-SAR-8-1</t>
  </si>
  <si>
    <t>SHR-2635-CSG-IXR-E-1</t>
  </si>
  <si>
    <t>SHR-2644-CSG-SAR-X-1</t>
  </si>
  <si>
    <t>SHR-2646-CSG-IXR-E-1</t>
  </si>
  <si>
    <t>SHJ-2945-CSG-SAR-X-1</t>
  </si>
  <si>
    <t>SHT-2944-CSG-SAR-X-1</t>
  </si>
  <si>
    <t>UAQ-1163-CSG-N540-LD-1</t>
  </si>
  <si>
    <t>UAQ-1175-CSG-N540-LD-1</t>
  </si>
  <si>
    <t>UAQ-1247-CSG-N540-LD-1</t>
  </si>
  <si>
    <t>UAQ-1324-CSG-IXR-E-1</t>
  </si>
  <si>
    <t>UAQ-1355-CSG-N540-LD-1</t>
  </si>
  <si>
    <t>UAQ-1356-CSG-IXR-E-1</t>
  </si>
  <si>
    <t>UAQ-1358-CSG-N540-LD-1</t>
  </si>
  <si>
    <t>UAQ-1375-CSG-N540-LD-1</t>
  </si>
  <si>
    <t>UAQ-2009-CSG-ASR920-LD-1</t>
  </si>
  <si>
    <t>UAQ-2393-CSG-IXR-E-1</t>
  </si>
  <si>
    <t>UAQ-2394-CSG-ASR920-LD-1</t>
  </si>
  <si>
    <t>UAQ-2395-CSG-IXR-E-1</t>
  </si>
  <si>
    <t>UAQ-2480-CSG-IXR-E-1</t>
  </si>
  <si>
    <t>UAQ-2499-CSG-ASR920-LD-1</t>
  </si>
  <si>
    <t>UAQ-2631-CSG-ASR920-LD-1</t>
  </si>
  <si>
    <t>UAQ-2654-CSG-IXR-E-1</t>
  </si>
  <si>
    <t>UAQ-2655-CSG-IXR-E-1</t>
  </si>
  <si>
    <t>UAQ-2660-CSG-ASR920-LD-1</t>
  </si>
  <si>
    <t>SHJ-5001-PREAGG-SR7-1</t>
  </si>
  <si>
    <t>UAQ-2801-CSG-IXR-E-1</t>
  </si>
  <si>
    <t>UAQ-2802-CSG-IXR-E-1</t>
  </si>
  <si>
    <t>UAQ-2803-IBS-SAR-M-1</t>
  </si>
  <si>
    <t>UAQ-2804-CSG-SAR-X-1</t>
  </si>
  <si>
    <t>UAQ-2805-PREAGG-SR7-1</t>
  </si>
  <si>
    <t>UAQ-2806-PREAGG-SR7-1</t>
  </si>
  <si>
    <t>UAQ-2807-CSG-SAR-X-1</t>
  </si>
  <si>
    <t>UAQ-2809-CSG-SAR-X-1</t>
  </si>
  <si>
    <t>UAQ-2810-CSG-SAR-X-1</t>
  </si>
  <si>
    <t>UAQ-2811-CSG-IXR-E-1</t>
  </si>
  <si>
    <t>UAQ-2812-CSG-IXR-E-1</t>
  </si>
  <si>
    <t>UAQ-2813-CSG-ASR920-LD-1</t>
  </si>
  <si>
    <t>UAQ-2814-CSG-SAR-X-1</t>
  </si>
  <si>
    <t>UAQ-2816-CSG-IXR-E-1</t>
  </si>
  <si>
    <t>UAQ-2817-CSG-ASR920-LD-1</t>
  </si>
  <si>
    <t>UAQ-2819-CSG-IXR-E-1</t>
  </si>
  <si>
    <t>UAQ-2820-CSG-ASR920-LD-1</t>
  </si>
  <si>
    <t>UAQ-2821-CSG-ASR920-LD-1</t>
  </si>
  <si>
    <t>UAQ-2822-CSG-ASR920-LD-1</t>
  </si>
  <si>
    <t>UAQ-2823-CSG-ASR920-LD-1</t>
  </si>
  <si>
    <t>UAQ-2909-CSG-ASR920-LD-1</t>
  </si>
  <si>
    <t>UAQ-2911-CSG-ASR920-LD-1</t>
  </si>
  <si>
    <t>UAQ-2912-CSG-ASR920-LD-1</t>
  </si>
  <si>
    <t>UAQ-2914-CSG-ASR920-LD-1</t>
  </si>
  <si>
    <t>UAQ-2012-PREAGG-SR7-1</t>
  </si>
  <si>
    <t>UAQ-2917-CSG-ASR920-LD-1</t>
  </si>
  <si>
    <t>UAQ-2918-CSG-IXR-E-1</t>
  </si>
  <si>
    <t>UAQ-2919-CSG-IXR-E-1</t>
  </si>
  <si>
    <t>UAQ-2016-PREAGG-SR7-1</t>
  </si>
  <si>
    <t>UAQ-2921-CSG-IXR-E-1</t>
  </si>
  <si>
    <t>RAK-5001-CSG-SAR-8-1</t>
  </si>
  <si>
    <t>UAQ-2923-CSG-IXR-E-1</t>
  </si>
  <si>
    <t>UAQ-2924-CSG-N540-LD-1</t>
  </si>
  <si>
    <t>UAQ-2926-CSG-IXR-E-1</t>
  </si>
  <si>
    <t>UAQ-2927-CSG-ASR920-LD-1</t>
  </si>
  <si>
    <t>UAQ-2928-CSG-IXR-E-1</t>
  </si>
  <si>
    <t>UAQ-2929-CSG-ASR920-LD-1</t>
  </si>
  <si>
    <t>UAQ-2930-CSG-ASR920-LD-1</t>
  </si>
  <si>
    <t>UAQ-2931-CSG-N540-LD-1</t>
  </si>
  <si>
    <t>UAQ-2932-CSG-IXR-E-1</t>
  </si>
  <si>
    <t>UAQ-2933-CSG-IXR-E-1</t>
  </si>
  <si>
    <t>UAQ-2935-CSG-IXR-E-1</t>
  </si>
  <si>
    <t>UAQ-2936-CSG-ASR920-LD-1</t>
  </si>
  <si>
    <t>UAQ-2937-CSG-IXR-E-1</t>
  </si>
  <si>
    <t>UAQ-2938-CSG-ASR920-LD-1</t>
  </si>
  <si>
    <t>UAQ-3129-CSG-IXR-E-1</t>
  </si>
  <si>
    <t>UAQ-3130-CSG-IXR-E-1</t>
  </si>
  <si>
    <t>UAQ-3131-CSG-ASR920-LD-1</t>
  </si>
  <si>
    <t>UAQ-3132-CSG-IXR-E-1</t>
  </si>
  <si>
    <t>UAQ-3133-CSG-ASR920-LD-1</t>
  </si>
  <si>
    <t>UAQ-3135-CSG-SAR-X-1</t>
  </si>
  <si>
    <t>UAQ-3139-CSG-ASR920-LD-1</t>
  </si>
  <si>
    <t>UAQ-3140-CSG-N540-LD-1</t>
  </si>
  <si>
    <t>UAQ-3146-CSG-IXR-E-1</t>
  </si>
  <si>
    <t>UAQ-3164-CSG-IXR-E-1</t>
  </si>
  <si>
    <t>UAQ-3166-CSG-IXR-E-1</t>
  </si>
  <si>
    <t>UAQ-3167-CSG-N540-LD-1</t>
  </si>
  <si>
    <t>UAQ-3168-CSG-N540-LD-1</t>
  </si>
  <si>
    <t>UAQ-3314-CSG-N540-LD-1</t>
  </si>
  <si>
    <t>UAQ-3471-CSG-N540-LD-1</t>
  </si>
  <si>
    <t>UAQ-3472-CSG-IXR-E-1</t>
  </si>
  <si>
    <t>UAQ-3473-CSG-IXR-E-1</t>
  </si>
  <si>
    <t>UAQ-3475-CSG-SAR-X-1</t>
  </si>
  <si>
    <t>UAQ-3478-CSG-N540-LD-1</t>
  </si>
  <si>
    <t>UAQ-3480-CSG-ASR920-LD-1</t>
  </si>
  <si>
    <t>UAQ-3583-CSG-ASR920-LD-1</t>
  </si>
  <si>
    <t>UAQ-3584-CSG-N540-LD-1</t>
  </si>
  <si>
    <t>UAQ-3603-CSG-N540-LD-1</t>
  </si>
  <si>
    <t>UAQ-3607-CSG-IXR-E-1</t>
  </si>
  <si>
    <t>UAQ-3619-CSG-IXR-E-1</t>
  </si>
  <si>
    <t>UAQ-3621-CSG-IXR-E-1</t>
  </si>
  <si>
    <t>UAQ-3622-CSG-IXR-E-1</t>
  </si>
  <si>
    <t>UAQ-3623-CSG-ASR920-LD-1</t>
  </si>
  <si>
    <t>UAQ-3659-CSG-IXR-E-1</t>
  </si>
  <si>
    <t>UAQ-3695-CSG-IXR-E-1</t>
  </si>
  <si>
    <t>UAQ-3724-CSG-N540-LD-1</t>
  </si>
  <si>
    <t>UAQ-3725-CSG-IXR-E-1</t>
  </si>
  <si>
    <t>UAQ-3792-CSG-IXR-E-1</t>
  </si>
  <si>
    <t>UAQ-3860-CSG-ASR920-LD-1</t>
  </si>
  <si>
    <t>UAQ-3861-CSG-N540-LD-1</t>
  </si>
  <si>
    <t>UAQ-3862-CSG-ASR920-LD-1</t>
  </si>
  <si>
    <t>UAQ-3863-CSG-ASR920-LD-1</t>
  </si>
  <si>
    <t>UAQ-3864-CSG-IXR-E-1</t>
  </si>
  <si>
    <t>UAQ-3865-CSG-ASR920-LD-1</t>
  </si>
  <si>
    <t>UAQ-3866-CSG-IXR-E-1</t>
  </si>
  <si>
    <t>UAQ-3867-CSG-IXR-E-1</t>
  </si>
  <si>
    <t>UAQ-3868-CSG-N540-LD-1</t>
  </si>
  <si>
    <t>UAQ-6269-CSG-ASR920-LD-1</t>
  </si>
  <si>
    <t xml:space="preserve">UAQ-DC-AGGR-SR12-1 </t>
  </si>
  <si>
    <t>UAQ-2939-CSG-ASR920-LD-1</t>
  </si>
  <si>
    <t>UAR-3126-CSG-IXR-E-1</t>
  </si>
  <si>
    <t>KFN-3678-CSG-N540-LD-1</t>
  </si>
  <si>
    <t>FUJ-1273-CSG-IXR-E-1</t>
  </si>
  <si>
    <t>SHJ-1462-CSG-N540-LD-1</t>
  </si>
  <si>
    <t>RAK-1286-CSG-N540-LD-1</t>
  </si>
  <si>
    <t>AJM-1266-CSG-IXR-E-1</t>
  </si>
  <si>
    <t>AJM-3156-CSG-IXR-E-1</t>
  </si>
  <si>
    <t>SHJ-6256-CSG-N540-LD-1</t>
  </si>
  <si>
    <t>SHJ-1274-CSG-IXR-E-1</t>
  </si>
  <si>
    <t>UAQ-1406-CSG-IXR-E-1</t>
  </si>
  <si>
    <t>FUJ-1472-CSG-N540-LD-1</t>
  </si>
  <si>
    <t>SHJ-3788-CSG-IXR-E-1</t>
  </si>
  <si>
    <t>UAQ-3722-CSG-IXR-E-1</t>
  </si>
  <si>
    <t>RAK-1239-CSG-IXR-E-1</t>
  </si>
  <si>
    <t>AJM-3980-CSG-N540-LD-1</t>
  </si>
  <si>
    <t>SHJ-1213-CSG-IXR-E-1</t>
  </si>
  <si>
    <t>DXB-1000-CSG-IXR-E-1</t>
  </si>
  <si>
    <t>DXB-1001-CSG-IXR-E-1</t>
  </si>
  <si>
    <t>DXB-1003-SCSG-SR7B-1</t>
  </si>
  <si>
    <t>DXB-1005-CSG-SAR-X-1</t>
  </si>
  <si>
    <t>DXB-1007-CSG-IXR-E-1</t>
  </si>
  <si>
    <t>DXB-1008-CSG-IXR-E-1</t>
  </si>
  <si>
    <t>DXB-1009-CSG-IXR-E-1</t>
  </si>
  <si>
    <t>DXB-1010-CSG-SAR-X-1</t>
  </si>
  <si>
    <t>DXB-1012-CSG-SAR-X-1</t>
  </si>
  <si>
    <t>DXB-6004-AGGR-SR12-1</t>
  </si>
  <si>
    <t>DXB-1016-CSG-IXR-E-1</t>
  </si>
  <si>
    <t>DXB-1018-CSG-IXR-E-1</t>
  </si>
  <si>
    <t>DXB-1021-CSG-SAR-X-1</t>
  </si>
  <si>
    <t>DXB-1023-SCSG-IXR-R6-1</t>
  </si>
  <si>
    <t>DXB-2024-CSG-IXR-E-1</t>
  </si>
  <si>
    <t>DXB-1025-PREAGG-SR7-1</t>
  </si>
  <si>
    <t>DXB-1031-CSG-SAR-X-1</t>
  </si>
  <si>
    <t>DXB-1036-SCSG-IXR-R6-1</t>
  </si>
  <si>
    <t>DXB-1037-IBS-SAR-M-1</t>
  </si>
  <si>
    <t>DXB-1038-CSG-IXR-E-1</t>
  </si>
  <si>
    <t>DXB-1043-CSG-IXR-E-1</t>
  </si>
  <si>
    <t>DXB-1044-CSG-IXR-E-1</t>
  </si>
  <si>
    <t>DXB-1048-CSG-IXR-E-1</t>
  </si>
  <si>
    <t>DXB-1050-CSG-ASR920-LD-1</t>
  </si>
  <si>
    <t>DXB-1051-CSG-ASR920-LD-1</t>
  </si>
  <si>
    <t>OSN</t>
  </si>
  <si>
    <t>DXB-1053-CSG-IXR-E-1</t>
  </si>
  <si>
    <t>DXB-1054-CSG-IXR-E-1</t>
  </si>
  <si>
    <t>DXB-1055-CSG-IXR-E-1</t>
  </si>
  <si>
    <t>DXB-1056-CSG-SAR-X-1</t>
  </si>
  <si>
    <t>DXB-1061-CSG-SAR-X-1</t>
  </si>
  <si>
    <t>DXB-1065-CSG-IXR-E-1</t>
  </si>
  <si>
    <t>DXB-1066-CSG-IXR-E-1</t>
  </si>
  <si>
    <t>DXB-1067-CSG-SAR-X-1</t>
  </si>
  <si>
    <t>DXB-1069-PREAGG-SR7-1</t>
  </si>
  <si>
    <t>DXB-1070-CSG-ASR920-LD-1</t>
  </si>
  <si>
    <t>DXB-1071-CSG-SAR-X-1</t>
  </si>
  <si>
    <t>DXB-1073-CSG-ASR920-LD-1</t>
  </si>
  <si>
    <t>DXB-1074-SCSG-IXR-R6-1</t>
  </si>
  <si>
    <t>DXB-1078-CSG-SAR-X-1</t>
  </si>
  <si>
    <t>DXB-2083-CSG-IXR-E-1</t>
  </si>
  <si>
    <t>DXB-1085-CSG-SAR-X-1</t>
  </si>
  <si>
    <t>DXB-1086-CSG-SAR-X-1</t>
  </si>
  <si>
    <t>DXB-1088-PREAGG-SR7-1</t>
  </si>
  <si>
    <t>DXB-1089-CSG-IXR-E-1</t>
  </si>
  <si>
    <t>DXB-1090-PREAGG-SR7-1</t>
  </si>
  <si>
    <t>DXB-1094-CSG-IXR-E-1</t>
  </si>
  <si>
    <t>DXB-1095-CSG-ASR920-LD-1</t>
  </si>
  <si>
    <t>DXB-1096-PREAGG-SR7-1</t>
  </si>
  <si>
    <t>DXB-1097-CSG-IXR-E-1</t>
  </si>
  <si>
    <t>DXB-1098-CSG-SAR-8-1</t>
  </si>
  <si>
    <t>DXB-2099-IBS-SAR-M-1</t>
  </si>
  <si>
    <t>DXB-1101-CSG-SAR-X-1</t>
  </si>
  <si>
    <t>DXB-1102-CSG-SAR-X-1</t>
  </si>
  <si>
    <t>DXB-1103-PREAGG-SR7-1</t>
  </si>
  <si>
    <t>DXB-1104-CSG-SAR-X-1</t>
  </si>
  <si>
    <t>DXB-1105-CSG-IXR-E-1</t>
  </si>
  <si>
    <t>DXB-1107-CSG-IXR-E-1</t>
  </si>
  <si>
    <t>DXB-1108-CSG-SAR-X-1</t>
  </si>
  <si>
    <t>DXB-1109-CSG-SAR-X-1</t>
  </si>
  <si>
    <t>DXB-1110-CSG-SAR-X-1</t>
  </si>
  <si>
    <t>DXB-1111-CSG-SAR-X-1</t>
  </si>
  <si>
    <t>DXB-1114-CSG-IXR-E-1</t>
  </si>
  <si>
    <t>DXB-1115-CSG-ASR920-LD-1</t>
  </si>
  <si>
    <t>DXB-1117-CSG-IXR-E-1</t>
  </si>
  <si>
    <t>DXB-1118-CSG-IXR-E-1</t>
  </si>
  <si>
    <t>DXB-1119-CSG-IXR-E-1</t>
  </si>
  <si>
    <t>DXB-1120-CSG-SAR-X-1</t>
  </si>
  <si>
    <t>DXB-1123-CSG-SAR-X-1</t>
  </si>
  <si>
    <t>DXB-1124-CSG-SAR-X-1</t>
  </si>
  <si>
    <t>DXB-1125-CSG-SAR-X-1</t>
  </si>
  <si>
    <t>DXB-1127-CSG-SAR-X-1</t>
  </si>
  <si>
    <t>DXB-1131-CSG-SAR-X-1</t>
  </si>
  <si>
    <t>DXB-1132-CSG-SAR-X-1</t>
  </si>
  <si>
    <t>DXB-1133-CSG-SAR-X-1</t>
  </si>
  <si>
    <t>DXB-1135-CSG-SAR-8-1</t>
  </si>
  <si>
    <t>DXB-1139-CSG-SAR-X-1</t>
  </si>
  <si>
    <t>DXB-1141-CSG-ASR920-LD-1</t>
  </si>
  <si>
    <t>DXB-1143-CSG-SAR-X-1</t>
  </si>
  <si>
    <t>DXB-1144-CSG-SAR-X-1</t>
  </si>
  <si>
    <t>DXB-1146-CSG-IXR-E-1</t>
  </si>
  <si>
    <t>DXB-1148-CSG-SAR-X-1</t>
  </si>
  <si>
    <t>DXB-1149-CSG-SAR-X-1</t>
  </si>
  <si>
    <t>DXB-1150-CSG-IXR-E-1</t>
  </si>
  <si>
    <t>DXB-1153-PRAGG-SR7-1</t>
  </si>
  <si>
    <t>DXB-1155-CSG-SAR-X-1</t>
  </si>
  <si>
    <t>DXB-1156-PREAGG-SR7-1</t>
  </si>
  <si>
    <t>DXB-1159-CSG-IXR-E-1</t>
  </si>
  <si>
    <t>DXB-1160-CSG-IXR-E-1</t>
  </si>
  <si>
    <t>DXB-1169-CSG-ASR920-LD-1</t>
  </si>
  <si>
    <t>DXB-1172-CSG-IXR-E-1</t>
  </si>
  <si>
    <t>DXB-1174-CSG-IXR-E-1</t>
  </si>
  <si>
    <t>DXB-1177-CSG-ASR920-LD-1</t>
  </si>
  <si>
    <t>DXB-1180-CSG-SAR-X-1</t>
  </si>
  <si>
    <t>DXB-1181-CSG-SAR-X-1</t>
  </si>
  <si>
    <t>DXB-1182-CSG-IXR-E-1</t>
  </si>
  <si>
    <t>DXB-1185-CSG-SAR-X-1</t>
  </si>
  <si>
    <t>DXB-1187-CSG-IXR-E-1</t>
  </si>
  <si>
    <t>DXB-1188-CSG-SAR-X-1</t>
  </si>
  <si>
    <t>DXB-1190-CSG-IXR-E-1</t>
  </si>
  <si>
    <t>DXB-1191-CSG-SAR-X-1</t>
  </si>
  <si>
    <t>DXB-1195-CSG-IXR-E-1</t>
  </si>
  <si>
    <t>DXB-1198-CSG-SAR-X-1</t>
  </si>
  <si>
    <t>DXB-1202-CSG-SAR-X-1</t>
  </si>
  <si>
    <t>DXB-1204-CSG-SAR-X-1</t>
  </si>
  <si>
    <t>DXB-1205-CSG-SAR-X-1</t>
  </si>
  <si>
    <t>DXB-1206-CSG-SAR-X-1</t>
  </si>
  <si>
    <t>DXB-1209-CSG-SAR-X-1</t>
  </si>
  <si>
    <t>DXB-1211-CSG-SAR-X-1</t>
  </si>
  <si>
    <t>DXB-1214-CSG-IXR-E-1</t>
  </si>
  <si>
    <t>DXB-1216-CSG-IXR-E-1</t>
  </si>
  <si>
    <t>DXB-1218-CSG-SAR-X-1</t>
  </si>
  <si>
    <t>DXB-1230-CSG-SAR-X-1</t>
  </si>
  <si>
    <t>DXB-1233-CSG-SAR-X-1</t>
  </si>
  <si>
    <t>DXB-1239-CSG-ASR920-LD-1</t>
  </si>
  <si>
    <t>DXB-1241-CSG-SAR-X-1</t>
  </si>
  <si>
    <t>DXB-1242-CSG-SAR-X-1</t>
  </si>
  <si>
    <t>DXB-1250-CSG-ASR920-LD-1</t>
  </si>
  <si>
    <t>DXB-1253-CSG-ASR920-LD-1</t>
  </si>
  <si>
    <t>DXB-1256-CSG-ASR920-LD-1</t>
  </si>
  <si>
    <t>DXB-1257-CSG-IXR-E-1</t>
  </si>
  <si>
    <t>DXB-1258-CSG-IXR-E-1</t>
  </si>
  <si>
    <t>DXB-1264-CSG-ASR920-LD-1</t>
  </si>
  <si>
    <t>DXB-1265-CSG-SAR-X-1</t>
  </si>
  <si>
    <t>DXB-1267-CSG-ASR920-LD-1</t>
  </si>
  <si>
    <t>DXB-1268-CSG-SAR-X-1</t>
  </si>
  <si>
    <t>DXB-1269-CSG-SAR-X-1</t>
  </si>
  <si>
    <t>DXB-1270-CSG-ASR920-LD-1</t>
  </si>
  <si>
    <t>DXB-1276-CSG-SAR-X-1</t>
  </si>
  <si>
    <t>DXB-1279-CSG-SAR-X-1</t>
  </si>
  <si>
    <t>DXB-1280-CSG-ASR920-LD-1</t>
  </si>
  <si>
    <t>DXB-1281-CSG-SAR-X-1</t>
  </si>
  <si>
    <t>DXB-1285-CSG-IXR-E-1</t>
  </si>
  <si>
    <t>DXB-1290-CSG-ASR920-LD-1</t>
  </si>
  <si>
    <t>DXB-1293-CSG-IXR-E-1</t>
  </si>
  <si>
    <t>DXB-1295-CSG-IXR-E-1</t>
  </si>
  <si>
    <t>DXB-1298-CSG-ASR920-LD-1</t>
  </si>
  <si>
    <t>DXB-1299-CSG-SAR-X-1</t>
  </si>
  <si>
    <t>DXB-1300-CSG-IXR-E-1</t>
  </si>
  <si>
    <t>DXB-1301-CSG-IXR-E-1</t>
  </si>
  <si>
    <t>DXB-1303-CSG-SAR-X-1</t>
  </si>
  <si>
    <t>DXB-1304-CSG-SAR-X-1</t>
  </si>
  <si>
    <t>DXB-1305-CSG-SAR-X-1</t>
  </si>
  <si>
    <t>DXB-1306-CSG-SAR-X-1</t>
  </si>
  <si>
    <t>DXB-1311-CSG-SAR-X-1</t>
  </si>
  <si>
    <t>DXB-1312-CSG-SAR-X-1</t>
  </si>
  <si>
    <t>DXB-1313-CSG-SAR-X-1</t>
  </si>
  <si>
    <t>DXB-1316-CSG-ASR920-LD-1</t>
  </si>
  <si>
    <t>DXB-1317-CSG-SAR-X-1</t>
  </si>
  <si>
    <t>DXB-1319-CSG-SAR-X-1</t>
  </si>
  <si>
    <t>DXB-1320-CSG-SAR-X-1</t>
  </si>
  <si>
    <t>DXB-1322-CSG-ASR920-LD-1</t>
  </si>
  <si>
    <t>DXB-1323-CSG-SAR-X-1</t>
  </si>
  <si>
    <t>DXB-1324-CSG-IXR-E-1</t>
  </si>
  <si>
    <t>DXB-1326-CSG-IXR-E-1</t>
  </si>
  <si>
    <t>DXB-1330-CSG-IXR-E-1</t>
  </si>
  <si>
    <t>DXB-1333-CSG-SAR-X-1</t>
  </si>
  <si>
    <t>DXB-1334-CSG-ASR920-LD-1</t>
  </si>
  <si>
    <t>DXB-1336-CSG-SAR-X-1</t>
  </si>
  <si>
    <t>DXB-1337-CSG-SAR-X-1</t>
  </si>
  <si>
    <t>DXB-1341-CSG-SAR-X-1</t>
  </si>
  <si>
    <t>DXB-1342-CSG-SAR-X-1</t>
  </si>
  <si>
    <t>DXB-1343-CSG-SAR-X-1</t>
  </si>
  <si>
    <t>DXB-2344-IBS-SAR-M-1+DXB-2344-CSG-SAR-X-1</t>
  </si>
  <si>
    <t>DXB-1346-SCSG-IXR-R6D-1</t>
  </si>
  <si>
    <t>DXB-1347-CSG-IXR-E-1</t>
  </si>
  <si>
    <t>Passive fiber on IDX-5740-CSG-SAR-X-1</t>
  </si>
  <si>
    <t>DXB-1354-CSG-SAR-X-1</t>
  </si>
  <si>
    <t>DXB-1355-CSG-IXR-E-1</t>
  </si>
  <si>
    <t>DXB-1357-CSG-SAR-X-1</t>
  </si>
  <si>
    <t>DXB-1358-CSG-SAR-X-1</t>
  </si>
  <si>
    <t>DXB-1359-CSG-ASR920-LD-1</t>
  </si>
  <si>
    <t>DXB-1360-CSG-IXR-E-1</t>
  </si>
  <si>
    <t>DXB-1361-CSG-ASR920-LD-1</t>
  </si>
  <si>
    <t>DXB-1362-CSG-SAR-X-1</t>
  </si>
  <si>
    <t>DXB-1363-CSG-ASR920-LD-1</t>
  </si>
  <si>
    <t>DXB-1364-CSG-IXR-E-1</t>
  </si>
  <si>
    <t>DXB-1365-CSG-IXR-E-1</t>
  </si>
  <si>
    <t>DXB-1368-CSG-SAR-X-1</t>
  </si>
  <si>
    <t>DXB-1369-CSG-SAR-X-1</t>
  </si>
  <si>
    <t>DXB-1370-CSG-SAR-X-1</t>
  </si>
  <si>
    <t>DXB-1371-CSG-IXR-E-1</t>
  </si>
  <si>
    <t>DXB-1372-CSG-ASR920-LD-1</t>
  </si>
  <si>
    <t>DXB-1373-CSG-IXR-E-1</t>
  </si>
  <si>
    <t>DXB-1375-CSG-SAR-X-1</t>
  </si>
  <si>
    <t>DXB-1379-CSG-IXR-E-1</t>
  </si>
  <si>
    <t>DXB-1382-IBS-SAR-M-1</t>
  </si>
  <si>
    <t>DXB-1383-CSG-SAR-X-1</t>
  </si>
  <si>
    <t>Cascade to DXB2386</t>
  </si>
  <si>
    <t>DXB-1390-CSG-SAR-X-1</t>
  </si>
  <si>
    <t>DXB-1393-CSG-SAR-X-1</t>
  </si>
  <si>
    <t>DXB-1395-CSG-SAR-X-1</t>
  </si>
  <si>
    <t>DXB-1397-CSG-SAR-X-1</t>
  </si>
  <si>
    <t>DXB-1401-CSG-SAR-X-1</t>
  </si>
  <si>
    <t>DXB-1402-CSG-SAR-X-1</t>
  </si>
  <si>
    <t>DXB-1404-CSG-IXR-E-1</t>
  </si>
  <si>
    <t>DXB-1407-CSG-ASR920-LD-1</t>
  </si>
  <si>
    <t>DXB-1410-CSG-SAR-X-1</t>
  </si>
  <si>
    <t>DXB-1412-CSG-IXR-E-1</t>
  </si>
  <si>
    <t>DXB-1414-CSG-ASR920-LD-1</t>
  </si>
  <si>
    <t>DXB-1417-CSG-SAR-X-1</t>
  </si>
  <si>
    <t>DXB-1419-CSG-SAR-X-1</t>
  </si>
  <si>
    <t>DXB-1421-CSG-IXR-E-1</t>
  </si>
  <si>
    <t>DXB-1424-CSG-SAR-X-1</t>
  </si>
  <si>
    <t>DXB-1426-CSG-IXR-E-1</t>
  </si>
  <si>
    <t>DXB-1427-CSG-IXR-E-1</t>
  </si>
  <si>
    <t>DXB-1429-CSG-SAR-X-1</t>
  </si>
  <si>
    <t>DXB-1436-CSG-IXR-E-1</t>
  </si>
  <si>
    <t>DXB-1442-CSG-IXR-E-1</t>
  </si>
  <si>
    <t>DXB-1446-CSG-SAR-X-1</t>
  </si>
  <si>
    <t>DXB-1448-CSG-SAR-X-1</t>
  </si>
  <si>
    <t>DXB-1449-CSG-SAR-X-1</t>
  </si>
  <si>
    <t>DXB-1450-CSG-SAR-X-1</t>
  </si>
  <si>
    <t>DXB-1451-CSG-ASR920-LD-1</t>
  </si>
  <si>
    <t>DXB-1456-CSG-SAR-X-1</t>
  </si>
  <si>
    <t>DXB-1458-CSG-SAR-X-1</t>
  </si>
  <si>
    <t>DXB-1462-CSG-ASR920-LD-1</t>
  </si>
  <si>
    <t>DXB-1463-CSG-IXR-E-1</t>
  </si>
  <si>
    <t>DXB-1466-CSG-IXR-E-1</t>
  </si>
  <si>
    <t>DXB-1467-CSG-SAR-X-1</t>
  </si>
  <si>
    <t>DXB-1468-CSG-IXR-E-1</t>
  </si>
  <si>
    <t>DXB-1470-IBS-SAR-M-1</t>
  </si>
  <si>
    <t>DXB-1475-CSG-ASR920-LD-1</t>
  </si>
  <si>
    <t>DXB-1479-CSG-IXR-E-1</t>
  </si>
  <si>
    <t>DXB-1480-CSG-IXR-E-1</t>
  </si>
  <si>
    <t>DXB-1483-CSG-SAR-X-1</t>
  </si>
  <si>
    <t>DXB-1484-CSG-SAR-X-1</t>
  </si>
  <si>
    <t>DXB-1485-CSG-ASR920-LD-1</t>
  </si>
  <si>
    <t>DXB-1486-CSG-SAR-X-1</t>
  </si>
  <si>
    <t>DXB-1492-CSG-SAR-X-1</t>
  </si>
  <si>
    <t>Passive fiber on DXB1635-PREAGG-SAR-7</t>
  </si>
  <si>
    <t>DXB-1500-CSG-SAR-X-1</t>
  </si>
  <si>
    <t>DXB-1502-CSG-IXR-E-1</t>
  </si>
  <si>
    <t>DXB-1503-CSG-IXR-E-1</t>
  </si>
  <si>
    <t>DXB-1505-CSG-SAR-X-1</t>
  </si>
  <si>
    <t>DXB-1506-CSG-ASR920-LD-1</t>
  </si>
  <si>
    <t>DXB-1508-CSG-SAR-X-1</t>
  </si>
  <si>
    <t>DXB-1509-CSG-SAR-X-1</t>
  </si>
  <si>
    <t>DXB-1512-CSG-SAR-X-1</t>
  </si>
  <si>
    <t>DXB-1513-CSG-ASR920-LD-1</t>
  </si>
  <si>
    <t>DXB-1515-IBS-SAR-M-1</t>
  </si>
  <si>
    <t>DXB-1516-CSG-SAR-X-1</t>
  </si>
  <si>
    <t>DXB-1517-CSG-SAR-X-1</t>
  </si>
  <si>
    <t>DXB-1519-CSG-SAR-X-1</t>
  </si>
  <si>
    <t>DXB-1520-CSG-SAR-X-1</t>
  </si>
  <si>
    <t>DXB-1521-CSG-SAR-X-1</t>
  </si>
  <si>
    <t>DXB-1522-SCSG-SR7B-1</t>
  </si>
  <si>
    <t>DXB-1525-CSG-SAR-X-1</t>
  </si>
  <si>
    <t>DXB-1526-CSG-ASR920-LD-1</t>
  </si>
  <si>
    <t>DXB-1527-CSG-ASR920-LD-1</t>
  </si>
  <si>
    <t>DXB-1528-CSG-IXR-E-1</t>
  </si>
  <si>
    <t>DXB-1530-CSG-IXR-E-1</t>
  </si>
  <si>
    <t>DXB-1531-CSG-SAR-X-1</t>
  </si>
  <si>
    <t>DXB-1533-CSG-ASR920-LD-1</t>
  </si>
  <si>
    <t>DXB-1534-CSG-SAR-X-1</t>
  </si>
  <si>
    <t>DXB-1536-CSG-SAR-X-1</t>
  </si>
  <si>
    <t>DXB-1537-CSG-ASR920-LD-1</t>
  </si>
  <si>
    <t>DXB-1538-CSG-SAR-X-1</t>
  </si>
  <si>
    <t>DXB-1540-CSG-ASR920-LD-1</t>
  </si>
  <si>
    <t>DXB-1541-CSG-IXR-E-1</t>
  </si>
  <si>
    <t>DXB-1546-CSG-IXR-E-1</t>
  </si>
  <si>
    <t>DXB-1549-CSG-SAR-X-1</t>
  </si>
  <si>
    <t>DXB-1551-CSG-SAR-X-1</t>
  </si>
  <si>
    <t>DXB-1557-CSG-SAR-X-1</t>
  </si>
  <si>
    <t>DXB-1558-CSG-SAR-X-1</t>
  </si>
  <si>
    <t>DXB-1559-CSG-IXR-E-1</t>
  </si>
  <si>
    <t>DXB-1561-CSG-IXR-E-1</t>
  </si>
  <si>
    <t>DXB-1562-CSG-IXR-E-1</t>
  </si>
  <si>
    <t>DXB-1563-CSG-IXR-E-1</t>
  </si>
  <si>
    <t>DXB-1564-CSG-IXR-E-1</t>
  </si>
  <si>
    <t>DXB-1565-CSG-IXR-E-1</t>
  </si>
  <si>
    <t>DXB-1566-CSG-IXR-E-1</t>
  </si>
  <si>
    <t>DXB-1567-CSG-IXR-E-1</t>
  </si>
  <si>
    <t>DXB-1568-CSG-IXR-E-1</t>
  </si>
  <si>
    <t>DXB-1570-CSG-ASR920-LD-1</t>
  </si>
  <si>
    <t>DXB-1573-CSG-SAR-X-1</t>
  </si>
  <si>
    <t>DXB-1574-CSG-SAR-X-1</t>
  </si>
  <si>
    <t>DXB-1575-CSG-IXR-E-1</t>
  </si>
  <si>
    <t>DXB-1576-CSG-SAR-X-1</t>
  </si>
  <si>
    <t>DXB-1579-CSG-ASR920-LD-1</t>
  </si>
  <si>
    <t>DXB-1580-CSG-SAR-X-1</t>
  </si>
  <si>
    <t>DXB-2581-CSG-SAR-X-1</t>
  </si>
  <si>
    <t>DXB-1582-CSG-IXR-E-1</t>
  </si>
  <si>
    <t>DXB-1583-SCSG-IXR-R6-1</t>
  </si>
  <si>
    <t>DXB-1585-CSG-SAR-X-1</t>
  </si>
  <si>
    <t>DXB-1586-CSG-SAR-X-1</t>
  </si>
  <si>
    <t>DXB-1587-CSG-IXR-E-1</t>
  </si>
  <si>
    <t>DXB-1588-CSG-SAR-X-1</t>
  </si>
  <si>
    <t>DXB-1589-CSG-ASR920-LD-1</t>
  </si>
  <si>
    <t>DXB-1590-CSG-IXR-E-1</t>
  </si>
  <si>
    <t>DXB-1591-CSG-IXR-E-1</t>
  </si>
  <si>
    <t>DXB-1592-CSG-SAR-X-1</t>
  </si>
  <si>
    <t>DXB-1593-CSG-IXR-E-1</t>
  </si>
  <si>
    <t>DXB-1594-CSG-ASR920-LD-1</t>
  </si>
  <si>
    <t>DXB-1597-CSG-IXR-E-1</t>
  </si>
  <si>
    <t>DXB-1598-CSG-SAR-X-1</t>
  </si>
  <si>
    <t>DXB-1600-CSG-IXR-E-1</t>
  </si>
  <si>
    <t>DXB-1601-CSG-IXR-E-1</t>
  </si>
  <si>
    <t>DXB-1602-CSG-SAR-X-1</t>
  </si>
  <si>
    <t>DXB-1603-CSG-SAR-X-1</t>
  </si>
  <si>
    <t>DXB-1604-CSG-IXR-E-1</t>
  </si>
  <si>
    <t>DXB-1605-CSG-SAR-X-1</t>
  </si>
  <si>
    <t>DXB-1609-CSG-SAR-X-1</t>
  </si>
  <si>
    <t>Passive on DXB-0870-CSG-IXR-E-1</t>
  </si>
  <si>
    <t>DXB-1613-CSG-IXR-E-1</t>
  </si>
  <si>
    <t>DXB-1619-CSG-SAR-X-1</t>
  </si>
  <si>
    <t>DXB-1622-CSG-SAR-X-1</t>
  </si>
  <si>
    <t>DXB-1623-CSG-SAR-X-1</t>
  </si>
  <si>
    <t>DXB-1624-CSG-SAR-X-1</t>
  </si>
  <si>
    <t>DXB-1626-CSG-IXR-E-1</t>
  </si>
  <si>
    <t>DXB-1634-CSG-SAR-X-1</t>
  </si>
  <si>
    <t>DXB-1635-PREAGG-SR7-1</t>
  </si>
  <si>
    <t>DXB-1636-CSG-SAR-X-1</t>
  </si>
  <si>
    <t>DXB-1637-CSG-SAR-X-1</t>
  </si>
  <si>
    <t>DXB-1639-CSG-SAR-X-1</t>
  </si>
  <si>
    <t>DXB-1641-CSG-IXR-E-1</t>
  </si>
  <si>
    <t>DXB-1642-CSG-IXR-E-1</t>
  </si>
  <si>
    <t>DXB-1647-CSG-SAR-X-1</t>
  </si>
  <si>
    <t>DXB-1648-CSG-IXR-E-1</t>
  </si>
  <si>
    <t>DXB-1651-CSG-ASR920-LD-1</t>
  </si>
  <si>
    <t>DXB-1652-CSG-IXR-E-1</t>
  </si>
  <si>
    <t>DXB-1653-CSG-IXR-E-1</t>
  </si>
  <si>
    <t>DXB-1658-CSG-IXR-E-1</t>
  </si>
  <si>
    <t>DXB-1659-CSG-SAR-X-1</t>
  </si>
  <si>
    <t>DXB-1660-CSG-SAR-X-1</t>
  </si>
  <si>
    <t>DXB-1661-CSG-SAR-X-1</t>
  </si>
  <si>
    <t>DXB-1662-CSG-SAR-X-1</t>
  </si>
  <si>
    <t>DXB-1663-CSG-SAR-X-1</t>
  </si>
  <si>
    <t>DXB-1664-CSG-SAR-X-1</t>
  </si>
  <si>
    <t>DXB-1665-CSG-SAR-X-1</t>
  </si>
  <si>
    <t>DXB-1666-CSG-ASR920-LD-1</t>
  </si>
  <si>
    <t>DXB-1667-CSG-SAR-X-1</t>
  </si>
  <si>
    <t>DXB-1668-CSG-SAR-X-1</t>
  </si>
  <si>
    <t>DXB-1670-CSG-ASR920-LD-1</t>
  </si>
  <si>
    <t>DXB-1671-CSG-SAR-X-1</t>
  </si>
  <si>
    <t>DXB-1676-CSG-IXR-E-1</t>
  </si>
  <si>
    <t>DXB-1679-CSG-N540-LD-1</t>
  </si>
  <si>
    <t>DXB-1680-CSG-IXR-E-1</t>
  </si>
  <si>
    <t>DXB-1683-PREAGG-SR7-1</t>
  </si>
  <si>
    <t>DXB-1684-CSG-IXR-E-1</t>
  </si>
  <si>
    <t>DXB-1690-CSG-SAR-X-1</t>
  </si>
  <si>
    <t>DXB-1693-PREAGG-SR7-1</t>
  </si>
  <si>
    <t>DXB-1694-CSG-IXR-E-1</t>
  </si>
  <si>
    <t>DXB-1695-CSG-IXR-E-1</t>
  </si>
  <si>
    <t>DXB-1696-CSG-SAR-X-1</t>
  </si>
  <si>
    <t>DXB-1698-CSG-ASR920-LD-1</t>
  </si>
  <si>
    <t>DXB-1699-CSG-SAR-X-1</t>
  </si>
  <si>
    <t>DXB-1702-CSG-IXR-E-1</t>
  </si>
  <si>
    <t>DXB-1703-CSG-SAR-X-1</t>
  </si>
  <si>
    <t>DXB-1704-CSG-IXR-E-1</t>
  </si>
  <si>
    <t>DXB-1705-CSG-SAR-X-1</t>
  </si>
  <si>
    <t>DXB-1706-CSG-SAR-X-1</t>
  </si>
  <si>
    <t>DXB-1707-CSG-SAR-X-1</t>
  </si>
  <si>
    <t>DXB-1708-CSG-IXR-E-1</t>
  </si>
  <si>
    <t>DXB-1709-CSG-SAR-X-1</t>
  </si>
  <si>
    <t>DXB-1710-CSG-SAR-X-1</t>
  </si>
  <si>
    <t>DXB-1718-CSG-SAR-X-1</t>
  </si>
  <si>
    <t>DXB-1720-CSG-ASR920-LD-1</t>
  </si>
  <si>
    <t>DXB-1721-CSG-IXR-E-1</t>
  </si>
  <si>
    <t>DXB-1722-CSG-IXR-E-1</t>
  </si>
  <si>
    <t>DXB-1727-CSG-IXR-E-1</t>
  </si>
  <si>
    <t>DXB-1731-CSG-ASR920-LD-1</t>
  </si>
  <si>
    <t>DXB-1733-CSG-ASR920-LD-1</t>
  </si>
  <si>
    <t>DXB-1735-CSG-ASR920-LD-1</t>
  </si>
  <si>
    <t>DXB-1740-CSG-ASR920-LD-1</t>
  </si>
  <si>
    <t>DXB-1744-CSG-SAR-X-1</t>
  </si>
  <si>
    <t>DXB-1747-CSG-SAR-X-1</t>
  </si>
  <si>
    <t>DXB-1752-CSG-SAR-X-1</t>
  </si>
  <si>
    <t>DXB-1755-CSG-IXR-E-1</t>
  </si>
  <si>
    <t>DXB-1756-CSG-SAR-X-1</t>
  </si>
  <si>
    <t>DXB-1757-CSG-SAR-X-1</t>
  </si>
  <si>
    <t>DXB-1759-CSG-SAR-X-1</t>
  </si>
  <si>
    <t>DXB-1760-CSG-IXR-E-1</t>
  </si>
  <si>
    <t>DXB-1761-CSG-ASR920-LD-1</t>
  </si>
  <si>
    <t>DXB-1762-CSG-SAR-X-1</t>
  </si>
  <si>
    <t>DXB-2764-CSG-IXR-E-1</t>
  </si>
  <si>
    <t>DXB-1765-CSG-ASR920-LD-1</t>
  </si>
  <si>
    <t>DXB-1768-CSG-SAR-X-1</t>
  </si>
  <si>
    <t>DXB-1769-CSG-ASR920-LD-1</t>
  </si>
  <si>
    <t>OptiX OSN 3500 + DXB1NDC SR-12e</t>
  </si>
  <si>
    <t>DXB-1776-CSG-SAR-X-1</t>
  </si>
  <si>
    <t>DXB-1778-CSG-SAR-X-1</t>
  </si>
  <si>
    <t>DXB-1784-CSG-ASR920-LD-1</t>
  </si>
  <si>
    <t>DXB-1785-CSG-SAR-X-1</t>
  </si>
  <si>
    <t>DXB-1787-CSG-IXR-E-1</t>
  </si>
  <si>
    <t>DXB-1788-CSG-SAR-X-1</t>
  </si>
  <si>
    <t>DXB-1791-CSG-SAR-X-1</t>
  </si>
  <si>
    <t>DXB-1793-CSG-SAR-X-1</t>
  </si>
  <si>
    <t>DXB-1794-CSG-SAR-X-1</t>
  </si>
  <si>
    <t>DXB-1801-CSG-SAR-X-1</t>
  </si>
  <si>
    <t>DXB-1806-CSG-IXR-E-1</t>
  </si>
  <si>
    <t>DXB-1807-CSG-IXR-E-1</t>
  </si>
  <si>
    <t>DXB-1808-CSG-SAR-X-1</t>
  </si>
  <si>
    <t>DXB-1809-CSG-SAR-X-1</t>
  </si>
  <si>
    <t>DXB-1811-CSG-ASR920-LD-1</t>
  </si>
  <si>
    <t>DXB-1814-CSG-ASR920-LD-1</t>
  </si>
  <si>
    <t>DXB-1816-CSG-IXR-E-1</t>
  </si>
  <si>
    <t>DXB-1817-CSG-SAR-X-1</t>
  </si>
  <si>
    <t>DXB-1818-CSG-ASR920-LD-1</t>
  </si>
  <si>
    <t>DXB-1820-CSG-SAR-X-1</t>
  </si>
  <si>
    <t>DXB-1821-CSG-SAR-X-1</t>
  </si>
  <si>
    <t>DXB-1822-CSG-IXR-E-1</t>
  </si>
  <si>
    <t>DXB-1825-CSG-SAR-X-1</t>
  </si>
  <si>
    <t>DXB-1826-CSG-SAR-X-1</t>
  </si>
  <si>
    <t>DXB-1827-CSG-IXR-E-1</t>
  </si>
  <si>
    <t>DXB-1828-PREAGG-SR7-1</t>
  </si>
  <si>
    <t>DXB-1829-CSG-ASR920-LD-1</t>
  </si>
  <si>
    <t>DXB-2832-CSG-SAR-X-1</t>
  </si>
  <si>
    <t>DXB-1833-CSG-SAR-X-1</t>
  </si>
  <si>
    <t>DXB-1834-CSG-SAR-X-1</t>
  </si>
  <si>
    <t>DXB-1838-CSG-SAR-X-1</t>
  </si>
  <si>
    <t>DXB-1839-CSG-IXR-E-1</t>
  </si>
  <si>
    <t>DXB-1841-CSG-SAR-X-1</t>
  </si>
  <si>
    <t>DXB-1843-CSG-ASR920-LD-1</t>
  </si>
  <si>
    <t>DXB-1845-CSG-IXR-E-1</t>
  </si>
  <si>
    <t>DXB-1846-CSG-N540-LD-1</t>
  </si>
  <si>
    <t>DXB-1849-CSG-ASR920-LD-1</t>
  </si>
  <si>
    <t>DXB-1850-CSG-SAR-X-1</t>
  </si>
  <si>
    <t>DXB-1851-IBS-SAR-M-1</t>
  </si>
  <si>
    <t>DXB-1852-PREAGG-SR7-1</t>
  </si>
  <si>
    <t>DXB-1853-CSG-IXR-E-1</t>
  </si>
  <si>
    <t>DXB-2855-CSG-SAR-X-1</t>
  </si>
  <si>
    <t>DXB-1858-CSG-IXR-E-1</t>
  </si>
  <si>
    <t>DXB-1859-CSG-SAR-X-1</t>
  </si>
  <si>
    <t>DXB-1862-CSG-IXR-E-1</t>
  </si>
  <si>
    <t>DXB-1863-CSG-SAR-X-1</t>
  </si>
  <si>
    <t>DXB-1864-CSG-IXR-E-1</t>
  </si>
  <si>
    <t>DXB-1865-CSG-IXR-E-1</t>
  </si>
  <si>
    <t>DXB-1866-SCSG-IXR-R6-1</t>
  </si>
  <si>
    <t>DXB-1867-CSG-ASR920-LD-1</t>
  </si>
  <si>
    <t>DXB-1868-CSG-IXR-E-1</t>
  </si>
  <si>
    <t>DXB-1871-CSG-SAR-X-1</t>
  </si>
  <si>
    <t>DXB-1872-SCSG-IXR-R6-1</t>
  </si>
  <si>
    <t>DXB-1873-CSG-SAR-8-1</t>
  </si>
  <si>
    <t>DXB-1874-CSG-IXR-E-1</t>
  </si>
  <si>
    <t>DXB-1875-CSG-SAR-X-1</t>
  </si>
  <si>
    <t>DXB-1877-CSG-IXR-E-1</t>
  </si>
  <si>
    <t>DXB-1879-CSG-ASR920-LD-1</t>
  </si>
  <si>
    <t>DXB-1882-CSG-IXR-E-1</t>
  </si>
  <si>
    <t>DXB-1883-CSG-SAR-X-1</t>
  </si>
  <si>
    <t>DXB-1885-CSG-ASR920-LD-1</t>
  </si>
  <si>
    <t>DXB-1886-CSG-IXR-E-1</t>
  </si>
  <si>
    <t>DXB-1889-CSG-IXR-E-1</t>
  </si>
  <si>
    <t>DXB-1890-CSG-IXR-E-1</t>
  </si>
  <si>
    <t>DXB-1891-CSG-SAR-X-1</t>
  </si>
  <si>
    <t>DXB-1894-CSG-ASR920-LD-1</t>
  </si>
  <si>
    <t>DXB-1895-CSG-SAR-X-1</t>
  </si>
  <si>
    <t>DXB-1896-CSG-SAR-X-1</t>
  </si>
  <si>
    <t>DXB-1899-SCSG-SR7B-1</t>
  </si>
  <si>
    <t>DXB-1903-CSG-IXR-E-1</t>
  </si>
  <si>
    <t>DXB-1905-CSG-SAR-8-1</t>
  </si>
  <si>
    <t>DXB-1908-CSG-IXR-E-1</t>
  </si>
  <si>
    <t>DXB-1909-CSG-SAR-X-1</t>
  </si>
  <si>
    <t>DXB-1910-CSG-ASR920-LD-1</t>
  </si>
  <si>
    <t>DXB-1914-CSG-SAR-X-1</t>
  </si>
  <si>
    <t>DXB-1921-CSG-ASR920-LD-1</t>
  </si>
  <si>
    <t>DXB-1922-CSG-IXR-E-1</t>
  </si>
  <si>
    <t>DXB-1930-CSG-ASR920-LD-1</t>
  </si>
  <si>
    <t>DXB-1936-CSG-SAR-X-1</t>
  </si>
  <si>
    <t>DXB-1939-CSG-IXR-E-1</t>
  </si>
  <si>
    <t>DXB-1940-CSG-SAR-X-1</t>
  </si>
  <si>
    <t>DXB-1942-CSG-SAR-X-1</t>
  </si>
  <si>
    <t>DXB-1945-CSG-SAR-X-1</t>
  </si>
  <si>
    <t>DXB-1946-PREAGG-SR7-1</t>
  </si>
  <si>
    <t>DXB-1952-CSG-IXR-E-1</t>
  </si>
  <si>
    <t>DXB-1953-CSG-IXR-E-1</t>
  </si>
  <si>
    <t>DXB-1954-CSG-SAR-X-1</t>
  </si>
  <si>
    <t>DXB-1955-CSG-ASR920-LD-1</t>
  </si>
  <si>
    <t>DXB-1960-CSG-IXR-E-1</t>
  </si>
  <si>
    <t>DXB-1961-CSG-ASR920-LD-1</t>
  </si>
  <si>
    <t>DXB-1963-CSG-SAR-X-1</t>
  </si>
  <si>
    <t>DXB-1966-CSG-ASR920-LD-1</t>
  </si>
  <si>
    <t>DXB-1969-CSG-SAR-X-1</t>
  </si>
  <si>
    <t>DXB-1971-CSG-IXR-E-1</t>
  </si>
  <si>
    <t>DXB-1972-CSG-SAR-X-1</t>
  </si>
  <si>
    <t>DXB-1974-CSG-IXR-E-1</t>
  </si>
  <si>
    <t>DXB-1975-CSG-ASR920-LD-1</t>
  </si>
  <si>
    <t>DXB-1976-CSG-IXR-E-1</t>
  </si>
  <si>
    <t>DXB-1977-CSG-SAR-X-1</t>
  </si>
  <si>
    <t>DXB-1979-CSG-SAR-X-1</t>
  </si>
  <si>
    <t>DXB-1980-CSG-SAR-X-1</t>
  </si>
  <si>
    <t>DXB-1981-CSG-SAR-X-1</t>
  </si>
  <si>
    <t>DXB-1982-CSG-SAR-X-1</t>
  </si>
  <si>
    <t>DXB-1983-CSG-ASR920-LD-1</t>
  </si>
  <si>
    <t>DXB-1984-CSG-ASR920-LD-1</t>
  </si>
  <si>
    <t>DXB-1989-CSG-IXR-E-1</t>
  </si>
  <si>
    <t>DXB-1991-CSG-IXR-E-1</t>
  </si>
  <si>
    <t>DXB-1996-CSG-IXR-E-1</t>
  </si>
  <si>
    <t>DXB-1998-AGGR-SR12e-1</t>
  </si>
  <si>
    <t>DXB-1999-CSG-IXR-E-1</t>
  </si>
  <si>
    <t>DXB-2002-CSG-SAR-X-1</t>
  </si>
  <si>
    <t>DXB-2003-CSG-IXR-E-1</t>
  </si>
  <si>
    <t>DXB-2005-CSG-SAR-X-1</t>
  </si>
  <si>
    <t xml:space="preserve">DXB-5008-AGGR-SR7-1 + DXB-5008-AGGR-SR7-2 +  +  +  + </t>
  </si>
  <si>
    <t>DXB-2009-CSG-SAR-X-1</t>
  </si>
  <si>
    <t>DXB-2010-CSG-IXR-E-1</t>
  </si>
  <si>
    <t>DXB-2011-CSG-SAR-X-1</t>
  </si>
  <si>
    <t>DXB-2030-CSG-SAR-X-1</t>
  </si>
  <si>
    <t>DXB-0019A-IBS-SAR-M-1</t>
  </si>
  <si>
    <t>DXB-2059-IBS-SAR-M-1</t>
  </si>
  <si>
    <t>DXB-2100-CSG-SAR-X-1</t>
  </si>
  <si>
    <t>DXB-2101-CSG-SAR-X-1</t>
  </si>
  <si>
    <t>DXB-2102-CSG-SAR-X-1</t>
  </si>
  <si>
    <t>DXB-2103-CSG-SAR-X-1</t>
  </si>
  <si>
    <t>DXB-2106-CSG-SAR-X-1</t>
  </si>
  <si>
    <t>DXB-2108-CSG-IXR-E-1</t>
  </si>
  <si>
    <t>DXB-2109-CSG-ASR920-LD-1</t>
  </si>
  <si>
    <t>DXB-2110-CSG-IXR-E-1</t>
  </si>
  <si>
    <t>DXB-2111-CSG-SAR-X-1</t>
  </si>
  <si>
    <t>DXB-2113-CSG-SAR-X-1</t>
  </si>
  <si>
    <t>DXB-2114-CSG-IXR-E-1</t>
  </si>
  <si>
    <t>DXB-2117-CSG-ASR920-LD-1</t>
  </si>
  <si>
    <t>DXB-2119-CSG-SAR-X-1</t>
  </si>
  <si>
    <t>DXB-2120-CSG-SAR-X-1</t>
  </si>
  <si>
    <t>DXB-2122-CSG-SAR-X-1</t>
  </si>
  <si>
    <t>DXB-2123-PREAGG-SR7-1</t>
  </si>
  <si>
    <t>DXB-2124-CSG-SAR-X-1</t>
  </si>
  <si>
    <t>DXB-2126-CSG-SAR-X-1</t>
  </si>
  <si>
    <t>DXB-2128-CSG-ASR920-LD-1</t>
  </si>
  <si>
    <t>DXB-2130-CSG-IXR-E-1</t>
  </si>
  <si>
    <t>DXB-2132-CSG-IXR-E-1</t>
  </si>
  <si>
    <t>Passive Fiber on DXB-0770-CSG-SAR-X-1</t>
  </si>
  <si>
    <t>DXB-2135-CSG-IXR-E-1</t>
  </si>
  <si>
    <t>DXB-2136-CSG-ASR920-LD-1</t>
  </si>
  <si>
    <t>DXB-2137-CSG-IXR-E-1</t>
  </si>
  <si>
    <t>DXB-2138-CSG-IXR-E-1</t>
  </si>
  <si>
    <t>DXB-2139-CSG-IXR-E-1</t>
  </si>
  <si>
    <t>DXB-2140-CSG-SAR-X-1</t>
  </si>
  <si>
    <t>DXB-2147-CSG-IXR-E-1</t>
  </si>
  <si>
    <t>DXB-2151-CSG-ASR920-LD-1</t>
  </si>
  <si>
    <t>DXB-2152-CSG-SAR-X-1</t>
  </si>
  <si>
    <t>DXB-2153-CSG-IXR-E-1</t>
  </si>
  <si>
    <t>DXB-2154-CSG-SAR-8-1</t>
  </si>
  <si>
    <t>DXB-2156-CSG-SAR-X-1</t>
  </si>
  <si>
    <t>DXB-2162-CSG-SAR-X-1</t>
  </si>
  <si>
    <t>DXB-2163-CSG-SAR-X-1</t>
  </si>
  <si>
    <t>DXB-2164-CSG-SAR-X-1</t>
  </si>
  <si>
    <t>DXB-2165-CSG-IXR-E-1</t>
  </si>
  <si>
    <t>DXB-2167-CSG-IXR-E-1</t>
  </si>
  <si>
    <t>DXB-2268-CSG-IXR-E-1</t>
  </si>
  <si>
    <t>DXB-2272-CSG-IXR-E-1</t>
  </si>
  <si>
    <t>DXB-2274-CSG-ASR920-LD-1</t>
  </si>
  <si>
    <t>DXB-2275-CSG-IXR-E-1</t>
  </si>
  <si>
    <t>DXB-2277-CSG-SAR-X-1</t>
  </si>
  <si>
    <t>DXB-2278-CSG-IXR-E-1</t>
  </si>
  <si>
    <t>DXB-2279-CSG-IXR-E-1</t>
  </si>
  <si>
    <t>DXB-2280-CSG-SAR-X-1</t>
  </si>
  <si>
    <t>DXB-2281-CSG-IXR-E-1</t>
  </si>
  <si>
    <t>DXB-2282-PREAGG-SR7-1</t>
  </si>
  <si>
    <t>DXB-2283-CSG-ASR920-LD-1</t>
  </si>
  <si>
    <t>DXB-2284-CSG-IXR-E-1</t>
  </si>
  <si>
    <t>DXB-2285-CSG-SAR-X-1</t>
  </si>
  <si>
    <t>DXB-2286-CSG-SAR-X-1</t>
  </si>
  <si>
    <t>DXB-2287-CSG-IXR-E-1</t>
  </si>
  <si>
    <t>DXB-2288-CSG-IXR-E-1</t>
  </si>
  <si>
    <t>DXB-2289-CSG-IXR-E-1</t>
  </si>
  <si>
    <t>DXB-2291-CSG-IXR-E-1</t>
  </si>
  <si>
    <t>DXB-2293-CSG-IXR-E-1</t>
  </si>
  <si>
    <t>DXB-2296-CSG-IXR-E-1</t>
  </si>
  <si>
    <t>DXB-2297-CSG-IXR-E-1</t>
  </si>
  <si>
    <t>DXB-2298-CSG-IXR-E-1</t>
  </si>
  <si>
    <t xml:space="preserve">DXB-6002-AGGR-SR7-1 + DXB-6002-AGGR-SR7-2 +  +  +  + </t>
  </si>
  <si>
    <t>DXB-2301-CSG-IXR-E-1</t>
  </si>
  <si>
    <t>DXB-2302-PREAGG-SR7-1</t>
  </si>
  <si>
    <t>DXB-2303-CSG-IXR-E-1</t>
  </si>
  <si>
    <t>DXB-2305-CSG-IXR-E-1</t>
  </si>
  <si>
    <t>Passive fiber on GV SAR-8-2</t>
  </si>
  <si>
    <t>DXB-2307-CSG-IXR-E-1</t>
  </si>
  <si>
    <t>DXB-2308-CSG-IXR-E-1</t>
  </si>
  <si>
    <t>DXB-2309-CSG-IXR-E-1</t>
  </si>
  <si>
    <t>DXB-2310-CSG-SAR-X-1</t>
  </si>
  <si>
    <t>DXB-2311-CSG-SAR-X-1</t>
  </si>
  <si>
    <t>DXB-2313-PREAGG-SR7-1</t>
  </si>
  <si>
    <t>DXB-2316-CSG-IXR-E-1</t>
  </si>
  <si>
    <t>DXB-2318-CSG-IXR-E-1</t>
  </si>
  <si>
    <t>OptiX OSN 1500 + DXB-5007-PREAGG-IXR-R6-1</t>
  </si>
  <si>
    <t>DXB-2321-CSG-SAR-X-1</t>
  </si>
  <si>
    <t>DXB-2322-CSG-IXR-E-1</t>
  </si>
  <si>
    <t>DXB-2324-CSG-IXR-E-1</t>
  </si>
  <si>
    <t>DXB-2327-CSG-IXR-E-1</t>
  </si>
  <si>
    <t>DXB-2328-CSG-IXR-E-1</t>
  </si>
  <si>
    <t>DXB-2329-IBS-SAR-8-1</t>
  </si>
  <si>
    <t>DXB-2330-CSG-SAR-X-1</t>
  </si>
  <si>
    <t>DXB-2334-CSG-IXR-E-1</t>
  </si>
  <si>
    <t>DXB-2335-CSG-SAR-X-1</t>
  </si>
  <si>
    <t>DXB-2336-CSG-SAR-X-1</t>
  </si>
  <si>
    <t>DXB-2337-CSG-SAR-X-1</t>
  </si>
  <si>
    <t xml:space="preserve">DXB-5003-CSG-SAR-8-1 </t>
  </si>
  <si>
    <t>DXB-2339-CSG-IXR-E-1</t>
  </si>
  <si>
    <t>DXB-2343-CSG-IXR-E-1</t>
  </si>
  <si>
    <t>DXB-2348-CSG-SAR-X-1</t>
  </si>
  <si>
    <t>DXB-2354-CSG-SAR-X-1</t>
  </si>
  <si>
    <t>DXB-2357-CSG-SAR-X-1</t>
  </si>
  <si>
    <t>DXB-2368-CSG-SAR-X-1</t>
  </si>
  <si>
    <t>DXB-2372-CSG-SAR-X-1</t>
  </si>
  <si>
    <t>DXB-2373-CSG-SAR-X-1</t>
  </si>
  <si>
    <t>DXB-2376-CSG-IXR-E-1</t>
  </si>
  <si>
    <t>DXB-2412-CSG-SAR-X-1</t>
  </si>
  <si>
    <t>DXB-2413-CSG-SAR-X-1</t>
  </si>
  <si>
    <t>DXB-2414-CSG-SAR-X-1</t>
  </si>
  <si>
    <t>DXB-2416-CSG-SAR-X-1</t>
  </si>
  <si>
    <t>DXB-2417-CSG-SAR-X-1</t>
  </si>
  <si>
    <t>DXB-2435-CSG-SAR-X-1</t>
  </si>
  <si>
    <t>DXB-2437-CSG-SAR-X-1</t>
  </si>
  <si>
    <t>DXB-2438-CSG-SAR-X-1</t>
  </si>
  <si>
    <t>DXB-2439-CSG-IXR-E-1</t>
  </si>
  <si>
    <t>DXB-2441-CSG-SAR-X-1</t>
  </si>
  <si>
    <t>DXB-2453-CSG-IXR-E-1</t>
  </si>
  <si>
    <t>DXB-2506-CSG-SAR-X-1</t>
  </si>
  <si>
    <t>DXB-2520-CSG-ASR920-LD-1</t>
  </si>
  <si>
    <t>DXB-2521-CSG-SAR-X-1</t>
  </si>
  <si>
    <t>iiB</t>
  </si>
  <si>
    <t>DXB-2529-CSG-IXR-E-1</t>
  </si>
  <si>
    <t>DXB-2533-CSG-SAR-X-1</t>
  </si>
  <si>
    <t>DXB-2534-CSG-IXR-E-1</t>
  </si>
  <si>
    <t>DXB-2535-CSG-ASR920-LD-1</t>
  </si>
  <si>
    <t>DXB-2538-CSG-SAR-X-1</t>
  </si>
  <si>
    <t>DXB-2539-CSG-SAR-X-1</t>
  </si>
  <si>
    <t>DXB-2540-CSG-IXR-E-1</t>
  </si>
  <si>
    <t>DXB-2541-CSG-IXR-E-1</t>
  </si>
  <si>
    <t>DXB-2545-CSG-SAR-8-1</t>
  </si>
  <si>
    <t>DXB-2547-CSG-ASR920-LD-1</t>
  </si>
  <si>
    <t>DXB-2548-CSG-IXR-E-1</t>
  </si>
  <si>
    <t>DXB-2550-CSG-SAR-8-1</t>
  </si>
  <si>
    <t>DXB-2551-CSG-IXR-E-1</t>
  </si>
  <si>
    <t>DXB-2552-CSG-IXR-E-1</t>
  </si>
  <si>
    <t>DXB-2553-CSG-ASR920-LD-1</t>
  </si>
  <si>
    <t>DXB-2556-CSG-IXR-E-1</t>
  </si>
  <si>
    <t>DXB-2558-CSG-N540-LD-1</t>
  </si>
  <si>
    <t>DXB-2559-CSG-IXR-E-1</t>
  </si>
  <si>
    <t>DXB-2560-CSG-ASR920-LD-1</t>
  </si>
  <si>
    <t>DXB-2561-CSG-IXR-E-1</t>
  </si>
  <si>
    <t>DXB-2564-CSG-SAR-X-1</t>
  </si>
  <si>
    <t>DXB-2567-CSG-IXR-E-1</t>
  </si>
  <si>
    <t>DXB-2569-CSG-IXR-E-1</t>
  </si>
  <si>
    <t>DXB-2570-CSG-ASR920-LD-1</t>
  </si>
  <si>
    <t>DXB-2575-CSG-SAR-X-1</t>
  </si>
  <si>
    <t>DXB-2576-CSG-SAR-X-1</t>
  </si>
  <si>
    <t>DXB-2577-CSG-ASR920-LD-1</t>
  </si>
  <si>
    <t>DXB-2583-PREAGG-SR7-1</t>
  </si>
  <si>
    <t>DXB-2590-CSG-IXR-E-1</t>
  </si>
  <si>
    <t>DXB-2591-CSG-SAR-X-1</t>
  </si>
  <si>
    <t>DXB-2592-CSG-ASR920-LD-1</t>
  </si>
  <si>
    <t>DXB-2593-CSG-IXR-E-1</t>
  </si>
  <si>
    <t>DXB-2594-CSG-SAR-X-1</t>
  </si>
  <si>
    <t>DXB-2595-IBS-SAR-M-1</t>
  </si>
  <si>
    <t>DXB-2602-CSG-IXR-E-1</t>
  </si>
  <si>
    <t>DXB-2603-CSG-ASR920-LD-1</t>
  </si>
  <si>
    <t>DXB-2604-CSG-ASR920-LD-1</t>
  </si>
  <si>
    <t>DXB-2605-CSG-IXR-E-1</t>
  </si>
  <si>
    <t>DXB-2606-CSG-SAR-X-1</t>
  </si>
  <si>
    <t>DXB-2612-CSG-IXR-E-1</t>
  </si>
  <si>
    <t>DXB-2613-CSG-IXR-E-1</t>
  </si>
  <si>
    <t>DXB-2615-CSG-N540-LD-1</t>
  </si>
  <si>
    <t>DXB-2616-CSG-IXR-E-1</t>
  </si>
  <si>
    <t>DXB-2617-CSG-SAR-X-1</t>
  </si>
  <si>
    <t>DXB-2619-CSG-SAR-8-1</t>
  </si>
  <si>
    <t>DXB-2620-CSG-SAR-X-1</t>
  </si>
  <si>
    <t>DXB-2622-CSG-SAR-X-1</t>
  </si>
  <si>
    <t>DXB-2624-CSG-SAR-X-1</t>
  </si>
  <si>
    <t>DXB-2625-CSG-SAR-X-1</t>
  </si>
  <si>
    <t>DXB-2627-CSG-SAR-X-1</t>
  </si>
  <si>
    <t>DXB-2628-CSG-SAR-X-1</t>
  </si>
  <si>
    <t>DXB-2632-CSG-IXR-E-1</t>
  </si>
  <si>
    <t>DXB-2634-CSG-SAR-X-1</t>
  </si>
  <si>
    <t>DXB-2636-CSG-ASR920-LD-1</t>
  </si>
  <si>
    <t>DXB-2637-CSG-ASR920-LD-1</t>
  </si>
  <si>
    <t>DXB-2639-CSG-ASR920-LD-1</t>
  </si>
  <si>
    <t>DXB-2641-CSG-SAR-X-1</t>
  </si>
  <si>
    <t>DXB-2642-CSG-N540-LD-1</t>
  </si>
  <si>
    <t>DXB-2645-CSG-SAR-X-1</t>
  </si>
  <si>
    <t>DXB-2646-CSG-IXR-E-1</t>
  </si>
  <si>
    <t>DXB-2652-CSG-SAR-X-1</t>
  </si>
  <si>
    <t>DXB-2653-IBS-SAR-M-1</t>
  </si>
  <si>
    <t>DXB-2654-CSG-ASR920-LD-1</t>
  </si>
  <si>
    <t>DXB-2659-CSG-ASR920-LD-1</t>
  </si>
  <si>
    <t>DXB-2660-CSG-ASR920-LD-1</t>
  </si>
  <si>
    <t>DXB-2665-CSG-ASR920-LD-1</t>
  </si>
  <si>
    <t>DXB-2667-CSG-ASR920-LD-1</t>
  </si>
  <si>
    <t>DXB-2668-CSG-SAR-X-1</t>
  </si>
  <si>
    <t>DXB-2671-CSG-IXR-E-1</t>
  </si>
  <si>
    <t>DXB-2672-CSG-SAR-X-1</t>
  </si>
  <si>
    <t>DXB-2686-CSG-IXR-E-1</t>
  </si>
  <si>
    <t>DXB-2688-SCSG-SR7B-1</t>
  </si>
  <si>
    <t>DXB-2690-CSG-IXR-E-1</t>
  </si>
  <si>
    <t>DXB-2692-CSG-IXR-E-1</t>
  </si>
  <si>
    <t>DXB-2700-CSG-IXR-E-1</t>
  </si>
  <si>
    <t>DXB-2702-CSG-ASR920-LD-1</t>
  </si>
  <si>
    <t>DXB-2705-CSG-SAR-X-1</t>
  </si>
  <si>
    <t>DXB-2707-CSG-SAR-8-1</t>
  </si>
  <si>
    <t>DXB-2708-CSG-IXR-E-1</t>
  </si>
  <si>
    <t>DXB-2709-CSG-SAR-8-1</t>
  </si>
  <si>
    <t>DXB-2710-CSG-SAR-X-1</t>
  </si>
  <si>
    <t>DXB-2712-CSG-ASR920-LD-1</t>
  </si>
  <si>
    <t>DXB-2715-CSG-ASR920-LD-1</t>
  </si>
  <si>
    <t>DXB-2716-CSG-IXR-E-1</t>
  </si>
  <si>
    <t>DXB-2717-CSG-SAR-X-1</t>
  </si>
  <si>
    <t>DXB-2720-CSG-SAR-X-1</t>
  </si>
  <si>
    <t>DXB-2723-CSG-SAR-X-1</t>
  </si>
  <si>
    <t>DXB-2728-CSG-IXR-E-1</t>
  </si>
  <si>
    <t>DXB-2729-CSG-SAR-X-1</t>
  </si>
  <si>
    <t>DXB-2730-CSG-SAR-X-1</t>
  </si>
  <si>
    <t>DXB-2731-CSG-SAR-X-1</t>
  </si>
  <si>
    <t>DXB-2733-CSG-IXR-E-1</t>
  </si>
  <si>
    <t>DXB-2739-CSG-SAR-X-1</t>
  </si>
  <si>
    <t>DXB-2748-CSG-IXR-E-1</t>
  </si>
  <si>
    <t>DXB-2749-CSG-SAR-X-1</t>
  </si>
  <si>
    <t>DXB-2750-CSG-SAR-X-1</t>
  </si>
  <si>
    <t>DXB-2751-CSG-SAR-X-1</t>
  </si>
  <si>
    <t>DXB-2752-CSG-SAR-X-1</t>
  </si>
  <si>
    <t>DXB-2756-CSG-IXR-E-1</t>
  </si>
  <si>
    <t>DXB-2757-CSG-IXR-E-1</t>
  </si>
  <si>
    <t>DXB-2763-CSG-IXR-E-1</t>
  </si>
  <si>
    <t>DXB-2768-CSG-IXR-E-1</t>
  </si>
  <si>
    <t>DXB-2770-PREAGG-SR7-1</t>
  </si>
  <si>
    <t>DXB-2771-CSG-SAR-X-1</t>
  </si>
  <si>
    <t>DXB-2775-CSG-SAR-X-1</t>
  </si>
  <si>
    <t>DXB-2776-CSG-SAR-X-1</t>
  </si>
  <si>
    <t>DXB-2783-CSG-IXR-E-1</t>
  </si>
  <si>
    <t>DXB-2786-CSG-IXR-E-1</t>
  </si>
  <si>
    <t>DXB-2788-CSG-IXR-E-1</t>
  </si>
  <si>
    <t>DXB-2792-CSG-SAR-X-1</t>
  </si>
  <si>
    <t>DXB-2795-CSG-ASR920-LD-1</t>
  </si>
  <si>
    <t>DXB-2796-CSG-SAR-X-1</t>
  </si>
  <si>
    <t>DXB-2801-CSG-SAR-X-1</t>
  </si>
  <si>
    <t>DXB-2803-CSG-SAR-X-1</t>
  </si>
  <si>
    <t>DXB-2805-CSG-IXR-E-1</t>
  </si>
  <si>
    <t>DXB-2817-CSG-SAR-X-1</t>
  </si>
  <si>
    <t>DXB-2821-CSG-ASR920-LD-1</t>
  </si>
  <si>
    <t>DXB-2824-CSG-SAR-X-1</t>
  </si>
  <si>
    <t>DXB-2825-CSG-SAR-X-1</t>
  </si>
  <si>
    <t>DXB-2826-CSG-SAR-X-1</t>
  </si>
  <si>
    <t>DXB-2831-CSG-ASR920-LD-1</t>
  </si>
  <si>
    <t>DXB-2833-CSG-SAR-X-1</t>
  </si>
  <si>
    <t>DXB-2834-CSG-SAR-X-1</t>
  </si>
  <si>
    <t>DXB-2835-CSG-SAR-X-1</t>
  </si>
  <si>
    <t>DXB-2837-CSG-SAR-X-1</t>
  </si>
  <si>
    <t>DXB-2841-CSG-IXR-E-1</t>
  </si>
  <si>
    <t>DXB-2842-CSG-SAR-X-1</t>
  </si>
  <si>
    <t>DXB-2843-CSG-SAR-X-1</t>
  </si>
  <si>
    <t>DXB-2844-CSG-SAR-X-1</t>
  </si>
  <si>
    <t>DXB-2851-CSG-IXR-E-1</t>
  </si>
  <si>
    <t>DXB-2859-CSG-SAR-X-1</t>
  </si>
  <si>
    <t>DXB-2860-CSG-SAR-X-1</t>
  </si>
  <si>
    <t>DXB-2863-CSG-IXR-E-1</t>
  </si>
  <si>
    <t>DXB-2864-CSG-IXR-E-1</t>
  </si>
  <si>
    <t>DXB-2865-CSG-SAR-X-1</t>
  </si>
  <si>
    <t>DXB-2866-CSG-IXR-E-1</t>
  </si>
  <si>
    <t>DXB-2867-CSG-ASR920-LD-1</t>
  </si>
  <si>
    <t>DXB-2869-CSG-SAR-X-1</t>
  </si>
  <si>
    <t>DXB-2871-CSG-SAR-X-1</t>
  </si>
  <si>
    <t>DXB-2872-CSG-IXR-E-1</t>
  </si>
  <si>
    <t>DXB-2874-CSG-SAR-X-1</t>
  </si>
  <si>
    <t>DXB-2877-CSG-SAR-X-1</t>
  </si>
  <si>
    <t>Passive fiber on DXB-0903-IBS-SAR-M-1</t>
  </si>
  <si>
    <t>Passive fiber on DXB0200 OSN</t>
  </si>
  <si>
    <t>DXB-2880-CSG-SAR-X-1</t>
  </si>
  <si>
    <t>DXB-2881-CSG-SAR-X-1</t>
  </si>
  <si>
    <t>DXB-2883-CSG-IXR-E-1</t>
  </si>
  <si>
    <t>DXB-2884-CSG-IXR-E-1</t>
  </si>
  <si>
    <t>DXB-2885-CSG-SAR-X-1</t>
  </si>
  <si>
    <t>DXB-2886-CSG-ASR920-LD-1</t>
  </si>
  <si>
    <t>DXB-2888-CSG-SAR-X-1</t>
  </si>
  <si>
    <t>DXB-2890-CSG-SAR-X-1</t>
  </si>
  <si>
    <t>DXB-2891-CSG-ASR920-LD-1</t>
  </si>
  <si>
    <t>DXB-2899-CSG-SAR-X-1</t>
  </si>
  <si>
    <t>DXB-2904-CSG-SAR-X-1</t>
  </si>
  <si>
    <t>DXB-2906-CSG-IXR-E-1</t>
  </si>
  <si>
    <t>DXB-2907-CSG-SAR-X-1</t>
  </si>
  <si>
    <t>DXB-2908-CSG-IXR-E-1</t>
  </si>
  <si>
    <t>DXB-2912-CSG-SAR-X-1</t>
  </si>
  <si>
    <t>DXB-2916-CSG-ASR920-LD-1</t>
  </si>
  <si>
    <t>DXB-2917-CSG-ASR920-LD-1</t>
  </si>
  <si>
    <t>DXB-2926-CSG-SAR-X-1</t>
  </si>
  <si>
    <t>DXB-2929-CSG-IXR-E-1</t>
  </si>
  <si>
    <t>DXB-2931-CSG-IXR-E-1</t>
  </si>
  <si>
    <t>DXB-2932-CSG-IXR-E-1</t>
  </si>
  <si>
    <t>DXB-2934-CSG-SAR-X-1</t>
  </si>
  <si>
    <t>DXB-2935-CSG-SAR-X-1</t>
  </si>
  <si>
    <t>DXB-2936-CSG-IXR-E-1</t>
  </si>
  <si>
    <t>DXB-2941-CSG-SAR-X-1</t>
  </si>
  <si>
    <t>DXB-2942-CSG-SAR-X-1</t>
  </si>
  <si>
    <t>DXB-2944-CSG-SAR-X-1</t>
  </si>
  <si>
    <t>DXB-2964-CSG-SAR-X-1</t>
  </si>
  <si>
    <t>DXB-2965-CSG-IXR-E-1</t>
  </si>
  <si>
    <t>DXB-2970-CSG-SAR-X-1</t>
  </si>
  <si>
    <t>DXB-2974-CSG-IXR-E-1</t>
  </si>
  <si>
    <t>DXB-2975-CSG-SAR-X-1</t>
  </si>
  <si>
    <t>DXB-2981-CSG-SAR-X-1</t>
  </si>
  <si>
    <t>DXB-2982-CSG-IXR-E-1</t>
  </si>
  <si>
    <t>DXB-2983-CSG-SAR-X-1</t>
  </si>
  <si>
    <t>DXB-2984-CSG-SAR-X-1</t>
  </si>
  <si>
    <t>DXB-2985-CSG-SAR-X-1</t>
  </si>
  <si>
    <t>DXB-2988-CSG-ASR920-LD-1</t>
  </si>
  <si>
    <t>DXB-2994-CSG-SAR-X-1</t>
  </si>
  <si>
    <t>DXB-2997-CSG-IXR-E-1</t>
  </si>
  <si>
    <t>DXB-2999-CSG-SAR-X-1</t>
  </si>
  <si>
    <t>DXB-3043-CSG-SAR-X-1</t>
  </si>
  <si>
    <t>DXB-3100-CSG-SAR-X-1</t>
  </si>
  <si>
    <t>DXB-3121-PREAGG-SR7-1</t>
  </si>
  <si>
    <t>DXB-3122-PREAGG-SR7-1</t>
  </si>
  <si>
    <t>DXB-3123-CSG-IXR-E-1</t>
  </si>
  <si>
    <t>DXB-3124-CSG-SAR-X-1</t>
  </si>
  <si>
    <t>DXB-3125-CSG-SAR-X-1</t>
  </si>
  <si>
    <t>DXB-3126-CSG-ASR920-LD-1</t>
  </si>
  <si>
    <t>DXB-3127-CSG-SAR-X-1</t>
  </si>
  <si>
    <t>DXB-3129-SCSG-SR7B-1</t>
  </si>
  <si>
    <t>DXB-3130-CSG-SAR-X-1</t>
  </si>
  <si>
    <t>DXB-3131-PREAGG-SR7-1</t>
  </si>
  <si>
    <t>DXB-3132-CSG-IXR-E-1</t>
  </si>
  <si>
    <t>DXB-3133-CSG-IXR-E-1</t>
  </si>
  <si>
    <t>DXB-3135-CSG-IXR-E-1</t>
  </si>
  <si>
    <t>DXB-3137-CSG-SAR-X-1</t>
  </si>
  <si>
    <t>DXB-3140-CSG-IXR-E-1</t>
  </si>
  <si>
    <t>DXB-3143-CSG-ASR920-LD-1</t>
  </si>
  <si>
    <t>DXB-3145-PREAGG-SR7-1</t>
  </si>
  <si>
    <t>OptiX OSN 1500</t>
  </si>
  <si>
    <t>DXB-3147-CSG-SAR-8-1</t>
  </si>
  <si>
    <t>DXB-3148-SCSG-IXR-R6D-1</t>
  </si>
  <si>
    <t>DXB-3150-CSG-SAR-X-1</t>
  </si>
  <si>
    <t>DXB-3151-CSG-ASR920-LD-1</t>
  </si>
  <si>
    <t>DXB-3152-CSG-IXR-E-1</t>
  </si>
  <si>
    <t>DXB-3153-CSG-SAR-X-1</t>
  </si>
  <si>
    <t>DXB-3154-CSG-IXR-E-1</t>
  </si>
  <si>
    <t>DXB-3155-PREAGG-SR7-1</t>
  </si>
  <si>
    <t>DXB-3156-CSG-IXR-E-1</t>
  </si>
  <si>
    <t>DXB-3157-CSG-IXR-E-1</t>
  </si>
  <si>
    <t>DXB-3158-CSG-IXR-E-1</t>
  </si>
  <si>
    <t>DXB-3159-SCSG-SR7B-1</t>
  </si>
  <si>
    <t>DXB-3160-PREAGG-SR7-1</t>
  </si>
  <si>
    <t>DXB-3161-IBS-SAR-M-1</t>
  </si>
  <si>
    <t>DXB-3162-CSG-SAR-X-1</t>
  </si>
  <si>
    <t>DXB-3163-CSG-SAR-X-1</t>
  </si>
  <si>
    <t>DXB-3164-PREAGG-SR7-1</t>
  </si>
  <si>
    <t>DXB-3165-PREAGG-SR7-1</t>
  </si>
  <si>
    <t>DXB-3166-CSG-IXR-E-1</t>
  </si>
  <si>
    <t>DXB-3167-CSG-IXR-E-1</t>
  </si>
  <si>
    <t>DXB-3169-CSG-IXR-E-1</t>
  </si>
  <si>
    <t>DXB-3170-CSG-ASR920-LD-1</t>
  </si>
  <si>
    <t>DXB-3171-CSG-SAR-X-1</t>
  </si>
  <si>
    <t>DXB-3173-SCSG-SR7B-1</t>
  </si>
  <si>
    <t>DXB-2174-CSG-IXR-E-1</t>
  </si>
  <si>
    <t>DXB-3175-CSG-SAR-X-1</t>
  </si>
  <si>
    <t>DXB-3177-PRAGG-SR7-1</t>
  </si>
  <si>
    <t>DXB-3178-CSG-IXR-E-1</t>
  </si>
  <si>
    <t>DXB-3180-CSG-IXR-E-1</t>
  </si>
  <si>
    <t>DXB-3181-CSG-ASR920-LD-1</t>
  </si>
  <si>
    <t>DXB-3182-CSG-IXR-E-1</t>
  </si>
  <si>
    <t>DXB-3184-CSG-ASR920-LD-1</t>
  </si>
  <si>
    <t>DXB-3186-SCSG-IXR-R6-1</t>
  </si>
  <si>
    <t>DXB-3188-CSG-ASR920-LD-1</t>
  </si>
  <si>
    <t>DXB-3189-CSG-IXR-E-1</t>
  </si>
  <si>
    <t>DXB-2191-CSG-SAR-X-1</t>
  </si>
  <si>
    <t>DXB-3192-CSG-IXR-E-1</t>
  </si>
  <si>
    <t>DXB-3193-CSG-IXR-E-1</t>
  </si>
  <si>
    <t>DXB-3195-CSG-SAR-X-1</t>
  </si>
  <si>
    <t>DXB-3202-CSG-SAR-8-1</t>
  </si>
  <si>
    <t>DXB-3203-CSG-SAR-X-1</t>
  </si>
  <si>
    <t>DXB-3204-CSG-SAR-X-1</t>
  </si>
  <si>
    <t>DXB-3205-CSG-SAR-X-1</t>
  </si>
  <si>
    <t>DXB-3207-CSG-SAR-X-1</t>
  </si>
  <si>
    <t>DXB-3208-CSG-IXR-E-1</t>
  </si>
  <si>
    <t>DXB-3210-CSG-IXR-E-1</t>
  </si>
  <si>
    <t>DXB-3211-CSG-IXR-E-1</t>
  </si>
  <si>
    <t>DXB-3212-CSG-SAR-8-1</t>
  </si>
  <si>
    <t>DXB-3213-CSG-IXR-E-1</t>
  </si>
  <si>
    <t>DXB-3215-PREAGG-SR7-1</t>
  </si>
  <si>
    <t>DXB-3216-CSG-IXR-E-1</t>
  </si>
  <si>
    <t>DXB-3217-CSG-IXR-E-1</t>
  </si>
  <si>
    <t>DXB-3218-CSG-IXR-E-1</t>
  </si>
  <si>
    <t>DXB-3219-CSG-IXR-E-1</t>
  </si>
  <si>
    <t>DXB-3221-CSG-SAR-X-1</t>
  </si>
  <si>
    <t>DXB-3224-CSG-IXR-E-1</t>
  </si>
  <si>
    <t>DXB-3226-CSG-SAR-X-1</t>
  </si>
  <si>
    <t>DXB-3229-CSG-N540-LD-1</t>
  </si>
  <si>
    <t>DXB-3230-SCSG-IXR-R6-1</t>
  </si>
  <si>
    <t>DXB-3237-CSG-SAR-X-1</t>
  </si>
  <si>
    <t>DXB-3242-CSG-SAR-X-1</t>
  </si>
  <si>
    <t>DXB-3246-CSG-IXR-E-1</t>
  </si>
  <si>
    <t>DXB-3249-PREAGG-SR7-1</t>
  </si>
  <si>
    <t>DXB-3250-CSG-IXR-E-1</t>
  </si>
  <si>
    <t>DXB-3251-CSG-SAR-X-1</t>
  </si>
  <si>
    <t>DXB-3252-IBS-SAR-M-1</t>
  </si>
  <si>
    <t>DXB-3253-CSG-IXR-E-1</t>
  </si>
  <si>
    <t>DXB-3254-CSG-IXR-E-1</t>
  </si>
  <si>
    <t>DXB-3255-CSG-ASR920-LD-1</t>
  </si>
  <si>
    <t>DXB-3257-CSG-IXR-E-1</t>
  </si>
  <si>
    <t>DXB-3258-CSG-IXR-E-1</t>
  </si>
  <si>
    <t>DXB-3261-CSG-SAR-8-1</t>
  </si>
  <si>
    <t>DXB-3264-CSG-SAR-X-1</t>
  </si>
  <si>
    <t>DXB-3265-CSG-IXR-E-1</t>
  </si>
  <si>
    <t>DXB-3266-CSG-IXR-E-1</t>
  </si>
  <si>
    <t>DXB-3267-CSG-SAR-X-1</t>
  </si>
  <si>
    <t>DXB-3270-CSG-SAR-8-1</t>
  </si>
  <si>
    <t>DXB-3272-CSG-SAR-X-1</t>
  </si>
  <si>
    <t>DXB-3273-CSG-IXR-E-1</t>
  </si>
  <si>
    <t>DXB-3277-CSG-SAR-X-1</t>
  </si>
  <si>
    <t>DXB-3534-CSG-IXR-E-1</t>
  </si>
  <si>
    <t>DXB-3592-CSG-ASR920-LD-1</t>
  </si>
  <si>
    <t>DXB-3597-CSG-ASR920-HD-1</t>
  </si>
  <si>
    <t>DXB-3643-CSG-ASR920-HD-1</t>
  </si>
  <si>
    <t>DXB-3659-CSG-ASR920-HD-1</t>
  </si>
  <si>
    <t>DXB-3722-CSG-SAR-X-1</t>
  </si>
  <si>
    <t>DXB-3723-CSG-SAR-X-1</t>
  </si>
  <si>
    <t>DXB-3724-AGGR-SR12e-1</t>
  </si>
  <si>
    <t>DXT-6223-CSG-SAR-X-1</t>
  </si>
  <si>
    <t>DXT-1225-CSG-SAR-X-1</t>
  </si>
  <si>
    <t>DXT-6282-CSG-SAR-X-1</t>
  </si>
  <si>
    <t>DXT-1410-CSG-SAR-X-1</t>
  </si>
  <si>
    <t>DXB-2425-CSG-IXR-E-1</t>
  </si>
  <si>
    <t>DXT-1547-CSG-IXR-E-1</t>
  </si>
  <si>
    <t>DXT-3701-CSG-SAR-X-1</t>
  </si>
  <si>
    <t>DXT-4729-CSG-SAR-X-1</t>
  </si>
  <si>
    <t>DXT-1797-CSG-IXR-E-1</t>
  </si>
  <si>
    <t>DXB-2802-CSG-SAR-X-1</t>
  </si>
  <si>
    <t>DXT-1983-CSG-IXR-E-1</t>
  </si>
  <si>
    <t>DXT-2311-CSG-SAR-X-1</t>
  </si>
  <si>
    <t xml:space="preserve">DXB-2320-CSG-SAR-X-1 + DXB-2320-IBS-SAR-M-1 +  +  +  + </t>
  </si>
  <si>
    <t>DXT-2543-CSG-IXR-E-1</t>
  </si>
  <si>
    <t>DXT-4387-CSG-IXR-E-1</t>
  </si>
  <si>
    <t>DXT-6388-CSG-SAR-X-1</t>
  </si>
  <si>
    <t>DXT-6215-CSG-SAR-X-1</t>
  </si>
  <si>
    <t>DXT-6232-CSG-SAR-X-1</t>
  </si>
  <si>
    <t>DXT-6233-CSG-IXR-E-1</t>
  </si>
  <si>
    <t>DXT-6256-CSG-SAR-X-1</t>
  </si>
  <si>
    <t>DXT-6402-CSG-SAR-X-1</t>
  </si>
  <si>
    <t>DXT-6481-CSG-SAR-X-1</t>
  </si>
  <si>
    <t>DXT-6521-CSG-SAR-X-1</t>
  </si>
  <si>
    <t>DXT-6523-CSG-IXR-E-1</t>
  </si>
  <si>
    <t>DXB-1030-CSG-IXR-E-1</t>
  </si>
  <si>
    <t>DXB-1052-CSG-IXR-E-1</t>
  </si>
  <si>
    <t>IDX-0630-IBS-SAR-8-1</t>
  </si>
  <si>
    <t>DXB-1062-CSG-SAR-X-1</t>
  </si>
  <si>
    <t>DXB-1068-CSG-IXR-E-1</t>
  </si>
  <si>
    <t>DXB-1129-CSG-SAR-X-1</t>
  </si>
  <si>
    <t>DXB-1134-CSG-SAR-X-1</t>
  </si>
  <si>
    <t>DXB-1138A-IBS-SAR-M-1 + DXB-1138A-CSG-SAR-X-1</t>
  </si>
  <si>
    <t>Passive fiber on IDX-5131-CSG-SAR-8-1</t>
  </si>
  <si>
    <t>DXB-1147-CSG-IXR-E-1</t>
  </si>
  <si>
    <t>DXB-1151-CSG-SAR-X-1</t>
  </si>
  <si>
    <t>DXB-1152-CSG-ASR920-LD-1</t>
  </si>
  <si>
    <t>DXB-1154-CSG-SAR-X-1</t>
  </si>
  <si>
    <t>DXB-0503-IBS-SAR-M-1</t>
  </si>
  <si>
    <t>DXB-1166-CSG-SAR-X-1</t>
  </si>
  <si>
    <t>DXB-1167-CSG-ASR920-LD-1</t>
  </si>
  <si>
    <t>DXB-1168-CSG-SAR-X-1</t>
  </si>
  <si>
    <t>DXB-1171-CSG-SAR-X-1</t>
  </si>
  <si>
    <t>DXB-1173-CSG-IXR-E-1</t>
  </si>
  <si>
    <t>DXB-1175-CSG-ASR920-LD-1</t>
  </si>
  <si>
    <t>DXB-1178-CSG-SAR-X-1</t>
  </si>
  <si>
    <t>DXB-1179-CSG-IXR-E-1</t>
  </si>
  <si>
    <t>DXB-1183-CSG-SAR-X-1</t>
  </si>
  <si>
    <t>Passive DXB-3248-SCSG-IXR-R6-1</t>
  </si>
  <si>
    <t>DXB-1194-CSG-IXR-E-1</t>
  </si>
  <si>
    <t>DXB-1197-CSG-SAR-X-1</t>
  </si>
  <si>
    <t>DXB-1200-CSG-SAR-X-1</t>
  </si>
  <si>
    <t>DXB-1212-CSG-SAR-X-1</t>
  </si>
  <si>
    <t>DXB-1222-CSG-ASR920-LD-1</t>
  </si>
  <si>
    <t>DXB-1228-CSG-IXR-E-1</t>
  </si>
  <si>
    <t>dufix</t>
  </si>
  <si>
    <t>DXB-GV-IBS-MDF-S53K-1</t>
  </si>
  <si>
    <t>DXB-1231-CSG-IXR-E-1</t>
  </si>
  <si>
    <t>DXB-1236-CSG-ASR920-LD-1</t>
  </si>
  <si>
    <t>DXB-1244-CSG-SAR-X-1</t>
  </si>
  <si>
    <t>DXB-1251-CSG-SAR-X-1</t>
  </si>
  <si>
    <t>DXB-1255-CSG-SAR-X-1</t>
  </si>
  <si>
    <t>DXB-1259-CSG-IXR-E-1</t>
  </si>
  <si>
    <t>DXB-1260-CSG-IXR-E-1</t>
  </si>
  <si>
    <t>DXB-1262-CSG-SAR-X-1</t>
  </si>
  <si>
    <t>DXB-1275-CSG-ASR920-LD-1</t>
  </si>
  <si>
    <t>DXB-1277-CSG-SAR-X-1</t>
  </si>
  <si>
    <t>DXB-1282-CSG-IXR-E-1</t>
  </si>
  <si>
    <t>DXB-1284-CSG-IXR-E-1</t>
  </si>
  <si>
    <t>DXB-1292-CSG-SAR-X-1</t>
  </si>
  <si>
    <t>DXB-1297-CSG-IXR-E-1</t>
  </si>
  <si>
    <t>DXB-1307-CSG-N540-LD-1</t>
  </si>
  <si>
    <t>DXB-1315-CSG-N540-LD-1</t>
  </si>
  <si>
    <t>DXB-1318-CSG-SAR-X-1</t>
  </si>
  <si>
    <t>DXB-1321-CSG-SAR-X-1</t>
  </si>
  <si>
    <t>DXB-1325-CSG-ASR920-LD-1</t>
  </si>
  <si>
    <t>DXB-1332-CSG-IXR-E-1</t>
  </si>
  <si>
    <t>DXB-1340-CSG-SAR-X-1</t>
  </si>
  <si>
    <t>DXB-1350-CSG-SAR-X-1</t>
  </si>
  <si>
    <t>DXB-1351-CSG-ASR920-LD-1</t>
  </si>
  <si>
    <t>DXB-1366-CSG-ASR920-LD-1</t>
  </si>
  <si>
    <t>DXB-1391-CSG-SAR-X-1</t>
  </si>
  <si>
    <t>DXB-1392-CSG-IXR-E-1</t>
  </si>
  <si>
    <t>DXB-1396-CSG-SAR-X-1</t>
  </si>
  <si>
    <t>DXB-1400-CSG-SAR-X-1</t>
  </si>
  <si>
    <t>DXB-1405-CSG-IXR-E-1</t>
  </si>
  <si>
    <t>DXB-1406-CSG-SAR-X-1</t>
  </si>
  <si>
    <t>DXB-1416-CSG-ASR920-LD-1</t>
  </si>
  <si>
    <t>DXB-1422-CSG-SAR-X-1</t>
  </si>
  <si>
    <t>DXB-1428-CSG-ASR920-LD-1</t>
  </si>
  <si>
    <t>DXB-1430-CSG-SAR-X-1</t>
  </si>
  <si>
    <t>DXB-1431-CSG-IXR-E-1</t>
  </si>
  <si>
    <t>DXB-1440-CSG-SAR-X-1</t>
  </si>
  <si>
    <t>DXB-1443-CSG-SAR-X-1</t>
  </si>
  <si>
    <t>DXB-1445-CSG-SAR-X-1</t>
  </si>
  <si>
    <t>DXB-1465-CSG-SAR-X-1</t>
  </si>
  <si>
    <t>DXB-1469-CSG-ASR920-LD-1</t>
  </si>
  <si>
    <t>DXB-1471-CSG-SAR-X-1</t>
  </si>
  <si>
    <t>DXB-1473-CSG-SAR-X-1</t>
  </si>
  <si>
    <t>DXB-1481-CSG-ASR920-LD-1</t>
  </si>
  <si>
    <t>Cisco switch uplink DXB0298</t>
  </si>
  <si>
    <t>Passive Fiber on DXB-1635-PREAGG-SR7-1</t>
  </si>
  <si>
    <t>Passive DXB-3165-PREAGG-SR7-1</t>
  </si>
  <si>
    <t>DXB-1498-CSG-SAR-X-1</t>
  </si>
  <si>
    <t>DXB-1499-CSG-SAR-X-1</t>
  </si>
  <si>
    <t>DXB-2504-IBS-SAR-M-1</t>
  </si>
  <si>
    <t>DXB-1507-CSG-SAR-X-1</t>
  </si>
  <si>
    <t>DXB-1514-CSG-SAR-X-1</t>
  </si>
  <si>
    <t>DXB-1523-CSG-ASR920-LD-1</t>
  </si>
  <si>
    <t>DXB-1532-CSG-ASR920-LD-1</t>
  </si>
  <si>
    <t>DXB-1535-CSG-SAR-X-1</t>
  </si>
  <si>
    <t>DXB-1543-IBS-SAR-M-1</t>
  </si>
  <si>
    <t>DXB-1550-CSG-ASR920-LD-1</t>
  </si>
  <si>
    <t>DXB-0973-IBS-SAR-M-1</t>
  </si>
  <si>
    <t>DXB-1554-CSG-SAR-X-1</t>
  </si>
  <si>
    <t>Passive DXB-VillaPOP-AGGR-SR12e-2</t>
  </si>
  <si>
    <t>DXB-1596-CSG-SAR-X-1</t>
  </si>
  <si>
    <t>DXB-1607-CSG-IXR-E-1</t>
  </si>
  <si>
    <t>DXB-1608-CSG-SAR-X-1</t>
  </si>
  <si>
    <t>DXB-1610-CSG-SAR-X-1</t>
  </si>
  <si>
    <t>DXB-1614-CSG-SAR-X-1</t>
  </si>
  <si>
    <t>DXB-1615-CSG-IXR-E-1</t>
  </si>
  <si>
    <t>DXB-1616-CSG-SAR-X-1</t>
  </si>
  <si>
    <t>DXB-1625-CSG-SAR-X-1</t>
  </si>
  <si>
    <t>DXB-1627-CSG-SAR-X-1</t>
  </si>
  <si>
    <t>DXB-1630-CSG-SAR-X-1</t>
  </si>
  <si>
    <t>DXB-1631-CSG-IXR-E-1</t>
  </si>
  <si>
    <t>DXB-1644-CSG-IXR-E-1</t>
  </si>
  <si>
    <t>DXB-1646-CSG-IXR-E-1</t>
  </si>
  <si>
    <t>DXB-1649-CSG-IXR-E-1</t>
  </si>
  <si>
    <t>DXB-1669-CSG-ASR920-LD-1</t>
  </si>
  <si>
    <t>DXB-1674-CSG-SAR-X-1</t>
  </si>
  <si>
    <t>DXB-1675-CSG-ASR920-LD-1</t>
  </si>
  <si>
    <t>DXB-1678-CSG-SAR-X-1</t>
  </si>
  <si>
    <t>DXB-1697-CSG-SAR-X-1</t>
  </si>
  <si>
    <t>DXB-1712-CSG-SAR-X-1</t>
  </si>
  <si>
    <t>DXB-1713-CSG-SAR-X-1</t>
  </si>
  <si>
    <t>DXB-1724-CSG-SAR-X-1</t>
  </si>
  <si>
    <t>DXB-1725-CSG-SAR-X-1</t>
  </si>
  <si>
    <t>DXB-1749-CSG-SAR-X-1</t>
  </si>
  <si>
    <t>DXB-1758-CSG-SAR-X-1</t>
  </si>
  <si>
    <t>DXB-1770-CSG-SAR-X-1</t>
  </si>
  <si>
    <t>DXB-1774-CSG-SAR-X-1</t>
  </si>
  <si>
    <t>DXB-1775-CSG-ASR920-LD-1</t>
  </si>
  <si>
    <t>DXB-1779-CSG-SAR-X-1</t>
  </si>
  <si>
    <t xml:space="preserve">DXB-1782A-CSG-SAR-X-1 + DXB-1782A-IBS-SAR-M-1 +  +  +  + </t>
  </si>
  <si>
    <t>DXB-1374-CSG-ASR920-LD-1</t>
  </si>
  <si>
    <t>DXB-1792-CSG-SAR-X-1</t>
  </si>
  <si>
    <t>passive fiver on DXB-ICPOP-CSG-SAR-8</t>
  </si>
  <si>
    <t>DXB-1799-CSG-SAR-X-1</t>
  </si>
  <si>
    <t>DXB-1802-CSG-ASR920-LD-1</t>
  </si>
  <si>
    <t>DXB-1804-CSG-ASR920-LD-1</t>
  </si>
  <si>
    <t>DXB-1813-CSG-SAR-X-1</t>
  </si>
  <si>
    <t>DXB-1831-CSG-SAR-X-1</t>
  </si>
  <si>
    <t>DXB-1835-CSG-SAR-X-1</t>
  </si>
  <si>
    <t>DXB-1836-CSG-N540-LD-1</t>
  </si>
  <si>
    <t>DXB-1837-CSG-ASR920-LD-1</t>
  </si>
  <si>
    <t>DXB-1844-CSG-N540-LD-1</t>
  </si>
  <si>
    <t>DXB-1398-CSG-IXR-E-1</t>
  </si>
  <si>
    <t>DXB-1857-CSG-SAR-X-1</t>
  </si>
  <si>
    <t>DXB-1860-CSG-SAR-X-1</t>
  </si>
  <si>
    <t>DXB-1861-CSG-SAR-X-1</t>
  </si>
  <si>
    <t>DXB-1880-CSG-IXR-E-1</t>
  </si>
  <si>
    <t>DXB-1884-CSG-SAR-X-1</t>
  </si>
  <si>
    <t>DXB-1887-CSG-SAR-X-1</t>
  </si>
  <si>
    <t>DXB-1893-CSG-IXR-E-1</t>
  </si>
  <si>
    <t>DXB-1897-CSG-SAR-X-1</t>
  </si>
  <si>
    <t>DXB-1904-CSG-ASR920-LD-1</t>
  </si>
  <si>
    <t>DXB-1906-CSG-SAR-X-1</t>
  </si>
  <si>
    <t>DXB-1911-CSG-ASR920-LD-1</t>
  </si>
  <si>
    <t>DXB-1459-CSG-SAR-X-1</t>
  </si>
  <si>
    <t>DXB-1915-CSG-SAR-X-1</t>
  </si>
  <si>
    <t>Passive DXB-FCPOP-PREAGG-SRa8-1</t>
  </si>
  <si>
    <t>DXB-1927-CSG-SAR-X-1</t>
  </si>
  <si>
    <t>DXB-1928-CSG-SAR-X-1</t>
  </si>
  <si>
    <t>DXB-1931-CSG-SAR-X-1</t>
  </si>
  <si>
    <t>DXB-1933-CSG-N540-LD-1</t>
  </si>
  <si>
    <t>DXB-1539-CSG-SAR-X-1</t>
  </si>
  <si>
    <t>DXB-1937-CSG-IXR-E-1</t>
  </si>
  <si>
    <t>DXB-1943-CSG-IXR-E-1</t>
  </si>
  <si>
    <t>DXB-1944-CSG-IXR-E-1</t>
  </si>
  <si>
    <t>passively connect to IDX-5131-CSG-SAR-8-1</t>
  </si>
  <si>
    <t>DXB-1986-CSG-ASR920-LD-1</t>
  </si>
  <si>
    <t>DXB-2004-CSG-SAR-X-1</t>
  </si>
  <si>
    <t>DXB-2021-CSG-SAR-X-1</t>
  </si>
  <si>
    <t>DXB-2031-CSG-SAR-X-1</t>
  </si>
  <si>
    <t>DXB-2035-CSG-N540-LD-1</t>
  </si>
  <si>
    <t>DXB-2039-CSG-SAR-X-1</t>
  </si>
  <si>
    <t>DXB-0297A-IBS-SAR-M-2</t>
  </si>
  <si>
    <t>DXB-2064-IBS-SAR-M-1</t>
  </si>
  <si>
    <t>DXB-2078-CSG-IXR-E-1</t>
  </si>
  <si>
    <t>DXB-2105-CSG-SAR-X-1</t>
  </si>
  <si>
    <t>DXB-2112-CSG-SAR-X-1</t>
  </si>
  <si>
    <t>DXB-2115-CSG-SAR-X-1</t>
  </si>
  <si>
    <t>DXB-2127-CSG-SAR-X-1</t>
  </si>
  <si>
    <t>DXB-2129-CSG-SAR-X-1</t>
  </si>
  <si>
    <t>DXB-2133-CSG-SAR-X-1</t>
  </si>
  <si>
    <t>DXB-2146-CSG-SAR-X-1</t>
  </si>
  <si>
    <t>DXB-2148-CSG-IXR-E-1</t>
  </si>
  <si>
    <t>DXB-2187-CSG-SAR-X-1</t>
  </si>
  <si>
    <t>DXB-2198-CSG-ASR920-LD-1</t>
  </si>
  <si>
    <t>DXB-2204-CSG-ASR920-LD-1</t>
  </si>
  <si>
    <t>DXB-2207-CSG-ASR920-LD-1</t>
  </si>
  <si>
    <t>DXB-2212-CSG-SAR-X-1</t>
  </si>
  <si>
    <t>DXB-2218-CSG-ASR920-LD-1</t>
  </si>
  <si>
    <t>DXB-2219-CSG-SAR-X-1</t>
  </si>
  <si>
    <t>DXB-1992-CSG-IXR-E-1</t>
  </si>
  <si>
    <t>DXB-2236-CSG-SAR-X-1</t>
  </si>
  <si>
    <t>DXB-2258-CSG-IXR-E-1</t>
  </si>
  <si>
    <t>DXB-2267-CSG-ASR920-LD-1</t>
  </si>
  <si>
    <t>DXB-2290-SCSG-IXR-R6-1</t>
  </si>
  <si>
    <t>DXB-2292-CSG-IXR-E-1</t>
  </si>
  <si>
    <t>DXB-2295-CSG-IXR-E-1</t>
  </si>
  <si>
    <t>DXB-2314-CSG-IXR-E-1</t>
  </si>
  <si>
    <t>DXB-2350-CSG-IXR-E-1</t>
  </si>
  <si>
    <t>DXB-2363-CSG-SAR-X-1</t>
  </si>
  <si>
    <t>DXB-2364-CSG-SAR-X-1</t>
  </si>
  <si>
    <t>Passive fiber on DXB-ICPOP-CSG-SAR-8-1</t>
  </si>
  <si>
    <t>DXB-2380-CSG-IXR-E-1</t>
  </si>
  <si>
    <t>DXB-2384-CSG-SAR-X-1</t>
  </si>
  <si>
    <t>DXB-2395-CSG-SAR-X-1</t>
  </si>
  <si>
    <t>DXB-2396-CSG-SAR-X-1</t>
  </si>
  <si>
    <t>DXB-2400-CSG-IXR-E-1</t>
  </si>
  <si>
    <t>DXB-2402-CSG-SAR-X-1</t>
  </si>
  <si>
    <t>DXB-2404-CSG-SAR-X-1</t>
  </si>
  <si>
    <t>DXB-2405-CSG-SAR-X-1</t>
  </si>
  <si>
    <t>DXB-2406-CSG-SAR-X-1</t>
  </si>
  <si>
    <t>DXB-2415-CSG-SAR-X-1</t>
  </si>
  <si>
    <t>DXB-2421-CSG-SAR-X-1</t>
  </si>
  <si>
    <t>DXB-2423-CSG-SAR-X-1</t>
  </si>
  <si>
    <t>DXB-2426-CSG-SAR-X-1</t>
  </si>
  <si>
    <t>DXB-2431-CSG-ASR920-LD-1</t>
  </si>
  <si>
    <t>DXB-2432-CSG-SAR-X-1</t>
  </si>
  <si>
    <t>DXB-2440-CSG-SAR-X-1</t>
  </si>
  <si>
    <t>DXB-2442-CSG-IXR-E-1</t>
  </si>
  <si>
    <t>DXB-2445-CSG-SAR-X-1</t>
  </si>
  <si>
    <t>DXB-2447-CSG-N540-LD-1</t>
  </si>
  <si>
    <t>DXB-2449-CSG-SAR-X-1</t>
  </si>
  <si>
    <t>DXB-2450-CSG-SAR-X-1</t>
  </si>
  <si>
    <t>DXB-2455-CSG-IXR-E-1</t>
  </si>
  <si>
    <t>DXB-2457-CSG-SAR-X-1</t>
  </si>
  <si>
    <t>DXB-2459-CSG-IXR-E-1</t>
  </si>
  <si>
    <t>Passive IDX-5897-CSG-SAR-X-1</t>
  </si>
  <si>
    <t>DXB-2473-CSG-SAR-X-1</t>
  </si>
  <si>
    <t>DXB-2475-CSG-SAR-X-1</t>
  </si>
  <si>
    <t>DXB-2479-CSG-SAR-X-1</t>
  </si>
  <si>
    <t>DXB-2481-CSG-SAR-X-1</t>
  </si>
  <si>
    <t>DXB-2486-CSG-ASR920-LD-1</t>
  </si>
  <si>
    <t>DXB-2490-CSG-SAR-X-1</t>
  </si>
  <si>
    <t>DXB-2493-CSG-IXR-E-1</t>
  </si>
  <si>
    <t>DXB-2495-CSG-SAR-X-1</t>
  </si>
  <si>
    <t>DXB-2500-CSG-SAR-X-1</t>
  </si>
  <si>
    <t>DXB-2508-CSG-SAR-X-1</t>
  </si>
  <si>
    <t>DXB-2509-CSG-IXR-E-1</t>
  </si>
  <si>
    <t>DXB-2510-CSG-SAR-X-1</t>
  </si>
  <si>
    <t>DXB-2515-CSG-SAR-X-1</t>
  </si>
  <si>
    <t>DXB-2522-CSG-SAR-X-1</t>
  </si>
  <si>
    <t>DXB-2523-CSG-SAR-X-1</t>
  </si>
  <si>
    <t>DXB-2524-CSG-IXR-E-1</t>
  </si>
  <si>
    <t>DXB-2555-CSG-N540-LD-1</t>
  </si>
  <si>
    <t xml:space="preserve">DXB-2565B-CSG-SAR-X-1 + DXB-2565B-IBS-SAR-M-1 +  +  +  + </t>
  </si>
  <si>
    <t>DXB-2566-CSG-SAR-X-1</t>
  </si>
  <si>
    <t>DXB-2568-CSG-SAR-X-1</t>
  </si>
  <si>
    <t>DXB-2585-CSG-SAR-X-1</t>
  </si>
  <si>
    <t>DXB-2587-CSG-SAR-X-1</t>
  </si>
  <si>
    <t>DXB-2589-CSG-ASR920-LD-1</t>
  </si>
  <si>
    <t>DXB-2597-CSG-SAR-X-1</t>
  </si>
  <si>
    <t>DXB-2599-CSG-SAR-X-1</t>
  </si>
  <si>
    <t>DXB-2607-CSG-SAR-X-1</t>
  </si>
  <si>
    <t>DXB-2608-CSG-SAR-X-1</t>
  </si>
  <si>
    <t>DXB-2609-CSG-IXR-E-1</t>
  </si>
  <si>
    <t>DXB-2623-CSG-IXR-E-1</t>
  </si>
  <si>
    <t>DXB-2650-CSG-ASR920-LD-1</t>
  </si>
  <si>
    <t>DXB-2664-CSG-SAR-X-1</t>
  </si>
  <si>
    <t>DXB-2669-CSG-SAR-X-1</t>
  </si>
  <si>
    <t>DXB-2670-CSG-IXR-E-1</t>
  </si>
  <si>
    <t>DXB-2673-CSG-IXR-E-1</t>
  </si>
  <si>
    <t>DXB-2259-CSG-N540-LD-1</t>
  </si>
  <si>
    <t>DXB-2689-CSG-SAR-X-1</t>
  </si>
  <si>
    <t>DXB-2693-CSG-SAR-X-1</t>
  </si>
  <si>
    <t>DXB-2732-CSG-IXR-E-1</t>
  </si>
  <si>
    <t>IDX-5009-IBS-SAR-M-1</t>
  </si>
  <si>
    <t>DXB-2753-IBS-SAR-M-1</t>
  </si>
  <si>
    <t>DXB-2355-CSG-SAR-X-1</t>
  </si>
  <si>
    <t>DXB-2761-CSG-SAR-X-1</t>
  </si>
  <si>
    <t>DXB-2772-CSG-IXR-E-1</t>
  </si>
  <si>
    <t>DXB-2774-CSG-IXR-E-1</t>
  </si>
  <si>
    <t>DXB-2777-CSG-SAR-X-1</t>
  </si>
  <si>
    <t>DXB-2779-CSG-SAR-X-1</t>
  </si>
  <si>
    <t>DXB-2781-CSG-SAR-X-1</t>
  </si>
  <si>
    <t>DXB-2782-CSG-ASR920-LD-1</t>
  </si>
  <si>
    <t>DXB-2789-CSG-SAR-X-1</t>
  </si>
  <si>
    <t>DXB-2790-CSG-ASR920-LD-1</t>
  </si>
  <si>
    <t>DXB-2794-CSG-SAR-X-1</t>
  </si>
  <si>
    <t>DXB-2807-CSG-SAR-X-1</t>
  </si>
  <si>
    <t>DXB-2808-CSG-SAR-X-1</t>
  </si>
  <si>
    <t>DXB-2810-CSG-SAR-X-1</t>
  </si>
  <si>
    <t>DXB-2812-CSG-N540-LD-1</t>
  </si>
  <si>
    <t>DXB-2819-CSG-SAR-X-1</t>
  </si>
  <si>
    <t>DXB-2820-CSG-SAR-X-1</t>
  </si>
  <si>
    <t>DXB-2830-CSG-SAR-X-1</t>
  </si>
  <si>
    <t>DXB-2836-CSG-IXR-E-1</t>
  </si>
  <si>
    <t>DXB-2848-CSG-SAR-X-1</t>
  </si>
  <si>
    <t>DXB-2853-CSG-IXR-E-1</t>
  </si>
  <si>
    <t>DXB-2861-CSG-SAR-X-1</t>
  </si>
  <si>
    <t>DXB-2862-CSG-SAR-X-1</t>
  </si>
  <si>
    <t>DXB-2870-CSG-SAR-X-1</t>
  </si>
  <si>
    <t>DXB-2892-CSG-SAR-X-1</t>
  </si>
  <si>
    <t>DXB-2896-CSG-IXR-E-1</t>
  </si>
  <si>
    <t>DXB-2897-CSG-IXR-E-1</t>
  </si>
  <si>
    <t>DXB-2903-CSG-ASR920-LD-1</t>
  </si>
  <si>
    <t>DXB-2921-CSG-SAR-X-1</t>
  </si>
  <si>
    <t>DXB-2922-CSG-ASR920-LD-1</t>
  </si>
  <si>
    <t>DXB-2923-CSG-SAR-X-1</t>
  </si>
  <si>
    <t>DXB-2924-CSG-SAR-X-1</t>
  </si>
  <si>
    <t>DXB-2927-CSG-IXR-E-1</t>
  </si>
  <si>
    <t>DXB-2937-CSG-SAR-X-1</t>
  </si>
  <si>
    <t>DXB-2938-CSG-IXR-E-1</t>
  </si>
  <si>
    <t>DXB-2945-CSG-SAR-X-1</t>
  </si>
  <si>
    <t>DXB-2951-CSG-SAR-X-1</t>
  </si>
  <si>
    <t>DXB-2953-CSG-IXR-E-1</t>
  </si>
  <si>
    <t>DXB-2687-CSG-N540-LD-1</t>
  </si>
  <si>
    <t>DXB-2972-CSG-SAR-X-1</t>
  </si>
  <si>
    <t>DXB-2760-CSG-IXR-E-1</t>
  </si>
  <si>
    <t>DXB-2986-CSG-SAR-X-1</t>
  </si>
  <si>
    <t>DXB-2987-CSG-ASR920-LD-1</t>
  </si>
  <si>
    <t>DXB-2992-CSG-SAR-X-1</t>
  </si>
  <si>
    <t>DXB-2996-CSG-SAR-X-1</t>
  </si>
  <si>
    <t>DXB-2998-CSG-IXR-E-1</t>
  </si>
  <si>
    <t>DXB-2893-CSG-SAR-X-1</t>
  </si>
  <si>
    <t>DXB-DXB0298-MeenaAlSalaam-ME36-1 uplink DXB-0298-PREAGG-SR7-1</t>
  </si>
  <si>
    <t>DXB-3077-CSG-SAR-X-1</t>
  </si>
  <si>
    <t>DXB-3128-CSG-SAR-X-1</t>
  </si>
  <si>
    <t>DXB-3136-CSG-SAR-X-1</t>
  </si>
  <si>
    <t>DXB-2914-CSG-SAR-X-1</t>
  </si>
  <si>
    <t>DXB-3179-CSG-SAR-X-1</t>
  </si>
  <si>
    <t>DXB-3214-CSG-IXR-E-1</t>
  </si>
  <si>
    <t>DXB-2980-CSG-ASR920-LD-1</t>
  </si>
  <si>
    <t>DXB-3269-CSG-IXR-E-1</t>
  </si>
  <si>
    <t>DXB-3274-CSG-IXR-E-1</t>
  </si>
  <si>
    <t>DXB-3299-CSG-IXR-E-1</t>
  </si>
  <si>
    <t>DXB-3322-CSG-ASR920-LD-1</t>
  </si>
  <si>
    <t>DXB-3331-CSG-SAR-X-1</t>
  </si>
  <si>
    <t>DXB-3342-CSG-SAR-X-1</t>
  </si>
  <si>
    <t>DXB-3354-CSG-ASR920-LD-1</t>
  </si>
  <si>
    <t>DXB-3427-CSG-SAR-X-1</t>
  </si>
  <si>
    <t>DXB-3428-CSG-SAR-X-1</t>
  </si>
  <si>
    <t>DXB-3305-CSG-ASR920-HD-1</t>
  </si>
  <si>
    <t>DXB-3309-CSG-ASR920-HD-1</t>
  </si>
  <si>
    <t>DXB-3324-CSG-ASR920-HD-1</t>
  </si>
  <si>
    <t>DXB-3482-CSG-ASR920-LD-1</t>
  </si>
  <si>
    <t>DXB-3510-CSG-ASR920-LD-1</t>
  </si>
  <si>
    <t>DXB-3516-CSG-SAR-X-1</t>
  </si>
  <si>
    <t>DXB-3370-CSG-SAR-X-1</t>
  </si>
  <si>
    <t>DXB-3540-CSG-SAR-X-1</t>
  </si>
  <si>
    <t>DXB-3556-CSG-ASR920-LD-1</t>
  </si>
  <si>
    <t>DXB-3591-CSG-IXR-E-1</t>
  </si>
  <si>
    <t>DXB-3460-CSG-ASR920-LD-1</t>
  </si>
  <si>
    <t>Passive fiber on DXB-GV-CSG-SAR-8-1</t>
  </si>
  <si>
    <t>DXB-3687-CSG-SAR-X-1</t>
  </si>
  <si>
    <t>DXB-3725-CSG-IXR-E-1</t>
  </si>
  <si>
    <t>DXB-GV-IBS-MDF-S53K-2</t>
  </si>
  <si>
    <t>DXB-3815-CSG-IXR-E-1</t>
  </si>
  <si>
    <t>DXB-3820-CSG-SAR-X-1</t>
  </si>
  <si>
    <t>DXB-3843-CSG-SAR-X-1</t>
  </si>
  <si>
    <t>Paasive Fiber on DXB-0112-CSG-SAR-X-1</t>
  </si>
  <si>
    <t>DXB-3870-CSG-SAR-X-1</t>
  </si>
  <si>
    <t>DXB-3942-CSG-N540-LD-1</t>
  </si>
  <si>
    <t>DXB-3950-CSG-SAR-X-1</t>
  </si>
  <si>
    <t>DXB-EmaarBlvd-WiFi-0093-ME36-1</t>
  </si>
  <si>
    <t>Passive fiber on DXB0888-IBS-SAR-M-1</t>
  </si>
  <si>
    <t>DXB-GV-CSG-SAR-8</t>
  </si>
  <si>
    <t>DXB-1218-IBS-SAR-M-1</t>
  </si>
  <si>
    <t>DXB-3841-CSG-SAR-X-1</t>
  </si>
  <si>
    <t>DXB-3060-CSG-IXR-E-1</t>
  </si>
  <si>
    <t>DXB-3366-CSG-ASR920-LD-1</t>
  </si>
  <si>
    <t>DXB-1617-CSG-SAR-X-1</t>
  </si>
  <si>
    <t>DXB-3312-CSG-ASR920-HD-1</t>
  </si>
  <si>
    <t>DXB-3503-CSG-ASR920-HD-1</t>
  </si>
  <si>
    <t>DXB-3508-CSG-SAR-X-1</t>
  </si>
  <si>
    <t>DXB-2451-CSG-ASR920-LD-1</t>
  </si>
  <si>
    <t>DXB-2698-CSG-IXR-E-1</t>
  </si>
  <si>
    <t>DXB-1338-CSG-IXR-E-1</t>
  </si>
  <si>
    <t>DXB-2141-CSG-ASR920-LD-1</t>
  </si>
  <si>
    <t>DXB-2371-CSG-SAR-X-1</t>
  </si>
  <si>
    <t>DXB-1856-CSG-SAR-X-1</t>
  </si>
  <si>
    <t>DXB-1717-CSG-SAR-X-1</t>
  </si>
  <si>
    <t>DXB-2990-CSG-SAR-X-1</t>
  </si>
  <si>
    <t>DXB-3552-CSG-ASR920-HD-1</t>
  </si>
  <si>
    <t>DXB-3593-CSG-IXR-E-1</t>
  </si>
  <si>
    <t>Passive to DXB-1914-CSG-SAR-X-1</t>
  </si>
  <si>
    <t>DXB-3749-CSG-IXR-E-1</t>
  </si>
  <si>
    <t>DXB-2598-CSG-ASR920-LD-1</t>
  </si>
  <si>
    <t>DXB-3855-CSG-SAR-X-1</t>
  </si>
  <si>
    <t>DXB-3840-CSG-SAR-X-1</t>
  </si>
  <si>
    <t>DXB-3561-CSG-ASR920-LD-1</t>
  </si>
  <si>
    <t>DXB-1464-CSG-SAR-X-1</t>
  </si>
  <si>
    <t>DXB-3654-CSG-SAR-X-1</t>
  </si>
  <si>
    <t>DXB-2471-CSG-ASR920-LD-1</t>
  </si>
  <si>
    <t>DXB-3675-CSG-ASR920-HD-1</t>
  </si>
  <si>
    <t>will be passively to DXB0019B new SAR-X</t>
  </si>
  <si>
    <t>DXB-1810-CSG-N540-LD-1</t>
  </si>
  <si>
    <t>DXB-3780-CSG-ASR920-LD-1</t>
  </si>
  <si>
    <t>DXB-1387-CSG-IXR-E-1</t>
  </si>
  <si>
    <t>DXB-1918-CSG-IXR-E-1</t>
  </si>
  <si>
    <t>DXB-3301-CSG-IXR-E-1</t>
  </si>
  <si>
    <t>Passive IDX-5784-CSG-SAR-X-1</t>
  </si>
  <si>
    <t>DXB-2685-CSG-IXR-E-1</t>
  </si>
  <si>
    <t>DXB-3658-CSG-IXR-E-1</t>
  </si>
  <si>
    <t>DXB-2349-CSG-N540-LD-1</t>
  </si>
  <si>
    <t>DXB-3717-CSG-SAR-X-1</t>
  </si>
  <si>
    <t>DXB-3594-CSG-ASR920-LD-1</t>
  </si>
  <si>
    <t>DXB-3793-CSG-ASR920-LD-1</t>
  </si>
  <si>
    <t>DXB-1433-CSG-IXR-E-1</t>
  </si>
  <si>
    <t>DXB-3017-CSG-IXR-E-1</t>
  </si>
  <si>
    <t>DXB-3537-CSG-ASR920-HD-1</t>
  </si>
  <si>
    <t>DXB-2249-CSG-N540-LD-1</t>
  </si>
  <si>
    <t>DXB-3572-CSG-ASR920-LD-1</t>
  </si>
  <si>
    <t>DXB-1920-CSG-SAR-X-1</t>
  </si>
  <si>
    <t>DXB-2956-CSG-ASR920-LD-1</t>
  </si>
  <si>
    <t>DXB-3302-CSG-ASR920-HD-1</t>
  </si>
  <si>
    <t>DXB-2072-CSG-IXR-E-1</t>
  </si>
  <si>
    <t>DXB-2476-CSG-IXR-E-1</t>
  </si>
  <si>
    <t>DXB-6001-AGGR-SR7-1</t>
  </si>
  <si>
    <t>DXB-6001-CSG-ASR907-HD-1</t>
  </si>
  <si>
    <t>DXB-6072-CSG-ASR907-HD-1</t>
  </si>
  <si>
    <t>DXB-0297C-IBS-SAR-M-2</t>
  </si>
  <si>
    <t>DXB-2055-CSG-IXR-E-1</t>
  </si>
  <si>
    <t>DXB-1993-CSG-N540-LD-1</t>
  </si>
  <si>
    <t>DXB-3095-CSG-IXR-E-1</t>
  </si>
  <si>
    <t>Passive DXB-6020-AGGR-SR12e-2</t>
  </si>
  <si>
    <t>DXB-6101-CSG-ASR907-HD-1</t>
  </si>
  <si>
    <t>EXPO-Sustain-Pav-CSG-ASR907-1</t>
  </si>
  <si>
    <t>DXB-2043-CSG-IXR-E-1</t>
  </si>
  <si>
    <t>DXB-3061-CSG-IXR-E-1</t>
  </si>
  <si>
    <t>DXB-2858-CSG-ASR920-LD-1</t>
  </si>
  <si>
    <t>EXPO-Opportunity-Dist-CSG-ASR907-1</t>
  </si>
  <si>
    <t>DXB-6184-CSG-ASR907-HD-1</t>
  </si>
  <si>
    <t>DXB-3044-CSG-ASR920-LD-1</t>
  </si>
  <si>
    <t>DXB-2697-CSG-IXR-E-1</t>
  </si>
  <si>
    <t>Passive to DXB-BB-AGGR-SR12e-1</t>
  </si>
  <si>
    <t>DXB-2767-CSG-IXR-E-1</t>
  </si>
  <si>
    <t>Passive to DUBAIOTECH-PREAGG-SR7-1</t>
  </si>
  <si>
    <t>DXB-1220-CSG-IXR-E-1</t>
  </si>
  <si>
    <t>DXB-3003-CSG-IXR-E-1</t>
  </si>
  <si>
    <t>DXB-1461-CSG-IXR-E-1</t>
  </si>
  <si>
    <t>DXB-1929-CSG-ASR920-LD-1</t>
  </si>
  <si>
    <t>Passive to DXB-QUDRA-CSG-IXR-E-1</t>
  </si>
  <si>
    <t>Passive DXB-1583-SCSG-IXR-R6-1</t>
  </si>
  <si>
    <t>DXB-1273-CSG-N540-LD-1</t>
  </si>
  <si>
    <t>DXB-3474-CSG-ASR920-LD-1</t>
  </si>
  <si>
    <t>DXB-3476-CSG-ASR920-LD-1</t>
  </si>
  <si>
    <t>DXB-2960-CSG-IXR-E-1</t>
  </si>
  <si>
    <t>DXB-2070-CSG-IXR-E-1</t>
  </si>
  <si>
    <t>Shared with IBS site DXN0601 – integrated</t>
  </si>
  <si>
    <t>DXB-3365-CSG-IXR-E-1</t>
  </si>
  <si>
    <t>DXB-3240-CSG-IXR-E-1</t>
  </si>
  <si>
    <t>DXB-3733-CSG-ASR920-LD-1</t>
  </si>
  <si>
    <t>Passive DXB-JPPOP-CSG-IXR-E-1</t>
  </si>
  <si>
    <t>DXB-3356-CSG-IXR-E-1</t>
  </si>
  <si>
    <t>DXB-3656-CSG-ASR920-LD-1</t>
  </si>
  <si>
    <t>DXB-3908-CSG-ASR920-LD-1</t>
  </si>
  <si>
    <t>DXB-3338-CSG-IXR-E-1</t>
  </si>
  <si>
    <t>DXB-3087-CSG-N540-LD-1</t>
  </si>
  <si>
    <t>DXB-1715-CSG-SAR-X-1</t>
  </si>
  <si>
    <t>DXB-2205-CSG-ASR920-LD-1</t>
  </si>
  <si>
    <t>DXB-3520-CSG-ASR920-LD-1</t>
  </si>
  <si>
    <t>DXB-3349-CSG-IXR-E-1</t>
  </si>
  <si>
    <t>Passive DXB-3129-SCSG-SR7B-1</t>
  </si>
  <si>
    <t>DXB-6150-CSG-ASR907-HD-2</t>
  </si>
  <si>
    <t>EXPO-Co-Ex-CSG-ASR907-1</t>
  </si>
  <si>
    <t>Shared with IBS site DXN0603 – integrated</t>
  </si>
  <si>
    <t>Shared with IBS site DXN0602 – integrated</t>
  </si>
  <si>
    <t>DXB-6008-CSG-ASR920-HD-1</t>
  </si>
  <si>
    <t xml:space="preserve">DXB-3676-CSG-ASR920-HD-1 </t>
  </si>
  <si>
    <t>DXB-3677-CSG-ASR920-HD-1</t>
  </si>
  <si>
    <t>DXB-3621-CSG-IXR-E-1</t>
  </si>
  <si>
    <t xml:space="preserve">Passive to DXB-3129-SCSG-SR7B-1 </t>
  </si>
  <si>
    <t>DXB-3676-CSG-ASR920-HD-1</t>
  </si>
  <si>
    <t>DXB-3679-CSG-ASR920-HD-1</t>
  </si>
  <si>
    <t>DXB-3684-CSG-ASR920-HD-1</t>
  </si>
  <si>
    <t>DXB-3590-CSG-IXR-E-1</t>
  </si>
  <si>
    <t>DXB-3628-CSG-ASR920-HD-1</t>
  </si>
  <si>
    <t>Passive DXB-1153-PRAGG-SR7-1</t>
  </si>
  <si>
    <t>DXB-3629-CSG-SAR-X-1</t>
  </si>
  <si>
    <t xml:space="preserve">DXB-6080-CSG-ASR907-HD-1 </t>
  </si>
  <si>
    <t xml:space="preserve">DXB-6150-CSG-ASR907-HD-2 </t>
  </si>
  <si>
    <t>DXN-0604-CSG-ASR920-HD-1</t>
  </si>
  <si>
    <t>DXB-3862-CSG-SAR-X-1</t>
  </si>
  <si>
    <t>DXB-3285-CSG-SAR-X-1</t>
  </si>
  <si>
    <t>DXB-1221-CSG-SAR-X-1</t>
  </si>
  <si>
    <t>DXB-3088-CSG-IXR-E-1</t>
  </si>
  <si>
    <t>Passive to DXB-1153-PRAGG-SR7-1</t>
  </si>
  <si>
    <t>DXB-1723-CSG-IXR-E-1</t>
  </si>
  <si>
    <t>DXB-2428-CSG-SAR-X-1</t>
  </si>
  <si>
    <t>DXB-1455-CSG-SAR-X-1</t>
  </si>
  <si>
    <t>DXB-2651-CSG-IXR-E-1</t>
  </si>
  <si>
    <t>DXB-2631-CSG-IXR-E-1</t>
  </si>
  <si>
    <t>DXB-3374-CSG-IXR-E-1</t>
  </si>
  <si>
    <t>DXB-2389-CSG-IXR-E-1</t>
  </si>
  <si>
    <t>Passive to DXB-1866-SCSG-IXR-R6-1</t>
  </si>
  <si>
    <t>DXB-3029-CSG-IXR-E-1</t>
  </si>
  <si>
    <t>DXB-3079-CSG-IXR-E-1</t>
  </si>
  <si>
    <t>DXB-2409-CSG-IXR-E-1</t>
  </si>
  <si>
    <t>DXB-2116-CSG-IXR-E-1</t>
  </si>
  <si>
    <t>Passive to DXB-1516-CSG-SAR-X-1</t>
  </si>
  <si>
    <t>DXB-2345-CSG-IXR-E-1</t>
  </si>
  <si>
    <t>Passive DXB-PALMJ-CSG-IXR-E-2</t>
  </si>
  <si>
    <t>DXB-3081-CSG-ASR920-LD-1</t>
  </si>
  <si>
    <t>DXB-1726-CSG-IXR-E-1</t>
  </si>
  <si>
    <t>Passive to DXB-1516-SCSG-SR7B-1</t>
  </si>
  <si>
    <t>DXB-2020-CSG-N540-LD-1</t>
  </si>
  <si>
    <t>DXB-3748-CSG-IXR-E-1</t>
  </si>
  <si>
    <t>Passive DXB-1852-PREAGG-SR7-1</t>
  </si>
  <si>
    <t>DXB-3613-CSG-IXR-E-1</t>
  </si>
  <si>
    <t>DXB-2161-CSG-IXR-E-1</t>
  </si>
  <si>
    <t>DXB-3786-CSG-IXR-E-1</t>
  </si>
  <si>
    <t>DXB-2269-CSG-IXR-E-1</t>
  </si>
  <si>
    <t>DXB-3660-CSG-IXR-E-1</t>
  </si>
  <si>
    <t>DXB-3566-CSG-IXR-E-1</t>
  </si>
  <si>
    <t>DXB-3498-CSG-IXR-E-1</t>
  </si>
  <si>
    <t>DXB-3471-CSG-IXR-E-1</t>
  </si>
  <si>
    <t>DXB-2482-CSG-IXR-E-1</t>
  </si>
  <si>
    <t>DXB-3025-CSG-IXR-E-1</t>
  </si>
  <si>
    <t>DXB-3369-CSG-IXR-E-1</t>
  </si>
  <si>
    <t>Passive to DXB-3159-SCSG-SR7B-1</t>
  </si>
  <si>
    <t>DXB-2430-CSG-IXR-E-1</t>
  </si>
  <si>
    <t>DXB-2073-CSG-N540-LD-1</t>
  </si>
  <si>
    <t>DXB-JPPOP-AGGR-SR12e-1</t>
  </si>
  <si>
    <t xml:space="preserve"> Passive DXB-3224-CSG-IXR-e-1</t>
  </si>
  <si>
    <t>DXB-2839-CSG-IXR-E-1</t>
  </si>
  <si>
    <t>DXB-3814-CSG-IXR-E-1</t>
  </si>
  <si>
    <t>DXB-1238-CSG-IXR-E-1</t>
  </si>
  <si>
    <t>DXB-3648-CSG-IXR-E-1</t>
  </si>
  <si>
    <t>DXB-3699-CSG-IXR-E-1</t>
  </si>
  <si>
    <t>DXB-3885-CSG-N540-LD-1</t>
  </si>
  <si>
    <t>DXB-2131-CSG-IXR-E-1</t>
  </si>
  <si>
    <t>DXB-3522-CSG-IXR-E-1</t>
  </si>
  <si>
    <t>DXB-3730-CSG-IXR-E-1</t>
  </si>
  <si>
    <t>DXB-1457-CSG-IXR-E-1</t>
  </si>
  <si>
    <t>DXB-1201-CSG-N540-LD-1</t>
  </si>
  <si>
    <t>DXB-3765-CSG-N540-LD-1</t>
  </si>
  <si>
    <t>DXB-3502-CSG-N540-LD-1</t>
  </si>
  <si>
    <t>DXB-3784-CSG-N540-LD-1</t>
  </si>
  <si>
    <t>DXB-3642-CSG-N540-LD-1</t>
  </si>
  <si>
    <t>DXB-3800-CSG-SAR-X-1</t>
  </si>
  <si>
    <t>DXB-3480-CSG-IXR-E-1</t>
  </si>
  <si>
    <t>DXB-1912-CSG-N540-LD-1</t>
  </si>
  <si>
    <t>DXB-2966-CSG-N540-LD-1</t>
  </si>
  <si>
    <t>DXB-3562-CSG-IXR-E-1</t>
  </si>
  <si>
    <t>DXB-3769-CSG-N540-LD-1</t>
  </si>
  <si>
    <t>DXB-1789-CSG-N540-LD-1</t>
  </si>
  <si>
    <t>DXB-3827-CSG-IXR-E-1</t>
  </si>
  <si>
    <t>DXB-3554-CSG-IXR-E-1</t>
  </si>
  <si>
    <t>DXB-1924-CSG-N540-LD-1</t>
  </si>
  <si>
    <t>DXB-2930-CSG-N540-LD-1</t>
  </si>
  <si>
    <t>DXB-2959-CSG-IXR-E-1</t>
  </si>
  <si>
    <t>DXB-3686-CSG-N540-LD-1</t>
  </si>
  <si>
    <t>DXB-3599-CSG-N540-LD-1</t>
  </si>
  <si>
    <t>DXB-3466-CSG-IXR-E-1</t>
  </si>
  <si>
    <t>DXB-3489-CSG-IXR-E-1</t>
  </si>
  <si>
    <t>DXB-2949-CSG-IXR-E-1</t>
  </si>
  <si>
    <t>DXB-2778-CSG-IXR-E-1</t>
  </si>
  <si>
    <t>DXB-1423-CSG-N540-LD-1</t>
  </si>
  <si>
    <t>DXB-3575-CSG-N540-LD-1</t>
  </si>
  <si>
    <t>DXB-3828-CSG-N540-LD-1</t>
  </si>
  <si>
    <t>DXB-3526-CSG-N540-LD-1</t>
  </si>
  <si>
    <t>DXB-3501-CSG-N540-LD-1</t>
  </si>
  <si>
    <t>DXB-2366-CSG-IXR-E-1</t>
  </si>
  <si>
    <t>Passive Fiber on DXB-1557-IBS-SAR-M-1</t>
  </si>
  <si>
    <t>DXS-6172-CSG-IXR-E-1</t>
  </si>
  <si>
    <t>DXB-1632-CSG-N540-LD-1</t>
  </si>
  <si>
    <t>DXB-2989-CSG-N540-LD-1</t>
  </si>
  <si>
    <t>DXB-2814-CSG-IXR-E-1</t>
  </si>
  <si>
    <t>DXB-3297-CSG-IXR-E-1</t>
  </si>
  <si>
    <t>DXB-3823-CSG-IXR-E-1</t>
  </si>
  <si>
    <t>DXB-1898-CSG-N540-LD-1</t>
  </si>
  <si>
    <t>DXB-3669-CSG-N540-LD-1</t>
  </si>
  <si>
    <t>DXB-3837-CSG-IXR-E-1</t>
  </si>
  <si>
    <t>DXB-3750-CSG-N540-LD-1</t>
  </si>
  <si>
    <t>DXB-2478-CSG-SAR-X-1</t>
  </si>
  <si>
    <t>DXB-2743-CSG-IXR-E-1</t>
  </si>
  <si>
    <t>DXB-2993-CSG-N540-LD-1</t>
  </si>
  <si>
    <t>DXB-1247-CSG-N540-LD-1</t>
  </si>
  <si>
    <t>DXB-2224-CSG-IXR-E-1</t>
  </si>
  <si>
    <t>DXB-3093-CSG-N540-LD-1</t>
  </si>
  <si>
    <t>DXB-3548-CSG-N540-LD-1</t>
  </si>
  <si>
    <t>DXB-3835-CSG-N540-LD-1</t>
  </si>
  <si>
    <t>DXB-3683-CSG-N540-LD-1</t>
  </si>
  <si>
    <t>DXB-3567-CSG-N540-LD-1</t>
  </si>
  <si>
    <t>DXB-2171-CSG-N540-LD-1</t>
  </si>
  <si>
    <t>DXB-2979-CSG-IXR-E-1</t>
  </si>
  <si>
    <t>DXB-2465-CSG-N540-LD-1</t>
  </si>
  <si>
    <t>DXB-3906-CSG-N540-LD-1</t>
  </si>
  <si>
    <t>DXB-1730-CSG-N540-LD-1</t>
  </si>
  <si>
    <t>DXB-3564-CSG-N540-LD-1</t>
  </si>
  <si>
    <t>DXB-3797-CSG-N540-LD-1</t>
  </si>
  <si>
    <t>DXB-2635-CSG-IXR-E-1</t>
  </si>
  <si>
    <t>DXB-3596-CSG-IXR-E-1</t>
  </si>
  <si>
    <t>DXB-3524-CSG-N540-LD-1</t>
  </si>
  <si>
    <t>DXB-1033-CSG-N540-LD-1</t>
  </si>
  <si>
    <t>DXB-3341-CSG-N540-LD-1</t>
  </si>
  <si>
    <t>DXB-3420-CSG-N540-LD-1</t>
  </si>
  <si>
    <t>DXB-3693-CSG-N540-LD-1</t>
  </si>
  <si>
    <t>DXB-3411-CSG-N540-LD-1</t>
  </si>
  <si>
    <t>DXB-1734-CSG-N540-LD-1</t>
  </si>
  <si>
    <t>DXB-2809-CSG-IXR-E-1</t>
  </si>
  <si>
    <t>DXB-3051-CSG-N540-LD-1</t>
  </si>
  <si>
    <t>DXB-3944-CSG-N540-LD-1</t>
  </si>
  <si>
    <t>DXB-3040-CSG-N540-LD-1</t>
  </si>
  <si>
    <t>DXB-3315-CSG-IXR-E-1</t>
  </si>
  <si>
    <t>DXB-1438-CSG-N540-LD-1</t>
  </si>
  <si>
    <t>DXB-3585-CSG-N540-LD-1</t>
  </si>
  <si>
    <t>DXB-3497-CSG-N540-LD-1</t>
  </si>
  <si>
    <t>DXB-3176-CSG-N540-LD-1</t>
  </si>
  <si>
    <t>DXB-3887-CSG-N540-LD-1</t>
  </si>
  <si>
    <t>DXB-2955-CSG-N540-LD-1</t>
  </si>
  <si>
    <t>AUH6371</t>
  </si>
  <si>
    <t>AUH1085</t>
  </si>
  <si>
    <t>AUH3463</t>
  </si>
  <si>
    <t>AUH3726</t>
  </si>
  <si>
    <t>AUH3908</t>
  </si>
  <si>
    <t>AUH6338</t>
  </si>
  <si>
    <t>AUH6571</t>
  </si>
  <si>
    <t>AUH3097</t>
  </si>
  <si>
    <t>AUH3941</t>
  </si>
  <si>
    <t>AUHL6371</t>
  </si>
  <si>
    <t>AUHL1085</t>
  </si>
  <si>
    <t>AUHL4463</t>
  </si>
  <si>
    <t>AUHL3726</t>
  </si>
  <si>
    <t>AUHL3908</t>
  </si>
  <si>
    <t>AUHL6338</t>
  </si>
  <si>
    <t>AUHL6571</t>
  </si>
  <si>
    <t>AUHL3097</t>
  </si>
  <si>
    <t>AUHL3941</t>
  </si>
  <si>
    <t>AUGNR6131</t>
  </si>
  <si>
    <t>AUHNR3129</t>
  </si>
  <si>
    <t>AUHNR3550</t>
  </si>
  <si>
    <t>AUHNR3446</t>
  </si>
  <si>
    <t>AUHNR3462</t>
  </si>
  <si>
    <t>AUHNR3533</t>
  </si>
  <si>
    <t>AUHNR6140</t>
  </si>
  <si>
    <t>AUHNR6595</t>
  </si>
  <si>
    <t>AUHNR3908</t>
  </si>
  <si>
    <t>AUHNR6571</t>
  </si>
  <si>
    <t>AUHNR2932</t>
  </si>
  <si>
    <t>AUHNR3719</t>
  </si>
  <si>
    <t>AUHNR6388</t>
  </si>
  <si>
    <t>AAN3305</t>
  </si>
  <si>
    <t>AAN3443</t>
  </si>
  <si>
    <t>AAN3603</t>
  </si>
  <si>
    <t>AAN3604</t>
  </si>
  <si>
    <t>AAN3544</t>
  </si>
  <si>
    <t>AAN3620</t>
  </si>
  <si>
    <t>AAN3662</t>
  </si>
  <si>
    <t>AANNR2200</t>
  </si>
  <si>
    <t>AANNR2270</t>
  </si>
  <si>
    <t>AANNR2383</t>
  </si>
  <si>
    <t>AANNR2422</t>
  </si>
  <si>
    <t>AANNR2423</t>
  </si>
  <si>
    <t>AANNR2424</t>
  </si>
  <si>
    <t>AANNR2426</t>
  </si>
  <si>
    <t>AANNR2504</t>
  </si>
  <si>
    <t>AANNR2511</t>
  </si>
  <si>
    <t>AANNR2849</t>
  </si>
  <si>
    <t>AANNR2896</t>
  </si>
  <si>
    <t>AANNR3154</t>
  </si>
  <si>
    <t>AANNR3231</t>
  </si>
  <si>
    <t>AANNR3287</t>
  </si>
  <si>
    <t>AANNR2311</t>
  </si>
  <si>
    <t>AANNR3443</t>
  </si>
  <si>
    <t>AANNR3662</t>
  </si>
  <si>
    <t>AANNR2614</t>
  </si>
  <si>
    <t>AANNR2625</t>
  </si>
  <si>
    <t>AANNR2024</t>
  </si>
  <si>
    <t>AANNR3305</t>
  </si>
  <si>
    <t>DXBNR1737</t>
  </si>
  <si>
    <t>DXBNR2139</t>
  </si>
  <si>
    <t>DXB3592</t>
    <phoneticPr fontId="5" type="noConversion"/>
  </si>
  <si>
    <t>NOKIA</t>
    <phoneticPr fontId="14" type="noConversion"/>
  </si>
  <si>
    <t>DXB1260</t>
    <phoneticPr fontId="14" type="noConversion"/>
  </si>
  <si>
    <t>DXB2799</t>
    <phoneticPr fontId="14" type="noConversion"/>
  </si>
  <si>
    <t>On Air</t>
    <phoneticPr fontId="14" type="noConversion"/>
  </si>
  <si>
    <t>Easy Macro</t>
    <phoneticPr fontId="14" type="noConversion"/>
  </si>
  <si>
    <t>DXB2057A/ B/ C/ D</t>
    <phoneticPr fontId="14" type="noConversion"/>
  </si>
  <si>
    <t>DXB2176</t>
    <phoneticPr fontId="14" type="noConversion"/>
  </si>
  <si>
    <t>DXB2052</t>
    <phoneticPr fontId="14" type="noConversion"/>
  </si>
  <si>
    <t>Book RRU</t>
    <phoneticPr fontId="14" type="noConversion"/>
  </si>
  <si>
    <t>DXB3594</t>
    <phoneticPr fontId="14" type="noConversion"/>
  </si>
  <si>
    <t>DXB3793</t>
    <phoneticPr fontId="14" type="noConversion"/>
  </si>
  <si>
    <t>DXB3990</t>
    <phoneticPr fontId="14" type="noConversion"/>
  </si>
  <si>
    <t>DXB3710</t>
    <phoneticPr fontId="14" type="noConversion"/>
  </si>
  <si>
    <t>DXBL3710</t>
    <phoneticPr fontId="14" type="noConversion"/>
  </si>
  <si>
    <t>DXBL3017</t>
    <phoneticPr fontId="14" type="noConversion"/>
  </si>
  <si>
    <t>DXB3537</t>
    <phoneticPr fontId="14" type="noConversion"/>
  </si>
  <si>
    <t>DXB2956</t>
    <phoneticPr fontId="14" type="noConversion"/>
  </si>
  <si>
    <t>DXB2476</t>
    <phoneticPr fontId="14" type="noConversion"/>
  </si>
  <si>
    <t>DXB3553</t>
    <phoneticPr fontId="14" type="noConversion"/>
  </si>
  <si>
    <t>DXB3641</t>
    <phoneticPr fontId="14" type="noConversion"/>
  </si>
  <si>
    <t>DXB2356</t>
    <phoneticPr fontId="14" type="noConversion"/>
  </si>
  <si>
    <t>DXB6014</t>
    <phoneticPr fontId="14" type="noConversion"/>
  </si>
  <si>
    <t>DXB6039</t>
    <phoneticPr fontId="14" type="noConversion"/>
  </si>
  <si>
    <t>DXB2055</t>
    <phoneticPr fontId="14" type="noConversion"/>
  </si>
  <si>
    <t>DXB3095</t>
    <phoneticPr fontId="14" type="noConversion"/>
  </si>
  <si>
    <t>DXB6053</t>
    <phoneticPr fontId="14" type="noConversion"/>
  </si>
  <si>
    <t>DXB2697</t>
    <phoneticPr fontId="14" type="noConversion"/>
  </si>
  <si>
    <t>DXB1929</t>
    <phoneticPr fontId="14" type="noConversion"/>
  </si>
  <si>
    <t>DXB2062</t>
    <phoneticPr fontId="14" type="noConversion"/>
  </si>
  <si>
    <t>DXB1234</t>
    <phoneticPr fontId="14" type="noConversion"/>
  </si>
  <si>
    <t>DXB2474</t>
    <phoneticPr fontId="14" type="noConversion"/>
  </si>
  <si>
    <t>DXB3476</t>
    <phoneticPr fontId="14" type="noConversion"/>
  </si>
  <si>
    <t>DXB2070</t>
    <phoneticPr fontId="14" type="noConversion"/>
  </si>
  <si>
    <t>DXB6269</t>
    <phoneticPr fontId="14" type="noConversion"/>
  </si>
  <si>
    <t>DXB3365</t>
    <phoneticPr fontId="14" type="noConversion"/>
  </si>
  <si>
    <t>DXB3733</t>
    <phoneticPr fontId="14" type="noConversion"/>
  </si>
  <si>
    <t>DXB3656</t>
    <phoneticPr fontId="14" type="noConversion"/>
  </si>
  <si>
    <t>DXB3338</t>
    <phoneticPr fontId="14" type="noConversion"/>
  </si>
  <si>
    <t>DXB2205</t>
    <phoneticPr fontId="14" type="noConversion"/>
  </si>
  <si>
    <t>DXB3520</t>
    <phoneticPr fontId="14" type="noConversion"/>
  </si>
  <si>
    <t>DXB3611</t>
    <phoneticPr fontId="14" type="noConversion"/>
  </si>
  <si>
    <t>DXB6150</t>
    <phoneticPr fontId="14" type="noConversion"/>
  </si>
  <si>
    <t>DXB6251</t>
    <phoneticPr fontId="14" type="noConversion"/>
  </si>
  <si>
    <t>DXB6261</t>
    <phoneticPr fontId="14" type="noConversion"/>
  </si>
  <si>
    <t>DXB6008</t>
    <phoneticPr fontId="14" type="noConversion"/>
  </si>
  <si>
    <t>DXB6011</t>
    <phoneticPr fontId="14" type="noConversion"/>
  </si>
  <si>
    <t>DXB3859</t>
    <phoneticPr fontId="14" type="noConversion"/>
  </si>
  <si>
    <t>DXB3676</t>
    <phoneticPr fontId="14" type="noConversion"/>
  </si>
  <si>
    <t>DXB3677</t>
    <phoneticPr fontId="14" type="noConversion"/>
  </si>
  <si>
    <t>DXB3679</t>
    <phoneticPr fontId="14" type="noConversion"/>
  </si>
  <si>
    <t>DXB3590</t>
    <phoneticPr fontId="14" type="noConversion"/>
  </si>
  <si>
    <t>DXB3629</t>
    <phoneticPr fontId="14" type="noConversion"/>
  </si>
  <si>
    <t>DXB6002</t>
    <phoneticPr fontId="14" type="noConversion"/>
  </si>
  <si>
    <t>DXB1221</t>
    <phoneticPr fontId="14" type="noConversion"/>
  </si>
  <si>
    <t>DXB2655</t>
    <phoneticPr fontId="14" type="noConversion"/>
  </si>
  <si>
    <t>DXB3088</t>
    <phoneticPr fontId="14" type="noConversion"/>
  </si>
  <si>
    <t>DXB1691</t>
    <phoneticPr fontId="0" type="noConversion"/>
  </si>
  <si>
    <t>DXB1455</t>
    <phoneticPr fontId="0" type="noConversion"/>
  </si>
  <si>
    <t>DXB2631</t>
    <phoneticPr fontId="0" type="noConversion"/>
  </si>
  <si>
    <t>DXB2389</t>
    <phoneticPr fontId="0" type="noConversion"/>
  </si>
  <si>
    <t>Outdoor</t>
    <phoneticPr fontId="0" type="noConversion"/>
  </si>
  <si>
    <t>Easy Macro</t>
    <phoneticPr fontId="0" type="noConversion"/>
  </si>
  <si>
    <t>DXB3673</t>
    <phoneticPr fontId="0" type="noConversion"/>
  </si>
  <si>
    <t>DXB2409</t>
    <phoneticPr fontId="0" type="noConversion"/>
  </si>
  <si>
    <t>Book RRU</t>
    <phoneticPr fontId="0" type="noConversion"/>
  </si>
  <si>
    <t>RRU5935E</t>
    <phoneticPr fontId="0" type="noConversion"/>
  </si>
  <si>
    <t>DXB3013</t>
    <phoneticPr fontId="0" type="noConversion"/>
  </si>
  <si>
    <t>DXB2345</t>
    <phoneticPr fontId="0" type="noConversion"/>
  </si>
  <si>
    <t>DXS6545</t>
    <phoneticPr fontId="0" type="noConversion"/>
  </si>
  <si>
    <t>DXB1201</t>
    <phoneticPr fontId="0" type="noConversion"/>
  </si>
  <si>
    <t>DXB3734</t>
  </si>
  <si>
    <t>DXBL3734</t>
  </si>
  <si>
    <t>DXBNR3734</t>
  </si>
  <si>
    <t>DXB3608</t>
  </si>
  <si>
    <t>DXBL3608</t>
  </si>
  <si>
    <t>DXBNR3608</t>
  </si>
  <si>
    <t>DXB3735</t>
  </si>
  <si>
    <t>DXBL3735</t>
  </si>
  <si>
    <t>DXBNR3735</t>
  </si>
  <si>
    <t>DXB3410</t>
  </si>
  <si>
    <t>DXBL3410</t>
  </si>
  <si>
    <t>DXBNR3410</t>
  </si>
  <si>
    <t>Rooftop</t>
    <phoneticPr fontId="0" type="noConversion"/>
  </si>
  <si>
    <t>DXB3506</t>
  </si>
  <si>
    <t>DXBL3506</t>
  </si>
  <si>
    <t>DXBNR3506</t>
  </si>
  <si>
    <t>DXBL2424</t>
  </si>
  <si>
    <t>DXBNR2424</t>
  </si>
  <si>
    <t>DXB3350</t>
  </si>
  <si>
    <t>DXBL3350</t>
  </si>
  <si>
    <t>DXB1621</t>
  </si>
  <si>
    <t>DXBL1621</t>
  </si>
  <si>
    <t>DXBNR1621</t>
  </si>
  <si>
    <t>DXB3418</t>
  </si>
  <si>
    <t>DXBL3418</t>
  </si>
  <si>
    <t>DXBNR3418</t>
  </si>
  <si>
    <t>DXB6012</t>
  </si>
  <si>
    <t>DXBL6012</t>
  </si>
  <si>
    <t>DXBNR6012</t>
  </si>
  <si>
    <t>DXB6373</t>
  </si>
  <si>
    <t>DXBL6373</t>
  </si>
  <si>
    <t>DXBNR6373</t>
  </si>
  <si>
    <t>DXV6250</t>
  </si>
  <si>
    <t>DXVL6250</t>
  </si>
  <si>
    <t>DXVNR6250</t>
  </si>
  <si>
    <t>-</t>
    <phoneticPr fontId="3" type="noConversion"/>
  </si>
  <si>
    <t>RAV1704</t>
  </si>
  <si>
    <t>RAVL1704</t>
  </si>
  <si>
    <t>RAVNR1704</t>
  </si>
  <si>
    <t>RAK1702</t>
  </si>
  <si>
    <t>RAKL1702</t>
  </si>
  <si>
    <t>RAKNR1702</t>
  </si>
  <si>
    <t>RAK1703</t>
  </si>
  <si>
    <t>RAKL1703</t>
  </si>
  <si>
    <t>RAKNR1703</t>
  </si>
  <si>
    <t>KFN1423</t>
  </si>
  <si>
    <t>Permanent</t>
    <phoneticPr fontId="0" type="noConversion"/>
  </si>
  <si>
    <t>Permanent</t>
    <phoneticPr fontId="3" type="noConversion"/>
  </si>
  <si>
    <t>FUJNR2689</t>
  </si>
  <si>
    <t>SHJL3319</t>
  </si>
  <si>
    <t>SHJNR3586</t>
  </si>
  <si>
    <t>KFV1678</t>
  </si>
  <si>
    <t>KFVL1678</t>
  </si>
  <si>
    <t>KFVNR1678</t>
  </si>
  <si>
    <t>FUJ1407</t>
  </si>
  <si>
    <t>FUJL1407</t>
  </si>
  <si>
    <t>FUJNR1407</t>
  </si>
  <si>
    <t>KFN1170</t>
  </si>
  <si>
    <t>KFNL1170</t>
  </si>
  <si>
    <t>KFNNR1170</t>
  </si>
  <si>
    <t>RAK1167</t>
  </si>
  <si>
    <t>RAKL1167</t>
  </si>
  <si>
    <t>RAKNR1167</t>
  </si>
  <si>
    <t>RAK1525</t>
  </si>
  <si>
    <t>RAKL1525</t>
  </si>
  <si>
    <t>RAKNR1525</t>
  </si>
  <si>
    <t>RAK1705</t>
  </si>
  <si>
    <t>RAKL1705</t>
  </si>
  <si>
    <t>RAKNR1705</t>
  </si>
  <si>
    <t>SHJ1173</t>
  </si>
  <si>
    <t>SHJL1173</t>
  </si>
  <si>
    <t>SHJNR1173</t>
  </si>
  <si>
    <t>KFNL1423</t>
  </si>
  <si>
    <t>AAN-2624-CSG-IXR-E-1</t>
  </si>
  <si>
    <t>AAN-2050-CSG-IXR-E-1</t>
  </si>
  <si>
    <t>AAN-0132-CSG-IXR-E-1</t>
  </si>
  <si>
    <t>AUH-2339-CSG-IXR-E-1</t>
  </si>
  <si>
    <t>AUH-3566-CSG-N540-LD-1</t>
  </si>
  <si>
    <t>AUH-2027-CSG-IXR-E-1</t>
  </si>
  <si>
    <t>AUH-2496-CSG-N540-LD-1</t>
  </si>
  <si>
    <t>AUH-6112-CSG-IXR-E-1</t>
  </si>
  <si>
    <t>AUH-3726-CSG-IXR-E-1</t>
  </si>
  <si>
    <t>AUH-3908-CSG-IXR-E-1</t>
  </si>
  <si>
    <t>AUH-6571-CSG-N540-LD-1</t>
  </si>
  <si>
    <t>AUH-6399-CSG-IXR-E-1</t>
  </si>
  <si>
    <t>DXB-1014-CSG-SAR-X-1</t>
  </si>
  <si>
    <t>DXB-1015-CSG-SAR-8-1 + SAR-X</t>
  </si>
  <si>
    <t>DXB-2019-CSG-SAR-X-1</t>
  </si>
  <si>
    <t>DXB-1022-CSG-SAR-X-1</t>
  </si>
  <si>
    <t>DXB-1026-PREAGG-SR7-1</t>
  </si>
  <si>
    <t>DXB-1028-CSG-IXR-E-1</t>
  </si>
  <si>
    <t>DXB-2041-CSG-SAR-8-1</t>
  </si>
  <si>
    <t>DXB-1046-CSG-IXR-E-1</t>
  </si>
  <si>
    <t>DXB-1049-CSG-SAR-X-1</t>
  </si>
  <si>
    <t>DXB-1076-CSG-IXR-E-1</t>
  </si>
  <si>
    <t xml:space="preserve">DXB-1079-CSG-SAR-8-1 + DXB-1079-IBS-SAR-M-1 +  +  +  + </t>
  </si>
  <si>
    <t>Passive fiber on DXB-0012-CSG-SAR-X-1</t>
  </si>
  <si>
    <t>DXB-1092-CSG-ASR920-LD-1</t>
  </si>
  <si>
    <t>DXB-1093-CSG-SAR-X-1</t>
  </si>
  <si>
    <t>DXB-PALMJ-CSG-IXR-E-1</t>
  </si>
  <si>
    <t>DXB-2399-CSG-ASR920-LD-1</t>
  </si>
  <si>
    <t>DXB-1766-CSG-SAR-X-1</t>
  </si>
  <si>
    <t>DXB-1780-CSG-IXR-E-1</t>
  </si>
  <si>
    <t>DXB-2840-CSG-IXR-E-1</t>
  </si>
  <si>
    <t>DXB-3183-PREAGG-SR7-1</t>
  </si>
  <si>
    <t>DXB-3194-IBS-SAR-M-1</t>
  </si>
  <si>
    <t>DXB-2201-CSG-IXR-E-1</t>
  </si>
  <si>
    <t>OptiX OSN 3500 + IXR-E-1</t>
  </si>
  <si>
    <t>DXB-2227-CSG-IXR-E-1</t>
  </si>
  <si>
    <t>DXB-3231-CSG-SAR-X-1</t>
  </si>
  <si>
    <t>DXB-3234-CSG-SAR-8-1</t>
  </si>
  <si>
    <t>DXB-3235-CSG-SAR-X-1</t>
  </si>
  <si>
    <t>DXB-2239-CSG-SAR-X-1</t>
  </si>
  <si>
    <t>DXB-3248-SCSG-IXR-R6-1</t>
  </si>
  <si>
    <t>DXB-2647-CSG-SAR-X-1</t>
  </si>
  <si>
    <t>DXB-2940-CSG-IXR-E-1</t>
  </si>
  <si>
    <t>DXB-3410-CSG-N540-LD-1</t>
  </si>
  <si>
    <t>DXT-1424-CSG-SAR-X-1</t>
  </si>
  <si>
    <t>FUJ-3279-CSG-IXR-E-1</t>
  </si>
  <si>
    <t>KFN-2626-CSG-IXR-E-1</t>
  </si>
  <si>
    <t>KFN-2627-CSG-IXR-E-1</t>
  </si>
  <si>
    <t>KFN-2681-CSG-IXR-E-1</t>
  </si>
  <si>
    <t>KFN-3630-CSG-N540-LD-1</t>
  </si>
  <si>
    <t>UAQ-1005-CSG-N540-LD-1</t>
  </si>
  <si>
    <t>FUJ-1407-CSG-IXR-E-1</t>
  </si>
  <si>
    <t>RAK-1167-CSG-IXR-E-1</t>
  </si>
  <si>
    <t>SHJ-1173-CSG-IXR-E-1</t>
  </si>
  <si>
    <t>UAQ-1105-CSG-N540-LD-1</t>
  </si>
  <si>
    <t>Key</t>
  </si>
  <si>
    <t>Site 5916</t>
  </si>
  <si>
    <t>Site 5917</t>
  </si>
  <si>
    <t>Site 5918</t>
  </si>
  <si>
    <t>Site 5919</t>
  </si>
  <si>
    <t>Site 5920</t>
  </si>
  <si>
    <t>Site 5921</t>
  </si>
  <si>
    <t>Site 5922</t>
  </si>
  <si>
    <t>Site 5923</t>
  </si>
  <si>
    <t>Site 5924</t>
  </si>
  <si>
    <t>Site 5925</t>
  </si>
  <si>
    <t>Site 5926</t>
  </si>
  <si>
    <t>Site 5927</t>
  </si>
  <si>
    <t>Site 5928</t>
  </si>
  <si>
    <t>Site 5929</t>
  </si>
  <si>
    <t>Site 5930</t>
  </si>
  <si>
    <t>Site 5931</t>
  </si>
  <si>
    <t>Site 5932</t>
  </si>
  <si>
    <t>Site 5933</t>
  </si>
  <si>
    <t>Site 5934</t>
  </si>
  <si>
    <t>Site 5935</t>
  </si>
  <si>
    <t>Site 5936</t>
  </si>
  <si>
    <t>Site 5937</t>
  </si>
  <si>
    <t>Site 5938</t>
  </si>
  <si>
    <t>Site 5939</t>
  </si>
  <si>
    <t>Site 5940</t>
  </si>
  <si>
    <t>Site 5941</t>
  </si>
  <si>
    <t>Site 5942</t>
  </si>
  <si>
    <t>Site 5943</t>
  </si>
  <si>
    <t>Site 5944</t>
  </si>
  <si>
    <t>Site 5945</t>
  </si>
  <si>
    <t>Site 5946</t>
  </si>
  <si>
    <t>Site 5947</t>
  </si>
  <si>
    <t>Site 5948</t>
  </si>
  <si>
    <t>Site 5949</t>
  </si>
  <si>
    <t>Site 5950</t>
  </si>
  <si>
    <t>Site 5951</t>
  </si>
  <si>
    <t>Site 5952</t>
  </si>
  <si>
    <t>Site 5953</t>
  </si>
  <si>
    <t>Site 5954</t>
  </si>
  <si>
    <t>Site 5955</t>
  </si>
  <si>
    <t>Site 5956</t>
  </si>
  <si>
    <t>Site 5957</t>
  </si>
  <si>
    <t>Site 5958</t>
  </si>
  <si>
    <t>Site 5959</t>
  </si>
  <si>
    <t>Site 5960</t>
  </si>
  <si>
    <t>Site 5961</t>
  </si>
  <si>
    <t>Site 5962</t>
  </si>
  <si>
    <t>Site 5963</t>
  </si>
  <si>
    <t>Site 5964</t>
  </si>
  <si>
    <t>Site 5965</t>
  </si>
  <si>
    <t>Site 5966</t>
  </si>
  <si>
    <t>Site 5967</t>
  </si>
  <si>
    <t>Site 5968</t>
  </si>
  <si>
    <t>Site 5969</t>
  </si>
  <si>
    <t>Site 5970</t>
  </si>
  <si>
    <t>Site 5971</t>
  </si>
  <si>
    <t>Site 5972</t>
  </si>
  <si>
    <t>Site 5973</t>
  </si>
  <si>
    <t>Site 5974</t>
  </si>
  <si>
    <t>Site 5975</t>
  </si>
  <si>
    <t>Site 5976</t>
  </si>
  <si>
    <t>Site 5977</t>
  </si>
  <si>
    <t>Site 5978</t>
  </si>
  <si>
    <t>Site 5979</t>
  </si>
  <si>
    <t>Site 5980</t>
  </si>
  <si>
    <t>Site 5981</t>
  </si>
  <si>
    <t>Site 5982</t>
  </si>
  <si>
    <t>Site 5983</t>
  </si>
  <si>
    <t>Site 5984</t>
  </si>
  <si>
    <t>Site 5985</t>
  </si>
  <si>
    <t>Site 5986</t>
  </si>
  <si>
    <t>Site 5987</t>
  </si>
  <si>
    <t>Site 5988</t>
  </si>
  <si>
    <t>Site 5989</t>
  </si>
  <si>
    <t>Site 5990</t>
  </si>
  <si>
    <t>Site 5991</t>
  </si>
  <si>
    <t>Site 5992</t>
  </si>
  <si>
    <t>Site 5993</t>
  </si>
  <si>
    <t>Site 5994</t>
  </si>
  <si>
    <t>Site 5995</t>
  </si>
  <si>
    <t>Site 5996</t>
  </si>
  <si>
    <t>Site 5997</t>
  </si>
  <si>
    <t>Site 5998</t>
  </si>
  <si>
    <t>Site 5999</t>
  </si>
  <si>
    <t>Site 6000</t>
  </si>
  <si>
    <t>Site 6001</t>
  </si>
  <si>
    <t>Site 6002</t>
  </si>
  <si>
    <t>Site 6003</t>
  </si>
  <si>
    <t>Site 6004</t>
  </si>
  <si>
    <t>Site 6005</t>
  </si>
  <si>
    <t>Site 6006</t>
  </si>
  <si>
    <t>Site 6007</t>
  </si>
  <si>
    <t>Site 6008</t>
  </si>
  <si>
    <t>Site 6009</t>
  </si>
  <si>
    <t>Site 6010</t>
  </si>
  <si>
    <t>Site 6011</t>
  </si>
  <si>
    <t>Site 6012</t>
  </si>
  <si>
    <t>Site 6013</t>
  </si>
  <si>
    <t>Site 6014</t>
  </si>
  <si>
    <t>Site 6015</t>
  </si>
  <si>
    <t>Site 6016</t>
  </si>
  <si>
    <t>Site 6017</t>
  </si>
  <si>
    <t>Site 6018</t>
  </si>
  <si>
    <t>Site 6019</t>
  </si>
  <si>
    <t>Site 6020</t>
  </si>
  <si>
    <t>Site 6021</t>
  </si>
  <si>
    <t>Site 6022</t>
  </si>
  <si>
    <t>Site 6023</t>
  </si>
  <si>
    <t>Site 6024</t>
  </si>
  <si>
    <t>Site 6025</t>
  </si>
  <si>
    <t>Site 6026</t>
  </si>
  <si>
    <t>Site 6027</t>
  </si>
  <si>
    <t>Site 6028</t>
  </si>
  <si>
    <t>Site 6029</t>
  </si>
  <si>
    <t>Site 6030</t>
  </si>
  <si>
    <t>Site 6031</t>
  </si>
  <si>
    <t>Site 6032</t>
  </si>
  <si>
    <t>Site 6033</t>
  </si>
  <si>
    <t>Site 6034</t>
  </si>
  <si>
    <t>Site 6035</t>
  </si>
  <si>
    <t>Site 6036</t>
  </si>
  <si>
    <t>Site 6037</t>
  </si>
  <si>
    <t>Site 6038</t>
  </si>
  <si>
    <t>Site 6039</t>
  </si>
  <si>
    <t>Site 6040</t>
  </si>
  <si>
    <t>Site 6041</t>
  </si>
  <si>
    <t>Site 6042</t>
  </si>
  <si>
    <t>Site 6043</t>
  </si>
  <si>
    <t>Site 6044</t>
  </si>
  <si>
    <t>Site 6045</t>
  </si>
  <si>
    <t>Site 6046</t>
  </si>
  <si>
    <t>Site 6047</t>
  </si>
  <si>
    <t>Site 6048</t>
  </si>
  <si>
    <t>Site 6049</t>
  </si>
  <si>
    <t>Site 6050</t>
  </si>
  <si>
    <t>Site 6051</t>
  </si>
  <si>
    <t>Site 6052</t>
  </si>
  <si>
    <t>Site 6053</t>
  </si>
  <si>
    <t>Site 6054</t>
  </si>
  <si>
    <t>Site 6055</t>
  </si>
  <si>
    <t>Site 6056</t>
  </si>
  <si>
    <t>Site 6057</t>
  </si>
  <si>
    <t>Site 6058</t>
  </si>
  <si>
    <t>Site 6059</t>
  </si>
  <si>
    <t>Site 6060</t>
  </si>
  <si>
    <t>Site 6061</t>
  </si>
  <si>
    <t>Site 6062</t>
  </si>
  <si>
    <t>Site 6063</t>
  </si>
  <si>
    <t>Site 6064</t>
  </si>
  <si>
    <t>Site 6065</t>
  </si>
  <si>
    <t>Site 6066</t>
  </si>
  <si>
    <t>Site 6067</t>
  </si>
  <si>
    <t>Site 6068</t>
  </si>
  <si>
    <t>Site 6069</t>
  </si>
  <si>
    <t>Site 6070</t>
  </si>
  <si>
    <t>Site 6071</t>
  </si>
  <si>
    <t>Site 6072</t>
  </si>
  <si>
    <t>Site 6073</t>
  </si>
  <si>
    <t>Site 6074</t>
  </si>
  <si>
    <t>Site 6075</t>
  </si>
  <si>
    <t>Site 6076</t>
  </si>
  <si>
    <t>Site 6077</t>
  </si>
  <si>
    <t>Site 6078</t>
  </si>
  <si>
    <t>Site 6079</t>
  </si>
  <si>
    <t>Site 6080</t>
  </si>
  <si>
    <t>Site 6081</t>
  </si>
  <si>
    <t>Site 6082</t>
  </si>
  <si>
    <t>Site 6083</t>
  </si>
  <si>
    <t>Site 6084</t>
  </si>
  <si>
    <t>Site 6085</t>
  </si>
  <si>
    <t>Site 6086</t>
  </si>
  <si>
    <t>Site 6087</t>
  </si>
  <si>
    <t>Site 6088</t>
  </si>
  <si>
    <t>Site 6089</t>
  </si>
  <si>
    <t>Site 6090</t>
  </si>
  <si>
    <t>Site 6091</t>
  </si>
  <si>
    <t>Site 6092</t>
  </si>
  <si>
    <t>Site 6093</t>
  </si>
  <si>
    <t>Site 6094</t>
  </si>
  <si>
    <t>Site 6095</t>
  </si>
  <si>
    <t>Site 6096</t>
  </si>
  <si>
    <t>Site 6097</t>
  </si>
  <si>
    <t>Site 6098</t>
  </si>
  <si>
    <t>Site 6099</t>
  </si>
  <si>
    <t>Site 6100</t>
  </si>
  <si>
    <t>Site 6101</t>
  </si>
  <si>
    <t>Site 6102</t>
  </si>
  <si>
    <t>Site 6103</t>
  </si>
  <si>
    <t>Site 6104</t>
  </si>
  <si>
    <t>Site 6105</t>
  </si>
  <si>
    <t>Site 6106</t>
  </si>
  <si>
    <t>Site 6107</t>
  </si>
  <si>
    <t>Site 6108</t>
  </si>
  <si>
    <t>Site 6109</t>
  </si>
  <si>
    <t>Site 6110</t>
  </si>
  <si>
    <t>Site 6111</t>
  </si>
  <si>
    <t>Site 6112</t>
  </si>
  <si>
    <t>Site 6113</t>
  </si>
  <si>
    <t>Site 6114</t>
  </si>
  <si>
    <t>Site 6115</t>
  </si>
  <si>
    <t>Site 6116</t>
  </si>
  <si>
    <t>Site 6117</t>
  </si>
  <si>
    <t>Site 6118</t>
  </si>
  <si>
    <t>Site 6119</t>
  </si>
  <si>
    <t>Site 6120</t>
  </si>
  <si>
    <t>Site 6121</t>
  </si>
  <si>
    <t>Site 6122</t>
  </si>
  <si>
    <t>Site 6123</t>
  </si>
  <si>
    <t>Site 6124</t>
  </si>
  <si>
    <t>Site 6125</t>
  </si>
  <si>
    <t>Site 6126</t>
  </si>
  <si>
    <t>Site 6127</t>
  </si>
  <si>
    <t>Site 6128</t>
  </si>
  <si>
    <t>Site 6129</t>
  </si>
  <si>
    <t>Site 6130</t>
  </si>
  <si>
    <t>Site 6131</t>
  </si>
  <si>
    <t>Site 6132</t>
  </si>
  <si>
    <t>Site 6133</t>
  </si>
  <si>
    <t>Site 6134</t>
  </si>
  <si>
    <t>Site 6135</t>
  </si>
  <si>
    <t>Site 6136</t>
  </si>
  <si>
    <t>Site 6137</t>
  </si>
  <si>
    <t>Site 6138</t>
  </si>
  <si>
    <t>Site 6139</t>
  </si>
  <si>
    <t>Site 6140</t>
  </si>
  <si>
    <t>Site 6141</t>
  </si>
  <si>
    <t>Site 6142</t>
  </si>
  <si>
    <t>Site 6143</t>
  </si>
  <si>
    <t>Site 6144</t>
  </si>
  <si>
    <t>Site 6145</t>
  </si>
  <si>
    <t>Site 6146</t>
  </si>
  <si>
    <t>Site 6147</t>
  </si>
  <si>
    <t>Site 6148</t>
  </si>
  <si>
    <t>Site 6149</t>
  </si>
  <si>
    <t>Site 6150</t>
  </si>
  <si>
    <t>Site 6151</t>
  </si>
  <si>
    <t>Site 6152</t>
  </si>
  <si>
    <t>Site 6153</t>
  </si>
  <si>
    <t>Site 6154</t>
  </si>
  <si>
    <t>Site 6155</t>
  </si>
  <si>
    <t>Site 6156</t>
  </si>
  <si>
    <t>Site 6157</t>
  </si>
  <si>
    <t>Site 6158</t>
  </si>
  <si>
    <t>Site 6159</t>
  </si>
  <si>
    <t>Site 6160</t>
  </si>
  <si>
    <t>Site 6161</t>
  </si>
  <si>
    <t>Site 6162</t>
  </si>
  <si>
    <t>Site 6163</t>
  </si>
  <si>
    <t>Site 6164</t>
  </si>
  <si>
    <t>Site 6165</t>
  </si>
  <si>
    <t>Site 6166</t>
  </si>
  <si>
    <t>Site 6167</t>
  </si>
  <si>
    <t>Site 6168</t>
  </si>
  <si>
    <t>Site 6169</t>
  </si>
  <si>
    <t>Site 6170</t>
  </si>
  <si>
    <t>Site 6171</t>
  </si>
  <si>
    <t>Site 6172</t>
  </si>
  <si>
    <t>Site 6173</t>
  </si>
  <si>
    <t>Site 6174</t>
  </si>
  <si>
    <t>Site 6175</t>
  </si>
  <si>
    <t>Site 6176</t>
  </si>
  <si>
    <t>Site 6177</t>
  </si>
  <si>
    <t>Site 6178</t>
  </si>
  <si>
    <t>Site 6179</t>
  </si>
  <si>
    <t>Site 6180</t>
  </si>
  <si>
    <t>Site 6181</t>
  </si>
  <si>
    <t>Site 6182</t>
  </si>
  <si>
    <t>Site 6183</t>
  </si>
  <si>
    <t>Site 6184</t>
  </si>
  <si>
    <t>Site 6185</t>
  </si>
  <si>
    <t>Site 6186</t>
  </si>
  <si>
    <t>Site 6187</t>
  </si>
  <si>
    <t>Site 6188</t>
  </si>
  <si>
    <t>Site 6189</t>
  </si>
  <si>
    <t>Site 6190</t>
  </si>
  <si>
    <t>Site 6191</t>
  </si>
  <si>
    <t>Site 6192</t>
  </si>
  <si>
    <t>Site 6193</t>
  </si>
  <si>
    <t>Site 6194</t>
  </si>
  <si>
    <t>Site 6195</t>
  </si>
  <si>
    <t>Site 6196</t>
  </si>
  <si>
    <t>Site 6197</t>
  </si>
  <si>
    <t>Site 6198</t>
  </si>
  <si>
    <t>Site 6199</t>
  </si>
  <si>
    <t>Site 6200</t>
  </si>
  <si>
    <t>Site 6201</t>
  </si>
  <si>
    <t>Site 6202</t>
  </si>
  <si>
    <t>Site 6203</t>
  </si>
  <si>
    <t>Site 6204</t>
  </si>
  <si>
    <t>Site 6205</t>
  </si>
  <si>
    <t>Site 6206</t>
  </si>
  <si>
    <t>Site 6207</t>
  </si>
  <si>
    <t>Site 6208</t>
  </si>
  <si>
    <t>Site 6209</t>
  </si>
  <si>
    <t>Site 6210</t>
  </si>
  <si>
    <t>Site 6211</t>
  </si>
  <si>
    <t>Site 6212</t>
  </si>
  <si>
    <t>Site 6213</t>
  </si>
  <si>
    <t>Site 6214</t>
  </si>
  <si>
    <t>Site 6215</t>
  </si>
  <si>
    <t>Site 6216</t>
  </si>
  <si>
    <t>Site 6217</t>
  </si>
  <si>
    <t>Site 6218</t>
  </si>
  <si>
    <t>Site 6219</t>
  </si>
  <si>
    <t>Site 6220</t>
  </si>
  <si>
    <t>Site 6221</t>
  </si>
  <si>
    <t>Site 6222</t>
  </si>
  <si>
    <t>Site 6223</t>
  </si>
  <si>
    <t>Site 6224</t>
  </si>
  <si>
    <t>Site 6225</t>
  </si>
  <si>
    <t>Site 6226</t>
  </si>
  <si>
    <t>Site 6227</t>
  </si>
  <si>
    <t>Site 6228</t>
  </si>
  <si>
    <t>Site 6229</t>
  </si>
  <si>
    <t>Site 6230</t>
  </si>
  <si>
    <t>Site 6231</t>
  </si>
  <si>
    <t>Site 6232</t>
  </si>
  <si>
    <t>Site 6233</t>
  </si>
  <si>
    <t>Site 6234</t>
  </si>
  <si>
    <t>Site 6235</t>
  </si>
  <si>
    <t>Site 6236</t>
  </si>
  <si>
    <t>Site 6237</t>
  </si>
  <si>
    <t>Site 6238</t>
  </si>
  <si>
    <t>Site 6239</t>
  </si>
  <si>
    <t>Site 6240</t>
  </si>
  <si>
    <t>Site 6241</t>
  </si>
  <si>
    <t>Site 6242</t>
  </si>
  <si>
    <t>Site 6243</t>
  </si>
  <si>
    <t>Site 6244</t>
  </si>
  <si>
    <t>Site 6245</t>
  </si>
  <si>
    <t>Site 6246</t>
  </si>
  <si>
    <t>Site 6247</t>
  </si>
  <si>
    <t>Site 6248</t>
  </si>
  <si>
    <t>Site 6249</t>
  </si>
  <si>
    <t>Site 6250</t>
  </si>
  <si>
    <t>Site 6251</t>
  </si>
  <si>
    <t>Site 6252</t>
  </si>
  <si>
    <t>Site 6253</t>
  </si>
  <si>
    <t>Site 6254</t>
  </si>
  <si>
    <t>Site 6255</t>
  </si>
  <si>
    <t>Site 6256</t>
  </si>
  <si>
    <t>Site 6257</t>
  </si>
  <si>
    <t>Site 6258</t>
  </si>
  <si>
    <t>Site 6259</t>
  </si>
  <si>
    <t>Site 6260</t>
  </si>
  <si>
    <t>Site 6261</t>
  </si>
  <si>
    <t>Site 6262</t>
  </si>
  <si>
    <t>Site 6263</t>
  </si>
  <si>
    <t>Site 6264</t>
  </si>
  <si>
    <t>Site 6265</t>
  </si>
  <si>
    <t>Site 6266</t>
  </si>
  <si>
    <t>Site 6267</t>
  </si>
  <si>
    <t>Site 6268</t>
  </si>
  <si>
    <t>Site 6269</t>
  </si>
  <si>
    <t>Site 6270</t>
  </si>
  <si>
    <t>Site 6271</t>
  </si>
  <si>
    <t>Site 6272</t>
  </si>
  <si>
    <t>Site 6273</t>
  </si>
  <si>
    <t>Site 6274</t>
  </si>
  <si>
    <t>Site 6275</t>
  </si>
  <si>
    <t>Site 6276</t>
  </si>
  <si>
    <t>Site 6277</t>
  </si>
  <si>
    <t>Site 6278</t>
  </si>
  <si>
    <t>Site 6279</t>
  </si>
  <si>
    <t>Site 6280</t>
  </si>
  <si>
    <t>Site 6281</t>
  </si>
  <si>
    <t>Site 6282</t>
  </si>
  <si>
    <t>Site 6283</t>
  </si>
  <si>
    <t>Site 6284</t>
  </si>
  <si>
    <t>Site 6285</t>
  </si>
  <si>
    <t>Site 6286</t>
  </si>
  <si>
    <t>Site 6287</t>
  </si>
  <si>
    <t>Site 6288</t>
  </si>
  <si>
    <t>Site 6289</t>
  </si>
  <si>
    <t>Site 6290</t>
  </si>
  <si>
    <t>Site 6291</t>
  </si>
  <si>
    <t>Site 6292</t>
  </si>
  <si>
    <t>Site 6293</t>
  </si>
  <si>
    <t>Site 6294</t>
  </si>
  <si>
    <t>Site 6295</t>
  </si>
  <si>
    <t>Site 6296</t>
  </si>
  <si>
    <t>Site 6297</t>
  </si>
  <si>
    <t>Site 6298</t>
  </si>
  <si>
    <t>Site 6299</t>
  </si>
  <si>
    <t>Site 6300</t>
  </si>
  <si>
    <t>Site 6301</t>
  </si>
  <si>
    <t>Site 6302</t>
  </si>
  <si>
    <t>Site 6303</t>
  </si>
  <si>
    <t>Site 6304</t>
  </si>
  <si>
    <t>Site 6305</t>
  </si>
  <si>
    <t>Site 6306</t>
  </si>
  <si>
    <t>Site 6307</t>
  </si>
  <si>
    <t>Site 6308</t>
  </si>
  <si>
    <t>Site 6309</t>
  </si>
  <si>
    <t>Site 6310</t>
  </si>
  <si>
    <t>Site 6311</t>
  </si>
  <si>
    <t>Site 6312</t>
  </si>
  <si>
    <t>Site 6313</t>
  </si>
  <si>
    <t>Site 6314</t>
  </si>
  <si>
    <t>Site 6315</t>
  </si>
  <si>
    <t>Site 6316</t>
  </si>
  <si>
    <t>Site 6317</t>
  </si>
  <si>
    <t>Site 6318</t>
  </si>
  <si>
    <t>Site 6319</t>
  </si>
  <si>
    <t>Site 6320</t>
  </si>
  <si>
    <t>Site 6321</t>
  </si>
  <si>
    <t>Site 6322</t>
  </si>
  <si>
    <t>Site 6323</t>
  </si>
  <si>
    <t>Site 6324</t>
  </si>
  <si>
    <t>Site 6325</t>
  </si>
  <si>
    <t>Site 6326</t>
  </si>
  <si>
    <t>Site 6327</t>
  </si>
  <si>
    <t>Site 6328</t>
  </si>
  <si>
    <t>Site 6329</t>
  </si>
  <si>
    <t>Site 6330</t>
  </si>
  <si>
    <t>Site 6331</t>
  </si>
  <si>
    <t>Site 6332</t>
  </si>
  <si>
    <t>Site 6333</t>
  </si>
  <si>
    <t>Site 6334</t>
  </si>
  <si>
    <t>Site 6335</t>
  </si>
  <si>
    <t>Site 6336</t>
  </si>
  <si>
    <t>Site 6337</t>
  </si>
  <si>
    <t>Site 6338</t>
  </si>
  <si>
    <t>Site 6339</t>
  </si>
  <si>
    <t>Site 6340</t>
  </si>
  <si>
    <t>Site 6341</t>
  </si>
  <si>
    <t>Site 6342</t>
  </si>
  <si>
    <t>Site 6343</t>
  </si>
  <si>
    <t>Site 6344</t>
  </si>
  <si>
    <t>Site 6345</t>
  </si>
  <si>
    <t>Site 6346</t>
  </si>
  <si>
    <t>Site 6347</t>
  </si>
  <si>
    <t>Site 6348</t>
  </si>
  <si>
    <t>Site 6349</t>
  </si>
  <si>
    <t>Site 6350</t>
  </si>
  <si>
    <t>Site 6351</t>
  </si>
  <si>
    <t>Site 6352</t>
  </si>
  <si>
    <t>Site 6353</t>
  </si>
  <si>
    <t>Site 6354</t>
  </si>
  <si>
    <t>Site 6355</t>
  </si>
  <si>
    <t>Site 6356</t>
  </si>
  <si>
    <t>Site 6357</t>
  </si>
  <si>
    <t>Site 6358</t>
  </si>
  <si>
    <t>Site 6359</t>
  </si>
  <si>
    <t>Site 6360</t>
  </si>
  <si>
    <t>Site 6361</t>
  </si>
  <si>
    <t>Site 6362</t>
  </si>
  <si>
    <t>Site 6363</t>
  </si>
  <si>
    <t>Site 6364</t>
  </si>
  <si>
    <t>Site 6365</t>
  </si>
  <si>
    <t>Site 6366</t>
  </si>
  <si>
    <t>Site 6367</t>
  </si>
  <si>
    <t>Site 6368</t>
  </si>
  <si>
    <t>Site 6369</t>
  </si>
  <si>
    <t>Site 6370</t>
  </si>
  <si>
    <t>Site 6371</t>
  </si>
  <si>
    <t>Site 6372</t>
  </si>
  <si>
    <t>Site 6373</t>
  </si>
  <si>
    <t>Site 6374</t>
  </si>
  <si>
    <t>Site 6375</t>
  </si>
  <si>
    <t>Site 6376</t>
  </si>
  <si>
    <t>Site 6377</t>
  </si>
  <si>
    <t>Site 6378</t>
  </si>
  <si>
    <t>Site 6379</t>
  </si>
  <si>
    <t>Site 6380</t>
  </si>
  <si>
    <t>Site 6381</t>
  </si>
  <si>
    <t>Site 6382</t>
  </si>
  <si>
    <t>Site 6383</t>
  </si>
  <si>
    <t>Site 6384</t>
  </si>
  <si>
    <t>Site 6385</t>
  </si>
  <si>
    <t>Site 6386</t>
  </si>
  <si>
    <t>Site 6387</t>
  </si>
  <si>
    <t>Site 6388</t>
  </si>
  <si>
    <t>Site 6389</t>
  </si>
  <si>
    <t>Site 6390</t>
  </si>
  <si>
    <t>Site 6391</t>
  </si>
  <si>
    <t>Site 6392</t>
  </si>
  <si>
    <t>Site 6393</t>
  </si>
  <si>
    <t>Site 6394</t>
  </si>
  <si>
    <t>Site 6395</t>
  </si>
  <si>
    <t>Site 6396</t>
  </si>
  <si>
    <t>Site 6397</t>
  </si>
  <si>
    <t>Site 6398</t>
  </si>
  <si>
    <t>Site 6399</t>
  </si>
  <si>
    <t>Site 6400</t>
  </si>
  <si>
    <t>Site 6401</t>
  </si>
  <si>
    <t>Site 6402</t>
  </si>
  <si>
    <t>Site 6403</t>
  </si>
  <si>
    <t>Site 6404</t>
  </si>
  <si>
    <t>Site 6405</t>
  </si>
  <si>
    <t>Site 6406</t>
  </si>
  <si>
    <t>Site 6407</t>
  </si>
  <si>
    <t>Site 6408</t>
  </si>
  <si>
    <t>Site 6409</t>
  </si>
  <si>
    <t>Site 6410</t>
  </si>
  <si>
    <t>Site 6411</t>
  </si>
  <si>
    <t>Site 6412</t>
  </si>
  <si>
    <t>Site 6413</t>
  </si>
  <si>
    <t>Site 6414</t>
  </si>
  <si>
    <t>Site 6415</t>
  </si>
  <si>
    <t>Site 6416</t>
  </si>
  <si>
    <t>Site 6417</t>
  </si>
  <si>
    <t>Site 6418</t>
  </si>
  <si>
    <t>Site 6419</t>
  </si>
  <si>
    <t>Site 6420</t>
  </si>
  <si>
    <t>Site 6421</t>
  </si>
  <si>
    <t>Site 6422</t>
  </si>
  <si>
    <t>Site 6423</t>
  </si>
  <si>
    <t>Site 6424</t>
  </si>
  <si>
    <t>Site 6425</t>
  </si>
  <si>
    <t>Site 6426</t>
  </si>
  <si>
    <t>Site 6427</t>
  </si>
  <si>
    <t>Site 6428</t>
  </si>
  <si>
    <t>Site 6429</t>
  </si>
  <si>
    <t>Site 6430</t>
  </si>
  <si>
    <t>Site 6431</t>
  </si>
  <si>
    <t>Site 6432</t>
  </si>
  <si>
    <t>Site 6433</t>
  </si>
  <si>
    <t>Site 6434</t>
  </si>
  <si>
    <t>Site 6435</t>
  </si>
  <si>
    <t>Site 6436</t>
  </si>
  <si>
    <t>Site 6437</t>
  </si>
  <si>
    <t>Site 6438</t>
  </si>
  <si>
    <t>Site 6439</t>
  </si>
  <si>
    <t>Site 6440</t>
  </si>
  <si>
    <t>Site 6441</t>
  </si>
  <si>
    <t>Site 6442</t>
  </si>
  <si>
    <t>Site 6443</t>
  </si>
  <si>
    <t>Site 6444</t>
  </si>
  <si>
    <t>Site 6445</t>
  </si>
  <si>
    <t>Site 6446</t>
  </si>
  <si>
    <t>Site 6447</t>
  </si>
  <si>
    <t>Site 6448</t>
  </si>
  <si>
    <t>Site 6449</t>
  </si>
  <si>
    <t>Site 6450</t>
  </si>
  <si>
    <t>Site 6451</t>
  </si>
  <si>
    <t>Site 6452</t>
  </si>
  <si>
    <t>Site 6453</t>
  </si>
  <si>
    <t>Site 6454</t>
  </si>
  <si>
    <t>Site 6455</t>
  </si>
  <si>
    <t>Site 6456</t>
  </si>
  <si>
    <t>Site 6457</t>
  </si>
  <si>
    <t>Site 6458</t>
  </si>
  <si>
    <t>Site 6459</t>
  </si>
  <si>
    <t>Site 6460</t>
  </si>
  <si>
    <t>Site 6461</t>
  </si>
  <si>
    <t>Site 6462</t>
  </si>
  <si>
    <t>Site 6463</t>
  </si>
  <si>
    <t>Site 6464</t>
  </si>
  <si>
    <t>Site 6465</t>
  </si>
  <si>
    <t>Site 6466</t>
  </si>
  <si>
    <t>Site 6467</t>
  </si>
  <si>
    <t>Site 6468</t>
  </si>
  <si>
    <t>Site 6469</t>
  </si>
  <si>
    <t>Site 6470</t>
  </si>
  <si>
    <t>Site 6471</t>
  </si>
  <si>
    <t>Site 6472</t>
  </si>
  <si>
    <t>Site 6473</t>
  </si>
  <si>
    <t>Site 6474</t>
  </si>
  <si>
    <t>Site 6475</t>
  </si>
  <si>
    <t>Site 6476</t>
  </si>
  <si>
    <t>Site 6477</t>
  </si>
  <si>
    <t>Site 6478</t>
  </si>
  <si>
    <t>Site 6479</t>
  </si>
  <si>
    <t>Site 6480</t>
  </si>
  <si>
    <t>Site 6481</t>
  </si>
  <si>
    <t>Site 6482</t>
  </si>
  <si>
    <t>Site 6483</t>
  </si>
  <si>
    <t>Site 6484</t>
  </si>
  <si>
    <t>Site 6485</t>
  </si>
  <si>
    <t>Site 6486</t>
  </si>
  <si>
    <t>Site 6487</t>
  </si>
  <si>
    <t>Site 6488</t>
  </si>
  <si>
    <t>Site 6489</t>
  </si>
  <si>
    <t>Site 6490</t>
  </si>
  <si>
    <t>Site 6491</t>
  </si>
  <si>
    <t>Site 6492</t>
  </si>
  <si>
    <t>Site 6493</t>
  </si>
  <si>
    <t>Site 6494</t>
  </si>
  <si>
    <t>Site 6495</t>
  </si>
  <si>
    <t>Site 6496</t>
  </si>
  <si>
    <t>Site 6497</t>
  </si>
  <si>
    <t>Site 6498</t>
  </si>
  <si>
    <t>Site 6499</t>
  </si>
  <si>
    <t>Site 6500</t>
  </si>
  <si>
    <t>Site 6501</t>
  </si>
  <si>
    <t>Site 6502</t>
  </si>
  <si>
    <t>Site 6503</t>
  </si>
  <si>
    <t>Site 6504</t>
  </si>
  <si>
    <t>Site 6505</t>
  </si>
  <si>
    <t>Site 6506</t>
  </si>
  <si>
    <t>Site 6507</t>
  </si>
  <si>
    <t>Site 6508</t>
  </si>
  <si>
    <t>Site 6509</t>
  </si>
  <si>
    <t>Site 6510</t>
  </si>
  <si>
    <t>Site 6511</t>
  </si>
  <si>
    <t>Site 6512</t>
  </si>
  <si>
    <t>Site 6513</t>
  </si>
  <si>
    <t>Site 6514</t>
  </si>
  <si>
    <t>Site 6515</t>
  </si>
  <si>
    <t>Site 6516</t>
  </si>
  <si>
    <t>Site 6517</t>
  </si>
  <si>
    <t>Site 6518</t>
  </si>
  <si>
    <t>Site 6519</t>
  </si>
  <si>
    <t>Site 6520</t>
  </si>
  <si>
    <t>Site 6521</t>
  </si>
  <si>
    <t>Site 6522</t>
  </si>
  <si>
    <t>Site 6523</t>
  </si>
  <si>
    <t>Site 6524</t>
  </si>
  <si>
    <t>Site 6525</t>
  </si>
  <si>
    <t>Site 6526</t>
  </si>
  <si>
    <t>Site 6527</t>
  </si>
  <si>
    <t>Site 6528</t>
  </si>
  <si>
    <t>Site 6529</t>
  </si>
  <si>
    <t>Site 6530</t>
  </si>
  <si>
    <t>Site 6531</t>
  </si>
  <si>
    <t>Site 6532</t>
  </si>
  <si>
    <t>Site 6533</t>
  </si>
  <si>
    <t>Site 6534</t>
  </si>
  <si>
    <t>Site 6535</t>
  </si>
  <si>
    <t>Site 6536</t>
  </si>
  <si>
    <t>Site 6537</t>
  </si>
  <si>
    <t>Site 6538</t>
  </si>
  <si>
    <t>Site 6539</t>
  </si>
  <si>
    <t>Site 6540</t>
  </si>
  <si>
    <t>Site 6541</t>
  </si>
  <si>
    <t>Site 6542</t>
  </si>
  <si>
    <t>Site 6543</t>
  </si>
  <si>
    <t>Site 6544</t>
  </si>
  <si>
    <t>Site 6545</t>
  </si>
  <si>
    <t>Site 6546</t>
  </si>
  <si>
    <t>Site 6547</t>
  </si>
  <si>
    <t>Site 6548</t>
  </si>
  <si>
    <t>Site 6549</t>
  </si>
  <si>
    <t>Site 6550</t>
  </si>
  <si>
    <t>Site 6551</t>
  </si>
  <si>
    <t>Site 6552</t>
  </si>
  <si>
    <t>Site 6553</t>
  </si>
  <si>
    <t>Site 6554</t>
  </si>
  <si>
    <t>Site 6555</t>
  </si>
  <si>
    <t>Site 6556</t>
  </si>
  <si>
    <t>Site 6557</t>
  </si>
  <si>
    <t>Site 6558</t>
  </si>
  <si>
    <t>Site 6559</t>
  </si>
  <si>
    <t>Site 6560</t>
  </si>
  <si>
    <t>Site 6561</t>
  </si>
  <si>
    <t>Site 6562</t>
  </si>
  <si>
    <t>Site 6563</t>
  </si>
  <si>
    <t>Site 6564</t>
  </si>
  <si>
    <t>Site 6565</t>
  </si>
  <si>
    <t>Site 6566</t>
  </si>
  <si>
    <t>Site 6567</t>
  </si>
  <si>
    <t>Site 6568</t>
  </si>
  <si>
    <t>Site 6569</t>
  </si>
  <si>
    <t>Site 6570</t>
  </si>
  <si>
    <t>Site 6571</t>
  </si>
  <si>
    <t>Site 6572</t>
  </si>
  <si>
    <t>Site 6573</t>
  </si>
  <si>
    <t>Site 6574</t>
  </si>
  <si>
    <t>Site 6575</t>
  </si>
  <si>
    <t>Site 6576</t>
  </si>
  <si>
    <t>Site 6577</t>
  </si>
  <si>
    <t>Site 6578</t>
  </si>
  <si>
    <t>Site 6579</t>
  </si>
  <si>
    <t>Site 6580</t>
  </si>
  <si>
    <t>Site 6581</t>
  </si>
  <si>
    <t>Site 6582</t>
  </si>
  <si>
    <t>Site 6583</t>
  </si>
  <si>
    <t>Site 6584</t>
  </si>
  <si>
    <t>Site 6585</t>
  </si>
  <si>
    <t>Site 6586</t>
  </si>
  <si>
    <t>Site 6587</t>
  </si>
  <si>
    <t>Site 6588</t>
  </si>
  <si>
    <t>Site 6589</t>
  </si>
  <si>
    <t>Site 6590</t>
  </si>
  <si>
    <t>Site 6591</t>
  </si>
  <si>
    <t>Site 6592</t>
  </si>
  <si>
    <t>Site 6593</t>
  </si>
  <si>
    <t>Site 6594</t>
  </si>
  <si>
    <t>Site 6595</t>
  </si>
  <si>
    <t>Site 6596</t>
  </si>
  <si>
    <t>Site 6597</t>
  </si>
  <si>
    <t>Site 6598</t>
  </si>
  <si>
    <t>Site 6599</t>
  </si>
  <si>
    <t>Site 6600</t>
  </si>
  <si>
    <t>Site 6601</t>
  </si>
  <si>
    <t>Site 6602</t>
  </si>
  <si>
    <t>Site 6603</t>
  </si>
  <si>
    <t>Site 6604</t>
  </si>
  <si>
    <t>Site 6605</t>
  </si>
  <si>
    <t>Site 6606</t>
  </si>
  <si>
    <t>Site 6607</t>
  </si>
  <si>
    <t>Site 6608</t>
  </si>
  <si>
    <t>Site 6609</t>
  </si>
  <si>
    <t>Site 6610</t>
  </si>
  <si>
    <t>Site 6611</t>
  </si>
  <si>
    <t>Site 6612</t>
  </si>
  <si>
    <t>Site 6613</t>
  </si>
  <si>
    <t>Site 6614</t>
  </si>
  <si>
    <t>Site 6615</t>
  </si>
  <si>
    <t>Site 6616</t>
  </si>
  <si>
    <t>Site 6617</t>
  </si>
  <si>
    <t>Site 6618</t>
  </si>
  <si>
    <t>Site 6619</t>
  </si>
  <si>
    <t>Site 6620</t>
  </si>
  <si>
    <t>Site 6621</t>
  </si>
  <si>
    <t>Site 6622</t>
  </si>
  <si>
    <t>Site 6623</t>
  </si>
  <si>
    <t>Site 6624</t>
  </si>
  <si>
    <t>Site 6625</t>
  </si>
  <si>
    <t>Site 6626</t>
  </si>
  <si>
    <t>Site 6627</t>
  </si>
  <si>
    <t>Site 6628</t>
  </si>
  <si>
    <t>Site 6629</t>
  </si>
  <si>
    <t>Site 6630</t>
  </si>
  <si>
    <t>Site 6631</t>
  </si>
  <si>
    <t>Site 6632</t>
  </si>
  <si>
    <t>Site 6633</t>
  </si>
  <si>
    <t>Site 6634</t>
  </si>
  <si>
    <t>Site 6635</t>
  </si>
  <si>
    <t>Site 6636</t>
  </si>
  <si>
    <t>Site 6637</t>
  </si>
  <si>
    <t>Site 6638</t>
  </si>
  <si>
    <t>Site 6639</t>
  </si>
  <si>
    <t>Site 6640</t>
  </si>
  <si>
    <t>Site 6641</t>
  </si>
  <si>
    <t>Site 6642</t>
  </si>
  <si>
    <t>Site 6643</t>
  </si>
  <si>
    <t>Site 6644</t>
  </si>
  <si>
    <t>Site 6645</t>
  </si>
  <si>
    <t>Site 6646</t>
  </si>
  <si>
    <t>Site 6647</t>
  </si>
  <si>
    <t>Site 6648</t>
  </si>
  <si>
    <t>Site 6649</t>
  </si>
  <si>
    <t>Site 6650</t>
  </si>
  <si>
    <t>Site 6651</t>
  </si>
  <si>
    <t>Site 6652</t>
  </si>
  <si>
    <t>Site 6653</t>
  </si>
  <si>
    <t>Site 6654</t>
  </si>
  <si>
    <t>Site 6655</t>
  </si>
  <si>
    <t>Site 6656</t>
  </si>
  <si>
    <t>Site 6657</t>
  </si>
  <si>
    <t>Site 6658</t>
  </si>
  <si>
    <t>Site 6659</t>
  </si>
  <si>
    <t>Site 6660</t>
  </si>
  <si>
    <t>Site 6661</t>
  </si>
  <si>
    <t>Site 6662</t>
  </si>
  <si>
    <t>Site 6663</t>
  </si>
  <si>
    <t>Site 6664</t>
  </si>
  <si>
    <t>Site 6665</t>
  </si>
  <si>
    <t>Site 6666</t>
  </si>
  <si>
    <t>Site 6667</t>
  </si>
  <si>
    <t>Site 6668</t>
  </si>
  <si>
    <t>Site 6669</t>
  </si>
  <si>
    <t>Site 6670</t>
  </si>
  <si>
    <t>Site 6671</t>
  </si>
  <si>
    <t>Site 6672</t>
  </si>
  <si>
    <t>Site 6673</t>
  </si>
  <si>
    <t>Site 6674</t>
  </si>
  <si>
    <t>Site 6675</t>
  </si>
  <si>
    <t>Site 6676</t>
  </si>
  <si>
    <t>Site 6677</t>
  </si>
  <si>
    <t>Site 6678</t>
  </si>
  <si>
    <t>Site 6679</t>
  </si>
  <si>
    <t>Site 6680</t>
  </si>
  <si>
    <t>Site 6681</t>
  </si>
  <si>
    <t>Site 6682</t>
  </si>
  <si>
    <t>Site 6683</t>
  </si>
  <si>
    <t>Site 6684</t>
  </si>
  <si>
    <t>Site 6685</t>
  </si>
  <si>
    <t>Site 6686</t>
  </si>
  <si>
    <t>Site 6687</t>
  </si>
  <si>
    <t>Site 6688</t>
  </si>
  <si>
    <t>Site 6689</t>
  </si>
  <si>
    <t>Site 6690</t>
  </si>
  <si>
    <t>Site 6691</t>
  </si>
  <si>
    <t>Site 6692</t>
  </si>
  <si>
    <t>Site 6693</t>
  </si>
  <si>
    <t>Site 6694</t>
  </si>
  <si>
    <t>Site 6695</t>
  </si>
  <si>
    <t>Site 6696</t>
  </si>
  <si>
    <t>Site 6697</t>
  </si>
  <si>
    <t>Site 6698</t>
  </si>
  <si>
    <t>Site 6699</t>
  </si>
  <si>
    <t>Site 6700</t>
  </si>
  <si>
    <t>Site 6701</t>
  </si>
  <si>
    <t>Site 6702</t>
  </si>
  <si>
    <t>Site 6703</t>
  </si>
  <si>
    <t>Site 6704</t>
  </si>
  <si>
    <t>Site 6705</t>
  </si>
  <si>
    <t>Site 6706</t>
  </si>
  <si>
    <t>Site 6707</t>
  </si>
  <si>
    <t>Site 6708</t>
  </si>
  <si>
    <t>Site 6709</t>
  </si>
  <si>
    <t>Site 6710</t>
  </si>
  <si>
    <t>Site 6711</t>
  </si>
  <si>
    <t>Site 6712</t>
  </si>
  <si>
    <t>Site 6713</t>
  </si>
  <si>
    <t>Site 6714</t>
  </si>
  <si>
    <t>Site 6715</t>
  </si>
  <si>
    <t>Site 6716</t>
  </si>
  <si>
    <t>Site 6717</t>
  </si>
  <si>
    <t>Site 6718</t>
  </si>
  <si>
    <t>Site 6719</t>
  </si>
  <si>
    <t>Site 6720</t>
  </si>
  <si>
    <t>Site 6721</t>
  </si>
  <si>
    <t>Site 6722</t>
  </si>
  <si>
    <t>Site 6723</t>
  </si>
  <si>
    <t>Site 6724</t>
  </si>
  <si>
    <t>Site 6725</t>
  </si>
  <si>
    <t>Site 6726</t>
  </si>
  <si>
    <t>Site 6727</t>
  </si>
  <si>
    <t>Site 6728</t>
  </si>
  <si>
    <t>Site 6729</t>
  </si>
  <si>
    <t>Site 6730</t>
  </si>
  <si>
    <t>Site 6731</t>
  </si>
  <si>
    <t>Site 6732</t>
  </si>
  <si>
    <t>Site 6733</t>
  </si>
  <si>
    <t>Site 6734</t>
  </si>
  <si>
    <t>Site 6735</t>
  </si>
  <si>
    <t>Site 6736</t>
  </si>
  <si>
    <t>Site 6737</t>
  </si>
  <si>
    <t>Site 6738</t>
  </si>
  <si>
    <t>Site 6739</t>
  </si>
  <si>
    <t>Site 6740</t>
  </si>
  <si>
    <t>Site 6741</t>
  </si>
  <si>
    <t>Site 6742</t>
  </si>
  <si>
    <t>Site 6743</t>
  </si>
  <si>
    <t>Site 6744</t>
  </si>
  <si>
    <t>Site 6745</t>
  </si>
  <si>
    <t>Site 6746</t>
  </si>
  <si>
    <t>Site 6747</t>
  </si>
  <si>
    <t>Site 6748</t>
  </si>
  <si>
    <t>Site 6749</t>
  </si>
  <si>
    <t>Site 6750</t>
  </si>
  <si>
    <t>Site 6751</t>
  </si>
  <si>
    <t>Site 6752</t>
  </si>
  <si>
    <t>Site 6753</t>
  </si>
  <si>
    <t>Site 6754</t>
  </si>
  <si>
    <t>Site 6755</t>
  </si>
  <si>
    <t>Site 6756</t>
  </si>
  <si>
    <t>Site 6757</t>
  </si>
  <si>
    <t>Site 6758</t>
  </si>
  <si>
    <t>Site 6759</t>
  </si>
  <si>
    <t>Site 6760</t>
  </si>
  <si>
    <t>Site 6761</t>
  </si>
  <si>
    <t>Site 6762</t>
  </si>
  <si>
    <t>Site 6763</t>
  </si>
  <si>
    <t>Site 6764</t>
  </si>
  <si>
    <t>Site 6765</t>
  </si>
  <si>
    <t>Site 6766</t>
  </si>
  <si>
    <t>Site 6767</t>
  </si>
  <si>
    <t>Site 6768</t>
  </si>
  <si>
    <t>Site 6769</t>
  </si>
  <si>
    <t>Site 6770</t>
  </si>
  <si>
    <t>Site 6771</t>
  </si>
  <si>
    <t>Site 6772</t>
  </si>
  <si>
    <t>Site 6773</t>
  </si>
  <si>
    <t>Site 6774</t>
  </si>
  <si>
    <t>Site 6775</t>
  </si>
  <si>
    <t>Site 6776</t>
  </si>
  <si>
    <t>Site 6777</t>
  </si>
  <si>
    <t>Site 6778</t>
  </si>
  <si>
    <t>Site 6779</t>
  </si>
  <si>
    <t>Site 6780</t>
  </si>
  <si>
    <t>Site 6781</t>
  </si>
  <si>
    <t>Site 6782</t>
  </si>
  <si>
    <t>Site 6783</t>
  </si>
  <si>
    <t>Site 6784</t>
  </si>
  <si>
    <t>Site 6785</t>
  </si>
  <si>
    <t>Site 6786</t>
  </si>
  <si>
    <t>Site 6787</t>
  </si>
  <si>
    <t>Site 6788</t>
  </si>
  <si>
    <t>Site 6789</t>
  </si>
  <si>
    <t>Site 6790</t>
  </si>
  <si>
    <t>Site 6791</t>
  </si>
  <si>
    <t>Site 6792</t>
  </si>
  <si>
    <t>Site 6793</t>
  </si>
  <si>
    <t>Site 6794</t>
  </si>
  <si>
    <t>Site 6795</t>
  </si>
  <si>
    <t>Site 6796</t>
  </si>
  <si>
    <t>Site 6797</t>
  </si>
  <si>
    <t>Site 6798</t>
  </si>
  <si>
    <t>Site 6799</t>
  </si>
  <si>
    <t>Site 6800</t>
  </si>
  <si>
    <t>Site 6801</t>
  </si>
  <si>
    <t>Site 6802</t>
  </si>
  <si>
    <t>Site 6803</t>
  </si>
  <si>
    <t>Site 6804</t>
  </si>
  <si>
    <t>Site 6805</t>
  </si>
  <si>
    <t>Site 6806</t>
  </si>
  <si>
    <t>Site 6807</t>
  </si>
  <si>
    <t>Site 6808</t>
  </si>
  <si>
    <t>Site 6809</t>
  </si>
  <si>
    <t>Site 6810</t>
  </si>
  <si>
    <t>Site 6811</t>
  </si>
  <si>
    <t>Site 6812</t>
  </si>
  <si>
    <t>Site 6813</t>
  </si>
  <si>
    <t>Site 6814</t>
  </si>
  <si>
    <t>Site 6815</t>
  </si>
  <si>
    <t>Site 6816</t>
  </si>
  <si>
    <t>Site 6817</t>
  </si>
  <si>
    <t>Site 6818</t>
  </si>
  <si>
    <t>Site 6819</t>
  </si>
  <si>
    <t>Site 6820</t>
  </si>
  <si>
    <t>Site 6821</t>
  </si>
  <si>
    <t>Site 6822</t>
  </si>
  <si>
    <t>Site 6823</t>
  </si>
  <si>
    <t>Site 6824</t>
  </si>
  <si>
    <t>Site 6825</t>
  </si>
  <si>
    <t>Site 6826</t>
  </si>
  <si>
    <t>Site 6827</t>
  </si>
  <si>
    <t>Site 6828</t>
  </si>
  <si>
    <t>Site 6829</t>
  </si>
  <si>
    <t>Site 6830</t>
  </si>
  <si>
    <t>Site 6831</t>
  </si>
  <si>
    <t>Site 6832</t>
  </si>
  <si>
    <t>Site 6833</t>
  </si>
  <si>
    <t>Site 6834</t>
  </si>
  <si>
    <t>Site 6835</t>
  </si>
  <si>
    <t>Site 6836</t>
  </si>
  <si>
    <t>Site 6837</t>
  </si>
  <si>
    <t>Site 6838</t>
  </si>
  <si>
    <t>Site 6839</t>
  </si>
  <si>
    <t>Site 6840</t>
  </si>
  <si>
    <t>Site 6841</t>
  </si>
  <si>
    <t>Site 6842</t>
  </si>
  <si>
    <t>Site 6843</t>
  </si>
  <si>
    <t>Site 6844</t>
  </si>
  <si>
    <t>Site 6845</t>
  </si>
  <si>
    <t>Site 6846</t>
  </si>
  <si>
    <t>Site 6847</t>
  </si>
  <si>
    <t>Site 6848</t>
  </si>
  <si>
    <t>Site 6849</t>
  </si>
  <si>
    <t>Site 6850</t>
  </si>
  <si>
    <t>Site 6851</t>
  </si>
  <si>
    <t>Site 6852</t>
  </si>
  <si>
    <t>Site 6853</t>
  </si>
  <si>
    <t>Site 6854</t>
  </si>
  <si>
    <t>Site 6855</t>
  </si>
  <si>
    <t>Site 6856</t>
  </si>
  <si>
    <t>Site 6857</t>
  </si>
  <si>
    <t>Site 6858</t>
  </si>
  <si>
    <t>Site 6859</t>
  </si>
  <si>
    <t>Site 6860</t>
  </si>
  <si>
    <t>Site 6861</t>
  </si>
  <si>
    <t>Site 6862</t>
  </si>
  <si>
    <t>Site 6863</t>
  </si>
  <si>
    <t>Site 6864</t>
  </si>
  <si>
    <t>Site 6865</t>
  </si>
  <si>
    <t>Site 6866</t>
  </si>
  <si>
    <t>Site 6867</t>
  </si>
  <si>
    <t>Site 6868</t>
  </si>
  <si>
    <t>Site 6869</t>
  </si>
  <si>
    <t>Site 6870</t>
  </si>
  <si>
    <t>Site 6871</t>
  </si>
  <si>
    <t>Site 6872</t>
  </si>
  <si>
    <t>Site 6873</t>
  </si>
  <si>
    <t>Site 6874</t>
  </si>
  <si>
    <t>Site 6875</t>
  </si>
  <si>
    <t>Site 6876</t>
  </si>
  <si>
    <t>Site 6877</t>
  </si>
  <si>
    <t>Site 6878</t>
  </si>
  <si>
    <t>Site 6879</t>
  </si>
  <si>
    <t>Site 6880</t>
  </si>
  <si>
    <t>Site 6881</t>
  </si>
  <si>
    <t>Site 6882</t>
  </si>
  <si>
    <t>Site 6883</t>
  </si>
  <si>
    <t>Site 6884</t>
  </si>
  <si>
    <t>Site 6885</t>
  </si>
  <si>
    <t>Site 6886</t>
  </si>
  <si>
    <t>Site 6887</t>
  </si>
  <si>
    <t>Site 6888</t>
  </si>
  <si>
    <t>Site 6889</t>
  </si>
  <si>
    <t>Site 6890</t>
  </si>
  <si>
    <t>Site 6891</t>
  </si>
  <si>
    <t>Site 6892</t>
  </si>
  <si>
    <t>Site 6893</t>
  </si>
  <si>
    <t>Site 6894</t>
  </si>
  <si>
    <t>Site 6895</t>
  </si>
  <si>
    <t>Site 6896</t>
  </si>
  <si>
    <t>Site 6897</t>
  </si>
  <si>
    <t>Site 6898</t>
  </si>
  <si>
    <t>Site 6899</t>
  </si>
  <si>
    <t>Site 6900</t>
  </si>
  <si>
    <t>Site 6901</t>
  </si>
  <si>
    <t>Site 6902</t>
  </si>
  <si>
    <t>Site 6903</t>
  </si>
  <si>
    <t>Site 6904</t>
  </si>
  <si>
    <t>Site 6905</t>
  </si>
  <si>
    <t>Site 6906</t>
  </si>
  <si>
    <t>Site 6907</t>
  </si>
  <si>
    <t>Site 6908</t>
  </si>
  <si>
    <t>Site 6909</t>
  </si>
  <si>
    <t>Site 6910</t>
  </si>
  <si>
    <t>Site 6911</t>
  </si>
  <si>
    <t>Site 6912</t>
  </si>
  <si>
    <t>Site 6913</t>
  </si>
  <si>
    <t>Site 6914</t>
  </si>
  <si>
    <t>Site 6915</t>
  </si>
  <si>
    <t>Site 6916</t>
  </si>
  <si>
    <t>Site 6917</t>
  </si>
  <si>
    <t>Site 6918</t>
  </si>
  <si>
    <t>Site 6919</t>
  </si>
  <si>
    <t>Site 6920</t>
  </si>
  <si>
    <t>Site 6921</t>
  </si>
  <si>
    <t>Site 6922</t>
  </si>
  <si>
    <t>Site 6923</t>
  </si>
  <si>
    <t>Site 6924</t>
  </si>
  <si>
    <t>Site 6925</t>
  </si>
  <si>
    <t>Site 6926</t>
  </si>
  <si>
    <t>Site 6927</t>
  </si>
  <si>
    <t>Site 6928</t>
  </si>
  <si>
    <t>Site 6929</t>
  </si>
  <si>
    <t>Site 6930</t>
  </si>
  <si>
    <t>Site 6931</t>
  </si>
  <si>
    <t>Site 6932</t>
  </si>
  <si>
    <t>Site 6933</t>
  </si>
  <si>
    <t>Site 6934</t>
  </si>
  <si>
    <t>Site 6935</t>
  </si>
  <si>
    <t>Site 6936</t>
  </si>
  <si>
    <t>Site 6937</t>
  </si>
  <si>
    <t>Site 6938</t>
  </si>
  <si>
    <t>Site 6939</t>
  </si>
  <si>
    <t>Site 6940</t>
  </si>
  <si>
    <t>Site 6941</t>
  </si>
  <si>
    <t>Site 6942</t>
  </si>
  <si>
    <t>Site 6943</t>
  </si>
  <si>
    <t>Site 6944</t>
  </si>
  <si>
    <t>Site 6945</t>
  </si>
  <si>
    <t>Site 6946</t>
  </si>
  <si>
    <t>Site 6947</t>
  </si>
  <si>
    <t>Site 6948</t>
  </si>
  <si>
    <t>Site 6949</t>
  </si>
  <si>
    <t>Site 6950</t>
  </si>
  <si>
    <t>Site 6951</t>
  </si>
  <si>
    <t>Site 6952</t>
  </si>
  <si>
    <t>Site 6953</t>
  </si>
  <si>
    <t>Site 6954</t>
  </si>
  <si>
    <t>Site 6955</t>
  </si>
  <si>
    <t>Site 6956</t>
  </si>
  <si>
    <t>Site 6957</t>
  </si>
  <si>
    <t>Site 6958</t>
  </si>
  <si>
    <t>Site 6959</t>
  </si>
  <si>
    <t>Site 6960</t>
  </si>
  <si>
    <t>Site 6961</t>
  </si>
  <si>
    <t>Site 6962</t>
  </si>
  <si>
    <t>Site 6963</t>
  </si>
  <si>
    <t>Site 6964</t>
  </si>
  <si>
    <t>Site 6965</t>
  </si>
  <si>
    <t>Site 6966</t>
  </si>
  <si>
    <t>Site 6967</t>
  </si>
  <si>
    <t>Site 6968</t>
  </si>
  <si>
    <t>Site 6969</t>
  </si>
  <si>
    <t>Site 6970</t>
  </si>
  <si>
    <t>Site 6971</t>
  </si>
  <si>
    <t>Site 6972</t>
  </si>
  <si>
    <t>Site 6973</t>
  </si>
  <si>
    <t>Site 6974</t>
  </si>
  <si>
    <t>Site 6975</t>
  </si>
  <si>
    <t>Site 6976</t>
  </si>
  <si>
    <t>Site 6977</t>
  </si>
  <si>
    <t>Site 6978</t>
  </si>
  <si>
    <t>Site 6979</t>
  </si>
  <si>
    <t>Site 6980</t>
  </si>
  <si>
    <t>Site 6981</t>
  </si>
  <si>
    <t>Site 6982</t>
  </si>
  <si>
    <t>Site 6983</t>
  </si>
  <si>
    <t>Site 6984</t>
  </si>
  <si>
    <t>Site 6985</t>
  </si>
  <si>
    <t>Site 6986</t>
  </si>
  <si>
    <t>Site 6987</t>
  </si>
  <si>
    <t>Site 6988</t>
  </si>
  <si>
    <t>Site 6989</t>
  </si>
  <si>
    <t>Site 6990</t>
  </si>
  <si>
    <t>Site 6991</t>
  </si>
  <si>
    <t>Site 6992</t>
  </si>
  <si>
    <t>Site 6993</t>
  </si>
  <si>
    <t>Site 6994</t>
  </si>
  <si>
    <t>Site 6995</t>
  </si>
  <si>
    <t>Site 6996</t>
  </si>
  <si>
    <t>Site 6997</t>
  </si>
  <si>
    <t>Site 6998</t>
  </si>
  <si>
    <t>Site 6999</t>
  </si>
  <si>
    <t>Site 7000</t>
  </si>
  <si>
    <t>Site 7001</t>
  </si>
  <si>
    <t>Site 7002</t>
  </si>
  <si>
    <t>Site 7003</t>
  </si>
  <si>
    <t>Site 7004</t>
  </si>
  <si>
    <t>Site 7005</t>
  </si>
  <si>
    <t>Site 7006</t>
  </si>
  <si>
    <t>Site 7007</t>
  </si>
  <si>
    <t>Site 7008</t>
  </si>
  <si>
    <t>Site 7009</t>
  </si>
  <si>
    <t>Site 7010</t>
  </si>
  <si>
    <t>Site 7011</t>
  </si>
  <si>
    <t>Site 7012</t>
  </si>
  <si>
    <t>Site 7013</t>
  </si>
  <si>
    <t>Site 7014</t>
  </si>
  <si>
    <t>Site 7015</t>
  </si>
  <si>
    <t>Site 7016</t>
  </si>
  <si>
    <t>Site 7017</t>
  </si>
  <si>
    <t>Site 7018</t>
  </si>
  <si>
    <t>Site 7019</t>
  </si>
  <si>
    <t>Site 7020</t>
  </si>
  <si>
    <t>Site 7021</t>
  </si>
  <si>
    <t>Site 7022</t>
  </si>
  <si>
    <t>Site 7023</t>
  </si>
  <si>
    <t>Site 7024</t>
  </si>
  <si>
    <t>Site 7025</t>
  </si>
  <si>
    <t>Site 7026</t>
  </si>
  <si>
    <t>Site 7027</t>
  </si>
  <si>
    <t>Site 7028</t>
  </si>
  <si>
    <t>Site 7029</t>
  </si>
  <si>
    <t>Site 7030</t>
  </si>
  <si>
    <t>Site 7031</t>
  </si>
  <si>
    <t>Site 7032</t>
  </si>
  <si>
    <t>Site 7033</t>
  </si>
  <si>
    <t>Site 7034</t>
  </si>
  <si>
    <t>Site 7035</t>
  </si>
  <si>
    <t>Site 7036</t>
  </si>
  <si>
    <t>Site 7037</t>
  </si>
  <si>
    <t>Site 7038</t>
  </si>
  <si>
    <t>Site 7039</t>
  </si>
  <si>
    <t>Site 7040</t>
  </si>
  <si>
    <t>Site 7041</t>
  </si>
  <si>
    <t>Site 7042</t>
  </si>
  <si>
    <t>Site 7043</t>
  </si>
  <si>
    <t>Site 7044</t>
  </si>
  <si>
    <t>Site 7045</t>
  </si>
  <si>
    <t>Site 7046</t>
  </si>
  <si>
    <t>Site 7047</t>
  </si>
  <si>
    <t>Site 7048</t>
  </si>
  <si>
    <t>Site 7049</t>
  </si>
  <si>
    <t>Site 7050</t>
  </si>
  <si>
    <t>Site 7051</t>
  </si>
  <si>
    <t>Site 7052</t>
  </si>
  <si>
    <t>Site 7053</t>
  </si>
  <si>
    <t>Site 7054</t>
  </si>
  <si>
    <t>Site 7055</t>
  </si>
  <si>
    <t>Site 7056</t>
  </si>
  <si>
    <t>Site 7057</t>
  </si>
  <si>
    <t>Site 7058</t>
  </si>
  <si>
    <t>Site 7059</t>
  </si>
  <si>
    <t>Site 7060</t>
  </si>
  <si>
    <t>Site 7061</t>
  </si>
  <si>
    <t>Site 7062</t>
  </si>
  <si>
    <t>Site 7063</t>
  </si>
  <si>
    <t>Site 7064</t>
  </si>
  <si>
    <t>Site 7065</t>
  </si>
  <si>
    <t>Site 7066</t>
  </si>
  <si>
    <t>Site 7067</t>
  </si>
  <si>
    <t>Site 7068</t>
  </si>
  <si>
    <t>Site 7069</t>
  </si>
  <si>
    <t>Site 7070</t>
  </si>
  <si>
    <t>Site 7071</t>
  </si>
  <si>
    <t>Site 7072</t>
  </si>
  <si>
    <t>Site 7073</t>
  </si>
  <si>
    <t>Site 7074</t>
  </si>
  <si>
    <t>Site 7075</t>
  </si>
  <si>
    <t>Site 7076</t>
  </si>
  <si>
    <t>Site 7077</t>
  </si>
  <si>
    <t>Site 7078</t>
  </si>
  <si>
    <t>Site 7079</t>
  </si>
  <si>
    <t>Site 7080</t>
  </si>
  <si>
    <t>Site 7081</t>
  </si>
  <si>
    <t>Site 7082</t>
  </si>
  <si>
    <t>Site 7083</t>
  </si>
  <si>
    <t>Site 7084</t>
  </si>
  <si>
    <t>Site 7085</t>
  </si>
  <si>
    <t>Site 7086</t>
  </si>
  <si>
    <t>Site 7087</t>
  </si>
  <si>
    <t>Site 7088</t>
  </si>
  <si>
    <t>Site 7089</t>
  </si>
  <si>
    <t>Site 7090</t>
  </si>
  <si>
    <t>Site 7091</t>
  </si>
  <si>
    <t>Site 7092</t>
  </si>
  <si>
    <t>Site 7093</t>
  </si>
  <si>
    <t>Site 7094</t>
  </si>
  <si>
    <t>Site 7095</t>
  </si>
  <si>
    <t>Site 7096</t>
  </si>
  <si>
    <t>Site 7097</t>
  </si>
  <si>
    <t>Site 7098</t>
  </si>
  <si>
    <t>Site 7099</t>
  </si>
  <si>
    <t>Site 7100</t>
  </si>
  <si>
    <t>Site 7101</t>
  </si>
  <si>
    <t>Site 7102</t>
  </si>
  <si>
    <t>Site 7103</t>
  </si>
  <si>
    <t>Site 7104</t>
  </si>
  <si>
    <t>Site 7105</t>
  </si>
  <si>
    <t>Site 7106</t>
  </si>
  <si>
    <t>Site 7107</t>
  </si>
  <si>
    <t>Site 7108</t>
  </si>
  <si>
    <t>Site 7109</t>
  </si>
  <si>
    <t>Site 7110</t>
  </si>
  <si>
    <t>Site 7111</t>
  </si>
  <si>
    <t>Site 7112</t>
  </si>
  <si>
    <t>Site 7113</t>
  </si>
  <si>
    <t>Site 7114</t>
  </si>
  <si>
    <t>Site 7115</t>
  </si>
  <si>
    <t>Site 7116</t>
  </si>
  <si>
    <t>Site 7117</t>
  </si>
  <si>
    <t>Site 7118</t>
  </si>
  <si>
    <t>Site 7119</t>
  </si>
  <si>
    <t>Site 7120</t>
  </si>
  <si>
    <t>Site 7121</t>
  </si>
  <si>
    <t>Site 7122</t>
  </si>
  <si>
    <t>Site 7123</t>
  </si>
  <si>
    <t>Site 7124</t>
  </si>
  <si>
    <t>Site 7125</t>
  </si>
  <si>
    <t>Site 7126</t>
  </si>
  <si>
    <t>Site 7127</t>
  </si>
  <si>
    <t>Site 7128</t>
  </si>
  <si>
    <t>Site 7129</t>
  </si>
  <si>
    <t>Site 7130</t>
  </si>
  <si>
    <t>Site 7131</t>
  </si>
  <si>
    <t>Site 7132</t>
  </si>
  <si>
    <t>Site 7133</t>
  </si>
  <si>
    <t>Site 7134</t>
  </si>
  <si>
    <t>Site 7135</t>
  </si>
  <si>
    <t>Site 7136</t>
  </si>
  <si>
    <t>Site 7137</t>
  </si>
  <si>
    <t>Site 7138</t>
  </si>
  <si>
    <t>Site 7139</t>
  </si>
  <si>
    <t>Site 7140</t>
  </si>
  <si>
    <t>Site 7141</t>
  </si>
  <si>
    <t>Site 7142</t>
  </si>
  <si>
    <t>Site 7143</t>
  </si>
  <si>
    <t>Site 7144</t>
  </si>
  <si>
    <t>Site 7145</t>
  </si>
  <si>
    <t>Site 7146</t>
  </si>
  <si>
    <t>Site 7147</t>
  </si>
  <si>
    <t>Site 7148</t>
  </si>
  <si>
    <t>Site 7149</t>
  </si>
  <si>
    <t>Site 7150</t>
  </si>
  <si>
    <t>Site 7151</t>
  </si>
  <si>
    <t>Site 7152</t>
  </si>
  <si>
    <t>Site 7153</t>
  </si>
  <si>
    <t>Site 7154</t>
  </si>
  <si>
    <t>Site 7155</t>
  </si>
  <si>
    <t>Site 7156</t>
  </si>
  <si>
    <t>Site 7157</t>
  </si>
  <si>
    <t>Site 7158</t>
  </si>
  <si>
    <t>Site 7159</t>
  </si>
  <si>
    <t>Site 7160</t>
  </si>
  <si>
    <t>Site 7161</t>
  </si>
  <si>
    <t>Site 7162</t>
  </si>
  <si>
    <t>Site 7163</t>
  </si>
  <si>
    <t>Site 7164</t>
  </si>
  <si>
    <t>Site 7165</t>
  </si>
  <si>
    <t>Site 7166</t>
  </si>
  <si>
    <t>Site 7167</t>
  </si>
  <si>
    <t>Site 7168</t>
  </si>
  <si>
    <t>Site 7169</t>
  </si>
  <si>
    <t>Site 7170</t>
  </si>
  <si>
    <t>Site 7171</t>
  </si>
  <si>
    <t>Site 7172</t>
  </si>
  <si>
    <t>Site 7173</t>
  </si>
  <si>
    <t>Site 7174</t>
  </si>
  <si>
    <t>Site 7175</t>
  </si>
  <si>
    <t>Site 7176</t>
  </si>
  <si>
    <t>Site 7177</t>
  </si>
  <si>
    <t>Site 7178</t>
  </si>
  <si>
    <t>Site 7179</t>
  </si>
  <si>
    <t>Site 7180</t>
  </si>
  <si>
    <t>Site 7181</t>
  </si>
  <si>
    <t>Site 7182</t>
  </si>
  <si>
    <t>Site 7183</t>
  </si>
  <si>
    <t>Site 7184</t>
  </si>
  <si>
    <t>Site 7185</t>
  </si>
  <si>
    <t>Site 7186</t>
  </si>
  <si>
    <t>Site 7187</t>
  </si>
  <si>
    <t>Site 7188</t>
  </si>
  <si>
    <t>Site 7189</t>
  </si>
  <si>
    <t>Site 7190</t>
  </si>
  <si>
    <t>Site 7191</t>
  </si>
  <si>
    <t>Site 7192</t>
  </si>
  <si>
    <t>Site 7193</t>
  </si>
  <si>
    <t>Site 7194</t>
  </si>
  <si>
    <t>Site 7195</t>
  </si>
  <si>
    <t>Site 7196</t>
  </si>
  <si>
    <t>Site 7197</t>
  </si>
  <si>
    <t>Site 7198</t>
  </si>
  <si>
    <t>Site 7199</t>
  </si>
  <si>
    <t>Site 7200</t>
  </si>
  <si>
    <t>Site 7201</t>
  </si>
  <si>
    <t>Site 7202</t>
  </si>
  <si>
    <t>Site 7203</t>
  </si>
  <si>
    <t>Site 7204</t>
  </si>
  <si>
    <t>Site 7205</t>
  </si>
  <si>
    <t>Site 7206</t>
  </si>
  <si>
    <t>Site 7207</t>
  </si>
  <si>
    <t>Site 7208</t>
  </si>
  <si>
    <t>Site 7209</t>
  </si>
  <si>
    <t>Site 7210</t>
  </si>
  <si>
    <t>Site 7211</t>
  </si>
  <si>
    <t>Site 7212</t>
  </si>
  <si>
    <t>Site 7213</t>
  </si>
  <si>
    <t>Site 7214</t>
  </si>
  <si>
    <t>Site 7215</t>
  </si>
  <si>
    <t>Site 7216</t>
  </si>
  <si>
    <t>Site 7217</t>
  </si>
  <si>
    <t>Site 7218</t>
  </si>
  <si>
    <t>Site 7219</t>
  </si>
  <si>
    <t>Site 7220</t>
  </si>
  <si>
    <t>Site 7221</t>
  </si>
  <si>
    <t>Site 7222</t>
  </si>
  <si>
    <t>Site 7223</t>
  </si>
  <si>
    <t>Site 7224</t>
  </si>
  <si>
    <t>Site 7225</t>
  </si>
  <si>
    <t>Site 7226</t>
  </si>
  <si>
    <t>Site 7227</t>
  </si>
  <si>
    <t>Site 7228</t>
  </si>
  <si>
    <t>Site 7229</t>
  </si>
  <si>
    <t>Site 7230</t>
  </si>
  <si>
    <t>Site 7231</t>
  </si>
  <si>
    <t>Site 7232</t>
  </si>
  <si>
    <t>Site 7233</t>
  </si>
  <si>
    <t>Site 7234</t>
  </si>
  <si>
    <t>Site 7235</t>
  </si>
  <si>
    <t>Site 7236</t>
  </si>
  <si>
    <t>Site 7237</t>
  </si>
  <si>
    <t>Site 7238</t>
  </si>
  <si>
    <t>Site 7239</t>
  </si>
  <si>
    <t>Site 7240</t>
  </si>
  <si>
    <t>Site 7241</t>
  </si>
  <si>
    <t>Site 7242</t>
  </si>
  <si>
    <t>Site 7243</t>
  </si>
  <si>
    <t>Site 7244</t>
  </si>
  <si>
    <t>Site 7245</t>
  </si>
  <si>
    <t>Site 7246</t>
  </si>
  <si>
    <t>Site 7247</t>
  </si>
  <si>
    <t>Site 7248</t>
  </si>
  <si>
    <t>Site 7249</t>
  </si>
  <si>
    <t>Site 7250</t>
  </si>
  <si>
    <t>Site 7251</t>
  </si>
  <si>
    <t>Site 7252</t>
  </si>
  <si>
    <t>Site 7253</t>
  </si>
  <si>
    <t>Site 7254</t>
  </si>
  <si>
    <t>Site 7255</t>
  </si>
  <si>
    <t>Site 7256</t>
  </si>
  <si>
    <t>Site 7257</t>
  </si>
  <si>
    <t>Site 7258</t>
  </si>
  <si>
    <t>Site 7259</t>
  </si>
  <si>
    <t>Site 7260</t>
  </si>
  <si>
    <t>Site 7261</t>
  </si>
  <si>
    <t>Site 7262</t>
  </si>
  <si>
    <t>Site 7263</t>
  </si>
  <si>
    <t>Site 7264</t>
  </si>
  <si>
    <t>Site 7265</t>
  </si>
  <si>
    <t>Site 7266</t>
  </si>
  <si>
    <t>Site 7267</t>
  </si>
  <si>
    <t>Site 7268</t>
  </si>
  <si>
    <t>Site 7269</t>
  </si>
  <si>
    <t>Site 7270</t>
  </si>
  <si>
    <t>Site 7271</t>
  </si>
  <si>
    <t>Site 7272</t>
  </si>
  <si>
    <t>Site 7273</t>
  </si>
  <si>
    <t>Site 7274</t>
  </si>
  <si>
    <t>Site 7275</t>
  </si>
  <si>
    <t>Site 7276</t>
  </si>
  <si>
    <t>Site 7277</t>
  </si>
  <si>
    <t>Site 7278</t>
  </si>
  <si>
    <t>Site 7279</t>
  </si>
  <si>
    <t>Site 7280</t>
  </si>
  <si>
    <t>Site 7281</t>
  </si>
  <si>
    <t>Site 7282</t>
  </si>
  <si>
    <t>Site 7283</t>
  </si>
  <si>
    <t>Site 7284</t>
  </si>
  <si>
    <t>Site 7285</t>
  </si>
  <si>
    <t>Site 7286</t>
  </si>
  <si>
    <t>Site 7287</t>
  </si>
  <si>
    <t>Site 7288</t>
  </si>
  <si>
    <t>Site 7289</t>
  </si>
  <si>
    <t>Site 7290</t>
  </si>
  <si>
    <t>Site 7291</t>
  </si>
  <si>
    <t>Site 7292</t>
  </si>
  <si>
    <t>Site 7293</t>
  </si>
  <si>
    <t>Site 7294</t>
  </si>
  <si>
    <t>Site 7295</t>
  </si>
  <si>
    <t>Site 7296</t>
  </si>
  <si>
    <t>Site 7297</t>
  </si>
  <si>
    <t>Site 7298</t>
  </si>
  <si>
    <t>Site 7299</t>
  </si>
  <si>
    <t>Site 7300</t>
  </si>
  <si>
    <t>Site 7301</t>
  </si>
  <si>
    <t>Site 7302</t>
  </si>
  <si>
    <t>Site 7303</t>
  </si>
  <si>
    <t>Site 7304</t>
  </si>
  <si>
    <t>Site 7305</t>
  </si>
  <si>
    <t>Site 7306</t>
  </si>
  <si>
    <t>Site 7307</t>
  </si>
  <si>
    <t>Site 7308</t>
  </si>
  <si>
    <t>Site 7309</t>
  </si>
  <si>
    <t>Site 7310</t>
  </si>
  <si>
    <t>Site 7311</t>
  </si>
  <si>
    <t>Site 7312</t>
  </si>
  <si>
    <t>Site 7313</t>
  </si>
  <si>
    <t>Site 7314</t>
  </si>
  <si>
    <t>Site 7315</t>
  </si>
  <si>
    <t>Site 7316</t>
  </si>
  <si>
    <t>Site 7317</t>
  </si>
  <si>
    <t>Site 7318</t>
  </si>
  <si>
    <t>Site 7319</t>
  </si>
  <si>
    <t>Site 7320</t>
  </si>
  <si>
    <t>Site 7321</t>
  </si>
  <si>
    <t>Site 7322</t>
  </si>
  <si>
    <t>Site 7323</t>
  </si>
  <si>
    <t>Site 7324</t>
  </si>
  <si>
    <t>Site 7325</t>
  </si>
  <si>
    <t>Site 7326</t>
  </si>
  <si>
    <t>Site 7327</t>
  </si>
  <si>
    <t>Site 7328</t>
  </si>
  <si>
    <t>Site 7329</t>
  </si>
  <si>
    <t>Site 7330</t>
  </si>
  <si>
    <t>Site 7331</t>
  </si>
  <si>
    <t>Site 7332</t>
  </si>
  <si>
    <t>Site 7333</t>
  </si>
  <si>
    <t>Site 7334</t>
  </si>
  <si>
    <t>Site 7335</t>
  </si>
  <si>
    <t>Site 7336</t>
  </si>
  <si>
    <t>Site 7337</t>
  </si>
  <si>
    <t>Site 7338</t>
  </si>
  <si>
    <t>Site 7339</t>
  </si>
  <si>
    <t>Site 7340</t>
  </si>
  <si>
    <t>Site 7341</t>
  </si>
  <si>
    <t>Site 7342</t>
  </si>
  <si>
    <t>Site 7343</t>
  </si>
  <si>
    <t>Site 7344</t>
  </si>
  <si>
    <t>Site 7345</t>
  </si>
  <si>
    <t>Site 7346</t>
  </si>
  <si>
    <t>Site 7347</t>
  </si>
  <si>
    <t>Site 7348</t>
  </si>
  <si>
    <t>Site 7349</t>
  </si>
  <si>
    <t>Site 7350</t>
  </si>
  <si>
    <t>Site 7351</t>
  </si>
  <si>
    <t>Site 7352</t>
  </si>
  <si>
    <t>Site 7353</t>
  </si>
  <si>
    <t>Site 7354</t>
  </si>
  <si>
    <t>Site 7355</t>
  </si>
  <si>
    <t>Site 7356</t>
  </si>
  <si>
    <t>Site 7357</t>
  </si>
  <si>
    <t>Site 7358</t>
  </si>
  <si>
    <t>Site 7359</t>
  </si>
  <si>
    <t>Site 7360</t>
  </si>
  <si>
    <t>Site 7361</t>
  </si>
  <si>
    <t>Site 7362</t>
  </si>
  <si>
    <t>Site 7363</t>
  </si>
  <si>
    <t>Site 7364</t>
  </si>
  <si>
    <t>Site 7365</t>
  </si>
  <si>
    <t>Site 7366</t>
  </si>
  <si>
    <t>Site 7367</t>
  </si>
  <si>
    <t>Site 7368</t>
  </si>
  <si>
    <t>Site 7369</t>
  </si>
  <si>
    <t>Site 7370</t>
  </si>
  <si>
    <t>Site 7371</t>
  </si>
  <si>
    <t>Site 7372</t>
  </si>
  <si>
    <t>Site 7373</t>
  </si>
  <si>
    <t>Site 7374</t>
  </si>
  <si>
    <t>Site 7375</t>
  </si>
  <si>
    <t>Site 7376</t>
  </si>
  <si>
    <t>Site 7377</t>
  </si>
  <si>
    <t>Site 7378</t>
  </si>
  <si>
    <t>Site 7379</t>
  </si>
  <si>
    <t>Site 7380</t>
  </si>
  <si>
    <t>Site 7381</t>
  </si>
  <si>
    <t>Site 7382</t>
  </si>
  <si>
    <t>Site 7383</t>
  </si>
  <si>
    <t>Site 7384</t>
  </si>
  <si>
    <t>Site 7385</t>
  </si>
  <si>
    <t>Site 7386</t>
  </si>
  <si>
    <t>Site 7387</t>
  </si>
  <si>
    <t>Site 7388</t>
  </si>
  <si>
    <t>Site 7389</t>
  </si>
  <si>
    <t>Site 7390</t>
  </si>
  <si>
    <t>Site 7391</t>
  </si>
  <si>
    <t>Site 7392</t>
  </si>
  <si>
    <t>Site 7393</t>
  </si>
  <si>
    <t>Site 7394</t>
  </si>
  <si>
    <t>Site 7395</t>
  </si>
  <si>
    <t>Site 7396</t>
  </si>
  <si>
    <t>Site 7397</t>
  </si>
  <si>
    <t>Site 7398</t>
  </si>
  <si>
    <t>Site 7399</t>
  </si>
  <si>
    <t>Site 7400</t>
  </si>
  <si>
    <t>Site 7401</t>
  </si>
  <si>
    <t>Site 7402</t>
  </si>
  <si>
    <t>Site 7403</t>
  </si>
  <si>
    <t>Site 7404</t>
  </si>
  <si>
    <t>Site 7405</t>
  </si>
  <si>
    <t>Site 7406</t>
  </si>
  <si>
    <t>Site 7407</t>
  </si>
  <si>
    <t>Site 7408</t>
  </si>
  <si>
    <t>Site 7409</t>
  </si>
  <si>
    <t>Site 7410</t>
  </si>
  <si>
    <t>Site 7411</t>
  </si>
  <si>
    <t>Site 7412</t>
  </si>
  <si>
    <t>Site 7413</t>
  </si>
  <si>
    <t>Site 7414</t>
  </si>
  <si>
    <t>Site 7415</t>
  </si>
  <si>
    <t>Site 7416</t>
  </si>
  <si>
    <t>Site 7417</t>
  </si>
  <si>
    <t>Site 7418</t>
  </si>
  <si>
    <t>Site 7419</t>
  </si>
  <si>
    <t>Site 7420</t>
  </si>
  <si>
    <t>Site 7421</t>
  </si>
  <si>
    <t>Site 7422</t>
  </si>
  <si>
    <t>Site 7423</t>
  </si>
  <si>
    <t>Site 7424</t>
  </si>
  <si>
    <t>Site 7425</t>
  </si>
  <si>
    <t>Site 7426</t>
  </si>
  <si>
    <t>Site 7427</t>
  </si>
  <si>
    <t>Site 7428</t>
  </si>
  <si>
    <t>Site 7429</t>
  </si>
  <si>
    <t>Site 7430</t>
  </si>
  <si>
    <t>Site 7431</t>
  </si>
  <si>
    <t>Site 7432</t>
  </si>
  <si>
    <t>Site 7433</t>
  </si>
  <si>
    <t>Site 7434</t>
  </si>
  <si>
    <t>Site 7435</t>
  </si>
  <si>
    <t>Site 7436</t>
  </si>
  <si>
    <t>Site 7437</t>
  </si>
  <si>
    <t>Site 7438</t>
  </si>
  <si>
    <t>Site 7439</t>
  </si>
  <si>
    <t>Site 7440</t>
  </si>
  <si>
    <t>Site 7441</t>
  </si>
  <si>
    <t>Site 7442</t>
  </si>
  <si>
    <t>Site 7443</t>
  </si>
  <si>
    <t>Site 7444</t>
  </si>
  <si>
    <t>Site 7445</t>
  </si>
  <si>
    <t>Site 7446</t>
  </si>
  <si>
    <t>Site 7447</t>
  </si>
  <si>
    <t>Site 7448</t>
  </si>
  <si>
    <t>Site 7449</t>
  </si>
  <si>
    <t>Site 7450</t>
  </si>
  <si>
    <t>Site 7451</t>
  </si>
  <si>
    <t>Site 7452</t>
  </si>
  <si>
    <t>Site 7453</t>
  </si>
  <si>
    <t>Site 7454</t>
  </si>
  <si>
    <t>Site 7455</t>
  </si>
  <si>
    <t>Site 7456</t>
  </si>
  <si>
    <t>Site 7457</t>
  </si>
  <si>
    <t>Site 7458</t>
  </si>
  <si>
    <t>Site 7459</t>
  </si>
  <si>
    <t>Site 7460</t>
  </si>
  <si>
    <t>Site 7461</t>
  </si>
  <si>
    <t>Site 7462</t>
  </si>
  <si>
    <t>Site 7463</t>
  </si>
  <si>
    <t>Site 7464</t>
  </si>
  <si>
    <t>Site 7465</t>
  </si>
  <si>
    <t>Site 7466</t>
  </si>
  <si>
    <t>Site 7467</t>
  </si>
  <si>
    <t>Site 7468</t>
  </si>
  <si>
    <t>Site 7469</t>
  </si>
  <si>
    <t>Site 7470</t>
  </si>
  <si>
    <t>Site 7471</t>
  </si>
  <si>
    <t>Site 7472</t>
  </si>
  <si>
    <t>Site 7473</t>
  </si>
  <si>
    <t>Site 7474</t>
  </si>
  <si>
    <t>Site 7475</t>
  </si>
  <si>
    <t>Site 7476</t>
  </si>
  <si>
    <t>Site 7477</t>
  </si>
  <si>
    <t>Site 7478</t>
  </si>
  <si>
    <t>Site 7479</t>
  </si>
  <si>
    <t>Site 7480</t>
  </si>
  <si>
    <t>Site 7481</t>
  </si>
  <si>
    <t>Site 7482</t>
  </si>
  <si>
    <t>Site 7483</t>
  </si>
  <si>
    <t>Site 7484</t>
  </si>
  <si>
    <t>Site 7485</t>
  </si>
  <si>
    <t>Site 7486</t>
  </si>
  <si>
    <t>Site 7487</t>
  </si>
  <si>
    <t>Site 7488</t>
  </si>
  <si>
    <t>Site 7489</t>
  </si>
  <si>
    <t>Site 7490</t>
  </si>
  <si>
    <t>Site 7491</t>
  </si>
  <si>
    <t>Site 7492</t>
  </si>
  <si>
    <t>Site 7493</t>
  </si>
  <si>
    <t>Site 7494</t>
  </si>
  <si>
    <t>Site 7495</t>
  </si>
  <si>
    <t>Site 7496</t>
  </si>
  <si>
    <t>Site 7497</t>
  </si>
  <si>
    <t>Site 7498</t>
  </si>
  <si>
    <t>Site 7499</t>
  </si>
  <si>
    <t>Site 7500</t>
  </si>
  <si>
    <t>Site 7501</t>
  </si>
  <si>
    <t>Site 7502</t>
  </si>
  <si>
    <t>Site 7503</t>
  </si>
  <si>
    <t>Site 7504</t>
  </si>
  <si>
    <t>Site 7505</t>
  </si>
  <si>
    <t>Site 7506</t>
  </si>
  <si>
    <t>Site 7507</t>
  </si>
  <si>
    <t>Site 7508</t>
  </si>
  <si>
    <t>Site 7509</t>
  </si>
  <si>
    <t>Site 7510</t>
  </si>
  <si>
    <t>Site 7511</t>
  </si>
  <si>
    <t>Site 7512</t>
  </si>
  <si>
    <t>Site 7513</t>
  </si>
  <si>
    <t>Site 7514</t>
  </si>
  <si>
    <t>Site 7515</t>
  </si>
  <si>
    <t>Site 7516</t>
  </si>
  <si>
    <t>Site 7517</t>
  </si>
  <si>
    <t>Site 7518</t>
  </si>
  <si>
    <t>Site 7519</t>
  </si>
  <si>
    <t>Site 7520</t>
  </si>
  <si>
    <t>Site 7521</t>
  </si>
  <si>
    <t>Site 7522</t>
  </si>
  <si>
    <t>Site 7523</t>
  </si>
  <si>
    <t>Site 7524</t>
  </si>
  <si>
    <t>Site 7525</t>
  </si>
  <si>
    <t>Site 7526</t>
  </si>
  <si>
    <t>Site 7527</t>
  </si>
  <si>
    <t>Site 7528</t>
  </si>
  <si>
    <t>Site 7529</t>
  </si>
  <si>
    <t>Site 7530</t>
  </si>
  <si>
    <t>Site 7531</t>
  </si>
  <si>
    <t>Site 7532</t>
  </si>
  <si>
    <t>Site 7533</t>
  </si>
  <si>
    <t>Site 7534</t>
  </si>
  <si>
    <t>Site 7535</t>
  </si>
  <si>
    <t>Site 7536</t>
  </si>
  <si>
    <t>Site 7537</t>
  </si>
  <si>
    <t>Site 7538</t>
  </si>
  <si>
    <t>Site 7539</t>
  </si>
  <si>
    <t>Site 7540</t>
  </si>
  <si>
    <t>Site 7541</t>
  </si>
  <si>
    <t>Site 7542</t>
  </si>
  <si>
    <t>Site 7543</t>
  </si>
  <si>
    <t>Site 7544</t>
  </si>
  <si>
    <t>Site 7545</t>
  </si>
  <si>
    <t>Site 7546</t>
  </si>
  <si>
    <t>Site 7547</t>
  </si>
  <si>
    <t>Site 7548</t>
  </si>
  <si>
    <t>Site 7549</t>
  </si>
  <si>
    <t>Site 7550</t>
  </si>
  <si>
    <t>Site 7551</t>
  </si>
  <si>
    <t>Site 7552</t>
  </si>
  <si>
    <t>Site 7553</t>
  </si>
  <si>
    <t>Site 7554</t>
  </si>
  <si>
    <t>Site 7555</t>
  </si>
  <si>
    <t>Site 7556</t>
  </si>
  <si>
    <t>Site 7557</t>
  </si>
  <si>
    <t>Site 7558</t>
  </si>
  <si>
    <t>Site 7559</t>
  </si>
  <si>
    <t>Site 7560</t>
  </si>
  <si>
    <t>Site 7561</t>
  </si>
  <si>
    <t>Site 7562</t>
  </si>
  <si>
    <t>Site 7563</t>
  </si>
  <si>
    <t>Site 7564</t>
  </si>
  <si>
    <t>Site 7565</t>
  </si>
  <si>
    <t>Site 7566</t>
  </si>
  <si>
    <t>Site 7567</t>
  </si>
  <si>
    <t>Site 7568</t>
  </si>
  <si>
    <t>Site 7569</t>
  </si>
  <si>
    <t>Site 7570</t>
  </si>
  <si>
    <t>Site 7571</t>
  </si>
  <si>
    <t>Site 7572</t>
  </si>
  <si>
    <t>Site 7573</t>
  </si>
  <si>
    <t>Site 7574</t>
  </si>
  <si>
    <t>Site 7575</t>
  </si>
  <si>
    <t>Site 7576</t>
  </si>
  <si>
    <t>Site 7577</t>
  </si>
  <si>
    <t>Site 7578</t>
  </si>
  <si>
    <t>Site 7579</t>
  </si>
  <si>
    <t>Site 7580</t>
  </si>
  <si>
    <t>Site 7581</t>
  </si>
  <si>
    <t>Site 7582</t>
  </si>
  <si>
    <t>Site 7583</t>
  </si>
  <si>
    <t>Site 7584</t>
  </si>
  <si>
    <t>Site 7585</t>
  </si>
  <si>
    <t>Site 7586</t>
  </si>
  <si>
    <t>Site 7587</t>
  </si>
  <si>
    <t>Site 7588</t>
  </si>
  <si>
    <t>Site 7589</t>
  </si>
  <si>
    <t>Site 7590</t>
  </si>
  <si>
    <t>Site 7591</t>
  </si>
  <si>
    <t>Site 7592</t>
  </si>
  <si>
    <t>Site 7593</t>
  </si>
  <si>
    <t>Site 7594</t>
  </si>
  <si>
    <t>Site 7595</t>
  </si>
  <si>
    <t>Site 7596</t>
  </si>
  <si>
    <t>Site 7597</t>
  </si>
  <si>
    <t>Site 7598</t>
  </si>
  <si>
    <t>Site 7599</t>
  </si>
  <si>
    <t>Site 7600</t>
  </si>
  <si>
    <t>Site 7601</t>
  </si>
  <si>
    <t>Site 7602</t>
  </si>
  <si>
    <t>Site 7603</t>
  </si>
  <si>
    <t>Site 7604</t>
  </si>
  <si>
    <t>Site 7605</t>
  </si>
  <si>
    <t>Site 7606</t>
  </si>
  <si>
    <t>Site 7607</t>
  </si>
  <si>
    <t>Site 7608</t>
  </si>
  <si>
    <t>Site 7609</t>
  </si>
  <si>
    <t>Site 7610</t>
  </si>
  <si>
    <t>Site 7611</t>
  </si>
  <si>
    <t>Site 7612</t>
  </si>
  <si>
    <t>Site 7613</t>
  </si>
  <si>
    <t>Site 7614</t>
  </si>
  <si>
    <t>Site 7615</t>
  </si>
  <si>
    <t>Site 7616</t>
  </si>
  <si>
    <t>Site 7617</t>
  </si>
  <si>
    <t>Site 7618</t>
  </si>
  <si>
    <t>Site 7619</t>
  </si>
  <si>
    <t>Site 7620</t>
  </si>
  <si>
    <t>Site 7621</t>
  </si>
  <si>
    <t>Site 7622</t>
  </si>
  <si>
    <t>Site 7623</t>
  </si>
  <si>
    <t>Site 7624</t>
  </si>
  <si>
    <t>Site 7625</t>
  </si>
  <si>
    <t>Site 7626</t>
  </si>
  <si>
    <t>Site 7627</t>
  </si>
  <si>
    <t>Site 7628</t>
  </si>
  <si>
    <t>Site 7629</t>
  </si>
  <si>
    <t>Site 7630</t>
  </si>
  <si>
    <t>Site 7631</t>
  </si>
  <si>
    <t>Site 7632</t>
  </si>
  <si>
    <t>Site 7633</t>
  </si>
  <si>
    <t>Site 7634</t>
  </si>
  <si>
    <t>Site 7635</t>
  </si>
  <si>
    <t>Site 7636</t>
  </si>
  <si>
    <t>Site 7637</t>
  </si>
  <si>
    <t>Site 7638</t>
  </si>
  <si>
    <t>Site 7639</t>
  </si>
  <si>
    <t>Site 7640</t>
  </si>
  <si>
    <t>Site 7641</t>
  </si>
  <si>
    <t>Site 7642</t>
  </si>
  <si>
    <t>Site 7643</t>
  </si>
  <si>
    <t>Site 7644</t>
  </si>
  <si>
    <t>Site 7645</t>
  </si>
  <si>
    <t>Site 7646</t>
  </si>
  <si>
    <t>Site 7647</t>
  </si>
  <si>
    <t>Site 7648</t>
  </si>
  <si>
    <t>Site 7649</t>
  </si>
  <si>
    <t>Site 7650</t>
  </si>
  <si>
    <t>Site 7651</t>
  </si>
  <si>
    <t>Site 7652</t>
  </si>
  <si>
    <t>Site 7653</t>
  </si>
  <si>
    <t>Site 7654</t>
  </si>
  <si>
    <t>Site 7655</t>
  </si>
  <si>
    <t>Site 7656</t>
  </si>
  <si>
    <t>Site 7657</t>
  </si>
  <si>
    <t>Site 7658</t>
  </si>
  <si>
    <t>Site 7659</t>
  </si>
  <si>
    <t>Site 7660</t>
  </si>
  <si>
    <t>Site 7661</t>
  </si>
  <si>
    <t>Site 7662</t>
  </si>
  <si>
    <t>Site 7663</t>
  </si>
  <si>
    <t>Site 7664</t>
  </si>
  <si>
    <t>Site 7665</t>
  </si>
  <si>
    <t>Site 7666</t>
  </si>
  <si>
    <t>Site 7667</t>
  </si>
  <si>
    <t>Site 7668</t>
  </si>
  <si>
    <t>Site 7669</t>
  </si>
  <si>
    <t>Site 7670</t>
  </si>
  <si>
    <t>Site 7671</t>
  </si>
  <si>
    <t>Site 7672</t>
  </si>
  <si>
    <t>Site 7673</t>
  </si>
  <si>
    <t>Site 7674</t>
  </si>
  <si>
    <t>Site 7675</t>
  </si>
  <si>
    <t>Site 7676</t>
  </si>
  <si>
    <t>Site 7677</t>
  </si>
  <si>
    <t>Site 7678</t>
  </si>
  <si>
    <t>Site 7679</t>
  </si>
  <si>
    <t>Site 7680</t>
  </si>
  <si>
    <t>Site 7681</t>
  </si>
  <si>
    <t>Site 7682</t>
  </si>
  <si>
    <t>Site 7683</t>
  </si>
  <si>
    <t>Site 7684</t>
  </si>
  <si>
    <t>Site 7685</t>
  </si>
  <si>
    <t>Site 7686</t>
  </si>
  <si>
    <t>Site 7687</t>
  </si>
  <si>
    <t>Site 7688</t>
  </si>
  <si>
    <t>Site 7689</t>
  </si>
  <si>
    <t>Site 7690</t>
  </si>
  <si>
    <t>Site 7691</t>
  </si>
  <si>
    <t>Site 7692</t>
  </si>
  <si>
    <t>Site 7693</t>
  </si>
  <si>
    <t>Site 7694</t>
  </si>
  <si>
    <t>Site 7695</t>
  </si>
  <si>
    <t>Site 7696</t>
  </si>
  <si>
    <t>Site 7697</t>
  </si>
  <si>
    <t>Site 7698</t>
  </si>
  <si>
    <t>Site 7699</t>
  </si>
  <si>
    <t>Site 7700</t>
  </si>
  <si>
    <t>Site 7701</t>
  </si>
  <si>
    <t>Site 7702</t>
  </si>
  <si>
    <t>Site 7703</t>
  </si>
  <si>
    <t>Site 7704</t>
  </si>
  <si>
    <t>Site 7705</t>
  </si>
  <si>
    <t>Site 7706</t>
  </si>
  <si>
    <t>Site 7707</t>
  </si>
  <si>
    <t>Site 7708</t>
  </si>
  <si>
    <t>Site 7709</t>
  </si>
  <si>
    <t>Site 7710</t>
  </si>
  <si>
    <t>Site 7711</t>
  </si>
  <si>
    <t>Site 7712</t>
  </si>
  <si>
    <t>Site 7713</t>
  </si>
  <si>
    <t>Site 7714</t>
  </si>
  <si>
    <t>Site 7715</t>
  </si>
  <si>
    <t>Site 7716</t>
  </si>
  <si>
    <t>Site 7717</t>
  </si>
  <si>
    <t>Site 7718</t>
  </si>
  <si>
    <t>Site 7719</t>
  </si>
  <si>
    <t>Site 7720</t>
  </si>
  <si>
    <t>Site 7721</t>
  </si>
  <si>
    <t>Site 7722</t>
  </si>
  <si>
    <t>Site 7723</t>
  </si>
  <si>
    <t>Site 7724</t>
  </si>
  <si>
    <t>Site 7725</t>
  </si>
  <si>
    <t>Site 7726</t>
  </si>
  <si>
    <t>Site 7727</t>
  </si>
  <si>
    <t>Site 7728</t>
  </si>
  <si>
    <t>Site 7729</t>
  </si>
  <si>
    <t>Site 7730</t>
  </si>
  <si>
    <t>Site 7731</t>
  </si>
  <si>
    <t>Site 7732</t>
  </si>
  <si>
    <t>Site 7733</t>
  </si>
  <si>
    <t>Site 7734</t>
  </si>
  <si>
    <t>Site 7735</t>
  </si>
  <si>
    <t>Site 7736</t>
  </si>
  <si>
    <t>Site 7737</t>
  </si>
  <si>
    <t>Site 7738</t>
  </si>
  <si>
    <t>Site 7739</t>
  </si>
  <si>
    <t>Site 7740</t>
  </si>
  <si>
    <t>Site 7741</t>
  </si>
  <si>
    <t>Site 7742</t>
  </si>
  <si>
    <t>Site 7743</t>
  </si>
  <si>
    <t>Site 7744</t>
  </si>
  <si>
    <t>Site 7745</t>
  </si>
  <si>
    <t>Site 7746</t>
  </si>
  <si>
    <t>Site 7747</t>
  </si>
  <si>
    <t>Site 7748</t>
  </si>
  <si>
    <t>Site 7749</t>
  </si>
  <si>
    <t>Site 7750</t>
  </si>
  <si>
    <t>Site 7751</t>
  </si>
  <si>
    <t>Site 7752</t>
  </si>
  <si>
    <t>Site 7753</t>
  </si>
  <si>
    <t>Site 7754</t>
  </si>
  <si>
    <t>Site 7755</t>
  </si>
  <si>
    <t>Site 7756</t>
  </si>
  <si>
    <t>Site 7757</t>
  </si>
  <si>
    <t>Site 7758</t>
  </si>
  <si>
    <t>Site 7759</t>
  </si>
  <si>
    <t>Site 7760</t>
  </si>
  <si>
    <t>Site 7761</t>
  </si>
  <si>
    <t>Site 7762</t>
  </si>
  <si>
    <t>Site 7763</t>
  </si>
  <si>
    <t>Site 7764</t>
  </si>
  <si>
    <t>Site 7765</t>
  </si>
  <si>
    <t>Site 7766</t>
  </si>
  <si>
    <t>Site 7767</t>
  </si>
  <si>
    <t>Site 7768</t>
  </si>
  <si>
    <t>Site 7769</t>
  </si>
  <si>
    <t>Site 7770</t>
  </si>
  <si>
    <t>Site 7771</t>
  </si>
  <si>
    <t>Site 7772</t>
  </si>
  <si>
    <t>Site 7773</t>
  </si>
  <si>
    <t>Site 7774</t>
  </si>
  <si>
    <t>Site 7775</t>
  </si>
  <si>
    <t>Site 7776</t>
  </si>
  <si>
    <t>Site 7777</t>
  </si>
  <si>
    <t>Site 7778</t>
  </si>
  <si>
    <t>Site 7779</t>
  </si>
  <si>
    <t>Site 7780</t>
  </si>
  <si>
    <t>Site 7781</t>
  </si>
  <si>
    <t>Site 7782</t>
  </si>
  <si>
    <t>Site 7783</t>
  </si>
  <si>
    <t>Site 7784</t>
  </si>
  <si>
    <t>Site 7785</t>
  </si>
  <si>
    <t>Site 7786</t>
  </si>
  <si>
    <t>Site 7787</t>
  </si>
  <si>
    <t>Site 7788</t>
  </si>
  <si>
    <t>Site 7789</t>
  </si>
  <si>
    <t>Site 7790</t>
  </si>
  <si>
    <t>Site 7791</t>
  </si>
  <si>
    <t>Site 7792</t>
  </si>
  <si>
    <t>Site 7793</t>
  </si>
  <si>
    <t>Site 7794</t>
  </si>
  <si>
    <t>Site 7795</t>
  </si>
  <si>
    <t>Site 7796</t>
  </si>
  <si>
    <t>Site 7797</t>
  </si>
  <si>
    <t>Site 7798</t>
  </si>
  <si>
    <t>Site 7799</t>
  </si>
  <si>
    <t>Site 7800</t>
  </si>
  <si>
    <t>Site 7801</t>
  </si>
  <si>
    <t>Site 7802</t>
  </si>
  <si>
    <t>Site 7803</t>
  </si>
  <si>
    <t>Site 7804</t>
  </si>
  <si>
    <t>Site 7805</t>
  </si>
  <si>
    <t>Site 7806</t>
  </si>
  <si>
    <t>Site 7807</t>
  </si>
  <si>
    <t>Site 7808</t>
  </si>
  <si>
    <t>Site 7809</t>
  </si>
  <si>
    <t>Site 7810</t>
  </si>
  <si>
    <t>Site 7811</t>
  </si>
  <si>
    <t>Site 7812</t>
  </si>
  <si>
    <t>Site 7813</t>
  </si>
  <si>
    <t>Site 7814</t>
  </si>
  <si>
    <t>Site 7815</t>
  </si>
  <si>
    <t>Site 7816</t>
  </si>
  <si>
    <t>Site 7817</t>
  </si>
  <si>
    <t>Site 7818</t>
  </si>
  <si>
    <t>Site 7819</t>
  </si>
  <si>
    <t>Site 7820</t>
  </si>
  <si>
    <t>Site 7821</t>
  </si>
  <si>
    <t>Site 7822</t>
  </si>
  <si>
    <t>Site 7823</t>
  </si>
  <si>
    <t>Site 7824</t>
  </si>
  <si>
    <t>Site 7825</t>
  </si>
  <si>
    <t>Site 7826</t>
  </si>
  <si>
    <t>Site 7827</t>
  </si>
  <si>
    <t>Site 7828</t>
  </si>
  <si>
    <t>Site 7829</t>
  </si>
  <si>
    <t>Site 7830</t>
  </si>
  <si>
    <t>Site 7831</t>
  </si>
  <si>
    <t>Site 7832</t>
  </si>
  <si>
    <t>Site 7833</t>
  </si>
  <si>
    <t>Site 7834</t>
  </si>
  <si>
    <t>Site 7835</t>
  </si>
  <si>
    <t>Site 7836</t>
  </si>
  <si>
    <t>Site 7837</t>
  </si>
  <si>
    <t>Site 7838</t>
  </si>
  <si>
    <t>Site 7839</t>
  </si>
  <si>
    <t>Site 7840</t>
  </si>
  <si>
    <t>Site 7841</t>
  </si>
  <si>
    <t>Site 7842</t>
  </si>
  <si>
    <t>Site 7843</t>
  </si>
  <si>
    <t>Site 7844</t>
  </si>
  <si>
    <t>Site 7845</t>
  </si>
  <si>
    <t>Site 7846</t>
  </si>
  <si>
    <t>Site 7847</t>
  </si>
  <si>
    <t>Site 7848</t>
  </si>
  <si>
    <t>Site 7849</t>
  </si>
  <si>
    <t>Site 7850</t>
  </si>
  <si>
    <t>Site 7851</t>
  </si>
  <si>
    <t>Site 7852</t>
  </si>
  <si>
    <t>Site 7853</t>
  </si>
  <si>
    <t>Site 7854</t>
  </si>
  <si>
    <t>Site 7855</t>
  </si>
  <si>
    <t>Site 7856</t>
  </si>
  <si>
    <t>Site 7857</t>
  </si>
  <si>
    <t>Site 7858</t>
  </si>
  <si>
    <t>Site 7859</t>
  </si>
  <si>
    <t>Site 7860</t>
  </si>
  <si>
    <t>Site 7861</t>
  </si>
  <si>
    <t>Site 7862</t>
  </si>
  <si>
    <t>Site 7863</t>
  </si>
  <si>
    <t>Site 7864</t>
  </si>
  <si>
    <t>Site 7865</t>
  </si>
  <si>
    <t>Site 7866</t>
  </si>
  <si>
    <t>Site 7867</t>
  </si>
  <si>
    <t>Site 7868</t>
  </si>
  <si>
    <t>Site 7869</t>
  </si>
  <si>
    <t>Site 7870</t>
  </si>
  <si>
    <t>Site 7871</t>
  </si>
  <si>
    <t>Site 7872</t>
  </si>
  <si>
    <t>Site 7873</t>
  </si>
  <si>
    <t>Site 7874</t>
  </si>
  <si>
    <t>Site 7875</t>
  </si>
  <si>
    <t>Site 7876</t>
  </si>
  <si>
    <t>Site 7877</t>
  </si>
  <si>
    <t>Site 7878</t>
  </si>
  <si>
    <t>Site 7879</t>
  </si>
  <si>
    <t>Site 7880</t>
  </si>
  <si>
    <t>Site 7881</t>
  </si>
  <si>
    <t>Site 7882</t>
  </si>
  <si>
    <t>Site 7883</t>
  </si>
  <si>
    <t>Site 7884</t>
  </si>
  <si>
    <t>Site 7885</t>
  </si>
  <si>
    <t>Site 7886</t>
  </si>
  <si>
    <t>Site 7887</t>
  </si>
  <si>
    <t>Site 7888</t>
  </si>
  <si>
    <t>Site 7889</t>
  </si>
  <si>
    <t>Site 7890</t>
  </si>
  <si>
    <t>Site 7891</t>
  </si>
  <si>
    <t>Site 7892</t>
  </si>
  <si>
    <t>Site 7893</t>
  </si>
  <si>
    <t>Site 7894</t>
  </si>
  <si>
    <t>Site 7895</t>
  </si>
  <si>
    <t>Site 7896</t>
  </si>
  <si>
    <t>Site 7897</t>
  </si>
  <si>
    <t>Site 7898</t>
  </si>
  <si>
    <t>Site 7899</t>
  </si>
  <si>
    <t>Site 7900</t>
  </si>
  <si>
    <t>Site 7901</t>
  </si>
  <si>
    <t>Site 7902</t>
  </si>
  <si>
    <t>Site 7903</t>
  </si>
  <si>
    <t>Site 7904</t>
  </si>
  <si>
    <t>Site 7905</t>
  </si>
  <si>
    <t>Site 7906</t>
  </si>
  <si>
    <t>Site 7907</t>
  </si>
  <si>
    <t>Site 7908</t>
  </si>
  <si>
    <t>Site 7909</t>
  </si>
  <si>
    <t>Site 7910</t>
  </si>
  <si>
    <t>Site 7911</t>
  </si>
  <si>
    <t>Site 7912</t>
  </si>
  <si>
    <t>Site 7913</t>
  </si>
  <si>
    <t>Site 7914</t>
  </si>
  <si>
    <t>Site 7915</t>
  </si>
  <si>
    <t>Site 7916</t>
  </si>
  <si>
    <t>Site 7917</t>
  </si>
  <si>
    <t>Site 7918</t>
  </si>
  <si>
    <t>Site 7919</t>
  </si>
  <si>
    <t>Site 7920</t>
  </si>
  <si>
    <t>Site 7921</t>
  </si>
  <si>
    <t>Site 7922</t>
  </si>
  <si>
    <t>Site 7923</t>
  </si>
  <si>
    <t>Site 7924</t>
  </si>
  <si>
    <t>Site 7925</t>
  </si>
  <si>
    <t>Site 7926</t>
  </si>
  <si>
    <t>Site 7927</t>
  </si>
  <si>
    <t>Site 7928</t>
  </si>
  <si>
    <t>Site 7929</t>
  </si>
  <si>
    <t>Site 7930</t>
  </si>
  <si>
    <t>Site 7931</t>
  </si>
  <si>
    <t>Site 7932</t>
  </si>
  <si>
    <t>Site 7933</t>
  </si>
  <si>
    <t>Site 7934</t>
  </si>
  <si>
    <t>Site 7935</t>
  </si>
  <si>
    <t>Site 7936</t>
  </si>
  <si>
    <t>Site 7937</t>
  </si>
  <si>
    <t>Site 7938</t>
  </si>
  <si>
    <t>Site 7939</t>
  </si>
  <si>
    <t>Site 7940</t>
  </si>
  <si>
    <t>Site 7941</t>
  </si>
  <si>
    <t>Site 7942</t>
  </si>
  <si>
    <t>Site 7943</t>
  </si>
  <si>
    <t>Site 7944</t>
  </si>
  <si>
    <t>Site 7945</t>
  </si>
  <si>
    <t>Site 7946</t>
  </si>
  <si>
    <t>Site 7947</t>
  </si>
  <si>
    <t>Site 7948</t>
  </si>
  <si>
    <t>Site 7949</t>
  </si>
  <si>
    <t>Site 7950</t>
  </si>
  <si>
    <t>Site 7951</t>
  </si>
  <si>
    <t>Site 7952</t>
  </si>
  <si>
    <t>Site 7953</t>
  </si>
  <si>
    <t>Site 7954</t>
  </si>
  <si>
    <t>Site 7955</t>
  </si>
  <si>
    <t>Site 7956</t>
  </si>
  <si>
    <t>Site 7957</t>
  </si>
  <si>
    <t>Site 7958</t>
  </si>
  <si>
    <t>Site 7959</t>
  </si>
  <si>
    <t>Site 7960</t>
  </si>
  <si>
    <t>Site 7961</t>
  </si>
  <si>
    <t>Site 7962</t>
  </si>
  <si>
    <t>Site 7963</t>
  </si>
  <si>
    <t>Site 7964</t>
  </si>
  <si>
    <t>Site 7965</t>
  </si>
  <si>
    <t>Site 7966</t>
  </si>
  <si>
    <t>Site 7967</t>
  </si>
  <si>
    <t>Site 7968</t>
  </si>
  <si>
    <t>Site 7969</t>
  </si>
  <si>
    <t>Site 7970</t>
  </si>
  <si>
    <t>Site 7971</t>
  </si>
  <si>
    <t>Site 7972</t>
  </si>
  <si>
    <t>Site 7973</t>
  </si>
  <si>
    <t>Site 7974</t>
  </si>
  <si>
    <t>Site 7975</t>
  </si>
  <si>
    <t>Site 7976</t>
  </si>
  <si>
    <t>Site 7977</t>
  </si>
  <si>
    <t>Site 7978</t>
  </si>
  <si>
    <t>Site 7979</t>
  </si>
  <si>
    <t>Site 7980</t>
  </si>
  <si>
    <t>Site 7981</t>
  </si>
  <si>
    <t>Site 7982</t>
  </si>
  <si>
    <t>Site 7983</t>
  </si>
  <si>
    <t>Site 7984</t>
  </si>
  <si>
    <t>Site 7985</t>
  </si>
  <si>
    <t>Site 7986</t>
  </si>
  <si>
    <t>Site 7987</t>
  </si>
  <si>
    <t>Site 7988</t>
  </si>
  <si>
    <t>Site 7989</t>
  </si>
  <si>
    <t>Site 7990</t>
  </si>
  <si>
    <t>Site 7991</t>
  </si>
  <si>
    <t>Site 7992</t>
  </si>
  <si>
    <t>Site 7993</t>
  </si>
  <si>
    <t>Site 7994</t>
  </si>
  <si>
    <t>Site 7995</t>
  </si>
  <si>
    <t>Site 7996</t>
  </si>
  <si>
    <t>Site 7997</t>
  </si>
  <si>
    <t>Site 7998</t>
  </si>
  <si>
    <t>Site 7999</t>
  </si>
  <si>
    <t>Site 8000</t>
  </si>
  <si>
    <t>Site 8001</t>
  </si>
  <si>
    <t>Site 8002</t>
  </si>
  <si>
    <t>Site 8003</t>
  </si>
  <si>
    <t>Site 8004</t>
  </si>
  <si>
    <t>Site 8005</t>
  </si>
  <si>
    <t>Site 8006</t>
  </si>
  <si>
    <t>Site 8007</t>
  </si>
  <si>
    <t>Site 8008</t>
  </si>
  <si>
    <t>Site 8009</t>
  </si>
  <si>
    <t>Site 8010</t>
  </si>
  <si>
    <t>Site 8011</t>
  </si>
  <si>
    <t>Site 8012</t>
  </si>
  <si>
    <t>Site 8013</t>
  </si>
  <si>
    <t>Site 8014</t>
  </si>
  <si>
    <t>Site 8015</t>
  </si>
  <si>
    <t>Site 8016</t>
  </si>
  <si>
    <t>Site 8017</t>
  </si>
  <si>
    <t>Site 8018</t>
  </si>
  <si>
    <t>Site 8019</t>
  </si>
  <si>
    <t>Site 8020</t>
  </si>
  <si>
    <t>Site 8021</t>
  </si>
  <si>
    <t>Site 8022</t>
  </si>
  <si>
    <t>Site 8023</t>
  </si>
  <si>
    <t>Site 8024</t>
  </si>
  <si>
    <t>Site 8025</t>
  </si>
  <si>
    <t>Site 8026</t>
  </si>
  <si>
    <t>Site 8027</t>
  </si>
  <si>
    <t>Site 8028</t>
  </si>
  <si>
    <t>Site 8029</t>
  </si>
  <si>
    <t>Site 8030</t>
  </si>
  <si>
    <t>Site 8031</t>
  </si>
  <si>
    <t>Site 8032</t>
  </si>
  <si>
    <t>Site 8033</t>
  </si>
  <si>
    <t>Site 8034</t>
  </si>
  <si>
    <t>Site 8035</t>
  </si>
  <si>
    <t>Site 8036</t>
  </si>
  <si>
    <t>Site 8037</t>
  </si>
  <si>
    <t>Site 8038</t>
  </si>
  <si>
    <t>Site 8039</t>
  </si>
  <si>
    <t>Site 8040</t>
  </si>
  <si>
    <t>Site 8041</t>
  </si>
  <si>
    <t>Site 8042</t>
  </si>
  <si>
    <t>Site 8043</t>
  </si>
  <si>
    <t>Site 8044</t>
  </si>
  <si>
    <t>Site 8045</t>
  </si>
  <si>
    <t>Site 8046</t>
  </si>
  <si>
    <t>Site 8047</t>
  </si>
  <si>
    <t>Site 8048</t>
  </si>
  <si>
    <t>Site 8049</t>
  </si>
  <si>
    <t>Site 8050</t>
  </si>
  <si>
    <t>Site 8051</t>
  </si>
  <si>
    <t>Site 8052</t>
  </si>
  <si>
    <t>Site 8053</t>
  </si>
  <si>
    <t>Site 8054</t>
  </si>
  <si>
    <t>Site 8055</t>
  </si>
  <si>
    <t>Site 8056</t>
  </si>
  <si>
    <t>Site 8057</t>
  </si>
  <si>
    <t>Site 8058</t>
  </si>
  <si>
    <t>Site 8059</t>
  </si>
  <si>
    <t>Site 8060</t>
  </si>
  <si>
    <t>Site 8061</t>
  </si>
  <si>
    <t>Site 8062</t>
  </si>
  <si>
    <t>Site 8063</t>
  </si>
  <si>
    <t>Site 8064</t>
  </si>
  <si>
    <t>Site 8065</t>
  </si>
  <si>
    <t>Site 8066</t>
  </si>
  <si>
    <t>Site 8067</t>
  </si>
  <si>
    <t>Site 8068</t>
  </si>
  <si>
    <t>Site 8069</t>
  </si>
  <si>
    <t>Site 8070</t>
  </si>
  <si>
    <t>Site 8071</t>
  </si>
  <si>
    <t>Site 8072</t>
  </si>
  <si>
    <t>Site 8073</t>
  </si>
  <si>
    <t>Site 8074</t>
  </si>
  <si>
    <t>Site 8075</t>
  </si>
  <si>
    <t>Site 8076</t>
  </si>
  <si>
    <t>Site 8077</t>
  </si>
  <si>
    <t>Site 8078</t>
  </si>
  <si>
    <t>Site 8079</t>
  </si>
  <si>
    <t>Site 8080</t>
  </si>
  <si>
    <t>Site 8081</t>
  </si>
  <si>
    <t>Site 8082</t>
  </si>
  <si>
    <t>Site 8083</t>
  </si>
  <si>
    <t>Site 8084</t>
  </si>
  <si>
    <t>Site 8085</t>
  </si>
  <si>
    <t>Site 8086</t>
  </si>
  <si>
    <t>Site 8087</t>
  </si>
  <si>
    <t>Site 8088</t>
  </si>
  <si>
    <t>Site 8089</t>
  </si>
  <si>
    <t>Site 8090</t>
  </si>
  <si>
    <t>Site 8091</t>
  </si>
  <si>
    <t>Site 8092</t>
  </si>
  <si>
    <t>Site 8093</t>
  </si>
  <si>
    <t>Site 8094</t>
  </si>
  <si>
    <t>Site 8095</t>
  </si>
  <si>
    <t>Site 8096</t>
  </si>
  <si>
    <t>Site 8097</t>
  </si>
  <si>
    <t>Site 8098</t>
  </si>
  <si>
    <t>Site 8099</t>
  </si>
  <si>
    <t>Site 8100</t>
  </si>
  <si>
    <t>Site 8101</t>
  </si>
  <si>
    <t>Site 8102</t>
  </si>
  <si>
    <t>Site 8103</t>
  </si>
  <si>
    <t>Site 8104</t>
  </si>
  <si>
    <t>Site 8105</t>
  </si>
  <si>
    <t>Site 8106</t>
  </si>
  <si>
    <t>Site 8107</t>
  </si>
  <si>
    <t>Site 8108</t>
  </si>
  <si>
    <t>Site 8109</t>
  </si>
  <si>
    <t>Site 8110</t>
  </si>
  <si>
    <t>Site 8111</t>
  </si>
  <si>
    <t>Site 8112</t>
  </si>
  <si>
    <t>Site 8113</t>
  </si>
  <si>
    <t>Site 8114</t>
  </si>
  <si>
    <t>Site 8115</t>
  </si>
  <si>
    <t>Site 8116</t>
  </si>
  <si>
    <t>Site 8117</t>
  </si>
  <si>
    <t>Site 8118</t>
  </si>
  <si>
    <t>Site 8119</t>
  </si>
  <si>
    <t>Site 8120</t>
  </si>
  <si>
    <t>Site 8121</t>
  </si>
  <si>
    <t>Site 8122</t>
  </si>
  <si>
    <t>Site 8123</t>
  </si>
  <si>
    <t>Site 8124</t>
  </si>
  <si>
    <t>Site 8125</t>
  </si>
  <si>
    <t>Site 8126</t>
  </si>
  <si>
    <t>Site 8127</t>
  </si>
  <si>
    <t>Site 8128</t>
  </si>
  <si>
    <t>Site 8129</t>
  </si>
  <si>
    <t>Site 8130</t>
  </si>
  <si>
    <t>Site 8131</t>
  </si>
  <si>
    <t>Site 8132</t>
  </si>
  <si>
    <t>Site 8133</t>
  </si>
  <si>
    <t>Site 8134</t>
  </si>
  <si>
    <t>Site 8135</t>
  </si>
  <si>
    <t>Site 8136</t>
  </si>
  <si>
    <t>Site 8137</t>
  </si>
  <si>
    <t>Site 8138</t>
  </si>
  <si>
    <t>Site 8139</t>
  </si>
  <si>
    <t>Site 8140</t>
  </si>
  <si>
    <t>Site 8141</t>
  </si>
  <si>
    <t>Site 8142</t>
  </si>
  <si>
    <t>Site 8143</t>
  </si>
  <si>
    <t>Site 8144</t>
  </si>
  <si>
    <t>Site 8145</t>
  </si>
  <si>
    <t>Site 8146</t>
  </si>
  <si>
    <t>Site 8147</t>
  </si>
  <si>
    <t>Site 8148</t>
  </si>
  <si>
    <t>Site 8149</t>
  </si>
  <si>
    <t>Site 8150</t>
  </si>
  <si>
    <t>Site 8151</t>
  </si>
  <si>
    <t>Site 8152</t>
  </si>
  <si>
    <t>Site 8153</t>
  </si>
  <si>
    <t>Site 8154</t>
  </si>
  <si>
    <t>Site 8155</t>
  </si>
  <si>
    <t>Site 8156</t>
  </si>
  <si>
    <t>Site 8157</t>
  </si>
  <si>
    <t>Site 8158</t>
  </si>
  <si>
    <t>Site 8159</t>
  </si>
  <si>
    <t>Site 8160</t>
  </si>
  <si>
    <t>Site 8161</t>
  </si>
  <si>
    <t>Site 8162</t>
  </si>
  <si>
    <t>Site 8163</t>
  </si>
  <si>
    <t>Site 8164</t>
  </si>
  <si>
    <t>Site 8165</t>
  </si>
  <si>
    <t>Site 8166</t>
  </si>
  <si>
    <t>Site 8167</t>
  </si>
  <si>
    <t>Site 8168</t>
  </si>
  <si>
    <t>Site 8169</t>
  </si>
  <si>
    <t>Site 8170</t>
  </si>
  <si>
    <t>Site 8171</t>
  </si>
  <si>
    <t>Site 8172</t>
  </si>
  <si>
    <t>Site 8173</t>
  </si>
  <si>
    <t>Site 8174</t>
  </si>
  <si>
    <t>Site 8175</t>
  </si>
  <si>
    <t>Site 8176</t>
  </si>
  <si>
    <t>Site 8177</t>
  </si>
  <si>
    <t>Site 8178</t>
  </si>
  <si>
    <t>Site 8179</t>
  </si>
  <si>
    <t>Site 8180</t>
  </si>
  <si>
    <t>Site 8181</t>
  </si>
  <si>
    <t>Site 8182</t>
  </si>
  <si>
    <t>Site 8183</t>
  </si>
  <si>
    <t>Site 8184</t>
  </si>
  <si>
    <t>Site 8185</t>
  </si>
  <si>
    <t>Site 8186</t>
  </si>
  <si>
    <t>Site 8187</t>
  </si>
  <si>
    <t>Site 8188</t>
  </si>
  <si>
    <t>Site 8189</t>
  </si>
  <si>
    <t>Site 8190</t>
  </si>
  <si>
    <t>Site 8191</t>
  </si>
  <si>
    <t>Site 8192</t>
  </si>
  <si>
    <t>Site 8193</t>
  </si>
  <si>
    <t>Site 8194</t>
  </si>
  <si>
    <t>Site 8195</t>
  </si>
  <si>
    <t>Site 8196</t>
  </si>
  <si>
    <t>Site 8197</t>
  </si>
  <si>
    <t>Site 8198</t>
  </si>
  <si>
    <t>Site 8199</t>
  </si>
  <si>
    <t>Site 8200</t>
  </si>
  <si>
    <t>Site 8201</t>
  </si>
  <si>
    <t>Site 8202</t>
  </si>
  <si>
    <t>Site 8203</t>
  </si>
  <si>
    <t>Site 8204</t>
  </si>
  <si>
    <t>Site 8205</t>
  </si>
  <si>
    <t>Site 8206</t>
  </si>
  <si>
    <t>Site 8207</t>
  </si>
  <si>
    <t>Site 8208</t>
  </si>
  <si>
    <t>Site 8209</t>
  </si>
  <si>
    <t>Site 8210</t>
  </si>
  <si>
    <t>Site 8211</t>
  </si>
  <si>
    <t>Site 8212</t>
  </si>
  <si>
    <t>Site 8213</t>
  </si>
  <si>
    <t>Site 8214</t>
  </si>
  <si>
    <t>Site 8215</t>
  </si>
  <si>
    <t>Site 8216</t>
  </si>
  <si>
    <t>Site 8217</t>
  </si>
  <si>
    <t>Site 8218</t>
  </si>
  <si>
    <t>Site 8219</t>
  </si>
  <si>
    <t>Site 8220</t>
  </si>
  <si>
    <t>Site 8221</t>
  </si>
  <si>
    <t>Site 8222</t>
  </si>
  <si>
    <t>Site 8223</t>
  </si>
  <si>
    <t>Site 8224</t>
  </si>
  <si>
    <t>Site 8225</t>
  </si>
  <si>
    <t>Site 8226</t>
  </si>
  <si>
    <t>Site 8227</t>
  </si>
  <si>
    <t>Site 8228</t>
  </si>
  <si>
    <t>Site 8229</t>
  </si>
  <si>
    <t>Site 8230</t>
  </si>
  <si>
    <t>Site 8231</t>
  </si>
  <si>
    <t>Site 8232</t>
  </si>
  <si>
    <t>Site 8233</t>
  </si>
  <si>
    <t>Site 8234</t>
  </si>
  <si>
    <t>Site 8235</t>
  </si>
  <si>
    <t>Site 8236</t>
  </si>
  <si>
    <t>Site 8237</t>
  </si>
  <si>
    <t>Site 8238</t>
  </si>
  <si>
    <t>Site 8239</t>
  </si>
  <si>
    <t>Site 8240</t>
  </si>
  <si>
    <t>Site 8241</t>
  </si>
  <si>
    <t>Site 8242</t>
  </si>
  <si>
    <t>Site 8243</t>
  </si>
  <si>
    <t>Site 8244</t>
  </si>
  <si>
    <t>Site 8245</t>
  </si>
  <si>
    <t>Site 8246</t>
  </si>
  <si>
    <t>Site 8247</t>
  </si>
  <si>
    <t>Site 8248</t>
  </si>
  <si>
    <t>Site 8249</t>
  </si>
  <si>
    <t>Site 8250</t>
  </si>
  <si>
    <t>Site 8251</t>
  </si>
  <si>
    <t>Site 8252</t>
  </si>
  <si>
    <t>Site 8253</t>
  </si>
  <si>
    <t>Site 8254</t>
  </si>
  <si>
    <t>Site 8255</t>
  </si>
  <si>
    <t>Site 8256</t>
  </si>
  <si>
    <t>Site 8257</t>
  </si>
  <si>
    <t>Site 8258</t>
  </si>
  <si>
    <t>Site 8259</t>
  </si>
  <si>
    <t>Site 8260</t>
  </si>
  <si>
    <t>Site 8261</t>
  </si>
  <si>
    <t>Site 8262</t>
  </si>
  <si>
    <t>Site 8263</t>
  </si>
  <si>
    <t>Site 8264</t>
  </si>
  <si>
    <t>Site 8265</t>
  </si>
  <si>
    <t>Site 8266</t>
  </si>
  <si>
    <t>Site 8267</t>
  </si>
  <si>
    <t>Site 8268</t>
  </si>
  <si>
    <t>Site 8269</t>
  </si>
  <si>
    <t>Site 8270</t>
  </si>
  <si>
    <t>Site 8271</t>
  </si>
  <si>
    <t>Site 8272</t>
  </si>
  <si>
    <t>Site 8273</t>
  </si>
  <si>
    <t>Site 8274</t>
  </si>
  <si>
    <t>Site 8275</t>
  </si>
  <si>
    <t>Site 8276</t>
  </si>
  <si>
    <t>Site 8277</t>
  </si>
  <si>
    <t>Site 8278</t>
  </si>
  <si>
    <t>Site 8279</t>
  </si>
  <si>
    <t>Site 8280</t>
  </si>
  <si>
    <t>Site 8281</t>
  </si>
  <si>
    <t>Site 8282</t>
  </si>
  <si>
    <t>Site 8283</t>
  </si>
  <si>
    <t>Site 8284</t>
  </si>
  <si>
    <t>Site 8285</t>
  </si>
  <si>
    <t>Site 8286</t>
  </si>
  <si>
    <t>Site 8287</t>
  </si>
  <si>
    <t>Site 8288</t>
  </si>
  <si>
    <t>Site 8289</t>
  </si>
  <si>
    <t>Site 8290</t>
  </si>
  <si>
    <t>Site 8291</t>
  </si>
  <si>
    <t>Site 8292</t>
  </si>
  <si>
    <t>Site 8293</t>
  </si>
  <si>
    <t>Site 8294</t>
  </si>
  <si>
    <t>Site 8295</t>
  </si>
  <si>
    <t>Site 8296</t>
  </si>
  <si>
    <t>Site 8297</t>
  </si>
  <si>
    <t>Site 8298</t>
  </si>
  <si>
    <t>Site 8299</t>
  </si>
  <si>
    <t>Site 8300</t>
  </si>
  <si>
    <t>Site 8301</t>
  </si>
  <si>
    <t>Site 8302</t>
  </si>
  <si>
    <t>Site 8303</t>
  </si>
  <si>
    <t>Site 8304</t>
  </si>
  <si>
    <t>Site 8305</t>
  </si>
  <si>
    <t>Site 8306</t>
  </si>
  <si>
    <t>Site 8307</t>
  </si>
  <si>
    <t>Site 8308</t>
  </si>
  <si>
    <t>Site 8309</t>
  </si>
  <si>
    <t>Site 8310</t>
  </si>
  <si>
    <t>Site 8311</t>
  </si>
  <si>
    <t>Site 8312</t>
  </si>
  <si>
    <t>Site 8313</t>
  </si>
  <si>
    <t>Site 8314</t>
  </si>
  <si>
    <t>Site 8315</t>
  </si>
  <si>
    <t>Site 8316</t>
  </si>
  <si>
    <t>Site 8317</t>
  </si>
  <si>
    <t>Site 8318</t>
  </si>
  <si>
    <t>Site 8319</t>
  </si>
  <si>
    <t>Site 8320</t>
  </si>
  <si>
    <t>Site 8321</t>
  </si>
  <si>
    <t>Site 8322</t>
  </si>
  <si>
    <t>Site 8323</t>
  </si>
  <si>
    <t>Site 8324</t>
  </si>
  <si>
    <t>Site 8325</t>
  </si>
  <si>
    <t>Site 8326</t>
  </si>
  <si>
    <t>Site 8327</t>
  </si>
  <si>
    <t>Site 8328</t>
  </si>
  <si>
    <t>Site 8329</t>
  </si>
  <si>
    <t>Site 8330</t>
  </si>
  <si>
    <t>Site 8331</t>
  </si>
  <si>
    <t>Site 8332</t>
  </si>
  <si>
    <t>Site 8333</t>
  </si>
  <si>
    <t>Site 8334</t>
  </si>
  <si>
    <t>Site 8335</t>
  </si>
  <si>
    <t>Site 8336</t>
  </si>
  <si>
    <t>Site 8337</t>
  </si>
  <si>
    <t>Site 8338</t>
  </si>
  <si>
    <t>Site 8339</t>
  </si>
  <si>
    <t>Site 8340</t>
  </si>
  <si>
    <t>Site 8341</t>
  </si>
  <si>
    <t>Site 8342</t>
  </si>
  <si>
    <t>Site 8343</t>
  </si>
  <si>
    <t>Site 8344</t>
  </si>
  <si>
    <t>Site 8345</t>
  </si>
  <si>
    <t>Site 8346</t>
  </si>
  <si>
    <t>Site 8347</t>
  </si>
  <si>
    <t>Site 8348</t>
  </si>
  <si>
    <t>Site 8349</t>
  </si>
  <si>
    <t>Site 8350</t>
  </si>
  <si>
    <t>Site 8351</t>
  </si>
  <si>
    <t>Site 8352</t>
  </si>
  <si>
    <t>Site 8353</t>
  </si>
  <si>
    <t>Site 8354</t>
  </si>
  <si>
    <t>Site 8355</t>
  </si>
  <si>
    <t>Site 8356</t>
  </si>
  <si>
    <t>Site 8357</t>
  </si>
  <si>
    <t>Site 8358</t>
  </si>
  <si>
    <t>Site 8359</t>
  </si>
  <si>
    <t>Site 8360</t>
  </si>
  <si>
    <t>Site 8361</t>
  </si>
  <si>
    <t>Site 8362</t>
  </si>
  <si>
    <t>Site 8363</t>
  </si>
  <si>
    <t>Site 8364</t>
  </si>
  <si>
    <t>Site 8365</t>
  </si>
  <si>
    <t>Site 8366</t>
  </si>
  <si>
    <t>Site 8367</t>
  </si>
  <si>
    <t>Site 8368</t>
  </si>
  <si>
    <t>Site 8369</t>
  </si>
  <si>
    <t>Site 8370</t>
  </si>
  <si>
    <t>Site 8371</t>
  </si>
  <si>
    <t>Site 8372</t>
  </si>
  <si>
    <t>Site 8373</t>
  </si>
  <si>
    <t>Site 8374</t>
  </si>
  <si>
    <t>Site 8375</t>
  </si>
  <si>
    <t>Site 8376</t>
  </si>
  <si>
    <t>Site 8377</t>
  </si>
  <si>
    <t>Site 8378</t>
  </si>
  <si>
    <t>Site 8379</t>
  </si>
  <si>
    <t>Site 8380</t>
  </si>
  <si>
    <t>Site 8381</t>
  </si>
  <si>
    <t>Site 8382</t>
  </si>
  <si>
    <t>Site 8383</t>
  </si>
  <si>
    <t>Site 8384</t>
  </si>
  <si>
    <t>Site 8385</t>
  </si>
  <si>
    <t>Site 8386</t>
  </si>
  <si>
    <t>Site 8387</t>
  </si>
  <si>
    <t>Site 8388</t>
  </si>
  <si>
    <t>Site 8389</t>
  </si>
  <si>
    <t>Site 8390</t>
  </si>
  <si>
    <t>Site 8391</t>
  </si>
  <si>
    <t>Site 8392</t>
  </si>
  <si>
    <t>Site 8393</t>
  </si>
  <si>
    <t>Site 8394</t>
  </si>
  <si>
    <t>Site 8395</t>
  </si>
  <si>
    <t>Site 8396</t>
  </si>
  <si>
    <t>Site 8397</t>
  </si>
  <si>
    <t>Site 8398</t>
  </si>
  <si>
    <t>Site 8399</t>
  </si>
  <si>
    <t>Site 8400</t>
  </si>
  <si>
    <t>Site 8401</t>
  </si>
  <si>
    <t>Site 8402</t>
  </si>
  <si>
    <t>Site 8403</t>
  </si>
  <si>
    <t>Site 8404</t>
  </si>
  <si>
    <t>Site 8405</t>
  </si>
  <si>
    <t>Site 8406</t>
  </si>
  <si>
    <t>Site 8407</t>
  </si>
  <si>
    <t>Site 8408</t>
  </si>
  <si>
    <t>Site 8409</t>
  </si>
  <si>
    <t>Site 8410</t>
  </si>
  <si>
    <t>Site 8411</t>
  </si>
  <si>
    <t>Site 8412</t>
  </si>
  <si>
    <t>Site 8413</t>
  </si>
  <si>
    <t>Site 8414</t>
  </si>
  <si>
    <t>Site 8415</t>
  </si>
  <si>
    <t>Site 8416</t>
  </si>
  <si>
    <t>Site 8417</t>
  </si>
  <si>
    <t>Site 8418</t>
  </si>
  <si>
    <t>Site 8419</t>
  </si>
  <si>
    <t>Site 8420</t>
  </si>
  <si>
    <t>Site 8421</t>
  </si>
  <si>
    <t>Site 8422</t>
  </si>
  <si>
    <t>Site 8423</t>
  </si>
  <si>
    <t>Site 8424</t>
  </si>
  <si>
    <t>Site 8425</t>
  </si>
  <si>
    <t>Site 8426</t>
  </si>
  <si>
    <t>Site 8427</t>
  </si>
  <si>
    <t>Site 8428</t>
  </si>
  <si>
    <t>Site 8429</t>
  </si>
  <si>
    <t>Site 8430</t>
  </si>
  <si>
    <t>Site 8431</t>
  </si>
  <si>
    <t>Site 8432</t>
  </si>
  <si>
    <t>Site 8433</t>
  </si>
  <si>
    <t>Site 8434</t>
  </si>
  <si>
    <t>Site 8435</t>
  </si>
  <si>
    <t>Site 8436</t>
  </si>
  <si>
    <t>Site 8437</t>
  </si>
  <si>
    <t>Site 8438</t>
  </si>
  <si>
    <t>Site 8439</t>
  </si>
  <si>
    <t>Site 8440</t>
  </si>
  <si>
    <t>Site 8441</t>
  </si>
  <si>
    <t>Site 8442</t>
  </si>
  <si>
    <t>Site 8443</t>
  </si>
  <si>
    <t>Site 8444</t>
  </si>
  <si>
    <t>Site 8445</t>
  </si>
  <si>
    <t>Site 8446</t>
  </si>
  <si>
    <t>Site 8447</t>
  </si>
  <si>
    <t>Site 8448</t>
  </si>
  <si>
    <t>Site 8449</t>
  </si>
  <si>
    <t>Site 8450</t>
  </si>
  <si>
    <t>Site 8451</t>
  </si>
  <si>
    <t>Site 8452</t>
  </si>
  <si>
    <t>Site 8453</t>
  </si>
  <si>
    <t>Site 8454</t>
  </si>
  <si>
    <t>Site 8455</t>
  </si>
  <si>
    <t>Site 8456</t>
  </si>
  <si>
    <t>Site 8457</t>
  </si>
  <si>
    <t>Site 8458</t>
  </si>
  <si>
    <t>Site 8459</t>
  </si>
  <si>
    <t>Site 8460</t>
  </si>
  <si>
    <t>Site 8461</t>
  </si>
  <si>
    <t>Site 8462</t>
  </si>
  <si>
    <t>Site 8463</t>
  </si>
  <si>
    <t>Site 8464</t>
  </si>
  <si>
    <t>Site 8465</t>
  </si>
  <si>
    <t>Site 8466</t>
  </si>
  <si>
    <t>Site 8467</t>
  </si>
  <si>
    <t>Site 8468</t>
  </si>
  <si>
    <t>Site 8469</t>
  </si>
  <si>
    <t>Site 8470</t>
  </si>
  <si>
    <t>Site 8471</t>
  </si>
  <si>
    <t>Site 8472</t>
  </si>
  <si>
    <t>Site 8473</t>
  </si>
  <si>
    <t>Site 8474</t>
  </si>
  <si>
    <t>Site 8475</t>
  </si>
  <si>
    <t>Site 8476</t>
  </si>
  <si>
    <t>Site 8477</t>
  </si>
  <si>
    <t>Site 8478</t>
  </si>
  <si>
    <t>Site 8479</t>
  </si>
  <si>
    <t>Site 8480</t>
  </si>
  <si>
    <t>Site 8481</t>
  </si>
  <si>
    <t>Site 8482</t>
  </si>
  <si>
    <t>Site 8483</t>
  </si>
  <si>
    <t>Site 8484</t>
  </si>
  <si>
    <t>Site 8485</t>
  </si>
  <si>
    <t>Site 8486</t>
  </si>
  <si>
    <t>Site 8487</t>
  </si>
  <si>
    <t>Site 8488</t>
  </si>
  <si>
    <t>Site 8489</t>
  </si>
  <si>
    <t>Site 8490</t>
  </si>
  <si>
    <t>Site 8491</t>
  </si>
  <si>
    <t>Site 8492</t>
  </si>
  <si>
    <t>Site 8493</t>
  </si>
  <si>
    <t>Site 8494</t>
  </si>
  <si>
    <t>Site 8495</t>
  </si>
  <si>
    <t>Site 8496</t>
  </si>
  <si>
    <t>Site 8497</t>
  </si>
  <si>
    <t>Site 8498</t>
  </si>
  <si>
    <t>Site 8499</t>
  </si>
  <si>
    <t>Site 8500</t>
  </si>
  <si>
    <t>Site 8501</t>
  </si>
  <si>
    <t>Site 8502</t>
  </si>
  <si>
    <t>Site 8503</t>
  </si>
  <si>
    <t>Site 8504</t>
  </si>
  <si>
    <t>Site 8505</t>
  </si>
  <si>
    <t>Site 8506</t>
  </si>
  <si>
    <t>Site 8507</t>
  </si>
  <si>
    <t>Site 8508</t>
  </si>
  <si>
    <t>Site 8509</t>
  </si>
  <si>
    <t>Site 8510</t>
  </si>
  <si>
    <t>Site 8511</t>
  </si>
  <si>
    <t>Site 8512</t>
  </si>
  <si>
    <t>Site 8513</t>
  </si>
  <si>
    <t>Site 8514</t>
  </si>
  <si>
    <t>Site 8515</t>
  </si>
  <si>
    <t>Site 8516</t>
  </si>
  <si>
    <t>Site 8517</t>
  </si>
  <si>
    <t>Site 8518</t>
  </si>
  <si>
    <t>Site 8519</t>
  </si>
  <si>
    <t>Site 8520</t>
  </si>
  <si>
    <t>Site 8521</t>
  </si>
  <si>
    <t>Site 8522</t>
  </si>
  <si>
    <t>Site 8523</t>
  </si>
  <si>
    <t>Site 8524</t>
  </si>
  <si>
    <t>Site 8525</t>
  </si>
  <si>
    <t>Site 8526</t>
  </si>
  <si>
    <t>Site 8527</t>
  </si>
  <si>
    <t>Site 8528</t>
  </si>
  <si>
    <t>Site 8529</t>
  </si>
  <si>
    <t>Site 8530</t>
  </si>
  <si>
    <t>Site 8531</t>
  </si>
  <si>
    <t>Site 8532</t>
  </si>
  <si>
    <t>Site 8533</t>
  </si>
  <si>
    <t>Site 8534</t>
  </si>
  <si>
    <t>Site 8535</t>
  </si>
  <si>
    <t>Site 8536</t>
  </si>
  <si>
    <t>Site 8537</t>
  </si>
  <si>
    <t>Site 8538</t>
  </si>
  <si>
    <t>Site 8539</t>
  </si>
  <si>
    <t>Site 8540</t>
  </si>
  <si>
    <t>Site 8541</t>
  </si>
  <si>
    <t>Site 8542</t>
  </si>
  <si>
    <t>Site 8543</t>
  </si>
  <si>
    <t>Site 8544</t>
  </si>
  <si>
    <t>Site 8545</t>
  </si>
  <si>
    <t>Site 8546</t>
  </si>
  <si>
    <t>Site 8547</t>
  </si>
  <si>
    <t>Site 8548</t>
  </si>
  <si>
    <t>Site 8549</t>
  </si>
  <si>
    <t>Site 8550</t>
  </si>
  <si>
    <t>Site 8551</t>
  </si>
  <si>
    <t>Site 8552</t>
  </si>
  <si>
    <t>Site 8553</t>
  </si>
  <si>
    <t>Site 8554</t>
  </si>
  <si>
    <t>Site 8555</t>
  </si>
  <si>
    <t>Site 8556</t>
  </si>
  <si>
    <t>Site 8557</t>
  </si>
  <si>
    <t>Site 8558</t>
  </si>
  <si>
    <t>Site 8559</t>
  </si>
  <si>
    <t>Site 8560</t>
  </si>
  <si>
    <t>Site 8561</t>
  </si>
  <si>
    <t>Site 8562</t>
  </si>
  <si>
    <t>Site 8563</t>
  </si>
  <si>
    <t>Site 8564</t>
  </si>
  <si>
    <t>Site 8565</t>
  </si>
  <si>
    <t>Site 8566</t>
  </si>
  <si>
    <t>Site 8567</t>
  </si>
  <si>
    <t>Site 8568</t>
  </si>
  <si>
    <t>Site 8569</t>
  </si>
  <si>
    <t>Site 8570</t>
  </si>
  <si>
    <t>Site 8571</t>
  </si>
  <si>
    <t>Site 8572</t>
  </si>
  <si>
    <t>Site 8573</t>
  </si>
  <si>
    <t>Site 8574</t>
  </si>
  <si>
    <t>Site 8575</t>
  </si>
  <si>
    <t>Site 8576</t>
  </si>
  <si>
    <t>Site 8577</t>
  </si>
  <si>
    <t>Site 8578</t>
  </si>
  <si>
    <t>Site 8579</t>
  </si>
  <si>
    <t>Site 8580</t>
  </si>
  <si>
    <t>Site 8581</t>
  </si>
  <si>
    <t>Site 8582</t>
  </si>
  <si>
    <t>Site 8583</t>
  </si>
  <si>
    <t>Site 8584</t>
  </si>
  <si>
    <t>Site 8585</t>
  </si>
  <si>
    <t>Site 8586</t>
  </si>
  <si>
    <t>Site 8587</t>
  </si>
  <si>
    <t>Site 8588</t>
  </si>
  <si>
    <t>Site 8589</t>
  </si>
  <si>
    <t>Site 8590</t>
  </si>
  <si>
    <t>Site 8591</t>
  </si>
  <si>
    <t>Site 8592</t>
  </si>
  <si>
    <t>Site 8593</t>
  </si>
  <si>
    <t>Site 8594</t>
  </si>
  <si>
    <t>Site 8595</t>
  </si>
  <si>
    <t>Site 8596</t>
  </si>
  <si>
    <t>Site 8597</t>
  </si>
  <si>
    <t>Site 8598</t>
  </si>
  <si>
    <t>Site 8599</t>
  </si>
  <si>
    <t>Site 8600</t>
  </si>
  <si>
    <t>Site 8601</t>
  </si>
  <si>
    <t>Site 8602</t>
  </si>
  <si>
    <t>Site 8603</t>
  </si>
  <si>
    <t>Site 8604</t>
  </si>
  <si>
    <t>Site 8605</t>
  </si>
  <si>
    <t>Site 8606</t>
  </si>
  <si>
    <t>Site 8607</t>
  </si>
  <si>
    <t>Site 8608</t>
  </si>
  <si>
    <t>Site 8609</t>
  </si>
  <si>
    <t>Site 8610</t>
  </si>
  <si>
    <t>Site 8611</t>
  </si>
  <si>
    <t>Site 8612</t>
  </si>
  <si>
    <t>Site 8613</t>
  </si>
  <si>
    <t>Site 8614</t>
  </si>
  <si>
    <t>Site 8615</t>
  </si>
  <si>
    <t>Site 8616</t>
  </si>
  <si>
    <t>Site 8617</t>
  </si>
  <si>
    <t>Site 8618</t>
  </si>
  <si>
    <t>Site 8619</t>
  </si>
  <si>
    <t>Site 8620</t>
  </si>
  <si>
    <t>Site 8621</t>
  </si>
  <si>
    <t>Site 8622</t>
  </si>
  <si>
    <t>Site 8623</t>
  </si>
  <si>
    <t>Site 8624</t>
  </si>
  <si>
    <t>Site 8625</t>
  </si>
  <si>
    <t>Site 8626</t>
  </si>
  <si>
    <t>Site 8627</t>
  </si>
  <si>
    <t>Site 8628</t>
  </si>
  <si>
    <t>Site 8629</t>
  </si>
  <si>
    <t>Site 8630</t>
  </si>
  <si>
    <t>Site 8631</t>
  </si>
  <si>
    <t>Site 8632</t>
  </si>
  <si>
    <t>Site 8633</t>
  </si>
  <si>
    <t>Site 8634</t>
  </si>
  <si>
    <t>Site 8635</t>
  </si>
  <si>
    <t>Site 8636</t>
  </si>
  <si>
    <t>Site 8637</t>
  </si>
  <si>
    <t>Site 8638</t>
  </si>
  <si>
    <t>Site 8639</t>
  </si>
  <si>
    <t>Site 8640</t>
  </si>
  <si>
    <t>Site 8641</t>
  </si>
  <si>
    <t>Site 8642</t>
  </si>
  <si>
    <t>Site 8643</t>
  </si>
  <si>
    <t>Site 8644</t>
  </si>
  <si>
    <t>Site 8645</t>
  </si>
  <si>
    <t>Site 8646</t>
  </si>
  <si>
    <t>Site 8647</t>
  </si>
  <si>
    <t>Site 8648</t>
  </si>
  <si>
    <t>Site 8649</t>
  </si>
  <si>
    <t>Site 8650</t>
  </si>
  <si>
    <t>Site 8651</t>
  </si>
  <si>
    <t>Site 8652</t>
  </si>
  <si>
    <t>Site 8653</t>
  </si>
  <si>
    <t>Site 8654</t>
  </si>
  <si>
    <t>Site 8655</t>
  </si>
  <si>
    <t>Site 8656</t>
  </si>
  <si>
    <t>Site 8657</t>
  </si>
  <si>
    <t>Site 8658</t>
  </si>
  <si>
    <t>Site 8659</t>
  </si>
  <si>
    <t>Site 8660</t>
  </si>
  <si>
    <t>Site 8661</t>
  </si>
  <si>
    <t>Site 8662</t>
  </si>
  <si>
    <t>Site 8663</t>
  </si>
  <si>
    <t>Site 8664</t>
  </si>
  <si>
    <t>Site 8665</t>
  </si>
  <si>
    <t>Site 8666</t>
  </si>
  <si>
    <t>Site 8667</t>
  </si>
  <si>
    <t>Site 8668</t>
  </si>
  <si>
    <t>Site 8669</t>
  </si>
  <si>
    <t>Site 8670</t>
  </si>
  <si>
    <t>Site 8671</t>
  </si>
  <si>
    <t>Site 8672</t>
  </si>
  <si>
    <t>Site 8673</t>
  </si>
  <si>
    <t>Site 8674</t>
  </si>
  <si>
    <t>Site 8675</t>
  </si>
  <si>
    <t>Site 8676</t>
  </si>
  <si>
    <t>Site 8677</t>
  </si>
  <si>
    <t>Site 8678</t>
  </si>
  <si>
    <t>Site 8679</t>
  </si>
  <si>
    <t>Site 8680</t>
  </si>
  <si>
    <t>Site 8681</t>
  </si>
  <si>
    <t>Site 8682</t>
  </si>
  <si>
    <t>Site 8683</t>
  </si>
  <si>
    <t>Site 8684</t>
  </si>
  <si>
    <t>Site 8685</t>
  </si>
  <si>
    <t>Site 8686</t>
  </si>
  <si>
    <t>Site 8687</t>
  </si>
  <si>
    <t>Site 8688</t>
  </si>
  <si>
    <t>Site 8689</t>
  </si>
  <si>
    <t>Site 8690</t>
  </si>
  <si>
    <t>Site 8691</t>
  </si>
  <si>
    <t>Site 8692</t>
  </si>
  <si>
    <t>Site 8693</t>
  </si>
  <si>
    <t>Site 8694</t>
  </si>
  <si>
    <t>Site 8695</t>
  </si>
  <si>
    <t>Site 8696</t>
  </si>
  <si>
    <t>Site 8697</t>
  </si>
  <si>
    <t>Site 8698</t>
  </si>
  <si>
    <t>Site 8699</t>
  </si>
  <si>
    <t>Site 8700</t>
  </si>
  <si>
    <t>Site 8701</t>
  </si>
  <si>
    <t>Site 8702</t>
  </si>
  <si>
    <t>Site 8703</t>
  </si>
  <si>
    <t>Site 8704</t>
  </si>
  <si>
    <t>Site 8705</t>
  </si>
  <si>
    <t>Site 8706</t>
  </si>
  <si>
    <t>Site 8707</t>
  </si>
  <si>
    <t>Site 8708</t>
  </si>
  <si>
    <t>Site 8709</t>
  </si>
  <si>
    <t>Site 8710</t>
  </si>
  <si>
    <t>Site 8711</t>
  </si>
  <si>
    <t>Site 8712</t>
  </si>
  <si>
    <t>Site 8713</t>
  </si>
  <si>
    <t>Site 8714</t>
  </si>
  <si>
    <t>Site 8715</t>
  </si>
  <si>
    <t>Site 8716</t>
  </si>
  <si>
    <t>Site 8717</t>
  </si>
  <si>
    <t>Site 8718</t>
  </si>
  <si>
    <t>Site 8719</t>
  </si>
  <si>
    <t>Site 8720</t>
  </si>
  <si>
    <t>Site 8721</t>
  </si>
  <si>
    <t>Site 8722</t>
  </si>
  <si>
    <t>Site 8723</t>
  </si>
  <si>
    <t>Site 8724</t>
  </si>
  <si>
    <t>Site 8725</t>
  </si>
  <si>
    <t>Site 8726</t>
  </si>
  <si>
    <t>Site 8727</t>
  </si>
  <si>
    <t>Site 8728</t>
  </si>
  <si>
    <t>Site 8729</t>
  </si>
  <si>
    <t>Site 8730</t>
  </si>
  <si>
    <t>Site 8731</t>
  </si>
  <si>
    <t>Site 8732</t>
  </si>
  <si>
    <t>Site 8733</t>
  </si>
  <si>
    <t>Site 8734</t>
  </si>
  <si>
    <t>Site 8735</t>
  </si>
  <si>
    <t>Site 8736</t>
  </si>
  <si>
    <t>Site 8737</t>
  </si>
  <si>
    <t>Site 8738</t>
  </si>
  <si>
    <t>Site 8739</t>
  </si>
  <si>
    <t>Site 8740</t>
  </si>
  <si>
    <t>Site 8741</t>
  </si>
  <si>
    <t>Site 8742</t>
  </si>
  <si>
    <t>Site 8743</t>
  </si>
  <si>
    <t>Site 8744</t>
  </si>
  <si>
    <t>Site 8745</t>
  </si>
  <si>
    <t>Site 8746</t>
  </si>
  <si>
    <t>Site 8747</t>
  </si>
  <si>
    <t>Site 8748</t>
  </si>
  <si>
    <t>Site 8749</t>
  </si>
  <si>
    <t>Site 8750</t>
  </si>
  <si>
    <t>Site 8751</t>
  </si>
  <si>
    <t>Site 8752</t>
  </si>
  <si>
    <t>Site 8753</t>
  </si>
  <si>
    <t>Site 8754</t>
  </si>
  <si>
    <t>Site 8755</t>
  </si>
  <si>
    <t>Site 8756</t>
  </si>
  <si>
    <t>Site 8757</t>
  </si>
  <si>
    <t>Site 8758</t>
  </si>
  <si>
    <t>Site 8759</t>
  </si>
  <si>
    <t>Site 8760</t>
  </si>
  <si>
    <t>Site 8761</t>
  </si>
  <si>
    <t>Site 8762</t>
  </si>
  <si>
    <t>Site 8763</t>
  </si>
  <si>
    <t>Site 8764</t>
  </si>
  <si>
    <t>Site 8765</t>
  </si>
  <si>
    <t>Site 8766</t>
  </si>
  <si>
    <t>Site 8767</t>
  </si>
  <si>
    <t>Site 8768</t>
  </si>
  <si>
    <t>Site 8769</t>
  </si>
  <si>
    <t>Site 8770</t>
  </si>
  <si>
    <t>Site 8771</t>
  </si>
  <si>
    <t>Site 8772</t>
  </si>
  <si>
    <t>Site 8773</t>
  </si>
  <si>
    <t>Site 8774</t>
  </si>
  <si>
    <t>Site 8775</t>
  </si>
  <si>
    <t>Site 8776</t>
  </si>
  <si>
    <t>Site 8777</t>
  </si>
  <si>
    <t>Site 8778</t>
  </si>
  <si>
    <t>Site 8779</t>
  </si>
  <si>
    <t>Site 8780</t>
  </si>
  <si>
    <t>Site 8781</t>
  </si>
  <si>
    <t>Site 8782</t>
  </si>
  <si>
    <t>Site 8783</t>
  </si>
  <si>
    <t>Site 8784</t>
  </si>
  <si>
    <t>Site 8785</t>
  </si>
  <si>
    <t>Site 8786</t>
  </si>
  <si>
    <t>Site 8787</t>
  </si>
  <si>
    <t>Site 8788</t>
  </si>
  <si>
    <t>Site 8789</t>
  </si>
  <si>
    <t>Site 8790</t>
  </si>
  <si>
    <t>Site 8791</t>
  </si>
  <si>
    <t>Site 8792</t>
  </si>
  <si>
    <t>Site 8793</t>
  </si>
  <si>
    <t>Site 8794</t>
  </si>
  <si>
    <t>Site 8795</t>
  </si>
  <si>
    <t>Site 8796</t>
  </si>
  <si>
    <t>Site 8797</t>
  </si>
  <si>
    <t>Site 8798</t>
  </si>
  <si>
    <t>Site 8799</t>
  </si>
  <si>
    <t>Site 8800</t>
  </si>
  <si>
    <t>Site 8801</t>
  </si>
  <si>
    <t>Site 8802</t>
  </si>
  <si>
    <t>Site 8803</t>
  </si>
  <si>
    <t>Site 8804</t>
  </si>
  <si>
    <t>Site 8805</t>
  </si>
  <si>
    <t>Site 8806</t>
  </si>
  <si>
    <t>Site 8807</t>
  </si>
  <si>
    <t>Site 8808</t>
  </si>
  <si>
    <t>Site 8809</t>
  </si>
  <si>
    <t>Site 8810</t>
  </si>
  <si>
    <t>Site 8811</t>
  </si>
  <si>
    <t>Site 8812</t>
  </si>
  <si>
    <t>Site 8813</t>
  </si>
  <si>
    <t>Site 8814</t>
  </si>
  <si>
    <t>Site 8815</t>
  </si>
  <si>
    <t>Site 8816</t>
  </si>
  <si>
    <t>Site 8817</t>
  </si>
  <si>
    <t>Site 8818</t>
  </si>
  <si>
    <t>Site 8819</t>
  </si>
  <si>
    <t>Site 8820</t>
  </si>
  <si>
    <t>Site 8821</t>
  </si>
  <si>
    <t>Site 8822</t>
  </si>
  <si>
    <t>Site 8823</t>
  </si>
  <si>
    <t>Site 8824</t>
  </si>
  <si>
    <t>Site 8825</t>
  </si>
  <si>
    <t>Site 8826</t>
  </si>
  <si>
    <t>Site 8827</t>
  </si>
  <si>
    <t>Site 8828</t>
  </si>
  <si>
    <t>Site 8829</t>
  </si>
  <si>
    <t>Site 8830</t>
  </si>
  <si>
    <t>Site 8831</t>
  </si>
  <si>
    <t>Site 8832</t>
  </si>
  <si>
    <t>Site 8833</t>
  </si>
  <si>
    <t>Site 8834</t>
  </si>
  <si>
    <t>Site 8835</t>
  </si>
  <si>
    <t>Site 8836</t>
  </si>
  <si>
    <t>Site 8837</t>
  </si>
  <si>
    <t>Site 8838</t>
  </si>
  <si>
    <t>Site 8839</t>
  </si>
  <si>
    <t>Site 8840</t>
  </si>
  <si>
    <t>Site 8841</t>
  </si>
  <si>
    <t>Site 8842</t>
  </si>
  <si>
    <t>Site 8843</t>
  </si>
  <si>
    <t>Site 8844</t>
  </si>
  <si>
    <t>Site 8845</t>
  </si>
  <si>
    <t>Site 8846</t>
  </si>
  <si>
    <t>Site 8847</t>
  </si>
  <si>
    <t>Site 8848</t>
  </si>
  <si>
    <t>Site 8849</t>
  </si>
  <si>
    <t>Site 8850</t>
  </si>
  <si>
    <t>Site 8851</t>
  </si>
  <si>
    <t>Site 8852</t>
  </si>
  <si>
    <t>Site 8853</t>
  </si>
  <si>
    <t>Site 8854</t>
  </si>
  <si>
    <t>Site 8855</t>
  </si>
  <si>
    <t>Site 8856</t>
  </si>
  <si>
    <t>Site 8857</t>
  </si>
  <si>
    <t>Site 8858</t>
  </si>
  <si>
    <t>Site 8859</t>
  </si>
  <si>
    <t>Site 8860</t>
  </si>
  <si>
    <t>Site 8861</t>
  </si>
  <si>
    <t>Site 8862</t>
  </si>
  <si>
    <t>Site 8863</t>
  </si>
  <si>
    <t>Site 8864</t>
  </si>
  <si>
    <t>Site 8865</t>
  </si>
  <si>
    <t>Site 8866</t>
  </si>
  <si>
    <t>Site 8867</t>
  </si>
  <si>
    <t>Site 8868</t>
  </si>
  <si>
    <t>Site 8869</t>
  </si>
  <si>
    <t>Site 8870</t>
  </si>
  <si>
    <t>Site 8871</t>
  </si>
  <si>
    <t>Site 8872</t>
  </si>
  <si>
    <t>Site 8873</t>
  </si>
  <si>
    <t>Site 8874</t>
  </si>
  <si>
    <t>Site 8875</t>
  </si>
  <si>
    <t>Site 8876</t>
  </si>
  <si>
    <t>Site 8877</t>
  </si>
  <si>
    <t>Site 8878</t>
  </si>
  <si>
    <t>Site 8879</t>
  </si>
  <si>
    <t>Site 8880</t>
  </si>
  <si>
    <t>Site 8881</t>
  </si>
  <si>
    <t>Site 8882</t>
  </si>
  <si>
    <t>Site 8883</t>
  </si>
  <si>
    <t>Site 8884</t>
  </si>
  <si>
    <t>Site 8885</t>
  </si>
  <si>
    <t>Site 8886</t>
  </si>
  <si>
    <t>Site 8887</t>
  </si>
  <si>
    <t>Site 8888</t>
  </si>
  <si>
    <t>Site 8889</t>
  </si>
  <si>
    <t>Site 8890</t>
  </si>
  <si>
    <t>Site 8891</t>
  </si>
  <si>
    <t>Site 8892</t>
  </si>
  <si>
    <t>Site 8893</t>
  </si>
  <si>
    <t>Site 8894</t>
  </si>
  <si>
    <t>Site 8895</t>
  </si>
  <si>
    <t>Site 8896</t>
  </si>
  <si>
    <t>Site 8897</t>
  </si>
  <si>
    <t>Site 8898</t>
  </si>
  <si>
    <t>Site 8899</t>
  </si>
  <si>
    <t>Site 8900</t>
  </si>
  <si>
    <t>Site 8901</t>
  </si>
  <si>
    <t>Site 8902</t>
  </si>
  <si>
    <t>Site 8903</t>
  </si>
  <si>
    <t>Site 8904</t>
  </si>
  <si>
    <t>Site 8905</t>
  </si>
  <si>
    <t>Site 8906</t>
  </si>
  <si>
    <t>Site 8907</t>
  </si>
  <si>
    <t>Site 8908</t>
  </si>
  <si>
    <t>Site 8909</t>
  </si>
  <si>
    <t>Site 8910</t>
  </si>
  <si>
    <t>Site 8911</t>
  </si>
  <si>
    <t>Site 8912</t>
  </si>
  <si>
    <t>Site 8913</t>
  </si>
  <si>
    <t>Site 8914</t>
  </si>
  <si>
    <t>Site 8915</t>
  </si>
  <si>
    <t>Site 8916</t>
  </si>
  <si>
    <t>Site 8917</t>
  </si>
  <si>
    <t>Site 8918</t>
  </si>
  <si>
    <t>Site 8919</t>
  </si>
  <si>
    <t>Site 8920</t>
  </si>
  <si>
    <t>Site 8921</t>
  </si>
  <si>
    <t>Site 8922</t>
  </si>
  <si>
    <t>Site 8923</t>
  </si>
  <si>
    <t>Site 8924</t>
  </si>
  <si>
    <t>Site 8925</t>
  </si>
  <si>
    <t>Site 8926</t>
  </si>
  <si>
    <t>Site 8927</t>
  </si>
  <si>
    <t>Site 8928</t>
  </si>
  <si>
    <t>Site 8929</t>
  </si>
  <si>
    <t>Site 8930</t>
  </si>
  <si>
    <t>Site 8931</t>
  </si>
  <si>
    <t>Site 8932</t>
  </si>
  <si>
    <t>Site 8933</t>
  </si>
  <si>
    <t>Site 8934</t>
  </si>
  <si>
    <t>Site 8935</t>
  </si>
  <si>
    <t>Site 8936</t>
  </si>
  <si>
    <t>Site 8937</t>
  </si>
  <si>
    <t>Site 8938</t>
  </si>
  <si>
    <t>Site 8939</t>
  </si>
  <si>
    <t>Site 8940</t>
  </si>
  <si>
    <t>Site 8941</t>
  </si>
  <si>
    <t>Site 8942</t>
  </si>
  <si>
    <t>Site 8943</t>
  </si>
  <si>
    <t>Site 8944</t>
  </si>
  <si>
    <t>Site 8945</t>
  </si>
  <si>
    <t>Site 8946</t>
  </si>
  <si>
    <t>Site 8947</t>
  </si>
  <si>
    <t>Site 8948</t>
  </si>
  <si>
    <t>Site 8949</t>
  </si>
  <si>
    <t>Site 8950</t>
  </si>
  <si>
    <t>Site 8951</t>
  </si>
  <si>
    <t>Site 8952</t>
  </si>
  <si>
    <t>Site 8953</t>
  </si>
  <si>
    <t>Site 8954</t>
  </si>
  <si>
    <t>Site 8955</t>
  </si>
  <si>
    <t>Site 8956</t>
  </si>
  <si>
    <t>Site 8957</t>
  </si>
  <si>
    <t>Site 8958</t>
  </si>
  <si>
    <t>Site 8959</t>
  </si>
  <si>
    <t>Site 8960</t>
  </si>
  <si>
    <t>Site 8961</t>
  </si>
  <si>
    <t>Site 8962</t>
  </si>
  <si>
    <t>Site 8963</t>
  </si>
  <si>
    <t>Site 8964</t>
  </si>
  <si>
    <t>Site 8965</t>
  </si>
  <si>
    <t>Site 8966</t>
  </si>
  <si>
    <t>Site 8967</t>
  </si>
  <si>
    <t>Site 8968</t>
  </si>
  <si>
    <t>Site 8969</t>
  </si>
  <si>
    <t>Site 8970</t>
  </si>
  <si>
    <t>Site 8971</t>
  </si>
  <si>
    <t>Site 8972</t>
  </si>
  <si>
    <t>Site 8973</t>
  </si>
  <si>
    <t>Site 8974</t>
  </si>
  <si>
    <t>Site 8975</t>
  </si>
  <si>
    <t>Site 8976</t>
  </si>
  <si>
    <t>Site 8977</t>
  </si>
  <si>
    <t>Site 8978</t>
  </si>
  <si>
    <t>Site 8979</t>
  </si>
  <si>
    <t>Site 8980</t>
  </si>
  <si>
    <t>Site 8981</t>
  </si>
  <si>
    <t>Site 8982</t>
  </si>
  <si>
    <t>Site 8983</t>
  </si>
  <si>
    <t>Site 8984</t>
  </si>
  <si>
    <t>Site 8985</t>
  </si>
  <si>
    <t>Site 8986</t>
  </si>
  <si>
    <t>Site 8987</t>
  </si>
  <si>
    <t>Site 8988</t>
  </si>
  <si>
    <t>Site 8989</t>
  </si>
  <si>
    <t>Site 8990</t>
  </si>
  <si>
    <t>Site 8991</t>
  </si>
  <si>
    <t>Site 8992</t>
  </si>
  <si>
    <t>Site 8993</t>
  </si>
  <si>
    <t>Site 8994</t>
  </si>
  <si>
    <t>Site 8995</t>
  </si>
  <si>
    <t>Site 8996</t>
  </si>
  <si>
    <t>Site 8997</t>
  </si>
  <si>
    <t>Site 8998</t>
  </si>
  <si>
    <t>Site 8999</t>
  </si>
  <si>
    <t>Site 9000</t>
  </si>
  <si>
    <t>Site 9001</t>
  </si>
  <si>
    <t>Site 9002</t>
  </si>
  <si>
    <t>Site 9003</t>
  </si>
  <si>
    <t>Site 9004</t>
  </si>
  <si>
    <t>Site 9005</t>
  </si>
  <si>
    <t>Site 9006</t>
  </si>
  <si>
    <t>Site 9007</t>
  </si>
  <si>
    <t>Site 9008</t>
  </si>
  <si>
    <t>Site 9009</t>
  </si>
  <si>
    <t>Site 9010</t>
  </si>
  <si>
    <t>Site 9011</t>
  </si>
  <si>
    <t>Site 9012</t>
  </si>
  <si>
    <t>Site 9013</t>
  </si>
  <si>
    <t>Site 9014</t>
  </si>
  <si>
    <t>Site 9015</t>
  </si>
  <si>
    <t>Site 9016</t>
  </si>
  <si>
    <t>Site 9017</t>
  </si>
  <si>
    <t>Site 9018</t>
  </si>
  <si>
    <t>Site 9019</t>
  </si>
  <si>
    <t>Site 9020</t>
  </si>
  <si>
    <t>Site 9021</t>
  </si>
  <si>
    <t>Site 9022</t>
  </si>
  <si>
    <t>Site 9023</t>
  </si>
  <si>
    <t>Site 9024</t>
  </si>
  <si>
    <t>Site 9025</t>
  </si>
  <si>
    <t>Site 9026</t>
  </si>
  <si>
    <t>Site 9027</t>
  </si>
  <si>
    <t>Site 9028</t>
  </si>
  <si>
    <t>Site 9029</t>
  </si>
  <si>
    <t>Site 9030</t>
  </si>
  <si>
    <t>Site 9031</t>
  </si>
  <si>
    <t>Site 9032</t>
  </si>
  <si>
    <t>Site 9033</t>
  </si>
  <si>
    <t>Site 9034</t>
  </si>
  <si>
    <t>Site 9035</t>
  </si>
  <si>
    <t>Site 9036</t>
  </si>
  <si>
    <t>Site 9037</t>
  </si>
  <si>
    <t>Site 9038</t>
  </si>
  <si>
    <t>Site 9039</t>
  </si>
  <si>
    <t>Site 9040</t>
  </si>
  <si>
    <t>Site 9041</t>
  </si>
  <si>
    <t>Site 9042</t>
  </si>
  <si>
    <t>Site 9043</t>
  </si>
  <si>
    <t>Site 9044</t>
  </si>
  <si>
    <t>Site 9045</t>
  </si>
  <si>
    <t>Site 9046</t>
  </si>
  <si>
    <t>Site 9047</t>
  </si>
  <si>
    <t>Site 9048</t>
  </si>
  <si>
    <t>Site 9049</t>
  </si>
  <si>
    <t>Site 9050</t>
  </si>
  <si>
    <t>Site 9051</t>
  </si>
  <si>
    <t>Site 9052</t>
  </si>
  <si>
    <t>Site 9053</t>
  </si>
  <si>
    <t>Site 9054</t>
  </si>
  <si>
    <t>Site 9055</t>
  </si>
  <si>
    <t>Site 9056</t>
  </si>
  <si>
    <t>Site 9057</t>
  </si>
  <si>
    <t>Site 9058</t>
  </si>
  <si>
    <t>Site 9059</t>
  </si>
  <si>
    <t>Site 9060</t>
  </si>
  <si>
    <t>Site 9061</t>
  </si>
  <si>
    <t>Site 9062</t>
  </si>
  <si>
    <t>Site 9063</t>
  </si>
  <si>
    <t>Site 9064</t>
  </si>
  <si>
    <t>Site 9065</t>
  </si>
  <si>
    <t>Site 9066</t>
  </si>
  <si>
    <t>Site 9067</t>
  </si>
  <si>
    <t>Site 9068</t>
  </si>
  <si>
    <t>Site 9069</t>
  </si>
  <si>
    <t>Site 9070</t>
  </si>
  <si>
    <t>Site 9071</t>
  </si>
  <si>
    <t>Site 9072</t>
  </si>
  <si>
    <t>Site 9073</t>
  </si>
  <si>
    <t>Site 9074</t>
  </si>
  <si>
    <t>Site 9075</t>
  </si>
  <si>
    <t>Site 9076</t>
  </si>
  <si>
    <t>Site 9077</t>
  </si>
  <si>
    <t>Site 9078</t>
  </si>
  <si>
    <t>Site 9079</t>
  </si>
  <si>
    <t>Site 9080</t>
  </si>
  <si>
    <t>Site 9081</t>
  </si>
  <si>
    <t>Site 9082</t>
  </si>
  <si>
    <t>Site 9083</t>
  </si>
  <si>
    <t>Site 9084</t>
  </si>
  <si>
    <t>Site 9085</t>
  </si>
  <si>
    <t>Site 9086</t>
  </si>
  <si>
    <t>Site 9087</t>
  </si>
  <si>
    <t>Site 9088</t>
  </si>
  <si>
    <t>Site 9089</t>
  </si>
  <si>
    <t>Site 9090</t>
  </si>
  <si>
    <t>Site 9091</t>
  </si>
  <si>
    <t>Site 9092</t>
  </si>
  <si>
    <t>Site 9093</t>
  </si>
  <si>
    <t>Site 9094</t>
  </si>
  <si>
    <t>Site 9095</t>
  </si>
  <si>
    <t>Site 9096</t>
  </si>
  <si>
    <t>Site 9097</t>
  </si>
  <si>
    <t>Site 9098</t>
  </si>
  <si>
    <t>Site 9099</t>
  </si>
  <si>
    <t>Site 9100</t>
  </si>
  <si>
    <t>Site 9101</t>
  </si>
  <si>
    <t>Site 9102</t>
  </si>
  <si>
    <t>Site 9103</t>
  </si>
  <si>
    <t>Site 9104</t>
  </si>
  <si>
    <t>Site 9105</t>
  </si>
  <si>
    <t>Site 9106</t>
  </si>
  <si>
    <t>Site 9107</t>
  </si>
  <si>
    <t>Site 9108</t>
  </si>
  <si>
    <t>Site 9109</t>
  </si>
  <si>
    <t>Site 9110</t>
  </si>
  <si>
    <t>Site 9111</t>
  </si>
  <si>
    <t>Site 9112</t>
  </si>
  <si>
    <t>Site 9113</t>
  </si>
  <si>
    <t>Site 9114</t>
  </si>
  <si>
    <t>Site 9115</t>
  </si>
  <si>
    <t>Site 9116</t>
  </si>
  <si>
    <t>Site 9117</t>
  </si>
  <si>
    <t>Site 9118</t>
  </si>
  <si>
    <t>Site 9119</t>
  </si>
  <si>
    <t>Site 9120</t>
  </si>
  <si>
    <t>Site 9121</t>
  </si>
  <si>
    <t>Site 9122</t>
  </si>
  <si>
    <t>Site 9123</t>
  </si>
  <si>
    <t>Site 9124</t>
  </si>
  <si>
    <t>Site 9125</t>
  </si>
  <si>
    <t>Site 9126</t>
  </si>
  <si>
    <t>Site 9127</t>
  </si>
  <si>
    <t>Site 9128</t>
  </si>
  <si>
    <t>Site 9129</t>
  </si>
  <si>
    <t>Site 9130</t>
  </si>
  <si>
    <t>Site 9131</t>
  </si>
  <si>
    <t>Site 9132</t>
  </si>
  <si>
    <t>Site 9133</t>
  </si>
  <si>
    <t>Site 9134</t>
  </si>
  <si>
    <t>Site 9135</t>
  </si>
  <si>
    <t>Site 9136</t>
  </si>
  <si>
    <t>Site 9137</t>
  </si>
  <si>
    <t>Site 9138</t>
  </si>
  <si>
    <t>Site 9139</t>
  </si>
  <si>
    <t>Site 9140</t>
  </si>
  <si>
    <t>Site 9141</t>
  </si>
  <si>
    <t>Site 9142</t>
  </si>
  <si>
    <t>Site 9143</t>
  </si>
  <si>
    <t>Site 9144</t>
  </si>
  <si>
    <t>Site 9145</t>
  </si>
  <si>
    <t>Site 9146</t>
  </si>
  <si>
    <t>Site 9147</t>
  </si>
  <si>
    <t>Site 9148</t>
  </si>
  <si>
    <t>Site 9149</t>
  </si>
  <si>
    <t>Site 9150</t>
  </si>
  <si>
    <t>Site 9151</t>
  </si>
  <si>
    <t>Site 9152</t>
  </si>
  <si>
    <t>Site 9153</t>
  </si>
  <si>
    <t>Site 9154</t>
  </si>
  <si>
    <t>Site 9155</t>
  </si>
  <si>
    <t>Site 9156</t>
  </si>
  <si>
    <t>Site 9157</t>
  </si>
  <si>
    <t>Site 9158</t>
  </si>
  <si>
    <t>Site 9159</t>
  </si>
  <si>
    <t>Site 9160</t>
  </si>
  <si>
    <t>Site 9161</t>
  </si>
  <si>
    <t>Site 9162</t>
  </si>
  <si>
    <t>Site 9163</t>
  </si>
  <si>
    <t>Site 9164</t>
  </si>
  <si>
    <t>Site 9165</t>
  </si>
  <si>
    <t>Site 9166</t>
  </si>
  <si>
    <t>Site 9167</t>
  </si>
  <si>
    <t>Site 9168</t>
  </si>
  <si>
    <t>Site 9169</t>
  </si>
  <si>
    <t>Site 9170</t>
  </si>
  <si>
    <t>Site 9171</t>
  </si>
  <si>
    <t>Site 9172</t>
  </si>
  <si>
    <t>Site 9173</t>
  </si>
  <si>
    <t>Site 9174</t>
  </si>
  <si>
    <t>Site 9175</t>
  </si>
  <si>
    <t>Site 9176</t>
  </si>
  <si>
    <t>Site 9177</t>
  </si>
  <si>
    <t>Site 9178</t>
  </si>
  <si>
    <t>Site 9179</t>
  </si>
  <si>
    <t>Site 9180</t>
  </si>
  <si>
    <t>Site 9181</t>
  </si>
  <si>
    <t>Site 9182</t>
  </si>
  <si>
    <t>Site 9183</t>
  </si>
  <si>
    <t>Site 9184</t>
  </si>
  <si>
    <t>Site 9185</t>
  </si>
  <si>
    <t>Site 9186</t>
  </si>
  <si>
    <t>Site 9187</t>
  </si>
  <si>
    <t>Site 9188</t>
  </si>
  <si>
    <t>Site 9189</t>
  </si>
  <si>
    <t>Site 9190</t>
  </si>
  <si>
    <t>Site 9191</t>
  </si>
  <si>
    <t>Site 9192</t>
  </si>
  <si>
    <t>Site 9193</t>
  </si>
  <si>
    <t>Site 9194</t>
  </si>
  <si>
    <t>Site 9195</t>
  </si>
  <si>
    <t>Site 9196</t>
  </si>
  <si>
    <t>Site 9197</t>
  </si>
  <si>
    <t>Site 9198</t>
  </si>
  <si>
    <t>Site 9199</t>
  </si>
  <si>
    <t>Site 9200</t>
  </si>
  <si>
    <t>Site 9201</t>
  </si>
  <si>
    <t>Site 9202</t>
  </si>
  <si>
    <t>Site 9203</t>
  </si>
  <si>
    <t>Site 9204</t>
  </si>
  <si>
    <t>Site 9205</t>
  </si>
  <si>
    <t>Site 9206</t>
  </si>
  <si>
    <t>Site 9207</t>
  </si>
  <si>
    <t>Site 9208</t>
  </si>
  <si>
    <t>Site 9209</t>
  </si>
  <si>
    <t>Site 9210</t>
  </si>
  <si>
    <t>Site 9211</t>
  </si>
  <si>
    <t>Site 9212</t>
  </si>
  <si>
    <t>Site 9213</t>
  </si>
  <si>
    <t>Site 9214</t>
  </si>
  <si>
    <t>Site 9215</t>
  </si>
  <si>
    <t>Site 9216</t>
  </si>
  <si>
    <t>Site 9217</t>
  </si>
  <si>
    <t>Site 9218</t>
  </si>
  <si>
    <t>Site 9219</t>
  </si>
  <si>
    <t>Site 9220</t>
  </si>
  <si>
    <t>Site 9221</t>
  </si>
  <si>
    <t>Site 9222</t>
  </si>
  <si>
    <t>Site 9223</t>
  </si>
  <si>
    <t>Site 9224</t>
  </si>
  <si>
    <t>Site 9225</t>
  </si>
  <si>
    <t>Site 9226</t>
  </si>
  <si>
    <t>Site 9227</t>
  </si>
  <si>
    <t>Site 9228</t>
  </si>
  <si>
    <t>Site 9229</t>
  </si>
  <si>
    <t>Site 9230</t>
  </si>
  <si>
    <t>Site 9231</t>
  </si>
  <si>
    <t>Site 9232</t>
  </si>
  <si>
    <t>Site 9233</t>
  </si>
  <si>
    <t>Site 9234</t>
  </si>
  <si>
    <t>Site 9235</t>
  </si>
  <si>
    <t>Site 9236</t>
  </si>
  <si>
    <t>Site 9237</t>
  </si>
  <si>
    <t>Site 9238</t>
  </si>
  <si>
    <t>Site 9239</t>
  </si>
  <si>
    <t>Site 9240</t>
  </si>
  <si>
    <t>Site 9241</t>
  </si>
  <si>
    <t>Site 9242</t>
  </si>
  <si>
    <t>Site 9243</t>
  </si>
  <si>
    <t>Site 9244</t>
  </si>
  <si>
    <t>Site 9245</t>
  </si>
  <si>
    <t>Site 9246</t>
  </si>
  <si>
    <t>Site 9247</t>
  </si>
  <si>
    <t>Site 9248</t>
  </si>
  <si>
    <t>Site 9249</t>
  </si>
  <si>
    <t>Site 9250</t>
  </si>
  <si>
    <t>Site 9251</t>
  </si>
  <si>
    <t>Site 9252</t>
  </si>
  <si>
    <t>Site 9253</t>
  </si>
  <si>
    <t>Site 9254</t>
  </si>
  <si>
    <t>Site 9255</t>
  </si>
  <si>
    <t>Site 9256</t>
  </si>
  <si>
    <t>Site 9257</t>
  </si>
  <si>
    <t>Site 9258</t>
  </si>
  <si>
    <t>Site 9259</t>
  </si>
  <si>
    <t>Site 9260</t>
  </si>
  <si>
    <t>Site 9261</t>
  </si>
  <si>
    <t>Site 9262</t>
  </si>
  <si>
    <t>Site 9263</t>
  </si>
  <si>
    <t>Site 9264</t>
  </si>
  <si>
    <t>Site 9265</t>
  </si>
  <si>
    <t>Site 9266</t>
  </si>
  <si>
    <t>Site 9267</t>
  </si>
  <si>
    <t>Site 9268</t>
  </si>
  <si>
    <t>Site 9269</t>
  </si>
  <si>
    <t>Site 9270</t>
  </si>
  <si>
    <t>Site 9271</t>
  </si>
  <si>
    <t>Site 9272</t>
  </si>
  <si>
    <t>Site 9273</t>
  </si>
  <si>
    <t>Site 9274</t>
  </si>
  <si>
    <t>Site 9275</t>
  </si>
  <si>
    <t>Site 9276</t>
  </si>
  <si>
    <t>Site 9277</t>
  </si>
  <si>
    <t>Site 9278</t>
  </si>
  <si>
    <t>Site 9279</t>
  </si>
  <si>
    <t>Site 9280</t>
  </si>
  <si>
    <t>Site 9281</t>
  </si>
  <si>
    <t>Site 9282</t>
  </si>
  <si>
    <t>Site 9283</t>
  </si>
  <si>
    <t>Site 9284</t>
  </si>
  <si>
    <t>Site 9285</t>
  </si>
  <si>
    <t>Site 9286</t>
  </si>
  <si>
    <t>Site 9287</t>
  </si>
  <si>
    <t>Site 9288</t>
  </si>
  <si>
    <t>Site 9289</t>
  </si>
  <si>
    <t>Site 9290</t>
  </si>
  <si>
    <t>Site 9291</t>
  </si>
  <si>
    <t>Site 9292</t>
  </si>
  <si>
    <t>Site 9293</t>
  </si>
  <si>
    <t>Site 9294</t>
  </si>
  <si>
    <t>Site 9295</t>
  </si>
  <si>
    <t>Site 9296</t>
  </si>
  <si>
    <t>Site 9297</t>
  </si>
  <si>
    <t>Site 9298</t>
  </si>
  <si>
    <t>Site 9299</t>
  </si>
  <si>
    <t>Site 9300</t>
  </si>
  <si>
    <t>Site 9301</t>
  </si>
  <si>
    <t>Site 9302</t>
  </si>
  <si>
    <t>Site 9303</t>
  </si>
  <si>
    <t>Site 9304</t>
  </si>
  <si>
    <t>Site 9305</t>
  </si>
  <si>
    <t>Site 9306</t>
  </si>
  <si>
    <t>Site 9307</t>
  </si>
  <si>
    <t>Site 9308</t>
  </si>
  <si>
    <t>Site 9309</t>
  </si>
  <si>
    <t>Site 9310</t>
  </si>
  <si>
    <t>Site 9311</t>
  </si>
  <si>
    <t>Site 9312</t>
  </si>
  <si>
    <t>Site 9313</t>
  </si>
  <si>
    <t>Site 9314</t>
  </si>
  <si>
    <t>Site 9315</t>
  </si>
  <si>
    <t>Site 9316</t>
  </si>
  <si>
    <t>Site 9317</t>
  </si>
  <si>
    <t>Site 9318</t>
  </si>
  <si>
    <t>Site 9319</t>
  </si>
  <si>
    <t>Site 9320</t>
  </si>
  <si>
    <t>Site 9321</t>
  </si>
  <si>
    <t>Site 9322</t>
  </si>
  <si>
    <t>Site 9323</t>
  </si>
  <si>
    <t>Site 9324</t>
  </si>
  <si>
    <t>Site 9325</t>
  </si>
  <si>
    <t>Site 9326</t>
  </si>
  <si>
    <t>Site 9327</t>
  </si>
  <si>
    <t>Site 9328</t>
  </si>
  <si>
    <t>Site 9329</t>
  </si>
  <si>
    <t>Site 9330</t>
  </si>
  <si>
    <t>Site 9331</t>
  </si>
  <si>
    <t>Site 9332</t>
  </si>
  <si>
    <t>Site 9333</t>
  </si>
  <si>
    <t>Site 9334</t>
  </si>
  <si>
    <t>Site 9335</t>
  </si>
  <si>
    <t>Site 9336</t>
  </si>
  <si>
    <t>Site 9337</t>
  </si>
  <si>
    <t>Site 9338</t>
  </si>
  <si>
    <t>Site 9339</t>
  </si>
  <si>
    <t>Site 9340</t>
  </si>
  <si>
    <t>Site 9341</t>
  </si>
  <si>
    <t>Site 9342</t>
  </si>
  <si>
    <t>Site 9343</t>
  </si>
  <si>
    <t>Site 9344</t>
  </si>
  <si>
    <t>Site 9345</t>
  </si>
  <si>
    <t>Site 9346</t>
  </si>
  <si>
    <t>Site 9347</t>
  </si>
  <si>
    <t>Site 9348</t>
  </si>
  <si>
    <t>Site 9349</t>
  </si>
  <si>
    <t>Site 9350</t>
  </si>
  <si>
    <t>Site 9351</t>
  </si>
  <si>
    <t>Site 9352</t>
  </si>
  <si>
    <t>Site 9353</t>
  </si>
  <si>
    <t>Site 9354</t>
  </si>
  <si>
    <t>Site 9355</t>
  </si>
  <si>
    <t>Site 9356</t>
  </si>
  <si>
    <t>Site 9357</t>
  </si>
  <si>
    <t>Site 9358</t>
  </si>
  <si>
    <t>Site 9359</t>
  </si>
  <si>
    <t>Site 9360</t>
  </si>
  <si>
    <t>Site 9361</t>
  </si>
  <si>
    <t>Site 9362</t>
  </si>
  <si>
    <t>Site 9363</t>
  </si>
  <si>
    <t>Site 9364</t>
  </si>
  <si>
    <t>Site 9365</t>
  </si>
  <si>
    <t>Site 9366</t>
  </si>
  <si>
    <t>Site 9367</t>
  </si>
  <si>
    <t>Site 9368</t>
  </si>
  <si>
    <t>Site 9369</t>
  </si>
  <si>
    <t>Site 9370</t>
  </si>
  <si>
    <t>Site 9371</t>
  </si>
  <si>
    <t>Site 9372</t>
  </si>
  <si>
    <t>Site 9373</t>
  </si>
  <si>
    <t>Site 9374</t>
  </si>
  <si>
    <t>Site 9375</t>
  </si>
  <si>
    <t>Site 9376</t>
  </si>
  <si>
    <t>Site 9377</t>
  </si>
  <si>
    <t>Site 9378</t>
  </si>
  <si>
    <t>Site 9379</t>
  </si>
  <si>
    <t>Site 9380</t>
  </si>
  <si>
    <t>Site 9381</t>
  </si>
  <si>
    <t>Site 9382</t>
  </si>
  <si>
    <t>Site 9383</t>
  </si>
  <si>
    <t>Site 9384</t>
  </si>
  <si>
    <t>Site 9385</t>
  </si>
  <si>
    <t>Site 9386</t>
  </si>
  <si>
    <t>Site 9387</t>
  </si>
  <si>
    <t>Site 9388</t>
  </si>
  <si>
    <t>Site 9389</t>
  </si>
  <si>
    <t>Site 9390</t>
  </si>
  <si>
    <t>Site 9391</t>
  </si>
  <si>
    <t>Site 9392</t>
  </si>
  <si>
    <t>Site 9393</t>
  </si>
  <si>
    <t>Site 9394</t>
  </si>
  <si>
    <t>Site 9395</t>
  </si>
  <si>
    <t>Site 9396</t>
  </si>
  <si>
    <t>Site 9397</t>
  </si>
  <si>
    <t>Site 9398</t>
  </si>
  <si>
    <t>Site 9399</t>
  </si>
  <si>
    <t>Site 9400</t>
  </si>
  <si>
    <t>Site 9401</t>
  </si>
  <si>
    <t>Site 9402</t>
  </si>
  <si>
    <t>Site 9403</t>
  </si>
  <si>
    <t>Site 9404</t>
  </si>
  <si>
    <t>Site 9405</t>
  </si>
  <si>
    <t>Site 9406</t>
  </si>
  <si>
    <t>Site 9407</t>
  </si>
  <si>
    <t>Site 9408</t>
  </si>
  <si>
    <t>Site 9409</t>
  </si>
  <si>
    <t>Site 9410</t>
  </si>
  <si>
    <t>Site 9411</t>
  </si>
  <si>
    <t>Site 9412</t>
  </si>
  <si>
    <t>Site 9413</t>
  </si>
  <si>
    <t>Site 9414</t>
  </si>
  <si>
    <t>Site 9415</t>
  </si>
  <si>
    <t>Site 9416</t>
  </si>
  <si>
    <t>Site 9417</t>
  </si>
  <si>
    <t>Site 9418</t>
  </si>
  <si>
    <t>Site 9419</t>
  </si>
  <si>
    <t>Site 9420</t>
  </si>
  <si>
    <t>Site 9421</t>
  </si>
  <si>
    <t>Site 9422</t>
  </si>
  <si>
    <t>Site 9423</t>
  </si>
  <si>
    <t>Site 9424</t>
  </si>
  <si>
    <t>Site 9425</t>
  </si>
  <si>
    <t>Site 9426</t>
  </si>
  <si>
    <t>Site 9427</t>
  </si>
  <si>
    <t>Site 9428</t>
  </si>
  <si>
    <t>Site 9429</t>
  </si>
  <si>
    <t>Site 9430</t>
  </si>
  <si>
    <t>Site 9431</t>
  </si>
  <si>
    <t>Site 9432</t>
  </si>
  <si>
    <t>Site 9433</t>
  </si>
  <si>
    <t>Site 9434</t>
  </si>
  <si>
    <t>Site 9435</t>
  </si>
  <si>
    <t>Site 9436</t>
  </si>
  <si>
    <t>Site 9437</t>
  </si>
  <si>
    <t>Site 9438</t>
  </si>
  <si>
    <t>Site 9439</t>
  </si>
  <si>
    <t>Site 9440</t>
  </si>
  <si>
    <t>Site 9441</t>
  </si>
  <si>
    <t>Site 9442</t>
  </si>
  <si>
    <t>Site 9443</t>
  </si>
  <si>
    <t>Site 9444</t>
  </si>
  <si>
    <t>Site 9445</t>
  </si>
  <si>
    <t>Site 9446</t>
  </si>
  <si>
    <t>Site 9447</t>
  </si>
  <si>
    <t>Site 9448</t>
  </si>
  <si>
    <t>Site 9449</t>
  </si>
  <si>
    <t>Site 9450</t>
  </si>
  <si>
    <t>Site 9451</t>
  </si>
  <si>
    <t>Site 9452</t>
  </si>
  <si>
    <t>Site 9453</t>
  </si>
  <si>
    <t>Site 9454</t>
  </si>
  <si>
    <t>Site 9455</t>
  </si>
  <si>
    <t>Site 9456</t>
  </si>
  <si>
    <t>Site 9457</t>
  </si>
  <si>
    <t>Site 9458</t>
  </si>
  <si>
    <t>Site 9459</t>
  </si>
  <si>
    <t>Site 9460</t>
  </si>
  <si>
    <t>Site 9461</t>
  </si>
  <si>
    <t>Site 9462</t>
  </si>
  <si>
    <t>Site 9463</t>
  </si>
  <si>
    <t>Site 9464</t>
  </si>
  <si>
    <t>Site 9465</t>
  </si>
  <si>
    <t>Site 9466</t>
  </si>
  <si>
    <t>Site 9467</t>
  </si>
  <si>
    <t>Site 9468</t>
  </si>
  <si>
    <t>Site 9469</t>
  </si>
  <si>
    <t>Site 9470</t>
  </si>
  <si>
    <t>Site 9471</t>
  </si>
  <si>
    <t>Site 9472</t>
  </si>
  <si>
    <t>Site 9473</t>
  </si>
  <si>
    <t>Site 9474</t>
  </si>
  <si>
    <t>Site 9475</t>
  </si>
  <si>
    <t>Site 9476</t>
  </si>
  <si>
    <t>Site 9477</t>
  </si>
  <si>
    <t>Site 9478</t>
  </si>
  <si>
    <t>Site 9479</t>
  </si>
  <si>
    <t>Site 9480</t>
  </si>
  <si>
    <t>Site 9481</t>
  </si>
  <si>
    <t>Site 9482</t>
  </si>
  <si>
    <t>Site 9483</t>
  </si>
  <si>
    <t>Site 9484</t>
  </si>
  <si>
    <t>Site 9485</t>
  </si>
  <si>
    <t>Site 9486</t>
  </si>
  <si>
    <t>Site 9487</t>
  </si>
  <si>
    <t>Site 9488</t>
  </si>
  <si>
    <t>Site 9489</t>
  </si>
  <si>
    <t>Site 9490</t>
  </si>
  <si>
    <t>Site 9491</t>
  </si>
  <si>
    <t>Site 9492</t>
  </si>
  <si>
    <t>Site 9493</t>
  </si>
  <si>
    <t>Site 9494</t>
  </si>
  <si>
    <t>Site 9495</t>
  </si>
  <si>
    <t>Site 9496</t>
  </si>
  <si>
    <t>Site 9497</t>
  </si>
  <si>
    <t>Site 9498</t>
  </si>
  <si>
    <t>Site 9499</t>
  </si>
  <si>
    <t>Site 9500</t>
  </si>
  <si>
    <t>Site 9501</t>
  </si>
  <si>
    <t>Site 9502</t>
  </si>
  <si>
    <t>Site 9503</t>
  </si>
  <si>
    <t>Site 9504</t>
  </si>
  <si>
    <t>Site 9505</t>
  </si>
  <si>
    <t>Site 9506</t>
  </si>
  <si>
    <t>Site 9507</t>
  </si>
  <si>
    <t>Site 9508</t>
  </si>
  <si>
    <t>Site 9509</t>
  </si>
  <si>
    <t>Site 9510</t>
  </si>
  <si>
    <t>Site 9511</t>
  </si>
  <si>
    <t>Site 9512</t>
  </si>
  <si>
    <t>Site 9513</t>
  </si>
  <si>
    <t>Site 9514</t>
  </si>
  <si>
    <t>Site 9515</t>
  </si>
  <si>
    <t>Site 9516</t>
  </si>
  <si>
    <t>Site 9517</t>
  </si>
  <si>
    <t>Site 9518</t>
  </si>
  <si>
    <t>Site 9519</t>
  </si>
  <si>
    <t>Site 9520</t>
  </si>
  <si>
    <t>Site 9521</t>
  </si>
  <si>
    <t>Site 9522</t>
  </si>
  <si>
    <t>Site 9523</t>
  </si>
  <si>
    <t>Site 9524</t>
  </si>
  <si>
    <t>Site 9525</t>
  </si>
  <si>
    <t>Site 9526</t>
  </si>
  <si>
    <t>Site 9527</t>
  </si>
  <si>
    <t>Site 9528</t>
  </si>
  <si>
    <t>Site 9529</t>
  </si>
  <si>
    <t>Site 9530</t>
  </si>
  <si>
    <t>Site 9531</t>
  </si>
  <si>
    <t>Site 9532</t>
  </si>
  <si>
    <t>Site 9533</t>
  </si>
  <si>
    <t>Site 9534</t>
  </si>
  <si>
    <t>Site 9535</t>
  </si>
  <si>
    <t>Site 9536</t>
  </si>
  <si>
    <t>Site 9537</t>
  </si>
  <si>
    <t>Site 9538</t>
  </si>
  <si>
    <t>Site 9539</t>
  </si>
  <si>
    <t>Site 9540</t>
  </si>
  <si>
    <t>Site 9541</t>
  </si>
  <si>
    <t>Site 9542</t>
  </si>
  <si>
    <t>Site 9543</t>
  </si>
  <si>
    <t>Site 9544</t>
  </si>
  <si>
    <t>Site 9545</t>
  </si>
  <si>
    <t>Site 9546</t>
  </si>
  <si>
    <t>Site 9547</t>
  </si>
  <si>
    <t>Site 9548</t>
  </si>
  <si>
    <t>Site 9549</t>
  </si>
  <si>
    <t>Site 9550</t>
  </si>
  <si>
    <t>Site 9551</t>
  </si>
  <si>
    <t>Site 9552</t>
  </si>
  <si>
    <t>Site 9553</t>
  </si>
  <si>
    <t>Site 9554</t>
  </si>
  <si>
    <t>Site 9555</t>
  </si>
  <si>
    <t>Site 9556</t>
  </si>
  <si>
    <t>Site 9557</t>
  </si>
  <si>
    <t>Site 9558</t>
  </si>
  <si>
    <t>Site 9559</t>
  </si>
  <si>
    <t>Site 9560</t>
  </si>
  <si>
    <t>Site 9561</t>
  </si>
  <si>
    <t>Site 9562</t>
  </si>
  <si>
    <t>Site 9563</t>
  </si>
  <si>
    <t>Site 9564</t>
  </si>
  <si>
    <t>Site 9565</t>
  </si>
  <si>
    <t>Site 9566</t>
  </si>
  <si>
    <t>Site 9567</t>
  </si>
  <si>
    <t>Site 9568</t>
  </si>
  <si>
    <t>Site 9569</t>
  </si>
  <si>
    <t>Site 9570</t>
  </si>
  <si>
    <t>Site 9571</t>
  </si>
  <si>
    <t>Site 9572</t>
  </si>
  <si>
    <t>Site 9573</t>
  </si>
  <si>
    <t>Site 9574</t>
  </si>
  <si>
    <t>Site 9575</t>
  </si>
  <si>
    <t>Site 9576</t>
  </si>
  <si>
    <t>Site 9577</t>
  </si>
  <si>
    <t>Site 9578</t>
  </si>
  <si>
    <t>Site 9579</t>
  </si>
  <si>
    <t>Site 9580</t>
  </si>
  <si>
    <t>Site 9581</t>
  </si>
  <si>
    <t>Site 9582</t>
  </si>
  <si>
    <t>Site 9583</t>
  </si>
  <si>
    <t>Site 9584</t>
  </si>
  <si>
    <t>Site 9585</t>
  </si>
  <si>
    <t>Site 9586</t>
  </si>
  <si>
    <t>Site 9587</t>
  </si>
  <si>
    <t>Site 9588</t>
  </si>
  <si>
    <t>Site 9589</t>
  </si>
  <si>
    <t>Site 9590</t>
  </si>
  <si>
    <t>Site 9591</t>
  </si>
  <si>
    <t>Site 9592</t>
  </si>
  <si>
    <t>Site 9593</t>
  </si>
  <si>
    <t>Site 9594</t>
  </si>
  <si>
    <t>Site 9595</t>
  </si>
  <si>
    <t>Site 9596</t>
  </si>
  <si>
    <t>Site 9597</t>
  </si>
  <si>
    <t>Site 9598</t>
  </si>
  <si>
    <t>Site 9599</t>
  </si>
  <si>
    <t>Site 9600</t>
  </si>
  <si>
    <t>Site 9601</t>
  </si>
  <si>
    <t>Site 9602</t>
  </si>
  <si>
    <t>Site 9603</t>
  </si>
  <si>
    <t>Site 9604</t>
  </si>
  <si>
    <t>Site 9605</t>
  </si>
  <si>
    <t>Site 9606</t>
  </si>
  <si>
    <t>Site 9607</t>
  </si>
  <si>
    <t>Site 9608</t>
  </si>
  <si>
    <t>Site 9609</t>
  </si>
  <si>
    <t>Site 9610</t>
  </si>
  <si>
    <t>Site 9611</t>
  </si>
  <si>
    <t>Site 9612</t>
  </si>
  <si>
    <t>Site 9613</t>
  </si>
  <si>
    <t>Site 9614</t>
  </si>
  <si>
    <t>Site 9615</t>
  </si>
  <si>
    <t>Site 9616</t>
  </si>
  <si>
    <t>Site 9617</t>
  </si>
  <si>
    <t>Site 9618</t>
  </si>
  <si>
    <t>Site 9619</t>
  </si>
  <si>
    <t>Site 9620</t>
  </si>
  <si>
    <t>Site 9621</t>
  </si>
  <si>
    <t>Site 9622</t>
  </si>
  <si>
    <t>Site 9623</t>
  </si>
  <si>
    <t>Site 9624</t>
  </si>
  <si>
    <t>Site 9625</t>
  </si>
  <si>
    <t>Site 9626</t>
  </si>
  <si>
    <t>Site 9627</t>
  </si>
  <si>
    <t>Site 9628</t>
  </si>
  <si>
    <t>Site 9629</t>
  </si>
  <si>
    <t>Site 9630</t>
  </si>
  <si>
    <t>Site 9631</t>
  </si>
  <si>
    <t>Site 9632</t>
  </si>
  <si>
    <t>Site 9633</t>
  </si>
  <si>
    <t>Site 9634</t>
  </si>
  <si>
    <t>Site 9635</t>
  </si>
  <si>
    <t>Site 9636</t>
  </si>
  <si>
    <t>Site 9637</t>
  </si>
  <si>
    <t>Site 9638</t>
  </si>
  <si>
    <t>Site 9639</t>
  </si>
  <si>
    <t>Site 9640</t>
  </si>
  <si>
    <t>Site 9641</t>
  </si>
  <si>
    <t>Site 9642</t>
  </si>
  <si>
    <t>Site 9643</t>
  </si>
  <si>
    <t>Site 9644</t>
  </si>
  <si>
    <t>Site 9645</t>
  </si>
  <si>
    <t>Site 9646</t>
  </si>
  <si>
    <t>Site 9647</t>
  </si>
  <si>
    <t>Site 9648</t>
  </si>
  <si>
    <t>Site 9649</t>
  </si>
  <si>
    <t>Site 9650</t>
  </si>
  <si>
    <t>Site 9651</t>
  </si>
  <si>
    <t>Site 9652</t>
  </si>
  <si>
    <t>Site 9653</t>
  </si>
  <si>
    <t>Site 9654</t>
  </si>
  <si>
    <t>Site 9655</t>
  </si>
  <si>
    <t>Site 9656</t>
  </si>
  <si>
    <t>Site 9657</t>
  </si>
  <si>
    <t>Site 9658</t>
  </si>
  <si>
    <t>Site 9659</t>
  </si>
  <si>
    <t>Site 9660</t>
  </si>
  <si>
    <t>Site 9661</t>
  </si>
  <si>
    <t>Site 9662</t>
  </si>
  <si>
    <t>Site 9663</t>
  </si>
  <si>
    <t>Site 9664</t>
  </si>
  <si>
    <t>Site 9665</t>
  </si>
  <si>
    <t>Site 9666</t>
  </si>
  <si>
    <t>Site 9667</t>
  </si>
  <si>
    <t>Site 9668</t>
  </si>
  <si>
    <t>Site 9669</t>
  </si>
  <si>
    <t>Site 9670</t>
  </si>
  <si>
    <t>Site 9671</t>
  </si>
  <si>
    <t>Site 9672</t>
  </si>
  <si>
    <t>Site 9673</t>
  </si>
  <si>
    <t>Site 9674</t>
  </si>
  <si>
    <t>Site 9675</t>
  </si>
  <si>
    <t>Site 9676</t>
  </si>
  <si>
    <t>Site 9677</t>
  </si>
  <si>
    <t>Site 9678</t>
  </si>
  <si>
    <t>Site 9679</t>
  </si>
  <si>
    <t>Site 9680</t>
  </si>
  <si>
    <t>Site 9681</t>
  </si>
  <si>
    <t>Site 9682</t>
  </si>
  <si>
    <t>Site 9683</t>
  </si>
  <si>
    <t>Site 9684</t>
  </si>
  <si>
    <t>Site 9685</t>
  </si>
  <si>
    <t>Site 9686</t>
  </si>
  <si>
    <t>Site 9687</t>
  </si>
  <si>
    <t>Site 9688</t>
  </si>
  <si>
    <t>Site 9689</t>
  </si>
  <si>
    <t>Site 9690</t>
  </si>
  <si>
    <t>Site 9691</t>
  </si>
  <si>
    <t>Site 9692</t>
  </si>
  <si>
    <t>Site 9693</t>
  </si>
  <si>
    <t>Site 9694</t>
  </si>
  <si>
    <t>Site 9695</t>
  </si>
  <si>
    <t>Site 9696</t>
  </si>
  <si>
    <t>Site 9697</t>
  </si>
  <si>
    <t>Site 9698</t>
  </si>
  <si>
    <t>Site 9699</t>
  </si>
  <si>
    <t>Site 9700</t>
  </si>
  <si>
    <t>Site 9701</t>
  </si>
  <si>
    <t>Site 9702</t>
  </si>
  <si>
    <t>Site 9703</t>
  </si>
  <si>
    <t>Site 9704</t>
  </si>
  <si>
    <t>Site 9705</t>
  </si>
  <si>
    <t>Site 9706</t>
  </si>
  <si>
    <t>Site 9707</t>
  </si>
  <si>
    <t>Site 9708</t>
  </si>
  <si>
    <t>Site 9709</t>
  </si>
  <si>
    <t>Site 9710</t>
  </si>
  <si>
    <t>Site 9711</t>
  </si>
  <si>
    <t>Site 9712</t>
  </si>
  <si>
    <t>Site 9713</t>
  </si>
  <si>
    <t>Site 9714</t>
  </si>
  <si>
    <t>Site 9715</t>
  </si>
  <si>
    <t>Site 9716</t>
  </si>
  <si>
    <t>Site 9717</t>
  </si>
  <si>
    <t>Site 9718</t>
  </si>
  <si>
    <t>Site 9719</t>
  </si>
  <si>
    <t>Site 9720</t>
  </si>
  <si>
    <t>Site 9721</t>
  </si>
  <si>
    <t>Site 9722</t>
  </si>
  <si>
    <t>Site 9723</t>
  </si>
  <si>
    <t>Site 9724</t>
  </si>
  <si>
    <t>Site 9725</t>
  </si>
  <si>
    <t>Site 9726</t>
  </si>
  <si>
    <t>Site 9727</t>
  </si>
  <si>
    <t>Site 9728</t>
  </si>
  <si>
    <t>Site 9729</t>
  </si>
  <si>
    <t>Site 9730</t>
  </si>
  <si>
    <t>Site 9731</t>
  </si>
  <si>
    <t>Site 9732</t>
  </si>
  <si>
    <t>Site 9733</t>
  </si>
  <si>
    <t>Site 9734</t>
  </si>
  <si>
    <t>Site 9735</t>
  </si>
  <si>
    <t>Site 9736</t>
  </si>
  <si>
    <t>Site 9737</t>
  </si>
  <si>
    <t>Site 9738</t>
  </si>
  <si>
    <t>Site 9739</t>
  </si>
  <si>
    <t>Site 9740</t>
  </si>
  <si>
    <t>Site 9741</t>
  </si>
  <si>
    <t>Site 9742</t>
  </si>
  <si>
    <t>Site 9743</t>
  </si>
  <si>
    <t>Site 9744</t>
  </si>
  <si>
    <t>Site 9745</t>
  </si>
  <si>
    <t>Site 9746</t>
  </si>
  <si>
    <t>Site 9747</t>
  </si>
  <si>
    <t>Site 9748</t>
  </si>
  <si>
    <t>Site 9749</t>
  </si>
  <si>
    <t>Site 9750</t>
  </si>
  <si>
    <t>Site 9751</t>
  </si>
  <si>
    <t>Site 9752</t>
  </si>
  <si>
    <t>Site 9753</t>
  </si>
  <si>
    <t>Site 9754</t>
  </si>
  <si>
    <t>Site 9755</t>
  </si>
  <si>
    <t>Site 9756</t>
  </si>
  <si>
    <t>Site 9757</t>
  </si>
  <si>
    <t>Site 9758</t>
  </si>
  <si>
    <t>Site 9759</t>
  </si>
  <si>
    <t>Site 9760</t>
  </si>
  <si>
    <t>Site 9761</t>
  </si>
  <si>
    <t>Site 9762</t>
  </si>
  <si>
    <t>Site 9763</t>
  </si>
  <si>
    <t>Site 9764</t>
  </si>
  <si>
    <t>Site 9765</t>
  </si>
  <si>
    <t>Site 9766</t>
  </si>
  <si>
    <t>Site 9767</t>
  </si>
  <si>
    <t>Site 9768</t>
  </si>
  <si>
    <t>Site 9769</t>
  </si>
  <si>
    <t>Site 9770</t>
  </si>
  <si>
    <t>Site 9771</t>
  </si>
  <si>
    <t>Site 9772</t>
  </si>
  <si>
    <t>Site 9773</t>
  </si>
  <si>
    <t>Site 9774</t>
  </si>
  <si>
    <t>Site 9775</t>
  </si>
  <si>
    <t>Site 9776</t>
  </si>
  <si>
    <t>Site 9777</t>
  </si>
  <si>
    <t>Site 9778</t>
  </si>
  <si>
    <t>Site 9779</t>
  </si>
  <si>
    <t>Site 9780</t>
  </si>
  <si>
    <t>Site 9781</t>
  </si>
  <si>
    <t>Site 9782</t>
  </si>
  <si>
    <t>Site 9783</t>
  </si>
  <si>
    <t>Site 9784</t>
  </si>
  <si>
    <t>Site 9785</t>
  </si>
  <si>
    <t>Site 9786</t>
  </si>
  <si>
    <t>Site 9787</t>
  </si>
  <si>
    <t>Site 9788</t>
  </si>
  <si>
    <t>Site 9789</t>
  </si>
  <si>
    <t>Site 9790</t>
  </si>
  <si>
    <t>Site 9791</t>
  </si>
  <si>
    <t>Site 9792</t>
  </si>
  <si>
    <t>Site 9793</t>
  </si>
  <si>
    <t>Site 9794</t>
  </si>
  <si>
    <t>Site 9795</t>
  </si>
  <si>
    <t>Site 9796</t>
  </si>
  <si>
    <t>Site 9797</t>
  </si>
  <si>
    <t>Site 9798</t>
  </si>
  <si>
    <t>Site 9799</t>
  </si>
  <si>
    <t>Site 9800</t>
  </si>
  <si>
    <t>Site 9801</t>
  </si>
  <si>
    <t>Site 9802</t>
  </si>
  <si>
    <t>Site 9803</t>
  </si>
  <si>
    <t>Site 9804</t>
  </si>
  <si>
    <t>Site 9805</t>
  </si>
  <si>
    <t>Site 9806</t>
  </si>
  <si>
    <t>Site 9807</t>
  </si>
  <si>
    <t>Site 9808</t>
  </si>
  <si>
    <t>Site 9809</t>
  </si>
  <si>
    <t>Site 9810</t>
  </si>
  <si>
    <t>Site 9811</t>
  </si>
  <si>
    <t>Site 9812</t>
  </si>
  <si>
    <t>Site 9813</t>
  </si>
  <si>
    <t>Site 9814</t>
  </si>
  <si>
    <t>Site 9815</t>
  </si>
  <si>
    <t>Site 9816</t>
  </si>
  <si>
    <t>Site 9817</t>
  </si>
  <si>
    <t>Site 9818</t>
  </si>
  <si>
    <t>Site 9819</t>
  </si>
  <si>
    <t>Site 9820</t>
  </si>
  <si>
    <t>Site 9821</t>
  </si>
  <si>
    <t>Site 9822</t>
  </si>
  <si>
    <t>Site 9823</t>
  </si>
  <si>
    <t>Site 9824</t>
  </si>
  <si>
    <t>Site 9825</t>
  </si>
  <si>
    <t>Site 9826</t>
  </si>
  <si>
    <t>Site 9827</t>
  </si>
  <si>
    <t>Site 9828</t>
  </si>
  <si>
    <t>Site 9829</t>
  </si>
  <si>
    <t>Site 9830</t>
  </si>
  <si>
    <t>Site 9831</t>
  </si>
  <si>
    <t>Site 9832</t>
  </si>
  <si>
    <t>Site 9833</t>
  </si>
  <si>
    <t>Site 9834</t>
  </si>
  <si>
    <t>Site 9835</t>
  </si>
  <si>
    <t>Site 9836</t>
  </si>
  <si>
    <t>Site 9837</t>
  </si>
  <si>
    <t>Site 9838</t>
  </si>
  <si>
    <t>Site 9839</t>
  </si>
  <si>
    <t>Site 9840</t>
  </si>
  <si>
    <t>Site 9841</t>
  </si>
  <si>
    <t>Site 9842</t>
  </si>
  <si>
    <t>Site 9843</t>
  </si>
  <si>
    <t>Site 9844</t>
  </si>
  <si>
    <t>Site 9845</t>
  </si>
  <si>
    <t>Site 9846</t>
  </si>
  <si>
    <t>Site 9847</t>
  </si>
  <si>
    <t>Site 9848</t>
  </si>
  <si>
    <t>Site 9849</t>
  </si>
  <si>
    <t>Site 9850</t>
  </si>
  <si>
    <t>Site 9851</t>
  </si>
  <si>
    <t>Site 9852</t>
  </si>
  <si>
    <t>Site 9853</t>
  </si>
  <si>
    <t>Site 9854</t>
  </si>
  <si>
    <t>Site 9855</t>
  </si>
  <si>
    <t>Site 9856</t>
  </si>
  <si>
    <t>Site 9857</t>
  </si>
  <si>
    <t>Site 9858</t>
  </si>
  <si>
    <t>Site 9859</t>
  </si>
  <si>
    <t>Site 9860</t>
  </si>
  <si>
    <t>Site 9861</t>
  </si>
  <si>
    <t>Site 9862</t>
  </si>
  <si>
    <t>Site 9863</t>
  </si>
  <si>
    <t>Site 9864</t>
  </si>
  <si>
    <t>Site 9865</t>
  </si>
  <si>
    <t>Site 9866</t>
  </si>
  <si>
    <t>Site 9867</t>
  </si>
  <si>
    <t>Site 9868</t>
  </si>
  <si>
    <t>Site 9869</t>
  </si>
  <si>
    <t>Site 9870</t>
  </si>
  <si>
    <t>Site 9871</t>
  </si>
  <si>
    <t>Site 9872</t>
  </si>
  <si>
    <t>Site 9873</t>
  </si>
  <si>
    <t>Site 9874</t>
  </si>
  <si>
    <t>Site 9875</t>
  </si>
  <si>
    <t>Site 9876</t>
  </si>
  <si>
    <t>Site 9877</t>
  </si>
  <si>
    <t>Site 9878</t>
  </si>
  <si>
    <t>Site 9879</t>
  </si>
  <si>
    <t>Site 9880</t>
  </si>
  <si>
    <t>Site 9881</t>
  </si>
  <si>
    <t>Site 9882</t>
  </si>
  <si>
    <t>Site 9883</t>
  </si>
  <si>
    <t>Site 9884</t>
  </si>
  <si>
    <t>Site 9885</t>
  </si>
  <si>
    <t>Site 9886</t>
  </si>
  <si>
    <t>Site 9887</t>
  </si>
  <si>
    <t>Site 9888</t>
  </si>
  <si>
    <t>Site 9889</t>
  </si>
  <si>
    <t>Site 9890</t>
  </si>
  <si>
    <t>Site 9891</t>
  </si>
  <si>
    <t>Site 9892</t>
  </si>
  <si>
    <t>Site 9893</t>
  </si>
  <si>
    <t>Site 9894</t>
  </si>
  <si>
    <t>Site 9895</t>
  </si>
  <si>
    <t>Site 9896</t>
  </si>
  <si>
    <t>Site 9897</t>
  </si>
  <si>
    <t>Site 9898</t>
  </si>
  <si>
    <t>Site 9899</t>
  </si>
  <si>
    <t>Site 9900</t>
  </si>
  <si>
    <t>Site 9901</t>
  </si>
  <si>
    <t>Site 9902</t>
  </si>
  <si>
    <t>Site 9903</t>
  </si>
  <si>
    <t>Site 9904</t>
  </si>
  <si>
    <t>Site 9905</t>
  </si>
  <si>
    <t>Site 9906</t>
  </si>
  <si>
    <t>Site 9907</t>
  </si>
  <si>
    <t>Site 9908</t>
  </si>
  <si>
    <t>Site 9909</t>
  </si>
  <si>
    <t>Site 9910</t>
  </si>
  <si>
    <t>Site 9911</t>
  </si>
  <si>
    <t>Site 9912</t>
  </si>
  <si>
    <t>Site 9913</t>
  </si>
  <si>
    <t>Site 9914</t>
  </si>
  <si>
    <t>Site 9915</t>
  </si>
  <si>
    <t>Site 9916</t>
  </si>
  <si>
    <t>Site 9917</t>
  </si>
  <si>
    <t>Site 9918</t>
  </si>
  <si>
    <t>Site 9919</t>
  </si>
  <si>
    <t>Site 9920</t>
  </si>
  <si>
    <t>Site 9921</t>
  </si>
  <si>
    <t>Site 9922</t>
  </si>
  <si>
    <t>Site 9923</t>
  </si>
  <si>
    <t>Site 9924</t>
  </si>
  <si>
    <t>Site 9925</t>
  </si>
  <si>
    <t>Site 9926</t>
  </si>
  <si>
    <t>Site 9927</t>
  </si>
  <si>
    <t>Site 9928</t>
  </si>
  <si>
    <t>Site 9929</t>
  </si>
  <si>
    <t>Site 9930</t>
  </si>
  <si>
    <t>Site 9931</t>
  </si>
  <si>
    <t>Site 9932</t>
  </si>
  <si>
    <t>Site 9933</t>
  </si>
  <si>
    <t>Site 9934</t>
  </si>
  <si>
    <t>Site 9935</t>
  </si>
  <si>
    <t>Site 9936</t>
  </si>
  <si>
    <t>Site 9937</t>
  </si>
  <si>
    <t>Site 9938</t>
  </si>
  <si>
    <t>Site 9939</t>
  </si>
  <si>
    <t>Site 9940</t>
  </si>
  <si>
    <t>Site 9941</t>
  </si>
  <si>
    <t>Site 9942</t>
  </si>
  <si>
    <t>Site 9943</t>
  </si>
  <si>
    <t>Site 9944</t>
  </si>
  <si>
    <t>Site 9945</t>
  </si>
  <si>
    <t>Site 9946</t>
  </si>
  <si>
    <t>Site 9947</t>
  </si>
  <si>
    <t>Site 9948</t>
  </si>
  <si>
    <t>Site 9949</t>
  </si>
  <si>
    <t>Site 9950</t>
  </si>
  <si>
    <t>Site 9951</t>
  </si>
  <si>
    <t>Site 9952</t>
  </si>
  <si>
    <t>Site 9953</t>
  </si>
  <si>
    <t>Site 9954</t>
  </si>
  <si>
    <t>Site 9955</t>
  </si>
  <si>
    <t>Site 9956</t>
  </si>
  <si>
    <t>Site 9957</t>
  </si>
  <si>
    <t>Site 9958</t>
  </si>
  <si>
    <t>Site 9959</t>
  </si>
  <si>
    <t>Site 9960</t>
  </si>
  <si>
    <t>Site 9961</t>
  </si>
  <si>
    <t>Site 9962</t>
  </si>
  <si>
    <t>Site 9963</t>
  </si>
  <si>
    <t>Site 9964</t>
  </si>
  <si>
    <t>Site 9965</t>
  </si>
  <si>
    <t>Site 9966</t>
  </si>
  <si>
    <t>Site 9967</t>
  </si>
  <si>
    <t>Site 9968</t>
  </si>
  <si>
    <t>Site 9969</t>
  </si>
  <si>
    <t>Site 9970</t>
  </si>
  <si>
    <t>Site 9971</t>
  </si>
  <si>
    <t>Site 9972</t>
  </si>
  <si>
    <t>Site 9973</t>
  </si>
  <si>
    <t>Site 9974</t>
  </si>
  <si>
    <t>Site 9975</t>
  </si>
  <si>
    <t>Site 9976</t>
  </si>
  <si>
    <t>Site 9977</t>
  </si>
  <si>
    <t>Site 9978</t>
  </si>
  <si>
    <t>Site 9979</t>
  </si>
  <si>
    <t>Site 9980</t>
  </si>
  <si>
    <t>Site 9981</t>
  </si>
  <si>
    <t>Site 9982</t>
  </si>
  <si>
    <t>Site 9983</t>
  </si>
  <si>
    <t>Site 9984</t>
  </si>
  <si>
    <t>Site 9985</t>
  </si>
  <si>
    <t>Site 9986</t>
  </si>
  <si>
    <t>Site 9987</t>
  </si>
  <si>
    <t>Site 9988</t>
  </si>
  <si>
    <t>Site 9989</t>
  </si>
  <si>
    <t>Site 9990</t>
  </si>
  <si>
    <t>Site 9991</t>
  </si>
  <si>
    <t>Site 9992</t>
  </si>
  <si>
    <t>Site 9993</t>
  </si>
  <si>
    <t>Site 9994</t>
  </si>
  <si>
    <t>Site 9995</t>
  </si>
  <si>
    <t>Site 9996</t>
  </si>
  <si>
    <t>Site 9997</t>
  </si>
  <si>
    <t>Site 9998</t>
  </si>
  <si>
    <t>Site 9999</t>
  </si>
  <si>
    <t>Site 10000</t>
  </si>
  <si>
    <t>Site 10001</t>
  </si>
  <si>
    <t>Site 10002</t>
  </si>
  <si>
    <t>Site 10003</t>
  </si>
  <si>
    <t>Site 10004</t>
  </si>
  <si>
    <t>Site 10005</t>
  </si>
  <si>
    <t>Site 10006</t>
  </si>
  <si>
    <t>Site 10007</t>
  </si>
  <si>
    <t>Site 10008</t>
  </si>
  <si>
    <t>Site 10009</t>
  </si>
  <si>
    <t>Site 10010</t>
  </si>
  <si>
    <t>Site 10011</t>
  </si>
  <si>
    <t>Site 10012</t>
  </si>
  <si>
    <t>Site 10013</t>
  </si>
  <si>
    <t>Site 10014</t>
  </si>
  <si>
    <t>Site 10015</t>
  </si>
  <si>
    <t>Site 10016</t>
  </si>
  <si>
    <t>Site 10017</t>
  </si>
  <si>
    <t>Site 10018</t>
  </si>
  <si>
    <t>Site 10019</t>
  </si>
  <si>
    <t>Site 10020</t>
  </si>
  <si>
    <t>Site 10021</t>
  </si>
  <si>
    <t>Site 10022</t>
  </si>
  <si>
    <t>Site 10023</t>
  </si>
  <si>
    <t>Site 10024</t>
  </si>
  <si>
    <t>Site 10025</t>
  </si>
  <si>
    <t>Site 10026</t>
  </si>
  <si>
    <t>Site 10027</t>
  </si>
  <si>
    <t>Site 10028</t>
  </si>
  <si>
    <t>Site 10029</t>
  </si>
  <si>
    <t>Site 10030</t>
  </si>
  <si>
    <t>Site 10031</t>
  </si>
  <si>
    <t>Site 10032</t>
  </si>
  <si>
    <t>Site 10033</t>
  </si>
  <si>
    <t>Site 10034</t>
  </si>
  <si>
    <t>Site 10035</t>
  </si>
  <si>
    <t>Site 10036</t>
  </si>
  <si>
    <t>Site 10037</t>
  </si>
  <si>
    <t>Site 10038</t>
  </si>
  <si>
    <t>Site 10039</t>
  </si>
  <si>
    <t>Site 10040</t>
  </si>
  <si>
    <t>Site 10041</t>
  </si>
  <si>
    <t>Site 10042</t>
  </si>
  <si>
    <t>Site 10043</t>
  </si>
  <si>
    <t>Site 10044</t>
  </si>
  <si>
    <t>Site 10045</t>
  </si>
  <si>
    <t>Site 10046</t>
  </si>
  <si>
    <t>Site 10047</t>
  </si>
  <si>
    <t>Site 10048</t>
  </si>
  <si>
    <t>Site 10049</t>
  </si>
  <si>
    <t>Site 10050</t>
  </si>
  <si>
    <t>Site 10051</t>
  </si>
  <si>
    <t>Site 10052</t>
  </si>
  <si>
    <t>Site 10053</t>
  </si>
  <si>
    <t>Site 10054</t>
  </si>
  <si>
    <t>Site 10055</t>
  </si>
  <si>
    <t>Site 10056</t>
  </si>
  <si>
    <t>Site 10057</t>
  </si>
  <si>
    <t>Site 10058</t>
  </si>
  <si>
    <t>Site 10059</t>
  </si>
  <si>
    <t>Site 10060</t>
  </si>
  <si>
    <t>Site 10061</t>
  </si>
  <si>
    <t>Site 10062</t>
  </si>
  <si>
    <t>Site 10063</t>
  </si>
  <si>
    <t>Site 10064</t>
  </si>
  <si>
    <t>Site 10065</t>
  </si>
  <si>
    <t>Site 10066</t>
  </si>
  <si>
    <t>Site 10067</t>
  </si>
  <si>
    <t>Site 10068</t>
  </si>
  <si>
    <t>Site 10069</t>
  </si>
  <si>
    <t>Site 10070</t>
  </si>
  <si>
    <t>Site 10071</t>
  </si>
  <si>
    <t>Site 10072</t>
  </si>
  <si>
    <t>Site 10073</t>
  </si>
  <si>
    <t>Site 10074</t>
  </si>
  <si>
    <t>Site 10075</t>
  </si>
  <si>
    <t>Site 10076</t>
  </si>
  <si>
    <t>Site 10077</t>
  </si>
  <si>
    <t>Site 10078</t>
  </si>
  <si>
    <t>Site 10079</t>
  </si>
  <si>
    <t>Site 10080</t>
  </si>
  <si>
    <t>Site 10081</t>
  </si>
  <si>
    <t>Site 10082</t>
  </si>
  <si>
    <t>Site 10083</t>
  </si>
  <si>
    <t>Site 10084</t>
  </si>
  <si>
    <t>Site 10085</t>
  </si>
  <si>
    <t>Site 10086</t>
  </si>
  <si>
    <t>Site 10087</t>
  </si>
  <si>
    <t>Site 10088</t>
  </si>
  <si>
    <t>Site 10089</t>
  </si>
  <si>
    <t>Site 10090</t>
  </si>
  <si>
    <t>Site 10091</t>
  </si>
  <si>
    <t>Site 10092</t>
  </si>
  <si>
    <t>Site 10093</t>
  </si>
  <si>
    <t>Site 10094</t>
  </si>
  <si>
    <t>Site 10095</t>
  </si>
  <si>
    <t>Site 10096</t>
  </si>
  <si>
    <t>Site 10097</t>
  </si>
  <si>
    <t>Site 10098</t>
  </si>
  <si>
    <t>Site 10099</t>
  </si>
  <si>
    <t>Site 10100</t>
  </si>
  <si>
    <t>Site 10101</t>
  </si>
  <si>
    <t>Site 10102</t>
  </si>
  <si>
    <t>Site 10103</t>
  </si>
  <si>
    <t>Site 10104</t>
  </si>
  <si>
    <t>Site 10105</t>
  </si>
  <si>
    <t>Site 10106</t>
  </si>
  <si>
    <t>Site 10107</t>
  </si>
  <si>
    <t>Site 10108</t>
  </si>
  <si>
    <t>Site 10109</t>
  </si>
  <si>
    <t>Site 10110</t>
  </si>
  <si>
    <t>Site 10111</t>
  </si>
  <si>
    <t>Site 10112</t>
  </si>
  <si>
    <t>Site 10113</t>
  </si>
  <si>
    <t>Site 10114</t>
  </si>
  <si>
    <t>Site 10115</t>
  </si>
  <si>
    <t>Site 10116</t>
  </si>
  <si>
    <t>Site 10117</t>
  </si>
  <si>
    <t>Site 10118</t>
  </si>
  <si>
    <t>Site 10119</t>
  </si>
  <si>
    <t>Site 10120</t>
  </si>
  <si>
    <t>Site 10121</t>
  </si>
  <si>
    <t>Site 10122</t>
  </si>
  <si>
    <t>Site 10123</t>
  </si>
  <si>
    <t>Site 10124</t>
  </si>
  <si>
    <t>Site 10125</t>
  </si>
  <si>
    <t>Site 10126</t>
  </si>
  <si>
    <t>Site 10127</t>
  </si>
  <si>
    <t>Site 10128</t>
  </si>
  <si>
    <t>Site 10129</t>
  </si>
  <si>
    <t>Site 10130</t>
  </si>
  <si>
    <t>Site 10131</t>
  </si>
  <si>
    <t>Site 10132</t>
  </si>
  <si>
    <t>Site 10133</t>
  </si>
  <si>
    <t>Site 10134</t>
  </si>
  <si>
    <t>Site 10135</t>
  </si>
  <si>
    <t>Site 10136</t>
  </si>
  <si>
    <t>Site 10137</t>
  </si>
  <si>
    <t>Site 10138</t>
  </si>
  <si>
    <t>Site 10139</t>
  </si>
  <si>
    <t>Site 10140</t>
  </si>
  <si>
    <t>Site 10141</t>
  </si>
  <si>
    <t>Site 10142</t>
  </si>
  <si>
    <t>Site 10143</t>
  </si>
  <si>
    <t>Site 10144</t>
  </si>
  <si>
    <t>Site 10145</t>
  </si>
  <si>
    <t>Site 10146</t>
  </si>
  <si>
    <t>Site 10147</t>
  </si>
  <si>
    <t>Site 10148</t>
  </si>
  <si>
    <t>Site 10149</t>
  </si>
  <si>
    <t>Site 10150</t>
  </si>
  <si>
    <t>Site 10151</t>
  </si>
  <si>
    <t>Site 10152</t>
  </si>
  <si>
    <t>Site 10153</t>
  </si>
  <si>
    <t>Site 10154</t>
  </si>
  <si>
    <t>Site 10155</t>
  </si>
  <si>
    <t>Site 10156</t>
  </si>
  <si>
    <t>Site 10157</t>
  </si>
  <si>
    <t>Site 10158</t>
  </si>
  <si>
    <t>Site 10159</t>
  </si>
  <si>
    <t>Site 10160</t>
  </si>
  <si>
    <t>Site 10161</t>
  </si>
  <si>
    <t>Site 10162</t>
  </si>
  <si>
    <t>Site 10163</t>
  </si>
  <si>
    <t>Site 10164</t>
  </si>
  <si>
    <t>Site 10165</t>
  </si>
  <si>
    <t>Site 10166</t>
  </si>
  <si>
    <t>Site 10167</t>
  </si>
  <si>
    <t>Site 10168</t>
  </si>
  <si>
    <t>Site 10169</t>
  </si>
  <si>
    <t>Site 10170</t>
  </si>
  <si>
    <t>Site 10171</t>
  </si>
  <si>
    <t>Site 10172</t>
  </si>
  <si>
    <t>Site 10173</t>
  </si>
  <si>
    <t>Site 10174</t>
  </si>
  <si>
    <t>Site 10175</t>
  </si>
  <si>
    <t>Site 10176</t>
  </si>
  <si>
    <t>Site 10177</t>
  </si>
  <si>
    <t>Site 10178</t>
  </si>
  <si>
    <t>Site 10179</t>
  </si>
  <si>
    <t>Site 10180</t>
  </si>
  <si>
    <t>Site 10181</t>
  </si>
  <si>
    <t>Site 10182</t>
  </si>
  <si>
    <t>Site 10183</t>
  </si>
  <si>
    <t>Site 10184</t>
  </si>
  <si>
    <t>Site 10185</t>
  </si>
  <si>
    <t>Site 10186</t>
  </si>
  <si>
    <t>Site 10187</t>
  </si>
  <si>
    <t>Site 10188</t>
  </si>
  <si>
    <t>Site 10189</t>
  </si>
  <si>
    <t>Site 10190</t>
  </si>
  <si>
    <t>Site 10191</t>
  </si>
  <si>
    <t>Site 10192</t>
  </si>
  <si>
    <t>Site 10193</t>
  </si>
  <si>
    <t>Site 10194</t>
  </si>
  <si>
    <t>Site 10195</t>
  </si>
  <si>
    <t>Site 10196</t>
  </si>
  <si>
    <t>Site 10197</t>
  </si>
  <si>
    <t>Site 10198</t>
  </si>
  <si>
    <t>Site 10199</t>
  </si>
  <si>
    <t>Site 10200</t>
  </si>
  <si>
    <t>Site 10201</t>
  </si>
  <si>
    <t>Site 10202</t>
  </si>
  <si>
    <t>Site 10203</t>
  </si>
  <si>
    <t>Site 10204</t>
  </si>
  <si>
    <t>Site 10205</t>
  </si>
  <si>
    <t>Site 10206</t>
  </si>
  <si>
    <t>Site 10207</t>
  </si>
  <si>
    <t>Site 10208</t>
  </si>
  <si>
    <t>Site 10209</t>
  </si>
  <si>
    <t>Site 10210</t>
  </si>
  <si>
    <t>Site 10211</t>
  </si>
  <si>
    <t>Site 10212</t>
  </si>
  <si>
    <t>Site 10213</t>
  </si>
  <si>
    <t>Site 10214</t>
  </si>
  <si>
    <t>Site 10215</t>
  </si>
  <si>
    <t>Site 10216</t>
  </si>
  <si>
    <t>Site 10217</t>
  </si>
  <si>
    <t>Site 10218</t>
  </si>
  <si>
    <t>Site 10219</t>
  </si>
  <si>
    <t>Site 10220</t>
  </si>
  <si>
    <t>Site 10221</t>
  </si>
  <si>
    <t>Site 10222</t>
  </si>
  <si>
    <t>Site 10223</t>
  </si>
  <si>
    <t>Site 10224</t>
  </si>
  <si>
    <t>Site 10225</t>
  </si>
  <si>
    <t>Site 10226</t>
  </si>
  <si>
    <t>Site 10227</t>
  </si>
  <si>
    <t>Site 10228</t>
  </si>
  <si>
    <t>Site 10229</t>
  </si>
  <si>
    <t>Site 10230</t>
  </si>
  <si>
    <t>Site 10231</t>
  </si>
  <si>
    <t>Site 10232</t>
  </si>
  <si>
    <t>Site 10233</t>
  </si>
  <si>
    <t>Site 10234</t>
  </si>
  <si>
    <t>Site 10235</t>
  </si>
  <si>
    <t>Site 10236</t>
  </si>
  <si>
    <t>Site 10237</t>
  </si>
  <si>
    <t>Site 10238</t>
  </si>
  <si>
    <t>Site 10239</t>
  </si>
  <si>
    <t>Site 10240</t>
  </si>
  <si>
    <t>Site 10241</t>
  </si>
  <si>
    <t>Site 10242</t>
  </si>
  <si>
    <t>Site 10243</t>
  </si>
  <si>
    <t>Site 10244</t>
  </si>
  <si>
    <t>Site 10245</t>
  </si>
  <si>
    <t>Site 10246</t>
  </si>
  <si>
    <t>Site 10247</t>
  </si>
  <si>
    <t>Site 10248</t>
  </si>
  <si>
    <t>Site 10249</t>
  </si>
  <si>
    <t>Site 10250</t>
  </si>
  <si>
    <t>Site 10251</t>
  </si>
  <si>
    <t>Site 10252</t>
  </si>
  <si>
    <t>Site 10253</t>
  </si>
  <si>
    <t>Site 10254</t>
  </si>
  <si>
    <t>Site 10255</t>
  </si>
  <si>
    <t>Site 10256</t>
  </si>
  <si>
    <t>Site 10257</t>
  </si>
  <si>
    <t>Site 10258</t>
  </si>
  <si>
    <t>Site 10259</t>
  </si>
  <si>
    <t>Site 10260</t>
  </si>
  <si>
    <t>Site 10261</t>
  </si>
  <si>
    <t>Site 10262</t>
  </si>
  <si>
    <t>Site 10263</t>
  </si>
  <si>
    <t>Site 10264</t>
  </si>
  <si>
    <t>Site 10265</t>
  </si>
  <si>
    <t>Site 10266</t>
  </si>
  <si>
    <t>Site 10267</t>
  </si>
  <si>
    <t>Site 10268</t>
  </si>
  <si>
    <t>Site 10269</t>
  </si>
  <si>
    <t>Site 10270</t>
  </si>
  <si>
    <t>Site 10271</t>
  </si>
  <si>
    <t>Site 10272</t>
  </si>
  <si>
    <t>Site 10273</t>
  </si>
  <si>
    <t>Site 10274</t>
  </si>
  <si>
    <t>Site 10275</t>
  </si>
  <si>
    <t>Site 10276</t>
  </si>
  <si>
    <t>Site 10277</t>
  </si>
  <si>
    <t>Site 10278</t>
  </si>
  <si>
    <t>Site 10279</t>
  </si>
  <si>
    <t>Site 10280</t>
  </si>
  <si>
    <t>Site 10281</t>
  </si>
  <si>
    <t>Site 10282</t>
  </si>
  <si>
    <t>Site 10283</t>
  </si>
  <si>
    <t>Site 10284</t>
  </si>
  <si>
    <t>Site 10285</t>
  </si>
  <si>
    <t>Site 10286</t>
  </si>
  <si>
    <t>Site 10287</t>
  </si>
  <si>
    <t>Site 10288</t>
  </si>
  <si>
    <t>Site 10289</t>
  </si>
  <si>
    <t>Site 10290</t>
  </si>
  <si>
    <t>Site 10291</t>
  </si>
  <si>
    <t>Site 10292</t>
  </si>
  <si>
    <t>Site 10293</t>
  </si>
  <si>
    <t>Site 10294</t>
  </si>
  <si>
    <t>Site 10295</t>
  </si>
  <si>
    <t>Site 10296</t>
  </si>
  <si>
    <t>Site 10297</t>
  </si>
  <si>
    <t>Site 10298</t>
  </si>
  <si>
    <t>Site 10299</t>
  </si>
  <si>
    <t>Site 10300</t>
  </si>
  <si>
    <t>Site 10301</t>
  </si>
  <si>
    <t>Site 10302</t>
  </si>
  <si>
    <t>Site 10303</t>
  </si>
  <si>
    <t>Site 10304</t>
  </si>
  <si>
    <t>Site 10305</t>
  </si>
  <si>
    <t>Site 10306</t>
  </si>
  <si>
    <t>Site 10307</t>
  </si>
  <si>
    <t>Site 10308</t>
  </si>
  <si>
    <t>Site 10309</t>
  </si>
  <si>
    <t>Site 10310</t>
  </si>
  <si>
    <t>Site 10311</t>
  </si>
  <si>
    <t>Site 10312</t>
  </si>
  <si>
    <t>Site 10313</t>
  </si>
  <si>
    <t>Site 10314</t>
  </si>
  <si>
    <t>Site 10315</t>
  </si>
  <si>
    <t>Site 10316</t>
  </si>
  <si>
    <t>Site 10317</t>
  </si>
  <si>
    <t>Site 10318</t>
  </si>
  <si>
    <t>Site 10319</t>
  </si>
  <si>
    <t>Site 10320</t>
  </si>
  <si>
    <t>Site 10321</t>
  </si>
  <si>
    <t>Site 10322</t>
  </si>
  <si>
    <t>Site 10323</t>
  </si>
  <si>
    <t>Site 10324</t>
  </si>
  <si>
    <t>Site 10325</t>
  </si>
  <si>
    <t>Site 10326</t>
  </si>
  <si>
    <t>Site 10327</t>
  </si>
  <si>
    <t>Site 10328</t>
  </si>
  <si>
    <t>Site 10329</t>
  </si>
  <si>
    <t>Site 10330</t>
  </si>
  <si>
    <t>Site 10331</t>
  </si>
  <si>
    <t>Site 10332</t>
  </si>
  <si>
    <t>Site 10333</t>
  </si>
  <si>
    <t>Site 10334</t>
  </si>
  <si>
    <t>Site 10335</t>
  </si>
  <si>
    <t>Site 10336</t>
  </si>
  <si>
    <t>Site 10337</t>
  </si>
  <si>
    <t>Site 10338</t>
  </si>
  <si>
    <t>Site 10339</t>
  </si>
  <si>
    <t>Site 10340</t>
  </si>
  <si>
    <t>Site 10341</t>
  </si>
  <si>
    <t>Site 10342</t>
  </si>
  <si>
    <t>Site 10343</t>
  </si>
  <si>
    <t>Site 10344</t>
  </si>
  <si>
    <t>Site 10345</t>
  </si>
  <si>
    <t>Site 10346</t>
  </si>
  <si>
    <t>Site 10347</t>
  </si>
  <si>
    <t>Site 10348</t>
  </si>
  <si>
    <t>Site 10349</t>
  </si>
  <si>
    <t>Site 10350</t>
  </si>
  <si>
    <t>Site 10351</t>
  </si>
  <si>
    <t>Site 10352</t>
  </si>
  <si>
    <t>Site 10353</t>
  </si>
  <si>
    <t>Site 10354</t>
  </si>
  <si>
    <t>Site 10355</t>
  </si>
  <si>
    <t>Site 10356</t>
  </si>
  <si>
    <t>Site 10357</t>
  </si>
  <si>
    <t>Site 10358</t>
  </si>
  <si>
    <t>Site 10359</t>
  </si>
  <si>
    <t>Site 10360</t>
  </si>
  <si>
    <t>Site 10361</t>
  </si>
  <si>
    <t>Site 10362</t>
  </si>
  <si>
    <t>Site 10363</t>
  </si>
  <si>
    <t>Site 10364</t>
  </si>
  <si>
    <t>Site 10365</t>
  </si>
  <si>
    <t>Site 10366</t>
  </si>
  <si>
    <t>Site 10367</t>
  </si>
  <si>
    <t>Site 10368</t>
  </si>
  <si>
    <t>Site 10369</t>
  </si>
  <si>
    <t>Site 10370</t>
  </si>
  <si>
    <t>Site 10371</t>
  </si>
  <si>
    <t>Site 10372</t>
  </si>
  <si>
    <t>Site 10373</t>
  </si>
  <si>
    <t>Site 10374</t>
  </si>
  <si>
    <t>Site 10375</t>
  </si>
  <si>
    <t>Site 10376</t>
  </si>
  <si>
    <t>Site 10377</t>
  </si>
  <si>
    <t>Site 10378</t>
  </si>
  <si>
    <t>Site 10379</t>
  </si>
  <si>
    <t>Site 10380</t>
  </si>
  <si>
    <t>Site 10381</t>
  </si>
  <si>
    <t>Site 10382</t>
  </si>
  <si>
    <t>Site 10383</t>
  </si>
  <si>
    <t>Site 10384</t>
  </si>
  <si>
    <t>Site 10385</t>
  </si>
  <si>
    <t>Site 10386</t>
  </si>
  <si>
    <t>Site 10387</t>
  </si>
  <si>
    <t>Site 10388</t>
  </si>
  <si>
    <t>Site 10389</t>
  </si>
  <si>
    <t>Site 10390</t>
  </si>
  <si>
    <t>Site 10391</t>
  </si>
  <si>
    <t>Site 10392</t>
  </si>
  <si>
    <t>Site 10393</t>
  </si>
  <si>
    <t>Site 10394</t>
  </si>
  <si>
    <t>Site 10395</t>
  </si>
  <si>
    <t>Site 10396</t>
  </si>
  <si>
    <t>Site 10397</t>
  </si>
  <si>
    <t>Site 10398</t>
  </si>
  <si>
    <t>Site 10399</t>
  </si>
  <si>
    <t>Site 10400</t>
  </si>
  <si>
    <t>Site 10401</t>
  </si>
  <si>
    <t>Site 10402</t>
  </si>
  <si>
    <t>Site 10403</t>
  </si>
  <si>
    <t>Site 10404</t>
  </si>
  <si>
    <t>Site 10405</t>
  </si>
  <si>
    <t>Site 10406</t>
  </si>
  <si>
    <t>Site 10407</t>
  </si>
  <si>
    <t>Site 10408</t>
  </si>
  <si>
    <t>Site 10409</t>
  </si>
  <si>
    <t>Site 10410</t>
  </si>
  <si>
    <t>Site 10411</t>
  </si>
  <si>
    <t>Site 10412</t>
  </si>
  <si>
    <t>Site 10413</t>
  </si>
  <si>
    <t>Site 10414</t>
  </si>
  <si>
    <t>Site 10415</t>
  </si>
  <si>
    <t>Site 10416</t>
  </si>
  <si>
    <t>Site 10417</t>
  </si>
  <si>
    <t>Site 10418</t>
  </si>
  <si>
    <t>Site 10419</t>
  </si>
  <si>
    <t>Site 10420</t>
  </si>
  <si>
    <t>Site 10421</t>
  </si>
  <si>
    <t>Site 10422</t>
  </si>
  <si>
    <t>Site 10423</t>
  </si>
  <si>
    <t>Site 10424</t>
  </si>
  <si>
    <t>Site 10425</t>
  </si>
  <si>
    <t>Site 10426</t>
  </si>
  <si>
    <t>Site 10427</t>
  </si>
  <si>
    <t>Site 10428</t>
  </si>
  <si>
    <t>Site 10429</t>
  </si>
  <si>
    <t>Site 10430</t>
  </si>
  <si>
    <t>Site 10431</t>
  </si>
  <si>
    <t>Site 10432</t>
  </si>
  <si>
    <t>Site 10433</t>
  </si>
  <si>
    <t>Site 10434</t>
  </si>
  <si>
    <t>Site 10435</t>
  </si>
  <si>
    <t>Site 10436</t>
  </si>
  <si>
    <t>Site 10437</t>
  </si>
  <si>
    <t>Site 10438</t>
  </si>
  <si>
    <t>Site 10439</t>
  </si>
  <si>
    <t>Site 10440</t>
  </si>
  <si>
    <t>Site 10441</t>
  </si>
  <si>
    <t>Site 10442</t>
  </si>
  <si>
    <t>Site 10443</t>
  </si>
  <si>
    <t>Site 10444</t>
  </si>
  <si>
    <t>Site 10445</t>
  </si>
  <si>
    <t>Site 10446</t>
  </si>
  <si>
    <t>Site 10447</t>
  </si>
  <si>
    <t>Site 10448</t>
  </si>
  <si>
    <t>Site 10449</t>
  </si>
  <si>
    <t>Site 10450</t>
  </si>
  <si>
    <t>Site 10451</t>
  </si>
  <si>
    <t>Site 10452</t>
  </si>
  <si>
    <t>Site 10453</t>
  </si>
  <si>
    <t>Site 10454</t>
  </si>
  <si>
    <t>Site 10455</t>
  </si>
  <si>
    <t>Site 10456</t>
  </si>
  <si>
    <t>Site 10457</t>
  </si>
  <si>
    <t>Site 10458</t>
  </si>
  <si>
    <t>Site 10459</t>
  </si>
  <si>
    <t>Site 10460</t>
  </si>
  <si>
    <t>Site 10461</t>
  </si>
  <si>
    <t>Site 10462</t>
  </si>
  <si>
    <t>Site 10463</t>
  </si>
  <si>
    <t>Site 10464</t>
  </si>
  <si>
    <t>Site 10465</t>
  </si>
  <si>
    <t>Site 10466</t>
  </si>
  <si>
    <t>Site 10467</t>
  </si>
  <si>
    <t>Site 10468</t>
  </si>
  <si>
    <t>Site 10469</t>
  </si>
  <si>
    <t>Site 10470</t>
  </si>
  <si>
    <t>Site 10471</t>
  </si>
  <si>
    <t>Site 10472</t>
  </si>
  <si>
    <t>Site 10473</t>
  </si>
  <si>
    <t>Site 10474</t>
  </si>
  <si>
    <t>Site 10475</t>
  </si>
  <si>
    <t>Site 10476</t>
  </si>
  <si>
    <t>Site 10477</t>
  </si>
  <si>
    <t>Site 10478</t>
  </si>
  <si>
    <t>Site 10479</t>
  </si>
  <si>
    <t>Site 10480</t>
  </si>
  <si>
    <t>Site 10481</t>
  </si>
  <si>
    <t>Site 10482</t>
  </si>
  <si>
    <t>Site 10483</t>
  </si>
  <si>
    <t>Site 10484</t>
  </si>
  <si>
    <t>Site 10485</t>
  </si>
  <si>
    <t>Site 10486</t>
  </si>
  <si>
    <t>Site 10487</t>
  </si>
  <si>
    <t>Site 10488</t>
  </si>
  <si>
    <t>Site 10489</t>
  </si>
  <si>
    <t>Site 10490</t>
  </si>
  <si>
    <t>Site 10491</t>
  </si>
  <si>
    <t>Site 10492</t>
  </si>
  <si>
    <t>Site 10493</t>
  </si>
  <si>
    <t>Site 10494</t>
  </si>
  <si>
    <t>Site 10495</t>
  </si>
  <si>
    <t>Site 10496</t>
  </si>
  <si>
    <t>Site 10497</t>
  </si>
  <si>
    <t>Site 10498</t>
  </si>
  <si>
    <t>Site 10499</t>
  </si>
  <si>
    <t>Site 10500</t>
  </si>
  <si>
    <t>Site 10501</t>
  </si>
  <si>
    <t>Site 10502</t>
  </si>
  <si>
    <t>Site 10503</t>
  </si>
  <si>
    <t>Site 10504</t>
  </si>
  <si>
    <t>Site 10505</t>
  </si>
  <si>
    <t>Site 10506</t>
  </si>
  <si>
    <t>Site 10507</t>
  </si>
  <si>
    <t>Site 10508</t>
  </si>
  <si>
    <t>Site 10509</t>
  </si>
  <si>
    <t>Site 10510</t>
  </si>
  <si>
    <t>Site 10511</t>
  </si>
  <si>
    <t>Site 10512</t>
  </si>
  <si>
    <t>Site 10513</t>
  </si>
  <si>
    <t>Site 10514</t>
  </si>
  <si>
    <t>Site 10515</t>
  </si>
  <si>
    <t>Site 10516</t>
  </si>
  <si>
    <t>Site 10517</t>
  </si>
  <si>
    <t>Site 10518</t>
  </si>
  <si>
    <t>Site 10519</t>
  </si>
  <si>
    <t>Site 10520</t>
  </si>
  <si>
    <t>Site 10521</t>
  </si>
  <si>
    <t>Site 10522</t>
  </si>
  <si>
    <t>Site 10523</t>
  </si>
  <si>
    <t>Site 10524</t>
  </si>
  <si>
    <t>Site 10525</t>
  </si>
  <si>
    <t>Site 10526</t>
  </si>
  <si>
    <t>Site 10527</t>
  </si>
  <si>
    <t>Site 10528</t>
  </si>
  <si>
    <t>Site 10529</t>
  </si>
  <si>
    <t>Site 10530</t>
  </si>
  <si>
    <t>Site 10531</t>
  </si>
  <si>
    <t>Site 10532</t>
  </si>
  <si>
    <t>Site 10533</t>
  </si>
  <si>
    <t>Site 10534</t>
  </si>
  <si>
    <t>Site 10535</t>
  </si>
  <si>
    <t>Site 10536</t>
  </si>
  <si>
    <t>Site 10537</t>
  </si>
  <si>
    <t>Site 10538</t>
  </si>
  <si>
    <t>Site 10539</t>
  </si>
  <si>
    <t>Site 10540</t>
  </si>
  <si>
    <t>Site 10541</t>
  </si>
  <si>
    <t>Site 10542</t>
  </si>
  <si>
    <t>Site 10543</t>
  </si>
  <si>
    <t>Site 10544</t>
  </si>
  <si>
    <t>Site 10545</t>
  </si>
  <si>
    <t>Site 10546</t>
  </si>
  <si>
    <t>Site 10547</t>
  </si>
  <si>
    <t>Site 10548</t>
  </si>
  <si>
    <t>Site 10549</t>
  </si>
  <si>
    <t>Site 10550</t>
  </si>
  <si>
    <t>Site 10551</t>
  </si>
  <si>
    <t>Site 10552</t>
  </si>
  <si>
    <t>Site 10553</t>
  </si>
  <si>
    <t>Site 10554</t>
  </si>
  <si>
    <t>Site 10555</t>
  </si>
  <si>
    <t>Site 10556</t>
  </si>
  <si>
    <t>Site 10557</t>
  </si>
  <si>
    <t>Site 10558</t>
  </si>
  <si>
    <t>Site 10559</t>
  </si>
  <si>
    <t>Site 10560</t>
  </si>
  <si>
    <t>Site 10561</t>
  </si>
  <si>
    <t>Site 10562</t>
  </si>
  <si>
    <t>Site 10563</t>
  </si>
  <si>
    <t>Site 10564</t>
  </si>
  <si>
    <t>Site 10565</t>
  </si>
  <si>
    <t>Site 10566</t>
  </si>
  <si>
    <t>Site 10567</t>
  </si>
  <si>
    <t>Site 10568</t>
  </si>
  <si>
    <t>Site 10569</t>
  </si>
  <si>
    <t>Site 10570</t>
  </si>
  <si>
    <t>Site 10571</t>
  </si>
  <si>
    <t>Site 10572</t>
  </si>
  <si>
    <t>Site 10573</t>
  </si>
  <si>
    <t>Site 10574</t>
  </si>
  <si>
    <t>Site 10575</t>
  </si>
  <si>
    <t>Site 10576</t>
  </si>
  <si>
    <t>Site 10577</t>
  </si>
  <si>
    <t>Site 10578</t>
  </si>
  <si>
    <t>Site 10579</t>
  </si>
  <si>
    <t>Site 10580</t>
  </si>
  <si>
    <t>Site 10581</t>
  </si>
  <si>
    <t>Site 10582</t>
  </si>
  <si>
    <t>Site 10583</t>
  </si>
  <si>
    <t>Site 10584</t>
  </si>
  <si>
    <t>Site 10585</t>
  </si>
  <si>
    <t>Site 10586</t>
  </si>
  <si>
    <t>Site 10587</t>
  </si>
  <si>
    <t>Site 10588</t>
  </si>
  <si>
    <t>Site 10589</t>
  </si>
  <si>
    <t>Site 10590</t>
  </si>
  <si>
    <t>Site 10591</t>
  </si>
  <si>
    <t>Site 10592</t>
  </si>
  <si>
    <t>Site 10593</t>
  </si>
  <si>
    <t>Site 10594</t>
  </si>
  <si>
    <t>Site 10595</t>
  </si>
  <si>
    <t>Site 10596</t>
  </si>
  <si>
    <t>Site 10597</t>
  </si>
  <si>
    <t>Site 10598</t>
  </si>
  <si>
    <t>Site 10599</t>
  </si>
  <si>
    <t>Site 10600</t>
  </si>
  <si>
    <t>Site 10601</t>
  </si>
  <si>
    <t>Site 10602</t>
  </si>
  <si>
    <t>Site 10603</t>
  </si>
  <si>
    <t>Site 10604</t>
  </si>
  <si>
    <t>Site 10605</t>
  </si>
  <si>
    <t>Site 10606</t>
  </si>
  <si>
    <t>Site 10607</t>
  </si>
  <si>
    <t>Site 10608</t>
  </si>
  <si>
    <t>Site 10609</t>
  </si>
  <si>
    <t>Site 10610</t>
  </si>
  <si>
    <t>Site 10611</t>
  </si>
  <si>
    <t>Site 10612</t>
  </si>
  <si>
    <t>Site 10613</t>
  </si>
  <si>
    <t>Site 10614</t>
  </si>
  <si>
    <t>Site 10615</t>
  </si>
  <si>
    <t>Site 10616</t>
  </si>
  <si>
    <t>Site 10617</t>
  </si>
  <si>
    <t>Site 10618</t>
  </si>
  <si>
    <t>Site 10619</t>
  </si>
  <si>
    <t>Site 10620</t>
  </si>
  <si>
    <t>Site 10621</t>
  </si>
  <si>
    <t>Site 10622</t>
  </si>
  <si>
    <t>Site 10623</t>
  </si>
  <si>
    <t>Site 10624</t>
  </si>
  <si>
    <t>Site 10625</t>
  </si>
  <si>
    <t>Site 10626</t>
  </si>
  <si>
    <t>Site 10627</t>
  </si>
  <si>
    <t>Site 10628</t>
  </si>
  <si>
    <t>Site 10629</t>
  </si>
  <si>
    <t>Site 10630</t>
  </si>
  <si>
    <t>Site 10631</t>
  </si>
  <si>
    <t>Site 10632</t>
  </si>
  <si>
    <t>Site 10633</t>
  </si>
  <si>
    <t>Site 10634</t>
  </si>
  <si>
    <t>Site 10635</t>
  </si>
  <si>
    <t>Site 10636</t>
  </si>
  <si>
    <t>Site 10637</t>
  </si>
  <si>
    <t>Site 10638</t>
  </si>
  <si>
    <t>Site 10639</t>
  </si>
  <si>
    <t>Site 10640</t>
  </si>
  <si>
    <t>Site 10641</t>
  </si>
  <si>
    <t>Site 10642</t>
  </si>
  <si>
    <t>Site 10643</t>
  </si>
  <si>
    <t>Site 10644</t>
  </si>
  <si>
    <t>Site 10645</t>
  </si>
  <si>
    <t>Site 10646</t>
  </si>
  <si>
    <t>Site 10647</t>
  </si>
  <si>
    <t>Site 10648</t>
  </si>
  <si>
    <t>Site 10649</t>
  </si>
  <si>
    <t>Site 10650</t>
  </si>
  <si>
    <t>Site 10651</t>
  </si>
  <si>
    <t>Site 10652</t>
  </si>
  <si>
    <t>Site 10653</t>
  </si>
  <si>
    <t>Site 10654</t>
  </si>
  <si>
    <t>Site 10655</t>
  </si>
  <si>
    <t>Site 10656</t>
  </si>
  <si>
    <t>Site 10657</t>
  </si>
  <si>
    <t>Site 10658</t>
  </si>
  <si>
    <t>Site 10659</t>
  </si>
  <si>
    <t>Site 10660</t>
  </si>
  <si>
    <t>Site 10661</t>
  </si>
  <si>
    <t>Site 10662</t>
  </si>
  <si>
    <t>Site 10663</t>
  </si>
  <si>
    <t>Site 10664</t>
  </si>
  <si>
    <t>Site 10665</t>
  </si>
  <si>
    <t>Site 10666</t>
  </si>
  <si>
    <t>Site 10667</t>
  </si>
  <si>
    <t>Site 10668</t>
  </si>
  <si>
    <t>Site 10669</t>
  </si>
  <si>
    <t>Site 10670</t>
  </si>
  <si>
    <t>Site 10671</t>
  </si>
  <si>
    <t>Site 10672</t>
  </si>
  <si>
    <t>Site 10673</t>
  </si>
  <si>
    <t>Site 10674</t>
  </si>
  <si>
    <t>Site 10675</t>
  </si>
  <si>
    <t>Site 10676</t>
  </si>
  <si>
    <t>Site 10677</t>
  </si>
  <si>
    <t>Site 10678</t>
  </si>
  <si>
    <t>Site 10679</t>
  </si>
  <si>
    <t>Site 10680</t>
  </si>
  <si>
    <t>Site 10681</t>
  </si>
  <si>
    <t>Site 10682</t>
  </si>
  <si>
    <t>Site 10683</t>
  </si>
  <si>
    <t>Site 10684</t>
  </si>
  <si>
    <t>Site 10685</t>
  </si>
  <si>
    <t>Site 10686</t>
  </si>
  <si>
    <t>Site 10687</t>
  </si>
  <si>
    <t>Site 10688</t>
  </si>
  <si>
    <t>Site 10689</t>
  </si>
  <si>
    <t>Site 10690</t>
  </si>
  <si>
    <t>Site 10691</t>
  </si>
  <si>
    <t>Site 10692</t>
  </si>
  <si>
    <t>Site 10693</t>
  </si>
  <si>
    <t>Site 10694</t>
  </si>
  <si>
    <t>Site 10695</t>
  </si>
  <si>
    <t>Site 10696</t>
  </si>
  <si>
    <t>Site 10697</t>
  </si>
  <si>
    <t>Site 10698</t>
  </si>
  <si>
    <t>Site 10699</t>
  </si>
  <si>
    <t>Site 10700</t>
  </si>
  <si>
    <t>Site 10701</t>
  </si>
  <si>
    <t>Site 10702</t>
  </si>
  <si>
    <t>Site 10703</t>
  </si>
  <si>
    <t>Site 10704</t>
  </si>
  <si>
    <t>Site 10705</t>
  </si>
  <si>
    <t>Site 10706</t>
  </si>
  <si>
    <t>Site 10707</t>
  </si>
  <si>
    <t>Site 10708</t>
  </si>
  <si>
    <t>Site 10709</t>
  </si>
  <si>
    <t>Site 10710</t>
  </si>
  <si>
    <t>Site 10711</t>
  </si>
  <si>
    <t>Site 10712</t>
  </si>
  <si>
    <t>Site 10713</t>
  </si>
  <si>
    <t>Site 10714</t>
  </si>
  <si>
    <t>Site 10715</t>
  </si>
  <si>
    <t>Site 10716</t>
  </si>
  <si>
    <t>Site 10717</t>
  </si>
  <si>
    <t>Site 10718</t>
  </si>
  <si>
    <t>Site 10719</t>
  </si>
  <si>
    <t>Site 10720</t>
  </si>
  <si>
    <t>Site 10721</t>
  </si>
  <si>
    <t>Site 10722</t>
  </si>
  <si>
    <t>Site 10723</t>
  </si>
  <si>
    <t>Site 10724</t>
  </si>
  <si>
    <t>Site 10725</t>
  </si>
  <si>
    <t>Site 10726</t>
  </si>
  <si>
    <t>Site 10727</t>
  </si>
  <si>
    <t>Site 10728</t>
  </si>
  <si>
    <t>Site 10729</t>
  </si>
  <si>
    <t>Site 10730</t>
  </si>
  <si>
    <t>Site 10731</t>
  </si>
  <si>
    <t>Site 10732</t>
  </si>
  <si>
    <t>Site 10733</t>
  </si>
  <si>
    <t>Site 10734</t>
  </si>
  <si>
    <t>Site 10735</t>
  </si>
  <si>
    <t>Site 10736</t>
  </si>
  <si>
    <t>Site 10737</t>
  </si>
  <si>
    <t>Site 10738</t>
  </si>
  <si>
    <t>Site 10739</t>
  </si>
  <si>
    <t>Site 10740</t>
  </si>
  <si>
    <t>Site 10741</t>
  </si>
  <si>
    <t>Site 10742</t>
  </si>
  <si>
    <t>Site 10743</t>
  </si>
  <si>
    <t>Site 10744</t>
  </si>
  <si>
    <t>Site 10745</t>
  </si>
  <si>
    <t>Site 10746</t>
  </si>
  <si>
    <t>Site 10747</t>
  </si>
  <si>
    <t>Site 10748</t>
  </si>
  <si>
    <t>Site 10749</t>
  </si>
  <si>
    <t>Site 10750</t>
  </si>
  <si>
    <t>Site 10751</t>
  </si>
  <si>
    <t>Site 10752</t>
  </si>
  <si>
    <t>Site 10753</t>
  </si>
  <si>
    <t>Site 10754</t>
  </si>
  <si>
    <t>Site 10755</t>
  </si>
  <si>
    <t>Site 10756</t>
  </si>
  <si>
    <t>Site 10757</t>
  </si>
  <si>
    <t>Site 10758</t>
  </si>
  <si>
    <t>Site 10759</t>
  </si>
  <si>
    <t>Site 10760</t>
  </si>
  <si>
    <t>Site 10761</t>
  </si>
  <si>
    <t>Site 10762</t>
  </si>
  <si>
    <t>Site 10763</t>
  </si>
  <si>
    <t>Site 10764</t>
  </si>
  <si>
    <t>Site 10765</t>
  </si>
  <si>
    <t>Site 10766</t>
  </si>
  <si>
    <t>Site 10767</t>
  </si>
  <si>
    <t>Site 10768</t>
  </si>
  <si>
    <t>Site 10769</t>
  </si>
  <si>
    <t>Site 10770</t>
  </si>
  <si>
    <t>Site 10771</t>
  </si>
  <si>
    <t>Site 10772</t>
  </si>
  <si>
    <t>Site 10773</t>
  </si>
  <si>
    <t>Site 10774</t>
  </si>
  <si>
    <t>Site 10775</t>
  </si>
  <si>
    <t>Site 10776</t>
  </si>
  <si>
    <t>Site 10777</t>
  </si>
  <si>
    <t>Site 10778</t>
  </si>
  <si>
    <t>Site 10779</t>
  </si>
  <si>
    <t>Site 10780</t>
  </si>
  <si>
    <t>Site 10781</t>
  </si>
  <si>
    <t>Site 10782</t>
  </si>
  <si>
    <t>Site 10783</t>
  </si>
  <si>
    <t>Site 10784</t>
  </si>
  <si>
    <t>Site 10785</t>
  </si>
  <si>
    <t>Site 10786</t>
  </si>
  <si>
    <t>Site 10787</t>
  </si>
  <si>
    <t>Site 10788</t>
  </si>
  <si>
    <t>Site 10789</t>
  </si>
  <si>
    <t>Site 10790</t>
  </si>
  <si>
    <t>Site 10791</t>
  </si>
  <si>
    <t>Site 10792</t>
  </si>
  <si>
    <t>Site 10793</t>
  </si>
  <si>
    <t>Site 10794</t>
  </si>
  <si>
    <t>Site 10795</t>
  </si>
  <si>
    <t>Site 10796</t>
  </si>
  <si>
    <t>Site 10797</t>
  </si>
  <si>
    <t>Site 10798</t>
  </si>
  <si>
    <t>Site 10799</t>
  </si>
  <si>
    <t>Site 10800</t>
  </si>
  <si>
    <t>Site 10801</t>
  </si>
  <si>
    <t>Site 10802</t>
  </si>
  <si>
    <t>Site 10803</t>
  </si>
  <si>
    <t>Site 10804</t>
  </si>
  <si>
    <t>Site 10805</t>
  </si>
  <si>
    <t>Site 10806</t>
  </si>
  <si>
    <t>Site 10807</t>
  </si>
  <si>
    <t>Site 10808</t>
  </si>
  <si>
    <t>Site 10809</t>
  </si>
  <si>
    <t>Site 10810</t>
  </si>
  <si>
    <t>Site 10811</t>
  </si>
  <si>
    <t>Site 10812</t>
  </si>
  <si>
    <t>Site 10813</t>
  </si>
  <si>
    <t>Site 10814</t>
  </si>
  <si>
    <t>Site 10815</t>
  </si>
  <si>
    <t>Site 10816</t>
  </si>
  <si>
    <t>Site 10817</t>
  </si>
  <si>
    <t>Site 10818</t>
  </si>
  <si>
    <t>Site 10819</t>
  </si>
  <si>
    <t>Site 10820</t>
  </si>
  <si>
    <t>Site 10821</t>
  </si>
  <si>
    <t>Site 10822</t>
  </si>
  <si>
    <t>Site 10823</t>
  </si>
  <si>
    <t>Site 10824</t>
  </si>
  <si>
    <t>Site 10825</t>
  </si>
  <si>
    <t>Site 10826</t>
  </si>
  <si>
    <t>Site 10827</t>
  </si>
  <si>
    <t>Site 10828</t>
  </si>
  <si>
    <t>Site 10829</t>
  </si>
  <si>
    <t>Site 10830</t>
  </si>
  <si>
    <t>Site 10831</t>
  </si>
  <si>
    <t>Site 10832</t>
  </si>
  <si>
    <t>Site 10833</t>
  </si>
  <si>
    <t>Site 10834</t>
  </si>
  <si>
    <t>Site 10835</t>
  </si>
  <si>
    <t>Site 10836</t>
  </si>
  <si>
    <t>Site 10837</t>
  </si>
  <si>
    <t>Site 10838</t>
  </si>
  <si>
    <t>Site 10839</t>
  </si>
  <si>
    <t>Site 10840</t>
  </si>
  <si>
    <t>Site 10841</t>
  </si>
  <si>
    <t>Site 10842</t>
  </si>
  <si>
    <t>Site 10843</t>
  </si>
  <si>
    <t>Site 10844</t>
  </si>
  <si>
    <t>Site 10845</t>
  </si>
  <si>
    <t>Site 10846</t>
  </si>
  <si>
    <t>Site 10847</t>
  </si>
  <si>
    <t>Site 10848</t>
  </si>
  <si>
    <t>Site 10849</t>
  </si>
  <si>
    <t>Site 10850</t>
  </si>
  <si>
    <t>Site 10851</t>
  </si>
  <si>
    <t>Site 10852</t>
  </si>
  <si>
    <t>Site 10853</t>
  </si>
  <si>
    <t>Site 10854</t>
  </si>
  <si>
    <t>Site 10855</t>
  </si>
  <si>
    <t>Site 10856</t>
  </si>
  <si>
    <t>Site 10857</t>
  </si>
  <si>
    <t>Site 10858</t>
  </si>
  <si>
    <t>Site 10859</t>
  </si>
  <si>
    <t>Site 10860</t>
  </si>
  <si>
    <t>Site 10861</t>
  </si>
  <si>
    <t>Site 10862</t>
  </si>
  <si>
    <t>Site 10863</t>
  </si>
  <si>
    <t>Site 10864</t>
  </si>
  <si>
    <t>Site 10865</t>
  </si>
  <si>
    <t>Site 10866</t>
  </si>
  <si>
    <t>Site 10867</t>
  </si>
  <si>
    <t>Site 10868</t>
  </si>
  <si>
    <t>Site 10869</t>
  </si>
  <si>
    <t>Site 10870</t>
  </si>
  <si>
    <t>Site 10871</t>
  </si>
  <si>
    <t>Site 10872</t>
  </si>
  <si>
    <t>Site 10873</t>
  </si>
  <si>
    <t>Site 10874</t>
  </si>
  <si>
    <t>Site 10875</t>
  </si>
  <si>
    <t>Site 10876</t>
  </si>
  <si>
    <t>Site 10877</t>
  </si>
  <si>
    <t>Site 10878</t>
  </si>
  <si>
    <t>Site 10879</t>
  </si>
  <si>
    <t>Site 10880</t>
  </si>
  <si>
    <t>Site 10881</t>
  </si>
  <si>
    <t>Site 10882</t>
  </si>
  <si>
    <t>Site 10883</t>
  </si>
  <si>
    <t>Site 10884</t>
  </si>
  <si>
    <t>Site 10885</t>
  </si>
  <si>
    <t>Site 10886</t>
  </si>
  <si>
    <t>Site 10887</t>
  </si>
  <si>
    <t>Site 10888</t>
  </si>
  <si>
    <t>Site 10889</t>
  </si>
  <si>
    <t>Site 10890</t>
  </si>
  <si>
    <t>Site 10891</t>
  </si>
  <si>
    <t>Site 10892</t>
  </si>
  <si>
    <t>Site 10893</t>
  </si>
  <si>
    <t>Site 10894</t>
  </si>
  <si>
    <t>Site 10895</t>
  </si>
  <si>
    <t>Site 10896</t>
  </si>
  <si>
    <t>Site 10897</t>
  </si>
  <si>
    <t>Site 10898</t>
  </si>
  <si>
    <t>Site 10899</t>
  </si>
  <si>
    <t>Site 10900</t>
  </si>
  <si>
    <t>Site 10901</t>
  </si>
  <si>
    <t>Site 10902</t>
  </si>
  <si>
    <t>Site 10903</t>
  </si>
  <si>
    <t>Site 10904</t>
  </si>
  <si>
    <t>Site 10905</t>
  </si>
  <si>
    <t>Site 10906</t>
  </si>
  <si>
    <t>Site 10907</t>
  </si>
  <si>
    <t>Site 10908</t>
  </si>
  <si>
    <t>Site 10909</t>
  </si>
  <si>
    <t>Site 10910</t>
  </si>
  <si>
    <t>Site 10911</t>
  </si>
  <si>
    <t>Site 10912</t>
  </si>
  <si>
    <t>Site 10913</t>
  </si>
  <si>
    <t>Site 10914</t>
  </si>
  <si>
    <t>Site 10915</t>
  </si>
  <si>
    <t>Site 10916</t>
  </si>
  <si>
    <t>Site 10917</t>
  </si>
  <si>
    <t>Site 10918</t>
  </si>
  <si>
    <t>Site 10919</t>
  </si>
  <si>
    <t>Site 10920</t>
  </si>
  <si>
    <t>Site 10921</t>
  </si>
  <si>
    <t>Site 10922</t>
  </si>
  <si>
    <t>Site 10923</t>
  </si>
  <si>
    <t>Site 10924</t>
  </si>
  <si>
    <t>Site 10925</t>
  </si>
  <si>
    <t>Site 10926</t>
  </si>
  <si>
    <t>Site 10927</t>
  </si>
  <si>
    <t>Site 10928</t>
  </si>
  <si>
    <t>Site 10929</t>
  </si>
  <si>
    <t>Site 10930</t>
  </si>
  <si>
    <t>Site 10931</t>
  </si>
  <si>
    <t>Site 10932</t>
  </si>
  <si>
    <t>Site 10933</t>
  </si>
  <si>
    <t>Site 10934</t>
  </si>
  <si>
    <t>Site 10935</t>
  </si>
  <si>
    <t>Site 10936</t>
  </si>
  <si>
    <t>Site 10937</t>
  </si>
  <si>
    <t>Site 10938</t>
  </si>
  <si>
    <t>Site 10939</t>
  </si>
  <si>
    <t>Site 10940</t>
  </si>
  <si>
    <t>Site 10941</t>
  </si>
  <si>
    <t>Site 10942</t>
  </si>
  <si>
    <t>Site 10943</t>
  </si>
  <si>
    <t>Site 10944</t>
  </si>
  <si>
    <t>Site 10945</t>
  </si>
  <si>
    <t>Site 10946</t>
  </si>
  <si>
    <t>Site 10947</t>
  </si>
  <si>
    <t>Site 10948</t>
  </si>
  <si>
    <t>Site 10949</t>
  </si>
  <si>
    <t>Site 10950</t>
  </si>
  <si>
    <t>Site 10951</t>
  </si>
  <si>
    <t>Site 10952</t>
  </si>
  <si>
    <t>Site 10953</t>
  </si>
  <si>
    <t>Site 10954</t>
  </si>
  <si>
    <t>Site 10955</t>
  </si>
  <si>
    <t>Site 10956</t>
  </si>
  <si>
    <t>Site 10957</t>
  </si>
  <si>
    <t>Site 10958</t>
  </si>
  <si>
    <t>Site 10959</t>
  </si>
  <si>
    <t>Site 10960</t>
  </si>
  <si>
    <t>Site 10961</t>
  </si>
  <si>
    <t>Site 10962</t>
  </si>
  <si>
    <t>Site 10963</t>
  </si>
  <si>
    <t>Site 10964</t>
  </si>
  <si>
    <t>Site 10965</t>
  </si>
  <si>
    <t>Site 10966</t>
  </si>
  <si>
    <t>Site 10967</t>
  </si>
  <si>
    <t>Site 10968</t>
  </si>
  <si>
    <t>Site 10969</t>
  </si>
  <si>
    <t>Site 10970</t>
  </si>
  <si>
    <t>Site 10971</t>
  </si>
  <si>
    <t>Site 10972</t>
  </si>
  <si>
    <t>Site 10973</t>
  </si>
  <si>
    <t>Site 10974</t>
  </si>
  <si>
    <t>Site 10975</t>
  </si>
  <si>
    <t>Site 10976</t>
  </si>
  <si>
    <t>Site 10977</t>
  </si>
  <si>
    <t>Site 10978</t>
  </si>
  <si>
    <t>Site 10979</t>
  </si>
  <si>
    <t>Site 10980</t>
  </si>
  <si>
    <t>Site 10981</t>
  </si>
  <si>
    <t>Site 10982</t>
  </si>
  <si>
    <t>Site 10983</t>
  </si>
  <si>
    <t>Site 10984</t>
  </si>
  <si>
    <t>Site 10985</t>
  </si>
  <si>
    <t>Site 10986</t>
  </si>
  <si>
    <t>Site 10987</t>
  </si>
  <si>
    <t>Site 10988</t>
  </si>
  <si>
    <t>Site 10989</t>
  </si>
  <si>
    <t>Site 10990</t>
  </si>
  <si>
    <t>Site 10991</t>
  </si>
  <si>
    <t>Site 10992</t>
  </si>
  <si>
    <t>Site 10993</t>
  </si>
  <si>
    <t>Site 10994</t>
  </si>
  <si>
    <t>Site 10995</t>
  </si>
  <si>
    <t>Site 10996</t>
  </si>
  <si>
    <t>Site 10997</t>
  </si>
  <si>
    <t>Site 10998</t>
  </si>
  <si>
    <t>Site 10999</t>
  </si>
  <si>
    <t>Site 11000</t>
  </si>
  <si>
    <t>Site 11001</t>
  </si>
  <si>
    <t>Site 11002</t>
  </si>
  <si>
    <t>Site 11003</t>
  </si>
  <si>
    <t>Site 11004</t>
  </si>
  <si>
    <t>Site 11005</t>
  </si>
  <si>
    <t>Site 11006</t>
  </si>
  <si>
    <t>Site 11007</t>
  </si>
  <si>
    <t>Site 11008</t>
  </si>
  <si>
    <t>Site 11009</t>
  </si>
  <si>
    <t>Site 11010</t>
  </si>
  <si>
    <t>Site 11011</t>
  </si>
  <si>
    <t>Site 11012</t>
  </si>
  <si>
    <t>Site 11013</t>
  </si>
  <si>
    <t>Site 11014</t>
  </si>
  <si>
    <t>Site 11015</t>
  </si>
  <si>
    <t>Site 11016</t>
  </si>
  <si>
    <t>Site 11017</t>
  </si>
  <si>
    <t>Site 11018</t>
  </si>
  <si>
    <t>Site 11019</t>
  </si>
  <si>
    <t>Site 11020</t>
  </si>
  <si>
    <t>Site 11021</t>
  </si>
  <si>
    <t>Site 11022</t>
  </si>
  <si>
    <t>Site 11023</t>
  </si>
  <si>
    <t>Site 11024</t>
  </si>
  <si>
    <t>Site 11025</t>
  </si>
  <si>
    <t>Site 11026</t>
  </si>
  <si>
    <t>Site 11027</t>
  </si>
  <si>
    <t>Site 11028</t>
  </si>
  <si>
    <t>Site 11029</t>
  </si>
  <si>
    <t>Site 11030</t>
  </si>
  <si>
    <t>Site 11031</t>
  </si>
  <si>
    <t>Site 11032</t>
  </si>
  <si>
    <t>Site 11033</t>
  </si>
  <si>
    <t>Site 11034</t>
  </si>
  <si>
    <t>Site 11035</t>
  </si>
  <si>
    <t>Site 11036</t>
  </si>
  <si>
    <t>Site 11037</t>
  </si>
  <si>
    <t>Site 11038</t>
  </si>
  <si>
    <t>Site 11039</t>
  </si>
  <si>
    <t>Site 11040</t>
  </si>
  <si>
    <t>Site 11041</t>
  </si>
  <si>
    <t>Site 11042</t>
  </si>
  <si>
    <t>Site 11043</t>
  </si>
  <si>
    <t>Site 11044</t>
  </si>
  <si>
    <t>Site 11045</t>
  </si>
  <si>
    <t>Site 11046</t>
  </si>
  <si>
    <t>Site 11047</t>
  </si>
  <si>
    <t>Site 11048</t>
  </si>
  <si>
    <t>Site 11049</t>
  </si>
  <si>
    <t>Site 11050</t>
  </si>
  <si>
    <t>Site 11051</t>
  </si>
  <si>
    <t>Site 11052</t>
  </si>
  <si>
    <t>Site 11053</t>
  </si>
  <si>
    <t>Site 11054</t>
  </si>
  <si>
    <t>Site 11055</t>
  </si>
  <si>
    <t>Site 11056</t>
  </si>
  <si>
    <t>Site 11057</t>
  </si>
  <si>
    <t>Site 11058</t>
  </si>
  <si>
    <t>Site 11059</t>
  </si>
  <si>
    <t>Site 11060</t>
  </si>
  <si>
    <t>Site 11061</t>
  </si>
  <si>
    <t>Site 11062</t>
  </si>
  <si>
    <t>Site 11063</t>
  </si>
  <si>
    <t>Site 11064</t>
  </si>
  <si>
    <t>Site 11065</t>
  </si>
  <si>
    <t>Site 11066</t>
  </si>
  <si>
    <t>Site 11067</t>
  </si>
  <si>
    <t>Site 11068</t>
  </si>
  <si>
    <t>Site 11069</t>
  </si>
  <si>
    <t>Site 11070</t>
  </si>
  <si>
    <t>Site 11071</t>
  </si>
  <si>
    <t>Site 11072</t>
  </si>
  <si>
    <t>Site 11073</t>
  </si>
  <si>
    <t>Site 11074</t>
  </si>
  <si>
    <t>Site 11075</t>
  </si>
  <si>
    <t>Site 11076</t>
  </si>
  <si>
    <t>Site 11077</t>
  </si>
  <si>
    <t>Site 11078</t>
  </si>
  <si>
    <t>Site 11079</t>
  </si>
  <si>
    <t>Site 11080</t>
  </si>
  <si>
    <t>Site 11081</t>
  </si>
  <si>
    <t>Site 11082</t>
  </si>
  <si>
    <t>Site 11083</t>
  </si>
  <si>
    <t>Site 11084</t>
  </si>
  <si>
    <t>Site 11085</t>
  </si>
  <si>
    <t>Site 11086</t>
  </si>
  <si>
    <t>Site 11087</t>
  </si>
  <si>
    <t>Site 11088</t>
  </si>
  <si>
    <t>Site 11089</t>
  </si>
  <si>
    <t>Site 11090</t>
  </si>
  <si>
    <t>Site 11091</t>
  </si>
  <si>
    <t>Site 11092</t>
  </si>
  <si>
    <t>Site 11093</t>
  </si>
  <si>
    <t>Site 11094</t>
  </si>
  <si>
    <t>Site 11095</t>
  </si>
  <si>
    <t>Site 11096</t>
  </si>
  <si>
    <t>Site 11097</t>
  </si>
  <si>
    <t>Site 11098</t>
  </si>
  <si>
    <t>Site 11099</t>
  </si>
  <si>
    <t>Site 11100</t>
  </si>
  <si>
    <t>Site 11101</t>
  </si>
  <si>
    <t>Site 11102</t>
  </si>
  <si>
    <t>Site 11103</t>
  </si>
  <si>
    <t>Site 11104</t>
  </si>
  <si>
    <t>Site 11105</t>
  </si>
  <si>
    <t>Site 11106</t>
  </si>
  <si>
    <t>Site 11107</t>
  </si>
  <si>
    <t>Site 11108</t>
  </si>
  <si>
    <t>Site 11109</t>
  </si>
  <si>
    <t>Site 11110</t>
  </si>
  <si>
    <t>Site 11111</t>
  </si>
  <si>
    <t>Site 11112</t>
  </si>
  <si>
    <t>Site 11113</t>
  </si>
  <si>
    <t>Site 11114</t>
  </si>
  <si>
    <t>Site 11115</t>
  </si>
  <si>
    <t>Site 11116</t>
  </si>
  <si>
    <t>Site 11117</t>
  </si>
  <si>
    <t>Site 11118</t>
  </si>
  <si>
    <t>Site 11119</t>
  </si>
  <si>
    <t>Site 11120</t>
  </si>
  <si>
    <t>Site 11121</t>
  </si>
  <si>
    <t>Site 11122</t>
  </si>
  <si>
    <t>Site 11123</t>
  </si>
  <si>
    <t>Site 11124</t>
  </si>
  <si>
    <t>Site 11125</t>
  </si>
  <si>
    <t>Site 11126</t>
  </si>
  <si>
    <t>Site 11127</t>
  </si>
  <si>
    <t>Site 11128</t>
  </si>
  <si>
    <t>Site 11129</t>
  </si>
  <si>
    <t>Site 11130</t>
  </si>
  <si>
    <t>Site 11131</t>
  </si>
  <si>
    <t>Site 11132</t>
  </si>
  <si>
    <t>Site 11133</t>
  </si>
  <si>
    <t>Site 11134</t>
  </si>
  <si>
    <t>Site 11135</t>
  </si>
  <si>
    <t>Site 11136</t>
  </si>
  <si>
    <t>Site 11137</t>
  </si>
  <si>
    <t>Site 11138</t>
  </si>
  <si>
    <t>Site 11139</t>
  </si>
  <si>
    <t>Site 11140</t>
  </si>
  <si>
    <t>Site 11141</t>
  </si>
  <si>
    <t>Site 11142</t>
  </si>
  <si>
    <t>Site 11143</t>
  </si>
  <si>
    <t>Site 11144</t>
  </si>
  <si>
    <t>Site 11145</t>
  </si>
  <si>
    <t>Site 11146</t>
  </si>
  <si>
    <t>Site 11147</t>
  </si>
  <si>
    <t>Site 11148</t>
  </si>
  <si>
    <t>Site 11149</t>
  </si>
  <si>
    <t>Site 11150</t>
  </si>
  <si>
    <t>Site 11151</t>
  </si>
  <si>
    <t>Site 11152</t>
  </si>
  <si>
    <t>Site 11153</t>
  </si>
  <si>
    <t>Site 11154</t>
  </si>
  <si>
    <t>Site 11155</t>
  </si>
  <si>
    <t>Site 11156</t>
  </si>
  <si>
    <t>Site 11157</t>
  </si>
  <si>
    <t>Site 11158</t>
  </si>
  <si>
    <t>Site 11159</t>
  </si>
  <si>
    <t>Site 11160</t>
  </si>
  <si>
    <t>Site 11161</t>
  </si>
  <si>
    <t>Site 11162</t>
  </si>
  <si>
    <t>Site 11163</t>
  </si>
  <si>
    <t>Site 11164</t>
  </si>
  <si>
    <t>Site 11165</t>
  </si>
  <si>
    <t>Site 11166</t>
  </si>
  <si>
    <t>Site 11167</t>
  </si>
  <si>
    <t>Site 11168</t>
  </si>
  <si>
    <t>Site 11169</t>
  </si>
  <si>
    <t>Site 11170</t>
  </si>
  <si>
    <t>Site 11171</t>
  </si>
  <si>
    <t>Site 11172</t>
  </si>
  <si>
    <t>Site 11173</t>
  </si>
  <si>
    <t>Site 11174</t>
  </si>
  <si>
    <t>Site 11175</t>
  </si>
  <si>
    <t>Site 11176</t>
  </si>
  <si>
    <t>Site 11177</t>
  </si>
  <si>
    <t>Site 11178</t>
  </si>
  <si>
    <t>Site 11179</t>
  </si>
  <si>
    <t>Site 11180</t>
  </si>
  <si>
    <t>Site 11181</t>
  </si>
  <si>
    <t>Site 11182</t>
  </si>
  <si>
    <t>Site 11183</t>
  </si>
  <si>
    <t>Site 11184</t>
  </si>
  <si>
    <t>Site 11185</t>
  </si>
  <si>
    <t>Site 11186</t>
  </si>
  <si>
    <t>Site 11187</t>
  </si>
  <si>
    <t>Site 11188</t>
  </si>
  <si>
    <t>Site 11189</t>
  </si>
  <si>
    <t>Site 11190</t>
  </si>
  <si>
    <t>Site 11191</t>
  </si>
  <si>
    <t>Site 11192</t>
  </si>
  <si>
    <t>Site 11193</t>
  </si>
  <si>
    <t>Site 11194</t>
  </si>
  <si>
    <t>Site 11195</t>
  </si>
  <si>
    <t>Site 11196</t>
  </si>
  <si>
    <t>Site 11197</t>
  </si>
  <si>
    <t>Site 11198</t>
  </si>
  <si>
    <t>Site 11199</t>
  </si>
  <si>
    <t>Site 11200</t>
  </si>
  <si>
    <t>Site 11201</t>
  </si>
  <si>
    <t>Site 11202</t>
  </si>
  <si>
    <t>Site 11203</t>
  </si>
  <si>
    <t>Site 11204</t>
  </si>
  <si>
    <t>Site 11205</t>
  </si>
  <si>
    <t>Site 11206</t>
  </si>
  <si>
    <t>Site 11207</t>
  </si>
  <si>
    <t>Site 11208</t>
  </si>
  <si>
    <t>Site 11209</t>
  </si>
  <si>
    <t>Site 11210</t>
  </si>
  <si>
    <t>Site 11211</t>
  </si>
  <si>
    <t>Site 11212</t>
  </si>
  <si>
    <t>Site 11213</t>
  </si>
  <si>
    <t>Site 11214</t>
  </si>
  <si>
    <t>Site 11215</t>
  </si>
  <si>
    <t>Site 11216</t>
  </si>
  <si>
    <t>Site 11217</t>
  </si>
  <si>
    <t>Site 11218</t>
  </si>
  <si>
    <t>Site 11219</t>
  </si>
  <si>
    <t>Site 11220</t>
  </si>
  <si>
    <t>Site 11221</t>
  </si>
  <si>
    <t>Site 11222</t>
  </si>
  <si>
    <t>Site 11223</t>
  </si>
  <si>
    <t>Site 11224</t>
  </si>
  <si>
    <t>Site 11225</t>
  </si>
  <si>
    <t>Site 11226</t>
  </si>
  <si>
    <t>Site 11227</t>
  </si>
  <si>
    <t>Site 11228</t>
  </si>
  <si>
    <t>Site 11229</t>
  </si>
  <si>
    <t>Site 11230</t>
  </si>
  <si>
    <t>Site 11231</t>
  </si>
  <si>
    <t>Site 11232</t>
  </si>
  <si>
    <t>Site 11233</t>
  </si>
  <si>
    <t>Site 11234</t>
  </si>
  <si>
    <t>Site 11235</t>
  </si>
  <si>
    <t>Site 11236</t>
  </si>
  <si>
    <t>Site 11237</t>
  </si>
  <si>
    <t>Site 11238</t>
  </si>
  <si>
    <t>Site 11239</t>
  </si>
  <si>
    <t>Site 11240</t>
  </si>
  <si>
    <t>Site 11241</t>
  </si>
  <si>
    <t>Site 11242</t>
  </si>
  <si>
    <t>Site 11243</t>
  </si>
  <si>
    <t>Site 11244</t>
  </si>
  <si>
    <t>Site 11245</t>
  </si>
  <si>
    <t>Site 11246</t>
  </si>
  <si>
    <t>Site 11247</t>
  </si>
  <si>
    <t>Site 11248</t>
  </si>
  <si>
    <t>Site 11249</t>
  </si>
  <si>
    <t>Site 11250</t>
  </si>
  <si>
    <t>Site 11251</t>
  </si>
  <si>
    <t>Site 11252</t>
  </si>
  <si>
    <t>Site 11253</t>
  </si>
  <si>
    <t>Site 11254</t>
  </si>
  <si>
    <t>Site 11255</t>
  </si>
  <si>
    <t>Site 11256</t>
  </si>
  <si>
    <t>Site 11257</t>
  </si>
  <si>
    <t>Site 11258</t>
  </si>
  <si>
    <t>Site 11259</t>
  </si>
  <si>
    <t>Site 11260</t>
  </si>
  <si>
    <t>Site 11261</t>
  </si>
  <si>
    <t>Site 11262</t>
  </si>
  <si>
    <t>Site 11263</t>
  </si>
  <si>
    <t>Site 11264</t>
  </si>
  <si>
    <t>Site 11265</t>
  </si>
  <si>
    <t>Site 11266</t>
  </si>
  <si>
    <t>Site 11267</t>
  </si>
  <si>
    <t>Site 11268</t>
  </si>
  <si>
    <t>Site 11269</t>
  </si>
  <si>
    <t>Site 11270</t>
  </si>
  <si>
    <t>Site 11271</t>
  </si>
  <si>
    <t>Site 11272</t>
  </si>
  <si>
    <t>Site 11273</t>
  </si>
  <si>
    <t>Site 11274</t>
  </si>
  <si>
    <t>Site 11275</t>
  </si>
  <si>
    <t>Site 11276</t>
  </si>
  <si>
    <t>Site 11277</t>
  </si>
  <si>
    <t>Site 11278</t>
  </si>
  <si>
    <t>Site 11279</t>
  </si>
  <si>
    <t>Site 11280</t>
  </si>
  <si>
    <t>Site 11281</t>
  </si>
  <si>
    <t>Site 11282</t>
  </si>
  <si>
    <t>Site 11283</t>
  </si>
  <si>
    <t>Site 11284</t>
  </si>
  <si>
    <t>Site 11285</t>
  </si>
  <si>
    <t>Site 11286</t>
  </si>
  <si>
    <t>Site 11287</t>
  </si>
  <si>
    <t>Site 11288</t>
  </si>
  <si>
    <t>Site 11289</t>
  </si>
  <si>
    <t>Site 11290</t>
  </si>
  <si>
    <t>Site 11291</t>
  </si>
  <si>
    <t>Site 11292</t>
  </si>
  <si>
    <t>Site 11293</t>
  </si>
  <si>
    <t>Site 11294</t>
  </si>
  <si>
    <t>Site 11295</t>
  </si>
  <si>
    <t>Site 11296</t>
  </si>
  <si>
    <t>Site 11297</t>
  </si>
  <si>
    <t>Site 11298</t>
  </si>
  <si>
    <t>Site 11299</t>
  </si>
  <si>
    <t>Site 11300</t>
  </si>
  <si>
    <t>Site 11301</t>
  </si>
  <si>
    <t>Site 11302</t>
  </si>
  <si>
    <t>Site 11303</t>
  </si>
  <si>
    <t>Site 11304</t>
  </si>
  <si>
    <t>Site 11305</t>
  </si>
  <si>
    <t>Site 11306</t>
  </si>
  <si>
    <t>Site 11307</t>
  </si>
  <si>
    <t>Site 11308</t>
  </si>
  <si>
    <t>Site 11309</t>
  </si>
  <si>
    <t>Site 11310</t>
  </si>
  <si>
    <t>Site 11311</t>
  </si>
  <si>
    <t>Site 11312</t>
  </si>
  <si>
    <t>Site 11313</t>
  </si>
  <si>
    <t>Site 11314</t>
  </si>
  <si>
    <t>Site 11315</t>
  </si>
  <si>
    <t>Site 11316</t>
  </si>
  <si>
    <t>Site 11317</t>
  </si>
  <si>
    <t>Site 11318</t>
  </si>
  <si>
    <t>Site 11319</t>
  </si>
  <si>
    <t>Site 11320</t>
  </si>
  <si>
    <t>Site 11321</t>
  </si>
  <si>
    <t>Site 11322</t>
  </si>
  <si>
    <t>Site 11323</t>
  </si>
  <si>
    <t>Site 11324</t>
  </si>
  <si>
    <t>Site 11325</t>
  </si>
  <si>
    <t>Site 11326</t>
  </si>
  <si>
    <t>Site 11327</t>
  </si>
  <si>
    <t>Site 11328</t>
  </si>
  <si>
    <t>Site 11329</t>
  </si>
  <si>
    <t>Site 11330</t>
  </si>
  <si>
    <t>Site 11331</t>
  </si>
  <si>
    <t>Site 11332</t>
  </si>
  <si>
    <t>Site 11333</t>
  </si>
  <si>
    <t>Site 11334</t>
  </si>
  <si>
    <t>Site 11335</t>
  </si>
  <si>
    <t>Site 11336</t>
  </si>
  <si>
    <t>Site 11337</t>
  </si>
  <si>
    <t>Site 11338</t>
  </si>
  <si>
    <t>Site 11339</t>
  </si>
  <si>
    <t>Site 11340</t>
  </si>
  <si>
    <t>Site 11341</t>
  </si>
  <si>
    <t>Site 11342</t>
  </si>
  <si>
    <t>Site 11343</t>
  </si>
  <si>
    <t>Site 11344</t>
  </si>
  <si>
    <t>Site 11345</t>
  </si>
  <si>
    <t>Site 11346</t>
  </si>
  <si>
    <t>Site 11347</t>
  </si>
  <si>
    <t>Site 11348</t>
  </si>
  <si>
    <t>Site 11349</t>
  </si>
  <si>
    <t>Site 11350</t>
  </si>
  <si>
    <t>Site 11351</t>
  </si>
  <si>
    <t>Site 11352</t>
  </si>
  <si>
    <t>Site 11353</t>
  </si>
  <si>
    <t>Site 11354</t>
  </si>
  <si>
    <t>Site 11355</t>
  </si>
  <si>
    <t>Site 11356</t>
  </si>
  <si>
    <t>Site 11357</t>
  </si>
  <si>
    <t>Site 11358</t>
  </si>
  <si>
    <t>Site 11359</t>
  </si>
  <si>
    <t>Site 11360</t>
  </si>
  <si>
    <t>Site 11361</t>
  </si>
  <si>
    <t>Site 11362</t>
  </si>
  <si>
    <t>Site 11363</t>
  </si>
  <si>
    <t>Site 11364</t>
  </si>
  <si>
    <t>Site 11365</t>
  </si>
  <si>
    <t>Site 11366</t>
  </si>
  <si>
    <t>Site 11367</t>
  </si>
  <si>
    <t>Site 11368</t>
  </si>
  <si>
    <t>Site 11369</t>
  </si>
  <si>
    <t>Site 11370</t>
  </si>
  <si>
    <t>Site 11371</t>
  </si>
  <si>
    <t>Site 11372</t>
  </si>
  <si>
    <t>Site 11373</t>
  </si>
  <si>
    <t>Site 11374</t>
  </si>
  <si>
    <t>Site 11375</t>
  </si>
  <si>
    <t>Site 11376</t>
  </si>
  <si>
    <t>Site 11377</t>
  </si>
  <si>
    <t>Site 11378</t>
  </si>
  <si>
    <t>Site 11379</t>
  </si>
  <si>
    <t>Site 11380</t>
  </si>
  <si>
    <t>Site 11381</t>
  </si>
  <si>
    <t>Site 11382</t>
  </si>
  <si>
    <t>Site 11383</t>
  </si>
  <si>
    <t>Site 11384</t>
  </si>
  <si>
    <t>Site 11385</t>
  </si>
  <si>
    <t>Site 11386</t>
  </si>
  <si>
    <t>Site 11387</t>
  </si>
  <si>
    <t>Site 11388</t>
  </si>
  <si>
    <t>Site 11389</t>
  </si>
  <si>
    <t>Site 11390</t>
  </si>
  <si>
    <t>Site 11391</t>
  </si>
  <si>
    <t>Site 11392</t>
  </si>
  <si>
    <t>Site 11393</t>
  </si>
  <si>
    <t>Site 11394</t>
  </si>
  <si>
    <t>Site 11395</t>
  </si>
  <si>
    <t>Site 11396</t>
  </si>
  <si>
    <t>Site 11397</t>
  </si>
  <si>
    <t>Site 11398</t>
  </si>
  <si>
    <t>Site 11399</t>
  </si>
  <si>
    <t>Site 11400</t>
  </si>
  <si>
    <t>Site 11401</t>
  </si>
  <si>
    <t>Site 11402</t>
  </si>
  <si>
    <t>Site 11403</t>
  </si>
  <si>
    <t>Site 11404</t>
  </si>
  <si>
    <t>Site 11405</t>
  </si>
  <si>
    <t>Site 11406</t>
  </si>
  <si>
    <t>Site 11407</t>
  </si>
  <si>
    <t>Site 11408</t>
  </si>
  <si>
    <t>Site 11409</t>
  </si>
  <si>
    <t>Site 11410</t>
  </si>
  <si>
    <t>Site 11411</t>
  </si>
  <si>
    <t>Site 11412</t>
  </si>
  <si>
    <t>Site 11413</t>
  </si>
  <si>
    <t>Site 11414</t>
  </si>
  <si>
    <t>Site 11415</t>
  </si>
  <si>
    <t>Site 11416</t>
  </si>
  <si>
    <t>Site 11417</t>
  </si>
  <si>
    <t>Site 11418</t>
  </si>
  <si>
    <t>Site 11419</t>
  </si>
  <si>
    <t>Site 11420</t>
  </si>
  <si>
    <t>Site 11421</t>
  </si>
  <si>
    <t>Site 11422</t>
  </si>
  <si>
    <t>Site 11423</t>
  </si>
  <si>
    <t>Site 11424</t>
  </si>
  <si>
    <t>Site 11425</t>
  </si>
  <si>
    <t>Site 11426</t>
  </si>
  <si>
    <t>Site 11427</t>
  </si>
  <si>
    <t>Site 11428</t>
  </si>
  <si>
    <t>Site 11429</t>
  </si>
  <si>
    <t>Site 11430</t>
  </si>
  <si>
    <t>Site 11431</t>
  </si>
  <si>
    <t>Site 11432</t>
  </si>
  <si>
    <t>Site 11433</t>
  </si>
  <si>
    <t>Site 11434</t>
  </si>
  <si>
    <t>Site 11435</t>
  </si>
  <si>
    <t>Site 11436</t>
  </si>
  <si>
    <t>Site 11437</t>
  </si>
  <si>
    <t>Site 11438</t>
  </si>
  <si>
    <t>Site 11439</t>
  </si>
  <si>
    <t>Site 11440</t>
  </si>
  <si>
    <t>Site 11441</t>
  </si>
  <si>
    <t>Site 11442</t>
  </si>
  <si>
    <t>Site 11443</t>
  </si>
  <si>
    <t>Site 11444</t>
  </si>
  <si>
    <t>Site 11445</t>
  </si>
  <si>
    <t>Site 11446</t>
  </si>
  <si>
    <t>Site 11447</t>
  </si>
  <si>
    <t>Site 11448</t>
  </si>
  <si>
    <t>Site 11449</t>
  </si>
  <si>
    <t>Site 11450</t>
  </si>
  <si>
    <t>Site 11451</t>
  </si>
  <si>
    <t>Site 11452</t>
  </si>
  <si>
    <t>Site 11453</t>
  </si>
  <si>
    <t>Site 11454</t>
  </si>
  <si>
    <t>Site 11455</t>
  </si>
  <si>
    <t>Site 11456</t>
  </si>
  <si>
    <t>Site 11457</t>
  </si>
  <si>
    <t>Site 11458</t>
  </si>
  <si>
    <t>Site 11459</t>
  </si>
  <si>
    <t>Site 11460</t>
  </si>
  <si>
    <t>Site 11461</t>
  </si>
  <si>
    <t>Site 11462</t>
  </si>
  <si>
    <t>Site 11463</t>
  </si>
  <si>
    <t>Site 11464</t>
  </si>
  <si>
    <t>Site 11465</t>
  </si>
  <si>
    <t>Site 11466</t>
  </si>
  <si>
    <t>Site 11467</t>
  </si>
  <si>
    <t>Site 11468</t>
  </si>
  <si>
    <t>Site 11469</t>
  </si>
  <si>
    <t>Site 11470</t>
  </si>
  <si>
    <t>Site 11471</t>
  </si>
  <si>
    <t>Site 11472</t>
  </si>
  <si>
    <t>Site 11473</t>
  </si>
  <si>
    <t>Site 11474</t>
  </si>
  <si>
    <t>Site 11475</t>
  </si>
  <si>
    <t>Site 11476</t>
  </si>
  <si>
    <t>Site 11477</t>
  </si>
  <si>
    <t>Site 11478</t>
  </si>
  <si>
    <t>Site 11479</t>
  </si>
  <si>
    <t>Site 11480</t>
  </si>
  <si>
    <t>Site 11481</t>
  </si>
  <si>
    <t>Site 11482</t>
  </si>
  <si>
    <t>Site 11483</t>
  </si>
  <si>
    <t>Site 11484</t>
  </si>
  <si>
    <t>Site 11485</t>
  </si>
  <si>
    <t>Site 11486</t>
  </si>
  <si>
    <t>Site 11487</t>
  </si>
  <si>
    <t>Site 11488</t>
  </si>
  <si>
    <t>Site 11489</t>
  </si>
  <si>
    <t>Site 11490</t>
  </si>
  <si>
    <t>Site 11491</t>
  </si>
  <si>
    <t>Site 11492</t>
  </si>
  <si>
    <t>Site 11493</t>
  </si>
  <si>
    <t>Site 11494</t>
  </si>
  <si>
    <t>Site 11495</t>
  </si>
  <si>
    <t>Site 11496</t>
  </si>
  <si>
    <t>Site 11497</t>
  </si>
  <si>
    <t>Site 11498</t>
  </si>
  <si>
    <t>Site 11499</t>
  </si>
  <si>
    <t>Site 11500</t>
  </si>
  <si>
    <t>Site 11501</t>
  </si>
  <si>
    <t>Site 11502</t>
  </si>
  <si>
    <t>Site 11503</t>
  </si>
  <si>
    <t>Site 11504</t>
  </si>
  <si>
    <t>Site 11505</t>
  </si>
  <si>
    <t>Site 11506</t>
  </si>
  <si>
    <t>Site 11507</t>
  </si>
  <si>
    <t>Site 11508</t>
  </si>
  <si>
    <t>Site 11509</t>
  </si>
  <si>
    <t>Site 11510</t>
  </si>
  <si>
    <t>Site 11511</t>
  </si>
  <si>
    <t>Site 11512</t>
  </si>
  <si>
    <t>Site 11513</t>
  </si>
  <si>
    <t>Site 11514</t>
  </si>
  <si>
    <t>Site 11515</t>
  </si>
  <si>
    <t>Site 11516</t>
  </si>
  <si>
    <t>Site 11517</t>
  </si>
  <si>
    <t>Site 11518</t>
  </si>
  <si>
    <t>Site 11519</t>
  </si>
  <si>
    <t>Site 11520</t>
  </si>
  <si>
    <t>Site 11521</t>
  </si>
  <si>
    <t>Site 11522</t>
  </si>
  <si>
    <t>Site 11523</t>
  </si>
  <si>
    <t>Site 11524</t>
  </si>
  <si>
    <t>Site 11525</t>
  </si>
  <si>
    <t>Site 11526</t>
  </si>
  <si>
    <t>Site 11527</t>
  </si>
  <si>
    <t>Site 11528</t>
  </si>
  <si>
    <t>Site 11529</t>
  </si>
  <si>
    <t>Site 11530</t>
  </si>
  <si>
    <t>Site 11531</t>
  </si>
  <si>
    <t>Site 11532</t>
  </si>
  <si>
    <t>Site 11533</t>
  </si>
  <si>
    <t>Site 11534</t>
  </si>
  <si>
    <t>Site 11535</t>
  </si>
  <si>
    <t>Site 11536</t>
  </si>
  <si>
    <t>Site 11537</t>
  </si>
  <si>
    <t>Site 11538</t>
  </si>
  <si>
    <t>Site 11539</t>
  </si>
  <si>
    <t>Site 11540</t>
  </si>
  <si>
    <t>Site 11541</t>
  </si>
  <si>
    <t>Site 11542</t>
  </si>
  <si>
    <t>Site 11543</t>
  </si>
  <si>
    <t>Site 11544</t>
  </si>
  <si>
    <t>Site 11545</t>
  </si>
  <si>
    <t>Site 11546</t>
  </si>
  <si>
    <t>Site 11547</t>
  </si>
  <si>
    <t>Site 11548</t>
  </si>
  <si>
    <t>Site 11549</t>
  </si>
  <si>
    <t>Site 11550</t>
  </si>
  <si>
    <t>Site 11551</t>
  </si>
  <si>
    <t>Site 11552</t>
  </si>
  <si>
    <t>Site 11553</t>
  </si>
  <si>
    <t>Site 11554</t>
  </si>
  <si>
    <t>Site 11555</t>
  </si>
  <si>
    <t>Site 11556</t>
  </si>
  <si>
    <t>Site 11557</t>
  </si>
  <si>
    <t>Site 11558</t>
  </si>
  <si>
    <t>Site 11559</t>
  </si>
  <si>
    <t>Site 11560</t>
  </si>
  <si>
    <t>Site 11561</t>
  </si>
  <si>
    <t>Site 11562</t>
  </si>
  <si>
    <t>Site 11563</t>
  </si>
  <si>
    <t>Site 11564</t>
  </si>
  <si>
    <t>Site 11565</t>
  </si>
  <si>
    <t>Site 11566</t>
  </si>
  <si>
    <t>Site 11567</t>
  </si>
  <si>
    <t>Site 11568</t>
  </si>
  <si>
    <t>Site 11569</t>
  </si>
  <si>
    <t>Site 11570</t>
  </si>
  <si>
    <t>Site 11571</t>
  </si>
  <si>
    <t>Site 11572</t>
  </si>
  <si>
    <t>Site 11573</t>
  </si>
  <si>
    <t>Site 11574</t>
  </si>
  <si>
    <t>Site 11575</t>
  </si>
  <si>
    <t>Site 11576</t>
  </si>
  <si>
    <t>Site 11577</t>
  </si>
  <si>
    <t>Site 11578</t>
  </si>
  <si>
    <t>Site 11579</t>
  </si>
  <si>
    <t>Site 11580</t>
  </si>
  <si>
    <t>Site 11581</t>
  </si>
  <si>
    <t>Site 11582</t>
  </si>
  <si>
    <t>Site 11583</t>
  </si>
  <si>
    <t>Site 11584</t>
  </si>
  <si>
    <t>Site 11585</t>
  </si>
  <si>
    <t>Site 11586</t>
  </si>
  <si>
    <t>Site 11587</t>
  </si>
  <si>
    <t>Site 11588</t>
  </si>
  <si>
    <t>Site 11589</t>
  </si>
  <si>
    <t>Site 11590</t>
  </si>
  <si>
    <t>Site 11591</t>
  </si>
  <si>
    <t>Site 11592</t>
  </si>
  <si>
    <t>Site 11593</t>
  </si>
  <si>
    <t>Site 11594</t>
  </si>
  <si>
    <t>Site 11595</t>
  </si>
  <si>
    <t>Site 11596</t>
  </si>
  <si>
    <t>Site 11597</t>
  </si>
  <si>
    <t>Site 11598</t>
  </si>
  <si>
    <t>Site 11599</t>
  </si>
  <si>
    <t>Site 11600</t>
  </si>
  <si>
    <t>Site 11601</t>
  </si>
  <si>
    <t>Site 11602</t>
  </si>
  <si>
    <t>Site 11603</t>
  </si>
  <si>
    <t>Site 11604</t>
  </si>
  <si>
    <t>Site 11605</t>
  </si>
  <si>
    <t>Site 11606</t>
  </si>
  <si>
    <t>Site 11607</t>
  </si>
  <si>
    <t>Site 11608</t>
  </si>
  <si>
    <t>Site 11609</t>
  </si>
  <si>
    <t>Site 11610</t>
  </si>
  <si>
    <t>Site 11611</t>
  </si>
  <si>
    <t>Site 11612</t>
  </si>
  <si>
    <t>Site 11613</t>
  </si>
  <si>
    <t>Site 11614</t>
  </si>
  <si>
    <t>Site 11615</t>
  </si>
  <si>
    <t>Site 11616</t>
  </si>
  <si>
    <t>Site 11617</t>
  </si>
  <si>
    <t>Site 11618</t>
  </si>
  <si>
    <t>Site 11619</t>
  </si>
  <si>
    <t>Site 11620</t>
  </si>
  <si>
    <t>Site 11621</t>
  </si>
  <si>
    <t>Site 11622</t>
  </si>
  <si>
    <t>Site 11623</t>
  </si>
  <si>
    <t>Site 11624</t>
  </si>
  <si>
    <t>Site 11625</t>
  </si>
  <si>
    <t>Site 11626</t>
  </si>
  <si>
    <t>Site 11627</t>
  </si>
  <si>
    <t>Site 11628</t>
  </si>
  <si>
    <t>Site 11629</t>
  </si>
  <si>
    <t>Site 11630</t>
  </si>
  <si>
    <t>Site 11631</t>
  </si>
  <si>
    <t>Site 11632</t>
  </si>
  <si>
    <t>Site 11633</t>
  </si>
  <si>
    <t>Site 11634</t>
  </si>
  <si>
    <t>Site 11635</t>
  </si>
  <si>
    <t>Site 11636</t>
  </si>
  <si>
    <t>Site 11637</t>
  </si>
  <si>
    <t>Site 11638</t>
  </si>
  <si>
    <t>Site 11639</t>
  </si>
  <si>
    <t>Site 11640</t>
  </si>
  <si>
    <t>Site 11641</t>
  </si>
  <si>
    <t>Site 11642</t>
  </si>
  <si>
    <t>Site 11643</t>
  </si>
  <si>
    <t>Site 11644</t>
  </si>
  <si>
    <t>Site 11645</t>
  </si>
  <si>
    <t>Site 11646</t>
  </si>
  <si>
    <t>Site 11647</t>
  </si>
  <si>
    <t>Site 11648</t>
  </si>
  <si>
    <t>Site 11649</t>
  </si>
  <si>
    <t>Site 11650</t>
  </si>
  <si>
    <t>Site 11651</t>
  </si>
  <si>
    <t>Site 11652</t>
  </si>
  <si>
    <t>Site 11653</t>
  </si>
  <si>
    <t>Site 11654</t>
  </si>
  <si>
    <t>Site 11655</t>
  </si>
  <si>
    <t>Site 11656</t>
  </si>
  <si>
    <t>Site 11657</t>
  </si>
  <si>
    <t>Site 11658</t>
  </si>
  <si>
    <t>Site 11659</t>
  </si>
  <si>
    <t>Site 11660</t>
  </si>
  <si>
    <t>Site 11661</t>
  </si>
  <si>
    <t>Site 11662</t>
  </si>
  <si>
    <t>Site 11663</t>
  </si>
  <si>
    <t>Site 11664</t>
  </si>
  <si>
    <t>Site 11665</t>
  </si>
  <si>
    <t>Site 11666</t>
  </si>
  <si>
    <t>Site 11667</t>
  </si>
  <si>
    <t>Site 11668</t>
  </si>
  <si>
    <t>Site 11669</t>
  </si>
  <si>
    <t>Site 11670</t>
  </si>
  <si>
    <t>Site 11671</t>
  </si>
  <si>
    <t>Site 11672</t>
  </si>
  <si>
    <t>Site 11673</t>
  </si>
  <si>
    <t>Site 11674</t>
  </si>
  <si>
    <t>Site 11675</t>
  </si>
  <si>
    <t>Site 11676</t>
  </si>
  <si>
    <t>Site 11677</t>
  </si>
  <si>
    <t>Site 11678</t>
  </si>
  <si>
    <t>Site 11679</t>
  </si>
  <si>
    <t>Site 11680</t>
  </si>
  <si>
    <t>Site 11681</t>
  </si>
  <si>
    <t>Site 11682</t>
  </si>
  <si>
    <t>Site 11683</t>
  </si>
  <si>
    <t>Site 11684</t>
  </si>
  <si>
    <t>Site 11685</t>
  </si>
  <si>
    <t>Site 11686</t>
  </si>
  <si>
    <t>Site 11687</t>
  </si>
  <si>
    <t>Site 11688</t>
  </si>
  <si>
    <t>Site 11689</t>
  </si>
  <si>
    <t>Site 11690</t>
  </si>
  <si>
    <t>Site 11691</t>
  </si>
  <si>
    <t>Site 11692</t>
  </si>
  <si>
    <t>Site 11693</t>
  </si>
  <si>
    <t>Site 11694</t>
  </si>
  <si>
    <t>Site 11695</t>
  </si>
  <si>
    <t>Site 11696</t>
  </si>
  <si>
    <t>Site 11697</t>
  </si>
  <si>
    <t>Site 11698</t>
  </si>
  <si>
    <t>Site 11699</t>
  </si>
  <si>
    <t>Site 11700</t>
  </si>
  <si>
    <t>Site 11701</t>
  </si>
  <si>
    <t>Site 11702</t>
  </si>
  <si>
    <t>Site 11703</t>
  </si>
  <si>
    <t>Site 11704</t>
  </si>
  <si>
    <t>Site 11705</t>
  </si>
  <si>
    <t>Site 11706</t>
  </si>
  <si>
    <t>Site 11707</t>
  </si>
  <si>
    <t>Site 11708</t>
  </si>
  <si>
    <t>Site 11709</t>
  </si>
  <si>
    <t>Site 11710</t>
  </si>
  <si>
    <t>Site 11711</t>
  </si>
  <si>
    <t>Site 11712</t>
  </si>
  <si>
    <t>Site 11713</t>
  </si>
  <si>
    <t>Site 11714</t>
  </si>
  <si>
    <t>Site 11715</t>
  </si>
  <si>
    <t>Site 11716</t>
  </si>
  <si>
    <t>Site 11717</t>
  </si>
  <si>
    <t>Site 11718</t>
  </si>
  <si>
    <t>Site 11719</t>
  </si>
  <si>
    <t>Site 11720</t>
  </si>
  <si>
    <t>Site 11721</t>
  </si>
  <si>
    <t>Site 11722</t>
  </si>
  <si>
    <t>Site 11723</t>
  </si>
  <si>
    <t>Site 11724</t>
  </si>
  <si>
    <t>Site 11725</t>
  </si>
  <si>
    <t>Site 11726</t>
  </si>
  <si>
    <t>Site 11727</t>
  </si>
  <si>
    <t>Site 11728</t>
  </si>
  <si>
    <t>Site 11729</t>
  </si>
  <si>
    <t>Site 11730</t>
  </si>
  <si>
    <t>Site 11731</t>
  </si>
  <si>
    <t>Site 11732</t>
  </si>
  <si>
    <t>Site 11733</t>
  </si>
  <si>
    <t>Site 11734</t>
  </si>
  <si>
    <t>Site 11735</t>
  </si>
  <si>
    <t>Site 11736</t>
  </si>
  <si>
    <t>Site 11737</t>
  </si>
  <si>
    <t>Site 11738</t>
  </si>
  <si>
    <t>Site 11739</t>
  </si>
  <si>
    <t>Site 11740</t>
  </si>
  <si>
    <t>Site 11741</t>
  </si>
  <si>
    <t>Site 11742</t>
  </si>
  <si>
    <t>Site 11743</t>
  </si>
  <si>
    <t>Site 11744</t>
  </si>
  <si>
    <t>Site 11745</t>
  </si>
  <si>
    <t>Site 11746</t>
  </si>
  <si>
    <t>Site 11747</t>
  </si>
  <si>
    <t>Site 11748</t>
  </si>
  <si>
    <t>Site 11749</t>
  </si>
  <si>
    <t>Site 11750</t>
  </si>
  <si>
    <t>Site 11751</t>
  </si>
  <si>
    <t>Site 11752</t>
  </si>
  <si>
    <t>Site 11753</t>
  </si>
  <si>
    <t>Site 11754</t>
  </si>
  <si>
    <t>Site 11755</t>
  </si>
  <si>
    <t>Site 11756</t>
  </si>
  <si>
    <t>Site 11757</t>
  </si>
  <si>
    <t>Site 11758</t>
  </si>
  <si>
    <t>Site 11759</t>
  </si>
  <si>
    <t>Site 11760</t>
  </si>
  <si>
    <t>Site 11761</t>
  </si>
  <si>
    <t>Site 11762</t>
  </si>
  <si>
    <t>Site 11763</t>
  </si>
  <si>
    <t>Site 11764</t>
  </si>
  <si>
    <t>Site 11765</t>
  </si>
  <si>
    <t>Site 11766</t>
  </si>
  <si>
    <t>Site 11767</t>
  </si>
  <si>
    <t>Site 11768</t>
  </si>
  <si>
    <t>Site 11769</t>
  </si>
  <si>
    <t>Site 11770</t>
  </si>
  <si>
    <t>Site 11771</t>
  </si>
  <si>
    <t>Site 11772</t>
  </si>
  <si>
    <t>Site 11773</t>
  </si>
  <si>
    <t>Site 11774</t>
  </si>
  <si>
    <t>Site 11775</t>
  </si>
  <si>
    <t>Site 11776</t>
  </si>
  <si>
    <t>Site 11777</t>
  </si>
  <si>
    <t>Site 11778</t>
  </si>
  <si>
    <t>Site 11779</t>
  </si>
  <si>
    <t>Site 11780</t>
  </si>
  <si>
    <t>Site 11781</t>
  </si>
  <si>
    <t>Site 11782</t>
  </si>
  <si>
    <t>Site 11783</t>
  </si>
  <si>
    <t>Site 11784</t>
  </si>
  <si>
    <t>Site 11785</t>
  </si>
  <si>
    <t>Site 11786</t>
  </si>
  <si>
    <t>Site 11787</t>
  </si>
  <si>
    <t>Site 11788</t>
  </si>
  <si>
    <t>Site 11789</t>
  </si>
  <si>
    <t>Site 11790</t>
  </si>
  <si>
    <t>Site 11791</t>
  </si>
  <si>
    <t>Site 11792</t>
  </si>
  <si>
    <t>Site 11793</t>
  </si>
  <si>
    <t>Site 11794</t>
  </si>
  <si>
    <t>Site 11795</t>
  </si>
  <si>
    <t>Site 11796</t>
  </si>
  <si>
    <t>Site 11797</t>
  </si>
  <si>
    <t>Site 11798</t>
  </si>
  <si>
    <t>Site 11799</t>
  </si>
  <si>
    <t>Site 11800</t>
  </si>
  <si>
    <t>Site 11801</t>
  </si>
  <si>
    <t>Site 11802</t>
  </si>
  <si>
    <t>Site 11803</t>
  </si>
  <si>
    <t>Site 11804</t>
  </si>
  <si>
    <t>Site 11805</t>
  </si>
  <si>
    <t>Site 11806</t>
  </si>
  <si>
    <t>Site 11807</t>
  </si>
  <si>
    <t>Site 11808</t>
  </si>
  <si>
    <t>Site 11809</t>
  </si>
  <si>
    <t>Site 11810</t>
  </si>
  <si>
    <t>Site 11811</t>
  </si>
  <si>
    <t>Site 11812</t>
  </si>
  <si>
    <t>Site 11813</t>
  </si>
  <si>
    <t>Site 11814</t>
  </si>
  <si>
    <t>Site 11815</t>
  </si>
  <si>
    <t>Site 11816</t>
  </si>
  <si>
    <t>Site 11817</t>
  </si>
  <si>
    <t>Site 11818</t>
  </si>
  <si>
    <t>Site 11819</t>
  </si>
  <si>
    <t>Site 11820</t>
  </si>
  <si>
    <t>Site 11821</t>
  </si>
  <si>
    <t>Site 11822</t>
  </si>
  <si>
    <t>Site 11823</t>
  </si>
  <si>
    <t>Site 11824</t>
  </si>
  <si>
    <t>Site 11825</t>
  </si>
  <si>
    <t>Site 11826</t>
  </si>
  <si>
    <t>Site 11827</t>
  </si>
  <si>
    <t>Site 11828</t>
  </si>
  <si>
    <t>Site 11829</t>
  </si>
  <si>
    <t>Site 11830</t>
  </si>
  <si>
    <t>Site 11831</t>
  </si>
  <si>
    <t>Site 11832</t>
  </si>
  <si>
    <t>Site 11833</t>
  </si>
  <si>
    <t>Site 11834</t>
  </si>
  <si>
    <t>Site 11835</t>
  </si>
  <si>
    <t>Site 11836</t>
  </si>
  <si>
    <t>Site 11837</t>
  </si>
  <si>
    <t>Site 11838</t>
  </si>
  <si>
    <t>Site 11839</t>
  </si>
  <si>
    <t>Site 11840</t>
  </si>
  <si>
    <t>Site 11841</t>
  </si>
  <si>
    <t>Site 11842</t>
  </si>
  <si>
    <t>Site 11843</t>
  </si>
  <si>
    <t>Site 11844</t>
  </si>
  <si>
    <t>Site 11845</t>
  </si>
  <si>
    <t>Site 11846</t>
  </si>
  <si>
    <t>Site 11847</t>
  </si>
  <si>
    <t>Site 11848</t>
  </si>
  <si>
    <t>Site 11849</t>
  </si>
  <si>
    <t>Site 11850</t>
  </si>
  <si>
    <t>Site 11851</t>
  </si>
  <si>
    <t>Site 11852</t>
  </si>
  <si>
    <t>Site 11853</t>
  </si>
  <si>
    <t>Site 11854</t>
  </si>
  <si>
    <t>Site 11855</t>
  </si>
  <si>
    <t>Site 11856</t>
  </si>
  <si>
    <t>Site 11857</t>
  </si>
  <si>
    <t>Site 11858</t>
  </si>
  <si>
    <t>Site 11859</t>
  </si>
  <si>
    <t>Site 11860</t>
  </si>
  <si>
    <t>Site 11861</t>
  </si>
  <si>
    <t>Site 11862</t>
  </si>
  <si>
    <t>Site 11863</t>
  </si>
  <si>
    <t>Site 11864</t>
  </si>
  <si>
    <t>Site 11865</t>
  </si>
  <si>
    <t>Site 11866</t>
  </si>
  <si>
    <t>Site 11867</t>
  </si>
  <si>
    <t>Site 11868</t>
  </si>
  <si>
    <t>Site 11869</t>
  </si>
  <si>
    <t>Site 11870</t>
  </si>
  <si>
    <t>Site 11871</t>
  </si>
  <si>
    <t>Site 11872</t>
  </si>
  <si>
    <t>Site 11873</t>
  </si>
  <si>
    <t>Site 11874</t>
  </si>
  <si>
    <t>Site 11875</t>
  </si>
  <si>
    <t>Site 11876</t>
  </si>
  <si>
    <t>Site 11877</t>
  </si>
  <si>
    <t>Site 11878</t>
  </si>
  <si>
    <t>Site 11879</t>
  </si>
  <si>
    <t>Site 11880</t>
  </si>
  <si>
    <t>Site 11881</t>
  </si>
  <si>
    <t>Site 11882</t>
  </si>
  <si>
    <t>Site 11883</t>
  </si>
  <si>
    <t>Site 11884</t>
  </si>
  <si>
    <t>Site 11885</t>
  </si>
  <si>
    <t>Site 11886</t>
  </si>
  <si>
    <t>Site 11887</t>
  </si>
  <si>
    <t>Site 11888</t>
  </si>
  <si>
    <t>Site 11889</t>
  </si>
  <si>
    <t>Site 11890</t>
  </si>
  <si>
    <t>Site 11891</t>
  </si>
  <si>
    <t>Site 11892</t>
  </si>
  <si>
    <t>Site 11893</t>
  </si>
  <si>
    <t>Site 11894</t>
  </si>
  <si>
    <t>Site 11895</t>
  </si>
  <si>
    <t>Site 11896</t>
  </si>
  <si>
    <t>Site 11897</t>
  </si>
  <si>
    <t>Site 11898</t>
  </si>
  <si>
    <t>Site 11899</t>
  </si>
  <si>
    <t>Site 11900</t>
  </si>
  <si>
    <t>Site 11901</t>
  </si>
  <si>
    <t>Site 11902</t>
  </si>
  <si>
    <t>Site 11903</t>
  </si>
  <si>
    <t>Site 11904</t>
  </si>
  <si>
    <t>Site 11905</t>
  </si>
  <si>
    <t>Site 11906</t>
  </si>
  <si>
    <t>Site 11907</t>
  </si>
  <si>
    <t>Site 11908</t>
  </si>
  <si>
    <t>Site 11909</t>
  </si>
  <si>
    <t>Site 11910</t>
  </si>
  <si>
    <t>Site 11911</t>
  </si>
  <si>
    <t>Site 11912</t>
  </si>
  <si>
    <t>Site 11913</t>
  </si>
  <si>
    <t>Site 11914</t>
  </si>
  <si>
    <t>Site 11915</t>
  </si>
  <si>
    <t>Site 11916</t>
  </si>
  <si>
    <t>Site 11917</t>
  </si>
  <si>
    <t>Site 11918</t>
  </si>
  <si>
    <t>Site 11919</t>
  </si>
  <si>
    <t>Site 11920</t>
  </si>
  <si>
    <t>Site 11921</t>
  </si>
  <si>
    <t>Site 11922</t>
  </si>
  <si>
    <t>Site 11923</t>
  </si>
  <si>
    <t>Site 11924</t>
  </si>
  <si>
    <t>Site 11925</t>
  </si>
  <si>
    <t>Site 11926</t>
  </si>
  <si>
    <t>Site 11927</t>
  </si>
  <si>
    <t>Site 11928</t>
  </si>
  <si>
    <t>Site 11929</t>
  </si>
  <si>
    <t>Site 11930</t>
  </si>
  <si>
    <t>Site 11931</t>
  </si>
  <si>
    <t>Site 11932</t>
  </si>
  <si>
    <t>Site 11933</t>
  </si>
  <si>
    <t>Site 11934</t>
  </si>
  <si>
    <t>Site 11935</t>
  </si>
  <si>
    <t>Site 11936</t>
  </si>
  <si>
    <t>Site 11937</t>
  </si>
  <si>
    <t>Site 11938</t>
  </si>
  <si>
    <t>Site 11939</t>
  </si>
  <si>
    <t>Site 11940</t>
  </si>
  <si>
    <t>Site 11941</t>
  </si>
  <si>
    <t>Site 11942</t>
  </si>
  <si>
    <t>Site 11943</t>
  </si>
  <si>
    <t>Site 11944</t>
  </si>
  <si>
    <t>Site 11945</t>
  </si>
  <si>
    <t>Site 11946</t>
  </si>
  <si>
    <t>Site 11947</t>
  </si>
  <si>
    <t>Site 11948</t>
  </si>
  <si>
    <t>Site 11949</t>
  </si>
  <si>
    <t>Site 11950</t>
  </si>
  <si>
    <t>Site 11951</t>
  </si>
  <si>
    <t>Site 11952</t>
  </si>
  <si>
    <t>Site 11953</t>
  </si>
  <si>
    <t>Site 11954</t>
  </si>
  <si>
    <t>Site 11955</t>
  </si>
  <si>
    <t>Site 11956</t>
  </si>
  <si>
    <t>Site 11957</t>
  </si>
  <si>
    <t>Site 11958</t>
  </si>
  <si>
    <t>Site 11959</t>
  </si>
  <si>
    <t>Site 11960</t>
  </si>
  <si>
    <t>Site 11961</t>
  </si>
  <si>
    <t>Site 11962</t>
  </si>
  <si>
    <t>Site 11963</t>
  </si>
  <si>
    <t>Site 11964</t>
  </si>
  <si>
    <t>Site 11965</t>
  </si>
  <si>
    <t>Site 11966</t>
  </si>
  <si>
    <t>Site 11967</t>
  </si>
  <si>
    <t>Site 11968</t>
  </si>
  <si>
    <t>Site 11969</t>
  </si>
  <si>
    <t>Site 11970</t>
  </si>
  <si>
    <t>Site 11971</t>
  </si>
  <si>
    <t>Site 11972</t>
  </si>
  <si>
    <t>Site 11973</t>
  </si>
  <si>
    <t>Site 11974</t>
  </si>
  <si>
    <t>Site 11975</t>
  </si>
  <si>
    <t>Site 11976</t>
  </si>
  <si>
    <t>Site 11977</t>
  </si>
  <si>
    <t>Site 11978</t>
  </si>
  <si>
    <t>Site 11979</t>
  </si>
  <si>
    <t>Site 11980</t>
  </si>
  <si>
    <t>Site 11981</t>
  </si>
  <si>
    <t>Site 11982</t>
  </si>
  <si>
    <t>Site 11983</t>
  </si>
  <si>
    <t>Site 11984</t>
  </si>
  <si>
    <t>Site 11985</t>
  </si>
  <si>
    <t>Site 11986</t>
  </si>
  <si>
    <t>Site 11987</t>
  </si>
  <si>
    <t>Site 11988</t>
  </si>
  <si>
    <t>Site 11989</t>
  </si>
  <si>
    <t>Site 11990</t>
  </si>
  <si>
    <t>Site 11991</t>
  </si>
  <si>
    <t>Site 11992</t>
  </si>
  <si>
    <t>Site 11993</t>
  </si>
  <si>
    <t>Site 11994</t>
  </si>
  <si>
    <t>Site 11995</t>
  </si>
  <si>
    <t>Site 11996</t>
  </si>
  <si>
    <t>Site 11997</t>
  </si>
  <si>
    <t>Site 11998</t>
  </si>
  <si>
    <t>Site 11999</t>
  </si>
  <si>
    <t>Site 12000</t>
  </si>
  <si>
    <t>Site 12001</t>
  </si>
  <si>
    <t>Site 12002</t>
  </si>
  <si>
    <t>Site 12003</t>
  </si>
  <si>
    <t>Site 12004</t>
  </si>
  <si>
    <t>Site 12005</t>
  </si>
  <si>
    <t>Site 12006</t>
  </si>
  <si>
    <t>Site 12007</t>
  </si>
  <si>
    <t>Site 12008</t>
  </si>
  <si>
    <t>Site 12009</t>
  </si>
  <si>
    <t>Site 12010</t>
  </si>
  <si>
    <t>Site 12011</t>
  </si>
  <si>
    <t>Site 12012</t>
  </si>
  <si>
    <t>Site 12013</t>
  </si>
  <si>
    <t>Site 12014</t>
  </si>
  <si>
    <t>Site 12015</t>
  </si>
  <si>
    <t>Site 12016</t>
  </si>
  <si>
    <t>Site 12017</t>
  </si>
  <si>
    <t>Site 12018</t>
  </si>
  <si>
    <t>Site 12019</t>
  </si>
  <si>
    <t>Site 12020</t>
  </si>
  <si>
    <t>Site 12021</t>
  </si>
  <si>
    <t>Site 12022</t>
  </si>
  <si>
    <t>Site 12023</t>
  </si>
  <si>
    <t>Site 12024</t>
  </si>
  <si>
    <t>Site 12025</t>
  </si>
  <si>
    <t>Site 12026</t>
  </si>
  <si>
    <t>Site 12027</t>
  </si>
  <si>
    <t>Site 12028</t>
  </si>
  <si>
    <t>Site 12029</t>
  </si>
  <si>
    <t>Site 12030</t>
  </si>
  <si>
    <t>Site 12031</t>
  </si>
  <si>
    <t>Site 12032</t>
  </si>
  <si>
    <t>Site 12033</t>
  </si>
  <si>
    <t>Site 12034</t>
  </si>
  <si>
    <t>Site 12035</t>
  </si>
  <si>
    <t>Site 12036</t>
  </si>
  <si>
    <t>Site 12037</t>
  </si>
  <si>
    <t>Site 12038</t>
  </si>
  <si>
    <t>Site 12039</t>
  </si>
  <si>
    <t>Site 12040</t>
  </si>
  <si>
    <t>Site 12041</t>
  </si>
  <si>
    <t>Site 12042</t>
  </si>
  <si>
    <t>Site 12043</t>
  </si>
  <si>
    <t>Site 12044</t>
  </si>
  <si>
    <t>Site 12045</t>
  </si>
  <si>
    <t>Site 12046</t>
  </si>
  <si>
    <t>Site 12047</t>
  </si>
  <si>
    <t>Site 12048</t>
  </si>
  <si>
    <t>Site 12049</t>
  </si>
  <si>
    <t>Site 12050</t>
  </si>
  <si>
    <t>Site 12051</t>
  </si>
  <si>
    <t>Site 12052</t>
  </si>
  <si>
    <t>Site 12053</t>
  </si>
  <si>
    <t>Site 12054</t>
  </si>
  <si>
    <t>Site 12055</t>
  </si>
  <si>
    <t>Site 12056</t>
  </si>
  <si>
    <t>Site 12057</t>
  </si>
  <si>
    <t>Site 12058</t>
  </si>
  <si>
    <t>Site 12059</t>
  </si>
  <si>
    <t>Site 12060</t>
  </si>
  <si>
    <t>Site 12061</t>
  </si>
  <si>
    <t>Site 12062</t>
  </si>
  <si>
    <t>Site 12063</t>
  </si>
  <si>
    <t>Site 12064</t>
  </si>
  <si>
    <t>Site 12065</t>
  </si>
  <si>
    <t>Site 12066</t>
  </si>
  <si>
    <t>Site 12067</t>
  </si>
  <si>
    <t>Site 12068</t>
  </si>
  <si>
    <t>Site 12069</t>
  </si>
  <si>
    <t>Site 12070</t>
  </si>
  <si>
    <t>Site 12071</t>
  </si>
  <si>
    <t>Site 12072</t>
  </si>
  <si>
    <t>Site 12073</t>
  </si>
  <si>
    <t>Site 12074</t>
  </si>
  <si>
    <t>Site 12075</t>
  </si>
  <si>
    <t>Site 12076</t>
  </si>
  <si>
    <t>Site 12077</t>
  </si>
  <si>
    <t>Site 12078</t>
  </si>
  <si>
    <t>Site 12079</t>
  </si>
  <si>
    <t>Site 12080</t>
  </si>
  <si>
    <t>Site 12081</t>
  </si>
  <si>
    <t>Site 12082</t>
  </si>
  <si>
    <t>Site 12083</t>
  </si>
  <si>
    <t>Site 12084</t>
  </si>
  <si>
    <t>Site 12085</t>
  </si>
  <si>
    <t>Site 12086</t>
  </si>
  <si>
    <t>Site 12087</t>
  </si>
  <si>
    <t>Site 12088</t>
  </si>
  <si>
    <t>Site 12089</t>
  </si>
  <si>
    <t>Site 12090</t>
  </si>
  <si>
    <t>Site 12091</t>
  </si>
  <si>
    <t>Site 12092</t>
  </si>
  <si>
    <t>Site 12093</t>
  </si>
  <si>
    <t>Site 12094</t>
  </si>
  <si>
    <t>Site 12095</t>
  </si>
  <si>
    <t>Site 12096</t>
  </si>
  <si>
    <t>Site 12097</t>
  </si>
  <si>
    <t>Site 12098</t>
  </si>
  <si>
    <t>Site 12099</t>
  </si>
  <si>
    <t>Site 12100</t>
  </si>
  <si>
    <t>Site 12101</t>
  </si>
  <si>
    <t>Site 12102</t>
  </si>
  <si>
    <t>Site 12103</t>
  </si>
  <si>
    <t>Site 12104</t>
  </si>
  <si>
    <t>Site 12105</t>
  </si>
  <si>
    <t>Site 12106</t>
  </si>
  <si>
    <t>Site 12107</t>
  </si>
  <si>
    <t>Site 12108</t>
  </si>
  <si>
    <t>Site 12109</t>
  </si>
  <si>
    <t>Site 12110</t>
  </si>
  <si>
    <t>Site 12111</t>
  </si>
  <si>
    <t>Site 12112</t>
  </si>
  <si>
    <t>Site 12113</t>
  </si>
  <si>
    <t>Site 12114</t>
  </si>
  <si>
    <t>Site 12115</t>
  </si>
  <si>
    <t>Site 12116</t>
  </si>
  <si>
    <t>Site 12117</t>
  </si>
  <si>
    <t>Site 12118</t>
  </si>
  <si>
    <t>Site 12119</t>
  </si>
  <si>
    <t>Site 12120</t>
  </si>
  <si>
    <t>Site 12121</t>
  </si>
  <si>
    <t>Site 12122</t>
  </si>
  <si>
    <t>Site 12123</t>
  </si>
  <si>
    <t>Site 12124</t>
  </si>
  <si>
    <t>Site 12125</t>
  </si>
  <si>
    <t>Site 12126</t>
  </si>
  <si>
    <t>Site 12127</t>
  </si>
  <si>
    <t>Site 12128</t>
  </si>
  <si>
    <t>Site 12129</t>
  </si>
  <si>
    <t>Site 12130</t>
  </si>
  <si>
    <t>Site 12131</t>
  </si>
  <si>
    <t>Site 12132</t>
  </si>
  <si>
    <t>Site 12133</t>
  </si>
  <si>
    <t>Site 12134</t>
  </si>
  <si>
    <t>Site 12135</t>
  </si>
  <si>
    <t>Site 12136</t>
  </si>
  <si>
    <t>Site 12137</t>
  </si>
  <si>
    <t>Site 12138</t>
  </si>
  <si>
    <t>Site 12139</t>
  </si>
  <si>
    <t>Site 12140</t>
  </si>
  <si>
    <t>Site 12141</t>
  </si>
  <si>
    <t>Site 12142</t>
  </si>
  <si>
    <t>Site 12143</t>
  </si>
  <si>
    <t>Site 12144</t>
  </si>
  <si>
    <t>Site 12145</t>
  </si>
  <si>
    <t>Site 12146</t>
  </si>
  <si>
    <t>Site 12147</t>
  </si>
  <si>
    <t>Site 12148</t>
  </si>
  <si>
    <t>Site 12149</t>
  </si>
  <si>
    <t>Site 12150</t>
  </si>
  <si>
    <t>Site 12151</t>
  </si>
  <si>
    <t>Site 12152</t>
  </si>
  <si>
    <t>Site 12153</t>
  </si>
  <si>
    <t>Site 12154</t>
  </si>
  <si>
    <t>Site 12155</t>
  </si>
  <si>
    <t>Site 12156</t>
  </si>
  <si>
    <t>Site 12157</t>
  </si>
  <si>
    <t>Site 12158</t>
  </si>
  <si>
    <t>Site 12159</t>
  </si>
  <si>
    <t>Site 12160</t>
  </si>
  <si>
    <t>Site 12161</t>
  </si>
  <si>
    <t>Site 12162</t>
  </si>
  <si>
    <t>Site 12163</t>
  </si>
  <si>
    <t>Site 12164</t>
  </si>
  <si>
    <t>Site 12165</t>
  </si>
  <si>
    <t>Site 12166</t>
  </si>
  <si>
    <t>Site 12167</t>
  </si>
  <si>
    <t>Site 12168</t>
  </si>
  <si>
    <t>Site 12169</t>
  </si>
  <si>
    <t>Site 12170</t>
  </si>
  <si>
    <t>Site 12171</t>
  </si>
  <si>
    <t>GIS NETWORK INFRASTRUCTURE — EXECUTIVE DASHBOARD</t>
  </si>
  <si>
    <t>Site Database Overview  |  AUH • AAN • DXB • NE • WR  |  January 2024</t>
  </si>
  <si>
    <t>TOTAL SITES</t>
  </si>
  <si>
    <t>5G ON-AIR</t>
  </si>
  <si>
    <t>4G ON-AIR</t>
  </si>
  <si>
    <t>3G ON-AIR</t>
  </si>
  <si>
    <t>REGIONAL SITE DISTRIBUTION</t>
  </si>
  <si>
    <t>Total Sites</t>
  </si>
  <si>
    <t>5G On-Air</t>
  </si>
  <si>
    <t>4G On-Air</t>
  </si>
  <si>
    <t>3G On-Air</t>
  </si>
  <si>
    <t>Al Ain (AAN)</t>
  </si>
  <si>
    <t>Abu Dhabi (AUH)</t>
  </si>
  <si>
    <t>Dubai (DXB)</t>
  </si>
  <si>
    <t>Northern Emirates (NE)</t>
  </si>
  <si>
    <t>Western Region (WR)</t>
  </si>
  <si>
    <t>TOTAL</t>
  </si>
  <si>
    <t>TECHNOLOGY &amp; VENDOR ANALYSIS</t>
  </si>
  <si>
    <t>Technology Stack</t>
  </si>
  <si>
    <t>Sites</t>
  </si>
  <si>
    <t>Other</t>
  </si>
  <si>
    <t>VENDOR DISTRIBUTION</t>
  </si>
  <si>
    <t>% Share</t>
  </si>
  <si>
    <t>5G PENETRATION BY REGION</t>
  </si>
  <si>
    <t>5G Penetration</t>
  </si>
  <si>
    <t>Gap to 100%</t>
  </si>
  <si>
    <t>SITE INFRASTRUCTURE MIX</t>
  </si>
  <si>
    <t>Site Category</t>
  </si>
  <si>
    <t>Capex (du/ET)</t>
  </si>
  <si>
    <t>Other (RDU, Pole, etc.)</t>
  </si>
  <si>
    <t>5G Network Penetration:</t>
  </si>
  <si>
    <t>Data Source: GIS Master Site Database  |  Report Date: January 2024  | 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</si>
</sst>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mmm\-yyyy"/>
    <numFmt numFmtId="166" formatCode="[$-F800]dddd\,\ mmmm\ dd\,\ yyyy"/>
    <numFmt numFmtId="167" formatCode="0.00000"/>
    <numFmt numFmtId="168" formatCode="0.0000"/>
    <numFmt numFmtId="169" formatCode="0.0%"/>
  </numFmts>
  <fonts count="34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FFFFFF"/>
      <name val="Calibri"/>
      <family val="2"/>
      <scheme val="minor"/>
    </font>
    <font>
      <sz val="11"/>
      <color rgb="FF95A5C6"/>
      <name val="Calibri"/>
      <family val="2"/>
      <scheme val="minor"/>
    </font>
    <font>
      <b/>
      <sz val="32"/>
      <color rgb="FF2E86DE"/>
      <name val="Calibri"/>
      <family val="2"/>
      <scheme val="minor"/>
    </font>
    <font>
      <b/>
      <sz val="10"/>
      <color rgb="FF7F8C8D"/>
      <name val="Calibri"/>
      <family val="2"/>
      <scheme val="minor"/>
    </font>
    <font>
      <b/>
      <sz val="32"/>
      <color rgb="FF27AE60"/>
      <name val="Calibri"/>
      <family val="2"/>
      <scheme val="minor"/>
    </font>
    <font>
      <b/>
      <sz val="32"/>
      <color rgb="FFF39C12"/>
      <name val="Calibri"/>
      <family val="2"/>
      <scheme val="minor"/>
    </font>
    <font>
      <b/>
      <sz val="32"/>
      <color rgb="FF8E44AD"/>
      <name val="Calibri"/>
      <family val="2"/>
      <scheme val="minor"/>
    </font>
    <font>
      <b/>
      <sz val="13"/>
      <color rgb="FF2C3E5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C3E50"/>
      <name val="Calibri"/>
      <family val="2"/>
      <scheme val="minor"/>
    </font>
    <font>
      <sz val="11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2C3E50"/>
      <name val="Calibri"/>
      <family val="2"/>
      <scheme val="minor"/>
    </font>
    <font>
      <sz val="10"/>
      <color rgb="FF2C3E50"/>
      <name val="Calibri"/>
      <family val="2"/>
      <scheme val="minor"/>
    </font>
    <font>
      <sz val="10"/>
      <color rgb="FF95A5C6"/>
      <name val="Calibri"/>
      <family val="2"/>
      <scheme val="minor"/>
    </font>
    <font>
      <b/>
      <sz val="14"/>
      <color rgb="FF27AE60"/>
      <name val="Calibri"/>
      <family val="2"/>
      <scheme val="minor"/>
    </font>
    <font>
      <sz val="9"/>
      <color rgb="FF95A5C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D5DBE1"/>
      </top>
      <bottom style="thin">
        <color rgb="FFD5DBE1"/>
      </bottom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  <border>
      <left style="thick">
        <color rgb="FF2E86DE"/>
      </left>
      <right style="thin">
        <color rgb="FFD5DBE1"/>
      </right>
      <top style="thick">
        <color rgb="FF2E86DE"/>
      </top>
      <bottom/>
      <diagonal/>
    </border>
    <border>
      <left style="thick">
        <color rgb="FF2E86DE"/>
      </left>
      <right style="thin">
        <color rgb="FFD5DBE1"/>
      </right>
      <top/>
      <bottom style="thin">
        <color rgb="FFD5DBE1"/>
      </bottom>
      <diagonal/>
    </border>
    <border>
      <left style="thick">
        <color rgb="FF27AE60"/>
      </left>
      <right style="thin">
        <color rgb="FFD5DBE1"/>
      </right>
      <top style="thick">
        <color rgb="FF27AE60"/>
      </top>
      <bottom/>
      <diagonal/>
    </border>
    <border>
      <left style="thick">
        <color rgb="FF27AE60"/>
      </left>
      <right style="thin">
        <color rgb="FFD5DBE1"/>
      </right>
      <top/>
      <bottom style="thin">
        <color rgb="FFD5DBE1"/>
      </bottom>
      <diagonal/>
    </border>
    <border>
      <left style="thick">
        <color rgb="FFF39C12"/>
      </left>
      <right style="thin">
        <color rgb="FFD5DBE1"/>
      </right>
      <top style="thick">
        <color rgb="FFF39C12"/>
      </top>
      <bottom/>
      <diagonal/>
    </border>
    <border>
      <left style="thick">
        <color rgb="FFF39C12"/>
      </left>
      <right style="thin">
        <color rgb="FFD5DBE1"/>
      </right>
      <top/>
      <bottom style="thin">
        <color rgb="FFD5DBE1"/>
      </bottom>
      <diagonal/>
    </border>
    <border>
      <left style="thick">
        <color rgb="FF8E44AD"/>
      </left>
      <right style="thin">
        <color rgb="FFD5DBE1"/>
      </right>
      <top style="thick">
        <color rgb="FF8E44AD"/>
      </top>
      <bottom/>
      <diagonal/>
    </border>
    <border>
      <left style="thick">
        <color rgb="FF8E44AD"/>
      </left>
      <right style="thin">
        <color rgb="FFD5DBE1"/>
      </right>
      <top/>
      <bottom style="thin">
        <color rgb="FFD5DBE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14" fontId="3" fillId="6" borderId="1" xfId="0" quotePrefix="1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0" fontId="3" fillId="6" borderId="1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/>
    <xf numFmtId="0" fontId="6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5" fillId="10" borderId="1" xfId="0" applyFont="1" applyFill="1" applyBorder="1"/>
    <xf numFmtId="168" fontId="3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11" borderId="0" xfId="0" applyFill="1"/>
    <xf numFmtId="0" fontId="17" fillId="11" borderId="0" xfId="0" applyFont="1" applyFill="1" applyAlignment="1">
      <alignment vertical="center"/>
    </xf>
    <xf numFmtId="0" fontId="18" fillId="11" borderId="0" xfId="0" applyFont="1" applyFill="1" applyAlignment="1">
      <alignment vertical="center"/>
    </xf>
    <xf numFmtId="0" fontId="0" fillId="12" borderId="0" xfId="0" applyFill="1"/>
    <xf numFmtId="0" fontId="24" fillId="12" borderId="0" xfId="0" applyFont="1" applyFill="1"/>
    <xf numFmtId="0" fontId="24" fillId="12" borderId="0" xfId="0" applyFont="1" applyFill="1" applyAlignment="1">
      <alignment vertical="center"/>
    </xf>
    <xf numFmtId="0" fontId="29" fillId="0" borderId="0" xfId="0" applyFont="1"/>
    <xf numFmtId="0" fontId="5" fillId="0" borderId="0" xfId="0" applyFont="1"/>
    <xf numFmtId="3" fontId="27" fillId="13" borderId="8" xfId="0" applyNumberFormat="1" applyFont="1" applyFill="1" applyBorder="1" applyAlignment="1">
      <alignment horizontal="center" vertical="center"/>
    </xf>
    <xf numFmtId="3" fontId="27" fillId="12" borderId="8" xfId="0" applyNumberFormat="1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horizontal="center" vertical="center"/>
    </xf>
    <xf numFmtId="3" fontId="28" fillId="11" borderId="8" xfId="0" applyNumberFormat="1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left" vertical="center"/>
    </xf>
    <xf numFmtId="0" fontId="26" fillId="12" borderId="8" xfId="0" applyFont="1" applyFill="1" applyBorder="1" applyAlignment="1">
      <alignment horizontal="left" vertical="center"/>
    </xf>
    <xf numFmtId="0" fontId="25" fillId="11" borderId="8" xfId="0" applyFont="1" applyFill="1" applyBorder="1" applyAlignment="1">
      <alignment horizontal="left" vertical="center"/>
    </xf>
    <xf numFmtId="0" fontId="30" fillId="12" borderId="7" xfId="0" applyFont="1" applyFill="1" applyBorder="1"/>
    <xf numFmtId="3" fontId="30" fillId="12" borderId="7" xfId="0" applyNumberFormat="1" applyFont="1" applyFill="1" applyBorder="1" applyAlignment="1">
      <alignment horizontal="center"/>
    </xf>
    <xf numFmtId="0" fontId="30" fillId="13" borderId="8" xfId="0" applyFont="1" applyFill="1" applyBorder="1"/>
    <xf numFmtId="0" fontId="30" fillId="12" borderId="8" xfId="0" applyFont="1" applyFill="1" applyBorder="1"/>
    <xf numFmtId="3" fontId="30" fillId="13" borderId="8" xfId="0" applyNumberFormat="1" applyFont="1" applyFill="1" applyBorder="1" applyAlignment="1">
      <alignment horizontal="center"/>
    </xf>
    <xf numFmtId="3" fontId="30" fillId="12" borderId="8" xfId="0" applyNumberFormat="1" applyFont="1" applyFill="1" applyBorder="1" applyAlignment="1">
      <alignment horizontal="center"/>
    </xf>
    <xf numFmtId="3" fontId="30" fillId="13" borderId="8" xfId="0" applyNumberFormat="1" applyFont="1" applyFill="1" applyBorder="1" applyAlignment="1">
      <alignment horizontal="center" vertical="center"/>
    </xf>
    <xf numFmtId="169" fontId="30" fillId="13" borderId="8" xfId="0" applyNumberFormat="1" applyFont="1" applyFill="1" applyBorder="1" applyAlignment="1">
      <alignment horizontal="center" vertical="center"/>
    </xf>
    <xf numFmtId="3" fontId="30" fillId="12" borderId="8" xfId="0" applyNumberFormat="1" applyFont="1" applyFill="1" applyBorder="1" applyAlignment="1">
      <alignment horizontal="center" vertical="center"/>
    </xf>
    <xf numFmtId="169" fontId="30" fillId="12" borderId="8" xfId="0" applyNumberFormat="1" applyFont="1" applyFill="1" applyBorder="1" applyAlignment="1">
      <alignment horizontal="center" vertical="center"/>
    </xf>
    <xf numFmtId="3" fontId="25" fillId="11" borderId="8" xfId="0" applyNumberFormat="1" applyFont="1" applyFill="1" applyBorder="1" applyAlignment="1">
      <alignment horizontal="center" vertical="center"/>
    </xf>
    <xf numFmtId="169" fontId="25" fillId="11" borderId="8" xfId="0" applyNumberFormat="1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vertical="center"/>
    </xf>
    <xf numFmtId="0" fontId="26" fillId="12" borderId="8" xfId="0" applyFont="1" applyFill="1" applyBorder="1" applyAlignment="1">
      <alignment vertical="center"/>
    </xf>
    <xf numFmtId="0" fontId="25" fillId="11" borderId="8" xfId="0" applyFont="1" applyFill="1" applyBorder="1" applyAlignment="1">
      <alignment vertical="center"/>
    </xf>
    <xf numFmtId="169" fontId="30" fillId="12" borderId="7" xfId="0" applyNumberFormat="1" applyFont="1" applyFill="1" applyBorder="1" applyAlignment="1">
      <alignment horizontal="center"/>
    </xf>
    <xf numFmtId="169" fontId="30" fillId="13" borderId="8" xfId="0" applyNumberFormat="1" applyFont="1" applyFill="1" applyBorder="1" applyAlignment="1">
      <alignment horizontal="center"/>
    </xf>
    <xf numFmtId="169" fontId="30" fillId="12" borderId="8" xfId="0" applyNumberFormat="1" applyFont="1" applyFill="1" applyBorder="1" applyAlignment="1">
      <alignment horizontal="center"/>
    </xf>
    <xf numFmtId="3" fontId="19" fillId="13" borderId="9" xfId="0" applyNumberFormat="1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center" vertical="top"/>
    </xf>
    <xf numFmtId="3" fontId="21" fillId="13" borderId="11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top"/>
    </xf>
    <xf numFmtId="3" fontId="22" fillId="13" borderId="13" xfId="0" applyNumberFormat="1" applyFont="1" applyFill="1" applyBorder="1" applyAlignment="1">
      <alignment horizontal="center" vertical="center"/>
    </xf>
    <xf numFmtId="0" fontId="20" fillId="13" borderId="14" xfId="0" applyFont="1" applyFill="1" applyBorder="1" applyAlignment="1">
      <alignment horizontal="center" vertical="top"/>
    </xf>
    <xf numFmtId="3" fontId="23" fillId="13" borderId="15" xfId="0" applyNumberFormat="1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vertical="top"/>
    </xf>
    <xf numFmtId="0" fontId="31" fillId="11" borderId="0" xfId="0" applyFont="1" applyFill="1" applyAlignment="1">
      <alignment horizontal="right" vertical="center"/>
    </xf>
    <xf numFmtId="169" fontId="32" fillId="11" borderId="0" xfId="0" applyNumberFormat="1" applyFont="1" applyFill="1" applyAlignment="1">
      <alignment horizontal="left" vertical="center"/>
    </xf>
    <xf numFmtId="0" fontId="33" fillId="11" borderId="0" xfId="0" applyFont="1" applyFill="1" applyAlignment="1">
      <alignment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Dashboard'!$C$10</c:f>
              <c:strCache>
                <c:ptCount val="1"/>
                <c:pt idx="0">
                  <c:v>Total Sites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Dashboard'!$B$11:$B$15</c:f>
              <c:strCache>
                <c:ptCount val="5"/>
                <c:pt idx="0">
                  <c:v>AAN</c:v>
                </c:pt>
                <c:pt idx="1">
                  <c:v>AUH</c:v>
                </c:pt>
                <c:pt idx="2">
                  <c:v>DXB</c:v>
                </c:pt>
                <c:pt idx="3">
                  <c:v>NE</c:v>
                </c:pt>
                <c:pt idx="4">
                  <c:v>WR</c:v>
                </c:pt>
              </c:strCache>
            </c:strRef>
          </c:cat>
          <c:val>
            <c:numRef>
              <c:f>'Executive Dashboard'!$C$11:$C$15</c:f>
              <c:numCache>
                <c:formatCode>General</c:formatCode>
                <c:ptCount val="5"/>
                <c:pt idx="0">
                  <c:v>739</c:v>
                </c:pt>
                <c:pt idx="1">
                  <c:v>1400</c:v>
                </c:pt>
                <c:pt idx="2">
                  <c:v>1911</c:v>
                </c:pt>
                <c:pt idx="3">
                  <c:v>1714</c:v>
                </c:pt>
                <c:pt idx="4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3-E446-B023-8DB66E61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976320"/>
        <c:axId val="2039973632"/>
      </c:barChart>
      <c:catAx>
        <c:axId val="203997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039973632"/>
        <c:crosses val="autoZero"/>
        <c:auto val="1"/>
        <c:lblAlgn val="ctr"/>
        <c:lblOffset val="100"/>
        <c:noMultiLvlLbl val="0"/>
      </c:catAx>
      <c:valAx>
        <c:axId val="203997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03997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Stack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Dashboard'!$C$19</c:f>
              <c:strCache>
                <c:ptCount val="1"/>
                <c:pt idx="0">
                  <c:v>Sites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'Executive Dashboard'!$B$20:$B$27</c:f>
              <c:strCache>
                <c:ptCount val="8"/>
                <c:pt idx="0">
                  <c:v>2G+3G+4G+5G</c:v>
                </c:pt>
                <c:pt idx="1">
                  <c:v>3G+4G+5G</c:v>
                </c:pt>
                <c:pt idx="2">
                  <c:v>3G+4G</c:v>
                </c:pt>
                <c:pt idx="3">
                  <c:v>2G+3G+4G</c:v>
                </c:pt>
                <c:pt idx="4">
                  <c:v>4G+5G</c:v>
                </c:pt>
                <c:pt idx="5">
                  <c:v>3G</c:v>
                </c:pt>
                <c:pt idx="6">
                  <c:v>2G+3G</c:v>
                </c:pt>
                <c:pt idx="7">
                  <c:v>Other</c:v>
                </c:pt>
              </c:strCache>
            </c:strRef>
          </c:cat>
          <c:val>
            <c:numRef>
              <c:f>'Executive Dashboard'!$C$20:$C$27</c:f>
              <c:numCache>
                <c:formatCode>#,##0</c:formatCode>
                <c:ptCount val="8"/>
                <c:pt idx="0">
                  <c:v>2476</c:v>
                </c:pt>
                <c:pt idx="1">
                  <c:v>2503</c:v>
                </c:pt>
                <c:pt idx="2">
                  <c:v>791</c:v>
                </c:pt>
                <c:pt idx="3">
                  <c:v>414</c:v>
                </c:pt>
                <c:pt idx="4">
                  <c:v>26</c:v>
                </c:pt>
                <c:pt idx="5">
                  <c:v>31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E-6046-A85D-36508B553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'Executive Dashboard'!$C$30</c:f>
              <c:strCache>
                <c:ptCount val="1"/>
                <c:pt idx="0">
                  <c:v>Sites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'Executive Dashboard'!$B$31:$B$36</c:f>
              <c:strCache>
                <c:ptCount val="6"/>
                <c:pt idx="0">
                  <c:v>Huawei</c:v>
                </c:pt>
                <c:pt idx="1">
                  <c:v>Nokia</c:v>
                </c:pt>
                <c:pt idx="2">
                  <c:v>Nokia/Huawei</c:v>
                </c:pt>
                <c:pt idx="3">
                  <c:v>Ericsson</c:v>
                </c:pt>
                <c:pt idx="4">
                  <c:v>Nokia/Ericsson</c:v>
                </c:pt>
                <c:pt idx="5">
                  <c:v>Other</c:v>
                </c:pt>
              </c:strCache>
            </c:strRef>
          </c:cat>
          <c:val>
            <c:numRef>
              <c:f>'Executive Dashboard'!$C$31:$C$36</c:f>
              <c:numCache>
                <c:formatCode>#,##0</c:formatCode>
                <c:ptCount val="6"/>
                <c:pt idx="0">
                  <c:v>2749</c:v>
                </c:pt>
                <c:pt idx="1">
                  <c:v>1736</c:v>
                </c:pt>
                <c:pt idx="2">
                  <c:v>884</c:v>
                </c:pt>
                <c:pt idx="3">
                  <c:v>364</c:v>
                </c:pt>
                <c:pt idx="4">
                  <c:v>374</c:v>
                </c:pt>
                <c:pt idx="5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F-8E44-B811-6BB4A8816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8</xdr:row>
      <xdr:rowOff>254000</xdr:rowOff>
    </xdr:from>
    <xdr:to>
      <xdr:col>6</xdr:col>
      <xdr:colOff>127000</xdr:colOff>
      <xdr:row>15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8E170-BEB2-128B-1B39-CE9099B71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571500</xdr:colOff>
      <xdr:row>18</xdr:row>
      <xdr:rowOff>215900</xdr:rowOff>
    </xdr:from>
    <xdr:to>
      <xdr:col>6</xdr:col>
      <xdr:colOff>127000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20B931-9CAE-834B-6D2A-030934D69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29</xdr:row>
      <xdr:rowOff>152400</xdr:rowOff>
    </xdr:from>
    <xdr:to>
      <xdr:col>6</xdr:col>
      <xdr:colOff>127000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21CD05-A33B-6130-B590-59FD77AEB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ECB1A9-5EE0-0C48-A65F-DEFA04A40627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8E1F-68E1-6A40-A070-DB3EDB1A1022}">
  <dimension ref="A1:R38"/>
  <sheetViews>
    <sheetView showGridLines="0" tabSelected="1" workbookViewId="0">
      <selection sqref="A1:XFD1048576"/>
    </sheetView>
  </sheetViews>
  <sheetFormatPr baseColWidth="10" defaultRowHeight="15" x14ac:dyDescent="0.2"/>
  <cols>
    <col min="1" max="1" width="2.5" customWidth="1"/>
    <col min="2" max="2" width="30" customWidth="1"/>
    <col min="3" max="3" width="7.5" bestFit="1" customWidth="1"/>
    <col min="4" max="4" width="30" customWidth="1"/>
    <col min="5" max="5" width="2.5" customWidth="1"/>
    <col min="6" max="6" width="30" customWidth="1"/>
    <col min="7" max="7" width="2.5" customWidth="1"/>
    <col min="8" max="8" width="30" customWidth="1"/>
    <col min="9" max="9" width="2.5" customWidth="1"/>
    <col min="10" max="14" width="13.33203125" customWidth="1"/>
    <col min="15" max="15" width="2.5" customWidth="1"/>
    <col min="16" max="16" width="20" customWidth="1"/>
    <col min="17" max="17" width="13.33203125" customWidth="1"/>
    <col min="18" max="18" width="2.5" customWidth="1"/>
  </cols>
  <sheetData>
    <row r="1" spans="1:18" ht="35" customHeight="1" x14ac:dyDescent="0.2">
      <c r="A1" s="64"/>
      <c r="B1" s="65" t="s">
        <v>29299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Q1" s="64"/>
      <c r="R1" s="64"/>
    </row>
    <row r="2" spans="1:18" ht="35" customHeight="1" x14ac:dyDescent="0.2">
      <c r="A2" s="64"/>
      <c r="B2" s="66" t="s">
        <v>29300</v>
      </c>
      <c r="C2" s="64"/>
      <c r="D2" s="64"/>
      <c r="E2" s="64"/>
      <c r="F2" s="105" t="s">
        <v>29329</v>
      </c>
      <c r="G2" s="64"/>
      <c r="H2" s="106">
        <f>D5/B5</f>
        <v>0.80035166240409206</v>
      </c>
      <c r="I2" s="64"/>
      <c r="J2" s="64"/>
      <c r="K2" s="64"/>
      <c r="L2" s="64"/>
      <c r="M2" s="64"/>
      <c r="N2" s="64"/>
      <c r="O2" s="64"/>
      <c r="Q2" s="64"/>
      <c r="R2" s="64"/>
    </row>
    <row r="3" spans="1:18" ht="15" customHeight="1" x14ac:dyDescent="0.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Q3" s="67"/>
      <c r="R3" s="67"/>
    </row>
    <row r="4" spans="1:18" ht="10" customHeight="1" thickBo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7"/>
      <c r="R4" s="67"/>
    </row>
    <row r="5" spans="1:18" ht="55" customHeight="1" thickTop="1" x14ac:dyDescent="0.2">
      <c r="A5" s="67"/>
      <c r="B5" s="97">
        <f>COUNTA('Master Sheet'!A2:A6257)</f>
        <v>6256</v>
      </c>
      <c r="C5" s="67"/>
      <c r="D5" s="99">
        <f>COUNTIFS('Master Sheet'!K2:K6257,"On Air")</f>
        <v>5007</v>
      </c>
      <c r="E5" s="67"/>
      <c r="F5" s="101">
        <f>COUNTIFS('Master Sheet'!J2:J6257,"On Air")</f>
        <v>6208</v>
      </c>
      <c r="G5" s="67"/>
      <c r="H5" s="103">
        <f>COUNTIFS('Master Sheet'!I2:I6257,"On Air")</f>
        <v>6221</v>
      </c>
      <c r="I5" s="67"/>
      <c r="J5" s="67"/>
      <c r="K5" s="67"/>
      <c r="L5" s="67"/>
      <c r="M5" s="67"/>
      <c r="N5" s="67"/>
      <c r="O5" s="67"/>
      <c r="Q5" s="67"/>
      <c r="R5" s="67"/>
    </row>
    <row r="6" spans="1:18" ht="30" customHeight="1" x14ac:dyDescent="0.2">
      <c r="A6" s="67"/>
      <c r="B6" s="98" t="s">
        <v>29301</v>
      </c>
      <c r="C6" s="67"/>
      <c r="D6" s="100" t="s">
        <v>29302</v>
      </c>
      <c r="E6" s="67"/>
      <c r="F6" s="102" t="s">
        <v>29303</v>
      </c>
      <c r="G6" s="67"/>
      <c r="H6" s="104" t="s">
        <v>29304</v>
      </c>
      <c r="I6" s="67"/>
      <c r="J6" s="67"/>
      <c r="K6" s="67"/>
      <c r="L6" s="67"/>
      <c r="M6" s="67"/>
      <c r="N6" s="67"/>
      <c r="O6" s="67"/>
      <c r="Q6" s="67"/>
      <c r="R6" s="67"/>
    </row>
    <row r="7" spans="1:18" ht="10" customHeight="1" x14ac:dyDescent="0.2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</row>
    <row r="8" spans="1:18" ht="8" customHeight="1" x14ac:dyDescent="0.2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18" ht="28" customHeight="1" x14ac:dyDescent="0.2">
      <c r="A9" s="67"/>
      <c r="B9" s="69" t="s">
        <v>29305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1:18" ht="28" customHeight="1" x14ac:dyDescent="0.2">
      <c r="A10" s="67"/>
      <c r="B10" s="70" t="s">
        <v>15755</v>
      </c>
      <c r="C10" s="70" t="s">
        <v>29306</v>
      </c>
      <c r="I10" s="67"/>
      <c r="J10" s="74" t="s">
        <v>15755</v>
      </c>
      <c r="K10" s="74" t="s">
        <v>29306</v>
      </c>
      <c r="L10" s="74" t="s">
        <v>29307</v>
      </c>
      <c r="M10" s="74" t="s">
        <v>29308</v>
      </c>
      <c r="N10" s="74" t="s">
        <v>29309</v>
      </c>
      <c r="O10" s="67"/>
    </row>
    <row r="11" spans="1:18" ht="26" customHeight="1" x14ac:dyDescent="0.2">
      <c r="A11" s="67"/>
      <c r="B11" s="71" t="s">
        <v>5140</v>
      </c>
      <c r="C11" s="71">
        <f>K11</f>
        <v>739</v>
      </c>
      <c r="I11" s="67"/>
      <c r="J11" s="76" t="s">
        <v>29310</v>
      </c>
      <c r="K11" s="72">
        <f>COUNTIFS('Master Sheet'!C2:C6257,"AAN")</f>
        <v>739</v>
      </c>
      <c r="L11" s="72">
        <f>COUNTIFS('Master Sheet'!C2:C6257,"AAN",'Master Sheet'!K2:K6257,"On Air")</f>
        <v>551</v>
      </c>
      <c r="M11" s="72">
        <f>COUNTIFS('Master Sheet'!C2:C6257,"AAN",'Master Sheet'!J2:J6257,"On Air")</f>
        <v>738</v>
      </c>
      <c r="N11" s="72">
        <f>COUNTIFS('Master Sheet'!C2:C6257,"AAN",'Master Sheet'!I2:I6257,"On Air")</f>
        <v>738</v>
      </c>
      <c r="O11" s="67"/>
    </row>
    <row r="12" spans="1:18" ht="26" customHeight="1" x14ac:dyDescent="0.2">
      <c r="A12" s="67"/>
      <c r="B12" s="71" t="s">
        <v>59</v>
      </c>
      <c r="C12" s="71">
        <f>K12</f>
        <v>1400</v>
      </c>
      <c r="I12" s="67"/>
      <c r="J12" s="77" t="s">
        <v>29311</v>
      </c>
      <c r="K12" s="73">
        <f>COUNTIFS('Master Sheet'!C2:C6257,"AUH")</f>
        <v>1400</v>
      </c>
      <c r="L12" s="73">
        <f>COUNTIFS('Master Sheet'!C2:C6257,"AUH",'Master Sheet'!K2:K6257,"On Air")</f>
        <v>1179</v>
      </c>
      <c r="M12" s="73">
        <f>COUNTIFS('Master Sheet'!C2:C6257,"AUH",'Master Sheet'!J2:J6257,"On Air")</f>
        <v>1386</v>
      </c>
      <c r="N12" s="73">
        <f>COUNTIFS('Master Sheet'!C2:C6257,"AUH",'Master Sheet'!I2:I6257,"On Air")</f>
        <v>1393</v>
      </c>
      <c r="O12" s="67"/>
    </row>
    <row r="13" spans="1:18" ht="26" customHeight="1" x14ac:dyDescent="0.2">
      <c r="A13" s="67"/>
      <c r="B13" s="71" t="s">
        <v>10420</v>
      </c>
      <c r="C13" s="71">
        <f>K13</f>
        <v>1911</v>
      </c>
      <c r="I13" s="67"/>
      <c r="J13" s="76" t="s">
        <v>29312</v>
      </c>
      <c r="K13" s="72">
        <f>COUNTIFS('Master Sheet'!C2:C6257,"DXB")</f>
        <v>1911</v>
      </c>
      <c r="L13" s="72">
        <f>COUNTIFS('Master Sheet'!C2:C6257,"DXB",'Master Sheet'!K2:K6257,"On Air")</f>
        <v>1726</v>
      </c>
      <c r="M13" s="72">
        <f>COUNTIFS('Master Sheet'!C2:C6257,"DXB",'Master Sheet'!J2:J6257,"On Air")</f>
        <v>1900</v>
      </c>
      <c r="N13" s="72">
        <f>COUNTIFS('Master Sheet'!C2:C6257,"DXB",'Master Sheet'!I2:I6257,"On Air")</f>
        <v>1886</v>
      </c>
      <c r="O13" s="67"/>
    </row>
    <row r="14" spans="1:18" ht="26" customHeight="1" x14ac:dyDescent="0.2">
      <c r="A14" s="67"/>
      <c r="B14" s="71" t="s">
        <v>6285</v>
      </c>
      <c r="C14" s="71">
        <f>K14</f>
        <v>1714</v>
      </c>
      <c r="I14" s="67"/>
      <c r="J14" s="77" t="s">
        <v>29313</v>
      </c>
      <c r="K14" s="73">
        <f>COUNTIFS('Master Sheet'!C2:C6257,"NE")</f>
        <v>1714</v>
      </c>
      <c r="L14" s="73">
        <f>COUNTIFS('Master Sheet'!C2:C6257,"NE",'Master Sheet'!K2:K6257,"On Air")</f>
        <v>1347</v>
      </c>
      <c r="M14" s="73">
        <f>COUNTIFS('Master Sheet'!C2:C6257,"NE",'Master Sheet'!J2:J6257,"On Air")</f>
        <v>1706</v>
      </c>
      <c r="N14" s="73">
        <f>COUNTIFS('Master Sheet'!C2:C6257,"NE",'Master Sheet'!I2:I6257,"On Air")</f>
        <v>1714</v>
      </c>
      <c r="O14" s="67"/>
    </row>
    <row r="15" spans="1:18" ht="26" customHeight="1" x14ac:dyDescent="0.2">
      <c r="A15" s="67"/>
      <c r="B15" s="71" t="s">
        <v>3600</v>
      </c>
      <c r="C15" s="71">
        <f>K15</f>
        <v>492</v>
      </c>
      <c r="I15" s="67"/>
      <c r="J15" s="76" t="s">
        <v>29314</v>
      </c>
      <c r="K15" s="72">
        <f>COUNTIFS('Master Sheet'!C2:C6257,"WR")</f>
        <v>492</v>
      </c>
      <c r="L15" s="72">
        <f>COUNTIFS('Master Sheet'!C2:C6257,"WR",'Master Sheet'!K2:K6257,"On Air")</f>
        <v>204</v>
      </c>
      <c r="M15" s="72">
        <f>COUNTIFS('Master Sheet'!C2:C6257,"WR",'Master Sheet'!J2:J6257,"On Air")</f>
        <v>478</v>
      </c>
      <c r="N15" s="72">
        <f>COUNTIFS('Master Sheet'!C2:C6257,"WR",'Master Sheet'!I2:I6257,"On Air")</f>
        <v>490</v>
      </c>
      <c r="O15" s="67"/>
    </row>
    <row r="16" spans="1:18" ht="28" customHeight="1" x14ac:dyDescent="0.2">
      <c r="A16" s="67"/>
      <c r="I16" s="67"/>
      <c r="J16" s="78" t="s">
        <v>29315</v>
      </c>
      <c r="K16" s="75">
        <f>SUM(K11:K15)</f>
        <v>6256</v>
      </c>
      <c r="L16" s="75">
        <f>SUM(L11:L15)</f>
        <v>5007</v>
      </c>
      <c r="M16" s="75">
        <f>SUM(M11:M15)</f>
        <v>6208</v>
      </c>
      <c r="N16" s="75">
        <f>SUM(N11:N15)</f>
        <v>6221</v>
      </c>
      <c r="O16" s="67"/>
    </row>
    <row r="17" spans="1:18" ht="8" customHeight="1" x14ac:dyDescent="0.2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18" ht="28" customHeight="1" x14ac:dyDescent="0.2">
      <c r="A18" s="67"/>
      <c r="B18" s="69" t="s">
        <v>29316</v>
      </c>
      <c r="C18" s="67"/>
      <c r="D18" s="67"/>
      <c r="E18" s="67"/>
      <c r="F18" s="67"/>
      <c r="G18" s="67"/>
      <c r="H18" s="67"/>
      <c r="I18" s="67"/>
      <c r="J18" s="68" t="s">
        <v>29322</v>
      </c>
      <c r="K18" s="67"/>
      <c r="L18" s="67"/>
      <c r="M18" s="67"/>
      <c r="N18" s="67"/>
      <c r="O18" s="67"/>
      <c r="P18" s="67"/>
      <c r="Q18" s="67"/>
      <c r="R18" s="67"/>
    </row>
    <row r="19" spans="1:18" ht="28" customHeight="1" x14ac:dyDescent="0.2">
      <c r="A19" s="67"/>
      <c r="B19" s="74" t="s">
        <v>29317</v>
      </c>
      <c r="C19" s="74" t="s">
        <v>29318</v>
      </c>
      <c r="I19" s="67"/>
      <c r="J19" s="74" t="s">
        <v>15755</v>
      </c>
      <c r="K19" s="74" t="s">
        <v>29306</v>
      </c>
      <c r="L19" s="74" t="s">
        <v>29307</v>
      </c>
      <c r="M19" s="74" t="s">
        <v>29323</v>
      </c>
      <c r="N19" s="74" t="s">
        <v>29324</v>
      </c>
      <c r="O19" s="67"/>
    </row>
    <row r="20" spans="1:18" ht="24" customHeight="1" x14ac:dyDescent="0.2">
      <c r="A20" s="67"/>
      <c r="B20" s="81" t="s">
        <v>17588</v>
      </c>
      <c r="C20" s="83">
        <f>COUNTIFS('Master Sheet'!W2:W6257,"2G+3G+4G+5G")</f>
        <v>2476</v>
      </c>
      <c r="I20" s="67"/>
      <c r="J20" s="91" t="s">
        <v>29310</v>
      </c>
      <c r="K20" s="85">
        <f>K11</f>
        <v>739</v>
      </c>
      <c r="L20" s="85">
        <f>L11</f>
        <v>551</v>
      </c>
      <c r="M20" s="86">
        <f>L20/K20</f>
        <v>0.74560216508795674</v>
      </c>
      <c r="N20" s="85">
        <f>K20-L20</f>
        <v>188</v>
      </c>
      <c r="O20" s="67"/>
    </row>
    <row r="21" spans="1:18" ht="24" customHeight="1" x14ac:dyDescent="0.2">
      <c r="A21" s="67"/>
      <c r="B21" s="82" t="s">
        <v>17589</v>
      </c>
      <c r="C21" s="84">
        <f>COUNTIFS('Master Sheet'!W2:W6257,"3G+4G+5G")</f>
        <v>2503</v>
      </c>
      <c r="I21" s="67"/>
      <c r="J21" s="92" t="s">
        <v>29311</v>
      </c>
      <c r="K21" s="87">
        <f>K12</f>
        <v>1400</v>
      </c>
      <c r="L21" s="87">
        <f>L12</f>
        <v>1179</v>
      </c>
      <c r="M21" s="88">
        <f>L21/K21</f>
        <v>0.84214285714285719</v>
      </c>
      <c r="N21" s="87">
        <f>K21-L21</f>
        <v>221</v>
      </c>
      <c r="O21" s="67"/>
    </row>
    <row r="22" spans="1:18" ht="24" customHeight="1" x14ac:dyDescent="0.2">
      <c r="A22" s="67"/>
      <c r="B22" s="81" t="s">
        <v>144</v>
      </c>
      <c r="C22" s="83">
        <f>COUNTIFS('Master Sheet'!W2:W6257,"3G+4G")</f>
        <v>791</v>
      </c>
      <c r="I22" s="67"/>
      <c r="J22" s="91" t="s">
        <v>29312</v>
      </c>
      <c r="K22" s="85">
        <f>K13</f>
        <v>1911</v>
      </c>
      <c r="L22" s="85">
        <f>L13</f>
        <v>1726</v>
      </c>
      <c r="M22" s="86">
        <f>L22/K22</f>
        <v>0.9031920460491889</v>
      </c>
      <c r="N22" s="85">
        <f>K22-L22</f>
        <v>185</v>
      </c>
      <c r="O22" s="67"/>
    </row>
    <row r="23" spans="1:18" ht="24" customHeight="1" x14ac:dyDescent="0.2">
      <c r="A23" s="67"/>
      <c r="B23" s="82" t="s">
        <v>67</v>
      </c>
      <c r="C23" s="84">
        <f>COUNTIFS('Master Sheet'!W2:W6257,"2G+3G+4G")</f>
        <v>414</v>
      </c>
      <c r="I23" s="67"/>
      <c r="J23" s="92" t="s">
        <v>29313</v>
      </c>
      <c r="K23" s="87">
        <f>K14</f>
        <v>1714</v>
      </c>
      <c r="L23" s="87">
        <f>L14</f>
        <v>1347</v>
      </c>
      <c r="M23" s="88">
        <f>L23/K23</f>
        <v>0.78588098016336061</v>
      </c>
      <c r="N23" s="87">
        <f>K23-L23</f>
        <v>367</v>
      </c>
      <c r="O23" s="67"/>
    </row>
    <row r="24" spans="1:18" ht="24" customHeight="1" x14ac:dyDescent="0.2">
      <c r="A24" s="67"/>
      <c r="B24" s="81" t="s">
        <v>17586</v>
      </c>
      <c r="C24" s="83">
        <f>COUNTIFS('Master Sheet'!W2:W6257,"4G+5G")</f>
        <v>26</v>
      </c>
      <c r="I24" s="67"/>
      <c r="J24" s="91" t="s">
        <v>29314</v>
      </c>
      <c r="K24" s="85">
        <f>K15</f>
        <v>492</v>
      </c>
      <c r="L24" s="85">
        <f>L15</f>
        <v>204</v>
      </c>
      <c r="M24" s="86">
        <f>L24/K24</f>
        <v>0.41463414634146339</v>
      </c>
      <c r="N24" s="85">
        <f>K24-L24</f>
        <v>288</v>
      </c>
      <c r="O24" s="67"/>
    </row>
    <row r="25" spans="1:18" ht="28" customHeight="1" x14ac:dyDescent="0.2">
      <c r="A25" s="67"/>
      <c r="B25" s="82" t="s">
        <v>9166</v>
      </c>
      <c r="C25" s="84">
        <f>COUNTIFS('Master Sheet'!W2:W6257,"3G")</f>
        <v>31</v>
      </c>
      <c r="I25" s="67"/>
      <c r="J25" s="93" t="s">
        <v>29315</v>
      </c>
      <c r="K25" s="89">
        <f>SUM(K20:K24)</f>
        <v>6256</v>
      </c>
      <c r="L25" s="89">
        <f>SUM(L20:L24)</f>
        <v>5007</v>
      </c>
      <c r="M25" s="90">
        <f>L25/K25</f>
        <v>0.80035166240409206</v>
      </c>
      <c r="N25" s="89">
        <f>K25-L25</f>
        <v>1249</v>
      </c>
      <c r="O25" s="67"/>
    </row>
    <row r="26" spans="1:18" ht="24" customHeight="1" x14ac:dyDescent="0.2">
      <c r="A26" s="67"/>
      <c r="B26" s="81" t="s">
        <v>6072</v>
      </c>
      <c r="C26" s="83">
        <f>COUNTIFS('Master Sheet'!W2:W6257,"2G+3G")</f>
        <v>8</v>
      </c>
      <c r="I26" s="67"/>
      <c r="O26" s="67"/>
    </row>
    <row r="27" spans="1:18" ht="24" customHeight="1" x14ac:dyDescent="0.2">
      <c r="A27" s="67"/>
      <c r="B27" s="82" t="s">
        <v>29319</v>
      </c>
      <c r="C27" s="84">
        <f>B5-SUM(C20:C26)</f>
        <v>7</v>
      </c>
      <c r="I27" s="67"/>
      <c r="O27" s="67"/>
    </row>
    <row r="28" spans="1:18" ht="8" customHeight="1" x14ac:dyDescent="0.2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ht="28" customHeight="1" x14ac:dyDescent="0.2">
      <c r="A29" s="67"/>
      <c r="B29" s="68" t="s">
        <v>29320</v>
      </c>
      <c r="C29" s="67"/>
      <c r="D29" s="67"/>
      <c r="E29" s="67"/>
      <c r="F29" s="67"/>
      <c r="G29" s="67"/>
      <c r="H29" s="67"/>
      <c r="I29" s="67"/>
      <c r="J29" s="68" t="s">
        <v>29325</v>
      </c>
      <c r="K29" s="67"/>
      <c r="L29" s="67"/>
      <c r="M29" s="67"/>
      <c r="N29" s="67"/>
      <c r="O29" s="67"/>
      <c r="P29" s="67"/>
      <c r="Q29" s="67"/>
      <c r="R29" s="67"/>
    </row>
    <row r="30" spans="1:18" ht="28" customHeight="1" x14ac:dyDescent="0.2">
      <c r="A30" s="67"/>
      <c r="B30" s="74" t="s">
        <v>14</v>
      </c>
      <c r="C30" s="74" t="s">
        <v>29318</v>
      </c>
      <c r="D30" s="74" t="s">
        <v>29321</v>
      </c>
      <c r="J30" s="74" t="s">
        <v>29326</v>
      </c>
      <c r="K30" s="74" t="s">
        <v>29318</v>
      </c>
      <c r="L30" s="74" t="s">
        <v>29321</v>
      </c>
      <c r="O30" s="67"/>
    </row>
    <row r="31" spans="1:18" ht="24" customHeight="1" x14ac:dyDescent="0.2">
      <c r="A31" s="67"/>
      <c r="B31" s="81" t="s">
        <v>2767</v>
      </c>
      <c r="C31" s="83">
        <f>COUNTIFS('Master Sheet'!P2:P6257,"Huawei")</f>
        <v>2749</v>
      </c>
      <c r="D31" s="95">
        <f>C31/SUM(C31:C36)</f>
        <v>0.43941815856777494</v>
      </c>
      <c r="J31" s="81" t="s">
        <v>1554</v>
      </c>
      <c r="K31" s="83">
        <f>COUNTIFS('Master Sheet'!S2:S6257,"Greenfield")+COUNTIFS('Master Sheet'!S2:S6257,"Green Field")+COUNTIFS('Master Sheet'!S2:S6257,"GRD")+COUNTIFS('Master Sheet'!S2:S6257,"Greenfield (Du CAPEX)")+COUNTIFS('Master Sheet'!S2:S6257,"GF Site Share")+COUNTIFS('Master Sheet'!S2:S6257,"GF - Plam Tree")+COUNTIFS('Master Sheet'!S2:S6257,"Easy Macro - Greenfield")+COUNTIFS('Master Sheet'!S2:S6257,"Greenfield - Lamp Pole")+COUNTIFS('Master Sheet'!S2:S6257,"Green Field Palm Tree")</f>
        <v>2676</v>
      </c>
      <c r="L31" s="95">
        <f>K31/SUM(K31:K35)</f>
        <v>0.42774936061381075</v>
      </c>
      <c r="O31" s="67"/>
    </row>
    <row r="32" spans="1:18" ht="24" customHeight="1" x14ac:dyDescent="0.2">
      <c r="A32" s="67"/>
      <c r="B32" s="82" t="s">
        <v>64</v>
      </c>
      <c r="C32" s="84">
        <f>COUNTIFS('Master Sheet'!P2:P6257,"Nokia")</f>
        <v>1736</v>
      </c>
      <c r="D32" s="96">
        <f>C32/SUM(C31:C36)</f>
        <v>0.27749360613810742</v>
      </c>
      <c r="J32" s="82" t="s">
        <v>272</v>
      </c>
      <c r="K32" s="84">
        <f>COUNTIFS('Master Sheet'!S2:S6257,"Rooftop")+COUNTIFS('Master Sheet'!S2:S6257,"Roof Top")+COUNTIFS('Master Sheet'!S2:S6257,"Micro RT")+COUNTIFS('Master Sheet'!S2:S6257,"Rooftop_Lamp Post")+COUNTIFS('Master Sheet'!S2:S6257,"Site Share - Rooftop")+COUNTIFS('Master Sheet'!S2:S6257,"Easy Macro - Rooftop")</f>
        <v>1410</v>
      </c>
      <c r="L32" s="96">
        <f>K32/SUM(K31:K35)</f>
        <v>0.22538363171355499</v>
      </c>
      <c r="O32" s="67"/>
    </row>
    <row r="33" spans="1:18" ht="24" customHeight="1" x14ac:dyDescent="0.2">
      <c r="A33" s="67"/>
      <c r="B33" s="81" t="s">
        <v>152</v>
      </c>
      <c r="C33" s="83">
        <f>COUNTIFS('Master Sheet'!P2:P6257,"Nokia/Huawei")</f>
        <v>884</v>
      </c>
      <c r="D33" s="95">
        <f>C33/SUM(C31:C36)</f>
        <v>0.14130434782608695</v>
      </c>
      <c r="J33" s="81" t="s">
        <v>16802</v>
      </c>
      <c r="K33" s="83">
        <f>COUNTIFS('Master Sheet'!S2:S6257,"Site Sharing")+COUNTIFS('Master Sheet'!S2:S6257,"SS OPEX")+COUNTIFS('Master Sheet'!S2:S6257,"SS CAPEX")+COUNTIFS('Master Sheet'!S2:S6257,"ETC Site Share")+COUNTIFS('Master Sheet'!S2:S6257,"ADNOC Tower Sharing")+COUNTIFS('Master Sheet'!S2:S6257,"Site Share")+COUNTIFS('Master Sheet'!S2:S6257,"Site Share - Palm Tree")+COUNTIFS('Master Sheet'!S2:S6257,"Site Share - RDU")+COUNTIFS('Master Sheet'!S2:S6257,"Site Share - Canopy Column")+COUNTIFS('Master Sheet'!S2:S6257,"Site Share - Mosaic")+COUNTIFS('Master Sheet'!S2:S6257,"Nedaa Share")+COUNTIFS('Master Sheet'!S2:S6257,"Site share_ETI Plot")</f>
        <v>1691</v>
      </c>
      <c r="L33" s="95">
        <f>K33/SUM(K31:K35)</f>
        <v>0.2703005115089514</v>
      </c>
      <c r="O33" s="67"/>
    </row>
    <row r="34" spans="1:18" ht="24" customHeight="1" x14ac:dyDescent="0.2">
      <c r="A34" s="67"/>
      <c r="B34" s="82" t="s">
        <v>5226</v>
      </c>
      <c r="C34" s="84">
        <f>COUNTIFS('Master Sheet'!P2:P6257,"Ericsson")</f>
        <v>364</v>
      </c>
      <c r="D34" s="96">
        <f>C34/SUM(C31:C36)</f>
        <v>5.8184143222506396E-2</v>
      </c>
      <c r="J34" s="82" t="s">
        <v>29327</v>
      </c>
      <c r="K34" s="84">
        <f>COUNTIFS('Master Sheet'!S2:S6257,"Capex - du")+COUNTIFS('Master Sheet'!S2:S6257,"du CAPEX")+COUNTIFS('Master Sheet'!S2:S6257,"Capex_ETC Lead")+COUNTIFS('Master Sheet'!S2:S6257,"Capex_ETC Lead_Palm Tree")+COUNTIFS('Master Sheet'!S2:S6257,"ET Capex")+COUNTIFS('Master Sheet'!S2:S6257,"Capex_DU")+COUNTIFS('Master Sheet'!S2:S6257,"Capex ETI")+COUNTIFS('Master Sheet'!S2:S6257,"ET-Capex")</f>
        <v>194</v>
      </c>
      <c r="L34" s="96">
        <f>K34/SUM(K31:K35)</f>
        <v>3.1010230179028132E-2</v>
      </c>
      <c r="O34" s="67"/>
    </row>
    <row r="35" spans="1:18" ht="24" customHeight="1" x14ac:dyDescent="0.2">
      <c r="A35" s="67"/>
      <c r="B35" s="81" t="s">
        <v>5142</v>
      </c>
      <c r="C35" s="83">
        <f>COUNTIFS('Master Sheet'!P2:P6257,"Nokia/Ericsson")</f>
        <v>374</v>
      </c>
      <c r="D35" s="95">
        <f>C35/SUM(C31:C36)</f>
        <v>5.9782608695652176E-2</v>
      </c>
      <c r="J35" s="81" t="s">
        <v>29328</v>
      </c>
      <c r="K35" s="83">
        <f>B5-SUM(K31:K34)</f>
        <v>285</v>
      </c>
      <c r="L35" s="95">
        <f>K35/SUM(K31:K35)</f>
        <v>4.5556265984654731E-2</v>
      </c>
      <c r="O35" s="67"/>
    </row>
    <row r="36" spans="1:18" ht="24" customHeight="1" x14ac:dyDescent="0.2">
      <c r="A36" s="67"/>
      <c r="B36" s="79" t="s">
        <v>29319</v>
      </c>
      <c r="C36" s="80">
        <f>B5-SUM(C31:C35)</f>
        <v>149</v>
      </c>
      <c r="D36" s="94">
        <f>C36/SUM(C31:C36)</f>
        <v>2.3817135549872123E-2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1:18" ht="15" customHeight="1" x14ac:dyDescent="0.2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spans="1:18" ht="25" customHeight="1" x14ac:dyDescent="0.2">
      <c r="A38" s="64"/>
      <c r="B38" s="107" t="s">
        <v>29330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</row>
  </sheetData>
  <conditionalFormatting sqref="M20:M24">
    <cfRule type="colorScale" priority="1">
      <colorScale>
        <cfvo type="min"/>
        <cfvo type="percentile" val="50"/>
        <cfvo type="max"/>
        <color rgb="FFE74C3C"/>
        <color rgb="FFF39C12"/>
        <color rgb="FF27AE60"/>
      </colorScale>
    </cfRule>
  </conditionalFormatting>
  <conditionalFormatting sqref="N20:N24">
    <cfRule type="dataBar" priority="2">
      <dataBar>
        <cfvo type="min"/>
        <cfvo type="max"/>
        <color rgb="FFE74C3C"/>
      </dataBar>
      <extLst>
        <ext xmlns:x14="http://schemas.microsoft.com/office/spreadsheetml/2009/9/main" uri="{B025F937-C7B1-47D3-B67F-A62EFF666E3E}">
          <x14:id>{057C3AE8-C5A4-9241-BD1D-918DF459ECD6}</x14:id>
        </ext>
      </extLst>
    </cfRule>
  </conditionalFormatting>
  <pageMargins left="0.7" right="0.7" top="0.75" bottom="0.75" header="0.3" footer="0.3"/>
  <pageSetup paperSize="0" scale="0" orientation="landscape" horizontalDpi="0" verticalDpi="0" copie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7C3AE8-C5A4-9241-BD1D-918DF459ECD6}">
            <x14:dataBar minLength="0" maxLength="100" border="1" direction="leftToRight" negativeBarColorSameAsPositive="1" axisPosition="none">
              <x14:cfvo type="min"/>
              <x14:cfvo type="max"/>
              <x14:borderColor rgb="FFC0392B"/>
            </x14:dataBar>
          </x14:cfRule>
          <xm:sqref>N20:N24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257"/>
  <sheetViews>
    <sheetView zoomScale="80" zoomScaleNormal="80" workbookViewId="0">
      <pane xSplit="3" ySplit="1" topLeftCell="K2" activePane="bottomRight" state="frozen"/>
      <selection pane="topRight" activeCell="C1" sqref="C1"/>
      <selection pane="bottomLeft" activeCell="A3" sqref="A3"/>
      <selection pane="bottomRight" activeCell="CI5" sqref="CI5"/>
    </sheetView>
  </sheetViews>
  <sheetFormatPr baseColWidth="10" defaultColWidth="8.83203125" defaultRowHeight="15" x14ac:dyDescent="0.2"/>
  <cols>
    <col min="1" max="1" width="14.1640625" style="20" bestFit="1" customWidth="1"/>
    <col min="2" max="2" width="14.1640625" style="20" customWidth="1"/>
    <col min="3" max="3" width="12.83203125" style="20" bestFit="1" customWidth="1"/>
    <col min="4" max="4" width="15.1640625" style="20" bestFit="1" customWidth="1"/>
    <col min="5" max="5" width="19.1640625" style="20" bestFit="1" customWidth="1"/>
    <col min="6" max="6" width="15.1640625" style="20" bestFit="1" customWidth="1"/>
    <col min="7" max="7" width="19" style="20" bestFit="1" customWidth="1"/>
    <col min="8" max="8" width="13.1640625" style="20" bestFit="1" customWidth="1"/>
    <col min="9" max="9" width="13.1640625" style="20" customWidth="1"/>
    <col min="10" max="10" width="16.83203125" style="20" bestFit="1" customWidth="1"/>
    <col min="11" max="11" width="15" style="20" bestFit="1" customWidth="1"/>
    <col min="12" max="12" width="22.83203125" style="58" bestFit="1" customWidth="1"/>
    <col min="13" max="13" width="16.5" style="20" customWidth="1"/>
    <col min="14" max="14" width="13.83203125" style="20" bestFit="1" customWidth="1"/>
    <col min="15" max="15" width="15" style="20" bestFit="1" customWidth="1"/>
    <col min="16" max="16" width="14.1640625" style="20" hidden="1" customWidth="1"/>
    <col min="17" max="17" width="14.83203125" style="20" hidden="1" customWidth="1"/>
    <col min="18" max="18" width="24.1640625" style="20" hidden="1" customWidth="1"/>
    <col min="19" max="19" width="14.83203125" style="20" hidden="1" customWidth="1"/>
    <col min="20" max="20" width="48.1640625" style="20" hidden="1" customWidth="1"/>
    <col min="21" max="21" width="14.83203125" style="20" hidden="1" customWidth="1"/>
    <col min="22" max="22" width="21.1640625" style="20" hidden="1" customWidth="1"/>
    <col min="23" max="23" width="14.5" style="20" hidden="1" customWidth="1"/>
    <col min="24" max="24" width="26" style="20" hidden="1" customWidth="1"/>
    <col min="25" max="25" width="13.83203125" style="20" hidden="1" customWidth="1"/>
    <col min="26" max="26" width="14.83203125" style="20" hidden="1" customWidth="1"/>
    <col min="27" max="27" width="24.83203125" style="20" hidden="1" customWidth="1"/>
    <col min="28" max="28" width="33.1640625" style="20" hidden="1" customWidth="1"/>
    <col min="29" max="29" width="17.33203125" style="20" hidden="1" customWidth="1"/>
    <col min="30" max="30" width="13.5" style="20" hidden="1" customWidth="1"/>
    <col min="31" max="37" width="13.83203125" style="20" hidden="1" customWidth="1"/>
    <col min="38" max="38" width="20.5" style="20" hidden="1" customWidth="1"/>
    <col min="39" max="39" width="12.83203125" hidden="1" customWidth="1"/>
    <col min="40" max="40" width="14.83203125" hidden="1" customWidth="1"/>
    <col min="41" max="41" width="14.1640625" hidden="1" customWidth="1"/>
    <col min="42" max="43" width="14.5" hidden="1" customWidth="1"/>
    <col min="44" max="44" width="15.1640625" hidden="1" customWidth="1"/>
    <col min="45" max="45" width="12.1640625" hidden="1" customWidth="1"/>
    <col min="46" max="46" width="12.5" hidden="1" customWidth="1"/>
    <col min="47" max="47" width="12.1640625" hidden="1" customWidth="1"/>
    <col min="48" max="62" width="2" hidden="1" customWidth="1"/>
    <col min="63" max="63" width="14.5" hidden="1" customWidth="1"/>
    <col min="64" max="64" width="14.83203125" hidden="1" customWidth="1"/>
    <col min="65" max="68" width="2" hidden="1" customWidth="1"/>
    <col min="69" max="74" width="13.83203125" hidden="1" customWidth="1"/>
    <col min="75" max="75" width="12.83203125" hidden="1" customWidth="1"/>
    <col min="76" max="81" width="12.1640625" hidden="1" customWidth="1"/>
    <col min="82" max="82" width="12.1640625" bestFit="1" customWidth="1"/>
    <col min="83" max="83" width="108.1640625" bestFit="1" customWidth="1"/>
    <col min="84" max="84" width="12.83203125" bestFit="1" customWidth="1"/>
    <col min="85" max="85" width="22.1640625" bestFit="1" customWidth="1"/>
    <col min="86" max="86" width="26.1640625" bestFit="1" customWidth="1"/>
  </cols>
  <sheetData>
    <row r="1" spans="1:87" ht="55.25" customHeight="1" x14ac:dyDescent="0.2">
      <c r="A1" s="1" t="s">
        <v>0</v>
      </c>
      <c r="B1" s="1" t="s">
        <v>23042</v>
      </c>
      <c r="C1" s="1" t="s">
        <v>1</v>
      </c>
      <c r="D1" s="1" t="s">
        <v>2</v>
      </c>
      <c r="E1" s="1" t="s">
        <v>3</v>
      </c>
      <c r="F1" s="1" t="s">
        <v>4</v>
      </c>
      <c r="G1" s="22" t="s">
        <v>17937</v>
      </c>
      <c r="H1" s="1" t="s">
        <v>6</v>
      </c>
      <c r="I1" s="1" t="s">
        <v>7</v>
      </c>
      <c r="J1" s="1" t="s">
        <v>8</v>
      </c>
      <c r="K1" s="1" t="s">
        <v>9</v>
      </c>
      <c r="L1" s="44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18853</v>
      </c>
      <c r="R1" s="24" t="s">
        <v>18856</v>
      </c>
      <c r="S1" s="40" t="s">
        <v>15</v>
      </c>
      <c r="T1" s="40" t="s">
        <v>18459</v>
      </c>
      <c r="U1" s="1" t="s">
        <v>16800</v>
      </c>
      <c r="V1" s="1" t="s">
        <v>16</v>
      </c>
      <c r="W1" s="40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24" t="s">
        <v>17935</v>
      </c>
      <c r="AD1" s="1" t="s">
        <v>23</v>
      </c>
      <c r="AE1" s="1" t="s">
        <v>24</v>
      </c>
      <c r="AF1" s="1" t="s">
        <v>17663</v>
      </c>
      <c r="AG1" s="1" t="s">
        <v>17664</v>
      </c>
      <c r="AH1" s="24" t="s">
        <v>17936</v>
      </c>
      <c r="AI1" s="24" t="s">
        <v>18124</v>
      </c>
      <c r="AJ1" s="24" t="s">
        <v>18125</v>
      </c>
      <c r="AK1" s="24" t="s">
        <v>18932</v>
      </c>
      <c r="AL1" s="13" t="s">
        <v>25</v>
      </c>
      <c r="AM1" s="13" t="s">
        <v>26</v>
      </c>
      <c r="AN1" s="13" t="s">
        <v>27</v>
      </c>
      <c r="AO1" s="13" t="s">
        <v>28</v>
      </c>
      <c r="AP1" s="13" t="s">
        <v>29</v>
      </c>
      <c r="AQ1" s="13" t="s">
        <v>30</v>
      </c>
      <c r="AR1" s="13" t="s">
        <v>31</v>
      </c>
      <c r="AS1" s="13" t="s">
        <v>32</v>
      </c>
      <c r="AT1" s="13" t="s">
        <v>33</v>
      </c>
      <c r="AU1" s="13" t="s">
        <v>34</v>
      </c>
      <c r="AV1" s="61" t="s">
        <v>35</v>
      </c>
      <c r="AW1" s="62"/>
      <c r="AX1" s="63"/>
      <c r="AY1" s="61" t="s">
        <v>36</v>
      </c>
      <c r="AZ1" s="62"/>
      <c r="BA1" s="63"/>
      <c r="BB1" s="61" t="s">
        <v>37</v>
      </c>
      <c r="BC1" s="62"/>
      <c r="BD1" s="63"/>
      <c r="BE1" s="61" t="s">
        <v>38</v>
      </c>
      <c r="BF1" s="62"/>
      <c r="BG1" s="63"/>
      <c r="BH1" s="61" t="s">
        <v>39</v>
      </c>
      <c r="BI1" s="62"/>
      <c r="BJ1" s="63"/>
      <c r="BK1" s="57" t="s">
        <v>40</v>
      </c>
      <c r="BL1" s="57" t="s">
        <v>41</v>
      </c>
      <c r="BM1" s="61" t="s">
        <v>42</v>
      </c>
      <c r="BN1" s="62"/>
      <c r="BO1" s="62"/>
      <c r="BP1" s="63"/>
      <c r="BQ1" s="57" t="s">
        <v>43</v>
      </c>
      <c r="BR1" s="57" t="s">
        <v>44</v>
      </c>
      <c r="BS1" s="57" t="s">
        <v>45</v>
      </c>
      <c r="BT1" s="57" t="s">
        <v>46</v>
      </c>
      <c r="BU1" s="57" t="s">
        <v>47</v>
      </c>
      <c r="BV1" s="57" t="s">
        <v>48</v>
      </c>
      <c r="BW1" s="57" t="s">
        <v>49</v>
      </c>
      <c r="BX1" s="57" t="s">
        <v>50</v>
      </c>
      <c r="BY1" s="57" t="s">
        <v>51</v>
      </c>
      <c r="BZ1" s="57" t="s">
        <v>52</v>
      </c>
      <c r="CA1" s="57" t="s">
        <v>53</v>
      </c>
      <c r="CB1" s="57" t="s">
        <v>54</v>
      </c>
      <c r="CC1" s="57" t="s">
        <v>55</v>
      </c>
      <c r="CD1" s="57" t="s">
        <v>56</v>
      </c>
      <c r="CE1" s="57" t="s">
        <v>57</v>
      </c>
      <c r="CF1" s="57" t="s">
        <v>15679</v>
      </c>
      <c r="CG1" s="57" t="s">
        <v>29</v>
      </c>
      <c r="CH1" s="57" t="s">
        <v>15704</v>
      </c>
      <c r="CI1" s="55"/>
    </row>
    <row r="2" spans="1:87" x14ac:dyDescent="0.2">
      <c r="A2" s="2" t="s">
        <v>5372</v>
      </c>
      <c r="B2" s="2" t="s">
        <v>23043</v>
      </c>
      <c r="C2" s="2" t="s">
        <v>5140</v>
      </c>
      <c r="D2" s="2" t="s">
        <v>5372</v>
      </c>
      <c r="E2" s="2" t="s">
        <v>5372</v>
      </c>
      <c r="F2" s="2" t="s">
        <v>5372</v>
      </c>
      <c r="G2" s="23" t="s">
        <v>16381</v>
      </c>
      <c r="H2" s="2" t="s">
        <v>61</v>
      </c>
      <c r="I2" s="2" t="s">
        <v>61</v>
      </c>
      <c r="J2" s="2" t="s">
        <v>61</v>
      </c>
      <c r="K2" s="2" t="s">
        <v>61</v>
      </c>
      <c r="L2" s="45" t="s">
        <v>17088</v>
      </c>
      <c r="M2" s="2" t="s">
        <v>133</v>
      </c>
      <c r="N2" s="2">
        <v>24.183109999999999</v>
      </c>
      <c r="O2" s="2">
        <v>55.320050000000002</v>
      </c>
      <c r="P2" s="2" t="s">
        <v>5142</v>
      </c>
      <c r="Q2" s="2" t="s">
        <v>65</v>
      </c>
      <c r="R2" s="43" t="s">
        <v>18854</v>
      </c>
      <c r="S2" s="41" t="s">
        <v>1554</v>
      </c>
      <c r="T2" s="41" t="s">
        <v>18460</v>
      </c>
      <c r="U2" s="2" t="s">
        <v>16801</v>
      </c>
      <c r="V2" s="2" t="s">
        <v>134</v>
      </c>
      <c r="W2" s="41" t="s">
        <v>17588</v>
      </c>
      <c r="X2" s="2" t="s">
        <v>5173</v>
      </c>
      <c r="Y2" s="2" t="s">
        <v>5143</v>
      </c>
      <c r="Z2" s="2" t="s">
        <v>20</v>
      </c>
      <c r="AA2" s="2" t="s">
        <v>5144</v>
      </c>
      <c r="AB2" s="2" t="s">
        <v>5145</v>
      </c>
      <c r="AC2" s="2" t="s">
        <v>5247</v>
      </c>
      <c r="AD2" s="2">
        <v>8007100</v>
      </c>
      <c r="AE2" s="2">
        <v>28</v>
      </c>
      <c r="AF2" s="2">
        <v>5</v>
      </c>
      <c r="AG2" s="2">
        <v>3</v>
      </c>
      <c r="AH2" s="2" t="s">
        <v>17978</v>
      </c>
      <c r="AI2" s="2">
        <v>3</v>
      </c>
      <c r="AJ2" s="2">
        <v>3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 t="s">
        <v>78</v>
      </c>
      <c r="CE2" s="2" t="s">
        <v>19084</v>
      </c>
      <c r="CF2" s="2" t="s">
        <v>15683</v>
      </c>
      <c r="CG2" s="2" t="e">
        <v>#N/A</v>
      </c>
      <c r="CH2" s="2" t="s">
        <v>15705</v>
      </c>
      <c r="CI2" s="49"/>
    </row>
    <row r="3" spans="1:87" x14ac:dyDescent="0.2">
      <c r="A3" s="2" t="s">
        <v>5376</v>
      </c>
      <c r="B3" s="2" t="s">
        <v>23044</v>
      </c>
      <c r="C3" s="2" t="s">
        <v>5140</v>
      </c>
      <c r="D3" s="2"/>
      <c r="E3" s="2" t="s">
        <v>5376</v>
      </c>
      <c r="F3" s="2" t="s">
        <v>5376</v>
      </c>
      <c r="G3" s="23" t="s">
        <v>16201</v>
      </c>
      <c r="H3" s="2"/>
      <c r="I3" s="2" t="s">
        <v>61</v>
      </c>
      <c r="J3" s="2" t="s">
        <v>61</v>
      </c>
      <c r="K3" s="2" t="s">
        <v>61</v>
      </c>
      <c r="L3" s="46">
        <v>42208</v>
      </c>
      <c r="M3" s="2" t="s">
        <v>133</v>
      </c>
      <c r="N3" s="2">
        <v>24.084489999999999</v>
      </c>
      <c r="O3" s="2">
        <v>55.717059999999996</v>
      </c>
      <c r="P3" s="2" t="s">
        <v>5226</v>
      </c>
      <c r="Q3" s="2" t="s">
        <v>65</v>
      </c>
      <c r="R3" s="43" t="s">
        <v>18854</v>
      </c>
      <c r="S3" s="41" t="s">
        <v>1554</v>
      </c>
      <c r="T3" s="41" t="s">
        <v>18460</v>
      </c>
      <c r="U3" s="2" t="s">
        <v>16801</v>
      </c>
      <c r="V3" s="2" t="s">
        <v>134</v>
      </c>
      <c r="W3" s="41" t="s">
        <v>17589</v>
      </c>
      <c r="X3" s="2" t="s">
        <v>5173</v>
      </c>
      <c r="Y3" s="2" t="s">
        <v>5205</v>
      </c>
      <c r="Z3" s="2" t="s">
        <v>20</v>
      </c>
      <c r="AA3" s="2" t="s">
        <v>5144</v>
      </c>
      <c r="AB3" s="2" t="s">
        <v>5356</v>
      </c>
      <c r="AC3" s="2" t="s">
        <v>5247</v>
      </c>
      <c r="AD3" s="2">
        <v>8002800</v>
      </c>
      <c r="AE3" s="2">
        <v>30</v>
      </c>
      <c r="AF3" s="2">
        <v>6</v>
      </c>
      <c r="AG3" s="2">
        <v>3</v>
      </c>
      <c r="AH3" s="2" t="s">
        <v>17978</v>
      </c>
      <c r="AI3" s="2">
        <v>3</v>
      </c>
      <c r="AJ3" s="2">
        <v>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 t="s">
        <v>78</v>
      </c>
      <c r="CE3" s="2" t="s">
        <v>5377</v>
      </c>
      <c r="CF3" s="2" t="s">
        <v>15683</v>
      </c>
      <c r="CG3" s="2" t="e">
        <v>#N/A</v>
      </c>
      <c r="CH3" s="2" t="s">
        <v>15705</v>
      </c>
      <c r="CI3" s="49"/>
    </row>
    <row r="4" spans="1:87" x14ac:dyDescent="0.2">
      <c r="A4" s="2" t="s">
        <v>5379</v>
      </c>
      <c r="B4" s="2" t="s">
        <v>23045</v>
      </c>
      <c r="C4" s="2" t="s">
        <v>5140</v>
      </c>
      <c r="D4" s="2" t="s">
        <v>5379</v>
      </c>
      <c r="E4" s="2" t="s">
        <v>5379</v>
      </c>
      <c r="F4" s="2" t="s">
        <v>5379</v>
      </c>
      <c r="G4" s="23" t="s">
        <v>16202</v>
      </c>
      <c r="H4" s="2" t="s">
        <v>61</v>
      </c>
      <c r="I4" s="2" t="s">
        <v>61</v>
      </c>
      <c r="J4" s="2" t="s">
        <v>61</v>
      </c>
      <c r="K4" s="2" t="s">
        <v>61</v>
      </c>
      <c r="L4" s="46">
        <v>42312</v>
      </c>
      <c r="M4" s="2" t="s">
        <v>133</v>
      </c>
      <c r="N4" s="2">
        <v>24.061309999999999</v>
      </c>
      <c r="O4" s="2">
        <v>55.725430000000003</v>
      </c>
      <c r="P4" s="2" t="s">
        <v>5142</v>
      </c>
      <c r="Q4" s="2" t="s">
        <v>65</v>
      </c>
      <c r="R4" s="43" t="s">
        <v>18854</v>
      </c>
      <c r="S4" s="41" t="s">
        <v>1554</v>
      </c>
      <c r="T4" s="41" t="s">
        <v>18460</v>
      </c>
      <c r="U4" s="2" t="s">
        <v>16801</v>
      </c>
      <c r="V4" s="2" t="s">
        <v>134</v>
      </c>
      <c r="W4" s="41" t="s">
        <v>17588</v>
      </c>
      <c r="X4" s="2" t="s">
        <v>5173</v>
      </c>
      <c r="Y4" s="2" t="s">
        <v>5149</v>
      </c>
      <c r="Z4" s="2" t="s">
        <v>20</v>
      </c>
      <c r="AA4" s="2" t="s">
        <v>5144</v>
      </c>
      <c r="AB4" s="2" t="s">
        <v>5150</v>
      </c>
      <c r="AC4" s="2" t="s">
        <v>5205</v>
      </c>
      <c r="AD4" s="2">
        <v>8002800</v>
      </c>
      <c r="AE4" s="2">
        <v>29</v>
      </c>
      <c r="AF4" s="2">
        <v>6</v>
      </c>
      <c r="AG4" s="2">
        <v>3</v>
      </c>
      <c r="AH4" s="2" t="s">
        <v>17974</v>
      </c>
      <c r="AI4" s="2">
        <v>3</v>
      </c>
      <c r="AJ4" s="2">
        <v>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 t="s">
        <v>78</v>
      </c>
      <c r="CE4" s="2" t="s">
        <v>19085</v>
      </c>
      <c r="CF4" s="2" t="s">
        <v>15683</v>
      </c>
      <c r="CG4" s="2" t="e">
        <v>#N/A</v>
      </c>
      <c r="CH4" s="2" t="s">
        <v>15705</v>
      </c>
      <c r="CI4" s="49"/>
    </row>
    <row r="5" spans="1:87" x14ac:dyDescent="0.2">
      <c r="A5" s="2" t="s">
        <v>16269</v>
      </c>
      <c r="B5" s="2" t="s">
        <v>23046</v>
      </c>
      <c r="C5" s="2" t="s">
        <v>5140</v>
      </c>
      <c r="D5" s="2"/>
      <c r="E5" s="2" t="s">
        <v>16269</v>
      </c>
      <c r="F5" s="2" t="s">
        <v>16269</v>
      </c>
      <c r="G5" s="23" t="s">
        <v>16281</v>
      </c>
      <c r="H5" s="2"/>
      <c r="I5" s="2" t="s">
        <v>61</v>
      </c>
      <c r="J5" s="2" t="s">
        <v>61</v>
      </c>
      <c r="K5" s="2" t="s">
        <v>61</v>
      </c>
      <c r="L5" s="45" t="s">
        <v>17088</v>
      </c>
      <c r="M5" s="2" t="s">
        <v>133</v>
      </c>
      <c r="N5" s="2">
        <v>24.232413999999999</v>
      </c>
      <c r="O5" s="2">
        <v>55.761819000000003</v>
      </c>
      <c r="P5" s="2" t="s">
        <v>5226</v>
      </c>
      <c r="Q5" s="2" t="s">
        <v>65</v>
      </c>
      <c r="R5" s="43" t="s">
        <v>18854</v>
      </c>
      <c r="S5" s="41" t="s">
        <v>1554</v>
      </c>
      <c r="T5" s="41" t="s">
        <v>18467</v>
      </c>
      <c r="U5" s="2" t="s">
        <v>16801</v>
      </c>
      <c r="V5" s="2" t="s">
        <v>16283</v>
      </c>
      <c r="W5" s="41" t="s">
        <v>17589</v>
      </c>
      <c r="X5" s="2" t="s">
        <v>5173</v>
      </c>
      <c r="Y5" s="2" t="s">
        <v>5205</v>
      </c>
      <c r="Z5" s="2" t="s">
        <v>20</v>
      </c>
      <c r="AA5" s="2" t="s">
        <v>5144</v>
      </c>
      <c r="AB5" s="2" t="s">
        <v>5206</v>
      </c>
      <c r="AC5" s="2" t="s">
        <v>5205</v>
      </c>
      <c r="AD5" s="2">
        <v>8001800</v>
      </c>
      <c r="AE5" s="2">
        <v>15</v>
      </c>
      <c r="AF5" s="2">
        <v>5</v>
      </c>
      <c r="AG5" s="2">
        <v>3</v>
      </c>
      <c r="AH5" s="2" t="s">
        <v>17974</v>
      </c>
      <c r="AI5" s="2">
        <v>3</v>
      </c>
      <c r="AJ5" s="2">
        <v>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 t="s">
        <v>78</v>
      </c>
      <c r="CE5" s="2" t="s">
        <v>19086</v>
      </c>
      <c r="CF5" s="2"/>
      <c r="CG5" s="2"/>
      <c r="CH5" s="2"/>
      <c r="CI5" s="49"/>
    </row>
    <row r="6" spans="1:87" x14ac:dyDescent="0.2">
      <c r="A6" s="2" t="s">
        <v>18275</v>
      </c>
      <c r="B6" s="2" t="s">
        <v>23047</v>
      </c>
      <c r="C6" s="2" t="s">
        <v>5140</v>
      </c>
      <c r="D6" s="2"/>
      <c r="E6" s="2" t="s">
        <v>18275</v>
      </c>
      <c r="F6" s="2" t="s">
        <v>18275</v>
      </c>
      <c r="G6" s="23"/>
      <c r="H6" s="2"/>
      <c r="I6" s="2" t="s">
        <v>61</v>
      </c>
      <c r="J6" s="2" t="s">
        <v>61</v>
      </c>
      <c r="K6" s="2"/>
      <c r="L6" s="43">
        <v>2023</v>
      </c>
      <c r="M6" s="2" t="s">
        <v>3592</v>
      </c>
      <c r="N6" s="2">
        <v>24.300999999999998</v>
      </c>
      <c r="O6" s="2">
        <v>55.126449999999998</v>
      </c>
      <c r="P6" s="2" t="s">
        <v>5226</v>
      </c>
      <c r="Q6" s="2" t="s">
        <v>65</v>
      </c>
      <c r="R6" s="43" t="s">
        <v>18854</v>
      </c>
      <c r="S6" s="41" t="s">
        <v>1554</v>
      </c>
      <c r="T6" s="41" t="s">
        <v>18460</v>
      </c>
      <c r="U6" s="2"/>
      <c r="V6" s="2" t="s">
        <v>253</v>
      </c>
      <c r="W6" s="41" t="s">
        <v>144</v>
      </c>
      <c r="X6" s="2" t="s">
        <v>5173</v>
      </c>
      <c r="Y6" s="2" t="s">
        <v>5143</v>
      </c>
      <c r="Z6" s="2" t="s">
        <v>20</v>
      </c>
      <c r="AA6" s="2" t="s">
        <v>5144</v>
      </c>
      <c r="AB6" s="2" t="s">
        <v>5145</v>
      </c>
      <c r="AC6" s="2"/>
      <c r="AD6" s="2">
        <v>8005700</v>
      </c>
      <c r="AE6" s="2">
        <v>30</v>
      </c>
      <c r="AF6" s="2">
        <v>6</v>
      </c>
      <c r="AG6" s="2"/>
      <c r="AH6" s="2"/>
      <c r="AI6" s="2">
        <v>3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 t="s">
        <v>71</v>
      </c>
      <c r="CE6" s="2">
        <v>0</v>
      </c>
      <c r="CF6" s="2"/>
      <c r="CG6" s="2"/>
      <c r="CH6" s="2"/>
      <c r="CI6" s="49"/>
    </row>
    <row r="7" spans="1:87" x14ac:dyDescent="0.2">
      <c r="A7" s="2" t="s">
        <v>5373</v>
      </c>
      <c r="B7" s="2" t="s">
        <v>23048</v>
      </c>
      <c r="C7" s="2" t="s">
        <v>5140</v>
      </c>
      <c r="D7" s="2"/>
      <c r="E7" s="2" t="s">
        <v>5373</v>
      </c>
      <c r="F7" s="2" t="s">
        <v>5374</v>
      </c>
      <c r="G7" s="23" t="s">
        <v>5375</v>
      </c>
      <c r="H7" s="2"/>
      <c r="I7" s="2" t="s">
        <v>61</v>
      </c>
      <c r="J7" s="2" t="s">
        <v>61</v>
      </c>
      <c r="K7" s="2" t="s">
        <v>61</v>
      </c>
      <c r="L7" s="46">
        <v>42149</v>
      </c>
      <c r="M7" s="2" t="s">
        <v>133</v>
      </c>
      <c r="N7" s="2">
        <v>24.245750000000001</v>
      </c>
      <c r="O7" s="2">
        <v>55.712820000000001</v>
      </c>
      <c r="P7" s="2" t="s">
        <v>5142</v>
      </c>
      <c r="Q7" s="2" t="s">
        <v>65</v>
      </c>
      <c r="R7" s="43" t="s">
        <v>18854</v>
      </c>
      <c r="S7" s="41" t="s">
        <v>1554</v>
      </c>
      <c r="T7" s="41" t="s">
        <v>18460</v>
      </c>
      <c r="U7" s="2" t="s">
        <v>16801</v>
      </c>
      <c r="V7" s="2" t="s">
        <v>134</v>
      </c>
      <c r="W7" s="41" t="s">
        <v>17589</v>
      </c>
      <c r="X7" s="2" t="s">
        <v>315</v>
      </c>
      <c r="Y7" s="2" t="s">
        <v>5149</v>
      </c>
      <c r="Z7" s="2" t="s">
        <v>20</v>
      </c>
      <c r="AA7" s="2" t="s">
        <v>5144</v>
      </c>
      <c r="AB7" s="2" t="s">
        <v>5150</v>
      </c>
      <c r="AC7" s="2" t="s">
        <v>5205</v>
      </c>
      <c r="AD7" s="2">
        <v>8000600</v>
      </c>
      <c r="AE7" s="2">
        <v>28</v>
      </c>
      <c r="AF7" s="2">
        <v>8</v>
      </c>
      <c r="AG7" s="2">
        <v>3</v>
      </c>
      <c r="AH7" s="2" t="s">
        <v>17974</v>
      </c>
      <c r="AI7" s="2">
        <v>4</v>
      </c>
      <c r="AJ7" s="2">
        <v>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 t="s">
        <v>78</v>
      </c>
      <c r="CE7" s="2" t="s">
        <v>19087</v>
      </c>
      <c r="CF7" s="2" t="s">
        <v>15683</v>
      </c>
      <c r="CG7" s="2" t="e">
        <v>#N/A</v>
      </c>
      <c r="CH7" s="2" t="s">
        <v>15705</v>
      </c>
      <c r="CI7" s="49"/>
    </row>
    <row r="8" spans="1:87" x14ac:dyDescent="0.2">
      <c r="A8" s="2" t="s">
        <v>5249</v>
      </c>
      <c r="B8" s="2" t="s">
        <v>23049</v>
      </c>
      <c r="C8" s="2" t="s">
        <v>5140</v>
      </c>
      <c r="D8" s="2" t="s">
        <v>5249</v>
      </c>
      <c r="E8" s="2" t="s">
        <v>5249</v>
      </c>
      <c r="F8" s="2" t="s">
        <v>5249</v>
      </c>
      <c r="G8" s="23" t="s">
        <v>17130</v>
      </c>
      <c r="H8" s="2" t="s">
        <v>61</v>
      </c>
      <c r="I8" s="2" t="s">
        <v>61</v>
      </c>
      <c r="J8" s="2" t="s">
        <v>61</v>
      </c>
      <c r="K8" s="2" t="s">
        <v>61</v>
      </c>
      <c r="L8" s="45" t="s">
        <v>17088</v>
      </c>
      <c r="M8" s="2" t="s">
        <v>133</v>
      </c>
      <c r="N8" s="2">
        <v>24.1709</v>
      </c>
      <c r="O8" s="2">
        <v>55.710999999999999</v>
      </c>
      <c r="P8" s="2" t="s">
        <v>5142</v>
      </c>
      <c r="Q8" s="2" t="s">
        <v>65</v>
      </c>
      <c r="R8" s="43" t="s">
        <v>18854</v>
      </c>
      <c r="S8" s="41" t="s">
        <v>1554</v>
      </c>
      <c r="T8" s="41" t="s">
        <v>18460</v>
      </c>
      <c r="U8" s="2" t="s">
        <v>16803</v>
      </c>
      <c r="V8" s="2" t="s">
        <v>253</v>
      </c>
      <c r="W8" s="41" t="s">
        <v>17588</v>
      </c>
      <c r="X8" s="2" t="s">
        <v>5173</v>
      </c>
      <c r="Y8" s="2" t="s">
        <v>5143</v>
      </c>
      <c r="Z8" s="2" t="s">
        <v>20</v>
      </c>
      <c r="AA8" s="2" t="s">
        <v>5144</v>
      </c>
      <c r="AB8" s="2" t="s">
        <v>5145</v>
      </c>
      <c r="AC8" s="2" t="s">
        <v>5205</v>
      </c>
      <c r="AD8" s="2">
        <v>8002500</v>
      </c>
      <c r="AE8" s="2">
        <v>28</v>
      </c>
      <c r="AF8" s="2">
        <v>6</v>
      </c>
      <c r="AG8" s="2">
        <v>3</v>
      </c>
      <c r="AH8" s="2" t="s">
        <v>17974</v>
      </c>
      <c r="AI8" s="2">
        <v>3</v>
      </c>
      <c r="AJ8" s="2">
        <v>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 t="s">
        <v>78</v>
      </c>
      <c r="CE8" s="2" t="s">
        <v>5250</v>
      </c>
      <c r="CF8" s="2" t="s">
        <v>15683</v>
      </c>
      <c r="CG8" s="2" t="e">
        <v>#N/A</v>
      </c>
      <c r="CH8" s="2" t="s">
        <v>15705</v>
      </c>
      <c r="CI8" s="49"/>
    </row>
    <row r="9" spans="1:87" x14ac:dyDescent="0.2">
      <c r="A9" s="2" t="s">
        <v>5251</v>
      </c>
      <c r="B9" s="2" t="s">
        <v>23050</v>
      </c>
      <c r="C9" s="2" t="s">
        <v>5140</v>
      </c>
      <c r="D9" s="2" t="s">
        <v>5251</v>
      </c>
      <c r="E9" s="2" t="s">
        <v>5251</v>
      </c>
      <c r="F9" s="2" t="s">
        <v>5251</v>
      </c>
      <c r="G9" s="23" t="s">
        <v>17131</v>
      </c>
      <c r="H9" s="2" t="s">
        <v>83</v>
      </c>
      <c r="I9" s="2" t="s">
        <v>61</v>
      </c>
      <c r="J9" s="2" t="s">
        <v>61</v>
      </c>
      <c r="K9" s="2" t="s">
        <v>61</v>
      </c>
      <c r="L9" s="45" t="s">
        <v>17088</v>
      </c>
      <c r="M9" s="2" t="s">
        <v>133</v>
      </c>
      <c r="N9" s="2">
        <v>24.187950000000001</v>
      </c>
      <c r="O9" s="2">
        <v>55.719000000000001</v>
      </c>
      <c r="P9" s="2" t="s">
        <v>5142</v>
      </c>
      <c r="Q9" s="2" t="s">
        <v>65</v>
      </c>
      <c r="R9" s="43" t="s">
        <v>18854</v>
      </c>
      <c r="S9" s="41" t="s">
        <v>1554</v>
      </c>
      <c r="T9" s="41" t="s">
        <v>18460</v>
      </c>
      <c r="U9" s="2" t="s">
        <v>16801</v>
      </c>
      <c r="V9" s="2" t="s">
        <v>253</v>
      </c>
      <c r="W9" s="41" t="s">
        <v>17588</v>
      </c>
      <c r="X9" s="2" t="s">
        <v>5173</v>
      </c>
      <c r="Y9" s="2" t="s">
        <v>5149</v>
      </c>
      <c r="Z9" s="2" t="s">
        <v>20</v>
      </c>
      <c r="AA9" s="2" t="s">
        <v>5144</v>
      </c>
      <c r="AB9" s="2" t="s">
        <v>5150</v>
      </c>
      <c r="AC9" s="2" t="s">
        <v>5205</v>
      </c>
      <c r="AD9" s="2">
        <v>8002500</v>
      </c>
      <c r="AE9" s="2">
        <v>28</v>
      </c>
      <c r="AF9" s="2">
        <v>6</v>
      </c>
      <c r="AG9" s="2">
        <v>3</v>
      </c>
      <c r="AH9" s="2" t="s">
        <v>17974</v>
      </c>
      <c r="AI9" s="2">
        <v>3</v>
      </c>
      <c r="AJ9" s="2">
        <v>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 t="s">
        <v>78</v>
      </c>
      <c r="CE9" s="2" t="s">
        <v>5252</v>
      </c>
      <c r="CF9" s="2" t="s">
        <v>15683</v>
      </c>
      <c r="CG9" s="2" t="e">
        <v>#N/A</v>
      </c>
      <c r="CH9" s="2" t="s">
        <v>15705</v>
      </c>
      <c r="CI9" s="49"/>
    </row>
    <row r="10" spans="1:87" x14ac:dyDescent="0.2">
      <c r="A10" s="2" t="s">
        <v>5253</v>
      </c>
      <c r="B10" s="2" t="s">
        <v>23051</v>
      </c>
      <c r="C10" s="2" t="s">
        <v>5140</v>
      </c>
      <c r="D10" s="2" t="s">
        <v>5253</v>
      </c>
      <c r="E10" s="2" t="s">
        <v>5253</v>
      </c>
      <c r="F10" s="2" t="s">
        <v>5253</v>
      </c>
      <c r="G10" s="23" t="s">
        <v>17132</v>
      </c>
      <c r="H10" s="2" t="s">
        <v>61</v>
      </c>
      <c r="I10" s="2" t="s">
        <v>61</v>
      </c>
      <c r="J10" s="2" t="s">
        <v>61</v>
      </c>
      <c r="K10" s="2" t="s">
        <v>61</v>
      </c>
      <c r="L10" s="45" t="s">
        <v>17088</v>
      </c>
      <c r="M10" s="2" t="s">
        <v>133</v>
      </c>
      <c r="N10" s="2">
        <v>24.146100000000001</v>
      </c>
      <c r="O10" s="2">
        <v>55.689799999999998</v>
      </c>
      <c r="P10" s="2" t="s">
        <v>5142</v>
      </c>
      <c r="Q10" s="2" t="s">
        <v>65</v>
      </c>
      <c r="R10" s="43" t="s">
        <v>18854</v>
      </c>
      <c r="S10" s="41" t="s">
        <v>1554</v>
      </c>
      <c r="T10" s="41" t="s">
        <v>18460</v>
      </c>
      <c r="U10" s="2" t="s">
        <v>16801</v>
      </c>
      <c r="V10" s="2" t="s">
        <v>253</v>
      </c>
      <c r="W10" s="41" t="s">
        <v>17588</v>
      </c>
      <c r="X10" s="2" t="s">
        <v>5173</v>
      </c>
      <c r="Y10" s="2" t="s">
        <v>5143</v>
      </c>
      <c r="Z10" s="2" t="s">
        <v>20</v>
      </c>
      <c r="AA10" s="2" t="s">
        <v>5144</v>
      </c>
      <c r="AB10" s="2" t="s">
        <v>5145</v>
      </c>
      <c r="AC10" s="2" t="s">
        <v>5205</v>
      </c>
      <c r="AD10" s="2">
        <v>8002900</v>
      </c>
      <c r="AE10" s="2">
        <v>30</v>
      </c>
      <c r="AF10" s="2">
        <v>6</v>
      </c>
      <c r="AG10" s="2">
        <v>3</v>
      </c>
      <c r="AH10" s="2" t="s">
        <v>17974</v>
      </c>
      <c r="AI10" s="2">
        <v>3</v>
      </c>
      <c r="AJ10" s="2">
        <v>3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 t="s">
        <v>78</v>
      </c>
      <c r="CE10" s="2" t="s">
        <v>5254</v>
      </c>
      <c r="CF10" s="2" t="s">
        <v>15683</v>
      </c>
      <c r="CG10" s="2" t="e">
        <v>#N/A</v>
      </c>
      <c r="CH10" s="2" t="s">
        <v>15705</v>
      </c>
      <c r="CI10" s="49"/>
    </row>
    <row r="11" spans="1:87" x14ac:dyDescent="0.2">
      <c r="A11" s="2" t="s">
        <v>5255</v>
      </c>
      <c r="B11" s="2" t="s">
        <v>23052</v>
      </c>
      <c r="C11" s="2" t="s">
        <v>5140</v>
      </c>
      <c r="D11" s="2" t="s">
        <v>5255</v>
      </c>
      <c r="E11" s="2" t="s">
        <v>5255</v>
      </c>
      <c r="F11" s="2" t="s">
        <v>5255</v>
      </c>
      <c r="G11" s="23" t="s">
        <v>17133</v>
      </c>
      <c r="H11" s="2" t="s">
        <v>61</v>
      </c>
      <c r="I11" s="2" t="s">
        <v>61</v>
      </c>
      <c r="J11" s="2" t="s">
        <v>61</v>
      </c>
      <c r="K11" s="2" t="s">
        <v>61</v>
      </c>
      <c r="L11" s="45" t="s">
        <v>17088</v>
      </c>
      <c r="M11" s="2" t="s">
        <v>133</v>
      </c>
      <c r="N11" s="2">
        <v>24.194599</v>
      </c>
      <c r="O11" s="2">
        <v>55.791079000000003</v>
      </c>
      <c r="P11" s="2" t="s">
        <v>5142</v>
      </c>
      <c r="Q11" s="2" t="s">
        <v>65</v>
      </c>
      <c r="R11" s="43" t="s">
        <v>18854</v>
      </c>
      <c r="S11" s="41" t="s">
        <v>1554</v>
      </c>
      <c r="T11" s="41" t="s">
        <v>18460</v>
      </c>
      <c r="U11" s="2" t="s">
        <v>16801</v>
      </c>
      <c r="V11" s="2" t="s">
        <v>253</v>
      </c>
      <c r="W11" s="41" t="s">
        <v>17588</v>
      </c>
      <c r="X11" s="2" t="s">
        <v>5173</v>
      </c>
      <c r="Y11" s="2" t="s">
        <v>5143</v>
      </c>
      <c r="Z11" s="2" t="s">
        <v>20</v>
      </c>
      <c r="AA11" s="2" t="s">
        <v>5144</v>
      </c>
      <c r="AB11" s="2" t="s">
        <v>5145</v>
      </c>
      <c r="AC11" s="2" t="s">
        <v>5205</v>
      </c>
      <c r="AD11" s="2">
        <v>8001900</v>
      </c>
      <c r="AE11" s="2">
        <v>28</v>
      </c>
      <c r="AF11" s="2">
        <v>6</v>
      </c>
      <c r="AG11" s="2">
        <v>3</v>
      </c>
      <c r="AH11" s="2" t="s">
        <v>17974</v>
      </c>
      <c r="AI11" s="2">
        <v>3</v>
      </c>
      <c r="AJ11" s="2">
        <v>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 t="s">
        <v>78</v>
      </c>
      <c r="CE11" s="2" t="s">
        <v>5256</v>
      </c>
      <c r="CF11" s="2" t="s">
        <v>15683</v>
      </c>
      <c r="CG11" s="2" t="e">
        <v>#N/A</v>
      </c>
      <c r="CH11" s="2" t="s">
        <v>15705</v>
      </c>
      <c r="CI11" s="49"/>
    </row>
    <row r="12" spans="1:87" x14ac:dyDescent="0.2">
      <c r="A12" s="2" t="s">
        <v>5257</v>
      </c>
      <c r="B12" s="2" t="s">
        <v>23053</v>
      </c>
      <c r="C12" s="2" t="s">
        <v>5140</v>
      </c>
      <c r="D12" s="2" t="s">
        <v>5257</v>
      </c>
      <c r="E12" s="2" t="s">
        <v>5257</v>
      </c>
      <c r="F12" s="2" t="s">
        <v>5257</v>
      </c>
      <c r="G12" s="23" t="s">
        <v>17134</v>
      </c>
      <c r="H12" s="2" t="s">
        <v>61</v>
      </c>
      <c r="I12" s="2" t="s">
        <v>61</v>
      </c>
      <c r="J12" s="2" t="s">
        <v>61</v>
      </c>
      <c r="K12" s="2" t="s">
        <v>61</v>
      </c>
      <c r="L12" s="45" t="s">
        <v>17088</v>
      </c>
      <c r="M12" s="2" t="s">
        <v>133</v>
      </c>
      <c r="N12" s="2">
        <v>24.180980000000002</v>
      </c>
      <c r="O12" s="2">
        <v>55.758540000000004</v>
      </c>
      <c r="P12" s="2" t="s">
        <v>5142</v>
      </c>
      <c r="Q12" s="2" t="s">
        <v>65</v>
      </c>
      <c r="R12" s="43" t="s">
        <v>18854</v>
      </c>
      <c r="S12" s="41" t="s">
        <v>1554</v>
      </c>
      <c r="T12" s="41" t="s">
        <v>18460</v>
      </c>
      <c r="U12" s="2" t="s">
        <v>16801</v>
      </c>
      <c r="V12" s="2" t="s">
        <v>253</v>
      </c>
      <c r="W12" s="41" t="s">
        <v>17588</v>
      </c>
      <c r="X12" s="2" t="s">
        <v>5173</v>
      </c>
      <c r="Y12" s="2" t="s">
        <v>5143</v>
      </c>
      <c r="Z12" s="2" t="s">
        <v>20</v>
      </c>
      <c r="AA12" s="2" t="s">
        <v>5144</v>
      </c>
      <c r="AB12" s="2" t="s">
        <v>5145</v>
      </c>
      <c r="AC12" s="2" t="s">
        <v>5205</v>
      </c>
      <c r="AD12" s="2">
        <v>8002400</v>
      </c>
      <c r="AE12" s="2">
        <v>30</v>
      </c>
      <c r="AF12" s="2">
        <v>6</v>
      </c>
      <c r="AG12" s="2">
        <v>3</v>
      </c>
      <c r="AH12" s="2" t="s">
        <v>17974</v>
      </c>
      <c r="AI12" s="2">
        <v>3</v>
      </c>
      <c r="AJ12" s="2">
        <v>3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 t="s">
        <v>78</v>
      </c>
      <c r="CE12" s="2" t="s">
        <v>19088</v>
      </c>
      <c r="CF12" s="2" t="s">
        <v>15683</v>
      </c>
      <c r="CG12" s="2" t="e">
        <v>#N/A</v>
      </c>
      <c r="CH12" s="2" t="s">
        <v>15705</v>
      </c>
      <c r="CI12" s="49"/>
    </row>
    <row r="13" spans="1:87" x14ac:dyDescent="0.2">
      <c r="A13" s="2" t="s">
        <v>5258</v>
      </c>
      <c r="B13" s="2" t="s">
        <v>23054</v>
      </c>
      <c r="C13" s="2" t="s">
        <v>5140</v>
      </c>
      <c r="D13" s="2" t="s">
        <v>5258</v>
      </c>
      <c r="E13" s="2" t="s">
        <v>5258</v>
      </c>
      <c r="F13" s="2" t="s">
        <v>5258</v>
      </c>
      <c r="G13" s="23" t="s">
        <v>17135</v>
      </c>
      <c r="H13" s="2" t="s">
        <v>61</v>
      </c>
      <c r="I13" s="2" t="s">
        <v>61</v>
      </c>
      <c r="J13" s="2" t="s">
        <v>61</v>
      </c>
      <c r="K13" s="2" t="s">
        <v>61</v>
      </c>
      <c r="L13" s="45" t="s">
        <v>17088</v>
      </c>
      <c r="M13" s="2" t="s">
        <v>133</v>
      </c>
      <c r="N13" s="2">
        <v>24.200852999999999</v>
      </c>
      <c r="O13" s="2">
        <v>55.746254999999998</v>
      </c>
      <c r="P13" s="2" t="s">
        <v>5142</v>
      </c>
      <c r="Q13" s="2" t="s">
        <v>65</v>
      </c>
      <c r="R13" s="43" t="s">
        <v>18854</v>
      </c>
      <c r="S13" s="41" t="s">
        <v>1554</v>
      </c>
      <c r="T13" s="41" t="s">
        <v>18460</v>
      </c>
      <c r="U13" s="2" t="s">
        <v>16803</v>
      </c>
      <c r="V13" s="2" t="s">
        <v>528</v>
      </c>
      <c r="W13" s="41" t="s">
        <v>17588</v>
      </c>
      <c r="X13" s="2" t="s">
        <v>5173</v>
      </c>
      <c r="Y13" s="2" t="s">
        <v>5149</v>
      </c>
      <c r="Z13" s="2" t="s">
        <v>20</v>
      </c>
      <c r="AA13" s="2" t="s">
        <v>5144</v>
      </c>
      <c r="AB13" s="2" t="s">
        <v>5150</v>
      </c>
      <c r="AC13" s="2" t="s">
        <v>5205</v>
      </c>
      <c r="AD13" s="2">
        <v>8002400</v>
      </c>
      <c r="AE13" s="2">
        <v>33</v>
      </c>
      <c r="AF13" s="2">
        <v>6</v>
      </c>
      <c r="AG13" s="2">
        <v>3</v>
      </c>
      <c r="AH13" s="2" t="s">
        <v>17974</v>
      </c>
      <c r="AI13" s="2">
        <v>3</v>
      </c>
      <c r="AJ13" s="2">
        <v>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 t="s">
        <v>78</v>
      </c>
      <c r="CE13" s="2" t="s">
        <v>19089</v>
      </c>
      <c r="CF13" s="2" t="s">
        <v>15683</v>
      </c>
      <c r="CG13" s="2" t="e">
        <v>#N/A</v>
      </c>
      <c r="CH13" s="2" t="s">
        <v>15705</v>
      </c>
      <c r="CI13" s="49"/>
    </row>
    <row r="14" spans="1:87" x14ac:dyDescent="0.2">
      <c r="A14" s="2" t="s">
        <v>5649</v>
      </c>
      <c r="B14" s="2" t="s">
        <v>23055</v>
      </c>
      <c r="C14" s="2" t="s">
        <v>5140</v>
      </c>
      <c r="D14" s="2" t="s">
        <v>5649</v>
      </c>
      <c r="E14" s="2" t="s">
        <v>5649</v>
      </c>
      <c r="F14" s="2" t="s">
        <v>5649</v>
      </c>
      <c r="G14" s="23" t="s">
        <v>17212</v>
      </c>
      <c r="H14" s="2" t="s">
        <v>61</v>
      </c>
      <c r="I14" s="2" t="s">
        <v>61</v>
      </c>
      <c r="J14" s="2" t="s">
        <v>61</v>
      </c>
      <c r="K14" s="2" t="s">
        <v>61</v>
      </c>
      <c r="L14" s="45" t="s">
        <v>17088</v>
      </c>
      <c r="M14" s="2" t="s">
        <v>133</v>
      </c>
      <c r="N14" s="2">
        <v>24.150400000000001</v>
      </c>
      <c r="O14" s="2">
        <v>55.648110000000003</v>
      </c>
      <c r="P14" s="2" t="s">
        <v>5142</v>
      </c>
      <c r="Q14" s="2" t="s">
        <v>65</v>
      </c>
      <c r="R14" s="43" t="s">
        <v>18854</v>
      </c>
      <c r="S14" s="41" t="s">
        <v>1554</v>
      </c>
      <c r="T14" s="41" t="s">
        <v>18460</v>
      </c>
      <c r="U14" s="2" t="s">
        <v>16801</v>
      </c>
      <c r="V14" s="2" t="s">
        <v>253</v>
      </c>
      <c r="W14" s="41" t="s">
        <v>17588</v>
      </c>
      <c r="X14" s="2" t="s">
        <v>5173</v>
      </c>
      <c r="Y14" s="2" t="s">
        <v>5149</v>
      </c>
      <c r="Z14" s="2" t="s">
        <v>20</v>
      </c>
      <c r="AA14" s="2" t="s">
        <v>5144</v>
      </c>
      <c r="AB14" s="2" t="s">
        <v>5150</v>
      </c>
      <c r="AC14" s="2" t="s">
        <v>5247</v>
      </c>
      <c r="AD14" s="2">
        <v>8003100</v>
      </c>
      <c r="AE14" s="2">
        <v>27</v>
      </c>
      <c r="AF14" s="2">
        <v>6</v>
      </c>
      <c r="AG14" s="2">
        <v>3</v>
      </c>
      <c r="AH14" s="2" t="s">
        <v>17978</v>
      </c>
      <c r="AI14" s="2">
        <v>3</v>
      </c>
      <c r="AJ14" s="2">
        <v>3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 t="s">
        <v>78</v>
      </c>
      <c r="CE14" s="2" t="s">
        <v>5650</v>
      </c>
      <c r="CF14" s="2" t="s">
        <v>15683</v>
      </c>
      <c r="CG14" s="2" t="e">
        <v>#N/A</v>
      </c>
      <c r="CH14" s="2" t="s">
        <v>15705</v>
      </c>
      <c r="CI14" s="49"/>
    </row>
    <row r="15" spans="1:87" x14ac:dyDescent="0.2">
      <c r="A15" s="2" t="s">
        <v>5651</v>
      </c>
      <c r="B15" s="2" t="s">
        <v>23056</v>
      </c>
      <c r="C15" s="2" t="s">
        <v>5140</v>
      </c>
      <c r="D15" s="2" t="s">
        <v>5651</v>
      </c>
      <c r="E15" s="2" t="s">
        <v>5651</v>
      </c>
      <c r="F15" s="2" t="s">
        <v>5651</v>
      </c>
      <c r="G15" s="23" t="s">
        <v>18279</v>
      </c>
      <c r="H15" s="2" t="s">
        <v>61</v>
      </c>
      <c r="I15" s="2" t="s">
        <v>61</v>
      </c>
      <c r="J15" s="2" t="s">
        <v>61</v>
      </c>
      <c r="K15" s="2" t="s">
        <v>61</v>
      </c>
      <c r="L15" s="46">
        <v>40488</v>
      </c>
      <c r="M15" s="2" t="s">
        <v>133</v>
      </c>
      <c r="N15" s="2">
        <v>24.103425000000001</v>
      </c>
      <c r="O15" s="2">
        <v>55.588391999999999</v>
      </c>
      <c r="P15" s="2" t="s">
        <v>5142</v>
      </c>
      <c r="Q15" s="2" t="s">
        <v>65</v>
      </c>
      <c r="R15" s="43" t="s">
        <v>18854</v>
      </c>
      <c r="S15" s="41" t="s">
        <v>1554</v>
      </c>
      <c r="T15" s="41" t="s">
        <v>18460</v>
      </c>
      <c r="U15" s="2" t="s">
        <v>16801</v>
      </c>
      <c r="V15" s="2" t="s">
        <v>528</v>
      </c>
      <c r="W15" s="41" t="s">
        <v>17588</v>
      </c>
      <c r="X15" s="2" t="s">
        <v>5173</v>
      </c>
      <c r="Y15" s="2" t="s">
        <v>5205</v>
      </c>
      <c r="Z15" s="2" t="s">
        <v>20</v>
      </c>
      <c r="AA15" s="2" t="s">
        <v>5144</v>
      </c>
      <c r="AB15" s="2" t="s">
        <v>5356</v>
      </c>
      <c r="AC15" s="2" t="s">
        <v>5247</v>
      </c>
      <c r="AD15" s="2">
        <v>8006400</v>
      </c>
      <c r="AE15" s="2">
        <v>40</v>
      </c>
      <c r="AF15" s="2">
        <v>6</v>
      </c>
      <c r="AG15" s="2">
        <v>3</v>
      </c>
      <c r="AH15" s="2" t="s">
        <v>17978</v>
      </c>
      <c r="AI15" s="2">
        <v>3</v>
      </c>
      <c r="AJ15" s="2">
        <v>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 t="s">
        <v>78</v>
      </c>
      <c r="CE15" s="2" t="s">
        <v>19090</v>
      </c>
      <c r="CF15" s="2" t="s">
        <v>15680</v>
      </c>
      <c r="CG15" s="2" t="e">
        <v>#N/A</v>
      </c>
      <c r="CH15" s="2" t="s">
        <v>15705</v>
      </c>
      <c r="CI15" s="49"/>
    </row>
    <row r="16" spans="1:87" x14ac:dyDescent="0.2">
      <c r="A16" s="2" t="s">
        <v>5665</v>
      </c>
      <c r="B16" s="2" t="s">
        <v>23057</v>
      </c>
      <c r="C16" s="2" t="s">
        <v>5140</v>
      </c>
      <c r="D16" s="2" t="s">
        <v>5665</v>
      </c>
      <c r="E16" s="2" t="s">
        <v>5665</v>
      </c>
      <c r="F16" s="2" t="s">
        <v>5665</v>
      </c>
      <c r="G16" s="23" t="s">
        <v>5666</v>
      </c>
      <c r="H16" s="2" t="s">
        <v>61</v>
      </c>
      <c r="I16" s="2" t="s">
        <v>61</v>
      </c>
      <c r="J16" s="2" t="s">
        <v>61</v>
      </c>
      <c r="K16" s="2" t="s">
        <v>61</v>
      </c>
      <c r="L16" s="45" t="s">
        <v>17088</v>
      </c>
      <c r="M16" s="2" t="s">
        <v>133</v>
      </c>
      <c r="N16" s="2">
        <v>24.216760000000001</v>
      </c>
      <c r="O16" s="2">
        <v>55.485529999999997</v>
      </c>
      <c r="P16" s="2" t="s">
        <v>5142</v>
      </c>
      <c r="Q16" s="2" t="s">
        <v>65</v>
      </c>
      <c r="R16" s="43" t="s">
        <v>18854</v>
      </c>
      <c r="S16" s="41" t="s">
        <v>1554</v>
      </c>
      <c r="T16" s="41" t="s">
        <v>18460</v>
      </c>
      <c r="U16" s="2" t="s">
        <v>16801</v>
      </c>
      <c r="V16" s="2" t="s">
        <v>528</v>
      </c>
      <c r="W16" s="41" t="s">
        <v>17588</v>
      </c>
      <c r="X16" s="2" t="s">
        <v>5173</v>
      </c>
      <c r="Y16" s="2" t="s">
        <v>5205</v>
      </c>
      <c r="Z16" s="2" t="s">
        <v>20</v>
      </c>
      <c r="AA16" s="2" t="s">
        <v>5144</v>
      </c>
      <c r="AB16" s="2" t="s">
        <v>5356</v>
      </c>
      <c r="AC16" s="2" t="s">
        <v>5247</v>
      </c>
      <c r="AD16" s="2">
        <v>8006700</v>
      </c>
      <c r="AE16" s="2">
        <v>47</v>
      </c>
      <c r="AF16" s="2">
        <v>8</v>
      </c>
      <c r="AG16" s="2">
        <v>3</v>
      </c>
      <c r="AH16" s="2" t="s">
        <v>17978</v>
      </c>
      <c r="AI16" s="2">
        <v>4</v>
      </c>
      <c r="AJ16" s="2">
        <v>3</v>
      </c>
      <c r="AK16" s="2" t="s">
        <v>18943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 t="s">
        <v>78</v>
      </c>
      <c r="CE16" s="2" t="s">
        <v>5667</v>
      </c>
      <c r="CF16" s="2" t="s">
        <v>15685</v>
      </c>
      <c r="CG16" s="2" t="e">
        <v>#N/A</v>
      </c>
      <c r="CH16" s="2" t="s">
        <v>15705</v>
      </c>
      <c r="CI16" s="49"/>
    </row>
    <row r="17" spans="1:87" x14ac:dyDescent="0.2">
      <c r="A17" s="2" t="s">
        <v>5668</v>
      </c>
      <c r="B17" s="2" t="s">
        <v>23058</v>
      </c>
      <c r="C17" s="2" t="s">
        <v>5140</v>
      </c>
      <c r="D17" s="2" t="s">
        <v>5668</v>
      </c>
      <c r="E17" s="2" t="s">
        <v>5668</v>
      </c>
      <c r="F17" s="2" t="s">
        <v>5668</v>
      </c>
      <c r="G17" s="23" t="s">
        <v>18282</v>
      </c>
      <c r="H17" s="2" t="s">
        <v>61</v>
      </c>
      <c r="I17" s="2" t="s">
        <v>61</v>
      </c>
      <c r="J17" s="2" t="s">
        <v>61</v>
      </c>
      <c r="K17" s="2" t="s">
        <v>61</v>
      </c>
      <c r="L17" s="45" t="s">
        <v>17088</v>
      </c>
      <c r="M17" s="2" t="s">
        <v>133</v>
      </c>
      <c r="N17" s="2">
        <v>24.164645</v>
      </c>
      <c r="O17" s="2">
        <v>55.263916000000002</v>
      </c>
      <c r="P17" s="2" t="s">
        <v>5142</v>
      </c>
      <c r="Q17" s="2" t="s">
        <v>65</v>
      </c>
      <c r="R17" s="43" t="s">
        <v>18854</v>
      </c>
      <c r="S17" s="41" t="s">
        <v>1554</v>
      </c>
      <c r="T17" s="41" t="s">
        <v>18460</v>
      </c>
      <c r="U17" s="2" t="s">
        <v>16801</v>
      </c>
      <c r="V17" s="2" t="s">
        <v>528</v>
      </c>
      <c r="W17" s="41" t="s">
        <v>17588</v>
      </c>
      <c r="X17" s="2" t="s">
        <v>5173</v>
      </c>
      <c r="Y17" s="2" t="s">
        <v>5205</v>
      </c>
      <c r="Z17" s="2" t="s">
        <v>20</v>
      </c>
      <c r="AA17" s="2" t="s">
        <v>5144</v>
      </c>
      <c r="AB17" s="2" t="s">
        <v>5356</v>
      </c>
      <c r="AC17" s="2" t="s">
        <v>5247</v>
      </c>
      <c r="AD17" s="2">
        <v>8007100</v>
      </c>
      <c r="AE17" s="2">
        <v>37</v>
      </c>
      <c r="AF17" s="2">
        <v>6</v>
      </c>
      <c r="AG17" s="2">
        <v>3</v>
      </c>
      <c r="AH17" s="2" t="s">
        <v>17978</v>
      </c>
      <c r="AI17" s="2">
        <v>3</v>
      </c>
      <c r="AJ17" s="2">
        <v>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 t="s">
        <v>78</v>
      </c>
      <c r="CE17" s="2" t="s">
        <v>19091</v>
      </c>
      <c r="CF17" s="2" t="s">
        <v>15687</v>
      </c>
      <c r="CG17" s="2" t="e">
        <v>#N/A</v>
      </c>
      <c r="CH17" s="2" t="s">
        <v>15705</v>
      </c>
      <c r="CI17" s="49"/>
    </row>
    <row r="18" spans="1:87" x14ac:dyDescent="0.2">
      <c r="A18" s="2" t="s">
        <v>5272</v>
      </c>
      <c r="B18" s="2" t="s">
        <v>23059</v>
      </c>
      <c r="C18" s="2" t="s">
        <v>5140</v>
      </c>
      <c r="D18" s="2" t="s">
        <v>5272</v>
      </c>
      <c r="E18" s="2" t="s">
        <v>5272</v>
      </c>
      <c r="F18" s="2" t="s">
        <v>5272</v>
      </c>
      <c r="G18" s="23" t="s">
        <v>17144</v>
      </c>
      <c r="H18" s="2" t="s">
        <v>61</v>
      </c>
      <c r="I18" s="2" t="s">
        <v>61</v>
      </c>
      <c r="J18" s="2" t="s">
        <v>61</v>
      </c>
      <c r="K18" s="2" t="s">
        <v>61</v>
      </c>
      <c r="L18" s="45" t="s">
        <v>17088</v>
      </c>
      <c r="M18" s="2" t="s">
        <v>133</v>
      </c>
      <c r="N18" s="2">
        <v>24.195952999999999</v>
      </c>
      <c r="O18" s="2">
        <v>55.752132000000003</v>
      </c>
      <c r="P18" s="2" t="s">
        <v>5142</v>
      </c>
      <c r="Q18" s="2" t="s">
        <v>65</v>
      </c>
      <c r="R18" s="43" t="s">
        <v>18854</v>
      </c>
      <c r="S18" s="41" t="s">
        <v>1554</v>
      </c>
      <c r="T18" s="41" t="s">
        <v>18460</v>
      </c>
      <c r="U18" s="2" t="s">
        <v>16801</v>
      </c>
      <c r="V18" s="2" t="s">
        <v>253</v>
      </c>
      <c r="W18" s="41" t="s">
        <v>17588</v>
      </c>
      <c r="X18" s="2" t="s">
        <v>5173</v>
      </c>
      <c r="Y18" s="2" t="s">
        <v>5143</v>
      </c>
      <c r="Z18" s="2" t="s">
        <v>20</v>
      </c>
      <c r="AA18" s="2" t="s">
        <v>5144</v>
      </c>
      <c r="AB18" s="2" t="s">
        <v>5145</v>
      </c>
      <c r="AC18" s="2" t="s">
        <v>5205</v>
      </c>
      <c r="AD18" s="2">
        <v>8002400</v>
      </c>
      <c r="AE18" s="2">
        <v>27</v>
      </c>
      <c r="AF18" s="2">
        <v>6</v>
      </c>
      <c r="AG18" s="2">
        <v>3</v>
      </c>
      <c r="AH18" s="2" t="s">
        <v>17974</v>
      </c>
      <c r="AI18" s="2">
        <v>3</v>
      </c>
      <c r="AJ18" s="2">
        <v>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 t="s">
        <v>78</v>
      </c>
      <c r="CE18" s="2" t="s">
        <v>5273</v>
      </c>
      <c r="CF18" s="2" t="s">
        <v>15683</v>
      </c>
      <c r="CG18" s="2" t="e">
        <v>#N/A</v>
      </c>
      <c r="CH18" s="2" t="s">
        <v>15705</v>
      </c>
      <c r="CI18" s="49"/>
    </row>
    <row r="19" spans="1:87" x14ac:dyDescent="0.2">
      <c r="A19" s="2" t="s">
        <v>5276</v>
      </c>
      <c r="B19" s="2" t="s">
        <v>23060</v>
      </c>
      <c r="C19" s="2" t="s">
        <v>5140</v>
      </c>
      <c r="D19" s="2" t="s">
        <v>5276</v>
      </c>
      <c r="E19" s="2" t="s">
        <v>5276</v>
      </c>
      <c r="F19" s="2" t="s">
        <v>5276</v>
      </c>
      <c r="G19" s="23" t="s">
        <v>17147</v>
      </c>
      <c r="H19" s="2" t="s">
        <v>61</v>
      </c>
      <c r="I19" s="2" t="s">
        <v>61</v>
      </c>
      <c r="J19" s="2" t="s">
        <v>61</v>
      </c>
      <c r="K19" s="2" t="s">
        <v>61</v>
      </c>
      <c r="L19" s="45" t="s">
        <v>17088</v>
      </c>
      <c r="M19" s="2" t="s">
        <v>133</v>
      </c>
      <c r="N19" s="2">
        <v>24.137198000000001</v>
      </c>
      <c r="O19" s="2">
        <v>55.707023</v>
      </c>
      <c r="P19" s="2" t="s">
        <v>5142</v>
      </c>
      <c r="Q19" s="2" t="s">
        <v>65</v>
      </c>
      <c r="R19" s="43" t="s">
        <v>18854</v>
      </c>
      <c r="S19" s="41" t="s">
        <v>1554</v>
      </c>
      <c r="T19" s="41" t="s">
        <v>18460</v>
      </c>
      <c r="U19" s="2" t="s">
        <v>16801</v>
      </c>
      <c r="V19" s="2" t="s">
        <v>253</v>
      </c>
      <c r="W19" s="41" t="s">
        <v>17588</v>
      </c>
      <c r="X19" s="2" t="s">
        <v>5173</v>
      </c>
      <c r="Y19" s="2" t="s">
        <v>5143</v>
      </c>
      <c r="Z19" s="2" t="s">
        <v>20</v>
      </c>
      <c r="AA19" s="2" t="s">
        <v>5144</v>
      </c>
      <c r="AB19" s="2" t="s">
        <v>5145</v>
      </c>
      <c r="AC19" s="2" t="s">
        <v>5205</v>
      </c>
      <c r="AD19" s="2">
        <v>8002900</v>
      </c>
      <c r="AE19" s="2">
        <v>27</v>
      </c>
      <c r="AF19" s="2">
        <v>8</v>
      </c>
      <c r="AG19" s="2">
        <v>3</v>
      </c>
      <c r="AH19" s="2" t="s">
        <v>17974</v>
      </c>
      <c r="AI19" s="2">
        <v>4</v>
      </c>
      <c r="AJ19" s="2">
        <v>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 t="s">
        <v>78</v>
      </c>
      <c r="CE19" s="2" t="s">
        <v>19092</v>
      </c>
      <c r="CF19" s="2" t="s">
        <v>15683</v>
      </c>
      <c r="CG19" s="2" t="e">
        <v>#N/A</v>
      </c>
      <c r="CH19" s="2" t="s">
        <v>15705</v>
      </c>
      <c r="CI19" s="49"/>
    </row>
    <row r="20" spans="1:87" x14ac:dyDescent="0.2">
      <c r="A20" s="2" t="s">
        <v>5414</v>
      </c>
      <c r="B20" s="2" t="s">
        <v>23061</v>
      </c>
      <c r="C20" s="2" t="s">
        <v>5140</v>
      </c>
      <c r="D20" s="2" t="s">
        <v>5414</v>
      </c>
      <c r="E20" s="2" t="s">
        <v>5414</v>
      </c>
      <c r="F20" s="2" t="s">
        <v>5414</v>
      </c>
      <c r="G20" s="23" t="s">
        <v>17197</v>
      </c>
      <c r="H20" s="2" t="s">
        <v>61</v>
      </c>
      <c r="I20" s="2" t="s">
        <v>61</v>
      </c>
      <c r="J20" s="2" t="s">
        <v>61</v>
      </c>
      <c r="K20" s="2" t="s">
        <v>61</v>
      </c>
      <c r="L20" s="45" t="s">
        <v>17088</v>
      </c>
      <c r="M20" s="2" t="s">
        <v>133</v>
      </c>
      <c r="N20" s="2">
        <v>24.191700000000001</v>
      </c>
      <c r="O20" s="2">
        <v>55.53539</v>
      </c>
      <c r="P20" s="2" t="s">
        <v>5142</v>
      </c>
      <c r="Q20" s="2" t="s">
        <v>65</v>
      </c>
      <c r="R20" s="43" t="s">
        <v>18854</v>
      </c>
      <c r="S20" s="41" t="s">
        <v>1554</v>
      </c>
      <c r="T20" s="41" t="s">
        <v>18460</v>
      </c>
      <c r="U20" s="2" t="s">
        <v>16801</v>
      </c>
      <c r="V20" s="2" t="s">
        <v>253</v>
      </c>
      <c r="W20" s="41" t="s">
        <v>17588</v>
      </c>
      <c r="X20" s="2" t="s">
        <v>5173</v>
      </c>
      <c r="Y20" s="2" t="s">
        <v>5149</v>
      </c>
      <c r="Z20" s="2" t="s">
        <v>20</v>
      </c>
      <c r="AA20" s="2" t="s">
        <v>5144</v>
      </c>
      <c r="AB20" s="2" t="s">
        <v>5150</v>
      </c>
      <c r="AC20" s="2" t="s">
        <v>5247</v>
      </c>
      <c r="AD20" s="2">
        <v>8006500</v>
      </c>
      <c r="AE20" s="2">
        <v>25</v>
      </c>
      <c r="AF20" s="2">
        <v>6</v>
      </c>
      <c r="AG20" s="2">
        <v>3</v>
      </c>
      <c r="AH20" s="2" t="s">
        <v>17978</v>
      </c>
      <c r="AI20" s="2">
        <v>3</v>
      </c>
      <c r="AJ20" s="2">
        <v>3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 t="s">
        <v>628</v>
      </c>
      <c r="CE20" s="2" t="s">
        <v>19093</v>
      </c>
      <c r="CF20" s="2" t="s">
        <v>15683</v>
      </c>
      <c r="CG20" s="2" t="e">
        <v>#N/A</v>
      </c>
      <c r="CH20" s="2" t="s">
        <v>15705</v>
      </c>
      <c r="CI20" s="49"/>
    </row>
    <row r="21" spans="1:87" x14ac:dyDescent="0.2">
      <c r="A21" s="2" t="s">
        <v>5675</v>
      </c>
      <c r="B21" s="2" t="s">
        <v>23062</v>
      </c>
      <c r="C21" s="2" t="s">
        <v>5140</v>
      </c>
      <c r="D21" s="2" t="s">
        <v>5675</v>
      </c>
      <c r="E21" s="2" t="s">
        <v>5675</v>
      </c>
      <c r="F21" s="2" t="s">
        <v>5675</v>
      </c>
      <c r="G21" s="23" t="s">
        <v>17223</v>
      </c>
      <c r="H21" s="2" t="s">
        <v>61</v>
      </c>
      <c r="I21" s="2" t="s">
        <v>61</v>
      </c>
      <c r="J21" s="2" t="s">
        <v>61</v>
      </c>
      <c r="K21" s="2" t="s">
        <v>61</v>
      </c>
      <c r="L21" s="45" t="s">
        <v>17088</v>
      </c>
      <c r="M21" s="2" t="s">
        <v>133</v>
      </c>
      <c r="N21" s="2">
        <v>24.121780000000001</v>
      </c>
      <c r="O21" s="2">
        <v>55.713529999999999</v>
      </c>
      <c r="P21" s="2" t="s">
        <v>5142</v>
      </c>
      <c r="Q21" s="2" t="s">
        <v>65</v>
      </c>
      <c r="R21" s="43" t="s">
        <v>18854</v>
      </c>
      <c r="S21" s="41" t="s">
        <v>1554</v>
      </c>
      <c r="T21" s="41" t="s">
        <v>18460</v>
      </c>
      <c r="U21" s="2" t="s">
        <v>16801</v>
      </c>
      <c r="V21" s="2" t="s">
        <v>253</v>
      </c>
      <c r="W21" s="41" t="s">
        <v>17588</v>
      </c>
      <c r="X21" s="2" t="s">
        <v>5173</v>
      </c>
      <c r="Y21" s="2" t="s">
        <v>5149</v>
      </c>
      <c r="Z21" s="2" t="s">
        <v>20</v>
      </c>
      <c r="AA21" s="2" t="s">
        <v>5144</v>
      </c>
      <c r="AB21" s="2" t="s">
        <v>5150</v>
      </c>
      <c r="AC21" s="2" t="s">
        <v>5205</v>
      </c>
      <c r="AD21" s="2">
        <v>8003300</v>
      </c>
      <c r="AE21" s="2">
        <v>26</v>
      </c>
      <c r="AF21" s="2">
        <v>6</v>
      </c>
      <c r="AG21" s="2">
        <v>3</v>
      </c>
      <c r="AH21" s="2" t="s">
        <v>17974</v>
      </c>
      <c r="AI21" s="2">
        <v>3</v>
      </c>
      <c r="AJ21" s="2">
        <v>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 t="s">
        <v>78</v>
      </c>
      <c r="CE21" s="2" t="s">
        <v>5676</v>
      </c>
      <c r="CF21" s="2" t="s">
        <v>15683</v>
      </c>
      <c r="CG21" s="2" t="e">
        <v>#N/A</v>
      </c>
      <c r="CH21" s="2" t="s">
        <v>15705</v>
      </c>
      <c r="CI21" s="49"/>
    </row>
    <row r="22" spans="1:87" x14ac:dyDescent="0.2">
      <c r="A22" s="2" t="s">
        <v>5935</v>
      </c>
      <c r="B22" s="2" t="s">
        <v>23063</v>
      </c>
      <c r="C22" s="2" t="s">
        <v>5140</v>
      </c>
      <c r="D22" s="2" t="s">
        <v>5935</v>
      </c>
      <c r="E22" s="2" t="s">
        <v>5935</v>
      </c>
      <c r="F22" s="2" t="s">
        <v>5935</v>
      </c>
      <c r="G22" s="23" t="s">
        <v>18290</v>
      </c>
      <c r="H22" s="2" t="s">
        <v>61</v>
      </c>
      <c r="I22" s="2" t="s">
        <v>61</v>
      </c>
      <c r="J22" s="2" t="s">
        <v>61</v>
      </c>
      <c r="K22" s="2" t="s">
        <v>61</v>
      </c>
      <c r="L22" s="46">
        <v>40477</v>
      </c>
      <c r="M22" s="2" t="s">
        <v>133</v>
      </c>
      <c r="N22" s="2">
        <v>24.076633000000001</v>
      </c>
      <c r="O22" s="2">
        <v>55.662002000000001</v>
      </c>
      <c r="P22" s="2" t="s">
        <v>5142</v>
      </c>
      <c r="Q22" s="2" t="s">
        <v>65</v>
      </c>
      <c r="R22" s="43" t="s">
        <v>18854</v>
      </c>
      <c r="S22" s="41" t="s">
        <v>1554</v>
      </c>
      <c r="T22" s="41" t="s">
        <v>18460</v>
      </c>
      <c r="U22" s="2" t="s">
        <v>16801</v>
      </c>
      <c r="V22" s="2" t="s">
        <v>253</v>
      </c>
      <c r="W22" s="41" t="s">
        <v>17588</v>
      </c>
      <c r="X22" s="2" t="s">
        <v>5173</v>
      </c>
      <c r="Y22" s="2" t="s">
        <v>5143</v>
      </c>
      <c r="Z22" s="2" t="s">
        <v>20</v>
      </c>
      <c r="AA22" s="2" t="s">
        <v>5144</v>
      </c>
      <c r="AB22" s="2" t="s">
        <v>5145</v>
      </c>
      <c r="AC22" s="2" t="s">
        <v>5247</v>
      </c>
      <c r="AD22" s="2">
        <v>8006600</v>
      </c>
      <c r="AE22" s="2">
        <v>28</v>
      </c>
      <c r="AF22" s="2">
        <v>6</v>
      </c>
      <c r="AG22" s="2">
        <v>3</v>
      </c>
      <c r="AH22" s="2" t="s">
        <v>17978</v>
      </c>
      <c r="AI22" s="2">
        <v>3</v>
      </c>
      <c r="AJ22" s="2">
        <v>3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 t="s">
        <v>78</v>
      </c>
      <c r="CE22" s="2" t="s">
        <v>19094</v>
      </c>
      <c r="CF22" s="2" t="s">
        <v>15683</v>
      </c>
      <c r="CG22" s="2" t="e">
        <v>#N/A</v>
      </c>
      <c r="CH22" s="2" t="s">
        <v>15705</v>
      </c>
      <c r="CI22" s="49"/>
    </row>
    <row r="23" spans="1:87" x14ac:dyDescent="0.2">
      <c r="A23" s="2" t="s">
        <v>5339</v>
      </c>
      <c r="B23" s="2" t="s">
        <v>23064</v>
      </c>
      <c r="C23" s="2" t="s">
        <v>5140</v>
      </c>
      <c r="D23" s="2" t="s">
        <v>5339</v>
      </c>
      <c r="E23" s="2" t="s">
        <v>5339</v>
      </c>
      <c r="F23" s="2" t="s">
        <v>5339</v>
      </c>
      <c r="G23" s="23" t="s">
        <v>17181</v>
      </c>
      <c r="H23" s="2" t="s">
        <v>61</v>
      </c>
      <c r="I23" s="2" t="s">
        <v>61</v>
      </c>
      <c r="J23" s="2" t="s">
        <v>61</v>
      </c>
      <c r="K23" s="2" t="s">
        <v>61</v>
      </c>
      <c r="L23" s="45" t="s">
        <v>17088</v>
      </c>
      <c r="M23" s="2" t="s">
        <v>133</v>
      </c>
      <c r="N23" s="2">
        <v>24.149633000000001</v>
      </c>
      <c r="O23" s="2">
        <v>55.738002000000002</v>
      </c>
      <c r="P23" s="2" t="s">
        <v>5142</v>
      </c>
      <c r="Q23" s="2" t="s">
        <v>65</v>
      </c>
      <c r="R23" s="43" t="s">
        <v>18854</v>
      </c>
      <c r="S23" s="41" t="s">
        <v>1554</v>
      </c>
      <c r="T23" s="41" t="s">
        <v>18460</v>
      </c>
      <c r="U23" s="2" t="s">
        <v>16801</v>
      </c>
      <c r="V23" s="2" t="s">
        <v>253</v>
      </c>
      <c r="W23" s="41" t="s">
        <v>17588</v>
      </c>
      <c r="X23" s="2" t="s">
        <v>5173</v>
      </c>
      <c r="Y23" s="2" t="s">
        <v>5149</v>
      </c>
      <c r="Z23" s="2" t="s">
        <v>20</v>
      </c>
      <c r="AA23" s="2" t="s">
        <v>5144</v>
      </c>
      <c r="AB23" s="2" t="s">
        <v>5150</v>
      </c>
      <c r="AC23" s="2" t="s">
        <v>5205</v>
      </c>
      <c r="AD23" s="2">
        <v>8002400</v>
      </c>
      <c r="AE23" s="2">
        <v>28</v>
      </c>
      <c r="AF23" s="2">
        <v>6</v>
      </c>
      <c r="AG23" s="2">
        <v>3</v>
      </c>
      <c r="AH23" s="2" t="s">
        <v>17974</v>
      </c>
      <c r="AI23" s="2">
        <v>3</v>
      </c>
      <c r="AJ23" s="2">
        <v>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 t="s">
        <v>78</v>
      </c>
      <c r="CE23" s="2" t="s">
        <v>5340</v>
      </c>
      <c r="CF23" s="2" t="s">
        <v>15683</v>
      </c>
      <c r="CG23" s="2" t="e">
        <v>#N/A</v>
      </c>
      <c r="CH23" s="2" t="s">
        <v>15705</v>
      </c>
      <c r="CI23" s="49"/>
    </row>
    <row r="24" spans="1:87" x14ac:dyDescent="0.2">
      <c r="A24" s="2" t="s">
        <v>5341</v>
      </c>
      <c r="B24" s="2" t="s">
        <v>23065</v>
      </c>
      <c r="C24" s="2" t="s">
        <v>5140</v>
      </c>
      <c r="D24" s="2" t="s">
        <v>5341</v>
      </c>
      <c r="E24" s="2" t="s">
        <v>5341</v>
      </c>
      <c r="F24" s="2" t="s">
        <v>5341</v>
      </c>
      <c r="G24" s="23" t="s">
        <v>17182</v>
      </c>
      <c r="H24" s="2" t="s">
        <v>61</v>
      </c>
      <c r="I24" s="2" t="s">
        <v>61</v>
      </c>
      <c r="J24" s="2" t="s">
        <v>61</v>
      </c>
      <c r="K24" s="2" t="s">
        <v>61</v>
      </c>
      <c r="L24" s="45" t="s">
        <v>17088</v>
      </c>
      <c r="M24" s="2" t="s">
        <v>133</v>
      </c>
      <c r="N24" s="2">
        <v>24.179649999999999</v>
      </c>
      <c r="O24" s="2">
        <v>55.742905</v>
      </c>
      <c r="P24" s="2" t="s">
        <v>5142</v>
      </c>
      <c r="Q24" s="2" t="s">
        <v>65</v>
      </c>
      <c r="R24" s="43" t="s">
        <v>18854</v>
      </c>
      <c r="S24" s="41" t="s">
        <v>1554</v>
      </c>
      <c r="T24" s="41" t="s">
        <v>18460</v>
      </c>
      <c r="U24" s="2" t="s">
        <v>16801</v>
      </c>
      <c r="V24" s="2" t="s">
        <v>253</v>
      </c>
      <c r="W24" s="41" t="s">
        <v>17588</v>
      </c>
      <c r="X24" s="2" t="s">
        <v>5173</v>
      </c>
      <c r="Y24" s="2" t="s">
        <v>5149</v>
      </c>
      <c r="Z24" s="2" t="s">
        <v>20</v>
      </c>
      <c r="AA24" s="2" t="s">
        <v>5144</v>
      </c>
      <c r="AB24" s="2" t="s">
        <v>5150</v>
      </c>
      <c r="AC24" s="2" t="s">
        <v>5205</v>
      </c>
      <c r="AD24" s="2">
        <v>8002600</v>
      </c>
      <c r="AE24" s="2">
        <v>26</v>
      </c>
      <c r="AF24" s="2">
        <v>6</v>
      </c>
      <c r="AG24" s="2">
        <v>3</v>
      </c>
      <c r="AH24" s="2" t="s">
        <v>17974</v>
      </c>
      <c r="AI24" s="2">
        <v>3</v>
      </c>
      <c r="AJ24" s="2">
        <v>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 t="s">
        <v>71</v>
      </c>
      <c r="CE24" s="2">
        <v>0</v>
      </c>
      <c r="CF24" s="2" t="s">
        <v>15683</v>
      </c>
      <c r="CG24" s="2" t="e">
        <v>#N/A</v>
      </c>
      <c r="CH24" s="2" t="s">
        <v>15705</v>
      </c>
      <c r="CI24" s="49"/>
    </row>
    <row r="25" spans="1:87" x14ac:dyDescent="0.2">
      <c r="A25" s="2" t="s">
        <v>5344</v>
      </c>
      <c r="B25" s="2" t="s">
        <v>23066</v>
      </c>
      <c r="C25" s="2" t="s">
        <v>5140</v>
      </c>
      <c r="D25" s="2" t="s">
        <v>5344</v>
      </c>
      <c r="E25" s="2" t="s">
        <v>5344</v>
      </c>
      <c r="F25" s="2" t="s">
        <v>5344</v>
      </c>
      <c r="G25" s="23" t="s">
        <v>17184</v>
      </c>
      <c r="H25" s="2" t="s">
        <v>61</v>
      </c>
      <c r="I25" s="2" t="s">
        <v>61</v>
      </c>
      <c r="J25" s="2" t="s">
        <v>61</v>
      </c>
      <c r="K25" s="2" t="s">
        <v>61</v>
      </c>
      <c r="L25" s="45" t="s">
        <v>17088</v>
      </c>
      <c r="M25" s="2" t="s">
        <v>133</v>
      </c>
      <c r="N25" s="2">
        <v>24.17916</v>
      </c>
      <c r="O25" s="2">
        <v>55.770820000000001</v>
      </c>
      <c r="P25" s="2" t="s">
        <v>5142</v>
      </c>
      <c r="Q25" s="2" t="s">
        <v>65</v>
      </c>
      <c r="R25" s="43" t="s">
        <v>18854</v>
      </c>
      <c r="S25" s="41" t="s">
        <v>1554</v>
      </c>
      <c r="T25" s="41" t="s">
        <v>18460</v>
      </c>
      <c r="U25" s="2" t="s">
        <v>16801</v>
      </c>
      <c r="V25" s="2" t="s">
        <v>528</v>
      </c>
      <c r="W25" s="41" t="s">
        <v>17588</v>
      </c>
      <c r="X25" s="2" t="s">
        <v>5173</v>
      </c>
      <c r="Y25" s="2" t="s">
        <v>5143</v>
      </c>
      <c r="Z25" s="2" t="s">
        <v>20</v>
      </c>
      <c r="AA25" s="2" t="s">
        <v>5144</v>
      </c>
      <c r="AB25" s="2" t="s">
        <v>5145</v>
      </c>
      <c r="AC25" s="2" t="s">
        <v>5205</v>
      </c>
      <c r="AD25" s="2">
        <v>8002400</v>
      </c>
      <c r="AE25" s="2">
        <v>38</v>
      </c>
      <c r="AF25" s="2">
        <v>6</v>
      </c>
      <c r="AG25" s="2">
        <v>3</v>
      </c>
      <c r="AH25" s="2" t="s">
        <v>17974</v>
      </c>
      <c r="AI25" s="2">
        <v>3</v>
      </c>
      <c r="AJ25" s="2">
        <v>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 t="s">
        <v>78</v>
      </c>
      <c r="CE25" s="2" t="s">
        <v>5345</v>
      </c>
      <c r="CF25" s="2" t="s">
        <v>15680</v>
      </c>
      <c r="CG25" s="2" t="e">
        <v>#N/A</v>
      </c>
      <c r="CH25" s="2" t="s">
        <v>15705</v>
      </c>
      <c r="CI25" s="49"/>
    </row>
    <row r="26" spans="1:87" x14ac:dyDescent="0.2">
      <c r="A26" s="2" t="s">
        <v>5681</v>
      </c>
      <c r="B26" s="2" t="s">
        <v>23067</v>
      </c>
      <c r="C26" s="2" t="s">
        <v>5140</v>
      </c>
      <c r="D26" s="2" t="s">
        <v>5681</v>
      </c>
      <c r="E26" s="2" t="s">
        <v>5681</v>
      </c>
      <c r="F26" s="2" t="s">
        <v>5681</v>
      </c>
      <c r="G26" s="23" t="s">
        <v>17226</v>
      </c>
      <c r="H26" s="2" t="s">
        <v>61</v>
      </c>
      <c r="I26" s="2" t="s">
        <v>61</v>
      </c>
      <c r="J26" s="2" t="s">
        <v>61</v>
      </c>
      <c r="K26" s="2" t="s">
        <v>61</v>
      </c>
      <c r="L26" s="45" t="s">
        <v>17088</v>
      </c>
      <c r="M26" s="2" t="s">
        <v>133</v>
      </c>
      <c r="N26" s="2">
        <v>24.172280000000001</v>
      </c>
      <c r="O26" s="2">
        <v>55.674930000000003</v>
      </c>
      <c r="P26" s="2" t="s">
        <v>5142</v>
      </c>
      <c r="Q26" s="2" t="s">
        <v>65</v>
      </c>
      <c r="R26" s="43" t="s">
        <v>18854</v>
      </c>
      <c r="S26" s="41" t="s">
        <v>1554</v>
      </c>
      <c r="T26" s="41" t="s">
        <v>18460</v>
      </c>
      <c r="U26" s="2" t="s">
        <v>16801</v>
      </c>
      <c r="V26" s="2" t="s">
        <v>253</v>
      </c>
      <c r="W26" s="41" t="s">
        <v>17588</v>
      </c>
      <c r="X26" s="2" t="s">
        <v>5173</v>
      </c>
      <c r="Y26" s="2" t="s">
        <v>5149</v>
      </c>
      <c r="Z26" s="2" t="s">
        <v>20</v>
      </c>
      <c r="AA26" s="2" t="s">
        <v>5144</v>
      </c>
      <c r="AB26" s="2" t="s">
        <v>5150</v>
      </c>
      <c r="AC26" s="2" t="s">
        <v>5205</v>
      </c>
      <c r="AD26" s="2">
        <v>8003000</v>
      </c>
      <c r="AE26" s="2">
        <v>27</v>
      </c>
      <c r="AF26" s="2">
        <v>6</v>
      </c>
      <c r="AG26" s="2">
        <v>3</v>
      </c>
      <c r="AH26" s="2" t="s">
        <v>17974</v>
      </c>
      <c r="AI26" s="2">
        <v>3</v>
      </c>
      <c r="AJ26" s="2">
        <v>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 t="s">
        <v>78</v>
      </c>
      <c r="CE26" s="2" t="s">
        <v>5682</v>
      </c>
      <c r="CF26" s="2" t="s">
        <v>15683</v>
      </c>
      <c r="CG26" s="2" t="e">
        <v>#N/A</v>
      </c>
      <c r="CH26" s="2" t="s">
        <v>15705</v>
      </c>
      <c r="CI26" s="49"/>
    </row>
    <row r="27" spans="1:87" x14ac:dyDescent="0.2">
      <c r="A27" s="2" t="s">
        <v>5277</v>
      </c>
      <c r="B27" s="2" t="s">
        <v>23068</v>
      </c>
      <c r="C27" s="2" t="s">
        <v>5140</v>
      </c>
      <c r="D27" s="2" t="s">
        <v>5277</v>
      </c>
      <c r="E27" s="2" t="s">
        <v>5277</v>
      </c>
      <c r="F27" s="2" t="s">
        <v>5277</v>
      </c>
      <c r="G27" s="23" t="s">
        <v>17148</v>
      </c>
      <c r="H27" s="2" t="s">
        <v>61</v>
      </c>
      <c r="I27" s="2" t="s">
        <v>61</v>
      </c>
      <c r="J27" s="2" t="s">
        <v>61</v>
      </c>
      <c r="K27" s="2" t="s">
        <v>61</v>
      </c>
      <c r="L27" s="45" t="s">
        <v>17088</v>
      </c>
      <c r="M27" s="2" t="s">
        <v>133</v>
      </c>
      <c r="N27" s="2">
        <v>24.1294</v>
      </c>
      <c r="O27" s="2">
        <v>55.682000000000002</v>
      </c>
      <c r="P27" s="2" t="s">
        <v>5142</v>
      </c>
      <c r="Q27" s="2" t="s">
        <v>65</v>
      </c>
      <c r="R27" s="43" t="s">
        <v>18854</v>
      </c>
      <c r="S27" s="41" t="s">
        <v>1554</v>
      </c>
      <c r="T27" s="41" t="s">
        <v>18460</v>
      </c>
      <c r="U27" s="2" t="s">
        <v>16801</v>
      </c>
      <c r="V27" s="2" t="s">
        <v>253</v>
      </c>
      <c r="W27" s="41" t="s">
        <v>17588</v>
      </c>
      <c r="X27" s="2" t="s">
        <v>5173</v>
      </c>
      <c r="Y27" s="2" t="s">
        <v>5143</v>
      </c>
      <c r="Z27" s="2" t="s">
        <v>20</v>
      </c>
      <c r="AA27" s="2" t="s">
        <v>5144</v>
      </c>
      <c r="AB27" s="2" t="s">
        <v>5145</v>
      </c>
      <c r="AC27" s="2" t="s">
        <v>5205</v>
      </c>
      <c r="AD27" s="2">
        <v>8002900</v>
      </c>
      <c r="AE27" s="2">
        <v>28</v>
      </c>
      <c r="AF27" s="2">
        <v>6</v>
      </c>
      <c r="AG27" s="2">
        <v>3</v>
      </c>
      <c r="AH27" s="2" t="s">
        <v>17974</v>
      </c>
      <c r="AI27" s="2">
        <v>3</v>
      </c>
      <c r="AJ27" s="2">
        <v>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 t="s">
        <v>78</v>
      </c>
      <c r="CE27" s="2" t="s">
        <v>5278</v>
      </c>
      <c r="CF27" s="2" t="s">
        <v>15683</v>
      </c>
      <c r="CG27" s="2" t="e">
        <v>#N/A</v>
      </c>
      <c r="CH27" s="2" t="s">
        <v>15705</v>
      </c>
      <c r="CI27" s="49"/>
    </row>
    <row r="28" spans="1:87" x14ac:dyDescent="0.2">
      <c r="A28" s="2" t="s">
        <v>5683</v>
      </c>
      <c r="B28" s="2" t="s">
        <v>23069</v>
      </c>
      <c r="C28" s="2" t="s">
        <v>5140</v>
      </c>
      <c r="D28" s="2" t="s">
        <v>5683</v>
      </c>
      <c r="E28" s="2" t="s">
        <v>5683</v>
      </c>
      <c r="F28" s="2" t="s">
        <v>5683</v>
      </c>
      <c r="G28" s="23" t="s">
        <v>17757</v>
      </c>
      <c r="H28" s="2" t="s">
        <v>61</v>
      </c>
      <c r="I28" s="2" t="s">
        <v>61</v>
      </c>
      <c r="J28" s="2" t="s">
        <v>61</v>
      </c>
      <c r="K28" s="2" t="s">
        <v>61</v>
      </c>
      <c r="L28" s="45" t="s">
        <v>17088</v>
      </c>
      <c r="M28" s="2" t="s">
        <v>133</v>
      </c>
      <c r="N28" s="2">
        <v>24.199249999999999</v>
      </c>
      <c r="O28" s="2">
        <v>55.434280000000001</v>
      </c>
      <c r="P28" s="2" t="s">
        <v>5142</v>
      </c>
      <c r="Q28" s="2" t="s">
        <v>65</v>
      </c>
      <c r="R28" s="43" t="s">
        <v>18854</v>
      </c>
      <c r="S28" s="41" t="s">
        <v>1554</v>
      </c>
      <c r="T28" s="41" t="s">
        <v>18460</v>
      </c>
      <c r="U28" s="2" t="s">
        <v>16801</v>
      </c>
      <c r="V28" s="2" t="s">
        <v>528</v>
      </c>
      <c r="W28" s="41" t="s">
        <v>17588</v>
      </c>
      <c r="X28" s="2" t="s">
        <v>5173</v>
      </c>
      <c r="Y28" s="2" t="s">
        <v>5143</v>
      </c>
      <c r="Z28" s="2" t="s">
        <v>20</v>
      </c>
      <c r="AA28" s="2" t="s">
        <v>5144</v>
      </c>
      <c r="AB28" s="2" t="s">
        <v>5145</v>
      </c>
      <c r="AC28" s="2" t="s">
        <v>5247</v>
      </c>
      <c r="AD28" s="2">
        <v>8006700</v>
      </c>
      <c r="AE28" s="2">
        <v>41</v>
      </c>
      <c r="AF28" s="2">
        <v>6</v>
      </c>
      <c r="AG28" s="2">
        <v>3</v>
      </c>
      <c r="AH28" s="2" t="s">
        <v>17978</v>
      </c>
      <c r="AI28" s="2">
        <v>3</v>
      </c>
      <c r="AJ28" s="2">
        <v>3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 t="s">
        <v>78</v>
      </c>
      <c r="CE28" s="2" t="s">
        <v>5684</v>
      </c>
      <c r="CF28" s="2" t="s">
        <v>15680</v>
      </c>
      <c r="CG28" s="2" t="e">
        <v>#N/A</v>
      </c>
      <c r="CH28" s="2" t="s">
        <v>15705</v>
      </c>
      <c r="CI28" s="49"/>
    </row>
    <row r="29" spans="1:87" x14ac:dyDescent="0.2">
      <c r="A29" s="2" t="s">
        <v>5279</v>
      </c>
      <c r="B29" s="2" t="s">
        <v>23070</v>
      </c>
      <c r="C29" s="2" t="s">
        <v>5140</v>
      </c>
      <c r="D29" s="2" t="s">
        <v>5279</v>
      </c>
      <c r="E29" s="2" t="s">
        <v>5279</v>
      </c>
      <c r="F29" s="2" t="s">
        <v>5279</v>
      </c>
      <c r="G29" s="23" t="s">
        <v>17149</v>
      </c>
      <c r="H29" s="2" t="s">
        <v>61</v>
      </c>
      <c r="I29" s="2" t="s">
        <v>61</v>
      </c>
      <c r="J29" s="2" t="s">
        <v>61</v>
      </c>
      <c r="K29" s="2" t="s">
        <v>61</v>
      </c>
      <c r="L29" s="45" t="s">
        <v>17088</v>
      </c>
      <c r="M29" s="2" t="s">
        <v>133</v>
      </c>
      <c r="N29" s="2" t="s">
        <v>17555</v>
      </c>
      <c r="O29" s="2">
        <v>55.731741</v>
      </c>
      <c r="P29" s="2" t="s">
        <v>5142</v>
      </c>
      <c r="Q29" s="2" t="s">
        <v>65</v>
      </c>
      <c r="R29" s="43" t="s">
        <v>18854</v>
      </c>
      <c r="S29" s="41" t="s">
        <v>1554</v>
      </c>
      <c r="T29" s="41" t="s">
        <v>18460</v>
      </c>
      <c r="U29" s="2" t="s">
        <v>16801</v>
      </c>
      <c r="V29" s="2" t="s">
        <v>253</v>
      </c>
      <c r="W29" s="41" t="s">
        <v>17588</v>
      </c>
      <c r="X29" s="2" t="s">
        <v>5173</v>
      </c>
      <c r="Y29" s="2" t="s">
        <v>5149</v>
      </c>
      <c r="Z29" s="2" t="s">
        <v>20</v>
      </c>
      <c r="AA29" s="2" t="s">
        <v>5144</v>
      </c>
      <c r="AB29" s="2" t="s">
        <v>5150</v>
      </c>
      <c r="AC29" s="2" t="s">
        <v>5205</v>
      </c>
      <c r="AD29" s="2">
        <v>8002500</v>
      </c>
      <c r="AE29" s="2">
        <v>28</v>
      </c>
      <c r="AF29" s="2">
        <v>6</v>
      </c>
      <c r="AG29" s="2">
        <v>3</v>
      </c>
      <c r="AH29" s="2" t="s">
        <v>17974</v>
      </c>
      <c r="AI29" s="2">
        <v>3</v>
      </c>
      <c r="AJ29" s="2">
        <v>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 t="s">
        <v>78</v>
      </c>
      <c r="CE29" s="2" t="s">
        <v>19095</v>
      </c>
      <c r="CF29" s="2" t="s">
        <v>15683</v>
      </c>
      <c r="CG29" s="2" t="e">
        <v>#N/A</v>
      </c>
      <c r="CH29" s="2" t="s">
        <v>15705</v>
      </c>
      <c r="CI29" s="49"/>
    </row>
    <row r="30" spans="1:87" x14ac:dyDescent="0.2">
      <c r="A30" s="2" t="s">
        <v>5685</v>
      </c>
      <c r="B30" s="2" t="s">
        <v>23071</v>
      </c>
      <c r="C30" s="2" t="s">
        <v>5140</v>
      </c>
      <c r="D30" s="2" t="s">
        <v>5685</v>
      </c>
      <c r="E30" s="2" t="s">
        <v>5685</v>
      </c>
      <c r="F30" s="2" t="s">
        <v>5685</v>
      </c>
      <c r="G30" s="23" t="s">
        <v>16386</v>
      </c>
      <c r="H30" s="2" t="s">
        <v>61</v>
      </c>
      <c r="I30" s="2" t="s">
        <v>61</v>
      </c>
      <c r="J30" s="2" t="s">
        <v>61</v>
      </c>
      <c r="K30" s="2" t="s">
        <v>61</v>
      </c>
      <c r="L30" s="45" t="s">
        <v>17088</v>
      </c>
      <c r="M30" s="2" t="s">
        <v>133</v>
      </c>
      <c r="N30" s="2">
        <v>24.153099999999998</v>
      </c>
      <c r="O30" s="2">
        <v>55.81241</v>
      </c>
      <c r="P30" s="2" t="s">
        <v>5142</v>
      </c>
      <c r="Q30" s="2" t="s">
        <v>65</v>
      </c>
      <c r="R30" s="43" t="s">
        <v>18854</v>
      </c>
      <c r="S30" s="41" t="s">
        <v>1554</v>
      </c>
      <c r="T30" s="41" t="s">
        <v>18460</v>
      </c>
      <c r="U30" s="2" t="s">
        <v>16801</v>
      </c>
      <c r="V30" s="2" t="s">
        <v>253</v>
      </c>
      <c r="W30" s="41" t="s">
        <v>17588</v>
      </c>
      <c r="X30" s="2" t="s">
        <v>5173</v>
      </c>
      <c r="Y30" s="2" t="s">
        <v>5143</v>
      </c>
      <c r="Z30" s="2" t="s">
        <v>20</v>
      </c>
      <c r="AA30" s="2" t="s">
        <v>5144</v>
      </c>
      <c r="AB30" s="2" t="s">
        <v>5145</v>
      </c>
      <c r="AC30" s="2" t="s">
        <v>5247</v>
      </c>
      <c r="AD30" s="2">
        <v>8002200</v>
      </c>
      <c r="AE30" s="2">
        <v>27</v>
      </c>
      <c r="AF30" s="2">
        <v>6</v>
      </c>
      <c r="AG30" s="2">
        <v>3</v>
      </c>
      <c r="AH30" s="2" t="s">
        <v>17978</v>
      </c>
      <c r="AI30" s="2">
        <v>3</v>
      </c>
      <c r="AJ30" s="2">
        <v>3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 t="s">
        <v>78</v>
      </c>
      <c r="CE30" s="2" t="s">
        <v>5686</v>
      </c>
      <c r="CF30" s="2" t="s">
        <v>15683</v>
      </c>
      <c r="CG30" s="2" t="e">
        <v>#N/A</v>
      </c>
      <c r="CH30" s="2" t="s">
        <v>15705</v>
      </c>
      <c r="CI30" s="49"/>
    </row>
    <row r="31" spans="1:87" x14ac:dyDescent="0.2">
      <c r="A31" s="2" t="s">
        <v>5418</v>
      </c>
      <c r="B31" s="2" t="s">
        <v>23072</v>
      </c>
      <c r="C31" s="2" t="s">
        <v>5140</v>
      </c>
      <c r="D31" s="2" t="s">
        <v>5418</v>
      </c>
      <c r="E31" s="2" t="s">
        <v>5418</v>
      </c>
      <c r="F31" s="2" t="s">
        <v>5418</v>
      </c>
      <c r="G31" s="23" t="s">
        <v>18277</v>
      </c>
      <c r="H31" s="2" t="s">
        <v>61</v>
      </c>
      <c r="I31" s="2" t="s">
        <v>61</v>
      </c>
      <c r="J31" s="2" t="s">
        <v>61</v>
      </c>
      <c r="K31" s="2" t="s">
        <v>61</v>
      </c>
      <c r="L31" s="45" t="s">
        <v>17088</v>
      </c>
      <c r="M31" s="2" t="s">
        <v>133</v>
      </c>
      <c r="N31" s="2">
        <v>24.167400000000001</v>
      </c>
      <c r="O31" s="2">
        <v>55.117899999999999</v>
      </c>
      <c r="P31" s="2" t="s">
        <v>5142</v>
      </c>
      <c r="Q31" s="2" t="s">
        <v>65</v>
      </c>
      <c r="R31" s="43" t="s">
        <v>18854</v>
      </c>
      <c r="S31" s="41" t="s">
        <v>1554</v>
      </c>
      <c r="T31" s="41" t="s">
        <v>18460</v>
      </c>
      <c r="U31" s="2" t="s">
        <v>16801</v>
      </c>
      <c r="V31" s="2" t="s">
        <v>528</v>
      </c>
      <c r="W31" s="41" t="s">
        <v>17588</v>
      </c>
      <c r="X31" s="2" t="s">
        <v>5173</v>
      </c>
      <c r="Y31" s="2" t="s">
        <v>5143</v>
      </c>
      <c r="Z31" s="2" t="s">
        <v>20</v>
      </c>
      <c r="AA31" s="2" t="s">
        <v>5144</v>
      </c>
      <c r="AB31" s="2" t="s">
        <v>5145</v>
      </c>
      <c r="AC31" s="2" t="s">
        <v>5247</v>
      </c>
      <c r="AD31" s="2">
        <v>8007300</v>
      </c>
      <c r="AE31" s="2">
        <v>40</v>
      </c>
      <c r="AF31" s="2">
        <v>8</v>
      </c>
      <c r="AG31" s="2">
        <v>3</v>
      </c>
      <c r="AH31" s="2" t="s">
        <v>17978</v>
      </c>
      <c r="AI31" s="2">
        <v>4</v>
      </c>
      <c r="AJ31" s="2">
        <v>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 t="s">
        <v>78</v>
      </c>
      <c r="CE31" s="2" t="s">
        <v>19096</v>
      </c>
      <c r="CF31" s="2" t="s">
        <v>15693</v>
      </c>
      <c r="CG31" s="2" t="e">
        <v>#N/A</v>
      </c>
      <c r="CH31" s="2" t="s">
        <v>15705</v>
      </c>
      <c r="CI31" s="49"/>
    </row>
    <row r="32" spans="1:87" x14ac:dyDescent="0.2">
      <c r="A32" s="2" t="s">
        <v>5419</v>
      </c>
      <c r="B32" s="2" t="s">
        <v>23073</v>
      </c>
      <c r="C32" s="2" t="s">
        <v>5140</v>
      </c>
      <c r="D32" s="2" t="s">
        <v>5419</v>
      </c>
      <c r="E32" s="2" t="s">
        <v>5419</v>
      </c>
      <c r="F32" s="2" t="s">
        <v>5419</v>
      </c>
      <c r="G32" s="23" t="s">
        <v>17034</v>
      </c>
      <c r="H32" s="2" t="s">
        <v>61</v>
      </c>
      <c r="I32" s="2" t="s">
        <v>61</v>
      </c>
      <c r="J32" s="2" t="s">
        <v>61</v>
      </c>
      <c r="K32" s="2" t="s">
        <v>61</v>
      </c>
      <c r="L32" s="45" t="s">
        <v>17088</v>
      </c>
      <c r="M32" s="2" t="s">
        <v>133</v>
      </c>
      <c r="N32" s="2">
        <v>24.191009999999999</v>
      </c>
      <c r="O32" s="2">
        <v>55.353540000000002</v>
      </c>
      <c r="P32" s="2" t="s">
        <v>5142</v>
      </c>
      <c r="Q32" s="2" t="s">
        <v>65</v>
      </c>
      <c r="R32" s="43" t="s">
        <v>18854</v>
      </c>
      <c r="S32" s="41" t="s">
        <v>1554</v>
      </c>
      <c r="T32" s="41" t="s">
        <v>18460</v>
      </c>
      <c r="U32" s="2" t="s">
        <v>16801</v>
      </c>
      <c r="V32" s="2" t="s">
        <v>528</v>
      </c>
      <c r="W32" s="41" t="s">
        <v>17588</v>
      </c>
      <c r="X32" s="2" t="s">
        <v>5173</v>
      </c>
      <c r="Y32" s="2" t="s">
        <v>5143</v>
      </c>
      <c r="Z32" s="2" t="s">
        <v>20</v>
      </c>
      <c r="AA32" s="2" t="s">
        <v>5144</v>
      </c>
      <c r="AB32" s="2" t="s">
        <v>5145</v>
      </c>
      <c r="AC32" s="2" t="s">
        <v>5247</v>
      </c>
      <c r="AD32" s="2">
        <v>8007100</v>
      </c>
      <c r="AE32" s="2">
        <v>43</v>
      </c>
      <c r="AF32" s="2">
        <v>6</v>
      </c>
      <c r="AG32" s="2">
        <v>3</v>
      </c>
      <c r="AH32" s="2" t="s">
        <v>17978</v>
      </c>
      <c r="AI32" s="2">
        <v>3</v>
      </c>
      <c r="AJ32" s="2">
        <v>3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 t="s">
        <v>628</v>
      </c>
      <c r="CE32" s="2" t="s">
        <v>19097</v>
      </c>
      <c r="CF32" s="2" t="s">
        <v>15687</v>
      </c>
      <c r="CG32" s="2" t="e">
        <v>#N/A</v>
      </c>
      <c r="CH32" s="2" t="s">
        <v>15705</v>
      </c>
      <c r="CI32" s="49"/>
    </row>
    <row r="33" spans="1:87" x14ac:dyDescent="0.2">
      <c r="A33" s="2" t="s">
        <v>5420</v>
      </c>
      <c r="B33" s="2" t="s">
        <v>23074</v>
      </c>
      <c r="C33" s="2" t="s">
        <v>5140</v>
      </c>
      <c r="D33" s="2"/>
      <c r="E33" s="2" t="s">
        <v>5420</v>
      </c>
      <c r="F33" s="2" t="s">
        <v>5420</v>
      </c>
      <c r="G33" s="23" t="s">
        <v>22820</v>
      </c>
      <c r="H33" s="2"/>
      <c r="I33" s="2" t="s">
        <v>61</v>
      </c>
      <c r="J33" s="2" t="s">
        <v>61</v>
      </c>
      <c r="K33" s="2" t="s">
        <v>61</v>
      </c>
      <c r="L33" s="46">
        <v>42960</v>
      </c>
      <c r="M33" s="2" t="s">
        <v>133</v>
      </c>
      <c r="N33" s="2">
        <v>23.630973000000001</v>
      </c>
      <c r="O33" s="2">
        <v>55.561020999999997</v>
      </c>
      <c r="P33" s="2" t="s">
        <v>5226</v>
      </c>
      <c r="Q33" s="2" t="s">
        <v>65</v>
      </c>
      <c r="R33" s="43" t="s">
        <v>18854</v>
      </c>
      <c r="S33" s="41" t="s">
        <v>1554</v>
      </c>
      <c r="T33" s="41" t="s">
        <v>18460</v>
      </c>
      <c r="U33" s="2" t="s">
        <v>16801</v>
      </c>
      <c r="V33" s="2" t="s">
        <v>253</v>
      </c>
      <c r="W33" s="41" t="s">
        <v>17589</v>
      </c>
      <c r="X33" s="2" t="s">
        <v>5173</v>
      </c>
      <c r="Y33" s="2" t="s">
        <v>5205</v>
      </c>
      <c r="Z33" s="2" t="s">
        <v>20</v>
      </c>
      <c r="AA33" s="2" t="s">
        <v>5144</v>
      </c>
      <c r="AB33" s="2" t="s">
        <v>5356</v>
      </c>
      <c r="AC33" s="2" t="s">
        <v>5247</v>
      </c>
      <c r="AD33" s="2">
        <v>8009300</v>
      </c>
      <c r="AE33" s="2">
        <v>33</v>
      </c>
      <c r="AF33" s="2">
        <v>6</v>
      </c>
      <c r="AG33" s="2">
        <v>3</v>
      </c>
      <c r="AH33" s="2" t="s">
        <v>17978</v>
      </c>
      <c r="AI33" s="2">
        <v>3</v>
      </c>
      <c r="AJ33" s="2">
        <v>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 t="s">
        <v>71</v>
      </c>
      <c r="CE33" s="2">
        <v>0</v>
      </c>
      <c r="CF33" s="2" t="s">
        <v>15685</v>
      </c>
      <c r="CG33" s="2" t="e">
        <v>#N/A</v>
      </c>
      <c r="CH33" s="2" t="s">
        <v>15705</v>
      </c>
      <c r="CI33" s="49"/>
    </row>
    <row r="34" spans="1:87" x14ac:dyDescent="0.2">
      <c r="A34" s="2" t="s">
        <v>5172</v>
      </c>
      <c r="B34" s="2" t="s">
        <v>23075</v>
      </c>
      <c r="C34" s="2" t="s">
        <v>5140</v>
      </c>
      <c r="D34" s="2" t="s">
        <v>5172</v>
      </c>
      <c r="E34" s="2" t="s">
        <v>5172</v>
      </c>
      <c r="F34" s="2" t="s">
        <v>5172</v>
      </c>
      <c r="G34" s="23" t="s">
        <v>17107</v>
      </c>
      <c r="H34" s="2" t="s">
        <v>61</v>
      </c>
      <c r="I34" s="2" t="s">
        <v>61</v>
      </c>
      <c r="J34" s="2" t="s">
        <v>61</v>
      </c>
      <c r="K34" s="2" t="s">
        <v>61</v>
      </c>
      <c r="L34" s="45" t="s">
        <v>17088</v>
      </c>
      <c r="M34" s="2" t="s">
        <v>133</v>
      </c>
      <c r="N34" s="2">
        <v>24.18723</v>
      </c>
      <c r="O34" s="2">
        <v>55.737079999999999</v>
      </c>
      <c r="P34" s="2" t="s">
        <v>5142</v>
      </c>
      <c r="Q34" s="2" t="s">
        <v>65</v>
      </c>
      <c r="R34" s="43" t="s">
        <v>18854</v>
      </c>
      <c r="S34" s="41" t="s">
        <v>1554</v>
      </c>
      <c r="T34" s="41" t="s">
        <v>18460</v>
      </c>
      <c r="U34" s="2" t="s">
        <v>16801</v>
      </c>
      <c r="V34" s="2" t="s">
        <v>253</v>
      </c>
      <c r="W34" s="41" t="s">
        <v>17588</v>
      </c>
      <c r="X34" s="2" t="s">
        <v>5173</v>
      </c>
      <c r="Y34" s="2" t="s">
        <v>5149</v>
      </c>
      <c r="Z34" s="2" t="s">
        <v>20</v>
      </c>
      <c r="AA34" s="2" t="s">
        <v>5144</v>
      </c>
      <c r="AB34" s="2" t="s">
        <v>5150</v>
      </c>
      <c r="AC34" s="2" t="s">
        <v>5205</v>
      </c>
      <c r="AD34" s="2">
        <v>8002500</v>
      </c>
      <c r="AE34" s="2">
        <v>28</v>
      </c>
      <c r="AF34" s="2">
        <v>6</v>
      </c>
      <c r="AG34" s="2">
        <v>3</v>
      </c>
      <c r="AH34" s="2" t="s">
        <v>17974</v>
      </c>
      <c r="AI34" s="2">
        <v>3</v>
      </c>
      <c r="AJ34" s="2">
        <v>3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 t="s">
        <v>78</v>
      </c>
      <c r="CE34" s="2" t="s">
        <v>5174</v>
      </c>
      <c r="CF34" s="2" t="s">
        <v>15683</v>
      </c>
      <c r="CG34" s="2" t="e">
        <v>#N/A</v>
      </c>
      <c r="CH34" s="2" t="s">
        <v>15705</v>
      </c>
      <c r="CI34" s="49"/>
    </row>
    <row r="35" spans="1:87" x14ac:dyDescent="0.2">
      <c r="A35" s="2" t="s">
        <v>5175</v>
      </c>
      <c r="B35" s="2" t="s">
        <v>23076</v>
      </c>
      <c r="C35" s="2" t="s">
        <v>5140</v>
      </c>
      <c r="D35" s="2" t="s">
        <v>5175</v>
      </c>
      <c r="E35" s="2" t="s">
        <v>5175</v>
      </c>
      <c r="F35" s="2" t="s">
        <v>5175</v>
      </c>
      <c r="G35" s="23" t="s">
        <v>17108</v>
      </c>
      <c r="H35" s="2" t="s">
        <v>61</v>
      </c>
      <c r="I35" s="2" t="s">
        <v>61</v>
      </c>
      <c r="J35" s="2" t="s">
        <v>61</v>
      </c>
      <c r="K35" s="2" t="s">
        <v>61</v>
      </c>
      <c r="L35" s="45" t="s">
        <v>17088</v>
      </c>
      <c r="M35" s="2" t="s">
        <v>133</v>
      </c>
      <c r="N35" s="2">
        <v>24.188410000000001</v>
      </c>
      <c r="O35" s="2">
        <v>55.763620000000003</v>
      </c>
      <c r="P35" s="2" t="s">
        <v>5142</v>
      </c>
      <c r="Q35" s="2" t="s">
        <v>65</v>
      </c>
      <c r="R35" s="43" t="s">
        <v>18854</v>
      </c>
      <c r="S35" s="41" t="s">
        <v>1554</v>
      </c>
      <c r="T35" s="41" t="s">
        <v>18460</v>
      </c>
      <c r="U35" s="2" t="s">
        <v>16801</v>
      </c>
      <c r="V35" s="2" t="s">
        <v>253</v>
      </c>
      <c r="W35" s="41" t="s">
        <v>17588</v>
      </c>
      <c r="X35" s="2" t="s">
        <v>5173</v>
      </c>
      <c r="Y35" s="2" t="s">
        <v>5143</v>
      </c>
      <c r="Z35" s="2" t="s">
        <v>20</v>
      </c>
      <c r="AA35" s="2" t="s">
        <v>5144</v>
      </c>
      <c r="AB35" s="2" t="s">
        <v>5145</v>
      </c>
      <c r="AC35" s="2" t="s">
        <v>5205</v>
      </c>
      <c r="AD35" s="2">
        <v>8002400</v>
      </c>
      <c r="AE35" s="2">
        <v>28</v>
      </c>
      <c r="AF35" s="2">
        <v>6</v>
      </c>
      <c r="AG35" s="2">
        <v>3</v>
      </c>
      <c r="AH35" s="2" t="s">
        <v>17974</v>
      </c>
      <c r="AI35" s="2">
        <v>3</v>
      </c>
      <c r="AJ35" s="2">
        <v>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 t="s">
        <v>78</v>
      </c>
      <c r="CE35" s="2" t="s">
        <v>19098</v>
      </c>
      <c r="CF35" s="2" t="s">
        <v>15683</v>
      </c>
      <c r="CG35" s="2" t="e">
        <v>#N/A</v>
      </c>
      <c r="CH35" s="2" t="s">
        <v>15705</v>
      </c>
      <c r="CI35" s="49"/>
    </row>
    <row r="36" spans="1:87" x14ac:dyDescent="0.2">
      <c r="A36" s="2" t="s">
        <v>15868</v>
      </c>
      <c r="B36" s="2" t="s">
        <v>23077</v>
      </c>
      <c r="C36" s="2" t="s">
        <v>5140</v>
      </c>
      <c r="D36" s="2"/>
      <c r="E36" s="2" t="s">
        <v>15868</v>
      </c>
      <c r="F36" s="2" t="s">
        <v>15868</v>
      </c>
      <c r="G36" s="23" t="s">
        <v>16279</v>
      </c>
      <c r="H36" s="2"/>
      <c r="I36" s="2" t="s">
        <v>61</v>
      </c>
      <c r="J36" s="2" t="s">
        <v>61</v>
      </c>
      <c r="K36" s="2" t="s">
        <v>61</v>
      </c>
      <c r="L36" s="45" t="s">
        <v>17088</v>
      </c>
      <c r="M36" s="2" t="s">
        <v>133</v>
      </c>
      <c r="N36" s="2">
        <v>24.22194</v>
      </c>
      <c r="O36" s="2">
        <v>55.745690000000003</v>
      </c>
      <c r="P36" s="2" t="s">
        <v>5226</v>
      </c>
      <c r="Q36" s="2" t="s">
        <v>65</v>
      </c>
      <c r="R36" s="43" t="s">
        <v>16802</v>
      </c>
      <c r="S36" s="41" t="s">
        <v>16802</v>
      </c>
      <c r="T36" s="41" t="s">
        <v>18462</v>
      </c>
      <c r="U36" s="2" t="s">
        <v>6245</v>
      </c>
      <c r="V36" s="2" t="s">
        <v>4851</v>
      </c>
      <c r="W36" s="41" t="s">
        <v>17589</v>
      </c>
      <c r="X36" s="2" t="s">
        <v>5173</v>
      </c>
      <c r="Y36" s="2" t="s">
        <v>5143</v>
      </c>
      <c r="Z36" s="2" t="s">
        <v>20</v>
      </c>
      <c r="AA36" s="2" t="s">
        <v>5144</v>
      </c>
      <c r="AB36" s="2" t="s">
        <v>5145</v>
      </c>
      <c r="AC36" s="2" t="s">
        <v>5205</v>
      </c>
      <c r="AD36" s="2">
        <v>8001500</v>
      </c>
      <c r="AE36" s="2">
        <v>19</v>
      </c>
      <c r="AF36" s="2">
        <v>6</v>
      </c>
      <c r="AG36" s="2">
        <v>3</v>
      </c>
      <c r="AH36" s="2" t="s">
        <v>17974</v>
      </c>
      <c r="AI36" s="2">
        <v>3</v>
      </c>
      <c r="AJ36" s="2">
        <v>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 t="s">
        <v>78</v>
      </c>
      <c r="CE36" s="2" t="s">
        <v>19099</v>
      </c>
      <c r="CF36" s="2">
        <v>23</v>
      </c>
      <c r="CG36" s="2" t="s">
        <v>17386</v>
      </c>
      <c r="CH36" s="2"/>
      <c r="CI36" s="49"/>
    </row>
    <row r="37" spans="1:87" x14ac:dyDescent="0.2">
      <c r="A37" s="2" t="s">
        <v>5178</v>
      </c>
      <c r="B37" s="2" t="s">
        <v>23078</v>
      </c>
      <c r="C37" s="2" t="s">
        <v>5140</v>
      </c>
      <c r="D37" s="2" t="s">
        <v>5178</v>
      </c>
      <c r="E37" s="2" t="s">
        <v>5178</v>
      </c>
      <c r="F37" s="2" t="s">
        <v>5178</v>
      </c>
      <c r="G37" s="23" t="s">
        <v>17109</v>
      </c>
      <c r="H37" s="2" t="s">
        <v>61</v>
      </c>
      <c r="I37" s="2" t="s">
        <v>61</v>
      </c>
      <c r="J37" s="2" t="s">
        <v>61</v>
      </c>
      <c r="K37" s="2" t="s">
        <v>61</v>
      </c>
      <c r="L37" s="45" t="s">
        <v>17088</v>
      </c>
      <c r="M37" s="2" t="s">
        <v>133</v>
      </c>
      <c r="N37" s="2">
        <v>24.159199999999998</v>
      </c>
      <c r="O37" s="2">
        <v>55.697850000000003</v>
      </c>
      <c r="P37" s="2" t="s">
        <v>5142</v>
      </c>
      <c r="Q37" s="2" t="s">
        <v>65</v>
      </c>
      <c r="R37" s="43" t="s">
        <v>18854</v>
      </c>
      <c r="S37" s="41" t="s">
        <v>1554</v>
      </c>
      <c r="T37" s="41" t="s">
        <v>18460</v>
      </c>
      <c r="U37" s="2" t="s">
        <v>16803</v>
      </c>
      <c r="V37" s="2" t="s">
        <v>253</v>
      </c>
      <c r="W37" s="41" t="s">
        <v>17588</v>
      </c>
      <c r="X37" s="2" t="s">
        <v>5173</v>
      </c>
      <c r="Y37" s="2" t="s">
        <v>5143</v>
      </c>
      <c r="Z37" s="2" t="s">
        <v>20</v>
      </c>
      <c r="AA37" s="2" t="s">
        <v>5144</v>
      </c>
      <c r="AB37" s="2" t="s">
        <v>5145</v>
      </c>
      <c r="AC37" s="2" t="s">
        <v>5205</v>
      </c>
      <c r="AD37" s="2">
        <v>8002900</v>
      </c>
      <c r="AE37" s="2">
        <v>26</v>
      </c>
      <c r="AF37" s="2">
        <v>8</v>
      </c>
      <c r="AG37" s="2">
        <v>3</v>
      </c>
      <c r="AH37" s="2" t="s">
        <v>17974</v>
      </c>
      <c r="AI37" s="2">
        <v>4</v>
      </c>
      <c r="AJ37" s="2">
        <v>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 t="s">
        <v>78</v>
      </c>
      <c r="CE37" s="2" t="s">
        <v>19100</v>
      </c>
      <c r="CF37" s="2" t="s">
        <v>15683</v>
      </c>
      <c r="CG37" s="2" t="e">
        <v>#N/A</v>
      </c>
      <c r="CH37" s="2" t="s">
        <v>15705</v>
      </c>
      <c r="CI37" s="49"/>
    </row>
    <row r="38" spans="1:87" x14ac:dyDescent="0.2">
      <c r="A38" s="2" t="s">
        <v>5728</v>
      </c>
      <c r="B38" s="2" t="s">
        <v>23079</v>
      </c>
      <c r="C38" s="2" t="s">
        <v>5140</v>
      </c>
      <c r="D38" s="2" t="s">
        <v>5728</v>
      </c>
      <c r="E38" s="2" t="s">
        <v>5728</v>
      </c>
      <c r="F38" s="2" t="s">
        <v>5728</v>
      </c>
      <c r="G38" s="23" t="s">
        <v>17229</v>
      </c>
      <c r="H38" s="2" t="s">
        <v>61</v>
      </c>
      <c r="I38" s="2" t="s">
        <v>61</v>
      </c>
      <c r="J38" s="2" t="s">
        <v>61</v>
      </c>
      <c r="K38" s="2" t="s">
        <v>61</v>
      </c>
      <c r="L38" s="45" t="s">
        <v>17088</v>
      </c>
      <c r="M38" s="2" t="s">
        <v>133</v>
      </c>
      <c r="N38" s="2">
        <v>24.11309</v>
      </c>
      <c r="O38" s="2">
        <v>55.749630000000003</v>
      </c>
      <c r="P38" s="2" t="s">
        <v>5142</v>
      </c>
      <c r="Q38" s="2" t="s">
        <v>65</v>
      </c>
      <c r="R38" s="43" t="s">
        <v>16802</v>
      </c>
      <c r="S38" s="41" t="s">
        <v>16802</v>
      </c>
      <c r="T38" s="41" t="s">
        <v>18462</v>
      </c>
      <c r="U38" s="2" t="s">
        <v>6245</v>
      </c>
      <c r="V38" s="2" t="s">
        <v>5436</v>
      </c>
      <c r="W38" s="41" t="s">
        <v>17588</v>
      </c>
      <c r="X38" s="2" t="s">
        <v>5173</v>
      </c>
      <c r="Y38" s="2" t="s">
        <v>5149</v>
      </c>
      <c r="Z38" s="2" t="s">
        <v>20</v>
      </c>
      <c r="AA38" s="2" t="s">
        <v>5144</v>
      </c>
      <c r="AB38" s="2" t="s">
        <v>5150</v>
      </c>
      <c r="AC38" s="2" t="s">
        <v>5205</v>
      </c>
      <c r="AD38" s="2">
        <v>8002700</v>
      </c>
      <c r="AE38" s="2">
        <v>35</v>
      </c>
      <c r="AF38" s="2">
        <v>6</v>
      </c>
      <c r="AG38" s="2">
        <v>3</v>
      </c>
      <c r="AH38" s="2" t="s">
        <v>17974</v>
      </c>
      <c r="AI38" s="2">
        <v>3</v>
      </c>
      <c r="AJ38" s="2">
        <v>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 t="s">
        <v>78</v>
      </c>
      <c r="CE38" s="2" t="s">
        <v>19101</v>
      </c>
      <c r="CF38" s="2" t="s">
        <v>15685</v>
      </c>
      <c r="CG38" s="2" t="s">
        <v>253</v>
      </c>
      <c r="CH38" s="2" t="s">
        <v>15706</v>
      </c>
      <c r="CI38" s="49"/>
    </row>
    <row r="39" spans="1:87" x14ac:dyDescent="0.2">
      <c r="A39" s="2" t="s">
        <v>5729</v>
      </c>
      <c r="B39" s="2" t="s">
        <v>23080</v>
      </c>
      <c r="C39" s="2" t="s">
        <v>5140</v>
      </c>
      <c r="D39" s="2" t="s">
        <v>5729</v>
      </c>
      <c r="E39" s="2" t="s">
        <v>5729</v>
      </c>
      <c r="F39" s="2" t="s">
        <v>5729</v>
      </c>
      <c r="G39" s="23"/>
      <c r="H39" s="2" t="s">
        <v>61</v>
      </c>
      <c r="I39" s="2" t="s">
        <v>61</v>
      </c>
      <c r="J39" s="2" t="s">
        <v>61</v>
      </c>
      <c r="K39" s="2"/>
      <c r="L39" s="45" t="s">
        <v>17088</v>
      </c>
      <c r="M39" s="2" t="s">
        <v>133</v>
      </c>
      <c r="N39" s="2">
        <v>24.104369999999999</v>
      </c>
      <c r="O39" s="2">
        <v>55.7408</v>
      </c>
      <c r="P39" s="2" t="s">
        <v>5142</v>
      </c>
      <c r="Q39" s="2" t="s">
        <v>65</v>
      </c>
      <c r="R39" s="43" t="s">
        <v>16802</v>
      </c>
      <c r="S39" s="41" t="s">
        <v>16802</v>
      </c>
      <c r="T39" s="41" t="s">
        <v>18462</v>
      </c>
      <c r="U39" s="2" t="s">
        <v>6245</v>
      </c>
      <c r="V39" s="2" t="s">
        <v>5436</v>
      </c>
      <c r="W39" s="41" t="s">
        <v>67</v>
      </c>
      <c r="X39" s="2" t="s">
        <v>5173</v>
      </c>
      <c r="Y39" s="2" t="s">
        <v>5149</v>
      </c>
      <c r="Z39" s="2" t="s">
        <v>20</v>
      </c>
      <c r="AA39" s="2" t="s">
        <v>5144</v>
      </c>
      <c r="AB39" s="2" t="s">
        <v>5150</v>
      </c>
      <c r="AC39" s="2"/>
      <c r="AD39" s="2">
        <v>8002700</v>
      </c>
      <c r="AE39" s="2">
        <v>25</v>
      </c>
      <c r="AF39" s="2">
        <v>6</v>
      </c>
      <c r="AG39" s="2"/>
      <c r="AH39" s="2"/>
      <c r="AI39" s="2">
        <v>3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 t="s">
        <v>71</v>
      </c>
      <c r="CE39" s="2">
        <v>0</v>
      </c>
      <c r="CF39" s="2" t="s">
        <v>15683</v>
      </c>
      <c r="CG39" s="2" t="s">
        <v>253</v>
      </c>
      <c r="CH39" s="2" t="s">
        <v>15706</v>
      </c>
      <c r="CI39" s="49"/>
    </row>
    <row r="40" spans="1:87" x14ac:dyDescent="0.2">
      <c r="A40" s="2" t="s">
        <v>5730</v>
      </c>
      <c r="B40" s="2" t="s">
        <v>23081</v>
      </c>
      <c r="C40" s="2" t="s">
        <v>5140</v>
      </c>
      <c r="D40" s="2" t="s">
        <v>5730</v>
      </c>
      <c r="E40" s="2" t="s">
        <v>5730</v>
      </c>
      <c r="F40" s="2" t="s">
        <v>5730</v>
      </c>
      <c r="G40" s="23" t="s">
        <v>5731</v>
      </c>
      <c r="H40" s="2" t="s">
        <v>61</v>
      </c>
      <c r="I40" s="2" t="s">
        <v>61</v>
      </c>
      <c r="J40" s="2" t="s">
        <v>61</v>
      </c>
      <c r="K40" s="2" t="s">
        <v>61</v>
      </c>
      <c r="L40" s="46">
        <v>40523</v>
      </c>
      <c r="M40" s="2" t="s">
        <v>133</v>
      </c>
      <c r="N40" s="2">
        <v>24.058199999999999</v>
      </c>
      <c r="O40" s="2">
        <v>55.725549999999998</v>
      </c>
      <c r="P40" s="2" t="s">
        <v>5142</v>
      </c>
      <c r="Q40" s="2" t="s">
        <v>65</v>
      </c>
      <c r="R40" s="43" t="s">
        <v>18854</v>
      </c>
      <c r="S40" s="41" t="s">
        <v>1554</v>
      </c>
      <c r="T40" s="41" t="s">
        <v>18460</v>
      </c>
      <c r="U40" s="2" t="s">
        <v>16801</v>
      </c>
      <c r="V40" s="2" t="s">
        <v>528</v>
      </c>
      <c r="W40" s="41" t="s">
        <v>17588</v>
      </c>
      <c r="X40" s="2" t="s">
        <v>5173</v>
      </c>
      <c r="Y40" s="2" t="s">
        <v>5149</v>
      </c>
      <c r="Z40" s="2" t="s">
        <v>20</v>
      </c>
      <c r="AA40" s="2" t="s">
        <v>5144</v>
      </c>
      <c r="AB40" s="2" t="s">
        <v>5150</v>
      </c>
      <c r="AC40" s="2" t="s">
        <v>5205</v>
      </c>
      <c r="AD40" s="2">
        <v>8002800</v>
      </c>
      <c r="AE40" s="2">
        <v>25</v>
      </c>
      <c r="AF40" s="2">
        <v>6</v>
      </c>
      <c r="AG40" s="2">
        <v>3</v>
      </c>
      <c r="AH40" s="2" t="s">
        <v>17974</v>
      </c>
      <c r="AI40" s="2">
        <v>3</v>
      </c>
      <c r="AJ40" s="2">
        <v>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 t="s">
        <v>78</v>
      </c>
      <c r="CE40" s="2" t="s">
        <v>19102</v>
      </c>
      <c r="CF40" s="2" t="s">
        <v>15693</v>
      </c>
      <c r="CG40" s="2" t="e">
        <v>#N/A</v>
      </c>
      <c r="CH40" s="2" t="s">
        <v>15705</v>
      </c>
      <c r="CI40" s="49"/>
    </row>
    <row r="41" spans="1:87" x14ac:dyDescent="0.2">
      <c r="A41" s="2" t="s">
        <v>5732</v>
      </c>
      <c r="B41" s="2" t="s">
        <v>23082</v>
      </c>
      <c r="C41" s="2" t="s">
        <v>5140</v>
      </c>
      <c r="D41" s="2" t="s">
        <v>5732</v>
      </c>
      <c r="E41" s="2" t="s">
        <v>5732</v>
      </c>
      <c r="F41" s="2" t="s">
        <v>5732</v>
      </c>
      <c r="G41" s="23" t="s">
        <v>17758</v>
      </c>
      <c r="H41" s="2" t="s">
        <v>61</v>
      </c>
      <c r="I41" s="2" t="s">
        <v>61</v>
      </c>
      <c r="J41" s="2" t="s">
        <v>61</v>
      </c>
      <c r="K41" s="2" t="s">
        <v>61</v>
      </c>
      <c r="L41" s="46">
        <v>40477</v>
      </c>
      <c r="M41" s="2" t="s">
        <v>133</v>
      </c>
      <c r="N41" s="2">
        <v>23.994575000000001</v>
      </c>
      <c r="O41" s="2">
        <v>55.572864000000003</v>
      </c>
      <c r="P41" s="2" t="s">
        <v>5142</v>
      </c>
      <c r="Q41" s="2" t="s">
        <v>65</v>
      </c>
      <c r="R41" s="43" t="s">
        <v>18854</v>
      </c>
      <c r="S41" s="41" t="s">
        <v>1554</v>
      </c>
      <c r="T41" s="41" t="s">
        <v>18460</v>
      </c>
      <c r="U41" s="2" t="s">
        <v>16801</v>
      </c>
      <c r="V41" s="2" t="s">
        <v>528</v>
      </c>
      <c r="W41" s="41" t="s">
        <v>17588</v>
      </c>
      <c r="X41" s="2" t="s">
        <v>5173</v>
      </c>
      <c r="Y41" s="2" t="s">
        <v>5143</v>
      </c>
      <c r="Z41" s="2" t="s">
        <v>20</v>
      </c>
      <c r="AA41" s="2" t="s">
        <v>5144</v>
      </c>
      <c r="AB41" s="2" t="s">
        <v>5145</v>
      </c>
      <c r="AC41" s="2" t="s">
        <v>5247</v>
      </c>
      <c r="AD41" s="2">
        <v>8008500</v>
      </c>
      <c r="AE41" s="2">
        <v>54</v>
      </c>
      <c r="AF41" s="2">
        <v>6</v>
      </c>
      <c r="AG41" s="2">
        <v>3</v>
      </c>
      <c r="AH41" s="2" t="s">
        <v>17978</v>
      </c>
      <c r="AI41" s="2">
        <v>3</v>
      </c>
      <c r="AJ41" s="2">
        <v>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 t="s">
        <v>78</v>
      </c>
      <c r="CE41" s="2" t="s">
        <v>5733</v>
      </c>
      <c r="CF41" s="2" t="s">
        <v>15702</v>
      </c>
      <c r="CG41" s="2" t="e">
        <v>#N/A</v>
      </c>
      <c r="CH41" s="2" t="s">
        <v>15705</v>
      </c>
      <c r="CI41" s="49"/>
    </row>
    <row r="42" spans="1:87" x14ac:dyDescent="0.2">
      <c r="A42" s="2" t="s">
        <v>5432</v>
      </c>
      <c r="B42" s="2" t="s">
        <v>23083</v>
      </c>
      <c r="C42" s="2" t="s">
        <v>5140</v>
      </c>
      <c r="D42" s="2" t="s">
        <v>5432</v>
      </c>
      <c r="E42" s="2" t="s">
        <v>5432</v>
      </c>
      <c r="F42" s="2" t="s">
        <v>5432</v>
      </c>
      <c r="G42" s="23" t="s">
        <v>17753</v>
      </c>
      <c r="H42" s="2" t="s">
        <v>61</v>
      </c>
      <c r="I42" s="2" t="s">
        <v>61</v>
      </c>
      <c r="J42" s="2" t="s">
        <v>61</v>
      </c>
      <c r="K42" s="2" t="s">
        <v>61</v>
      </c>
      <c r="L42" s="46">
        <v>40477</v>
      </c>
      <c r="M42" s="2" t="s">
        <v>133</v>
      </c>
      <c r="N42" s="2">
        <v>23.942299999999999</v>
      </c>
      <c r="O42" s="2">
        <v>55.477930000000001</v>
      </c>
      <c r="P42" s="2" t="s">
        <v>5142</v>
      </c>
      <c r="Q42" s="2" t="s">
        <v>65</v>
      </c>
      <c r="R42" s="43" t="s">
        <v>18854</v>
      </c>
      <c r="S42" s="41" t="s">
        <v>1554</v>
      </c>
      <c r="T42" s="41" t="s">
        <v>18460</v>
      </c>
      <c r="U42" s="2" t="s">
        <v>16801</v>
      </c>
      <c r="V42" s="2" t="s">
        <v>528</v>
      </c>
      <c r="W42" s="41" t="s">
        <v>17588</v>
      </c>
      <c r="X42" s="2" t="s">
        <v>5173</v>
      </c>
      <c r="Y42" s="2" t="s">
        <v>5143</v>
      </c>
      <c r="Z42" s="2" t="s">
        <v>20</v>
      </c>
      <c r="AA42" s="2" t="s">
        <v>5144</v>
      </c>
      <c r="AB42" s="2" t="s">
        <v>5145</v>
      </c>
      <c r="AC42" s="2" t="s">
        <v>5247</v>
      </c>
      <c r="AD42" s="2">
        <v>8008500</v>
      </c>
      <c r="AE42" s="2">
        <v>59</v>
      </c>
      <c r="AF42" s="2">
        <v>6</v>
      </c>
      <c r="AG42" s="2">
        <v>3</v>
      </c>
      <c r="AH42" s="2" t="s">
        <v>17978</v>
      </c>
      <c r="AI42" s="2">
        <v>3</v>
      </c>
      <c r="AJ42" s="2">
        <v>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 t="s">
        <v>78</v>
      </c>
      <c r="CE42" s="2" t="s">
        <v>5433</v>
      </c>
      <c r="CF42" s="2" t="s">
        <v>15702</v>
      </c>
      <c r="CG42" s="2" t="e">
        <v>#N/A</v>
      </c>
      <c r="CH42" s="2" t="s">
        <v>15705</v>
      </c>
      <c r="CI42" s="49"/>
    </row>
    <row r="43" spans="1:87" x14ac:dyDescent="0.2">
      <c r="A43" s="2" t="s">
        <v>5734</v>
      </c>
      <c r="B43" s="2" t="s">
        <v>23084</v>
      </c>
      <c r="C43" s="2" t="s">
        <v>5140</v>
      </c>
      <c r="D43" s="2" t="s">
        <v>5734</v>
      </c>
      <c r="E43" s="2" t="s">
        <v>5734</v>
      </c>
      <c r="F43" s="2" t="s">
        <v>5734</v>
      </c>
      <c r="G43" s="23" t="s">
        <v>17759</v>
      </c>
      <c r="H43" s="2" t="s">
        <v>61</v>
      </c>
      <c r="I43" s="2" t="s">
        <v>61</v>
      </c>
      <c r="J43" s="2" t="s">
        <v>61</v>
      </c>
      <c r="K43" s="2" t="s">
        <v>61</v>
      </c>
      <c r="L43" s="46">
        <v>40478</v>
      </c>
      <c r="M43" s="2" t="s">
        <v>133</v>
      </c>
      <c r="N43" s="2">
        <v>23.862774000000002</v>
      </c>
      <c r="O43" s="2">
        <v>55.521002000000003</v>
      </c>
      <c r="P43" s="2" t="s">
        <v>5142</v>
      </c>
      <c r="Q43" s="2" t="s">
        <v>65</v>
      </c>
      <c r="R43" s="43" t="s">
        <v>18854</v>
      </c>
      <c r="S43" s="41" t="s">
        <v>1554</v>
      </c>
      <c r="T43" s="41" t="s">
        <v>18460</v>
      </c>
      <c r="U43" s="2" t="s">
        <v>16801</v>
      </c>
      <c r="V43" s="2" t="s">
        <v>528</v>
      </c>
      <c r="W43" s="41" t="s">
        <v>17588</v>
      </c>
      <c r="X43" s="2" t="s">
        <v>5173</v>
      </c>
      <c r="Y43" s="2" t="s">
        <v>5143</v>
      </c>
      <c r="Z43" s="2" t="s">
        <v>20</v>
      </c>
      <c r="AA43" s="2" t="s">
        <v>5144</v>
      </c>
      <c r="AB43" s="2" t="s">
        <v>5145</v>
      </c>
      <c r="AC43" s="2" t="s">
        <v>5247</v>
      </c>
      <c r="AD43" s="2">
        <v>8008900</v>
      </c>
      <c r="AE43" s="2">
        <v>55</v>
      </c>
      <c r="AF43" s="2">
        <v>6</v>
      </c>
      <c r="AG43" s="2">
        <v>3</v>
      </c>
      <c r="AH43" s="2" t="s">
        <v>17978</v>
      </c>
      <c r="AI43" s="2">
        <v>3</v>
      </c>
      <c r="AJ43" s="2">
        <v>3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 t="s">
        <v>78</v>
      </c>
      <c r="CE43" s="2" t="s">
        <v>5735</v>
      </c>
      <c r="CF43" s="2" t="s">
        <v>15702</v>
      </c>
      <c r="CG43" s="2" t="e">
        <v>#N/A</v>
      </c>
      <c r="CH43" s="2" t="s">
        <v>15705</v>
      </c>
      <c r="CI43" s="49"/>
    </row>
    <row r="44" spans="1:87" x14ac:dyDescent="0.2">
      <c r="A44" s="2" t="s">
        <v>5434</v>
      </c>
      <c r="B44" s="2" t="s">
        <v>23085</v>
      </c>
      <c r="C44" s="2" t="s">
        <v>5140</v>
      </c>
      <c r="D44" s="2" t="s">
        <v>5434</v>
      </c>
      <c r="E44" s="2" t="s">
        <v>5434</v>
      </c>
      <c r="F44" s="2" t="s">
        <v>5434</v>
      </c>
      <c r="G44" s="23" t="s">
        <v>18814</v>
      </c>
      <c r="H44" s="2" t="s">
        <v>61</v>
      </c>
      <c r="I44" s="2" t="s">
        <v>61</v>
      </c>
      <c r="J44" s="2" t="s">
        <v>61</v>
      </c>
      <c r="K44" s="2" t="s">
        <v>61</v>
      </c>
      <c r="L44" s="46">
        <v>40478</v>
      </c>
      <c r="M44" s="2" t="s">
        <v>133</v>
      </c>
      <c r="N44" s="2">
        <v>23.753399999999999</v>
      </c>
      <c r="O44" s="2">
        <v>55.525950000000002</v>
      </c>
      <c r="P44" s="2" t="s">
        <v>5142</v>
      </c>
      <c r="Q44" s="2" t="s">
        <v>65</v>
      </c>
      <c r="R44" s="43" t="s">
        <v>18854</v>
      </c>
      <c r="S44" s="41" t="s">
        <v>1554</v>
      </c>
      <c r="T44" s="41" t="s">
        <v>18460</v>
      </c>
      <c r="U44" s="2" t="s">
        <v>16801</v>
      </c>
      <c r="V44" s="2" t="s">
        <v>528</v>
      </c>
      <c r="W44" s="41" t="s">
        <v>17588</v>
      </c>
      <c r="X44" s="2" t="s">
        <v>5173</v>
      </c>
      <c r="Y44" s="2" t="s">
        <v>5205</v>
      </c>
      <c r="Z44" s="2" t="s">
        <v>20</v>
      </c>
      <c r="AA44" s="2" t="s">
        <v>5144</v>
      </c>
      <c r="AB44" s="2" t="s">
        <v>5356</v>
      </c>
      <c r="AC44" s="2" t="s">
        <v>5247</v>
      </c>
      <c r="AD44" s="2">
        <v>8009300</v>
      </c>
      <c r="AE44" s="2">
        <v>56</v>
      </c>
      <c r="AF44" s="2">
        <v>6</v>
      </c>
      <c r="AG44" s="2">
        <v>3</v>
      </c>
      <c r="AH44" s="2" t="s">
        <v>17978</v>
      </c>
      <c r="AI44" s="2">
        <v>3</v>
      </c>
      <c r="AJ44" s="2">
        <v>3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 t="s">
        <v>71</v>
      </c>
      <c r="CE44" s="2">
        <v>0</v>
      </c>
      <c r="CF44" s="2" t="s">
        <v>15702</v>
      </c>
      <c r="CG44" s="2" t="e">
        <v>#N/A</v>
      </c>
      <c r="CH44" s="2" t="s">
        <v>15705</v>
      </c>
      <c r="CI44" s="49"/>
    </row>
    <row r="45" spans="1:87" x14ac:dyDescent="0.2">
      <c r="A45" s="2" t="s">
        <v>5435</v>
      </c>
      <c r="B45" s="2" t="s">
        <v>23086</v>
      </c>
      <c r="C45" s="2" t="s">
        <v>5140</v>
      </c>
      <c r="D45" s="2" t="s">
        <v>5435</v>
      </c>
      <c r="E45" s="2" t="s">
        <v>5435</v>
      </c>
      <c r="F45" s="2" t="s">
        <v>5435</v>
      </c>
      <c r="G45" s="23"/>
      <c r="H45" s="2" t="s">
        <v>61</v>
      </c>
      <c r="I45" s="2" t="s">
        <v>61</v>
      </c>
      <c r="J45" s="2" t="s">
        <v>61</v>
      </c>
      <c r="K45" s="2"/>
      <c r="L45" s="45" t="s">
        <v>17088</v>
      </c>
      <c r="M45" s="2" t="s">
        <v>133</v>
      </c>
      <c r="N45" s="2">
        <v>23.638539999999999</v>
      </c>
      <c r="O45" s="2">
        <v>55.565950000000001</v>
      </c>
      <c r="P45" s="2" t="s">
        <v>5142</v>
      </c>
      <c r="Q45" s="2" t="s">
        <v>65</v>
      </c>
      <c r="R45" s="43" t="s">
        <v>16802</v>
      </c>
      <c r="S45" s="41" t="s">
        <v>16802</v>
      </c>
      <c r="T45" s="41" t="s">
        <v>18462</v>
      </c>
      <c r="U45" s="2" t="s">
        <v>6245</v>
      </c>
      <c r="V45" s="2" t="s">
        <v>5436</v>
      </c>
      <c r="W45" s="41" t="s">
        <v>67</v>
      </c>
      <c r="X45" s="2" t="s">
        <v>5173</v>
      </c>
      <c r="Y45" s="2" t="s">
        <v>5143</v>
      </c>
      <c r="Z45" s="2" t="s">
        <v>20</v>
      </c>
      <c r="AA45" s="2" t="s">
        <v>5144</v>
      </c>
      <c r="AB45" s="2" t="s">
        <v>5145</v>
      </c>
      <c r="AC45" s="2"/>
      <c r="AD45" s="2">
        <v>8009300</v>
      </c>
      <c r="AE45" s="2">
        <v>66</v>
      </c>
      <c r="AF45" s="2">
        <v>6</v>
      </c>
      <c r="AG45" s="2"/>
      <c r="AH45" s="2"/>
      <c r="AI45" s="2">
        <v>3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 t="s">
        <v>71</v>
      </c>
      <c r="CE45" s="2">
        <v>0</v>
      </c>
      <c r="CF45" s="2" t="s">
        <v>15692</v>
      </c>
      <c r="CG45" s="2" t="s">
        <v>17387</v>
      </c>
      <c r="CH45" s="2" t="s">
        <v>15706</v>
      </c>
      <c r="CI45" s="49"/>
    </row>
    <row r="46" spans="1:87" x14ac:dyDescent="0.2">
      <c r="A46" s="2" t="s">
        <v>5736</v>
      </c>
      <c r="B46" s="2" t="s">
        <v>23087</v>
      </c>
      <c r="C46" s="2" t="s">
        <v>5140</v>
      </c>
      <c r="D46" s="2" t="s">
        <v>5736</v>
      </c>
      <c r="E46" s="2" t="s">
        <v>5736</v>
      </c>
      <c r="F46" s="2" t="s">
        <v>5736</v>
      </c>
      <c r="G46" s="23" t="s">
        <v>22821</v>
      </c>
      <c r="H46" s="2" t="s">
        <v>61</v>
      </c>
      <c r="I46" s="2" t="s">
        <v>61</v>
      </c>
      <c r="J46" s="2" t="s">
        <v>61</v>
      </c>
      <c r="K46" s="2" t="s">
        <v>61</v>
      </c>
      <c r="L46" s="46">
        <v>40478</v>
      </c>
      <c r="M46" s="2" t="s">
        <v>133</v>
      </c>
      <c r="N46" s="2">
        <v>23.540299999999998</v>
      </c>
      <c r="O46" s="2">
        <v>55.496200000000002</v>
      </c>
      <c r="P46" s="2" t="s">
        <v>5142</v>
      </c>
      <c r="Q46" s="2" t="s">
        <v>65</v>
      </c>
      <c r="R46" s="43" t="s">
        <v>18854</v>
      </c>
      <c r="S46" s="41" t="s">
        <v>1554</v>
      </c>
      <c r="T46" s="41" t="s">
        <v>18460</v>
      </c>
      <c r="U46" s="2" t="s">
        <v>16801</v>
      </c>
      <c r="V46" s="2" t="s">
        <v>528</v>
      </c>
      <c r="W46" s="41" t="s">
        <v>17588</v>
      </c>
      <c r="X46" s="2" t="s">
        <v>5173</v>
      </c>
      <c r="Y46" s="2" t="s">
        <v>5205</v>
      </c>
      <c r="Z46" s="2" t="s">
        <v>20</v>
      </c>
      <c r="AA46" s="2" t="s">
        <v>5144</v>
      </c>
      <c r="AB46" s="2" t="s">
        <v>5356</v>
      </c>
      <c r="AC46" s="2" t="s">
        <v>5247</v>
      </c>
      <c r="AD46" s="2">
        <v>8009300</v>
      </c>
      <c r="AE46" s="2">
        <v>44</v>
      </c>
      <c r="AF46" s="2">
        <v>6</v>
      </c>
      <c r="AG46" s="2">
        <v>3</v>
      </c>
      <c r="AH46" s="2" t="s">
        <v>17978</v>
      </c>
      <c r="AI46" s="2">
        <v>3</v>
      </c>
      <c r="AJ46" s="2">
        <v>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 t="s">
        <v>71</v>
      </c>
      <c r="CE46" s="2">
        <v>0</v>
      </c>
      <c r="CF46" s="2" t="s">
        <v>15693</v>
      </c>
      <c r="CG46" s="2" t="e">
        <v>#N/A</v>
      </c>
      <c r="CH46" s="2" t="s">
        <v>15705</v>
      </c>
      <c r="CI46" s="49"/>
    </row>
    <row r="47" spans="1:87" x14ac:dyDescent="0.2">
      <c r="A47" s="2" t="s">
        <v>5437</v>
      </c>
      <c r="B47" s="2" t="s">
        <v>23088</v>
      </c>
      <c r="C47" s="2" t="s">
        <v>5140</v>
      </c>
      <c r="D47" s="2" t="s">
        <v>5437</v>
      </c>
      <c r="E47" s="2" t="s">
        <v>5437</v>
      </c>
      <c r="F47" s="2" t="s">
        <v>5437</v>
      </c>
      <c r="G47" s="23"/>
      <c r="H47" s="2" t="s">
        <v>61</v>
      </c>
      <c r="I47" s="2" t="s">
        <v>61</v>
      </c>
      <c r="J47" s="2" t="s">
        <v>61</v>
      </c>
      <c r="K47" s="2"/>
      <c r="L47" s="45" t="s">
        <v>17088</v>
      </c>
      <c r="M47" s="2" t="s">
        <v>133</v>
      </c>
      <c r="N47" s="2">
        <v>23.399049999999999</v>
      </c>
      <c r="O47" s="2">
        <v>55.423070000000003</v>
      </c>
      <c r="P47" s="2" t="s">
        <v>5142</v>
      </c>
      <c r="Q47" s="2" t="s">
        <v>65</v>
      </c>
      <c r="R47" s="43" t="s">
        <v>16802</v>
      </c>
      <c r="S47" s="41" t="s">
        <v>16802</v>
      </c>
      <c r="T47" s="41" t="s">
        <v>18462</v>
      </c>
      <c r="U47" s="2" t="s">
        <v>6245</v>
      </c>
      <c r="V47" s="2" t="s">
        <v>5436</v>
      </c>
      <c r="W47" s="41" t="s">
        <v>67</v>
      </c>
      <c r="X47" s="2" t="s">
        <v>5173</v>
      </c>
      <c r="Y47" s="2" t="s">
        <v>5205</v>
      </c>
      <c r="Z47" s="2" t="s">
        <v>20</v>
      </c>
      <c r="AA47" s="2" t="s">
        <v>5144</v>
      </c>
      <c r="AB47" s="2" t="s">
        <v>5356</v>
      </c>
      <c r="AC47" s="2"/>
      <c r="AD47" s="2">
        <v>8009500</v>
      </c>
      <c r="AE47" s="2">
        <v>70</v>
      </c>
      <c r="AF47" s="2">
        <v>6</v>
      </c>
      <c r="AG47" s="2"/>
      <c r="AH47" s="2"/>
      <c r="AI47" s="2">
        <v>3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 t="s">
        <v>71</v>
      </c>
      <c r="CE47" s="2">
        <v>0</v>
      </c>
      <c r="CF47" s="2" t="s">
        <v>15703</v>
      </c>
      <c r="CG47" s="2" t="s">
        <v>17387</v>
      </c>
      <c r="CH47" s="2" t="s">
        <v>15706</v>
      </c>
      <c r="CI47" s="49"/>
    </row>
    <row r="48" spans="1:87" x14ac:dyDescent="0.2">
      <c r="A48" s="2" t="s">
        <v>5737</v>
      </c>
      <c r="B48" s="2" t="s">
        <v>23089</v>
      </c>
      <c r="C48" s="2" t="s">
        <v>5140</v>
      </c>
      <c r="D48" s="2" t="s">
        <v>5737</v>
      </c>
      <c r="E48" s="2" t="s">
        <v>5737</v>
      </c>
      <c r="F48" s="2" t="s">
        <v>5737</v>
      </c>
      <c r="G48" s="23"/>
      <c r="H48" s="2" t="s">
        <v>61</v>
      </c>
      <c r="I48" s="2" t="s">
        <v>61</v>
      </c>
      <c r="J48" s="2" t="s">
        <v>61</v>
      </c>
      <c r="K48" s="2"/>
      <c r="L48" s="45" t="s">
        <v>17088</v>
      </c>
      <c r="M48" s="2" t="s">
        <v>133</v>
      </c>
      <c r="N48" s="2">
        <v>23.3157</v>
      </c>
      <c r="O48" s="2">
        <v>55.357149999999997</v>
      </c>
      <c r="P48" s="2" t="s">
        <v>5142</v>
      </c>
      <c r="Q48" s="2" t="s">
        <v>65</v>
      </c>
      <c r="R48" s="43" t="s">
        <v>18854</v>
      </c>
      <c r="S48" s="41" t="s">
        <v>1554</v>
      </c>
      <c r="T48" s="41" t="s">
        <v>18460</v>
      </c>
      <c r="U48" s="2" t="s">
        <v>16801</v>
      </c>
      <c r="V48" s="2" t="s">
        <v>528</v>
      </c>
      <c r="W48" s="41" t="s">
        <v>67</v>
      </c>
      <c r="X48" s="2" t="s">
        <v>5173</v>
      </c>
      <c r="Y48" s="2" t="s">
        <v>5205</v>
      </c>
      <c r="Z48" s="2" t="s">
        <v>20</v>
      </c>
      <c r="AA48" s="2" t="s">
        <v>5144</v>
      </c>
      <c r="AB48" s="2" t="s">
        <v>5356</v>
      </c>
      <c r="AC48" s="2"/>
      <c r="AD48" s="2">
        <v>8009500</v>
      </c>
      <c r="AE48" s="2">
        <v>73</v>
      </c>
      <c r="AF48" s="2">
        <v>6</v>
      </c>
      <c r="AG48" s="2"/>
      <c r="AH48" s="2"/>
      <c r="AI48" s="2">
        <v>3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 t="s">
        <v>71</v>
      </c>
      <c r="CE48" s="2">
        <v>0</v>
      </c>
      <c r="CF48" s="2" t="s">
        <v>15699</v>
      </c>
      <c r="CG48" s="2" t="e">
        <v>#N/A</v>
      </c>
      <c r="CH48" s="2" t="s">
        <v>15705</v>
      </c>
      <c r="CI48" s="49"/>
    </row>
    <row r="49" spans="1:87" x14ac:dyDescent="0.2">
      <c r="A49" s="2" t="s">
        <v>5738</v>
      </c>
      <c r="B49" s="2" t="s">
        <v>23090</v>
      </c>
      <c r="C49" s="2" t="s">
        <v>5140</v>
      </c>
      <c r="D49" s="2" t="s">
        <v>5738</v>
      </c>
      <c r="E49" s="2" t="s">
        <v>5738</v>
      </c>
      <c r="F49" s="2" t="s">
        <v>5738</v>
      </c>
      <c r="G49" s="23"/>
      <c r="H49" s="2" t="s">
        <v>61</v>
      </c>
      <c r="I49" s="2" t="s">
        <v>61</v>
      </c>
      <c r="J49" s="2" t="s">
        <v>61</v>
      </c>
      <c r="K49" s="2"/>
      <c r="L49" s="46">
        <v>41303</v>
      </c>
      <c r="M49" s="2" t="s">
        <v>133</v>
      </c>
      <c r="N49" s="2">
        <v>23.472470000000001</v>
      </c>
      <c r="O49" s="2">
        <v>55.296680000000002</v>
      </c>
      <c r="P49" s="2" t="s">
        <v>5142</v>
      </c>
      <c r="Q49" s="2" t="s">
        <v>65</v>
      </c>
      <c r="R49" s="43" t="s">
        <v>16802</v>
      </c>
      <c r="S49" s="41" t="s">
        <v>16802</v>
      </c>
      <c r="T49" s="41" t="s">
        <v>18462</v>
      </c>
      <c r="U49" s="2" t="s">
        <v>6245</v>
      </c>
      <c r="V49" s="2" t="s">
        <v>5436</v>
      </c>
      <c r="W49" s="41" t="s">
        <v>67</v>
      </c>
      <c r="X49" s="2" t="s">
        <v>5173</v>
      </c>
      <c r="Y49" s="2" t="s">
        <v>5205</v>
      </c>
      <c r="Z49" s="2" t="s">
        <v>20</v>
      </c>
      <c r="AA49" s="2" t="s">
        <v>5144</v>
      </c>
      <c r="AB49" s="2" t="s">
        <v>5356</v>
      </c>
      <c r="AC49" s="2"/>
      <c r="AD49" s="2">
        <v>8009500</v>
      </c>
      <c r="AE49" s="2">
        <v>70</v>
      </c>
      <c r="AF49" s="2">
        <v>6</v>
      </c>
      <c r="AG49" s="2"/>
      <c r="AH49" s="2"/>
      <c r="AI49" s="2">
        <v>3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 t="s">
        <v>71</v>
      </c>
      <c r="CE49" s="2">
        <v>0</v>
      </c>
      <c r="CF49" s="2" t="s">
        <v>15691</v>
      </c>
      <c r="CG49" s="2" t="s">
        <v>17387</v>
      </c>
      <c r="CH49" s="2" t="s">
        <v>15706</v>
      </c>
      <c r="CI49" s="49"/>
    </row>
    <row r="50" spans="1:87" x14ac:dyDescent="0.2">
      <c r="A50" s="2" t="s">
        <v>5191</v>
      </c>
      <c r="B50" s="2" t="s">
        <v>23091</v>
      </c>
      <c r="C50" s="2" t="s">
        <v>5140</v>
      </c>
      <c r="D50" s="2" t="s">
        <v>5191</v>
      </c>
      <c r="E50" s="2" t="s">
        <v>5191</v>
      </c>
      <c r="F50" s="2" t="s">
        <v>5191</v>
      </c>
      <c r="G50" s="23" t="s">
        <v>17110</v>
      </c>
      <c r="H50" s="2" t="s">
        <v>61</v>
      </c>
      <c r="I50" s="2" t="s">
        <v>61</v>
      </c>
      <c r="J50" s="2" t="s">
        <v>61</v>
      </c>
      <c r="K50" s="2" t="s">
        <v>61</v>
      </c>
      <c r="L50" s="45" t="s">
        <v>17088</v>
      </c>
      <c r="M50" s="2" t="s">
        <v>133</v>
      </c>
      <c r="N50" s="2">
        <v>24.20439</v>
      </c>
      <c r="O50" s="2">
        <v>55.805819999999997</v>
      </c>
      <c r="P50" s="2" t="s">
        <v>5142</v>
      </c>
      <c r="Q50" s="2" t="s">
        <v>65</v>
      </c>
      <c r="R50" s="43" t="s">
        <v>18854</v>
      </c>
      <c r="S50" s="41" t="s">
        <v>1554</v>
      </c>
      <c r="T50" s="41" t="s">
        <v>18460</v>
      </c>
      <c r="U50" s="2" t="s">
        <v>16801</v>
      </c>
      <c r="V50" s="2" t="s">
        <v>253</v>
      </c>
      <c r="W50" s="41" t="s">
        <v>17588</v>
      </c>
      <c r="X50" s="2" t="s">
        <v>5173</v>
      </c>
      <c r="Y50" s="2" t="s">
        <v>5149</v>
      </c>
      <c r="Z50" s="2" t="s">
        <v>20</v>
      </c>
      <c r="AA50" s="2" t="s">
        <v>5144</v>
      </c>
      <c r="AB50" s="2" t="s">
        <v>5150</v>
      </c>
      <c r="AC50" s="2" t="s">
        <v>5205</v>
      </c>
      <c r="AD50" s="2">
        <v>8001900</v>
      </c>
      <c r="AE50" s="2">
        <v>37</v>
      </c>
      <c r="AF50" s="2">
        <v>6</v>
      </c>
      <c r="AG50" s="2">
        <v>3</v>
      </c>
      <c r="AH50" s="2" t="s">
        <v>17974</v>
      </c>
      <c r="AI50" s="2">
        <v>3</v>
      </c>
      <c r="AJ50" s="2">
        <v>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 t="s">
        <v>78</v>
      </c>
      <c r="CE50" s="2" t="s">
        <v>5192</v>
      </c>
      <c r="CF50" s="2" t="s">
        <v>15680</v>
      </c>
      <c r="CG50" s="2" t="e">
        <v>#N/A</v>
      </c>
      <c r="CH50" s="2" t="s">
        <v>15705</v>
      </c>
      <c r="CI50" s="49"/>
    </row>
    <row r="51" spans="1:87" x14ac:dyDescent="0.2">
      <c r="A51" s="2" t="s">
        <v>5193</v>
      </c>
      <c r="B51" s="2" t="s">
        <v>23092</v>
      </c>
      <c r="C51" s="2" t="s">
        <v>5140</v>
      </c>
      <c r="D51" s="2" t="s">
        <v>5193</v>
      </c>
      <c r="E51" s="2" t="s">
        <v>5193</v>
      </c>
      <c r="F51" s="2" t="s">
        <v>5193</v>
      </c>
      <c r="G51" s="23" t="s">
        <v>17111</v>
      </c>
      <c r="H51" s="2" t="s">
        <v>61</v>
      </c>
      <c r="I51" s="2" t="s">
        <v>61</v>
      </c>
      <c r="J51" s="2" t="s">
        <v>61</v>
      </c>
      <c r="K51" s="2" t="s">
        <v>61</v>
      </c>
      <c r="L51" s="46">
        <v>40495</v>
      </c>
      <c r="M51" s="2" t="s">
        <v>133</v>
      </c>
      <c r="N51" s="2">
        <v>24.192039999999999</v>
      </c>
      <c r="O51" s="2">
        <v>55.757240000000003</v>
      </c>
      <c r="P51" s="2" t="s">
        <v>5142</v>
      </c>
      <c r="Q51" s="2" t="s">
        <v>65</v>
      </c>
      <c r="R51" s="43" t="s">
        <v>18854</v>
      </c>
      <c r="S51" s="41" t="s">
        <v>272</v>
      </c>
      <c r="T51" s="41" t="s">
        <v>18461</v>
      </c>
      <c r="U51" s="2" t="s">
        <v>16801</v>
      </c>
      <c r="V51" s="2" t="s">
        <v>272</v>
      </c>
      <c r="W51" s="41" t="s">
        <v>17588</v>
      </c>
      <c r="X51" s="2" t="s">
        <v>5173</v>
      </c>
      <c r="Y51" s="2" t="s">
        <v>5143</v>
      </c>
      <c r="Z51" s="2" t="s">
        <v>20</v>
      </c>
      <c r="AA51" s="2" t="s">
        <v>5144</v>
      </c>
      <c r="AB51" s="2" t="s">
        <v>5145</v>
      </c>
      <c r="AC51" s="2" t="s">
        <v>5205</v>
      </c>
      <c r="AD51" s="2">
        <v>8002400</v>
      </c>
      <c r="AE51" s="2">
        <v>15</v>
      </c>
      <c r="AF51" s="2">
        <v>6</v>
      </c>
      <c r="AG51" s="2">
        <v>3</v>
      </c>
      <c r="AH51" s="2" t="s">
        <v>17974</v>
      </c>
      <c r="AI51" s="2">
        <v>3</v>
      </c>
      <c r="AJ51" s="2">
        <v>3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78</v>
      </c>
      <c r="CE51" s="2" t="s">
        <v>5194</v>
      </c>
      <c r="CF51" s="2" t="s">
        <v>15684</v>
      </c>
      <c r="CG51" s="2" t="e">
        <v>#N/A</v>
      </c>
      <c r="CH51" s="2" t="s">
        <v>272</v>
      </c>
      <c r="CI51" s="49"/>
    </row>
    <row r="52" spans="1:87" x14ac:dyDescent="0.2">
      <c r="A52" s="2" t="s">
        <v>5195</v>
      </c>
      <c r="B52" s="2" t="s">
        <v>23093</v>
      </c>
      <c r="C52" s="2" t="s">
        <v>5140</v>
      </c>
      <c r="D52" s="2" t="s">
        <v>5195</v>
      </c>
      <c r="E52" s="2" t="s">
        <v>5195</v>
      </c>
      <c r="F52" s="2" t="s">
        <v>5195</v>
      </c>
      <c r="G52" s="23" t="s">
        <v>17112</v>
      </c>
      <c r="H52" s="2" t="s">
        <v>61</v>
      </c>
      <c r="I52" s="2" t="s">
        <v>61</v>
      </c>
      <c r="J52" s="2" t="s">
        <v>61</v>
      </c>
      <c r="K52" s="2" t="s">
        <v>61</v>
      </c>
      <c r="L52" s="45" t="s">
        <v>17088</v>
      </c>
      <c r="M52" s="2" t="s">
        <v>133</v>
      </c>
      <c r="N52" s="2">
        <v>24.199339999999999</v>
      </c>
      <c r="O52" s="2">
        <v>55.7575</v>
      </c>
      <c r="P52" s="2" t="s">
        <v>5142</v>
      </c>
      <c r="Q52" s="2" t="s">
        <v>65</v>
      </c>
      <c r="R52" s="43" t="s">
        <v>18854</v>
      </c>
      <c r="S52" s="41" t="s">
        <v>272</v>
      </c>
      <c r="T52" s="41" t="s">
        <v>18461</v>
      </c>
      <c r="U52" s="2" t="s">
        <v>16801</v>
      </c>
      <c r="V52" s="2" t="s">
        <v>272</v>
      </c>
      <c r="W52" s="41" t="s">
        <v>17588</v>
      </c>
      <c r="X52" s="2" t="s">
        <v>5173</v>
      </c>
      <c r="Y52" s="2" t="s">
        <v>5143</v>
      </c>
      <c r="Z52" s="2" t="s">
        <v>20</v>
      </c>
      <c r="AA52" s="2" t="s">
        <v>5144</v>
      </c>
      <c r="AB52" s="2" t="s">
        <v>5145</v>
      </c>
      <c r="AC52" s="2" t="s">
        <v>5205</v>
      </c>
      <c r="AD52" s="2">
        <v>8002400</v>
      </c>
      <c r="AE52" s="2">
        <v>13</v>
      </c>
      <c r="AF52" s="2">
        <v>6</v>
      </c>
      <c r="AG52" s="2">
        <v>3</v>
      </c>
      <c r="AH52" s="2" t="s">
        <v>17974</v>
      </c>
      <c r="AI52" s="2">
        <v>3</v>
      </c>
      <c r="AJ52" s="2">
        <v>3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 t="s">
        <v>78</v>
      </c>
      <c r="CE52" s="2" t="s">
        <v>5196</v>
      </c>
      <c r="CF52" s="2" t="s">
        <v>15684</v>
      </c>
      <c r="CG52" s="2" t="e">
        <v>#N/A</v>
      </c>
      <c r="CH52" s="2" t="s">
        <v>272</v>
      </c>
      <c r="CI52" s="49"/>
    </row>
    <row r="53" spans="1:87" x14ac:dyDescent="0.2">
      <c r="A53" s="2" t="s">
        <v>5290</v>
      </c>
      <c r="B53" s="2" t="s">
        <v>23094</v>
      </c>
      <c r="C53" s="2" t="s">
        <v>5140</v>
      </c>
      <c r="D53" s="2" t="s">
        <v>5290</v>
      </c>
      <c r="E53" s="2" t="s">
        <v>5290</v>
      </c>
      <c r="F53" s="2" t="s">
        <v>5290</v>
      </c>
      <c r="G53" s="23" t="s">
        <v>17155</v>
      </c>
      <c r="H53" s="2" t="s">
        <v>61</v>
      </c>
      <c r="I53" s="2" t="s">
        <v>61</v>
      </c>
      <c r="J53" s="2" t="s">
        <v>61</v>
      </c>
      <c r="K53" s="2" t="s">
        <v>61</v>
      </c>
      <c r="L53" s="45" t="s">
        <v>17088</v>
      </c>
      <c r="M53" s="2" t="s">
        <v>133</v>
      </c>
      <c r="N53" s="2">
        <v>24.19584</v>
      </c>
      <c r="O53" s="2">
        <v>55.736550000000001</v>
      </c>
      <c r="P53" s="2" t="s">
        <v>5142</v>
      </c>
      <c r="Q53" s="2" t="s">
        <v>65</v>
      </c>
      <c r="R53" s="43" t="s">
        <v>18854</v>
      </c>
      <c r="S53" s="41" t="s">
        <v>1554</v>
      </c>
      <c r="T53" s="41" t="s">
        <v>18460</v>
      </c>
      <c r="U53" s="2" t="s">
        <v>16803</v>
      </c>
      <c r="V53" s="2" t="s">
        <v>253</v>
      </c>
      <c r="W53" s="41" t="s">
        <v>17588</v>
      </c>
      <c r="X53" s="2" t="s">
        <v>5173</v>
      </c>
      <c r="Y53" s="2" t="s">
        <v>5149</v>
      </c>
      <c r="Z53" s="2" t="s">
        <v>20</v>
      </c>
      <c r="AA53" s="2" t="s">
        <v>5144</v>
      </c>
      <c r="AB53" s="2" t="s">
        <v>5150</v>
      </c>
      <c r="AC53" s="2" t="s">
        <v>5205</v>
      </c>
      <c r="AD53" s="2">
        <v>8002500</v>
      </c>
      <c r="AE53" s="2">
        <v>29</v>
      </c>
      <c r="AF53" s="2">
        <v>6</v>
      </c>
      <c r="AG53" s="2">
        <v>3</v>
      </c>
      <c r="AH53" s="2" t="s">
        <v>17974</v>
      </c>
      <c r="AI53" s="2">
        <v>3</v>
      </c>
      <c r="AJ53" s="2">
        <v>3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78</v>
      </c>
      <c r="CE53" s="2" t="s">
        <v>5291</v>
      </c>
      <c r="CF53" s="2" t="s">
        <v>15683</v>
      </c>
      <c r="CG53" s="2" t="e">
        <v>#N/A</v>
      </c>
      <c r="CH53" s="2" t="s">
        <v>15705</v>
      </c>
      <c r="CI53" s="49"/>
    </row>
    <row r="54" spans="1:87" x14ac:dyDescent="0.2">
      <c r="A54" s="2" t="s">
        <v>6071</v>
      </c>
      <c r="B54" s="2" t="s">
        <v>23095</v>
      </c>
      <c r="C54" s="2" t="s">
        <v>5140</v>
      </c>
      <c r="D54" s="2" t="s">
        <v>6071</v>
      </c>
      <c r="E54" s="2" t="s">
        <v>6071</v>
      </c>
      <c r="F54" s="2" t="s">
        <v>6071</v>
      </c>
      <c r="G54" s="23" t="s">
        <v>17066</v>
      </c>
      <c r="H54" s="2" t="s">
        <v>61</v>
      </c>
      <c r="I54" s="2" t="s">
        <v>61</v>
      </c>
      <c r="J54" s="2" t="s">
        <v>61</v>
      </c>
      <c r="K54" s="2" t="s">
        <v>61</v>
      </c>
      <c r="L54" s="46">
        <v>40455</v>
      </c>
      <c r="M54" s="2" t="s">
        <v>133</v>
      </c>
      <c r="N54" s="2">
        <v>24.264659999999999</v>
      </c>
      <c r="O54" s="2">
        <v>55.681310000000003</v>
      </c>
      <c r="P54" s="2" t="s">
        <v>5142</v>
      </c>
      <c r="Q54" s="2" t="s">
        <v>65</v>
      </c>
      <c r="R54" s="43" t="s">
        <v>16802</v>
      </c>
      <c r="S54" s="41" t="s">
        <v>16802</v>
      </c>
      <c r="T54" s="41" t="s">
        <v>18462</v>
      </c>
      <c r="U54" s="2" t="s">
        <v>6245</v>
      </c>
      <c r="V54" s="2" t="s">
        <v>5358</v>
      </c>
      <c r="W54" s="41" t="s">
        <v>17588</v>
      </c>
      <c r="X54" s="2" t="s">
        <v>696</v>
      </c>
      <c r="Y54" s="2" t="s">
        <v>5205</v>
      </c>
      <c r="Z54" s="2" t="s">
        <v>20</v>
      </c>
      <c r="AA54" s="2" t="s">
        <v>5144</v>
      </c>
      <c r="AB54" s="2" t="s">
        <v>5356</v>
      </c>
      <c r="AC54" s="2" t="s">
        <v>5247</v>
      </c>
      <c r="AD54" s="2">
        <v>8000600</v>
      </c>
      <c r="AE54" s="2">
        <v>25</v>
      </c>
      <c r="AF54" s="2">
        <v>6</v>
      </c>
      <c r="AG54" s="2">
        <v>3</v>
      </c>
      <c r="AH54" s="2" t="s">
        <v>17978</v>
      </c>
      <c r="AI54" s="2">
        <v>3</v>
      </c>
      <c r="AJ54" s="2">
        <v>3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 t="s">
        <v>78</v>
      </c>
      <c r="CE54" s="2" t="s">
        <v>6073</v>
      </c>
      <c r="CF54" s="2" t="s">
        <v>15686</v>
      </c>
      <c r="CG54" s="2" t="s">
        <v>17387</v>
      </c>
      <c r="CH54" s="2" t="s">
        <v>15706</v>
      </c>
      <c r="CI54" s="49"/>
    </row>
    <row r="55" spans="1:87" x14ac:dyDescent="0.2">
      <c r="A55" s="2" t="s">
        <v>5200</v>
      </c>
      <c r="B55" s="2" t="s">
        <v>23096</v>
      </c>
      <c r="C55" s="2" t="s">
        <v>5140</v>
      </c>
      <c r="D55" s="2" t="s">
        <v>5200</v>
      </c>
      <c r="E55" s="2" t="s">
        <v>5200</v>
      </c>
      <c r="F55" s="2" t="s">
        <v>5200</v>
      </c>
      <c r="G55" s="23" t="s">
        <v>17113</v>
      </c>
      <c r="H55" s="2" t="s">
        <v>61</v>
      </c>
      <c r="I55" s="2" t="s">
        <v>61</v>
      </c>
      <c r="J55" s="2" t="s">
        <v>61</v>
      </c>
      <c r="K55" s="2" t="s">
        <v>61</v>
      </c>
      <c r="L55" s="46">
        <v>40465</v>
      </c>
      <c r="M55" s="2" t="s">
        <v>133</v>
      </c>
      <c r="N55" s="2">
        <v>24.164529999999999</v>
      </c>
      <c r="O55" s="2">
        <v>55.682560000000002</v>
      </c>
      <c r="P55" s="2" t="s">
        <v>5142</v>
      </c>
      <c r="Q55" s="2" t="s">
        <v>65</v>
      </c>
      <c r="R55" s="43" t="s">
        <v>18854</v>
      </c>
      <c r="S55" s="41" t="s">
        <v>1554</v>
      </c>
      <c r="T55" s="41" t="s">
        <v>18460</v>
      </c>
      <c r="U55" s="2" t="s">
        <v>16803</v>
      </c>
      <c r="V55" s="2" t="s">
        <v>253</v>
      </c>
      <c r="W55" s="41" t="s">
        <v>17588</v>
      </c>
      <c r="X55" s="2" t="s">
        <v>5173</v>
      </c>
      <c r="Y55" s="2" t="s">
        <v>5149</v>
      </c>
      <c r="Z55" s="2" t="s">
        <v>20</v>
      </c>
      <c r="AA55" s="2" t="s">
        <v>5144</v>
      </c>
      <c r="AB55" s="2" t="s">
        <v>5150</v>
      </c>
      <c r="AC55" s="2" t="s">
        <v>5205</v>
      </c>
      <c r="AD55" s="2">
        <v>8003000</v>
      </c>
      <c r="AE55" s="2">
        <v>27</v>
      </c>
      <c r="AF55" s="2">
        <v>6</v>
      </c>
      <c r="AG55" s="2">
        <v>3</v>
      </c>
      <c r="AH55" s="2" t="s">
        <v>17974</v>
      </c>
      <c r="AI55" s="2">
        <v>3</v>
      </c>
      <c r="AJ55" s="2">
        <v>3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 t="s">
        <v>78</v>
      </c>
      <c r="CE55" s="2" t="s">
        <v>5201</v>
      </c>
      <c r="CF55" s="2" t="s">
        <v>15683</v>
      </c>
      <c r="CG55" s="2" t="e">
        <v>#N/A</v>
      </c>
      <c r="CH55" s="2" t="s">
        <v>15705</v>
      </c>
      <c r="CI55" s="49"/>
    </row>
    <row r="56" spans="1:87" x14ac:dyDescent="0.2">
      <c r="A56" s="2" t="s">
        <v>5292</v>
      </c>
      <c r="B56" s="2" t="s">
        <v>23097</v>
      </c>
      <c r="C56" s="2" t="s">
        <v>5140</v>
      </c>
      <c r="D56" s="2" t="s">
        <v>5292</v>
      </c>
      <c r="E56" s="2" t="s">
        <v>5292</v>
      </c>
      <c r="F56" s="2" t="s">
        <v>5292</v>
      </c>
      <c r="G56" s="23" t="s">
        <v>17156</v>
      </c>
      <c r="H56" s="2" t="s">
        <v>61</v>
      </c>
      <c r="I56" s="2" t="s">
        <v>61</v>
      </c>
      <c r="J56" s="2" t="s">
        <v>61</v>
      </c>
      <c r="K56" s="2" t="s">
        <v>61</v>
      </c>
      <c r="L56" s="45" t="s">
        <v>17088</v>
      </c>
      <c r="M56" s="2" t="s">
        <v>133</v>
      </c>
      <c r="N56" s="2">
        <v>24.13842</v>
      </c>
      <c r="O56" s="2">
        <v>55.689480000000003</v>
      </c>
      <c r="P56" s="2" t="s">
        <v>5142</v>
      </c>
      <c r="Q56" s="2" t="s">
        <v>65</v>
      </c>
      <c r="R56" s="43" t="s">
        <v>18854</v>
      </c>
      <c r="S56" s="41" t="s">
        <v>1554</v>
      </c>
      <c r="T56" s="41" t="s">
        <v>18460</v>
      </c>
      <c r="U56" s="2" t="s">
        <v>16803</v>
      </c>
      <c r="V56" s="2" t="s">
        <v>253</v>
      </c>
      <c r="W56" s="41" t="s">
        <v>17588</v>
      </c>
      <c r="X56" s="2" t="s">
        <v>5173</v>
      </c>
      <c r="Y56" s="2" t="s">
        <v>5143</v>
      </c>
      <c r="Z56" s="2" t="s">
        <v>20</v>
      </c>
      <c r="AA56" s="2" t="s">
        <v>5144</v>
      </c>
      <c r="AB56" s="2" t="s">
        <v>5145</v>
      </c>
      <c r="AC56" s="2" t="s">
        <v>5205</v>
      </c>
      <c r="AD56" s="2">
        <v>8002900</v>
      </c>
      <c r="AE56" s="2">
        <v>37</v>
      </c>
      <c r="AF56" s="2">
        <v>6</v>
      </c>
      <c r="AG56" s="2">
        <v>3</v>
      </c>
      <c r="AH56" s="2" t="s">
        <v>17974</v>
      </c>
      <c r="AI56" s="2">
        <v>3</v>
      </c>
      <c r="AJ56" s="2">
        <v>3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 t="s">
        <v>78</v>
      </c>
      <c r="CE56" s="2" t="s">
        <v>19103</v>
      </c>
      <c r="CF56" s="2" t="s">
        <v>15680</v>
      </c>
      <c r="CG56" s="2" t="e">
        <v>#N/A</v>
      </c>
      <c r="CH56" s="2" t="s">
        <v>15705</v>
      </c>
      <c r="CI56" s="49"/>
    </row>
    <row r="57" spans="1:87" x14ac:dyDescent="0.2">
      <c r="A57" s="2" t="s">
        <v>5455</v>
      </c>
      <c r="B57" s="2" t="s">
        <v>23098</v>
      </c>
      <c r="C57" s="2" t="s">
        <v>5140</v>
      </c>
      <c r="D57" s="2" t="s">
        <v>5455</v>
      </c>
      <c r="E57" s="2" t="s">
        <v>5455</v>
      </c>
      <c r="F57" s="2" t="s">
        <v>5455</v>
      </c>
      <c r="G57" s="23" t="s">
        <v>16382</v>
      </c>
      <c r="H57" s="2" t="s">
        <v>83</v>
      </c>
      <c r="I57" s="2" t="s">
        <v>61</v>
      </c>
      <c r="J57" s="2" t="s">
        <v>61</v>
      </c>
      <c r="K57" s="2" t="s">
        <v>61</v>
      </c>
      <c r="L57" s="45" t="s">
        <v>17088</v>
      </c>
      <c r="M57" s="2" t="s">
        <v>133</v>
      </c>
      <c r="N57" s="2">
        <v>24.112210000000001</v>
      </c>
      <c r="O57" s="2">
        <v>55.708979999999997</v>
      </c>
      <c r="P57" s="2" t="s">
        <v>5142</v>
      </c>
      <c r="Q57" s="2" t="s">
        <v>65</v>
      </c>
      <c r="R57" s="43" t="s">
        <v>18854</v>
      </c>
      <c r="S57" s="41" t="s">
        <v>1554</v>
      </c>
      <c r="T57" s="41" t="s">
        <v>18460</v>
      </c>
      <c r="U57" s="2" t="s">
        <v>16801</v>
      </c>
      <c r="V57" s="2" t="s">
        <v>253</v>
      </c>
      <c r="W57" s="41" t="s">
        <v>17588</v>
      </c>
      <c r="X57" s="2" t="s">
        <v>5173</v>
      </c>
      <c r="Y57" s="2" t="s">
        <v>5149</v>
      </c>
      <c r="Z57" s="2" t="s">
        <v>20</v>
      </c>
      <c r="AA57" s="2" t="s">
        <v>5144</v>
      </c>
      <c r="AB57" s="2" t="s">
        <v>5150</v>
      </c>
      <c r="AC57" s="2" t="s">
        <v>5247</v>
      </c>
      <c r="AD57" s="2">
        <v>8003300</v>
      </c>
      <c r="AE57" s="2">
        <v>38</v>
      </c>
      <c r="AF57" s="2">
        <v>6</v>
      </c>
      <c r="AG57" s="2">
        <v>3</v>
      </c>
      <c r="AH57" s="2" t="s">
        <v>17978</v>
      </c>
      <c r="AI57" s="2">
        <v>3</v>
      </c>
      <c r="AJ57" s="2">
        <v>3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 t="s">
        <v>78</v>
      </c>
      <c r="CE57" s="2" t="s">
        <v>5456</v>
      </c>
      <c r="CF57" s="2" t="s">
        <v>15680</v>
      </c>
      <c r="CG57" s="2" t="e">
        <v>#N/A</v>
      </c>
      <c r="CH57" s="2" t="s">
        <v>15705</v>
      </c>
      <c r="CI57" s="49"/>
    </row>
    <row r="58" spans="1:87" x14ac:dyDescent="0.2">
      <c r="A58" s="2" t="s">
        <v>5750</v>
      </c>
      <c r="B58" s="2" t="s">
        <v>23099</v>
      </c>
      <c r="C58" s="2" t="s">
        <v>5140</v>
      </c>
      <c r="D58" s="2" t="s">
        <v>5750</v>
      </c>
      <c r="E58" s="2" t="s">
        <v>5750</v>
      </c>
      <c r="F58" s="2" t="s">
        <v>5750</v>
      </c>
      <c r="G58" s="23" t="s">
        <v>16388</v>
      </c>
      <c r="H58" s="2" t="s">
        <v>61</v>
      </c>
      <c r="I58" s="2" t="s">
        <v>61</v>
      </c>
      <c r="J58" s="2" t="s">
        <v>61</v>
      </c>
      <c r="K58" s="2" t="s">
        <v>61</v>
      </c>
      <c r="L58" s="45" t="s">
        <v>17088</v>
      </c>
      <c r="M58" s="2" t="s">
        <v>133</v>
      </c>
      <c r="N58" s="2">
        <v>24.093859999999999</v>
      </c>
      <c r="O58" s="2">
        <v>55.718269999999997</v>
      </c>
      <c r="P58" s="2" t="s">
        <v>5142</v>
      </c>
      <c r="Q58" s="2" t="s">
        <v>65</v>
      </c>
      <c r="R58" s="43" t="s">
        <v>16802</v>
      </c>
      <c r="S58" s="41" t="s">
        <v>16802</v>
      </c>
      <c r="T58" s="41" t="s">
        <v>18462</v>
      </c>
      <c r="U58" s="2" t="s">
        <v>6245</v>
      </c>
      <c r="V58" s="2" t="s">
        <v>5358</v>
      </c>
      <c r="W58" s="41" t="s">
        <v>17588</v>
      </c>
      <c r="X58" s="2" t="s">
        <v>5173</v>
      </c>
      <c r="Y58" s="2" t="s">
        <v>5205</v>
      </c>
      <c r="Z58" s="2" t="s">
        <v>20</v>
      </c>
      <c r="AA58" s="2" t="s">
        <v>5144</v>
      </c>
      <c r="AB58" s="2" t="s">
        <v>5356</v>
      </c>
      <c r="AC58" s="2" t="s">
        <v>5247</v>
      </c>
      <c r="AD58" s="2">
        <v>8002800</v>
      </c>
      <c r="AE58" s="2">
        <v>35</v>
      </c>
      <c r="AF58" s="2">
        <v>6</v>
      </c>
      <c r="AG58" s="2">
        <v>3</v>
      </c>
      <c r="AH58" s="2" t="s">
        <v>17978</v>
      </c>
      <c r="AI58" s="2">
        <v>3</v>
      </c>
      <c r="AJ58" s="2">
        <v>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 t="s">
        <v>78</v>
      </c>
      <c r="CE58" s="2" t="s">
        <v>5751</v>
      </c>
      <c r="CF58" s="2" t="s">
        <v>15680</v>
      </c>
      <c r="CG58" s="2" t="s">
        <v>253</v>
      </c>
      <c r="CH58" s="2" t="s">
        <v>15706</v>
      </c>
      <c r="CI58" s="49"/>
    </row>
    <row r="59" spans="1:87" x14ac:dyDescent="0.2">
      <c r="A59" s="2" t="s">
        <v>5752</v>
      </c>
      <c r="B59" s="2" t="s">
        <v>23100</v>
      </c>
      <c r="C59" s="2" t="s">
        <v>5140</v>
      </c>
      <c r="D59" s="2" t="s">
        <v>5752</v>
      </c>
      <c r="E59" s="2" t="s">
        <v>5752</v>
      </c>
      <c r="F59" s="2" t="s">
        <v>5752</v>
      </c>
      <c r="G59" s="23" t="s">
        <v>16389</v>
      </c>
      <c r="H59" s="2" t="s">
        <v>61</v>
      </c>
      <c r="I59" s="2" t="s">
        <v>61</v>
      </c>
      <c r="J59" s="2" t="s">
        <v>61</v>
      </c>
      <c r="K59" s="2" t="s">
        <v>61</v>
      </c>
      <c r="L59" s="45" t="s">
        <v>17088</v>
      </c>
      <c r="M59" s="2" t="s">
        <v>133</v>
      </c>
      <c r="N59" s="2">
        <v>24.15053</v>
      </c>
      <c r="O59" s="2">
        <v>55.829180000000001</v>
      </c>
      <c r="P59" s="2" t="s">
        <v>5142</v>
      </c>
      <c r="Q59" s="2" t="s">
        <v>65</v>
      </c>
      <c r="R59" s="43" t="s">
        <v>18854</v>
      </c>
      <c r="S59" s="41" t="s">
        <v>1554</v>
      </c>
      <c r="T59" s="41" t="s">
        <v>18460</v>
      </c>
      <c r="U59" s="2" t="s">
        <v>16803</v>
      </c>
      <c r="V59" s="2" t="s">
        <v>528</v>
      </c>
      <c r="W59" s="41" t="s">
        <v>17588</v>
      </c>
      <c r="X59" s="2" t="s">
        <v>5173</v>
      </c>
      <c r="Y59" s="2" t="s">
        <v>5143</v>
      </c>
      <c r="Z59" s="2" t="s">
        <v>20</v>
      </c>
      <c r="AA59" s="2" t="s">
        <v>5144</v>
      </c>
      <c r="AB59" s="2" t="s">
        <v>5145</v>
      </c>
      <c r="AC59" s="2" t="s">
        <v>5247</v>
      </c>
      <c r="AD59" s="2">
        <v>8002200</v>
      </c>
      <c r="AE59" s="2">
        <v>39</v>
      </c>
      <c r="AF59" s="2">
        <v>8</v>
      </c>
      <c r="AG59" s="2">
        <v>3</v>
      </c>
      <c r="AH59" s="2" t="s">
        <v>17978</v>
      </c>
      <c r="AI59" s="2">
        <v>4</v>
      </c>
      <c r="AJ59" s="2">
        <v>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 t="s">
        <v>78</v>
      </c>
      <c r="CE59" s="2" t="s">
        <v>5753</v>
      </c>
      <c r="CF59" s="2" t="s">
        <v>15693</v>
      </c>
      <c r="CG59" s="2" t="e">
        <v>#N/A</v>
      </c>
      <c r="CH59" s="2" t="s">
        <v>15705</v>
      </c>
      <c r="CI59" s="49"/>
    </row>
    <row r="60" spans="1:87" x14ac:dyDescent="0.2">
      <c r="A60" s="2" t="s">
        <v>5293</v>
      </c>
      <c r="B60" s="2" t="s">
        <v>23101</v>
      </c>
      <c r="C60" s="2" t="s">
        <v>5140</v>
      </c>
      <c r="D60" s="2" t="s">
        <v>5293</v>
      </c>
      <c r="E60" s="2" t="s">
        <v>5293</v>
      </c>
      <c r="F60" s="2" t="s">
        <v>5293</v>
      </c>
      <c r="G60" s="23" t="s">
        <v>17157</v>
      </c>
      <c r="H60" s="2" t="s">
        <v>61</v>
      </c>
      <c r="I60" s="2" t="s">
        <v>61</v>
      </c>
      <c r="J60" s="2" t="s">
        <v>61</v>
      </c>
      <c r="K60" s="2" t="s">
        <v>61</v>
      </c>
      <c r="L60" s="45" t="s">
        <v>17088</v>
      </c>
      <c r="M60" s="2" t="s">
        <v>133</v>
      </c>
      <c r="N60" s="2">
        <v>24.112210000000001</v>
      </c>
      <c r="O60" s="2">
        <v>55.822450000000003</v>
      </c>
      <c r="P60" s="2" t="s">
        <v>5142</v>
      </c>
      <c r="Q60" s="2" t="s">
        <v>65</v>
      </c>
      <c r="R60" s="43" t="s">
        <v>18854</v>
      </c>
      <c r="S60" s="41" t="s">
        <v>1554</v>
      </c>
      <c r="T60" s="41" t="s">
        <v>18460</v>
      </c>
      <c r="U60" s="2" t="s">
        <v>16801</v>
      </c>
      <c r="V60" s="2" t="s">
        <v>528</v>
      </c>
      <c r="W60" s="41" t="s">
        <v>17588</v>
      </c>
      <c r="X60" s="2" t="s">
        <v>5173</v>
      </c>
      <c r="Y60" s="2" t="s">
        <v>5149</v>
      </c>
      <c r="Z60" s="2" t="s">
        <v>20</v>
      </c>
      <c r="AA60" s="2" t="s">
        <v>5144</v>
      </c>
      <c r="AB60" s="2" t="s">
        <v>5150</v>
      </c>
      <c r="AC60" s="2" t="s">
        <v>5247</v>
      </c>
      <c r="AD60" s="2">
        <v>8002300</v>
      </c>
      <c r="AE60" s="2">
        <v>42</v>
      </c>
      <c r="AF60" s="2">
        <v>6</v>
      </c>
      <c r="AG60" s="2">
        <v>3</v>
      </c>
      <c r="AH60" s="2" t="s">
        <v>17978</v>
      </c>
      <c r="AI60" s="2">
        <v>3</v>
      </c>
      <c r="AJ60" s="2">
        <v>3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 t="s">
        <v>78</v>
      </c>
      <c r="CE60" s="2" t="s">
        <v>19104</v>
      </c>
      <c r="CF60" s="2" t="s">
        <v>15693</v>
      </c>
      <c r="CG60" s="2" t="e">
        <v>#N/A</v>
      </c>
      <c r="CH60" s="2" t="s">
        <v>15705</v>
      </c>
      <c r="CI60" s="49"/>
    </row>
    <row r="61" spans="1:87" x14ac:dyDescent="0.2">
      <c r="A61" s="2" t="s">
        <v>5295</v>
      </c>
      <c r="B61" s="2" t="s">
        <v>23102</v>
      </c>
      <c r="C61" s="2" t="s">
        <v>5140</v>
      </c>
      <c r="D61" s="2" t="s">
        <v>5295</v>
      </c>
      <c r="E61" s="2" t="s">
        <v>5295</v>
      </c>
      <c r="F61" s="2" t="s">
        <v>5295</v>
      </c>
      <c r="G61" s="23" t="s">
        <v>17158</v>
      </c>
      <c r="H61" s="2" t="s">
        <v>61</v>
      </c>
      <c r="I61" s="2" t="s">
        <v>61</v>
      </c>
      <c r="J61" s="2" t="s">
        <v>61</v>
      </c>
      <c r="K61" s="2" t="s">
        <v>61</v>
      </c>
      <c r="L61" s="45" t="s">
        <v>17088</v>
      </c>
      <c r="M61" s="2" t="s">
        <v>133</v>
      </c>
      <c r="N61" s="2">
        <v>24.076640000000001</v>
      </c>
      <c r="O61" s="2">
        <v>55.840319999999998</v>
      </c>
      <c r="P61" s="2" t="s">
        <v>5142</v>
      </c>
      <c r="Q61" s="2" t="s">
        <v>65</v>
      </c>
      <c r="R61" s="43" t="s">
        <v>18854</v>
      </c>
      <c r="S61" s="41" t="s">
        <v>1554</v>
      </c>
      <c r="T61" s="41" t="s">
        <v>18460</v>
      </c>
      <c r="U61" s="2" t="s">
        <v>16803</v>
      </c>
      <c r="V61" s="2" t="s">
        <v>253</v>
      </c>
      <c r="W61" s="41" t="s">
        <v>17588</v>
      </c>
      <c r="X61" s="2" t="s">
        <v>5173</v>
      </c>
      <c r="Y61" s="2" t="s">
        <v>5149</v>
      </c>
      <c r="Z61" s="2" t="s">
        <v>20</v>
      </c>
      <c r="AA61" s="2" t="s">
        <v>5144</v>
      </c>
      <c r="AB61" s="2" t="s">
        <v>5150</v>
      </c>
      <c r="AC61" s="2" t="s">
        <v>5247</v>
      </c>
      <c r="AD61" s="2">
        <v>8008100</v>
      </c>
      <c r="AE61" s="2">
        <v>39</v>
      </c>
      <c r="AF61" s="2">
        <v>6</v>
      </c>
      <c r="AG61" s="2">
        <v>3</v>
      </c>
      <c r="AH61" s="2" t="s">
        <v>17978</v>
      </c>
      <c r="AI61" s="2">
        <v>3</v>
      </c>
      <c r="AJ61" s="2">
        <v>3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 t="s">
        <v>78</v>
      </c>
      <c r="CE61" s="2" t="s">
        <v>5296</v>
      </c>
      <c r="CF61" s="2" t="s">
        <v>15680</v>
      </c>
      <c r="CG61" s="2" t="e">
        <v>#N/A</v>
      </c>
      <c r="CH61" s="2" t="s">
        <v>15705</v>
      </c>
      <c r="CI61" s="49"/>
    </row>
    <row r="62" spans="1:87" x14ac:dyDescent="0.2">
      <c r="A62" s="2" t="s">
        <v>5297</v>
      </c>
      <c r="B62" s="2" t="s">
        <v>23103</v>
      </c>
      <c r="C62" s="2" t="s">
        <v>5140</v>
      </c>
      <c r="D62" s="2" t="s">
        <v>5297</v>
      </c>
      <c r="E62" s="2" t="s">
        <v>5297</v>
      </c>
      <c r="F62" s="2" t="s">
        <v>5297</v>
      </c>
      <c r="G62" s="23" t="s">
        <v>17159</v>
      </c>
      <c r="H62" s="2" t="s">
        <v>61</v>
      </c>
      <c r="I62" s="2" t="s">
        <v>61</v>
      </c>
      <c r="J62" s="2" t="s">
        <v>61</v>
      </c>
      <c r="K62" s="2" t="s">
        <v>61</v>
      </c>
      <c r="L62" s="45" t="s">
        <v>17088</v>
      </c>
      <c r="M62" s="2" t="s">
        <v>133</v>
      </c>
      <c r="N62" s="2">
        <v>24.04664</v>
      </c>
      <c r="O62" s="2">
        <v>55.84348</v>
      </c>
      <c r="P62" s="2" t="s">
        <v>5142</v>
      </c>
      <c r="Q62" s="2" t="s">
        <v>65</v>
      </c>
      <c r="R62" s="43" t="s">
        <v>18854</v>
      </c>
      <c r="S62" s="41" t="s">
        <v>1554</v>
      </c>
      <c r="T62" s="41" t="s">
        <v>18460</v>
      </c>
      <c r="U62" s="2" t="s">
        <v>16803</v>
      </c>
      <c r="V62" s="2" t="s">
        <v>253</v>
      </c>
      <c r="W62" s="41" t="s">
        <v>17588</v>
      </c>
      <c r="X62" s="2" t="s">
        <v>5173</v>
      </c>
      <c r="Y62" s="2" t="s">
        <v>5149</v>
      </c>
      <c r="Z62" s="2" t="s">
        <v>20</v>
      </c>
      <c r="AA62" s="2" t="s">
        <v>5144</v>
      </c>
      <c r="AB62" s="2" t="s">
        <v>5150</v>
      </c>
      <c r="AC62" s="2" t="s">
        <v>5247</v>
      </c>
      <c r="AD62" s="2">
        <v>8008300</v>
      </c>
      <c r="AE62" s="2">
        <v>37</v>
      </c>
      <c r="AF62" s="2">
        <v>6</v>
      </c>
      <c r="AG62" s="2">
        <v>3</v>
      </c>
      <c r="AH62" s="2" t="s">
        <v>17978</v>
      </c>
      <c r="AI62" s="2">
        <v>3</v>
      </c>
      <c r="AJ62" s="2">
        <v>3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 t="s">
        <v>78</v>
      </c>
      <c r="CE62" s="2" t="s">
        <v>5298</v>
      </c>
      <c r="CF62" s="2" t="s">
        <v>15680</v>
      </c>
      <c r="CG62" s="2" t="e">
        <v>#N/A</v>
      </c>
      <c r="CH62" s="2" t="s">
        <v>15705</v>
      </c>
      <c r="CI62" s="49"/>
    </row>
    <row r="63" spans="1:87" x14ac:dyDescent="0.2">
      <c r="A63" s="2" t="s">
        <v>5202</v>
      </c>
      <c r="B63" s="2" t="s">
        <v>23104</v>
      </c>
      <c r="C63" s="2" t="s">
        <v>5140</v>
      </c>
      <c r="D63" s="2" t="s">
        <v>5202</v>
      </c>
      <c r="E63" s="2" t="s">
        <v>5202</v>
      </c>
      <c r="F63" s="2" t="s">
        <v>5202</v>
      </c>
      <c r="G63" s="23" t="s">
        <v>17114</v>
      </c>
      <c r="H63" s="2" t="s">
        <v>61</v>
      </c>
      <c r="I63" s="2" t="s">
        <v>61</v>
      </c>
      <c r="J63" s="2" t="s">
        <v>61</v>
      </c>
      <c r="K63" s="2" t="s">
        <v>61</v>
      </c>
      <c r="L63" s="45" t="s">
        <v>17088</v>
      </c>
      <c r="M63" s="2" t="s">
        <v>133</v>
      </c>
      <c r="N63" s="2">
        <v>24.07883</v>
      </c>
      <c r="O63" s="2">
        <v>55.86741</v>
      </c>
      <c r="P63" s="2" t="s">
        <v>5142</v>
      </c>
      <c r="Q63" s="2" t="s">
        <v>65</v>
      </c>
      <c r="R63" s="43" t="s">
        <v>18854</v>
      </c>
      <c r="S63" s="41" t="s">
        <v>1554</v>
      </c>
      <c r="T63" s="41" t="s">
        <v>18460</v>
      </c>
      <c r="U63" s="2" t="s">
        <v>16803</v>
      </c>
      <c r="V63" s="2" t="s">
        <v>253</v>
      </c>
      <c r="W63" s="41" t="s">
        <v>17588</v>
      </c>
      <c r="X63" s="2" t="s">
        <v>5173</v>
      </c>
      <c r="Y63" s="2" t="s">
        <v>5149</v>
      </c>
      <c r="Z63" s="2" t="s">
        <v>20</v>
      </c>
      <c r="AA63" s="2" t="s">
        <v>5144</v>
      </c>
      <c r="AB63" s="2" t="s">
        <v>5150</v>
      </c>
      <c r="AC63" s="2" t="s">
        <v>5247</v>
      </c>
      <c r="AD63" s="2">
        <v>8008100</v>
      </c>
      <c r="AE63" s="2">
        <v>39</v>
      </c>
      <c r="AF63" s="2">
        <v>6</v>
      </c>
      <c r="AG63" s="2">
        <v>3</v>
      </c>
      <c r="AH63" s="2" t="s">
        <v>17978</v>
      </c>
      <c r="AI63" s="2">
        <v>3</v>
      </c>
      <c r="AJ63" s="2">
        <v>3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 t="s">
        <v>78</v>
      </c>
      <c r="CE63" s="2" t="s">
        <v>5203</v>
      </c>
      <c r="CF63" s="2" t="s">
        <v>15680</v>
      </c>
      <c r="CG63" s="2" t="e">
        <v>#N/A</v>
      </c>
      <c r="CH63" s="2" t="s">
        <v>15705</v>
      </c>
      <c r="CI63" s="49"/>
    </row>
    <row r="64" spans="1:87" x14ac:dyDescent="0.2">
      <c r="A64" s="2" t="s">
        <v>5204</v>
      </c>
      <c r="B64" s="2" t="s">
        <v>23105</v>
      </c>
      <c r="C64" s="2" t="s">
        <v>5140</v>
      </c>
      <c r="D64" s="2" t="s">
        <v>5204</v>
      </c>
      <c r="E64" s="2" t="s">
        <v>5204</v>
      </c>
      <c r="F64" s="2" t="s">
        <v>5204</v>
      </c>
      <c r="G64" s="23" t="s">
        <v>17115</v>
      </c>
      <c r="H64" s="2" t="s">
        <v>61</v>
      </c>
      <c r="I64" s="2" t="s">
        <v>61</v>
      </c>
      <c r="J64" s="2" t="s">
        <v>61</v>
      </c>
      <c r="K64" s="2" t="s">
        <v>61</v>
      </c>
      <c r="L64" s="45" t="s">
        <v>17088</v>
      </c>
      <c r="M64" s="2" t="s">
        <v>133</v>
      </c>
      <c r="N64" s="2">
        <v>24.098036</v>
      </c>
      <c r="O64" s="2">
        <v>55.900179000000001</v>
      </c>
      <c r="P64" s="2" t="s">
        <v>5142</v>
      </c>
      <c r="Q64" s="2" t="s">
        <v>65</v>
      </c>
      <c r="R64" s="43" t="s">
        <v>18854</v>
      </c>
      <c r="S64" s="41" t="s">
        <v>1554</v>
      </c>
      <c r="T64" s="41" t="s">
        <v>18460</v>
      </c>
      <c r="U64" s="2" t="s">
        <v>16801</v>
      </c>
      <c r="V64" s="2" t="s">
        <v>253</v>
      </c>
      <c r="W64" s="41" t="s">
        <v>17588</v>
      </c>
      <c r="X64" s="2" t="s">
        <v>5173</v>
      </c>
      <c r="Y64" s="2" t="s">
        <v>5149</v>
      </c>
      <c r="Z64" s="2" t="s">
        <v>20</v>
      </c>
      <c r="AA64" s="2" t="s">
        <v>5144</v>
      </c>
      <c r="AB64" s="2" t="s">
        <v>5150</v>
      </c>
      <c r="AC64" s="2" t="s">
        <v>5247</v>
      </c>
      <c r="AD64" s="2">
        <v>8007900</v>
      </c>
      <c r="AE64" s="2">
        <v>39</v>
      </c>
      <c r="AF64" s="2">
        <v>6</v>
      </c>
      <c r="AG64" s="2">
        <v>3</v>
      </c>
      <c r="AH64" s="2" t="s">
        <v>17978</v>
      </c>
      <c r="AI64" s="2">
        <v>3</v>
      </c>
      <c r="AJ64" s="2">
        <v>3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 t="s">
        <v>78</v>
      </c>
      <c r="CE64" s="2" t="s">
        <v>5207</v>
      </c>
      <c r="CF64" s="2" t="s">
        <v>15680</v>
      </c>
      <c r="CG64" s="2" t="e">
        <v>#N/A</v>
      </c>
      <c r="CH64" s="2" t="s">
        <v>15705</v>
      </c>
      <c r="CI64" s="49"/>
    </row>
    <row r="65" spans="1:87" x14ac:dyDescent="0.2">
      <c r="A65" s="2" t="s">
        <v>5754</v>
      </c>
      <c r="B65" s="2" t="s">
        <v>23106</v>
      </c>
      <c r="C65" s="2" t="s">
        <v>5140</v>
      </c>
      <c r="D65" s="2" t="s">
        <v>5754</v>
      </c>
      <c r="E65" s="2" t="s">
        <v>5754</v>
      </c>
      <c r="F65" s="2" t="s">
        <v>5754</v>
      </c>
      <c r="G65" s="23" t="s">
        <v>17047</v>
      </c>
      <c r="H65" s="2" t="s">
        <v>61</v>
      </c>
      <c r="I65" s="2" t="s">
        <v>61</v>
      </c>
      <c r="J65" s="2" t="s">
        <v>61</v>
      </c>
      <c r="K65" s="2" t="s">
        <v>61</v>
      </c>
      <c r="L65" s="46">
        <v>40479</v>
      </c>
      <c r="M65" s="2" t="s">
        <v>133</v>
      </c>
      <c r="N65" s="2">
        <v>24.145516000000001</v>
      </c>
      <c r="O65" s="2">
        <v>54.914141000000001</v>
      </c>
      <c r="P65" s="2" t="s">
        <v>5142</v>
      </c>
      <c r="Q65" s="2" t="s">
        <v>65</v>
      </c>
      <c r="R65" s="43" t="s">
        <v>18854</v>
      </c>
      <c r="S65" s="41" t="s">
        <v>1554</v>
      </c>
      <c r="T65" s="41" t="s">
        <v>18460</v>
      </c>
      <c r="U65" s="2" t="s">
        <v>16801</v>
      </c>
      <c r="V65" s="2" t="s">
        <v>528</v>
      </c>
      <c r="W65" s="41" t="s">
        <v>17588</v>
      </c>
      <c r="X65" s="2" t="s">
        <v>5173</v>
      </c>
      <c r="Y65" s="2" t="s">
        <v>5143</v>
      </c>
      <c r="Z65" s="2" t="s">
        <v>20</v>
      </c>
      <c r="AA65" s="2" t="s">
        <v>5144</v>
      </c>
      <c r="AB65" s="2" t="s">
        <v>5145</v>
      </c>
      <c r="AC65" s="2" t="s">
        <v>5247</v>
      </c>
      <c r="AD65" s="2">
        <v>8007500</v>
      </c>
      <c r="AE65" s="2">
        <v>55</v>
      </c>
      <c r="AF65" s="2">
        <v>6</v>
      </c>
      <c r="AG65" s="2">
        <v>3</v>
      </c>
      <c r="AH65" s="2" t="s">
        <v>17978</v>
      </c>
      <c r="AI65" s="2">
        <v>3</v>
      </c>
      <c r="AJ65" s="2">
        <v>3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 t="s">
        <v>78</v>
      </c>
      <c r="CE65" s="2" t="s">
        <v>19105</v>
      </c>
      <c r="CF65" s="2" t="s">
        <v>15683</v>
      </c>
      <c r="CG65" s="2" t="e">
        <v>#N/A</v>
      </c>
      <c r="CH65" s="2" t="s">
        <v>15705</v>
      </c>
      <c r="CI65" s="49"/>
    </row>
    <row r="66" spans="1:87" x14ac:dyDescent="0.2">
      <c r="A66" s="2" t="s">
        <v>5457</v>
      </c>
      <c r="B66" s="2" t="s">
        <v>23107</v>
      </c>
      <c r="C66" s="2" t="s">
        <v>5140</v>
      </c>
      <c r="D66" s="2" t="s">
        <v>5457</v>
      </c>
      <c r="E66" s="2" t="s">
        <v>5457</v>
      </c>
      <c r="F66" s="2" t="s">
        <v>5457</v>
      </c>
      <c r="G66" s="23" t="s">
        <v>18052</v>
      </c>
      <c r="H66" s="2" t="s">
        <v>61</v>
      </c>
      <c r="I66" s="2" t="s">
        <v>61</v>
      </c>
      <c r="J66" s="2" t="s">
        <v>61</v>
      </c>
      <c r="K66" s="2" t="s">
        <v>61</v>
      </c>
      <c r="L66" s="46">
        <v>40462</v>
      </c>
      <c r="M66" s="2" t="s">
        <v>133</v>
      </c>
      <c r="N66" s="2">
        <v>24.145399999999999</v>
      </c>
      <c r="O66" s="2">
        <v>55.552500000000002</v>
      </c>
      <c r="P66" s="2" t="s">
        <v>5142</v>
      </c>
      <c r="Q66" s="2" t="s">
        <v>65</v>
      </c>
      <c r="R66" s="43" t="s">
        <v>18854</v>
      </c>
      <c r="S66" s="41" t="s">
        <v>1554</v>
      </c>
      <c r="T66" s="41" t="s">
        <v>18460</v>
      </c>
      <c r="U66" s="2" t="s">
        <v>16803</v>
      </c>
      <c r="V66" s="2" t="s">
        <v>253</v>
      </c>
      <c r="W66" s="41" t="s">
        <v>17588</v>
      </c>
      <c r="X66" s="2" t="s">
        <v>5173</v>
      </c>
      <c r="Y66" s="2" t="s">
        <v>5143</v>
      </c>
      <c r="Z66" s="2" t="s">
        <v>20</v>
      </c>
      <c r="AA66" s="2" t="s">
        <v>5144</v>
      </c>
      <c r="AB66" s="2" t="s">
        <v>5145</v>
      </c>
      <c r="AC66" s="2" t="s">
        <v>5247</v>
      </c>
      <c r="AD66" s="2">
        <v>8001100</v>
      </c>
      <c r="AE66" s="2">
        <v>39</v>
      </c>
      <c r="AF66" s="2">
        <v>6</v>
      </c>
      <c r="AG66" s="2">
        <v>3</v>
      </c>
      <c r="AH66" s="2" t="s">
        <v>17978</v>
      </c>
      <c r="AI66" s="2">
        <v>3</v>
      </c>
      <c r="AJ66" s="2">
        <v>3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 t="s">
        <v>71</v>
      </c>
      <c r="CE66" s="2">
        <v>0</v>
      </c>
      <c r="CF66" s="2" t="s">
        <v>15680</v>
      </c>
      <c r="CG66" s="2" t="e">
        <v>#N/A</v>
      </c>
      <c r="CH66" s="2" t="s">
        <v>15705</v>
      </c>
      <c r="CI66" s="49"/>
    </row>
    <row r="67" spans="1:87" x14ac:dyDescent="0.2">
      <c r="A67" s="2" t="s">
        <v>6014</v>
      </c>
      <c r="B67" s="2" t="s">
        <v>23108</v>
      </c>
      <c r="C67" s="2" t="s">
        <v>5140</v>
      </c>
      <c r="D67" s="2" t="s">
        <v>6014</v>
      </c>
      <c r="E67" s="2" t="s">
        <v>6014</v>
      </c>
      <c r="F67" s="2" t="s">
        <v>6014</v>
      </c>
      <c r="G67" s="23"/>
      <c r="H67" s="2" t="s">
        <v>61</v>
      </c>
      <c r="I67" s="2" t="s">
        <v>61</v>
      </c>
      <c r="J67" s="2" t="s">
        <v>61</v>
      </c>
      <c r="K67" s="2"/>
      <c r="L67" s="46">
        <v>40495</v>
      </c>
      <c r="M67" s="2" t="s">
        <v>133</v>
      </c>
      <c r="N67" s="2">
        <v>24.17765</v>
      </c>
      <c r="O67" s="2">
        <v>55.467860000000002</v>
      </c>
      <c r="P67" s="2" t="s">
        <v>5142</v>
      </c>
      <c r="Q67" s="2" t="s">
        <v>65</v>
      </c>
      <c r="R67" s="43" t="s">
        <v>18854</v>
      </c>
      <c r="S67" s="41" t="s">
        <v>1554</v>
      </c>
      <c r="T67" s="41" t="s">
        <v>18460</v>
      </c>
      <c r="U67" s="2" t="s">
        <v>16801</v>
      </c>
      <c r="V67" s="2" t="s">
        <v>253</v>
      </c>
      <c r="W67" s="41" t="s">
        <v>67</v>
      </c>
      <c r="X67" s="2" t="s">
        <v>5173</v>
      </c>
      <c r="Y67" s="2" t="s">
        <v>5205</v>
      </c>
      <c r="Z67" s="2" t="s">
        <v>20</v>
      </c>
      <c r="AA67" s="2" t="s">
        <v>5144</v>
      </c>
      <c r="AB67" s="2" t="s">
        <v>5356</v>
      </c>
      <c r="AC67" s="2"/>
      <c r="AD67" s="2">
        <v>8006700</v>
      </c>
      <c r="AE67" s="2">
        <v>38</v>
      </c>
      <c r="AF67" s="2">
        <v>6</v>
      </c>
      <c r="AG67" s="2"/>
      <c r="AH67" s="2"/>
      <c r="AI67" s="2">
        <v>3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 t="s">
        <v>71</v>
      </c>
      <c r="CE67" s="2">
        <v>0</v>
      </c>
      <c r="CF67" s="2" t="s">
        <v>15680</v>
      </c>
      <c r="CG67" s="2" t="e">
        <v>#N/A</v>
      </c>
      <c r="CH67" s="2" t="s">
        <v>15705</v>
      </c>
      <c r="CI67" s="49"/>
    </row>
    <row r="68" spans="1:87" x14ac:dyDescent="0.2">
      <c r="A68" s="2" t="s">
        <v>5757</v>
      </c>
      <c r="B68" s="2" t="s">
        <v>23109</v>
      </c>
      <c r="C68" s="2" t="s">
        <v>5140</v>
      </c>
      <c r="D68" s="2" t="s">
        <v>5757</v>
      </c>
      <c r="E68" s="2" t="s">
        <v>5757</v>
      </c>
      <c r="F68" s="2" t="s">
        <v>5757</v>
      </c>
      <c r="G68" s="23" t="s">
        <v>18815</v>
      </c>
      <c r="H68" s="2" t="s">
        <v>61</v>
      </c>
      <c r="I68" s="2" t="s">
        <v>61</v>
      </c>
      <c r="J68" s="2" t="s">
        <v>61</v>
      </c>
      <c r="K68" s="2" t="s">
        <v>61</v>
      </c>
      <c r="L68" s="45" t="s">
        <v>17088</v>
      </c>
      <c r="M68" s="2" t="s">
        <v>133</v>
      </c>
      <c r="N68" s="2">
        <v>24.131799999999998</v>
      </c>
      <c r="O68" s="2">
        <v>55.309399999999997</v>
      </c>
      <c r="P68" s="2" t="s">
        <v>5142</v>
      </c>
      <c r="Q68" s="2" t="s">
        <v>65</v>
      </c>
      <c r="R68" s="43" t="s">
        <v>16802</v>
      </c>
      <c r="S68" s="41" t="s">
        <v>16802</v>
      </c>
      <c r="T68" s="41" t="s">
        <v>18462</v>
      </c>
      <c r="U68" s="2" t="s">
        <v>6245</v>
      </c>
      <c r="V68" s="2" t="s">
        <v>5436</v>
      </c>
      <c r="W68" s="41" t="s">
        <v>17588</v>
      </c>
      <c r="X68" s="2" t="s">
        <v>5173</v>
      </c>
      <c r="Y68" s="2" t="s">
        <v>5143</v>
      </c>
      <c r="Z68" s="2" t="s">
        <v>20</v>
      </c>
      <c r="AA68" s="2" t="s">
        <v>5144</v>
      </c>
      <c r="AB68" s="2" t="s">
        <v>5145</v>
      </c>
      <c r="AC68" s="2" t="s">
        <v>5247</v>
      </c>
      <c r="AD68" s="2">
        <v>8007100</v>
      </c>
      <c r="AE68" s="2">
        <v>60</v>
      </c>
      <c r="AF68" s="2">
        <v>6</v>
      </c>
      <c r="AG68" s="2">
        <v>3</v>
      </c>
      <c r="AH68" s="2" t="s">
        <v>17978</v>
      </c>
      <c r="AI68" s="2">
        <v>3</v>
      </c>
      <c r="AJ68" s="2">
        <v>3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 t="s">
        <v>78</v>
      </c>
      <c r="CE68" s="2" t="s">
        <v>19106</v>
      </c>
      <c r="CF68" s="2" t="s">
        <v>15691</v>
      </c>
      <c r="CG68" s="2" t="s">
        <v>17387</v>
      </c>
      <c r="CH68" s="2" t="s">
        <v>15706</v>
      </c>
      <c r="CI68" s="49"/>
    </row>
    <row r="69" spans="1:87" x14ac:dyDescent="0.2">
      <c r="A69" s="2" t="s">
        <v>5758</v>
      </c>
      <c r="B69" s="2" t="s">
        <v>23110</v>
      </c>
      <c r="C69" s="2" t="s">
        <v>5140</v>
      </c>
      <c r="D69" s="2" t="s">
        <v>5758</v>
      </c>
      <c r="E69" s="2" t="s">
        <v>5758</v>
      </c>
      <c r="F69" s="2" t="s">
        <v>5758</v>
      </c>
      <c r="G69" s="23"/>
      <c r="H69" s="2" t="s">
        <v>61</v>
      </c>
      <c r="I69" s="2" t="s">
        <v>61</v>
      </c>
      <c r="J69" s="2" t="s">
        <v>61</v>
      </c>
      <c r="K69" s="2"/>
      <c r="L69" s="46">
        <v>41120</v>
      </c>
      <c r="M69" s="2" t="s">
        <v>133</v>
      </c>
      <c r="N69" s="2">
        <v>24.129300000000001</v>
      </c>
      <c r="O69" s="2">
        <v>55.093600000000002</v>
      </c>
      <c r="P69" s="2" t="s">
        <v>5142</v>
      </c>
      <c r="Q69" s="2" t="s">
        <v>65</v>
      </c>
      <c r="R69" s="43" t="s">
        <v>16802</v>
      </c>
      <c r="S69" s="41" t="s">
        <v>16802</v>
      </c>
      <c r="T69" s="41" t="s">
        <v>18462</v>
      </c>
      <c r="U69" s="2" t="s">
        <v>6245</v>
      </c>
      <c r="V69" s="2" t="s">
        <v>5436</v>
      </c>
      <c r="W69" s="41" t="s">
        <v>67</v>
      </c>
      <c r="X69" s="2" t="s">
        <v>5173</v>
      </c>
      <c r="Y69" s="2" t="s">
        <v>5143</v>
      </c>
      <c r="Z69" s="2" t="s">
        <v>20</v>
      </c>
      <c r="AA69" s="2" t="s">
        <v>5144</v>
      </c>
      <c r="AB69" s="2" t="s">
        <v>5145</v>
      </c>
      <c r="AC69" s="2"/>
      <c r="AD69" s="2">
        <v>2430100</v>
      </c>
      <c r="AE69" s="2">
        <v>70</v>
      </c>
      <c r="AF69" s="2">
        <v>6</v>
      </c>
      <c r="AG69" s="2"/>
      <c r="AH69" s="2"/>
      <c r="AI69" s="2">
        <v>3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 t="s">
        <v>78</v>
      </c>
      <c r="CE69" s="2" t="s">
        <v>5759</v>
      </c>
      <c r="CF69" s="2" t="s">
        <v>15691</v>
      </c>
      <c r="CG69" s="2" t="s">
        <v>17387</v>
      </c>
      <c r="CH69" s="2" t="s">
        <v>15706</v>
      </c>
      <c r="CI69" s="49"/>
    </row>
    <row r="70" spans="1:87" x14ac:dyDescent="0.2">
      <c r="A70" s="2" t="s">
        <v>5760</v>
      </c>
      <c r="B70" s="2" t="s">
        <v>23111</v>
      </c>
      <c r="C70" s="2" t="s">
        <v>5140</v>
      </c>
      <c r="D70" s="2" t="s">
        <v>5760</v>
      </c>
      <c r="E70" s="2" t="s">
        <v>5760</v>
      </c>
      <c r="F70" s="2" t="s">
        <v>5760</v>
      </c>
      <c r="G70" s="23"/>
      <c r="H70" s="2" t="s">
        <v>61</v>
      </c>
      <c r="I70" s="2" t="s">
        <v>61</v>
      </c>
      <c r="J70" s="2" t="s">
        <v>61</v>
      </c>
      <c r="K70" s="2"/>
      <c r="L70" s="46">
        <v>40535</v>
      </c>
      <c r="M70" s="2" t="s">
        <v>133</v>
      </c>
      <c r="N70" s="2">
        <v>24.25055</v>
      </c>
      <c r="O70" s="2">
        <v>55.093960000000003</v>
      </c>
      <c r="P70" s="2" t="s">
        <v>5142</v>
      </c>
      <c r="Q70" s="2" t="s">
        <v>65</v>
      </c>
      <c r="R70" s="43" t="s">
        <v>18854</v>
      </c>
      <c r="S70" s="41" t="s">
        <v>1554</v>
      </c>
      <c r="T70" s="41" t="s">
        <v>18460</v>
      </c>
      <c r="U70" s="2" t="s">
        <v>16803</v>
      </c>
      <c r="V70" s="2" t="s">
        <v>528</v>
      </c>
      <c r="W70" s="41" t="s">
        <v>67</v>
      </c>
      <c r="X70" s="2" t="s">
        <v>5173</v>
      </c>
      <c r="Y70" s="2" t="s">
        <v>5205</v>
      </c>
      <c r="Z70" s="2" t="s">
        <v>20</v>
      </c>
      <c r="AA70" s="2" t="s">
        <v>5144</v>
      </c>
      <c r="AB70" s="2" t="s">
        <v>5356</v>
      </c>
      <c r="AC70" s="2"/>
      <c r="AD70" s="2">
        <v>2430100</v>
      </c>
      <c r="AE70" s="2">
        <v>52</v>
      </c>
      <c r="AF70" s="2">
        <v>6</v>
      </c>
      <c r="AG70" s="2"/>
      <c r="AH70" s="2"/>
      <c r="AI70" s="2">
        <v>3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 t="s">
        <v>78</v>
      </c>
      <c r="CE70" s="2" t="s">
        <v>19107</v>
      </c>
      <c r="CF70" s="2" t="s">
        <v>15686</v>
      </c>
      <c r="CG70" s="2" t="e">
        <v>#N/A</v>
      </c>
      <c r="CH70" s="2" t="s">
        <v>15705</v>
      </c>
      <c r="CI70" s="49"/>
    </row>
    <row r="71" spans="1:87" x14ac:dyDescent="0.2">
      <c r="A71" s="2" t="s">
        <v>5460</v>
      </c>
      <c r="B71" s="2" t="s">
        <v>23112</v>
      </c>
      <c r="C71" s="2" t="s">
        <v>5140</v>
      </c>
      <c r="D71" s="2" t="s">
        <v>5460</v>
      </c>
      <c r="E71" s="2" t="s">
        <v>5460</v>
      </c>
      <c r="F71" s="2" t="s">
        <v>5460</v>
      </c>
      <c r="G71" s="23" t="s">
        <v>17198</v>
      </c>
      <c r="H71" s="2" t="s">
        <v>61</v>
      </c>
      <c r="I71" s="2" t="s">
        <v>61</v>
      </c>
      <c r="J71" s="2" t="s">
        <v>61</v>
      </c>
      <c r="K71" s="2" t="s">
        <v>61</v>
      </c>
      <c r="L71" s="45" t="s">
        <v>17088</v>
      </c>
      <c r="M71" s="2" t="s">
        <v>133</v>
      </c>
      <c r="N71" s="2">
        <v>24.09422</v>
      </c>
      <c r="O71" s="2">
        <v>55.914160000000003</v>
      </c>
      <c r="P71" s="2" t="s">
        <v>5142</v>
      </c>
      <c r="Q71" s="2" t="s">
        <v>65</v>
      </c>
      <c r="R71" s="43" t="s">
        <v>18854</v>
      </c>
      <c r="S71" s="41" t="s">
        <v>1554</v>
      </c>
      <c r="T71" s="41" t="s">
        <v>18460</v>
      </c>
      <c r="U71" s="2" t="s">
        <v>16801</v>
      </c>
      <c r="V71" s="2" t="s">
        <v>528</v>
      </c>
      <c r="W71" s="41" t="s">
        <v>17588</v>
      </c>
      <c r="X71" s="2" t="s">
        <v>5173</v>
      </c>
      <c r="Y71" s="2" t="s">
        <v>5143</v>
      </c>
      <c r="Z71" s="2" t="s">
        <v>20</v>
      </c>
      <c r="AA71" s="2" t="s">
        <v>5144</v>
      </c>
      <c r="AB71" s="2" t="s">
        <v>5145</v>
      </c>
      <c r="AC71" s="2" t="s">
        <v>5247</v>
      </c>
      <c r="AD71" s="2">
        <v>8007900</v>
      </c>
      <c r="AE71" s="2">
        <v>35</v>
      </c>
      <c r="AF71" s="2">
        <v>8</v>
      </c>
      <c r="AG71" s="2">
        <v>3</v>
      </c>
      <c r="AH71" s="2" t="s">
        <v>17978</v>
      </c>
      <c r="AI71" s="2">
        <v>4</v>
      </c>
      <c r="AJ71" s="2">
        <v>3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 t="s">
        <v>78</v>
      </c>
      <c r="CE71" s="2" t="s">
        <v>5461</v>
      </c>
      <c r="CF71" s="2" t="s">
        <v>15680</v>
      </c>
      <c r="CG71" s="2" t="e">
        <v>#N/A</v>
      </c>
      <c r="CH71" s="2" t="s">
        <v>15705</v>
      </c>
      <c r="CI71" s="49"/>
    </row>
    <row r="72" spans="1:87" x14ac:dyDescent="0.2">
      <c r="A72" s="2" t="s">
        <v>5299</v>
      </c>
      <c r="B72" s="2" t="s">
        <v>23113</v>
      </c>
      <c r="C72" s="2" t="s">
        <v>5140</v>
      </c>
      <c r="D72" s="2" t="s">
        <v>5299</v>
      </c>
      <c r="E72" s="2" t="s">
        <v>5299</v>
      </c>
      <c r="F72" s="2" t="s">
        <v>5299</v>
      </c>
      <c r="G72" s="23" t="s">
        <v>17160</v>
      </c>
      <c r="H72" s="2" t="s">
        <v>61</v>
      </c>
      <c r="I72" s="2" t="s">
        <v>61</v>
      </c>
      <c r="J72" s="2" t="s">
        <v>61</v>
      </c>
      <c r="K72" s="2" t="s">
        <v>61</v>
      </c>
      <c r="L72" s="45" t="s">
        <v>17088</v>
      </c>
      <c r="M72" s="2" t="s">
        <v>133</v>
      </c>
      <c r="N72" s="2">
        <v>24.088688000000001</v>
      </c>
      <c r="O72" s="2">
        <v>55.865265999999998</v>
      </c>
      <c r="P72" s="2" t="s">
        <v>5142</v>
      </c>
      <c r="Q72" s="2" t="s">
        <v>65</v>
      </c>
      <c r="R72" s="43" t="s">
        <v>18854</v>
      </c>
      <c r="S72" s="41" t="s">
        <v>1554</v>
      </c>
      <c r="T72" s="41" t="s">
        <v>18460</v>
      </c>
      <c r="U72" s="2" t="s">
        <v>16803</v>
      </c>
      <c r="V72" s="2" t="s">
        <v>253</v>
      </c>
      <c r="W72" s="41" t="s">
        <v>17588</v>
      </c>
      <c r="X72" s="2" t="s">
        <v>5173</v>
      </c>
      <c r="Y72" s="2" t="s">
        <v>5149</v>
      </c>
      <c r="Z72" s="2" t="s">
        <v>20</v>
      </c>
      <c r="AA72" s="2" t="s">
        <v>5144</v>
      </c>
      <c r="AB72" s="2" t="s">
        <v>5150</v>
      </c>
      <c r="AC72" s="2" t="s">
        <v>5247</v>
      </c>
      <c r="AD72" s="2">
        <v>8008100</v>
      </c>
      <c r="AE72" s="2">
        <v>38</v>
      </c>
      <c r="AF72" s="2">
        <v>6</v>
      </c>
      <c r="AG72" s="2">
        <v>3</v>
      </c>
      <c r="AH72" s="2" t="s">
        <v>17978</v>
      </c>
      <c r="AI72" s="2">
        <v>3</v>
      </c>
      <c r="AJ72" s="2">
        <v>3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 t="s">
        <v>78</v>
      </c>
      <c r="CE72" s="2" t="s">
        <v>5300</v>
      </c>
      <c r="CF72" s="2" t="s">
        <v>15680</v>
      </c>
      <c r="CG72" s="2" t="e">
        <v>#N/A</v>
      </c>
      <c r="CH72" s="2" t="s">
        <v>15705</v>
      </c>
      <c r="CI72" s="49"/>
    </row>
    <row r="73" spans="1:87" x14ac:dyDescent="0.2">
      <c r="A73" s="2" t="s">
        <v>5208</v>
      </c>
      <c r="B73" s="2" t="s">
        <v>23114</v>
      </c>
      <c r="C73" s="2" t="s">
        <v>5140</v>
      </c>
      <c r="D73" s="2" t="s">
        <v>5208</v>
      </c>
      <c r="E73" s="2" t="s">
        <v>5208</v>
      </c>
      <c r="F73" s="2" t="s">
        <v>5208</v>
      </c>
      <c r="G73" s="23" t="s">
        <v>17116</v>
      </c>
      <c r="H73" s="2" t="s">
        <v>61</v>
      </c>
      <c r="I73" s="2" t="s">
        <v>61</v>
      </c>
      <c r="J73" s="2" t="s">
        <v>61</v>
      </c>
      <c r="K73" s="2" t="s">
        <v>61</v>
      </c>
      <c r="L73" s="45" t="s">
        <v>17088</v>
      </c>
      <c r="M73" s="2" t="s">
        <v>133</v>
      </c>
      <c r="N73" s="2">
        <v>24.058810000000001</v>
      </c>
      <c r="O73" s="2">
        <v>55.8401</v>
      </c>
      <c r="P73" s="2" t="s">
        <v>5142</v>
      </c>
      <c r="Q73" s="2" t="s">
        <v>65</v>
      </c>
      <c r="R73" s="43" t="s">
        <v>18854</v>
      </c>
      <c r="S73" s="41" t="s">
        <v>1554</v>
      </c>
      <c r="T73" s="41" t="s">
        <v>18460</v>
      </c>
      <c r="U73" s="2" t="s">
        <v>16801</v>
      </c>
      <c r="V73" s="2" t="s">
        <v>253</v>
      </c>
      <c r="W73" s="41" t="s">
        <v>17588</v>
      </c>
      <c r="X73" s="2" t="s">
        <v>5173</v>
      </c>
      <c r="Y73" s="2" t="s">
        <v>5149</v>
      </c>
      <c r="Z73" s="2" t="s">
        <v>20</v>
      </c>
      <c r="AA73" s="2" t="s">
        <v>5144</v>
      </c>
      <c r="AB73" s="2" t="s">
        <v>5150</v>
      </c>
      <c r="AC73" s="2" t="s">
        <v>5247</v>
      </c>
      <c r="AD73" s="2">
        <v>8008300</v>
      </c>
      <c r="AE73" s="2">
        <v>38</v>
      </c>
      <c r="AF73" s="2">
        <v>6</v>
      </c>
      <c r="AG73" s="2">
        <v>3</v>
      </c>
      <c r="AH73" s="2" t="s">
        <v>17978</v>
      </c>
      <c r="AI73" s="2">
        <v>3</v>
      </c>
      <c r="AJ73" s="2">
        <v>3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 t="s">
        <v>78</v>
      </c>
      <c r="CE73" s="2" t="s">
        <v>5209</v>
      </c>
      <c r="CF73" s="2" t="s">
        <v>15680</v>
      </c>
      <c r="CG73" s="2" t="e">
        <v>#N/A</v>
      </c>
      <c r="CH73" s="2" t="s">
        <v>15705</v>
      </c>
      <c r="CI73" s="49"/>
    </row>
    <row r="74" spans="1:87" x14ac:dyDescent="0.2">
      <c r="A74" s="2" t="s">
        <v>5301</v>
      </c>
      <c r="B74" s="2" t="s">
        <v>23115</v>
      </c>
      <c r="C74" s="2" t="s">
        <v>5140</v>
      </c>
      <c r="D74" s="2" t="s">
        <v>5301</v>
      </c>
      <c r="E74" s="2" t="s">
        <v>5301</v>
      </c>
      <c r="F74" s="2" t="s">
        <v>5301</v>
      </c>
      <c r="G74" s="23" t="s">
        <v>17161</v>
      </c>
      <c r="H74" s="2" t="s">
        <v>61</v>
      </c>
      <c r="I74" s="2" t="s">
        <v>61</v>
      </c>
      <c r="J74" s="2" t="s">
        <v>61</v>
      </c>
      <c r="K74" s="2" t="s">
        <v>61</v>
      </c>
      <c r="L74" s="45" t="s">
        <v>17088</v>
      </c>
      <c r="M74" s="2" t="s">
        <v>133</v>
      </c>
      <c r="N74" s="2">
        <v>24.095300000000002</v>
      </c>
      <c r="O74" s="2">
        <v>55.835769999999997</v>
      </c>
      <c r="P74" s="2" t="s">
        <v>5142</v>
      </c>
      <c r="Q74" s="2" t="s">
        <v>65</v>
      </c>
      <c r="R74" s="43" t="s">
        <v>18854</v>
      </c>
      <c r="S74" s="41" t="s">
        <v>1554</v>
      </c>
      <c r="T74" s="41" t="s">
        <v>18460</v>
      </c>
      <c r="U74" s="2" t="s">
        <v>16803</v>
      </c>
      <c r="V74" s="2" t="s">
        <v>253</v>
      </c>
      <c r="W74" s="41" t="s">
        <v>17588</v>
      </c>
      <c r="X74" s="2" t="s">
        <v>5173</v>
      </c>
      <c r="Y74" s="2" t="s">
        <v>5149</v>
      </c>
      <c r="Z74" s="2" t="s">
        <v>20</v>
      </c>
      <c r="AA74" s="2" t="s">
        <v>5144</v>
      </c>
      <c r="AB74" s="2" t="s">
        <v>5150</v>
      </c>
      <c r="AC74" s="2" t="s">
        <v>5247</v>
      </c>
      <c r="AD74" s="2">
        <v>8008100</v>
      </c>
      <c r="AE74" s="2">
        <v>38</v>
      </c>
      <c r="AF74" s="2">
        <v>6</v>
      </c>
      <c r="AG74" s="2">
        <v>3</v>
      </c>
      <c r="AH74" s="2" t="s">
        <v>17978</v>
      </c>
      <c r="AI74" s="2">
        <v>3</v>
      </c>
      <c r="AJ74" s="2">
        <v>3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 t="s">
        <v>78</v>
      </c>
      <c r="CE74" s="2" t="s">
        <v>5302</v>
      </c>
      <c r="CF74" s="2" t="s">
        <v>15680</v>
      </c>
      <c r="CG74" s="2" t="e">
        <v>#N/A</v>
      </c>
      <c r="CH74" s="2" t="s">
        <v>15705</v>
      </c>
      <c r="CI74" s="49"/>
    </row>
    <row r="75" spans="1:87" x14ac:dyDescent="0.2">
      <c r="A75" s="2" t="s">
        <v>5462</v>
      </c>
      <c r="B75" s="2" t="s">
        <v>23116</v>
      </c>
      <c r="C75" s="2" t="s">
        <v>5140</v>
      </c>
      <c r="D75" s="2" t="s">
        <v>5462</v>
      </c>
      <c r="E75" s="2" t="s">
        <v>5462</v>
      </c>
      <c r="F75" s="2" t="s">
        <v>5462</v>
      </c>
      <c r="G75" s="23" t="s">
        <v>17199</v>
      </c>
      <c r="H75" s="2" t="s">
        <v>61</v>
      </c>
      <c r="I75" s="2" t="s">
        <v>61</v>
      </c>
      <c r="J75" s="2" t="s">
        <v>61</v>
      </c>
      <c r="K75" s="2" t="s">
        <v>61</v>
      </c>
      <c r="L75" s="45" t="s">
        <v>17088</v>
      </c>
      <c r="M75" s="2" t="s">
        <v>133</v>
      </c>
      <c r="N75" s="2">
        <v>24.19145</v>
      </c>
      <c r="O75" s="2">
        <v>55.520629999999997</v>
      </c>
      <c r="P75" s="2" t="s">
        <v>5142</v>
      </c>
      <c r="Q75" s="2" t="s">
        <v>65</v>
      </c>
      <c r="R75" s="43" t="s">
        <v>18854</v>
      </c>
      <c r="S75" s="41" t="s">
        <v>1554</v>
      </c>
      <c r="T75" s="41" t="s">
        <v>18460</v>
      </c>
      <c r="U75" s="2" t="s">
        <v>16801</v>
      </c>
      <c r="V75" s="2" t="s">
        <v>253</v>
      </c>
      <c r="W75" s="41" t="s">
        <v>17588</v>
      </c>
      <c r="X75" s="2" t="s">
        <v>5173</v>
      </c>
      <c r="Y75" s="2" t="s">
        <v>5149</v>
      </c>
      <c r="Z75" s="2" t="s">
        <v>20</v>
      </c>
      <c r="AA75" s="2" t="s">
        <v>5144</v>
      </c>
      <c r="AB75" s="2" t="s">
        <v>5150</v>
      </c>
      <c r="AC75" s="2" t="s">
        <v>5247</v>
      </c>
      <c r="AD75" s="2">
        <v>8006500</v>
      </c>
      <c r="AE75" s="2">
        <v>40</v>
      </c>
      <c r="AF75" s="2">
        <v>6</v>
      </c>
      <c r="AG75" s="2">
        <v>3</v>
      </c>
      <c r="AH75" s="2" t="s">
        <v>17978</v>
      </c>
      <c r="AI75" s="2">
        <v>3</v>
      </c>
      <c r="AJ75" s="2">
        <v>3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 t="s">
        <v>78</v>
      </c>
      <c r="CE75" s="2" t="s">
        <v>5463</v>
      </c>
      <c r="CF75" s="2" t="s">
        <v>15680</v>
      </c>
      <c r="CG75" s="2" t="e">
        <v>#N/A</v>
      </c>
      <c r="CH75" s="2" t="s">
        <v>15705</v>
      </c>
      <c r="CI75" s="49"/>
    </row>
    <row r="76" spans="1:87" x14ac:dyDescent="0.2">
      <c r="A76" s="2" t="s">
        <v>5210</v>
      </c>
      <c r="B76" s="2" t="s">
        <v>23117</v>
      </c>
      <c r="C76" s="2" t="s">
        <v>5140</v>
      </c>
      <c r="D76" s="2" t="s">
        <v>5210</v>
      </c>
      <c r="E76" s="2" t="s">
        <v>5210</v>
      </c>
      <c r="F76" s="2" t="s">
        <v>5210</v>
      </c>
      <c r="G76" s="23" t="s">
        <v>17117</v>
      </c>
      <c r="H76" s="2" t="s">
        <v>61</v>
      </c>
      <c r="I76" s="2" t="s">
        <v>61</v>
      </c>
      <c r="J76" s="2" t="s">
        <v>61</v>
      </c>
      <c r="K76" s="2" t="s">
        <v>61</v>
      </c>
      <c r="L76" s="45" t="s">
        <v>17088</v>
      </c>
      <c r="M76" s="2" t="s">
        <v>133</v>
      </c>
      <c r="N76" s="2">
        <v>24.08624</v>
      </c>
      <c r="O76" s="2">
        <v>55.839021000000002</v>
      </c>
      <c r="P76" s="2" t="s">
        <v>5142</v>
      </c>
      <c r="Q76" s="2" t="s">
        <v>65</v>
      </c>
      <c r="R76" s="43" t="s">
        <v>18854</v>
      </c>
      <c r="S76" s="41" t="s">
        <v>1554</v>
      </c>
      <c r="T76" s="41" t="s">
        <v>18460</v>
      </c>
      <c r="U76" s="2" t="s">
        <v>16801</v>
      </c>
      <c r="V76" s="2" t="s">
        <v>253</v>
      </c>
      <c r="W76" s="41" t="s">
        <v>17588</v>
      </c>
      <c r="X76" s="2" t="s">
        <v>5173</v>
      </c>
      <c r="Y76" s="2" t="s">
        <v>5143</v>
      </c>
      <c r="Z76" s="2" t="s">
        <v>20</v>
      </c>
      <c r="AA76" s="2" t="s">
        <v>5144</v>
      </c>
      <c r="AB76" s="2" t="s">
        <v>5145</v>
      </c>
      <c r="AC76" s="2" t="s">
        <v>5247</v>
      </c>
      <c r="AD76" s="2">
        <v>8008100</v>
      </c>
      <c r="AE76" s="2">
        <v>38</v>
      </c>
      <c r="AF76" s="2">
        <v>6</v>
      </c>
      <c r="AG76" s="2">
        <v>3</v>
      </c>
      <c r="AH76" s="2" t="s">
        <v>17978</v>
      </c>
      <c r="AI76" s="2">
        <v>3</v>
      </c>
      <c r="AJ76" s="2">
        <v>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 t="s">
        <v>78</v>
      </c>
      <c r="CE76" s="2" t="s">
        <v>5211</v>
      </c>
      <c r="CF76" s="2" t="s">
        <v>15680</v>
      </c>
      <c r="CG76" s="2" t="e">
        <v>#N/A</v>
      </c>
      <c r="CH76" s="2" t="s">
        <v>15705</v>
      </c>
      <c r="CI76" s="49"/>
    </row>
    <row r="77" spans="1:87" x14ac:dyDescent="0.2">
      <c r="A77" s="2" t="s">
        <v>5464</v>
      </c>
      <c r="B77" s="2" t="s">
        <v>23118</v>
      </c>
      <c r="C77" s="2" t="s">
        <v>5140</v>
      </c>
      <c r="D77" s="2" t="s">
        <v>5464</v>
      </c>
      <c r="E77" s="2" t="s">
        <v>5464</v>
      </c>
      <c r="F77" s="2" t="s">
        <v>5464</v>
      </c>
      <c r="G77" s="23"/>
      <c r="H77" s="2" t="s">
        <v>61</v>
      </c>
      <c r="I77" s="2" t="s">
        <v>61</v>
      </c>
      <c r="J77" s="2" t="s">
        <v>61</v>
      </c>
      <c r="K77" s="2"/>
      <c r="L77" s="45" t="s">
        <v>17088</v>
      </c>
      <c r="M77" s="2" t="s">
        <v>133</v>
      </c>
      <c r="N77" s="2">
        <v>24.120570000000001</v>
      </c>
      <c r="O77" s="2">
        <v>55.40578</v>
      </c>
      <c r="P77" s="2" t="s">
        <v>5142</v>
      </c>
      <c r="Q77" s="2" t="s">
        <v>65</v>
      </c>
      <c r="R77" s="43" t="s">
        <v>16802</v>
      </c>
      <c r="S77" s="41" t="s">
        <v>16802</v>
      </c>
      <c r="T77" s="41" t="s">
        <v>18462</v>
      </c>
      <c r="U77" s="2" t="s">
        <v>6245</v>
      </c>
      <c r="V77" s="2" t="s">
        <v>5436</v>
      </c>
      <c r="W77" s="41" t="s">
        <v>67</v>
      </c>
      <c r="X77" s="2" t="s">
        <v>5173</v>
      </c>
      <c r="Y77" s="2" t="s">
        <v>5205</v>
      </c>
      <c r="Z77" s="2" t="s">
        <v>20</v>
      </c>
      <c r="AA77" s="2" t="s">
        <v>5144</v>
      </c>
      <c r="AB77" s="2" t="s">
        <v>5356</v>
      </c>
      <c r="AC77" s="2"/>
      <c r="AD77" s="2">
        <v>8007100</v>
      </c>
      <c r="AE77" s="2">
        <v>62</v>
      </c>
      <c r="AF77" s="2">
        <v>6</v>
      </c>
      <c r="AG77" s="2"/>
      <c r="AH77" s="2"/>
      <c r="AI77" s="2">
        <v>3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 t="s">
        <v>71</v>
      </c>
      <c r="CE77" s="2">
        <v>0</v>
      </c>
      <c r="CF77" s="2" t="s">
        <v>15694</v>
      </c>
      <c r="CG77" s="2" t="s">
        <v>17387</v>
      </c>
      <c r="CH77" s="2" t="s">
        <v>15706</v>
      </c>
      <c r="CI77" s="49"/>
    </row>
    <row r="78" spans="1:87" x14ac:dyDescent="0.2">
      <c r="A78" s="2" t="s">
        <v>5465</v>
      </c>
      <c r="B78" s="2" t="s">
        <v>23119</v>
      </c>
      <c r="C78" s="2" t="s">
        <v>5140</v>
      </c>
      <c r="D78" s="2" t="s">
        <v>5465</v>
      </c>
      <c r="E78" s="2" t="s">
        <v>5465</v>
      </c>
      <c r="F78" s="2" t="s">
        <v>5465</v>
      </c>
      <c r="G78" s="23" t="s">
        <v>16582</v>
      </c>
      <c r="H78" s="2" t="s">
        <v>61</v>
      </c>
      <c r="I78" s="2" t="s">
        <v>61</v>
      </c>
      <c r="J78" s="2" t="s">
        <v>61</v>
      </c>
      <c r="K78" s="2" t="s">
        <v>61</v>
      </c>
      <c r="L78" s="45" t="s">
        <v>17088</v>
      </c>
      <c r="M78" s="2" t="s">
        <v>133</v>
      </c>
      <c r="N78" s="2">
        <v>24.136839999999999</v>
      </c>
      <c r="O78" s="2">
        <v>55.822809999999997</v>
      </c>
      <c r="P78" s="2" t="s">
        <v>5142</v>
      </c>
      <c r="Q78" s="2" t="s">
        <v>65</v>
      </c>
      <c r="R78" s="43" t="s">
        <v>18854</v>
      </c>
      <c r="S78" s="41" t="s">
        <v>1554</v>
      </c>
      <c r="T78" s="41" t="s">
        <v>18460</v>
      </c>
      <c r="U78" s="2" t="s">
        <v>16803</v>
      </c>
      <c r="V78" s="2" t="s">
        <v>253</v>
      </c>
      <c r="W78" s="41" t="s">
        <v>17588</v>
      </c>
      <c r="X78" s="2" t="s">
        <v>5173</v>
      </c>
      <c r="Y78" s="2" t="s">
        <v>5143</v>
      </c>
      <c r="Z78" s="2" t="s">
        <v>20</v>
      </c>
      <c r="AA78" s="2" t="s">
        <v>5144</v>
      </c>
      <c r="AB78" s="2" t="s">
        <v>5145</v>
      </c>
      <c r="AC78" s="2" t="s">
        <v>5247</v>
      </c>
      <c r="AD78" s="2">
        <v>8002200</v>
      </c>
      <c r="AE78" s="2">
        <v>38</v>
      </c>
      <c r="AF78" s="2">
        <v>6</v>
      </c>
      <c r="AG78" s="2">
        <v>3</v>
      </c>
      <c r="AH78" s="2" t="s">
        <v>17978</v>
      </c>
      <c r="AI78" s="2">
        <v>3</v>
      </c>
      <c r="AJ78" s="2">
        <v>3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 t="s">
        <v>78</v>
      </c>
      <c r="CE78" s="2" t="s">
        <v>5466</v>
      </c>
      <c r="CF78" s="2" t="s">
        <v>15680</v>
      </c>
      <c r="CG78" s="2" t="e">
        <v>#N/A</v>
      </c>
      <c r="CH78" s="2" t="s">
        <v>15705</v>
      </c>
      <c r="CI78" s="49"/>
    </row>
    <row r="79" spans="1:87" x14ac:dyDescent="0.2">
      <c r="A79" s="2" t="s">
        <v>5212</v>
      </c>
      <c r="B79" s="2" t="s">
        <v>23120</v>
      </c>
      <c r="C79" s="2" t="s">
        <v>5140</v>
      </c>
      <c r="D79" s="2" t="s">
        <v>5212</v>
      </c>
      <c r="E79" s="2" t="s">
        <v>5212</v>
      </c>
      <c r="F79" s="2" t="s">
        <v>5212</v>
      </c>
      <c r="G79" s="23" t="s">
        <v>17118</v>
      </c>
      <c r="H79" s="2" t="s">
        <v>61</v>
      </c>
      <c r="I79" s="2" t="s">
        <v>61</v>
      </c>
      <c r="J79" s="2" t="s">
        <v>61</v>
      </c>
      <c r="K79" s="2" t="s">
        <v>61</v>
      </c>
      <c r="L79" s="45" t="s">
        <v>17088</v>
      </c>
      <c r="M79" s="2" t="s">
        <v>133</v>
      </c>
      <c r="N79" s="2">
        <v>24.151330000000002</v>
      </c>
      <c r="O79" s="2">
        <v>55.706650000000003</v>
      </c>
      <c r="P79" s="2" t="s">
        <v>5142</v>
      </c>
      <c r="Q79" s="2" t="s">
        <v>65</v>
      </c>
      <c r="R79" s="43" t="s">
        <v>18854</v>
      </c>
      <c r="S79" s="41" t="s">
        <v>1554</v>
      </c>
      <c r="T79" s="41" t="s">
        <v>18460</v>
      </c>
      <c r="U79" s="2" t="s">
        <v>16803</v>
      </c>
      <c r="V79" s="2" t="s">
        <v>253</v>
      </c>
      <c r="W79" s="41" t="s">
        <v>17588</v>
      </c>
      <c r="X79" s="2" t="s">
        <v>5173</v>
      </c>
      <c r="Y79" s="2" t="s">
        <v>5149</v>
      </c>
      <c r="Z79" s="2" t="s">
        <v>20</v>
      </c>
      <c r="AA79" s="2" t="s">
        <v>5144</v>
      </c>
      <c r="AB79" s="2" t="s">
        <v>5150</v>
      </c>
      <c r="AC79" s="2" t="s">
        <v>5205</v>
      </c>
      <c r="AD79" s="2">
        <v>8002900</v>
      </c>
      <c r="AE79" s="2">
        <v>37</v>
      </c>
      <c r="AF79" s="2">
        <v>6</v>
      </c>
      <c r="AG79" s="2">
        <v>3</v>
      </c>
      <c r="AH79" s="2" t="s">
        <v>17974</v>
      </c>
      <c r="AI79" s="2">
        <v>3</v>
      </c>
      <c r="AJ79" s="2">
        <v>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 t="s">
        <v>78</v>
      </c>
      <c r="CE79" s="2" t="s">
        <v>19108</v>
      </c>
      <c r="CF79" s="2" t="s">
        <v>15680</v>
      </c>
      <c r="CG79" s="2" t="e">
        <v>#N/A</v>
      </c>
      <c r="CH79" s="2" t="s">
        <v>15705</v>
      </c>
      <c r="CI79" s="49"/>
    </row>
    <row r="80" spans="1:87" x14ac:dyDescent="0.2">
      <c r="A80" s="2" t="s">
        <v>5478</v>
      </c>
      <c r="B80" s="2" t="s">
        <v>23121</v>
      </c>
      <c r="C80" s="2" t="s">
        <v>5140</v>
      </c>
      <c r="D80" s="2" t="s">
        <v>5478</v>
      </c>
      <c r="E80" s="2" t="s">
        <v>5478</v>
      </c>
      <c r="F80" s="2" t="s">
        <v>5478</v>
      </c>
      <c r="G80" s="23" t="s">
        <v>17200</v>
      </c>
      <c r="H80" s="2" t="s">
        <v>61</v>
      </c>
      <c r="I80" s="2" t="s">
        <v>61</v>
      </c>
      <c r="J80" s="2" t="s">
        <v>61</v>
      </c>
      <c r="K80" s="2" t="s">
        <v>61</v>
      </c>
      <c r="L80" s="45" t="s">
        <v>17088</v>
      </c>
      <c r="M80" s="2" t="s">
        <v>133</v>
      </c>
      <c r="N80" s="2">
        <v>24.16329</v>
      </c>
      <c r="O80" s="2">
        <v>55.660269999999997</v>
      </c>
      <c r="P80" s="2" t="s">
        <v>5142</v>
      </c>
      <c r="Q80" s="2" t="s">
        <v>65</v>
      </c>
      <c r="R80" s="43" t="s">
        <v>18854</v>
      </c>
      <c r="S80" s="41" t="s">
        <v>1554</v>
      </c>
      <c r="T80" s="41" t="s">
        <v>18460</v>
      </c>
      <c r="U80" s="2" t="s">
        <v>16803</v>
      </c>
      <c r="V80" s="2" t="s">
        <v>253</v>
      </c>
      <c r="W80" s="41" t="s">
        <v>17588</v>
      </c>
      <c r="X80" s="2" t="s">
        <v>5173</v>
      </c>
      <c r="Y80" s="2" t="s">
        <v>5149</v>
      </c>
      <c r="Z80" s="2" t="s">
        <v>20</v>
      </c>
      <c r="AA80" s="2" t="s">
        <v>5144</v>
      </c>
      <c r="AB80" s="2" t="s">
        <v>5150</v>
      </c>
      <c r="AC80" s="2" t="s">
        <v>5205</v>
      </c>
      <c r="AD80" s="2">
        <v>8003100</v>
      </c>
      <c r="AE80" s="2">
        <v>38</v>
      </c>
      <c r="AF80" s="2">
        <v>6</v>
      </c>
      <c r="AG80" s="2">
        <v>3</v>
      </c>
      <c r="AH80" s="2" t="s">
        <v>17974</v>
      </c>
      <c r="AI80" s="2">
        <v>3</v>
      </c>
      <c r="AJ80" s="2">
        <v>3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 t="s">
        <v>78</v>
      </c>
      <c r="CE80" s="2" t="s">
        <v>5479</v>
      </c>
      <c r="CF80" s="2" t="s">
        <v>15680</v>
      </c>
      <c r="CG80" s="2" t="e">
        <v>#N/A</v>
      </c>
      <c r="CH80" s="2" t="s">
        <v>15705</v>
      </c>
      <c r="CI80" s="49"/>
    </row>
    <row r="81" spans="1:87" x14ac:dyDescent="0.2">
      <c r="A81" s="2" t="s">
        <v>5480</v>
      </c>
      <c r="B81" s="2" t="s">
        <v>23122</v>
      </c>
      <c r="C81" s="2" t="s">
        <v>5140</v>
      </c>
      <c r="D81" s="2" t="s">
        <v>5480</v>
      </c>
      <c r="E81" s="2" t="s">
        <v>5480</v>
      </c>
      <c r="F81" s="2" t="s">
        <v>5480</v>
      </c>
      <c r="G81" s="23" t="s">
        <v>16204</v>
      </c>
      <c r="H81" s="2" t="s">
        <v>61</v>
      </c>
      <c r="I81" s="2" t="s">
        <v>61</v>
      </c>
      <c r="J81" s="2" t="s">
        <v>61</v>
      </c>
      <c r="K81" s="2" t="s">
        <v>61</v>
      </c>
      <c r="L81" s="45" t="s">
        <v>17088</v>
      </c>
      <c r="M81" s="2" t="s">
        <v>133</v>
      </c>
      <c r="N81" s="2">
        <v>24.16404</v>
      </c>
      <c r="O81" s="2">
        <v>55.81015</v>
      </c>
      <c r="P81" s="2" t="s">
        <v>5142</v>
      </c>
      <c r="Q81" s="2" t="s">
        <v>65</v>
      </c>
      <c r="R81" s="43" t="s">
        <v>16802</v>
      </c>
      <c r="S81" s="41" t="s">
        <v>16802</v>
      </c>
      <c r="T81" s="41" t="s">
        <v>18462</v>
      </c>
      <c r="U81" s="2" t="s">
        <v>6245</v>
      </c>
      <c r="V81" s="2" t="s">
        <v>5358</v>
      </c>
      <c r="W81" s="41" t="s">
        <v>17588</v>
      </c>
      <c r="X81" s="2" t="s">
        <v>5173</v>
      </c>
      <c r="Y81" s="2" t="s">
        <v>5143</v>
      </c>
      <c r="Z81" s="2" t="s">
        <v>20</v>
      </c>
      <c r="AA81" s="2" t="s">
        <v>5144</v>
      </c>
      <c r="AB81" s="2" t="s">
        <v>5145</v>
      </c>
      <c r="AC81" s="2" t="s">
        <v>5247</v>
      </c>
      <c r="AD81" s="2">
        <v>8002200</v>
      </c>
      <c r="AE81" s="2">
        <v>25</v>
      </c>
      <c r="AF81" s="2">
        <v>6</v>
      </c>
      <c r="AG81" s="2">
        <v>3</v>
      </c>
      <c r="AH81" s="2" t="s">
        <v>17978</v>
      </c>
      <c r="AI81" s="2">
        <v>3</v>
      </c>
      <c r="AJ81" s="2">
        <v>3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 t="s">
        <v>78</v>
      </c>
      <c r="CE81" s="2" t="s">
        <v>5481</v>
      </c>
      <c r="CF81" s="2" t="s">
        <v>15683</v>
      </c>
      <c r="CG81" s="2" t="s">
        <v>253</v>
      </c>
      <c r="CH81" s="2" t="s">
        <v>15706</v>
      </c>
      <c r="CI81" s="49"/>
    </row>
    <row r="82" spans="1:87" x14ac:dyDescent="0.2">
      <c r="A82" s="2" t="s">
        <v>5776</v>
      </c>
      <c r="B82" s="2" t="s">
        <v>23123</v>
      </c>
      <c r="C82" s="2" t="s">
        <v>5140</v>
      </c>
      <c r="D82" s="2" t="s">
        <v>5776</v>
      </c>
      <c r="E82" s="2" t="s">
        <v>5776</v>
      </c>
      <c r="F82" s="2" t="s">
        <v>5776</v>
      </c>
      <c r="G82" s="23" t="s">
        <v>18284</v>
      </c>
      <c r="H82" s="2" t="s">
        <v>61</v>
      </c>
      <c r="I82" s="2" t="s">
        <v>61</v>
      </c>
      <c r="J82" s="2" t="s">
        <v>61</v>
      </c>
      <c r="K82" s="2" t="s">
        <v>61</v>
      </c>
      <c r="L82" s="45" t="s">
        <v>17088</v>
      </c>
      <c r="M82" s="2" t="s">
        <v>133</v>
      </c>
      <c r="N82" s="2">
        <v>24.178550000000001</v>
      </c>
      <c r="O82" s="2">
        <v>55.200580000000002</v>
      </c>
      <c r="P82" s="2" t="s">
        <v>5142</v>
      </c>
      <c r="Q82" s="2" t="s">
        <v>65</v>
      </c>
      <c r="R82" s="43" t="s">
        <v>18854</v>
      </c>
      <c r="S82" s="41" t="s">
        <v>1554</v>
      </c>
      <c r="T82" s="41" t="s">
        <v>18460</v>
      </c>
      <c r="U82" s="2" t="s">
        <v>16801</v>
      </c>
      <c r="V82" s="2" t="s">
        <v>528</v>
      </c>
      <c r="W82" s="41" t="s">
        <v>17588</v>
      </c>
      <c r="X82" s="2" t="s">
        <v>5173</v>
      </c>
      <c r="Y82" s="2" t="s">
        <v>5205</v>
      </c>
      <c r="Z82" s="2" t="s">
        <v>20</v>
      </c>
      <c r="AA82" s="2" t="s">
        <v>5144</v>
      </c>
      <c r="AB82" s="2" t="s">
        <v>5356</v>
      </c>
      <c r="AC82" s="2" t="s">
        <v>5247</v>
      </c>
      <c r="AD82" s="2">
        <v>8007300</v>
      </c>
      <c r="AE82" s="2">
        <v>40</v>
      </c>
      <c r="AF82" s="2">
        <v>6</v>
      </c>
      <c r="AG82" s="2">
        <v>3</v>
      </c>
      <c r="AH82" s="2" t="s">
        <v>17978</v>
      </c>
      <c r="AI82" s="2">
        <v>3</v>
      </c>
      <c r="AJ82" s="2">
        <v>3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 t="s">
        <v>78</v>
      </c>
      <c r="CE82" s="2" t="s">
        <v>19109</v>
      </c>
      <c r="CF82" s="2" t="s">
        <v>15680</v>
      </c>
      <c r="CG82" s="2" t="e">
        <v>#N/A</v>
      </c>
      <c r="CH82" s="2" t="s">
        <v>15705</v>
      </c>
      <c r="CI82" s="49"/>
    </row>
    <row r="83" spans="1:87" x14ac:dyDescent="0.2">
      <c r="A83" s="2" t="s">
        <v>5482</v>
      </c>
      <c r="B83" s="2" t="s">
        <v>23124</v>
      </c>
      <c r="C83" s="2" t="s">
        <v>5140</v>
      </c>
      <c r="D83" s="2" t="s">
        <v>5482</v>
      </c>
      <c r="E83" s="2" t="s">
        <v>5482</v>
      </c>
      <c r="F83" s="2" t="s">
        <v>5482</v>
      </c>
      <c r="G83" s="23"/>
      <c r="H83" s="2" t="s">
        <v>61</v>
      </c>
      <c r="I83" s="2" t="s">
        <v>61</v>
      </c>
      <c r="J83" s="2" t="s">
        <v>61</v>
      </c>
      <c r="K83" s="2"/>
      <c r="L83" s="46">
        <v>40528</v>
      </c>
      <c r="M83" s="2" t="s">
        <v>133</v>
      </c>
      <c r="N83" s="2">
        <v>24.200800000000001</v>
      </c>
      <c r="O83" s="2">
        <v>55.3369</v>
      </c>
      <c r="P83" s="2" t="s">
        <v>5142</v>
      </c>
      <c r="Q83" s="2" t="s">
        <v>65</v>
      </c>
      <c r="R83" s="43" t="s">
        <v>16802</v>
      </c>
      <c r="S83" s="41" t="s">
        <v>16802</v>
      </c>
      <c r="T83" s="41" t="s">
        <v>18462</v>
      </c>
      <c r="U83" s="2" t="s">
        <v>6245</v>
      </c>
      <c r="V83" s="2" t="s">
        <v>5358</v>
      </c>
      <c r="W83" s="41" t="s">
        <v>67</v>
      </c>
      <c r="X83" s="2" t="s">
        <v>5173</v>
      </c>
      <c r="Y83" s="2" t="s">
        <v>5143</v>
      </c>
      <c r="Z83" s="2" t="s">
        <v>20</v>
      </c>
      <c r="AA83" s="2" t="s">
        <v>5144</v>
      </c>
      <c r="AB83" s="2" t="s">
        <v>5145</v>
      </c>
      <c r="AC83" s="2"/>
      <c r="AD83" s="2">
        <v>8007100</v>
      </c>
      <c r="AE83" s="2">
        <v>33</v>
      </c>
      <c r="AF83" s="2">
        <v>6</v>
      </c>
      <c r="AG83" s="2"/>
      <c r="AH83" s="2"/>
      <c r="AI83" s="2">
        <v>3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 t="s">
        <v>78</v>
      </c>
      <c r="CE83" s="2" t="s">
        <v>5483</v>
      </c>
      <c r="CF83" s="2" t="s">
        <v>15681</v>
      </c>
      <c r="CG83" s="2" t="s">
        <v>253</v>
      </c>
      <c r="CH83" s="2" t="s">
        <v>15706</v>
      </c>
      <c r="CI83" s="49"/>
    </row>
    <row r="84" spans="1:87" x14ac:dyDescent="0.2">
      <c r="A84" s="2" t="s">
        <v>5779</v>
      </c>
      <c r="B84" s="2" t="s">
        <v>23125</v>
      </c>
      <c r="C84" s="2" t="s">
        <v>5140</v>
      </c>
      <c r="D84" s="2" t="s">
        <v>5779</v>
      </c>
      <c r="E84" s="2" t="s">
        <v>5779</v>
      </c>
      <c r="F84" s="2" t="s">
        <v>5779</v>
      </c>
      <c r="G84" s="23" t="s">
        <v>5780</v>
      </c>
      <c r="H84" s="2" t="s">
        <v>61</v>
      </c>
      <c r="I84" s="2" t="s">
        <v>61</v>
      </c>
      <c r="J84" s="2" t="s">
        <v>61</v>
      </c>
      <c r="K84" s="2" t="s">
        <v>61</v>
      </c>
      <c r="L84" s="45" t="s">
        <v>17088</v>
      </c>
      <c r="M84" s="2" t="s">
        <v>133</v>
      </c>
      <c r="N84" s="2">
        <v>24.508600000000001</v>
      </c>
      <c r="O84" s="2">
        <v>55.478499999999997</v>
      </c>
      <c r="P84" s="2" t="s">
        <v>5142</v>
      </c>
      <c r="Q84" s="2" t="s">
        <v>65</v>
      </c>
      <c r="R84" s="43" t="s">
        <v>16802</v>
      </c>
      <c r="S84" s="41" t="s">
        <v>16802</v>
      </c>
      <c r="T84" s="41" t="s">
        <v>18462</v>
      </c>
      <c r="U84" s="2" t="s">
        <v>6245</v>
      </c>
      <c r="V84" s="2" t="s">
        <v>5358</v>
      </c>
      <c r="W84" s="41" t="s">
        <v>17588</v>
      </c>
      <c r="X84" s="2" t="s">
        <v>5173</v>
      </c>
      <c r="Y84" s="2" t="s">
        <v>5143</v>
      </c>
      <c r="Z84" s="2" t="s">
        <v>20</v>
      </c>
      <c r="AA84" s="2" t="s">
        <v>5144</v>
      </c>
      <c r="AB84" s="2" t="s">
        <v>5145</v>
      </c>
      <c r="AC84" s="2" t="s">
        <v>5247</v>
      </c>
      <c r="AD84" s="2">
        <v>8005600</v>
      </c>
      <c r="AE84" s="2">
        <v>30</v>
      </c>
      <c r="AF84" s="2">
        <v>6</v>
      </c>
      <c r="AG84" s="2">
        <v>3</v>
      </c>
      <c r="AH84" s="2" t="s">
        <v>17978</v>
      </c>
      <c r="AI84" s="2">
        <v>3</v>
      </c>
      <c r="AJ84" s="2">
        <v>3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 t="s">
        <v>78</v>
      </c>
      <c r="CE84" s="2" t="s">
        <v>5781</v>
      </c>
      <c r="CF84" s="2" t="s">
        <v>15685</v>
      </c>
      <c r="CG84" s="2" t="s">
        <v>253</v>
      </c>
      <c r="CH84" s="2" t="s">
        <v>15706</v>
      </c>
      <c r="CI84" s="49"/>
    </row>
    <row r="85" spans="1:87" x14ac:dyDescent="0.2">
      <c r="A85" s="2" t="s">
        <v>5782</v>
      </c>
      <c r="B85" s="2" t="s">
        <v>23126</v>
      </c>
      <c r="C85" s="2" t="s">
        <v>5140</v>
      </c>
      <c r="D85" s="2" t="s">
        <v>5782</v>
      </c>
      <c r="E85" s="2" t="s">
        <v>5782</v>
      </c>
      <c r="F85" s="2" t="s">
        <v>5782</v>
      </c>
      <c r="G85" s="23" t="s">
        <v>22822</v>
      </c>
      <c r="H85" s="2" t="s">
        <v>61</v>
      </c>
      <c r="I85" s="2" t="s">
        <v>61</v>
      </c>
      <c r="J85" s="2" t="s">
        <v>61</v>
      </c>
      <c r="K85" s="2" t="s">
        <v>61</v>
      </c>
      <c r="L85" s="46">
        <v>40532</v>
      </c>
      <c r="M85" s="2" t="s">
        <v>133</v>
      </c>
      <c r="N85" s="2">
        <v>23.4285</v>
      </c>
      <c r="O85" s="2">
        <v>55.410469999999997</v>
      </c>
      <c r="P85" s="2" t="s">
        <v>5142</v>
      </c>
      <c r="Q85" s="2" t="s">
        <v>65</v>
      </c>
      <c r="R85" s="43" t="s">
        <v>16802</v>
      </c>
      <c r="S85" s="41" t="s">
        <v>16802</v>
      </c>
      <c r="T85" s="41" t="s">
        <v>18462</v>
      </c>
      <c r="U85" s="2" t="s">
        <v>6245</v>
      </c>
      <c r="V85" s="2" t="s">
        <v>5358</v>
      </c>
      <c r="W85" s="41" t="s">
        <v>17588</v>
      </c>
      <c r="X85" s="2" t="s">
        <v>5173</v>
      </c>
      <c r="Y85" s="2" t="s">
        <v>5205</v>
      </c>
      <c r="Z85" s="2" t="s">
        <v>20</v>
      </c>
      <c r="AA85" s="2" t="s">
        <v>5144</v>
      </c>
      <c r="AB85" s="2" t="s">
        <v>5356</v>
      </c>
      <c r="AC85" s="2" t="s">
        <v>5247</v>
      </c>
      <c r="AD85" s="2">
        <v>8009500</v>
      </c>
      <c r="AE85" s="2">
        <v>37</v>
      </c>
      <c r="AF85" s="2">
        <v>6</v>
      </c>
      <c r="AG85" s="2">
        <v>3</v>
      </c>
      <c r="AH85" s="2" t="s">
        <v>17978</v>
      </c>
      <c r="AI85" s="2">
        <v>3</v>
      </c>
      <c r="AJ85" s="2">
        <v>3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 t="s">
        <v>71</v>
      </c>
      <c r="CE85" s="2">
        <v>0</v>
      </c>
      <c r="CF85" s="2" t="s">
        <v>15680</v>
      </c>
      <c r="CG85" s="2" t="s">
        <v>253</v>
      </c>
      <c r="CH85" s="2" t="s">
        <v>15706</v>
      </c>
      <c r="CI85" s="49"/>
    </row>
    <row r="86" spans="1:87" x14ac:dyDescent="0.2">
      <c r="A86" s="2" t="s">
        <v>6020</v>
      </c>
      <c r="B86" s="2" t="s">
        <v>23127</v>
      </c>
      <c r="C86" s="2" t="s">
        <v>5140</v>
      </c>
      <c r="D86" s="2" t="s">
        <v>6020</v>
      </c>
      <c r="E86" s="2" t="s">
        <v>6020</v>
      </c>
      <c r="F86" s="2" t="s">
        <v>6020</v>
      </c>
      <c r="G86" s="23"/>
      <c r="H86" s="2" t="s">
        <v>61</v>
      </c>
      <c r="I86" s="2" t="s">
        <v>61</v>
      </c>
      <c r="J86" s="2" t="s">
        <v>61</v>
      </c>
      <c r="K86" s="2"/>
      <c r="L86" s="46">
        <v>40540</v>
      </c>
      <c r="M86" s="2" t="s">
        <v>133</v>
      </c>
      <c r="N86" s="2">
        <v>24.013439999999999</v>
      </c>
      <c r="O86" s="2">
        <v>55.561810000000001</v>
      </c>
      <c r="P86" s="2" t="s">
        <v>5142</v>
      </c>
      <c r="Q86" s="2" t="s">
        <v>65</v>
      </c>
      <c r="R86" s="43" t="s">
        <v>16802</v>
      </c>
      <c r="S86" s="41" t="s">
        <v>16802</v>
      </c>
      <c r="T86" s="41" t="s">
        <v>18462</v>
      </c>
      <c r="U86" s="2" t="s">
        <v>6245</v>
      </c>
      <c r="V86" s="2" t="s">
        <v>5358</v>
      </c>
      <c r="W86" s="41" t="s">
        <v>67</v>
      </c>
      <c r="X86" s="2" t="s">
        <v>5173</v>
      </c>
      <c r="Y86" s="2" t="s">
        <v>5143</v>
      </c>
      <c r="Z86" s="2" t="s">
        <v>20</v>
      </c>
      <c r="AA86" s="2" t="s">
        <v>5144</v>
      </c>
      <c r="AB86" s="2" t="s">
        <v>5145</v>
      </c>
      <c r="AC86" s="2"/>
      <c r="AD86" s="2">
        <v>8008500</v>
      </c>
      <c r="AE86" s="2">
        <v>25</v>
      </c>
      <c r="AF86" s="2">
        <v>6</v>
      </c>
      <c r="AG86" s="2"/>
      <c r="AH86" s="2"/>
      <c r="AI86" s="2">
        <v>3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 t="s">
        <v>78</v>
      </c>
      <c r="CE86" s="2" t="s">
        <v>6021</v>
      </c>
      <c r="CF86" s="2" t="s">
        <v>15683</v>
      </c>
      <c r="CG86" s="2" t="s">
        <v>253</v>
      </c>
      <c r="CH86" s="2" t="s">
        <v>15706</v>
      </c>
      <c r="CI86" s="49"/>
    </row>
    <row r="87" spans="1:87" x14ac:dyDescent="0.2">
      <c r="A87" s="2" t="s">
        <v>5788</v>
      </c>
      <c r="B87" s="2" t="s">
        <v>23128</v>
      </c>
      <c r="C87" s="2" t="s">
        <v>5140</v>
      </c>
      <c r="D87" s="2" t="s">
        <v>5788</v>
      </c>
      <c r="E87" s="2" t="s">
        <v>5788</v>
      </c>
      <c r="F87" s="2" t="s">
        <v>5788</v>
      </c>
      <c r="G87" s="23" t="s">
        <v>18285</v>
      </c>
      <c r="H87" s="2" t="s">
        <v>61</v>
      </c>
      <c r="I87" s="2" t="s">
        <v>61</v>
      </c>
      <c r="J87" s="2" t="s">
        <v>61</v>
      </c>
      <c r="K87" s="2" t="s">
        <v>61</v>
      </c>
      <c r="L87" s="46">
        <v>40456</v>
      </c>
      <c r="M87" s="2" t="s">
        <v>133</v>
      </c>
      <c r="N87" s="2">
        <v>24.17351</v>
      </c>
      <c r="O87" s="2">
        <v>55.062060000000002</v>
      </c>
      <c r="P87" s="2" t="s">
        <v>5142</v>
      </c>
      <c r="Q87" s="2" t="s">
        <v>65</v>
      </c>
      <c r="R87" s="43" t="s">
        <v>18854</v>
      </c>
      <c r="S87" s="41" t="s">
        <v>1554</v>
      </c>
      <c r="T87" s="41" t="s">
        <v>18460</v>
      </c>
      <c r="U87" s="2" t="s">
        <v>16801</v>
      </c>
      <c r="V87" s="2" t="s">
        <v>253</v>
      </c>
      <c r="W87" s="41" t="s">
        <v>17588</v>
      </c>
      <c r="X87" s="2" t="s">
        <v>5173</v>
      </c>
      <c r="Y87" s="2" t="s">
        <v>5205</v>
      </c>
      <c r="Z87" s="2" t="s">
        <v>20</v>
      </c>
      <c r="AA87" s="2" t="s">
        <v>5144</v>
      </c>
      <c r="AB87" s="2" t="s">
        <v>5356</v>
      </c>
      <c r="AC87" s="2" t="s">
        <v>5247</v>
      </c>
      <c r="AD87" s="2">
        <v>8007300</v>
      </c>
      <c r="AE87" s="2">
        <v>39</v>
      </c>
      <c r="AF87" s="2">
        <v>6</v>
      </c>
      <c r="AG87" s="2">
        <v>3</v>
      </c>
      <c r="AH87" s="2" t="s">
        <v>17978</v>
      </c>
      <c r="AI87" s="2">
        <v>3</v>
      </c>
      <c r="AJ87" s="2">
        <v>3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 t="s">
        <v>78</v>
      </c>
      <c r="CE87" s="2" t="s">
        <v>19110</v>
      </c>
      <c r="CF87" s="2" t="s">
        <v>15680</v>
      </c>
      <c r="CG87" s="2" t="e">
        <v>#N/A</v>
      </c>
      <c r="CH87" s="2" t="s">
        <v>15705</v>
      </c>
      <c r="CI87" s="49"/>
    </row>
    <row r="88" spans="1:87" x14ac:dyDescent="0.2">
      <c r="A88" s="2" t="s">
        <v>5487</v>
      </c>
      <c r="B88" s="2" t="s">
        <v>23129</v>
      </c>
      <c r="C88" s="2" t="s">
        <v>5140</v>
      </c>
      <c r="D88" s="2" t="s">
        <v>5487</v>
      </c>
      <c r="E88" s="2" t="s">
        <v>5487</v>
      </c>
      <c r="F88" s="2" t="s">
        <v>5487</v>
      </c>
      <c r="G88" s="23" t="s">
        <v>18816</v>
      </c>
      <c r="H88" s="2" t="s">
        <v>61</v>
      </c>
      <c r="I88" s="2" t="s">
        <v>61</v>
      </c>
      <c r="J88" s="2" t="s">
        <v>61</v>
      </c>
      <c r="K88" s="2" t="s">
        <v>61</v>
      </c>
      <c r="L88" s="45" t="s">
        <v>17088</v>
      </c>
      <c r="M88" s="2" t="s">
        <v>133</v>
      </c>
      <c r="N88" s="2">
        <v>24.09338</v>
      </c>
      <c r="O88" s="2">
        <v>55.10098</v>
      </c>
      <c r="P88" s="2" t="s">
        <v>5142</v>
      </c>
      <c r="Q88" s="2" t="s">
        <v>65</v>
      </c>
      <c r="R88" s="43" t="s">
        <v>18854</v>
      </c>
      <c r="S88" s="41" t="s">
        <v>1554</v>
      </c>
      <c r="T88" s="41" t="s">
        <v>18460</v>
      </c>
      <c r="U88" s="2" t="s">
        <v>16801</v>
      </c>
      <c r="V88" s="2" t="s">
        <v>528</v>
      </c>
      <c r="W88" s="41" t="s">
        <v>17588</v>
      </c>
      <c r="X88" s="2" t="s">
        <v>5173</v>
      </c>
      <c r="Y88" s="2" t="s">
        <v>5143</v>
      </c>
      <c r="Z88" s="2" t="s">
        <v>20</v>
      </c>
      <c r="AA88" s="2" t="s">
        <v>5144</v>
      </c>
      <c r="AB88" s="2" t="s">
        <v>5145</v>
      </c>
      <c r="AC88" s="2" t="s">
        <v>5247</v>
      </c>
      <c r="AD88" s="2">
        <v>8007300</v>
      </c>
      <c r="AE88" s="2">
        <v>56</v>
      </c>
      <c r="AF88" s="2">
        <v>8</v>
      </c>
      <c r="AG88" s="2">
        <v>3</v>
      </c>
      <c r="AH88" s="2" t="s">
        <v>17978</v>
      </c>
      <c r="AI88" s="2">
        <v>4</v>
      </c>
      <c r="AJ88" s="2">
        <v>3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 t="s">
        <v>71</v>
      </c>
      <c r="CE88" s="2">
        <v>0</v>
      </c>
      <c r="CF88" s="2" t="s">
        <v>15686</v>
      </c>
      <c r="CG88" s="2" t="e">
        <v>#N/A</v>
      </c>
      <c r="CH88" s="2" t="s">
        <v>15705</v>
      </c>
      <c r="CI88" s="49"/>
    </row>
    <row r="89" spans="1:87" x14ac:dyDescent="0.2">
      <c r="A89" s="2" t="s">
        <v>5488</v>
      </c>
      <c r="B89" s="2" t="s">
        <v>23130</v>
      </c>
      <c r="C89" s="2" t="s">
        <v>5140</v>
      </c>
      <c r="D89" s="2" t="s">
        <v>5488</v>
      </c>
      <c r="E89" s="2" t="s">
        <v>5488</v>
      </c>
      <c r="F89" s="2" t="s">
        <v>5488</v>
      </c>
      <c r="G89" s="23"/>
      <c r="H89" s="2" t="s">
        <v>61</v>
      </c>
      <c r="I89" s="2" t="s">
        <v>61</v>
      </c>
      <c r="J89" s="2" t="s">
        <v>61</v>
      </c>
      <c r="K89" s="2"/>
      <c r="L89" s="45" t="s">
        <v>17088</v>
      </c>
      <c r="M89" s="2" t="s">
        <v>133</v>
      </c>
      <c r="N89" s="2">
        <v>24.030360000000002</v>
      </c>
      <c r="O89" s="2">
        <v>55.107889999999998</v>
      </c>
      <c r="P89" s="2" t="s">
        <v>5142</v>
      </c>
      <c r="Q89" s="2" t="s">
        <v>65</v>
      </c>
      <c r="R89" s="43" t="s">
        <v>16802</v>
      </c>
      <c r="S89" s="41" t="s">
        <v>16802</v>
      </c>
      <c r="T89" s="41" t="s">
        <v>18462</v>
      </c>
      <c r="U89" s="2" t="s">
        <v>6245</v>
      </c>
      <c r="V89" s="2" t="s">
        <v>5436</v>
      </c>
      <c r="W89" s="41" t="s">
        <v>67</v>
      </c>
      <c r="X89" s="2" t="s">
        <v>5173</v>
      </c>
      <c r="Y89" s="2" t="s">
        <v>5205</v>
      </c>
      <c r="Z89" s="2" t="s">
        <v>20</v>
      </c>
      <c r="AA89" s="2" t="s">
        <v>5144</v>
      </c>
      <c r="AB89" s="2" t="s">
        <v>5356</v>
      </c>
      <c r="AC89" s="2"/>
      <c r="AD89" s="2">
        <v>8007300</v>
      </c>
      <c r="AE89" s="2">
        <v>55</v>
      </c>
      <c r="AF89" s="2">
        <v>6</v>
      </c>
      <c r="AG89" s="2"/>
      <c r="AH89" s="2"/>
      <c r="AI89" s="2">
        <v>3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 t="s">
        <v>71</v>
      </c>
      <c r="CE89" s="2">
        <v>0</v>
      </c>
      <c r="CF89" s="2" t="s">
        <v>15692</v>
      </c>
      <c r="CG89" s="2" t="s">
        <v>17387</v>
      </c>
      <c r="CH89" s="2" t="s">
        <v>15706</v>
      </c>
      <c r="CI89" s="49"/>
    </row>
    <row r="90" spans="1:87" x14ac:dyDescent="0.2">
      <c r="A90" s="2" t="s">
        <v>5789</v>
      </c>
      <c r="B90" s="2" t="s">
        <v>23131</v>
      </c>
      <c r="C90" s="2" t="s">
        <v>5140</v>
      </c>
      <c r="D90" s="2" t="s">
        <v>5789</v>
      </c>
      <c r="E90" s="2" t="s">
        <v>5789</v>
      </c>
      <c r="F90" s="2" t="s">
        <v>5789</v>
      </c>
      <c r="G90" s="23"/>
      <c r="H90" s="2" t="s">
        <v>61</v>
      </c>
      <c r="I90" s="2" t="s">
        <v>61</v>
      </c>
      <c r="J90" s="2" t="s">
        <v>61</v>
      </c>
      <c r="K90" s="2"/>
      <c r="L90" s="45" t="s">
        <v>17088</v>
      </c>
      <c r="M90" s="2" t="s">
        <v>133</v>
      </c>
      <c r="N90" s="2">
        <v>23.982520000000001</v>
      </c>
      <c r="O90" s="2">
        <v>55.182560000000002</v>
      </c>
      <c r="P90" s="2" t="s">
        <v>5142</v>
      </c>
      <c r="Q90" s="2" t="s">
        <v>65</v>
      </c>
      <c r="R90" s="43" t="s">
        <v>18854</v>
      </c>
      <c r="S90" s="41" t="s">
        <v>1554</v>
      </c>
      <c r="T90" s="41" t="s">
        <v>18460</v>
      </c>
      <c r="U90" s="2" t="s">
        <v>16801</v>
      </c>
      <c r="V90" s="2" t="s">
        <v>528</v>
      </c>
      <c r="W90" s="41" t="s">
        <v>67</v>
      </c>
      <c r="X90" s="2" t="s">
        <v>5173</v>
      </c>
      <c r="Y90" s="2" t="s">
        <v>5205</v>
      </c>
      <c r="Z90" s="2" t="s">
        <v>20</v>
      </c>
      <c r="AA90" s="2" t="s">
        <v>5144</v>
      </c>
      <c r="AB90" s="2" t="s">
        <v>5356</v>
      </c>
      <c r="AC90" s="2"/>
      <c r="AD90" s="2">
        <v>8007300</v>
      </c>
      <c r="AE90" s="2">
        <v>57</v>
      </c>
      <c r="AF90" s="2">
        <v>6</v>
      </c>
      <c r="AG90" s="2"/>
      <c r="AH90" s="2"/>
      <c r="AI90" s="2">
        <v>3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 t="s">
        <v>71</v>
      </c>
      <c r="CE90" s="2">
        <v>0</v>
      </c>
      <c r="CF90" s="2" t="s">
        <v>15686</v>
      </c>
      <c r="CG90" s="2" t="e">
        <v>#N/A</v>
      </c>
      <c r="CH90" s="2" t="s">
        <v>15705</v>
      </c>
      <c r="CI90" s="49"/>
    </row>
    <row r="91" spans="1:87" x14ac:dyDescent="0.2">
      <c r="A91" s="2" t="s">
        <v>5790</v>
      </c>
      <c r="B91" s="2" t="s">
        <v>23132</v>
      </c>
      <c r="C91" s="2" t="s">
        <v>5140</v>
      </c>
      <c r="D91" s="2" t="s">
        <v>5790</v>
      </c>
      <c r="E91" s="2" t="s">
        <v>5790</v>
      </c>
      <c r="F91" s="2" t="s">
        <v>5790</v>
      </c>
      <c r="G91" s="23"/>
      <c r="H91" s="2" t="s">
        <v>61</v>
      </c>
      <c r="I91" s="2" t="s">
        <v>61</v>
      </c>
      <c r="J91" s="2" t="s">
        <v>61</v>
      </c>
      <c r="K91" s="2"/>
      <c r="L91" s="45" t="s">
        <v>17088</v>
      </c>
      <c r="M91" s="2" t="s">
        <v>133</v>
      </c>
      <c r="N91" s="2">
        <v>24.006129999999999</v>
      </c>
      <c r="O91" s="2">
        <v>55.408160000000002</v>
      </c>
      <c r="P91" s="2" t="s">
        <v>5142</v>
      </c>
      <c r="Q91" s="2" t="s">
        <v>65</v>
      </c>
      <c r="R91" s="43" t="s">
        <v>18854</v>
      </c>
      <c r="S91" s="41" t="s">
        <v>1554</v>
      </c>
      <c r="T91" s="41" t="s">
        <v>18460</v>
      </c>
      <c r="U91" s="2" t="s">
        <v>16801</v>
      </c>
      <c r="V91" s="2" t="s">
        <v>528</v>
      </c>
      <c r="W91" s="41" t="s">
        <v>67</v>
      </c>
      <c r="X91" s="2" t="s">
        <v>5173</v>
      </c>
      <c r="Y91" s="2" t="s">
        <v>5205</v>
      </c>
      <c r="Z91" s="2" t="s">
        <v>20</v>
      </c>
      <c r="AA91" s="2" t="s">
        <v>5144</v>
      </c>
      <c r="AB91" s="2" t="s">
        <v>5356</v>
      </c>
      <c r="AC91" s="2"/>
      <c r="AD91" s="2">
        <v>8007100</v>
      </c>
      <c r="AE91" s="2">
        <v>49</v>
      </c>
      <c r="AF91" s="2">
        <v>6</v>
      </c>
      <c r="AG91" s="2"/>
      <c r="AH91" s="2"/>
      <c r="AI91" s="2">
        <v>3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 t="s">
        <v>71</v>
      </c>
      <c r="CE91" s="2">
        <v>0</v>
      </c>
      <c r="CF91" s="2" t="s">
        <v>15686</v>
      </c>
      <c r="CG91" s="2" t="e">
        <v>#N/A</v>
      </c>
      <c r="CH91" s="2" t="s">
        <v>15705</v>
      </c>
      <c r="CI91" s="49"/>
    </row>
    <row r="92" spans="1:87" x14ac:dyDescent="0.2">
      <c r="A92" s="2" t="s">
        <v>5791</v>
      </c>
      <c r="B92" s="2" t="s">
        <v>23133</v>
      </c>
      <c r="C92" s="2" t="s">
        <v>5140</v>
      </c>
      <c r="D92" s="2" t="s">
        <v>5791</v>
      </c>
      <c r="E92" s="2" t="s">
        <v>5791</v>
      </c>
      <c r="F92" s="2" t="s">
        <v>5791</v>
      </c>
      <c r="G92" s="23" t="s">
        <v>18817</v>
      </c>
      <c r="H92" s="2" t="s">
        <v>61</v>
      </c>
      <c r="I92" s="2" t="s">
        <v>61</v>
      </c>
      <c r="J92" s="2" t="s">
        <v>61</v>
      </c>
      <c r="K92" s="2" t="s">
        <v>61</v>
      </c>
      <c r="L92" s="46">
        <v>40477</v>
      </c>
      <c r="M92" s="2" t="s">
        <v>133</v>
      </c>
      <c r="N92" s="2">
        <v>24.040420000000001</v>
      </c>
      <c r="O92" s="2">
        <v>55.611350000000002</v>
      </c>
      <c r="P92" s="2" t="s">
        <v>5142</v>
      </c>
      <c r="Q92" s="2" t="s">
        <v>65</v>
      </c>
      <c r="R92" s="43" t="s">
        <v>18854</v>
      </c>
      <c r="S92" s="41" t="s">
        <v>1554</v>
      </c>
      <c r="T92" s="41" t="s">
        <v>18460</v>
      </c>
      <c r="U92" s="2" t="s">
        <v>16803</v>
      </c>
      <c r="V92" s="2" t="s">
        <v>528</v>
      </c>
      <c r="W92" s="41" t="s">
        <v>17588</v>
      </c>
      <c r="X92" s="2" t="s">
        <v>5173</v>
      </c>
      <c r="Y92" s="2" t="s">
        <v>5143</v>
      </c>
      <c r="Z92" s="2" t="s">
        <v>20</v>
      </c>
      <c r="AA92" s="2" t="s">
        <v>5144</v>
      </c>
      <c r="AB92" s="2" t="s">
        <v>5145</v>
      </c>
      <c r="AC92" s="2" t="s">
        <v>5247</v>
      </c>
      <c r="AD92" s="2">
        <v>8006600</v>
      </c>
      <c r="AE92" s="2">
        <v>40</v>
      </c>
      <c r="AF92" s="2">
        <v>6</v>
      </c>
      <c r="AG92" s="2">
        <v>3</v>
      </c>
      <c r="AH92" s="2" t="s">
        <v>17978</v>
      </c>
      <c r="AI92" s="2">
        <v>3</v>
      </c>
      <c r="AJ92" s="2">
        <v>3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 t="s">
        <v>78</v>
      </c>
      <c r="CE92" s="2" t="s">
        <v>5792</v>
      </c>
      <c r="CF92" s="2" t="s">
        <v>15680</v>
      </c>
      <c r="CG92" s="2" t="e">
        <v>#N/A</v>
      </c>
      <c r="CH92" s="2" t="s">
        <v>15705</v>
      </c>
      <c r="CI92" s="49"/>
    </row>
    <row r="93" spans="1:87" x14ac:dyDescent="0.2">
      <c r="A93" s="2" t="s">
        <v>5793</v>
      </c>
      <c r="B93" s="2" t="s">
        <v>23134</v>
      </c>
      <c r="C93" s="2" t="s">
        <v>5140</v>
      </c>
      <c r="D93" s="2" t="s">
        <v>5793</v>
      </c>
      <c r="E93" s="2" t="s">
        <v>5793</v>
      </c>
      <c r="F93" s="2" t="s">
        <v>5793</v>
      </c>
      <c r="G93" s="23" t="s">
        <v>18286</v>
      </c>
      <c r="H93" s="2" t="s">
        <v>61</v>
      </c>
      <c r="I93" s="2" t="s">
        <v>61</v>
      </c>
      <c r="J93" s="2" t="s">
        <v>61</v>
      </c>
      <c r="K93" s="2" t="s">
        <v>61</v>
      </c>
      <c r="L93" s="46">
        <v>40503</v>
      </c>
      <c r="M93" s="2" t="s">
        <v>133</v>
      </c>
      <c r="N93" s="2">
        <v>24.123860000000001</v>
      </c>
      <c r="O93" s="2">
        <v>55.207279999999997</v>
      </c>
      <c r="P93" s="2" t="s">
        <v>5142</v>
      </c>
      <c r="Q93" s="2" t="s">
        <v>65</v>
      </c>
      <c r="R93" s="43" t="s">
        <v>18854</v>
      </c>
      <c r="S93" s="41" t="s">
        <v>1554</v>
      </c>
      <c r="T93" s="41" t="s">
        <v>18460</v>
      </c>
      <c r="U93" s="2" t="s">
        <v>16803</v>
      </c>
      <c r="V93" s="2" t="s">
        <v>528</v>
      </c>
      <c r="W93" s="41" t="s">
        <v>17588</v>
      </c>
      <c r="X93" s="2" t="s">
        <v>5173</v>
      </c>
      <c r="Y93" s="2" t="s">
        <v>5143</v>
      </c>
      <c r="Z93" s="2" t="s">
        <v>20</v>
      </c>
      <c r="AA93" s="2" t="s">
        <v>5144</v>
      </c>
      <c r="AB93" s="2" t="s">
        <v>5145</v>
      </c>
      <c r="AC93" s="2" t="s">
        <v>5247</v>
      </c>
      <c r="AD93" s="2">
        <v>8007300</v>
      </c>
      <c r="AE93" s="2">
        <v>56</v>
      </c>
      <c r="AF93" s="2">
        <v>6</v>
      </c>
      <c r="AG93" s="2">
        <v>3</v>
      </c>
      <c r="AH93" s="2" t="s">
        <v>17978</v>
      </c>
      <c r="AI93" s="2">
        <v>3</v>
      </c>
      <c r="AJ93" s="2">
        <v>3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 t="s">
        <v>78</v>
      </c>
      <c r="CE93" s="2" t="s">
        <v>19111</v>
      </c>
      <c r="CF93" s="2" t="s">
        <v>15687</v>
      </c>
      <c r="CG93" s="2" t="e">
        <v>#N/A</v>
      </c>
      <c r="CH93" s="2" t="s">
        <v>15705</v>
      </c>
      <c r="CI93" s="49"/>
    </row>
    <row r="94" spans="1:87" x14ac:dyDescent="0.2">
      <c r="A94" s="2" t="s">
        <v>5805</v>
      </c>
      <c r="B94" s="2" t="s">
        <v>23135</v>
      </c>
      <c r="C94" s="2" t="s">
        <v>5140</v>
      </c>
      <c r="D94" s="2" t="s">
        <v>5805</v>
      </c>
      <c r="E94" s="2" t="s">
        <v>5805</v>
      </c>
      <c r="F94" s="2" t="s">
        <v>5805</v>
      </c>
      <c r="G94" s="23" t="s">
        <v>17049</v>
      </c>
      <c r="H94" s="2" t="s">
        <v>61</v>
      </c>
      <c r="I94" s="2" t="s">
        <v>61</v>
      </c>
      <c r="J94" s="2" t="s">
        <v>61</v>
      </c>
      <c r="K94" s="2" t="s">
        <v>61</v>
      </c>
      <c r="L94" s="46">
        <v>40477</v>
      </c>
      <c r="M94" s="2" t="s">
        <v>133</v>
      </c>
      <c r="N94" s="2">
        <v>24.027989999999999</v>
      </c>
      <c r="O94" s="2">
        <v>55.540129999999998</v>
      </c>
      <c r="P94" s="2" t="s">
        <v>5142</v>
      </c>
      <c r="Q94" s="2" t="s">
        <v>65</v>
      </c>
      <c r="R94" s="43" t="s">
        <v>18854</v>
      </c>
      <c r="S94" s="41" t="s">
        <v>1554</v>
      </c>
      <c r="T94" s="41" t="s">
        <v>18460</v>
      </c>
      <c r="U94" s="2" t="s">
        <v>16803</v>
      </c>
      <c r="V94" s="2" t="s">
        <v>253</v>
      </c>
      <c r="W94" s="41" t="s">
        <v>17588</v>
      </c>
      <c r="X94" s="2" t="s">
        <v>5173</v>
      </c>
      <c r="Y94" s="2" t="s">
        <v>5143</v>
      </c>
      <c r="Z94" s="2" t="s">
        <v>20</v>
      </c>
      <c r="AA94" s="2" t="s">
        <v>5144</v>
      </c>
      <c r="AB94" s="2" t="s">
        <v>5145</v>
      </c>
      <c r="AC94" s="2" t="s">
        <v>5247</v>
      </c>
      <c r="AD94" s="2">
        <v>8006600</v>
      </c>
      <c r="AE94" s="2">
        <v>38</v>
      </c>
      <c r="AF94" s="2">
        <v>6</v>
      </c>
      <c r="AG94" s="2">
        <v>3</v>
      </c>
      <c r="AH94" s="2" t="s">
        <v>17978</v>
      </c>
      <c r="AI94" s="2">
        <v>3</v>
      </c>
      <c r="AJ94" s="2">
        <v>3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78</v>
      </c>
      <c r="CE94" s="2" t="s">
        <v>5806</v>
      </c>
      <c r="CF94" s="2" t="s">
        <v>15680</v>
      </c>
      <c r="CG94" s="2" t="e">
        <v>#N/A</v>
      </c>
      <c r="CH94" s="2" t="s">
        <v>15705</v>
      </c>
      <c r="CI94" s="49"/>
    </row>
    <row r="95" spans="1:87" x14ac:dyDescent="0.2">
      <c r="A95" s="2" t="s">
        <v>5807</v>
      </c>
      <c r="B95" s="2" t="s">
        <v>23136</v>
      </c>
      <c r="C95" s="2" t="s">
        <v>5140</v>
      </c>
      <c r="D95" s="2" t="s">
        <v>5807</v>
      </c>
      <c r="E95" s="2" t="s">
        <v>5807</v>
      </c>
      <c r="F95" s="2" t="s">
        <v>5807</v>
      </c>
      <c r="G95" s="23"/>
      <c r="H95" s="2" t="s">
        <v>61</v>
      </c>
      <c r="I95" s="2" t="s">
        <v>61</v>
      </c>
      <c r="J95" s="2" t="s">
        <v>61</v>
      </c>
      <c r="K95" s="2"/>
      <c r="L95" s="45" t="s">
        <v>17088</v>
      </c>
      <c r="M95" s="2" t="s">
        <v>133</v>
      </c>
      <c r="N95" s="2">
        <v>23.880590000000002</v>
      </c>
      <c r="O95" s="2">
        <v>55.403849999999998</v>
      </c>
      <c r="P95" s="2" t="s">
        <v>5142</v>
      </c>
      <c r="Q95" s="2" t="s">
        <v>65</v>
      </c>
      <c r="R95" s="43" t="s">
        <v>16802</v>
      </c>
      <c r="S95" s="41" t="s">
        <v>16802</v>
      </c>
      <c r="T95" s="41" t="s">
        <v>18462</v>
      </c>
      <c r="U95" s="2" t="s">
        <v>6245</v>
      </c>
      <c r="V95" s="2" t="s">
        <v>5358</v>
      </c>
      <c r="W95" s="41" t="s">
        <v>67</v>
      </c>
      <c r="X95" s="2" t="s">
        <v>5173</v>
      </c>
      <c r="Y95" s="2" t="s">
        <v>5143</v>
      </c>
      <c r="Z95" s="2" t="s">
        <v>20</v>
      </c>
      <c r="AA95" s="2" t="s">
        <v>5144</v>
      </c>
      <c r="AB95" s="2" t="s">
        <v>5145</v>
      </c>
      <c r="AC95" s="2"/>
      <c r="AD95" s="2">
        <v>8008600</v>
      </c>
      <c r="AE95" s="2">
        <v>36</v>
      </c>
      <c r="AF95" s="2">
        <v>6</v>
      </c>
      <c r="AG95" s="2"/>
      <c r="AH95" s="2"/>
      <c r="AI95" s="2">
        <v>3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 t="s">
        <v>71</v>
      </c>
      <c r="CE95" s="2">
        <v>0</v>
      </c>
      <c r="CF95" s="2" t="s">
        <v>15680</v>
      </c>
      <c r="CG95" s="2" t="s">
        <v>253</v>
      </c>
      <c r="CH95" s="2" t="s">
        <v>15706</v>
      </c>
      <c r="CI95" s="49"/>
    </row>
    <row r="96" spans="1:87" x14ac:dyDescent="0.2">
      <c r="A96" s="2" t="s">
        <v>5808</v>
      </c>
      <c r="B96" s="2" t="s">
        <v>23137</v>
      </c>
      <c r="C96" s="2" t="s">
        <v>5140</v>
      </c>
      <c r="D96" s="2" t="s">
        <v>5808</v>
      </c>
      <c r="E96" s="2" t="s">
        <v>5808</v>
      </c>
      <c r="F96" s="2" t="s">
        <v>5808</v>
      </c>
      <c r="G96" s="23" t="s">
        <v>18287</v>
      </c>
      <c r="H96" s="2" t="s">
        <v>61</v>
      </c>
      <c r="I96" s="2" t="s">
        <v>61</v>
      </c>
      <c r="J96" s="2" t="s">
        <v>61</v>
      </c>
      <c r="K96" s="2" t="s">
        <v>61</v>
      </c>
      <c r="L96" s="46">
        <v>40488</v>
      </c>
      <c r="M96" s="2" t="s">
        <v>133</v>
      </c>
      <c r="N96" s="2">
        <v>23.897542999999999</v>
      </c>
      <c r="O96" s="2">
        <v>55.466138999999998</v>
      </c>
      <c r="P96" s="2" t="s">
        <v>5142</v>
      </c>
      <c r="Q96" s="2" t="s">
        <v>65</v>
      </c>
      <c r="R96" s="43" t="s">
        <v>18854</v>
      </c>
      <c r="S96" s="41" t="s">
        <v>1554</v>
      </c>
      <c r="T96" s="41" t="s">
        <v>18460</v>
      </c>
      <c r="U96" s="2" t="s">
        <v>16801</v>
      </c>
      <c r="V96" s="2" t="s">
        <v>528</v>
      </c>
      <c r="W96" s="41" t="s">
        <v>17588</v>
      </c>
      <c r="X96" s="2" t="s">
        <v>5173</v>
      </c>
      <c r="Y96" s="2" t="s">
        <v>5205</v>
      </c>
      <c r="Z96" s="2" t="s">
        <v>20</v>
      </c>
      <c r="AA96" s="2" t="s">
        <v>5144</v>
      </c>
      <c r="AB96" s="2" t="s">
        <v>5356</v>
      </c>
      <c r="AC96" s="2" t="s">
        <v>5247</v>
      </c>
      <c r="AD96" s="2">
        <v>8008600</v>
      </c>
      <c r="AE96" s="2">
        <v>38</v>
      </c>
      <c r="AF96" s="2">
        <v>6</v>
      </c>
      <c r="AG96" s="2">
        <v>3</v>
      </c>
      <c r="AH96" s="2" t="s">
        <v>17978</v>
      </c>
      <c r="AI96" s="2">
        <v>3</v>
      </c>
      <c r="AJ96" s="2">
        <v>3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 t="s">
        <v>78</v>
      </c>
      <c r="CE96" s="2" t="s">
        <v>5809</v>
      </c>
      <c r="CF96" s="2" t="s">
        <v>15680</v>
      </c>
      <c r="CG96" s="2" t="e">
        <v>#N/A</v>
      </c>
      <c r="CH96" s="2" t="s">
        <v>15705</v>
      </c>
      <c r="CI96" s="49"/>
    </row>
    <row r="97" spans="1:87" x14ac:dyDescent="0.2">
      <c r="A97" s="2" t="s">
        <v>5818</v>
      </c>
      <c r="B97" s="2" t="s">
        <v>23138</v>
      </c>
      <c r="C97" s="2" t="s">
        <v>5140</v>
      </c>
      <c r="D97" s="2" t="s">
        <v>5818</v>
      </c>
      <c r="E97" s="2" t="s">
        <v>5818</v>
      </c>
      <c r="F97" s="2" t="s">
        <v>5818</v>
      </c>
      <c r="G97" s="23" t="s">
        <v>18738</v>
      </c>
      <c r="H97" s="2" t="s">
        <v>83</v>
      </c>
      <c r="I97" s="2" t="s">
        <v>61</v>
      </c>
      <c r="J97" s="2" t="s">
        <v>61</v>
      </c>
      <c r="K97" s="2" t="s">
        <v>61</v>
      </c>
      <c r="L97" s="46">
        <v>40490</v>
      </c>
      <c r="M97" s="2" t="s">
        <v>133</v>
      </c>
      <c r="N97" s="2">
        <v>24.310680000000001</v>
      </c>
      <c r="O97" s="2">
        <v>55.42333</v>
      </c>
      <c r="P97" s="2" t="s">
        <v>5142</v>
      </c>
      <c r="Q97" s="2" t="s">
        <v>65</v>
      </c>
      <c r="R97" s="43" t="s">
        <v>16802</v>
      </c>
      <c r="S97" s="41" t="s">
        <v>16802</v>
      </c>
      <c r="T97" s="41" t="s">
        <v>18462</v>
      </c>
      <c r="U97" s="2" t="s">
        <v>6245</v>
      </c>
      <c r="V97" s="2" t="s">
        <v>5436</v>
      </c>
      <c r="W97" s="41" t="s">
        <v>17588</v>
      </c>
      <c r="X97" s="2" t="s">
        <v>5173</v>
      </c>
      <c r="Y97" s="2" t="s">
        <v>5143</v>
      </c>
      <c r="Z97" s="2" t="s">
        <v>20</v>
      </c>
      <c r="AA97" s="2" t="s">
        <v>5144</v>
      </c>
      <c r="AB97" s="2" t="s">
        <v>5145</v>
      </c>
      <c r="AC97" s="2" t="s">
        <v>5247</v>
      </c>
      <c r="AD97" s="2">
        <v>8005700</v>
      </c>
      <c r="AE97" s="2">
        <v>50</v>
      </c>
      <c r="AF97" s="2">
        <v>6</v>
      </c>
      <c r="AG97" s="2">
        <v>3</v>
      </c>
      <c r="AH97" s="2" t="s">
        <v>17978</v>
      </c>
      <c r="AI97" s="2">
        <v>3</v>
      </c>
      <c r="AJ97" s="2">
        <v>3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 t="s">
        <v>78</v>
      </c>
      <c r="CE97" s="2" t="s">
        <v>5819</v>
      </c>
      <c r="CF97" s="2" t="s">
        <v>15692</v>
      </c>
      <c r="CG97" s="2" t="s">
        <v>17387</v>
      </c>
      <c r="CH97" s="2" t="s">
        <v>15706</v>
      </c>
      <c r="CI97" s="49"/>
    </row>
    <row r="98" spans="1:87" x14ac:dyDescent="0.2">
      <c r="A98" s="2" t="s">
        <v>5820</v>
      </c>
      <c r="B98" s="2" t="s">
        <v>23139</v>
      </c>
      <c r="C98" s="2" t="s">
        <v>5140</v>
      </c>
      <c r="D98" s="2" t="s">
        <v>5820</v>
      </c>
      <c r="E98" s="2" t="s">
        <v>5820</v>
      </c>
      <c r="F98" s="2" t="s">
        <v>5820</v>
      </c>
      <c r="G98" s="23" t="s">
        <v>18818</v>
      </c>
      <c r="H98" s="2" t="s">
        <v>61</v>
      </c>
      <c r="I98" s="2" t="s">
        <v>61</v>
      </c>
      <c r="J98" s="2" t="s">
        <v>61</v>
      </c>
      <c r="K98" s="2" t="s">
        <v>61</v>
      </c>
      <c r="L98" s="46">
        <v>41104</v>
      </c>
      <c r="M98" s="2" t="s">
        <v>133</v>
      </c>
      <c r="N98" s="2">
        <v>23.70635</v>
      </c>
      <c r="O98" s="2">
        <v>55.568170000000002</v>
      </c>
      <c r="P98" s="2" t="s">
        <v>5142</v>
      </c>
      <c r="Q98" s="2" t="s">
        <v>65</v>
      </c>
      <c r="R98" s="43" t="s">
        <v>18854</v>
      </c>
      <c r="S98" s="41" t="s">
        <v>1554</v>
      </c>
      <c r="T98" s="41" t="s">
        <v>18460</v>
      </c>
      <c r="U98" s="2" t="s">
        <v>16803</v>
      </c>
      <c r="V98" s="2" t="s">
        <v>528</v>
      </c>
      <c r="W98" s="41" t="s">
        <v>17588</v>
      </c>
      <c r="X98" s="2" t="s">
        <v>5173</v>
      </c>
      <c r="Y98" s="2" t="s">
        <v>5205</v>
      </c>
      <c r="Z98" s="2" t="s">
        <v>20</v>
      </c>
      <c r="AA98" s="2" t="s">
        <v>5144</v>
      </c>
      <c r="AB98" s="2" t="s">
        <v>5356</v>
      </c>
      <c r="AC98" s="2" t="s">
        <v>5247</v>
      </c>
      <c r="AD98" s="2">
        <v>8009300</v>
      </c>
      <c r="AE98" s="2">
        <v>54</v>
      </c>
      <c r="AF98" s="2">
        <v>6</v>
      </c>
      <c r="AG98" s="2">
        <v>3</v>
      </c>
      <c r="AH98" s="2" t="s">
        <v>17978</v>
      </c>
      <c r="AI98" s="2">
        <v>3</v>
      </c>
      <c r="AJ98" s="2">
        <v>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71</v>
      </c>
      <c r="CE98" s="2">
        <v>0</v>
      </c>
      <c r="CF98" s="2" t="s">
        <v>15686</v>
      </c>
      <c r="CG98" s="2" t="e">
        <v>#N/A</v>
      </c>
      <c r="CH98" s="2" t="s">
        <v>15705</v>
      </c>
      <c r="CI98" s="49"/>
    </row>
    <row r="99" spans="1:87" x14ac:dyDescent="0.2">
      <c r="A99" s="2" t="s">
        <v>5821</v>
      </c>
      <c r="B99" s="2" t="s">
        <v>23140</v>
      </c>
      <c r="C99" s="2" t="s">
        <v>5140</v>
      </c>
      <c r="D99" s="2" t="s">
        <v>5821</v>
      </c>
      <c r="E99" s="2" t="s">
        <v>5821</v>
      </c>
      <c r="F99" s="2" t="s">
        <v>5821</v>
      </c>
      <c r="G99" s="23" t="s">
        <v>22823</v>
      </c>
      <c r="H99" s="2" t="s">
        <v>61</v>
      </c>
      <c r="I99" s="2" t="s">
        <v>61</v>
      </c>
      <c r="J99" s="2" t="s">
        <v>61</v>
      </c>
      <c r="K99" s="2" t="s">
        <v>61</v>
      </c>
      <c r="L99" s="46">
        <v>40478</v>
      </c>
      <c r="M99" s="2" t="s">
        <v>133</v>
      </c>
      <c r="N99" s="2">
        <v>23.642852999999999</v>
      </c>
      <c r="O99" s="2">
        <v>55.533472000000003</v>
      </c>
      <c r="P99" s="2" t="s">
        <v>5142</v>
      </c>
      <c r="Q99" s="2" t="s">
        <v>65</v>
      </c>
      <c r="R99" s="43" t="s">
        <v>18854</v>
      </c>
      <c r="S99" s="41" t="s">
        <v>1554</v>
      </c>
      <c r="T99" s="41" t="s">
        <v>18460</v>
      </c>
      <c r="U99" s="2" t="s">
        <v>16803</v>
      </c>
      <c r="V99" s="2" t="s">
        <v>528</v>
      </c>
      <c r="W99" s="41" t="s">
        <v>17588</v>
      </c>
      <c r="X99" s="2" t="s">
        <v>5173</v>
      </c>
      <c r="Y99" s="2" t="s">
        <v>5205</v>
      </c>
      <c r="Z99" s="2" t="s">
        <v>20</v>
      </c>
      <c r="AA99" s="2" t="s">
        <v>5144</v>
      </c>
      <c r="AB99" s="2" t="s">
        <v>5356</v>
      </c>
      <c r="AC99" s="2" t="s">
        <v>5247</v>
      </c>
      <c r="AD99" s="2">
        <v>8009300</v>
      </c>
      <c r="AE99" s="2">
        <v>56</v>
      </c>
      <c r="AF99" s="2">
        <v>6</v>
      </c>
      <c r="AG99" s="2">
        <v>3</v>
      </c>
      <c r="AH99" s="2" t="s">
        <v>17978</v>
      </c>
      <c r="AI99" s="2">
        <v>3</v>
      </c>
      <c r="AJ99" s="2">
        <v>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 t="s">
        <v>71</v>
      </c>
      <c r="CE99" s="2">
        <v>0</v>
      </c>
      <c r="CF99" s="2" t="s">
        <v>15687</v>
      </c>
      <c r="CG99" s="2" t="e">
        <v>#N/A</v>
      </c>
      <c r="CH99" s="2" t="s">
        <v>15705</v>
      </c>
      <c r="CI99" s="49"/>
    </row>
    <row r="100" spans="1:87" x14ac:dyDescent="0.2">
      <c r="A100" s="2" t="s">
        <v>5822</v>
      </c>
      <c r="B100" s="2" t="s">
        <v>23141</v>
      </c>
      <c r="C100" s="2" t="s">
        <v>5140</v>
      </c>
      <c r="D100" s="2" t="s">
        <v>5822</v>
      </c>
      <c r="E100" s="2" t="s">
        <v>5822</v>
      </c>
      <c r="F100" s="2" t="s">
        <v>5822</v>
      </c>
      <c r="G100" s="23" t="s">
        <v>22824</v>
      </c>
      <c r="H100" s="2" t="s">
        <v>61</v>
      </c>
      <c r="I100" s="2" t="s">
        <v>61</v>
      </c>
      <c r="J100" s="2" t="s">
        <v>61</v>
      </c>
      <c r="K100" s="2" t="s">
        <v>61</v>
      </c>
      <c r="L100" s="46">
        <v>40478</v>
      </c>
      <c r="M100" s="2" t="s">
        <v>133</v>
      </c>
      <c r="N100" s="2">
        <v>23.58869</v>
      </c>
      <c r="O100" s="2">
        <v>55.534599999999998</v>
      </c>
      <c r="P100" s="2" t="s">
        <v>5142</v>
      </c>
      <c r="Q100" s="2" t="s">
        <v>65</v>
      </c>
      <c r="R100" s="43" t="s">
        <v>18854</v>
      </c>
      <c r="S100" s="41" t="s">
        <v>1554</v>
      </c>
      <c r="T100" s="41" t="s">
        <v>18460</v>
      </c>
      <c r="U100" s="2" t="s">
        <v>16801</v>
      </c>
      <c r="V100" s="2" t="s">
        <v>528</v>
      </c>
      <c r="W100" s="41" t="s">
        <v>17588</v>
      </c>
      <c r="X100" s="2" t="s">
        <v>5173</v>
      </c>
      <c r="Y100" s="2" t="s">
        <v>5205</v>
      </c>
      <c r="Z100" s="2" t="s">
        <v>20</v>
      </c>
      <c r="AA100" s="2" t="s">
        <v>5144</v>
      </c>
      <c r="AB100" s="2" t="s">
        <v>5356</v>
      </c>
      <c r="AC100" s="2" t="s">
        <v>5247</v>
      </c>
      <c r="AD100" s="2">
        <v>8009300</v>
      </c>
      <c r="AE100" s="2">
        <v>50</v>
      </c>
      <c r="AF100" s="2">
        <v>6</v>
      </c>
      <c r="AG100" s="2">
        <v>3</v>
      </c>
      <c r="AH100" s="2" t="s">
        <v>17978</v>
      </c>
      <c r="AI100" s="2">
        <v>3</v>
      </c>
      <c r="AJ100" s="2">
        <v>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 t="s">
        <v>71</v>
      </c>
      <c r="CE100" s="2">
        <v>0</v>
      </c>
      <c r="CF100" s="2" t="s">
        <v>15687</v>
      </c>
      <c r="CG100" s="2" t="e">
        <v>#N/A</v>
      </c>
      <c r="CH100" s="2" t="s">
        <v>15705</v>
      </c>
      <c r="CI100" s="49"/>
    </row>
    <row r="101" spans="1:87" x14ac:dyDescent="0.2">
      <c r="A101" s="2" t="s">
        <v>5823</v>
      </c>
      <c r="B101" s="2" t="s">
        <v>23142</v>
      </c>
      <c r="C101" s="2" t="s">
        <v>5140</v>
      </c>
      <c r="D101" s="2" t="s">
        <v>5823</v>
      </c>
      <c r="E101" s="2" t="s">
        <v>5823</v>
      </c>
      <c r="F101" s="2" t="s">
        <v>5823</v>
      </c>
      <c r="G101" s="23" t="s">
        <v>22825</v>
      </c>
      <c r="H101" s="2" t="s">
        <v>61</v>
      </c>
      <c r="I101" s="2" t="s">
        <v>61</v>
      </c>
      <c r="J101" s="2" t="s">
        <v>61</v>
      </c>
      <c r="K101" s="2" t="s">
        <v>61</v>
      </c>
      <c r="L101" s="46">
        <v>40538</v>
      </c>
      <c r="M101" s="2" t="s">
        <v>133</v>
      </c>
      <c r="N101" s="2">
        <v>23.418382000000001</v>
      </c>
      <c r="O101" s="2">
        <v>55.422880999999997</v>
      </c>
      <c r="P101" s="2" t="s">
        <v>5142</v>
      </c>
      <c r="Q101" s="2" t="s">
        <v>65</v>
      </c>
      <c r="R101" s="43" t="s">
        <v>18854</v>
      </c>
      <c r="S101" s="41" t="s">
        <v>1554</v>
      </c>
      <c r="T101" s="41" t="s">
        <v>18460</v>
      </c>
      <c r="U101" s="2" t="s">
        <v>16801</v>
      </c>
      <c r="V101" s="2" t="s">
        <v>253</v>
      </c>
      <c r="W101" s="41" t="s">
        <v>17588</v>
      </c>
      <c r="X101" s="2" t="s">
        <v>5173</v>
      </c>
      <c r="Y101" s="2" t="s">
        <v>5205</v>
      </c>
      <c r="Z101" s="2" t="s">
        <v>20</v>
      </c>
      <c r="AA101" s="2" t="s">
        <v>5144</v>
      </c>
      <c r="AB101" s="2" t="s">
        <v>5356</v>
      </c>
      <c r="AC101" s="2" t="s">
        <v>5247</v>
      </c>
      <c r="AD101" s="2">
        <v>8009500</v>
      </c>
      <c r="AE101" s="2">
        <v>29</v>
      </c>
      <c r="AF101" s="2">
        <v>8</v>
      </c>
      <c r="AG101" s="2">
        <v>3</v>
      </c>
      <c r="AH101" s="2" t="s">
        <v>17978</v>
      </c>
      <c r="AI101" s="2">
        <v>4</v>
      </c>
      <c r="AJ101" s="2">
        <v>3</v>
      </c>
      <c r="AK101" s="2" t="s">
        <v>18943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 t="s">
        <v>71</v>
      </c>
      <c r="CE101" s="2">
        <v>0</v>
      </c>
      <c r="CF101" s="2" t="s">
        <v>15683</v>
      </c>
      <c r="CG101" s="2" t="e">
        <v>#N/A</v>
      </c>
      <c r="CH101" s="2" t="s">
        <v>15705</v>
      </c>
      <c r="CI101" s="49"/>
    </row>
    <row r="102" spans="1:87" x14ac:dyDescent="0.2">
      <c r="A102" s="2" t="s">
        <v>5824</v>
      </c>
      <c r="B102" s="2" t="s">
        <v>23143</v>
      </c>
      <c r="C102" s="2" t="s">
        <v>5140</v>
      </c>
      <c r="D102" s="2" t="s">
        <v>5824</v>
      </c>
      <c r="E102" s="2" t="s">
        <v>5824</v>
      </c>
      <c r="F102" s="2" t="s">
        <v>5824</v>
      </c>
      <c r="G102" s="23"/>
      <c r="H102" s="2" t="s">
        <v>61</v>
      </c>
      <c r="I102" s="2" t="s">
        <v>61</v>
      </c>
      <c r="J102" s="2" t="s">
        <v>61</v>
      </c>
      <c r="K102" s="2"/>
      <c r="L102" s="46">
        <v>40540</v>
      </c>
      <c r="M102" s="2" t="s">
        <v>133</v>
      </c>
      <c r="N102" s="2">
        <v>23.399080000000001</v>
      </c>
      <c r="O102" s="2">
        <v>55.400939999999999</v>
      </c>
      <c r="P102" s="2" t="s">
        <v>5142</v>
      </c>
      <c r="Q102" s="2" t="s">
        <v>65</v>
      </c>
      <c r="R102" s="43" t="s">
        <v>16802</v>
      </c>
      <c r="S102" s="41" t="s">
        <v>16802</v>
      </c>
      <c r="T102" s="41" t="s">
        <v>18462</v>
      </c>
      <c r="U102" s="2" t="s">
        <v>6245</v>
      </c>
      <c r="V102" s="2" t="s">
        <v>5358</v>
      </c>
      <c r="W102" s="41" t="s">
        <v>67</v>
      </c>
      <c r="X102" s="2" t="s">
        <v>5173</v>
      </c>
      <c r="Y102" s="2" t="s">
        <v>5205</v>
      </c>
      <c r="Z102" s="2" t="s">
        <v>20</v>
      </c>
      <c r="AA102" s="2" t="s">
        <v>5144</v>
      </c>
      <c r="AB102" s="2" t="s">
        <v>5356</v>
      </c>
      <c r="AC102" s="2"/>
      <c r="AD102" s="2">
        <v>8009500</v>
      </c>
      <c r="AE102" s="2">
        <v>40</v>
      </c>
      <c r="AF102" s="2">
        <v>6</v>
      </c>
      <c r="AG102" s="2"/>
      <c r="AH102" s="2"/>
      <c r="AI102" s="2">
        <v>3</v>
      </c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 t="s">
        <v>71</v>
      </c>
      <c r="CE102" s="2">
        <v>0</v>
      </c>
      <c r="CF102" s="2" t="s">
        <v>15680</v>
      </c>
      <c r="CG102" s="2" t="s">
        <v>253</v>
      </c>
      <c r="CH102" s="2" t="s">
        <v>15706</v>
      </c>
      <c r="CI102" s="49"/>
    </row>
    <row r="103" spans="1:87" x14ac:dyDescent="0.2">
      <c r="A103" s="2" t="s">
        <v>5825</v>
      </c>
      <c r="B103" s="2" t="s">
        <v>23144</v>
      </c>
      <c r="C103" s="2" t="s">
        <v>5140</v>
      </c>
      <c r="D103" s="2" t="s">
        <v>5825</v>
      </c>
      <c r="E103" s="2" t="s">
        <v>5825</v>
      </c>
      <c r="F103" s="2" t="s">
        <v>5825</v>
      </c>
      <c r="G103" s="23" t="s">
        <v>22826</v>
      </c>
      <c r="H103" s="2" t="s">
        <v>83</v>
      </c>
      <c r="I103" s="2" t="s">
        <v>61</v>
      </c>
      <c r="J103" s="2" t="s">
        <v>61</v>
      </c>
      <c r="K103" s="2" t="s">
        <v>61</v>
      </c>
      <c r="L103" s="46">
        <v>40478</v>
      </c>
      <c r="M103" s="2" t="s">
        <v>133</v>
      </c>
      <c r="N103" s="2">
        <v>23.487549999999999</v>
      </c>
      <c r="O103" s="2">
        <v>55.457169999999998</v>
      </c>
      <c r="P103" s="2" t="s">
        <v>5142</v>
      </c>
      <c r="Q103" s="2" t="s">
        <v>65</v>
      </c>
      <c r="R103" s="43" t="s">
        <v>18854</v>
      </c>
      <c r="S103" s="41" t="s">
        <v>1554</v>
      </c>
      <c r="T103" s="41" t="s">
        <v>18460</v>
      </c>
      <c r="U103" s="2" t="s">
        <v>16803</v>
      </c>
      <c r="V103" s="2" t="s">
        <v>528</v>
      </c>
      <c r="W103" s="41" t="s">
        <v>17588</v>
      </c>
      <c r="X103" s="2" t="s">
        <v>5173</v>
      </c>
      <c r="Y103" s="2" t="s">
        <v>5205</v>
      </c>
      <c r="Z103" s="2" t="s">
        <v>20</v>
      </c>
      <c r="AA103" s="2" t="s">
        <v>5144</v>
      </c>
      <c r="AB103" s="2" t="s">
        <v>5356</v>
      </c>
      <c r="AC103" s="2" t="s">
        <v>5247</v>
      </c>
      <c r="AD103" s="2">
        <v>8009500</v>
      </c>
      <c r="AE103" s="2">
        <v>41</v>
      </c>
      <c r="AF103" s="2">
        <v>6</v>
      </c>
      <c r="AG103" s="2">
        <v>3</v>
      </c>
      <c r="AH103" s="2" t="s">
        <v>17978</v>
      </c>
      <c r="AI103" s="2">
        <v>3</v>
      </c>
      <c r="AJ103" s="2">
        <v>3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 t="s">
        <v>71</v>
      </c>
      <c r="CE103" s="2">
        <v>0</v>
      </c>
      <c r="CF103" s="2" t="s">
        <v>15687</v>
      </c>
      <c r="CG103" s="2" t="e">
        <v>#N/A</v>
      </c>
      <c r="CH103" s="2" t="s">
        <v>15705</v>
      </c>
      <c r="CI103" s="49"/>
    </row>
    <row r="104" spans="1:87" x14ac:dyDescent="0.2">
      <c r="A104" s="2" t="s">
        <v>5826</v>
      </c>
      <c r="B104" s="2" t="s">
        <v>23145</v>
      </c>
      <c r="C104" s="2" t="s">
        <v>5140</v>
      </c>
      <c r="D104" s="2" t="s">
        <v>5826</v>
      </c>
      <c r="E104" s="2" t="s">
        <v>5826</v>
      </c>
      <c r="F104" s="2" t="s">
        <v>5826</v>
      </c>
      <c r="G104" s="23" t="s">
        <v>18819</v>
      </c>
      <c r="H104" s="2" t="s">
        <v>61</v>
      </c>
      <c r="I104" s="2" t="s">
        <v>61</v>
      </c>
      <c r="J104" s="2" t="s">
        <v>61</v>
      </c>
      <c r="K104" s="2" t="s">
        <v>61</v>
      </c>
      <c r="L104" s="45" t="s">
        <v>17088</v>
      </c>
      <c r="M104" s="2" t="s">
        <v>133</v>
      </c>
      <c r="N104" s="2">
        <v>23.63231</v>
      </c>
      <c r="O104" s="2">
        <v>55.554290000000002</v>
      </c>
      <c r="P104" s="2" t="s">
        <v>5142</v>
      </c>
      <c r="Q104" s="2" t="s">
        <v>65</v>
      </c>
      <c r="R104" s="43" t="s">
        <v>18854</v>
      </c>
      <c r="S104" s="41" t="s">
        <v>1554</v>
      </c>
      <c r="T104" s="41" t="s">
        <v>18460</v>
      </c>
      <c r="U104" s="2" t="s">
        <v>16801</v>
      </c>
      <c r="V104" s="2" t="s">
        <v>253</v>
      </c>
      <c r="W104" s="41" t="s">
        <v>17588</v>
      </c>
      <c r="X104" s="2" t="s">
        <v>5173</v>
      </c>
      <c r="Y104" s="2" t="s">
        <v>5205</v>
      </c>
      <c r="Z104" s="2" t="s">
        <v>20</v>
      </c>
      <c r="AA104" s="2" t="s">
        <v>5144</v>
      </c>
      <c r="AB104" s="2" t="s">
        <v>5356</v>
      </c>
      <c r="AC104" s="2" t="s">
        <v>5247</v>
      </c>
      <c r="AD104" s="2">
        <v>8009300</v>
      </c>
      <c r="AE104" s="2">
        <v>38</v>
      </c>
      <c r="AF104" s="2">
        <v>6</v>
      </c>
      <c r="AG104" s="2">
        <v>3</v>
      </c>
      <c r="AH104" s="2" t="s">
        <v>17978</v>
      </c>
      <c r="AI104" s="2">
        <v>3</v>
      </c>
      <c r="AJ104" s="2">
        <v>3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 t="s">
        <v>71</v>
      </c>
      <c r="CE104" s="2">
        <v>0</v>
      </c>
      <c r="CF104" s="2" t="s">
        <v>15680</v>
      </c>
      <c r="CG104" s="2" t="e">
        <v>#N/A</v>
      </c>
      <c r="CH104" s="2" t="s">
        <v>15705</v>
      </c>
      <c r="CI104" s="49"/>
    </row>
    <row r="105" spans="1:87" x14ac:dyDescent="0.2">
      <c r="A105" s="2" t="s">
        <v>5827</v>
      </c>
      <c r="B105" s="2" t="s">
        <v>23146</v>
      </c>
      <c r="C105" s="2" t="s">
        <v>5140</v>
      </c>
      <c r="D105" s="2" t="s">
        <v>5827</v>
      </c>
      <c r="E105" s="2" t="s">
        <v>5827</v>
      </c>
      <c r="F105" s="2" t="s">
        <v>5827</v>
      </c>
      <c r="G105" s="23" t="s">
        <v>18288</v>
      </c>
      <c r="H105" s="2" t="s">
        <v>61</v>
      </c>
      <c r="I105" s="2" t="s">
        <v>61</v>
      </c>
      <c r="J105" s="2" t="s">
        <v>61</v>
      </c>
      <c r="K105" s="2" t="s">
        <v>61</v>
      </c>
      <c r="L105" s="46">
        <v>40478</v>
      </c>
      <c r="M105" s="2" t="s">
        <v>133</v>
      </c>
      <c r="N105" s="2">
        <v>23.980345</v>
      </c>
      <c r="O105" s="2">
        <v>55.473725999999999</v>
      </c>
      <c r="P105" s="2" t="s">
        <v>5142</v>
      </c>
      <c r="Q105" s="2" t="s">
        <v>65</v>
      </c>
      <c r="R105" s="43" t="s">
        <v>18854</v>
      </c>
      <c r="S105" s="41" t="s">
        <v>1554</v>
      </c>
      <c r="T105" s="41" t="s">
        <v>18460</v>
      </c>
      <c r="U105" s="2" t="s">
        <v>16801</v>
      </c>
      <c r="V105" s="2" t="s">
        <v>253</v>
      </c>
      <c r="W105" s="41" t="s">
        <v>17588</v>
      </c>
      <c r="X105" s="2" t="s">
        <v>5173</v>
      </c>
      <c r="Y105" s="2" t="s">
        <v>5205</v>
      </c>
      <c r="Z105" s="2" t="s">
        <v>20</v>
      </c>
      <c r="AA105" s="2" t="s">
        <v>5144</v>
      </c>
      <c r="AB105" s="2" t="s">
        <v>5356</v>
      </c>
      <c r="AC105" s="2" t="s">
        <v>5247</v>
      </c>
      <c r="AD105" s="2">
        <v>8008500</v>
      </c>
      <c r="AE105" s="2">
        <v>38</v>
      </c>
      <c r="AF105" s="2">
        <v>6</v>
      </c>
      <c r="AG105" s="2">
        <v>3</v>
      </c>
      <c r="AH105" s="2" t="s">
        <v>17978</v>
      </c>
      <c r="AI105" s="2">
        <v>3</v>
      </c>
      <c r="AJ105" s="2">
        <v>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 t="s">
        <v>78</v>
      </c>
      <c r="CE105" s="2" t="s">
        <v>5828</v>
      </c>
      <c r="CF105" s="2" t="s">
        <v>15680</v>
      </c>
      <c r="CG105" s="2" t="e">
        <v>#N/A</v>
      </c>
      <c r="CH105" s="2" t="s">
        <v>15705</v>
      </c>
      <c r="CI105" s="49"/>
    </row>
    <row r="106" spans="1:87" x14ac:dyDescent="0.2">
      <c r="A106" s="2" t="s">
        <v>5489</v>
      </c>
      <c r="B106" s="2" t="s">
        <v>23147</v>
      </c>
      <c r="C106" s="2" t="s">
        <v>5140</v>
      </c>
      <c r="D106" s="2" t="s">
        <v>5489</v>
      </c>
      <c r="E106" s="2" t="s">
        <v>5489</v>
      </c>
      <c r="F106" s="2" t="s">
        <v>5489</v>
      </c>
      <c r="G106" s="23" t="s">
        <v>18820</v>
      </c>
      <c r="H106" s="2" t="s">
        <v>61</v>
      </c>
      <c r="I106" s="2" t="s">
        <v>61</v>
      </c>
      <c r="J106" s="2" t="s">
        <v>61</v>
      </c>
      <c r="K106" s="2" t="s">
        <v>61</v>
      </c>
      <c r="L106" s="46">
        <v>40479</v>
      </c>
      <c r="M106" s="2" t="s">
        <v>133</v>
      </c>
      <c r="N106" s="2">
        <v>24.032540000000001</v>
      </c>
      <c r="O106" s="2">
        <v>55.65231</v>
      </c>
      <c r="P106" s="2" t="s">
        <v>5142</v>
      </c>
      <c r="Q106" s="2" t="s">
        <v>65</v>
      </c>
      <c r="R106" s="43" t="s">
        <v>18854</v>
      </c>
      <c r="S106" s="41" t="s">
        <v>1554</v>
      </c>
      <c r="T106" s="41" t="s">
        <v>18460</v>
      </c>
      <c r="U106" s="2" t="s">
        <v>16801</v>
      </c>
      <c r="V106" s="2" t="s">
        <v>253</v>
      </c>
      <c r="W106" s="41" t="s">
        <v>17588</v>
      </c>
      <c r="X106" s="2" t="s">
        <v>5173</v>
      </c>
      <c r="Y106" s="2" t="s">
        <v>5143</v>
      </c>
      <c r="Z106" s="2" t="s">
        <v>20</v>
      </c>
      <c r="AA106" s="2" t="s">
        <v>5144</v>
      </c>
      <c r="AB106" s="2" t="s">
        <v>5145</v>
      </c>
      <c r="AC106" s="2" t="s">
        <v>5247</v>
      </c>
      <c r="AD106" s="2">
        <v>8008500</v>
      </c>
      <c r="AE106" s="2">
        <v>40</v>
      </c>
      <c r="AF106" s="2">
        <v>6</v>
      </c>
      <c r="AG106" s="2">
        <v>3</v>
      </c>
      <c r="AH106" s="2" t="s">
        <v>17978</v>
      </c>
      <c r="AI106" s="2">
        <v>3</v>
      </c>
      <c r="AJ106" s="2">
        <v>3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 t="s">
        <v>71</v>
      </c>
      <c r="CE106" s="2">
        <v>0</v>
      </c>
      <c r="CF106" s="2" t="s">
        <v>15685</v>
      </c>
      <c r="CG106" s="2" t="e">
        <v>#N/A</v>
      </c>
      <c r="CH106" s="2" t="s">
        <v>15705</v>
      </c>
      <c r="CI106" s="49"/>
    </row>
    <row r="107" spans="1:87" x14ac:dyDescent="0.2">
      <c r="A107" s="2" t="s">
        <v>6043</v>
      </c>
      <c r="B107" s="2" t="s">
        <v>23148</v>
      </c>
      <c r="C107" s="2" t="s">
        <v>5140</v>
      </c>
      <c r="D107" s="2" t="s">
        <v>6043</v>
      </c>
      <c r="E107" s="2" t="s">
        <v>6043</v>
      </c>
      <c r="F107" s="2" t="s">
        <v>6043</v>
      </c>
      <c r="G107" s="23"/>
      <c r="H107" s="2" t="s">
        <v>61</v>
      </c>
      <c r="I107" s="2" t="s">
        <v>61</v>
      </c>
      <c r="J107" s="2" t="s">
        <v>61</v>
      </c>
      <c r="K107" s="2"/>
      <c r="L107" s="45" t="s">
        <v>17088</v>
      </c>
      <c r="M107" s="2" t="s">
        <v>133</v>
      </c>
      <c r="N107" s="2">
        <v>24.197924</v>
      </c>
      <c r="O107" s="2">
        <v>55.883285999999998</v>
      </c>
      <c r="P107" s="2" t="s">
        <v>5142</v>
      </c>
      <c r="Q107" s="2" t="s">
        <v>65</v>
      </c>
      <c r="R107" s="43" t="s">
        <v>16802</v>
      </c>
      <c r="S107" s="41" t="s">
        <v>16802</v>
      </c>
      <c r="T107" s="41" t="s">
        <v>18462</v>
      </c>
      <c r="U107" s="2" t="s">
        <v>6245</v>
      </c>
      <c r="V107" s="2" t="s">
        <v>5358</v>
      </c>
      <c r="W107" s="41" t="s">
        <v>67</v>
      </c>
      <c r="X107" s="2" t="s">
        <v>5173</v>
      </c>
      <c r="Y107" s="2" t="s">
        <v>5149</v>
      </c>
      <c r="Z107" s="2" t="s">
        <v>20</v>
      </c>
      <c r="AA107" s="2" t="s">
        <v>5144</v>
      </c>
      <c r="AB107" s="2" t="s">
        <v>5150</v>
      </c>
      <c r="AC107" s="2"/>
      <c r="AD107" s="2">
        <v>8007500</v>
      </c>
      <c r="AE107" s="2">
        <v>32</v>
      </c>
      <c r="AF107" s="2">
        <v>6</v>
      </c>
      <c r="AG107" s="2"/>
      <c r="AH107" s="2"/>
      <c r="AI107" s="2">
        <v>3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 t="s">
        <v>78</v>
      </c>
      <c r="CE107" s="2" t="s">
        <v>19112</v>
      </c>
      <c r="CF107" s="2" t="s">
        <v>15683</v>
      </c>
      <c r="CG107" s="2" t="s">
        <v>253</v>
      </c>
      <c r="CH107" s="2" t="s">
        <v>15706</v>
      </c>
      <c r="CI107" s="49"/>
    </row>
    <row r="108" spans="1:87" x14ac:dyDescent="0.2">
      <c r="A108" s="2" t="s">
        <v>6022</v>
      </c>
      <c r="B108" s="2" t="s">
        <v>23149</v>
      </c>
      <c r="C108" s="2" t="s">
        <v>5140</v>
      </c>
      <c r="D108" s="2" t="s">
        <v>6022</v>
      </c>
      <c r="E108" s="2" t="s">
        <v>6022</v>
      </c>
      <c r="F108" s="2" t="s">
        <v>6022</v>
      </c>
      <c r="G108" s="23" t="s">
        <v>17060</v>
      </c>
      <c r="H108" s="2" t="s">
        <v>61</v>
      </c>
      <c r="I108" s="2" t="s">
        <v>61</v>
      </c>
      <c r="J108" s="2" t="s">
        <v>61</v>
      </c>
      <c r="K108" s="2" t="s">
        <v>61</v>
      </c>
      <c r="L108" s="46">
        <v>40479</v>
      </c>
      <c r="M108" s="2" t="s">
        <v>133</v>
      </c>
      <c r="N108" s="2">
        <v>24.17587</v>
      </c>
      <c r="O108" s="2">
        <v>55.936909999999997</v>
      </c>
      <c r="P108" s="2" t="s">
        <v>5142</v>
      </c>
      <c r="Q108" s="2" t="s">
        <v>65</v>
      </c>
      <c r="R108" s="43" t="s">
        <v>18854</v>
      </c>
      <c r="S108" s="41" t="s">
        <v>1554</v>
      </c>
      <c r="T108" s="41" t="s">
        <v>18460</v>
      </c>
      <c r="U108" s="2" t="s">
        <v>16803</v>
      </c>
      <c r="V108" s="2" t="s">
        <v>253</v>
      </c>
      <c r="W108" s="41" t="s">
        <v>17588</v>
      </c>
      <c r="X108" s="2" t="s">
        <v>5173</v>
      </c>
      <c r="Y108" s="2" t="s">
        <v>5143</v>
      </c>
      <c r="Z108" s="2" t="s">
        <v>20</v>
      </c>
      <c r="AA108" s="2" t="s">
        <v>5144</v>
      </c>
      <c r="AB108" s="2" t="s">
        <v>5145</v>
      </c>
      <c r="AC108" s="2" t="s">
        <v>5247</v>
      </c>
      <c r="AD108" s="2">
        <v>8007500</v>
      </c>
      <c r="AE108" s="2">
        <v>29</v>
      </c>
      <c r="AF108" s="2">
        <v>6</v>
      </c>
      <c r="AG108" s="2">
        <v>3</v>
      </c>
      <c r="AH108" s="2" t="s">
        <v>17978</v>
      </c>
      <c r="AI108" s="2">
        <v>3</v>
      </c>
      <c r="AJ108" s="2">
        <v>3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 t="s">
        <v>78</v>
      </c>
      <c r="CE108" s="2" t="s">
        <v>19113</v>
      </c>
      <c r="CF108" s="2" t="s">
        <v>15683</v>
      </c>
      <c r="CG108" s="2" t="e">
        <v>#N/A</v>
      </c>
      <c r="CH108" s="2" t="s">
        <v>15705</v>
      </c>
      <c r="CI108" s="49"/>
    </row>
    <row r="109" spans="1:87" x14ac:dyDescent="0.2">
      <c r="A109" s="2" t="s">
        <v>6023</v>
      </c>
      <c r="B109" s="2" t="s">
        <v>23150</v>
      </c>
      <c r="C109" s="2" t="s">
        <v>5140</v>
      </c>
      <c r="D109" s="2" t="s">
        <v>6023</v>
      </c>
      <c r="E109" s="2" t="s">
        <v>6023</v>
      </c>
      <c r="F109" s="2" t="s">
        <v>6023</v>
      </c>
      <c r="G109" s="23" t="s">
        <v>17061</v>
      </c>
      <c r="H109" s="2" t="s">
        <v>61</v>
      </c>
      <c r="I109" s="2" t="s">
        <v>61</v>
      </c>
      <c r="J109" s="2" t="s">
        <v>61</v>
      </c>
      <c r="K109" s="2" t="s">
        <v>61</v>
      </c>
      <c r="L109" s="46">
        <v>40479</v>
      </c>
      <c r="M109" s="2" t="s">
        <v>133</v>
      </c>
      <c r="N109" s="2">
        <v>24.120460000000001</v>
      </c>
      <c r="O109" s="2">
        <v>55.888919999999999</v>
      </c>
      <c r="P109" s="2" t="s">
        <v>5142</v>
      </c>
      <c r="Q109" s="2" t="s">
        <v>65</v>
      </c>
      <c r="R109" s="43" t="s">
        <v>18854</v>
      </c>
      <c r="S109" s="41" t="s">
        <v>1554</v>
      </c>
      <c r="T109" s="41" t="s">
        <v>18460</v>
      </c>
      <c r="U109" s="2" t="s">
        <v>16801</v>
      </c>
      <c r="V109" s="2" t="s">
        <v>253</v>
      </c>
      <c r="W109" s="41" t="s">
        <v>17588</v>
      </c>
      <c r="X109" s="2" t="s">
        <v>5173</v>
      </c>
      <c r="Y109" s="2" t="s">
        <v>5143</v>
      </c>
      <c r="Z109" s="2" t="s">
        <v>20</v>
      </c>
      <c r="AA109" s="2" t="s">
        <v>5144</v>
      </c>
      <c r="AB109" s="2" t="s">
        <v>5145</v>
      </c>
      <c r="AC109" s="2" t="s">
        <v>5247</v>
      </c>
      <c r="AD109" s="2">
        <v>8002200</v>
      </c>
      <c r="AE109" s="2">
        <v>37</v>
      </c>
      <c r="AF109" s="2">
        <v>6</v>
      </c>
      <c r="AG109" s="2">
        <v>3</v>
      </c>
      <c r="AH109" s="2" t="s">
        <v>17978</v>
      </c>
      <c r="AI109" s="2">
        <v>3</v>
      </c>
      <c r="AJ109" s="2">
        <v>3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 t="s">
        <v>78</v>
      </c>
      <c r="CE109" s="2" t="s">
        <v>19114</v>
      </c>
      <c r="CF109" s="2" t="s">
        <v>15680</v>
      </c>
      <c r="CG109" s="2" t="e">
        <v>#N/A</v>
      </c>
      <c r="CH109" s="2" t="s">
        <v>15705</v>
      </c>
      <c r="CI109" s="49"/>
    </row>
    <row r="110" spans="1:87" x14ac:dyDescent="0.2">
      <c r="A110" s="2" t="s">
        <v>5829</v>
      </c>
      <c r="B110" s="2" t="s">
        <v>23151</v>
      </c>
      <c r="C110" s="2" t="s">
        <v>5140</v>
      </c>
      <c r="D110" s="2" t="s">
        <v>5829</v>
      </c>
      <c r="E110" s="2" t="s">
        <v>5829</v>
      </c>
      <c r="F110" s="2" t="s">
        <v>5829</v>
      </c>
      <c r="G110" s="23"/>
      <c r="H110" s="2" t="s">
        <v>61</v>
      </c>
      <c r="I110" s="2" t="s">
        <v>61</v>
      </c>
      <c r="J110" s="2" t="s">
        <v>61</v>
      </c>
      <c r="K110" s="2"/>
      <c r="L110" s="46">
        <v>40462</v>
      </c>
      <c r="M110" s="2" t="s">
        <v>133</v>
      </c>
      <c r="N110" s="2">
        <v>24.195799999999998</v>
      </c>
      <c r="O110" s="2">
        <v>55.853610000000003</v>
      </c>
      <c r="P110" s="2" t="s">
        <v>5142</v>
      </c>
      <c r="Q110" s="2" t="s">
        <v>65</v>
      </c>
      <c r="R110" s="43" t="s">
        <v>16802</v>
      </c>
      <c r="S110" s="41" t="s">
        <v>16802</v>
      </c>
      <c r="T110" s="41" t="s">
        <v>18462</v>
      </c>
      <c r="U110" s="2" t="s">
        <v>6245</v>
      </c>
      <c r="V110" s="2" t="s">
        <v>5358</v>
      </c>
      <c r="W110" s="41" t="s">
        <v>67</v>
      </c>
      <c r="X110" s="2" t="s">
        <v>5173</v>
      </c>
      <c r="Y110" s="2" t="s">
        <v>5143</v>
      </c>
      <c r="Z110" s="2" t="s">
        <v>20</v>
      </c>
      <c r="AA110" s="2" t="s">
        <v>5144</v>
      </c>
      <c r="AB110" s="2" t="s">
        <v>5145</v>
      </c>
      <c r="AC110" s="2"/>
      <c r="AD110" s="2">
        <v>8007500</v>
      </c>
      <c r="AE110" s="2">
        <v>38</v>
      </c>
      <c r="AF110" s="2">
        <v>5</v>
      </c>
      <c r="AG110" s="2"/>
      <c r="AH110" s="2"/>
      <c r="AI110" s="2">
        <v>3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 t="s">
        <v>78</v>
      </c>
      <c r="CE110" s="2" t="s">
        <v>19115</v>
      </c>
      <c r="CF110" s="2" t="s">
        <v>15680</v>
      </c>
      <c r="CG110" s="2" t="s">
        <v>253</v>
      </c>
      <c r="CH110" s="2" t="s">
        <v>15706</v>
      </c>
      <c r="CI110" s="49"/>
    </row>
    <row r="111" spans="1:87" x14ac:dyDescent="0.2">
      <c r="A111" s="2" t="s">
        <v>5830</v>
      </c>
      <c r="B111" s="2" t="s">
        <v>23152</v>
      </c>
      <c r="C111" s="2" t="s">
        <v>5140</v>
      </c>
      <c r="D111" s="2" t="s">
        <v>5830</v>
      </c>
      <c r="E111" s="2" t="s">
        <v>5830</v>
      </c>
      <c r="F111" s="2" t="s">
        <v>5830</v>
      </c>
      <c r="G111" s="23"/>
      <c r="H111" s="2" t="s">
        <v>61</v>
      </c>
      <c r="I111" s="2" t="s">
        <v>61</v>
      </c>
      <c r="J111" s="2" t="s">
        <v>61</v>
      </c>
      <c r="K111" s="2"/>
      <c r="L111" s="46">
        <v>40526</v>
      </c>
      <c r="M111" s="2" t="s">
        <v>133</v>
      </c>
      <c r="N111" s="2">
        <v>24.198129999999999</v>
      </c>
      <c r="O111" s="2">
        <v>55.921489999999999</v>
      </c>
      <c r="P111" s="2" t="s">
        <v>5142</v>
      </c>
      <c r="Q111" s="2" t="s">
        <v>65</v>
      </c>
      <c r="R111" s="43" t="s">
        <v>16802</v>
      </c>
      <c r="S111" s="41" t="s">
        <v>16802</v>
      </c>
      <c r="T111" s="41" t="s">
        <v>18462</v>
      </c>
      <c r="U111" s="2" t="s">
        <v>6245</v>
      </c>
      <c r="V111" s="2" t="s">
        <v>5358</v>
      </c>
      <c r="W111" s="41" t="s">
        <v>67</v>
      </c>
      <c r="X111" s="2" t="s">
        <v>5173</v>
      </c>
      <c r="Y111" s="2" t="s">
        <v>5143</v>
      </c>
      <c r="Z111" s="2" t="s">
        <v>20</v>
      </c>
      <c r="AA111" s="2" t="s">
        <v>5144</v>
      </c>
      <c r="AB111" s="2" t="s">
        <v>5145</v>
      </c>
      <c r="AC111" s="2"/>
      <c r="AD111" s="2">
        <v>8007600</v>
      </c>
      <c r="AE111" s="2">
        <v>35</v>
      </c>
      <c r="AF111" s="2">
        <v>6</v>
      </c>
      <c r="AG111" s="2"/>
      <c r="AH111" s="2"/>
      <c r="AI111" s="2">
        <v>3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 t="s">
        <v>78</v>
      </c>
      <c r="CE111" s="2" t="s">
        <v>19116</v>
      </c>
      <c r="CF111" s="2" t="s">
        <v>15683</v>
      </c>
      <c r="CG111" s="2" t="s">
        <v>253</v>
      </c>
      <c r="CH111" s="2" t="s">
        <v>15706</v>
      </c>
      <c r="CI111" s="49"/>
    </row>
    <row r="112" spans="1:87" x14ac:dyDescent="0.2">
      <c r="A112" s="2" t="s">
        <v>5831</v>
      </c>
      <c r="B112" s="2" t="s">
        <v>23153</v>
      </c>
      <c r="C112" s="2" t="s">
        <v>5140</v>
      </c>
      <c r="D112" s="2" t="s">
        <v>5831</v>
      </c>
      <c r="E112" s="2" t="s">
        <v>5831</v>
      </c>
      <c r="F112" s="2" t="s">
        <v>5831</v>
      </c>
      <c r="G112" s="23"/>
      <c r="H112" s="2" t="s">
        <v>61</v>
      </c>
      <c r="I112" s="2" t="s">
        <v>61</v>
      </c>
      <c r="J112" s="2" t="s">
        <v>61</v>
      </c>
      <c r="K112" s="2"/>
      <c r="L112" s="46">
        <v>40479</v>
      </c>
      <c r="M112" s="2" t="s">
        <v>133</v>
      </c>
      <c r="N112" s="2">
        <v>24.212669999999999</v>
      </c>
      <c r="O112" s="2">
        <v>55.953830000000004</v>
      </c>
      <c r="P112" s="2" t="s">
        <v>5142</v>
      </c>
      <c r="Q112" s="2" t="s">
        <v>65</v>
      </c>
      <c r="R112" s="43" t="s">
        <v>16802</v>
      </c>
      <c r="S112" s="41" t="s">
        <v>16802</v>
      </c>
      <c r="T112" s="41" t="s">
        <v>18462</v>
      </c>
      <c r="U112" s="2" t="s">
        <v>6245</v>
      </c>
      <c r="V112" s="2" t="s">
        <v>5358</v>
      </c>
      <c r="W112" s="41" t="s">
        <v>67</v>
      </c>
      <c r="X112" s="2" t="s">
        <v>5173</v>
      </c>
      <c r="Y112" s="2" t="s">
        <v>5149</v>
      </c>
      <c r="Z112" s="2" t="s">
        <v>20</v>
      </c>
      <c r="AA112" s="2" t="s">
        <v>5144</v>
      </c>
      <c r="AB112" s="2" t="s">
        <v>5150</v>
      </c>
      <c r="AC112" s="2"/>
      <c r="AD112" s="2">
        <v>8007600</v>
      </c>
      <c r="AE112" s="2">
        <v>39</v>
      </c>
      <c r="AF112" s="2">
        <v>4</v>
      </c>
      <c r="AG112" s="2"/>
      <c r="AH112" s="2"/>
      <c r="AI112" s="2">
        <v>2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 t="s">
        <v>71</v>
      </c>
      <c r="CE112" s="2">
        <v>0</v>
      </c>
      <c r="CF112" s="2" t="s">
        <v>15680</v>
      </c>
      <c r="CG112" s="2" t="s">
        <v>253</v>
      </c>
      <c r="CH112" s="2" t="s">
        <v>15706</v>
      </c>
      <c r="CI112" s="49"/>
    </row>
    <row r="113" spans="1:87" x14ac:dyDescent="0.2">
      <c r="A113" s="2" t="s">
        <v>5832</v>
      </c>
      <c r="B113" s="2" t="s">
        <v>23154</v>
      </c>
      <c r="C113" s="2" t="s">
        <v>5140</v>
      </c>
      <c r="D113" s="2" t="s">
        <v>5832</v>
      </c>
      <c r="E113" s="2" t="s">
        <v>5832</v>
      </c>
      <c r="F113" s="2" t="s">
        <v>5832</v>
      </c>
      <c r="G113" s="23"/>
      <c r="H113" s="2" t="s">
        <v>61</v>
      </c>
      <c r="I113" s="2" t="s">
        <v>61</v>
      </c>
      <c r="J113" s="2" t="s">
        <v>61</v>
      </c>
      <c r="K113" s="2"/>
      <c r="L113" s="46">
        <v>41121</v>
      </c>
      <c r="M113" s="2" t="s">
        <v>133</v>
      </c>
      <c r="N113" s="2">
        <v>24.11204</v>
      </c>
      <c r="O113" s="2">
        <v>55.769759999999998</v>
      </c>
      <c r="P113" s="2" t="s">
        <v>5142</v>
      </c>
      <c r="Q113" s="2" t="s">
        <v>65</v>
      </c>
      <c r="R113" s="43" t="s">
        <v>16802</v>
      </c>
      <c r="S113" s="41" t="s">
        <v>16802</v>
      </c>
      <c r="T113" s="41" t="s">
        <v>18462</v>
      </c>
      <c r="U113" s="2" t="s">
        <v>6245</v>
      </c>
      <c r="V113" s="2" t="s">
        <v>5833</v>
      </c>
      <c r="W113" s="41" t="s">
        <v>67</v>
      </c>
      <c r="X113" s="2" t="s">
        <v>5173</v>
      </c>
      <c r="Y113" s="2" t="s">
        <v>5149</v>
      </c>
      <c r="Z113" s="2" t="s">
        <v>20</v>
      </c>
      <c r="AA113" s="2" t="s">
        <v>5144</v>
      </c>
      <c r="AB113" s="2" t="s">
        <v>5150</v>
      </c>
      <c r="AC113" s="2"/>
      <c r="AD113" s="2">
        <v>8002700</v>
      </c>
      <c r="AE113" s="2">
        <v>12</v>
      </c>
      <c r="AF113" s="2">
        <v>4</v>
      </c>
      <c r="AG113" s="2"/>
      <c r="AH113" s="2"/>
      <c r="AI113" s="2">
        <v>2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 t="s">
        <v>78</v>
      </c>
      <c r="CE113" s="2" t="s">
        <v>5834</v>
      </c>
      <c r="CF113" s="2" t="s">
        <v>15700</v>
      </c>
      <c r="CG113" s="2" t="s">
        <v>253</v>
      </c>
      <c r="CH113" s="2" t="s">
        <v>15706</v>
      </c>
      <c r="CI113" s="49"/>
    </row>
    <row r="114" spans="1:87" x14ac:dyDescent="0.2">
      <c r="A114" s="2" t="s">
        <v>5835</v>
      </c>
      <c r="B114" s="2" t="s">
        <v>23155</v>
      </c>
      <c r="C114" s="2" t="s">
        <v>5140</v>
      </c>
      <c r="D114" s="2" t="s">
        <v>5835</v>
      </c>
      <c r="E114" s="2" t="s">
        <v>5835</v>
      </c>
      <c r="F114" s="2" t="s">
        <v>5835</v>
      </c>
      <c r="G114" s="23" t="s">
        <v>17050</v>
      </c>
      <c r="H114" s="2" t="s">
        <v>61</v>
      </c>
      <c r="I114" s="2" t="s">
        <v>61</v>
      </c>
      <c r="J114" s="2" t="s">
        <v>61</v>
      </c>
      <c r="K114" s="2" t="s">
        <v>61</v>
      </c>
      <c r="L114" s="46">
        <v>40500</v>
      </c>
      <c r="M114" s="2" t="s">
        <v>133</v>
      </c>
      <c r="N114" s="2">
        <v>24.102627999999999</v>
      </c>
      <c r="O114" s="2">
        <v>55.856240999999997</v>
      </c>
      <c r="P114" s="2" t="s">
        <v>5142</v>
      </c>
      <c r="Q114" s="2" t="s">
        <v>65</v>
      </c>
      <c r="R114" s="43" t="s">
        <v>18854</v>
      </c>
      <c r="S114" s="41" t="s">
        <v>1554</v>
      </c>
      <c r="T114" s="41" t="s">
        <v>18460</v>
      </c>
      <c r="U114" s="2" t="s">
        <v>16803</v>
      </c>
      <c r="V114" s="2" t="s">
        <v>528</v>
      </c>
      <c r="W114" s="41" t="s">
        <v>17588</v>
      </c>
      <c r="X114" s="2" t="s">
        <v>5173</v>
      </c>
      <c r="Y114" s="2" t="s">
        <v>5205</v>
      </c>
      <c r="Z114" s="2" t="s">
        <v>20</v>
      </c>
      <c r="AA114" s="2" t="s">
        <v>5144</v>
      </c>
      <c r="AB114" s="2" t="s">
        <v>5356</v>
      </c>
      <c r="AC114" s="2" t="s">
        <v>5247</v>
      </c>
      <c r="AD114" s="2">
        <v>8005200</v>
      </c>
      <c r="AE114" s="2">
        <v>55</v>
      </c>
      <c r="AF114" s="2">
        <v>6</v>
      </c>
      <c r="AG114" s="2">
        <v>3</v>
      </c>
      <c r="AH114" s="2" t="s">
        <v>17978</v>
      </c>
      <c r="AI114" s="2">
        <v>3</v>
      </c>
      <c r="AJ114" s="2">
        <v>3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 t="s">
        <v>78</v>
      </c>
      <c r="CE114" s="2" t="s">
        <v>5836</v>
      </c>
      <c r="CF114" s="2" t="s">
        <v>15687</v>
      </c>
      <c r="CG114" s="2" t="e">
        <v>#N/A</v>
      </c>
      <c r="CH114" s="2" t="s">
        <v>15705</v>
      </c>
      <c r="CI114" s="49"/>
    </row>
    <row r="115" spans="1:87" x14ac:dyDescent="0.2">
      <c r="A115" s="2" t="s">
        <v>5837</v>
      </c>
      <c r="B115" s="2" t="s">
        <v>23156</v>
      </c>
      <c r="C115" s="2" t="s">
        <v>5140</v>
      </c>
      <c r="D115" s="2" t="s">
        <v>5837</v>
      </c>
      <c r="E115" s="2" t="s">
        <v>5837</v>
      </c>
      <c r="F115" s="2" t="s">
        <v>5837</v>
      </c>
      <c r="G115" s="23" t="s">
        <v>17051</v>
      </c>
      <c r="H115" s="2" t="s">
        <v>61</v>
      </c>
      <c r="I115" s="2" t="s">
        <v>61</v>
      </c>
      <c r="J115" s="2" t="s">
        <v>61</v>
      </c>
      <c r="K115" s="2" t="s">
        <v>61</v>
      </c>
      <c r="L115" s="46">
        <v>40504</v>
      </c>
      <c r="M115" s="2" t="s">
        <v>133</v>
      </c>
      <c r="N115" s="2">
        <v>24.23386</v>
      </c>
      <c r="O115" s="2">
        <v>55.460639999999998</v>
      </c>
      <c r="P115" s="2" t="s">
        <v>5142</v>
      </c>
      <c r="Q115" s="2" t="s">
        <v>65</v>
      </c>
      <c r="R115" s="43" t="s">
        <v>18854</v>
      </c>
      <c r="S115" s="41" t="s">
        <v>1554</v>
      </c>
      <c r="T115" s="41" t="s">
        <v>18460</v>
      </c>
      <c r="U115" s="2" t="s">
        <v>16801</v>
      </c>
      <c r="V115" s="2" t="s">
        <v>253</v>
      </c>
      <c r="W115" s="41" t="s">
        <v>17588</v>
      </c>
      <c r="X115" s="2" t="s">
        <v>5173</v>
      </c>
      <c r="Y115" s="2" t="s">
        <v>5205</v>
      </c>
      <c r="Z115" s="2" t="s">
        <v>20</v>
      </c>
      <c r="AA115" s="2" t="s">
        <v>5144</v>
      </c>
      <c r="AB115" s="2" t="s">
        <v>5356</v>
      </c>
      <c r="AC115" s="2" t="s">
        <v>5247</v>
      </c>
      <c r="AD115" s="2">
        <v>8006700</v>
      </c>
      <c r="AE115" s="2">
        <v>37</v>
      </c>
      <c r="AF115" s="2">
        <v>6</v>
      </c>
      <c r="AG115" s="2">
        <v>3</v>
      </c>
      <c r="AH115" s="2" t="s">
        <v>17978</v>
      </c>
      <c r="AI115" s="2">
        <v>3</v>
      </c>
      <c r="AJ115" s="2">
        <v>3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 t="s">
        <v>78</v>
      </c>
      <c r="CE115" s="2" t="s">
        <v>19117</v>
      </c>
      <c r="CF115" s="2" t="s">
        <v>15680</v>
      </c>
      <c r="CG115" s="2" t="e">
        <v>#N/A</v>
      </c>
      <c r="CH115" s="2" t="s">
        <v>15705</v>
      </c>
      <c r="CI115" s="49"/>
    </row>
    <row r="116" spans="1:87" x14ac:dyDescent="0.2">
      <c r="A116" s="2" t="s">
        <v>5491</v>
      </c>
      <c r="B116" s="2" t="s">
        <v>23157</v>
      </c>
      <c r="C116" s="2" t="s">
        <v>5140</v>
      </c>
      <c r="D116" s="2" t="s">
        <v>5491</v>
      </c>
      <c r="E116" s="2" t="s">
        <v>5491</v>
      </c>
      <c r="F116" s="2" t="s">
        <v>5491</v>
      </c>
      <c r="G116" s="23"/>
      <c r="H116" s="2" t="s">
        <v>61</v>
      </c>
      <c r="I116" s="2" t="s">
        <v>61</v>
      </c>
      <c r="J116" s="2" t="s">
        <v>61</v>
      </c>
      <c r="K116" s="2"/>
      <c r="L116" s="45" t="s">
        <v>17088</v>
      </c>
      <c r="M116" s="2" t="s">
        <v>133</v>
      </c>
      <c r="N116" s="2">
        <v>24.401589999999999</v>
      </c>
      <c r="O116" s="2">
        <v>55.375790000000002</v>
      </c>
      <c r="P116" s="2" t="s">
        <v>5142</v>
      </c>
      <c r="Q116" s="2" t="s">
        <v>65</v>
      </c>
      <c r="R116" s="43" t="s">
        <v>18854</v>
      </c>
      <c r="S116" s="41" t="s">
        <v>1554</v>
      </c>
      <c r="T116" s="41" t="s">
        <v>18460</v>
      </c>
      <c r="U116" s="2" t="s">
        <v>16801</v>
      </c>
      <c r="V116" s="2" t="s">
        <v>253</v>
      </c>
      <c r="W116" s="41" t="s">
        <v>67</v>
      </c>
      <c r="X116" s="2" t="s">
        <v>5173</v>
      </c>
      <c r="Y116" s="2" t="s">
        <v>5143</v>
      </c>
      <c r="Z116" s="2" t="s">
        <v>20</v>
      </c>
      <c r="AA116" s="2" t="s">
        <v>5144</v>
      </c>
      <c r="AB116" s="2" t="s">
        <v>5145</v>
      </c>
      <c r="AC116" s="2"/>
      <c r="AD116" s="2">
        <v>8005700</v>
      </c>
      <c r="AE116" s="2">
        <v>38</v>
      </c>
      <c r="AF116" s="2">
        <v>6</v>
      </c>
      <c r="AG116" s="2"/>
      <c r="AH116" s="2"/>
      <c r="AI116" s="2">
        <v>3</v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 t="s">
        <v>78</v>
      </c>
      <c r="CE116" s="2" t="s">
        <v>5492</v>
      </c>
      <c r="CF116" s="2" t="s">
        <v>15680</v>
      </c>
      <c r="CG116" s="2" t="e">
        <v>#N/A</v>
      </c>
      <c r="CH116" s="2" t="s">
        <v>15705</v>
      </c>
      <c r="CI116" s="49"/>
    </row>
    <row r="117" spans="1:87" x14ac:dyDescent="0.2">
      <c r="A117" s="2" t="s">
        <v>5303</v>
      </c>
      <c r="B117" s="2" t="s">
        <v>23158</v>
      </c>
      <c r="C117" s="2" t="s">
        <v>5140</v>
      </c>
      <c r="D117" s="2" t="s">
        <v>5303</v>
      </c>
      <c r="E117" s="2" t="s">
        <v>5303</v>
      </c>
      <c r="F117" s="2" t="s">
        <v>5303</v>
      </c>
      <c r="G117" s="23" t="s">
        <v>17162</v>
      </c>
      <c r="H117" s="2" t="s">
        <v>61</v>
      </c>
      <c r="I117" s="2" t="s">
        <v>61</v>
      </c>
      <c r="J117" s="2" t="s">
        <v>61</v>
      </c>
      <c r="K117" s="2" t="s">
        <v>61</v>
      </c>
      <c r="L117" s="46">
        <v>40450</v>
      </c>
      <c r="M117" s="2" t="s">
        <v>133</v>
      </c>
      <c r="N117" s="2">
        <v>24.19633</v>
      </c>
      <c r="O117" s="2">
        <v>55.81203</v>
      </c>
      <c r="P117" s="2" t="s">
        <v>5142</v>
      </c>
      <c r="Q117" s="2" t="s">
        <v>65</v>
      </c>
      <c r="R117" s="43" t="s">
        <v>18854</v>
      </c>
      <c r="S117" s="41" t="s">
        <v>1554</v>
      </c>
      <c r="T117" s="41" t="s">
        <v>18460</v>
      </c>
      <c r="U117" s="2" t="s">
        <v>16803</v>
      </c>
      <c r="V117" s="2" t="s">
        <v>253</v>
      </c>
      <c r="W117" s="41" t="s">
        <v>17588</v>
      </c>
      <c r="X117" s="2" t="s">
        <v>5173</v>
      </c>
      <c r="Y117" s="2" t="s">
        <v>5149</v>
      </c>
      <c r="Z117" s="2" t="s">
        <v>20</v>
      </c>
      <c r="AA117" s="2" t="s">
        <v>5144</v>
      </c>
      <c r="AB117" s="2" t="s">
        <v>5150</v>
      </c>
      <c r="AC117" s="2" t="s">
        <v>5205</v>
      </c>
      <c r="AD117" s="2">
        <v>8001900</v>
      </c>
      <c r="AE117" s="2">
        <v>29</v>
      </c>
      <c r="AF117" s="2">
        <v>6</v>
      </c>
      <c r="AG117" s="2">
        <v>3</v>
      </c>
      <c r="AH117" s="2" t="s">
        <v>17974</v>
      </c>
      <c r="AI117" s="2">
        <v>3</v>
      </c>
      <c r="AJ117" s="2">
        <v>3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 t="s">
        <v>78</v>
      </c>
      <c r="CE117" s="2" t="s">
        <v>19118</v>
      </c>
      <c r="CF117" s="2" t="s">
        <v>15683</v>
      </c>
      <c r="CG117" s="2" t="e">
        <v>#N/A</v>
      </c>
      <c r="CH117" s="2" t="s">
        <v>15705</v>
      </c>
      <c r="CI117" s="49"/>
    </row>
    <row r="118" spans="1:87" x14ac:dyDescent="0.2">
      <c r="A118" s="2" t="s">
        <v>5304</v>
      </c>
      <c r="B118" s="2" t="s">
        <v>23159</v>
      </c>
      <c r="C118" s="2" t="s">
        <v>5140</v>
      </c>
      <c r="D118" s="2"/>
      <c r="E118" s="2" t="s">
        <v>5304</v>
      </c>
      <c r="F118" s="2" t="s">
        <v>5304</v>
      </c>
      <c r="G118" s="23" t="s">
        <v>17163</v>
      </c>
      <c r="H118" s="2"/>
      <c r="I118" s="2" t="s">
        <v>61</v>
      </c>
      <c r="J118" s="2" t="s">
        <v>61</v>
      </c>
      <c r="K118" s="2" t="s">
        <v>61</v>
      </c>
      <c r="L118" s="46">
        <v>43723</v>
      </c>
      <c r="M118" s="2" t="s">
        <v>133</v>
      </c>
      <c r="N118" s="2">
        <v>24.185153</v>
      </c>
      <c r="O118" s="2">
        <v>55.801127000000001</v>
      </c>
      <c r="P118" s="2" t="s">
        <v>5226</v>
      </c>
      <c r="Q118" s="2" t="s">
        <v>65</v>
      </c>
      <c r="R118" s="43" t="s">
        <v>18854</v>
      </c>
      <c r="S118" s="41" t="s">
        <v>1554</v>
      </c>
      <c r="T118" s="41" t="s">
        <v>18460</v>
      </c>
      <c r="U118" s="2" t="s">
        <v>16801</v>
      </c>
      <c r="V118" s="2" t="s">
        <v>1854</v>
      </c>
      <c r="W118" s="41" t="s">
        <v>17589</v>
      </c>
      <c r="X118" s="2" t="s">
        <v>5173</v>
      </c>
      <c r="Y118" s="2" t="s">
        <v>5143</v>
      </c>
      <c r="Z118" s="2" t="s">
        <v>20</v>
      </c>
      <c r="AA118" s="2" t="s">
        <v>5144</v>
      </c>
      <c r="AB118" s="2" t="s">
        <v>5145</v>
      </c>
      <c r="AC118" s="2" t="s">
        <v>5205</v>
      </c>
      <c r="AD118" s="2">
        <v>8001900</v>
      </c>
      <c r="AE118" s="2">
        <v>34</v>
      </c>
      <c r="AF118" s="2">
        <v>6</v>
      </c>
      <c r="AG118" s="2">
        <v>3</v>
      </c>
      <c r="AH118" s="2" t="s">
        <v>17974</v>
      </c>
      <c r="AI118" s="2">
        <v>3</v>
      </c>
      <c r="AJ118" s="2">
        <v>3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 t="s">
        <v>78</v>
      </c>
      <c r="CE118" s="2" t="s">
        <v>5305</v>
      </c>
      <c r="CF118" s="2" t="s">
        <v>15685</v>
      </c>
      <c r="CG118" s="2" t="e">
        <v>#N/A</v>
      </c>
      <c r="CH118" s="2" t="s">
        <v>15705</v>
      </c>
      <c r="CI118" s="49"/>
    </row>
    <row r="119" spans="1:87" x14ac:dyDescent="0.2">
      <c r="A119" s="2" t="s">
        <v>5838</v>
      </c>
      <c r="B119" s="2" t="s">
        <v>23160</v>
      </c>
      <c r="C119" s="2" t="s">
        <v>5140</v>
      </c>
      <c r="D119" s="2" t="s">
        <v>5838</v>
      </c>
      <c r="E119" s="2" t="s">
        <v>5838</v>
      </c>
      <c r="F119" s="2" t="s">
        <v>5838</v>
      </c>
      <c r="G119" s="23" t="s">
        <v>16210</v>
      </c>
      <c r="H119" s="2" t="s">
        <v>61</v>
      </c>
      <c r="I119" s="2" t="s">
        <v>61</v>
      </c>
      <c r="J119" s="2" t="s">
        <v>61</v>
      </c>
      <c r="K119" s="2" t="s">
        <v>61</v>
      </c>
      <c r="L119" s="46">
        <v>40477</v>
      </c>
      <c r="M119" s="2" t="s">
        <v>133</v>
      </c>
      <c r="N119" s="2">
        <v>24.086099999999998</v>
      </c>
      <c r="O119" s="2">
        <v>55.684440000000002</v>
      </c>
      <c r="P119" s="2" t="s">
        <v>5142</v>
      </c>
      <c r="Q119" s="2" t="s">
        <v>65</v>
      </c>
      <c r="R119" s="43" t="s">
        <v>18854</v>
      </c>
      <c r="S119" s="41" t="s">
        <v>1554</v>
      </c>
      <c r="T119" s="41" t="s">
        <v>18460</v>
      </c>
      <c r="U119" s="2" t="s">
        <v>16803</v>
      </c>
      <c r="V119" s="2" t="s">
        <v>253</v>
      </c>
      <c r="W119" s="41" t="s">
        <v>17588</v>
      </c>
      <c r="X119" s="2" t="s">
        <v>5173</v>
      </c>
      <c r="Y119" s="2" t="s">
        <v>5205</v>
      </c>
      <c r="Z119" s="2" t="s">
        <v>20</v>
      </c>
      <c r="AA119" s="2" t="s">
        <v>5144</v>
      </c>
      <c r="AB119" s="2" t="s">
        <v>5356</v>
      </c>
      <c r="AC119" s="2" t="s">
        <v>5247</v>
      </c>
      <c r="AD119" s="2">
        <v>8002800</v>
      </c>
      <c r="AE119" s="2">
        <v>38</v>
      </c>
      <c r="AF119" s="2">
        <v>6</v>
      </c>
      <c r="AG119" s="2">
        <v>3</v>
      </c>
      <c r="AH119" s="2" t="s">
        <v>17978</v>
      </c>
      <c r="AI119" s="2">
        <v>3</v>
      </c>
      <c r="AJ119" s="2">
        <v>3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 t="s">
        <v>78</v>
      </c>
      <c r="CE119" s="2" t="s">
        <v>19119</v>
      </c>
      <c r="CF119" s="2" t="s">
        <v>15680</v>
      </c>
      <c r="CG119" s="2" t="e">
        <v>#N/A</v>
      </c>
      <c r="CH119" s="2" t="s">
        <v>15705</v>
      </c>
      <c r="CI119" s="49"/>
    </row>
    <row r="120" spans="1:87" x14ac:dyDescent="0.2">
      <c r="A120" s="2" t="s">
        <v>5839</v>
      </c>
      <c r="B120" s="2" t="s">
        <v>23161</v>
      </c>
      <c r="C120" s="2" t="s">
        <v>5140</v>
      </c>
      <c r="D120" s="2" t="s">
        <v>5839</v>
      </c>
      <c r="E120" s="2" t="s">
        <v>5839</v>
      </c>
      <c r="F120" s="2" t="s">
        <v>5839</v>
      </c>
      <c r="G120" s="23" t="s">
        <v>17052</v>
      </c>
      <c r="H120" s="2" t="s">
        <v>61</v>
      </c>
      <c r="I120" s="2" t="s">
        <v>61</v>
      </c>
      <c r="J120" s="2" t="s">
        <v>61</v>
      </c>
      <c r="K120" s="2" t="s">
        <v>61</v>
      </c>
      <c r="L120" s="46">
        <v>40502</v>
      </c>
      <c r="M120" s="2" t="s">
        <v>133</v>
      </c>
      <c r="N120" s="2">
        <v>24.137540000000001</v>
      </c>
      <c r="O120" s="2">
        <v>55.724260000000001</v>
      </c>
      <c r="P120" s="2" t="s">
        <v>5142</v>
      </c>
      <c r="Q120" s="2" t="s">
        <v>65</v>
      </c>
      <c r="R120" s="43" t="s">
        <v>18854</v>
      </c>
      <c r="S120" s="41" t="s">
        <v>1554</v>
      </c>
      <c r="T120" s="41" t="s">
        <v>18460</v>
      </c>
      <c r="U120" s="2" t="s">
        <v>16801</v>
      </c>
      <c r="V120" s="2" t="s">
        <v>253</v>
      </c>
      <c r="W120" s="41" t="s">
        <v>17588</v>
      </c>
      <c r="X120" s="2" t="s">
        <v>5173</v>
      </c>
      <c r="Y120" s="2" t="s">
        <v>5149</v>
      </c>
      <c r="Z120" s="2" t="s">
        <v>20</v>
      </c>
      <c r="AA120" s="2" t="s">
        <v>5144</v>
      </c>
      <c r="AB120" s="2" t="s">
        <v>5150</v>
      </c>
      <c r="AC120" s="2" t="s">
        <v>5205</v>
      </c>
      <c r="AD120" s="2">
        <v>8002600</v>
      </c>
      <c r="AE120" s="2">
        <v>28</v>
      </c>
      <c r="AF120" s="2">
        <v>6</v>
      </c>
      <c r="AG120" s="2">
        <v>3</v>
      </c>
      <c r="AH120" s="2" t="s">
        <v>17974</v>
      </c>
      <c r="AI120" s="2">
        <v>3</v>
      </c>
      <c r="AJ120" s="2">
        <v>3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 t="s">
        <v>78</v>
      </c>
      <c r="CE120" s="2" t="s">
        <v>19120</v>
      </c>
      <c r="CF120" s="2" t="s">
        <v>15683</v>
      </c>
      <c r="CG120" s="2" t="e">
        <v>#N/A</v>
      </c>
      <c r="CH120" s="2" t="s">
        <v>15705</v>
      </c>
      <c r="CI120" s="49"/>
    </row>
    <row r="121" spans="1:87" x14ac:dyDescent="0.2">
      <c r="A121" s="2" t="s">
        <v>5840</v>
      </c>
      <c r="B121" s="2" t="s">
        <v>23162</v>
      </c>
      <c r="C121" s="2" t="s">
        <v>5140</v>
      </c>
      <c r="D121" s="2" t="s">
        <v>5840</v>
      </c>
      <c r="E121" s="2" t="s">
        <v>5840</v>
      </c>
      <c r="F121" s="2" t="s">
        <v>5840</v>
      </c>
      <c r="G121" s="23" t="s">
        <v>17241</v>
      </c>
      <c r="H121" s="2" t="s">
        <v>61</v>
      </c>
      <c r="I121" s="2" t="s">
        <v>61</v>
      </c>
      <c r="J121" s="2" t="s">
        <v>61</v>
      </c>
      <c r="K121" s="2" t="s">
        <v>61</v>
      </c>
      <c r="L121" s="46">
        <v>41269</v>
      </c>
      <c r="M121" s="2" t="s">
        <v>133</v>
      </c>
      <c r="N121" s="2">
        <v>24.15005</v>
      </c>
      <c r="O121" s="2">
        <v>55.715539999999997</v>
      </c>
      <c r="P121" s="2" t="s">
        <v>5142</v>
      </c>
      <c r="Q121" s="2" t="s">
        <v>65</v>
      </c>
      <c r="R121" s="43" t="s">
        <v>16802</v>
      </c>
      <c r="S121" s="41" t="s">
        <v>16802</v>
      </c>
      <c r="T121" s="41" t="s">
        <v>18462</v>
      </c>
      <c r="U121" s="2" t="s">
        <v>6245</v>
      </c>
      <c r="V121" s="2" t="s">
        <v>5358</v>
      </c>
      <c r="W121" s="41" t="s">
        <v>17588</v>
      </c>
      <c r="X121" s="2" t="s">
        <v>5173</v>
      </c>
      <c r="Y121" s="2" t="s">
        <v>5149</v>
      </c>
      <c r="Z121" s="2" t="s">
        <v>20</v>
      </c>
      <c r="AA121" s="2" t="s">
        <v>5144</v>
      </c>
      <c r="AB121" s="2" t="s">
        <v>5150</v>
      </c>
      <c r="AC121" s="2" t="s">
        <v>5205</v>
      </c>
      <c r="AD121" s="2">
        <v>8002600</v>
      </c>
      <c r="AE121" s="2">
        <v>38</v>
      </c>
      <c r="AF121" s="2">
        <v>6</v>
      </c>
      <c r="AG121" s="2">
        <v>3</v>
      </c>
      <c r="AH121" s="2" t="s">
        <v>17974</v>
      </c>
      <c r="AI121" s="2">
        <v>3</v>
      </c>
      <c r="AJ121" s="2">
        <v>3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 t="s">
        <v>78</v>
      </c>
      <c r="CE121" s="2" t="s">
        <v>19121</v>
      </c>
      <c r="CF121" s="2" t="s">
        <v>15680</v>
      </c>
      <c r="CG121" s="2" t="s">
        <v>253</v>
      </c>
      <c r="CH121" s="2" t="s">
        <v>15706</v>
      </c>
      <c r="CI121" s="49"/>
    </row>
    <row r="122" spans="1:87" x14ac:dyDescent="0.2">
      <c r="A122" s="2" t="s">
        <v>5841</v>
      </c>
      <c r="B122" s="2" t="s">
        <v>23163</v>
      </c>
      <c r="C122" s="2" t="s">
        <v>5140</v>
      </c>
      <c r="D122" s="2" t="s">
        <v>5841</v>
      </c>
      <c r="E122" s="2" t="s">
        <v>5841</v>
      </c>
      <c r="F122" s="2" t="s">
        <v>5841</v>
      </c>
      <c r="G122" s="23"/>
      <c r="H122" s="2" t="s">
        <v>61</v>
      </c>
      <c r="I122" s="2" t="s">
        <v>61</v>
      </c>
      <c r="J122" s="2" t="s">
        <v>61</v>
      </c>
      <c r="K122" s="2"/>
      <c r="L122" s="46">
        <v>40539</v>
      </c>
      <c r="M122" s="2" t="s">
        <v>133</v>
      </c>
      <c r="N122" s="2">
        <v>24.023099999999999</v>
      </c>
      <c r="O122" s="2">
        <v>55.5137</v>
      </c>
      <c r="P122" s="2" t="s">
        <v>5142</v>
      </c>
      <c r="Q122" s="2" t="s">
        <v>65</v>
      </c>
      <c r="R122" s="43" t="s">
        <v>16802</v>
      </c>
      <c r="S122" s="41" t="s">
        <v>16802</v>
      </c>
      <c r="T122" s="41" t="s">
        <v>18462</v>
      </c>
      <c r="U122" s="2" t="s">
        <v>6245</v>
      </c>
      <c r="V122" s="2" t="s">
        <v>5436</v>
      </c>
      <c r="W122" s="41" t="s">
        <v>67</v>
      </c>
      <c r="X122" s="2" t="s">
        <v>5173</v>
      </c>
      <c r="Y122" s="2" t="s">
        <v>5205</v>
      </c>
      <c r="Z122" s="2" t="s">
        <v>20</v>
      </c>
      <c r="AA122" s="2" t="s">
        <v>5144</v>
      </c>
      <c r="AB122" s="2" t="s">
        <v>5356</v>
      </c>
      <c r="AC122" s="2"/>
      <c r="AD122" s="2">
        <v>8006600</v>
      </c>
      <c r="AE122" s="2">
        <v>39</v>
      </c>
      <c r="AF122" s="2">
        <v>6</v>
      </c>
      <c r="AG122" s="2"/>
      <c r="AH122" s="2"/>
      <c r="AI122" s="2">
        <v>3</v>
      </c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 t="s">
        <v>78</v>
      </c>
      <c r="CE122" s="2" t="s">
        <v>5842</v>
      </c>
      <c r="CF122" s="2" t="s">
        <v>15691</v>
      </c>
      <c r="CG122" s="2" t="s">
        <v>17387</v>
      </c>
      <c r="CH122" s="2" t="s">
        <v>15706</v>
      </c>
      <c r="CI122" s="49"/>
    </row>
    <row r="123" spans="1:87" x14ac:dyDescent="0.2">
      <c r="A123" s="2" t="s">
        <v>5306</v>
      </c>
      <c r="B123" s="2" t="s">
        <v>23164</v>
      </c>
      <c r="C123" s="2" t="s">
        <v>5140</v>
      </c>
      <c r="D123" s="2" t="s">
        <v>5306</v>
      </c>
      <c r="E123" s="2" t="s">
        <v>5306</v>
      </c>
      <c r="F123" s="2" t="s">
        <v>5306</v>
      </c>
      <c r="G123" s="23" t="s">
        <v>17164</v>
      </c>
      <c r="H123" s="2" t="s">
        <v>61</v>
      </c>
      <c r="I123" s="2" t="s">
        <v>61</v>
      </c>
      <c r="J123" s="2" t="s">
        <v>61</v>
      </c>
      <c r="K123" s="2" t="s">
        <v>61</v>
      </c>
      <c r="L123" s="46">
        <v>41571</v>
      </c>
      <c r="M123" s="2" t="s">
        <v>133</v>
      </c>
      <c r="N123" s="2">
        <v>24.12771</v>
      </c>
      <c r="O123" s="2">
        <v>55.698680000000003</v>
      </c>
      <c r="P123" s="2" t="s">
        <v>5142</v>
      </c>
      <c r="Q123" s="2" t="s">
        <v>65</v>
      </c>
      <c r="R123" s="43" t="s">
        <v>18854</v>
      </c>
      <c r="S123" s="41" t="s">
        <v>1554</v>
      </c>
      <c r="T123" s="41" t="s">
        <v>18460</v>
      </c>
      <c r="U123" s="2" t="s">
        <v>16803</v>
      </c>
      <c r="V123" s="2" t="s">
        <v>253</v>
      </c>
      <c r="W123" s="41" t="s">
        <v>17588</v>
      </c>
      <c r="X123" s="2" t="s">
        <v>5173</v>
      </c>
      <c r="Y123" s="2" t="s">
        <v>5143</v>
      </c>
      <c r="Z123" s="2" t="s">
        <v>20</v>
      </c>
      <c r="AA123" s="2" t="s">
        <v>5144</v>
      </c>
      <c r="AB123" s="2" t="s">
        <v>5145</v>
      </c>
      <c r="AC123" s="2" t="s">
        <v>5205</v>
      </c>
      <c r="AD123" s="2">
        <v>8002900</v>
      </c>
      <c r="AE123" s="2">
        <v>29</v>
      </c>
      <c r="AF123" s="2">
        <v>8</v>
      </c>
      <c r="AG123" s="2">
        <v>3</v>
      </c>
      <c r="AH123" s="2" t="s">
        <v>17974</v>
      </c>
      <c r="AI123" s="2">
        <v>4</v>
      </c>
      <c r="AJ123" s="2">
        <v>3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 t="s">
        <v>78</v>
      </c>
      <c r="CE123" s="2" t="s">
        <v>5307</v>
      </c>
      <c r="CF123" s="2" t="s">
        <v>15683</v>
      </c>
      <c r="CG123" s="2" t="e">
        <v>#N/A</v>
      </c>
      <c r="CH123" s="2" t="s">
        <v>15705</v>
      </c>
      <c r="CI123" s="49"/>
    </row>
    <row r="124" spans="1:87" x14ac:dyDescent="0.2">
      <c r="A124" s="2" t="s">
        <v>6024</v>
      </c>
      <c r="B124" s="2" t="s">
        <v>23165</v>
      </c>
      <c r="C124" s="2" t="s">
        <v>5140</v>
      </c>
      <c r="D124" s="2" t="s">
        <v>6024</v>
      </c>
      <c r="E124" s="2" t="s">
        <v>6024</v>
      </c>
      <c r="F124" s="2" t="s">
        <v>6024</v>
      </c>
      <c r="G124" s="23" t="s">
        <v>17289</v>
      </c>
      <c r="H124" s="2" t="s">
        <v>61</v>
      </c>
      <c r="I124" s="2" t="s">
        <v>61</v>
      </c>
      <c r="J124" s="2" t="s">
        <v>61</v>
      </c>
      <c r="K124" s="2" t="s">
        <v>61</v>
      </c>
      <c r="L124" s="46">
        <v>41802</v>
      </c>
      <c r="M124" s="2" t="s">
        <v>133</v>
      </c>
      <c r="N124" s="2">
        <v>24.118639999999999</v>
      </c>
      <c r="O124" s="2">
        <v>55.690840000000001</v>
      </c>
      <c r="P124" s="2" t="s">
        <v>5142</v>
      </c>
      <c r="Q124" s="2" t="s">
        <v>65</v>
      </c>
      <c r="R124" s="43" t="s">
        <v>16802</v>
      </c>
      <c r="S124" s="41" t="s">
        <v>16802</v>
      </c>
      <c r="T124" s="41" t="s">
        <v>18462</v>
      </c>
      <c r="U124" s="2" t="s">
        <v>6245</v>
      </c>
      <c r="V124" s="2" t="s">
        <v>5358</v>
      </c>
      <c r="W124" s="41" t="s">
        <v>17588</v>
      </c>
      <c r="X124" s="2" t="s">
        <v>5173</v>
      </c>
      <c r="Y124" s="2" t="s">
        <v>5149</v>
      </c>
      <c r="Z124" s="2" t="s">
        <v>20</v>
      </c>
      <c r="AA124" s="2" t="s">
        <v>5144</v>
      </c>
      <c r="AB124" s="2" t="s">
        <v>5150</v>
      </c>
      <c r="AC124" s="2" t="s">
        <v>5205</v>
      </c>
      <c r="AD124" s="2">
        <v>8002900</v>
      </c>
      <c r="AE124" s="2">
        <v>33</v>
      </c>
      <c r="AF124" s="2">
        <v>6</v>
      </c>
      <c r="AG124" s="2">
        <v>3</v>
      </c>
      <c r="AH124" s="2" t="s">
        <v>17974</v>
      </c>
      <c r="AI124" s="2">
        <v>3</v>
      </c>
      <c r="AJ124" s="2">
        <v>3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 t="s">
        <v>78</v>
      </c>
      <c r="CE124" s="2" t="s">
        <v>6025</v>
      </c>
      <c r="CF124" s="2" t="s">
        <v>15683</v>
      </c>
      <c r="CG124" s="2" t="s">
        <v>253</v>
      </c>
      <c r="CH124" s="2" t="s">
        <v>15706</v>
      </c>
      <c r="CI124" s="49"/>
    </row>
    <row r="125" spans="1:87" x14ac:dyDescent="0.2">
      <c r="A125" s="2" t="s">
        <v>5843</v>
      </c>
      <c r="B125" s="2" t="s">
        <v>23166</v>
      </c>
      <c r="C125" s="2" t="s">
        <v>5140</v>
      </c>
      <c r="D125" s="2" t="s">
        <v>5843</v>
      </c>
      <c r="E125" s="2" t="s">
        <v>5843</v>
      </c>
      <c r="F125" s="2" t="s">
        <v>5843</v>
      </c>
      <c r="G125" s="23"/>
      <c r="H125" s="2" t="s">
        <v>61</v>
      </c>
      <c r="I125" s="2" t="s">
        <v>61</v>
      </c>
      <c r="J125" s="2" t="s">
        <v>61</v>
      </c>
      <c r="K125" s="2"/>
      <c r="L125" s="46">
        <v>40449</v>
      </c>
      <c r="M125" s="2" t="s">
        <v>133</v>
      </c>
      <c r="N125" s="2">
        <v>24.145600000000002</v>
      </c>
      <c r="O125" s="2">
        <v>55.840910000000001</v>
      </c>
      <c r="P125" s="2" t="s">
        <v>5142</v>
      </c>
      <c r="Q125" s="2" t="s">
        <v>65</v>
      </c>
      <c r="R125" s="43" t="s">
        <v>16802</v>
      </c>
      <c r="S125" s="41" t="s">
        <v>16802</v>
      </c>
      <c r="T125" s="41" t="s">
        <v>18462</v>
      </c>
      <c r="U125" s="2" t="s">
        <v>6245</v>
      </c>
      <c r="V125" s="2" t="s">
        <v>5436</v>
      </c>
      <c r="W125" s="41" t="s">
        <v>67</v>
      </c>
      <c r="X125" s="2" t="s">
        <v>5173</v>
      </c>
      <c r="Y125" s="2" t="s">
        <v>5143</v>
      </c>
      <c r="Z125" s="2" t="s">
        <v>20</v>
      </c>
      <c r="AA125" s="2" t="s">
        <v>5144</v>
      </c>
      <c r="AB125" s="2" t="s">
        <v>5145</v>
      </c>
      <c r="AC125" s="2"/>
      <c r="AD125" s="2">
        <v>8002200</v>
      </c>
      <c r="AE125" s="2">
        <v>39</v>
      </c>
      <c r="AF125" s="2">
        <v>8</v>
      </c>
      <c r="AG125" s="2"/>
      <c r="AH125" s="2"/>
      <c r="AI125" s="2">
        <v>4</v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 t="s">
        <v>78</v>
      </c>
      <c r="CE125" s="2" t="s">
        <v>5844</v>
      </c>
      <c r="CF125" s="2" t="s">
        <v>15680</v>
      </c>
      <c r="CG125" s="2" t="s">
        <v>253</v>
      </c>
      <c r="CH125" s="2" t="s">
        <v>15706</v>
      </c>
      <c r="CI125" s="49"/>
    </row>
    <row r="126" spans="1:87" x14ac:dyDescent="0.2">
      <c r="A126" s="2" t="s">
        <v>5312</v>
      </c>
      <c r="B126" s="2" t="s">
        <v>23167</v>
      </c>
      <c r="C126" s="2" t="s">
        <v>5140</v>
      </c>
      <c r="D126" s="2" t="s">
        <v>5312</v>
      </c>
      <c r="E126" s="2" t="s">
        <v>5312</v>
      </c>
      <c r="F126" s="2" t="s">
        <v>5312</v>
      </c>
      <c r="G126" s="23" t="s">
        <v>17167</v>
      </c>
      <c r="H126" s="2" t="s">
        <v>61</v>
      </c>
      <c r="I126" s="2" t="s">
        <v>61</v>
      </c>
      <c r="J126" s="2" t="s">
        <v>61</v>
      </c>
      <c r="K126" s="2" t="s">
        <v>61</v>
      </c>
      <c r="L126" s="45" t="s">
        <v>17088</v>
      </c>
      <c r="M126" s="2" t="s">
        <v>133</v>
      </c>
      <c r="N126" s="2">
        <v>24.156569999999999</v>
      </c>
      <c r="O126" s="2">
        <v>55.747230000000002</v>
      </c>
      <c r="P126" s="2" t="s">
        <v>5142</v>
      </c>
      <c r="Q126" s="2" t="s">
        <v>65</v>
      </c>
      <c r="R126" s="43" t="s">
        <v>18854</v>
      </c>
      <c r="S126" s="41" t="s">
        <v>1554</v>
      </c>
      <c r="T126" s="41" t="s">
        <v>18460</v>
      </c>
      <c r="U126" s="2" t="s">
        <v>16801</v>
      </c>
      <c r="V126" s="2" t="s">
        <v>253</v>
      </c>
      <c r="W126" s="41" t="s">
        <v>17588</v>
      </c>
      <c r="X126" s="2" t="s">
        <v>5173</v>
      </c>
      <c r="Y126" s="2" t="s">
        <v>5149</v>
      </c>
      <c r="Z126" s="2" t="s">
        <v>20</v>
      </c>
      <c r="AA126" s="2" t="s">
        <v>5144</v>
      </c>
      <c r="AB126" s="2" t="s">
        <v>5150</v>
      </c>
      <c r="AC126" s="2" t="s">
        <v>5205</v>
      </c>
      <c r="AD126" s="2">
        <v>8002400</v>
      </c>
      <c r="AE126" s="2">
        <v>26</v>
      </c>
      <c r="AF126" s="2">
        <v>6</v>
      </c>
      <c r="AG126" s="2">
        <v>3</v>
      </c>
      <c r="AH126" s="2" t="s">
        <v>17974</v>
      </c>
      <c r="AI126" s="2">
        <v>3</v>
      </c>
      <c r="AJ126" s="2">
        <v>3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 t="s">
        <v>78</v>
      </c>
      <c r="CE126" s="2" t="s">
        <v>5313</v>
      </c>
      <c r="CF126" s="2" t="s">
        <v>15683</v>
      </c>
      <c r="CG126" s="2" t="e">
        <v>#N/A</v>
      </c>
      <c r="CH126" s="2" t="s">
        <v>15705</v>
      </c>
      <c r="CI126" s="49"/>
    </row>
    <row r="127" spans="1:87" x14ac:dyDescent="0.2">
      <c r="A127" s="2" t="s">
        <v>5217</v>
      </c>
      <c r="B127" s="2" t="s">
        <v>23168</v>
      </c>
      <c r="C127" s="2" t="s">
        <v>5140</v>
      </c>
      <c r="D127" s="2" t="s">
        <v>5217</v>
      </c>
      <c r="E127" s="2" t="s">
        <v>5217</v>
      </c>
      <c r="F127" s="2" t="s">
        <v>5217</v>
      </c>
      <c r="G127" s="23" t="s">
        <v>17119</v>
      </c>
      <c r="H127" s="2" t="s">
        <v>61</v>
      </c>
      <c r="I127" s="2" t="s">
        <v>61</v>
      </c>
      <c r="J127" s="2" t="s">
        <v>61</v>
      </c>
      <c r="K127" s="2" t="s">
        <v>61</v>
      </c>
      <c r="L127" s="46">
        <v>40479</v>
      </c>
      <c r="M127" s="2" t="s">
        <v>133</v>
      </c>
      <c r="N127" s="2">
        <v>24.17482</v>
      </c>
      <c r="O127" s="2">
        <v>55.722819999999999</v>
      </c>
      <c r="P127" s="2" t="s">
        <v>5142</v>
      </c>
      <c r="Q127" s="2" t="s">
        <v>65</v>
      </c>
      <c r="R127" s="43" t="s">
        <v>18854</v>
      </c>
      <c r="S127" s="41" t="s">
        <v>1554</v>
      </c>
      <c r="T127" s="41" t="s">
        <v>18460</v>
      </c>
      <c r="U127" s="2" t="s">
        <v>16801</v>
      </c>
      <c r="V127" s="2" t="s">
        <v>253</v>
      </c>
      <c r="W127" s="41" t="s">
        <v>17588</v>
      </c>
      <c r="X127" s="2" t="s">
        <v>5173</v>
      </c>
      <c r="Y127" s="2" t="s">
        <v>5149</v>
      </c>
      <c r="Z127" s="2" t="s">
        <v>20</v>
      </c>
      <c r="AA127" s="2" t="s">
        <v>5144</v>
      </c>
      <c r="AB127" s="2" t="s">
        <v>5150</v>
      </c>
      <c r="AC127" s="2" t="s">
        <v>5205</v>
      </c>
      <c r="AD127" s="2">
        <v>8002600</v>
      </c>
      <c r="AE127" s="2">
        <v>37</v>
      </c>
      <c r="AF127" s="2">
        <v>6</v>
      </c>
      <c r="AG127" s="2">
        <v>3</v>
      </c>
      <c r="AH127" s="2" t="s">
        <v>17974</v>
      </c>
      <c r="AI127" s="2">
        <v>3</v>
      </c>
      <c r="AJ127" s="2">
        <v>3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 t="s">
        <v>78</v>
      </c>
      <c r="CE127" s="2" t="s">
        <v>5218</v>
      </c>
      <c r="CF127" s="2" t="s">
        <v>15680</v>
      </c>
      <c r="CG127" s="2" t="e">
        <v>#N/A</v>
      </c>
      <c r="CH127" s="2" t="s">
        <v>15705</v>
      </c>
      <c r="CI127" s="49"/>
    </row>
    <row r="128" spans="1:87" x14ac:dyDescent="0.2">
      <c r="A128" s="2" t="s">
        <v>5849</v>
      </c>
      <c r="B128" s="2" t="s">
        <v>23169</v>
      </c>
      <c r="C128" s="2" t="s">
        <v>5140</v>
      </c>
      <c r="D128" s="2" t="s">
        <v>5849</v>
      </c>
      <c r="E128" s="2" t="s">
        <v>5849</v>
      </c>
      <c r="F128" s="2" t="s">
        <v>5849</v>
      </c>
      <c r="G128" s="23" t="s">
        <v>17242</v>
      </c>
      <c r="H128" s="2" t="s">
        <v>61</v>
      </c>
      <c r="I128" s="2" t="s">
        <v>61</v>
      </c>
      <c r="J128" s="2" t="s">
        <v>61</v>
      </c>
      <c r="K128" s="2" t="s">
        <v>61</v>
      </c>
      <c r="L128" s="46">
        <v>40444</v>
      </c>
      <c r="M128" s="2" t="s">
        <v>133</v>
      </c>
      <c r="N128" s="2">
        <v>24.159790000000001</v>
      </c>
      <c r="O128" s="2">
        <v>55.718290000000003</v>
      </c>
      <c r="P128" s="2" t="s">
        <v>5142</v>
      </c>
      <c r="Q128" s="2" t="s">
        <v>65</v>
      </c>
      <c r="R128" s="43" t="s">
        <v>18854</v>
      </c>
      <c r="S128" s="41" t="s">
        <v>1554</v>
      </c>
      <c r="T128" s="41" t="s">
        <v>18460</v>
      </c>
      <c r="U128" s="2" t="s">
        <v>16801</v>
      </c>
      <c r="V128" s="2" t="s">
        <v>253</v>
      </c>
      <c r="W128" s="41" t="s">
        <v>17588</v>
      </c>
      <c r="X128" s="2" t="s">
        <v>5173</v>
      </c>
      <c r="Y128" s="2" t="s">
        <v>5149</v>
      </c>
      <c r="Z128" s="2" t="s">
        <v>20</v>
      </c>
      <c r="AA128" s="2" t="s">
        <v>5144</v>
      </c>
      <c r="AB128" s="2" t="s">
        <v>5150</v>
      </c>
      <c r="AC128" s="2" t="s">
        <v>5205</v>
      </c>
      <c r="AD128" s="2">
        <v>8002600</v>
      </c>
      <c r="AE128" s="2">
        <v>30</v>
      </c>
      <c r="AF128" s="2">
        <v>6</v>
      </c>
      <c r="AG128" s="2">
        <v>3</v>
      </c>
      <c r="AH128" s="2" t="s">
        <v>17974</v>
      </c>
      <c r="AI128" s="2">
        <v>3</v>
      </c>
      <c r="AJ128" s="2">
        <v>3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 t="s">
        <v>78</v>
      </c>
      <c r="CE128" s="2" t="s">
        <v>5850</v>
      </c>
      <c r="CF128" s="2" t="s">
        <v>15683</v>
      </c>
      <c r="CG128" s="2" t="e">
        <v>#N/A</v>
      </c>
      <c r="CH128" s="2" t="s">
        <v>15705</v>
      </c>
      <c r="CI128" s="49"/>
    </row>
    <row r="129" spans="1:87" x14ac:dyDescent="0.2">
      <c r="A129" s="2" t="s">
        <v>5851</v>
      </c>
      <c r="B129" s="2" t="s">
        <v>23170</v>
      </c>
      <c r="C129" s="2" t="s">
        <v>5140</v>
      </c>
      <c r="D129" s="2" t="s">
        <v>5851</v>
      </c>
      <c r="E129" s="2" t="s">
        <v>5851</v>
      </c>
      <c r="F129" s="2" t="s">
        <v>5851</v>
      </c>
      <c r="G129" s="23" t="s">
        <v>17243</v>
      </c>
      <c r="H129" s="2" t="s">
        <v>61</v>
      </c>
      <c r="I129" s="2" t="s">
        <v>61</v>
      </c>
      <c r="J129" s="2" t="s">
        <v>61</v>
      </c>
      <c r="K129" s="2" t="s">
        <v>61</v>
      </c>
      <c r="L129" s="46">
        <v>40479</v>
      </c>
      <c r="M129" s="2" t="s">
        <v>133</v>
      </c>
      <c r="N129" s="2">
        <v>24.15785</v>
      </c>
      <c r="O129" s="2">
        <v>55.730350000000001</v>
      </c>
      <c r="P129" s="2" t="s">
        <v>5142</v>
      </c>
      <c r="Q129" s="2" t="s">
        <v>65</v>
      </c>
      <c r="R129" s="43" t="s">
        <v>18854</v>
      </c>
      <c r="S129" s="41" t="s">
        <v>1554</v>
      </c>
      <c r="T129" s="41" t="s">
        <v>18460</v>
      </c>
      <c r="U129" s="2" t="s">
        <v>16801</v>
      </c>
      <c r="V129" s="2" t="s">
        <v>253</v>
      </c>
      <c r="W129" s="41" t="s">
        <v>17588</v>
      </c>
      <c r="X129" s="2" t="s">
        <v>5173</v>
      </c>
      <c r="Y129" s="2" t="s">
        <v>5149</v>
      </c>
      <c r="Z129" s="2" t="s">
        <v>20</v>
      </c>
      <c r="AA129" s="2" t="s">
        <v>5144</v>
      </c>
      <c r="AB129" s="2" t="s">
        <v>5150</v>
      </c>
      <c r="AC129" s="2" t="s">
        <v>5205</v>
      </c>
      <c r="AD129" s="2">
        <v>8002600</v>
      </c>
      <c r="AE129" s="2">
        <v>30</v>
      </c>
      <c r="AF129" s="2">
        <v>6</v>
      </c>
      <c r="AG129" s="2">
        <v>3</v>
      </c>
      <c r="AH129" s="2" t="s">
        <v>17974</v>
      </c>
      <c r="AI129" s="2">
        <v>3</v>
      </c>
      <c r="AJ129" s="2">
        <v>3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 t="s">
        <v>78</v>
      </c>
      <c r="CE129" s="2" t="s">
        <v>5852</v>
      </c>
      <c r="CF129" s="2" t="s">
        <v>15683</v>
      </c>
      <c r="CG129" s="2" t="e">
        <v>#N/A</v>
      </c>
      <c r="CH129" s="2" t="s">
        <v>15705</v>
      </c>
      <c r="CI129" s="49"/>
    </row>
    <row r="130" spans="1:87" x14ac:dyDescent="0.2">
      <c r="A130" s="2" t="s">
        <v>5493</v>
      </c>
      <c r="B130" s="2" t="s">
        <v>23171</v>
      </c>
      <c r="C130" s="2" t="s">
        <v>5140</v>
      </c>
      <c r="D130" s="2" t="s">
        <v>5493</v>
      </c>
      <c r="E130" s="2" t="s">
        <v>5493</v>
      </c>
      <c r="F130" s="2" t="s">
        <v>5493</v>
      </c>
      <c r="G130" s="23" t="s">
        <v>17754</v>
      </c>
      <c r="H130" s="2" t="s">
        <v>61</v>
      </c>
      <c r="I130" s="2" t="s">
        <v>61</v>
      </c>
      <c r="J130" s="2" t="s">
        <v>61</v>
      </c>
      <c r="K130" s="2" t="s">
        <v>61</v>
      </c>
      <c r="L130" s="46">
        <v>40489</v>
      </c>
      <c r="M130" s="2" t="s">
        <v>133</v>
      </c>
      <c r="N130" s="2">
        <v>24.27197</v>
      </c>
      <c r="O130" s="2">
        <v>55.438549999999999</v>
      </c>
      <c r="P130" s="2" t="s">
        <v>5142</v>
      </c>
      <c r="Q130" s="2" t="s">
        <v>65</v>
      </c>
      <c r="R130" s="43" t="s">
        <v>18854</v>
      </c>
      <c r="S130" s="41" t="s">
        <v>1554</v>
      </c>
      <c r="T130" s="41" t="s">
        <v>18460</v>
      </c>
      <c r="U130" s="2" t="s">
        <v>16801</v>
      </c>
      <c r="V130" s="2" t="s">
        <v>528</v>
      </c>
      <c r="W130" s="41" t="s">
        <v>17588</v>
      </c>
      <c r="X130" s="2" t="s">
        <v>5173</v>
      </c>
      <c r="Y130" s="2" t="s">
        <v>5143</v>
      </c>
      <c r="Z130" s="2" t="s">
        <v>20</v>
      </c>
      <c r="AA130" s="2" t="s">
        <v>5144</v>
      </c>
      <c r="AB130" s="2" t="s">
        <v>5145</v>
      </c>
      <c r="AC130" s="2" t="s">
        <v>5247</v>
      </c>
      <c r="AD130" s="2">
        <v>8006700</v>
      </c>
      <c r="AE130" s="2">
        <v>44</v>
      </c>
      <c r="AF130" s="2">
        <v>7</v>
      </c>
      <c r="AG130" s="2">
        <v>3</v>
      </c>
      <c r="AH130" s="2" t="s">
        <v>17978</v>
      </c>
      <c r="AI130" s="2">
        <v>4</v>
      </c>
      <c r="AJ130" s="2">
        <v>3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 t="s">
        <v>78</v>
      </c>
      <c r="CE130" s="2" t="s">
        <v>5494</v>
      </c>
      <c r="CF130" s="2" t="s">
        <v>15693</v>
      </c>
      <c r="CG130" s="2" t="e">
        <v>#N/A</v>
      </c>
      <c r="CH130" s="2" t="s">
        <v>15705</v>
      </c>
      <c r="CI130" s="49"/>
    </row>
    <row r="131" spans="1:87" x14ac:dyDescent="0.2">
      <c r="A131" s="2" t="s">
        <v>5495</v>
      </c>
      <c r="B131" s="2" t="s">
        <v>23172</v>
      </c>
      <c r="C131" s="2" t="s">
        <v>5140</v>
      </c>
      <c r="D131" s="2" t="s">
        <v>5495</v>
      </c>
      <c r="E131" s="2" t="s">
        <v>5495</v>
      </c>
      <c r="F131" s="2" t="s">
        <v>5495</v>
      </c>
      <c r="G131" s="23" t="s">
        <v>18821</v>
      </c>
      <c r="H131" s="2" t="s">
        <v>61</v>
      </c>
      <c r="I131" s="2" t="s">
        <v>61</v>
      </c>
      <c r="J131" s="2" t="s">
        <v>61</v>
      </c>
      <c r="K131" s="2" t="s">
        <v>61</v>
      </c>
      <c r="L131" s="46">
        <v>40456</v>
      </c>
      <c r="M131" s="2" t="s">
        <v>133</v>
      </c>
      <c r="N131" s="2">
        <v>24.13992</v>
      </c>
      <c r="O131" s="2">
        <v>55.478810000000003</v>
      </c>
      <c r="P131" s="2" t="s">
        <v>5142</v>
      </c>
      <c r="Q131" s="2" t="s">
        <v>65</v>
      </c>
      <c r="R131" s="43" t="s">
        <v>18854</v>
      </c>
      <c r="S131" s="41" t="s">
        <v>1554</v>
      </c>
      <c r="T131" s="41" t="s">
        <v>18460</v>
      </c>
      <c r="U131" s="2" t="s">
        <v>16801</v>
      </c>
      <c r="V131" s="2" t="s">
        <v>253</v>
      </c>
      <c r="W131" s="41" t="s">
        <v>17588</v>
      </c>
      <c r="X131" s="2" t="s">
        <v>5173</v>
      </c>
      <c r="Y131" s="2" t="s">
        <v>5205</v>
      </c>
      <c r="Z131" s="2" t="s">
        <v>20</v>
      </c>
      <c r="AA131" s="2" t="s">
        <v>5144</v>
      </c>
      <c r="AB131" s="2" t="s">
        <v>5356</v>
      </c>
      <c r="AC131" s="2" t="s">
        <v>5247</v>
      </c>
      <c r="AD131" s="2">
        <v>8007100</v>
      </c>
      <c r="AE131" s="2">
        <v>37</v>
      </c>
      <c r="AF131" s="2">
        <v>6</v>
      </c>
      <c r="AG131" s="2">
        <v>3</v>
      </c>
      <c r="AH131" s="2" t="s">
        <v>17978</v>
      </c>
      <c r="AI131" s="2">
        <v>3</v>
      </c>
      <c r="AJ131" s="2">
        <v>3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 t="s">
        <v>71</v>
      </c>
      <c r="CE131" s="2">
        <v>0</v>
      </c>
      <c r="CF131" s="2" t="s">
        <v>15680</v>
      </c>
      <c r="CG131" s="2" t="e">
        <v>#N/A</v>
      </c>
      <c r="CH131" s="2" t="s">
        <v>15705</v>
      </c>
      <c r="CI131" s="49"/>
    </row>
    <row r="132" spans="1:87" x14ac:dyDescent="0.2">
      <c r="A132" s="2" t="s">
        <v>5496</v>
      </c>
      <c r="B132" s="2" t="s">
        <v>23173</v>
      </c>
      <c r="C132" s="2" t="s">
        <v>5140</v>
      </c>
      <c r="D132" s="2" t="s">
        <v>5496</v>
      </c>
      <c r="E132" s="2" t="s">
        <v>5496</v>
      </c>
      <c r="F132" s="2" t="s">
        <v>5496</v>
      </c>
      <c r="G132" s="23" t="s">
        <v>17035</v>
      </c>
      <c r="H132" s="2" t="s">
        <v>61</v>
      </c>
      <c r="I132" s="2" t="s">
        <v>61</v>
      </c>
      <c r="J132" s="2" t="s">
        <v>61</v>
      </c>
      <c r="K132" s="2" t="s">
        <v>61</v>
      </c>
      <c r="L132" s="46">
        <v>40477</v>
      </c>
      <c r="M132" s="2" t="s">
        <v>133</v>
      </c>
      <c r="N132" s="2">
        <v>24.064170000000001</v>
      </c>
      <c r="O132" s="2">
        <v>55.557989999999997</v>
      </c>
      <c r="P132" s="2" t="s">
        <v>5142</v>
      </c>
      <c r="Q132" s="2" t="s">
        <v>65</v>
      </c>
      <c r="R132" s="43" t="s">
        <v>18854</v>
      </c>
      <c r="S132" s="41" t="s">
        <v>1554</v>
      </c>
      <c r="T132" s="41" t="s">
        <v>18460</v>
      </c>
      <c r="U132" s="2" t="s">
        <v>16803</v>
      </c>
      <c r="V132" s="2" t="s">
        <v>253</v>
      </c>
      <c r="W132" s="41" t="s">
        <v>17588</v>
      </c>
      <c r="X132" s="2" t="s">
        <v>5173</v>
      </c>
      <c r="Y132" s="2" t="s">
        <v>5143</v>
      </c>
      <c r="Z132" s="2" t="s">
        <v>20</v>
      </c>
      <c r="AA132" s="2" t="s">
        <v>5144</v>
      </c>
      <c r="AB132" s="2" t="s">
        <v>5145</v>
      </c>
      <c r="AC132" s="2" t="s">
        <v>5247</v>
      </c>
      <c r="AD132" s="2">
        <v>8006400</v>
      </c>
      <c r="AE132" s="2">
        <v>30</v>
      </c>
      <c r="AF132" s="2">
        <v>6</v>
      </c>
      <c r="AG132" s="2">
        <v>3</v>
      </c>
      <c r="AH132" s="2" t="s">
        <v>17978</v>
      </c>
      <c r="AI132" s="2">
        <v>3</v>
      </c>
      <c r="AJ132" s="2">
        <v>3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 t="s">
        <v>78</v>
      </c>
      <c r="CE132" s="2" t="s">
        <v>19122</v>
      </c>
      <c r="CF132" s="2" t="s">
        <v>15680</v>
      </c>
      <c r="CG132" s="2" t="e">
        <v>#N/A</v>
      </c>
      <c r="CH132" s="2" t="s">
        <v>15705</v>
      </c>
      <c r="CI132" s="49"/>
    </row>
    <row r="133" spans="1:87" x14ac:dyDescent="0.2">
      <c r="A133" s="2" t="s">
        <v>5497</v>
      </c>
      <c r="B133" s="2" t="s">
        <v>23174</v>
      </c>
      <c r="C133" s="2" t="s">
        <v>5140</v>
      </c>
      <c r="D133" s="2" t="s">
        <v>5497</v>
      </c>
      <c r="E133" s="2" t="s">
        <v>5497</v>
      </c>
      <c r="F133" s="2" t="s">
        <v>5497</v>
      </c>
      <c r="G133" s="23"/>
      <c r="H133" s="2" t="s">
        <v>61</v>
      </c>
      <c r="I133" s="2" t="s">
        <v>61</v>
      </c>
      <c r="J133" s="2" t="s">
        <v>61</v>
      </c>
      <c r="K133" s="2"/>
      <c r="L133" s="45" t="s">
        <v>17088</v>
      </c>
      <c r="M133" s="2" t="s">
        <v>133</v>
      </c>
      <c r="N133" s="2">
        <v>24.43684</v>
      </c>
      <c r="O133" s="2">
        <v>55.194560000000003</v>
      </c>
      <c r="P133" s="2" t="s">
        <v>5142</v>
      </c>
      <c r="Q133" s="2" t="s">
        <v>65</v>
      </c>
      <c r="R133" s="43" t="s">
        <v>16802</v>
      </c>
      <c r="S133" s="41" t="s">
        <v>16802</v>
      </c>
      <c r="T133" s="41" t="s">
        <v>18462</v>
      </c>
      <c r="U133" s="2" t="s">
        <v>6245</v>
      </c>
      <c r="V133" s="2" t="s">
        <v>5436</v>
      </c>
      <c r="W133" s="41" t="s">
        <v>67</v>
      </c>
      <c r="X133" s="2" t="s">
        <v>5173</v>
      </c>
      <c r="Y133" s="2" t="s">
        <v>5205</v>
      </c>
      <c r="Z133" s="2" t="s">
        <v>20</v>
      </c>
      <c r="AA133" s="2" t="s">
        <v>5144</v>
      </c>
      <c r="AB133" s="2" t="s">
        <v>5356</v>
      </c>
      <c r="AC133" s="2"/>
      <c r="AD133" s="2">
        <v>8005700</v>
      </c>
      <c r="AE133" s="2">
        <v>55</v>
      </c>
      <c r="AF133" s="2">
        <v>6</v>
      </c>
      <c r="AG133" s="2"/>
      <c r="AH133" s="2"/>
      <c r="AI133" s="2">
        <v>3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 t="s">
        <v>71</v>
      </c>
      <c r="CE133" s="2">
        <v>0</v>
      </c>
      <c r="CF133" s="2" t="s">
        <v>15686</v>
      </c>
      <c r="CG133" s="2" t="s">
        <v>17387</v>
      </c>
      <c r="CH133" s="2" t="s">
        <v>15706</v>
      </c>
      <c r="CI133" s="49"/>
    </row>
    <row r="134" spans="1:87" x14ac:dyDescent="0.2">
      <c r="A134" s="2" t="s">
        <v>5498</v>
      </c>
      <c r="B134" s="2" t="s">
        <v>23175</v>
      </c>
      <c r="C134" s="2" t="s">
        <v>5140</v>
      </c>
      <c r="D134" s="2" t="s">
        <v>5498</v>
      </c>
      <c r="E134" s="2" t="s">
        <v>5498</v>
      </c>
      <c r="F134" s="2" t="s">
        <v>5498</v>
      </c>
      <c r="G134" s="23"/>
      <c r="H134" s="2" t="s">
        <v>61</v>
      </c>
      <c r="I134" s="2" t="s">
        <v>61</v>
      </c>
      <c r="J134" s="2" t="s">
        <v>61</v>
      </c>
      <c r="K134" s="2"/>
      <c r="L134" s="45" t="s">
        <v>17088</v>
      </c>
      <c r="M134" s="2" t="s">
        <v>133</v>
      </c>
      <c r="N134" s="2">
        <v>24.505179999999999</v>
      </c>
      <c r="O134" s="2">
        <v>55.289819999999999</v>
      </c>
      <c r="P134" s="2" t="s">
        <v>5142</v>
      </c>
      <c r="Q134" s="2" t="s">
        <v>65</v>
      </c>
      <c r="R134" s="43" t="s">
        <v>16802</v>
      </c>
      <c r="S134" s="41" t="s">
        <v>16802</v>
      </c>
      <c r="T134" s="41" t="s">
        <v>18462</v>
      </c>
      <c r="U134" s="2" t="s">
        <v>6245</v>
      </c>
      <c r="V134" s="2" t="s">
        <v>5436</v>
      </c>
      <c r="W134" s="41" t="s">
        <v>67</v>
      </c>
      <c r="X134" s="2" t="s">
        <v>5173</v>
      </c>
      <c r="Y134" s="2" t="s">
        <v>5143</v>
      </c>
      <c r="Z134" s="2" t="s">
        <v>20</v>
      </c>
      <c r="AA134" s="2" t="s">
        <v>5144</v>
      </c>
      <c r="AB134" s="2" t="s">
        <v>5145</v>
      </c>
      <c r="AC134" s="2"/>
      <c r="AD134" s="2">
        <v>8005700</v>
      </c>
      <c r="AE134" s="2">
        <v>57</v>
      </c>
      <c r="AF134" s="2">
        <v>6</v>
      </c>
      <c r="AG134" s="2"/>
      <c r="AH134" s="2"/>
      <c r="AI134" s="2">
        <v>3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 t="s">
        <v>78</v>
      </c>
      <c r="CE134" s="2" t="s">
        <v>5499</v>
      </c>
      <c r="CF134" s="2" t="s">
        <v>15686</v>
      </c>
      <c r="CG134" s="2" t="s">
        <v>17387</v>
      </c>
      <c r="CH134" s="2" t="s">
        <v>15706</v>
      </c>
      <c r="CI134" s="49"/>
    </row>
    <row r="135" spans="1:87" x14ac:dyDescent="0.2">
      <c r="A135" s="2" t="s">
        <v>5500</v>
      </c>
      <c r="B135" s="2" t="s">
        <v>23176</v>
      </c>
      <c r="C135" s="2" t="s">
        <v>5140</v>
      </c>
      <c r="D135" s="2" t="s">
        <v>5500</v>
      </c>
      <c r="E135" s="2" t="s">
        <v>5500</v>
      </c>
      <c r="F135" s="2" t="s">
        <v>5500</v>
      </c>
      <c r="G135" s="23" t="s">
        <v>17036</v>
      </c>
      <c r="H135" s="2" t="s">
        <v>83</v>
      </c>
      <c r="I135" s="2" t="s">
        <v>61</v>
      </c>
      <c r="J135" s="2" t="s">
        <v>61</v>
      </c>
      <c r="K135" s="2" t="s">
        <v>61</v>
      </c>
      <c r="L135" s="46">
        <v>40500</v>
      </c>
      <c r="M135" s="2" t="s">
        <v>133</v>
      </c>
      <c r="N135" s="2">
        <v>24.612449999999999</v>
      </c>
      <c r="O135" s="2">
        <v>55.304600000000001</v>
      </c>
      <c r="P135" s="2" t="s">
        <v>5142</v>
      </c>
      <c r="Q135" s="2" t="s">
        <v>65</v>
      </c>
      <c r="R135" s="43" t="s">
        <v>18854</v>
      </c>
      <c r="S135" s="41" t="s">
        <v>1554</v>
      </c>
      <c r="T135" s="41" t="s">
        <v>18460</v>
      </c>
      <c r="U135" s="2" t="s">
        <v>16803</v>
      </c>
      <c r="V135" s="2" t="s">
        <v>528</v>
      </c>
      <c r="W135" s="41" t="s">
        <v>17588</v>
      </c>
      <c r="X135" s="2" t="s">
        <v>5173</v>
      </c>
      <c r="Y135" s="2" t="s">
        <v>5143</v>
      </c>
      <c r="Z135" s="2" t="s">
        <v>20</v>
      </c>
      <c r="AA135" s="2" t="s">
        <v>5144</v>
      </c>
      <c r="AB135" s="2" t="s">
        <v>5145</v>
      </c>
      <c r="AC135" s="2" t="s">
        <v>5247</v>
      </c>
      <c r="AD135" s="2">
        <v>8005200</v>
      </c>
      <c r="AE135" s="2">
        <v>58</v>
      </c>
      <c r="AF135" s="2">
        <v>5</v>
      </c>
      <c r="AG135" s="2">
        <v>3</v>
      </c>
      <c r="AH135" s="2" t="s">
        <v>17978</v>
      </c>
      <c r="AI135" s="2">
        <v>3</v>
      </c>
      <c r="AJ135" s="2">
        <v>3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 t="s">
        <v>78</v>
      </c>
      <c r="CE135" s="2" t="s">
        <v>5501</v>
      </c>
      <c r="CF135" s="2" t="s">
        <v>15686</v>
      </c>
      <c r="CG135" s="2" t="e">
        <v>#N/A</v>
      </c>
      <c r="CH135" s="2" t="s">
        <v>15705</v>
      </c>
      <c r="CI135" s="49"/>
    </row>
    <row r="136" spans="1:87" x14ac:dyDescent="0.2">
      <c r="A136" s="2" t="s">
        <v>5502</v>
      </c>
      <c r="B136" s="2" t="s">
        <v>23177</v>
      </c>
      <c r="C136" s="2" t="s">
        <v>5140</v>
      </c>
      <c r="D136" s="2" t="s">
        <v>5502</v>
      </c>
      <c r="E136" s="2" t="s">
        <v>5502</v>
      </c>
      <c r="F136" s="2" t="s">
        <v>5502</v>
      </c>
      <c r="G136" s="23"/>
      <c r="H136" s="2" t="s">
        <v>61</v>
      </c>
      <c r="I136" s="2" t="s">
        <v>61</v>
      </c>
      <c r="J136" s="2" t="s">
        <v>61</v>
      </c>
      <c r="K136" s="2"/>
      <c r="L136" s="46">
        <v>40500</v>
      </c>
      <c r="M136" s="2" t="s">
        <v>133</v>
      </c>
      <c r="N136" s="2">
        <v>24.575600000000001</v>
      </c>
      <c r="O136" s="2">
        <v>55.342889999999997</v>
      </c>
      <c r="P136" s="2" t="s">
        <v>5142</v>
      </c>
      <c r="Q136" s="2" t="s">
        <v>65</v>
      </c>
      <c r="R136" s="43" t="s">
        <v>18854</v>
      </c>
      <c r="S136" s="41" t="s">
        <v>1554</v>
      </c>
      <c r="T136" s="41" t="s">
        <v>18460</v>
      </c>
      <c r="U136" s="2" t="s">
        <v>16801</v>
      </c>
      <c r="V136" s="2" t="s">
        <v>528</v>
      </c>
      <c r="W136" s="41" t="s">
        <v>67</v>
      </c>
      <c r="X136" s="2" t="s">
        <v>5173</v>
      </c>
      <c r="Y136" s="2" t="s">
        <v>5143</v>
      </c>
      <c r="Z136" s="2" t="s">
        <v>20</v>
      </c>
      <c r="AA136" s="2" t="s">
        <v>5144</v>
      </c>
      <c r="AB136" s="2" t="s">
        <v>5145</v>
      </c>
      <c r="AC136" s="2"/>
      <c r="AD136" s="2">
        <v>8005200</v>
      </c>
      <c r="AE136" s="2">
        <v>38</v>
      </c>
      <c r="AF136" s="2">
        <v>5</v>
      </c>
      <c r="AG136" s="2"/>
      <c r="AH136" s="2"/>
      <c r="AI136" s="2">
        <v>3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 t="s">
        <v>71</v>
      </c>
      <c r="CE136" s="2">
        <v>0</v>
      </c>
      <c r="CF136" s="2" t="s">
        <v>15680</v>
      </c>
      <c r="CG136" s="2" t="e">
        <v>#N/A</v>
      </c>
      <c r="CH136" s="2" t="s">
        <v>15705</v>
      </c>
      <c r="CI136" s="49"/>
    </row>
    <row r="137" spans="1:87" x14ac:dyDescent="0.2">
      <c r="A137" s="2" t="s">
        <v>5853</v>
      </c>
      <c r="B137" s="2" t="s">
        <v>23178</v>
      </c>
      <c r="C137" s="2" t="s">
        <v>5140</v>
      </c>
      <c r="D137" s="2" t="s">
        <v>5853</v>
      </c>
      <c r="E137" s="2" t="s">
        <v>5853</v>
      </c>
      <c r="F137" s="2" t="s">
        <v>5853</v>
      </c>
      <c r="G137" s="23"/>
      <c r="H137" s="2" t="s">
        <v>61</v>
      </c>
      <c r="I137" s="2" t="s">
        <v>61</v>
      </c>
      <c r="J137" s="2" t="s">
        <v>61</v>
      </c>
      <c r="K137" s="2"/>
      <c r="L137" s="45" t="s">
        <v>17088</v>
      </c>
      <c r="M137" s="2" t="s">
        <v>133</v>
      </c>
      <c r="N137" s="2">
        <v>24.462060000000001</v>
      </c>
      <c r="O137" s="2">
        <v>55.333820000000003</v>
      </c>
      <c r="P137" s="2" t="s">
        <v>5142</v>
      </c>
      <c r="Q137" s="2" t="s">
        <v>65</v>
      </c>
      <c r="R137" s="43" t="s">
        <v>16802</v>
      </c>
      <c r="S137" s="41" t="s">
        <v>16802</v>
      </c>
      <c r="T137" s="41" t="s">
        <v>18462</v>
      </c>
      <c r="U137" s="2" t="s">
        <v>6245</v>
      </c>
      <c r="V137" s="2" t="s">
        <v>5436</v>
      </c>
      <c r="W137" s="41" t="s">
        <v>67</v>
      </c>
      <c r="X137" s="2" t="s">
        <v>5173</v>
      </c>
      <c r="Y137" s="2" t="s">
        <v>5143</v>
      </c>
      <c r="Z137" s="2" t="s">
        <v>20</v>
      </c>
      <c r="AA137" s="2" t="s">
        <v>5144</v>
      </c>
      <c r="AB137" s="2" t="s">
        <v>5145</v>
      </c>
      <c r="AC137" s="2"/>
      <c r="AD137" s="2">
        <v>8005700</v>
      </c>
      <c r="AE137" s="2">
        <v>60</v>
      </c>
      <c r="AF137" s="2">
        <v>6</v>
      </c>
      <c r="AG137" s="2"/>
      <c r="AH137" s="2"/>
      <c r="AI137" s="2">
        <v>3</v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 t="s">
        <v>78</v>
      </c>
      <c r="CE137" s="2" t="s">
        <v>5854</v>
      </c>
      <c r="CF137" s="2" t="s">
        <v>15691</v>
      </c>
      <c r="CG137" s="2" t="s">
        <v>17387</v>
      </c>
      <c r="CH137" s="2" t="s">
        <v>15706</v>
      </c>
      <c r="CI137" s="49"/>
    </row>
    <row r="138" spans="1:87" x14ac:dyDescent="0.2">
      <c r="A138" s="2" t="s">
        <v>5855</v>
      </c>
      <c r="B138" s="2" t="s">
        <v>23179</v>
      </c>
      <c r="C138" s="2" t="s">
        <v>5140</v>
      </c>
      <c r="D138" s="2" t="s">
        <v>5855</v>
      </c>
      <c r="E138" s="2" t="s">
        <v>5855</v>
      </c>
      <c r="F138" s="2" t="s">
        <v>5855</v>
      </c>
      <c r="G138" s="23" t="s">
        <v>17054</v>
      </c>
      <c r="H138" s="2" t="s">
        <v>61</v>
      </c>
      <c r="I138" s="2" t="s">
        <v>61</v>
      </c>
      <c r="J138" s="2" t="s">
        <v>61</v>
      </c>
      <c r="K138" s="2" t="s">
        <v>61</v>
      </c>
      <c r="L138" s="46">
        <v>40488</v>
      </c>
      <c r="M138" s="2" t="s">
        <v>133</v>
      </c>
      <c r="N138" s="2">
        <v>24.35088</v>
      </c>
      <c r="O138" s="2">
        <v>55.400309999999998</v>
      </c>
      <c r="P138" s="2" t="s">
        <v>5142</v>
      </c>
      <c r="Q138" s="2" t="s">
        <v>65</v>
      </c>
      <c r="R138" s="43" t="s">
        <v>18854</v>
      </c>
      <c r="S138" s="41" t="s">
        <v>1554</v>
      </c>
      <c r="T138" s="41" t="s">
        <v>18460</v>
      </c>
      <c r="U138" s="2" t="s">
        <v>16801</v>
      </c>
      <c r="V138" s="2" t="s">
        <v>528</v>
      </c>
      <c r="W138" s="41" t="s">
        <v>17588</v>
      </c>
      <c r="X138" s="2" t="s">
        <v>5173</v>
      </c>
      <c r="Y138" s="2" t="s">
        <v>5205</v>
      </c>
      <c r="Z138" s="2" t="s">
        <v>20</v>
      </c>
      <c r="AA138" s="2" t="s">
        <v>5144</v>
      </c>
      <c r="AB138" s="2" t="s">
        <v>5356</v>
      </c>
      <c r="AC138" s="2" t="s">
        <v>5247</v>
      </c>
      <c r="AD138" s="2">
        <v>8005700</v>
      </c>
      <c r="AE138" s="2">
        <v>57</v>
      </c>
      <c r="AF138" s="2">
        <v>6</v>
      </c>
      <c r="AG138" s="2">
        <v>3</v>
      </c>
      <c r="AH138" s="2" t="s">
        <v>17978</v>
      </c>
      <c r="AI138" s="2">
        <v>3</v>
      </c>
      <c r="AJ138" s="2">
        <v>3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 t="s">
        <v>78</v>
      </c>
      <c r="CE138" s="2" t="s">
        <v>5856</v>
      </c>
      <c r="CF138" s="2" t="s">
        <v>15686</v>
      </c>
      <c r="CG138" s="2" t="e">
        <v>#N/A</v>
      </c>
      <c r="CH138" s="2" t="s">
        <v>15705</v>
      </c>
      <c r="CI138" s="49"/>
    </row>
    <row r="139" spans="1:87" x14ac:dyDescent="0.2">
      <c r="A139" s="2" t="s">
        <v>5503</v>
      </c>
      <c r="B139" s="2" t="s">
        <v>23180</v>
      </c>
      <c r="C139" s="2" t="s">
        <v>5140</v>
      </c>
      <c r="D139" s="2" t="s">
        <v>5503</v>
      </c>
      <c r="E139" s="2" t="s">
        <v>5503</v>
      </c>
      <c r="F139" s="2" t="s">
        <v>5503</v>
      </c>
      <c r="G139" s="23" t="s">
        <v>17201</v>
      </c>
      <c r="H139" s="2" t="s">
        <v>61</v>
      </c>
      <c r="I139" s="2" t="s">
        <v>61</v>
      </c>
      <c r="J139" s="2" t="s">
        <v>61</v>
      </c>
      <c r="K139" s="2" t="s">
        <v>61</v>
      </c>
      <c r="L139" s="45" t="s">
        <v>17088</v>
      </c>
      <c r="M139" s="2" t="s">
        <v>133</v>
      </c>
      <c r="N139" s="2">
        <v>24.515699999999999</v>
      </c>
      <c r="O139" s="2">
        <v>55.518540000000002</v>
      </c>
      <c r="P139" s="2" t="s">
        <v>5142</v>
      </c>
      <c r="Q139" s="2" t="s">
        <v>65</v>
      </c>
      <c r="R139" s="43" t="s">
        <v>16802</v>
      </c>
      <c r="S139" s="41" t="s">
        <v>16802</v>
      </c>
      <c r="T139" s="41" t="s">
        <v>18462</v>
      </c>
      <c r="U139" s="2" t="s">
        <v>6245</v>
      </c>
      <c r="V139" s="2" t="s">
        <v>5436</v>
      </c>
      <c r="W139" s="41" t="s">
        <v>17588</v>
      </c>
      <c r="X139" s="2" t="s">
        <v>5173</v>
      </c>
      <c r="Y139" s="2" t="s">
        <v>5205</v>
      </c>
      <c r="Z139" s="2" t="s">
        <v>20</v>
      </c>
      <c r="AA139" s="2" t="s">
        <v>5144</v>
      </c>
      <c r="AB139" s="2" t="s">
        <v>5356</v>
      </c>
      <c r="AC139" s="2" t="s">
        <v>5247</v>
      </c>
      <c r="AD139" s="2">
        <v>8005600</v>
      </c>
      <c r="AE139" s="2">
        <v>60</v>
      </c>
      <c r="AF139" s="2">
        <v>6</v>
      </c>
      <c r="AG139" s="2">
        <v>3</v>
      </c>
      <c r="AH139" s="2" t="s">
        <v>17978</v>
      </c>
      <c r="AI139" s="2">
        <v>3</v>
      </c>
      <c r="AJ139" s="2">
        <v>3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 t="s">
        <v>78</v>
      </c>
      <c r="CE139" s="2" t="s">
        <v>5504</v>
      </c>
      <c r="CF139" s="2" t="s">
        <v>15692</v>
      </c>
      <c r="CG139" s="2" t="s">
        <v>17387</v>
      </c>
      <c r="CH139" s="2" t="s">
        <v>15706</v>
      </c>
      <c r="CI139" s="49"/>
    </row>
    <row r="140" spans="1:87" x14ac:dyDescent="0.2">
      <c r="A140" s="2" t="s">
        <v>5520</v>
      </c>
      <c r="B140" s="2" t="s">
        <v>23181</v>
      </c>
      <c r="C140" s="2" t="s">
        <v>5140</v>
      </c>
      <c r="D140" s="2" t="s">
        <v>5520</v>
      </c>
      <c r="E140" s="2" t="s">
        <v>5520</v>
      </c>
      <c r="F140" s="2" t="s">
        <v>5520</v>
      </c>
      <c r="G140" s="23" t="s">
        <v>22827</v>
      </c>
      <c r="H140" s="2" t="s">
        <v>61</v>
      </c>
      <c r="I140" s="2" t="s">
        <v>61</v>
      </c>
      <c r="J140" s="2" t="s">
        <v>61</v>
      </c>
      <c r="K140" s="2" t="s">
        <v>61</v>
      </c>
      <c r="L140" s="45" t="s">
        <v>17088</v>
      </c>
      <c r="M140" s="2" t="s">
        <v>133</v>
      </c>
      <c r="N140" s="2">
        <v>23.583950000000002</v>
      </c>
      <c r="O140" s="2">
        <v>55.450760000000002</v>
      </c>
      <c r="P140" s="2" t="s">
        <v>5142</v>
      </c>
      <c r="Q140" s="2" t="s">
        <v>65</v>
      </c>
      <c r="R140" s="43" t="s">
        <v>18854</v>
      </c>
      <c r="S140" s="41" t="s">
        <v>1554</v>
      </c>
      <c r="T140" s="41" t="s">
        <v>18460</v>
      </c>
      <c r="U140" s="2" t="s">
        <v>16803</v>
      </c>
      <c r="V140" s="2" t="s">
        <v>528</v>
      </c>
      <c r="W140" s="41" t="s">
        <v>17588</v>
      </c>
      <c r="X140" s="2" t="s">
        <v>5173</v>
      </c>
      <c r="Y140" s="2" t="s">
        <v>5205</v>
      </c>
      <c r="Z140" s="2" t="s">
        <v>20</v>
      </c>
      <c r="AA140" s="2" t="s">
        <v>5144</v>
      </c>
      <c r="AB140" s="2" t="s">
        <v>5356</v>
      </c>
      <c r="AC140" s="2" t="s">
        <v>5247</v>
      </c>
      <c r="AD140" s="2">
        <v>8009300</v>
      </c>
      <c r="AE140" s="2">
        <v>55</v>
      </c>
      <c r="AF140" s="2">
        <v>7</v>
      </c>
      <c r="AG140" s="2">
        <v>3</v>
      </c>
      <c r="AH140" s="2" t="s">
        <v>17978</v>
      </c>
      <c r="AI140" s="2">
        <v>4</v>
      </c>
      <c r="AJ140" s="2">
        <v>3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 t="s">
        <v>71</v>
      </c>
      <c r="CE140" s="2">
        <v>0</v>
      </c>
      <c r="CF140" s="2" t="s">
        <v>15686</v>
      </c>
      <c r="CG140" s="2" t="e">
        <v>#N/A</v>
      </c>
      <c r="CH140" s="2" t="s">
        <v>15705</v>
      </c>
      <c r="CI140" s="49"/>
    </row>
    <row r="141" spans="1:87" x14ac:dyDescent="0.2">
      <c r="A141" s="2" t="s">
        <v>5521</v>
      </c>
      <c r="B141" s="2" t="s">
        <v>23182</v>
      </c>
      <c r="C141" s="2" t="s">
        <v>5140</v>
      </c>
      <c r="D141" s="2" t="s">
        <v>5521</v>
      </c>
      <c r="E141" s="2" t="s">
        <v>5521</v>
      </c>
      <c r="F141" s="2" t="s">
        <v>5521</v>
      </c>
      <c r="G141" s="23" t="s">
        <v>17202</v>
      </c>
      <c r="H141" s="2" t="s">
        <v>61</v>
      </c>
      <c r="I141" s="2" t="s">
        <v>61</v>
      </c>
      <c r="J141" s="2" t="s">
        <v>61</v>
      </c>
      <c r="K141" s="2" t="s">
        <v>61</v>
      </c>
      <c r="L141" s="45" t="s">
        <v>17088</v>
      </c>
      <c r="M141" s="2" t="s">
        <v>133</v>
      </c>
      <c r="N141" s="2">
        <v>24.030390000000001</v>
      </c>
      <c r="O141" s="2">
        <v>55.84402</v>
      </c>
      <c r="P141" s="2" t="s">
        <v>5142</v>
      </c>
      <c r="Q141" s="2" t="s">
        <v>65</v>
      </c>
      <c r="R141" s="43" t="s">
        <v>16802</v>
      </c>
      <c r="S141" s="41" t="s">
        <v>16802</v>
      </c>
      <c r="T141" s="41" t="s">
        <v>18462</v>
      </c>
      <c r="U141" s="2" t="s">
        <v>6245</v>
      </c>
      <c r="V141" s="2" t="s">
        <v>5436</v>
      </c>
      <c r="W141" s="41" t="s">
        <v>17588</v>
      </c>
      <c r="X141" s="2" t="s">
        <v>5173</v>
      </c>
      <c r="Y141" s="2" t="s">
        <v>5149</v>
      </c>
      <c r="Z141" s="2" t="s">
        <v>20</v>
      </c>
      <c r="AA141" s="2" t="s">
        <v>5144</v>
      </c>
      <c r="AB141" s="2" t="s">
        <v>5150</v>
      </c>
      <c r="AC141" s="2" t="s">
        <v>5247</v>
      </c>
      <c r="AD141" s="2">
        <v>8008300</v>
      </c>
      <c r="AE141" s="2">
        <v>15</v>
      </c>
      <c r="AF141" s="2">
        <v>6</v>
      </c>
      <c r="AG141" s="2">
        <v>3</v>
      </c>
      <c r="AH141" s="2" t="s">
        <v>17978</v>
      </c>
      <c r="AI141" s="2">
        <v>3</v>
      </c>
      <c r="AJ141" s="2">
        <v>3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 t="s">
        <v>78</v>
      </c>
      <c r="CE141" s="2" t="s">
        <v>5522</v>
      </c>
      <c r="CF141" s="2" t="s">
        <v>15692</v>
      </c>
      <c r="CG141" s="2" t="s">
        <v>17387</v>
      </c>
      <c r="CH141" s="2" t="s">
        <v>15706</v>
      </c>
      <c r="CI141" s="49"/>
    </row>
    <row r="142" spans="1:87" x14ac:dyDescent="0.2">
      <c r="A142" s="2" t="s">
        <v>5221</v>
      </c>
      <c r="B142" s="2" t="s">
        <v>23183</v>
      </c>
      <c r="C142" s="2" t="s">
        <v>5140</v>
      </c>
      <c r="D142" s="2" t="s">
        <v>5221</v>
      </c>
      <c r="E142" s="2" t="s">
        <v>5221</v>
      </c>
      <c r="F142" s="2" t="s">
        <v>5221</v>
      </c>
      <c r="G142" s="23" t="s">
        <v>17120</v>
      </c>
      <c r="H142" s="2" t="s">
        <v>61</v>
      </c>
      <c r="I142" s="2" t="s">
        <v>61</v>
      </c>
      <c r="J142" s="2" t="s">
        <v>61</v>
      </c>
      <c r="K142" s="2" t="s">
        <v>61</v>
      </c>
      <c r="L142" s="46">
        <v>40518</v>
      </c>
      <c r="M142" s="2" t="s">
        <v>133</v>
      </c>
      <c r="N142" s="2">
        <v>24.086290000000002</v>
      </c>
      <c r="O142" s="2">
        <v>55.930439999999997</v>
      </c>
      <c r="P142" s="2" t="s">
        <v>5142</v>
      </c>
      <c r="Q142" s="2" t="s">
        <v>65</v>
      </c>
      <c r="R142" s="43" t="s">
        <v>18854</v>
      </c>
      <c r="S142" s="41" t="s">
        <v>1554</v>
      </c>
      <c r="T142" s="41" t="s">
        <v>18460</v>
      </c>
      <c r="U142" s="2" t="s">
        <v>16801</v>
      </c>
      <c r="V142" s="2" t="s">
        <v>253</v>
      </c>
      <c r="W142" s="41" t="s">
        <v>17588</v>
      </c>
      <c r="X142" s="2" t="s">
        <v>5173</v>
      </c>
      <c r="Y142" s="2" t="s">
        <v>5149</v>
      </c>
      <c r="Z142" s="2" t="s">
        <v>20</v>
      </c>
      <c r="AA142" s="2" t="s">
        <v>5144</v>
      </c>
      <c r="AB142" s="2" t="s">
        <v>5150</v>
      </c>
      <c r="AC142" s="2" t="s">
        <v>5247</v>
      </c>
      <c r="AD142" s="2">
        <v>8007900</v>
      </c>
      <c r="AE142" s="2">
        <v>19</v>
      </c>
      <c r="AF142" s="2">
        <v>8</v>
      </c>
      <c r="AG142" s="2">
        <v>3</v>
      </c>
      <c r="AH142" s="2" t="s">
        <v>17978</v>
      </c>
      <c r="AI142" s="2">
        <v>4</v>
      </c>
      <c r="AJ142" s="2">
        <v>3</v>
      </c>
      <c r="AK142" s="2" t="s">
        <v>18943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 t="s">
        <v>78</v>
      </c>
      <c r="CE142" s="2" t="s">
        <v>19123</v>
      </c>
      <c r="CF142" s="2" t="s">
        <v>15681</v>
      </c>
      <c r="CG142" s="2" t="e">
        <v>#N/A</v>
      </c>
      <c r="CH142" s="2" t="s">
        <v>15705</v>
      </c>
      <c r="CI142" s="49"/>
    </row>
    <row r="143" spans="1:87" x14ac:dyDescent="0.2">
      <c r="A143" s="2" t="s">
        <v>5222</v>
      </c>
      <c r="B143" s="2" t="s">
        <v>23184</v>
      </c>
      <c r="C143" s="2" t="s">
        <v>5140</v>
      </c>
      <c r="D143" s="2" t="s">
        <v>5222</v>
      </c>
      <c r="E143" s="2" t="s">
        <v>5222</v>
      </c>
      <c r="F143" s="2" t="s">
        <v>5222</v>
      </c>
      <c r="G143" s="23" t="s">
        <v>17121</v>
      </c>
      <c r="H143" s="2" t="s">
        <v>61</v>
      </c>
      <c r="I143" s="2" t="s">
        <v>61</v>
      </c>
      <c r="J143" s="2" t="s">
        <v>61</v>
      </c>
      <c r="K143" s="2" t="s">
        <v>61</v>
      </c>
      <c r="L143" s="45" t="s">
        <v>17088</v>
      </c>
      <c r="M143" s="2" t="s">
        <v>133</v>
      </c>
      <c r="N143" s="2">
        <v>24.19464</v>
      </c>
      <c r="O143" s="2">
        <v>55.76464</v>
      </c>
      <c r="P143" s="2" t="s">
        <v>5142</v>
      </c>
      <c r="Q143" s="2" t="s">
        <v>65</v>
      </c>
      <c r="R143" s="43" t="s">
        <v>18854</v>
      </c>
      <c r="S143" s="41" t="s">
        <v>272</v>
      </c>
      <c r="T143" s="41" t="s">
        <v>18461</v>
      </c>
      <c r="U143" s="2" t="s">
        <v>16801</v>
      </c>
      <c r="V143" s="2" t="s">
        <v>272</v>
      </c>
      <c r="W143" s="41" t="s">
        <v>17588</v>
      </c>
      <c r="X143" s="2" t="s">
        <v>5173</v>
      </c>
      <c r="Y143" s="2" t="s">
        <v>5143</v>
      </c>
      <c r="Z143" s="2" t="s">
        <v>20</v>
      </c>
      <c r="AA143" s="2" t="s">
        <v>5144</v>
      </c>
      <c r="AB143" s="2" t="s">
        <v>5145</v>
      </c>
      <c r="AC143" s="2" t="s">
        <v>5205</v>
      </c>
      <c r="AD143" s="2">
        <v>8002400</v>
      </c>
      <c r="AE143" s="2">
        <v>14</v>
      </c>
      <c r="AF143" s="2">
        <v>6</v>
      </c>
      <c r="AG143" s="2">
        <v>3</v>
      </c>
      <c r="AH143" s="2" t="s">
        <v>17974</v>
      </c>
      <c r="AI143" s="2">
        <v>3</v>
      </c>
      <c r="AJ143" s="2">
        <v>3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 t="s">
        <v>78</v>
      </c>
      <c r="CE143" s="2" t="s">
        <v>5223</v>
      </c>
      <c r="CF143" s="2" t="s">
        <v>15684</v>
      </c>
      <c r="CG143" s="2" t="e">
        <v>#N/A</v>
      </c>
      <c r="CH143" s="2" t="s">
        <v>272</v>
      </c>
      <c r="CI143" s="49"/>
    </row>
    <row r="144" spans="1:87" x14ac:dyDescent="0.2">
      <c r="A144" s="2" t="s">
        <v>5314</v>
      </c>
      <c r="B144" s="2" t="s">
        <v>23185</v>
      </c>
      <c r="C144" s="2" t="s">
        <v>5140</v>
      </c>
      <c r="D144" s="2" t="s">
        <v>5314</v>
      </c>
      <c r="E144" s="2" t="s">
        <v>5314</v>
      </c>
      <c r="F144" s="2" t="s">
        <v>5314</v>
      </c>
      <c r="G144" s="23" t="s">
        <v>17168</v>
      </c>
      <c r="H144" s="2" t="s">
        <v>61</v>
      </c>
      <c r="I144" s="2" t="s">
        <v>61</v>
      </c>
      <c r="J144" s="2" t="s">
        <v>61</v>
      </c>
      <c r="K144" s="2" t="s">
        <v>61</v>
      </c>
      <c r="L144" s="45" t="s">
        <v>17088</v>
      </c>
      <c r="M144" s="2" t="s">
        <v>133</v>
      </c>
      <c r="N144" s="2">
        <v>24.18807</v>
      </c>
      <c r="O144" s="2">
        <v>55.758949999999999</v>
      </c>
      <c r="P144" s="2" t="s">
        <v>5142</v>
      </c>
      <c r="Q144" s="2" t="s">
        <v>65</v>
      </c>
      <c r="R144" s="43" t="s">
        <v>18854</v>
      </c>
      <c r="S144" s="41" t="s">
        <v>272</v>
      </c>
      <c r="T144" s="41" t="s">
        <v>18461</v>
      </c>
      <c r="U144" s="2" t="s">
        <v>16801</v>
      </c>
      <c r="V144" s="2" t="s">
        <v>272</v>
      </c>
      <c r="W144" s="41" t="s">
        <v>17588</v>
      </c>
      <c r="X144" s="2" t="s">
        <v>5173</v>
      </c>
      <c r="Y144" s="2" t="s">
        <v>5143</v>
      </c>
      <c r="Z144" s="2" t="s">
        <v>20</v>
      </c>
      <c r="AA144" s="2" t="s">
        <v>5144</v>
      </c>
      <c r="AB144" s="2" t="s">
        <v>5145</v>
      </c>
      <c r="AC144" s="2" t="s">
        <v>5205</v>
      </c>
      <c r="AD144" s="2">
        <v>8002400</v>
      </c>
      <c r="AE144" s="2">
        <v>14</v>
      </c>
      <c r="AF144" s="2">
        <v>6</v>
      </c>
      <c r="AG144" s="2">
        <v>3</v>
      </c>
      <c r="AH144" s="2" t="s">
        <v>17974</v>
      </c>
      <c r="AI144" s="2">
        <v>3</v>
      </c>
      <c r="AJ144" s="2">
        <v>3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 t="s">
        <v>78</v>
      </c>
      <c r="CE144" s="2" t="s">
        <v>5315</v>
      </c>
      <c r="CF144" s="2" t="s">
        <v>15684</v>
      </c>
      <c r="CG144" s="2" t="e">
        <v>#N/A</v>
      </c>
      <c r="CH144" s="2" t="s">
        <v>272</v>
      </c>
      <c r="CI144" s="49"/>
    </row>
    <row r="145" spans="1:87" x14ac:dyDescent="0.2">
      <c r="A145" s="2" t="s">
        <v>5859</v>
      </c>
      <c r="B145" s="2" t="s">
        <v>23186</v>
      </c>
      <c r="C145" s="2" t="s">
        <v>5140</v>
      </c>
      <c r="D145" s="2" t="s">
        <v>5859</v>
      </c>
      <c r="E145" s="2" t="s">
        <v>5859</v>
      </c>
      <c r="F145" s="2" t="s">
        <v>5859</v>
      </c>
      <c r="G145" s="23" t="s">
        <v>22828</v>
      </c>
      <c r="H145" s="2" t="s">
        <v>61</v>
      </c>
      <c r="I145" s="2" t="s">
        <v>61</v>
      </c>
      <c r="J145" s="2" t="s">
        <v>61</v>
      </c>
      <c r="K145" s="2" t="s">
        <v>61</v>
      </c>
      <c r="L145" s="46">
        <v>42901</v>
      </c>
      <c r="M145" s="2" t="s">
        <v>133</v>
      </c>
      <c r="N145" s="2">
        <v>23.986718</v>
      </c>
      <c r="O145" s="2">
        <v>55.257541000000003</v>
      </c>
      <c r="P145" s="2" t="s">
        <v>5142</v>
      </c>
      <c r="Q145" s="2" t="s">
        <v>65</v>
      </c>
      <c r="R145" s="43" t="s">
        <v>18854</v>
      </c>
      <c r="S145" s="41" t="s">
        <v>1554</v>
      </c>
      <c r="T145" s="41" t="s">
        <v>18460</v>
      </c>
      <c r="U145" s="2" t="s">
        <v>16803</v>
      </c>
      <c r="V145" s="2" t="s">
        <v>528</v>
      </c>
      <c r="W145" s="41" t="s">
        <v>17588</v>
      </c>
      <c r="X145" s="2" t="s">
        <v>5173</v>
      </c>
      <c r="Y145" s="2" t="s">
        <v>5143</v>
      </c>
      <c r="Z145" s="2" t="s">
        <v>20</v>
      </c>
      <c r="AA145" s="2" t="s">
        <v>5144</v>
      </c>
      <c r="AB145" s="2" t="s">
        <v>5145</v>
      </c>
      <c r="AC145" s="2" t="s">
        <v>5247</v>
      </c>
      <c r="AD145" s="2">
        <v>8007100</v>
      </c>
      <c r="AE145" s="2">
        <v>55</v>
      </c>
      <c r="AF145" s="2">
        <v>6</v>
      </c>
      <c r="AG145" s="2">
        <v>3</v>
      </c>
      <c r="AH145" s="2" t="s">
        <v>17978</v>
      </c>
      <c r="AI145" s="2">
        <v>3</v>
      </c>
      <c r="AJ145" s="2">
        <v>3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 t="s">
        <v>71</v>
      </c>
      <c r="CE145" s="2">
        <v>0</v>
      </c>
      <c r="CF145" s="2" t="s">
        <v>15686</v>
      </c>
      <c r="CG145" s="2" t="e">
        <v>#N/A</v>
      </c>
      <c r="CH145" s="2" t="s">
        <v>15705</v>
      </c>
      <c r="CI145" s="49"/>
    </row>
    <row r="146" spans="1:87" x14ac:dyDescent="0.2">
      <c r="A146" s="2" t="s">
        <v>5862</v>
      </c>
      <c r="B146" s="2" t="s">
        <v>23187</v>
      </c>
      <c r="C146" s="2" t="s">
        <v>5140</v>
      </c>
      <c r="D146" s="2" t="s">
        <v>5862</v>
      </c>
      <c r="E146" s="2" t="s">
        <v>5862</v>
      </c>
      <c r="F146" s="2" t="s">
        <v>5862</v>
      </c>
      <c r="G146" s="23"/>
      <c r="H146" s="2" t="s">
        <v>61</v>
      </c>
      <c r="I146" s="2" t="s">
        <v>61</v>
      </c>
      <c r="J146" s="2" t="s">
        <v>61</v>
      </c>
      <c r="K146" s="2"/>
      <c r="L146" s="46">
        <v>40508</v>
      </c>
      <c r="M146" s="2" t="s">
        <v>133</v>
      </c>
      <c r="N146" s="2">
        <v>24.596060000000001</v>
      </c>
      <c r="O146" s="2">
        <v>55.395209999999999</v>
      </c>
      <c r="P146" s="2" t="s">
        <v>5142</v>
      </c>
      <c r="Q146" s="2" t="s">
        <v>65</v>
      </c>
      <c r="R146" s="43" t="s">
        <v>18854</v>
      </c>
      <c r="S146" s="41" t="s">
        <v>1554</v>
      </c>
      <c r="T146" s="41" t="s">
        <v>18460</v>
      </c>
      <c r="U146" s="2" t="s">
        <v>16801</v>
      </c>
      <c r="V146" s="2" t="s">
        <v>134</v>
      </c>
      <c r="W146" s="41" t="s">
        <v>67</v>
      </c>
      <c r="X146" s="2" t="s">
        <v>153</v>
      </c>
      <c r="Y146" s="2" t="s">
        <v>5205</v>
      </c>
      <c r="Z146" s="2" t="s">
        <v>20</v>
      </c>
      <c r="AA146" s="2" t="s">
        <v>5144</v>
      </c>
      <c r="AB146" s="2" t="s">
        <v>5356</v>
      </c>
      <c r="AC146" s="2"/>
      <c r="AD146" s="2">
        <v>8005200</v>
      </c>
      <c r="AE146" s="2">
        <v>28</v>
      </c>
      <c r="AF146" s="2">
        <v>6</v>
      </c>
      <c r="AG146" s="2"/>
      <c r="AH146" s="2"/>
      <c r="AI146" s="2">
        <v>3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 t="s">
        <v>71</v>
      </c>
      <c r="CE146" s="2">
        <v>0</v>
      </c>
      <c r="CF146" s="2" t="s">
        <v>15683</v>
      </c>
      <c r="CG146" s="2" t="e">
        <v>#N/A</v>
      </c>
      <c r="CH146" s="2" t="s">
        <v>15705</v>
      </c>
      <c r="CI146" s="49"/>
    </row>
    <row r="147" spans="1:87" x14ac:dyDescent="0.2">
      <c r="A147" s="2" t="s">
        <v>6028</v>
      </c>
      <c r="B147" s="2" t="s">
        <v>23188</v>
      </c>
      <c r="C147" s="2" t="s">
        <v>5140</v>
      </c>
      <c r="D147" s="2"/>
      <c r="E147" s="2" t="s">
        <v>6028</v>
      </c>
      <c r="F147" s="2" t="s">
        <v>6028</v>
      </c>
      <c r="G147" s="23" t="s">
        <v>17062</v>
      </c>
      <c r="H147" s="2"/>
      <c r="I147" s="2" t="s">
        <v>61</v>
      </c>
      <c r="J147" s="2" t="s">
        <v>61</v>
      </c>
      <c r="K147" s="2" t="s">
        <v>61</v>
      </c>
      <c r="L147" s="46">
        <v>42134</v>
      </c>
      <c r="M147" s="2" t="s">
        <v>133</v>
      </c>
      <c r="N147" s="2">
        <v>24.176459999999999</v>
      </c>
      <c r="O147" s="2">
        <v>55.835549999999998</v>
      </c>
      <c r="P147" s="2" t="s">
        <v>5226</v>
      </c>
      <c r="Q147" s="2" t="s">
        <v>65</v>
      </c>
      <c r="R147" s="43" t="s">
        <v>18854</v>
      </c>
      <c r="S147" s="41" t="s">
        <v>1554</v>
      </c>
      <c r="T147" s="41" t="s">
        <v>18460</v>
      </c>
      <c r="U147" s="2" t="s">
        <v>16803</v>
      </c>
      <c r="V147" s="2" t="s">
        <v>253</v>
      </c>
      <c r="W147" s="41" t="s">
        <v>17589</v>
      </c>
      <c r="X147" s="2" t="s">
        <v>5173</v>
      </c>
      <c r="Y147" s="2" t="s">
        <v>5143</v>
      </c>
      <c r="Z147" s="2" t="s">
        <v>20</v>
      </c>
      <c r="AA147" s="2" t="s">
        <v>5144</v>
      </c>
      <c r="AB147" s="2" t="s">
        <v>5145</v>
      </c>
      <c r="AC147" s="2" t="s">
        <v>5247</v>
      </c>
      <c r="AD147" s="2">
        <v>8002000</v>
      </c>
      <c r="AE147" s="2">
        <v>38</v>
      </c>
      <c r="AF147" s="2">
        <v>6</v>
      </c>
      <c r="AG147" s="2">
        <v>3</v>
      </c>
      <c r="AH147" s="2" t="s">
        <v>17978</v>
      </c>
      <c r="AI147" s="2">
        <v>3</v>
      </c>
      <c r="AJ147" s="2">
        <v>3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 t="s">
        <v>78</v>
      </c>
      <c r="CE147" s="2" t="s">
        <v>19124</v>
      </c>
      <c r="CF147" s="2" t="s">
        <v>15680</v>
      </c>
      <c r="CG147" s="2" t="e">
        <v>#N/A</v>
      </c>
      <c r="CH147" s="2" t="s">
        <v>15705</v>
      </c>
      <c r="CI147" s="49"/>
    </row>
    <row r="148" spans="1:87" x14ac:dyDescent="0.2">
      <c r="A148" s="2" t="s">
        <v>5527</v>
      </c>
      <c r="B148" s="2" t="s">
        <v>23189</v>
      </c>
      <c r="C148" s="2" t="s">
        <v>5140</v>
      </c>
      <c r="D148" s="2" t="s">
        <v>5527</v>
      </c>
      <c r="E148" s="2" t="s">
        <v>5527</v>
      </c>
      <c r="F148" s="2" t="s">
        <v>5527</v>
      </c>
      <c r="G148" s="23" t="s">
        <v>16584</v>
      </c>
      <c r="H148" s="2" t="s">
        <v>61</v>
      </c>
      <c r="I148" s="2" t="s">
        <v>61</v>
      </c>
      <c r="J148" s="2" t="s">
        <v>61</v>
      </c>
      <c r="K148" s="2" t="s">
        <v>61</v>
      </c>
      <c r="L148" s="45" t="s">
        <v>17088</v>
      </c>
      <c r="M148" s="2" t="s">
        <v>133</v>
      </c>
      <c r="N148" s="2">
        <v>24.14462</v>
      </c>
      <c r="O148" s="2">
        <v>55.81964</v>
      </c>
      <c r="P148" s="2" t="s">
        <v>5142</v>
      </c>
      <c r="Q148" s="2" t="s">
        <v>65</v>
      </c>
      <c r="R148" s="43" t="s">
        <v>18854</v>
      </c>
      <c r="S148" s="41" t="s">
        <v>1554</v>
      </c>
      <c r="T148" s="41" t="s">
        <v>18460</v>
      </c>
      <c r="U148" s="2" t="s">
        <v>16803</v>
      </c>
      <c r="V148" s="2" t="s">
        <v>253</v>
      </c>
      <c r="W148" s="41" t="s">
        <v>17588</v>
      </c>
      <c r="X148" s="2" t="s">
        <v>5173</v>
      </c>
      <c r="Y148" s="2" t="s">
        <v>5143</v>
      </c>
      <c r="Z148" s="2" t="s">
        <v>20</v>
      </c>
      <c r="AA148" s="2" t="s">
        <v>5144</v>
      </c>
      <c r="AB148" s="2" t="s">
        <v>5145</v>
      </c>
      <c r="AC148" s="2" t="s">
        <v>5247</v>
      </c>
      <c r="AD148" s="2">
        <v>8002200</v>
      </c>
      <c r="AE148" s="2">
        <v>22</v>
      </c>
      <c r="AF148" s="2">
        <v>6</v>
      </c>
      <c r="AG148" s="2">
        <v>3</v>
      </c>
      <c r="AH148" s="2" t="s">
        <v>17978</v>
      </c>
      <c r="AI148" s="2">
        <v>3</v>
      </c>
      <c r="AJ148" s="2">
        <v>3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 t="s">
        <v>78</v>
      </c>
      <c r="CE148" s="2" t="s">
        <v>5528</v>
      </c>
      <c r="CF148" s="2" t="s">
        <v>15690</v>
      </c>
      <c r="CG148" s="2" t="e">
        <v>#N/A</v>
      </c>
      <c r="CH148" s="2" t="s">
        <v>15705</v>
      </c>
      <c r="CI148" s="49"/>
    </row>
    <row r="149" spans="1:87" x14ac:dyDescent="0.2">
      <c r="A149" s="2" t="s">
        <v>5529</v>
      </c>
      <c r="B149" s="2" t="s">
        <v>23190</v>
      </c>
      <c r="C149" s="2" t="s">
        <v>5140</v>
      </c>
      <c r="D149" s="2" t="s">
        <v>5529</v>
      </c>
      <c r="E149" s="2" t="s">
        <v>5529</v>
      </c>
      <c r="F149" s="2" t="s">
        <v>5529</v>
      </c>
      <c r="G149" s="23" t="s">
        <v>17038</v>
      </c>
      <c r="H149" s="2" t="s">
        <v>61</v>
      </c>
      <c r="I149" s="2" t="s">
        <v>61</v>
      </c>
      <c r="J149" s="2" t="s">
        <v>61</v>
      </c>
      <c r="K149" s="2" t="s">
        <v>61</v>
      </c>
      <c r="L149" s="45" t="s">
        <v>17088</v>
      </c>
      <c r="M149" s="2" t="s">
        <v>133</v>
      </c>
      <c r="N149" s="2">
        <v>24.153459999999999</v>
      </c>
      <c r="O149" s="2">
        <v>55.821869999999997</v>
      </c>
      <c r="P149" s="2" t="s">
        <v>5142</v>
      </c>
      <c r="Q149" s="2" t="s">
        <v>65</v>
      </c>
      <c r="R149" s="43" t="s">
        <v>18854</v>
      </c>
      <c r="S149" s="41" t="s">
        <v>1554</v>
      </c>
      <c r="T149" s="41" t="s">
        <v>18460</v>
      </c>
      <c r="U149" s="2" t="s">
        <v>16803</v>
      </c>
      <c r="V149" s="2" t="s">
        <v>253</v>
      </c>
      <c r="W149" s="41" t="s">
        <v>17588</v>
      </c>
      <c r="X149" s="2" t="s">
        <v>5173</v>
      </c>
      <c r="Y149" s="2" t="s">
        <v>5143</v>
      </c>
      <c r="Z149" s="2" t="s">
        <v>20</v>
      </c>
      <c r="AA149" s="2" t="s">
        <v>5144</v>
      </c>
      <c r="AB149" s="2" t="s">
        <v>5145</v>
      </c>
      <c r="AC149" s="2" t="s">
        <v>5247</v>
      </c>
      <c r="AD149" s="2">
        <v>8002200</v>
      </c>
      <c r="AE149" s="2">
        <v>23</v>
      </c>
      <c r="AF149" s="2">
        <v>7</v>
      </c>
      <c r="AG149" s="2">
        <v>3</v>
      </c>
      <c r="AH149" s="2" t="s">
        <v>17978</v>
      </c>
      <c r="AI149" s="2">
        <v>4</v>
      </c>
      <c r="AJ149" s="2">
        <v>3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 t="s">
        <v>78</v>
      </c>
      <c r="CE149" s="2" t="s">
        <v>5530</v>
      </c>
      <c r="CF149" s="2" t="s">
        <v>15690</v>
      </c>
      <c r="CG149" s="2" t="e">
        <v>#N/A</v>
      </c>
      <c r="CH149" s="2" t="s">
        <v>15705</v>
      </c>
      <c r="CI149" s="49"/>
    </row>
    <row r="150" spans="1:87" x14ac:dyDescent="0.2">
      <c r="A150" s="2" t="s">
        <v>5543</v>
      </c>
      <c r="B150" s="2" t="s">
        <v>23191</v>
      </c>
      <c r="C150" s="2" t="s">
        <v>5140</v>
      </c>
      <c r="D150" s="2" t="s">
        <v>5543</v>
      </c>
      <c r="E150" s="2" t="s">
        <v>5543</v>
      </c>
      <c r="F150" s="2" t="s">
        <v>5543</v>
      </c>
      <c r="G150" s="23"/>
      <c r="H150" s="2" t="s">
        <v>61</v>
      </c>
      <c r="I150" s="2" t="s">
        <v>61</v>
      </c>
      <c r="J150" s="2" t="s">
        <v>61</v>
      </c>
      <c r="K150" s="2"/>
      <c r="L150" s="46">
        <v>41217</v>
      </c>
      <c r="M150" s="2" t="s">
        <v>133</v>
      </c>
      <c r="N150" s="2">
        <v>24.168199999999999</v>
      </c>
      <c r="O150" s="2">
        <v>55.22383</v>
      </c>
      <c r="P150" s="2" t="s">
        <v>5142</v>
      </c>
      <c r="Q150" s="2" t="s">
        <v>65</v>
      </c>
      <c r="R150" s="43" t="s">
        <v>16802</v>
      </c>
      <c r="S150" s="41" t="s">
        <v>16802</v>
      </c>
      <c r="T150" s="41" t="s">
        <v>18462</v>
      </c>
      <c r="U150" s="2" t="s">
        <v>6245</v>
      </c>
      <c r="V150" s="2" t="s">
        <v>5436</v>
      </c>
      <c r="W150" s="41" t="s">
        <v>67</v>
      </c>
      <c r="X150" s="2" t="s">
        <v>5173</v>
      </c>
      <c r="Y150" s="2" t="s">
        <v>5205</v>
      </c>
      <c r="Z150" s="2" t="s">
        <v>20</v>
      </c>
      <c r="AA150" s="2" t="s">
        <v>5144</v>
      </c>
      <c r="AB150" s="2" t="s">
        <v>5356</v>
      </c>
      <c r="AC150" s="2"/>
      <c r="AD150" s="2">
        <v>8007100</v>
      </c>
      <c r="AE150" s="2">
        <v>45</v>
      </c>
      <c r="AF150" s="2">
        <v>8</v>
      </c>
      <c r="AG150" s="2"/>
      <c r="AH150" s="2"/>
      <c r="AI150" s="2">
        <v>4</v>
      </c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 t="s">
        <v>78</v>
      </c>
      <c r="CE150" s="2" t="s">
        <v>19125</v>
      </c>
      <c r="CF150" s="2" t="s">
        <v>15686</v>
      </c>
      <c r="CG150" s="2" t="s">
        <v>17387</v>
      </c>
      <c r="CH150" s="2" t="s">
        <v>15706</v>
      </c>
      <c r="CI150" s="49"/>
    </row>
    <row r="151" spans="1:87" x14ac:dyDescent="0.2">
      <c r="A151" s="2" t="s">
        <v>5544</v>
      </c>
      <c r="B151" s="2" t="s">
        <v>23192</v>
      </c>
      <c r="C151" s="2" t="s">
        <v>5140</v>
      </c>
      <c r="D151" s="2" t="s">
        <v>5544</v>
      </c>
      <c r="E151" s="2" t="s">
        <v>5544</v>
      </c>
      <c r="F151" s="2" t="s">
        <v>5544</v>
      </c>
      <c r="G151" s="23" t="s">
        <v>18823</v>
      </c>
      <c r="H151" s="2" t="s">
        <v>61</v>
      </c>
      <c r="I151" s="2" t="s">
        <v>61</v>
      </c>
      <c r="J151" s="2" t="s">
        <v>61</v>
      </c>
      <c r="K151" s="2" t="s">
        <v>61</v>
      </c>
      <c r="L151" s="46">
        <v>41127</v>
      </c>
      <c r="M151" s="2" t="s">
        <v>133</v>
      </c>
      <c r="N151" s="2">
        <v>24.536850000000001</v>
      </c>
      <c r="O151" s="2">
        <v>55.757060000000003</v>
      </c>
      <c r="P151" s="2" t="s">
        <v>5142</v>
      </c>
      <c r="Q151" s="2" t="s">
        <v>65</v>
      </c>
      <c r="R151" s="43" t="s">
        <v>16802</v>
      </c>
      <c r="S151" s="41" t="s">
        <v>16802</v>
      </c>
      <c r="T151" s="41" t="s">
        <v>18462</v>
      </c>
      <c r="U151" s="2" t="s">
        <v>6245</v>
      </c>
      <c r="V151" s="2" t="s">
        <v>5358</v>
      </c>
      <c r="W151" s="41" t="s">
        <v>17588</v>
      </c>
      <c r="X151" s="2" t="s">
        <v>153</v>
      </c>
      <c r="Y151" s="2" t="s">
        <v>5143</v>
      </c>
      <c r="Z151" s="2" t="s">
        <v>20</v>
      </c>
      <c r="AA151" s="2" t="s">
        <v>5144</v>
      </c>
      <c r="AB151" s="2" t="s">
        <v>5145</v>
      </c>
      <c r="AC151" s="2" t="s">
        <v>5247</v>
      </c>
      <c r="AD151" s="2">
        <v>8005500</v>
      </c>
      <c r="AE151" s="2">
        <v>28</v>
      </c>
      <c r="AF151" s="2">
        <v>6</v>
      </c>
      <c r="AG151" s="2">
        <v>3</v>
      </c>
      <c r="AH151" s="2" t="s">
        <v>17978</v>
      </c>
      <c r="AI151" s="2">
        <v>3</v>
      </c>
      <c r="AJ151" s="2">
        <v>3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 t="s">
        <v>78</v>
      </c>
      <c r="CE151" s="2" t="s">
        <v>19126</v>
      </c>
      <c r="CF151" s="2" t="s">
        <v>15683</v>
      </c>
      <c r="CG151" s="2" t="s">
        <v>253</v>
      </c>
      <c r="CH151" s="2" t="s">
        <v>15706</v>
      </c>
      <c r="CI151" s="49"/>
    </row>
    <row r="152" spans="1:87" x14ac:dyDescent="0.2">
      <c r="A152" s="2" t="s">
        <v>5545</v>
      </c>
      <c r="B152" s="2" t="s">
        <v>23193</v>
      </c>
      <c r="C152" s="2" t="s">
        <v>5140</v>
      </c>
      <c r="D152" s="2" t="s">
        <v>5545</v>
      </c>
      <c r="E152" s="2" t="s">
        <v>5545</v>
      </c>
      <c r="F152" s="2" t="s">
        <v>5545</v>
      </c>
      <c r="G152" s="23" t="s">
        <v>16205</v>
      </c>
      <c r="H152" s="2" t="s">
        <v>61</v>
      </c>
      <c r="I152" s="2" t="s">
        <v>61</v>
      </c>
      <c r="J152" s="2" t="s">
        <v>61</v>
      </c>
      <c r="K152" s="2" t="s">
        <v>61</v>
      </c>
      <c r="L152" s="45" t="s">
        <v>17088</v>
      </c>
      <c r="M152" s="2" t="s">
        <v>133</v>
      </c>
      <c r="N152" s="2">
        <v>24.158919999999998</v>
      </c>
      <c r="O152" s="2">
        <v>55.812390000000001</v>
      </c>
      <c r="P152" s="2" t="s">
        <v>5142</v>
      </c>
      <c r="Q152" s="2" t="s">
        <v>65</v>
      </c>
      <c r="R152" s="43" t="s">
        <v>18854</v>
      </c>
      <c r="S152" s="41" t="s">
        <v>1554</v>
      </c>
      <c r="T152" s="41" t="s">
        <v>18460</v>
      </c>
      <c r="U152" s="2" t="s">
        <v>16803</v>
      </c>
      <c r="V152" s="2" t="s">
        <v>253</v>
      </c>
      <c r="W152" s="41" t="s">
        <v>17588</v>
      </c>
      <c r="X152" s="2" t="s">
        <v>5173</v>
      </c>
      <c r="Y152" s="2" t="s">
        <v>5143</v>
      </c>
      <c r="Z152" s="2" t="s">
        <v>20</v>
      </c>
      <c r="AA152" s="2" t="s">
        <v>5144</v>
      </c>
      <c r="AB152" s="2" t="s">
        <v>5145</v>
      </c>
      <c r="AC152" s="2" t="s">
        <v>5247</v>
      </c>
      <c r="AD152" s="2">
        <v>8002200</v>
      </c>
      <c r="AE152" s="2">
        <v>28</v>
      </c>
      <c r="AF152" s="2">
        <v>6</v>
      </c>
      <c r="AG152" s="2">
        <v>3</v>
      </c>
      <c r="AH152" s="2" t="s">
        <v>17978</v>
      </c>
      <c r="AI152" s="2">
        <v>3</v>
      </c>
      <c r="AJ152" s="2">
        <v>3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 t="s">
        <v>78</v>
      </c>
      <c r="CE152" s="2" t="s">
        <v>5546</v>
      </c>
      <c r="CF152" s="2" t="s">
        <v>15683</v>
      </c>
      <c r="CG152" s="2" t="e">
        <v>#N/A</v>
      </c>
      <c r="CH152" s="2" t="s">
        <v>15705</v>
      </c>
      <c r="CI152" s="49"/>
    </row>
    <row r="153" spans="1:87" x14ac:dyDescent="0.2">
      <c r="A153" s="2" t="s">
        <v>5547</v>
      </c>
      <c r="B153" s="2" t="s">
        <v>23194</v>
      </c>
      <c r="C153" s="2" t="s">
        <v>5140</v>
      </c>
      <c r="D153" s="2" t="s">
        <v>5547</v>
      </c>
      <c r="E153" s="2" t="s">
        <v>5547</v>
      </c>
      <c r="F153" s="2" t="s">
        <v>5547</v>
      </c>
      <c r="G153" s="23"/>
      <c r="H153" s="2" t="s">
        <v>61</v>
      </c>
      <c r="I153" s="2" t="s">
        <v>61</v>
      </c>
      <c r="J153" s="2" t="s">
        <v>61</v>
      </c>
      <c r="K153" s="2"/>
      <c r="L153" s="45" t="s">
        <v>17088</v>
      </c>
      <c r="M153" s="2" t="s">
        <v>133</v>
      </c>
      <c r="N153" s="2">
        <v>24.08954</v>
      </c>
      <c r="O153" s="2">
        <v>55.98216</v>
      </c>
      <c r="P153" s="2" t="s">
        <v>5142</v>
      </c>
      <c r="Q153" s="2" t="s">
        <v>65</v>
      </c>
      <c r="R153" s="43" t="s">
        <v>16802</v>
      </c>
      <c r="S153" s="41" t="s">
        <v>16802</v>
      </c>
      <c r="T153" s="41" t="s">
        <v>18462</v>
      </c>
      <c r="U153" s="2" t="s">
        <v>6245</v>
      </c>
      <c r="V153" s="2" t="s">
        <v>5358</v>
      </c>
      <c r="W153" s="41" t="s">
        <v>67</v>
      </c>
      <c r="X153" s="2" t="s">
        <v>5173</v>
      </c>
      <c r="Y153" s="2" t="s">
        <v>5149</v>
      </c>
      <c r="Z153" s="2" t="s">
        <v>20</v>
      </c>
      <c r="AA153" s="2" t="s">
        <v>5144</v>
      </c>
      <c r="AB153" s="2" t="s">
        <v>5150</v>
      </c>
      <c r="AC153" s="2"/>
      <c r="AD153" s="2">
        <v>8007900</v>
      </c>
      <c r="AE153" s="2">
        <v>27</v>
      </c>
      <c r="AF153" s="2">
        <v>6</v>
      </c>
      <c r="AG153" s="2"/>
      <c r="AH153" s="2"/>
      <c r="AI153" s="2">
        <v>3</v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 t="s">
        <v>71</v>
      </c>
      <c r="CE153" s="2">
        <v>0</v>
      </c>
      <c r="CF153" s="2" t="s">
        <v>15694</v>
      </c>
      <c r="CG153" s="2" t="s">
        <v>17387</v>
      </c>
      <c r="CH153" s="2" t="s">
        <v>15706</v>
      </c>
      <c r="CI153" s="49"/>
    </row>
    <row r="154" spans="1:87" x14ac:dyDescent="0.2">
      <c r="A154" s="2" t="s">
        <v>5553</v>
      </c>
      <c r="B154" s="2" t="s">
        <v>23195</v>
      </c>
      <c r="C154" s="2" t="s">
        <v>5140</v>
      </c>
      <c r="D154" s="2"/>
      <c r="E154" s="2" t="s">
        <v>5553</v>
      </c>
      <c r="F154" s="2" t="s">
        <v>5553</v>
      </c>
      <c r="G154" s="23" t="s">
        <v>17203</v>
      </c>
      <c r="H154" s="2"/>
      <c r="I154" s="2" t="s">
        <v>61</v>
      </c>
      <c r="J154" s="2" t="s">
        <v>61</v>
      </c>
      <c r="K154" s="2" t="s">
        <v>61</v>
      </c>
      <c r="L154" s="46">
        <v>42151</v>
      </c>
      <c r="M154" s="2" t="s">
        <v>133</v>
      </c>
      <c r="N154" s="2">
        <v>24.19492</v>
      </c>
      <c r="O154" s="2">
        <v>55.506529999999998</v>
      </c>
      <c r="P154" s="2" t="s">
        <v>5226</v>
      </c>
      <c r="Q154" s="2" t="s">
        <v>65</v>
      </c>
      <c r="R154" s="43" t="s">
        <v>18854</v>
      </c>
      <c r="S154" s="41" t="s">
        <v>1554</v>
      </c>
      <c r="T154" s="41" t="s">
        <v>18460</v>
      </c>
      <c r="U154" s="2" t="s">
        <v>16801</v>
      </c>
      <c r="V154" s="2" t="s">
        <v>253</v>
      </c>
      <c r="W154" s="41" t="s">
        <v>17589</v>
      </c>
      <c r="X154" s="2" t="s">
        <v>5173</v>
      </c>
      <c r="Y154" s="2" t="s">
        <v>5205</v>
      </c>
      <c r="Z154" s="2" t="s">
        <v>20</v>
      </c>
      <c r="AA154" s="2" t="s">
        <v>5144</v>
      </c>
      <c r="AB154" s="2" t="s">
        <v>5356</v>
      </c>
      <c r="AC154" s="2" t="s">
        <v>5247</v>
      </c>
      <c r="AD154" s="2">
        <v>8006700</v>
      </c>
      <c r="AE154" s="2">
        <v>39</v>
      </c>
      <c r="AF154" s="2">
        <v>6</v>
      </c>
      <c r="AG154" s="2">
        <v>3</v>
      </c>
      <c r="AH154" s="2" t="s">
        <v>17978</v>
      </c>
      <c r="AI154" s="2">
        <v>3</v>
      </c>
      <c r="AJ154" s="2">
        <v>3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 t="s">
        <v>78</v>
      </c>
      <c r="CE154" s="2" t="s">
        <v>5554</v>
      </c>
      <c r="CF154" s="2" t="s">
        <v>15680</v>
      </c>
      <c r="CG154" s="2" t="e">
        <v>#N/A</v>
      </c>
      <c r="CH154" s="2" t="s">
        <v>15705</v>
      </c>
      <c r="CI154" s="49"/>
    </row>
    <row r="155" spans="1:87" x14ac:dyDescent="0.2">
      <c r="A155" s="2" t="s">
        <v>5228</v>
      </c>
      <c r="B155" s="2" t="s">
        <v>23196</v>
      </c>
      <c r="C155" s="2" t="s">
        <v>5140</v>
      </c>
      <c r="D155" s="2" t="s">
        <v>5228</v>
      </c>
      <c r="E155" s="2" t="s">
        <v>5228</v>
      </c>
      <c r="F155" s="2" t="s">
        <v>5228</v>
      </c>
      <c r="G155" s="23" t="s">
        <v>17122</v>
      </c>
      <c r="H155" s="2" t="s">
        <v>61</v>
      </c>
      <c r="I155" s="2" t="s">
        <v>61</v>
      </c>
      <c r="J155" s="2" t="s">
        <v>61</v>
      </c>
      <c r="K155" s="2" t="s">
        <v>61</v>
      </c>
      <c r="L155" s="46">
        <v>41739</v>
      </c>
      <c r="M155" s="2" t="s">
        <v>133</v>
      </c>
      <c r="N155" s="2">
        <v>24.160869999999999</v>
      </c>
      <c r="O155" s="2">
        <v>55.708939999999998</v>
      </c>
      <c r="P155" s="2" t="s">
        <v>5142</v>
      </c>
      <c r="Q155" s="2" t="s">
        <v>65</v>
      </c>
      <c r="R155" s="43" t="s">
        <v>18854</v>
      </c>
      <c r="S155" s="41" t="s">
        <v>1554</v>
      </c>
      <c r="T155" s="41" t="s">
        <v>18460</v>
      </c>
      <c r="U155" s="2" t="s">
        <v>16801</v>
      </c>
      <c r="V155" s="2" t="s">
        <v>253</v>
      </c>
      <c r="W155" s="41" t="s">
        <v>17588</v>
      </c>
      <c r="X155" s="2" t="s">
        <v>5173</v>
      </c>
      <c r="Y155" s="2" t="s">
        <v>5149</v>
      </c>
      <c r="Z155" s="2" t="s">
        <v>20</v>
      </c>
      <c r="AA155" s="2" t="s">
        <v>5144</v>
      </c>
      <c r="AB155" s="2" t="s">
        <v>5150</v>
      </c>
      <c r="AC155" s="2" t="s">
        <v>5205</v>
      </c>
      <c r="AD155" s="2">
        <v>8002900</v>
      </c>
      <c r="AE155" s="2">
        <v>28</v>
      </c>
      <c r="AF155" s="2">
        <v>8</v>
      </c>
      <c r="AG155" s="2">
        <v>3</v>
      </c>
      <c r="AH155" s="2" t="s">
        <v>17974</v>
      </c>
      <c r="AI155" s="2">
        <v>4</v>
      </c>
      <c r="AJ155" s="2">
        <v>3</v>
      </c>
      <c r="AK155" s="2" t="s">
        <v>18943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 t="s">
        <v>78</v>
      </c>
      <c r="CE155" s="2" t="s">
        <v>5229</v>
      </c>
      <c r="CF155" s="2" t="s">
        <v>15683</v>
      </c>
      <c r="CG155" s="2" t="e">
        <v>#N/A</v>
      </c>
      <c r="CH155" s="2" t="s">
        <v>15705</v>
      </c>
      <c r="CI155" s="49"/>
    </row>
    <row r="156" spans="1:87" x14ac:dyDescent="0.2">
      <c r="A156" s="2" t="s">
        <v>5357</v>
      </c>
      <c r="B156" s="2" t="s">
        <v>23197</v>
      </c>
      <c r="C156" s="2" t="s">
        <v>5140</v>
      </c>
      <c r="D156" s="2" t="s">
        <v>5357</v>
      </c>
      <c r="E156" s="2" t="s">
        <v>5357</v>
      </c>
      <c r="F156" s="2" t="s">
        <v>5357</v>
      </c>
      <c r="G156" s="23" t="s">
        <v>17191</v>
      </c>
      <c r="H156" s="2" t="s">
        <v>61</v>
      </c>
      <c r="I156" s="2" t="s">
        <v>61</v>
      </c>
      <c r="J156" s="2" t="s">
        <v>61</v>
      </c>
      <c r="K156" s="2" t="s">
        <v>61</v>
      </c>
      <c r="L156" s="46">
        <v>41632</v>
      </c>
      <c r="M156" s="2" t="s">
        <v>133</v>
      </c>
      <c r="N156" s="2">
        <v>24.19811</v>
      </c>
      <c r="O156" s="2">
        <v>55.80142</v>
      </c>
      <c r="P156" s="2" t="s">
        <v>5142</v>
      </c>
      <c r="Q156" s="2" t="s">
        <v>65</v>
      </c>
      <c r="R156" s="43" t="s">
        <v>16802</v>
      </c>
      <c r="S156" s="41" t="s">
        <v>16802</v>
      </c>
      <c r="T156" s="41" t="s">
        <v>18462</v>
      </c>
      <c r="U156" s="2" t="s">
        <v>6245</v>
      </c>
      <c r="V156" s="2" t="s">
        <v>5358</v>
      </c>
      <c r="W156" s="41" t="s">
        <v>17588</v>
      </c>
      <c r="X156" s="2" t="s">
        <v>5173</v>
      </c>
      <c r="Y156" s="2" t="s">
        <v>5149</v>
      </c>
      <c r="Z156" s="2" t="s">
        <v>20</v>
      </c>
      <c r="AA156" s="2" t="s">
        <v>5144</v>
      </c>
      <c r="AB156" s="2" t="s">
        <v>5150</v>
      </c>
      <c r="AC156" s="2" t="s">
        <v>5205</v>
      </c>
      <c r="AD156" s="2">
        <v>8001900</v>
      </c>
      <c r="AE156" s="2">
        <v>18</v>
      </c>
      <c r="AF156" s="2">
        <v>6</v>
      </c>
      <c r="AG156" s="2">
        <v>3</v>
      </c>
      <c r="AH156" s="2" t="s">
        <v>17974</v>
      </c>
      <c r="AI156" s="2">
        <v>3</v>
      </c>
      <c r="AJ156" s="2">
        <v>3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 t="s">
        <v>78</v>
      </c>
      <c r="CE156" s="2" t="s">
        <v>5359</v>
      </c>
      <c r="CF156" s="2" t="s">
        <v>15681</v>
      </c>
      <c r="CG156" s="2" t="s">
        <v>253</v>
      </c>
      <c r="CH156" s="2" t="s">
        <v>15706</v>
      </c>
      <c r="CI156" s="49"/>
    </row>
    <row r="157" spans="1:87" x14ac:dyDescent="0.2">
      <c r="A157" s="2" t="s">
        <v>5567</v>
      </c>
      <c r="B157" s="2" t="s">
        <v>23198</v>
      </c>
      <c r="C157" s="2" t="s">
        <v>5140</v>
      </c>
      <c r="D157" s="2" t="s">
        <v>5567</v>
      </c>
      <c r="E157" s="2" t="s">
        <v>5567</v>
      </c>
      <c r="F157" s="2" t="s">
        <v>5567</v>
      </c>
      <c r="G157" s="23" t="s">
        <v>17852</v>
      </c>
      <c r="H157" s="2" t="s">
        <v>61</v>
      </c>
      <c r="I157" s="2" t="s">
        <v>61</v>
      </c>
      <c r="J157" s="2" t="s">
        <v>61</v>
      </c>
      <c r="K157" s="2" t="s">
        <v>61</v>
      </c>
      <c r="L157" s="46">
        <v>41217</v>
      </c>
      <c r="M157" s="2" t="s">
        <v>133</v>
      </c>
      <c r="N157" s="2">
        <v>23.90157</v>
      </c>
      <c r="O157" s="2">
        <v>55.495899999999999</v>
      </c>
      <c r="P157" s="2" t="s">
        <v>5142</v>
      </c>
      <c r="Q157" s="2" t="s">
        <v>65</v>
      </c>
      <c r="R157" s="43" t="s">
        <v>16802</v>
      </c>
      <c r="S157" s="41" t="s">
        <v>16802</v>
      </c>
      <c r="T157" s="41" t="s">
        <v>18462</v>
      </c>
      <c r="U157" s="2" t="s">
        <v>6245</v>
      </c>
      <c r="V157" s="2" t="s">
        <v>5436</v>
      </c>
      <c r="W157" s="41" t="s">
        <v>17588</v>
      </c>
      <c r="X157" s="2" t="s">
        <v>5173</v>
      </c>
      <c r="Y157" s="2" t="s">
        <v>5205</v>
      </c>
      <c r="Z157" s="2" t="s">
        <v>20</v>
      </c>
      <c r="AA157" s="2" t="s">
        <v>5144</v>
      </c>
      <c r="AB157" s="2" t="s">
        <v>5356</v>
      </c>
      <c r="AC157" s="2" t="s">
        <v>5247</v>
      </c>
      <c r="AD157" s="2">
        <v>8008600</v>
      </c>
      <c r="AE157" s="2">
        <v>43</v>
      </c>
      <c r="AF157" s="2">
        <v>6</v>
      </c>
      <c r="AG157" s="2">
        <v>3</v>
      </c>
      <c r="AH157" s="2" t="s">
        <v>17978</v>
      </c>
      <c r="AI157" s="2">
        <v>3</v>
      </c>
      <c r="AJ157" s="2">
        <v>3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 t="s">
        <v>78</v>
      </c>
      <c r="CE157" s="2" t="s">
        <v>5568</v>
      </c>
      <c r="CF157" s="2" t="s">
        <v>15686</v>
      </c>
      <c r="CG157" s="2" t="s">
        <v>17387</v>
      </c>
      <c r="CH157" s="2" t="s">
        <v>15706</v>
      </c>
      <c r="CI157" s="49"/>
    </row>
    <row r="158" spans="1:87" x14ac:dyDescent="0.2">
      <c r="A158" s="2" t="s">
        <v>6202</v>
      </c>
      <c r="B158" s="2" t="s">
        <v>23199</v>
      </c>
      <c r="C158" s="2" t="s">
        <v>5140</v>
      </c>
      <c r="D158" s="2"/>
      <c r="E158" s="2" t="s">
        <v>6202</v>
      </c>
      <c r="F158" s="2" t="s">
        <v>6202</v>
      </c>
      <c r="G158" s="23" t="s">
        <v>17329</v>
      </c>
      <c r="H158" s="2"/>
      <c r="I158" s="2" t="s">
        <v>61</v>
      </c>
      <c r="J158" s="2" t="s">
        <v>61</v>
      </c>
      <c r="K158" s="2" t="s">
        <v>61</v>
      </c>
      <c r="L158" s="45" t="s">
        <v>17088</v>
      </c>
      <c r="M158" s="2" t="s">
        <v>133</v>
      </c>
      <c r="N158" s="2">
        <v>24.204435</v>
      </c>
      <c r="O158" s="2">
        <v>55.791932000000003</v>
      </c>
      <c r="P158" s="2" t="s">
        <v>5226</v>
      </c>
      <c r="Q158" s="2" t="s">
        <v>65</v>
      </c>
      <c r="R158" s="43" t="s">
        <v>18854</v>
      </c>
      <c r="S158" s="41" t="s">
        <v>1554</v>
      </c>
      <c r="T158" s="41" t="s">
        <v>18465</v>
      </c>
      <c r="U158" s="2" t="s">
        <v>4673</v>
      </c>
      <c r="V158" s="2" t="s">
        <v>1554</v>
      </c>
      <c r="W158" s="41" t="s">
        <v>17589</v>
      </c>
      <c r="X158" s="2" t="s">
        <v>5173</v>
      </c>
      <c r="Y158" s="2" t="s">
        <v>5143</v>
      </c>
      <c r="Z158" s="2" t="s">
        <v>20</v>
      </c>
      <c r="AA158" s="2" t="s">
        <v>5144</v>
      </c>
      <c r="AB158" s="2" t="s">
        <v>5145</v>
      </c>
      <c r="AC158" s="2" t="s">
        <v>5205</v>
      </c>
      <c r="AD158" s="2">
        <v>8001900</v>
      </c>
      <c r="AE158" s="2">
        <v>40</v>
      </c>
      <c r="AF158" s="2">
        <v>6</v>
      </c>
      <c r="AG158" s="2">
        <v>3</v>
      </c>
      <c r="AH158" s="2" t="s">
        <v>17974</v>
      </c>
      <c r="AI158" s="2">
        <v>3</v>
      </c>
      <c r="AJ158" s="2">
        <v>3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 t="s">
        <v>78</v>
      </c>
      <c r="CE158" s="2" t="s">
        <v>19127</v>
      </c>
      <c r="CF158" s="2" t="s">
        <v>15680</v>
      </c>
      <c r="CG158" s="2" t="s">
        <v>15712</v>
      </c>
      <c r="CH158" s="2" t="s">
        <v>15709</v>
      </c>
      <c r="CI158" s="49"/>
    </row>
    <row r="159" spans="1:87" x14ac:dyDescent="0.2">
      <c r="A159" s="2" t="s">
        <v>5873</v>
      </c>
      <c r="B159" s="2" t="s">
        <v>23200</v>
      </c>
      <c r="C159" s="2" t="s">
        <v>5140</v>
      </c>
      <c r="D159" s="2" t="s">
        <v>5873</v>
      </c>
      <c r="E159" s="2" t="s">
        <v>5873</v>
      </c>
      <c r="F159" s="2" t="s">
        <v>5873</v>
      </c>
      <c r="G159" s="23"/>
      <c r="H159" s="2" t="s">
        <v>61</v>
      </c>
      <c r="I159" s="2" t="s">
        <v>61</v>
      </c>
      <c r="J159" s="2" t="s">
        <v>61</v>
      </c>
      <c r="K159" s="2"/>
      <c r="L159" s="46">
        <v>41242</v>
      </c>
      <c r="M159" s="2" t="s">
        <v>133</v>
      </c>
      <c r="N159" s="2">
        <v>24.18966</v>
      </c>
      <c r="O159" s="2">
        <v>55.122500000000002</v>
      </c>
      <c r="P159" s="2" t="s">
        <v>5142</v>
      </c>
      <c r="Q159" s="2" t="s">
        <v>65</v>
      </c>
      <c r="R159" s="43" t="s">
        <v>16802</v>
      </c>
      <c r="S159" s="41" t="s">
        <v>16802</v>
      </c>
      <c r="T159" s="41" t="s">
        <v>18462</v>
      </c>
      <c r="U159" s="2" t="s">
        <v>6245</v>
      </c>
      <c r="V159" s="2" t="s">
        <v>5358</v>
      </c>
      <c r="W159" s="41" t="s">
        <v>67</v>
      </c>
      <c r="X159" s="2" t="s">
        <v>5173</v>
      </c>
      <c r="Y159" s="2" t="s">
        <v>5143</v>
      </c>
      <c r="Z159" s="2" t="s">
        <v>20</v>
      </c>
      <c r="AA159" s="2" t="s">
        <v>5144</v>
      </c>
      <c r="AB159" s="2" t="s">
        <v>5145</v>
      </c>
      <c r="AC159" s="2"/>
      <c r="AD159" s="2">
        <v>8007300</v>
      </c>
      <c r="AE159" s="2">
        <v>36</v>
      </c>
      <c r="AF159" s="2">
        <v>6</v>
      </c>
      <c r="AG159" s="2"/>
      <c r="AH159" s="2"/>
      <c r="AI159" s="2">
        <v>3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 t="s">
        <v>78</v>
      </c>
      <c r="CE159" s="2" t="s">
        <v>19128</v>
      </c>
      <c r="CF159" s="2" t="s">
        <v>15680</v>
      </c>
      <c r="CG159" s="2" t="s">
        <v>253</v>
      </c>
      <c r="CH159" s="2" t="s">
        <v>15706</v>
      </c>
      <c r="CI159" s="49"/>
    </row>
    <row r="160" spans="1:87" x14ac:dyDescent="0.2">
      <c r="A160" s="2" t="s">
        <v>6030</v>
      </c>
      <c r="B160" s="2" t="s">
        <v>23201</v>
      </c>
      <c r="C160" s="2" t="s">
        <v>5140</v>
      </c>
      <c r="D160" s="2"/>
      <c r="E160" s="2" t="s">
        <v>6030</v>
      </c>
      <c r="F160" s="2" t="s">
        <v>6030</v>
      </c>
      <c r="G160" s="23"/>
      <c r="H160" s="2"/>
      <c r="I160" s="2" t="s">
        <v>61</v>
      </c>
      <c r="J160" s="2" t="s">
        <v>61</v>
      </c>
      <c r="K160" s="2"/>
      <c r="L160" s="46">
        <v>42347</v>
      </c>
      <c r="M160" s="2" t="s">
        <v>133</v>
      </c>
      <c r="N160" s="2">
        <v>24.062840000000001</v>
      </c>
      <c r="O160" s="2">
        <v>55.943519999999999</v>
      </c>
      <c r="P160" s="2" t="s">
        <v>5226</v>
      </c>
      <c r="Q160" s="2" t="s">
        <v>65</v>
      </c>
      <c r="R160" s="43" t="s">
        <v>16802</v>
      </c>
      <c r="S160" s="41" t="s">
        <v>16802</v>
      </c>
      <c r="T160" s="41" t="s">
        <v>18462</v>
      </c>
      <c r="U160" s="2" t="s">
        <v>6245</v>
      </c>
      <c r="V160" s="2" t="s">
        <v>5281</v>
      </c>
      <c r="W160" s="41" t="s">
        <v>144</v>
      </c>
      <c r="X160" s="2" t="s">
        <v>5173</v>
      </c>
      <c r="Y160" s="2" t="s">
        <v>5205</v>
      </c>
      <c r="Z160" s="2" t="s">
        <v>20</v>
      </c>
      <c r="AA160" s="2" t="s">
        <v>325</v>
      </c>
      <c r="AB160" s="2" t="s">
        <v>5206</v>
      </c>
      <c r="AC160" s="2"/>
      <c r="AD160" s="2">
        <v>8007900</v>
      </c>
      <c r="AE160" s="2">
        <v>15</v>
      </c>
      <c r="AF160" s="2">
        <v>4</v>
      </c>
      <c r="AG160" s="2"/>
      <c r="AH160" s="2"/>
      <c r="AI160" s="2">
        <v>3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 t="s">
        <v>78</v>
      </c>
      <c r="CE160" s="2" t="s">
        <v>6031</v>
      </c>
      <c r="CF160" s="2" t="s">
        <v>15681</v>
      </c>
      <c r="CG160" s="2" t="s">
        <v>253</v>
      </c>
      <c r="CH160" s="2" t="s">
        <v>15706</v>
      </c>
      <c r="CI160" s="49"/>
    </row>
    <row r="161" spans="1:87" x14ac:dyDescent="0.2">
      <c r="A161" s="2" t="s">
        <v>5569</v>
      </c>
      <c r="B161" s="2" t="s">
        <v>23202</v>
      </c>
      <c r="C161" s="2" t="s">
        <v>5140</v>
      </c>
      <c r="D161" s="2" t="s">
        <v>5569</v>
      </c>
      <c r="E161" s="2" t="s">
        <v>5569</v>
      </c>
      <c r="F161" s="2" t="s">
        <v>5569</v>
      </c>
      <c r="G161" s="23" t="s">
        <v>5570</v>
      </c>
      <c r="H161" s="2" t="s">
        <v>61</v>
      </c>
      <c r="I161" s="2" t="s">
        <v>61</v>
      </c>
      <c r="J161" s="2" t="s">
        <v>61</v>
      </c>
      <c r="K161" s="2" t="s">
        <v>61</v>
      </c>
      <c r="L161" s="46">
        <v>41890</v>
      </c>
      <c r="M161" s="2" t="s">
        <v>133</v>
      </c>
      <c r="N161" s="2">
        <v>24.106020000000001</v>
      </c>
      <c r="O161" s="2">
        <v>55.717129999999997</v>
      </c>
      <c r="P161" s="2" t="s">
        <v>5142</v>
      </c>
      <c r="Q161" s="2" t="s">
        <v>65</v>
      </c>
      <c r="R161" s="43" t="s">
        <v>18854</v>
      </c>
      <c r="S161" s="41" t="s">
        <v>1554</v>
      </c>
      <c r="T161" s="41" t="s">
        <v>18460</v>
      </c>
      <c r="U161" s="2" t="s">
        <v>16801</v>
      </c>
      <c r="V161" s="2" t="s">
        <v>253</v>
      </c>
      <c r="W161" s="41" t="s">
        <v>17588</v>
      </c>
      <c r="X161" s="2" t="s">
        <v>5173</v>
      </c>
      <c r="Y161" s="2" t="s">
        <v>5205</v>
      </c>
      <c r="Z161" s="2" t="s">
        <v>20</v>
      </c>
      <c r="AA161" s="2" t="s">
        <v>5144</v>
      </c>
      <c r="AB161" s="2" t="s">
        <v>5356</v>
      </c>
      <c r="AC161" s="2" t="s">
        <v>5247</v>
      </c>
      <c r="AD161" s="2">
        <v>8003300</v>
      </c>
      <c r="AE161" s="2">
        <v>29</v>
      </c>
      <c r="AF161" s="2">
        <v>8</v>
      </c>
      <c r="AG161" s="2">
        <v>3</v>
      </c>
      <c r="AH161" s="2" t="s">
        <v>17978</v>
      </c>
      <c r="AI161" s="2">
        <v>4</v>
      </c>
      <c r="AJ161" s="2">
        <v>3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 t="s">
        <v>78</v>
      </c>
      <c r="CE161" s="2" t="s">
        <v>5571</v>
      </c>
      <c r="CF161" s="2" t="s">
        <v>15683</v>
      </c>
      <c r="CG161" s="2" t="e">
        <v>#N/A</v>
      </c>
      <c r="CH161" s="2" t="s">
        <v>15705</v>
      </c>
      <c r="CI161" s="49"/>
    </row>
    <row r="162" spans="1:87" x14ac:dyDescent="0.2">
      <c r="A162" s="2" t="s">
        <v>5318</v>
      </c>
      <c r="B162" s="2" t="s">
        <v>23203</v>
      </c>
      <c r="C162" s="2" t="s">
        <v>5140</v>
      </c>
      <c r="D162" s="2" t="s">
        <v>5318</v>
      </c>
      <c r="E162" s="2" t="s">
        <v>5318</v>
      </c>
      <c r="F162" s="2" t="s">
        <v>5318</v>
      </c>
      <c r="G162" s="23" t="s">
        <v>17170</v>
      </c>
      <c r="H162" s="2" t="s">
        <v>61</v>
      </c>
      <c r="I162" s="2" t="s">
        <v>61</v>
      </c>
      <c r="J162" s="2" t="s">
        <v>61</v>
      </c>
      <c r="K162" s="2" t="s">
        <v>61</v>
      </c>
      <c r="L162" s="46">
        <v>41138</v>
      </c>
      <c r="M162" s="2" t="s">
        <v>133</v>
      </c>
      <c r="N162" s="2">
        <v>24.19164</v>
      </c>
      <c r="O162" s="2">
        <v>55.76164</v>
      </c>
      <c r="P162" s="2" t="s">
        <v>5142</v>
      </c>
      <c r="Q162" s="2" t="s">
        <v>65</v>
      </c>
      <c r="R162" s="43" t="s">
        <v>18854</v>
      </c>
      <c r="S162" s="41" t="s">
        <v>272</v>
      </c>
      <c r="T162" s="41" t="s">
        <v>18461</v>
      </c>
      <c r="U162" s="2" t="s">
        <v>16801</v>
      </c>
      <c r="V162" s="2" t="s">
        <v>272</v>
      </c>
      <c r="W162" s="41" t="s">
        <v>17588</v>
      </c>
      <c r="X162" s="2" t="s">
        <v>5173</v>
      </c>
      <c r="Y162" s="2" t="s">
        <v>5143</v>
      </c>
      <c r="Z162" s="2" t="s">
        <v>20</v>
      </c>
      <c r="AA162" s="2" t="s">
        <v>5144</v>
      </c>
      <c r="AB162" s="2" t="s">
        <v>5145</v>
      </c>
      <c r="AC162" s="2" t="s">
        <v>5205</v>
      </c>
      <c r="AD162" s="2">
        <v>8002400</v>
      </c>
      <c r="AE162" s="2">
        <v>12</v>
      </c>
      <c r="AF162" s="2">
        <v>6</v>
      </c>
      <c r="AG162" s="2">
        <v>3</v>
      </c>
      <c r="AH162" s="2" t="s">
        <v>17974</v>
      </c>
      <c r="AI162" s="2">
        <v>3</v>
      </c>
      <c r="AJ162" s="2">
        <v>3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 t="s">
        <v>78</v>
      </c>
      <c r="CE162" s="2" t="s">
        <v>5319</v>
      </c>
      <c r="CF162" s="2" t="s">
        <v>15684</v>
      </c>
      <c r="CG162" s="2" t="e">
        <v>#N/A</v>
      </c>
      <c r="CH162" s="2" t="s">
        <v>272</v>
      </c>
      <c r="CI162" s="49"/>
    </row>
    <row r="163" spans="1:87" x14ac:dyDescent="0.2">
      <c r="A163" s="2" t="s">
        <v>5877</v>
      </c>
      <c r="B163" s="2" t="s">
        <v>23204</v>
      </c>
      <c r="C163" s="2" t="s">
        <v>5140</v>
      </c>
      <c r="D163" s="2"/>
      <c r="E163" s="2" t="s">
        <v>5877</v>
      </c>
      <c r="F163" s="2" t="s">
        <v>5877</v>
      </c>
      <c r="G163" s="23"/>
      <c r="H163" s="2"/>
      <c r="I163" s="2" t="s">
        <v>61</v>
      </c>
      <c r="J163" s="2" t="s">
        <v>61</v>
      </c>
      <c r="K163" s="2"/>
      <c r="L163" s="46">
        <v>42276</v>
      </c>
      <c r="M163" s="2" t="s">
        <v>133</v>
      </c>
      <c r="N163" s="2">
        <v>24.072610000000001</v>
      </c>
      <c r="O163" s="2">
        <v>55.640749999999997</v>
      </c>
      <c r="P163" s="2" t="s">
        <v>5226</v>
      </c>
      <c r="Q163" s="2" t="s">
        <v>65</v>
      </c>
      <c r="R163" s="43" t="s">
        <v>16802</v>
      </c>
      <c r="S163" s="41" t="s">
        <v>16802</v>
      </c>
      <c r="T163" s="41" t="s">
        <v>18462</v>
      </c>
      <c r="U163" s="2" t="s">
        <v>6245</v>
      </c>
      <c r="V163" s="2" t="s">
        <v>5878</v>
      </c>
      <c r="W163" s="41" t="s">
        <v>144</v>
      </c>
      <c r="X163" s="2" t="s">
        <v>5173</v>
      </c>
      <c r="Y163" s="2" t="s">
        <v>5205</v>
      </c>
      <c r="Z163" s="2" t="s">
        <v>20</v>
      </c>
      <c r="AA163" s="2" t="s">
        <v>5144</v>
      </c>
      <c r="AB163" s="2" t="s">
        <v>5356</v>
      </c>
      <c r="AC163" s="2"/>
      <c r="AD163" s="2">
        <v>8006600</v>
      </c>
      <c r="AE163" s="2">
        <v>28</v>
      </c>
      <c r="AF163" s="2">
        <v>6</v>
      </c>
      <c r="AG163" s="2"/>
      <c r="AH163" s="2"/>
      <c r="AI163" s="2">
        <v>3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 t="s">
        <v>78</v>
      </c>
      <c r="CE163" s="2" t="s">
        <v>5879</v>
      </c>
      <c r="CF163" s="2" t="s">
        <v>15683</v>
      </c>
      <c r="CG163" s="2" t="s">
        <v>253</v>
      </c>
      <c r="CH163" s="2" t="s">
        <v>15706</v>
      </c>
      <c r="CI163" s="49"/>
    </row>
    <row r="164" spans="1:87" x14ac:dyDescent="0.2">
      <c r="A164" s="2" t="s">
        <v>6056</v>
      </c>
      <c r="B164" s="2" t="s">
        <v>23205</v>
      </c>
      <c r="C164" s="2" t="s">
        <v>5140</v>
      </c>
      <c r="D164" s="2"/>
      <c r="E164" s="2" t="s">
        <v>6056</v>
      </c>
      <c r="F164" s="2" t="s">
        <v>6056</v>
      </c>
      <c r="G164" s="23"/>
      <c r="H164" s="2"/>
      <c r="I164" s="2" t="s">
        <v>61</v>
      </c>
      <c r="J164" s="2" t="s">
        <v>61</v>
      </c>
      <c r="K164" s="2"/>
      <c r="L164" s="46">
        <v>42276</v>
      </c>
      <c r="M164" s="2" t="s">
        <v>133</v>
      </c>
      <c r="N164" s="2">
        <v>24.063839999999999</v>
      </c>
      <c r="O164" s="2">
        <v>55.6248</v>
      </c>
      <c r="P164" s="2" t="s">
        <v>5226</v>
      </c>
      <c r="Q164" s="2" t="s">
        <v>65</v>
      </c>
      <c r="R164" s="43" t="s">
        <v>16802</v>
      </c>
      <c r="S164" s="41" t="s">
        <v>16802</v>
      </c>
      <c r="T164" s="41" t="s">
        <v>18462</v>
      </c>
      <c r="U164" s="2" t="s">
        <v>6245</v>
      </c>
      <c r="V164" s="2" t="s">
        <v>5878</v>
      </c>
      <c r="W164" s="41" t="s">
        <v>144</v>
      </c>
      <c r="X164" s="2" t="s">
        <v>5173</v>
      </c>
      <c r="Y164" s="2" t="s">
        <v>5205</v>
      </c>
      <c r="Z164" s="2" t="s">
        <v>20</v>
      </c>
      <c r="AA164" s="2" t="s">
        <v>5144</v>
      </c>
      <c r="AB164" s="2" t="s">
        <v>5356</v>
      </c>
      <c r="AC164" s="2"/>
      <c r="AD164" s="2">
        <v>8006600</v>
      </c>
      <c r="AE164" s="2">
        <v>30</v>
      </c>
      <c r="AF164" s="2">
        <v>6</v>
      </c>
      <c r="AG164" s="2"/>
      <c r="AH164" s="2"/>
      <c r="AI164" s="2">
        <v>3</v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 t="s">
        <v>78</v>
      </c>
      <c r="CE164" s="2" t="s">
        <v>6057</v>
      </c>
      <c r="CF164" s="2" t="s">
        <v>15685</v>
      </c>
      <c r="CG164" s="2" t="s">
        <v>253</v>
      </c>
      <c r="CH164" s="2" t="s">
        <v>15706</v>
      </c>
      <c r="CI164" s="49"/>
    </row>
    <row r="165" spans="1:87" x14ac:dyDescent="0.2">
      <c r="A165" s="2" t="s">
        <v>6058</v>
      </c>
      <c r="B165" s="2" t="s">
        <v>23206</v>
      </c>
      <c r="C165" s="2" t="s">
        <v>5140</v>
      </c>
      <c r="D165" s="2"/>
      <c r="E165" s="2" t="s">
        <v>6058</v>
      </c>
      <c r="F165" s="2" t="s">
        <v>6058</v>
      </c>
      <c r="G165" s="23"/>
      <c r="H165" s="2"/>
      <c r="I165" s="2" t="s">
        <v>61</v>
      </c>
      <c r="J165" s="2" t="s">
        <v>61</v>
      </c>
      <c r="K165" s="2"/>
      <c r="L165" s="46">
        <v>42347</v>
      </c>
      <c r="M165" s="2" t="s">
        <v>133</v>
      </c>
      <c r="N165" s="2">
        <v>24.069939999999999</v>
      </c>
      <c r="O165" s="2">
        <v>55.63402</v>
      </c>
      <c r="P165" s="2" t="s">
        <v>5226</v>
      </c>
      <c r="Q165" s="2" t="s">
        <v>65</v>
      </c>
      <c r="R165" s="43" t="s">
        <v>16802</v>
      </c>
      <c r="S165" s="41" t="s">
        <v>16802</v>
      </c>
      <c r="T165" s="41" t="s">
        <v>18462</v>
      </c>
      <c r="U165" s="2" t="s">
        <v>6245</v>
      </c>
      <c r="V165" s="2" t="s">
        <v>5281</v>
      </c>
      <c r="W165" s="41" t="s">
        <v>144</v>
      </c>
      <c r="X165" s="2" t="s">
        <v>5173</v>
      </c>
      <c r="Y165" s="2" t="s">
        <v>5205</v>
      </c>
      <c r="Z165" s="2" t="s">
        <v>20</v>
      </c>
      <c r="AA165" s="2" t="s">
        <v>5144</v>
      </c>
      <c r="AB165" s="2" t="s">
        <v>5356</v>
      </c>
      <c r="AC165" s="2"/>
      <c r="AD165" s="2">
        <v>8006600</v>
      </c>
      <c r="AE165" s="2">
        <v>35</v>
      </c>
      <c r="AF165" s="2">
        <v>6</v>
      </c>
      <c r="AG165" s="2"/>
      <c r="AH165" s="2"/>
      <c r="AI165" s="2">
        <v>3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 t="s">
        <v>78</v>
      </c>
      <c r="CE165" s="2" t="s">
        <v>6059</v>
      </c>
      <c r="CF165" s="2" t="s">
        <v>15685</v>
      </c>
      <c r="CG165" s="2" t="s">
        <v>253</v>
      </c>
      <c r="CH165" s="2" t="s">
        <v>15706</v>
      </c>
      <c r="CI165" s="49"/>
    </row>
    <row r="166" spans="1:87" x14ac:dyDescent="0.2">
      <c r="A166" s="2" t="s">
        <v>5880</v>
      </c>
      <c r="B166" s="2" t="s">
        <v>23207</v>
      </c>
      <c r="C166" s="2" t="s">
        <v>5140</v>
      </c>
      <c r="D166" s="2"/>
      <c r="E166" s="2" t="s">
        <v>5880</v>
      </c>
      <c r="F166" s="2" t="s">
        <v>5880</v>
      </c>
      <c r="G166" s="23"/>
      <c r="H166" s="2"/>
      <c r="I166" s="2" t="s">
        <v>61</v>
      </c>
      <c r="J166" s="2" t="s">
        <v>61</v>
      </c>
      <c r="K166" s="2"/>
      <c r="L166" s="46">
        <v>42276</v>
      </c>
      <c r="M166" s="2" t="s">
        <v>133</v>
      </c>
      <c r="N166" s="2">
        <v>24.05716</v>
      </c>
      <c r="O166" s="2">
        <v>55.623530000000002</v>
      </c>
      <c r="P166" s="2" t="s">
        <v>5226</v>
      </c>
      <c r="Q166" s="2" t="s">
        <v>65</v>
      </c>
      <c r="R166" s="43" t="s">
        <v>16802</v>
      </c>
      <c r="S166" s="41" t="s">
        <v>16802</v>
      </c>
      <c r="T166" s="41" t="s">
        <v>18462</v>
      </c>
      <c r="U166" s="2" t="s">
        <v>6245</v>
      </c>
      <c r="V166" s="2" t="s">
        <v>5878</v>
      </c>
      <c r="W166" s="41" t="s">
        <v>144</v>
      </c>
      <c r="X166" s="2" t="s">
        <v>5173</v>
      </c>
      <c r="Y166" s="2" t="s">
        <v>5143</v>
      </c>
      <c r="Z166" s="2" t="s">
        <v>20</v>
      </c>
      <c r="AA166" s="2" t="s">
        <v>5144</v>
      </c>
      <c r="AB166" s="2" t="s">
        <v>5145</v>
      </c>
      <c r="AC166" s="2"/>
      <c r="AD166" s="2">
        <v>8006600</v>
      </c>
      <c r="AE166" s="2">
        <v>31</v>
      </c>
      <c r="AF166" s="2">
        <v>6</v>
      </c>
      <c r="AG166" s="2"/>
      <c r="AH166" s="2"/>
      <c r="AI166" s="2">
        <v>3</v>
      </c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 t="s">
        <v>78</v>
      </c>
      <c r="CE166" s="2" t="s">
        <v>5881</v>
      </c>
      <c r="CF166" s="2" t="s">
        <v>15683</v>
      </c>
      <c r="CG166" s="2" t="s">
        <v>253</v>
      </c>
      <c r="CH166" s="2" t="s">
        <v>15706</v>
      </c>
      <c r="CI166" s="49"/>
    </row>
    <row r="167" spans="1:87" x14ac:dyDescent="0.2">
      <c r="A167" s="2" t="s">
        <v>5882</v>
      </c>
      <c r="B167" s="2" t="s">
        <v>23208</v>
      </c>
      <c r="C167" s="2" t="s">
        <v>5140</v>
      </c>
      <c r="D167" s="2"/>
      <c r="E167" s="2" t="s">
        <v>5882</v>
      </c>
      <c r="F167" s="2" t="s">
        <v>5882</v>
      </c>
      <c r="G167" s="23"/>
      <c r="H167" s="2"/>
      <c r="I167" s="2" t="s">
        <v>61</v>
      </c>
      <c r="J167" s="2" t="s">
        <v>61</v>
      </c>
      <c r="K167" s="2"/>
      <c r="L167" s="46">
        <v>42276</v>
      </c>
      <c r="M167" s="2" t="s">
        <v>133</v>
      </c>
      <c r="N167" s="2">
        <v>24.05968</v>
      </c>
      <c r="O167" s="2">
        <v>55.615690000000001</v>
      </c>
      <c r="P167" s="2" t="s">
        <v>5226</v>
      </c>
      <c r="Q167" s="2" t="s">
        <v>65</v>
      </c>
      <c r="R167" s="43" t="s">
        <v>16802</v>
      </c>
      <c r="S167" s="41" t="s">
        <v>16802</v>
      </c>
      <c r="T167" s="41" t="s">
        <v>18462</v>
      </c>
      <c r="U167" s="2" t="s">
        <v>6245</v>
      </c>
      <c r="V167" s="2" t="s">
        <v>5883</v>
      </c>
      <c r="W167" s="41" t="s">
        <v>144</v>
      </c>
      <c r="X167" s="2" t="s">
        <v>5173</v>
      </c>
      <c r="Y167" s="2" t="s">
        <v>5205</v>
      </c>
      <c r="Z167" s="2" t="s">
        <v>20</v>
      </c>
      <c r="AA167" s="2" t="s">
        <v>5144</v>
      </c>
      <c r="AB167" s="2" t="s">
        <v>5356</v>
      </c>
      <c r="AC167" s="2"/>
      <c r="AD167" s="2">
        <v>8006600</v>
      </c>
      <c r="AE167" s="2">
        <v>29</v>
      </c>
      <c r="AF167" s="2">
        <v>6</v>
      </c>
      <c r="AG167" s="2"/>
      <c r="AH167" s="2"/>
      <c r="AI167" s="2">
        <v>3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 t="s">
        <v>78</v>
      </c>
      <c r="CE167" s="2" t="s">
        <v>5884</v>
      </c>
      <c r="CF167" s="2" t="s">
        <v>15683</v>
      </c>
      <c r="CG167" s="2" t="s">
        <v>253</v>
      </c>
      <c r="CH167" s="2" t="s">
        <v>15706</v>
      </c>
      <c r="CI167" s="49"/>
    </row>
    <row r="168" spans="1:87" x14ac:dyDescent="0.2">
      <c r="A168" s="2" t="s">
        <v>5885</v>
      </c>
      <c r="B168" s="2" t="s">
        <v>23209</v>
      </c>
      <c r="C168" s="2" t="s">
        <v>5140</v>
      </c>
      <c r="D168" s="2" t="s">
        <v>5885</v>
      </c>
      <c r="E168" s="2" t="s">
        <v>5885</v>
      </c>
      <c r="F168" s="2" t="s">
        <v>5885</v>
      </c>
      <c r="G168" s="23"/>
      <c r="H168" s="2" t="s">
        <v>61</v>
      </c>
      <c r="I168" s="2" t="s">
        <v>61</v>
      </c>
      <c r="J168" s="2" t="s">
        <v>61</v>
      </c>
      <c r="K168" s="2"/>
      <c r="L168" s="46">
        <v>41897</v>
      </c>
      <c r="M168" s="2" t="s">
        <v>133</v>
      </c>
      <c r="N168" s="2">
        <v>24.06503</v>
      </c>
      <c r="O168" s="2">
        <v>55.634270000000001</v>
      </c>
      <c r="P168" s="2" t="s">
        <v>5142</v>
      </c>
      <c r="Q168" s="2" t="s">
        <v>65</v>
      </c>
      <c r="R168" s="43" t="s">
        <v>16802</v>
      </c>
      <c r="S168" s="41" t="s">
        <v>16802</v>
      </c>
      <c r="T168" s="41" t="s">
        <v>18462</v>
      </c>
      <c r="U168" s="2" t="s">
        <v>6245</v>
      </c>
      <c r="V168" s="2" t="s">
        <v>5358</v>
      </c>
      <c r="W168" s="41" t="s">
        <v>67</v>
      </c>
      <c r="X168" s="2" t="s">
        <v>5173</v>
      </c>
      <c r="Y168" s="2" t="s">
        <v>5205</v>
      </c>
      <c r="Z168" s="2" t="s">
        <v>20</v>
      </c>
      <c r="AA168" s="2" t="s">
        <v>5144</v>
      </c>
      <c r="AB168" s="2" t="s">
        <v>5356</v>
      </c>
      <c r="AC168" s="2"/>
      <c r="AD168" s="2">
        <v>8006600</v>
      </c>
      <c r="AE168" s="2">
        <v>34</v>
      </c>
      <c r="AF168" s="2">
        <v>6</v>
      </c>
      <c r="AG168" s="2"/>
      <c r="AH168" s="2"/>
      <c r="AI168" s="2">
        <v>3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 t="s">
        <v>78</v>
      </c>
      <c r="CE168" s="2" t="s">
        <v>5886</v>
      </c>
      <c r="CF168" s="2" t="s">
        <v>15685</v>
      </c>
      <c r="CG168" s="2" t="s">
        <v>253</v>
      </c>
      <c r="CH168" s="2" t="s">
        <v>15706</v>
      </c>
      <c r="CI168" s="49"/>
    </row>
    <row r="169" spans="1:87" x14ac:dyDescent="0.2">
      <c r="A169" s="2" t="s">
        <v>6060</v>
      </c>
      <c r="B169" s="2" t="s">
        <v>23210</v>
      </c>
      <c r="C169" s="2" t="s">
        <v>5140</v>
      </c>
      <c r="D169" s="2"/>
      <c r="E169" s="2" t="s">
        <v>6060</v>
      </c>
      <c r="F169" s="2" t="s">
        <v>6060</v>
      </c>
      <c r="G169" s="23"/>
      <c r="H169" s="2"/>
      <c r="I169" s="2" t="s">
        <v>61</v>
      </c>
      <c r="J169" s="2" t="s">
        <v>61</v>
      </c>
      <c r="K169" s="2"/>
      <c r="L169" s="46">
        <v>42276</v>
      </c>
      <c r="M169" s="2" t="s">
        <v>133</v>
      </c>
      <c r="N169" s="2">
        <v>24.076540000000001</v>
      </c>
      <c r="O169" s="2">
        <v>55.65361</v>
      </c>
      <c r="P169" s="2" t="s">
        <v>5226</v>
      </c>
      <c r="Q169" s="2" t="s">
        <v>65</v>
      </c>
      <c r="R169" s="43" t="s">
        <v>16802</v>
      </c>
      <c r="S169" s="41" t="s">
        <v>16802</v>
      </c>
      <c r="T169" s="41" t="s">
        <v>18462</v>
      </c>
      <c r="U169" s="2" t="s">
        <v>6245</v>
      </c>
      <c r="V169" s="2" t="s">
        <v>5883</v>
      </c>
      <c r="W169" s="41" t="s">
        <v>144</v>
      </c>
      <c r="X169" s="2" t="s">
        <v>5173</v>
      </c>
      <c r="Y169" s="2" t="s">
        <v>5143</v>
      </c>
      <c r="Z169" s="2" t="s">
        <v>20</v>
      </c>
      <c r="AA169" s="2" t="s">
        <v>5144</v>
      </c>
      <c r="AB169" s="2" t="s">
        <v>5145</v>
      </c>
      <c r="AC169" s="2"/>
      <c r="AD169" s="2">
        <v>8006600</v>
      </c>
      <c r="AE169" s="2">
        <v>32</v>
      </c>
      <c r="AF169" s="2">
        <v>6</v>
      </c>
      <c r="AG169" s="2"/>
      <c r="AH169" s="2"/>
      <c r="AI169" s="2">
        <v>3</v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 t="s">
        <v>78</v>
      </c>
      <c r="CE169" s="2" t="s">
        <v>6061</v>
      </c>
      <c r="CF169" s="2" t="s">
        <v>15685</v>
      </c>
      <c r="CG169" s="2" t="s">
        <v>253</v>
      </c>
      <c r="CH169" s="2" t="s">
        <v>15706</v>
      </c>
      <c r="CI169" s="49"/>
    </row>
    <row r="170" spans="1:87" x14ac:dyDescent="0.2">
      <c r="A170" s="2" t="s">
        <v>5887</v>
      </c>
      <c r="B170" s="2" t="s">
        <v>23211</v>
      </c>
      <c r="C170" s="2" t="s">
        <v>5140</v>
      </c>
      <c r="D170" s="2" t="s">
        <v>5887</v>
      </c>
      <c r="E170" s="2" t="s">
        <v>5887</v>
      </c>
      <c r="F170" s="2" t="s">
        <v>5887</v>
      </c>
      <c r="G170" s="23" t="s">
        <v>17250</v>
      </c>
      <c r="H170" s="2" t="s">
        <v>61</v>
      </c>
      <c r="I170" s="2" t="s">
        <v>61</v>
      </c>
      <c r="J170" s="2" t="s">
        <v>61</v>
      </c>
      <c r="K170" s="2" t="s">
        <v>61</v>
      </c>
      <c r="L170" s="46">
        <v>41269</v>
      </c>
      <c r="M170" s="2" t="s">
        <v>133</v>
      </c>
      <c r="N170" s="2">
        <v>24.072089999999999</v>
      </c>
      <c r="O170" s="2">
        <v>55.853630000000003</v>
      </c>
      <c r="P170" s="2" t="s">
        <v>5142</v>
      </c>
      <c r="Q170" s="2" t="s">
        <v>65</v>
      </c>
      <c r="R170" s="43" t="s">
        <v>16802</v>
      </c>
      <c r="S170" s="41" t="s">
        <v>16802</v>
      </c>
      <c r="T170" s="41" t="s">
        <v>18462</v>
      </c>
      <c r="U170" s="2" t="s">
        <v>6245</v>
      </c>
      <c r="V170" s="2" t="s">
        <v>5358</v>
      </c>
      <c r="W170" s="41" t="s">
        <v>17588</v>
      </c>
      <c r="X170" s="2" t="s">
        <v>5173</v>
      </c>
      <c r="Y170" s="2" t="s">
        <v>5149</v>
      </c>
      <c r="Z170" s="2" t="s">
        <v>20</v>
      </c>
      <c r="AA170" s="2" t="s">
        <v>5144</v>
      </c>
      <c r="AB170" s="2" t="s">
        <v>5150</v>
      </c>
      <c r="AC170" s="2" t="s">
        <v>5247</v>
      </c>
      <c r="AD170" s="2">
        <v>8008100</v>
      </c>
      <c r="AE170" s="2">
        <v>38</v>
      </c>
      <c r="AF170" s="2">
        <v>6</v>
      </c>
      <c r="AG170" s="2">
        <v>3</v>
      </c>
      <c r="AH170" s="2" t="s">
        <v>17978</v>
      </c>
      <c r="AI170" s="2">
        <v>3</v>
      </c>
      <c r="AJ170" s="2">
        <v>3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 t="s">
        <v>78</v>
      </c>
      <c r="CE170" s="2" t="s">
        <v>5888</v>
      </c>
      <c r="CF170" s="2" t="s">
        <v>15680</v>
      </c>
      <c r="CG170" s="2" t="s">
        <v>253</v>
      </c>
      <c r="CH170" s="2" t="s">
        <v>15706</v>
      </c>
      <c r="CI170" s="49"/>
    </row>
    <row r="171" spans="1:87" x14ac:dyDescent="0.2">
      <c r="A171" s="2" t="s">
        <v>6203</v>
      </c>
      <c r="B171" s="2" t="s">
        <v>23212</v>
      </c>
      <c r="C171" s="2" t="s">
        <v>5140</v>
      </c>
      <c r="D171" s="2"/>
      <c r="E171" s="2" t="s">
        <v>6203</v>
      </c>
      <c r="F171" s="2" t="s">
        <v>6203</v>
      </c>
      <c r="G171" s="23" t="s">
        <v>17330</v>
      </c>
      <c r="H171" s="2"/>
      <c r="I171" s="2" t="s">
        <v>61</v>
      </c>
      <c r="J171" s="2" t="s">
        <v>61</v>
      </c>
      <c r="K171" s="2" t="s">
        <v>61</v>
      </c>
      <c r="L171" s="45" t="s">
        <v>17088</v>
      </c>
      <c r="M171" s="2" t="s">
        <v>133</v>
      </c>
      <c r="N171" s="2">
        <v>24.246832999999999</v>
      </c>
      <c r="O171" s="2">
        <v>55.753799999999998</v>
      </c>
      <c r="P171" s="2" t="s">
        <v>5226</v>
      </c>
      <c r="Q171" s="2" t="s">
        <v>65</v>
      </c>
      <c r="R171" s="43" t="s">
        <v>18854</v>
      </c>
      <c r="S171" s="41" t="s">
        <v>1554</v>
      </c>
      <c r="T171" s="41" t="s">
        <v>18460</v>
      </c>
      <c r="U171" s="2" t="s">
        <v>16801</v>
      </c>
      <c r="V171" s="2" t="s">
        <v>1554</v>
      </c>
      <c r="W171" s="41" t="s">
        <v>17589</v>
      </c>
      <c r="X171" s="2" t="s">
        <v>5173</v>
      </c>
      <c r="Y171" s="2" t="s">
        <v>5143</v>
      </c>
      <c r="Z171" s="2" t="s">
        <v>20</v>
      </c>
      <c r="AA171" s="2" t="s">
        <v>5144</v>
      </c>
      <c r="AB171" s="2" t="s">
        <v>5145</v>
      </c>
      <c r="AC171" s="2" t="s">
        <v>5205</v>
      </c>
      <c r="AD171" s="2">
        <v>8000500</v>
      </c>
      <c r="AE171" s="2">
        <v>20</v>
      </c>
      <c r="AF171" s="2">
        <v>6</v>
      </c>
      <c r="AG171" s="2">
        <v>3</v>
      </c>
      <c r="AH171" s="2" t="s">
        <v>17974</v>
      </c>
      <c r="AI171" s="2">
        <v>3</v>
      </c>
      <c r="AJ171" s="2">
        <v>3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 t="s">
        <v>78</v>
      </c>
      <c r="CE171" s="2" t="s">
        <v>19129</v>
      </c>
      <c r="CF171" s="2">
        <v>20</v>
      </c>
      <c r="CG171" s="2" t="s">
        <v>15751</v>
      </c>
      <c r="CH171" s="2" t="s">
        <v>15709</v>
      </c>
      <c r="CI171" s="49"/>
    </row>
    <row r="172" spans="1:87" x14ac:dyDescent="0.2">
      <c r="A172" s="2" t="s">
        <v>5893</v>
      </c>
      <c r="B172" s="2" t="s">
        <v>23213</v>
      </c>
      <c r="C172" s="2" t="s">
        <v>5140</v>
      </c>
      <c r="D172" s="2"/>
      <c r="E172" s="2" t="s">
        <v>5893</v>
      </c>
      <c r="F172" s="2" t="s">
        <v>5893</v>
      </c>
      <c r="G172" s="23" t="s">
        <v>18289</v>
      </c>
      <c r="H172" s="2"/>
      <c r="I172" s="2" t="s">
        <v>61</v>
      </c>
      <c r="J172" s="2" t="s">
        <v>61</v>
      </c>
      <c r="K172" s="2" t="s">
        <v>61</v>
      </c>
      <c r="L172" s="46">
        <v>42149</v>
      </c>
      <c r="M172" s="2" t="s">
        <v>133</v>
      </c>
      <c r="N172" s="2">
        <v>24.15269</v>
      </c>
      <c r="O172" s="2">
        <v>55.382539999999999</v>
      </c>
      <c r="P172" s="2" t="s">
        <v>5226</v>
      </c>
      <c r="Q172" s="2" t="s">
        <v>65</v>
      </c>
      <c r="R172" s="43" t="s">
        <v>18854</v>
      </c>
      <c r="S172" s="41" t="s">
        <v>1554</v>
      </c>
      <c r="T172" s="41" t="s">
        <v>18460</v>
      </c>
      <c r="U172" s="2" t="s">
        <v>16803</v>
      </c>
      <c r="V172" s="2" t="s">
        <v>528</v>
      </c>
      <c r="W172" s="41" t="s">
        <v>17589</v>
      </c>
      <c r="X172" s="2" t="s">
        <v>5173</v>
      </c>
      <c r="Y172" s="2" t="s">
        <v>5143</v>
      </c>
      <c r="Z172" s="2" t="s">
        <v>20</v>
      </c>
      <c r="AA172" s="2" t="s">
        <v>5144</v>
      </c>
      <c r="AB172" s="2" t="s">
        <v>5145</v>
      </c>
      <c r="AC172" s="2" t="s">
        <v>5247</v>
      </c>
      <c r="AD172" s="2">
        <v>8007100</v>
      </c>
      <c r="AE172" s="2">
        <v>50</v>
      </c>
      <c r="AF172" s="2">
        <v>8</v>
      </c>
      <c r="AG172" s="2">
        <v>3</v>
      </c>
      <c r="AH172" s="2" t="s">
        <v>17978</v>
      </c>
      <c r="AI172" s="2">
        <v>4</v>
      </c>
      <c r="AJ172" s="2">
        <v>3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 t="s">
        <v>78</v>
      </c>
      <c r="CE172" s="2" t="s">
        <v>19130</v>
      </c>
      <c r="CF172" s="2" t="s">
        <v>15686</v>
      </c>
      <c r="CG172" s="2" t="e">
        <v>#N/A</v>
      </c>
      <c r="CH172" s="2" t="s">
        <v>15705</v>
      </c>
      <c r="CI172" s="49"/>
    </row>
    <row r="173" spans="1:87" x14ac:dyDescent="0.2">
      <c r="A173" s="2" t="s">
        <v>5896</v>
      </c>
      <c r="B173" s="2" t="s">
        <v>23214</v>
      </c>
      <c r="C173" s="2" t="s">
        <v>5140</v>
      </c>
      <c r="D173" s="2"/>
      <c r="E173" s="2" t="s">
        <v>5896</v>
      </c>
      <c r="F173" s="2" t="s">
        <v>5896</v>
      </c>
      <c r="G173" s="23" t="s">
        <v>17252</v>
      </c>
      <c r="H173" s="2"/>
      <c r="I173" s="2" t="s">
        <v>61</v>
      </c>
      <c r="J173" s="2" t="s">
        <v>61</v>
      </c>
      <c r="K173" s="2" t="s">
        <v>61</v>
      </c>
      <c r="L173" s="46">
        <v>42276</v>
      </c>
      <c r="M173" s="2" t="s">
        <v>133</v>
      </c>
      <c r="N173" s="2">
        <v>24.510090000000002</v>
      </c>
      <c r="O173" s="2">
        <v>55.49438</v>
      </c>
      <c r="P173" s="2" t="s">
        <v>5226</v>
      </c>
      <c r="Q173" s="2" t="s">
        <v>65</v>
      </c>
      <c r="R173" s="43" t="s">
        <v>16802</v>
      </c>
      <c r="S173" s="41" t="s">
        <v>16802</v>
      </c>
      <c r="T173" s="41" t="s">
        <v>18462</v>
      </c>
      <c r="U173" s="2" t="s">
        <v>6245</v>
      </c>
      <c r="V173" s="2" t="s">
        <v>5897</v>
      </c>
      <c r="W173" s="41" t="s">
        <v>17589</v>
      </c>
      <c r="X173" s="2" t="s">
        <v>5173</v>
      </c>
      <c r="Y173" s="2" t="s">
        <v>5205</v>
      </c>
      <c r="Z173" s="2" t="s">
        <v>20</v>
      </c>
      <c r="AA173" s="2" t="s">
        <v>5144</v>
      </c>
      <c r="AB173" s="2" t="s">
        <v>5356</v>
      </c>
      <c r="AC173" s="2" t="s">
        <v>5247</v>
      </c>
      <c r="AD173" s="2">
        <v>8005600</v>
      </c>
      <c r="AE173" s="2">
        <v>32</v>
      </c>
      <c r="AF173" s="2">
        <v>6</v>
      </c>
      <c r="AG173" s="2">
        <v>3</v>
      </c>
      <c r="AH173" s="2" t="s">
        <v>17978</v>
      </c>
      <c r="AI173" s="2">
        <v>3</v>
      </c>
      <c r="AJ173" s="2">
        <v>3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 t="s">
        <v>78</v>
      </c>
      <c r="CE173" s="2" t="s">
        <v>5898</v>
      </c>
      <c r="CF173" s="2" t="s">
        <v>15683</v>
      </c>
      <c r="CG173" s="2" t="s">
        <v>253</v>
      </c>
      <c r="CH173" s="2" t="s">
        <v>15706</v>
      </c>
      <c r="CI173" s="49"/>
    </row>
    <row r="174" spans="1:87" x14ac:dyDescent="0.2">
      <c r="A174" s="2" t="s">
        <v>5900</v>
      </c>
      <c r="B174" s="2" t="s">
        <v>23215</v>
      </c>
      <c r="C174" s="2" t="s">
        <v>5140</v>
      </c>
      <c r="D174" s="2" t="s">
        <v>5900</v>
      </c>
      <c r="E174" s="2" t="s">
        <v>5900</v>
      </c>
      <c r="F174" s="2" t="s">
        <v>5900</v>
      </c>
      <c r="G174" s="23" t="s">
        <v>17253</v>
      </c>
      <c r="H174" s="2" t="s">
        <v>61</v>
      </c>
      <c r="I174" s="2" t="s">
        <v>61</v>
      </c>
      <c r="J174" s="2" t="s">
        <v>61</v>
      </c>
      <c r="K174" s="2" t="s">
        <v>61</v>
      </c>
      <c r="L174" s="46">
        <v>42032</v>
      </c>
      <c r="M174" s="2" t="s">
        <v>133</v>
      </c>
      <c r="N174" s="2">
        <v>24.150390000000002</v>
      </c>
      <c r="O174" s="2">
        <v>55.728209999999997</v>
      </c>
      <c r="P174" s="2" t="s">
        <v>5142</v>
      </c>
      <c r="Q174" s="2" t="s">
        <v>65</v>
      </c>
      <c r="R174" s="43" t="s">
        <v>16802</v>
      </c>
      <c r="S174" s="41" t="s">
        <v>16802</v>
      </c>
      <c r="T174" s="41" t="s">
        <v>18462</v>
      </c>
      <c r="U174" s="2" t="s">
        <v>6245</v>
      </c>
      <c r="V174" s="2" t="s">
        <v>5358</v>
      </c>
      <c r="W174" s="41" t="s">
        <v>17588</v>
      </c>
      <c r="X174" s="2" t="s">
        <v>5173</v>
      </c>
      <c r="Y174" s="2" t="s">
        <v>5149</v>
      </c>
      <c r="Z174" s="2" t="s">
        <v>20</v>
      </c>
      <c r="AA174" s="2" t="s">
        <v>5144</v>
      </c>
      <c r="AB174" s="2" t="s">
        <v>5150</v>
      </c>
      <c r="AC174" s="2" t="s">
        <v>5205</v>
      </c>
      <c r="AD174" s="2">
        <v>8002600</v>
      </c>
      <c r="AE174" s="2">
        <v>38</v>
      </c>
      <c r="AF174" s="2">
        <v>6</v>
      </c>
      <c r="AG174" s="2">
        <v>3</v>
      </c>
      <c r="AH174" s="2" t="s">
        <v>17974</v>
      </c>
      <c r="AI174" s="2">
        <v>3</v>
      </c>
      <c r="AJ174" s="2">
        <v>3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 t="s">
        <v>78</v>
      </c>
      <c r="CE174" s="2" t="s">
        <v>5901</v>
      </c>
      <c r="CF174" s="2" t="s">
        <v>15680</v>
      </c>
      <c r="CG174" s="2" t="s">
        <v>253</v>
      </c>
      <c r="CH174" s="2" t="s">
        <v>15706</v>
      </c>
      <c r="CI174" s="49"/>
    </row>
    <row r="175" spans="1:87" x14ac:dyDescent="0.2">
      <c r="A175" s="2" t="s">
        <v>5360</v>
      </c>
      <c r="B175" s="2" t="s">
        <v>23216</v>
      </c>
      <c r="C175" s="2" t="s">
        <v>5140</v>
      </c>
      <c r="D175" s="2"/>
      <c r="E175" s="2" t="s">
        <v>5360</v>
      </c>
      <c r="F175" s="2" t="s">
        <v>5360</v>
      </c>
      <c r="G175" s="23" t="s">
        <v>17192</v>
      </c>
      <c r="H175" s="2"/>
      <c r="I175" s="2" t="s">
        <v>61</v>
      </c>
      <c r="J175" s="2" t="s">
        <v>61</v>
      </c>
      <c r="K175" s="2" t="s">
        <v>61</v>
      </c>
      <c r="L175" s="45" t="s">
        <v>17088</v>
      </c>
      <c r="M175" s="2" t="s">
        <v>133</v>
      </c>
      <c r="N175" s="2">
        <v>24.108170000000001</v>
      </c>
      <c r="O175" s="2">
        <v>55.839219999999997</v>
      </c>
      <c r="P175" s="2" t="s">
        <v>5226</v>
      </c>
      <c r="Q175" s="2" t="s">
        <v>65</v>
      </c>
      <c r="R175" s="43" t="s">
        <v>16802</v>
      </c>
      <c r="S175" s="41" t="s">
        <v>16802</v>
      </c>
      <c r="T175" s="41" t="s">
        <v>18462</v>
      </c>
      <c r="U175" s="2" t="s">
        <v>6245</v>
      </c>
      <c r="V175" s="2" t="s">
        <v>5361</v>
      </c>
      <c r="W175" s="41" t="s">
        <v>17589</v>
      </c>
      <c r="X175" s="2" t="s">
        <v>5173</v>
      </c>
      <c r="Y175" s="2" t="s">
        <v>5149</v>
      </c>
      <c r="Z175" s="2" t="s">
        <v>20</v>
      </c>
      <c r="AA175" s="2" t="s">
        <v>5144</v>
      </c>
      <c r="AB175" s="2" t="s">
        <v>5150</v>
      </c>
      <c r="AC175" s="2" t="s">
        <v>5247</v>
      </c>
      <c r="AD175" s="2">
        <v>8008100</v>
      </c>
      <c r="AE175" s="2">
        <v>40</v>
      </c>
      <c r="AF175" s="2">
        <v>6</v>
      </c>
      <c r="AG175" s="2">
        <v>3</v>
      </c>
      <c r="AH175" s="2" t="s">
        <v>17978</v>
      </c>
      <c r="AI175" s="2">
        <v>3</v>
      </c>
      <c r="AJ175" s="2">
        <v>3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 t="s">
        <v>78</v>
      </c>
      <c r="CE175" s="2" t="s">
        <v>5362</v>
      </c>
      <c r="CF175" s="2" t="s">
        <v>15680</v>
      </c>
      <c r="CG175" s="2" t="s">
        <v>253</v>
      </c>
      <c r="CH175" s="2" t="s">
        <v>15706</v>
      </c>
      <c r="CI175" s="49"/>
    </row>
    <row r="176" spans="1:87" x14ac:dyDescent="0.2">
      <c r="A176" s="2" t="s">
        <v>5891</v>
      </c>
      <c r="B176" s="2" t="s">
        <v>23217</v>
      </c>
      <c r="C176" s="2" t="s">
        <v>5140</v>
      </c>
      <c r="D176" s="2"/>
      <c r="E176" s="2" t="s">
        <v>5891</v>
      </c>
      <c r="F176" s="2" t="s">
        <v>5891</v>
      </c>
      <c r="G176" s="23" t="s">
        <v>16588</v>
      </c>
      <c r="H176" s="2"/>
      <c r="I176" s="2" t="s">
        <v>61</v>
      </c>
      <c r="J176" s="2" t="s">
        <v>61</v>
      </c>
      <c r="K176" s="2" t="s">
        <v>61</v>
      </c>
      <c r="L176" s="46">
        <v>41898</v>
      </c>
      <c r="M176" s="2" t="s">
        <v>133</v>
      </c>
      <c r="N176" s="2">
        <v>24.161049999999999</v>
      </c>
      <c r="O176" s="2">
        <v>55.670070000000003</v>
      </c>
      <c r="P176" s="2" t="s">
        <v>5226</v>
      </c>
      <c r="Q176" s="2" t="s">
        <v>65</v>
      </c>
      <c r="R176" s="43" t="s">
        <v>18854</v>
      </c>
      <c r="S176" s="41" t="s">
        <v>1554</v>
      </c>
      <c r="T176" s="41" t="s">
        <v>18460</v>
      </c>
      <c r="U176" s="2" t="s">
        <v>16803</v>
      </c>
      <c r="V176" s="2" t="s">
        <v>369</v>
      </c>
      <c r="W176" s="41" t="s">
        <v>17589</v>
      </c>
      <c r="X176" s="2" t="s">
        <v>5173</v>
      </c>
      <c r="Y176" s="2" t="s">
        <v>5149</v>
      </c>
      <c r="Z176" s="2" t="s">
        <v>20</v>
      </c>
      <c r="AA176" s="2" t="s">
        <v>5144</v>
      </c>
      <c r="AB176" s="2" t="s">
        <v>5150</v>
      </c>
      <c r="AC176" s="2" t="s">
        <v>5247</v>
      </c>
      <c r="AD176" s="2">
        <v>8003100</v>
      </c>
      <c r="AE176" s="2">
        <v>30</v>
      </c>
      <c r="AF176" s="2">
        <v>6</v>
      </c>
      <c r="AG176" s="2">
        <v>3</v>
      </c>
      <c r="AH176" s="2" t="s">
        <v>17978</v>
      </c>
      <c r="AI176" s="2">
        <v>3</v>
      </c>
      <c r="AJ176" s="2">
        <v>3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 t="s">
        <v>78</v>
      </c>
      <c r="CE176" s="2" t="s">
        <v>5892</v>
      </c>
      <c r="CF176" s="2" t="s">
        <v>15683</v>
      </c>
      <c r="CG176" s="2" t="e">
        <v>#N/A</v>
      </c>
      <c r="CH176" s="2" t="s">
        <v>15705</v>
      </c>
      <c r="CI176" s="49"/>
    </row>
    <row r="177" spans="1:87" x14ac:dyDescent="0.2">
      <c r="A177" s="2" t="s">
        <v>5326</v>
      </c>
      <c r="B177" s="2" t="s">
        <v>23218</v>
      </c>
      <c r="C177" s="2" t="s">
        <v>5140</v>
      </c>
      <c r="D177" s="2" t="s">
        <v>5326</v>
      </c>
      <c r="E177" s="2" t="s">
        <v>5326</v>
      </c>
      <c r="F177" s="2" t="s">
        <v>5326</v>
      </c>
      <c r="G177" s="23" t="s">
        <v>17174</v>
      </c>
      <c r="H177" s="2" t="s">
        <v>61</v>
      </c>
      <c r="I177" s="2" t="s">
        <v>61</v>
      </c>
      <c r="J177" s="2" t="s">
        <v>61</v>
      </c>
      <c r="K177" s="2" t="s">
        <v>61</v>
      </c>
      <c r="L177" s="46">
        <v>41694</v>
      </c>
      <c r="M177" s="2" t="s">
        <v>133</v>
      </c>
      <c r="N177" s="2">
        <v>24.11045</v>
      </c>
      <c r="O177" s="2">
        <v>55.695010000000003</v>
      </c>
      <c r="P177" s="2" t="s">
        <v>5142</v>
      </c>
      <c r="Q177" s="2" t="s">
        <v>65</v>
      </c>
      <c r="R177" s="43" t="s">
        <v>18854</v>
      </c>
      <c r="S177" s="41" t="s">
        <v>1554</v>
      </c>
      <c r="T177" s="41" t="s">
        <v>18460</v>
      </c>
      <c r="U177" s="2" t="s">
        <v>16803</v>
      </c>
      <c r="V177" s="2" t="s">
        <v>253</v>
      </c>
      <c r="W177" s="41" t="s">
        <v>17588</v>
      </c>
      <c r="X177" s="2" t="s">
        <v>5173</v>
      </c>
      <c r="Y177" s="2" t="s">
        <v>5143</v>
      </c>
      <c r="Z177" s="2" t="s">
        <v>20</v>
      </c>
      <c r="AA177" s="2" t="s">
        <v>5144</v>
      </c>
      <c r="AB177" s="2" t="s">
        <v>5145</v>
      </c>
      <c r="AC177" s="2" t="s">
        <v>5247</v>
      </c>
      <c r="AD177" s="2">
        <v>8002900</v>
      </c>
      <c r="AE177" s="2">
        <v>38</v>
      </c>
      <c r="AF177" s="2">
        <v>8</v>
      </c>
      <c r="AG177" s="2">
        <v>3</v>
      </c>
      <c r="AH177" s="2" t="s">
        <v>17978</v>
      </c>
      <c r="AI177" s="2">
        <v>4</v>
      </c>
      <c r="AJ177" s="2">
        <v>3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 t="s">
        <v>78</v>
      </c>
      <c r="CE177" s="2" t="s">
        <v>5327</v>
      </c>
      <c r="CF177" s="2" t="s">
        <v>15680</v>
      </c>
      <c r="CG177" s="2" t="e">
        <v>#N/A</v>
      </c>
      <c r="CH177" s="2" t="s">
        <v>15705</v>
      </c>
      <c r="CI177" s="49"/>
    </row>
    <row r="178" spans="1:87" x14ac:dyDescent="0.2">
      <c r="A178" s="2" t="s">
        <v>6074</v>
      </c>
      <c r="B178" s="2" t="s">
        <v>23219</v>
      </c>
      <c r="C178" s="2" t="s">
        <v>5140</v>
      </c>
      <c r="D178" s="2" t="s">
        <v>6074</v>
      </c>
      <c r="E178" s="2" t="s">
        <v>6074</v>
      </c>
      <c r="F178" s="2" t="s">
        <v>6074</v>
      </c>
      <c r="G178" s="23"/>
      <c r="H178" s="2" t="s">
        <v>61</v>
      </c>
      <c r="I178" s="2" t="s">
        <v>61</v>
      </c>
      <c r="J178" s="2" t="s">
        <v>61</v>
      </c>
      <c r="K178" s="2"/>
      <c r="L178" s="46">
        <v>41631</v>
      </c>
      <c r="M178" s="2" t="s">
        <v>133</v>
      </c>
      <c r="N178" s="2">
        <v>24.353380000000001</v>
      </c>
      <c r="O178" s="2">
        <v>55.439770000000003</v>
      </c>
      <c r="P178" s="2" t="s">
        <v>5142</v>
      </c>
      <c r="Q178" s="2" t="s">
        <v>65</v>
      </c>
      <c r="R178" s="43" t="s">
        <v>16802</v>
      </c>
      <c r="S178" s="41" t="s">
        <v>16802</v>
      </c>
      <c r="T178" s="41" t="s">
        <v>18462</v>
      </c>
      <c r="U178" s="2" t="s">
        <v>6245</v>
      </c>
      <c r="V178" s="2" t="s">
        <v>5358</v>
      </c>
      <c r="W178" s="41" t="s">
        <v>67</v>
      </c>
      <c r="X178" s="2" t="s">
        <v>153</v>
      </c>
      <c r="Y178" s="2" t="s">
        <v>5205</v>
      </c>
      <c r="Z178" s="2" t="s">
        <v>20</v>
      </c>
      <c r="AA178" s="2" t="s">
        <v>5144</v>
      </c>
      <c r="AB178" s="2" t="s">
        <v>5356</v>
      </c>
      <c r="AC178" s="2"/>
      <c r="AD178" s="2">
        <v>8005700</v>
      </c>
      <c r="AE178" s="2">
        <v>32</v>
      </c>
      <c r="AF178" s="2">
        <v>6</v>
      </c>
      <c r="AG178" s="2"/>
      <c r="AH178" s="2"/>
      <c r="AI178" s="2">
        <v>3</v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 t="s">
        <v>78</v>
      </c>
      <c r="CE178" s="2" t="s">
        <v>6075</v>
      </c>
      <c r="CF178" s="2" t="s">
        <v>15685</v>
      </c>
      <c r="CG178" s="2" t="s">
        <v>253</v>
      </c>
      <c r="CH178" s="2" t="s">
        <v>15706</v>
      </c>
      <c r="CI178" s="49"/>
    </row>
    <row r="179" spans="1:87" x14ac:dyDescent="0.2">
      <c r="A179" s="2" t="s">
        <v>5230</v>
      </c>
      <c r="B179" s="2" t="s">
        <v>23220</v>
      </c>
      <c r="C179" s="2" t="s">
        <v>5140</v>
      </c>
      <c r="D179" s="2" t="s">
        <v>5230</v>
      </c>
      <c r="E179" s="2" t="s">
        <v>5230</v>
      </c>
      <c r="F179" s="2" t="s">
        <v>5230</v>
      </c>
      <c r="G179" s="23" t="s">
        <v>17123</v>
      </c>
      <c r="H179" s="2" t="s">
        <v>61</v>
      </c>
      <c r="I179" s="2" t="s">
        <v>61</v>
      </c>
      <c r="J179" s="2" t="s">
        <v>61</v>
      </c>
      <c r="K179" s="2" t="s">
        <v>61</v>
      </c>
      <c r="L179" s="46">
        <v>41749</v>
      </c>
      <c r="M179" s="2" t="s">
        <v>133</v>
      </c>
      <c r="N179" s="2">
        <v>24.181180000000001</v>
      </c>
      <c r="O179" s="2">
        <v>55.716059999999999</v>
      </c>
      <c r="P179" s="2" t="s">
        <v>5142</v>
      </c>
      <c r="Q179" s="2" t="s">
        <v>65</v>
      </c>
      <c r="R179" s="43" t="s">
        <v>18854</v>
      </c>
      <c r="S179" s="41" t="s">
        <v>1554</v>
      </c>
      <c r="T179" s="41" t="s">
        <v>18460</v>
      </c>
      <c r="U179" s="2" t="s">
        <v>16803</v>
      </c>
      <c r="V179" s="2" t="s">
        <v>253</v>
      </c>
      <c r="W179" s="41" t="s">
        <v>17588</v>
      </c>
      <c r="X179" s="2" t="s">
        <v>5173</v>
      </c>
      <c r="Y179" s="2" t="s">
        <v>5149</v>
      </c>
      <c r="Z179" s="2" t="s">
        <v>20</v>
      </c>
      <c r="AA179" s="2" t="s">
        <v>5144</v>
      </c>
      <c r="AB179" s="2" t="s">
        <v>5150</v>
      </c>
      <c r="AC179" s="2" t="s">
        <v>5205</v>
      </c>
      <c r="AD179" s="2">
        <v>8002500</v>
      </c>
      <c r="AE179" s="2">
        <v>29</v>
      </c>
      <c r="AF179" s="2">
        <v>8</v>
      </c>
      <c r="AG179" s="2">
        <v>3</v>
      </c>
      <c r="AH179" s="2" t="s">
        <v>17974</v>
      </c>
      <c r="AI179" s="2">
        <v>4</v>
      </c>
      <c r="AJ179" s="2">
        <v>3</v>
      </c>
      <c r="AK179" s="2" t="s">
        <v>18943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 t="s">
        <v>78</v>
      </c>
      <c r="CE179" s="2" t="s">
        <v>5231</v>
      </c>
      <c r="CF179" s="2" t="s">
        <v>15683</v>
      </c>
      <c r="CG179" s="2" t="e">
        <v>#N/A</v>
      </c>
      <c r="CH179" s="2" t="s">
        <v>15705</v>
      </c>
      <c r="CI179" s="49"/>
    </row>
    <row r="180" spans="1:87" x14ac:dyDescent="0.2">
      <c r="A180" s="2" t="s">
        <v>5328</v>
      </c>
      <c r="B180" s="2" t="s">
        <v>23221</v>
      </c>
      <c r="C180" s="2" t="s">
        <v>5140</v>
      </c>
      <c r="D180" s="2"/>
      <c r="E180" s="2" t="s">
        <v>5328</v>
      </c>
      <c r="F180" s="2" t="s">
        <v>5328</v>
      </c>
      <c r="G180" s="23" t="s">
        <v>17175</v>
      </c>
      <c r="H180" s="2"/>
      <c r="I180" s="2" t="s">
        <v>61</v>
      </c>
      <c r="J180" s="2" t="s">
        <v>61</v>
      </c>
      <c r="K180" s="2" t="s">
        <v>61</v>
      </c>
      <c r="L180" s="46">
        <v>42631</v>
      </c>
      <c r="M180" s="2" t="s">
        <v>133</v>
      </c>
      <c r="N180" s="2">
        <v>24.082272</v>
      </c>
      <c r="O180" s="2">
        <v>55.853614999999998</v>
      </c>
      <c r="P180" s="2" t="s">
        <v>5226</v>
      </c>
      <c r="Q180" s="2" t="s">
        <v>65</v>
      </c>
      <c r="R180" s="43" t="s">
        <v>18854</v>
      </c>
      <c r="S180" s="41" t="s">
        <v>1554</v>
      </c>
      <c r="T180" s="41" t="s">
        <v>18460</v>
      </c>
      <c r="U180" s="2" t="s">
        <v>16801</v>
      </c>
      <c r="V180" s="2" t="s">
        <v>310</v>
      </c>
      <c r="W180" s="41" t="s">
        <v>17589</v>
      </c>
      <c r="X180" s="2" t="s">
        <v>5173</v>
      </c>
      <c r="Y180" s="2" t="s">
        <v>5149</v>
      </c>
      <c r="Z180" s="2" t="s">
        <v>20</v>
      </c>
      <c r="AA180" s="2" t="s">
        <v>5144</v>
      </c>
      <c r="AB180" s="2" t="s">
        <v>5150</v>
      </c>
      <c r="AC180" s="2" t="s">
        <v>5247</v>
      </c>
      <c r="AD180" s="2">
        <v>8008100</v>
      </c>
      <c r="AE180" s="2">
        <v>29</v>
      </c>
      <c r="AF180" s="2">
        <v>6</v>
      </c>
      <c r="AG180" s="2">
        <v>3</v>
      </c>
      <c r="AH180" s="2" t="s">
        <v>17978</v>
      </c>
      <c r="AI180" s="2">
        <v>3</v>
      </c>
      <c r="AJ180" s="2">
        <v>3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 t="s">
        <v>78</v>
      </c>
      <c r="CE180" s="2" t="s">
        <v>5237</v>
      </c>
      <c r="CF180" s="2" t="s">
        <v>15683</v>
      </c>
      <c r="CG180" s="2" t="e">
        <v>#N/A</v>
      </c>
      <c r="CH180" s="2" t="s">
        <v>15705</v>
      </c>
      <c r="CI180" s="49"/>
    </row>
    <row r="181" spans="1:87" x14ac:dyDescent="0.2">
      <c r="A181" s="2" t="s">
        <v>5232</v>
      </c>
      <c r="B181" s="2" t="s">
        <v>23222</v>
      </c>
      <c r="C181" s="2" t="s">
        <v>5140</v>
      </c>
      <c r="D181" s="2"/>
      <c r="E181" s="2" t="s">
        <v>5232</v>
      </c>
      <c r="F181" s="2" t="s">
        <v>5232</v>
      </c>
      <c r="G181" s="23" t="s">
        <v>17124</v>
      </c>
      <c r="H181" s="2"/>
      <c r="I181" s="2" t="s">
        <v>61</v>
      </c>
      <c r="J181" s="2" t="s">
        <v>61</v>
      </c>
      <c r="K181" s="2" t="s">
        <v>61</v>
      </c>
      <c r="L181" s="46">
        <v>41912</v>
      </c>
      <c r="M181" s="2" t="s">
        <v>133</v>
      </c>
      <c r="N181" s="2">
        <v>24.03876</v>
      </c>
      <c r="O181" s="2">
        <v>55.853569999999998</v>
      </c>
      <c r="P181" s="2" t="s">
        <v>5226</v>
      </c>
      <c r="Q181" s="2" t="s">
        <v>65</v>
      </c>
      <c r="R181" s="43" t="s">
        <v>18854</v>
      </c>
      <c r="S181" s="41" t="s">
        <v>1554</v>
      </c>
      <c r="T181" s="41" t="s">
        <v>18460</v>
      </c>
      <c r="U181" s="2" t="s">
        <v>16801</v>
      </c>
      <c r="V181" s="2" t="s">
        <v>253</v>
      </c>
      <c r="W181" s="41" t="s">
        <v>17589</v>
      </c>
      <c r="X181" s="2" t="s">
        <v>5173</v>
      </c>
      <c r="Y181" s="2" t="s">
        <v>5143</v>
      </c>
      <c r="Z181" s="2" t="s">
        <v>20</v>
      </c>
      <c r="AA181" s="2" t="s">
        <v>5144</v>
      </c>
      <c r="AB181" s="2" t="s">
        <v>5145</v>
      </c>
      <c r="AC181" s="2" t="s">
        <v>5247</v>
      </c>
      <c r="AD181" s="2">
        <v>8008300</v>
      </c>
      <c r="AE181" s="2">
        <v>34</v>
      </c>
      <c r="AF181" s="2">
        <v>6</v>
      </c>
      <c r="AG181" s="2">
        <v>3</v>
      </c>
      <c r="AH181" s="2" t="s">
        <v>17978</v>
      </c>
      <c r="AI181" s="2">
        <v>3</v>
      </c>
      <c r="AJ181" s="2">
        <v>3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 t="s">
        <v>78</v>
      </c>
      <c r="CE181" s="2" t="s">
        <v>5233</v>
      </c>
      <c r="CF181" s="2" t="s">
        <v>15683</v>
      </c>
      <c r="CG181" s="2" t="e">
        <v>#N/A</v>
      </c>
      <c r="CH181" s="2" t="s">
        <v>15705</v>
      </c>
      <c r="CI181" s="49"/>
    </row>
    <row r="182" spans="1:87" x14ac:dyDescent="0.2">
      <c r="A182" s="2" t="s">
        <v>6047</v>
      </c>
      <c r="B182" s="2" t="s">
        <v>23223</v>
      </c>
      <c r="C182" s="2" t="s">
        <v>5140</v>
      </c>
      <c r="D182" s="2" t="s">
        <v>6047</v>
      </c>
      <c r="E182" s="2" t="s">
        <v>6047</v>
      </c>
      <c r="F182" s="2" t="s">
        <v>6047</v>
      </c>
      <c r="G182" s="23" t="s">
        <v>22837</v>
      </c>
      <c r="H182" s="2" t="s">
        <v>61</v>
      </c>
      <c r="I182" s="2" t="s">
        <v>61</v>
      </c>
      <c r="J182" s="2" t="s">
        <v>61</v>
      </c>
      <c r="K182" s="2" t="s">
        <v>61</v>
      </c>
      <c r="L182" s="46">
        <v>41898</v>
      </c>
      <c r="M182" s="2" t="s">
        <v>133</v>
      </c>
      <c r="N182" s="2">
        <v>24.164269999999998</v>
      </c>
      <c r="O182" s="2">
        <v>55.787289999999999</v>
      </c>
      <c r="P182" s="2" t="s">
        <v>5142</v>
      </c>
      <c r="Q182" s="2" t="s">
        <v>65</v>
      </c>
      <c r="R182" s="43" t="s">
        <v>18854</v>
      </c>
      <c r="S182" s="41" t="s">
        <v>1554</v>
      </c>
      <c r="T182" s="41" t="s">
        <v>18460</v>
      </c>
      <c r="U182" s="2" t="s">
        <v>16803</v>
      </c>
      <c r="V182" s="2" t="s">
        <v>253</v>
      </c>
      <c r="W182" s="41" t="s">
        <v>17588</v>
      </c>
      <c r="X182" s="2" t="s">
        <v>311</v>
      </c>
      <c r="Y182" s="2" t="s">
        <v>5143</v>
      </c>
      <c r="Z182" s="2" t="s">
        <v>20</v>
      </c>
      <c r="AA182" s="2" t="s">
        <v>5144</v>
      </c>
      <c r="AB182" s="2" t="s">
        <v>5145</v>
      </c>
      <c r="AC182" s="2" t="s">
        <v>5205</v>
      </c>
      <c r="AD182" s="2">
        <v>8002300</v>
      </c>
      <c r="AE182" s="2">
        <v>29</v>
      </c>
      <c r="AF182" s="2">
        <v>6</v>
      </c>
      <c r="AG182" s="2">
        <v>3</v>
      </c>
      <c r="AH182" s="2" t="s">
        <v>17974</v>
      </c>
      <c r="AI182" s="2">
        <v>3</v>
      </c>
      <c r="AJ182" s="2">
        <v>3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 t="s">
        <v>78</v>
      </c>
      <c r="CE182" s="2" t="s">
        <v>19131</v>
      </c>
      <c r="CF182" s="2" t="s">
        <v>15683</v>
      </c>
      <c r="CG182" s="2" t="e">
        <v>#N/A</v>
      </c>
      <c r="CH182" s="2" t="s">
        <v>15705</v>
      </c>
      <c r="CI182" s="49"/>
    </row>
    <row r="183" spans="1:87" x14ac:dyDescent="0.2">
      <c r="A183" s="2" t="s">
        <v>5580</v>
      </c>
      <c r="B183" s="2" t="s">
        <v>23224</v>
      </c>
      <c r="C183" s="2" t="s">
        <v>5140</v>
      </c>
      <c r="D183" s="2" t="s">
        <v>5580</v>
      </c>
      <c r="E183" s="2" t="s">
        <v>5580</v>
      </c>
      <c r="F183" s="2" t="s">
        <v>5580</v>
      </c>
      <c r="G183" s="23"/>
      <c r="H183" s="2" t="s">
        <v>61</v>
      </c>
      <c r="I183" s="2" t="s">
        <v>61</v>
      </c>
      <c r="J183" s="2" t="s">
        <v>61</v>
      </c>
      <c r="K183" s="2"/>
      <c r="L183" s="46">
        <v>41968</v>
      </c>
      <c r="M183" s="2" t="s">
        <v>133</v>
      </c>
      <c r="N183" s="2">
        <v>24.249739999999999</v>
      </c>
      <c r="O183" s="2">
        <v>55.393180000000001</v>
      </c>
      <c r="P183" s="2" t="s">
        <v>5142</v>
      </c>
      <c r="Q183" s="2" t="s">
        <v>65</v>
      </c>
      <c r="R183" s="43" t="s">
        <v>18854</v>
      </c>
      <c r="S183" s="41" t="s">
        <v>1554</v>
      </c>
      <c r="T183" s="41" t="s">
        <v>18460</v>
      </c>
      <c r="U183" s="2" t="s">
        <v>16803</v>
      </c>
      <c r="V183" s="2" t="s">
        <v>253</v>
      </c>
      <c r="W183" s="41" t="s">
        <v>67</v>
      </c>
      <c r="X183" s="2" t="s">
        <v>5173</v>
      </c>
      <c r="Y183" s="2" t="s">
        <v>5205</v>
      </c>
      <c r="Z183" s="2" t="s">
        <v>20</v>
      </c>
      <c r="AA183" s="2" t="s">
        <v>5144</v>
      </c>
      <c r="AB183" s="2" t="s">
        <v>5356</v>
      </c>
      <c r="AC183" s="2"/>
      <c r="AD183" s="2">
        <v>8006700</v>
      </c>
      <c r="AE183" s="2">
        <v>38</v>
      </c>
      <c r="AF183" s="2">
        <v>6</v>
      </c>
      <c r="AG183" s="2"/>
      <c r="AH183" s="2"/>
      <c r="AI183" s="2">
        <v>3</v>
      </c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 t="s">
        <v>78</v>
      </c>
      <c r="CE183" s="2" t="s">
        <v>19132</v>
      </c>
      <c r="CF183" s="2" t="s">
        <v>15680</v>
      </c>
      <c r="CG183" s="2" t="e">
        <v>#N/A</v>
      </c>
      <c r="CH183" s="2" t="s">
        <v>15705</v>
      </c>
      <c r="CI183" s="49"/>
    </row>
    <row r="184" spans="1:87" x14ac:dyDescent="0.2">
      <c r="A184" s="2" t="s">
        <v>5584</v>
      </c>
      <c r="B184" s="2" t="s">
        <v>23225</v>
      </c>
      <c r="C184" s="2" t="s">
        <v>5140</v>
      </c>
      <c r="D184" s="2"/>
      <c r="E184" s="2" t="s">
        <v>5584</v>
      </c>
      <c r="F184" s="2" t="s">
        <v>5584</v>
      </c>
      <c r="G184" s="23" t="s">
        <v>17040</v>
      </c>
      <c r="H184" s="2"/>
      <c r="I184" s="2" t="s">
        <v>61</v>
      </c>
      <c r="J184" s="2" t="s">
        <v>61</v>
      </c>
      <c r="K184" s="2" t="s">
        <v>61</v>
      </c>
      <c r="L184" s="46">
        <v>42982</v>
      </c>
      <c r="M184" s="2" t="s">
        <v>133</v>
      </c>
      <c r="N184" s="2">
        <v>24.064025000000001</v>
      </c>
      <c r="O184" s="2">
        <v>55.742694999999998</v>
      </c>
      <c r="P184" s="2" t="s">
        <v>5226</v>
      </c>
      <c r="Q184" s="2" t="s">
        <v>65</v>
      </c>
      <c r="R184" s="43" t="s">
        <v>18854</v>
      </c>
      <c r="S184" s="41" t="s">
        <v>1554</v>
      </c>
      <c r="T184" s="41" t="s">
        <v>18460</v>
      </c>
      <c r="U184" s="2" t="s">
        <v>16801</v>
      </c>
      <c r="V184" s="2" t="s">
        <v>253</v>
      </c>
      <c r="W184" s="41" t="s">
        <v>17589</v>
      </c>
      <c r="X184" s="2" t="s">
        <v>5173</v>
      </c>
      <c r="Y184" s="2" t="s">
        <v>5205</v>
      </c>
      <c r="Z184" s="2" t="s">
        <v>20</v>
      </c>
      <c r="AA184" s="2" t="s">
        <v>5144</v>
      </c>
      <c r="AB184" s="2" t="s">
        <v>5356</v>
      </c>
      <c r="AC184" s="2" t="s">
        <v>5205</v>
      </c>
      <c r="AD184" s="2">
        <v>8002700</v>
      </c>
      <c r="AE184" s="2">
        <v>33</v>
      </c>
      <c r="AF184" s="2">
        <v>6</v>
      </c>
      <c r="AG184" s="2">
        <v>3</v>
      </c>
      <c r="AH184" s="2" t="s">
        <v>17974</v>
      </c>
      <c r="AI184" s="2">
        <v>3</v>
      </c>
      <c r="AJ184" s="2">
        <v>3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 t="s">
        <v>78</v>
      </c>
      <c r="CE184" s="2" t="s">
        <v>19133</v>
      </c>
      <c r="CF184" s="2" t="s">
        <v>15685</v>
      </c>
      <c r="CG184" s="2" t="e">
        <v>#N/A</v>
      </c>
      <c r="CH184" s="2" t="s">
        <v>15705</v>
      </c>
      <c r="CI184" s="49"/>
    </row>
    <row r="185" spans="1:87" x14ac:dyDescent="0.2">
      <c r="A185" s="2" t="s">
        <v>6034</v>
      </c>
      <c r="B185" s="2" t="s">
        <v>23226</v>
      </c>
      <c r="C185" s="2" t="s">
        <v>5140</v>
      </c>
      <c r="D185" s="2"/>
      <c r="E185" s="2" t="s">
        <v>6034</v>
      </c>
      <c r="F185" s="2" t="s">
        <v>6034</v>
      </c>
      <c r="G185" s="23" t="s">
        <v>17063</v>
      </c>
      <c r="H185" s="2"/>
      <c r="I185" s="2" t="s">
        <v>61</v>
      </c>
      <c r="J185" s="2" t="s">
        <v>61</v>
      </c>
      <c r="K185" s="2" t="s">
        <v>61</v>
      </c>
      <c r="L185" s="46">
        <v>42982</v>
      </c>
      <c r="M185" s="2" t="s">
        <v>133</v>
      </c>
      <c r="N185" s="2">
        <v>24.063434000000001</v>
      </c>
      <c r="O185" s="2">
        <v>55.735700999999999</v>
      </c>
      <c r="P185" s="2" t="s">
        <v>5226</v>
      </c>
      <c r="Q185" s="2" t="s">
        <v>65</v>
      </c>
      <c r="R185" s="43" t="s">
        <v>18854</v>
      </c>
      <c r="S185" s="41" t="s">
        <v>1554</v>
      </c>
      <c r="T185" s="41" t="s">
        <v>18460</v>
      </c>
      <c r="U185" s="2" t="s">
        <v>16801</v>
      </c>
      <c r="V185" s="2" t="s">
        <v>253</v>
      </c>
      <c r="W185" s="41" t="s">
        <v>17589</v>
      </c>
      <c r="X185" s="2" t="s">
        <v>5173</v>
      </c>
      <c r="Y185" s="2" t="s">
        <v>5149</v>
      </c>
      <c r="Z185" s="2" t="s">
        <v>20</v>
      </c>
      <c r="AA185" s="2" t="s">
        <v>5144</v>
      </c>
      <c r="AB185" s="2" t="s">
        <v>5150</v>
      </c>
      <c r="AC185" s="2" t="s">
        <v>5205</v>
      </c>
      <c r="AD185" s="2">
        <v>8002700</v>
      </c>
      <c r="AE185" s="2">
        <v>35</v>
      </c>
      <c r="AF185" s="2">
        <v>6</v>
      </c>
      <c r="AG185" s="2">
        <v>3</v>
      </c>
      <c r="AH185" s="2" t="s">
        <v>17974</v>
      </c>
      <c r="AI185" s="2">
        <v>3</v>
      </c>
      <c r="AJ185" s="2">
        <v>3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 t="s">
        <v>78</v>
      </c>
      <c r="CE185" s="2" t="s">
        <v>19134</v>
      </c>
      <c r="CF185" s="2" t="s">
        <v>15685</v>
      </c>
      <c r="CG185" s="2" t="e">
        <v>#N/A</v>
      </c>
      <c r="CH185" s="2" t="s">
        <v>15705</v>
      </c>
      <c r="CI185" s="49"/>
    </row>
    <row r="186" spans="1:87" x14ac:dyDescent="0.2">
      <c r="A186" s="2" t="s">
        <v>5913</v>
      </c>
      <c r="B186" s="2" t="s">
        <v>23227</v>
      </c>
      <c r="C186" s="2" t="s">
        <v>5140</v>
      </c>
      <c r="D186" s="2"/>
      <c r="E186" s="2" t="s">
        <v>5913</v>
      </c>
      <c r="F186" s="2" t="s">
        <v>5913</v>
      </c>
      <c r="G186" s="23" t="s">
        <v>17856</v>
      </c>
      <c r="H186" s="2"/>
      <c r="I186" s="2" t="s">
        <v>61</v>
      </c>
      <c r="J186" s="2" t="s">
        <v>61</v>
      </c>
      <c r="K186" s="2" t="s">
        <v>61</v>
      </c>
      <c r="L186" s="46">
        <v>42970</v>
      </c>
      <c r="M186" s="2" t="s">
        <v>133</v>
      </c>
      <c r="N186" s="2">
        <v>24.075600000000001</v>
      </c>
      <c r="O186" s="2">
        <v>55.733865000000002</v>
      </c>
      <c r="P186" s="2" t="s">
        <v>5226</v>
      </c>
      <c r="Q186" s="2" t="s">
        <v>65</v>
      </c>
      <c r="R186" s="43" t="s">
        <v>18854</v>
      </c>
      <c r="S186" s="41" t="s">
        <v>1554</v>
      </c>
      <c r="T186" s="41" t="s">
        <v>18460</v>
      </c>
      <c r="U186" s="2" t="s">
        <v>16801</v>
      </c>
      <c r="V186" s="2" t="s">
        <v>253</v>
      </c>
      <c r="W186" s="41" t="s">
        <v>17589</v>
      </c>
      <c r="X186" s="2" t="s">
        <v>5173</v>
      </c>
      <c r="Y186" s="2" t="s">
        <v>5205</v>
      </c>
      <c r="Z186" s="2" t="s">
        <v>20</v>
      </c>
      <c r="AA186" s="2" t="s">
        <v>5144</v>
      </c>
      <c r="AB186" s="2" t="s">
        <v>5356</v>
      </c>
      <c r="AC186" s="2" t="s">
        <v>5205</v>
      </c>
      <c r="AD186" s="2">
        <v>8002700</v>
      </c>
      <c r="AE186" s="2">
        <v>33</v>
      </c>
      <c r="AF186" s="2">
        <v>6</v>
      </c>
      <c r="AG186" s="2">
        <v>3</v>
      </c>
      <c r="AH186" s="2" t="s">
        <v>17974</v>
      </c>
      <c r="AI186" s="2">
        <v>3</v>
      </c>
      <c r="AJ186" s="2">
        <v>3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 t="s">
        <v>78</v>
      </c>
      <c r="CE186" s="2" t="s">
        <v>22987</v>
      </c>
      <c r="CF186" s="2" t="s">
        <v>15685</v>
      </c>
      <c r="CG186" s="2" t="e">
        <v>#N/A</v>
      </c>
      <c r="CH186" s="2" t="s">
        <v>15705</v>
      </c>
      <c r="CI186" s="49"/>
    </row>
    <row r="187" spans="1:87" x14ac:dyDescent="0.2">
      <c r="A187" s="2" t="s">
        <v>5914</v>
      </c>
      <c r="B187" s="2" t="s">
        <v>23228</v>
      </c>
      <c r="C187" s="2" t="s">
        <v>5140</v>
      </c>
      <c r="D187" s="2"/>
      <c r="E187" s="2" t="s">
        <v>5914</v>
      </c>
      <c r="F187" s="2" t="s">
        <v>5914</v>
      </c>
      <c r="G187" s="23" t="s">
        <v>22838</v>
      </c>
      <c r="H187" s="2"/>
      <c r="I187" s="2" t="s">
        <v>61</v>
      </c>
      <c r="J187" s="2" t="s">
        <v>61</v>
      </c>
      <c r="K187" s="2" t="s">
        <v>61</v>
      </c>
      <c r="L187" s="46">
        <v>43005</v>
      </c>
      <c r="M187" s="2" t="s">
        <v>133</v>
      </c>
      <c r="N187" s="2">
        <v>24.082740000000001</v>
      </c>
      <c r="O187" s="2">
        <v>55.738678</v>
      </c>
      <c r="P187" s="2" t="s">
        <v>5226</v>
      </c>
      <c r="Q187" s="2" t="s">
        <v>65</v>
      </c>
      <c r="R187" s="43" t="s">
        <v>18854</v>
      </c>
      <c r="S187" s="41" t="s">
        <v>1554</v>
      </c>
      <c r="T187" s="41" t="s">
        <v>18460</v>
      </c>
      <c r="U187" s="2" t="s">
        <v>16801</v>
      </c>
      <c r="V187" s="2" t="s">
        <v>253</v>
      </c>
      <c r="W187" s="41" t="s">
        <v>17589</v>
      </c>
      <c r="X187" s="2" t="s">
        <v>5173</v>
      </c>
      <c r="Y187" s="2" t="s">
        <v>5205</v>
      </c>
      <c r="Z187" s="2" t="s">
        <v>20</v>
      </c>
      <c r="AA187" s="2" t="s">
        <v>5144</v>
      </c>
      <c r="AB187" s="2" t="s">
        <v>5356</v>
      </c>
      <c r="AC187" s="2" t="s">
        <v>5205</v>
      </c>
      <c r="AD187" s="2">
        <v>8002700</v>
      </c>
      <c r="AE187" s="2">
        <v>33</v>
      </c>
      <c r="AF187" s="2">
        <v>6</v>
      </c>
      <c r="AG187" s="2">
        <v>3</v>
      </c>
      <c r="AH187" s="2" t="s">
        <v>17974</v>
      </c>
      <c r="AI187" s="2">
        <v>3</v>
      </c>
      <c r="AJ187" s="2">
        <v>3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 t="s">
        <v>78</v>
      </c>
      <c r="CE187" s="2" t="s">
        <v>19135</v>
      </c>
      <c r="CF187" s="2" t="s">
        <v>15685</v>
      </c>
      <c r="CG187" s="2" t="e">
        <v>#N/A</v>
      </c>
      <c r="CH187" s="2" t="s">
        <v>15705</v>
      </c>
      <c r="CI187" s="49"/>
    </row>
    <row r="188" spans="1:87" x14ac:dyDescent="0.2">
      <c r="A188" s="2" t="s">
        <v>6035</v>
      </c>
      <c r="B188" s="2" t="s">
        <v>23229</v>
      </c>
      <c r="C188" s="2" t="s">
        <v>5140</v>
      </c>
      <c r="D188" s="2"/>
      <c r="E188" s="2" t="s">
        <v>6035</v>
      </c>
      <c r="F188" s="2" t="s">
        <v>6035</v>
      </c>
      <c r="G188" s="23" t="s">
        <v>17760</v>
      </c>
      <c r="H188" s="2"/>
      <c r="I188" s="2" t="s">
        <v>61</v>
      </c>
      <c r="J188" s="2" t="s">
        <v>61</v>
      </c>
      <c r="K188" s="2" t="s">
        <v>61</v>
      </c>
      <c r="L188" s="45" t="s">
        <v>17088</v>
      </c>
      <c r="M188" s="2" t="s">
        <v>133</v>
      </c>
      <c r="N188" s="2">
        <v>24.08896</v>
      </c>
      <c r="O188" s="2">
        <v>55.737250000000003</v>
      </c>
      <c r="P188" s="2" t="s">
        <v>5226</v>
      </c>
      <c r="Q188" s="2" t="s">
        <v>65</v>
      </c>
      <c r="R188" s="43" t="s">
        <v>16802</v>
      </c>
      <c r="S188" s="41" t="s">
        <v>16802</v>
      </c>
      <c r="T188" s="41" t="s">
        <v>18462</v>
      </c>
      <c r="U188" s="2" t="s">
        <v>6245</v>
      </c>
      <c r="V188" s="2" t="s">
        <v>5361</v>
      </c>
      <c r="W188" s="41" t="s">
        <v>17589</v>
      </c>
      <c r="X188" s="2" t="s">
        <v>5173</v>
      </c>
      <c r="Y188" s="2" t="s">
        <v>5149</v>
      </c>
      <c r="Z188" s="2" t="s">
        <v>20</v>
      </c>
      <c r="AA188" s="2" t="s">
        <v>5144</v>
      </c>
      <c r="AB188" s="2" t="s">
        <v>5150</v>
      </c>
      <c r="AC188" s="2" t="s">
        <v>5205</v>
      </c>
      <c r="AD188" s="2">
        <v>8002700</v>
      </c>
      <c r="AE188" s="2">
        <v>35</v>
      </c>
      <c r="AF188" s="2">
        <v>6</v>
      </c>
      <c r="AG188" s="2">
        <v>3</v>
      </c>
      <c r="AH188" s="2" t="s">
        <v>17974</v>
      </c>
      <c r="AI188" s="2">
        <v>3</v>
      </c>
      <c r="AJ188" s="2">
        <v>3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 t="s">
        <v>78</v>
      </c>
      <c r="CE188" s="2" t="s">
        <v>19136</v>
      </c>
      <c r="CF188" s="2" t="s">
        <v>15685</v>
      </c>
      <c r="CG188" s="2" t="s">
        <v>253</v>
      </c>
      <c r="CH188" s="2" t="s">
        <v>15706</v>
      </c>
      <c r="CI188" s="49"/>
    </row>
    <row r="189" spans="1:87" x14ac:dyDescent="0.2">
      <c r="A189" s="2" t="s">
        <v>5563</v>
      </c>
      <c r="B189" s="2" t="s">
        <v>23230</v>
      </c>
      <c r="C189" s="2" t="s">
        <v>5140</v>
      </c>
      <c r="D189" s="2"/>
      <c r="E189" s="2" t="s">
        <v>5563</v>
      </c>
      <c r="F189" s="2" t="s">
        <v>5563</v>
      </c>
      <c r="G189" s="23" t="s">
        <v>18824</v>
      </c>
      <c r="H189" s="2"/>
      <c r="I189" s="2" t="s">
        <v>61</v>
      </c>
      <c r="J189" s="2" t="s">
        <v>61</v>
      </c>
      <c r="K189" s="2" t="s">
        <v>61</v>
      </c>
      <c r="L189" s="46">
        <v>42058</v>
      </c>
      <c r="M189" s="2" t="s">
        <v>133</v>
      </c>
      <c r="N189" s="2">
        <v>24.262699999999999</v>
      </c>
      <c r="O189" s="2">
        <v>55.768140000000002</v>
      </c>
      <c r="P189" s="2" t="s">
        <v>5226</v>
      </c>
      <c r="Q189" s="2" t="s">
        <v>65</v>
      </c>
      <c r="R189" s="43" t="s">
        <v>18854</v>
      </c>
      <c r="S189" s="41" t="s">
        <v>1554</v>
      </c>
      <c r="T189" s="41" t="s">
        <v>18464</v>
      </c>
      <c r="U189" s="2" t="s">
        <v>16801</v>
      </c>
      <c r="V189" s="2" t="s">
        <v>2885</v>
      </c>
      <c r="W189" s="41" t="s">
        <v>17589</v>
      </c>
      <c r="X189" s="2" t="s">
        <v>5564</v>
      </c>
      <c r="Y189" s="2" t="s">
        <v>5205</v>
      </c>
      <c r="Z189" s="2" t="s">
        <v>20</v>
      </c>
      <c r="AA189" s="2" t="s">
        <v>325</v>
      </c>
      <c r="AB189" s="2" t="s">
        <v>5206</v>
      </c>
      <c r="AC189" s="2" t="s">
        <v>5247</v>
      </c>
      <c r="AD189" s="2">
        <v>8000200</v>
      </c>
      <c r="AE189" s="2">
        <v>7</v>
      </c>
      <c r="AF189" s="2">
        <v>1</v>
      </c>
      <c r="AG189" s="2">
        <v>3</v>
      </c>
      <c r="AH189" s="2" t="s">
        <v>17978</v>
      </c>
      <c r="AI189" s="2">
        <v>2</v>
      </c>
      <c r="AJ189" s="2">
        <v>3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 t="s">
        <v>71</v>
      </c>
      <c r="CE189" s="2">
        <v>0</v>
      </c>
      <c r="CF189" s="2" t="s">
        <v>15684</v>
      </c>
      <c r="CG189" s="2" t="e">
        <v>#N/A</v>
      </c>
      <c r="CH189" s="2" t="s">
        <v>272</v>
      </c>
      <c r="CI189" s="49"/>
    </row>
    <row r="190" spans="1:87" x14ac:dyDescent="0.2">
      <c r="A190" s="2" t="s">
        <v>6045</v>
      </c>
      <c r="B190" s="2" t="s">
        <v>23231</v>
      </c>
      <c r="C190" s="2" t="s">
        <v>5140</v>
      </c>
      <c r="D190" s="2"/>
      <c r="E190" s="2" t="s">
        <v>6045</v>
      </c>
      <c r="F190" s="2" t="s">
        <v>5563</v>
      </c>
      <c r="G190" s="23" t="s">
        <v>17064</v>
      </c>
      <c r="H190" s="2"/>
      <c r="I190" s="2" t="s">
        <v>61</v>
      </c>
      <c r="J190" s="2" t="s">
        <v>61</v>
      </c>
      <c r="K190" s="2" t="s">
        <v>61</v>
      </c>
      <c r="L190" s="46">
        <v>42864</v>
      </c>
      <c r="M190" s="2" t="s">
        <v>133</v>
      </c>
      <c r="N190" s="2">
        <v>24.232778</v>
      </c>
      <c r="O190" s="2">
        <v>55.707689999999999</v>
      </c>
      <c r="P190" s="2" t="s">
        <v>5226</v>
      </c>
      <c r="Q190" s="2" t="s">
        <v>65</v>
      </c>
      <c r="R190" s="43" t="s">
        <v>16802</v>
      </c>
      <c r="S190" s="41" t="s">
        <v>16802</v>
      </c>
      <c r="T190" s="41" t="s">
        <v>18462</v>
      </c>
      <c r="U190" s="2" t="s">
        <v>6245</v>
      </c>
      <c r="V190" s="2" t="s">
        <v>5281</v>
      </c>
      <c r="W190" s="41" t="s">
        <v>17589</v>
      </c>
      <c r="X190" s="2" t="s">
        <v>2539</v>
      </c>
      <c r="Y190" s="2" t="s">
        <v>5143</v>
      </c>
      <c r="Z190" s="2" t="s">
        <v>20</v>
      </c>
      <c r="AA190" s="2" t="s">
        <v>5144</v>
      </c>
      <c r="AB190" s="2" t="s">
        <v>5145</v>
      </c>
      <c r="AC190" s="2" t="s">
        <v>5205</v>
      </c>
      <c r="AD190" s="2">
        <v>8000700</v>
      </c>
      <c r="AE190" s="2">
        <v>30</v>
      </c>
      <c r="AF190" s="2">
        <v>6</v>
      </c>
      <c r="AG190" s="2">
        <v>3</v>
      </c>
      <c r="AH190" s="2" t="s">
        <v>17974</v>
      </c>
      <c r="AI190" s="2">
        <v>3</v>
      </c>
      <c r="AJ190" s="2">
        <v>3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 t="s">
        <v>78</v>
      </c>
      <c r="CE190" s="2" t="s">
        <v>6046</v>
      </c>
      <c r="CF190" s="2" t="s">
        <v>15685</v>
      </c>
      <c r="CG190" s="2" t="s">
        <v>253</v>
      </c>
      <c r="CH190" s="2" t="s">
        <v>15706</v>
      </c>
      <c r="CI190" s="49"/>
    </row>
    <row r="191" spans="1:87" x14ac:dyDescent="0.2">
      <c r="A191" s="2" t="s">
        <v>16884</v>
      </c>
      <c r="B191" s="2" t="s">
        <v>23232</v>
      </c>
      <c r="C191" s="2" t="s">
        <v>5140</v>
      </c>
      <c r="D191" s="2"/>
      <c r="E191" s="2" t="s">
        <v>16884</v>
      </c>
      <c r="F191" s="2" t="s">
        <v>16884</v>
      </c>
      <c r="G191" s="23" t="s">
        <v>17083</v>
      </c>
      <c r="H191" s="2"/>
      <c r="I191" s="2" t="s">
        <v>61</v>
      </c>
      <c r="J191" s="2" t="s">
        <v>61</v>
      </c>
      <c r="K191" s="2" t="s">
        <v>61</v>
      </c>
      <c r="L191" s="45" t="s">
        <v>17088</v>
      </c>
      <c r="M191" s="2" t="s">
        <v>133</v>
      </c>
      <c r="N191" s="2">
        <v>24.272320000000001</v>
      </c>
      <c r="O191" s="2">
        <v>55.763489999999997</v>
      </c>
      <c r="P191" s="2" t="s">
        <v>5226</v>
      </c>
      <c r="Q191" s="2" t="s">
        <v>65</v>
      </c>
      <c r="R191" s="43" t="s">
        <v>18854</v>
      </c>
      <c r="S191" s="41" t="s">
        <v>2113</v>
      </c>
      <c r="T191" s="41" t="s">
        <v>18465</v>
      </c>
      <c r="U191" s="2"/>
      <c r="V191" s="2" t="s">
        <v>2113</v>
      </c>
      <c r="W191" s="41" t="s">
        <v>17589</v>
      </c>
      <c r="X191" s="2" t="s">
        <v>5173</v>
      </c>
      <c r="Y191" s="2" t="s">
        <v>5143</v>
      </c>
      <c r="Z191" s="2" t="s">
        <v>20</v>
      </c>
      <c r="AA191" s="2" t="s">
        <v>5144</v>
      </c>
      <c r="AB191" s="2" t="s">
        <v>5145</v>
      </c>
      <c r="AC191" s="2" t="s">
        <v>5247</v>
      </c>
      <c r="AD191" s="2">
        <v>8000400</v>
      </c>
      <c r="AE191" s="2">
        <v>35</v>
      </c>
      <c r="AF191" s="2">
        <v>5</v>
      </c>
      <c r="AG191" s="2">
        <v>3</v>
      </c>
      <c r="AH191" s="2" t="s">
        <v>17978</v>
      </c>
      <c r="AI191" s="2">
        <v>3</v>
      </c>
      <c r="AJ191" s="2">
        <v>3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 t="s">
        <v>78</v>
      </c>
      <c r="CE191" s="2" t="s">
        <v>19137</v>
      </c>
      <c r="CF191" s="2"/>
      <c r="CG191" s="2"/>
      <c r="CH191" s="2"/>
      <c r="CI191" s="49"/>
    </row>
    <row r="192" spans="1:87" x14ac:dyDescent="0.2">
      <c r="A192" s="2" t="s">
        <v>5585</v>
      </c>
      <c r="B192" s="2" t="s">
        <v>23233</v>
      </c>
      <c r="C192" s="2" t="s">
        <v>5140</v>
      </c>
      <c r="D192" s="2"/>
      <c r="E192" s="2" t="s">
        <v>5585</v>
      </c>
      <c r="F192" s="2" t="s">
        <v>5585</v>
      </c>
      <c r="G192" s="23" t="s">
        <v>5586</v>
      </c>
      <c r="H192" s="2"/>
      <c r="I192" s="2" t="s">
        <v>61</v>
      </c>
      <c r="J192" s="2" t="s">
        <v>61</v>
      </c>
      <c r="K192" s="2" t="s">
        <v>61</v>
      </c>
      <c r="L192" s="46">
        <v>42214</v>
      </c>
      <c r="M192" s="2" t="s">
        <v>133</v>
      </c>
      <c r="N192" s="2">
        <v>24.11159</v>
      </c>
      <c r="O192" s="2">
        <v>55.715730000000001</v>
      </c>
      <c r="P192" s="2" t="s">
        <v>5226</v>
      </c>
      <c r="Q192" s="2" t="s">
        <v>65</v>
      </c>
      <c r="R192" s="43" t="s">
        <v>18854</v>
      </c>
      <c r="S192" s="41" t="s">
        <v>1554</v>
      </c>
      <c r="T192" s="41" t="s">
        <v>18460</v>
      </c>
      <c r="U192" s="2" t="s">
        <v>16803</v>
      </c>
      <c r="V192" s="2" t="s">
        <v>253</v>
      </c>
      <c r="W192" s="41" t="s">
        <v>17589</v>
      </c>
      <c r="X192" s="2" t="s">
        <v>5173</v>
      </c>
      <c r="Y192" s="2" t="s">
        <v>5149</v>
      </c>
      <c r="Z192" s="2" t="s">
        <v>20</v>
      </c>
      <c r="AA192" s="2" t="s">
        <v>5144</v>
      </c>
      <c r="AB192" s="2" t="s">
        <v>5150</v>
      </c>
      <c r="AC192" s="2" t="s">
        <v>5205</v>
      </c>
      <c r="AD192" s="2">
        <v>8003300</v>
      </c>
      <c r="AE192" s="2">
        <v>28</v>
      </c>
      <c r="AF192" s="2">
        <v>6</v>
      </c>
      <c r="AG192" s="2">
        <v>3</v>
      </c>
      <c r="AH192" s="2" t="s">
        <v>17974</v>
      </c>
      <c r="AI192" s="2">
        <v>3</v>
      </c>
      <c r="AJ192" s="2">
        <v>3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 t="s">
        <v>78</v>
      </c>
      <c r="CE192" s="2" t="s">
        <v>5587</v>
      </c>
      <c r="CF192" s="2" t="s">
        <v>15683</v>
      </c>
      <c r="CG192" s="2" t="e">
        <v>#N/A</v>
      </c>
      <c r="CH192" s="2" t="s">
        <v>15705</v>
      </c>
      <c r="CI192" s="49"/>
    </row>
    <row r="193" spans="1:87" x14ac:dyDescent="0.2">
      <c r="A193" s="2" t="s">
        <v>5588</v>
      </c>
      <c r="B193" s="2" t="s">
        <v>23234</v>
      </c>
      <c r="C193" s="2" t="s">
        <v>5140</v>
      </c>
      <c r="D193" s="2"/>
      <c r="E193" s="2" t="s">
        <v>5588</v>
      </c>
      <c r="F193" s="2" t="s">
        <v>5588</v>
      </c>
      <c r="G193" s="23" t="s">
        <v>5589</v>
      </c>
      <c r="H193" s="2"/>
      <c r="I193" s="2" t="s">
        <v>61</v>
      </c>
      <c r="J193" s="2" t="s">
        <v>61</v>
      </c>
      <c r="K193" s="2" t="s">
        <v>61</v>
      </c>
      <c r="L193" s="45" t="s">
        <v>17088</v>
      </c>
      <c r="M193" s="2" t="s">
        <v>133</v>
      </c>
      <c r="N193" s="2">
        <v>24.104130000000001</v>
      </c>
      <c r="O193" s="2">
        <v>55.706881000000003</v>
      </c>
      <c r="P193" s="2" t="s">
        <v>5226</v>
      </c>
      <c r="Q193" s="2" t="s">
        <v>65</v>
      </c>
      <c r="R193" s="43" t="s">
        <v>18854</v>
      </c>
      <c r="S193" s="41" t="s">
        <v>1554</v>
      </c>
      <c r="T193" s="41" t="s">
        <v>18465</v>
      </c>
      <c r="U193" s="2" t="s">
        <v>4673</v>
      </c>
      <c r="V193" s="2" t="s">
        <v>1854</v>
      </c>
      <c r="W193" s="41" t="s">
        <v>17589</v>
      </c>
      <c r="X193" s="2" t="s">
        <v>5173</v>
      </c>
      <c r="Y193" s="2" t="s">
        <v>5205</v>
      </c>
      <c r="Z193" s="2" t="s">
        <v>20</v>
      </c>
      <c r="AA193" s="2" t="s">
        <v>5144</v>
      </c>
      <c r="AB193" s="2" t="s">
        <v>5356</v>
      </c>
      <c r="AC193" s="2" t="s">
        <v>5247</v>
      </c>
      <c r="AD193" s="2">
        <v>8003300</v>
      </c>
      <c r="AE193" s="2">
        <v>33</v>
      </c>
      <c r="AF193" s="2">
        <v>6</v>
      </c>
      <c r="AG193" s="2">
        <v>3</v>
      </c>
      <c r="AH193" s="2" t="s">
        <v>17978</v>
      </c>
      <c r="AI193" s="2">
        <v>3</v>
      </c>
      <c r="AJ193" s="2">
        <v>3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 t="s">
        <v>78</v>
      </c>
      <c r="CE193" s="2" t="s">
        <v>5590</v>
      </c>
      <c r="CF193" s="2" t="s">
        <v>15685</v>
      </c>
      <c r="CG193" s="2" t="e">
        <v>#N/A</v>
      </c>
      <c r="CH193" s="2" t="s">
        <v>15705</v>
      </c>
      <c r="CI193" s="49"/>
    </row>
    <row r="194" spans="1:87" x14ac:dyDescent="0.2">
      <c r="A194" s="2" t="s">
        <v>5917</v>
      </c>
      <c r="B194" s="2" t="s">
        <v>23235</v>
      </c>
      <c r="C194" s="2" t="s">
        <v>5140</v>
      </c>
      <c r="D194" s="2"/>
      <c r="E194" s="2" t="s">
        <v>5917</v>
      </c>
      <c r="F194" s="2" t="s">
        <v>5917</v>
      </c>
      <c r="G194" s="23" t="s">
        <v>5918</v>
      </c>
      <c r="H194" s="2"/>
      <c r="I194" s="2" t="s">
        <v>61</v>
      </c>
      <c r="J194" s="2" t="s">
        <v>61</v>
      </c>
      <c r="K194" s="2" t="s">
        <v>61</v>
      </c>
      <c r="L194" s="46">
        <v>42229</v>
      </c>
      <c r="M194" s="2" t="s">
        <v>133</v>
      </c>
      <c r="N194" s="2">
        <v>24.109000000000002</v>
      </c>
      <c r="O194" s="2">
        <v>55.70185</v>
      </c>
      <c r="P194" s="2" t="s">
        <v>5226</v>
      </c>
      <c r="Q194" s="2" t="s">
        <v>65</v>
      </c>
      <c r="R194" s="43" t="s">
        <v>18854</v>
      </c>
      <c r="S194" s="41" t="s">
        <v>1554</v>
      </c>
      <c r="T194" s="41" t="s">
        <v>18460</v>
      </c>
      <c r="U194" s="2" t="s">
        <v>16801</v>
      </c>
      <c r="V194" s="2" t="s">
        <v>253</v>
      </c>
      <c r="W194" s="41" t="s">
        <v>17589</v>
      </c>
      <c r="X194" s="2" t="s">
        <v>5173</v>
      </c>
      <c r="Y194" s="2" t="s">
        <v>5149</v>
      </c>
      <c r="Z194" s="2" t="s">
        <v>20</v>
      </c>
      <c r="AA194" s="2" t="s">
        <v>5144</v>
      </c>
      <c r="AB194" s="2" t="s">
        <v>5150</v>
      </c>
      <c r="AC194" s="2" t="s">
        <v>5247</v>
      </c>
      <c r="AD194" s="2">
        <v>8003300</v>
      </c>
      <c r="AE194" s="2">
        <v>29</v>
      </c>
      <c r="AF194" s="2">
        <v>6</v>
      </c>
      <c r="AG194" s="2">
        <v>3</v>
      </c>
      <c r="AH194" s="2" t="s">
        <v>17978</v>
      </c>
      <c r="AI194" s="2">
        <v>3</v>
      </c>
      <c r="AJ194" s="2">
        <v>3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 t="s">
        <v>78</v>
      </c>
      <c r="CE194" s="2" t="s">
        <v>5919</v>
      </c>
      <c r="CF194" s="2" t="s">
        <v>15683</v>
      </c>
      <c r="CG194" s="2" t="e">
        <v>#N/A</v>
      </c>
      <c r="CH194" s="2" t="s">
        <v>15705</v>
      </c>
      <c r="CI194" s="49"/>
    </row>
    <row r="195" spans="1:87" x14ac:dyDescent="0.2">
      <c r="A195" s="2" t="s">
        <v>6135</v>
      </c>
      <c r="B195" s="2" t="s">
        <v>23236</v>
      </c>
      <c r="C195" s="2" t="s">
        <v>5140</v>
      </c>
      <c r="D195" s="2"/>
      <c r="E195" s="2" t="s">
        <v>6135</v>
      </c>
      <c r="F195" s="2" t="s">
        <v>6135</v>
      </c>
      <c r="G195" s="23" t="s">
        <v>17302</v>
      </c>
      <c r="H195" s="2"/>
      <c r="I195" s="2" t="s">
        <v>61</v>
      </c>
      <c r="J195" s="2" t="s">
        <v>61</v>
      </c>
      <c r="K195" s="2" t="s">
        <v>61</v>
      </c>
      <c r="L195" s="45" t="s">
        <v>17088</v>
      </c>
      <c r="M195" s="2" t="s">
        <v>133</v>
      </c>
      <c r="N195" s="2">
        <v>24.105388999999999</v>
      </c>
      <c r="O195" s="2">
        <v>55.696764000000002</v>
      </c>
      <c r="P195" s="2" t="s">
        <v>5226</v>
      </c>
      <c r="Q195" s="2" t="s">
        <v>65</v>
      </c>
      <c r="R195" s="43" t="s">
        <v>18854</v>
      </c>
      <c r="S195" s="41" t="s">
        <v>1554</v>
      </c>
      <c r="T195" s="41" t="s">
        <v>18465</v>
      </c>
      <c r="U195" s="2" t="s">
        <v>4673</v>
      </c>
      <c r="V195" s="2" t="s">
        <v>1554</v>
      </c>
      <c r="W195" s="41" t="s">
        <v>17589</v>
      </c>
      <c r="X195" s="2" t="s">
        <v>5173</v>
      </c>
      <c r="Y195" s="2" t="s">
        <v>5143</v>
      </c>
      <c r="Z195" s="2" t="s">
        <v>20</v>
      </c>
      <c r="AA195" s="2" t="s">
        <v>5144</v>
      </c>
      <c r="AB195" s="2" t="s">
        <v>5145</v>
      </c>
      <c r="AC195" s="2" t="s">
        <v>5247</v>
      </c>
      <c r="AD195" s="2">
        <v>8003300</v>
      </c>
      <c r="AE195" s="2">
        <v>35</v>
      </c>
      <c r="AF195" s="2">
        <v>6</v>
      </c>
      <c r="AG195" s="2">
        <v>3</v>
      </c>
      <c r="AH195" s="2" t="s">
        <v>17978</v>
      </c>
      <c r="AI195" s="2">
        <v>3</v>
      </c>
      <c r="AJ195" s="2">
        <v>3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 t="s">
        <v>78</v>
      </c>
      <c r="CE195" s="2" t="s">
        <v>19138</v>
      </c>
      <c r="CF195" s="2" t="s">
        <v>15685</v>
      </c>
      <c r="CG195" s="2" t="s">
        <v>15717</v>
      </c>
      <c r="CH195" s="2" t="s">
        <v>15709</v>
      </c>
      <c r="CI195" s="49"/>
    </row>
    <row r="196" spans="1:87" x14ac:dyDescent="0.2">
      <c r="A196" s="2" t="s">
        <v>5920</v>
      </c>
      <c r="B196" s="2" t="s">
        <v>23237</v>
      </c>
      <c r="C196" s="2" t="s">
        <v>5140</v>
      </c>
      <c r="D196" s="2"/>
      <c r="E196" s="2" t="s">
        <v>5920</v>
      </c>
      <c r="F196" s="2" t="s">
        <v>5920</v>
      </c>
      <c r="G196" s="23" t="s">
        <v>16211</v>
      </c>
      <c r="H196" s="2"/>
      <c r="I196" s="2" t="s">
        <v>61</v>
      </c>
      <c r="J196" s="2" t="s">
        <v>61</v>
      </c>
      <c r="K196" s="2" t="s">
        <v>61</v>
      </c>
      <c r="L196" s="46">
        <v>43928</v>
      </c>
      <c r="M196" s="2" t="s">
        <v>133</v>
      </c>
      <c r="N196" s="2">
        <v>24.118348000000001</v>
      </c>
      <c r="O196" s="2">
        <v>55.704180000000001</v>
      </c>
      <c r="P196" s="2" t="s">
        <v>5226</v>
      </c>
      <c r="Q196" s="2" t="s">
        <v>65</v>
      </c>
      <c r="R196" s="43" t="s">
        <v>18854</v>
      </c>
      <c r="S196" s="41" t="s">
        <v>1554</v>
      </c>
      <c r="T196" s="41" t="s">
        <v>18465</v>
      </c>
      <c r="U196" s="2" t="s">
        <v>4673</v>
      </c>
      <c r="V196" s="2" t="s">
        <v>2113</v>
      </c>
      <c r="W196" s="41" t="s">
        <v>17589</v>
      </c>
      <c r="X196" s="2" t="s">
        <v>5173</v>
      </c>
      <c r="Y196" s="2" t="s">
        <v>5143</v>
      </c>
      <c r="Z196" s="2" t="s">
        <v>20</v>
      </c>
      <c r="AA196" s="2" t="s">
        <v>1599</v>
      </c>
      <c r="AB196" s="2" t="s">
        <v>5145</v>
      </c>
      <c r="AC196" s="2" t="s">
        <v>5205</v>
      </c>
      <c r="AD196" s="2">
        <v>8003300</v>
      </c>
      <c r="AE196" s="2">
        <v>38</v>
      </c>
      <c r="AF196" s="2">
        <v>8</v>
      </c>
      <c r="AG196" s="2">
        <v>3</v>
      </c>
      <c r="AH196" s="2" t="s">
        <v>17974</v>
      </c>
      <c r="AI196" s="2">
        <v>4</v>
      </c>
      <c r="AJ196" s="2">
        <v>3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 t="s">
        <v>78</v>
      </c>
      <c r="CE196" s="2" t="s">
        <v>5921</v>
      </c>
      <c r="CF196" s="2" t="s">
        <v>15680</v>
      </c>
      <c r="CG196" s="2" t="s">
        <v>15712</v>
      </c>
      <c r="CH196" s="2" t="s">
        <v>15709</v>
      </c>
      <c r="CI196" s="49"/>
    </row>
    <row r="197" spans="1:87" x14ac:dyDescent="0.2">
      <c r="A197" s="2" t="s">
        <v>5234</v>
      </c>
      <c r="B197" s="2" t="s">
        <v>23238</v>
      </c>
      <c r="C197" s="2" t="s">
        <v>5140</v>
      </c>
      <c r="D197" s="2"/>
      <c r="E197" s="2" t="s">
        <v>5234</v>
      </c>
      <c r="F197" s="2" t="s">
        <v>5234</v>
      </c>
      <c r="G197" s="23" t="s">
        <v>17125</v>
      </c>
      <c r="H197" s="2"/>
      <c r="I197" s="2" t="s">
        <v>61</v>
      </c>
      <c r="J197" s="2" t="s">
        <v>61</v>
      </c>
      <c r="K197" s="2" t="s">
        <v>61</v>
      </c>
      <c r="L197" s="46">
        <v>42214</v>
      </c>
      <c r="M197" s="2" t="s">
        <v>133</v>
      </c>
      <c r="N197" s="2">
        <v>24.105630000000001</v>
      </c>
      <c r="O197" s="2">
        <v>55.690040000000003</v>
      </c>
      <c r="P197" s="2" t="s">
        <v>5226</v>
      </c>
      <c r="Q197" s="2" t="s">
        <v>65</v>
      </c>
      <c r="R197" s="43" t="s">
        <v>18854</v>
      </c>
      <c r="S197" s="41" t="s">
        <v>1554</v>
      </c>
      <c r="T197" s="41" t="s">
        <v>18460</v>
      </c>
      <c r="U197" s="2" t="s">
        <v>16801</v>
      </c>
      <c r="V197" s="2" t="s">
        <v>253</v>
      </c>
      <c r="W197" s="41" t="s">
        <v>17589</v>
      </c>
      <c r="X197" s="2" t="s">
        <v>5173</v>
      </c>
      <c r="Y197" s="2" t="s">
        <v>5149</v>
      </c>
      <c r="Z197" s="2" t="s">
        <v>20</v>
      </c>
      <c r="AA197" s="2" t="s">
        <v>5144</v>
      </c>
      <c r="AB197" s="2" t="s">
        <v>5150</v>
      </c>
      <c r="AC197" s="2" t="s">
        <v>5247</v>
      </c>
      <c r="AD197" s="2">
        <v>8002900</v>
      </c>
      <c r="AE197" s="2">
        <v>29</v>
      </c>
      <c r="AF197" s="2">
        <v>6</v>
      </c>
      <c r="AG197" s="2">
        <v>3</v>
      </c>
      <c r="AH197" s="2" t="s">
        <v>17978</v>
      </c>
      <c r="AI197" s="2">
        <v>3</v>
      </c>
      <c r="AJ197" s="2">
        <v>3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 t="s">
        <v>78</v>
      </c>
      <c r="CE197" s="2" t="s">
        <v>5235</v>
      </c>
      <c r="CF197" s="2" t="s">
        <v>15683</v>
      </c>
      <c r="CG197" s="2" t="e">
        <v>#N/A</v>
      </c>
      <c r="CH197" s="2" t="s">
        <v>15705</v>
      </c>
      <c r="CI197" s="49"/>
    </row>
    <row r="198" spans="1:87" x14ac:dyDescent="0.2">
      <c r="A198" s="2" t="s">
        <v>5363</v>
      </c>
      <c r="B198" s="2" t="s">
        <v>23239</v>
      </c>
      <c r="C198" s="2" t="s">
        <v>5140</v>
      </c>
      <c r="D198" s="2"/>
      <c r="E198" s="2" t="s">
        <v>5363</v>
      </c>
      <c r="F198" s="2" t="s">
        <v>5363</v>
      </c>
      <c r="G198" s="23" t="s">
        <v>17193</v>
      </c>
      <c r="H198" s="2"/>
      <c r="I198" s="2" t="s">
        <v>61</v>
      </c>
      <c r="J198" s="2" t="s">
        <v>61</v>
      </c>
      <c r="K198" s="2" t="s">
        <v>61</v>
      </c>
      <c r="L198" s="46">
        <v>43935</v>
      </c>
      <c r="M198" s="2" t="s">
        <v>133</v>
      </c>
      <c r="N198" s="2">
        <v>24.114415000000001</v>
      </c>
      <c r="O198" s="2">
        <v>55.682533999999997</v>
      </c>
      <c r="P198" s="2" t="s">
        <v>5226</v>
      </c>
      <c r="Q198" s="2" t="s">
        <v>65</v>
      </c>
      <c r="R198" s="43" t="s">
        <v>18854</v>
      </c>
      <c r="S198" s="41" t="s">
        <v>1554</v>
      </c>
      <c r="T198" s="41" t="s">
        <v>18465</v>
      </c>
      <c r="U198" s="2" t="s">
        <v>4673</v>
      </c>
      <c r="V198" s="2" t="s">
        <v>2113</v>
      </c>
      <c r="W198" s="41" t="s">
        <v>17589</v>
      </c>
      <c r="X198" s="2" t="s">
        <v>5173</v>
      </c>
      <c r="Y198" s="2" t="s">
        <v>5143</v>
      </c>
      <c r="Z198" s="2" t="s">
        <v>20</v>
      </c>
      <c r="AA198" s="2" t="s">
        <v>1599</v>
      </c>
      <c r="AB198" s="2" t="s">
        <v>5145</v>
      </c>
      <c r="AC198" s="2" t="s">
        <v>5247</v>
      </c>
      <c r="AD198" s="2">
        <v>8002900</v>
      </c>
      <c r="AE198" s="2">
        <v>38</v>
      </c>
      <c r="AF198" s="2">
        <v>6</v>
      </c>
      <c r="AG198" s="2">
        <v>3</v>
      </c>
      <c r="AH198" s="2" t="s">
        <v>17978</v>
      </c>
      <c r="AI198" s="2">
        <v>3</v>
      </c>
      <c r="AJ198" s="2">
        <v>3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 t="s">
        <v>78</v>
      </c>
      <c r="CE198" s="2" t="s">
        <v>5364</v>
      </c>
      <c r="CF198" s="2" t="s">
        <v>15680</v>
      </c>
      <c r="CG198" s="2" t="s">
        <v>15712</v>
      </c>
      <c r="CH198" s="2" t="s">
        <v>15709</v>
      </c>
      <c r="CI198" s="49"/>
    </row>
    <row r="199" spans="1:87" x14ac:dyDescent="0.2">
      <c r="A199" s="2" t="s">
        <v>5591</v>
      </c>
      <c r="B199" s="2" t="s">
        <v>23240</v>
      </c>
      <c r="C199" s="2" t="s">
        <v>5140</v>
      </c>
      <c r="D199" s="2"/>
      <c r="E199" s="2" t="s">
        <v>5591</v>
      </c>
      <c r="F199" s="2" t="s">
        <v>5591</v>
      </c>
      <c r="G199" s="23" t="s">
        <v>16585</v>
      </c>
      <c r="H199" s="2"/>
      <c r="I199" s="2" t="s">
        <v>61</v>
      </c>
      <c r="J199" s="2" t="s">
        <v>61</v>
      </c>
      <c r="K199" s="2" t="s">
        <v>61</v>
      </c>
      <c r="L199" s="45" t="s">
        <v>17088</v>
      </c>
      <c r="M199" s="2" t="s">
        <v>133</v>
      </c>
      <c r="N199" s="2">
        <v>24.152439999999999</v>
      </c>
      <c r="O199" s="2">
        <v>55.633830000000003</v>
      </c>
      <c r="P199" s="2" t="s">
        <v>5226</v>
      </c>
      <c r="Q199" s="2" t="s">
        <v>65</v>
      </c>
      <c r="R199" s="43" t="s">
        <v>16802</v>
      </c>
      <c r="S199" s="41" t="s">
        <v>16802</v>
      </c>
      <c r="T199" s="41" t="s">
        <v>18462</v>
      </c>
      <c r="U199" s="2" t="s">
        <v>6245</v>
      </c>
      <c r="V199" s="2" t="s">
        <v>5358</v>
      </c>
      <c r="W199" s="41" t="s">
        <v>17589</v>
      </c>
      <c r="X199" s="2" t="s">
        <v>5173</v>
      </c>
      <c r="Y199" s="2" t="s">
        <v>5149</v>
      </c>
      <c r="Z199" s="2" t="s">
        <v>20</v>
      </c>
      <c r="AA199" s="2" t="s">
        <v>5144</v>
      </c>
      <c r="AB199" s="2" t="s">
        <v>5150</v>
      </c>
      <c r="AC199" s="2" t="s">
        <v>5247</v>
      </c>
      <c r="AD199" s="2">
        <v>8001100</v>
      </c>
      <c r="AE199" s="2">
        <v>34</v>
      </c>
      <c r="AF199" s="2">
        <v>6</v>
      </c>
      <c r="AG199" s="2">
        <v>3</v>
      </c>
      <c r="AH199" s="2" t="s">
        <v>17978</v>
      </c>
      <c r="AI199" s="2">
        <v>3</v>
      </c>
      <c r="AJ199" s="2">
        <v>3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 t="s">
        <v>78</v>
      </c>
      <c r="CE199" s="2" t="s">
        <v>5592</v>
      </c>
      <c r="CF199" s="2" t="s">
        <v>15685</v>
      </c>
      <c r="CG199" s="2" t="s">
        <v>253</v>
      </c>
      <c r="CH199" s="2" t="s">
        <v>15706</v>
      </c>
      <c r="CI199" s="49"/>
    </row>
    <row r="200" spans="1:87" x14ac:dyDescent="0.2">
      <c r="A200" s="2" t="s">
        <v>5593</v>
      </c>
      <c r="B200" s="2" t="s">
        <v>23241</v>
      </c>
      <c r="C200" s="2" t="s">
        <v>5140</v>
      </c>
      <c r="D200" s="2"/>
      <c r="E200" s="2" t="s">
        <v>5593</v>
      </c>
      <c r="F200" s="2" t="s">
        <v>5593</v>
      </c>
      <c r="G200" s="23" t="s">
        <v>17041</v>
      </c>
      <c r="H200" s="2"/>
      <c r="I200" s="2" t="s">
        <v>61</v>
      </c>
      <c r="J200" s="2" t="s">
        <v>61</v>
      </c>
      <c r="K200" s="2" t="s">
        <v>61</v>
      </c>
      <c r="L200" s="46">
        <v>42850</v>
      </c>
      <c r="M200" s="2" t="s">
        <v>133</v>
      </c>
      <c r="N200" s="2">
        <v>24.149598000000001</v>
      </c>
      <c r="O200" s="2">
        <v>55.626224999999998</v>
      </c>
      <c r="P200" s="2" t="s">
        <v>5226</v>
      </c>
      <c r="Q200" s="2" t="s">
        <v>65</v>
      </c>
      <c r="R200" s="43" t="s">
        <v>16802</v>
      </c>
      <c r="S200" s="41" t="s">
        <v>16802</v>
      </c>
      <c r="T200" s="41" t="s">
        <v>18462</v>
      </c>
      <c r="U200" s="2" t="s">
        <v>6245</v>
      </c>
      <c r="V200" s="2" t="s">
        <v>5281</v>
      </c>
      <c r="W200" s="41" t="s">
        <v>17589</v>
      </c>
      <c r="X200" s="2" t="s">
        <v>5173</v>
      </c>
      <c r="Y200" s="2" t="s">
        <v>5205</v>
      </c>
      <c r="Z200" s="2" t="s">
        <v>20</v>
      </c>
      <c r="AA200" s="2" t="s">
        <v>5144</v>
      </c>
      <c r="AB200" s="2" t="s">
        <v>5206</v>
      </c>
      <c r="AC200" s="2" t="s">
        <v>5247</v>
      </c>
      <c r="AD200" s="2">
        <v>8001100</v>
      </c>
      <c r="AE200" s="2">
        <v>34</v>
      </c>
      <c r="AF200" s="2">
        <v>6</v>
      </c>
      <c r="AG200" s="2">
        <v>3</v>
      </c>
      <c r="AH200" s="2" t="s">
        <v>17978</v>
      </c>
      <c r="AI200" s="2">
        <v>3</v>
      </c>
      <c r="AJ200" s="2">
        <v>3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 t="s">
        <v>78</v>
      </c>
      <c r="CE200" s="2" t="s">
        <v>5594</v>
      </c>
      <c r="CF200" s="2" t="s">
        <v>15685</v>
      </c>
      <c r="CG200" s="2" t="s">
        <v>253</v>
      </c>
      <c r="CH200" s="2" t="s">
        <v>15706</v>
      </c>
      <c r="CI200" s="49"/>
    </row>
    <row r="201" spans="1:87" x14ac:dyDescent="0.2">
      <c r="A201" s="2" t="s">
        <v>6261</v>
      </c>
      <c r="B201" s="2" t="s">
        <v>23242</v>
      </c>
      <c r="C201" s="2" t="s">
        <v>5140</v>
      </c>
      <c r="D201" s="2"/>
      <c r="E201" s="2" t="s">
        <v>6261</v>
      </c>
      <c r="F201" s="2" t="s">
        <v>6261</v>
      </c>
      <c r="G201" s="23" t="s">
        <v>17077</v>
      </c>
      <c r="H201" s="2"/>
      <c r="I201" s="2" t="s">
        <v>61</v>
      </c>
      <c r="J201" s="2" t="s">
        <v>61</v>
      </c>
      <c r="K201" s="2" t="s">
        <v>61</v>
      </c>
      <c r="L201" s="45" t="s">
        <v>17088</v>
      </c>
      <c r="M201" s="2" t="s">
        <v>133</v>
      </c>
      <c r="N201" s="2">
        <v>24.146668999999999</v>
      </c>
      <c r="O201" s="2">
        <v>55.619183</v>
      </c>
      <c r="P201" s="2" t="s">
        <v>5226</v>
      </c>
      <c r="Q201" s="2" t="s">
        <v>65</v>
      </c>
      <c r="R201" s="43" t="s">
        <v>16802</v>
      </c>
      <c r="S201" s="41" t="s">
        <v>16802</v>
      </c>
      <c r="T201" s="41" t="s">
        <v>18462</v>
      </c>
      <c r="U201" s="2" t="s">
        <v>6245</v>
      </c>
      <c r="V201" s="2" t="s">
        <v>4851</v>
      </c>
      <c r="W201" s="41" t="s">
        <v>17589</v>
      </c>
      <c r="X201" s="2" t="s">
        <v>5173</v>
      </c>
      <c r="Y201" s="2" t="s">
        <v>5143</v>
      </c>
      <c r="Z201" s="2" t="s">
        <v>20</v>
      </c>
      <c r="AA201" s="2" t="s">
        <v>5144</v>
      </c>
      <c r="AB201" s="2" t="s">
        <v>5145</v>
      </c>
      <c r="AC201" s="2" t="s">
        <v>5247</v>
      </c>
      <c r="AD201" s="2">
        <v>8001100</v>
      </c>
      <c r="AE201" s="2">
        <v>25</v>
      </c>
      <c r="AF201" s="2">
        <v>6</v>
      </c>
      <c r="AG201" s="2">
        <v>3</v>
      </c>
      <c r="AH201" s="2" t="s">
        <v>17978</v>
      </c>
      <c r="AI201" s="2">
        <v>3</v>
      </c>
      <c r="AJ201" s="2">
        <v>3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 t="s">
        <v>78</v>
      </c>
      <c r="CE201" s="2" t="s">
        <v>19139</v>
      </c>
      <c r="CF201" s="2" t="s">
        <v>15685</v>
      </c>
      <c r="CG201" s="2" t="s">
        <v>4851</v>
      </c>
      <c r="CH201" s="2" t="s">
        <v>15706</v>
      </c>
      <c r="CI201" s="49"/>
    </row>
    <row r="202" spans="1:87" x14ac:dyDescent="0.2">
      <c r="A202" s="2" t="s">
        <v>5595</v>
      </c>
      <c r="B202" s="2" t="s">
        <v>23243</v>
      </c>
      <c r="C202" s="2" t="s">
        <v>5140</v>
      </c>
      <c r="D202" s="2"/>
      <c r="E202" s="2" t="s">
        <v>5595</v>
      </c>
      <c r="F202" s="2" t="s">
        <v>5595</v>
      </c>
      <c r="G202" s="23" t="s">
        <v>17042</v>
      </c>
      <c r="H202" s="2"/>
      <c r="I202" s="2" t="s">
        <v>61</v>
      </c>
      <c r="J202" s="2" t="s">
        <v>61</v>
      </c>
      <c r="K202" s="2" t="s">
        <v>61</v>
      </c>
      <c r="L202" s="46">
        <v>42845</v>
      </c>
      <c r="M202" s="2" t="s">
        <v>133</v>
      </c>
      <c r="N202" s="2">
        <v>24.141103999999999</v>
      </c>
      <c r="O202" s="2">
        <v>55.625436999999998</v>
      </c>
      <c r="P202" s="2" t="s">
        <v>5226</v>
      </c>
      <c r="Q202" s="2" t="s">
        <v>65</v>
      </c>
      <c r="R202" s="43" t="s">
        <v>16802</v>
      </c>
      <c r="S202" s="41" t="s">
        <v>16802</v>
      </c>
      <c r="T202" s="41" t="s">
        <v>18462</v>
      </c>
      <c r="U202" s="2" t="s">
        <v>6245</v>
      </c>
      <c r="V202" s="2" t="s">
        <v>5281</v>
      </c>
      <c r="W202" s="41" t="s">
        <v>17589</v>
      </c>
      <c r="X202" s="2" t="s">
        <v>5173</v>
      </c>
      <c r="Y202" s="2" t="s">
        <v>5149</v>
      </c>
      <c r="Z202" s="2" t="s">
        <v>20</v>
      </c>
      <c r="AA202" s="2" t="s">
        <v>5144</v>
      </c>
      <c r="AB202" s="2" t="s">
        <v>5150</v>
      </c>
      <c r="AC202" s="2" t="s">
        <v>5247</v>
      </c>
      <c r="AD202" s="2">
        <v>8001100</v>
      </c>
      <c r="AE202" s="2">
        <v>34</v>
      </c>
      <c r="AF202" s="2">
        <v>6</v>
      </c>
      <c r="AG202" s="2">
        <v>3</v>
      </c>
      <c r="AH202" s="2" t="s">
        <v>17978</v>
      </c>
      <c r="AI202" s="2">
        <v>3</v>
      </c>
      <c r="AJ202" s="2">
        <v>3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 t="s">
        <v>78</v>
      </c>
      <c r="CE202" s="2" t="s">
        <v>5596</v>
      </c>
      <c r="CF202" s="2" t="s">
        <v>15685</v>
      </c>
      <c r="CG202" s="2" t="s">
        <v>253</v>
      </c>
      <c r="CH202" s="2" t="s">
        <v>15706</v>
      </c>
      <c r="CI202" s="49"/>
    </row>
    <row r="203" spans="1:87" x14ac:dyDescent="0.2">
      <c r="A203" s="2" t="s">
        <v>5922</v>
      </c>
      <c r="B203" s="2" t="s">
        <v>23244</v>
      </c>
      <c r="C203" s="2" t="s">
        <v>5140</v>
      </c>
      <c r="D203" s="2"/>
      <c r="E203" s="2" t="s">
        <v>5922</v>
      </c>
      <c r="F203" s="2" t="s">
        <v>5922</v>
      </c>
      <c r="G203" s="23" t="s">
        <v>17260</v>
      </c>
      <c r="H203" s="2"/>
      <c r="I203" s="2" t="s">
        <v>61</v>
      </c>
      <c r="J203" s="2" t="s">
        <v>61</v>
      </c>
      <c r="K203" s="2" t="s">
        <v>61</v>
      </c>
      <c r="L203" s="46">
        <v>42905</v>
      </c>
      <c r="M203" s="2" t="s">
        <v>133</v>
      </c>
      <c r="N203" s="2">
        <v>24.092200999999999</v>
      </c>
      <c r="O203" s="2">
        <v>55.844535</v>
      </c>
      <c r="P203" s="2" t="s">
        <v>5226</v>
      </c>
      <c r="Q203" s="2" t="s">
        <v>65</v>
      </c>
      <c r="R203" s="43" t="s">
        <v>18854</v>
      </c>
      <c r="S203" s="41" t="s">
        <v>1554</v>
      </c>
      <c r="T203" s="41" t="s">
        <v>18460</v>
      </c>
      <c r="U203" s="2" t="s">
        <v>16803</v>
      </c>
      <c r="V203" s="2" t="s">
        <v>253</v>
      </c>
      <c r="W203" s="41" t="s">
        <v>17589</v>
      </c>
      <c r="X203" s="2" t="s">
        <v>5173</v>
      </c>
      <c r="Y203" s="2" t="s">
        <v>5149</v>
      </c>
      <c r="Z203" s="2" t="s">
        <v>20</v>
      </c>
      <c r="AA203" s="2" t="s">
        <v>5144</v>
      </c>
      <c r="AB203" s="2" t="s">
        <v>5150</v>
      </c>
      <c r="AC203" s="2" t="s">
        <v>5247</v>
      </c>
      <c r="AD203" s="2">
        <v>8008100</v>
      </c>
      <c r="AE203" s="2">
        <v>34</v>
      </c>
      <c r="AF203" s="2">
        <v>6</v>
      </c>
      <c r="AG203" s="2">
        <v>3</v>
      </c>
      <c r="AH203" s="2" t="s">
        <v>17978</v>
      </c>
      <c r="AI203" s="2">
        <v>3</v>
      </c>
      <c r="AJ203" s="2">
        <v>3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 t="s">
        <v>78</v>
      </c>
      <c r="CE203" s="2" t="s">
        <v>5923</v>
      </c>
      <c r="CF203" s="2" t="s">
        <v>15685</v>
      </c>
      <c r="CG203" s="2" t="e">
        <v>#N/A</v>
      </c>
      <c r="CH203" s="2" t="s">
        <v>15705</v>
      </c>
      <c r="CI203" s="49"/>
    </row>
    <row r="204" spans="1:87" x14ac:dyDescent="0.2">
      <c r="A204" s="2" t="s">
        <v>5329</v>
      </c>
      <c r="B204" s="2" t="s">
        <v>23245</v>
      </c>
      <c r="C204" s="2" t="s">
        <v>5140</v>
      </c>
      <c r="D204" s="2"/>
      <c r="E204" s="2" t="s">
        <v>5329</v>
      </c>
      <c r="F204" s="2" t="s">
        <v>5329</v>
      </c>
      <c r="G204" s="23" t="s">
        <v>17176</v>
      </c>
      <c r="H204" s="2"/>
      <c r="I204" s="2" t="s">
        <v>61</v>
      </c>
      <c r="J204" s="2" t="s">
        <v>61</v>
      </c>
      <c r="K204" s="2" t="s">
        <v>61</v>
      </c>
      <c r="L204" s="46">
        <v>42602</v>
      </c>
      <c r="M204" s="2" t="s">
        <v>133</v>
      </c>
      <c r="N204" s="2">
        <v>24.10256</v>
      </c>
      <c r="O204" s="2">
        <v>55.835037</v>
      </c>
      <c r="P204" s="2" t="s">
        <v>5226</v>
      </c>
      <c r="Q204" s="2" t="s">
        <v>65</v>
      </c>
      <c r="R204" s="43" t="s">
        <v>18854</v>
      </c>
      <c r="S204" s="41" t="s">
        <v>1554</v>
      </c>
      <c r="T204" s="41" t="s">
        <v>18460</v>
      </c>
      <c r="U204" s="2" t="s">
        <v>16803</v>
      </c>
      <c r="V204" s="2" t="s">
        <v>253</v>
      </c>
      <c r="W204" s="41" t="s">
        <v>17589</v>
      </c>
      <c r="X204" s="2" t="s">
        <v>5173</v>
      </c>
      <c r="Y204" s="2" t="s">
        <v>5149</v>
      </c>
      <c r="Z204" s="2" t="s">
        <v>20</v>
      </c>
      <c r="AA204" s="2" t="s">
        <v>5144</v>
      </c>
      <c r="AB204" s="2" t="s">
        <v>5150</v>
      </c>
      <c r="AC204" s="2" t="s">
        <v>5247</v>
      </c>
      <c r="AD204" s="2">
        <v>8008100</v>
      </c>
      <c r="AE204" s="2">
        <v>34</v>
      </c>
      <c r="AF204" s="2">
        <v>6</v>
      </c>
      <c r="AG204" s="2">
        <v>3</v>
      </c>
      <c r="AH204" s="2" t="s">
        <v>17978</v>
      </c>
      <c r="AI204" s="2">
        <v>3</v>
      </c>
      <c r="AJ204" s="2">
        <v>3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 t="s">
        <v>78</v>
      </c>
      <c r="CE204" s="2" t="s">
        <v>5330</v>
      </c>
      <c r="CF204" s="2" t="s">
        <v>15685</v>
      </c>
      <c r="CG204" s="2" t="e">
        <v>#N/A</v>
      </c>
      <c r="CH204" s="2" t="s">
        <v>15705</v>
      </c>
      <c r="CI204" s="49"/>
    </row>
    <row r="205" spans="1:87" x14ac:dyDescent="0.2">
      <c r="A205" s="2" t="s">
        <v>5597</v>
      </c>
      <c r="B205" s="2" t="s">
        <v>23246</v>
      </c>
      <c r="C205" s="2" t="s">
        <v>5140</v>
      </c>
      <c r="D205" s="2"/>
      <c r="E205" s="2" t="s">
        <v>5597</v>
      </c>
      <c r="F205" s="2" t="s">
        <v>5597</v>
      </c>
      <c r="G205" s="23" t="s">
        <v>17204</v>
      </c>
      <c r="H205" s="2"/>
      <c r="I205" s="2" t="s">
        <v>61</v>
      </c>
      <c r="J205" s="2" t="s">
        <v>61</v>
      </c>
      <c r="K205" s="2" t="s">
        <v>61</v>
      </c>
      <c r="L205" s="46">
        <v>42934</v>
      </c>
      <c r="M205" s="2" t="s">
        <v>133</v>
      </c>
      <c r="N205" s="2">
        <v>24.102627999999999</v>
      </c>
      <c r="O205" s="2">
        <v>55.856240999999997</v>
      </c>
      <c r="P205" s="2" t="s">
        <v>5226</v>
      </c>
      <c r="Q205" s="2" t="s">
        <v>65</v>
      </c>
      <c r="R205" s="43" t="s">
        <v>18854</v>
      </c>
      <c r="S205" s="41" t="s">
        <v>1554</v>
      </c>
      <c r="T205" s="41" t="s">
        <v>18460</v>
      </c>
      <c r="U205" s="2" t="s">
        <v>16803</v>
      </c>
      <c r="V205" s="2" t="s">
        <v>253</v>
      </c>
      <c r="W205" s="41" t="s">
        <v>17589</v>
      </c>
      <c r="X205" s="2" t="s">
        <v>5173</v>
      </c>
      <c r="Y205" s="2" t="s">
        <v>5149</v>
      </c>
      <c r="Z205" s="2" t="s">
        <v>20</v>
      </c>
      <c r="AA205" s="2" t="s">
        <v>5144</v>
      </c>
      <c r="AB205" s="2" t="s">
        <v>5150</v>
      </c>
      <c r="AC205" s="2" t="s">
        <v>5247</v>
      </c>
      <c r="AD205" s="2">
        <v>8008100</v>
      </c>
      <c r="AE205" s="2">
        <v>33</v>
      </c>
      <c r="AF205" s="2">
        <v>7</v>
      </c>
      <c r="AG205" s="2">
        <v>3</v>
      </c>
      <c r="AH205" s="2" t="s">
        <v>17978</v>
      </c>
      <c r="AI205" s="2">
        <v>4</v>
      </c>
      <c r="AJ205" s="2">
        <v>3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 t="s">
        <v>78</v>
      </c>
      <c r="CE205" s="2" t="s">
        <v>5598</v>
      </c>
      <c r="CF205" s="2" t="s">
        <v>15685</v>
      </c>
      <c r="CG205" s="2" t="e">
        <v>#N/A</v>
      </c>
      <c r="CH205" s="2" t="s">
        <v>15705</v>
      </c>
      <c r="CI205" s="49"/>
    </row>
    <row r="206" spans="1:87" x14ac:dyDescent="0.2">
      <c r="A206" s="2" t="s">
        <v>5924</v>
      </c>
      <c r="B206" s="2" t="s">
        <v>23247</v>
      </c>
      <c r="C206" s="2" t="s">
        <v>5140</v>
      </c>
      <c r="D206" s="2"/>
      <c r="E206" s="2" t="s">
        <v>5924</v>
      </c>
      <c r="F206" s="2" t="s">
        <v>5924</v>
      </c>
      <c r="G206" s="23" t="s">
        <v>17261</v>
      </c>
      <c r="H206" s="2"/>
      <c r="I206" s="2" t="s">
        <v>61</v>
      </c>
      <c r="J206" s="2" t="s">
        <v>61</v>
      </c>
      <c r="K206" s="2" t="s">
        <v>61</v>
      </c>
      <c r="L206" s="46">
        <v>42631</v>
      </c>
      <c r="M206" s="2" t="s">
        <v>133</v>
      </c>
      <c r="N206" s="2">
        <v>24.098085000000001</v>
      </c>
      <c r="O206" s="2">
        <v>55.848801999999999</v>
      </c>
      <c r="P206" s="2" t="s">
        <v>5226</v>
      </c>
      <c r="Q206" s="2" t="s">
        <v>65</v>
      </c>
      <c r="R206" s="43" t="s">
        <v>18854</v>
      </c>
      <c r="S206" s="41" t="s">
        <v>1554</v>
      </c>
      <c r="T206" s="41" t="s">
        <v>18460</v>
      </c>
      <c r="U206" s="2" t="s">
        <v>16801</v>
      </c>
      <c r="V206" s="2" t="s">
        <v>253</v>
      </c>
      <c r="W206" s="41" t="s">
        <v>17589</v>
      </c>
      <c r="X206" s="2" t="s">
        <v>5173</v>
      </c>
      <c r="Y206" s="2" t="s">
        <v>5149</v>
      </c>
      <c r="Z206" s="2" t="s">
        <v>20</v>
      </c>
      <c r="AA206" s="2" t="s">
        <v>5144</v>
      </c>
      <c r="AB206" s="2" t="s">
        <v>5150</v>
      </c>
      <c r="AC206" s="2" t="s">
        <v>5247</v>
      </c>
      <c r="AD206" s="2">
        <v>8008100</v>
      </c>
      <c r="AE206" s="2">
        <v>35</v>
      </c>
      <c r="AF206" s="2">
        <v>6</v>
      </c>
      <c r="AG206" s="2">
        <v>3</v>
      </c>
      <c r="AH206" s="2" t="s">
        <v>17978</v>
      </c>
      <c r="AI206" s="2">
        <v>3</v>
      </c>
      <c r="AJ206" s="2">
        <v>3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 t="s">
        <v>78</v>
      </c>
      <c r="CE206" s="2" t="s">
        <v>5925</v>
      </c>
      <c r="CF206" s="2" t="s">
        <v>15685</v>
      </c>
      <c r="CG206" s="2" t="e">
        <v>#N/A</v>
      </c>
      <c r="CH206" s="2" t="s">
        <v>15705</v>
      </c>
      <c r="CI206" s="49"/>
    </row>
    <row r="207" spans="1:87" x14ac:dyDescent="0.2">
      <c r="A207" s="2" t="s">
        <v>15894</v>
      </c>
      <c r="B207" s="2" t="s">
        <v>23248</v>
      </c>
      <c r="C207" s="2" t="s">
        <v>5140</v>
      </c>
      <c r="D207" s="2"/>
      <c r="E207" s="2" t="s">
        <v>15894</v>
      </c>
      <c r="F207" s="2" t="s">
        <v>15894</v>
      </c>
      <c r="G207" s="23" t="s">
        <v>15895</v>
      </c>
      <c r="H207" s="2"/>
      <c r="I207" s="2" t="s">
        <v>61</v>
      </c>
      <c r="J207" s="2" t="s">
        <v>61</v>
      </c>
      <c r="K207" s="2" t="s">
        <v>61</v>
      </c>
      <c r="L207" s="46" t="s">
        <v>17096</v>
      </c>
      <c r="M207" s="2" t="s">
        <v>133</v>
      </c>
      <c r="N207" s="2">
        <v>24.244720000000001</v>
      </c>
      <c r="O207" s="2">
        <v>55.691980000000001</v>
      </c>
      <c r="P207" s="2" t="s">
        <v>5226</v>
      </c>
      <c r="Q207" s="2" t="s">
        <v>65</v>
      </c>
      <c r="R207" s="43" t="s">
        <v>16802</v>
      </c>
      <c r="S207" s="41" t="s">
        <v>16802</v>
      </c>
      <c r="T207" s="41" t="s">
        <v>18462</v>
      </c>
      <c r="U207" s="2"/>
      <c r="V207" s="2" t="s">
        <v>253</v>
      </c>
      <c r="W207" s="41" t="s">
        <v>17589</v>
      </c>
      <c r="X207" s="2" t="s">
        <v>5173</v>
      </c>
      <c r="Y207" s="2" t="s">
        <v>5149</v>
      </c>
      <c r="Z207" s="2" t="s">
        <v>20</v>
      </c>
      <c r="AA207" s="2" t="s">
        <v>5144</v>
      </c>
      <c r="AB207" s="2" t="s">
        <v>5150</v>
      </c>
      <c r="AC207" s="2" t="s">
        <v>5205</v>
      </c>
      <c r="AD207" s="2">
        <v>8000600</v>
      </c>
      <c r="AE207" s="2">
        <v>30</v>
      </c>
      <c r="AF207" s="2">
        <v>6</v>
      </c>
      <c r="AG207" s="2">
        <v>3</v>
      </c>
      <c r="AH207" s="2" t="s">
        <v>17974</v>
      </c>
      <c r="AI207" s="2">
        <v>3</v>
      </c>
      <c r="AJ207" s="2">
        <v>3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 t="s">
        <v>78</v>
      </c>
      <c r="CE207" s="2" t="s">
        <v>5916</v>
      </c>
      <c r="CF207" s="2"/>
      <c r="CG207" s="2"/>
      <c r="CH207" s="2"/>
      <c r="CI207" s="49"/>
    </row>
    <row r="208" spans="1:87" x14ac:dyDescent="0.2">
      <c r="A208" s="2" t="s">
        <v>5926</v>
      </c>
      <c r="B208" s="2" t="s">
        <v>23249</v>
      </c>
      <c r="C208" s="2" t="s">
        <v>5140</v>
      </c>
      <c r="D208" s="2"/>
      <c r="E208" s="2" t="s">
        <v>5926</v>
      </c>
      <c r="F208" s="2" t="s">
        <v>5926</v>
      </c>
      <c r="G208" s="23" t="s">
        <v>18825</v>
      </c>
      <c r="H208" s="2"/>
      <c r="I208" s="2" t="s">
        <v>61</v>
      </c>
      <c r="J208" s="2" t="s">
        <v>61</v>
      </c>
      <c r="K208" s="2" t="s">
        <v>61</v>
      </c>
      <c r="L208" s="46">
        <v>42313</v>
      </c>
      <c r="M208" s="2" t="s">
        <v>133</v>
      </c>
      <c r="N208" s="2">
        <v>24.213000000000001</v>
      </c>
      <c r="O208" s="2">
        <v>55.422370000000001</v>
      </c>
      <c r="P208" s="2" t="s">
        <v>5226</v>
      </c>
      <c r="Q208" s="2" t="s">
        <v>65</v>
      </c>
      <c r="R208" s="43" t="s">
        <v>16802</v>
      </c>
      <c r="S208" s="41" t="s">
        <v>16802</v>
      </c>
      <c r="T208" s="41" t="s">
        <v>18462</v>
      </c>
      <c r="U208" s="2" t="s">
        <v>6245</v>
      </c>
      <c r="V208" s="2" t="s">
        <v>5281</v>
      </c>
      <c r="W208" s="41" t="s">
        <v>17589</v>
      </c>
      <c r="X208" s="2" t="s">
        <v>5173</v>
      </c>
      <c r="Y208" s="2" t="s">
        <v>5143</v>
      </c>
      <c r="Z208" s="2" t="s">
        <v>20</v>
      </c>
      <c r="AA208" s="2" t="s">
        <v>5144</v>
      </c>
      <c r="AB208" s="2" t="s">
        <v>5145</v>
      </c>
      <c r="AC208" s="2" t="s">
        <v>5247</v>
      </c>
      <c r="AD208" s="2">
        <v>8006700</v>
      </c>
      <c r="AE208" s="2">
        <v>32</v>
      </c>
      <c r="AF208" s="2">
        <v>6</v>
      </c>
      <c r="AG208" s="2">
        <v>3</v>
      </c>
      <c r="AH208" s="2" t="s">
        <v>17978</v>
      </c>
      <c r="AI208" s="2">
        <v>3</v>
      </c>
      <c r="AJ208" s="2">
        <v>3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 t="s">
        <v>78</v>
      </c>
      <c r="CE208" s="2" t="s">
        <v>5927</v>
      </c>
      <c r="CF208" s="2" t="s">
        <v>15685</v>
      </c>
      <c r="CG208" s="2" t="s">
        <v>253</v>
      </c>
      <c r="CH208" s="2" t="s">
        <v>15706</v>
      </c>
      <c r="CI208" s="49"/>
    </row>
    <row r="209" spans="1:87" x14ac:dyDescent="0.2">
      <c r="A209" s="2" t="s">
        <v>5331</v>
      </c>
      <c r="B209" s="2" t="s">
        <v>23250</v>
      </c>
      <c r="C209" s="2" t="s">
        <v>5140</v>
      </c>
      <c r="D209" s="2"/>
      <c r="E209" s="2" t="s">
        <v>5331</v>
      </c>
      <c r="F209" s="2" t="s">
        <v>5331</v>
      </c>
      <c r="G209" s="23" t="s">
        <v>17177</v>
      </c>
      <c r="H209" s="2"/>
      <c r="I209" s="2" t="s">
        <v>61</v>
      </c>
      <c r="J209" s="2" t="s">
        <v>61</v>
      </c>
      <c r="K209" s="2" t="s">
        <v>61</v>
      </c>
      <c r="L209" s="46">
        <v>42565</v>
      </c>
      <c r="M209" s="2" t="s">
        <v>133</v>
      </c>
      <c r="N209" s="2">
        <v>24.176027000000001</v>
      </c>
      <c r="O209" s="2">
        <v>55.696765999999997</v>
      </c>
      <c r="P209" s="2" t="s">
        <v>5226</v>
      </c>
      <c r="Q209" s="2" t="s">
        <v>65</v>
      </c>
      <c r="R209" s="43" t="s">
        <v>18854</v>
      </c>
      <c r="S209" s="41" t="s">
        <v>1554</v>
      </c>
      <c r="T209" s="41" t="s">
        <v>18460</v>
      </c>
      <c r="U209" s="2" t="s">
        <v>16803</v>
      </c>
      <c r="V209" s="2" t="s">
        <v>253</v>
      </c>
      <c r="W209" s="41" t="s">
        <v>17589</v>
      </c>
      <c r="X209" s="2" t="s">
        <v>5173</v>
      </c>
      <c r="Y209" s="2" t="s">
        <v>5149</v>
      </c>
      <c r="Z209" s="2" t="s">
        <v>20</v>
      </c>
      <c r="AA209" s="2" t="s">
        <v>5144</v>
      </c>
      <c r="AB209" s="2" t="s">
        <v>5150</v>
      </c>
      <c r="AC209" s="2" t="s">
        <v>5205</v>
      </c>
      <c r="AD209" s="2">
        <v>8003000</v>
      </c>
      <c r="AE209" s="2">
        <v>38</v>
      </c>
      <c r="AF209" s="2">
        <v>6</v>
      </c>
      <c r="AG209" s="2">
        <v>3</v>
      </c>
      <c r="AH209" s="2" t="s">
        <v>17974</v>
      </c>
      <c r="AI209" s="2">
        <v>3</v>
      </c>
      <c r="AJ209" s="2">
        <v>3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 t="s">
        <v>78</v>
      </c>
      <c r="CE209" s="2" t="s">
        <v>5332</v>
      </c>
      <c r="CF209" s="2" t="s">
        <v>15680</v>
      </c>
      <c r="CG209" s="2" t="e">
        <v>#N/A</v>
      </c>
      <c r="CH209" s="2" t="s">
        <v>15705</v>
      </c>
      <c r="CI209" s="49"/>
    </row>
    <row r="210" spans="1:87" x14ac:dyDescent="0.2">
      <c r="A210" s="2" t="s">
        <v>5236</v>
      </c>
      <c r="B210" s="2" t="s">
        <v>23251</v>
      </c>
      <c r="C210" s="2" t="s">
        <v>5140</v>
      </c>
      <c r="D210" s="2"/>
      <c r="E210" s="2" t="s">
        <v>5236</v>
      </c>
      <c r="F210" s="2" t="s">
        <v>5236</v>
      </c>
      <c r="G210" s="23" t="s">
        <v>17126</v>
      </c>
      <c r="H210" s="2"/>
      <c r="I210" s="2" t="s">
        <v>61</v>
      </c>
      <c r="J210" s="2" t="s">
        <v>61</v>
      </c>
      <c r="K210" s="2" t="s">
        <v>61</v>
      </c>
      <c r="L210" s="46">
        <v>42543</v>
      </c>
      <c r="M210" s="2" t="s">
        <v>133</v>
      </c>
      <c r="N210" s="2">
        <v>24.062373000000001</v>
      </c>
      <c r="O210" s="2">
        <v>55.844960999999998</v>
      </c>
      <c r="P210" s="2" t="s">
        <v>5226</v>
      </c>
      <c r="Q210" s="2" t="s">
        <v>65</v>
      </c>
      <c r="R210" s="43" t="s">
        <v>18854</v>
      </c>
      <c r="S210" s="41" t="s">
        <v>1554</v>
      </c>
      <c r="T210" s="41" t="s">
        <v>18460</v>
      </c>
      <c r="U210" s="2" t="s">
        <v>16801</v>
      </c>
      <c r="V210" s="2" t="s">
        <v>253</v>
      </c>
      <c r="W210" s="41" t="s">
        <v>17589</v>
      </c>
      <c r="X210" s="2" t="s">
        <v>5173</v>
      </c>
      <c r="Y210" s="2" t="s">
        <v>5143</v>
      </c>
      <c r="Z210" s="2" t="s">
        <v>20</v>
      </c>
      <c r="AA210" s="2" t="s">
        <v>5144</v>
      </c>
      <c r="AB210" s="2" t="s">
        <v>5145</v>
      </c>
      <c r="AC210" s="2" t="s">
        <v>5247</v>
      </c>
      <c r="AD210" s="2">
        <v>8008300</v>
      </c>
      <c r="AE210" s="2">
        <v>30</v>
      </c>
      <c r="AF210" s="2">
        <v>6</v>
      </c>
      <c r="AG210" s="2">
        <v>3</v>
      </c>
      <c r="AH210" s="2" t="s">
        <v>17978</v>
      </c>
      <c r="AI210" s="2">
        <v>3</v>
      </c>
      <c r="AJ210" s="2">
        <v>3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 t="s">
        <v>78</v>
      </c>
      <c r="CE210" s="2" t="s">
        <v>5237</v>
      </c>
      <c r="CF210" s="2" t="s">
        <v>15683</v>
      </c>
      <c r="CG210" s="2" t="e">
        <v>#N/A</v>
      </c>
      <c r="CH210" s="2" t="s">
        <v>15705</v>
      </c>
      <c r="CI210" s="49"/>
    </row>
    <row r="211" spans="1:87" x14ac:dyDescent="0.2">
      <c r="A211" s="2" t="s">
        <v>5238</v>
      </c>
      <c r="B211" s="2" t="s">
        <v>23252</v>
      </c>
      <c r="C211" s="2" t="s">
        <v>5140</v>
      </c>
      <c r="D211" s="2"/>
      <c r="E211" s="2" t="s">
        <v>5238</v>
      </c>
      <c r="F211" s="2" t="s">
        <v>5238</v>
      </c>
      <c r="G211" s="23" t="s">
        <v>17127</v>
      </c>
      <c r="H211" s="2"/>
      <c r="I211" s="2" t="s">
        <v>61</v>
      </c>
      <c r="J211" s="2" t="s">
        <v>61</v>
      </c>
      <c r="K211" s="2" t="s">
        <v>61</v>
      </c>
      <c r="L211" s="46">
        <v>42908</v>
      </c>
      <c r="M211" s="2" t="s">
        <v>133</v>
      </c>
      <c r="N211" s="2">
        <v>24.100283999999998</v>
      </c>
      <c r="O211" s="2">
        <v>55.907224999999997</v>
      </c>
      <c r="P211" s="2" t="s">
        <v>5226</v>
      </c>
      <c r="Q211" s="2" t="s">
        <v>65</v>
      </c>
      <c r="R211" s="43" t="s">
        <v>18854</v>
      </c>
      <c r="S211" s="41" t="s">
        <v>1554</v>
      </c>
      <c r="T211" s="41" t="s">
        <v>18460</v>
      </c>
      <c r="U211" s="2" t="s">
        <v>16801</v>
      </c>
      <c r="V211" s="2" t="s">
        <v>253</v>
      </c>
      <c r="W211" s="41" t="s">
        <v>17589</v>
      </c>
      <c r="X211" s="2" t="s">
        <v>5173</v>
      </c>
      <c r="Y211" s="2" t="s">
        <v>5143</v>
      </c>
      <c r="Z211" s="2" t="s">
        <v>20</v>
      </c>
      <c r="AA211" s="2" t="s">
        <v>5144</v>
      </c>
      <c r="AB211" s="2" t="s">
        <v>5145</v>
      </c>
      <c r="AC211" s="2" t="s">
        <v>5247</v>
      </c>
      <c r="AD211" s="2">
        <v>8007900</v>
      </c>
      <c r="AE211" s="2">
        <v>28</v>
      </c>
      <c r="AF211" s="2">
        <v>6</v>
      </c>
      <c r="AG211" s="2">
        <v>3</v>
      </c>
      <c r="AH211" s="2" t="s">
        <v>17978</v>
      </c>
      <c r="AI211" s="2">
        <v>3</v>
      </c>
      <c r="AJ211" s="2">
        <v>3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 t="s">
        <v>78</v>
      </c>
      <c r="CE211" s="2" t="s">
        <v>5239</v>
      </c>
      <c r="CF211" s="2" t="s">
        <v>15683</v>
      </c>
      <c r="CG211" s="2" t="e">
        <v>#N/A</v>
      </c>
      <c r="CH211" s="2" t="s">
        <v>15705</v>
      </c>
      <c r="CI211" s="49"/>
    </row>
    <row r="212" spans="1:87" x14ac:dyDescent="0.2">
      <c r="A212" s="2" t="s">
        <v>5845</v>
      </c>
      <c r="B212" s="2" t="s">
        <v>23253</v>
      </c>
      <c r="C212" s="2" t="s">
        <v>5140</v>
      </c>
      <c r="D212" s="2"/>
      <c r="E212" s="2" t="s">
        <v>5845</v>
      </c>
      <c r="F212" s="2" t="s">
        <v>5845</v>
      </c>
      <c r="G212" s="23" t="s">
        <v>22829</v>
      </c>
      <c r="H212" s="2"/>
      <c r="I212" s="2" t="s">
        <v>61</v>
      </c>
      <c r="J212" s="2" t="s">
        <v>61</v>
      </c>
      <c r="K212" s="2" t="s">
        <v>61</v>
      </c>
      <c r="L212" s="46">
        <v>42344</v>
      </c>
      <c r="M212" s="2" t="s">
        <v>133</v>
      </c>
      <c r="N212" s="2">
        <v>23.41377</v>
      </c>
      <c r="O212" s="2">
        <v>55.406410000000001</v>
      </c>
      <c r="P212" s="2" t="s">
        <v>5226</v>
      </c>
      <c r="Q212" s="2" t="s">
        <v>65</v>
      </c>
      <c r="R212" s="43" t="s">
        <v>18854</v>
      </c>
      <c r="S212" s="41" t="s">
        <v>1554</v>
      </c>
      <c r="T212" s="41" t="s">
        <v>18460</v>
      </c>
      <c r="U212" s="2" t="s">
        <v>16801</v>
      </c>
      <c r="V212" s="2" t="s">
        <v>253</v>
      </c>
      <c r="W212" s="41" t="s">
        <v>17589</v>
      </c>
      <c r="X212" s="2" t="s">
        <v>5173</v>
      </c>
      <c r="Y212" s="2" t="s">
        <v>5205</v>
      </c>
      <c r="Z212" s="2" t="s">
        <v>20</v>
      </c>
      <c r="AA212" s="2" t="s">
        <v>5144</v>
      </c>
      <c r="AB212" s="2" t="s">
        <v>5356</v>
      </c>
      <c r="AC212" s="2" t="s">
        <v>5247</v>
      </c>
      <c r="AD212" s="2">
        <v>8009500</v>
      </c>
      <c r="AE212" s="2">
        <v>30</v>
      </c>
      <c r="AF212" s="2">
        <v>6</v>
      </c>
      <c r="AG212" s="2">
        <v>3</v>
      </c>
      <c r="AH212" s="2" t="s">
        <v>17978</v>
      </c>
      <c r="AI212" s="2">
        <v>3</v>
      </c>
      <c r="AJ212" s="2">
        <v>3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 t="s">
        <v>71</v>
      </c>
      <c r="CE212" s="2">
        <v>0</v>
      </c>
      <c r="CF212" s="2" t="s">
        <v>15683</v>
      </c>
      <c r="CG212" s="2" t="e">
        <v>#N/A</v>
      </c>
      <c r="CH212" s="2" t="s">
        <v>15705</v>
      </c>
      <c r="CI212" s="49"/>
    </row>
    <row r="213" spans="1:87" x14ac:dyDescent="0.2">
      <c r="A213" s="2" t="s">
        <v>5240</v>
      </c>
      <c r="B213" s="2" t="s">
        <v>23254</v>
      </c>
      <c r="C213" s="2" t="s">
        <v>5140</v>
      </c>
      <c r="D213" s="2"/>
      <c r="E213" s="2" t="s">
        <v>5240</v>
      </c>
      <c r="F213" s="2" t="s">
        <v>5240</v>
      </c>
      <c r="G213" s="23" t="s">
        <v>17128</v>
      </c>
      <c r="H213" s="2"/>
      <c r="I213" s="2" t="s">
        <v>61</v>
      </c>
      <c r="J213" s="2" t="s">
        <v>61</v>
      </c>
      <c r="K213" s="2" t="s">
        <v>61</v>
      </c>
      <c r="L213" s="46">
        <v>42240</v>
      </c>
      <c r="M213" s="2" t="s">
        <v>133</v>
      </c>
      <c r="N213" s="2">
        <v>24.103999999999999</v>
      </c>
      <c r="O213" s="2">
        <v>55.916730000000001</v>
      </c>
      <c r="P213" s="2" t="s">
        <v>5226</v>
      </c>
      <c r="Q213" s="2" t="s">
        <v>65</v>
      </c>
      <c r="R213" s="43" t="s">
        <v>16802</v>
      </c>
      <c r="S213" s="41" t="s">
        <v>16802</v>
      </c>
      <c r="T213" s="41" t="s">
        <v>18462</v>
      </c>
      <c r="U213" s="2" t="s">
        <v>6245</v>
      </c>
      <c r="V213" s="2" t="s">
        <v>253</v>
      </c>
      <c r="W213" s="41" t="s">
        <v>17589</v>
      </c>
      <c r="X213" s="2" t="s">
        <v>5173</v>
      </c>
      <c r="Y213" s="2" t="s">
        <v>5149</v>
      </c>
      <c r="Z213" s="2" t="s">
        <v>20</v>
      </c>
      <c r="AA213" s="2" t="s">
        <v>5144</v>
      </c>
      <c r="AB213" s="2" t="s">
        <v>5150</v>
      </c>
      <c r="AC213" s="2" t="s">
        <v>5247</v>
      </c>
      <c r="AD213" s="2">
        <v>8007900</v>
      </c>
      <c r="AE213" s="2">
        <v>37</v>
      </c>
      <c r="AF213" s="2">
        <v>6</v>
      </c>
      <c r="AG213" s="2">
        <v>3</v>
      </c>
      <c r="AH213" s="2" t="s">
        <v>17978</v>
      </c>
      <c r="AI213" s="2">
        <v>3</v>
      </c>
      <c r="AJ213" s="2">
        <v>3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 t="s">
        <v>78</v>
      </c>
      <c r="CE213" s="2" t="s">
        <v>5241</v>
      </c>
      <c r="CF213" s="2" t="s">
        <v>15680</v>
      </c>
      <c r="CG213" s="2" t="s">
        <v>253</v>
      </c>
      <c r="CH213" s="2" t="s">
        <v>15706</v>
      </c>
      <c r="CI213" s="49"/>
    </row>
    <row r="214" spans="1:87" x14ac:dyDescent="0.2">
      <c r="A214" s="2" t="s">
        <v>5607</v>
      </c>
      <c r="B214" s="2" t="s">
        <v>23255</v>
      </c>
      <c r="C214" s="2" t="s">
        <v>5140</v>
      </c>
      <c r="D214" s="2"/>
      <c r="E214" s="2" t="s">
        <v>5607</v>
      </c>
      <c r="F214" s="2" t="s">
        <v>5607</v>
      </c>
      <c r="G214" s="23" t="s">
        <v>16385</v>
      </c>
      <c r="H214" s="2"/>
      <c r="I214" s="2" t="s">
        <v>61</v>
      </c>
      <c r="J214" s="2" t="s">
        <v>61</v>
      </c>
      <c r="K214" s="2" t="s">
        <v>61</v>
      </c>
      <c r="L214" s="46">
        <v>42283</v>
      </c>
      <c r="M214" s="2" t="s">
        <v>133</v>
      </c>
      <c r="N214" s="2">
        <v>24.17726</v>
      </c>
      <c r="O214" s="2">
        <v>55.738030000000002</v>
      </c>
      <c r="P214" s="2" t="s">
        <v>5226</v>
      </c>
      <c r="Q214" s="2" t="s">
        <v>65</v>
      </c>
      <c r="R214" s="43" t="s">
        <v>18854</v>
      </c>
      <c r="S214" s="41" t="s">
        <v>1554</v>
      </c>
      <c r="T214" s="41" t="s">
        <v>18460</v>
      </c>
      <c r="U214" s="2" t="s">
        <v>16801</v>
      </c>
      <c r="V214" s="2" t="s">
        <v>369</v>
      </c>
      <c r="W214" s="41" t="s">
        <v>17589</v>
      </c>
      <c r="X214" s="2" t="s">
        <v>5173</v>
      </c>
      <c r="Y214" s="2" t="s">
        <v>5143</v>
      </c>
      <c r="Z214" s="2" t="s">
        <v>20</v>
      </c>
      <c r="AA214" s="2" t="s">
        <v>5144</v>
      </c>
      <c r="AB214" s="2" t="s">
        <v>5145</v>
      </c>
      <c r="AC214" s="2" t="s">
        <v>5205</v>
      </c>
      <c r="AD214" s="2">
        <v>8002600</v>
      </c>
      <c r="AE214" s="2">
        <v>28</v>
      </c>
      <c r="AF214" s="2">
        <v>6</v>
      </c>
      <c r="AG214" s="2">
        <v>3</v>
      </c>
      <c r="AH214" s="2" t="s">
        <v>17974</v>
      </c>
      <c r="AI214" s="2">
        <v>3</v>
      </c>
      <c r="AJ214" s="2">
        <v>3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 t="s">
        <v>71</v>
      </c>
      <c r="CE214" s="2">
        <v>0</v>
      </c>
      <c r="CF214" s="2" t="s">
        <v>15683</v>
      </c>
      <c r="CG214" s="2" t="e">
        <v>#N/A</v>
      </c>
      <c r="CH214" s="2" t="s">
        <v>15705</v>
      </c>
      <c r="CI214" s="49"/>
    </row>
    <row r="215" spans="1:87" x14ac:dyDescent="0.2">
      <c r="A215" s="2" t="s">
        <v>5608</v>
      </c>
      <c r="B215" s="2" t="s">
        <v>23256</v>
      </c>
      <c r="C215" s="2" t="s">
        <v>5140</v>
      </c>
      <c r="D215" s="2"/>
      <c r="E215" s="2" t="s">
        <v>5608</v>
      </c>
      <c r="F215" s="2" t="s">
        <v>5608</v>
      </c>
      <c r="G215" s="23" t="s">
        <v>17205</v>
      </c>
      <c r="H215" s="2"/>
      <c r="I215" s="2" t="s">
        <v>61</v>
      </c>
      <c r="J215" s="2" t="s">
        <v>61</v>
      </c>
      <c r="K215" s="2" t="s">
        <v>61</v>
      </c>
      <c r="L215" s="46">
        <v>42673</v>
      </c>
      <c r="M215" s="2" t="s">
        <v>133</v>
      </c>
      <c r="N215" s="2">
        <v>24.153901999999999</v>
      </c>
      <c r="O215" s="2">
        <v>55.662377999999997</v>
      </c>
      <c r="P215" s="2" t="s">
        <v>5226</v>
      </c>
      <c r="Q215" s="2" t="s">
        <v>65</v>
      </c>
      <c r="R215" s="43" t="s">
        <v>18854</v>
      </c>
      <c r="S215" s="41" t="s">
        <v>1554</v>
      </c>
      <c r="T215" s="41" t="s">
        <v>18460</v>
      </c>
      <c r="U215" s="2" t="s">
        <v>16801</v>
      </c>
      <c r="V215" s="2" t="s">
        <v>253</v>
      </c>
      <c r="W215" s="41" t="s">
        <v>17589</v>
      </c>
      <c r="X215" s="2" t="s">
        <v>5173</v>
      </c>
      <c r="Y215" s="2" t="s">
        <v>5149</v>
      </c>
      <c r="Z215" s="2" t="s">
        <v>20</v>
      </c>
      <c r="AA215" s="2" t="s">
        <v>5144</v>
      </c>
      <c r="AB215" s="2" t="s">
        <v>5150</v>
      </c>
      <c r="AC215" s="2" t="s">
        <v>5247</v>
      </c>
      <c r="AD215" s="2">
        <v>8003100</v>
      </c>
      <c r="AE215" s="2">
        <v>30</v>
      </c>
      <c r="AF215" s="2">
        <v>6</v>
      </c>
      <c r="AG215" s="2">
        <v>3</v>
      </c>
      <c r="AH215" s="2" t="s">
        <v>17978</v>
      </c>
      <c r="AI215" s="2">
        <v>3</v>
      </c>
      <c r="AJ215" s="2">
        <v>3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 t="s">
        <v>78</v>
      </c>
      <c r="CE215" s="2" t="s">
        <v>5609</v>
      </c>
      <c r="CF215" s="2" t="s">
        <v>15683</v>
      </c>
      <c r="CG215" s="2" t="e">
        <v>#N/A</v>
      </c>
      <c r="CH215" s="2" t="s">
        <v>15705</v>
      </c>
      <c r="CI215" s="49"/>
    </row>
    <row r="216" spans="1:87" x14ac:dyDescent="0.2">
      <c r="A216" s="2" t="s">
        <v>6116</v>
      </c>
      <c r="B216" s="2" t="s">
        <v>23257</v>
      </c>
      <c r="C216" s="2" t="s">
        <v>5140</v>
      </c>
      <c r="D216" s="2"/>
      <c r="E216" s="2" t="s">
        <v>6116</v>
      </c>
      <c r="F216" s="2" t="s">
        <v>6116</v>
      </c>
      <c r="G216" s="23" t="s">
        <v>18826</v>
      </c>
      <c r="H216" s="2"/>
      <c r="I216" s="2" t="s">
        <v>61</v>
      </c>
      <c r="J216" s="2" t="s">
        <v>61</v>
      </c>
      <c r="K216" s="2" t="s">
        <v>61</v>
      </c>
      <c r="L216" s="45" t="s">
        <v>17088</v>
      </c>
      <c r="M216" s="2" t="s">
        <v>133</v>
      </c>
      <c r="N216" s="2">
        <v>24.608564000000001</v>
      </c>
      <c r="O216" s="2">
        <v>55.461224000000001</v>
      </c>
      <c r="P216" s="2" t="s">
        <v>5226</v>
      </c>
      <c r="Q216" s="2" t="s">
        <v>65</v>
      </c>
      <c r="R216" s="43" t="s">
        <v>18854</v>
      </c>
      <c r="S216" s="41" t="s">
        <v>1554</v>
      </c>
      <c r="T216" s="41" t="s">
        <v>18460</v>
      </c>
      <c r="U216" s="2" t="s">
        <v>16801</v>
      </c>
      <c r="V216" s="2" t="s">
        <v>1554</v>
      </c>
      <c r="W216" s="41" t="s">
        <v>17589</v>
      </c>
      <c r="X216" s="2" t="s">
        <v>5173</v>
      </c>
      <c r="Y216" s="2" t="s">
        <v>5143</v>
      </c>
      <c r="Z216" s="2" t="s">
        <v>20</v>
      </c>
      <c r="AA216" s="2" t="s">
        <v>5144</v>
      </c>
      <c r="AB216" s="2" t="s">
        <v>5145</v>
      </c>
      <c r="AC216" s="2" t="s">
        <v>5247</v>
      </c>
      <c r="AD216" s="2">
        <v>8005200</v>
      </c>
      <c r="AE216" s="2">
        <v>60</v>
      </c>
      <c r="AF216" s="2">
        <v>6</v>
      </c>
      <c r="AG216" s="2">
        <v>3</v>
      </c>
      <c r="AH216" s="2" t="s">
        <v>17978</v>
      </c>
      <c r="AI216" s="2">
        <v>3</v>
      </c>
      <c r="AJ216" s="2">
        <v>3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 t="s">
        <v>71</v>
      </c>
      <c r="CE216" s="2">
        <v>0</v>
      </c>
      <c r="CF216" s="2" t="s">
        <v>15686</v>
      </c>
      <c r="CG216" s="2" t="s">
        <v>15719</v>
      </c>
      <c r="CH216" s="2" t="s">
        <v>15709</v>
      </c>
      <c r="CI216" s="49"/>
    </row>
    <row r="217" spans="1:87" x14ac:dyDescent="0.2">
      <c r="A217" s="2" t="s">
        <v>5617</v>
      </c>
      <c r="B217" s="2" t="s">
        <v>23258</v>
      </c>
      <c r="C217" s="2" t="s">
        <v>5140</v>
      </c>
      <c r="D217" s="2"/>
      <c r="E217" s="2" t="s">
        <v>5617</v>
      </c>
      <c r="F217" s="2" t="s">
        <v>5617</v>
      </c>
      <c r="G217" s="23" t="s">
        <v>17043</v>
      </c>
      <c r="H217" s="2"/>
      <c r="I217" s="2" t="s">
        <v>61</v>
      </c>
      <c r="J217" s="2" t="s">
        <v>61</v>
      </c>
      <c r="K217" s="2" t="s">
        <v>61</v>
      </c>
      <c r="L217" s="45" t="s">
        <v>17088</v>
      </c>
      <c r="M217" s="2" t="s">
        <v>133</v>
      </c>
      <c r="N217" s="2">
        <v>24.130447</v>
      </c>
      <c r="O217" s="2">
        <v>55.723246000000003</v>
      </c>
      <c r="P217" s="2" t="s">
        <v>5226</v>
      </c>
      <c r="Q217" s="2" t="s">
        <v>65</v>
      </c>
      <c r="R217" s="43" t="s">
        <v>18854</v>
      </c>
      <c r="S217" s="41" t="s">
        <v>1554</v>
      </c>
      <c r="T217" s="41" t="s">
        <v>18465</v>
      </c>
      <c r="U217" s="2" t="s">
        <v>4673</v>
      </c>
      <c r="V217" s="2" t="s">
        <v>2113</v>
      </c>
      <c r="W217" s="41" t="s">
        <v>17589</v>
      </c>
      <c r="X217" s="2" t="s">
        <v>5173</v>
      </c>
      <c r="Y217" s="2" t="s">
        <v>5205</v>
      </c>
      <c r="Z217" s="2" t="s">
        <v>20</v>
      </c>
      <c r="AA217" s="2" t="s">
        <v>5144</v>
      </c>
      <c r="AB217" s="2" t="s">
        <v>5356</v>
      </c>
      <c r="AC217" s="2" t="s">
        <v>5205</v>
      </c>
      <c r="AD217" s="2">
        <v>8002700</v>
      </c>
      <c r="AE217" s="2">
        <v>33</v>
      </c>
      <c r="AF217" s="2">
        <v>6</v>
      </c>
      <c r="AG217" s="2">
        <v>3</v>
      </c>
      <c r="AH217" s="2" t="s">
        <v>17974</v>
      </c>
      <c r="AI217" s="2">
        <v>3</v>
      </c>
      <c r="AJ217" s="2">
        <v>3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 t="s">
        <v>78</v>
      </c>
      <c r="CE217" s="2" t="s">
        <v>19140</v>
      </c>
      <c r="CF217" s="2" t="s">
        <v>15685</v>
      </c>
      <c r="CG217" s="2" t="e">
        <v>#N/A</v>
      </c>
      <c r="CH217" s="2" t="s">
        <v>15705</v>
      </c>
      <c r="CI217" s="49"/>
    </row>
    <row r="218" spans="1:87" x14ac:dyDescent="0.2">
      <c r="A218" s="2" t="s">
        <v>6136</v>
      </c>
      <c r="B218" s="2" t="s">
        <v>23259</v>
      </c>
      <c r="C218" s="2" t="s">
        <v>5140</v>
      </c>
      <c r="D218" s="2"/>
      <c r="E218" s="2" t="s">
        <v>6136</v>
      </c>
      <c r="F218" s="2" t="s">
        <v>6136</v>
      </c>
      <c r="G218" s="23" t="s">
        <v>17071</v>
      </c>
      <c r="H218" s="2"/>
      <c r="I218" s="2" t="s">
        <v>61</v>
      </c>
      <c r="J218" s="2" t="s">
        <v>61</v>
      </c>
      <c r="K218" s="2" t="s">
        <v>61</v>
      </c>
      <c r="L218" s="45" t="s">
        <v>17088</v>
      </c>
      <c r="M218" s="2" t="s">
        <v>133</v>
      </c>
      <c r="N218" s="2">
        <v>24.124096999999999</v>
      </c>
      <c r="O218" s="2">
        <v>55.722983999999997</v>
      </c>
      <c r="P218" s="2" t="s">
        <v>5226</v>
      </c>
      <c r="Q218" s="2" t="s">
        <v>65</v>
      </c>
      <c r="R218" s="43" t="s">
        <v>18854</v>
      </c>
      <c r="S218" s="41" t="s">
        <v>1554</v>
      </c>
      <c r="T218" s="41" t="s">
        <v>18465</v>
      </c>
      <c r="U218" s="2" t="s">
        <v>4673</v>
      </c>
      <c r="V218" s="2" t="s">
        <v>1554</v>
      </c>
      <c r="W218" s="41" t="s">
        <v>17589</v>
      </c>
      <c r="X218" s="2" t="s">
        <v>5173</v>
      </c>
      <c r="Y218" s="2" t="s">
        <v>5143</v>
      </c>
      <c r="Z218" s="2" t="s">
        <v>20</v>
      </c>
      <c r="AA218" s="2" t="s">
        <v>5144</v>
      </c>
      <c r="AB218" s="2" t="s">
        <v>5145</v>
      </c>
      <c r="AC218" s="2" t="s">
        <v>5205</v>
      </c>
      <c r="AD218" s="2">
        <v>8002700</v>
      </c>
      <c r="AE218" s="2">
        <v>40</v>
      </c>
      <c r="AF218" s="2">
        <v>6</v>
      </c>
      <c r="AG218" s="2">
        <v>3</v>
      </c>
      <c r="AH218" s="2" t="s">
        <v>17974</v>
      </c>
      <c r="AI218" s="2">
        <v>3</v>
      </c>
      <c r="AJ218" s="2">
        <v>3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 t="s">
        <v>78</v>
      </c>
      <c r="CE218" s="2" t="s">
        <v>19141</v>
      </c>
      <c r="CF218" s="2" t="s">
        <v>15680</v>
      </c>
      <c r="CG218" s="2" t="s">
        <v>15712</v>
      </c>
      <c r="CH218" s="2" t="s">
        <v>15709</v>
      </c>
      <c r="CI218" s="49"/>
    </row>
    <row r="219" spans="1:87" x14ac:dyDescent="0.2">
      <c r="A219" s="2" t="s">
        <v>6036</v>
      </c>
      <c r="B219" s="2" t="s">
        <v>23260</v>
      </c>
      <c r="C219" s="2" t="s">
        <v>5140</v>
      </c>
      <c r="D219" s="2"/>
      <c r="E219" s="2" t="s">
        <v>6036</v>
      </c>
      <c r="F219" s="2" t="s">
        <v>6036</v>
      </c>
      <c r="G219" s="23" t="s">
        <v>16214</v>
      </c>
      <c r="H219" s="2"/>
      <c r="I219" s="2" t="s">
        <v>61</v>
      </c>
      <c r="J219" s="2" t="s">
        <v>61</v>
      </c>
      <c r="K219" s="2" t="s">
        <v>61</v>
      </c>
      <c r="L219" s="45" t="s">
        <v>17088</v>
      </c>
      <c r="M219" s="2" t="s">
        <v>133</v>
      </c>
      <c r="N219" s="2">
        <v>24.116661000000001</v>
      </c>
      <c r="O219" s="2">
        <v>55.723300999999999</v>
      </c>
      <c r="P219" s="2" t="s">
        <v>5226</v>
      </c>
      <c r="Q219" s="2" t="s">
        <v>65</v>
      </c>
      <c r="R219" s="43" t="s">
        <v>18854</v>
      </c>
      <c r="S219" s="41" t="s">
        <v>1554</v>
      </c>
      <c r="T219" s="41" t="s">
        <v>18465</v>
      </c>
      <c r="U219" s="2" t="s">
        <v>4673</v>
      </c>
      <c r="V219" s="2" t="s">
        <v>2113</v>
      </c>
      <c r="W219" s="41" t="s">
        <v>17589</v>
      </c>
      <c r="X219" s="2" t="s">
        <v>5173</v>
      </c>
      <c r="Y219" s="2" t="s">
        <v>5143</v>
      </c>
      <c r="Z219" s="2" t="s">
        <v>20</v>
      </c>
      <c r="AA219" s="2" t="s">
        <v>5144</v>
      </c>
      <c r="AB219" s="2" t="s">
        <v>5145</v>
      </c>
      <c r="AC219" s="2" t="s">
        <v>5205</v>
      </c>
      <c r="AD219" s="2">
        <v>8002700</v>
      </c>
      <c r="AE219" s="2">
        <v>33</v>
      </c>
      <c r="AF219" s="2">
        <v>6</v>
      </c>
      <c r="AG219" s="2">
        <v>3</v>
      </c>
      <c r="AH219" s="2" t="s">
        <v>17974</v>
      </c>
      <c r="AI219" s="2">
        <v>3</v>
      </c>
      <c r="AJ219" s="2">
        <v>3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 t="s">
        <v>78</v>
      </c>
      <c r="CE219" s="2" t="s">
        <v>6037</v>
      </c>
      <c r="CF219" s="2" t="s">
        <v>15685</v>
      </c>
      <c r="CG219" s="2" t="e">
        <v>#N/A</v>
      </c>
      <c r="CH219" s="2" t="s">
        <v>15705</v>
      </c>
      <c r="CI219" s="49"/>
    </row>
    <row r="220" spans="1:87" x14ac:dyDescent="0.2">
      <c r="A220" s="2" t="s">
        <v>5618</v>
      </c>
      <c r="B220" s="2" t="s">
        <v>23261</v>
      </c>
      <c r="C220" s="2" t="s">
        <v>5140</v>
      </c>
      <c r="D220" s="2"/>
      <c r="E220" s="2" t="s">
        <v>5618</v>
      </c>
      <c r="F220" s="2" t="s">
        <v>5618</v>
      </c>
      <c r="G220" s="23" t="s">
        <v>16206</v>
      </c>
      <c r="H220" s="2"/>
      <c r="I220" s="2" t="s">
        <v>61</v>
      </c>
      <c r="J220" s="2" t="s">
        <v>61</v>
      </c>
      <c r="K220" s="2" t="s">
        <v>61</v>
      </c>
      <c r="L220" s="45" t="s">
        <v>17088</v>
      </c>
      <c r="M220" s="2" t="s">
        <v>133</v>
      </c>
      <c r="N220" s="2">
        <v>24.111892000000001</v>
      </c>
      <c r="O220" s="2">
        <v>55.725682999999997</v>
      </c>
      <c r="P220" s="2" t="s">
        <v>5226</v>
      </c>
      <c r="Q220" s="2" t="s">
        <v>65</v>
      </c>
      <c r="R220" s="43" t="s">
        <v>18854</v>
      </c>
      <c r="S220" s="41" t="s">
        <v>1554</v>
      </c>
      <c r="T220" s="41" t="s">
        <v>18465</v>
      </c>
      <c r="U220" s="2" t="s">
        <v>4673</v>
      </c>
      <c r="V220" s="2" t="s">
        <v>2113</v>
      </c>
      <c r="W220" s="41" t="s">
        <v>17589</v>
      </c>
      <c r="X220" s="2" t="s">
        <v>5173</v>
      </c>
      <c r="Y220" s="2" t="s">
        <v>5149</v>
      </c>
      <c r="Z220" s="2" t="s">
        <v>20</v>
      </c>
      <c r="AA220" s="2" t="s">
        <v>5144</v>
      </c>
      <c r="AB220" s="2" t="s">
        <v>5150</v>
      </c>
      <c r="AC220" s="2" t="s">
        <v>5205</v>
      </c>
      <c r="AD220" s="2">
        <v>8002700</v>
      </c>
      <c r="AE220" s="2">
        <v>39</v>
      </c>
      <c r="AF220" s="2">
        <v>6</v>
      </c>
      <c r="AG220" s="2">
        <v>3</v>
      </c>
      <c r="AH220" s="2" t="s">
        <v>17974</v>
      </c>
      <c r="AI220" s="2">
        <v>3</v>
      </c>
      <c r="AJ220" s="2">
        <v>3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 t="s">
        <v>78</v>
      </c>
      <c r="CE220" s="2" t="s">
        <v>5619</v>
      </c>
      <c r="CF220" s="2" t="s">
        <v>15680</v>
      </c>
      <c r="CG220" s="2" t="e">
        <v>#N/A</v>
      </c>
      <c r="CH220" s="2" t="s">
        <v>15705</v>
      </c>
      <c r="CI220" s="49"/>
    </row>
    <row r="221" spans="1:87" x14ac:dyDescent="0.2">
      <c r="A221" s="2" t="s">
        <v>6137</v>
      </c>
      <c r="B221" s="2" t="s">
        <v>23262</v>
      </c>
      <c r="C221" s="2" t="s">
        <v>5140</v>
      </c>
      <c r="D221" s="2"/>
      <c r="E221" s="2" t="s">
        <v>6137</v>
      </c>
      <c r="F221" s="2" t="s">
        <v>6137</v>
      </c>
      <c r="G221" s="23"/>
      <c r="H221" s="2"/>
      <c r="I221" s="2" t="s">
        <v>61</v>
      </c>
      <c r="J221" s="2" t="s">
        <v>61</v>
      </c>
      <c r="K221" s="2"/>
      <c r="L221" s="45" t="s">
        <v>17088</v>
      </c>
      <c r="M221" s="2" t="s">
        <v>133</v>
      </c>
      <c r="N221" s="2">
        <v>24.129413</v>
      </c>
      <c r="O221" s="2">
        <v>55.733578000000001</v>
      </c>
      <c r="P221" s="2" t="s">
        <v>5226</v>
      </c>
      <c r="Q221" s="2" t="s">
        <v>65</v>
      </c>
      <c r="R221" s="43" t="s">
        <v>18854</v>
      </c>
      <c r="S221" s="41" t="s">
        <v>1554</v>
      </c>
      <c r="T221" s="41" t="s">
        <v>18465</v>
      </c>
      <c r="U221" s="2" t="s">
        <v>4673</v>
      </c>
      <c r="V221" s="2" t="s">
        <v>1554</v>
      </c>
      <c r="W221" s="41" t="s">
        <v>144</v>
      </c>
      <c r="X221" s="2" t="s">
        <v>5173</v>
      </c>
      <c r="Y221" s="2" t="s">
        <v>5143</v>
      </c>
      <c r="Z221" s="2" t="s">
        <v>20</v>
      </c>
      <c r="AA221" s="2" t="s">
        <v>5144</v>
      </c>
      <c r="AB221" s="2" t="s">
        <v>5145</v>
      </c>
      <c r="AC221" s="2"/>
      <c r="AD221" s="2">
        <v>8002700</v>
      </c>
      <c r="AE221" s="2">
        <v>40</v>
      </c>
      <c r="AF221" s="2">
        <v>6</v>
      </c>
      <c r="AG221" s="2"/>
      <c r="AH221" s="2"/>
      <c r="AI221" s="2">
        <v>3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 t="s">
        <v>78</v>
      </c>
      <c r="CE221" s="2" t="s">
        <v>19142</v>
      </c>
      <c r="CF221" s="2" t="s">
        <v>15680</v>
      </c>
      <c r="CG221" s="2" t="s">
        <v>15712</v>
      </c>
      <c r="CH221" s="2" t="s">
        <v>15709</v>
      </c>
      <c r="CI221" s="49"/>
    </row>
    <row r="222" spans="1:87" x14ac:dyDescent="0.2">
      <c r="A222" s="2" t="s">
        <v>5620</v>
      </c>
      <c r="B222" s="2" t="s">
        <v>23263</v>
      </c>
      <c r="C222" s="2" t="s">
        <v>5140</v>
      </c>
      <c r="D222" s="2"/>
      <c r="E222" s="2" t="s">
        <v>5620</v>
      </c>
      <c r="F222" s="2" t="s">
        <v>5620</v>
      </c>
      <c r="G222" s="23" t="s">
        <v>5621</v>
      </c>
      <c r="H222" s="2"/>
      <c r="I222" s="2" t="s">
        <v>61</v>
      </c>
      <c r="J222" s="2" t="s">
        <v>61</v>
      </c>
      <c r="K222" s="2" t="s">
        <v>61</v>
      </c>
      <c r="L222" s="45" t="s">
        <v>17088</v>
      </c>
      <c r="M222" s="2" t="s">
        <v>133</v>
      </c>
      <c r="N222" s="2">
        <v>24.117488999999999</v>
      </c>
      <c r="O222" s="2">
        <v>55.730879999999999</v>
      </c>
      <c r="P222" s="2" t="s">
        <v>5226</v>
      </c>
      <c r="Q222" s="2" t="s">
        <v>65</v>
      </c>
      <c r="R222" s="43" t="s">
        <v>18854</v>
      </c>
      <c r="S222" s="41" t="s">
        <v>1554</v>
      </c>
      <c r="T222" s="41" t="s">
        <v>18465</v>
      </c>
      <c r="U222" s="2" t="s">
        <v>4673</v>
      </c>
      <c r="V222" s="2" t="s">
        <v>2113</v>
      </c>
      <c r="W222" s="41" t="s">
        <v>17589</v>
      </c>
      <c r="X222" s="2" t="s">
        <v>5173</v>
      </c>
      <c r="Y222" s="2" t="s">
        <v>5205</v>
      </c>
      <c r="Z222" s="2" t="s">
        <v>20</v>
      </c>
      <c r="AA222" s="2" t="s">
        <v>5144</v>
      </c>
      <c r="AB222" s="2" t="s">
        <v>5356</v>
      </c>
      <c r="AC222" s="2" t="s">
        <v>5205</v>
      </c>
      <c r="AD222" s="2">
        <v>8002700</v>
      </c>
      <c r="AE222" s="2">
        <v>33</v>
      </c>
      <c r="AF222" s="2">
        <v>6</v>
      </c>
      <c r="AG222" s="2">
        <v>3</v>
      </c>
      <c r="AH222" s="2" t="s">
        <v>17974</v>
      </c>
      <c r="AI222" s="2">
        <v>3</v>
      </c>
      <c r="AJ222" s="2">
        <v>3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 t="s">
        <v>78</v>
      </c>
      <c r="CE222" s="2" t="s">
        <v>5622</v>
      </c>
      <c r="CF222" s="2" t="s">
        <v>15685</v>
      </c>
      <c r="CG222" s="2" t="e">
        <v>#N/A</v>
      </c>
      <c r="CH222" s="2" t="s">
        <v>15705</v>
      </c>
      <c r="CI222" s="49"/>
    </row>
    <row r="223" spans="1:87" x14ac:dyDescent="0.2">
      <c r="A223" s="2" t="s">
        <v>6117</v>
      </c>
      <c r="B223" s="2" t="s">
        <v>23264</v>
      </c>
      <c r="C223" s="2" t="s">
        <v>5140</v>
      </c>
      <c r="D223" s="2"/>
      <c r="E223" s="2" t="s">
        <v>6117</v>
      </c>
      <c r="F223" s="2" t="s">
        <v>6117</v>
      </c>
      <c r="G223" s="23" t="s">
        <v>16216</v>
      </c>
      <c r="H223" s="2"/>
      <c r="I223" s="2" t="s">
        <v>61</v>
      </c>
      <c r="J223" s="2" t="s">
        <v>61</v>
      </c>
      <c r="K223" s="2" t="s">
        <v>61</v>
      </c>
      <c r="L223" s="45" t="s">
        <v>17088</v>
      </c>
      <c r="M223" s="2" t="s">
        <v>133</v>
      </c>
      <c r="N223" s="2">
        <v>24.108073999999998</v>
      </c>
      <c r="O223" s="2">
        <v>55.727136999999999</v>
      </c>
      <c r="P223" s="2" t="s">
        <v>5226</v>
      </c>
      <c r="Q223" s="2" t="s">
        <v>65</v>
      </c>
      <c r="R223" s="43" t="s">
        <v>18854</v>
      </c>
      <c r="S223" s="41" t="s">
        <v>1554</v>
      </c>
      <c r="T223" s="41" t="s">
        <v>18460</v>
      </c>
      <c r="U223" s="2" t="s">
        <v>4673</v>
      </c>
      <c r="V223" s="2" t="s">
        <v>1554</v>
      </c>
      <c r="W223" s="41" t="s">
        <v>17589</v>
      </c>
      <c r="X223" s="2" t="s">
        <v>5173</v>
      </c>
      <c r="Y223" s="2" t="s">
        <v>5143</v>
      </c>
      <c r="Z223" s="2" t="s">
        <v>20</v>
      </c>
      <c r="AA223" s="2" t="s">
        <v>5144</v>
      </c>
      <c r="AB223" s="2" t="s">
        <v>5145</v>
      </c>
      <c r="AC223" s="2" t="s">
        <v>5205</v>
      </c>
      <c r="AD223" s="2">
        <v>8002700</v>
      </c>
      <c r="AE223" s="2">
        <v>35</v>
      </c>
      <c r="AF223" s="2">
        <v>6</v>
      </c>
      <c r="AG223" s="2">
        <v>3</v>
      </c>
      <c r="AH223" s="2" t="s">
        <v>17974</v>
      </c>
      <c r="AI223" s="2">
        <v>3</v>
      </c>
      <c r="AJ223" s="2">
        <v>3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 t="s">
        <v>78</v>
      </c>
      <c r="CE223" s="2" t="s">
        <v>19143</v>
      </c>
      <c r="CF223" s="2" t="s">
        <v>15685</v>
      </c>
      <c r="CG223" s="2" t="s">
        <v>15717</v>
      </c>
      <c r="CH223" s="2" t="s">
        <v>15709</v>
      </c>
      <c r="CI223" s="49"/>
    </row>
    <row r="224" spans="1:87" x14ac:dyDescent="0.2">
      <c r="A224" s="2" t="s">
        <v>6080</v>
      </c>
      <c r="B224" s="2" t="s">
        <v>23265</v>
      </c>
      <c r="C224" s="2" t="s">
        <v>5140</v>
      </c>
      <c r="D224" s="2"/>
      <c r="E224" s="2" t="s">
        <v>6080</v>
      </c>
      <c r="F224" s="2" t="s">
        <v>6080</v>
      </c>
      <c r="G224" s="23" t="s">
        <v>17067</v>
      </c>
      <c r="H224" s="2"/>
      <c r="I224" s="2" t="s">
        <v>61</v>
      </c>
      <c r="J224" s="2" t="s">
        <v>61</v>
      </c>
      <c r="K224" s="2" t="s">
        <v>61</v>
      </c>
      <c r="L224" s="46">
        <v>43024</v>
      </c>
      <c r="M224" s="2" t="s">
        <v>133</v>
      </c>
      <c r="N224" s="2">
        <v>24.255018</v>
      </c>
      <c r="O224" s="2">
        <v>55.723201000000003</v>
      </c>
      <c r="P224" s="2" t="s">
        <v>5226</v>
      </c>
      <c r="Q224" s="2" t="s">
        <v>65</v>
      </c>
      <c r="R224" s="43" t="s">
        <v>16802</v>
      </c>
      <c r="S224" s="41" t="s">
        <v>16802</v>
      </c>
      <c r="T224" s="41" t="s">
        <v>18462</v>
      </c>
      <c r="U224" s="2" t="s">
        <v>6245</v>
      </c>
      <c r="V224" s="2" t="s">
        <v>253</v>
      </c>
      <c r="W224" s="41" t="s">
        <v>17589</v>
      </c>
      <c r="X224" s="2" t="s">
        <v>2539</v>
      </c>
      <c r="Y224" s="2" t="s">
        <v>5143</v>
      </c>
      <c r="Z224" s="2" t="s">
        <v>20</v>
      </c>
      <c r="AA224" s="2" t="s">
        <v>5144</v>
      </c>
      <c r="AB224" s="2" t="s">
        <v>5145</v>
      </c>
      <c r="AC224" s="2" t="s">
        <v>5205</v>
      </c>
      <c r="AD224" s="2">
        <v>8000500</v>
      </c>
      <c r="AE224" s="2">
        <v>31</v>
      </c>
      <c r="AF224" s="2">
        <v>6</v>
      </c>
      <c r="AG224" s="2">
        <v>3</v>
      </c>
      <c r="AH224" s="2" t="s">
        <v>17974</v>
      </c>
      <c r="AI224" s="2">
        <v>3</v>
      </c>
      <c r="AJ224" s="2">
        <v>3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 t="s">
        <v>78</v>
      </c>
      <c r="CE224" s="2" t="s">
        <v>6081</v>
      </c>
      <c r="CF224" s="2" t="s">
        <v>15685</v>
      </c>
      <c r="CG224" s="2" t="s">
        <v>253</v>
      </c>
      <c r="CH224" s="2" t="s">
        <v>15706</v>
      </c>
      <c r="CI224" s="49"/>
    </row>
    <row r="225" spans="1:87" x14ac:dyDescent="0.2">
      <c r="A225" s="2" t="s">
        <v>5623</v>
      </c>
      <c r="B225" s="2" t="s">
        <v>23266</v>
      </c>
      <c r="C225" s="2" t="s">
        <v>5140</v>
      </c>
      <c r="D225" s="2"/>
      <c r="E225" s="2" t="s">
        <v>5623</v>
      </c>
      <c r="F225" s="2" t="s">
        <v>5623</v>
      </c>
      <c r="G225" s="23" t="s">
        <v>17044</v>
      </c>
      <c r="H225" s="2"/>
      <c r="I225" s="2" t="s">
        <v>61</v>
      </c>
      <c r="J225" s="2" t="s">
        <v>61</v>
      </c>
      <c r="K225" s="2" t="s">
        <v>61</v>
      </c>
      <c r="L225" s="46">
        <v>42711</v>
      </c>
      <c r="M225" s="2" t="s">
        <v>133</v>
      </c>
      <c r="N225" s="2">
        <v>24.168963999999999</v>
      </c>
      <c r="O225" s="2">
        <v>55.105224</v>
      </c>
      <c r="P225" s="2" t="s">
        <v>5226</v>
      </c>
      <c r="Q225" s="2" t="s">
        <v>65</v>
      </c>
      <c r="R225" s="43" t="s">
        <v>18854</v>
      </c>
      <c r="S225" s="41" t="s">
        <v>1554</v>
      </c>
      <c r="T225" s="41" t="s">
        <v>18460</v>
      </c>
      <c r="U225" s="2" t="s">
        <v>16801</v>
      </c>
      <c r="V225" s="2" t="s">
        <v>1554</v>
      </c>
      <c r="W225" s="41" t="s">
        <v>17589</v>
      </c>
      <c r="X225" s="2" t="s">
        <v>5173</v>
      </c>
      <c r="Y225" s="2" t="s">
        <v>5143</v>
      </c>
      <c r="Z225" s="2" t="s">
        <v>20</v>
      </c>
      <c r="AA225" s="2" t="s">
        <v>5144</v>
      </c>
      <c r="AB225" s="2" t="s">
        <v>5145</v>
      </c>
      <c r="AC225" s="2" t="s">
        <v>5247</v>
      </c>
      <c r="AD225" s="2">
        <v>8007300</v>
      </c>
      <c r="AE225" s="2">
        <v>40</v>
      </c>
      <c r="AF225" s="2">
        <v>6</v>
      </c>
      <c r="AG225" s="2">
        <v>3</v>
      </c>
      <c r="AH225" s="2" t="s">
        <v>17978</v>
      </c>
      <c r="AI225" s="2">
        <v>3</v>
      </c>
      <c r="AJ225" s="2">
        <v>3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 t="s">
        <v>78</v>
      </c>
      <c r="CE225" s="2" t="s">
        <v>19144</v>
      </c>
      <c r="CF225" s="2" t="s">
        <v>15680</v>
      </c>
      <c r="CG225" s="2" t="e">
        <v>#N/A</v>
      </c>
      <c r="CH225" s="2" t="s">
        <v>15705</v>
      </c>
      <c r="CI225" s="49"/>
    </row>
    <row r="226" spans="1:87" x14ac:dyDescent="0.2">
      <c r="A226" s="2" t="s">
        <v>5624</v>
      </c>
      <c r="B226" s="2" t="s">
        <v>23267</v>
      </c>
      <c r="C226" s="2" t="s">
        <v>5140</v>
      </c>
      <c r="D226" s="2"/>
      <c r="E226" s="2" t="s">
        <v>5624</v>
      </c>
      <c r="F226" s="2" t="s">
        <v>5624</v>
      </c>
      <c r="G226" s="23" t="s">
        <v>18827</v>
      </c>
      <c r="H226" s="2"/>
      <c r="I226" s="2" t="s">
        <v>61</v>
      </c>
      <c r="J226" s="2" t="s">
        <v>61</v>
      </c>
      <c r="K226" s="2" t="s">
        <v>61</v>
      </c>
      <c r="L226" s="46">
        <v>42925</v>
      </c>
      <c r="M226" s="2" t="s">
        <v>133</v>
      </c>
      <c r="N226" s="2">
        <v>24.623148</v>
      </c>
      <c r="O226" s="2">
        <v>55.674463000000003</v>
      </c>
      <c r="P226" s="2" t="s">
        <v>5142</v>
      </c>
      <c r="Q226" s="2" t="s">
        <v>65</v>
      </c>
      <c r="R226" s="43" t="s">
        <v>16802</v>
      </c>
      <c r="S226" s="41" t="s">
        <v>16802</v>
      </c>
      <c r="T226" s="41" t="s">
        <v>18462</v>
      </c>
      <c r="U226" s="2" t="s">
        <v>6245</v>
      </c>
      <c r="V226" s="2" t="s">
        <v>5625</v>
      </c>
      <c r="W226" s="41" t="s">
        <v>17589</v>
      </c>
      <c r="X226" s="2" t="s">
        <v>2539</v>
      </c>
      <c r="Y226" s="2" t="s">
        <v>5143</v>
      </c>
      <c r="Z226" s="2" t="s">
        <v>20</v>
      </c>
      <c r="AA226" s="2" t="s">
        <v>5144</v>
      </c>
      <c r="AB226" s="2" t="s">
        <v>5145</v>
      </c>
      <c r="AC226" s="2" t="s">
        <v>5247</v>
      </c>
      <c r="AD226" s="2">
        <v>8005500</v>
      </c>
      <c r="AE226" s="2">
        <v>40</v>
      </c>
      <c r="AF226" s="2">
        <v>6</v>
      </c>
      <c r="AG226" s="2">
        <v>3</v>
      </c>
      <c r="AH226" s="2" t="s">
        <v>17978</v>
      </c>
      <c r="AI226" s="2">
        <v>3</v>
      </c>
      <c r="AJ226" s="2">
        <v>3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 t="s">
        <v>78</v>
      </c>
      <c r="CE226" s="2" t="s">
        <v>5626</v>
      </c>
      <c r="CF226" s="2" t="s">
        <v>15693</v>
      </c>
      <c r="CG226" s="2" t="s">
        <v>17387</v>
      </c>
      <c r="CH226" s="2" t="s">
        <v>15706</v>
      </c>
      <c r="CI226" s="49"/>
    </row>
    <row r="227" spans="1:87" x14ac:dyDescent="0.2">
      <c r="A227" s="2" t="s">
        <v>5334</v>
      </c>
      <c r="B227" s="2" t="s">
        <v>23268</v>
      </c>
      <c r="C227" s="2" t="s">
        <v>5140</v>
      </c>
      <c r="D227" s="2"/>
      <c r="E227" s="2" t="s">
        <v>5334</v>
      </c>
      <c r="F227" s="2" t="s">
        <v>5334</v>
      </c>
      <c r="G227" s="23" t="s">
        <v>17179</v>
      </c>
      <c r="H227" s="2"/>
      <c r="I227" s="2" t="s">
        <v>61</v>
      </c>
      <c r="J227" s="2" t="s">
        <v>61</v>
      </c>
      <c r="K227" s="2" t="s">
        <v>61</v>
      </c>
      <c r="L227" s="46" t="s">
        <v>111</v>
      </c>
      <c r="M227" s="2" t="s">
        <v>133</v>
      </c>
      <c r="N227" s="2">
        <v>24.100213</v>
      </c>
      <c r="O227" s="2">
        <v>55.892609999999998</v>
      </c>
      <c r="P227" s="2" t="s">
        <v>5226</v>
      </c>
      <c r="Q227" s="2" t="s">
        <v>65</v>
      </c>
      <c r="R227" s="43" t="s">
        <v>18854</v>
      </c>
      <c r="S227" s="41" t="s">
        <v>1554</v>
      </c>
      <c r="T227" s="41" t="s">
        <v>18460</v>
      </c>
      <c r="U227" s="2" t="s">
        <v>16801</v>
      </c>
      <c r="V227" s="2" t="s">
        <v>253</v>
      </c>
      <c r="W227" s="41" t="s">
        <v>17589</v>
      </c>
      <c r="X227" s="2" t="s">
        <v>5173</v>
      </c>
      <c r="Y227" s="2" t="s">
        <v>5149</v>
      </c>
      <c r="Z227" s="2" t="s">
        <v>20</v>
      </c>
      <c r="AA227" s="2" t="s">
        <v>5144</v>
      </c>
      <c r="AB227" s="2" t="s">
        <v>5150</v>
      </c>
      <c r="AC227" s="2" t="s">
        <v>5247</v>
      </c>
      <c r="AD227" s="2">
        <v>8007900</v>
      </c>
      <c r="AE227" s="2">
        <v>30</v>
      </c>
      <c r="AF227" s="2">
        <v>6</v>
      </c>
      <c r="AG227" s="2">
        <v>3</v>
      </c>
      <c r="AH227" s="2" t="s">
        <v>17978</v>
      </c>
      <c r="AI227" s="2">
        <v>3</v>
      </c>
      <c r="AJ227" s="2">
        <v>3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 t="s">
        <v>78</v>
      </c>
      <c r="CE227" s="2" t="s">
        <v>5335</v>
      </c>
      <c r="CF227" s="2" t="s">
        <v>15683</v>
      </c>
      <c r="CG227" s="2" t="e">
        <v>#N/A</v>
      </c>
      <c r="CH227" s="2" t="s">
        <v>15705</v>
      </c>
      <c r="CI227" s="49"/>
    </row>
    <row r="228" spans="1:87" x14ac:dyDescent="0.2">
      <c r="A228" s="2" t="s">
        <v>5630</v>
      </c>
      <c r="B228" s="2" t="s">
        <v>23269</v>
      </c>
      <c r="C228" s="2" t="s">
        <v>5140</v>
      </c>
      <c r="D228" s="2"/>
      <c r="E228" s="2" t="s">
        <v>5630</v>
      </c>
      <c r="F228" s="2" t="s">
        <v>5630</v>
      </c>
      <c r="G228" s="23" t="s">
        <v>22830</v>
      </c>
      <c r="H228" s="2"/>
      <c r="I228" s="2" t="s">
        <v>61</v>
      </c>
      <c r="J228" s="2" t="s">
        <v>61</v>
      </c>
      <c r="K228" s="2" t="s">
        <v>61</v>
      </c>
      <c r="L228" s="46">
        <v>42939</v>
      </c>
      <c r="M228" s="2" t="s">
        <v>133</v>
      </c>
      <c r="N228" s="2">
        <v>23.397573999999999</v>
      </c>
      <c r="O228" s="2">
        <v>55.411980999999997</v>
      </c>
      <c r="P228" s="2" t="s">
        <v>5226</v>
      </c>
      <c r="Q228" s="2" t="s">
        <v>65</v>
      </c>
      <c r="R228" s="43" t="s">
        <v>18854</v>
      </c>
      <c r="S228" s="41" t="s">
        <v>1554</v>
      </c>
      <c r="T228" s="41" t="s">
        <v>18460</v>
      </c>
      <c r="U228" s="2" t="s">
        <v>16801</v>
      </c>
      <c r="V228" s="2" t="s">
        <v>253</v>
      </c>
      <c r="W228" s="41" t="s">
        <v>17589</v>
      </c>
      <c r="X228" s="2" t="s">
        <v>5173</v>
      </c>
      <c r="Y228" s="2" t="s">
        <v>5205</v>
      </c>
      <c r="Z228" s="2" t="s">
        <v>20</v>
      </c>
      <c r="AA228" s="2" t="s">
        <v>5144</v>
      </c>
      <c r="AB228" s="2" t="s">
        <v>5356</v>
      </c>
      <c r="AC228" s="2" t="s">
        <v>5247</v>
      </c>
      <c r="AD228" s="2">
        <v>8009500</v>
      </c>
      <c r="AE228" s="2">
        <v>29</v>
      </c>
      <c r="AF228" s="2">
        <v>6</v>
      </c>
      <c r="AG228" s="2">
        <v>3</v>
      </c>
      <c r="AH228" s="2" t="s">
        <v>17978</v>
      </c>
      <c r="AI228" s="2">
        <v>3</v>
      </c>
      <c r="AJ228" s="2">
        <v>3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 t="s">
        <v>71</v>
      </c>
      <c r="CE228" s="2">
        <v>0</v>
      </c>
      <c r="CF228" s="2" t="s">
        <v>15683</v>
      </c>
      <c r="CG228" s="2" t="e">
        <v>#N/A</v>
      </c>
      <c r="CH228" s="2" t="s">
        <v>15705</v>
      </c>
      <c r="CI228" s="49"/>
    </row>
    <row r="229" spans="1:87" x14ac:dyDescent="0.2">
      <c r="A229" s="2" t="s">
        <v>5631</v>
      </c>
      <c r="B229" s="2" t="s">
        <v>23270</v>
      </c>
      <c r="C229" s="2" t="s">
        <v>5140</v>
      </c>
      <c r="D229" s="2"/>
      <c r="E229" s="2" t="s">
        <v>5631</v>
      </c>
      <c r="F229" s="2" t="s">
        <v>5631</v>
      </c>
      <c r="G229" s="23"/>
      <c r="H229" s="2"/>
      <c r="I229" s="2" t="s">
        <v>61</v>
      </c>
      <c r="J229" s="2" t="s">
        <v>61</v>
      </c>
      <c r="K229" s="2"/>
      <c r="L229" s="46">
        <v>42734</v>
      </c>
      <c r="M229" s="2" t="s">
        <v>133</v>
      </c>
      <c r="N229" s="2">
        <v>24.471558999999999</v>
      </c>
      <c r="O229" s="2">
        <v>55.355482000000002</v>
      </c>
      <c r="P229" s="2" t="s">
        <v>5226</v>
      </c>
      <c r="Q229" s="2" t="s">
        <v>65</v>
      </c>
      <c r="R229" s="43" t="s">
        <v>16802</v>
      </c>
      <c r="S229" s="41" t="s">
        <v>16802</v>
      </c>
      <c r="T229" s="41" t="s">
        <v>18462</v>
      </c>
      <c r="U229" s="2" t="s">
        <v>6245</v>
      </c>
      <c r="V229" s="2" t="s">
        <v>5281</v>
      </c>
      <c r="W229" s="41" t="s">
        <v>144</v>
      </c>
      <c r="X229" s="2" t="s">
        <v>5173</v>
      </c>
      <c r="Y229" s="2" t="s">
        <v>5143</v>
      </c>
      <c r="Z229" s="2" t="s">
        <v>20</v>
      </c>
      <c r="AA229" s="2" t="s">
        <v>5144</v>
      </c>
      <c r="AB229" s="2" t="s">
        <v>5145</v>
      </c>
      <c r="AC229" s="2"/>
      <c r="AD229" s="2">
        <v>8005700</v>
      </c>
      <c r="AE229" s="2">
        <v>25</v>
      </c>
      <c r="AF229" s="2">
        <v>6</v>
      </c>
      <c r="AG229" s="2"/>
      <c r="AH229" s="2"/>
      <c r="AI229" s="2">
        <v>3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 t="s">
        <v>78</v>
      </c>
      <c r="CE229" s="2" t="s">
        <v>5632</v>
      </c>
      <c r="CF229" s="2" t="s">
        <v>15683</v>
      </c>
      <c r="CG229" s="2" t="s">
        <v>253</v>
      </c>
      <c r="CH229" s="2" t="s">
        <v>15706</v>
      </c>
      <c r="CI229" s="49"/>
    </row>
    <row r="230" spans="1:87" x14ac:dyDescent="0.2">
      <c r="A230" s="2" t="s">
        <v>5242</v>
      </c>
      <c r="B230" s="2" t="s">
        <v>23271</v>
      </c>
      <c r="C230" s="2" t="s">
        <v>5140</v>
      </c>
      <c r="D230" s="2"/>
      <c r="E230" s="2" t="s">
        <v>5242</v>
      </c>
      <c r="F230" s="2" t="s">
        <v>5242</v>
      </c>
      <c r="G230" s="23" t="s">
        <v>17129</v>
      </c>
      <c r="H230" s="2"/>
      <c r="I230" s="2" t="s">
        <v>61</v>
      </c>
      <c r="J230" s="2" t="s">
        <v>61</v>
      </c>
      <c r="K230" s="2" t="s">
        <v>61</v>
      </c>
      <c r="L230" s="46">
        <v>42704</v>
      </c>
      <c r="M230" s="2" t="s">
        <v>133</v>
      </c>
      <c r="N230" s="2">
        <v>24.15803</v>
      </c>
      <c r="O230" s="2">
        <v>55.685648999999998</v>
      </c>
      <c r="P230" s="2" t="s">
        <v>5226</v>
      </c>
      <c r="Q230" s="2" t="s">
        <v>65</v>
      </c>
      <c r="R230" s="43" t="s">
        <v>18854</v>
      </c>
      <c r="S230" s="41" t="s">
        <v>1554</v>
      </c>
      <c r="T230" s="41" t="s">
        <v>18460</v>
      </c>
      <c r="U230" s="2" t="s">
        <v>16803</v>
      </c>
      <c r="V230" s="2" t="s">
        <v>253</v>
      </c>
      <c r="W230" s="41" t="s">
        <v>17589</v>
      </c>
      <c r="X230" s="2" t="s">
        <v>5173</v>
      </c>
      <c r="Y230" s="2" t="s">
        <v>5143</v>
      </c>
      <c r="Z230" s="2" t="s">
        <v>20</v>
      </c>
      <c r="AA230" s="2" t="s">
        <v>5144</v>
      </c>
      <c r="AB230" s="2" t="s">
        <v>5145</v>
      </c>
      <c r="AC230" s="2" t="s">
        <v>5205</v>
      </c>
      <c r="AD230" s="2">
        <v>8002900</v>
      </c>
      <c r="AE230" s="2">
        <v>39</v>
      </c>
      <c r="AF230" s="2">
        <v>6</v>
      </c>
      <c r="AG230" s="2">
        <v>3</v>
      </c>
      <c r="AH230" s="2" t="s">
        <v>17974</v>
      </c>
      <c r="AI230" s="2">
        <v>3</v>
      </c>
      <c r="AJ230" s="2">
        <v>3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 t="s">
        <v>78</v>
      </c>
      <c r="CE230" s="2" t="s">
        <v>5243</v>
      </c>
      <c r="CF230" s="2" t="s">
        <v>15680</v>
      </c>
      <c r="CG230" s="2" t="e">
        <v>#N/A</v>
      </c>
      <c r="CH230" s="2" t="s">
        <v>15705</v>
      </c>
      <c r="CI230" s="49"/>
    </row>
    <row r="231" spans="1:87" x14ac:dyDescent="0.2">
      <c r="A231" s="2" t="s">
        <v>5336</v>
      </c>
      <c r="B231" s="2" t="s">
        <v>23272</v>
      </c>
      <c r="C231" s="2" t="s">
        <v>5140</v>
      </c>
      <c r="D231" s="2"/>
      <c r="E231" s="2" t="s">
        <v>5336</v>
      </c>
      <c r="F231" s="2" t="s">
        <v>5336</v>
      </c>
      <c r="G231" s="23" t="s">
        <v>17180</v>
      </c>
      <c r="H231" s="2"/>
      <c r="I231" s="2" t="s">
        <v>61</v>
      </c>
      <c r="J231" s="2" t="s">
        <v>61</v>
      </c>
      <c r="K231" s="2" t="s">
        <v>61</v>
      </c>
      <c r="L231" s="46">
        <v>42612</v>
      </c>
      <c r="M231" s="2" t="s">
        <v>133</v>
      </c>
      <c r="N231" s="2">
        <v>24.194770999999999</v>
      </c>
      <c r="O231" s="2">
        <v>55.760722999999999</v>
      </c>
      <c r="P231" s="2" t="s">
        <v>5226</v>
      </c>
      <c r="Q231" s="2" t="s">
        <v>65</v>
      </c>
      <c r="R231" s="43" t="s">
        <v>18854</v>
      </c>
      <c r="S231" s="41" t="s">
        <v>272</v>
      </c>
      <c r="T231" s="41" t="s">
        <v>18461</v>
      </c>
      <c r="U231" s="2" t="s">
        <v>16801</v>
      </c>
      <c r="V231" s="2" t="s">
        <v>5337</v>
      </c>
      <c r="W231" s="41" t="s">
        <v>17589</v>
      </c>
      <c r="X231" s="2" t="s">
        <v>5173</v>
      </c>
      <c r="Y231" s="2" t="s">
        <v>5149</v>
      </c>
      <c r="Z231" s="2" t="s">
        <v>20</v>
      </c>
      <c r="AA231" s="2" t="s">
        <v>5144</v>
      </c>
      <c r="AB231" s="2" t="s">
        <v>5150</v>
      </c>
      <c r="AC231" s="2" t="s">
        <v>5205</v>
      </c>
      <c r="AD231" s="2">
        <v>8002400</v>
      </c>
      <c r="AE231" s="2">
        <v>16</v>
      </c>
      <c r="AF231" s="2">
        <v>6</v>
      </c>
      <c r="AG231" s="2">
        <v>3</v>
      </c>
      <c r="AH231" s="2" t="s">
        <v>17974</v>
      </c>
      <c r="AI231" s="2">
        <v>3</v>
      </c>
      <c r="AJ231" s="2">
        <v>3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 t="s">
        <v>78</v>
      </c>
      <c r="CE231" s="2" t="s">
        <v>5338</v>
      </c>
      <c r="CF231" s="2" t="s">
        <v>15684</v>
      </c>
      <c r="CG231" s="2" t="e">
        <v>#N/A</v>
      </c>
      <c r="CH231" s="2" t="s">
        <v>272</v>
      </c>
      <c r="CI231" s="49"/>
    </row>
    <row r="232" spans="1:87" x14ac:dyDescent="0.2">
      <c r="A232" s="2" t="s">
        <v>5933</v>
      </c>
      <c r="B232" s="2" t="s">
        <v>23273</v>
      </c>
      <c r="C232" s="2" t="s">
        <v>5140</v>
      </c>
      <c r="D232" s="2"/>
      <c r="E232" s="2" t="s">
        <v>5933</v>
      </c>
      <c r="F232" s="2" t="s">
        <v>5933</v>
      </c>
      <c r="G232" s="23" t="s">
        <v>18828</v>
      </c>
      <c r="H232" s="2"/>
      <c r="I232" s="2" t="s">
        <v>61</v>
      </c>
      <c r="J232" s="2" t="s">
        <v>61</v>
      </c>
      <c r="K232" s="2" t="s">
        <v>61</v>
      </c>
      <c r="L232" s="46" t="s">
        <v>111</v>
      </c>
      <c r="M232" s="2" t="s">
        <v>133</v>
      </c>
      <c r="N232" s="2">
        <v>23.642292999999999</v>
      </c>
      <c r="O232" s="2">
        <v>55.554042000000003</v>
      </c>
      <c r="P232" s="2" t="s">
        <v>5226</v>
      </c>
      <c r="Q232" s="2" t="s">
        <v>65</v>
      </c>
      <c r="R232" s="43" t="s">
        <v>18854</v>
      </c>
      <c r="S232" s="41" t="s">
        <v>1554</v>
      </c>
      <c r="T232" s="41" t="s">
        <v>18460</v>
      </c>
      <c r="U232" s="2" t="s">
        <v>16801</v>
      </c>
      <c r="V232" s="2" t="s">
        <v>253</v>
      </c>
      <c r="W232" s="41" t="s">
        <v>17589</v>
      </c>
      <c r="X232" s="2" t="s">
        <v>5173</v>
      </c>
      <c r="Y232" s="2" t="s">
        <v>5205</v>
      </c>
      <c r="Z232" s="2" t="s">
        <v>20</v>
      </c>
      <c r="AA232" s="2" t="s">
        <v>5144</v>
      </c>
      <c r="AB232" s="2" t="s">
        <v>5356</v>
      </c>
      <c r="AC232" s="2" t="s">
        <v>5247</v>
      </c>
      <c r="AD232" s="2">
        <v>8009300</v>
      </c>
      <c r="AE232" s="2">
        <v>38</v>
      </c>
      <c r="AF232" s="2">
        <v>6</v>
      </c>
      <c r="AG232" s="2">
        <v>3</v>
      </c>
      <c r="AH232" s="2" t="s">
        <v>17978</v>
      </c>
      <c r="AI232" s="2">
        <v>3</v>
      </c>
      <c r="AJ232" s="2">
        <v>3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 t="s">
        <v>71</v>
      </c>
      <c r="CE232" s="2">
        <v>0</v>
      </c>
      <c r="CF232" s="2" t="s">
        <v>15680</v>
      </c>
      <c r="CG232" s="2" t="e">
        <v>#N/A</v>
      </c>
      <c r="CH232" s="2" t="s">
        <v>15705</v>
      </c>
      <c r="CI232" s="49"/>
    </row>
    <row r="233" spans="1:87" x14ac:dyDescent="0.2">
      <c r="A233" s="2" t="s">
        <v>5934</v>
      </c>
      <c r="B233" s="2" t="s">
        <v>23274</v>
      </c>
      <c r="C233" s="2" t="s">
        <v>5140</v>
      </c>
      <c r="D233" s="2"/>
      <c r="E233" s="2" t="s">
        <v>5934</v>
      </c>
      <c r="F233" s="2" t="s">
        <v>5934</v>
      </c>
      <c r="G233" s="23"/>
      <c r="H233" s="2"/>
      <c r="I233" s="2" t="s">
        <v>61</v>
      </c>
      <c r="J233" s="2" t="s">
        <v>61</v>
      </c>
      <c r="K233" s="2"/>
      <c r="L233" s="46">
        <v>42178</v>
      </c>
      <c r="M233" s="2" t="s">
        <v>133</v>
      </c>
      <c r="N233" s="2">
        <v>24.081910000000001</v>
      </c>
      <c r="O233" s="2">
        <v>56.013300000000001</v>
      </c>
      <c r="P233" s="2" t="s">
        <v>5226</v>
      </c>
      <c r="Q233" s="2" t="s">
        <v>65</v>
      </c>
      <c r="R233" s="43" t="s">
        <v>16802</v>
      </c>
      <c r="S233" s="41" t="s">
        <v>16802</v>
      </c>
      <c r="T233" s="41" t="s">
        <v>18462</v>
      </c>
      <c r="U233" s="2" t="s">
        <v>6245</v>
      </c>
      <c r="V233" s="2" t="s">
        <v>4851</v>
      </c>
      <c r="W233" s="41" t="s">
        <v>144</v>
      </c>
      <c r="X233" s="2" t="s">
        <v>5173</v>
      </c>
      <c r="Y233" s="2" t="s">
        <v>5205</v>
      </c>
      <c r="Z233" s="2" t="s">
        <v>20</v>
      </c>
      <c r="AA233" s="2" t="s">
        <v>325</v>
      </c>
      <c r="AB233" s="2" t="s">
        <v>5356</v>
      </c>
      <c r="AC233" s="2"/>
      <c r="AD233" s="2">
        <v>8007700</v>
      </c>
      <c r="AE233" s="2">
        <v>19</v>
      </c>
      <c r="AF233" s="2">
        <v>4</v>
      </c>
      <c r="AG233" s="2"/>
      <c r="AH233" s="2"/>
      <c r="AI233" s="2">
        <v>2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 t="s">
        <v>71</v>
      </c>
      <c r="CE233" s="2">
        <v>0</v>
      </c>
      <c r="CF233" s="2" t="s">
        <v>15681</v>
      </c>
      <c r="CG233" s="2" t="s">
        <v>253</v>
      </c>
      <c r="CH233" s="2" t="s">
        <v>15706</v>
      </c>
      <c r="CI233" s="49"/>
    </row>
    <row r="234" spans="1:87" x14ac:dyDescent="0.2">
      <c r="A234" s="2" t="s">
        <v>6164</v>
      </c>
      <c r="B234" s="2" t="s">
        <v>23275</v>
      </c>
      <c r="C234" s="2" t="s">
        <v>5140</v>
      </c>
      <c r="D234" s="2"/>
      <c r="E234" s="2" t="s">
        <v>6164</v>
      </c>
      <c r="F234" s="2" t="s">
        <v>6164</v>
      </c>
      <c r="G234" s="23" t="s">
        <v>17313</v>
      </c>
      <c r="H234" s="2"/>
      <c r="I234" s="2" t="s">
        <v>61</v>
      </c>
      <c r="J234" s="2" t="s">
        <v>61</v>
      </c>
      <c r="K234" s="2" t="s">
        <v>61</v>
      </c>
      <c r="L234" s="45" t="s">
        <v>17088</v>
      </c>
      <c r="M234" s="2" t="s">
        <v>133</v>
      </c>
      <c r="N234" s="2">
        <v>24.314420999999999</v>
      </c>
      <c r="O234" s="2">
        <v>55.812246999999999</v>
      </c>
      <c r="P234" s="2" t="s">
        <v>5226</v>
      </c>
      <c r="Q234" s="2" t="s">
        <v>65</v>
      </c>
      <c r="R234" s="43" t="s">
        <v>18854</v>
      </c>
      <c r="S234" s="41" t="s">
        <v>1554</v>
      </c>
      <c r="T234" s="41" t="s">
        <v>18465</v>
      </c>
      <c r="U234" s="2" t="s">
        <v>4673</v>
      </c>
      <c r="V234" s="2" t="s">
        <v>1554</v>
      </c>
      <c r="W234" s="41" t="s">
        <v>17589</v>
      </c>
      <c r="X234" s="2" t="s">
        <v>5173</v>
      </c>
      <c r="Y234" s="2" t="s">
        <v>5143</v>
      </c>
      <c r="Z234" s="2" t="s">
        <v>20</v>
      </c>
      <c r="AA234" s="2" t="s">
        <v>5144</v>
      </c>
      <c r="AB234" s="2" t="s">
        <v>5145</v>
      </c>
      <c r="AC234" s="2" t="s">
        <v>5247</v>
      </c>
      <c r="AD234" s="2">
        <v>8000200</v>
      </c>
      <c r="AE234" s="2">
        <v>25</v>
      </c>
      <c r="AF234" s="2">
        <v>6</v>
      </c>
      <c r="AG234" s="2">
        <v>3</v>
      </c>
      <c r="AH234" s="2" t="s">
        <v>17978</v>
      </c>
      <c r="AI234" s="2">
        <v>3</v>
      </c>
      <c r="AJ234" s="2">
        <v>3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 t="s">
        <v>78</v>
      </c>
      <c r="CE234" s="2" t="s">
        <v>6165</v>
      </c>
      <c r="CF234" s="2" t="s">
        <v>15690</v>
      </c>
      <c r="CG234" s="2" t="s">
        <v>15750</v>
      </c>
      <c r="CH234" s="2" t="s">
        <v>15709</v>
      </c>
      <c r="CI234" s="49"/>
    </row>
    <row r="235" spans="1:87" x14ac:dyDescent="0.2">
      <c r="A235" s="2" t="s">
        <v>6062</v>
      </c>
      <c r="B235" s="2" t="s">
        <v>23276</v>
      </c>
      <c r="C235" s="2" t="s">
        <v>5140</v>
      </c>
      <c r="D235" s="2"/>
      <c r="E235" s="2" t="s">
        <v>6062</v>
      </c>
      <c r="F235" s="2" t="s">
        <v>6062</v>
      </c>
      <c r="G235" s="23"/>
      <c r="H235" s="2"/>
      <c r="I235" s="2" t="s">
        <v>61</v>
      </c>
      <c r="J235" s="2" t="s">
        <v>61</v>
      </c>
      <c r="K235" s="2"/>
      <c r="L235" s="45" t="s">
        <v>17088</v>
      </c>
      <c r="M235" s="2" t="s">
        <v>133</v>
      </c>
      <c r="N235" s="2">
        <v>24.396654000000002</v>
      </c>
      <c r="O235" s="2">
        <v>55.436424000000002</v>
      </c>
      <c r="P235" s="2" t="s">
        <v>5226</v>
      </c>
      <c r="Q235" s="2" t="s">
        <v>65</v>
      </c>
      <c r="R235" s="43" t="s">
        <v>16802</v>
      </c>
      <c r="S235" s="41" t="s">
        <v>16802</v>
      </c>
      <c r="T235" s="41" t="s">
        <v>18462</v>
      </c>
      <c r="U235" s="2" t="s">
        <v>6245</v>
      </c>
      <c r="V235" s="2" t="s">
        <v>5361</v>
      </c>
      <c r="W235" s="41" t="s">
        <v>144</v>
      </c>
      <c r="X235" s="2" t="s">
        <v>2539</v>
      </c>
      <c r="Y235" s="2" t="s">
        <v>5205</v>
      </c>
      <c r="Z235" s="2" t="s">
        <v>20</v>
      </c>
      <c r="AA235" s="2" t="s">
        <v>5144</v>
      </c>
      <c r="AB235" s="2" t="s">
        <v>5356</v>
      </c>
      <c r="AC235" s="2"/>
      <c r="AD235" s="2">
        <v>8005700</v>
      </c>
      <c r="AE235" s="2">
        <v>33</v>
      </c>
      <c r="AF235" s="2">
        <v>6</v>
      </c>
      <c r="AG235" s="2"/>
      <c r="AH235" s="2"/>
      <c r="AI235" s="2">
        <v>3</v>
      </c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 t="s">
        <v>78</v>
      </c>
      <c r="CE235" s="2" t="s">
        <v>19145</v>
      </c>
      <c r="CF235" s="2" t="s">
        <v>15685</v>
      </c>
      <c r="CG235" s="2" t="s">
        <v>253</v>
      </c>
      <c r="CH235" s="2" t="s">
        <v>15706</v>
      </c>
      <c r="CI235" s="49"/>
    </row>
    <row r="236" spans="1:87" x14ac:dyDescent="0.2">
      <c r="A236" s="2" t="s">
        <v>6138</v>
      </c>
      <c r="B236" s="2" t="s">
        <v>23277</v>
      </c>
      <c r="C236" s="2" t="s">
        <v>5140</v>
      </c>
      <c r="D236" s="2"/>
      <c r="E236" s="2" t="s">
        <v>6138</v>
      </c>
      <c r="F236" s="2" t="s">
        <v>6138</v>
      </c>
      <c r="G236" s="23" t="s">
        <v>16217</v>
      </c>
      <c r="H236" s="2"/>
      <c r="I236" s="2" t="s">
        <v>61</v>
      </c>
      <c r="J236" s="2" t="s">
        <v>61</v>
      </c>
      <c r="K236" s="2" t="s">
        <v>61</v>
      </c>
      <c r="L236" s="45" t="s">
        <v>17088</v>
      </c>
      <c r="M236" s="2" t="s">
        <v>133</v>
      </c>
      <c r="N236" s="2">
        <v>24.201124</v>
      </c>
      <c r="O236" s="2">
        <v>55.825892000000003</v>
      </c>
      <c r="P236" s="2" t="s">
        <v>5226</v>
      </c>
      <c r="Q236" s="2" t="s">
        <v>65</v>
      </c>
      <c r="R236" s="43" t="s">
        <v>18854</v>
      </c>
      <c r="S236" s="41" t="s">
        <v>1554</v>
      </c>
      <c r="T236" s="41" t="s">
        <v>18460</v>
      </c>
      <c r="U236" s="2" t="s">
        <v>16801</v>
      </c>
      <c r="V236" s="2" t="s">
        <v>1554</v>
      </c>
      <c r="W236" s="41" t="s">
        <v>17589</v>
      </c>
      <c r="X236" s="2" t="s">
        <v>5173</v>
      </c>
      <c r="Y236" s="2" t="s">
        <v>5143</v>
      </c>
      <c r="Z236" s="2" t="s">
        <v>20</v>
      </c>
      <c r="AA236" s="2" t="s">
        <v>5144</v>
      </c>
      <c r="AB236" s="2" t="s">
        <v>5145</v>
      </c>
      <c r="AC236" s="2" t="s">
        <v>5205</v>
      </c>
      <c r="AD236" s="2">
        <v>8002000</v>
      </c>
      <c r="AE236" s="2">
        <v>30</v>
      </c>
      <c r="AF236" s="2">
        <v>6</v>
      </c>
      <c r="AG236" s="2">
        <v>3</v>
      </c>
      <c r="AH236" s="2" t="s">
        <v>17974</v>
      </c>
      <c r="AI236" s="2">
        <v>3</v>
      </c>
      <c r="AJ236" s="2">
        <v>3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 t="s">
        <v>78</v>
      </c>
      <c r="CE236" s="2" t="s">
        <v>6139</v>
      </c>
      <c r="CF236" s="2" t="s">
        <v>15683</v>
      </c>
      <c r="CG236" s="2" t="s">
        <v>15727</v>
      </c>
      <c r="CH236" s="2" t="s">
        <v>15709</v>
      </c>
      <c r="CI236" s="49"/>
    </row>
    <row r="237" spans="1:87" x14ac:dyDescent="0.2">
      <c r="A237" s="2" t="s">
        <v>6063</v>
      </c>
      <c r="B237" s="2" t="s">
        <v>23278</v>
      </c>
      <c r="C237" s="2" t="s">
        <v>5140</v>
      </c>
      <c r="D237" s="2"/>
      <c r="E237" s="2" t="s">
        <v>6063</v>
      </c>
      <c r="F237" s="2" t="s">
        <v>6063</v>
      </c>
      <c r="G237" s="23" t="s">
        <v>17292</v>
      </c>
      <c r="H237" s="2"/>
      <c r="I237" s="2" t="s">
        <v>61</v>
      </c>
      <c r="J237" s="2" t="s">
        <v>61</v>
      </c>
      <c r="K237" s="2" t="s">
        <v>61</v>
      </c>
      <c r="L237" s="46">
        <v>42313</v>
      </c>
      <c r="M237" s="2" t="s">
        <v>133</v>
      </c>
      <c r="N237" s="2">
        <v>24.176130000000001</v>
      </c>
      <c r="O237" s="2">
        <v>55.745170000000002</v>
      </c>
      <c r="P237" s="2" t="s">
        <v>5226</v>
      </c>
      <c r="Q237" s="2" t="s">
        <v>65</v>
      </c>
      <c r="R237" s="43" t="s">
        <v>18854</v>
      </c>
      <c r="S237" s="41" t="s">
        <v>272</v>
      </c>
      <c r="T237" s="41" t="s">
        <v>18466</v>
      </c>
      <c r="U237" s="2" t="s">
        <v>16801</v>
      </c>
      <c r="V237" s="2" t="s">
        <v>6064</v>
      </c>
      <c r="W237" s="41" t="s">
        <v>17589</v>
      </c>
      <c r="X237" s="2" t="s">
        <v>5173</v>
      </c>
      <c r="Y237" s="2" t="s">
        <v>5149</v>
      </c>
      <c r="Z237" s="2" t="s">
        <v>20</v>
      </c>
      <c r="AA237" s="2" t="s">
        <v>5144</v>
      </c>
      <c r="AB237" s="2" t="s">
        <v>5150</v>
      </c>
      <c r="AC237" s="2" t="s">
        <v>5205</v>
      </c>
      <c r="AD237" s="2">
        <v>8002600</v>
      </c>
      <c r="AE237" s="2">
        <v>14</v>
      </c>
      <c r="AF237" s="2">
        <v>4</v>
      </c>
      <c r="AG237" s="2">
        <v>2</v>
      </c>
      <c r="AH237" s="2" t="s">
        <v>17974</v>
      </c>
      <c r="AI237" s="2">
        <v>2</v>
      </c>
      <c r="AJ237" s="2">
        <v>2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 t="s">
        <v>71</v>
      </c>
      <c r="CE237" s="2">
        <v>0</v>
      </c>
      <c r="CF237" s="2" t="s">
        <v>15684</v>
      </c>
      <c r="CG237" s="2" t="e">
        <v>#N/A</v>
      </c>
      <c r="CH237" s="2" t="s">
        <v>272</v>
      </c>
      <c r="CI237" s="49"/>
    </row>
    <row r="238" spans="1:87" x14ac:dyDescent="0.2">
      <c r="A238" s="2" t="s">
        <v>6050</v>
      </c>
      <c r="B238" s="2" t="s">
        <v>23279</v>
      </c>
      <c r="C238" s="2" t="s">
        <v>5140</v>
      </c>
      <c r="D238" s="2"/>
      <c r="E238" s="2" t="s">
        <v>6050</v>
      </c>
      <c r="F238" s="2" t="s">
        <v>6050</v>
      </c>
      <c r="G238" s="23" t="s">
        <v>17065</v>
      </c>
      <c r="H238" s="2"/>
      <c r="I238" s="2" t="s">
        <v>61</v>
      </c>
      <c r="J238" s="2" t="s">
        <v>61</v>
      </c>
      <c r="K238" s="2" t="s">
        <v>61</v>
      </c>
      <c r="L238" s="46">
        <v>43006</v>
      </c>
      <c r="M238" s="2" t="s">
        <v>133</v>
      </c>
      <c r="N238" s="2">
        <v>24.085515999999998</v>
      </c>
      <c r="O238" s="2">
        <v>55.637238000000004</v>
      </c>
      <c r="P238" s="2" t="s">
        <v>5226</v>
      </c>
      <c r="Q238" s="2" t="s">
        <v>65</v>
      </c>
      <c r="R238" s="43" t="s">
        <v>18854</v>
      </c>
      <c r="S238" s="41" t="s">
        <v>1554</v>
      </c>
      <c r="T238" s="41" t="s">
        <v>18460</v>
      </c>
      <c r="U238" s="2" t="s">
        <v>16801</v>
      </c>
      <c r="V238" s="2" t="s">
        <v>6051</v>
      </c>
      <c r="W238" s="41" t="s">
        <v>17589</v>
      </c>
      <c r="X238" s="2" t="s">
        <v>5173</v>
      </c>
      <c r="Y238" s="2" t="s">
        <v>5205</v>
      </c>
      <c r="Z238" s="2" t="s">
        <v>20</v>
      </c>
      <c r="AA238" s="2" t="s">
        <v>5144</v>
      </c>
      <c r="AB238" s="2" t="s">
        <v>5356</v>
      </c>
      <c r="AC238" s="2" t="s">
        <v>5247</v>
      </c>
      <c r="AD238" s="2">
        <v>8002900</v>
      </c>
      <c r="AE238" s="2">
        <v>18</v>
      </c>
      <c r="AF238" s="2">
        <v>6</v>
      </c>
      <c r="AG238" s="2">
        <v>3</v>
      </c>
      <c r="AH238" s="2" t="s">
        <v>17978</v>
      </c>
      <c r="AI238" s="2">
        <v>3</v>
      </c>
      <c r="AJ238" s="2">
        <v>3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 t="s">
        <v>78</v>
      </c>
      <c r="CE238" s="2" t="s">
        <v>19146</v>
      </c>
      <c r="CF238" s="2" t="s">
        <v>15684</v>
      </c>
      <c r="CG238" s="2" t="e">
        <v>#N/A</v>
      </c>
      <c r="CH238" s="2" t="s">
        <v>272</v>
      </c>
      <c r="CI238" s="49"/>
    </row>
    <row r="239" spans="1:87" x14ac:dyDescent="0.2">
      <c r="A239" s="2" t="s">
        <v>6248</v>
      </c>
      <c r="B239" s="2" t="s">
        <v>23280</v>
      </c>
      <c r="C239" s="2" t="s">
        <v>5140</v>
      </c>
      <c r="D239" s="2"/>
      <c r="E239" s="2" t="s">
        <v>6248</v>
      </c>
      <c r="F239" s="2" t="s">
        <v>6248</v>
      </c>
      <c r="G239" s="23" t="s">
        <v>17956</v>
      </c>
      <c r="H239" s="2"/>
      <c r="I239" s="2" t="s">
        <v>61</v>
      </c>
      <c r="J239" s="2" t="s">
        <v>61</v>
      </c>
      <c r="K239" s="2" t="s">
        <v>61</v>
      </c>
      <c r="L239" s="45" t="s">
        <v>17088</v>
      </c>
      <c r="M239" s="2" t="s">
        <v>133</v>
      </c>
      <c r="N239" s="2">
        <v>24.217690000000001</v>
      </c>
      <c r="O239" s="2">
        <v>55.753630000000001</v>
      </c>
      <c r="P239" s="2" t="s">
        <v>5226</v>
      </c>
      <c r="Q239" s="2" t="s">
        <v>65</v>
      </c>
      <c r="R239" s="43" t="s">
        <v>18854</v>
      </c>
      <c r="S239" s="41" t="s">
        <v>1554</v>
      </c>
      <c r="T239" s="41" t="s">
        <v>18464</v>
      </c>
      <c r="U239" s="2" t="s">
        <v>16801</v>
      </c>
      <c r="V239" s="2" t="s">
        <v>6249</v>
      </c>
      <c r="W239" s="41" t="s">
        <v>17589</v>
      </c>
      <c r="X239" s="2" t="s">
        <v>5173</v>
      </c>
      <c r="Y239" s="2" t="s">
        <v>5247</v>
      </c>
      <c r="Z239" s="2" t="s">
        <v>20</v>
      </c>
      <c r="AA239" s="2" t="s">
        <v>325</v>
      </c>
      <c r="AB239" s="2" t="s">
        <v>5248</v>
      </c>
      <c r="AC239" s="2" t="s">
        <v>5205</v>
      </c>
      <c r="AD239" s="2">
        <v>8001600</v>
      </c>
      <c r="AE239" s="2">
        <v>14</v>
      </c>
      <c r="AF239" s="2">
        <v>2</v>
      </c>
      <c r="AG239" s="2">
        <v>3</v>
      </c>
      <c r="AH239" s="2" t="s">
        <v>17974</v>
      </c>
      <c r="AI239" s="2" t="s">
        <v>3591</v>
      </c>
      <c r="AJ239" s="2">
        <v>3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 t="s">
        <v>78</v>
      </c>
      <c r="CE239" s="2" t="s">
        <v>19147</v>
      </c>
      <c r="CF239" s="2" t="s">
        <v>15697</v>
      </c>
      <c r="CG239" s="2" t="e">
        <v>#N/A</v>
      </c>
      <c r="CH239" s="2" t="s">
        <v>15705</v>
      </c>
      <c r="CI239" s="49"/>
    </row>
    <row r="240" spans="1:87" x14ac:dyDescent="0.2">
      <c r="A240" s="2" t="s">
        <v>6250</v>
      </c>
      <c r="B240" s="2" t="s">
        <v>23281</v>
      </c>
      <c r="C240" s="2" t="s">
        <v>5140</v>
      </c>
      <c r="D240" s="2"/>
      <c r="E240" s="2" t="s">
        <v>6250</v>
      </c>
      <c r="F240" s="2" t="s">
        <v>6250</v>
      </c>
      <c r="G240" s="23"/>
      <c r="H240" s="2"/>
      <c r="I240" s="2" t="s">
        <v>61</v>
      </c>
      <c r="J240" s="2" t="s">
        <v>61</v>
      </c>
      <c r="K240" s="2"/>
      <c r="L240" s="45" t="s">
        <v>17088</v>
      </c>
      <c r="M240" s="2" t="s">
        <v>133</v>
      </c>
      <c r="N240" s="2">
        <v>24.21837</v>
      </c>
      <c r="O240" s="2">
        <v>55.755899999999997</v>
      </c>
      <c r="P240" s="2" t="s">
        <v>5226</v>
      </c>
      <c r="Q240" s="2" t="s">
        <v>65</v>
      </c>
      <c r="R240" s="43" t="s">
        <v>18854</v>
      </c>
      <c r="S240" s="41" t="s">
        <v>1554</v>
      </c>
      <c r="T240" s="41" t="s">
        <v>18464</v>
      </c>
      <c r="U240" s="2" t="s">
        <v>16801</v>
      </c>
      <c r="V240" s="2" t="s">
        <v>6249</v>
      </c>
      <c r="W240" s="41" t="s">
        <v>144</v>
      </c>
      <c r="X240" s="2" t="s">
        <v>5173</v>
      </c>
      <c r="Y240" s="2" t="s">
        <v>5247</v>
      </c>
      <c r="Z240" s="2" t="s">
        <v>20</v>
      </c>
      <c r="AA240" s="2" t="s">
        <v>325</v>
      </c>
      <c r="AB240" s="2" t="s">
        <v>5248</v>
      </c>
      <c r="AC240" s="2"/>
      <c r="AD240" s="2">
        <v>8001600</v>
      </c>
      <c r="AE240" s="2">
        <v>14</v>
      </c>
      <c r="AF240" s="2">
        <v>2</v>
      </c>
      <c r="AG240" s="2"/>
      <c r="AH240" s="2"/>
      <c r="AI240" s="2" t="s">
        <v>3591</v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 t="s">
        <v>78</v>
      </c>
      <c r="CE240" s="2" t="s">
        <v>19148</v>
      </c>
      <c r="CF240" s="2">
        <v>0</v>
      </c>
      <c r="CG240" s="2" t="e">
        <v>#N/A</v>
      </c>
      <c r="CH240" s="2" t="s">
        <v>15705</v>
      </c>
      <c r="CI240" s="49"/>
    </row>
    <row r="241" spans="1:87" x14ac:dyDescent="0.2">
      <c r="A241" s="2" t="s">
        <v>6262</v>
      </c>
      <c r="B241" s="2" t="s">
        <v>23282</v>
      </c>
      <c r="C241" s="2" t="s">
        <v>5140</v>
      </c>
      <c r="D241" s="2"/>
      <c r="E241" s="2" t="s">
        <v>6262</v>
      </c>
      <c r="F241" s="2" t="s">
        <v>6262</v>
      </c>
      <c r="G241" s="23" t="s">
        <v>17078</v>
      </c>
      <c r="H241" s="2"/>
      <c r="I241" s="2" t="s">
        <v>61</v>
      </c>
      <c r="J241" s="2" t="s">
        <v>61</v>
      </c>
      <c r="K241" s="2" t="s">
        <v>61</v>
      </c>
      <c r="L241" s="45" t="s">
        <v>17088</v>
      </c>
      <c r="M241" s="2" t="s">
        <v>133</v>
      </c>
      <c r="N241" s="2">
        <v>24.162348000000001</v>
      </c>
      <c r="O241" s="2">
        <v>55.77102</v>
      </c>
      <c r="P241" s="2" t="s">
        <v>5226</v>
      </c>
      <c r="Q241" s="2" t="s">
        <v>65</v>
      </c>
      <c r="R241" s="43" t="s">
        <v>18854</v>
      </c>
      <c r="S241" s="41" t="s">
        <v>1554</v>
      </c>
      <c r="T241" s="41" t="s">
        <v>18460</v>
      </c>
      <c r="U241" s="2" t="s">
        <v>16801</v>
      </c>
      <c r="V241" s="2" t="s">
        <v>1554</v>
      </c>
      <c r="W241" s="41" t="s">
        <v>17589</v>
      </c>
      <c r="X241" s="2" t="s">
        <v>5173</v>
      </c>
      <c r="Y241" s="2" t="s">
        <v>5143</v>
      </c>
      <c r="Z241" s="2" t="s">
        <v>20</v>
      </c>
      <c r="AA241" s="2" t="s">
        <v>5144</v>
      </c>
      <c r="AB241" s="2" t="s">
        <v>5145</v>
      </c>
      <c r="AC241" s="2" t="s">
        <v>5205</v>
      </c>
      <c r="AD241" s="2">
        <v>8002400</v>
      </c>
      <c r="AE241" s="2">
        <v>20</v>
      </c>
      <c r="AF241" s="2">
        <v>6</v>
      </c>
      <c r="AG241" s="2">
        <v>3</v>
      </c>
      <c r="AH241" s="2" t="s">
        <v>17974</v>
      </c>
      <c r="AI241" s="2">
        <v>3</v>
      </c>
      <c r="AJ241" s="2">
        <v>3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 t="s">
        <v>71</v>
      </c>
      <c r="CE241" s="2">
        <v>0</v>
      </c>
      <c r="CF241" s="2" t="s">
        <v>15680</v>
      </c>
      <c r="CG241" s="2" t="s">
        <v>15754</v>
      </c>
      <c r="CH241" s="2" t="s">
        <v>15709</v>
      </c>
      <c r="CI241" s="49"/>
    </row>
    <row r="242" spans="1:87" x14ac:dyDescent="0.2">
      <c r="A242" s="2" t="s">
        <v>16891</v>
      </c>
      <c r="B242" s="2" t="s">
        <v>23283</v>
      </c>
      <c r="C242" s="2" t="s">
        <v>5140</v>
      </c>
      <c r="D242" s="2"/>
      <c r="E242" s="2" t="s">
        <v>16891</v>
      </c>
      <c r="F242" s="2" t="s">
        <v>16891</v>
      </c>
      <c r="G242" s="23"/>
      <c r="H242" s="2"/>
      <c r="I242" s="2" t="s">
        <v>61</v>
      </c>
      <c r="J242" s="2" t="s">
        <v>61</v>
      </c>
      <c r="K242" s="2"/>
      <c r="L242" s="46" t="s">
        <v>17096</v>
      </c>
      <c r="M242" s="2" t="s">
        <v>133</v>
      </c>
      <c r="N242" s="2">
        <v>24.546579999999999</v>
      </c>
      <c r="O242" s="2">
        <v>55.207790000000003</v>
      </c>
      <c r="P242" s="2" t="s">
        <v>5226</v>
      </c>
      <c r="Q242" s="2" t="s">
        <v>65</v>
      </c>
      <c r="R242" s="43" t="s">
        <v>18854</v>
      </c>
      <c r="S242" s="41" t="s">
        <v>1554</v>
      </c>
      <c r="T242" s="41" t="s">
        <v>18465</v>
      </c>
      <c r="U242" s="2"/>
      <c r="V242" s="2" t="s">
        <v>1554</v>
      </c>
      <c r="W242" s="41" t="s">
        <v>144</v>
      </c>
      <c r="X242" s="2" t="s">
        <v>5173</v>
      </c>
      <c r="Y242" s="2" t="s">
        <v>5143</v>
      </c>
      <c r="Z242" s="2" t="s">
        <v>20</v>
      </c>
      <c r="AA242" s="2" t="s">
        <v>5144</v>
      </c>
      <c r="AB242" s="2" t="s">
        <v>5145</v>
      </c>
      <c r="AC242" s="2"/>
      <c r="AD242" s="2">
        <v>8005200</v>
      </c>
      <c r="AE242" s="2">
        <v>75</v>
      </c>
      <c r="AF242" s="2">
        <v>5</v>
      </c>
      <c r="AG242" s="2"/>
      <c r="AH242" s="2"/>
      <c r="AI242" s="2">
        <v>3</v>
      </c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 t="s">
        <v>71</v>
      </c>
      <c r="CE242" s="2">
        <v>0</v>
      </c>
      <c r="CF242" s="2"/>
      <c r="CG242" s="2"/>
      <c r="CH242" s="2"/>
      <c r="CI242" s="49"/>
    </row>
    <row r="243" spans="1:87" x14ac:dyDescent="0.2">
      <c r="A243" s="29" t="s">
        <v>18721</v>
      </c>
      <c r="B243" s="2" t="s">
        <v>23284</v>
      </c>
      <c r="C243" s="2" t="s">
        <v>5140</v>
      </c>
      <c r="D243" s="29"/>
      <c r="E243" s="29" t="s">
        <v>18721</v>
      </c>
      <c r="F243" s="29" t="s">
        <v>18721</v>
      </c>
      <c r="G243" s="29"/>
      <c r="H243" s="2"/>
      <c r="I243" s="2" t="s">
        <v>61</v>
      </c>
      <c r="J243" s="2" t="s">
        <v>61</v>
      </c>
      <c r="K243" s="2"/>
      <c r="L243" s="47">
        <v>2023</v>
      </c>
      <c r="M243" s="2" t="s">
        <v>133</v>
      </c>
      <c r="N243" s="29">
        <v>24.13505</v>
      </c>
      <c r="O243" s="29">
        <v>55.621479999999998</v>
      </c>
      <c r="P243" s="2" t="s">
        <v>5226</v>
      </c>
      <c r="Q243" s="2" t="s">
        <v>65</v>
      </c>
      <c r="R243" s="43" t="s">
        <v>18854</v>
      </c>
      <c r="S243" s="42" t="s">
        <v>1554</v>
      </c>
      <c r="T243" s="41" t="s">
        <v>18460</v>
      </c>
      <c r="U243" s="2" t="s">
        <v>16801</v>
      </c>
      <c r="V243" s="29" t="s">
        <v>1554</v>
      </c>
      <c r="W243" s="41" t="s">
        <v>144</v>
      </c>
      <c r="X243" s="2" t="s">
        <v>5173</v>
      </c>
      <c r="Y243" s="29" t="s">
        <v>5143</v>
      </c>
      <c r="Z243" s="2" t="s">
        <v>20</v>
      </c>
      <c r="AA243" s="2" t="s">
        <v>5144</v>
      </c>
      <c r="AB243" s="2" t="s">
        <v>5145</v>
      </c>
      <c r="AC243" s="2"/>
      <c r="AD243" s="29">
        <v>8003100</v>
      </c>
      <c r="AE243" s="29">
        <v>40</v>
      </c>
      <c r="AF243" s="29">
        <v>6</v>
      </c>
      <c r="AG243" s="29"/>
      <c r="AH243" s="29"/>
      <c r="AI243" s="2">
        <v>3</v>
      </c>
      <c r="AJ243" s="29"/>
      <c r="AK243" s="2"/>
      <c r="AL243" s="2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" t="s">
        <v>78</v>
      </c>
      <c r="CE243" s="2" t="s">
        <v>19149</v>
      </c>
      <c r="CF243" s="25"/>
      <c r="CG243" s="25"/>
      <c r="CH243" s="25"/>
      <c r="CI243" s="55"/>
    </row>
    <row r="244" spans="1:87" x14ac:dyDescent="0.2">
      <c r="A244" s="2" t="s">
        <v>5938</v>
      </c>
      <c r="B244" s="2" t="s">
        <v>23285</v>
      </c>
      <c r="C244" s="2" t="s">
        <v>5140</v>
      </c>
      <c r="D244" s="2"/>
      <c r="E244" s="2" t="s">
        <v>5938</v>
      </c>
      <c r="F244" s="2" t="s">
        <v>5938</v>
      </c>
      <c r="G244" s="23" t="s">
        <v>17266</v>
      </c>
      <c r="H244" s="2"/>
      <c r="I244" s="2" t="s">
        <v>61</v>
      </c>
      <c r="J244" s="2" t="s">
        <v>61</v>
      </c>
      <c r="K244" s="2" t="s">
        <v>61</v>
      </c>
      <c r="L244" s="46">
        <v>42877</v>
      </c>
      <c r="M244" s="2" t="s">
        <v>133</v>
      </c>
      <c r="N244" s="2">
        <v>24.140363000000001</v>
      </c>
      <c r="O244" s="2">
        <v>55.641680000000001</v>
      </c>
      <c r="P244" s="2" t="s">
        <v>5226</v>
      </c>
      <c r="Q244" s="2" t="s">
        <v>65</v>
      </c>
      <c r="R244" s="43" t="s">
        <v>16802</v>
      </c>
      <c r="S244" s="41" t="s">
        <v>16802</v>
      </c>
      <c r="T244" s="41" t="s">
        <v>18462</v>
      </c>
      <c r="U244" s="2" t="s">
        <v>6245</v>
      </c>
      <c r="V244" s="2" t="s">
        <v>5281</v>
      </c>
      <c r="W244" s="41" t="s">
        <v>17589</v>
      </c>
      <c r="X244" s="2" t="s">
        <v>5173</v>
      </c>
      <c r="Y244" s="2" t="s">
        <v>5149</v>
      </c>
      <c r="Z244" s="2" t="s">
        <v>20</v>
      </c>
      <c r="AA244" s="2" t="s">
        <v>5144</v>
      </c>
      <c r="AB244" s="2" t="s">
        <v>5150</v>
      </c>
      <c r="AC244" s="2" t="s">
        <v>5247</v>
      </c>
      <c r="AD244" s="2">
        <v>8003100</v>
      </c>
      <c r="AE244" s="2">
        <v>32</v>
      </c>
      <c r="AF244" s="2">
        <v>8</v>
      </c>
      <c r="AG244" s="2">
        <v>3</v>
      </c>
      <c r="AH244" s="2" t="s">
        <v>17978</v>
      </c>
      <c r="AI244" s="2">
        <v>4</v>
      </c>
      <c r="AJ244" s="2">
        <v>3</v>
      </c>
      <c r="AK244" s="2" t="s">
        <v>18943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 t="s">
        <v>78</v>
      </c>
      <c r="CE244" s="2" t="s">
        <v>5371</v>
      </c>
      <c r="CF244" s="2" t="s">
        <v>15685</v>
      </c>
      <c r="CG244" s="2" t="s">
        <v>253</v>
      </c>
      <c r="CH244" s="2" t="s">
        <v>15706</v>
      </c>
      <c r="CI244" s="49"/>
    </row>
    <row r="245" spans="1:87" x14ac:dyDescent="0.2">
      <c r="A245" s="2" t="s">
        <v>6048</v>
      </c>
      <c r="B245" s="2" t="s">
        <v>23286</v>
      </c>
      <c r="C245" s="2" t="s">
        <v>5140</v>
      </c>
      <c r="D245" s="2"/>
      <c r="E245" s="2" t="s">
        <v>6048</v>
      </c>
      <c r="F245" s="2" t="s">
        <v>6048</v>
      </c>
      <c r="G245" s="23"/>
      <c r="H245" s="2"/>
      <c r="I245" s="2" t="s">
        <v>61</v>
      </c>
      <c r="J245" s="2" t="s">
        <v>61</v>
      </c>
      <c r="K245" s="2"/>
      <c r="L245" s="46">
        <v>42711</v>
      </c>
      <c r="M245" s="2" t="s">
        <v>133</v>
      </c>
      <c r="N245" s="2">
        <v>24.465350000000001</v>
      </c>
      <c r="O245" s="2">
        <v>55.340924000000001</v>
      </c>
      <c r="P245" s="2" t="s">
        <v>5226</v>
      </c>
      <c r="Q245" s="2" t="s">
        <v>65</v>
      </c>
      <c r="R245" s="43" t="s">
        <v>18854</v>
      </c>
      <c r="S245" s="41" t="s">
        <v>1554</v>
      </c>
      <c r="T245" s="41" t="s">
        <v>18460</v>
      </c>
      <c r="U245" s="2" t="s">
        <v>16801</v>
      </c>
      <c r="V245" s="2" t="s">
        <v>1554</v>
      </c>
      <c r="W245" s="41" t="s">
        <v>144</v>
      </c>
      <c r="X245" s="2" t="s">
        <v>5173</v>
      </c>
      <c r="Y245" s="2" t="s">
        <v>5143</v>
      </c>
      <c r="Z245" s="2" t="s">
        <v>20</v>
      </c>
      <c r="AA245" s="2" t="s">
        <v>5144</v>
      </c>
      <c r="AB245" s="2" t="s">
        <v>5145</v>
      </c>
      <c r="AC245" s="2"/>
      <c r="AD245" s="2">
        <v>8005700</v>
      </c>
      <c r="AE245" s="2">
        <v>34</v>
      </c>
      <c r="AF245" s="2">
        <v>6</v>
      </c>
      <c r="AG245" s="2"/>
      <c r="AH245" s="2"/>
      <c r="AI245" s="2">
        <v>3</v>
      </c>
      <c r="AJ245" s="2"/>
      <c r="AK245" s="2" t="s">
        <v>18943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 t="s">
        <v>78</v>
      </c>
      <c r="CE245" s="2" t="s">
        <v>6049</v>
      </c>
      <c r="CF245" s="2" t="s">
        <v>15685</v>
      </c>
      <c r="CG245" s="2" t="e">
        <v>#N/A</v>
      </c>
      <c r="CH245" s="2" t="s">
        <v>15705</v>
      </c>
      <c r="CI245" s="49"/>
    </row>
    <row r="246" spans="1:87" x14ac:dyDescent="0.2">
      <c r="A246" s="2" t="s">
        <v>5346</v>
      </c>
      <c r="B246" s="2" t="s">
        <v>23287</v>
      </c>
      <c r="C246" s="2" t="s">
        <v>5140</v>
      </c>
      <c r="D246" s="2"/>
      <c r="E246" s="2" t="s">
        <v>5346</v>
      </c>
      <c r="F246" s="2" t="s">
        <v>5346</v>
      </c>
      <c r="G246" s="23" t="s">
        <v>17185</v>
      </c>
      <c r="H246" s="2"/>
      <c r="I246" s="2" t="s">
        <v>61</v>
      </c>
      <c r="J246" s="2" t="s">
        <v>61</v>
      </c>
      <c r="K246" s="2" t="s">
        <v>61</v>
      </c>
      <c r="L246" s="46">
        <v>42734</v>
      </c>
      <c r="M246" s="2" t="s">
        <v>133</v>
      </c>
      <c r="N246" s="2">
        <v>24.192699000000001</v>
      </c>
      <c r="O246" s="2">
        <v>55.797303999999997</v>
      </c>
      <c r="P246" s="2" t="s">
        <v>5226</v>
      </c>
      <c r="Q246" s="2" t="s">
        <v>65</v>
      </c>
      <c r="R246" s="43" t="s">
        <v>18854</v>
      </c>
      <c r="S246" s="41" t="s">
        <v>1554</v>
      </c>
      <c r="T246" s="41" t="s">
        <v>18460</v>
      </c>
      <c r="U246" s="2" t="s">
        <v>16801</v>
      </c>
      <c r="V246" s="2" t="s">
        <v>253</v>
      </c>
      <c r="W246" s="41" t="s">
        <v>17589</v>
      </c>
      <c r="X246" s="2" t="s">
        <v>5173</v>
      </c>
      <c r="Y246" s="2" t="s">
        <v>5143</v>
      </c>
      <c r="Z246" s="2" t="s">
        <v>20</v>
      </c>
      <c r="AA246" s="2" t="s">
        <v>5144</v>
      </c>
      <c r="AB246" s="2" t="s">
        <v>5145</v>
      </c>
      <c r="AC246" s="2" t="s">
        <v>5205</v>
      </c>
      <c r="AD246" s="2">
        <v>8001900</v>
      </c>
      <c r="AE246" s="2">
        <v>33</v>
      </c>
      <c r="AF246" s="2">
        <v>6</v>
      </c>
      <c r="AG246" s="2">
        <v>3</v>
      </c>
      <c r="AH246" s="2" t="s">
        <v>17974</v>
      </c>
      <c r="AI246" s="2">
        <v>3</v>
      </c>
      <c r="AJ246" s="2">
        <v>3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 t="s">
        <v>78</v>
      </c>
      <c r="CE246" s="2" t="s">
        <v>5347</v>
      </c>
      <c r="CF246" s="2" t="s">
        <v>15685</v>
      </c>
      <c r="CG246" s="2" t="e">
        <v>#N/A</v>
      </c>
      <c r="CH246" s="2" t="s">
        <v>15705</v>
      </c>
      <c r="CI246" s="49"/>
    </row>
    <row r="247" spans="1:87" x14ac:dyDescent="0.2">
      <c r="A247" s="2" t="s">
        <v>5939</v>
      </c>
      <c r="B247" s="2" t="s">
        <v>23288</v>
      </c>
      <c r="C247" s="2" t="s">
        <v>5140</v>
      </c>
      <c r="D247" s="2"/>
      <c r="E247" s="2" t="s">
        <v>5939</v>
      </c>
      <c r="F247" s="2" t="s">
        <v>5939</v>
      </c>
      <c r="G247" s="23"/>
      <c r="H247" s="2"/>
      <c r="I247" s="2" t="s">
        <v>61</v>
      </c>
      <c r="J247" s="2" t="s">
        <v>61</v>
      </c>
      <c r="K247" s="2"/>
      <c r="L247" s="46">
        <v>42667</v>
      </c>
      <c r="M247" s="2" t="s">
        <v>133</v>
      </c>
      <c r="N247" s="2">
        <v>24.166699999999999</v>
      </c>
      <c r="O247" s="2">
        <v>55.132899999999999</v>
      </c>
      <c r="P247" s="2" t="s">
        <v>5226</v>
      </c>
      <c r="Q247" s="2" t="s">
        <v>65</v>
      </c>
      <c r="R247" s="43" t="s">
        <v>16802</v>
      </c>
      <c r="S247" s="41" t="s">
        <v>16802</v>
      </c>
      <c r="T247" s="41" t="s">
        <v>18462</v>
      </c>
      <c r="U247" s="2" t="s">
        <v>6245</v>
      </c>
      <c r="V247" s="2" t="s">
        <v>5281</v>
      </c>
      <c r="W247" s="41" t="s">
        <v>144</v>
      </c>
      <c r="X247" s="2" t="s">
        <v>5173</v>
      </c>
      <c r="Y247" s="2" t="s">
        <v>5143</v>
      </c>
      <c r="Z247" s="2" t="s">
        <v>20</v>
      </c>
      <c r="AA247" s="2" t="s">
        <v>5144</v>
      </c>
      <c r="AB247" s="2" t="s">
        <v>5145</v>
      </c>
      <c r="AC247" s="2"/>
      <c r="AD247" s="2">
        <v>8007300</v>
      </c>
      <c r="AE247" s="2">
        <v>30</v>
      </c>
      <c r="AF247" s="2">
        <v>6</v>
      </c>
      <c r="AG247" s="2"/>
      <c r="AH247" s="2"/>
      <c r="AI247" s="2">
        <v>3</v>
      </c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 t="s">
        <v>78</v>
      </c>
      <c r="CE247" s="2" t="s">
        <v>19150</v>
      </c>
      <c r="CF247" s="2" t="s">
        <v>15685</v>
      </c>
      <c r="CG247" s="2" t="s">
        <v>253</v>
      </c>
      <c r="CH247" s="2" t="s">
        <v>15706</v>
      </c>
      <c r="CI247" s="49"/>
    </row>
    <row r="248" spans="1:87" x14ac:dyDescent="0.2">
      <c r="A248" s="2" t="s">
        <v>5942</v>
      </c>
      <c r="B248" s="2" t="s">
        <v>23289</v>
      </c>
      <c r="C248" s="2" t="s">
        <v>5140</v>
      </c>
      <c r="D248" s="2"/>
      <c r="E248" s="2" t="s">
        <v>5942</v>
      </c>
      <c r="F248" s="2" t="s">
        <v>5942</v>
      </c>
      <c r="G248" s="23" t="s">
        <v>16392</v>
      </c>
      <c r="H248" s="2"/>
      <c r="I248" s="2" t="s">
        <v>61</v>
      </c>
      <c r="J248" s="2" t="s">
        <v>61</v>
      </c>
      <c r="K248" s="2" t="s">
        <v>61</v>
      </c>
      <c r="L248" s="45" t="s">
        <v>17088</v>
      </c>
      <c r="M248" s="2" t="s">
        <v>133</v>
      </c>
      <c r="N248" s="2">
        <v>24.107330000000001</v>
      </c>
      <c r="O248" s="2">
        <v>55.748040000000003</v>
      </c>
      <c r="P248" s="2" t="s">
        <v>5226</v>
      </c>
      <c r="Q248" s="2" t="s">
        <v>65</v>
      </c>
      <c r="R248" s="43" t="s">
        <v>18854</v>
      </c>
      <c r="S248" s="41" t="s">
        <v>1554</v>
      </c>
      <c r="T248" s="41" t="s">
        <v>18460</v>
      </c>
      <c r="U248" s="2" t="s">
        <v>16801</v>
      </c>
      <c r="V248" s="2" t="s">
        <v>1854</v>
      </c>
      <c r="W248" s="41" t="s">
        <v>17589</v>
      </c>
      <c r="X248" s="2" t="s">
        <v>5173</v>
      </c>
      <c r="Y248" s="2" t="s">
        <v>5149</v>
      </c>
      <c r="Z248" s="2" t="s">
        <v>20</v>
      </c>
      <c r="AA248" s="2" t="s">
        <v>5144</v>
      </c>
      <c r="AB248" s="2" t="s">
        <v>5150</v>
      </c>
      <c r="AC248" s="2" t="s">
        <v>5205</v>
      </c>
      <c r="AD248" s="2">
        <v>8002700</v>
      </c>
      <c r="AE248" s="2">
        <v>30</v>
      </c>
      <c r="AF248" s="2">
        <v>6</v>
      </c>
      <c r="AG248" s="2">
        <v>3</v>
      </c>
      <c r="AH248" s="2" t="s">
        <v>17974</v>
      </c>
      <c r="AI248" s="2">
        <v>3</v>
      </c>
      <c r="AJ248" s="2">
        <v>3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 t="s">
        <v>71</v>
      </c>
      <c r="CE248" s="2">
        <v>0</v>
      </c>
      <c r="CF248" s="2" t="s">
        <v>15683</v>
      </c>
      <c r="CG248" s="2" t="e">
        <v>#N/A</v>
      </c>
      <c r="CH248" s="2" t="s">
        <v>15705</v>
      </c>
      <c r="CI248" s="49"/>
    </row>
    <row r="249" spans="1:87" x14ac:dyDescent="0.2">
      <c r="A249" s="2" t="s">
        <v>6166</v>
      </c>
      <c r="B249" s="2" t="s">
        <v>23290</v>
      </c>
      <c r="C249" s="2" t="s">
        <v>5140</v>
      </c>
      <c r="D249" s="2"/>
      <c r="E249" s="2" t="s">
        <v>6166</v>
      </c>
      <c r="F249" s="2" t="s">
        <v>6166</v>
      </c>
      <c r="G249" s="23" t="s">
        <v>18829</v>
      </c>
      <c r="H249" s="2"/>
      <c r="I249" s="2" t="s">
        <v>61</v>
      </c>
      <c r="J249" s="2" t="s">
        <v>61</v>
      </c>
      <c r="K249" s="2" t="s">
        <v>61</v>
      </c>
      <c r="L249" s="45" t="s">
        <v>17088</v>
      </c>
      <c r="M249" s="2" t="s">
        <v>133</v>
      </c>
      <c r="N249" s="2">
        <v>24.04721</v>
      </c>
      <c r="O249" s="2">
        <v>55.691992999999997</v>
      </c>
      <c r="P249" s="2" t="s">
        <v>5226</v>
      </c>
      <c r="Q249" s="2" t="s">
        <v>65</v>
      </c>
      <c r="R249" s="43" t="s">
        <v>18854</v>
      </c>
      <c r="S249" s="41" t="s">
        <v>1554</v>
      </c>
      <c r="T249" s="41" t="s">
        <v>18465</v>
      </c>
      <c r="U249" s="2" t="s">
        <v>4673</v>
      </c>
      <c r="V249" s="2" t="s">
        <v>1554</v>
      </c>
      <c r="W249" s="41" t="s">
        <v>17589</v>
      </c>
      <c r="X249" s="2" t="s">
        <v>5173</v>
      </c>
      <c r="Y249" s="2" t="s">
        <v>5143</v>
      </c>
      <c r="Z249" s="2" t="s">
        <v>20</v>
      </c>
      <c r="AA249" s="2" t="s">
        <v>5144</v>
      </c>
      <c r="AB249" s="2" t="s">
        <v>5145</v>
      </c>
      <c r="AC249" s="2" t="s">
        <v>5247</v>
      </c>
      <c r="AD249" s="2">
        <v>8002800</v>
      </c>
      <c r="AE249" s="2">
        <v>40</v>
      </c>
      <c r="AF249" s="2">
        <v>6</v>
      </c>
      <c r="AG249" s="2">
        <v>3</v>
      </c>
      <c r="AH249" s="2" t="s">
        <v>17978</v>
      </c>
      <c r="AI249" s="2">
        <v>3</v>
      </c>
      <c r="AJ249" s="2">
        <v>3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 t="s">
        <v>71</v>
      </c>
      <c r="CE249" s="2">
        <v>0</v>
      </c>
      <c r="CF249" s="2" t="s">
        <v>15680</v>
      </c>
      <c r="CG249" s="2" t="s">
        <v>15708</v>
      </c>
      <c r="CH249" s="2" t="s">
        <v>15709</v>
      </c>
      <c r="CI249" s="49"/>
    </row>
    <row r="250" spans="1:87" x14ac:dyDescent="0.2">
      <c r="A250" s="2" t="s">
        <v>5689</v>
      </c>
      <c r="B250" s="2" t="s">
        <v>23291</v>
      </c>
      <c r="C250" s="2" t="s">
        <v>5140</v>
      </c>
      <c r="D250" s="2"/>
      <c r="E250" s="2" t="s">
        <v>5689</v>
      </c>
      <c r="F250" s="2" t="s">
        <v>5689</v>
      </c>
      <c r="G250" s="23" t="s">
        <v>18938</v>
      </c>
      <c r="H250" s="2"/>
      <c r="I250" s="2" t="s">
        <v>61</v>
      </c>
      <c r="J250" s="2" t="s">
        <v>61</v>
      </c>
      <c r="K250" s="2" t="s">
        <v>61</v>
      </c>
      <c r="L250" s="46">
        <v>42956</v>
      </c>
      <c r="M250" s="2" t="s">
        <v>133</v>
      </c>
      <c r="N250" s="2">
        <v>23.649229999999999</v>
      </c>
      <c r="O250" s="2">
        <v>55.480339999999998</v>
      </c>
      <c r="P250" s="2" t="s">
        <v>5226</v>
      </c>
      <c r="Q250" s="2" t="s">
        <v>65</v>
      </c>
      <c r="R250" s="43" t="s">
        <v>18854</v>
      </c>
      <c r="S250" s="41" t="s">
        <v>1554</v>
      </c>
      <c r="T250" s="41" t="s">
        <v>18460</v>
      </c>
      <c r="U250" s="2" t="s">
        <v>16801</v>
      </c>
      <c r="V250" s="2" t="s">
        <v>253</v>
      </c>
      <c r="W250" s="41" t="s">
        <v>17589</v>
      </c>
      <c r="X250" s="2" t="s">
        <v>5173</v>
      </c>
      <c r="Y250" s="2" t="s">
        <v>5205</v>
      </c>
      <c r="Z250" s="2" t="s">
        <v>20</v>
      </c>
      <c r="AA250" s="2" t="s">
        <v>5144</v>
      </c>
      <c r="AB250" s="2" t="s">
        <v>5356</v>
      </c>
      <c r="AC250" s="2" t="s">
        <v>5247</v>
      </c>
      <c r="AD250" s="2">
        <v>8009300</v>
      </c>
      <c r="AE250" s="2">
        <v>38</v>
      </c>
      <c r="AF250" s="2">
        <v>6</v>
      </c>
      <c r="AG250" s="2">
        <v>3</v>
      </c>
      <c r="AH250" s="2" t="s">
        <v>17978</v>
      </c>
      <c r="AI250" s="2">
        <v>3</v>
      </c>
      <c r="AJ250" s="2">
        <v>3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 t="s">
        <v>71</v>
      </c>
      <c r="CE250" s="2">
        <v>0</v>
      </c>
      <c r="CF250" s="2" t="s">
        <v>15680</v>
      </c>
      <c r="CG250" s="2" t="e">
        <v>#N/A</v>
      </c>
      <c r="CH250" s="2" t="s">
        <v>15705</v>
      </c>
      <c r="CI250" s="49"/>
    </row>
    <row r="251" spans="1:87" x14ac:dyDescent="0.2">
      <c r="A251" s="2" t="s">
        <v>5945</v>
      </c>
      <c r="B251" s="2" t="s">
        <v>23292</v>
      </c>
      <c r="C251" s="2" t="s">
        <v>5140</v>
      </c>
      <c r="D251" s="2"/>
      <c r="E251" s="2" t="s">
        <v>5945</v>
      </c>
      <c r="F251" s="2" t="s">
        <v>5945</v>
      </c>
      <c r="G251" s="23"/>
      <c r="H251" s="2"/>
      <c r="I251" s="2" t="s">
        <v>61</v>
      </c>
      <c r="J251" s="2" t="s">
        <v>61</v>
      </c>
      <c r="K251" s="2"/>
      <c r="L251" s="46">
        <v>42887</v>
      </c>
      <c r="M251" s="2" t="s">
        <v>133</v>
      </c>
      <c r="N251" s="2">
        <v>23.503139000000001</v>
      </c>
      <c r="O251" s="2">
        <v>55.414306000000003</v>
      </c>
      <c r="P251" s="2" t="s">
        <v>5226</v>
      </c>
      <c r="Q251" s="2" t="s">
        <v>65</v>
      </c>
      <c r="R251" s="43" t="s">
        <v>16802</v>
      </c>
      <c r="S251" s="41" t="s">
        <v>16802</v>
      </c>
      <c r="T251" s="41" t="s">
        <v>18462</v>
      </c>
      <c r="U251" s="2" t="s">
        <v>6245</v>
      </c>
      <c r="V251" s="2" t="s">
        <v>5625</v>
      </c>
      <c r="W251" s="41" t="s">
        <v>144</v>
      </c>
      <c r="X251" s="2" t="s">
        <v>5173</v>
      </c>
      <c r="Y251" s="2" t="s">
        <v>5205</v>
      </c>
      <c r="Z251" s="2" t="s">
        <v>20</v>
      </c>
      <c r="AA251" s="2" t="s">
        <v>5144</v>
      </c>
      <c r="AB251" s="2" t="s">
        <v>5356</v>
      </c>
      <c r="AC251" s="2"/>
      <c r="AD251" s="2">
        <v>8009500</v>
      </c>
      <c r="AE251" s="2">
        <v>80</v>
      </c>
      <c r="AF251" s="2">
        <v>6</v>
      </c>
      <c r="AG251" s="2"/>
      <c r="AH251" s="2"/>
      <c r="AI251" s="2">
        <v>3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 t="s">
        <v>71</v>
      </c>
      <c r="CE251" s="2">
        <v>0</v>
      </c>
      <c r="CF251" s="2" t="s">
        <v>15691</v>
      </c>
      <c r="CG251" s="2" t="s">
        <v>17387</v>
      </c>
      <c r="CH251" s="2" t="s">
        <v>15706</v>
      </c>
      <c r="CI251" s="49"/>
    </row>
    <row r="252" spans="1:87" x14ac:dyDescent="0.2">
      <c r="A252" s="2" t="s">
        <v>5946</v>
      </c>
      <c r="B252" s="2" t="s">
        <v>23293</v>
      </c>
      <c r="C252" s="2" t="s">
        <v>5140</v>
      </c>
      <c r="D252" s="2"/>
      <c r="E252" s="2" t="s">
        <v>5946</v>
      </c>
      <c r="F252" s="2" t="s">
        <v>5946</v>
      </c>
      <c r="G252" s="23"/>
      <c r="H252" s="2"/>
      <c r="I252" s="2" t="s">
        <v>61</v>
      </c>
      <c r="J252" s="2" t="s">
        <v>61</v>
      </c>
      <c r="K252" s="2"/>
      <c r="L252" s="46">
        <v>42876</v>
      </c>
      <c r="M252" s="2" t="s">
        <v>133</v>
      </c>
      <c r="N252" s="2">
        <v>24.065867000000001</v>
      </c>
      <c r="O252" s="2">
        <v>55.956519999999998</v>
      </c>
      <c r="P252" s="2" t="s">
        <v>5226</v>
      </c>
      <c r="Q252" s="2" t="s">
        <v>65</v>
      </c>
      <c r="R252" s="43" t="s">
        <v>16802</v>
      </c>
      <c r="S252" s="41" t="s">
        <v>16802</v>
      </c>
      <c r="T252" s="41" t="s">
        <v>18462</v>
      </c>
      <c r="U252" s="2" t="s">
        <v>6245</v>
      </c>
      <c r="V252" s="2" t="s">
        <v>5947</v>
      </c>
      <c r="W252" s="41" t="s">
        <v>144</v>
      </c>
      <c r="X252" s="2" t="s">
        <v>5173</v>
      </c>
      <c r="Y252" s="2" t="s">
        <v>5205</v>
      </c>
      <c r="Z252" s="2" t="s">
        <v>20</v>
      </c>
      <c r="AA252" s="2" t="s">
        <v>325</v>
      </c>
      <c r="AB252" s="2" t="s">
        <v>5206</v>
      </c>
      <c r="AC252" s="2"/>
      <c r="AD252" s="2">
        <v>8007900</v>
      </c>
      <c r="AE252" s="2">
        <v>19</v>
      </c>
      <c r="AF252" s="2">
        <v>4</v>
      </c>
      <c r="AG252" s="2"/>
      <c r="AH252" s="2"/>
      <c r="AI252" s="2">
        <v>3</v>
      </c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 t="s">
        <v>78</v>
      </c>
      <c r="CE252" s="2" t="s">
        <v>5948</v>
      </c>
      <c r="CF252" s="2" t="s">
        <v>15681</v>
      </c>
      <c r="CG252" s="2" t="s">
        <v>253</v>
      </c>
      <c r="CH252" s="2" t="s">
        <v>15706</v>
      </c>
      <c r="CI252" s="49"/>
    </row>
    <row r="253" spans="1:87" x14ac:dyDescent="0.2">
      <c r="A253" s="2" t="s">
        <v>5949</v>
      </c>
      <c r="B253" s="2" t="s">
        <v>23294</v>
      </c>
      <c r="C253" s="2" t="s">
        <v>5140</v>
      </c>
      <c r="D253" s="2"/>
      <c r="E253" s="2" t="s">
        <v>5949</v>
      </c>
      <c r="F253" s="2" t="s">
        <v>5949</v>
      </c>
      <c r="G253" s="23" t="s">
        <v>17055</v>
      </c>
      <c r="H253" s="2"/>
      <c r="I253" s="2" t="s">
        <v>61</v>
      </c>
      <c r="J253" s="2" t="s">
        <v>61</v>
      </c>
      <c r="K253" s="2" t="s">
        <v>61</v>
      </c>
      <c r="L253" s="46">
        <v>42774</v>
      </c>
      <c r="M253" s="2" t="s">
        <v>133</v>
      </c>
      <c r="N253" s="2">
        <v>24.487459000000001</v>
      </c>
      <c r="O253" s="2">
        <v>55.282918000000002</v>
      </c>
      <c r="P253" s="2" t="s">
        <v>5226</v>
      </c>
      <c r="Q253" s="2" t="s">
        <v>65</v>
      </c>
      <c r="R253" s="43" t="s">
        <v>18854</v>
      </c>
      <c r="S253" s="41" t="s">
        <v>1554</v>
      </c>
      <c r="T253" s="41" t="s">
        <v>18460</v>
      </c>
      <c r="U253" s="2" t="s">
        <v>16801</v>
      </c>
      <c r="V253" s="2" t="s">
        <v>134</v>
      </c>
      <c r="W253" s="41" t="s">
        <v>17589</v>
      </c>
      <c r="X253" s="2" t="s">
        <v>5173</v>
      </c>
      <c r="Y253" s="2" t="s">
        <v>5143</v>
      </c>
      <c r="Z253" s="2" t="s">
        <v>20</v>
      </c>
      <c r="AA253" s="2" t="s">
        <v>5144</v>
      </c>
      <c r="AB253" s="2" t="s">
        <v>5145</v>
      </c>
      <c r="AC253" s="2" t="s">
        <v>5247</v>
      </c>
      <c r="AD253" s="2">
        <v>8005700</v>
      </c>
      <c r="AE253" s="2">
        <v>30</v>
      </c>
      <c r="AF253" s="2">
        <v>8</v>
      </c>
      <c r="AG253" s="2">
        <v>3</v>
      </c>
      <c r="AH253" s="2" t="s">
        <v>17978</v>
      </c>
      <c r="AI253" s="2">
        <v>4</v>
      </c>
      <c r="AJ253" s="2">
        <v>3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 t="s">
        <v>78</v>
      </c>
      <c r="CE253" s="2" t="s">
        <v>5950</v>
      </c>
      <c r="CF253" s="2" t="s">
        <v>15683</v>
      </c>
      <c r="CG253" s="2" t="e">
        <v>#N/A</v>
      </c>
      <c r="CH253" s="2" t="s">
        <v>15705</v>
      </c>
      <c r="CI253" s="49"/>
    </row>
    <row r="254" spans="1:87" x14ac:dyDescent="0.2">
      <c r="A254" s="2" t="s">
        <v>5348</v>
      </c>
      <c r="B254" s="2" t="s">
        <v>23295</v>
      </c>
      <c r="C254" s="2" t="s">
        <v>5140</v>
      </c>
      <c r="D254" s="2"/>
      <c r="E254" s="2" t="s">
        <v>5348</v>
      </c>
      <c r="F254" s="2" t="s">
        <v>5348</v>
      </c>
      <c r="G254" s="23" t="s">
        <v>17186</v>
      </c>
      <c r="H254" s="2"/>
      <c r="I254" s="2" t="s">
        <v>61</v>
      </c>
      <c r="J254" s="2" t="s">
        <v>61</v>
      </c>
      <c r="K254" s="2" t="s">
        <v>61</v>
      </c>
      <c r="L254" s="46" t="s">
        <v>111</v>
      </c>
      <c r="M254" s="2" t="s">
        <v>133</v>
      </c>
      <c r="N254" s="2">
        <v>24.141390999999999</v>
      </c>
      <c r="O254" s="2">
        <v>55.682029</v>
      </c>
      <c r="P254" s="2" t="s">
        <v>5226</v>
      </c>
      <c r="Q254" s="2" t="s">
        <v>65</v>
      </c>
      <c r="R254" s="43" t="s">
        <v>18854</v>
      </c>
      <c r="S254" s="41" t="s">
        <v>1554</v>
      </c>
      <c r="T254" s="41" t="s">
        <v>18460</v>
      </c>
      <c r="U254" s="2" t="s">
        <v>16801</v>
      </c>
      <c r="V254" s="2" t="s">
        <v>253</v>
      </c>
      <c r="W254" s="41" t="s">
        <v>17589</v>
      </c>
      <c r="X254" s="2" t="s">
        <v>5173</v>
      </c>
      <c r="Y254" s="2" t="s">
        <v>5149</v>
      </c>
      <c r="Z254" s="2" t="s">
        <v>20</v>
      </c>
      <c r="AA254" s="2" t="s">
        <v>5144</v>
      </c>
      <c r="AB254" s="2" t="s">
        <v>5150</v>
      </c>
      <c r="AC254" s="2" t="s">
        <v>5205</v>
      </c>
      <c r="AD254" s="2">
        <v>8002900</v>
      </c>
      <c r="AE254" s="2">
        <v>38</v>
      </c>
      <c r="AF254" s="2">
        <v>6</v>
      </c>
      <c r="AG254" s="2">
        <v>3</v>
      </c>
      <c r="AH254" s="2" t="s">
        <v>17974</v>
      </c>
      <c r="AI254" s="2">
        <v>3</v>
      </c>
      <c r="AJ254" s="2">
        <v>3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 t="s">
        <v>78</v>
      </c>
      <c r="CE254" s="2" t="s">
        <v>5349</v>
      </c>
      <c r="CF254" s="2" t="s">
        <v>15685</v>
      </c>
      <c r="CG254" s="2" t="e">
        <v>#N/A</v>
      </c>
      <c r="CH254" s="2" t="s">
        <v>15705</v>
      </c>
      <c r="CI254" s="49"/>
    </row>
    <row r="255" spans="1:87" x14ac:dyDescent="0.2">
      <c r="A255" s="2" t="s">
        <v>5350</v>
      </c>
      <c r="B255" s="2" t="s">
        <v>23296</v>
      </c>
      <c r="C255" s="2" t="s">
        <v>5140</v>
      </c>
      <c r="D255" s="2"/>
      <c r="E255" s="2" t="s">
        <v>5350</v>
      </c>
      <c r="F255" s="2" t="s">
        <v>5350</v>
      </c>
      <c r="G255" s="23" t="s">
        <v>17187</v>
      </c>
      <c r="H255" s="2"/>
      <c r="I255" s="2" t="s">
        <v>61</v>
      </c>
      <c r="J255" s="2" t="s">
        <v>61</v>
      </c>
      <c r="K255" s="2" t="s">
        <v>61</v>
      </c>
      <c r="L255" s="46">
        <v>43731</v>
      </c>
      <c r="M255" s="2" t="s">
        <v>133</v>
      </c>
      <c r="N255" s="2">
        <v>24.143335</v>
      </c>
      <c r="O255" s="2">
        <v>55.706743000000003</v>
      </c>
      <c r="P255" s="2" t="s">
        <v>5226</v>
      </c>
      <c r="Q255" s="2" t="s">
        <v>65</v>
      </c>
      <c r="R255" s="43" t="s">
        <v>16802</v>
      </c>
      <c r="S255" s="41" t="s">
        <v>16802</v>
      </c>
      <c r="T255" s="41" t="s">
        <v>18463</v>
      </c>
      <c r="U255" s="2" t="s">
        <v>16804</v>
      </c>
      <c r="V255" s="2" t="s">
        <v>2666</v>
      </c>
      <c r="W255" s="41" t="s">
        <v>17589</v>
      </c>
      <c r="X255" s="2" t="s">
        <v>5173</v>
      </c>
      <c r="Y255" s="2" t="s">
        <v>5143</v>
      </c>
      <c r="Z255" s="2" t="s">
        <v>20</v>
      </c>
      <c r="AA255" s="2" t="s">
        <v>5144</v>
      </c>
      <c r="AB255" s="2" t="s">
        <v>5145</v>
      </c>
      <c r="AC255" s="2" t="s">
        <v>5205</v>
      </c>
      <c r="AD255" s="2">
        <v>8002900</v>
      </c>
      <c r="AE255" s="2">
        <v>33</v>
      </c>
      <c r="AF255" s="2">
        <v>6</v>
      </c>
      <c r="AG255" s="2">
        <v>3</v>
      </c>
      <c r="AH255" s="2" t="s">
        <v>17974</v>
      </c>
      <c r="AI255" s="2">
        <v>3</v>
      </c>
      <c r="AJ255" s="2">
        <v>3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 t="s">
        <v>78</v>
      </c>
      <c r="CE255" s="2" t="s">
        <v>5351</v>
      </c>
      <c r="CF255" s="2" t="s">
        <v>15685</v>
      </c>
      <c r="CG255" s="2" t="s">
        <v>253</v>
      </c>
      <c r="CH255" s="2" t="s">
        <v>15706</v>
      </c>
      <c r="CI255" s="49"/>
    </row>
    <row r="256" spans="1:87" x14ac:dyDescent="0.2">
      <c r="A256" s="2" t="s">
        <v>5953</v>
      </c>
      <c r="B256" s="2" t="s">
        <v>23297</v>
      </c>
      <c r="C256" s="2" t="s">
        <v>5140</v>
      </c>
      <c r="D256" s="2"/>
      <c r="E256" s="2" t="s">
        <v>5953</v>
      </c>
      <c r="F256" s="2" t="s">
        <v>5953</v>
      </c>
      <c r="G256" s="23" t="s">
        <v>17269</v>
      </c>
      <c r="H256" s="2"/>
      <c r="I256" s="2" t="s">
        <v>61</v>
      </c>
      <c r="J256" s="2" t="s">
        <v>61</v>
      </c>
      <c r="K256" s="2" t="s">
        <v>61</v>
      </c>
      <c r="L256" s="46">
        <v>42971</v>
      </c>
      <c r="M256" s="2" t="s">
        <v>133</v>
      </c>
      <c r="N256" s="2">
        <v>24.151772999999999</v>
      </c>
      <c r="O256" s="2">
        <v>55.694896999999997</v>
      </c>
      <c r="P256" s="2" t="s">
        <v>5226</v>
      </c>
      <c r="Q256" s="2" t="s">
        <v>65</v>
      </c>
      <c r="R256" s="43" t="s">
        <v>16802</v>
      </c>
      <c r="S256" s="41" t="s">
        <v>16802</v>
      </c>
      <c r="T256" s="41" t="s">
        <v>18462</v>
      </c>
      <c r="U256" s="2" t="s">
        <v>6245</v>
      </c>
      <c r="V256" s="2" t="s">
        <v>5954</v>
      </c>
      <c r="W256" s="41" t="s">
        <v>17589</v>
      </c>
      <c r="X256" s="2" t="s">
        <v>5173</v>
      </c>
      <c r="Y256" s="2" t="s">
        <v>5149</v>
      </c>
      <c r="Z256" s="2" t="s">
        <v>20</v>
      </c>
      <c r="AA256" s="2" t="s">
        <v>5144</v>
      </c>
      <c r="AB256" s="2" t="s">
        <v>5150</v>
      </c>
      <c r="AC256" s="2" t="s">
        <v>5205</v>
      </c>
      <c r="AD256" s="2">
        <v>8002900</v>
      </c>
      <c r="AE256" s="2">
        <v>28</v>
      </c>
      <c r="AF256" s="2">
        <v>6</v>
      </c>
      <c r="AG256" s="2">
        <v>3</v>
      </c>
      <c r="AH256" s="2" t="s">
        <v>17974</v>
      </c>
      <c r="AI256" s="2">
        <v>3</v>
      </c>
      <c r="AJ256" s="2">
        <v>3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 t="s">
        <v>78</v>
      </c>
      <c r="CE256" s="2" t="s">
        <v>19151</v>
      </c>
      <c r="CF256" s="2" t="s">
        <v>15685</v>
      </c>
      <c r="CG256" s="2" t="s">
        <v>17386</v>
      </c>
      <c r="CH256" s="2" t="s">
        <v>15706</v>
      </c>
      <c r="CI256" s="49"/>
    </row>
    <row r="257" spans="1:87" x14ac:dyDescent="0.2">
      <c r="A257" s="2" t="s">
        <v>5280</v>
      </c>
      <c r="B257" s="2" t="s">
        <v>23298</v>
      </c>
      <c r="C257" s="2" t="s">
        <v>5140</v>
      </c>
      <c r="D257" s="2"/>
      <c r="E257" s="2" t="s">
        <v>5280</v>
      </c>
      <c r="F257" s="2" t="s">
        <v>5280</v>
      </c>
      <c r="G257" s="23" t="s">
        <v>17150</v>
      </c>
      <c r="H257" s="2"/>
      <c r="I257" s="2" t="s">
        <v>61</v>
      </c>
      <c r="J257" s="2" t="s">
        <v>61</v>
      </c>
      <c r="K257" s="2" t="s">
        <v>61</v>
      </c>
      <c r="L257" s="46" t="s">
        <v>111</v>
      </c>
      <c r="M257" s="2" t="s">
        <v>133</v>
      </c>
      <c r="N257" s="2">
        <v>24.183707999999999</v>
      </c>
      <c r="O257" s="2">
        <v>55.726399000000001</v>
      </c>
      <c r="P257" s="2" t="s">
        <v>5226</v>
      </c>
      <c r="Q257" s="2" t="s">
        <v>65</v>
      </c>
      <c r="R257" s="43" t="s">
        <v>16802</v>
      </c>
      <c r="S257" s="41" t="s">
        <v>16802</v>
      </c>
      <c r="T257" s="41" t="s">
        <v>18462</v>
      </c>
      <c r="U257" s="2" t="s">
        <v>6245</v>
      </c>
      <c r="V257" s="2" t="s">
        <v>5281</v>
      </c>
      <c r="W257" s="41" t="s">
        <v>17589</v>
      </c>
      <c r="X257" s="2" t="s">
        <v>5173</v>
      </c>
      <c r="Y257" s="2" t="s">
        <v>5149</v>
      </c>
      <c r="Z257" s="2" t="s">
        <v>20</v>
      </c>
      <c r="AA257" s="2" t="s">
        <v>5144</v>
      </c>
      <c r="AB257" s="2" t="s">
        <v>5150</v>
      </c>
      <c r="AC257" s="2" t="s">
        <v>5205</v>
      </c>
      <c r="AD257" s="2">
        <v>8002500</v>
      </c>
      <c r="AE257" s="2">
        <v>35</v>
      </c>
      <c r="AF257" s="2">
        <v>6</v>
      </c>
      <c r="AG257" s="2">
        <v>3</v>
      </c>
      <c r="AH257" s="2" t="s">
        <v>17974</v>
      </c>
      <c r="AI257" s="2">
        <v>3</v>
      </c>
      <c r="AJ257" s="2">
        <v>3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 t="s">
        <v>78</v>
      </c>
      <c r="CE257" s="2" t="s">
        <v>5282</v>
      </c>
      <c r="CF257" s="2" t="s">
        <v>15685</v>
      </c>
      <c r="CG257" s="2" t="s">
        <v>253</v>
      </c>
      <c r="CH257" s="2" t="s">
        <v>15706</v>
      </c>
      <c r="CI257" s="49"/>
    </row>
    <row r="258" spans="1:87" x14ac:dyDescent="0.2">
      <c r="A258" s="2" t="s">
        <v>5957</v>
      </c>
      <c r="B258" s="2" t="s">
        <v>23299</v>
      </c>
      <c r="C258" s="2" t="s">
        <v>5140</v>
      </c>
      <c r="D258" s="2"/>
      <c r="E258" s="2" t="s">
        <v>5957</v>
      </c>
      <c r="F258" s="2" t="s">
        <v>5957</v>
      </c>
      <c r="G258" s="23"/>
      <c r="H258" s="2"/>
      <c r="I258" s="2" t="s">
        <v>61</v>
      </c>
      <c r="J258" s="2" t="s">
        <v>61</v>
      </c>
      <c r="K258" s="2"/>
      <c r="L258" s="46">
        <v>42863</v>
      </c>
      <c r="M258" s="2" t="s">
        <v>133</v>
      </c>
      <c r="N258" s="2">
        <v>24.242678000000002</v>
      </c>
      <c r="O258" s="2">
        <v>55.332954000000001</v>
      </c>
      <c r="P258" s="2" t="s">
        <v>5226</v>
      </c>
      <c r="Q258" s="2" t="s">
        <v>65</v>
      </c>
      <c r="R258" s="43" t="s">
        <v>16802</v>
      </c>
      <c r="S258" s="41" t="s">
        <v>16802</v>
      </c>
      <c r="T258" s="41" t="s">
        <v>18462</v>
      </c>
      <c r="U258" s="2" t="s">
        <v>6245</v>
      </c>
      <c r="V258" s="2" t="s">
        <v>5281</v>
      </c>
      <c r="W258" s="41" t="s">
        <v>144</v>
      </c>
      <c r="X258" s="2" t="s">
        <v>5173</v>
      </c>
      <c r="Y258" s="2" t="s">
        <v>5143</v>
      </c>
      <c r="Z258" s="2" t="s">
        <v>20</v>
      </c>
      <c r="AA258" s="2" t="s">
        <v>5144</v>
      </c>
      <c r="AB258" s="2" t="s">
        <v>5145</v>
      </c>
      <c r="AC258" s="2"/>
      <c r="AD258" s="2">
        <v>8007100</v>
      </c>
      <c r="AE258" s="2">
        <v>36</v>
      </c>
      <c r="AF258" s="2">
        <v>5</v>
      </c>
      <c r="AG258" s="2"/>
      <c r="AH258" s="2"/>
      <c r="AI258" s="2">
        <v>3</v>
      </c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 t="s">
        <v>78</v>
      </c>
      <c r="CE258" s="2" t="s">
        <v>19152</v>
      </c>
      <c r="CF258" s="2" t="s">
        <v>15680</v>
      </c>
      <c r="CG258" s="2" t="s">
        <v>253</v>
      </c>
      <c r="CH258" s="2" t="s">
        <v>15706</v>
      </c>
      <c r="CI258" s="49"/>
    </row>
    <row r="259" spans="1:87" x14ac:dyDescent="0.2">
      <c r="A259" s="2" t="s">
        <v>5693</v>
      </c>
      <c r="B259" s="2" t="s">
        <v>23300</v>
      </c>
      <c r="C259" s="2" t="s">
        <v>5140</v>
      </c>
      <c r="D259" s="2"/>
      <c r="E259" s="2" t="s">
        <v>5693</v>
      </c>
      <c r="F259" s="2" t="s">
        <v>5693</v>
      </c>
      <c r="G259" s="23" t="s">
        <v>16207</v>
      </c>
      <c r="H259" s="2"/>
      <c r="I259" s="2" t="s">
        <v>61</v>
      </c>
      <c r="J259" s="2" t="s">
        <v>61</v>
      </c>
      <c r="K259" s="2" t="s">
        <v>61</v>
      </c>
      <c r="L259" s="46">
        <v>42866</v>
      </c>
      <c r="M259" s="2" t="s">
        <v>133</v>
      </c>
      <c r="N259" s="2">
        <v>24.184926000000001</v>
      </c>
      <c r="O259" s="2">
        <v>55.792166000000002</v>
      </c>
      <c r="P259" s="2" t="s">
        <v>5226</v>
      </c>
      <c r="Q259" s="2" t="s">
        <v>65</v>
      </c>
      <c r="R259" s="43" t="s">
        <v>16802</v>
      </c>
      <c r="S259" s="41" t="s">
        <v>16802</v>
      </c>
      <c r="T259" s="41" t="s">
        <v>18462</v>
      </c>
      <c r="U259" s="2" t="s">
        <v>6245</v>
      </c>
      <c r="V259" s="2" t="s">
        <v>5281</v>
      </c>
      <c r="W259" s="41" t="s">
        <v>17589</v>
      </c>
      <c r="X259" s="2" t="s">
        <v>5173</v>
      </c>
      <c r="Y259" s="2" t="s">
        <v>5149</v>
      </c>
      <c r="Z259" s="2" t="s">
        <v>20</v>
      </c>
      <c r="AA259" s="2" t="s">
        <v>5144</v>
      </c>
      <c r="AB259" s="2" t="s">
        <v>5150</v>
      </c>
      <c r="AC259" s="2" t="s">
        <v>5205</v>
      </c>
      <c r="AD259" s="2">
        <v>8002300</v>
      </c>
      <c r="AE259" s="2">
        <v>29</v>
      </c>
      <c r="AF259" s="2">
        <v>6</v>
      </c>
      <c r="AG259" s="2">
        <v>3</v>
      </c>
      <c r="AH259" s="2" t="s">
        <v>17974</v>
      </c>
      <c r="AI259" s="2">
        <v>3</v>
      </c>
      <c r="AJ259" s="2">
        <v>3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 t="s">
        <v>78</v>
      </c>
      <c r="CE259" s="2" t="s">
        <v>5694</v>
      </c>
      <c r="CF259" s="2" t="s">
        <v>15683</v>
      </c>
      <c r="CG259" s="2" t="s">
        <v>253</v>
      </c>
      <c r="CH259" s="2" t="s">
        <v>15706</v>
      </c>
      <c r="CI259" s="49"/>
    </row>
    <row r="260" spans="1:87" x14ac:dyDescent="0.2">
      <c r="A260" s="2" t="s">
        <v>6052</v>
      </c>
      <c r="B260" s="2" t="s">
        <v>23301</v>
      </c>
      <c r="C260" s="2" t="s">
        <v>5140</v>
      </c>
      <c r="D260" s="2"/>
      <c r="E260" s="2" t="s">
        <v>6052</v>
      </c>
      <c r="F260" s="2" t="s">
        <v>6052</v>
      </c>
      <c r="G260" s="23"/>
      <c r="H260" s="2"/>
      <c r="I260" s="2" t="s">
        <v>61</v>
      </c>
      <c r="J260" s="2" t="s">
        <v>61</v>
      </c>
      <c r="K260" s="2"/>
      <c r="L260" s="46">
        <v>42963</v>
      </c>
      <c r="M260" s="2" t="s">
        <v>133</v>
      </c>
      <c r="N260" s="2">
        <v>24.594639000000001</v>
      </c>
      <c r="O260" s="2">
        <v>55.409865000000003</v>
      </c>
      <c r="P260" s="2" t="s">
        <v>5226</v>
      </c>
      <c r="Q260" s="2" t="s">
        <v>65</v>
      </c>
      <c r="R260" s="43" t="s">
        <v>18854</v>
      </c>
      <c r="S260" s="41" t="s">
        <v>272</v>
      </c>
      <c r="T260" s="41" t="s">
        <v>18461</v>
      </c>
      <c r="U260" s="2" t="s">
        <v>16801</v>
      </c>
      <c r="V260" s="2" t="s">
        <v>6053</v>
      </c>
      <c r="W260" s="41" t="s">
        <v>144</v>
      </c>
      <c r="X260" s="2" t="s">
        <v>315</v>
      </c>
      <c r="Y260" s="2" t="s">
        <v>5205</v>
      </c>
      <c r="Z260" s="2" t="s">
        <v>20</v>
      </c>
      <c r="AA260" s="2" t="s">
        <v>5144</v>
      </c>
      <c r="AB260" s="2" t="s">
        <v>5356</v>
      </c>
      <c r="AC260" s="2"/>
      <c r="AD260" s="2">
        <v>8005200</v>
      </c>
      <c r="AE260" s="2">
        <v>19</v>
      </c>
      <c r="AF260" s="2">
        <v>6</v>
      </c>
      <c r="AG260" s="2"/>
      <c r="AH260" s="2"/>
      <c r="AI260" s="2">
        <v>3</v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 t="s">
        <v>71</v>
      </c>
      <c r="CE260" s="2">
        <v>0</v>
      </c>
      <c r="CF260" s="2" t="s">
        <v>15684</v>
      </c>
      <c r="CG260" s="2" t="e">
        <v>#N/A</v>
      </c>
      <c r="CH260" s="2" t="s">
        <v>272</v>
      </c>
      <c r="CI260" s="49"/>
    </row>
    <row r="261" spans="1:87" x14ac:dyDescent="0.2">
      <c r="A261" s="2" t="s">
        <v>5695</v>
      </c>
      <c r="B261" s="2" t="s">
        <v>23302</v>
      </c>
      <c r="C261" s="2" t="s">
        <v>5140</v>
      </c>
      <c r="D261" s="2" t="s">
        <v>5695</v>
      </c>
      <c r="E261" s="2" t="s">
        <v>5695</v>
      </c>
      <c r="F261" s="2" t="s">
        <v>5695</v>
      </c>
      <c r="G261" s="23" t="s">
        <v>18830</v>
      </c>
      <c r="H261" s="2" t="s">
        <v>61</v>
      </c>
      <c r="I261" s="2" t="s">
        <v>61</v>
      </c>
      <c r="J261" s="2" t="s">
        <v>61</v>
      </c>
      <c r="K261" s="2" t="s">
        <v>61</v>
      </c>
      <c r="L261" s="46">
        <v>42928</v>
      </c>
      <c r="M261" s="2" t="s">
        <v>133</v>
      </c>
      <c r="N261" s="2">
        <v>24.208841</v>
      </c>
      <c r="O261" s="2">
        <v>55.389197000000003</v>
      </c>
      <c r="P261" s="2" t="s">
        <v>5142</v>
      </c>
      <c r="Q261" s="2" t="s">
        <v>65</v>
      </c>
      <c r="R261" s="43" t="s">
        <v>16802</v>
      </c>
      <c r="S261" s="41" t="s">
        <v>16802</v>
      </c>
      <c r="T261" s="41" t="s">
        <v>18462</v>
      </c>
      <c r="U261" s="2" t="s">
        <v>6245</v>
      </c>
      <c r="V261" s="2" t="s">
        <v>5281</v>
      </c>
      <c r="W261" s="41" t="s">
        <v>17588</v>
      </c>
      <c r="X261" s="2" t="s">
        <v>5173</v>
      </c>
      <c r="Y261" s="2" t="s">
        <v>5143</v>
      </c>
      <c r="Z261" s="2" t="s">
        <v>20</v>
      </c>
      <c r="AA261" s="2" t="s">
        <v>5144</v>
      </c>
      <c r="AB261" s="2" t="s">
        <v>5145</v>
      </c>
      <c r="AC261" s="2" t="s">
        <v>5247</v>
      </c>
      <c r="AD261" s="2">
        <v>8006900</v>
      </c>
      <c r="AE261" s="2">
        <v>32</v>
      </c>
      <c r="AF261" s="2">
        <v>6</v>
      </c>
      <c r="AG261" s="2">
        <v>3</v>
      </c>
      <c r="AH261" s="2" t="s">
        <v>17978</v>
      </c>
      <c r="AI261" s="2">
        <v>3</v>
      </c>
      <c r="AJ261" s="2">
        <v>3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 t="s">
        <v>78</v>
      </c>
      <c r="CE261" s="2" t="s">
        <v>5696</v>
      </c>
      <c r="CF261" s="2" t="s">
        <v>15685</v>
      </c>
      <c r="CG261" s="2" t="s">
        <v>253</v>
      </c>
      <c r="CH261" s="2" t="s">
        <v>15706</v>
      </c>
      <c r="CI261" s="49"/>
    </row>
    <row r="262" spans="1:87" x14ac:dyDescent="0.2">
      <c r="A262" s="2" t="s">
        <v>5960</v>
      </c>
      <c r="B262" s="2" t="s">
        <v>23303</v>
      </c>
      <c r="C262" s="2" t="s">
        <v>5140</v>
      </c>
      <c r="D262" s="2"/>
      <c r="E262" s="2" t="s">
        <v>5960</v>
      </c>
      <c r="F262" s="2" t="s">
        <v>5960</v>
      </c>
      <c r="G262" s="23" t="s">
        <v>17056</v>
      </c>
      <c r="H262" s="2"/>
      <c r="I262" s="2" t="s">
        <v>61</v>
      </c>
      <c r="J262" s="2" t="s">
        <v>61</v>
      </c>
      <c r="K262" s="2" t="s">
        <v>61</v>
      </c>
      <c r="L262" s="45" t="s">
        <v>17088</v>
      </c>
      <c r="M262" s="2" t="s">
        <v>133</v>
      </c>
      <c r="N262" s="2">
        <v>24.495259999999998</v>
      </c>
      <c r="O262" s="2">
        <v>55.257016</v>
      </c>
      <c r="P262" s="2" t="s">
        <v>5226</v>
      </c>
      <c r="Q262" s="2" t="s">
        <v>65</v>
      </c>
      <c r="R262" s="43" t="s">
        <v>18854</v>
      </c>
      <c r="S262" s="41" t="s">
        <v>1554</v>
      </c>
      <c r="T262" s="41" t="s">
        <v>18460</v>
      </c>
      <c r="U262" s="2" t="s">
        <v>16801</v>
      </c>
      <c r="V262" s="2" t="s">
        <v>5961</v>
      </c>
      <c r="W262" s="41" t="s">
        <v>17589</v>
      </c>
      <c r="X262" s="2" t="s">
        <v>5173</v>
      </c>
      <c r="Y262" s="2" t="s">
        <v>5143</v>
      </c>
      <c r="Z262" s="2" t="s">
        <v>20</v>
      </c>
      <c r="AA262" s="2" t="s">
        <v>5144</v>
      </c>
      <c r="AB262" s="2" t="s">
        <v>5145</v>
      </c>
      <c r="AC262" s="2" t="s">
        <v>5247</v>
      </c>
      <c r="AD262" s="2">
        <v>8005700</v>
      </c>
      <c r="AE262" s="2">
        <v>33</v>
      </c>
      <c r="AF262" s="2">
        <v>6</v>
      </c>
      <c r="AG262" s="2">
        <v>3</v>
      </c>
      <c r="AH262" s="2" t="s">
        <v>17978</v>
      </c>
      <c r="AI262" s="2">
        <v>3</v>
      </c>
      <c r="AJ262" s="2">
        <v>3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 t="s">
        <v>78</v>
      </c>
      <c r="CE262" s="2" t="s">
        <v>5962</v>
      </c>
      <c r="CF262" s="2" t="s">
        <v>15685</v>
      </c>
      <c r="CG262" s="2" t="e">
        <v>#N/A</v>
      </c>
      <c r="CH262" s="2" t="s">
        <v>15705</v>
      </c>
      <c r="CI262" s="49"/>
    </row>
    <row r="263" spans="1:87" x14ac:dyDescent="0.2">
      <c r="A263" s="2" t="s">
        <v>6225</v>
      </c>
      <c r="B263" s="2" t="s">
        <v>23304</v>
      </c>
      <c r="C263" s="2" t="s">
        <v>5140</v>
      </c>
      <c r="D263" s="2"/>
      <c r="E263" s="2" t="s">
        <v>6225</v>
      </c>
      <c r="F263" s="2" t="s">
        <v>6225</v>
      </c>
      <c r="G263" s="23" t="s">
        <v>17074</v>
      </c>
      <c r="H263" s="2"/>
      <c r="I263" s="2" t="s">
        <v>61</v>
      </c>
      <c r="J263" s="2" t="s">
        <v>61</v>
      </c>
      <c r="K263" s="2" t="s">
        <v>61</v>
      </c>
      <c r="L263" s="45" t="s">
        <v>17088</v>
      </c>
      <c r="M263" s="2" t="s">
        <v>133</v>
      </c>
      <c r="N263" s="2">
        <v>24.461769</v>
      </c>
      <c r="O263" s="2">
        <v>55.323438000000003</v>
      </c>
      <c r="P263" s="2" t="s">
        <v>5226</v>
      </c>
      <c r="Q263" s="2" t="s">
        <v>65</v>
      </c>
      <c r="R263" s="43" t="s">
        <v>18854</v>
      </c>
      <c r="S263" s="41" t="s">
        <v>1554</v>
      </c>
      <c r="T263" s="41" t="s">
        <v>18460</v>
      </c>
      <c r="U263" s="2" t="s">
        <v>4673</v>
      </c>
      <c r="V263" s="2" t="s">
        <v>1554</v>
      </c>
      <c r="W263" s="41" t="s">
        <v>17589</v>
      </c>
      <c r="X263" s="2" t="s">
        <v>5173</v>
      </c>
      <c r="Y263" s="2" t="s">
        <v>5143</v>
      </c>
      <c r="Z263" s="2" t="s">
        <v>20</v>
      </c>
      <c r="AA263" s="2" t="s">
        <v>5144</v>
      </c>
      <c r="AB263" s="2" t="s">
        <v>5145</v>
      </c>
      <c r="AC263" s="2" t="s">
        <v>5247</v>
      </c>
      <c r="AD263" s="2">
        <v>8005700</v>
      </c>
      <c r="AE263" s="2">
        <v>35</v>
      </c>
      <c r="AF263" s="2">
        <v>6</v>
      </c>
      <c r="AG263" s="2">
        <v>3</v>
      </c>
      <c r="AH263" s="2" t="s">
        <v>17978</v>
      </c>
      <c r="AI263" s="2">
        <v>3</v>
      </c>
      <c r="AJ263" s="2">
        <v>3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 t="s">
        <v>78</v>
      </c>
      <c r="CE263" s="2" t="s">
        <v>6226</v>
      </c>
      <c r="CF263" s="2" t="s">
        <v>15685</v>
      </c>
      <c r="CG263" s="2" t="s">
        <v>15717</v>
      </c>
      <c r="CH263" s="2" t="s">
        <v>15709</v>
      </c>
      <c r="CI263" s="49"/>
    </row>
    <row r="264" spans="1:87" x14ac:dyDescent="0.2">
      <c r="A264" s="2" t="s">
        <v>6088</v>
      </c>
      <c r="B264" s="2" t="s">
        <v>23305</v>
      </c>
      <c r="C264" s="2" t="s">
        <v>5140</v>
      </c>
      <c r="D264" s="2"/>
      <c r="E264" s="2" t="s">
        <v>6088</v>
      </c>
      <c r="F264" s="2" t="s">
        <v>6088</v>
      </c>
      <c r="G264" s="23"/>
      <c r="H264" s="2"/>
      <c r="I264" s="2" t="s">
        <v>61</v>
      </c>
      <c r="J264" s="2" t="s">
        <v>61</v>
      </c>
      <c r="K264" s="2"/>
      <c r="L264" s="46">
        <v>44128</v>
      </c>
      <c r="M264" s="2" t="s">
        <v>133</v>
      </c>
      <c r="N264" s="2">
        <v>24.458127000000001</v>
      </c>
      <c r="O264" s="2">
        <v>55.319136</v>
      </c>
      <c r="P264" s="2" t="s">
        <v>5226</v>
      </c>
      <c r="Q264" s="2" t="s">
        <v>65</v>
      </c>
      <c r="R264" s="43" t="s">
        <v>18854</v>
      </c>
      <c r="S264" s="41" t="s">
        <v>1554</v>
      </c>
      <c r="T264" s="41" t="s">
        <v>18465</v>
      </c>
      <c r="U264" s="2" t="s">
        <v>4673</v>
      </c>
      <c r="V264" s="2" t="s">
        <v>253</v>
      </c>
      <c r="W264" s="41" t="s">
        <v>144</v>
      </c>
      <c r="X264" s="2" t="s">
        <v>5173</v>
      </c>
      <c r="Y264" s="2" t="s">
        <v>5143</v>
      </c>
      <c r="Z264" s="2" t="s">
        <v>20</v>
      </c>
      <c r="AA264" s="2" t="s">
        <v>5144</v>
      </c>
      <c r="AB264" s="2" t="s">
        <v>5145</v>
      </c>
      <c r="AC264" s="2"/>
      <c r="AD264" s="2">
        <v>8005700</v>
      </c>
      <c r="AE264" s="2">
        <v>40</v>
      </c>
      <c r="AF264" s="2">
        <v>6</v>
      </c>
      <c r="AG264" s="2"/>
      <c r="AH264" s="2"/>
      <c r="AI264" s="2">
        <v>3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 t="s">
        <v>78</v>
      </c>
      <c r="CE264" s="2" t="s">
        <v>19153</v>
      </c>
      <c r="CF264" s="2" t="s">
        <v>15680</v>
      </c>
      <c r="CG264" s="2" t="e">
        <v>#N/A</v>
      </c>
      <c r="CH264" s="2" t="s">
        <v>15705</v>
      </c>
      <c r="CI264" s="49"/>
    </row>
    <row r="265" spans="1:87" x14ac:dyDescent="0.2">
      <c r="A265" s="2" t="s">
        <v>6204</v>
      </c>
      <c r="B265" s="2" t="s">
        <v>23306</v>
      </c>
      <c r="C265" s="2" t="s">
        <v>5140</v>
      </c>
      <c r="D265" s="2"/>
      <c r="E265" s="2" t="s">
        <v>6204</v>
      </c>
      <c r="F265" s="2" t="s">
        <v>6204</v>
      </c>
      <c r="G265" s="23" t="s">
        <v>18293</v>
      </c>
      <c r="H265" s="2"/>
      <c r="I265" s="2" t="s">
        <v>61</v>
      </c>
      <c r="J265" s="2" t="s">
        <v>61</v>
      </c>
      <c r="K265" s="2" t="s">
        <v>61</v>
      </c>
      <c r="L265" s="45" t="s">
        <v>17088</v>
      </c>
      <c r="M265" s="2" t="s">
        <v>133</v>
      </c>
      <c r="N265" s="2">
        <v>24.610593000000001</v>
      </c>
      <c r="O265" s="2">
        <v>55.755772</v>
      </c>
      <c r="P265" s="2" t="s">
        <v>5226</v>
      </c>
      <c r="Q265" s="2" t="s">
        <v>65</v>
      </c>
      <c r="R265" s="43" t="s">
        <v>18854</v>
      </c>
      <c r="S265" s="41" t="s">
        <v>1554</v>
      </c>
      <c r="T265" s="41" t="s">
        <v>18460</v>
      </c>
      <c r="U265" s="2" t="s">
        <v>16801</v>
      </c>
      <c r="V265" s="2" t="s">
        <v>1554</v>
      </c>
      <c r="W265" s="41" t="s">
        <v>17589</v>
      </c>
      <c r="X265" s="2" t="s">
        <v>5173</v>
      </c>
      <c r="Y265" s="2" t="s">
        <v>5143</v>
      </c>
      <c r="Z265" s="2" t="s">
        <v>20</v>
      </c>
      <c r="AA265" s="2" t="s">
        <v>5144</v>
      </c>
      <c r="AB265" s="2" t="s">
        <v>5145</v>
      </c>
      <c r="AC265" s="2" t="s">
        <v>5247</v>
      </c>
      <c r="AD265" s="2">
        <v>8005500</v>
      </c>
      <c r="AE265" s="2">
        <v>40</v>
      </c>
      <c r="AF265" s="2">
        <v>6</v>
      </c>
      <c r="AG265" s="2">
        <v>3</v>
      </c>
      <c r="AH265" s="2" t="s">
        <v>17978</v>
      </c>
      <c r="AI265" s="2">
        <v>3</v>
      </c>
      <c r="AJ265" s="2">
        <v>3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 t="s">
        <v>78</v>
      </c>
      <c r="CE265" s="2" t="s">
        <v>19154</v>
      </c>
      <c r="CF265" s="2" t="s">
        <v>15680</v>
      </c>
      <c r="CG265" s="2" t="s">
        <v>15708</v>
      </c>
      <c r="CH265" s="2" t="s">
        <v>15709</v>
      </c>
      <c r="CI265" s="49"/>
    </row>
    <row r="266" spans="1:87" x14ac:dyDescent="0.2">
      <c r="A266" s="2" t="s">
        <v>6251</v>
      </c>
      <c r="B266" s="2" t="s">
        <v>23307</v>
      </c>
      <c r="C266" s="2" t="s">
        <v>5140</v>
      </c>
      <c r="D266" s="2"/>
      <c r="E266" s="2" t="s">
        <v>6251</v>
      </c>
      <c r="F266" s="2" t="s">
        <v>6251</v>
      </c>
      <c r="G266" s="23"/>
      <c r="H266" s="2"/>
      <c r="I266" s="2" t="s">
        <v>61</v>
      </c>
      <c r="J266" s="2" t="s">
        <v>61</v>
      </c>
      <c r="K266" s="2"/>
      <c r="L266" s="45" t="s">
        <v>17088</v>
      </c>
      <c r="M266" s="2" t="s">
        <v>133</v>
      </c>
      <c r="N266" s="2">
        <v>24.615580000000001</v>
      </c>
      <c r="O266" s="2">
        <v>55.766449999999999</v>
      </c>
      <c r="P266" s="2" t="s">
        <v>5226</v>
      </c>
      <c r="Q266" s="2" t="s">
        <v>65</v>
      </c>
      <c r="R266" s="43" t="s">
        <v>16802</v>
      </c>
      <c r="S266" s="41" t="s">
        <v>16802</v>
      </c>
      <c r="T266" s="41" t="s">
        <v>18463</v>
      </c>
      <c r="U266" s="2" t="s">
        <v>16804</v>
      </c>
      <c r="V266" s="2" t="s">
        <v>4851</v>
      </c>
      <c r="W266" s="41" t="s">
        <v>144</v>
      </c>
      <c r="X266" s="2" t="s">
        <v>5173</v>
      </c>
      <c r="Y266" s="2" t="s">
        <v>5143</v>
      </c>
      <c r="Z266" s="2" t="s">
        <v>20</v>
      </c>
      <c r="AA266" s="2" t="s">
        <v>5144</v>
      </c>
      <c r="AB266" s="2" t="s">
        <v>5145</v>
      </c>
      <c r="AC266" s="2"/>
      <c r="AD266" s="2">
        <v>8005500</v>
      </c>
      <c r="AE266" s="2">
        <v>35</v>
      </c>
      <c r="AF266" s="2">
        <v>6</v>
      </c>
      <c r="AG266" s="2"/>
      <c r="AH266" s="2"/>
      <c r="AI266" s="2">
        <v>3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 t="s">
        <v>78</v>
      </c>
      <c r="CE266" s="2" t="s">
        <v>5404</v>
      </c>
      <c r="CF266" s="2">
        <v>0</v>
      </c>
      <c r="CG266" s="2" t="s">
        <v>15742</v>
      </c>
      <c r="CH266" s="2" t="s">
        <v>15706</v>
      </c>
      <c r="CI266" s="49"/>
    </row>
    <row r="267" spans="1:87" x14ac:dyDescent="0.2">
      <c r="A267" s="2" t="s">
        <v>5352</v>
      </c>
      <c r="B267" s="2" t="s">
        <v>23308</v>
      </c>
      <c r="C267" s="2" t="s">
        <v>5140</v>
      </c>
      <c r="D267" s="2"/>
      <c r="E267" s="2" t="s">
        <v>5352</v>
      </c>
      <c r="F267" s="2" t="s">
        <v>5352</v>
      </c>
      <c r="G267" s="23" t="s">
        <v>17188</v>
      </c>
      <c r="H267" s="2"/>
      <c r="I267" s="2" t="s">
        <v>61</v>
      </c>
      <c r="J267" s="2" t="s">
        <v>61</v>
      </c>
      <c r="K267" s="2" t="s">
        <v>61</v>
      </c>
      <c r="L267" s="45" t="s">
        <v>17088</v>
      </c>
      <c r="M267" s="2" t="s">
        <v>133</v>
      </c>
      <c r="N267" s="2">
        <v>24.105979999999999</v>
      </c>
      <c r="O267" s="2">
        <v>55.849550000000001</v>
      </c>
      <c r="P267" s="2" t="s">
        <v>5226</v>
      </c>
      <c r="Q267" s="2" t="s">
        <v>65</v>
      </c>
      <c r="R267" s="43" t="s">
        <v>16802</v>
      </c>
      <c r="S267" s="41" t="s">
        <v>16802</v>
      </c>
      <c r="T267" s="41" t="s">
        <v>18462</v>
      </c>
      <c r="U267" s="2" t="s">
        <v>6245</v>
      </c>
      <c r="V267" s="2" t="s">
        <v>5281</v>
      </c>
      <c r="W267" s="41" t="s">
        <v>17589</v>
      </c>
      <c r="X267" s="2" t="s">
        <v>5173</v>
      </c>
      <c r="Y267" s="2" t="s">
        <v>5149</v>
      </c>
      <c r="Z267" s="2" t="s">
        <v>20</v>
      </c>
      <c r="AA267" s="2" t="s">
        <v>5144</v>
      </c>
      <c r="AB267" s="2" t="s">
        <v>5150</v>
      </c>
      <c r="AC267" s="2" t="s">
        <v>5247</v>
      </c>
      <c r="AD267" s="2">
        <v>8008100</v>
      </c>
      <c r="AE267" s="2">
        <v>29</v>
      </c>
      <c r="AF267" s="2">
        <v>6</v>
      </c>
      <c r="AG267" s="2">
        <v>3</v>
      </c>
      <c r="AH267" s="2" t="s">
        <v>17978</v>
      </c>
      <c r="AI267" s="2">
        <v>3</v>
      </c>
      <c r="AJ267" s="2">
        <v>3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 t="s">
        <v>78</v>
      </c>
      <c r="CE267" s="2" t="s">
        <v>5237</v>
      </c>
      <c r="CF267" s="2" t="s">
        <v>15685</v>
      </c>
      <c r="CG267" s="2" t="s">
        <v>253</v>
      </c>
      <c r="CH267" s="2" t="s">
        <v>15706</v>
      </c>
      <c r="CI267" s="49"/>
    </row>
    <row r="268" spans="1:87" x14ac:dyDescent="0.2">
      <c r="A268" s="2" t="s">
        <v>5966</v>
      </c>
      <c r="B268" s="2" t="s">
        <v>23309</v>
      </c>
      <c r="C268" s="2" t="s">
        <v>5140</v>
      </c>
      <c r="D268" s="2"/>
      <c r="E268" s="2" t="s">
        <v>5966</v>
      </c>
      <c r="F268" s="2" t="s">
        <v>5966</v>
      </c>
      <c r="G268" s="23"/>
      <c r="H268" s="2"/>
      <c r="I268" s="2" t="s">
        <v>61</v>
      </c>
      <c r="J268" s="2" t="s">
        <v>61</v>
      </c>
      <c r="K268" s="2"/>
      <c r="L268" s="46">
        <v>43704</v>
      </c>
      <c r="M268" s="2" t="s">
        <v>133</v>
      </c>
      <c r="N268" s="2">
        <v>24.09309</v>
      </c>
      <c r="O268" s="2">
        <v>55.70149</v>
      </c>
      <c r="P268" s="2" t="s">
        <v>5226</v>
      </c>
      <c r="Q268" s="2" t="s">
        <v>65</v>
      </c>
      <c r="R268" s="43" t="s">
        <v>16802</v>
      </c>
      <c r="S268" s="41" t="s">
        <v>16802</v>
      </c>
      <c r="T268" s="41" t="s">
        <v>18462</v>
      </c>
      <c r="U268" s="2" t="s">
        <v>6245</v>
      </c>
      <c r="V268" s="2" t="s">
        <v>5361</v>
      </c>
      <c r="W268" s="41" t="s">
        <v>144</v>
      </c>
      <c r="X268" s="2" t="s">
        <v>5173</v>
      </c>
      <c r="Y268" s="2" t="s">
        <v>5205</v>
      </c>
      <c r="Z268" s="2" t="s">
        <v>20</v>
      </c>
      <c r="AA268" s="2" t="s">
        <v>5144</v>
      </c>
      <c r="AB268" s="2" t="s">
        <v>5356</v>
      </c>
      <c r="AC268" s="2"/>
      <c r="AD268" s="2">
        <v>8002800</v>
      </c>
      <c r="AE268" s="2">
        <v>32</v>
      </c>
      <c r="AF268" s="2">
        <v>6</v>
      </c>
      <c r="AG268" s="2"/>
      <c r="AH268" s="2"/>
      <c r="AI268" s="2">
        <v>3</v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 t="s">
        <v>78</v>
      </c>
      <c r="CE268" s="2" t="s">
        <v>19155</v>
      </c>
      <c r="CF268" s="2" t="s">
        <v>15685</v>
      </c>
      <c r="CG268" s="2" t="s">
        <v>253</v>
      </c>
      <c r="CH268" s="2" t="s">
        <v>15706</v>
      </c>
      <c r="CI268" s="49"/>
    </row>
    <row r="269" spans="1:87" x14ac:dyDescent="0.2">
      <c r="A269" s="2" t="s">
        <v>5967</v>
      </c>
      <c r="B269" s="2" t="s">
        <v>23310</v>
      </c>
      <c r="C269" s="2" t="s">
        <v>5140</v>
      </c>
      <c r="D269" s="2"/>
      <c r="E269" s="2" t="s">
        <v>5967</v>
      </c>
      <c r="F269" s="2" t="s">
        <v>5967</v>
      </c>
      <c r="G269" s="23" t="s">
        <v>17057</v>
      </c>
      <c r="H269" s="2"/>
      <c r="I269" s="2" t="s">
        <v>61</v>
      </c>
      <c r="J269" s="2" t="s">
        <v>61</v>
      </c>
      <c r="K269" s="2" t="s">
        <v>61</v>
      </c>
      <c r="L269" s="45" t="s">
        <v>17088</v>
      </c>
      <c r="M269" s="2" t="s">
        <v>133</v>
      </c>
      <c r="N269" s="2">
        <v>24.085000000000001</v>
      </c>
      <c r="O269" s="2">
        <v>55.698540000000001</v>
      </c>
      <c r="P269" s="2" t="s">
        <v>5226</v>
      </c>
      <c r="Q269" s="2" t="s">
        <v>65</v>
      </c>
      <c r="R269" s="43" t="s">
        <v>16802</v>
      </c>
      <c r="S269" s="41" t="s">
        <v>16802</v>
      </c>
      <c r="T269" s="41" t="s">
        <v>18462</v>
      </c>
      <c r="U269" s="2" t="s">
        <v>6245</v>
      </c>
      <c r="V269" s="2" t="s">
        <v>5968</v>
      </c>
      <c r="W269" s="41" t="s">
        <v>17589</v>
      </c>
      <c r="X269" s="2" t="s">
        <v>5173</v>
      </c>
      <c r="Y269" s="2" t="s">
        <v>5205</v>
      </c>
      <c r="Z269" s="2" t="s">
        <v>20</v>
      </c>
      <c r="AA269" s="2" t="s">
        <v>5144</v>
      </c>
      <c r="AB269" s="2" t="s">
        <v>5356</v>
      </c>
      <c r="AC269" s="2" t="s">
        <v>5247</v>
      </c>
      <c r="AD269" s="2">
        <v>8002800</v>
      </c>
      <c r="AE269" s="2">
        <v>30</v>
      </c>
      <c r="AF269" s="2">
        <v>6</v>
      </c>
      <c r="AG269" s="2">
        <v>3</v>
      </c>
      <c r="AH269" s="2" t="s">
        <v>17978</v>
      </c>
      <c r="AI269" s="2">
        <v>3</v>
      </c>
      <c r="AJ269" s="2">
        <v>3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 t="s">
        <v>78</v>
      </c>
      <c r="CE269" s="2" t="s">
        <v>5969</v>
      </c>
      <c r="CF269" s="2" t="s">
        <v>15685</v>
      </c>
      <c r="CG269" s="2" t="s">
        <v>253</v>
      </c>
      <c r="CH269" s="2" t="s">
        <v>15706</v>
      </c>
      <c r="CI269" s="49"/>
    </row>
    <row r="270" spans="1:87" x14ac:dyDescent="0.2">
      <c r="A270" s="2" t="s">
        <v>5970</v>
      </c>
      <c r="B270" s="2" t="s">
        <v>23311</v>
      </c>
      <c r="C270" s="2" t="s">
        <v>5140</v>
      </c>
      <c r="D270" s="2"/>
      <c r="E270" s="2" t="s">
        <v>5970</v>
      </c>
      <c r="F270" s="2" t="s">
        <v>5970</v>
      </c>
      <c r="G270" s="23" t="s">
        <v>17058</v>
      </c>
      <c r="H270" s="2"/>
      <c r="I270" s="2" t="s">
        <v>61</v>
      </c>
      <c r="J270" s="2" t="s">
        <v>61</v>
      </c>
      <c r="K270" s="2" t="s">
        <v>61</v>
      </c>
      <c r="L270" s="45" t="s">
        <v>17088</v>
      </c>
      <c r="M270" s="2" t="s">
        <v>133</v>
      </c>
      <c r="N270" s="2">
        <v>24.093830000000001</v>
      </c>
      <c r="O270" s="2">
        <v>55.693779999999997</v>
      </c>
      <c r="P270" s="2" t="s">
        <v>5226</v>
      </c>
      <c r="Q270" s="2" t="s">
        <v>65</v>
      </c>
      <c r="R270" s="43" t="s">
        <v>16802</v>
      </c>
      <c r="S270" s="41" t="s">
        <v>16802</v>
      </c>
      <c r="T270" s="41" t="s">
        <v>18462</v>
      </c>
      <c r="U270" s="2" t="s">
        <v>6245</v>
      </c>
      <c r="V270" s="2" t="s">
        <v>5281</v>
      </c>
      <c r="W270" s="41" t="s">
        <v>17589</v>
      </c>
      <c r="X270" s="2" t="s">
        <v>5173</v>
      </c>
      <c r="Y270" s="2" t="s">
        <v>5205</v>
      </c>
      <c r="Z270" s="2" t="s">
        <v>20</v>
      </c>
      <c r="AA270" s="2" t="s">
        <v>5144</v>
      </c>
      <c r="AB270" s="2" t="s">
        <v>5356</v>
      </c>
      <c r="AC270" s="2" t="s">
        <v>5247</v>
      </c>
      <c r="AD270" s="2">
        <v>8002800</v>
      </c>
      <c r="AE270" s="2">
        <v>30</v>
      </c>
      <c r="AF270" s="2">
        <v>6</v>
      </c>
      <c r="AG270" s="2">
        <v>3</v>
      </c>
      <c r="AH270" s="2" t="s">
        <v>17978</v>
      </c>
      <c r="AI270" s="2">
        <v>3</v>
      </c>
      <c r="AJ270" s="2">
        <v>3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 t="s">
        <v>78</v>
      </c>
      <c r="CE270" s="2" t="s">
        <v>5971</v>
      </c>
      <c r="CF270" s="2" t="s">
        <v>15685</v>
      </c>
      <c r="CG270" s="2" t="s">
        <v>253</v>
      </c>
      <c r="CH270" s="2" t="s">
        <v>15706</v>
      </c>
      <c r="CI270" s="49"/>
    </row>
    <row r="271" spans="1:87" x14ac:dyDescent="0.2">
      <c r="A271" s="2" t="s">
        <v>5972</v>
      </c>
      <c r="B271" s="2" t="s">
        <v>23312</v>
      </c>
      <c r="C271" s="2" t="s">
        <v>5140</v>
      </c>
      <c r="D271" s="2"/>
      <c r="E271" s="2" t="s">
        <v>5972</v>
      </c>
      <c r="F271" s="2" t="s">
        <v>5972</v>
      </c>
      <c r="G271" s="23" t="s">
        <v>17059</v>
      </c>
      <c r="H271" s="2"/>
      <c r="I271" s="2" t="s">
        <v>61</v>
      </c>
      <c r="J271" s="2" t="s">
        <v>61</v>
      </c>
      <c r="K271" s="2" t="s">
        <v>61</v>
      </c>
      <c r="L271" s="45" t="s">
        <v>17088</v>
      </c>
      <c r="M271" s="2" t="s">
        <v>133</v>
      </c>
      <c r="N271" s="2">
        <v>24.097670000000001</v>
      </c>
      <c r="O271" s="2">
        <v>55.705739999999999</v>
      </c>
      <c r="P271" s="2" t="s">
        <v>5226</v>
      </c>
      <c r="Q271" s="2" t="s">
        <v>65</v>
      </c>
      <c r="R271" s="43" t="s">
        <v>16802</v>
      </c>
      <c r="S271" s="41" t="s">
        <v>16802</v>
      </c>
      <c r="T271" s="41" t="s">
        <v>18462</v>
      </c>
      <c r="U271" s="2" t="s">
        <v>6245</v>
      </c>
      <c r="V271" s="2" t="s">
        <v>5361</v>
      </c>
      <c r="W271" s="41" t="s">
        <v>17589</v>
      </c>
      <c r="X271" s="2" t="s">
        <v>5173</v>
      </c>
      <c r="Y271" s="2" t="s">
        <v>5205</v>
      </c>
      <c r="Z271" s="2" t="s">
        <v>20</v>
      </c>
      <c r="AA271" s="2" t="s">
        <v>5144</v>
      </c>
      <c r="AB271" s="2" t="s">
        <v>5356</v>
      </c>
      <c r="AC271" s="2" t="s">
        <v>5247</v>
      </c>
      <c r="AD271" s="2">
        <v>8002800</v>
      </c>
      <c r="AE271" s="2">
        <v>38</v>
      </c>
      <c r="AF271" s="2">
        <v>6</v>
      </c>
      <c r="AG271" s="2">
        <v>3</v>
      </c>
      <c r="AH271" s="2" t="s">
        <v>17978</v>
      </c>
      <c r="AI271" s="2">
        <v>3</v>
      </c>
      <c r="AJ271" s="2">
        <v>3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 t="s">
        <v>78</v>
      </c>
      <c r="CE271" s="2" t="s">
        <v>5973</v>
      </c>
      <c r="CF271" s="2" t="s">
        <v>15680</v>
      </c>
      <c r="CG271" s="2" t="s">
        <v>253</v>
      </c>
      <c r="CH271" s="2" t="s">
        <v>15706</v>
      </c>
      <c r="CI271" s="49"/>
    </row>
    <row r="272" spans="1:87" x14ac:dyDescent="0.2">
      <c r="A272" s="2" t="s">
        <v>5974</v>
      </c>
      <c r="B272" s="2" t="s">
        <v>23313</v>
      </c>
      <c r="C272" s="2" t="s">
        <v>5140</v>
      </c>
      <c r="D272" s="2"/>
      <c r="E272" s="2" t="s">
        <v>5974</v>
      </c>
      <c r="F272" s="2" t="s">
        <v>5974</v>
      </c>
      <c r="G272" s="23" t="s">
        <v>16589</v>
      </c>
      <c r="H272" s="2"/>
      <c r="I272" s="2" t="s">
        <v>61</v>
      </c>
      <c r="J272" s="2" t="s">
        <v>61</v>
      </c>
      <c r="K272" s="2" t="s">
        <v>61</v>
      </c>
      <c r="L272" s="45" t="s">
        <v>17088</v>
      </c>
      <c r="M272" s="2" t="s">
        <v>133</v>
      </c>
      <c r="N272" s="2">
        <v>24.14547</v>
      </c>
      <c r="O272" s="2">
        <v>55.631100000000004</v>
      </c>
      <c r="P272" s="2" t="s">
        <v>5226</v>
      </c>
      <c r="Q272" s="2" t="s">
        <v>65</v>
      </c>
      <c r="R272" s="43" t="s">
        <v>16802</v>
      </c>
      <c r="S272" s="41" t="s">
        <v>16802</v>
      </c>
      <c r="T272" s="41" t="s">
        <v>18462</v>
      </c>
      <c r="U272" s="2" t="s">
        <v>6245</v>
      </c>
      <c r="V272" s="2" t="s">
        <v>5281</v>
      </c>
      <c r="W272" s="41" t="s">
        <v>17589</v>
      </c>
      <c r="X272" s="2" t="s">
        <v>5173</v>
      </c>
      <c r="Y272" s="2" t="s">
        <v>5149</v>
      </c>
      <c r="Z272" s="2" t="s">
        <v>20</v>
      </c>
      <c r="AA272" s="2" t="s">
        <v>5144</v>
      </c>
      <c r="AB272" s="2" t="s">
        <v>5150</v>
      </c>
      <c r="AC272" s="2" t="s">
        <v>5247</v>
      </c>
      <c r="AD272" s="2">
        <v>8001100</v>
      </c>
      <c r="AE272" s="2">
        <v>33</v>
      </c>
      <c r="AF272" s="2">
        <v>6</v>
      </c>
      <c r="AG272" s="2">
        <v>3</v>
      </c>
      <c r="AH272" s="2" t="s">
        <v>17978</v>
      </c>
      <c r="AI272" s="2">
        <v>3</v>
      </c>
      <c r="AJ272" s="2">
        <v>3</v>
      </c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 t="s">
        <v>78</v>
      </c>
      <c r="CE272" s="2" t="s">
        <v>19156</v>
      </c>
      <c r="CF272" s="2" t="s">
        <v>15685</v>
      </c>
      <c r="CG272" s="2" t="s">
        <v>253</v>
      </c>
      <c r="CH272" s="2" t="s">
        <v>15706</v>
      </c>
      <c r="CI272" s="49"/>
    </row>
    <row r="273" spans="1:87" x14ac:dyDescent="0.2">
      <c r="A273" s="2" t="s">
        <v>5697</v>
      </c>
      <c r="B273" s="2" t="s">
        <v>23314</v>
      </c>
      <c r="C273" s="2" t="s">
        <v>5140</v>
      </c>
      <c r="D273" s="2"/>
      <c r="E273" s="2" t="s">
        <v>5697</v>
      </c>
      <c r="F273" s="2" t="s">
        <v>5697</v>
      </c>
      <c r="G273" s="23" t="s">
        <v>16208</v>
      </c>
      <c r="H273" s="2"/>
      <c r="I273" s="2" t="s">
        <v>61</v>
      </c>
      <c r="J273" s="2" t="s">
        <v>61</v>
      </c>
      <c r="K273" s="2" t="s">
        <v>61</v>
      </c>
      <c r="L273" s="45" t="s">
        <v>17088</v>
      </c>
      <c r="M273" s="2" t="s">
        <v>133</v>
      </c>
      <c r="N273" s="2">
        <v>24.140986999999999</v>
      </c>
      <c r="O273" s="2">
        <v>55.833551999999997</v>
      </c>
      <c r="P273" s="2" t="s">
        <v>5226</v>
      </c>
      <c r="Q273" s="2" t="s">
        <v>65</v>
      </c>
      <c r="R273" s="43" t="s">
        <v>16802</v>
      </c>
      <c r="S273" s="41" t="s">
        <v>16802</v>
      </c>
      <c r="T273" s="41" t="s">
        <v>18462</v>
      </c>
      <c r="U273" s="2" t="s">
        <v>6245</v>
      </c>
      <c r="V273" s="2" t="s">
        <v>5281</v>
      </c>
      <c r="W273" s="41" t="s">
        <v>17589</v>
      </c>
      <c r="X273" s="2" t="s">
        <v>5173</v>
      </c>
      <c r="Y273" s="2" t="s">
        <v>5143</v>
      </c>
      <c r="Z273" s="2" t="s">
        <v>20</v>
      </c>
      <c r="AA273" s="2" t="s">
        <v>5144</v>
      </c>
      <c r="AB273" s="2" t="s">
        <v>5145</v>
      </c>
      <c r="AC273" s="2" t="s">
        <v>5247</v>
      </c>
      <c r="AD273" s="2">
        <v>8002200</v>
      </c>
      <c r="AE273" s="2">
        <v>34</v>
      </c>
      <c r="AF273" s="2">
        <v>8</v>
      </c>
      <c r="AG273" s="2">
        <v>3</v>
      </c>
      <c r="AH273" s="2" t="s">
        <v>17978</v>
      </c>
      <c r="AI273" s="2">
        <v>4</v>
      </c>
      <c r="AJ273" s="2">
        <v>3</v>
      </c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 t="s">
        <v>78</v>
      </c>
      <c r="CE273" s="2" t="s">
        <v>5698</v>
      </c>
      <c r="CF273" s="2" t="s">
        <v>15685</v>
      </c>
      <c r="CG273" s="2" t="s">
        <v>253</v>
      </c>
      <c r="CH273" s="2" t="s">
        <v>15706</v>
      </c>
      <c r="CI273" s="49"/>
    </row>
    <row r="274" spans="1:87" x14ac:dyDescent="0.2">
      <c r="A274" s="2" t="s">
        <v>5699</v>
      </c>
      <c r="B274" s="2" t="s">
        <v>23315</v>
      </c>
      <c r="C274" s="2" t="s">
        <v>5140</v>
      </c>
      <c r="D274" s="2"/>
      <c r="E274" s="2" t="s">
        <v>5699</v>
      </c>
      <c r="F274" s="2" t="s">
        <v>5699</v>
      </c>
      <c r="G274" s="23" t="s">
        <v>16387</v>
      </c>
      <c r="H274" s="2"/>
      <c r="I274" s="2" t="s">
        <v>61</v>
      </c>
      <c r="J274" s="2" t="s">
        <v>61</v>
      </c>
      <c r="K274" s="2" t="s">
        <v>61</v>
      </c>
      <c r="L274" s="45" t="s">
        <v>17088</v>
      </c>
      <c r="M274" s="2" t="s">
        <v>133</v>
      </c>
      <c r="N274" s="2">
        <v>24.15438</v>
      </c>
      <c r="O274" s="2">
        <v>55.838149999999999</v>
      </c>
      <c r="P274" s="2" t="s">
        <v>5226</v>
      </c>
      <c r="Q274" s="2" t="s">
        <v>65</v>
      </c>
      <c r="R274" s="43" t="s">
        <v>18854</v>
      </c>
      <c r="S274" s="41" t="s">
        <v>1554</v>
      </c>
      <c r="T274" s="41" t="s">
        <v>18465</v>
      </c>
      <c r="U274" s="2" t="s">
        <v>4673</v>
      </c>
      <c r="V274" s="2" t="s">
        <v>2113</v>
      </c>
      <c r="W274" s="41" t="s">
        <v>17589</v>
      </c>
      <c r="X274" s="2" t="s">
        <v>5173</v>
      </c>
      <c r="Y274" s="2" t="s">
        <v>5143</v>
      </c>
      <c r="Z274" s="2" t="s">
        <v>20</v>
      </c>
      <c r="AA274" s="2" t="s">
        <v>5144</v>
      </c>
      <c r="AB274" s="2" t="s">
        <v>5145</v>
      </c>
      <c r="AC274" s="2" t="s">
        <v>5247</v>
      </c>
      <c r="AD274" s="2">
        <v>8002200</v>
      </c>
      <c r="AE274" s="2">
        <v>38</v>
      </c>
      <c r="AF274" s="2">
        <v>6</v>
      </c>
      <c r="AG274" s="2">
        <v>3</v>
      </c>
      <c r="AH274" s="2" t="s">
        <v>17978</v>
      </c>
      <c r="AI274" s="2">
        <v>3</v>
      </c>
      <c r="AJ274" s="2">
        <v>3</v>
      </c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 t="s">
        <v>78</v>
      </c>
      <c r="CE274" s="2" t="s">
        <v>5700</v>
      </c>
      <c r="CF274" s="2" t="s">
        <v>15680</v>
      </c>
      <c r="CG274" s="2" t="e">
        <v>#N/A</v>
      </c>
      <c r="CH274" s="2" t="s">
        <v>15705</v>
      </c>
      <c r="CI274" s="49"/>
    </row>
    <row r="275" spans="1:87" x14ac:dyDescent="0.2">
      <c r="A275" s="2" t="s">
        <v>5977</v>
      </c>
      <c r="B275" s="2" t="s">
        <v>23316</v>
      </c>
      <c r="C275" s="2" t="s">
        <v>5140</v>
      </c>
      <c r="D275" s="2"/>
      <c r="E275" s="2" t="s">
        <v>5977</v>
      </c>
      <c r="F275" s="2" t="s">
        <v>5977</v>
      </c>
      <c r="G275" s="23" t="s">
        <v>22831</v>
      </c>
      <c r="H275" s="2"/>
      <c r="I275" s="2" t="s">
        <v>61</v>
      </c>
      <c r="J275" s="2" t="s">
        <v>61</v>
      </c>
      <c r="K275" s="2" t="s">
        <v>61</v>
      </c>
      <c r="L275" s="45" t="s">
        <v>17088</v>
      </c>
      <c r="M275" s="2" t="s">
        <v>133</v>
      </c>
      <c r="N275" s="2">
        <v>23.412389999999998</v>
      </c>
      <c r="O275" s="2">
        <v>55.423450000000003</v>
      </c>
      <c r="P275" s="2" t="s">
        <v>5226</v>
      </c>
      <c r="Q275" s="2" t="s">
        <v>65</v>
      </c>
      <c r="R275" s="43" t="s">
        <v>18854</v>
      </c>
      <c r="S275" s="41" t="s">
        <v>1554</v>
      </c>
      <c r="T275" s="41" t="s">
        <v>18465</v>
      </c>
      <c r="U275" s="2" t="s">
        <v>4673</v>
      </c>
      <c r="V275" s="2" t="s">
        <v>2113</v>
      </c>
      <c r="W275" s="41" t="s">
        <v>17589</v>
      </c>
      <c r="X275" s="2" t="s">
        <v>5173</v>
      </c>
      <c r="Y275" s="2" t="s">
        <v>5205</v>
      </c>
      <c r="Z275" s="2" t="s">
        <v>20</v>
      </c>
      <c r="AA275" s="2" t="s">
        <v>5144</v>
      </c>
      <c r="AB275" s="2" t="s">
        <v>5356</v>
      </c>
      <c r="AC275" s="2" t="s">
        <v>5247</v>
      </c>
      <c r="AD275" s="2">
        <v>8009500</v>
      </c>
      <c r="AE275" s="2">
        <v>32</v>
      </c>
      <c r="AF275" s="2">
        <v>6</v>
      </c>
      <c r="AG275" s="2">
        <v>3</v>
      </c>
      <c r="AH275" s="2" t="s">
        <v>17978</v>
      </c>
      <c r="AI275" s="2">
        <v>3</v>
      </c>
      <c r="AJ275" s="2">
        <v>3</v>
      </c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 t="s">
        <v>71</v>
      </c>
      <c r="CE275" s="2">
        <v>0</v>
      </c>
      <c r="CF275" s="2" t="s">
        <v>15685</v>
      </c>
      <c r="CG275" s="2" t="e">
        <v>#N/A</v>
      </c>
      <c r="CH275" s="2" t="s">
        <v>15705</v>
      </c>
      <c r="CI275" s="49"/>
    </row>
    <row r="276" spans="1:87" x14ac:dyDescent="0.2">
      <c r="A276" s="2" t="s">
        <v>5982</v>
      </c>
      <c r="B276" s="2" t="s">
        <v>23317</v>
      </c>
      <c r="C276" s="2" t="s">
        <v>5140</v>
      </c>
      <c r="D276" s="2"/>
      <c r="E276" s="2" t="s">
        <v>5982</v>
      </c>
      <c r="F276" s="2" t="s">
        <v>5982</v>
      </c>
      <c r="G276" s="23"/>
      <c r="H276" s="2"/>
      <c r="I276" s="2" t="s">
        <v>61</v>
      </c>
      <c r="J276" s="2" t="s">
        <v>61</v>
      </c>
      <c r="K276" s="2"/>
      <c r="L276" s="45" t="s">
        <v>17088</v>
      </c>
      <c r="M276" s="2" t="s">
        <v>133</v>
      </c>
      <c r="N276" s="2">
        <v>24.47617</v>
      </c>
      <c r="O276" s="2">
        <v>55.274090000000001</v>
      </c>
      <c r="P276" s="2" t="s">
        <v>5226</v>
      </c>
      <c r="Q276" s="2" t="s">
        <v>65</v>
      </c>
      <c r="R276" s="43" t="s">
        <v>16802</v>
      </c>
      <c r="S276" s="41" t="s">
        <v>16802</v>
      </c>
      <c r="T276" s="41" t="s">
        <v>18462</v>
      </c>
      <c r="U276" s="2" t="s">
        <v>6245</v>
      </c>
      <c r="V276" s="2" t="s">
        <v>5361</v>
      </c>
      <c r="W276" s="41" t="s">
        <v>144</v>
      </c>
      <c r="X276" s="2" t="s">
        <v>5173</v>
      </c>
      <c r="Y276" s="2" t="s">
        <v>5143</v>
      </c>
      <c r="Z276" s="2" t="s">
        <v>20</v>
      </c>
      <c r="AA276" s="2" t="s">
        <v>5144</v>
      </c>
      <c r="AB276" s="2" t="s">
        <v>5145</v>
      </c>
      <c r="AC276" s="2"/>
      <c r="AD276" s="2">
        <v>8005700</v>
      </c>
      <c r="AE276" s="2">
        <v>35</v>
      </c>
      <c r="AF276" s="2">
        <v>6</v>
      </c>
      <c r="AG276" s="2"/>
      <c r="AH276" s="2"/>
      <c r="AI276" s="2">
        <v>3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 t="s">
        <v>78</v>
      </c>
      <c r="CE276" s="2" t="s">
        <v>5983</v>
      </c>
      <c r="CF276" s="2" t="s">
        <v>15685</v>
      </c>
      <c r="CG276" s="2" t="s">
        <v>253</v>
      </c>
      <c r="CH276" s="2" t="s">
        <v>15706</v>
      </c>
      <c r="CI276" s="49"/>
    </row>
    <row r="277" spans="1:87" x14ac:dyDescent="0.2">
      <c r="A277" s="2" t="s">
        <v>5283</v>
      </c>
      <c r="B277" s="2" t="s">
        <v>23318</v>
      </c>
      <c r="C277" s="2" t="s">
        <v>5140</v>
      </c>
      <c r="D277" s="2"/>
      <c r="E277" s="2" t="s">
        <v>5283</v>
      </c>
      <c r="F277" s="2" t="s">
        <v>5283</v>
      </c>
      <c r="G277" s="23" t="s">
        <v>17151</v>
      </c>
      <c r="H277" s="2"/>
      <c r="I277" s="2" t="s">
        <v>61</v>
      </c>
      <c r="J277" s="2" t="s">
        <v>61</v>
      </c>
      <c r="K277" s="2" t="s">
        <v>61</v>
      </c>
      <c r="L277" s="45" t="s">
        <v>17088</v>
      </c>
      <c r="M277" s="2" t="s">
        <v>133</v>
      </c>
      <c r="N277" s="2">
        <v>24.071497000000001</v>
      </c>
      <c r="O277" s="2">
        <v>55.865740000000002</v>
      </c>
      <c r="P277" s="2" t="s">
        <v>5226</v>
      </c>
      <c r="Q277" s="2" t="s">
        <v>65</v>
      </c>
      <c r="R277" s="43" t="s">
        <v>16802</v>
      </c>
      <c r="S277" s="41" t="s">
        <v>16802</v>
      </c>
      <c r="T277" s="41" t="s">
        <v>18462</v>
      </c>
      <c r="U277" s="2" t="s">
        <v>6245</v>
      </c>
      <c r="V277" s="2" t="s">
        <v>5281</v>
      </c>
      <c r="W277" s="41" t="s">
        <v>17589</v>
      </c>
      <c r="X277" s="2" t="s">
        <v>5173</v>
      </c>
      <c r="Y277" s="2" t="s">
        <v>5149</v>
      </c>
      <c r="Z277" s="2" t="s">
        <v>20</v>
      </c>
      <c r="AA277" s="2" t="s">
        <v>5144</v>
      </c>
      <c r="AB277" s="2" t="s">
        <v>5150</v>
      </c>
      <c r="AC277" s="2" t="s">
        <v>5247</v>
      </c>
      <c r="AD277" s="2">
        <v>8008100</v>
      </c>
      <c r="AE277" s="2">
        <v>27</v>
      </c>
      <c r="AF277" s="2">
        <v>6</v>
      </c>
      <c r="AG277" s="2">
        <v>3</v>
      </c>
      <c r="AH277" s="2" t="s">
        <v>17978</v>
      </c>
      <c r="AI277" s="2">
        <v>3</v>
      </c>
      <c r="AJ277" s="2">
        <v>3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 t="s">
        <v>78</v>
      </c>
      <c r="CE277" s="2" t="s">
        <v>5284</v>
      </c>
      <c r="CF277" s="2" t="s">
        <v>15685</v>
      </c>
      <c r="CG277" s="2" t="s">
        <v>253</v>
      </c>
      <c r="CH277" s="2" t="s">
        <v>15706</v>
      </c>
      <c r="CI277" s="49"/>
    </row>
    <row r="278" spans="1:87" x14ac:dyDescent="0.2">
      <c r="A278" s="2" t="s">
        <v>6167</v>
      </c>
      <c r="B278" s="2" t="s">
        <v>23319</v>
      </c>
      <c r="C278" s="2" t="s">
        <v>5140</v>
      </c>
      <c r="D278" s="2"/>
      <c r="E278" s="2" t="s">
        <v>6167</v>
      </c>
      <c r="F278" s="2" t="s">
        <v>6167</v>
      </c>
      <c r="G278" s="23" t="s">
        <v>17314</v>
      </c>
      <c r="H278" s="2"/>
      <c r="I278" s="2" t="s">
        <v>61</v>
      </c>
      <c r="J278" s="2" t="s">
        <v>61</v>
      </c>
      <c r="K278" s="2" t="s">
        <v>61</v>
      </c>
      <c r="L278" s="45" t="s">
        <v>17088</v>
      </c>
      <c r="M278" s="2" t="s">
        <v>133</v>
      </c>
      <c r="N278" s="2">
        <v>24.226731000000001</v>
      </c>
      <c r="O278" s="2">
        <v>55.739530000000002</v>
      </c>
      <c r="P278" s="2" t="s">
        <v>5226</v>
      </c>
      <c r="Q278" s="2" t="s">
        <v>65</v>
      </c>
      <c r="R278" s="43" t="s">
        <v>18854</v>
      </c>
      <c r="S278" s="41" t="s">
        <v>1554</v>
      </c>
      <c r="T278" s="41" t="s">
        <v>18460</v>
      </c>
      <c r="U278" s="2" t="s">
        <v>16801</v>
      </c>
      <c r="V278" s="2" t="s">
        <v>1554</v>
      </c>
      <c r="W278" s="41" t="s">
        <v>17589</v>
      </c>
      <c r="X278" s="2" t="s">
        <v>5173</v>
      </c>
      <c r="Y278" s="2" t="s">
        <v>5143</v>
      </c>
      <c r="Z278" s="2" t="s">
        <v>20</v>
      </c>
      <c r="AA278" s="2" t="s">
        <v>5144</v>
      </c>
      <c r="AB278" s="2" t="s">
        <v>5145</v>
      </c>
      <c r="AC278" s="2" t="s">
        <v>5205</v>
      </c>
      <c r="AD278" s="2">
        <v>8001500</v>
      </c>
      <c r="AE278" s="2">
        <v>30</v>
      </c>
      <c r="AF278" s="2">
        <v>6</v>
      </c>
      <c r="AG278" s="2">
        <v>3</v>
      </c>
      <c r="AH278" s="2" t="s">
        <v>17974</v>
      </c>
      <c r="AI278" s="2">
        <v>3</v>
      </c>
      <c r="AJ278" s="2">
        <v>3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 t="s">
        <v>78</v>
      </c>
      <c r="CE278" s="2" t="s">
        <v>19157</v>
      </c>
      <c r="CF278" s="2" t="s">
        <v>15683</v>
      </c>
      <c r="CG278" s="2" t="s">
        <v>15714</v>
      </c>
      <c r="CH278" s="2" t="s">
        <v>15709</v>
      </c>
      <c r="CI278" s="49"/>
    </row>
    <row r="279" spans="1:87" x14ac:dyDescent="0.2">
      <c r="A279" s="2" t="s">
        <v>6069</v>
      </c>
      <c r="B279" s="2" t="s">
        <v>23320</v>
      </c>
      <c r="C279" s="2" t="s">
        <v>5140</v>
      </c>
      <c r="D279" s="2"/>
      <c r="E279" s="2" t="s">
        <v>6069</v>
      </c>
      <c r="F279" s="2" t="s">
        <v>6069</v>
      </c>
      <c r="G279" s="23"/>
      <c r="H279" s="2"/>
      <c r="I279" s="2" t="s">
        <v>61</v>
      </c>
      <c r="J279" s="2" t="s">
        <v>61</v>
      </c>
      <c r="K279" s="2"/>
      <c r="L279" s="45" t="s">
        <v>17088</v>
      </c>
      <c r="M279" s="2" t="s">
        <v>133</v>
      </c>
      <c r="N279" s="2">
        <v>24.686330000000002</v>
      </c>
      <c r="O279" s="2">
        <v>55.616169999999997</v>
      </c>
      <c r="P279" s="2" t="s">
        <v>5226</v>
      </c>
      <c r="Q279" s="2" t="s">
        <v>65</v>
      </c>
      <c r="R279" s="43" t="s">
        <v>16802</v>
      </c>
      <c r="S279" s="41" t="s">
        <v>16802</v>
      </c>
      <c r="T279" s="41" t="s">
        <v>18462</v>
      </c>
      <c r="U279" s="2" t="s">
        <v>6245</v>
      </c>
      <c r="V279" s="2" t="s">
        <v>5361</v>
      </c>
      <c r="W279" s="41" t="s">
        <v>144</v>
      </c>
      <c r="X279" s="2" t="s">
        <v>2539</v>
      </c>
      <c r="Y279" s="2" t="s">
        <v>5143</v>
      </c>
      <c r="Z279" s="2" t="s">
        <v>20</v>
      </c>
      <c r="AA279" s="2" t="s">
        <v>5144</v>
      </c>
      <c r="AB279" s="2" t="s">
        <v>5145</v>
      </c>
      <c r="AC279" s="2"/>
      <c r="AD279" s="2">
        <v>8005300</v>
      </c>
      <c r="AE279" s="2">
        <v>38</v>
      </c>
      <c r="AF279" s="2">
        <v>6</v>
      </c>
      <c r="AG279" s="2"/>
      <c r="AH279" s="2"/>
      <c r="AI279" s="2">
        <v>3</v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 t="s">
        <v>78</v>
      </c>
      <c r="CE279" s="2" t="s">
        <v>6070</v>
      </c>
      <c r="CF279" s="2" t="s">
        <v>15680</v>
      </c>
      <c r="CG279" s="2" t="s">
        <v>253</v>
      </c>
      <c r="CH279" s="2" t="s">
        <v>15706</v>
      </c>
      <c r="CI279" s="49"/>
    </row>
    <row r="280" spans="1:87" x14ac:dyDescent="0.2">
      <c r="A280" s="2" t="s">
        <v>6140</v>
      </c>
      <c r="B280" s="2" t="s">
        <v>23321</v>
      </c>
      <c r="C280" s="2" t="s">
        <v>5140</v>
      </c>
      <c r="D280" s="2"/>
      <c r="E280" s="2" t="s">
        <v>6140</v>
      </c>
      <c r="F280" s="2" t="s">
        <v>6140</v>
      </c>
      <c r="G280" s="23" t="s">
        <v>17303</v>
      </c>
      <c r="H280" s="2"/>
      <c r="I280" s="2" t="s">
        <v>61</v>
      </c>
      <c r="J280" s="2" t="s">
        <v>61</v>
      </c>
      <c r="K280" s="2" t="s">
        <v>61</v>
      </c>
      <c r="L280" s="45" t="s">
        <v>17088</v>
      </c>
      <c r="M280" s="2" t="s">
        <v>133</v>
      </c>
      <c r="N280" s="2">
        <v>24.51634</v>
      </c>
      <c r="O280" s="2">
        <v>55.506320000000002</v>
      </c>
      <c r="P280" s="2" t="s">
        <v>5226</v>
      </c>
      <c r="Q280" s="2" t="s">
        <v>65</v>
      </c>
      <c r="R280" s="43" t="s">
        <v>18854</v>
      </c>
      <c r="S280" s="41" t="s">
        <v>1554</v>
      </c>
      <c r="T280" s="41" t="s">
        <v>18460</v>
      </c>
      <c r="U280" s="2" t="s">
        <v>16801</v>
      </c>
      <c r="V280" s="2" t="s">
        <v>1554</v>
      </c>
      <c r="W280" s="41" t="s">
        <v>17589</v>
      </c>
      <c r="X280" s="2" t="s">
        <v>5173</v>
      </c>
      <c r="Y280" s="2" t="s">
        <v>5143</v>
      </c>
      <c r="Z280" s="2" t="s">
        <v>20</v>
      </c>
      <c r="AA280" s="2" t="s">
        <v>5144</v>
      </c>
      <c r="AB280" s="2" t="s">
        <v>5145</v>
      </c>
      <c r="AC280" s="2" t="s">
        <v>5247</v>
      </c>
      <c r="AD280" s="2">
        <v>8005600</v>
      </c>
      <c r="AE280" s="2">
        <v>40</v>
      </c>
      <c r="AF280" s="2">
        <v>6</v>
      </c>
      <c r="AG280" s="2">
        <v>3</v>
      </c>
      <c r="AH280" s="2" t="s">
        <v>17978</v>
      </c>
      <c r="AI280" s="2">
        <v>3</v>
      </c>
      <c r="AJ280" s="2">
        <v>3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 t="s">
        <v>78</v>
      </c>
      <c r="CE280" s="2" t="s">
        <v>6141</v>
      </c>
      <c r="CF280" s="2" t="s">
        <v>15680</v>
      </c>
      <c r="CG280" s="2" t="s">
        <v>15708</v>
      </c>
      <c r="CH280" s="2" t="s">
        <v>15709</v>
      </c>
      <c r="CI280" s="49"/>
    </row>
    <row r="281" spans="1:87" x14ac:dyDescent="0.2">
      <c r="A281" s="2" t="s">
        <v>5353</v>
      </c>
      <c r="B281" s="2" t="s">
        <v>23322</v>
      </c>
      <c r="C281" s="2" t="s">
        <v>5140</v>
      </c>
      <c r="D281" s="2"/>
      <c r="E281" s="2" t="s">
        <v>5353</v>
      </c>
      <c r="F281" s="2" t="s">
        <v>5353</v>
      </c>
      <c r="G281" s="23" t="s">
        <v>17189</v>
      </c>
      <c r="H281" s="2"/>
      <c r="I281" s="2" t="s">
        <v>61</v>
      </c>
      <c r="J281" s="2" t="s">
        <v>61</v>
      </c>
      <c r="K281" s="2" t="s">
        <v>61</v>
      </c>
      <c r="L281" s="45" t="s">
        <v>17088</v>
      </c>
      <c r="M281" s="2" t="s">
        <v>133</v>
      </c>
      <c r="N281" s="2">
        <v>24.185483999999999</v>
      </c>
      <c r="O281" s="2">
        <v>55.813971000000002</v>
      </c>
      <c r="P281" s="2" t="s">
        <v>5226</v>
      </c>
      <c r="Q281" s="2" t="s">
        <v>65</v>
      </c>
      <c r="R281" s="43" t="s">
        <v>18854</v>
      </c>
      <c r="S281" s="41" t="s">
        <v>1554</v>
      </c>
      <c r="T281" s="41" t="s">
        <v>18460</v>
      </c>
      <c r="U281" s="2" t="s">
        <v>16801</v>
      </c>
      <c r="V281" s="2" t="s">
        <v>1854</v>
      </c>
      <c r="W281" s="41" t="s">
        <v>17589</v>
      </c>
      <c r="X281" s="2" t="s">
        <v>5173</v>
      </c>
      <c r="Y281" s="2" t="s">
        <v>5149</v>
      </c>
      <c r="Z281" s="2" t="s">
        <v>20</v>
      </c>
      <c r="AA281" s="2" t="s">
        <v>5144</v>
      </c>
      <c r="AB281" s="2" t="s">
        <v>5150</v>
      </c>
      <c r="AC281" s="2" t="s">
        <v>5205</v>
      </c>
      <c r="AD281" s="2">
        <v>8001900</v>
      </c>
      <c r="AE281" s="2">
        <v>35</v>
      </c>
      <c r="AF281" s="2">
        <v>6</v>
      </c>
      <c r="AG281" s="2">
        <v>3</v>
      </c>
      <c r="AH281" s="2" t="s">
        <v>17974</v>
      </c>
      <c r="AI281" s="2">
        <v>3</v>
      </c>
      <c r="AJ281" s="2">
        <v>3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 t="s">
        <v>78</v>
      </c>
      <c r="CE281" s="2" t="s">
        <v>5354</v>
      </c>
      <c r="CF281" s="2" t="s">
        <v>15685</v>
      </c>
      <c r="CG281" s="2" t="e">
        <v>#N/A</v>
      </c>
      <c r="CH281" s="2" t="s">
        <v>15705</v>
      </c>
      <c r="CI281" s="49"/>
    </row>
    <row r="282" spans="1:87" x14ac:dyDescent="0.2">
      <c r="A282" s="2" t="s">
        <v>6233</v>
      </c>
      <c r="B282" s="2" t="s">
        <v>23323</v>
      </c>
      <c r="C282" s="2" t="s">
        <v>5140</v>
      </c>
      <c r="D282" s="2"/>
      <c r="E282" s="2" t="s">
        <v>6233</v>
      </c>
      <c r="F282" s="2" t="s">
        <v>6233</v>
      </c>
      <c r="G282" s="23" t="s">
        <v>17340</v>
      </c>
      <c r="H282" s="2"/>
      <c r="I282" s="2" t="s">
        <v>61</v>
      </c>
      <c r="J282" s="2" t="s">
        <v>61</v>
      </c>
      <c r="K282" s="2" t="s">
        <v>61</v>
      </c>
      <c r="L282" s="45" t="s">
        <v>17088</v>
      </c>
      <c r="M282" s="2" t="s">
        <v>133</v>
      </c>
      <c r="N282" s="2">
        <v>24.216284000000002</v>
      </c>
      <c r="O282" s="2">
        <v>55.476844</v>
      </c>
      <c r="P282" s="2" t="s">
        <v>5226</v>
      </c>
      <c r="Q282" s="2" t="s">
        <v>65</v>
      </c>
      <c r="R282" s="43" t="s">
        <v>18854</v>
      </c>
      <c r="S282" s="41" t="s">
        <v>1554</v>
      </c>
      <c r="T282" s="41" t="s">
        <v>18460</v>
      </c>
      <c r="U282" s="2" t="s">
        <v>16801</v>
      </c>
      <c r="V282" s="2" t="s">
        <v>1554</v>
      </c>
      <c r="W282" s="41" t="s">
        <v>17589</v>
      </c>
      <c r="X282" s="2" t="s">
        <v>5173</v>
      </c>
      <c r="Y282" s="2" t="s">
        <v>5143</v>
      </c>
      <c r="Z282" s="2" t="s">
        <v>20</v>
      </c>
      <c r="AA282" s="2" t="s">
        <v>5144</v>
      </c>
      <c r="AB282" s="2" t="s">
        <v>5145</v>
      </c>
      <c r="AC282" s="2" t="s">
        <v>5247</v>
      </c>
      <c r="AD282" s="2">
        <v>8006700</v>
      </c>
      <c r="AE282" s="2">
        <v>35</v>
      </c>
      <c r="AF282" s="2">
        <v>6</v>
      </c>
      <c r="AG282" s="2">
        <v>3</v>
      </c>
      <c r="AH282" s="2" t="s">
        <v>17978</v>
      </c>
      <c r="AI282" s="2">
        <v>3</v>
      </c>
      <c r="AJ282" s="2">
        <v>3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 t="s">
        <v>71</v>
      </c>
      <c r="CE282" s="2">
        <v>0</v>
      </c>
      <c r="CF282" s="2" t="s">
        <v>15685</v>
      </c>
      <c r="CG282" s="2" t="s">
        <v>15717</v>
      </c>
      <c r="CH282" s="2" t="s">
        <v>15709</v>
      </c>
      <c r="CI282" s="49"/>
    </row>
    <row r="283" spans="1:87" x14ac:dyDescent="0.2">
      <c r="A283" s="2" t="s">
        <v>6076</v>
      </c>
      <c r="B283" s="2" t="s">
        <v>23324</v>
      </c>
      <c r="C283" s="2" t="s">
        <v>5140</v>
      </c>
      <c r="D283" s="2"/>
      <c r="E283" s="2" t="s">
        <v>6076</v>
      </c>
      <c r="F283" s="2" t="s">
        <v>6076</v>
      </c>
      <c r="G283" s="23" t="s">
        <v>17293</v>
      </c>
      <c r="H283" s="2"/>
      <c r="I283" s="2" t="s">
        <v>61</v>
      </c>
      <c r="J283" s="2" t="s">
        <v>61</v>
      </c>
      <c r="K283" s="2" t="s">
        <v>61</v>
      </c>
      <c r="L283" s="46">
        <v>43885</v>
      </c>
      <c r="M283" s="2" t="s">
        <v>133</v>
      </c>
      <c r="N283" s="2">
        <v>24.218129999999999</v>
      </c>
      <c r="O283" s="2">
        <v>55.499034999999999</v>
      </c>
      <c r="P283" s="2" t="s">
        <v>5226</v>
      </c>
      <c r="Q283" s="2" t="s">
        <v>65</v>
      </c>
      <c r="R283" s="43" t="s">
        <v>18854</v>
      </c>
      <c r="S283" s="41" t="s">
        <v>1554</v>
      </c>
      <c r="T283" s="41" t="s">
        <v>18465</v>
      </c>
      <c r="U283" s="2" t="s">
        <v>4673</v>
      </c>
      <c r="V283" s="2" t="s">
        <v>1554</v>
      </c>
      <c r="W283" s="41" t="s">
        <v>17589</v>
      </c>
      <c r="X283" s="2" t="s">
        <v>5173</v>
      </c>
      <c r="Y283" s="2" t="s">
        <v>5205</v>
      </c>
      <c r="Z283" s="2" t="s">
        <v>20</v>
      </c>
      <c r="AA283" s="2" t="s">
        <v>5144</v>
      </c>
      <c r="AB283" s="2" t="s">
        <v>5356</v>
      </c>
      <c r="AC283" s="2" t="s">
        <v>5247</v>
      </c>
      <c r="AD283" s="2">
        <v>8006700</v>
      </c>
      <c r="AE283" s="2">
        <v>38</v>
      </c>
      <c r="AF283" s="2">
        <v>8</v>
      </c>
      <c r="AG283" s="2">
        <v>3</v>
      </c>
      <c r="AH283" s="2" t="s">
        <v>17978</v>
      </c>
      <c r="AI283" s="2">
        <v>4</v>
      </c>
      <c r="AJ283" s="2">
        <v>3</v>
      </c>
      <c r="AK283" s="2" t="s">
        <v>18943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 t="s">
        <v>78</v>
      </c>
      <c r="CE283" s="2" t="s">
        <v>6077</v>
      </c>
      <c r="CF283" s="2" t="s">
        <v>15680</v>
      </c>
      <c r="CG283" s="2" t="e">
        <v>#N/A</v>
      </c>
      <c r="CH283" s="2" t="s">
        <v>15705</v>
      </c>
      <c r="CI283" s="49"/>
    </row>
    <row r="284" spans="1:87" x14ac:dyDescent="0.2">
      <c r="A284" s="2" t="s">
        <v>6142</v>
      </c>
      <c r="B284" s="2" t="s">
        <v>23325</v>
      </c>
      <c r="C284" s="2" t="s">
        <v>5140</v>
      </c>
      <c r="D284" s="2"/>
      <c r="E284" s="2" t="s">
        <v>6142</v>
      </c>
      <c r="F284" s="2" t="s">
        <v>6142</v>
      </c>
      <c r="G284" s="23" t="s">
        <v>17304</v>
      </c>
      <c r="H284" s="2"/>
      <c r="I284" s="2" t="s">
        <v>61</v>
      </c>
      <c r="J284" s="2" t="s">
        <v>61</v>
      </c>
      <c r="K284" s="2" t="s">
        <v>61</v>
      </c>
      <c r="L284" s="45" t="s">
        <v>17088</v>
      </c>
      <c r="M284" s="2" t="s">
        <v>133</v>
      </c>
      <c r="N284" s="2">
        <v>24.080009</v>
      </c>
      <c r="O284" s="2">
        <v>55.843316000000002</v>
      </c>
      <c r="P284" s="2" t="s">
        <v>5226</v>
      </c>
      <c r="Q284" s="2" t="s">
        <v>65</v>
      </c>
      <c r="R284" s="43" t="s">
        <v>18854</v>
      </c>
      <c r="S284" s="41" t="s">
        <v>1554</v>
      </c>
      <c r="T284" s="41" t="s">
        <v>18465</v>
      </c>
      <c r="U284" s="2" t="s">
        <v>4673</v>
      </c>
      <c r="V284" s="2" t="s">
        <v>1554</v>
      </c>
      <c r="W284" s="41" t="s">
        <v>17589</v>
      </c>
      <c r="X284" s="2" t="s">
        <v>5173</v>
      </c>
      <c r="Y284" s="2" t="s">
        <v>5143</v>
      </c>
      <c r="Z284" s="2" t="s">
        <v>20</v>
      </c>
      <c r="AA284" s="2" t="s">
        <v>5144</v>
      </c>
      <c r="AB284" s="2" t="s">
        <v>5145</v>
      </c>
      <c r="AC284" s="2" t="s">
        <v>5247</v>
      </c>
      <c r="AD284" s="2">
        <v>8008100</v>
      </c>
      <c r="AE284" s="2">
        <v>40</v>
      </c>
      <c r="AF284" s="2">
        <v>6</v>
      </c>
      <c r="AG284" s="2">
        <v>3</v>
      </c>
      <c r="AH284" s="2" t="s">
        <v>17978</v>
      </c>
      <c r="AI284" s="2">
        <v>3</v>
      </c>
      <c r="AJ284" s="2">
        <v>3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 t="s">
        <v>78</v>
      </c>
      <c r="CE284" s="2" t="s">
        <v>5237</v>
      </c>
      <c r="CF284" s="2" t="s">
        <v>15680</v>
      </c>
      <c r="CG284" s="2" t="s">
        <v>15712</v>
      </c>
      <c r="CH284" s="2" t="s">
        <v>15709</v>
      </c>
      <c r="CI284" s="49"/>
    </row>
    <row r="285" spans="1:87" x14ac:dyDescent="0.2">
      <c r="A285" s="2" t="s">
        <v>5365</v>
      </c>
      <c r="B285" s="2" t="s">
        <v>23326</v>
      </c>
      <c r="C285" s="2" t="s">
        <v>5140</v>
      </c>
      <c r="D285" s="2"/>
      <c r="E285" s="2" t="s">
        <v>5365</v>
      </c>
      <c r="F285" s="2" t="s">
        <v>5365</v>
      </c>
      <c r="G285" s="23" t="s">
        <v>17194</v>
      </c>
      <c r="H285" s="2"/>
      <c r="I285" s="2" t="s">
        <v>61</v>
      </c>
      <c r="J285" s="2" t="s">
        <v>61</v>
      </c>
      <c r="K285" s="2" t="s">
        <v>61</v>
      </c>
      <c r="L285" s="46">
        <v>43946</v>
      </c>
      <c r="M285" s="2" t="s">
        <v>133</v>
      </c>
      <c r="N285" s="2">
        <v>24.088100000000001</v>
      </c>
      <c r="O285" s="2">
        <v>55.902403999999997</v>
      </c>
      <c r="P285" s="2" t="s">
        <v>5226</v>
      </c>
      <c r="Q285" s="2" t="s">
        <v>65</v>
      </c>
      <c r="R285" s="43" t="s">
        <v>16802</v>
      </c>
      <c r="S285" s="41" t="s">
        <v>16802</v>
      </c>
      <c r="T285" s="41" t="s">
        <v>18462</v>
      </c>
      <c r="U285" s="2" t="s">
        <v>6245</v>
      </c>
      <c r="V285" s="2" t="s">
        <v>4851</v>
      </c>
      <c r="W285" s="41" t="s">
        <v>17589</v>
      </c>
      <c r="X285" s="2" t="s">
        <v>5173</v>
      </c>
      <c r="Y285" s="2" t="s">
        <v>5143</v>
      </c>
      <c r="Z285" s="2" t="s">
        <v>20</v>
      </c>
      <c r="AA285" s="2" t="s">
        <v>1599</v>
      </c>
      <c r="AB285" s="2" t="s">
        <v>5145</v>
      </c>
      <c r="AC285" s="2" t="s">
        <v>5247</v>
      </c>
      <c r="AD285" s="2">
        <v>8007900</v>
      </c>
      <c r="AE285" s="2">
        <v>36</v>
      </c>
      <c r="AF285" s="2">
        <v>6</v>
      </c>
      <c r="AG285" s="2">
        <v>3</v>
      </c>
      <c r="AH285" s="2" t="s">
        <v>17978</v>
      </c>
      <c r="AI285" s="2">
        <v>3</v>
      </c>
      <c r="AJ285" s="2">
        <v>3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 t="s">
        <v>78</v>
      </c>
      <c r="CE285" s="2" t="s">
        <v>5366</v>
      </c>
      <c r="CF285" s="2" t="s">
        <v>15683</v>
      </c>
      <c r="CG285" s="2" t="s">
        <v>15746</v>
      </c>
      <c r="CH285" s="2" t="s">
        <v>15706</v>
      </c>
      <c r="CI285" s="49"/>
    </row>
    <row r="286" spans="1:87" x14ac:dyDescent="0.2">
      <c r="A286" s="29" t="s">
        <v>18722</v>
      </c>
      <c r="B286" s="2" t="s">
        <v>23327</v>
      </c>
      <c r="C286" s="2" t="s">
        <v>5140</v>
      </c>
      <c r="D286" s="29"/>
      <c r="E286" s="29" t="s">
        <v>18722</v>
      </c>
      <c r="F286" s="29" t="s">
        <v>18722</v>
      </c>
      <c r="G286" s="29"/>
      <c r="H286" s="2"/>
      <c r="I286" s="2" t="s">
        <v>61</v>
      </c>
      <c r="J286" s="2" t="s">
        <v>61</v>
      </c>
      <c r="K286" s="2"/>
      <c r="L286" s="47">
        <v>2023</v>
      </c>
      <c r="M286" s="2" t="s">
        <v>133</v>
      </c>
      <c r="N286" s="29">
        <v>24.150230000000001</v>
      </c>
      <c r="O286" s="29">
        <v>55.640639999999998</v>
      </c>
      <c r="P286" s="2" t="s">
        <v>5226</v>
      </c>
      <c r="Q286" s="2" t="s">
        <v>65</v>
      </c>
      <c r="R286" s="43" t="s">
        <v>16802</v>
      </c>
      <c r="S286" s="41" t="s">
        <v>16802</v>
      </c>
      <c r="T286" s="41" t="s">
        <v>18462</v>
      </c>
      <c r="U286" s="29"/>
      <c r="V286" s="2" t="s">
        <v>16802</v>
      </c>
      <c r="W286" s="41" t="s">
        <v>144</v>
      </c>
      <c r="X286" s="2" t="s">
        <v>5173</v>
      </c>
      <c r="Y286" s="29" t="s">
        <v>5143</v>
      </c>
      <c r="Z286" s="2" t="s">
        <v>20</v>
      </c>
      <c r="AA286" s="2" t="s">
        <v>5144</v>
      </c>
      <c r="AB286" s="2" t="s">
        <v>5145</v>
      </c>
      <c r="AC286" s="2"/>
      <c r="AD286" s="29">
        <v>8001100</v>
      </c>
      <c r="AE286" s="29">
        <v>35</v>
      </c>
      <c r="AF286" s="29">
        <v>6</v>
      </c>
      <c r="AG286" s="29"/>
      <c r="AH286" s="29"/>
      <c r="AI286" s="2">
        <v>3</v>
      </c>
      <c r="AJ286" s="29"/>
      <c r="AK286" s="2"/>
      <c r="AL286" s="2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" t="s">
        <v>71</v>
      </c>
      <c r="CE286" s="2">
        <v>0</v>
      </c>
      <c r="CF286" s="25"/>
      <c r="CG286" s="25"/>
      <c r="CH286" s="25"/>
      <c r="CI286" s="55"/>
    </row>
    <row r="287" spans="1:87" x14ac:dyDescent="0.2">
      <c r="A287" s="2" t="s">
        <v>16895</v>
      </c>
      <c r="B287" s="2" t="s">
        <v>23328</v>
      </c>
      <c r="C287" s="2" t="s">
        <v>5140</v>
      </c>
      <c r="D287" s="2"/>
      <c r="E287" s="2" t="s">
        <v>16895</v>
      </c>
      <c r="F287" s="2" t="s">
        <v>16895</v>
      </c>
      <c r="G287" s="23"/>
      <c r="H287" s="2"/>
      <c r="I287" s="2" t="s">
        <v>61</v>
      </c>
      <c r="J287" s="2" t="s">
        <v>61</v>
      </c>
      <c r="K287" s="2"/>
      <c r="L287" s="45" t="s">
        <v>17088</v>
      </c>
      <c r="M287" s="2" t="s">
        <v>133</v>
      </c>
      <c r="N287" s="2">
        <v>24.15428</v>
      </c>
      <c r="O287" s="2">
        <v>55.643979999999999</v>
      </c>
      <c r="P287" s="2" t="s">
        <v>5226</v>
      </c>
      <c r="Q287" s="2" t="s">
        <v>65</v>
      </c>
      <c r="R287" s="43" t="s">
        <v>16802</v>
      </c>
      <c r="S287" s="41" t="s">
        <v>16802</v>
      </c>
      <c r="T287" s="41" t="s">
        <v>18462</v>
      </c>
      <c r="U287" s="2"/>
      <c r="V287" s="2" t="s">
        <v>6133</v>
      </c>
      <c r="W287" s="41" t="s">
        <v>144</v>
      </c>
      <c r="X287" s="2" t="s">
        <v>5173</v>
      </c>
      <c r="Y287" s="2" t="s">
        <v>5143</v>
      </c>
      <c r="Z287" s="2" t="s">
        <v>20</v>
      </c>
      <c r="AA287" s="2" t="s">
        <v>5144</v>
      </c>
      <c r="AB287" s="2" t="s">
        <v>5145</v>
      </c>
      <c r="AC287" s="2"/>
      <c r="AD287" s="2">
        <v>8001100</v>
      </c>
      <c r="AE287" s="2">
        <v>35</v>
      </c>
      <c r="AF287" s="2">
        <v>5</v>
      </c>
      <c r="AG287" s="2"/>
      <c r="AH287" s="2"/>
      <c r="AI287" s="2">
        <v>3</v>
      </c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 t="s">
        <v>71</v>
      </c>
      <c r="CE287" s="2">
        <v>0</v>
      </c>
      <c r="CF287" s="2"/>
      <c r="CG287" s="2"/>
      <c r="CH287" s="2"/>
      <c r="CI287" s="49"/>
    </row>
    <row r="288" spans="1:87" x14ac:dyDescent="0.2">
      <c r="A288" s="29" t="s">
        <v>18723</v>
      </c>
      <c r="B288" s="2" t="s">
        <v>23329</v>
      </c>
      <c r="C288" s="2" t="s">
        <v>5140</v>
      </c>
      <c r="D288" s="29"/>
      <c r="E288" s="29" t="s">
        <v>18723</v>
      </c>
      <c r="F288" s="29" t="s">
        <v>18723</v>
      </c>
      <c r="G288" s="29"/>
      <c r="H288" s="2"/>
      <c r="I288" s="2" t="s">
        <v>61</v>
      </c>
      <c r="J288" s="2" t="s">
        <v>61</v>
      </c>
      <c r="K288" s="2"/>
      <c r="L288" s="47">
        <v>2023</v>
      </c>
      <c r="M288" s="2" t="s">
        <v>133</v>
      </c>
      <c r="N288" s="29">
        <v>24.1571</v>
      </c>
      <c r="O288" s="29">
        <v>55.648122999999998</v>
      </c>
      <c r="P288" s="2" t="s">
        <v>5226</v>
      </c>
      <c r="Q288" s="2" t="s">
        <v>65</v>
      </c>
      <c r="R288" s="43" t="s">
        <v>16802</v>
      </c>
      <c r="S288" s="41" t="s">
        <v>16802</v>
      </c>
      <c r="T288" s="41" t="s">
        <v>18462</v>
      </c>
      <c r="U288" s="29"/>
      <c r="V288" s="2" t="s">
        <v>16802</v>
      </c>
      <c r="W288" s="41" t="s">
        <v>144</v>
      </c>
      <c r="X288" s="2" t="s">
        <v>5173</v>
      </c>
      <c r="Y288" s="29" t="s">
        <v>5143</v>
      </c>
      <c r="Z288" s="2" t="s">
        <v>20</v>
      </c>
      <c r="AA288" s="2" t="s">
        <v>5144</v>
      </c>
      <c r="AB288" s="2" t="s">
        <v>5145</v>
      </c>
      <c r="AC288" s="2"/>
      <c r="AD288" s="29">
        <v>8001100</v>
      </c>
      <c r="AE288" s="29">
        <v>35</v>
      </c>
      <c r="AF288" s="29">
        <v>6</v>
      </c>
      <c r="AG288" s="29"/>
      <c r="AH288" s="29"/>
      <c r="AI288" s="2">
        <v>3</v>
      </c>
      <c r="AJ288" s="29"/>
      <c r="AK288" s="2"/>
      <c r="AL288" s="2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" t="s">
        <v>71</v>
      </c>
      <c r="CE288" s="2">
        <v>0</v>
      </c>
      <c r="CF288" s="25"/>
      <c r="CG288" s="25"/>
      <c r="CH288" s="25"/>
      <c r="CI288" s="55"/>
    </row>
    <row r="289" spans="1:87" x14ac:dyDescent="0.2">
      <c r="A289" s="2" t="s">
        <v>6118</v>
      </c>
      <c r="B289" s="2" t="s">
        <v>23330</v>
      </c>
      <c r="C289" s="2" t="s">
        <v>5140</v>
      </c>
      <c r="D289" s="2"/>
      <c r="E289" s="2" t="s">
        <v>6118</v>
      </c>
      <c r="F289" s="2" t="s">
        <v>6118</v>
      </c>
      <c r="G289" s="23" t="s">
        <v>17069</v>
      </c>
      <c r="H289" s="2"/>
      <c r="I289" s="2" t="s">
        <v>61</v>
      </c>
      <c r="J289" s="2" t="s">
        <v>61</v>
      </c>
      <c r="K289" s="2" t="s">
        <v>61</v>
      </c>
      <c r="L289" s="45" t="s">
        <v>17088</v>
      </c>
      <c r="M289" s="2" t="s">
        <v>133</v>
      </c>
      <c r="N289" s="2">
        <v>24.159023000000001</v>
      </c>
      <c r="O289" s="2">
        <v>55.334057000000001</v>
      </c>
      <c r="P289" s="2" t="s">
        <v>5226</v>
      </c>
      <c r="Q289" s="2" t="s">
        <v>65</v>
      </c>
      <c r="R289" s="43" t="s">
        <v>18854</v>
      </c>
      <c r="S289" s="41" t="s">
        <v>1554</v>
      </c>
      <c r="T289" s="41" t="s">
        <v>18465</v>
      </c>
      <c r="U289" s="2" t="s">
        <v>4673</v>
      </c>
      <c r="V289" s="2" t="s">
        <v>1554</v>
      </c>
      <c r="W289" s="41" t="s">
        <v>17589</v>
      </c>
      <c r="X289" s="2" t="s">
        <v>5173</v>
      </c>
      <c r="Y289" s="2" t="s">
        <v>5143</v>
      </c>
      <c r="Z289" s="2" t="s">
        <v>20</v>
      </c>
      <c r="AA289" s="2" t="s">
        <v>5144</v>
      </c>
      <c r="AB289" s="2" t="s">
        <v>5145</v>
      </c>
      <c r="AC289" s="2" t="s">
        <v>5247</v>
      </c>
      <c r="AD289" s="2">
        <v>8007100</v>
      </c>
      <c r="AE289" s="2">
        <v>60</v>
      </c>
      <c r="AF289" s="2">
        <v>6</v>
      </c>
      <c r="AG289" s="2">
        <v>3</v>
      </c>
      <c r="AH289" s="2" t="s">
        <v>17978</v>
      </c>
      <c r="AI289" s="2">
        <v>3</v>
      </c>
      <c r="AJ289" s="2">
        <v>3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 t="s">
        <v>78</v>
      </c>
      <c r="CE289" s="2" t="s">
        <v>19158</v>
      </c>
      <c r="CF289" s="2" t="s">
        <v>15686</v>
      </c>
      <c r="CG289" s="2" t="s">
        <v>15719</v>
      </c>
      <c r="CH289" s="2" t="s">
        <v>15706</v>
      </c>
      <c r="CI289" s="49"/>
    </row>
    <row r="290" spans="1:87" x14ac:dyDescent="0.2">
      <c r="A290" s="2" t="s">
        <v>5996</v>
      </c>
      <c r="B290" s="2" t="s">
        <v>23331</v>
      </c>
      <c r="C290" s="2" t="s">
        <v>5140</v>
      </c>
      <c r="D290" s="2"/>
      <c r="E290" s="2" t="s">
        <v>5996</v>
      </c>
      <c r="F290" s="2" t="s">
        <v>5996</v>
      </c>
      <c r="G290" s="23" t="s">
        <v>17281</v>
      </c>
      <c r="H290" s="2"/>
      <c r="I290" s="2" t="s">
        <v>61</v>
      </c>
      <c r="J290" s="2" t="s">
        <v>61</v>
      </c>
      <c r="K290" s="2" t="s">
        <v>61</v>
      </c>
      <c r="L290" s="46">
        <v>43766</v>
      </c>
      <c r="M290" s="2" t="s">
        <v>133</v>
      </c>
      <c r="N290" s="2">
        <v>24.200769999999999</v>
      </c>
      <c r="O290" s="2">
        <v>55.543799999999997</v>
      </c>
      <c r="P290" s="2" t="s">
        <v>5226</v>
      </c>
      <c r="Q290" s="2" t="s">
        <v>65</v>
      </c>
      <c r="R290" s="43" t="s">
        <v>16802</v>
      </c>
      <c r="S290" s="41" t="s">
        <v>16802</v>
      </c>
      <c r="T290" s="41" t="s">
        <v>18463</v>
      </c>
      <c r="U290" s="2" t="s">
        <v>16804</v>
      </c>
      <c r="V290" s="2" t="s">
        <v>2666</v>
      </c>
      <c r="W290" s="41" t="s">
        <v>17589</v>
      </c>
      <c r="X290" s="2" t="s">
        <v>5173</v>
      </c>
      <c r="Y290" s="2" t="s">
        <v>5149</v>
      </c>
      <c r="Z290" s="2" t="s">
        <v>20</v>
      </c>
      <c r="AA290" s="2" t="s">
        <v>5144</v>
      </c>
      <c r="AB290" s="2" t="s">
        <v>5150</v>
      </c>
      <c r="AC290" s="2" t="s">
        <v>5247</v>
      </c>
      <c r="AD290" s="2">
        <v>8006500</v>
      </c>
      <c r="AE290" s="2">
        <v>32</v>
      </c>
      <c r="AF290" s="2">
        <v>6</v>
      </c>
      <c r="AG290" s="2">
        <v>3</v>
      </c>
      <c r="AH290" s="2" t="s">
        <v>17978</v>
      </c>
      <c r="AI290" s="2">
        <v>3</v>
      </c>
      <c r="AJ290" s="2">
        <v>3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 t="s">
        <v>78</v>
      </c>
      <c r="CE290" s="2" t="s">
        <v>5997</v>
      </c>
      <c r="CF290" s="2" t="s">
        <v>15685</v>
      </c>
      <c r="CG290" s="2" t="s">
        <v>253</v>
      </c>
      <c r="CH290" s="2" t="s">
        <v>15706</v>
      </c>
      <c r="CI290" s="49"/>
    </row>
    <row r="291" spans="1:87" x14ac:dyDescent="0.2">
      <c r="A291" s="2" t="s">
        <v>6252</v>
      </c>
      <c r="B291" s="2" t="s">
        <v>23332</v>
      </c>
      <c r="C291" s="2" t="s">
        <v>5140</v>
      </c>
      <c r="D291" s="2"/>
      <c r="E291" s="2" t="s">
        <v>6252</v>
      </c>
      <c r="F291" s="2" t="s">
        <v>6252</v>
      </c>
      <c r="G291" s="23" t="s">
        <v>17347</v>
      </c>
      <c r="H291" s="2"/>
      <c r="I291" s="2" t="s">
        <v>61</v>
      </c>
      <c r="J291" s="2" t="s">
        <v>61</v>
      </c>
      <c r="K291" s="2" t="s">
        <v>61</v>
      </c>
      <c r="L291" s="45" t="s">
        <v>17088</v>
      </c>
      <c r="M291" s="2" t="s">
        <v>133</v>
      </c>
      <c r="N291" s="2">
        <v>24.212441999999999</v>
      </c>
      <c r="O291" s="2">
        <v>55.545741</v>
      </c>
      <c r="P291" s="2" t="s">
        <v>5226</v>
      </c>
      <c r="Q291" s="2" t="s">
        <v>65</v>
      </c>
      <c r="R291" s="43" t="s">
        <v>18854</v>
      </c>
      <c r="S291" s="41" t="s">
        <v>1554</v>
      </c>
      <c r="T291" s="41" t="s">
        <v>18460</v>
      </c>
      <c r="U291" s="2" t="s">
        <v>16801</v>
      </c>
      <c r="V291" s="2" t="s">
        <v>1554</v>
      </c>
      <c r="W291" s="41" t="s">
        <v>17589</v>
      </c>
      <c r="X291" s="2" t="s">
        <v>5173</v>
      </c>
      <c r="Y291" s="2" t="s">
        <v>5143</v>
      </c>
      <c r="Z291" s="2" t="s">
        <v>20</v>
      </c>
      <c r="AA291" s="2" t="s">
        <v>5144</v>
      </c>
      <c r="AB291" s="2" t="s">
        <v>5145</v>
      </c>
      <c r="AC291" s="2" t="s">
        <v>5247</v>
      </c>
      <c r="AD291" s="2">
        <v>8006500</v>
      </c>
      <c r="AE291" s="2">
        <v>40</v>
      </c>
      <c r="AF291" s="2">
        <v>6</v>
      </c>
      <c r="AG291" s="2">
        <v>3</v>
      </c>
      <c r="AH291" s="2" t="s">
        <v>17978</v>
      </c>
      <c r="AI291" s="2">
        <v>3</v>
      </c>
      <c r="AJ291" s="2">
        <v>3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 t="s">
        <v>78</v>
      </c>
      <c r="CE291" s="2" t="s">
        <v>6253</v>
      </c>
      <c r="CF291" s="2" t="s">
        <v>15680</v>
      </c>
      <c r="CG291" s="2" t="s">
        <v>15708</v>
      </c>
      <c r="CH291" s="2" t="s">
        <v>15709</v>
      </c>
      <c r="CI291" s="49"/>
    </row>
    <row r="292" spans="1:87" x14ac:dyDescent="0.2">
      <c r="A292" s="2" t="s">
        <v>6143</v>
      </c>
      <c r="B292" s="2" t="s">
        <v>23333</v>
      </c>
      <c r="C292" s="2" t="s">
        <v>5140</v>
      </c>
      <c r="D292" s="2"/>
      <c r="E292" s="2" t="s">
        <v>6143</v>
      </c>
      <c r="F292" s="2" t="s">
        <v>6143</v>
      </c>
      <c r="G292" s="23" t="s">
        <v>17763</v>
      </c>
      <c r="H292" s="2"/>
      <c r="I292" s="2" t="s">
        <v>61</v>
      </c>
      <c r="J292" s="2" t="s">
        <v>61</v>
      </c>
      <c r="K292" s="2" t="s">
        <v>61</v>
      </c>
      <c r="L292" s="45" t="s">
        <v>17088</v>
      </c>
      <c r="M292" s="2" t="s">
        <v>133</v>
      </c>
      <c r="N292" s="2">
        <v>24.09008</v>
      </c>
      <c r="O292" s="2">
        <v>55.695424000000003</v>
      </c>
      <c r="P292" s="2" t="s">
        <v>5226</v>
      </c>
      <c r="Q292" s="2" t="s">
        <v>65</v>
      </c>
      <c r="R292" s="43" t="s">
        <v>16802</v>
      </c>
      <c r="S292" s="41" t="s">
        <v>16802</v>
      </c>
      <c r="T292" s="41" t="s">
        <v>18462</v>
      </c>
      <c r="U292" s="2" t="s">
        <v>6245</v>
      </c>
      <c r="V292" s="2" t="s">
        <v>4851</v>
      </c>
      <c r="W292" s="41" t="s">
        <v>17589</v>
      </c>
      <c r="X292" s="2" t="s">
        <v>5173</v>
      </c>
      <c r="Y292" s="2" t="s">
        <v>5143</v>
      </c>
      <c r="Z292" s="2" t="s">
        <v>20</v>
      </c>
      <c r="AA292" s="2" t="s">
        <v>5144</v>
      </c>
      <c r="AB292" s="2" t="s">
        <v>5145</v>
      </c>
      <c r="AC292" s="2" t="s">
        <v>5247</v>
      </c>
      <c r="AD292" s="2">
        <v>8002800</v>
      </c>
      <c r="AE292" s="2">
        <v>30</v>
      </c>
      <c r="AF292" s="2">
        <v>6</v>
      </c>
      <c r="AG292" s="2">
        <v>3</v>
      </c>
      <c r="AH292" s="2" t="s">
        <v>17978</v>
      </c>
      <c r="AI292" s="2">
        <v>3</v>
      </c>
      <c r="AJ292" s="2">
        <v>3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 t="s">
        <v>78</v>
      </c>
      <c r="CE292" s="2" t="s">
        <v>19159</v>
      </c>
      <c r="CF292" s="2" t="s">
        <v>15685</v>
      </c>
      <c r="CG292" s="2" t="s">
        <v>15715</v>
      </c>
      <c r="CH292" s="2" t="s">
        <v>15706</v>
      </c>
      <c r="CI292" s="49"/>
    </row>
    <row r="293" spans="1:87" x14ac:dyDescent="0.2">
      <c r="A293" s="2" t="s">
        <v>5998</v>
      </c>
      <c r="B293" s="2" t="s">
        <v>23334</v>
      </c>
      <c r="C293" s="2" t="s">
        <v>5140</v>
      </c>
      <c r="D293" s="2"/>
      <c r="E293" s="2" t="s">
        <v>5998</v>
      </c>
      <c r="F293" s="2" t="s">
        <v>5998</v>
      </c>
      <c r="G293" s="23" t="s">
        <v>16213</v>
      </c>
      <c r="H293" s="2"/>
      <c r="I293" s="2" t="s">
        <v>61</v>
      </c>
      <c r="J293" s="2" t="s">
        <v>61</v>
      </c>
      <c r="K293" s="2" t="s">
        <v>61</v>
      </c>
      <c r="L293" s="46">
        <v>43757</v>
      </c>
      <c r="M293" s="2" t="s">
        <v>133</v>
      </c>
      <c r="N293" s="2">
        <v>24.098984999999999</v>
      </c>
      <c r="O293" s="2">
        <v>55.715698000000003</v>
      </c>
      <c r="P293" s="2" t="s">
        <v>5226</v>
      </c>
      <c r="Q293" s="2" t="s">
        <v>65</v>
      </c>
      <c r="R293" s="43" t="s">
        <v>16802</v>
      </c>
      <c r="S293" s="41" t="s">
        <v>16802</v>
      </c>
      <c r="T293" s="41" t="s">
        <v>18463</v>
      </c>
      <c r="U293" s="2" t="s">
        <v>16804</v>
      </c>
      <c r="V293" s="2" t="s">
        <v>2666</v>
      </c>
      <c r="W293" s="41" t="s">
        <v>17589</v>
      </c>
      <c r="X293" s="2" t="s">
        <v>5173</v>
      </c>
      <c r="Y293" s="2" t="s">
        <v>5205</v>
      </c>
      <c r="Z293" s="2" t="s">
        <v>20</v>
      </c>
      <c r="AA293" s="2" t="s">
        <v>5144</v>
      </c>
      <c r="AB293" s="2" t="s">
        <v>5356</v>
      </c>
      <c r="AC293" s="2" t="s">
        <v>5247</v>
      </c>
      <c r="AD293" s="2">
        <v>8002800</v>
      </c>
      <c r="AE293" s="2">
        <v>30</v>
      </c>
      <c r="AF293" s="2">
        <v>8</v>
      </c>
      <c r="AG293" s="2">
        <v>3</v>
      </c>
      <c r="AH293" s="2" t="s">
        <v>17978</v>
      </c>
      <c r="AI293" s="2">
        <v>4</v>
      </c>
      <c r="AJ293" s="2">
        <v>3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 t="s">
        <v>78</v>
      </c>
      <c r="CE293" s="2" t="s">
        <v>5999</v>
      </c>
      <c r="CF293" s="2" t="s">
        <v>15685</v>
      </c>
      <c r="CG293" s="2" t="s">
        <v>253</v>
      </c>
      <c r="CH293" s="2" t="s">
        <v>15706</v>
      </c>
      <c r="CI293" s="49"/>
    </row>
    <row r="294" spans="1:87" x14ac:dyDescent="0.2">
      <c r="A294" s="2" t="s">
        <v>5712</v>
      </c>
      <c r="B294" s="2" t="s">
        <v>23335</v>
      </c>
      <c r="C294" s="2" t="s">
        <v>5140</v>
      </c>
      <c r="D294" s="2"/>
      <c r="E294" s="2" t="s">
        <v>5712</v>
      </c>
      <c r="F294" s="2" t="s">
        <v>5712</v>
      </c>
      <c r="G294" s="23" t="s">
        <v>18283</v>
      </c>
      <c r="H294" s="2"/>
      <c r="I294" s="2" t="s">
        <v>61</v>
      </c>
      <c r="J294" s="2" t="s">
        <v>61</v>
      </c>
      <c r="K294" s="2" t="s">
        <v>61</v>
      </c>
      <c r="L294" s="46">
        <v>43930</v>
      </c>
      <c r="M294" s="2" t="s">
        <v>133</v>
      </c>
      <c r="N294" s="2">
        <v>24.119474</v>
      </c>
      <c r="O294" s="2">
        <v>55.968142999999998</v>
      </c>
      <c r="P294" s="2" t="s">
        <v>5226</v>
      </c>
      <c r="Q294" s="2" t="s">
        <v>65</v>
      </c>
      <c r="R294" s="43" t="s">
        <v>16802</v>
      </c>
      <c r="S294" s="41" t="s">
        <v>16802</v>
      </c>
      <c r="T294" s="41" t="s">
        <v>18463</v>
      </c>
      <c r="U294" s="2" t="s">
        <v>16804</v>
      </c>
      <c r="V294" s="2" t="s">
        <v>2666</v>
      </c>
      <c r="W294" s="41" t="s">
        <v>17589</v>
      </c>
      <c r="X294" s="2" t="s">
        <v>5173</v>
      </c>
      <c r="Y294" s="2" t="s">
        <v>5143</v>
      </c>
      <c r="Z294" s="2" t="s">
        <v>20</v>
      </c>
      <c r="AA294" s="2" t="s">
        <v>1599</v>
      </c>
      <c r="AB294" s="2" t="s">
        <v>5145</v>
      </c>
      <c r="AC294" s="2" t="s">
        <v>5247</v>
      </c>
      <c r="AD294" s="2">
        <v>8007700</v>
      </c>
      <c r="AE294" s="2">
        <v>35</v>
      </c>
      <c r="AF294" s="2">
        <v>6</v>
      </c>
      <c r="AG294" s="2">
        <v>3</v>
      </c>
      <c r="AH294" s="2" t="s">
        <v>17978</v>
      </c>
      <c r="AI294" s="2">
        <v>3</v>
      </c>
      <c r="AJ294" s="2">
        <v>3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 t="s">
        <v>71</v>
      </c>
      <c r="CE294" s="2">
        <v>0</v>
      </c>
      <c r="CF294" s="2" t="s">
        <v>15680</v>
      </c>
      <c r="CG294" s="2" t="s">
        <v>253</v>
      </c>
      <c r="CH294" s="2" t="s">
        <v>15706</v>
      </c>
      <c r="CI294" s="49"/>
    </row>
    <row r="295" spans="1:87" x14ac:dyDescent="0.2">
      <c r="A295" s="2" t="s">
        <v>6168</v>
      </c>
      <c r="B295" s="2" t="s">
        <v>23336</v>
      </c>
      <c r="C295" s="2" t="s">
        <v>5140</v>
      </c>
      <c r="D295" s="2"/>
      <c r="E295" s="2" t="s">
        <v>6168</v>
      </c>
      <c r="F295" s="2" t="s">
        <v>6168</v>
      </c>
      <c r="G295" s="23" t="s">
        <v>17315</v>
      </c>
      <c r="H295" s="2"/>
      <c r="I295" s="2" t="s">
        <v>61</v>
      </c>
      <c r="J295" s="2" t="s">
        <v>61</v>
      </c>
      <c r="K295" s="2" t="s">
        <v>61</v>
      </c>
      <c r="L295" s="45" t="s">
        <v>17088</v>
      </c>
      <c r="M295" s="2" t="s">
        <v>133</v>
      </c>
      <c r="N295" s="2">
        <v>24.310420000000001</v>
      </c>
      <c r="O295" s="2">
        <v>55.750978000000003</v>
      </c>
      <c r="P295" s="2" t="s">
        <v>5226</v>
      </c>
      <c r="Q295" s="2" t="s">
        <v>65</v>
      </c>
      <c r="R295" s="43" t="s">
        <v>16802</v>
      </c>
      <c r="S295" s="41" t="s">
        <v>16802</v>
      </c>
      <c r="T295" s="41" t="s">
        <v>18463</v>
      </c>
      <c r="U295" s="2" t="s">
        <v>16804</v>
      </c>
      <c r="V295" s="2" t="s">
        <v>4851</v>
      </c>
      <c r="W295" s="41" t="s">
        <v>17589</v>
      </c>
      <c r="X295" s="2" t="s">
        <v>5173</v>
      </c>
      <c r="Y295" s="2" t="s">
        <v>5143</v>
      </c>
      <c r="Z295" s="2" t="s">
        <v>20</v>
      </c>
      <c r="AA295" s="2" t="s">
        <v>5144</v>
      </c>
      <c r="AB295" s="2" t="s">
        <v>5145</v>
      </c>
      <c r="AC295" s="2" t="s">
        <v>5247</v>
      </c>
      <c r="AD295" s="2">
        <v>8000200</v>
      </c>
      <c r="AE295" s="2">
        <v>35</v>
      </c>
      <c r="AF295" s="2">
        <v>6</v>
      </c>
      <c r="AG295" s="2">
        <v>3</v>
      </c>
      <c r="AH295" s="2" t="s">
        <v>17978</v>
      </c>
      <c r="AI295" s="2">
        <v>3</v>
      </c>
      <c r="AJ295" s="2">
        <v>3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 t="s">
        <v>78</v>
      </c>
      <c r="CE295" s="2" t="s">
        <v>5704</v>
      </c>
      <c r="CF295" s="2">
        <v>40</v>
      </c>
      <c r="CG295" s="2" t="s">
        <v>253</v>
      </c>
      <c r="CH295" s="2" t="s">
        <v>15706</v>
      </c>
      <c r="CI295" s="49"/>
    </row>
    <row r="296" spans="1:87" x14ac:dyDescent="0.2">
      <c r="A296" s="2" t="s">
        <v>6169</v>
      </c>
      <c r="B296" s="2" t="s">
        <v>23337</v>
      </c>
      <c r="C296" s="2" t="s">
        <v>5140</v>
      </c>
      <c r="D296" s="2"/>
      <c r="E296" s="2" t="s">
        <v>6169</v>
      </c>
      <c r="F296" s="2" t="s">
        <v>6169</v>
      </c>
      <c r="G296" s="23" t="s">
        <v>6170</v>
      </c>
      <c r="H296" s="2"/>
      <c r="I296" s="2" t="s">
        <v>61</v>
      </c>
      <c r="J296" s="2" t="s">
        <v>61</v>
      </c>
      <c r="K296" s="2" t="s">
        <v>61</v>
      </c>
      <c r="L296" s="45" t="s">
        <v>17088</v>
      </c>
      <c r="M296" s="2" t="s">
        <v>133</v>
      </c>
      <c r="N296" s="2">
        <v>24.334229000000001</v>
      </c>
      <c r="O296" s="2">
        <v>55.800128000000001</v>
      </c>
      <c r="P296" s="2" t="s">
        <v>5226</v>
      </c>
      <c r="Q296" s="2" t="s">
        <v>65</v>
      </c>
      <c r="R296" s="43" t="s">
        <v>16802</v>
      </c>
      <c r="S296" s="41" t="s">
        <v>16802</v>
      </c>
      <c r="T296" s="41" t="s">
        <v>18463</v>
      </c>
      <c r="U296" s="2" t="s">
        <v>16804</v>
      </c>
      <c r="V296" s="2" t="s">
        <v>4851</v>
      </c>
      <c r="W296" s="41" t="s">
        <v>17589</v>
      </c>
      <c r="X296" s="2" t="s">
        <v>5173</v>
      </c>
      <c r="Y296" s="2" t="s">
        <v>5143</v>
      </c>
      <c r="Z296" s="2" t="s">
        <v>20</v>
      </c>
      <c r="AA296" s="2" t="s">
        <v>5144</v>
      </c>
      <c r="AB296" s="2" t="s">
        <v>5145</v>
      </c>
      <c r="AC296" s="2" t="s">
        <v>5247</v>
      </c>
      <c r="AD296" s="2">
        <v>8000100</v>
      </c>
      <c r="AE296" s="2">
        <v>35</v>
      </c>
      <c r="AF296" s="2">
        <v>6</v>
      </c>
      <c r="AG296" s="2">
        <v>3</v>
      </c>
      <c r="AH296" s="2" t="s">
        <v>17978</v>
      </c>
      <c r="AI296" s="2">
        <v>3</v>
      </c>
      <c r="AJ296" s="2">
        <v>3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 t="s">
        <v>78</v>
      </c>
      <c r="CE296" s="2" t="s">
        <v>6171</v>
      </c>
      <c r="CF296" s="2">
        <v>40</v>
      </c>
      <c r="CG296" s="2" t="s">
        <v>253</v>
      </c>
      <c r="CH296" s="2" t="s">
        <v>15706</v>
      </c>
      <c r="CI296" s="49"/>
    </row>
    <row r="297" spans="1:87" x14ac:dyDescent="0.2">
      <c r="A297" s="2" t="s">
        <v>5713</v>
      </c>
      <c r="B297" s="2" t="s">
        <v>23338</v>
      </c>
      <c r="C297" s="2" t="s">
        <v>5140</v>
      </c>
      <c r="D297" s="2"/>
      <c r="E297" s="2" t="s">
        <v>5713</v>
      </c>
      <c r="F297" s="2" t="s">
        <v>5713</v>
      </c>
      <c r="G297" s="23" t="s">
        <v>18831</v>
      </c>
      <c r="H297" s="2"/>
      <c r="I297" s="2" t="s">
        <v>61</v>
      </c>
      <c r="J297" s="2" t="s">
        <v>61</v>
      </c>
      <c r="K297" s="2" t="s">
        <v>61</v>
      </c>
      <c r="L297" s="46">
        <v>43638</v>
      </c>
      <c r="M297" s="2" t="s">
        <v>133</v>
      </c>
      <c r="N297" s="2">
        <v>23.63533</v>
      </c>
      <c r="O297" s="2">
        <v>55.548945000000003</v>
      </c>
      <c r="P297" s="2" t="s">
        <v>5226</v>
      </c>
      <c r="Q297" s="2" t="s">
        <v>65</v>
      </c>
      <c r="R297" s="43" t="s">
        <v>16802</v>
      </c>
      <c r="S297" s="41" t="s">
        <v>16802</v>
      </c>
      <c r="T297" s="41" t="s">
        <v>18463</v>
      </c>
      <c r="U297" s="2" t="s">
        <v>16804</v>
      </c>
      <c r="V297" s="2" t="s">
        <v>2666</v>
      </c>
      <c r="W297" s="41" t="s">
        <v>17589</v>
      </c>
      <c r="X297" s="2" t="s">
        <v>5173</v>
      </c>
      <c r="Y297" s="2" t="s">
        <v>5143</v>
      </c>
      <c r="Z297" s="2" t="s">
        <v>20</v>
      </c>
      <c r="AA297" s="2" t="s">
        <v>5144</v>
      </c>
      <c r="AB297" s="2" t="s">
        <v>5145</v>
      </c>
      <c r="AC297" s="2" t="s">
        <v>5247</v>
      </c>
      <c r="AD297" s="2">
        <v>8009300</v>
      </c>
      <c r="AE297" s="2">
        <v>31</v>
      </c>
      <c r="AF297" s="2">
        <v>6</v>
      </c>
      <c r="AG297" s="2">
        <v>3</v>
      </c>
      <c r="AH297" s="2" t="s">
        <v>17978</v>
      </c>
      <c r="AI297" s="2">
        <v>3</v>
      </c>
      <c r="AJ297" s="2">
        <v>3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 t="s">
        <v>71</v>
      </c>
      <c r="CE297" s="2">
        <v>0</v>
      </c>
      <c r="CF297" s="2" t="s">
        <v>15685</v>
      </c>
      <c r="CG297" s="2" t="s">
        <v>253</v>
      </c>
      <c r="CH297" s="2" t="s">
        <v>15706</v>
      </c>
      <c r="CI297" s="49"/>
    </row>
    <row r="298" spans="1:87" x14ac:dyDescent="0.2">
      <c r="A298" s="2" t="s">
        <v>10407</v>
      </c>
      <c r="B298" s="2" t="s">
        <v>23339</v>
      </c>
      <c r="C298" s="2" t="s">
        <v>5140</v>
      </c>
      <c r="D298" s="2"/>
      <c r="E298" s="2" t="s">
        <v>10407</v>
      </c>
      <c r="F298" s="2" t="s">
        <v>10407</v>
      </c>
      <c r="G298" s="23" t="s">
        <v>22832</v>
      </c>
      <c r="H298" s="2"/>
      <c r="I298" s="2" t="s">
        <v>61</v>
      </c>
      <c r="J298" s="2" t="s">
        <v>61</v>
      </c>
      <c r="K298" s="2" t="s">
        <v>61</v>
      </c>
      <c r="L298" s="45" t="s">
        <v>17088</v>
      </c>
      <c r="M298" s="2" t="s">
        <v>133</v>
      </c>
      <c r="N298" s="2">
        <v>23.415986</v>
      </c>
      <c r="O298" s="2">
        <v>55.415061999999999</v>
      </c>
      <c r="P298" s="2" t="s">
        <v>5226</v>
      </c>
      <c r="Q298" s="2" t="s">
        <v>65</v>
      </c>
      <c r="R298" s="43" t="s">
        <v>16802</v>
      </c>
      <c r="S298" s="41" t="s">
        <v>16802</v>
      </c>
      <c r="T298" s="41" t="s">
        <v>18463</v>
      </c>
      <c r="U298" s="2" t="s">
        <v>16804</v>
      </c>
      <c r="V298" s="2" t="s">
        <v>4851</v>
      </c>
      <c r="W298" s="41" t="s">
        <v>17589</v>
      </c>
      <c r="X298" s="2" t="s">
        <v>5173</v>
      </c>
      <c r="Y298" s="2" t="s">
        <v>5143</v>
      </c>
      <c r="Z298" s="2" t="s">
        <v>20</v>
      </c>
      <c r="AA298" s="2" t="s">
        <v>5144</v>
      </c>
      <c r="AB298" s="2" t="s">
        <v>5145</v>
      </c>
      <c r="AC298" s="2" t="s">
        <v>5247</v>
      </c>
      <c r="AD298" s="2">
        <v>8009500</v>
      </c>
      <c r="AE298" s="2">
        <v>35</v>
      </c>
      <c r="AF298" s="2">
        <v>6</v>
      </c>
      <c r="AG298" s="2">
        <v>3</v>
      </c>
      <c r="AH298" s="2" t="s">
        <v>17978</v>
      </c>
      <c r="AI298" s="2">
        <v>3</v>
      </c>
      <c r="AJ298" s="2">
        <v>3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 t="s">
        <v>71</v>
      </c>
      <c r="CE298" s="2">
        <v>0</v>
      </c>
      <c r="CF298" s="2">
        <v>40</v>
      </c>
      <c r="CG298" s="2" t="s">
        <v>253</v>
      </c>
      <c r="CH298" s="2"/>
      <c r="CI298" s="49"/>
    </row>
    <row r="299" spans="1:87" x14ac:dyDescent="0.2">
      <c r="A299" s="2" t="s">
        <v>5285</v>
      </c>
      <c r="B299" s="2" t="s">
        <v>23340</v>
      </c>
      <c r="C299" s="2" t="s">
        <v>5140</v>
      </c>
      <c r="D299" s="2"/>
      <c r="E299" s="2" t="s">
        <v>5285</v>
      </c>
      <c r="F299" s="2" t="s">
        <v>5285</v>
      </c>
      <c r="G299" s="23" t="s">
        <v>17152</v>
      </c>
      <c r="H299" s="2"/>
      <c r="I299" s="2" t="s">
        <v>61</v>
      </c>
      <c r="J299" s="2" t="s">
        <v>61</v>
      </c>
      <c r="K299" s="2" t="s">
        <v>61</v>
      </c>
      <c r="L299" s="46">
        <v>43768</v>
      </c>
      <c r="M299" s="2" t="s">
        <v>133</v>
      </c>
      <c r="N299" s="2">
        <v>24.190466000000001</v>
      </c>
      <c r="O299" s="2">
        <v>55.819484000000003</v>
      </c>
      <c r="P299" s="2" t="s">
        <v>5226</v>
      </c>
      <c r="Q299" s="2" t="s">
        <v>65</v>
      </c>
      <c r="R299" s="43" t="s">
        <v>16802</v>
      </c>
      <c r="S299" s="41" t="s">
        <v>16802</v>
      </c>
      <c r="T299" s="41" t="s">
        <v>18463</v>
      </c>
      <c r="U299" s="2" t="s">
        <v>16804</v>
      </c>
      <c r="V299" s="2" t="s">
        <v>2666</v>
      </c>
      <c r="W299" s="41" t="s">
        <v>17589</v>
      </c>
      <c r="X299" s="2" t="s">
        <v>5173</v>
      </c>
      <c r="Y299" s="2" t="s">
        <v>5143</v>
      </c>
      <c r="Z299" s="2" t="s">
        <v>20</v>
      </c>
      <c r="AA299" s="2" t="s">
        <v>5144</v>
      </c>
      <c r="AB299" s="2" t="s">
        <v>5145</v>
      </c>
      <c r="AC299" s="2" t="s">
        <v>5205</v>
      </c>
      <c r="AD299" s="2">
        <v>8001900</v>
      </c>
      <c r="AE299" s="2">
        <v>30</v>
      </c>
      <c r="AF299" s="2">
        <v>6</v>
      </c>
      <c r="AG299" s="2">
        <v>3</v>
      </c>
      <c r="AH299" s="2" t="s">
        <v>17974</v>
      </c>
      <c r="AI299" s="2">
        <v>3</v>
      </c>
      <c r="AJ299" s="2">
        <v>3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 t="s">
        <v>78</v>
      </c>
      <c r="CE299" s="2" t="s">
        <v>5286</v>
      </c>
      <c r="CF299" s="2" t="s">
        <v>15685</v>
      </c>
      <c r="CG299" s="2" t="s">
        <v>253</v>
      </c>
      <c r="CH299" s="2" t="s">
        <v>15706</v>
      </c>
      <c r="CI299" s="49"/>
    </row>
    <row r="300" spans="1:87" x14ac:dyDescent="0.2">
      <c r="A300" s="2" t="s">
        <v>6172</v>
      </c>
      <c r="B300" s="2" t="s">
        <v>23341</v>
      </c>
      <c r="C300" s="2" t="s">
        <v>5140</v>
      </c>
      <c r="D300" s="2"/>
      <c r="E300" s="2" t="s">
        <v>6172</v>
      </c>
      <c r="F300" s="2" t="s">
        <v>6172</v>
      </c>
      <c r="G300" s="23" t="s">
        <v>17316</v>
      </c>
      <c r="H300" s="2"/>
      <c r="I300" s="2" t="s">
        <v>61</v>
      </c>
      <c r="J300" s="2" t="s">
        <v>61</v>
      </c>
      <c r="K300" s="2" t="s">
        <v>61</v>
      </c>
      <c r="L300" s="45" t="s">
        <v>17088</v>
      </c>
      <c r="M300" s="2" t="s">
        <v>133</v>
      </c>
      <c r="N300" s="2">
        <v>24.156261000000001</v>
      </c>
      <c r="O300" s="2">
        <v>55.674619999999997</v>
      </c>
      <c r="P300" s="2" t="s">
        <v>5226</v>
      </c>
      <c r="Q300" s="2" t="s">
        <v>65</v>
      </c>
      <c r="R300" s="43" t="s">
        <v>16802</v>
      </c>
      <c r="S300" s="41" t="s">
        <v>16802</v>
      </c>
      <c r="T300" s="41" t="s">
        <v>18463</v>
      </c>
      <c r="U300" s="2" t="s">
        <v>16804</v>
      </c>
      <c r="V300" s="2" t="s">
        <v>4851</v>
      </c>
      <c r="W300" s="41" t="s">
        <v>17589</v>
      </c>
      <c r="X300" s="2" t="s">
        <v>5173</v>
      </c>
      <c r="Y300" s="2" t="s">
        <v>5143</v>
      </c>
      <c r="Z300" s="2" t="s">
        <v>20</v>
      </c>
      <c r="AA300" s="2" t="s">
        <v>5144</v>
      </c>
      <c r="AB300" s="2" t="s">
        <v>5145</v>
      </c>
      <c r="AC300" s="2" t="s">
        <v>5205</v>
      </c>
      <c r="AD300" s="2">
        <v>8003000</v>
      </c>
      <c r="AE300" s="2">
        <v>35</v>
      </c>
      <c r="AF300" s="2">
        <v>6</v>
      </c>
      <c r="AG300" s="2">
        <v>3</v>
      </c>
      <c r="AH300" s="2" t="s">
        <v>17974</v>
      </c>
      <c r="AI300" s="2">
        <v>3</v>
      </c>
      <c r="AJ300" s="2">
        <v>3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 t="s">
        <v>78</v>
      </c>
      <c r="CE300" s="2" t="s">
        <v>5371</v>
      </c>
      <c r="CF300" s="2">
        <v>40</v>
      </c>
      <c r="CG300" s="2" t="s">
        <v>253</v>
      </c>
      <c r="CH300" s="2" t="s">
        <v>15706</v>
      </c>
      <c r="CI300" s="49"/>
    </row>
    <row r="301" spans="1:87" x14ac:dyDescent="0.2">
      <c r="A301" s="2" t="s">
        <v>6205</v>
      </c>
      <c r="B301" s="2" t="s">
        <v>23342</v>
      </c>
      <c r="C301" s="2" t="s">
        <v>5140</v>
      </c>
      <c r="D301" s="2"/>
      <c r="E301" s="2" t="s">
        <v>6205</v>
      </c>
      <c r="F301" s="2" t="s">
        <v>6205</v>
      </c>
      <c r="G301" s="23" t="s">
        <v>17072</v>
      </c>
      <c r="H301" s="2"/>
      <c r="I301" s="2" t="s">
        <v>61</v>
      </c>
      <c r="J301" s="2" t="s">
        <v>61</v>
      </c>
      <c r="K301" s="2" t="s">
        <v>61</v>
      </c>
      <c r="L301" s="45" t="s">
        <v>17088</v>
      </c>
      <c r="M301" s="2" t="s">
        <v>133</v>
      </c>
      <c r="N301" s="2">
        <v>24.345279999999999</v>
      </c>
      <c r="O301" s="2">
        <v>55.793930000000003</v>
      </c>
      <c r="P301" s="2" t="s">
        <v>5226</v>
      </c>
      <c r="Q301" s="2" t="s">
        <v>65</v>
      </c>
      <c r="R301" s="43" t="s">
        <v>16802</v>
      </c>
      <c r="S301" s="41" t="s">
        <v>16802</v>
      </c>
      <c r="T301" s="41" t="s">
        <v>18463</v>
      </c>
      <c r="U301" s="2" t="s">
        <v>16804</v>
      </c>
      <c r="V301" s="2" t="s">
        <v>4851</v>
      </c>
      <c r="W301" s="41" t="s">
        <v>17589</v>
      </c>
      <c r="X301" s="2" t="s">
        <v>5173</v>
      </c>
      <c r="Y301" s="2" t="s">
        <v>5143</v>
      </c>
      <c r="Z301" s="2" t="s">
        <v>20</v>
      </c>
      <c r="AA301" s="2" t="s">
        <v>5144</v>
      </c>
      <c r="AB301" s="2" t="s">
        <v>5145</v>
      </c>
      <c r="AC301" s="2" t="s">
        <v>5247</v>
      </c>
      <c r="AD301" s="2">
        <v>8000100</v>
      </c>
      <c r="AE301" s="2">
        <v>30</v>
      </c>
      <c r="AF301" s="2">
        <v>6</v>
      </c>
      <c r="AG301" s="2">
        <v>3</v>
      </c>
      <c r="AH301" s="2" t="s">
        <v>17978</v>
      </c>
      <c r="AI301" s="2">
        <v>3</v>
      </c>
      <c r="AJ301" s="2">
        <v>3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 t="s">
        <v>78</v>
      </c>
      <c r="CE301" s="2" t="s">
        <v>6206</v>
      </c>
      <c r="CF301" s="2" t="s">
        <v>15685</v>
      </c>
      <c r="CG301" s="2" t="s">
        <v>15742</v>
      </c>
      <c r="CH301" s="2" t="s">
        <v>15706</v>
      </c>
      <c r="CI301" s="49"/>
    </row>
    <row r="302" spans="1:87" x14ac:dyDescent="0.2">
      <c r="A302" s="2" t="s">
        <v>5369</v>
      </c>
      <c r="B302" s="2" t="s">
        <v>23343</v>
      </c>
      <c r="C302" s="2" t="s">
        <v>5140</v>
      </c>
      <c r="D302" s="2"/>
      <c r="E302" s="2" t="s">
        <v>5369</v>
      </c>
      <c r="F302" s="2" t="s">
        <v>5369</v>
      </c>
      <c r="G302" s="23" t="s">
        <v>17196</v>
      </c>
      <c r="H302" s="2"/>
      <c r="I302" s="2" t="s">
        <v>61</v>
      </c>
      <c r="J302" s="2" t="s">
        <v>61</v>
      </c>
      <c r="K302" s="2" t="s">
        <v>61</v>
      </c>
      <c r="L302" s="46">
        <v>44080</v>
      </c>
      <c r="M302" s="2" t="s">
        <v>133</v>
      </c>
      <c r="N302" s="2">
        <v>24.134633000000001</v>
      </c>
      <c r="O302" s="2">
        <v>55.697136999999998</v>
      </c>
      <c r="P302" s="2" t="s">
        <v>5226</v>
      </c>
      <c r="Q302" s="2" t="s">
        <v>65</v>
      </c>
      <c r="R302" s="43" t="s">
        <v>18854</v>
      </c>
      <c r="S302" s="41" t="s">
        <v>1554</v>
      </c>
      <c r="T302" s="41" t="s">
        <v>18465</v>
      </c>
      <c r="U302" s="2" t="s">
        <v>4673</v>
      </c>
      <c r="V302" s="2" t="s">
        <v>5370</v>
      </c>
      <c r="W302" s="41" t="s">
        <v>17589</v>
      </c>
      <c r="X302" s="2" t="s">
        <v>5173</v>
      </c>
      <c r="Y302" s="2" t="s">
        <v>5143</v>
      </c>
      <c r="Z302" s="2" t="s">
        <v>20</v>
      </c>
      <c r="AA302" s="2" t="s">
        <v>1599</v>
      </c>
      <c r="AB302" s="2" t="s">
        <v>5145</v>
      </c>
      <c r="AC302" s="2" t="s">
        <v>5205</v>
      </c>
      <c r="AD302" s="2">
        <v>8002900</v>
      </c>
      <c r="AE302" s="2">
        <v>37</v>
      </c>
      <c r="AF302" s="2">
        <v>6</v>
      </c>
      <c r="AG302" s="2">
        <v>3</v>
      </c>
      <c r="AH302" s="2" t="s">
        <v>17974</v>
      </c>
      <c r="AI302" s="2">
        <v>3</v>
      </c>
      <c r="AJ302" s="2">
        <v>3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 t="s">
        <v>78</v>
      </c>
      <c r="CE302" s="2" t="s">
        <v>19160</v>
      </c>
      <c r="CF302" s="2" t="s">
        <v>15680</v>
      </c>
      <c r="CG302" s="2" t="s">
        <v>15747</v>
      </c>
      <c r="CH302" s="2" t="s">
        <v>15706</v>
      </c>
      <c r="CI302" s="49"/>
    </row>
    <row r="303" spans="1:87" x14ac:dyDescent="0.2">
      <c r="A303" s="2" t="s">
        <v>6004</v>
      </c>
      <c r="B303" s="2" t="s">
        <v>23344</v>
      </c>
      <c r="C303" s="2" t="s">
        <v>5140</v>
      </c>
      <c r="D303" s="2"/>
      <c r="E303" s="2" t="s">
        <v>6004</v>
      </c>
      <c r="F303" s="2" t="s">
        <v>6004</v>
      </c>
      <c r="G303" s="23" t="s">
        <v>17284</v>
      </c>
      <c r="H303" s="2"/>
      <c r="I303" s="2" t="s">
        <v>61</v>
      </c>
      <c r="J303" s="2" t="s">
        <v>61</v>
      </c>
      <c r="K303" s="2" t="s">
        <v>61</v>
      </c>
      <c r="L303" s="45" t="s">
        <v>17088</v>
      </c>
      <c r="M303" s="2" t="s">
        <v>133</v>
      </c>
      <c r="N303" s="2">
        <v>24.120290000000001</v>
      </c>
      <c r="O303" s="2">
        <v>55.664209999999997</v>
      </c>
      <c r="P303" s="2" t="s">
        <v>5226</v>
      </c>
      <c r="Q303" s="2" t="s">
        <v>65</v>
      </c>
      <c r="R303" s="43" t="s">
        <v>16802</v>
      </c>
      <c r="S303" s="41" t="s">
        <v>16802</v>
      </c>
      <c r="T303" s="41" t="s">
        <v>18462</v>
      </c>
      <c r="U303" s="2" t="s">
        <v>6245</v>
      </c>
      <c r="V303" s="2" t="s">
        <v>5361</v>
      </c>
      <c r="W303" s="41" t="s">
        <v>17589</v>
      </c>
      <c r="X303" s="2" t="s">
        <v>5173</v>
      </c>
      <c r="Y303" s="2" t="s">
        <v>5149</v>
      </c>
      <c r="Z303" s="2" t="s">
        <v>20</v>
      </c>
      <c r="AA303" s="2" t="s">
        <v>5144</v>
      </c>
      <c r="AB303" s="2" t="s">
        <v>5150</v>
      </c>
      <c r="AC303" s="2" t="s">
        <v>5247</v>
      </c>
      <c r="AD303" s="2">
        <v>8002900</v>
      </c>
      <c r="AE303" s="2">
        <v>35</v>
      </c>
      <c r="AF303" s="2">
        <v>6</v>
      </c>
      <c r="AG303" s="2">
        <v>3</v>
      </c>
      <c r="AH303" s="2" t="s">
        <v>17978</v>
      </c>
      <c r="AI303" s="2">
        <v>3</v>
      </c>
      <c r="AJ303" s="2">
        <v>3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 t="s">
        <v>78</v>
      </c>
      <c r="CE303" s="2" t="s">
        <v>6005</v>
      </c>
      <c r="CF303" s="2" t="s">
        <v>15685</v>
      </c>
      <c r="CG303" s="2" t="s">
        <v>253</v>
      </c>
      <c r="CH303" s="2" t="s">
        <v>15706</v>
      </c>
      <c r="CI303" s="49"/>
    </row>
    <row r="304" spans="1:87" x14ac:dyDescent="0.2">
      <c r="A304" s="2" t="s">
        <v>6006</v>
      </c>
      <c r="B304" s="2" t="s">
        <v>23345</v>
      </c>
      <c r="C304" s="2" t="s">
        <v>5140</v>
      </c>
      <c r="D304" s="2"/>
      <c r="E304" s="2" t="s">
        <v>6006</v>
      </c>
      <c r="F304" s="2" t="s">
        <v>6006</v>
      </c>
      <c r="G304" s="23"/>
      <c r="H304" s="2"/>
      <c r="I304" s="2" t="s">
        <v>61</v>
      </c>
      <c r="J304" s="2" t="s">
        <v>61</v>
      </c>
      <c r="K304" s="2"/>
      <c r="L304" s="45" t="s">
        <v>17088</v>
      </c>
      <c r="M304" s="2" t="s">
        <v>133</v>
      </c>
      <c r="N304" s="2">
        <v>24.127140000000001</v>
      </c>
      <c r="O304" s="2">
        <v>55.708100000000002</v>
      </c>
      <c r="P304" s="2" t="s">
        <v>5226</v>
      </c>
      <c r="Q304" s="2" t="s">
        <v>65</v>
      </c>
      <c r="R304" s="43" t="s">
        <v>16802</v>
      </c>
      <c r="S304" s="41" t="s">
        <v>16802</v>
      </c>
      <c r="T304" s="41" t="s">
        <v>18462</v>
      </c>
      <c r="U304" s="2" t="s">
        <v>6245</v>
      </c>
      <c r="V304" s="2" t="s">
        <v>5361</v>
      </c>
      <c r="W304" s="41" t="s">
        <v>144</v>
      </c>
      <c r="X304" s="2" t="s">
        <v>5173</v>
      </c>
      <c r="Y304" s="2" t="s">
        <v>5143</v>
      </c>
      <c r="Z304" s="2" t="s">
        <v>20</v>
      </c>
      <c r="AA304" s="2" t="s">
        <v>5144</v>
      </c>
      <c r="AB304" s="2" t="s">
        <v>5145</v>
      </c>
      <c r="AC304" s="2"/>
      <c r="AD304" s="2">
        <v>8003300</v>
      </c>
      <c r="AE304" s="2">
        <v>33</v>
      </c>
      <c r="AF304" s="2">
        <v>6</v>
      </c>
      <c r="AG304" s="2"/>
      <c r="AH304" s="2"/>
      <c r="AI304" s="2">
        <v>3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 t="s">
        <v>78</v>
      </c>
      <c r="CE304" s="2" t="s">
        <v>6007</v>
      </c>
      <c r="CF304" s="2" t="s">
        <v>15685</v>
      </c>
      <c r="CG304" s="2" t="s">
        <v>253</v>
      </c>
      <c r="CH304" s="2" t="s">
        <v>15706</v>
      </c>
      <c r="CI304" s="49"/>
    </row>
    <row r="305" spans="1:87" x14ac:dyDescent="0.2">
      <c r="A305" s="2" t="s">
        <v>5723</v>
      </c>
      <c r="B305" s="2" t="s">
        <v>23346</v>
      </c>
      <c r="C305" s="2" t="s">
        <v>5140</v>
      </c>
      <c r="D305" s="2"/>
      <c r="E305" s="2" t="s">
        <v>5723</v>
      </c>
      <c r="F305" s="2" t="s">
        <v>5723</v>
      </c>
      <c r="G305" s="23"/>
      <c r="H305" s="2"/>
      <c r="I305" s="2" t="s">
        <v>61</v>
      </c>
      <c r="J305" s="2" t="s">
        <v>61</v>
      </c>
      <c r="K305" s="2"/>
      <c r="L305" s="46">
        <v>43718</v>
      </c>
      <c r="M305" s="2" t="s">
        <v>133</v>
      </c>
      <c r="N305" s="2">
        <v>24.414216</v>
      </c>
      <c r="O305" s="2">
        <v>55.097040999999997</v>
      </c>
      <c r="P305" s="2" t="s">
        <v>5226</v>
      </c>
      <c r="Q305" s="2" t="s">
        <v>65</v>
      </c>
      <c r="R305" s="43" t="s">
        <v>18854</v>
      </c>
      <c r="S305" s="41" t="s">
        <v>1554</v>
      </c>
      <c r="T305" s="41" t="s">
        <v>18460</v>
      </c>
      <c r="U305" s="2" t="s">
        <v>16801</v>
      </c>
      <c r="V305" s="2" t="s">
        <v>1854</v>
      </c>
      <c r="W305" s="41" t="s">
        <v>144</v>
      </c>
      <c r="X305" s="2" t="s">
        <v>5173</v>
      </c>
      <c r="Y305" s="2" t="s">
        <v>5143</v>
      </c>
      <c r="Z305" s="2" t="s">
        <v>20</v>
      </c>
      <c r="AA305" s="2" t="s">
        <v>5144</v>
      </c>
      <c r="AB305" s="2" t="s">
        <v>5145</v>
      </c>
      <c r="AC305" s="2"/>
      <c r="AD305" s="2">
        <v>8005700</v>
      </c>
      <c r="AE305" s="2">
        <v>60</v>
      </c>
      <c r="AF305" s="2">
        <v>6</v>
      </c>
      <c r="AG305" s="2"/>
      <c r="AH305" s="2"/>
      <c r="AI305" s="2">
        <v>3</v>
      </c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 t="s">
        <v>71</v>
      </c>
      <c r="CE305" s="2">
        <v>0</v>
      </c>
      <c r="CF305" s="2" t="s">
        <v>15686</v>
      </c>
      <c r="CG305" s="2" t="e">
        <v>#N/A</v>
      </c>
      <c r="CH305" s="2" t="s">
        <v>15705</v>
      </c>
      <c r="CI305" s="49"/>
    </row>
    <row r="306" spans="1:87" x14ac:dyDescent="0.2">
      <c r="A306" s="2" t="s">
        <v>6008</v>
      </c>
      <c r="B306" s="2" t="s">
        <v>23347</v>
      </c>
      <c r="C306" s="2" t="s">
        <v>5140</v>
      </c>
      <c r="D306" s="2"/>
      <c r="E306" s="2" t="s">
        <v>6008</v>
      </c>
      <c r="F306" s="2" t="s">
        <v>6008</v>
      </c>
      <c r="G306" s="23" t="s">
        <v>18832</v>
      </c>
      <c r="H306" s="2"/>
      <c r="I306" s="2" t="s">
        <v>61</v>
      </c>
      <c r="J306" s="2" t="s">
        <v>61</v>
      </c>
      <c r="K306" s="2" t="s">
        <v>61</v>
      </c>
      <c r="L306" s="46">
        <v>43955</v>
      </c>
      <c r="M306" s="2" t="s">
        <v>133</v>
      </c>
      <c r="N306" s="2">
        <v>23.817315000000001</v>
      </c>
      <c r="O306" s="2">
        <v>55.520387999999997</v>
      </c>
      <c r="P306" s="2" t="s">
        <v>5226</v>
      </c>
      <c r="Q306" s="2" t="s">
        <v>65</v>
      </c>
      <c r="R306" s="43" t="s">
        <v>18854</v>
      </c>
      <c r="S306" s="41" t="s">
        <v>1554</v>
      </c>
      <c r="T306" s="41" t="s">
        <v>18460</v>
      </c>
      <c r="U306" s="2" t="s">
        <v>16801</v>
      </c>
      <c r="V306" s="2" t="s">
        <v>528</v>
      </c>
      <c r="W306" s="41" t="s">
        <v>17589</v>
      </c>
      <c r="X306" s="2" t="s">
        <v>5173</v>
      </c>
      <c r="Y306" s="2" t="s">
        <v>5143</v>
      </c>
      <c r="Z306" s="2" t="s">
        <v>20</v>
      </c>
      <c r="AA306" s="2" t="s">
        <v>1599</v>
      </c>
      <c r="AB306" s="2" t="s">
        <v>5145</v>
      </c>
      <c r="AC306" s="2" t="s">
        <v>5247</v>
      </c>
      <c r="AD306" s="2">
        <v>8008900</v>
      </c>
      <c r="AE306" s="2">
        <v>59</v>
      </c>
      <c r="AF306" s="2">
        <v>6</v>
      </c>
      <c r="AG306" s="2">
        <v>3</v>
      </c>
      <c r="AH306" s="2" t="s">
        <v>17978</v>
      </c>
      <c r="AI306" s="2">
        <v>3</v>
      </c>
      <c r="AJ306" s="2">
        <v>3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 t="s">
        <v>71</v>
      </c>
      <c r="CE306" s="2">
        <v>0</v>
      </c>
      <c r="CF306" s="2" t="s">
        <v>15686</v>
      </c>
      <c r="CG306" s="2" t="s">
        <v>15719</v>
      </c>
      <c r="CH306" s="2" t="s">
        <v>15709</v>
      </c>
      <c r="CI306" s="49"/>
    </row>
    <row r="307" spans="1:87" x14ac:dyDescent="0.2">
      <c r="A307" s="2" t="s">
        <v>6173</v>
      </c>
      <c r="B307" s="2" t="s">
        <v>23348</v>
      </c>
      <c r="C307" s="2" t="s">
        <v>5140</v>
      </c>
      <c r="D307" s="2"/>
      <c r="E307" s="2" t="s">
        <v>6173</v>
      </c>
      <c r="F307" s="2" t="s">
        <v>6173</v>
      </c>
      <c r="G307" s="23" t="s">
        <v>17317</v>
      </c>
      <c r="H307" s="2"/>
      <c r="I307" s="2" t="s">
        <v>61</v>
      </c>
      <c r="J307" s="2" t="s">
        <v>61</v>
      </c>
      <c r="K307" s="2" t="s">
        <v>61</v>
      </c>
      <c r="L307" s="45" t="s">
        <v>17088</v>
      </c>
      <c r="M307" s="2" t="s">
        <v>133</v>
      </c>
      <c r="N307" s="2">
        <v>24.207697</v>
      </c>
      <c r="O307" s="2">
        <v>55.712867000000003</v>
      </c>
      <c r="P307" s="2" t="s">
        <v>5226</v>
      </c>
      <c r="Q307" s="2" t="s">
        <v>65</v>
      </c>
      <c r="R307" s="43" t="s">
        <v>18854</v>
      </c>
      <c r="S307" s="41" t="s">
        <v>1554</v>
      </c>
      <c r="T307" s="41" t="s">
        <v>18460</v>
      </c>
      <c r="U307" s="2" t="s">
        <v>16801</v>
      </c>
      <c r="V307" s="2" t="s">
        <v>1554</v>
      </c>
      <c r="W307" s="41" t="s">
        <v>17589</v>
      </c>
      <c r="X307" s="2" t="s">
        <v>5173</v>
      </c>
      <c r="Y307" s="2" t="s">
        <v>5143</v>
      </c>
      <c r="Z307" s="2" t="s">
        <v>20</v>
      </c>
      <c r="AA307" s="2" t="s">
        <v>5144</v>
      </c>
      <c r="AB307" s="2" t="s">
        <v>5145</v>
      </c>
      <c r="AC307" s="2" t="s">
        <v>5205</v>
      </c>
      <c r="AD307" s="2">
        <v>8001400</v>
      </c>
      <c r="AE307" s="2">
        <v>40</v>
      </c>
      <c r="AF307" s="2">
        <v>6</v>
      </c>
      <c r="AG307" s="2">
        <v>3</v>
      </c>
      <c r="AH307" s="2" t="s">
        <v>17974</v>
      </c>
      <c r="AI307" s="2">
        <v>3</v>
      </c>
      <c r="AJ307" s="2">
        <v>3</v>
      </c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 t="s">
        <v>78</v>
      </c>
      <c r="CE307" s="2" t="s">
        <v>19161</v>
      </c>
      <c r="CF307" s="2">
        <v>0</v>
      </c>
      <c r="CG307" s="2" t="s">
        <v>15708</v>
      </c>
      <c r="CH307" s="2" t="s">
        <v>15706</v>
      </c>
      <c r="CI307" s="49"/>
    </row>
    <row r="308" spans="1:87" x14ac:dyDescent="0.2">
      <c r="A308" s="2" t="s">
        <v>6038</v>
      </c>
      <c r="B308" s="2" t="s">
        <v>23349</v>
      </c>
      <c r="C308" s="2" t="s">
        <v>5140</v>
      </c>
      <c r="D308" s="2"/>
      <c r="E308" s="2" t="s">
        <v>6038</v>
      </c>
      <c r="F308" s="2" t="s">
        <v>6038</v>
      </c>
      <c r="G308" s="23"/>
      <c r="H308" s="2"/>
      <c r="I308" s="2" t="s">
        <v>61</v>
      </c>
      <c r="J308" s="2" t="s">
        <v>61</v>
      </c>
      <c r="K308" s="2"/>
      <c r="L308" s="46">
        <v>43762</v>
      </c>
      <c r="M308" s="2" t="s">
        <v>133</v>
      </c>
      <c r="N308" s="2">
        <v>24.142562999999999</v>
      </c>
      <c r="O308" s="2">
        <v>55.719825</v>
      </c>
      <c r="P308" s="2" t="s">
        <v>5226</v>
      </c>
      <c r="Q308" s="2" t="s">
        <v>65</v>
      </c>
      <c r="R308" s="43" t="s">
        <v>16802</v>
      </c>
      <c r="S308" s="41" t="s">
        <v>16802</v>
      </c>
      <c r="T308" s="41" t="s">
        <v>18462</v>
      </c>
      <c r="U308" s="2" t="s">
        <v>6245</v>
      </c>
      <c r="V308" s="2" t="s">
        <v>5361</v>
      </c>
      <c r="W308" s="41" t="s">
        <v>144</v>
      </c>
      <c r="X308" s="2" t="s">
        <v>5173</v>
      </c>
      <c r="Y308" s="2" t="s">
        <v>5143</v>
      </c>
      <c r="Z308" s="2" t="s">
        <v>20</v>
      </c>
      <c r="AA308" s="2" t="s">
        <v>5144</v>
      </c>
      <c r="AB308" s="2" t="s">
        <v>5145</v>
      </c>
      <c r="AC308" s="2"/>
      <c r="AD308" s="2">
        <v>8002600</v>
      </c>
      <c r="AE308" s="2">
        <v>35</v>
      </c>
      <c r="AF308" s="2">
        <v>6</v>
      </c>
      <c r="AG308" s="2"/>
      <c r="AH308" s="2"/>
      <c r="AI308" s="2">
        <v>3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 t="s">
        <v>78</v>
      </c>
      <c r="CE308" s="2" t="s">
        <v>19162</v>
      </c>
      <c r="CF308" s="2" t="s">
        <v>15680</v>
      </c>
      <c r="CG308" s="2" t="s">
        <v>253</v>
      </c>
      <c r="CH308" s="2" t="s">
        <v>15706</v>
      </c>
      <c r="CI308" s="49"/>
    </row>
    <row r="309" spans="1:87" x14ac:dyDescent="0.2">
      <c r="A309" s="2" t="s">
        <v>5367</v>
      </c>
      <c r="B309" s="2" t="s">
        <v>23350</v>
      </c>
      <c r="C309" s="2" t="s">
        <v>5140</v>
      </c>
      <c r="D309" s="2"/>
      <c r="E309" s="2" t="s">
        <v>5367</v>
      </c>
      <c r="F309" s="2" t="s">
        <v>5367</v>
      </c>
      <c r="G309" s="23" t="s">
        <v>17195</v>
      </c>
      <c r="H309" s="2"/>
      <c r="I309" s="2" t="s">
        <v>61</v>
      </c>
      <c r="J309" s="2" t="s">
        <v>61</v>
      </c>
      <c r="K309" s="2" t="s">
        <v>61</v>
      </c>
      <c r="L309" s="45" t="s">
        <v>17088</v>
      </c>
      <c r="M309" s="2" t="s">
        <v>133</v>
      </c>
      <c r="N309" s="2">
        <v>24.167086999999999</v>
      </c>
      <c r="O309" s="2">
        <v>55.694220999999999</v>
      </c>
      <c r="P309" s="2" t="s">
        <v>5226</v>
      </c>
      <c r="Q309" s="2" t="s">
        <v>65</v>
      </c>
      <c r="R309" s="43" t="s">
        <v>16802</v>
      </c>
      <c r="S309" s="41" t="s">
        <v>16802</v>
      </c>
      <c r="T309" s="41" t="s">
        <v>18462</v>
      </c>
      <c r="U309" s="2" t="s">
        <v>6245</v>
      </c>
      <c r="V309" s="2" t="s">
        <v>5361</v>
      </c>
      <c r="W309" s="41" t="s">
        <v>17589</v>
      </c>
      <c r="X309" s="2" t="s">
        <v>5173</v>
      </c>
      <c r="Y309" s="2" t="s">
        <v>5143</v>
      </c>
      <c r="Z309" s="2" t="s">
        <v>20</v>
      </c>
      <c r="AA309" s="2" t="s">
        <v>5144</v>
      </c>
      <c r="AB309" s="2" t="s">
        <v>5145</v>
      </c>
      <c r="AC309" s="2" t="s">
        <v>5205</v>
      </c>
      <c r="AD309" s="2">
        <v>8002900</v>
      </c>
      <c r="AE309" s="2">
        <v>33</v>
      </c>
      <c r="AF309" s="2">
        <v>6</v>
      </c>
      <c r="AG309" s="2">
        <v>3</v>
      </c>
      <c r="AH309" s="2" t="s">
        <v>17974</v>
      </c>
      <c r="AI309" s="2">
        <v>3</v>
      </c>
      <c r="AJ309" s="2">
        <v>3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 t="s">
        <v>78</v>
      </c>
      <c r="CE309" s="2" t="s">
        <v>5368</v>
      </c>
      <c r="CF309" s="2" t="s">
        <v>15685</v>
      </c>
      <c r="CG309" s="2" t="s">
        <v>253</v>
      </c>
      <c r="CH309" s="2" t="s">
        <v>15706</v>
      </c>
      <c r="CI309" s="49"/>
    </row>
    <row r="310" spans="1:87" x14ac:dyDescent="0.2">
      <c r="A310" s="2" t="s">
        <v>5355</v>
      </c>
      <c r="B310" s="2" t="s">
        <v>23351</v>
      </c>
      <c r="C310" s="2" t="s">
        <v>5140</v>
      </c>
      <c r="D310" s="2"/>
      <c r="E310" s="2" t="s">
        <v>5355</v>
      </c>
      <c r="F310" s="2" t="s">
        <v>5355</v>
      </c>
      <c r="G310" s="23" t="s">
        <v>17190</v>
      </c>
      <c r="H310" s="2"/>
      <c r="I310" s="2" t="s">
        <v>61</v>
      </c>
      <c r="J310" s="2" t="s">
        <v>61</v>
      </c>
      <c r="K310" s="2" t="s">
        <v>61</v>
      </c>
      <c r="L310" s="46">
        <v>43640</v>
      </c>
      <c r="M310" s="2" t="s">
        <v>133</v>
      </c>
      <c r="N310" s="2">
        <v>24.184234</v>
      </c>
      <c r="O310" s="2">
        <v>55.753660000000004</v>
      </c>
      <c r="P310" s="2" t="s">
        <v>5226</v>
      </c>
      <c r="Q310" s="2" t="s">
        <v>65</v>
      </c>
      <c r="R310" s="43" t="s">
        <v>18854</v>
      </c>
      <c r="S310" s="41" t="s">
        <v>1554</v>
      </c>
      <c r="T310" s="41" t="s">
        <v>18464</v>
      </c>
      <c r="U310" s="2" t="s">
        <v>16801</v>
      </c>
      <c r="V310" s="2" t="s">
        <v>1854</v>
      </c>
      <c r="W310" s="41" t="s">
        <v>17589</v>
      </c>
      <c r="X310" s="2" t="s">
        <v>5173</v>
      </c>
      <c r="Y310" s="2" t="s">
        <v>5205</v>
      </c>
      <c r="Z310" s="2" t="s">
        <v>20</v>
      </c>
      <c r="AA310" s="2" t="s">
        <v>5144</v>
      </c>
      <c r="AB310" s="2" t="s">
        <v>5356</v>
      </c>
      <c r="AC310" s="2" t="s">
        <v>5205</v>
      </c>
      <c r="AD310" s="2">
        <v>8002400</v>
      </c>
      <c r="AE310" s="2">
        <v>12</v>
      </c>
      <c r="AF310" s="2">
        <v>6</v>
      </c>
      <c r="AG310" s="2">
        <v>3</v>
      </c>
      <c r="AH310" s="2" t="s">
        <v>17974</v>
      </c>
      <c r="AI310" s="2">
        <v>3</v>
      </c>
      <c r="AJ310" s="2">
        <v>3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 t="s">
        <v>78</v>
      </c>
      <c r="CE310" s="2" t="s">
        <v>19163</v>
      </c>
      <c r="CF310" s="2" t="s">
        <v>15688</v>
      </c>
      <c r="CG310" s="2" t="e">
        <v>#N/A</v>
      </c>
      <c r="CH310" s="2" t="s">
        <v>272</v>
      </c>
      <c r="CI310" s="49"/>
    </row>
    <row r="311" spans="1:87" x14ac:dyDescent="0.2">
      <c r="A311" s="2" t="s">
        <v>6011</v>
      </c>
      <c r="B311" s="2" t="s">
        <v>23352</v>
      </c>
      <c r="C311" s="2" t="s">
        <v>5140</v>
      </c>
      <c r="D311" s="2"/>
      <c r="E311" s="2" t="s">
        <v>6011</v>
      </c>
      <c r="F311" s="2" t="s">
        <v>6011</v>
      </c>
      <c r="G311" s="23" t="s">
        <v>17286</v>
      </c>
      <c r="H311" s="2"/>
      <c r="I311" s="2" t="s">
        <v>61</v>
      </c>
      <c r="J311" s="2" t="s">
        <v>61</v>
      </c>
      <c r="K311" s="2" t="s">
        <v>61</v>
      </c>
      <c r="L311" s="46">
        <v>43940</v>
      </c>
      <c r="M311" s="2" t="s">
        <v>133</v>
      </c>
      <c r="N311" s="2">
        <v>24.171897000000001</v>
      </c>
      <c r="O311" s="2">
        <v>55.758201</v>
      </c>
      <c r="P311" s="2" t="s">
        <v>5226</v>
      </c>
      <c r="Q311" s="2" t="s">
        <v>65</v>
      </c>
      <c r="R311" s="43" t="s">
        <v>18854</v>
      </c>
      <c r="S311" s="41" t="s">
        <v>1554</v>
      </c>
      <c r="T311" s="41" t="s">
        <v>18465</v>
      </c>
      <c r="U311" s="2" t="s">
        <v>4673</v>
      </c>
      <c r="V311" s="2" t="s">
        <v>253</v>
      </c>
      <c r="W311" s="41" t="s">
        <v>17589</v>
      </c>
      <c r="X311" s="2" t="s">
        <v>5173</v>
      </c>
      <c r="Y311" s="2" t="s">
        <v>5143</v>
      </c>
      <c r="Z311" s="2" t="s">
        <v>20</v>
      </c>
      <c r="AA311" s="2" t="s">
        <v>1599</v>
      </c>
      <c r="AB311" s="2" t="s">
        <v>5145</v>
      </c>
      <c r="AC311" s="2" t="s">
        <v>5205</v>
      </c>
      <c r="AD311" s="2">
        <v>8002400</v>
      </c>
      <c r="AE311" s="2">
        <v>38</v>
      </c>
      <c r="AF311" s="2">
        <v>6</v>
      </c>
      <c r="AG311" s="2">
        <v>3</v>
      </c>
      <c r="AH311" s="2" t="s">
        <v>17974</v>
      </c>
      <c r="AI311" s="2">
        <v>3</v>
      </c>
      <c r="AJ311" s="2">
        <v>3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 t="s">
        <v>78</v>
      </c>
      <c r="CE311" s="2" t="s">
        <v>19164</v>
      </c>
      <c r="CF311" s="2" t="s">
        <v>15680</v>
      </c>
      <c r="CG311" s="2" t="s">
        <v>15740</v>
      </c>
      <c r="CH311" s="2" t="s">
        <v>15709</v>
      </c>
      <c r="CI311" s="49"/>
    </row>
    <row r="312" spans="1:87" x14ac:dyDescent="0.2">
      <c r="A312" s="2" t="s">
        <v>6144</v>
      </c>
      <c r="B312" s="2" t="s">
        <v>23353</v>
      </c>
      <c r="C312" s="2" t="s">
        <v>5140</v>
      </c>
      <c r="D312" s="2"/>
      <c r="E312" s="2" t="s">
        <v>6144</v>
      </c>
      <c r="F312" s="2" t="s">
        <v>6144</v>
      </c>
      <c r="G312" s="23" t="s">
        <v>17305</v>
      </c>
      <c r="H312" s="2"/>
      <c r="I312" s="2" t="s">
        <v>61</v>
      </c>
      <c r="J312" s="2" t="s">
        <v>61</v>
      </c>
      <c r="K312" s="2" t="s">
        <v>61</v>
      </c>
      <c r="L312" s="45" t="s">
        <v>17088</v>
      </c>
      <c r="M312" s="2" t="s">
        <v>133</v>
      </c>
      <c r="N312" s="2">
        <v>24.179556999999999</v>
      </c>
      <c r="O312" s="2">
        <v>55.663321000000003</v>
      </c>
      <c r="P312" s="2" t="s">
        <v>5226</v>
      </c>
      <c r="Q312" s="2" t="s">
        <v>65</v>
      </c>
      <c r="R312" s="43" t="s">
        <v>18854</v>
      </c>
      <c r="S312" s="41" t="s">
        <v>1554</v>
      </c>
      <c r="T312" s="41" t="s">
        <v>18465</v>
      </c>
      <c r="U312" s="2" t="s">
        <v>4673</v>
      </c>
      <c r="V312" s="2" t="s">
        <v>1554</v>
      </c>
      <c r="W312" s="41" t="s">
        <v>17589</v>
      </c>
      <c r="X312" s="2" t="s">
        <v>5173</v>
      </c>
      <c r="Y312" s="2" t="s">
        <v>5143</v>
      </c>
      <c r="Z312" s="2" t="s">
        <v>20</v>
      </c>
      <c r="AA312" s="2" t="s">
        <v>5144</v>
      </c>
      <c r="AB312" s="2" t="s">
        <v>5145</v>
      </c>
      <c r="AC312" s="2" t="s">
        <v>5205</v>
      </c>
      <c r="AD312" s="2">
        <v>8003000</v>
      </c>
      <c r="AE312" s="2">
        <v>40</v>
      </c>
      <c r="AF312" s="2">
        <v>6</v>
      </c>
      <c r="AG312" s="2">
        <v>3</v>
      </c>
      <c r="AH312" s="2" t="s">
        <v>17974</v>
      </c>
      <c r="AI312" s="2">
        <v>3</v>
      </c>
      <c r="AJ312" s="2">
        <v>3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 t="s">
        <v>78</v>
      </c>
      <c r="CE312" s="2" t="s">
        <v>6145</v>
      </c>
      <c r="CF312" s="2" t="s">
        <v>15680</v>
      </c>
      <c r="CG312" s="2" t="s">
        <v>15708</v>
      </c>
      <c r="CH312" s="2" t="s">
        <v>15709</v>
      </c>
      <c r="CI312" s="49"/>
    </row>
    <row r="313" spans="1:87" x14ac:dyDescent="0.2">
      <c r="A313" s="2" t="s">
        <v>16273</v>
      </c>
      <c r="B313" s="2" t="s">
        <v>23354</v>
      </c>
      <c r="C313" s="2" t="s">
        <v>5140</v>
      </c>
      <c r="D313" s="2"/>
      <c r="E313" s="2" t="s">
        <v>16273</v>
      </c>
      <c r="F313" s="2" t="s">
        <v>16273</v>
      </c>
      <c r="G313" s="23" t="s">
        <v>16280</v>
      </c>
      <c r="H313" s="2"/>
      <c r="I313" s="2" t="s">
        <v>61</v>
      </c>
      <c r="J313" s="2" t="s">
        <v>61</v>
      </c>
      <c r="K313" s="2" t="s">
        <v>61</v>
      </c>
      <c r="L313" s="45" t="s">
        <v>17088</v>
      </c>
      <c r="M313" s="2" t="s">
        <v>133</v>
      </c>
      <c r="N313" s="2">
        <v>24.333826999999999</v>
      </c>
      <c r="O313" s="2">
        <v>55.810312000000003</v>
      </c>
      <c r="P313" s="2" t="s">
        <v>5226</v>
      </c>
      <c r="Q313" s="2" t="s">
        <v>65</v>
      </c>
      <c r="R313" s="43" t="s">
        <v>18854</v>
      </c>
      <c r="S313" s="41" t="s">
        <v>1554</v>
      </c>
      <c r="T313" s="41" t="s">
        <v>18465</v>
      </c>
      <c r="U313" s="2" t="s">
        <v>4673</v>
      </c>
      <c r="V313" s="2" t="s">
        <v>1554</v>
      </c>
      <c r="W313" s="41" t="s">
        <v>17589</v>
      </c>
      <c r="X313" s="2" t="s">
        <v>5173</v>
      </c>
      <c r="Y313" s="2" t="s">
        <v>5143</v>
      </c>
      <c r="Z313" s="2" t="s">
        <v>20</v>
      </c>
      <c r="AA313" s="2" t="s">
        <v>5144</v>
      </c>
      <c r="AB313" s="2" t="s">
        <v>5145</v>
      </c>
      <c r="AC313" s="2" t="s">
        <v>5247</v>
      </c>
      <c r="AD313" s="2">
        <v>8000100</v>
      </c>
      <c r="AE313" s="2">
        <v>40</v>
      </c>
      <c r="AF313" s="2">
        <v>5</v>
      </c>
      <c r="AG313" s="2">
        <v>3</v>
      </c>
      <c r="AH313" s="2" t="s">
        <v>17978</v>
      </c>
      <c r="AI313" s="2">
        <v>3</v>
      </c>
      <c r="AJ313" s="2">
        <v>3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 t="s">
        <v>78</v>
      </c>
      <c r="CE313" s="2" t="s">
        <v>19165</v>
      </c>
      <c r="CF313" s="2"/>
      <c r="CG313" s="2"/>
      <c r="CH313" s="2"/>
      <c r="CI313" s="49"/>
    </row>
    <row r="314" spans="1:87" x14ac:dyDescent="0.2">
      <c r="A314" s="2" t="s">
        <v>6274</v>
      </c>
      <c r="B314" s="2" t="s">
        <v>23355</v>
      </c>
      <c r="C314" s="2" t="s">
        <v>5140</v>
      </c>
      <c r="D314" s="2"/>
      <c r="E314" s="2" t="s">
        <v>6274</v>
      </c>
      <c r="F314" s="2" t="s">
        <v>6274</v>
      </c>
      <c r="G314" s="23" t="s">
        <v>17079</v>
      </c>
      <c r="H314" s="2"/>
      <c r="I314" s="2" t="s">
        <v>61</v>
      </c>
      <c r="J314" s="2" t="s">
        <v>61</v>
      </c>
      <c r="K314" s="2" t="s">
        <v>61</v>
      </c>
      <c r="L314" s="45" t="s">
        <v>17088</v>
      </c>
      <c r="M314" s="2" t="s">
        <v>133</v>
      </c>
      <c r="N314" s="2">
        <v>24.747630999999998</v>
      </c>
      <c r="O314" s="2">
        <v>55.814580999999997</v>
      </c>
      <c r="P314" s="2" t="s">
        <v>5226</v>
      </c>
      <c r="Q314" s="2" t="s">
        <v>65</v>
      </c>
      <c r="R314" s="43" t="s">
        <v>18854</v>
      </c>
      <c r="S314" s="41" t="s">
        <v>1554</v>
      </c>
      <c r="T314" s="41" t="s">
        <v>18460</v>
      </c>
      <c r="U314" s="2" t="s">
        <v>16801</v>
      </c>
      <c r="V314" s="2" t="s">
        <v>6275</v>
      </c>
      <c r="W314" s="41" t="s">
        <v>17589</v>
      </c>
      <c r="X314" s="2" t="s">
        <v>5173</v>
      </c>
      <c r="Y314" s="2" t="s">
        <v>5143</v>
      </c>
      <c r="Z314" s="2" t="s">
        <v>20</v>
      </c>
      <c r="AA314" s="2" t="s">
        <v>5144</v>
      </c>
      <c r="AB314" s="2" t="s">
        <v>5145</v>
      </c>
      <c r="AC314" s="2" t="s">
        <v>5247</v>
      </c>
      <c r="AD314" s="2">
        <v>8005100</v>
      </c>
      <c r="AE314" s="2">
        <v>25</v>
      </c>
      <c r="AF314" s="2">
        <v>6</v>
      </c>
      <c r="AG314" s="2">
        <v>3</v>
      </c>
      <c r="AH314" s="2" t="s">
        <v>17978</v>
      </c>
      <c r="AI314" s="2">
        <v>3</v>
      </c>
      <c r="AJ314" s="2">
        <v>3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 t="s">
        <v>78</v>
      </c>
      <c r="CE314" s="2" t="s">
        <v>19166</v>
      </c>
      <c r="CF314" s="2" t="s">
        <v>15690</v>
      </c>
      <c r="CG314" s="2" t="s">
        <v>15750</v>
      </c>
      <c r="CH314" s="2" t="s">
        <v>15709</v>
      </c>
      <c r="CI314" s="49"/>
    </row>
    <row r="315" spans="1:87" x14ac:dyDescent="0.2">
      <c r="A315" s="2" t="s">
        <v>6207</v>
      </c>
      <c r="B315" s="2" t="s">
        <v>23356</v>
      </c>
      <c r="C315" s="2" t="s">
        <v>5140</v>
      </c>
      <c r="D315" s="2"/>
      <c r="E315" s="2" t="s">
        <v>6207</v>
      </c>
      <c r="F315" s="2" t="s">
        <v>6207</v>
      </c>
      <c r="G315" s="23" t="s">
        <v>17073</v>
      </c>
      <c r="H315" s="2"/>
      <c r="I315" s="2" t="s">
        <v>61</v>
      </c>
      <c r="J315" s="2" t="s">
        <v>61</v>
      </c>
      <c r="K315" s="2" t="s">
        <v>61</v>
      </c>
      <c r="L315" s="45" t="s">
        <v>17088</v>
      </c>
      <c r="M315" s="2" t="s">
        <v>133</v>
      </c>
      <c r="N315" s="2">
        <v>24.581647</v>
      </c>
      <c r="O315" s="2">
        <v>55.767316000000001</v>
      </c>
      <c r="P315" s="2" t="s">
        <v>5226</v>
      </c>
      <c r="Q315" s="2" t="s">
        <v>65</v>
      </c>
      <c r="R315" s="43" t="s">
        <v>18854</v>
      </c>
      <c r="S315" s="41" t="s">
        <v>1554</v>
      </c>
      <c r="T315" s="41" t="s">
        <v>18465</v>
      </c>
      <c r="U315" s="2" t="s">
        <v>4673</v>
      </c>
      <c r="V315" s="2" t="s">
        <v>1554</v>
      </c>
      <c r="W315" s="41" t="s">
        <v>17589</v>
      </c>
      <c r="X315" s="2" t="s">
        <v>5173</v>
      </c>
      <c r="Y315" s="2" t="s">
        <v>5143</v>
      </c>
      <c r="Z315" s="2" t="s">
        <v>20</v>
      </c>
      <c r="AA315" s="2" t="s">
        <v>5144</v>
      </c>
      <c r="AB315" s="2" t="s">
        <v>5145</v>
      </c>
      <c r="AC315" s="2" t="s">
        <v>5247</v>
      </c>
      <c r="AD315" s="2">
        <v>8005500</v>
      </c>
      <c r="AE315" s="2">
        <v>40</v>
      </c>
      <c r="AF315" s="2">
        <v>6</v>
      </c>
      <c r="AG315" s="2">
        <v>3</v>
      </c>
      <c r="AH315" s="2" t="s">
        <v>17978</v>
      </c>
      <c r="AI315" s="2">
        <v>3</v>
      </c>
      <c r="AJ315" s="2">
        <v>3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 t="s">
        <v>78</v>
      </c>
      <c r="CE315" s="2" t="s">
        <v>6208</v>
      </c>
      <c r="CF315" s="2" t="s">
        <v>15680</v>
      </c>
      <c r="CG315" s="2" t="s">
        <v>15712</v>
      </c>
      <c r="CH315" s="2" t="s">
        <v>15709</v>
      </c>
      <c r="CI315" s="49"/>
    </row>
    <row r="316" spans="1:87" x14ac:dyDescent="0.2">
      <c r="A316" s="2" t="s">
        <v>6174</v>
      </c>
      <c r="B316" s="2" t="s">
        <v>23357</v>
      </c>
      <c r="C316" s="2" t="s">
        <v>5140</v>
      </c>
      <c r="D316" s="2"/>
      <c r="E316" s="2" t="s">
        <v>6174</v>
      </c>
      <c r="F316" s="2" t="s">
        <v>6174</v>
      </c>
      <c r="G316" s="23"/>
      <c r="H316" s="2"/>
      <c r="I316" s="2" t="s">
        <v>61</v>
      </c>
      <c r="J316" s="2" t="s">
        <v>61</v>
      </c>
      <c r="K316" s="2"/>
      <c r="L316" s="45" t="s">
        <v>17088</v>
      </c>
      <c r="M316" s="2" t="s">
        <v>133</v>
      </c>
      <c r="N316" s="2">
        <v>24.256188999999999</v>
      </c>
      <c r="O316" s="2">
        <v>55.757117000000001</v>
      </c>
      <c r="P316" s="2" t="s">
        <v>5226</v>
      </c>
      <c r="Q316" s="2" t="s">
        <v>65</v>
      </c>
      <c r="R316" s="43" t="s">
        <v>18854</v>
      </c>
      <c r="S316" s="41" t="s">
        <v>1554</v>
      </c>
      <c r="T316" s="41" t="s">
        <v>18465</v>
      </c>
      <c r="U316" s="2" t="s">
        <v>4673</v>
      </c>
      <c r="V316" s="2" t="s">
        <v>1554</v>
      </c>
      <c r="W316" s="41" t="s">
        <v>144</v>
      </c>
      <c r="X316" s="2" t="s">
        <v>5173</v>
      </c>
      <c r="Y316" s="2" t="s">
        <v>5143</v>
      </c>
      <c r="Z316" s="2" t="s">
        <v>20</v>
      </c>
      <c r="AA316" s="2" t="s">
        <v>5144</v>
      </c>
      <c r="AB316" s="2" t="s">
        <v>5145</v>
      </c>
      <c r="AC316" s="2"/>
      <c r="AD316" s="2">
        <v>8000400</v>
      </c>
      <c r="AE316" s="2">
        <v>25</v>
      </c>
      <c r="AF316" s="2">
        <v>6</v>
      </c>
      <c r="AG316" s="2"/>
      <c r="AH316" s="2"/>
      <c r="AI316" s="2">
        <v>3</v>
      </c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 t="s">
        <v>78</v>
      </c>
      <c r="CE316" s="2" t="s">
        <v>19167</v>
      </c>
      <c r="CF316" s="2" t="s">
        <v>15690</v>
      </c>
      <c r="CG316" s="2" t="s">
        <v>15750</v>
      </c>
      <c r="CH316" s="2" t="s">
        <v>15709</v>
      </c>
      <c r="CI316" s="49"/>
    </row>
    <row r="317" spans="1:87" x14ac:dyDescent="0.2">
      <c r="A317" s="2" t="s">
        <v>5739</v>
      </c>
      <c r="B317" s="2" t="s">
        <v>23358</v>
      </c>
      <c r="C317" s="2" t="s">
        <v>5140</v>
      </c>
      <c r="D317" s="2"/>
      <c r="E317" s="2" t="s">
        <v>5739</v>
      </c>
      <c r="F317" s="2" t="s">
        <v>5739</v>
      </c>
      <c r="G317" s="23"/>
      <c r="H317" s="2"/>
      <c r="I317" s="2" t="s">
        <v>61</v>
      </c>
      <c r="J317" s="2" t="s">
        <v>61</v>
      </c>
      <c r="K317" s="2"/>
      <c r="L317" s="46">
        <v>43941</v>
      </c>
      <c r="M317" s="2" t="s">
        <v>133</v>
      </c>
      <c r="N317" s="2">
        <v>24.142085000000002</v>
      </c>
      <c r="O317" s="2">
        <v>55.542659</v>
      </c>
      <c r="P317" s="2" t="s">
        <v>5226</v>
      </c>
      <c r="Q317" s="2" t="s">
        <v>65</v>
      </c>
      <c r="R317" s="43" t="s">
        <v>16802</v>
      </c>
      <c r="S317" s="41" t="s">
        <v>16802</v>
      </c>
      <c r="T317" s="41" t="s">
        <v>18462</v>
      </c>
      <c r="U317" s="2" t="s">
        <v>6245</v>
      </c>
      <c r="V317" s="2" t="s">
        <v>5740</v>
      </c>
      <c r="W317" s="41" t="s">
        <v>144</v>
      </c>
      <c r="X317" s="2" t="s">
        <v>5173</v>
      </c>
      <c r="Y317" s="2" t="s">
        <v>5247</v>
      </c>
      <c r="Z317" s="2" t="s">
        <v>10423</v>
      </c>
      <c r="AA317" s="2" t="s">
        <v>1599</v>
      </c>
      <c r="AB317" s="2" t="s">
        <v>70</v>
      </c>
      <c r="AC317" s="2"/>
      <c r="AD317" s="2">
        <v>8006300</v>
      </c>
      <c r="AE317" s="2">
        <v>55</v>
      </c>
      <c r="AF317" s="2">
        <v>3</v>
      </c>
      <c r="AG317" s="2"/>
      <c r="AH317" s="2"/>
      <c r="AI317" s="2">
        <v>3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 t="s">
        <v>71</v>
      </c>
      <c r="CE317" s="2">
        <v>0</v>
      </c>
      <c r="CF317" s="2" t="s">
        <v>15686</v>
      </c>
      <c r="CG317" s="2" t="s">
        <v>15723</v>
      </c>
      <c r="CH317" s="2" t="s">
        <v>15706</v>
      </c>
      <c r="CI317" s="49"/>
    </row>
    <row r="318" spans="1:87" x14ac:dyDescent="0.2">
      <c r="A318" s="2" t="s">
        <v>5741</v>
      </c>
      <c r="B318" s="2" t="s">
        <v>23359</v>
      </c>
      <c r="C318" s="2" t="s">
        <v>5140</v>
      </c>
      <c r="D318" s="2"/>
      <c r="E318" s="2" t="s">
        <v>5741</v>
      </c>
      <c r="F318" s="2" t="s">
        <v>5741</v>
      </c>
      <c r="G318" s="23"/>
      <c r="H318" s="2"/>
      <c r="I318" s="2" t="s">
        <v>61</v>
      </c>
      <c r="J318" s="2" t="s">
        <v>61</v>
      </c>
      <c r="K318" s="2"/>
      <c r="L318" s="46">
        <v>43879</v>
      </c>
      <c r="M318" s="2" t="s">
        <v>133</v>
      </c>
      <c r="N318" s="2">
        <v>24.534718000000002</v>
      </c>
      <c r="O318" s="2">
        <v>55.257514999999998</v>
      </c>
      <c r="P318" s="2" t="s">
        <v>5226</v>
      </c>
      <c r="Q318" s="2" t="s">
        <v>65</v>
      </c>
      <c r="R318" s="43" t="s">
        <v>16802</v>
      </c>
      <c r="S318" s="41" t="s">
        <v>16802</v>
      </c>
      <c r="T318" s="41" t="s">
        <v>18462</v>
      </c>
      <c r="U318" s="2" t="s">
        <v>6245</v>
      </c>
      <c r="V318" s="2" t="s">
        <v>4851</v>
      </c>
      <c r="W318" s="41" t="s">
        <v>144</v>
      </c>
      <c r="X318" s="2" t="s">
        <v>5173</v>
      </c>
      <c r="Y318" s="2" t="s">
        <v>5143</v>
      </c>
      <c r="Z318" s="2" t="s">
        <v>20</v>
      </c>
      <c r="AA318" s="2" t="s">
        <v>5144</v>
      </c>
      <c r="AB318" s="2" t="s">
        <v>5145</v>
      </c>
      <c r="AC318" s="2"/>
      <c r="AD318" s="2">
        <v>8005200</v>
      </c>
      <c r="AE318" s="2">
        <v>55</v>
      </c>
      <c r="AF318" s="2">
        <v>6</v>
      </c>
      <c r="AG318" s="2"/>
      <c r="AH318" s="2"/>
      <c r="AI318" s="2">
        <v>3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 t="s">
        <v>78</v>
      </c>
      <c r="CE318" s="2" t="s">
        <v>5742</v>
      </c>
      <c r="CF318" s="2" t="s">
        <v>15686</v>
      </c>
      <c r="CG318" s="2" t="s">
        <v>17387</v>
      </c>
      <c r="CH318" s="2" t="s">
        <v>15706</v>
      </c>
      <c r="CI318" s="49"/>
    </row>
    <row r="319" spans="1:87" x14ac:dyDescent="0.2">
      <c r="A319" s="2" t="s">
        <v>6175</v>
      </c>
      <c r="B319" s="2" t="s">
        <v>23360</v>
      </c>
      <c r="C319" s="2" t="s">
        <v>5140</v>
      </c>
      <c r="D319" s="2"/>
      <c r="E319" s="2" t="s">
        <v>6175</v>
      </c>
      <c r="F319" s="2" t="s">
        <v>6175</v>
      </c>
      <c r="G319" s="23" t="s">
        <v>18833</v>
      </c>
      <c r="H319" s="2"/>
      <c r="I319" s="2" t="s">
        <v>61</v>
      </c>
      <c r="J319" s="2" t="s">
        <v>61</v>
      </c>
      <c r="K319" s="2" t="s">
        <v>61</v>
      </c>
      <c r="L319" s="45" t="s">
        <v>17088</v>
      </c>
      <c r="M319" s="2" t="s">
        <v>133</v>
      </c>
      <c r="N319" s="2">
        <v>24.104164999999998</v>
      </c>
      <c r="O319" s="2">
        <v>55.267423999999998</v>
      </c>
      <c r="P319" s="2" t="s">
        <v>5226</v>
      </c>
      <c r="Q319" s="2" t="s">
        <v>65</v>
      </c>
      <c r="R319" s="43" t="s">
        <v>16802</v>
      </c>
      <c r="S319" s="41" t="s">
        <v>16802</v>
      </c>
      <c r="T319" s="41" t="s">
        <v>18463</v>
      </c>
      <c r="U319" s="2" t="s">
        <v>16804</v>
      </c>
      <c r="V319" s="2" t="s">
        <v>4851</v>
      </c>
      <c r="W319" s="41" t="s">
        <v>17589</v>
      </c>
      <c r="X319" s="2" t="s">
        <v>5173</v>
      </c>
      <c r="Y319" s="2" t="s">
        <v>5143</v>
      </c>
      <c r="Z319" s="2" t="s">
        <v>20</v>
      </c>
      <c r="AA319" s="2" t="s">
        <v>5144</v>
      </c>
      <c r="AB319" s="2" t="s">
        <v>5145</v>
      </c>
      <c r="AC319" s="2" t="s">
        <v>5247</v>
      </c>
      <c r="AD319" s="2">
        <v>8007100</v>
      </c>
      <c r="AE319" s="2">
        <v>60</v>
      </c>
      <c r="AF319" s="2">
        <v>6</v>
      </c>
      <c r="AG319" s="2">
        <v>3</v>
      </c>
      <c r="AH319" s="2" t="s">
        <v>17978</v>
      </c>
      <c r="AI319" s="2">
        <v>3</v>
      </c>
      <c r="AJ319" s="2">
        <v>3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 t="s">
        <v>78</v>
      </c>
      <c r="CE319" s="2" t="s">
        <v>19168</v>
      </c>
      <c r="CF319" s="2">
        <v>60</v>
      </c>
      <c r="CG319" s="2" t="s">
        <v>17387</v>
      </c>
      <c r="CH319" s="2" t="s">
        <v>15706</v>
      </c>
      <c r="CI319" s="49"/>
    </row>
    <row r="320" spans="1:87" x14ac:dyDescent="0.2">
      <c r="A320" s="2" t="s">
        <v>6115</v>
      </c>
      <c r="B320" s="2" t="s">
        <v>23361</v>
      </c>
      <c r="C320" s="2" t="s">
        <v>5140</v>
      </c>
      <c r="D320" s="2"/>
      <c r="E320" s="2" t="s">
        <v>6115</v>
      </c>
      <c r="F320" s="2" t="s">
        <v>6115</v>
      </c>
      <c r="G320" s="23"/>
      <c r="H320" s="2"/>
      <c r="I320" s="2" t="s">
        <v>61</v>
      </c>
      <c r="J320" s="2" t="s">
        <v>61</v>
      </c>
      <c r="K320" s="2"/>
      <c r="L320" s="46">
        <v>44493</v>
      </c>
      <c r="M320" s="2" t="s">
        <v>133</v>
      </c>
      <c r="N320" s="2">
        <v>24.098082000000002</v>
      </c>
      <c r="O320" s="2">
        <v>55.365053000000003</v>
      </c>
      <c r="P320" s="2" t="s">
        <v>5226</v>
      </c>
      <c r="Q320" s="2" t="s">
        <v>65</v>
      </c>
      <c r="R320" s="43" t="s">
        <v>18854</v>
      </c>
      <c r="S320" s="41" t="s">
        <v>1554</v>
      </c>
      <c r="T320" s="41" t="s">
        <v>18465</v>
      </c>
      <c r="U320" s="2" t="s">
        <v>4673</v>
      </c>
      <c r="V320" s="2" t="s">
        <v>1854</v>
      </c>
      <c r="W320" s="41" t="s">
        <v>144</v>
      </c>
      <c r="X320" s="2" t="s">
        <v>5173</v>
      </c>
      <c r="Y320" s="2" t="s">
        <v>5143</v>
      </c>
      <c r="Z320" s="2" t="s">
        <v>20</v>
      </c>
      <c r="AA320" s="2" t="s">
        <v>5144</v>
      </c>
      <c r="AB320" s="2" t="s">
        <v>5145</v>
      </c>
      <c r="AC320" s="2"/>
      <c r="AD320" s="2">
        <v>8007100</v>
      </c>
      <c r="AE320" s="2">
        <v>60</v>
      </c>
      <c r="AF320" s="2">
        <v>6</v>
      </c>
      <c r="AG320" s="2"/>
      <c r="AH320" s="2"/>
      <c r="AI320" s="2">
        <v>3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 t="s">
        <v>71</v>
      </c>
      <c r="CE320" s="2">
        <v>0</v>
      </c>
      <c r="CF320" s="2" t="s">
        <v>15686</v>
      </c>
      <c r="CG320" s="2" t="s">
        <v>15719</v>
      </c>
      <c r="CH320" s="2" t="s">
        <v>15709</v>
      </c>
      <c r="CI320" s="49"/>
    </row>
    <row r="321" spans="1:87" x14ac:dyDescent="0.2">
      <c r="A321" s="2" t="s">
        <v>5378</v>
      </c>
      <c r="B321" s="2" t="s">
        <v>23362</v>
      </c>
      <c r="C321" s="2" t="s">
        <v>5140</v>
      </c>
      <c r="D321" s="2"/>
      <c r="E321" s="2" t="s">
        <v>5378</v>
      </c>
      <c r="F321" s="2" t="s">
        <v>5378</v>
      </c>
      <c r="G321" s="23" t="s">
        <v>18276</v>
      </c>
      <c r="H321" s="2"/>
      <c r="I321" s="2" t="s">
        <v>61</v>
      </c>
      <c r="J321" s="2" t="s">
        <v>61</v>
      </c>
      <c r="K321" s="2" t="s">
        <v>61</v>
      </c>
      <c r="L321" s="46">
        <v>43839</v>
      </c>
      <c r="M321" s="2" t="s">
        <v>133</v>
      </c>
      <c r="N321" s="2">
        <v>24.141567999999999</v>
      </c>
      <c r="O321" s="2">
        <v>55.419811000000003</v>
      </c>
      <c r="P321" s="2" t="s">
        <v>5226</v>
      </c>
      <c r="Q321" s="2" t="s">
        <v>65</v>
      </c>
      <c r="R321" s="43" t="s">
        <v>18854</v>
      </c>
      <c r="S321" s="41" t="s">
        <v>1554</v>
      </c>
      <c r="T321" s="41" t="s">
        <v>18460</v>
      </c>
      <c r="U321" s="2" t="s">
        <v>16801</v>
      </c>
      <c r="V321" s="2" t="s">
        <v>3091</v>
      </c>
      <c r="W321" s="41" t="s">
        <v>17589</v>
      </c>
      <c r="X321" s="2" t="s">
        <v>5173</v>
      </c>
      <c r="Y321" s="2" t="s">
        <v>5143</v>
      </c>
      <c r="Z321" s="2" t="s">
        <v>20</v>
      </c>
      <c r="AA321" s="2" t="s">
        <v>5144</v>
      </c>
      <c r="AB321" s="2" t="s">
        <v>5145</v>
      </c>
      <c r="AC321" s="2" t="s">
        <v>5247</v>
      </c>
      <c r="AD321" s="2">
        <v>8007100</v>
      </c>
      <c r="AE321" s="2">
        <v>60</v>
      </c>
      <c r="AF321" s="2">
        <v>6</v>
      </c>
      <c r="AG321" s="2">
        <v>3</v>
      </c>
      <c r="AH321" s="2" t="s">
        <v>17978</v>
      </c>
      <c r="AI321" s="2">
        <v>3</v>
      </c>
      <c r="AJ321" s="2">
        <v>3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 t="s">
        <v>71</v>
      </c>
      <c r="CE321" s="2">
        <v>0</v>
      </c>
      <c r="CF321" s="2" t="s">
        <v>15686</v>
      </c>
      <c r="CG321" s="2" t="s">
        <v>15719</v>
      </c>
      <c r="CH321" s="2" t="s">
        <v>15709</v>
      </c>
      <c r="CI321" s="49"/>
    </row>
    <row r="322" spans="1:87" x14ac:dyDescent="0.2">
      <c r="A322" s="2" t="s">
        <v>6211</v>
      </c>
      <c r="B322" s="2" t="s">
        <v>23363</v>
      </c>
      <c r="C322" s="2" t="s">
        <v>5140</v>
      </c>
      <c r="D322" s="2"/>
      <c r="E322" s="2" t="s">
        <v>6211</v>
      </c>
      <c r="F322" s="2" t="s">
        <v>6211</v>
      </c>
      <c r="G322" s="23" t="s">
        <v>17332</v>
      </c>
      <c r="H322" s="2"/>
      <c r="I322" s="2" t="s">
        <v>61</v>
      </c>
      <c r="J322" s="2" t="s">
        <v>61</v>
      </c>
      <c r="K322" s="2" t="s">
        <v>61</v>
      </c>
      <c r="L322" s="45" t="s">
        <v>17088</v>
      </c>
      <c r="M322" s="2" t="s">
        <v>133</v>
      </c>
      <c r="N322" s="2">
        <v>24.535775999999998</v>
      </c>
      <c r="O322" s="2">
        <v>55.583634000000004</v>
      </c>
      <c r="P322" s="2" t="s">
        <v>5226</v>
      </c>
      <c r="Q322" s="2" t="s">
        <v>65</v>
      </c>
      <c r="R322" s="43" t="s">
        <v>18854</v>
      </c>
      <c r="S322" s="41" t="s">
        <v>1554</v>
      </c>
      <c r="T322" s="41" t="s">
        <v>18460</v>
      </c>
      <c r="U322" s="2" t="s">
        <v>16801</v>
      </c>
      <c r="V322" s="2" t="s">
        <v>1554</v>
      </c>
      <c r="W322" s="41" t="s">
        <v>17589</v>
      </c>
      <c r="X322" s="2" t="s">
        <v>5173</v>
      </c>
      <c r="Y322" s="2" t="s">
        <v>5143</v>
      </c>
      <c r="Z322" s="2" t="s">
        <v>20</v>
      </c>
      <c r="AA322" s="2" t="s">
        <v>5144</v>
      </c>
      <c r="AB322" s="2" t="s">
        <v>5145</v>
      </c>
      <c r="AC322" s="2" t="s">
        <v>5247</v>
      </c>
      <c r="AD322" s="2">
        <v>8005600</v>
      </c>
      <c r="AE322" s="2">
        <v>60</v>
      </c>
      <c r="AF322" s="2">
        <v>6</v>
      </c>
      <c r="AG322" s="2">
        <v>3</v>
      </c>
      <c r="AH322" s="2" t="s">
        <v>17978</v>
      </c>
      <c r="AI322" s="2">
        <v>3</v>
      </c>
      <c r="AJ322" s="2">
        <v>3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 t="s">
        <v>78</v>
      </c>
      <c r="CE322" s="2" t="s">
        <v>6212</v>
      </c>
      <c r="CF322" s="2" t="s">
        <v>15686</v>
      </c>
      <c r="CG322" s="2" t="s">
        <v>15719</v>
      </c>
      <c r="CH322" s="2" t="s">
        <v>15709</v>
      </c>
      <c r="CI322" s="49"/>
    </row>
    <row r="323" spans="1:87" x14ac:dyDescent="0.2">
      <c r="A323" s="2" t="s">
        <v>6213</v>
      </c>
      <c r="B323" s="2" t="s">
        <v>23364</v>
      </c>
      <c r="C323" s="2" t="s">
        <v>5140</v>
      </c>
      <c r="D323" s="2"/>
      <c r="E323" s="2" t="s">
        <v>6213</v>
      </c>
      <c r="F323" s="2" t="s">
        <v>6213</v>
      </c>
      <c r="G323" s="23"/>
      <c r="H323" s="2"/>
      <c r="I323" s="2" t="s">
        <v>61</v>
      </c>
      <c r="J323" s="2" t="s">
        <v>61</v>
      </c>
      <c r="K323" s="2"/>
      <c r="L323" s="45" t="s">
        <v>17088</v>
      </c>
      <c r="M323" s="2" t="s">
        <v>133</v>
      </c>
      <c r="N323" s="2">
        <v>24.62717</v>
      </c>
      <c r="O323" s="2">
        <v>55.401995999999997</v>
      </c>
      <c r="P323" s="2" t="s">
        <v>5226</v>
      </c>
      <c r="Q323" s="2" t="s">
        <v>65</v>
      </c>
      <c r="R323" s="43" t="s">
        <v>18854</v>
      </c>
      <c r="S323" s="41" t="s">
        <v>1554</v>
      </c>
      <c r="T323" s="41" t="s">
        <v>18465</v>
      </c>
      <c r="U323" s="2" t="s">
        <v>4673</v>
      </c>
      <c r="V323" s="2" t="s">
        <v>1554</v>
      </c>
      <c r="W323" s="41" t="s">
        <v>144</v>
      </c>
      <c r="X323" s="2" t="s">
        <v>5173</v>
      </c>
      <c r="Y323" s="2" t="s">
        <v>5143</v>
      </c>
      <c r="Z323" s="2" t="s">
        <v>20</v>
      </c>
      <c r="AA323" s="2" t="s">
        <v>5144</v>
      </c>
      <c r="AB323" s="2" t="s">
        <v>5145</v>
      </c>
      <c r="AC323" s="2"/>
      <c r="AD323" s="2">
        <v>8005200</v>
      </c>
      <c r="AE323" s="2">
        <v>90</v>
      </c>
      <c r="AF323" s="2">
        <v>6</v>
      </c>
      <c r="AG323" s="2"/>
      <c r="AH323" s="2"/>
      <c r="AI323" s="2">
        <v>3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 t="s">
        <v>71</v>
      </c>
      <c r="CE323" s="2">
        <v>0</v>
      </c>
      <c r="CF323" s="2" t="s">
        <v>15691</v>
      </c>
      <c r="CG323" s="2" t="s">
        <v>15722</v>
      </c>
      <c r="CH323" s="2" t="s">
        <v>15709</v>
      </c>
      <c r="CI323" s="49"/>
    </row>
    <row r="324" spans="1:87" x14ac:dyDescent="0.2">
      <c r="A324" s="2" t="s">
        <v>6013</v>
      </c>
      <c r="B324" s="2" t="s">
        <v>23365</v>
      </c>
      <c r="C324" s="2" t="s">
        <v>5140</v>
      </c>
      <c r="D324" s="2"/>
      <c r="E324" s="2" t="s">
        <v>6013</v>
      </c>
      <c r="F324" s="2" t="s">
        <v>6013</v>
      </c>
      <c r="G324" s="23"/>
      <c r="H324" s="2"/>
      <c r="I324" s="2" t="s">
        <v>61</v>
      </c>
      <c r="J324" s="2" t="s">
        <v>61</v>
      </c>
      <c r="K324" s="2"/>
      <c r="L324" s="46">
        <v>43878</v>
      </c>
      <c r="M324" s="2" t="s">
        <v>133</v>
      </c>
      <c r="N324" s="2">
        <v>23.818214999999999</v>
      </c>
      <c r="O324" s="2">
        <v>55.460892999999999</v>
      </c>
      <c r="P324" s="2" t="s">
        <v>5226</v>
      </c>
      <c r="Q324" s="2" t="s">
        <v>65</v>
      </c>
      <c r="R324" s="43" t="s">
        <v>16802</v>
      </c>
      <c r="S324" s="41" t="s">
        <v>16802</v>
      </c>
      <c r="T324" s="41" t="s">
        <v>18462</v>
      </c>
      <c r="U324" s="2" t="s">
        <v>6245</v>
      </c>
      <c r="V324" s="2" t="s">
        <v>4851</v>
      </c>
      <c r="W324" s="41" t="s">
        <v>144</v>
      </c>
      <c r="X324" s="2" t="s">
        <v>5173</v>
      </c>
      <c r="Y324" s="2" t="s">
        <v>5205</v>
      </c>
      <c r="Z324" s="2" t="s">
        <v>20</v>
      </c>
      <c r="AA324" s="2" t="s">
        <v>5144</v>
      </c>
      <c r="AB324" s="2" t="s">
        <v>5356</v>
      </c>
      <c r="AC324" s="2"/>
      <c r="AD324" s="2">
        <v>8008900</v>
      </c>
      <c r="AE324" s="2">
        <v>55</v>
      </c>
      <c r="AF324" s="2">
        <v>6</v>
      </c>
      <c r="AG324" s="2"/>
      <c r="AH324" s="2"/>
      <c r="AI324" s="2">
        <v>3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 t="s">
        <v>71</v>
      </c>
      <c r="CE324" s="2">
        <v>0</v>
      </c>
      <c r="CF324" s="2" t="s">
        <v>15686</v>
      </c>
      <c r="CG324" s="2" t="s">
        <v>17387</v>
      </c>
      <c r="CH324" s="2" t="s">
        <v>15706</v>
      </c>
      <c r="CI324" s="49"/>
    </row>
    <row r="325" spans="1:87" x14ac:dyDescent="0.2">
      <c r="A325" s="2" t="s">
        <v>6146</v>
      </c>
      <c r="B325" s="2" t="s">
        <v>23366</v>
      </c>
      <c r="C325" s="2" t="s">
        <v>5140</v>
      </c>
      <c r="D325" s="2"/>
      <c r="E325" s="2" t="s">
        <v>6146</v>
      </c>
      <c r="F325" s="2" t="s">
        <v>6146</v>
      </c>
      <c r="G325" s="23" t="s">
        <v>18834</v>
      </c>
      <c r="H325" s="2"/>
      <c r="I325" s="2" t="s">
        <v>61</v>
      </c>
      <c r="J325" s="2" t="s">
        <v>61</v>
      </c>
      <c r="K325" s="2" t="s">
        <v>61</v>
      </c>
      <c r="L325" s="45" t="s">
        <v>17088</v>
      </c>
      <c r="M325" s="2" t="s">
        <v>133</v>
      </c>
      <c r="N325" s="2">
        <v>23.969915</v>
      </c>
      <c r="O325" s="2">
        <v>55.518079999999998</v>
      </c>
      <c r="P325" s="2" t="s">
        <v>5226</v>
      </c>
      <c r="Q325" s="2" t="s">
        <v>65</v>
      </c>
      <c r="R325" s="43" t="s">
        <v>18854</v>
      </c>
      <c r="S325" s="41" t="s">
        <v>1554</v>
      </c>
      <c r="T325" s="41" t="s">
        <v>18460</v>
      </c>
      <c r="U325" s="2" t="s">
        <v>16801</v>
      </c>
      <c r="V325" s="2" t="s">
        <v>1554</v>
      </c>
      <c r="W325" s="41" t="s">
        <v>17589</v>
      </c>
      <c r="X325" s="2" t="s">
        <v>5173</v>
      </c>
      <c r="Y325" s="2" t="s">
        <v>5143</v>
      </c>
      <c r="Z325" s="2" t="s">
        <v>20</v>
      </c>
      <c r="AA325" s="2" t="s">
        <v>5144</v>
      </c>
      <c r="AB325" s="2" t="s">
        <v>5145</v>
      </c>
      <c r="AC325" s="2" t="s">
        <v>5247</v>
      </c>
      <c r="AD325" s="2">
        <v>8008500</v>
      </c>
      <c r="AE325" s="2">
        <v>45</v>
      </c>
      <c r="AF325" s="2">
        <v>6</v>
      </c>
      <c r="AG325" s="2">
        <v>3</v>
      </c>
      <c r="AH325" s="2" t="s">
        <v>17978</v>
      </c>
      <c r="AI325" s="2">
        <v>3</v>
      </c>
      <c r="AJ325" s="2">
        <v>3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 t="s">
        <v>71</v>
      </c>
      <c r="CE325" s="2">
        <v>0</v>
      </c>
      <c r="CF325" s="2" t="s">
        <v>15693</v>
      </c>
      <c r="CG325" s="2" t="s">
        <v>15725</v>
      </c>
      <c r="CH325" s="2" t="s">
        <v>15709</v>
      </c>
      <c r="CI325" s="49"/>
    </row>
    <row r="326" spans="1:87" x14ac:dyDescent="0.2">
      <c r="A326" s="2" t="s">
        <v>10408</v>
      </c>
      <c r="B326" s="2" t="s">
        <v>23367</v>
      </c>
      <c r="C326" s="2" t="s">
        <v>5140</v>
      </c>
      <c r="D326" s="2"/>
      <c r="E326" s="2" t="s">
        <v>10408</v>
      </c>
      <c r="F326" s="2" t="s">
        <v>10408</v>
      </c>
      <c r="G326" s="23" t="s">
        <v>22833</v>
      </c>
      <c r="H326" s="2"/>
      <c r="I326" s="2" t="s">
        <v>61</v>
      </c>
      <c r="J326" s="2" t="s">
        <v>61</v>
      </c>
      <c r="K326" s="2" t="s">
        <v>61</v>
      </c>
      <c r="L326" s="45" t="s">
        <v>17088</v>
      </c>
      <c r="M326" s="2" t="s">
        <v>133</v>
      </c>
      <c r="N326" s="2">
        <v>23.457612999999998</v>
      </c>
      <c r="O326" s="2">
        <v>55.441367</v>
      </c>
      <c r="P326" s="2" t="s">
        <v>5226</v>
      </c>
      <c r="Q326" s="2" t="s">
        <v>65</v>
      </c>
      <c r="R326" s="43" t="s">
        <v>18854</v>
      </c>
      <c r="S326" s="41" t="s">
        <v>1554</v>
      </c>
      <c r="T326" s="41" t="s">
        <v>18465</v>
      </c>
      <c r="U326" s="2" t="s">
        <v>4673</v>
      </c>
      <c r="V326" s="2" t="s">
        <v>4851</v>
      </c>
      <c r="W326" s="41" t="s">
        <v>17589</v>
      </c>
      <c r="X326" s="2" t="s">
        <v>5173</v>
      </c>
      <c r="Y326" s="2" t="s">
        <v>5143</v>
      </c>
      <c r="Z326" s="2" t="s">
        <v>20</v>
      </c>
      <c r="AA326" s="2" t="s">
        <v>5144</v>
      </c>
      <c r="AB326" s="2" t="s">
        <v>5145</v>
      </c>
      <c r="AC326" s="2" t="s">
        <v>5247</v>
      </c>
      <c r="AD326" s="2">
        <v>8009500</v>
      </c>
      <c r="AE326" s="2">
        <v>40</v>
      </c>
      <c r="AF326" s="2">
        <v>6</v>
      </c>
      <c r="AG326" s="2">
        <v>3</v>
      </c>
      <c r="AH326" s="2" t="s">
        <v>17978</v>
      </c>
      <c r="AI326" s="2">
        <v>3</v>
      </c>
      <c r="AJ326" s="2">
        <v>3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 t="s">
        <v>71</v>
      </c>
      <c r="CE326" s="2">
        <v>0</v>
      </c>
      <c r="CF326" s="2"/>
      <c r="CG326" s="2"/>
      <c r="CH326" s="2"/>
      <c r="CI326" s="49"/>
    </row>
    <row r="327" spans="1:87" x14ac:dyDescent="0.2">
      <c r="A327" s="2" t="s">
        <v>6086</v>
      </c>
      <c r="B327" s="2" t="s">
        <v>23368</v>
      </c>
      <c r="C327" s="2" t="s">
        <v>5140</v>
      </c>
      <c r="D327" s="2"/>
      <c r="E327" s="2" t="s">
        <v>6086</v>
      </c>
      <c r="F327" s="2" t="s">
        <v>6086</v>
      </c>
      <c r="G327" s="23" t="s">
        <v>18939</v>
      </c>
      <c r="H327" s="2"/>
      <c r="I327" s="2" t="s">
        <v>61</v>
      </c>
      <c r="J327" s="2" t="s">
        <v>61</v>
      </c>
      <c r="K327" s="2" t="s">
        <v>61</v>
      </c>
      <c r="L327" s="46">
        <v>44128</v>
      </c>
      <c r="M327" s="2" t="s">
        <v>133</v>
      </c>
      <c r="N327" s="2">
        <v>24.439861000000001</v>
      </c>
      <c r="O327" s="2">
        <v>55.264389000000001</v>
      </c>
      <c r="P327" s="2" t="s">
        <v>5226</v>
      </c>
      <c r="Q327" s="2" t="s">
        <v>65</v>
      </c>
      <c r="R327" s="43" t="s">
        <v>16802</v>
      </c>
      <c r="S327" s="41" t="s">
        <v>16802</v>
      </c>
      <c r="T327" s="41" t="s">
        <v>18462</v>
      </c>
      <c r="U327" s="2" t="s">
        <v>6245</v>
      </c>
      <c r="V327" s="2" t="s">
        <v>4851</v>
      </c>
      <c r="W327" s="41" t="s">
        <v>17589</v>
      </c>
      <c r="X327" s="2" t="s">
        <v>5173</v>
      </c>
      <c r="Y327" s="2" t="s">
        <v>5143</v>
      </c>
      <c r="Z327" s="2" t="s">
        <v>20</v>
      </c>
      <c r="AA327" s="2" t="s">
        <v>5144</v>
      </c>
      <c r="AB327" s="2" t="s">
        <v>5145</v>
      </c>
      <c r="AC327" s="2" t="s">
        <v>5247</v>
      </c>
      <c r="AD327" s="2">
        <v>8005700</v>
      </c>
      <c r="AE327" s="2">
        <v>37</v>
      </c>
      <c r="AF327" s="2">
        <v>6</v>
      </c>
      <c r="AG327" s="2">
        <v>3</v>
      </c>
      <c r="AH327" s="2" t="s">
        <v>17978</v>
      </c>
      <c r="AI327" s="2">
        <v>3</v>
      </c>
      <c r="AJ327" s="2">
        <v>3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 t="s">
        <v>78</v>
      </c>
      <c r="CE327" s="2" t="s">
        <v>6087</v>
      </c>
      <c r="CF327" s="2" t="s">
        <v>15680</v>
      </c>
      <c r="CG327" s="2" t="s">
        <v>15749</v>
      </c>
      <c r="CH327" s="2" t="s">
        <v>15706</v>
      </c>
      <c r="CI327" s="49"/>
    </row>
    <row r="328" spans="1:87" x14ac:dyDescent="0.2">
      <c r="A328" s="2" t="s">
        <v>6119</v>
      </c>
      <c r="B328" s="2" t="s">
        <v>23369</v>
      </c>
      <c r="C328" s="2" t="s">
        <v>5140</v>
      </c>
      <c r="D328" s="2"/>
      <c r="E328" s="2" t="s">
        <v>6119</v>
      </c>
      <c r="F328" s="2" t="s">
        <v>6119</v>
      </c>
      <c r="G328" s="23"/>
      <c r="H328" s="2"/>
      <c r="I328" s="2" t="s">
        <v>61</v>
      </c>
      <c r="J328" s="2" t="s">
        <v>61</v>
      </c>
      <c r="K328" s="2"/>
      <c r="L328" s="45" t="s">
        <v>17088</v>
      </c>
      <c r="M328" s="2" t="s">
        <v>133</v>
      </c>
      <c r="N328" s="2">
        <v>24.525448999999998</v>
      </c>
      <c r="O328" s="2">
        <v>55.148096000000002</v>
      </c>
      <c r="P328" s="2" t="s">
        <v>5226</v>
      </c>
      <c r="Q328" s="2" t="s">
        <v>65</v>
      </c>
      <c r="R328" s="43" t="s">
        <v>18854</v>
      </c>
      <c r="S328" s="41" t="s">
        <v>1554</v>
      </c>
      <c r="T328" s="41" t="s">
        <v>18460</v>
      </c>
      <c r="U328" s="2" t="s">
        <v>16801</v>
      </c>
      <c r="V328" s="2" t="s">
        <v>1554</v>
      </c>
      <c r="W328" s="41" t="s">
        <v>144</v>
      </c>
      <c r="X328" s="2" t="s">
        <v>5173</v>
      </c>
      <c r="Y328" s="2" t="s">
        <v>5143</v>
      </c>
      <c r="Z328" s="2" t="s">
        <v>20</v>
      </c>
      <c r="AA328" s="2" t="s">
        <v>5144</v>
      </c>
      <c r="AB328" s="2" t="s">
        <v>5145</v>
      </c>
      <c r="AC328" s="2"/>
      <c r="AD328" s="2">
        <v>8005700</v>
      </c>
      <c r="AE328" s="2">
        <v>60</v>
      </c>
      <c r="AF328" s="2">
        <v>6</v>
      </c>
      <c r="AG328" s="2"/>
      <c r="AH328" s="2"/>
      <c r="AI328" s="2">
        <v>3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 t="s">
        <v>71</v>
      </c>
      <c r="CE328" s="2">
        <v>0</v>
      </c>
      <c r="CF328" s="2" t="s">
        <v>15686</v>
      </c>
      <c r="CG328" s="2" t="s">
        <v>15719</v>
      </c>
      <c r="CH328" s="2" t="s">
        <v>15709</v>
      </c>
      <c r="CI328" s="49"/>
    </row>
    <row r="329" spans="1:87" x14ac:dyDescent="0.2">
      <c r="A329" s="2" t="s">
        <v>6120</v>
      </c>
      <c r="B329" s="2" t="s">
        <v>23370</v>
      </c>
      <c r="C329" s="2" t="s">
        <v>5140</v>
      </c>
      <c r="D329" s="2"/>
      <c r="E329" s="2" t="s">
        <v>6120</v>
      </c>
      <c r="F329" s="2" t="s">
        <v>6120</v>
      </c>
      <c r="G329" s="23" t="s">
        <v>17294</v>
      </c>
      <c r="H329" s="2"/>
      <c r="I329" s="2" t="s">
        <v>61</v>
      </c>
      <c r="J329" s="2" t="s">
        <v>61</v>
      </c>
      <c r="K329" s="2" t="s">
        <v>61</v>
      </c>
      <c r="L329" s="45" t="s">
        <v>17088</v>
      </c>
      <c r="M329" s="2" t="s">
        <v>133</v>
      </c>
      <c r="N329" s="2">
        <v>24.127507999999999</v>
      </c>
      <c r="O329" s="2">
        <v>55.689691000000003</v>
      </c>
      <c r="P329" s="2" t="s">
        <v>5226</v>
      </c>
      <c r="Q329" s="2" t="s">
        <v>65</v>
      </c>
      <c r="R329" s="43" t="s">
        <v>18854</v>
      </c>
      <c r="S329" s="41" t="s">
        <v>1554</v>
      </c>
      <c r="T329" s="41" t="s">
        <v>18460</v>
      </c>
      <c r="U329" s="2" t="s">
        <v>16801</v>
      </c>
      <c r="V329" s="2" t="s">
        <v>1554</v>
      </c>
      <c r="W329" s="41" t="s">
        <v>17589</v>
      </c>
      <c r="X329" s="2" t="s">
        <v>5173</v>
      </c>
      <c r="Y329" s="2" t="s">
        <v>5143</v>
      </c>
      <c r="Z329" s="2" t="s">
        <v>20</v>
      </c>
      <c r="AA329" s="2" t="s">
        <v>5144</v>
      </c>
      <c r="AB329" s="2" t="s">
        <v>5145</v>
      </c>
      <c r="AC329" s="2" t="s">
        <v>5205</v>
      </c>
      <c r="AD329" s="2">
        <v>8002900</v>
      </c>
      <c r="AE329" s="2">
        <v>40</v>
      </c>
      <c r="AF329" s="2">
        <v>6</v>
      </c>
      <c r="AG329" s="2">
        <v>3</v>
      </c>
      <c r="AH329" s="2" t="s">
        <v>17974</v>
      </c>
      <c r="AI329" s="2">
        <v>3</v>
      </c>
      <c r="AJ329" s="2">
        <v>3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 t="s">
        <v>78</v>
      </c>
      <c r="CE329" s="2" t="s">
        <v>19169</v>
      </c>
      <c r="CF329" s="2" t="s">
        <v>15680</v>
      </c>
      <c r="CG329" s="2" t="s">
        <v>15708</v>
      </c>
      <c r="CH329" s="2" t="s">
        <v>15709</v>
      </c>
      <c r="CI329" s="49"/>
    </row>
    <row r="330" spans="1:87" x14ac:dyDescent="0.2">
      <c r="A330" s="29" t="s">
        <v>18724</v>
      </c>
      <c r="B330" s="2" t="s">
        <v>23371</v>
      </c>
      <c r="C330" s="2" t="s">
        <v>5140</v>
      </c>
      <c r="D330" s="29"/>
      <c r="E330" s="29" t="s">
        <v>18724</v>
      </c>
      <c r="F330" s="29" t="s">
        <v>18724</v>
      </c>
      <c r="G330" s="29" t="s">
        <v>18734</v>
      </c>
      <c r="H330" s="2"/>
      <c r="I330" s="2" t="s">
        <v>61</v>
      </c>
      <c r="J330" s="2" t="s">
        <v>61</v>
      </c>
      <c r="K330" s="2" t="s">
        <v>61</v>
      </c>
      <c r="L330" s="47">
        <v>2023</v>
      </c>
      <c r="M330" s="2" t="s">
        <v>133</v>
      </c>
      <c r="N330" s="29">
        <v>24.166540000000001</v>
      </c>
      <c r="O330" s="29">
        <v>55.665999999999997</v>
      </c>
      <c r="P330" s="2" t="s">
        <v>5226</v>
      </c>
      <c r="Q330" s="2" t="s">
        <v>65</v>
      </c>
      <c r="R330" s="43" t="s">
        <v>18854</v>
      </c>
      <c r="S330" s="42" t="s">
        <v>1554</v>
      </c>
      <c r="T330" s="41" t="s">
        <v>18460</v>
      </c>
      <c r="U330" s="2" t="s">
        <v>16801</v>
      </c>
      <c r="V330" s="29" t="s">
        <v>1554</v>
      </c>
      <c r="W330" s="41" t="s">
        <v>17589</v>
      </c>
      <c r="X330" s="2" t="s">
        <v>5173</v>
      </c>
      <c r="Y330" s="29" t="s">
        <v>5143</v>
      </c>
      <c r="Z330" s="2" t="s">
        <v>20</v>
      </c>
      <c r="AA330" s="2" t="s">
        <v>5144</v>
      </c>
      <c r="AB330" s="2" t="s">
        <v>5145</v>
      </c>
      <c r="AC330" s="2" t="s">
        <v>5205</v>
      </c>
      <c r="AD330" s="29">
        <v>8003100</v>
      </c>
      <c r="AE330" s="29">
        <v>40</v>
      </c>
      <c r="AF330" s="29">
        <v>6</v>
      </c>
      <c r="AG330" s="29">
        <v>3</v>
      </c>
      <c r="AH330" s="2" t="s">
        <v>17974</v>
      </c>
      <c r="AI330" s="2">
        <v>3</v>
      </c>
      <c r="AJ330" s="2">
        <v>3</v>
      </c>
      <c r="AK330" s="2"/>
      <c r="AL330" s="2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" t="s">
        <v>78</v>
      </c>
      <c r="CE330" s="2" t="s">
        <v>19170</v>
      </c>
      <c r="CF330" s="25"/>
      <c r="CG330" s="25"/>
      <c r="CH330" s="25"/>
      <c r="CI330" s="55"/>
    </row>
    <row r="331" spans="1:87" x14ac:dyDescent="0.2">
      <c r="A331" s="2" t="s">
        <v>6214</v>
      </c>
      <c r="B331" s="2" t="s">
        <v>23372</v>
      </c>
      <c r="C331" s="2" t="s">
        <v>5140</v>
      </c>
      <c r="D331" s="2"/>
      <c r="E331" s="2" t="s">
        <v>6214</v>
      </c>
      <c r="F331" s="2" t="s">
        <v>6214</v>
      </c>
      <c r="G331" s="23" t="s">
        <v>5744</v>
      </c>
      <c r="H331" s="2"/>
      <c r="I331" s="2" t="s">
        <v>61</v>
      </c>
      <c r="J331" s="2" t="s">
        <v>61</v>
      </c>
      <c r="K331" s="2" t="s">
        <v>61</v>
      </c>
      <c r="L331" s="45" t="s">
        <v>17088</v>
      </c>
      <c r="M331" s="2" t="s">
        <v>133</v>
      </c>
      <c r="N331" s="2">
        <v>24.245518000000001</v>
      </c>
      <c r="O331" s="2">
        <v>55.730165999999997</v>
      </c>
      <c r="P331" s="2" t="s">
        <v>5226</v>
      </c>
      <c r="Q331" s="2" t="s">
        <v>65</v>
      </c>
      <c r="R331" s="43" t="s">
        <v>18854</v>
      </c>
      <c r="S331" s="41" t="s">
        <v>1554</v>
      </c>
      <c r="T331" s="41" t="s">
        <v>18465</v>
      </c>
      <c r="U331" s="2" t="s">
        <v>4673</v>
      </c>
      <c r="V331" s="2" t="s">
        <v>1554</v>
      </c>
      <c r="W331" s="41" t="s">
        <v>17589</v>
      </c>
      <c r="X331" s="2" t="s">
        <v>5173</v>
      </c>
      <c r="Y331" s="2" t="s">
        <v>5143</v>
      </c>
      <c r="Z331" s="2" t="s">
        <v>20</v>
      </c>
      <c r="AA331" s="2" t="s">
        <v>5144</v>
      </c>
      <c r="AB331" s="2" t="s">
        <v>5145</v>
      </c>
      <c r="AC331" s="2" t="s">
        <v>5205</v>
      </c>
      <c r="AD331" s="2">
        <v>8000500</v>
      </c>
      <c r="AE331" s="2">
        <v>35</v>
      </c>
      <c r="AF331" s="2">
        <v>6</v>
      </c>
      <c r="AG331" s="2">
        <v>3</v>
      </c>
      <c r="AH331" s="2" t="s">
        <v>17974</v>
      </c>
      <c r="AI331" s="2">
        <v>3</v>
      </c>
      <c r="AJ331" s="2">
        <v>3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 t="s">
        <v>78</v>
      </c>
      <c r="CE331" s="2" t="s">
        <v>19171</v>
      </c>
      <c r="CF331" s="2" t="s">
        <v>15685</v>
      </c>
      <c r="CG331" s="2" t="s">
        <v>15717</v>
      </c>
      <c r="CH331" s="2" t="s">
        <v>15709</v>
      </c>
      <c r="CI331" s="49"/>
    </row>
    <row r="332" spans="1:87" x14ac:dyDescent="0.2">
      <c r="A332" s="2" t="s">
        <v>6176</v>
      </c>
      <c r="B332" s="2" t="s">
        <v>23373</v>
      </c>
      <c r="C332" s="2" t="s">
        <v>5140</v>
      </c>
      <c r="D332" s="2"/>
      <c r="E332" s="2" t="s">
        <v>6176</v>
      </c>
      <c r="F332" s="2" t="s">
        <v>6176</v>
      </c>
      <c r="G332" s="23" t="s">
        <v>17318</v>
      </c>
      <c r="H332" s="2"/>
      <c r="I332" s="2" t="s">
        <v>61</v>
      </c>
      <c r="J332" s="2" t="s">
        <v>61</v>
      </c>
      <c r="K332" s="2" t="s">
        <v>61</v>
      </c>
      <c r="L332" s="45" t="s">
        <v>17088</v>
      </c>
      <c r="M332" s="2" t="s">
        <v>133</v>
      </c>
      <c r="N332" s="2">
        <v>24.250191000000001</v>
      </c>
      <c r="O332" s="2">
        <v>55.734954999999999</v>
      </c>
      <c r="P332" s="2" t="s">
        <v>5226</v>
      </c>
      <c r="Q332" s="2" t="s">
        <v>65</v>
      </c>
      <c r="R332" s="43" t="s">
        <v>18854</v>
      </c>
      <c r="S332" s="41" t="s">
        <v>1554</v>
      </c>
      <c r="T332" s="41" t="s">
        <v>18460</v>
      </c>
      <c r="U332" s="2" t="s">
        <v>16801</v>
      </c>
      <c r="V332" s="2" t="s">
        <v>1554</v>
      </c>
      <c r="W332" s="41" t="s">
        <v>17589</v>
      </c>
      <c r="X332" s="2" t="s">
        <v>5173</v>
      </c>
      <c r="Y332" s="2" t="s">
        <v>5143</v>
      </c>
      <c r="Z332" s="2" t="s">
        <v>20</v>
      </c>
      <c r="AA332" s="2" t="s">
        <v>5144</v>
      </c>
      <c r="AB332" s="2" t="s">
        <v>5145</v>
      </c>
      <c r="AC332" s="2" t="s">
        <v>5205</v>
      </c>
      <c r="AD332" s="2">
        <v>8000500</v>
      </c>
      <c r="AE332" s="2">
        <v>35</v>
      </c>
      <c r="AF332" s="2">
        <v>6</v>
      </c>
      <c r="AG332" s="2">
        <v>3</v>
      </c>
      <c r="AH332" s="2" t="s">
        <v>17974</v>
      </c>
      <c r="AI332" s="2">
        <v>3</v>
      </c>
      <c r="AJ332" s="2">
        <v>3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 t="s">
        <v>78</v>
      </c>
      <c r="CE332" s="2" t="s">
        <v>19172</v>
      </c>
      <c r="CF332" s="2" t="s">
        <v>15685</v>
      </c>
      <c r="CG332" s="2" t="s">
        <v>15717</v>
      </c>
      <c r="CH332" s="2" t="s">
        <v>15709</v>
      </c>
      <c r="CI332" s="49"/>
    </row>
    <row r="333" spans="1:87" x14ac:dyDescent="0.2">
      <c r="A333" s="2" t="s">
        <v>6227</v>
      </c>
      <c r="B333" s="2" t="s">
        <v>23374</v>
      </c>
      <c r="C333" s="2" t="s">
        <v>5140</v>
      </c>
      <c r="D333" s="2"/>
      <c r="E333" s="2" t="s">
        <v>6227</v>
      </c>
      <c r="F333" s="2" t="s">
        <v>6227</v>
      </c>
      <c r="G333" s="23" t="s">
        <v>17337</v>
      </c>
      <c r="H333" s="2"/>
      <c r="I333" s="2" t="s">
        <v>61</v>
      </c>
      <c r="J333" s="2" t="s">
        <v>61</v>
      </c>
      <c r="K333" s="2" t="s">
        <v>61</v>
      </c>
      <c r="L333" s="45" t="s">
        <v>17088</v>
      </c>
      <c r="M333" s="2" t="s">
        <v>133</v>
      </c>
      <c r="N333" s="2">
        <v>24.184754000000002</v>
      </c>
      <c r="O333" s="2">
        <v>55.693114000000001</v>
      </c>
      <c r="P333" s="2" t="s">
        <v>5226</v>
      </c>
      <c r="Q333" s="2" t="s">
        <v>65</v>
      </c>
      <c r="R333" s="43" t="s">
        <v>18854</v>
      </c>
      <c r="S333" s="41" t="s">
        <v>1554</v>
      </c>
      <c r="T333" s="41" t="s">
        <v>18460</v>
      </c>
      <c r="U333" s="2" t="s">
        <v>4673</v>
      </c>
      <c r="V333" s="2" t="s">
        <v>1554</v>
      </c>
      <c r="W333" s="41" t="s">
        <v>17589</v>
      </c>
      <c r="X333" s="2" t="s">
        <v>5173</v>
      </c>
      <c r="Y333" s="2" t="s">
        <v>5143</v>
      </c>
      <c r="Z333" s="2" t="s">
        <v>20</v>
      </c>
      <c r="AA333" s="2" t="s">
        <v>5144</v>
      </c>
      <c r="AB333" s="2" t="s">
        <v>5145</v>
      </c>
      <c r="AC333" s="2" t="s">
        <v>5205</v>
      </c>
      <c r="AD333" s="2">
        <v>8003000</v>
      </c>
      <c r="AE333" s="2">
        <v>30</v>
      </c>
      <c r="AF333" s="2">
        <v>6</v>
      </c>
      <c r="AG333" s="2">
        <v>3</v>
      </c>
      <c r="AH333" s="2" t="s">
        <v>17974</v>
      </c>
      <c r="AI333" s="2">
        <v>3</v>
      </c>
      <c r="AJ333" s="2">
        <v>3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 t="s">
        <v>78</v>
      </c>
      <c r="CE333" s="2" t="s">
        <v>19173</v>
      </c>
      <c r="CF333" s="2" t="s">
        <v>15680</v>
      </c>
      <c r="CG333" s="2" t="s">
        <v>15708</v>
      </c>
      <c r="CH333" s="2" t="s">
        <v>15709</v>
      </c>
      <c r="CI333" s="49"/>
    </row>
    <row r="334" spans="1:87" x14ac:dyDescent="0.2">
      <c r="A334" s="2" t="s">
        <v>6215</v>
      </c>
      <c r="B334" s="2" t="s">
        <v>23375</v>
      </c>
      <c r="C334" s="2" t="s">
        <v>5140</v>
      </c>
      <c r="D334" s="2"/>
      <c r="E334" s="2" t="s">
        <v>6215</v>
      </c>
      <c r="F334" s="2" t="s">
        <v>6215</v>
      </c>
      <c r="G334" s="23" t="s">
        <v>17333</v>
      </c>
      <c r="H334" s="2"/>
      <c r="I334" s="2" t="s">
        <v>61</v>
      </c>
      <c r="J334" s="2" t="s">
        <v>61</v>
      </c>
      <c r="K334" s="2" t="s">
        <v>61</v>
      </c>
      <c r="L334" s="45" t="s">
        <v>17088</v>
      </c>
      <c r="M334" s="2" t="s">
        <v>133</v>
      </c>
      <c r="N334" s="2">
        <v>24.236187999999999</v>
      </c>
      <c r="O334" s="2">
        <v>55.716008000000002</v>
      </c>
      <c r="P334" s="2" t="s">
        <v>5226</v>
      </c>
      <c r="Q334" s="2" t="s">
        <v>65</v>
      </c>
      <c r="R334" s="43" t="s">
        <v>18854</v>
      </c>
      <c r="S334" s="41" t="s">
        <v>1554</v>
      </c>
      <c r="T334" s="41" t="s">
        <v>18465</v>
      </c>
      <c r="U334" s="2" t="s">
        <v>4673</v>
      </c>
      <c r="V334" s="2" t="s">
        <v>1554</v>
      </c>
      <c r="W334" s="41" t="s">
        <v>17589</v>
      </c>
      <c r="X334" s="2" t="s">
        <v>5173</v>
      </c>
      <c r="Y334" s="2" t="s">
        <v>5143</v>
      </c>
      <c r="Z334" s="2" t="s">
        <v>20</v>
      </c>
      <c r="AA334" s="2" t="s">
        <v>5144</v>
      </c>
      <c r="AB334" s="2" t="s">
        <v>5145</v>
      </c>
      <c r="AC334" s="2" t="s">
        <v>5205</v>
      </c>
      <c r="AD334" s="2">
        <v>8000700</v>
      </c>
      <c r="AE334" s="2">
        <v>35</v>
      </c>
      <c r="AF334" s="2">
        <v>6</v>
      </c>
      <c r="AG334" s="2">
        <v>3</v>
      </c>
      <c r="AH334" s="2" t="s">
        <v>17974</v>
      </c>
      <c r="AI334" s="2">
        <v>3</v>
      </c>
      <c r="AJ334" s="2">
        <v>3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 t="s">
        <v>78</v>
      </c>
      <c r="CE334" s="2" t="s">
        <v>19174</v>
      </c>
      <c r="CF334" s="2" t="s">
        <v>15685</v>
      </c>
      <c r="CG334" s="2" t="s">
        <v>15717</v>
      </c>
      <c r="CH334" s="2" t="s">
        <v>15709</v>
      </c>
      <c r="CI334" s="49"/>
    </row>
    <row r="335" spans="1:87" x14ac:dyDescent="0.2">
      <c r="A335" s="2" t="s">
        <v>6040</v>
      </c>
      <c r="B335" s="2" t="s">
        <v>23376</v>
      </c>
      <c r="C335" s="2" t="s">
        <v>5140</v>
      </c>
      <c r="D335" s="2"/>
      <c r="E335" s="2" t="s">
        <v>6040</v>
      </c>
      <c r="F335" s="2" t="s">
        <v>6040</v>
      </c>
      <c r="G335" s="23"/>
      <c r="H335" s="2"/>
      <c r="I335" s="2" t="s">
        <v>61</v>
      </c>
      <c r="J335" s="2" t="s">
        <v>61</v>
      </c>
      <c r="K335" s="2"/>
      <c r="L335" s="46">
        <v>43775</v>
      </c>
      <c r="M335" s="2" t="s">
        <v>3592</v>
      </c>
      <c r="N335" s="2">
        <v>24.405904</v>
      </c>
      <c r="O335" s="2">
        <v>55.199241999999998</v>
      </c>
      <c r="P335" s="2" t="s">
        <v>5226</v>
      </c>
      <c r="Q335" s="2" t="s">
        <v>65</v>
      </c>
      <c r="R335" s="43" t="s">
        <v>18854</v>
      </c>
      <c r="S335" s="41" t="s">
        <v>1554</v>
      </c>
      <c r="T335" s="41" t="s">
        <v>18460</v>
      </c>
      <c r="U335" s="2" t="s">
        <v>16801</v>
      </c>
      <c r="V335" s="2" t="s">
        <v>134</v>
      </c>
      <c r="W335" s="41" t="s">
        <v>144</v>
      </c>
      <c r="X335" s="2" t="s">
        <v>5173</v>
      </c>
      <c r="Y335" s="2" t="s">
        <v>5205</v>
      </c>
      <c r="Z335" s="2" t="s">
        <v>20</v>
      </c>
      <c r="AA335" s="2" t="s">
        <v>5144</v>
      </c>
      <c r="AB335" s="2" t="s">
        <v>5356</v>
      </c>
      <c r="AC335" s="2"/>
      <c r="AD335" s="2">
        <v>8005700</v>
      </c>
      <c r="AE335" s="2">
        <v>33</v>
      </c>
      <c r="AF335" s="2">
        <v>6</v>
      </c>
      <c r="AG335" s="2"/>
      <c r="AH335" s="2"/>
      <c r="AI335" s="2">
        <v>3</v>
      </c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 t="s">
        <v>71</v>
      </c>
      <c r="CE335" s="2">
        <v>0</v>
      </c>
      <c r="CF335" s="2" t="s">
        <v>15685</v>
      </c>
      <c r="CG335" s="2" t="e">
        <v>#N/A</v>
      </c>
      <c r="CH335" s="2" t="s">
        <v>15705</v>
      </c>
      <c r="CI335" s="49"/>
    </row>
    <row r="336" spans="1:87" x14ac:dyDescent="0.2">
      <c r="A336" s="2" t="s">
        <v>5749</v>
      </c>
      <c r="B336" s="2" t="s">
        <v>23377</v>
      </c>
      <c r="C336" s="2" t="s">
        <v>5140</v>
      </c>
      <c r="D336" s="2"/>
      <c r="E336" s="2" t="s">
        <v>5749</v>
      </c>
      <c r="F336" s="2" t="s">
        <v>5749</v>
      </c>
      <c r="G336" s="23"/>
      <c r="H336" s="2"/>
      <c r="I336" s="2" t="s">
        <v>61</v>
      </c>
      <c r="J336" s="2" t="s">
        <v>61</v>
      </c>
      <c r="K336" s="2"/>
      <c r="L336" s="46">
        <v>43770</v>
      </c>
      <c r="M336" s="2" t="s">
        <v>133</v>
      </c>
      <c r="N336" s="2">
        <v>24.401862000000001</v>
      </c>
      <c r="O336" s="2">
        <v>55.185206000000001</v>
      </c>
      <c r="P336" s="2" t="s">
        <v>5226</v>
      </c>
      <c r="Q336" s="2" t="s">
        <v>65</v>
      </c>
      <c r="R336" s="43" t="s">
        <v>18854</v>
      </c>
      <c r="S336" s="41" t="s">
        <v>1554</v>
      </c>
      <c r="T336" s="41" t="s">
        <v>18460</v>
      </c>
      <c r="U336" s="2" t="s">
        <v>16801</v>
      </c>
      <c r="V336" s="2" t="s">
        <v>1554</v>
      </c>
      <c r="W336" s="41" t="s">
        <v>144</v>
      </c>
      <c r="X336" s="2" t="s">
        <v>5173</v>
      </c>
      <c r="Y336" s="2" t="s">
        <v>5205</v>
      </c>
      <c r="Z336" s="2" t="s">
        <v>20</v>
      </c>
      <c r="AA336" s="2" t="s">
        <v>5144</v>
      </c>
      <c r="AB336" s="2" t="s">
        <v>5356</v>
      </c>
      <c r="AC336" s="2"/>
      <c r="AD336" s="2">
        <v>8005700</v>
      </c>
      <c r="AE336" s="2">
        <v>30</v>
      </c>
      <c r="AF336" s="2">
        <v>6</v>
      </c>
      <c r="AG336" s="2"/>
      <c r="AH336" s="2"/>
      <c r="AI336" s="2">
        <v>3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 t="s">
        <v>71</v>
      </c>
      <c r="CE336" s="2">
        <v>0</v>
      </c>
      <c r="CF336" s="2" t="s">
        <v>15685</v>
      </c>
      <c r="CG336" s="2" t="e">
        <v>#N/A</v>
      </c>
      <c r="CH336" s="2" t="s">
        <v>15705</v>
      </c>
      <c r="CI336" s="49"/>
    </row>
    <row r="337" spans="1:87" x14ac:dyDescent="0.2">
      <c r="A337" s="2" t="s">
        <v>16744</v>
      </c>
      <c r="B337" s="2" t="s">
        <v>23378</v>
      </c>
      <c r="C337" s="2" t="s">
        <v>5140</v>
      </c>
      <c r="D337" s="2"/>
      <c r="E337" s="2" t="s">
        <v>16744</v>
      </c>
      <c r="F337" s="2" t="s">
        <v>16744</v>
      </c>
      <c r="G337" s="23" t="s">
        <v>16748</v>
      </c>
      <c r="H337" s="2"/>
      <c r="I337" s="2" t="s">
        <v>61</v>
      </c>
      <c r="J337" s="2" t="s">
        <v>61</v>
      </c>
      <c r="K337" s="2" t="s">
        <v>61</v>
      </c>
      <c r="L337" s="45" t="s">
        <v>17088</v>
      </c>
      <c r="M337" s="2" t="s">
        <v>133</v>
      </c>
      <c r="N337" s="2">
        <v>24.270647</v>
      </c>
      <c r="O337" s="2">
        <v>55.747224000000003</v>
      </c>
      <c r="P337" s="2" t="s">
        <v>5226</v>
      </c>
      <c r="Q337" s="2" t="s">
        <v>65</v>
      </c>
      <c r="R337" s="43" t="s">
        <v>18854</v>
      </c>
      <c r="S337" s="41"/>
      <c r="T337" s="41" t="s">
        <v>18461</v>
      </c>
      <c r="U337" s="2"/>
      <c r="V337" s="2" t="s">
        <v>1554</v>
      </c>
      <c r="W337" s="41" t="s">
        <v>17589</v>
      </c>
      <c r="X337" s="2" t="s">
        <v>5173</v>
      </c>
      <c r="Y337" s="2" t="s">
        <v>5143</v>
      </c>
      <c r="Z337" s="2" t="s">
        <v>20</v>
      </c>
      <c r="AA337" s="2" t="s">
        <v>5144</v>
      </c>
      <c r="AB337" s="2" t="s">
        <v>5145</v>
      </c>
      <c r="AC337" s="2" t="s">
        <v>5205</v>
      </c>
      <c r="AD337" s="2">
        <v>8000300</v>
      </c>
      <c r="AE337" s="2">
        <v>13</v>
      </c>
      <c r="AF337" s="2">
        <v>6</v>
      </c>
      <c r="AG337" s="2">
        <v>3</v>
      </c>
      <c r="AH337" s="2" t="s">
        <v>17974</v>
      </c>
      <c r="AI337" s="2">
        <v>3</v>
      </c>
      <c r="AJ337" s="2">
        <v>3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 t="s">
        <v>71</v>
      </c>
      <c r="CE337" s="2">
        <v>0</v>
      </c>
      <c r="CF337" s="2"/>
      <c r="CG337" s="2"/>
      <c r="CH337" s="2"/>
      <c r="CI337" s="49"/>
    </row>
    <row r="338" spans="1:87" x14ac:dyDescent="0.2">
      <c r="A338" s="2" t="s">
        <v>6147</v>
      </c>
      <c r="B338" s="2" t="s">
        <v>23379</v>
      </c>
      <c r="C338" s="2" t="s">
        <v>5140</v>
      </c>
      <c r="D338" s="2"/>
      <c r="E338" s="2" t="s">
        <v>6147</v>
      </c>
      <c r="F338" s="2" t="s">
        <v>6147</v>
      </c>
      <c r="G338" s="23" t="s">
        <v>17306</v>
      </c>
      <c r="H338" s="2"/>
      <c r="I338" s="2" t="s">
        <v>61</v>
      </c>
      <c r="J338" s="2" t="s">
        <v>61</v>
      </c>
      <c r="K338" s="2" t="s">
        <v>61</v>
      </c>
      <c r="L338" s="45" t="s">
        <v>17088</v>
      </c>
      <c r="M338" s="2" t="s">
        <v>133</v>
      </c>
      <c r="N338" s="2">
        <v>24.073177999999999</v>
      </c>
      <c r="O338" s="2">
        <v>55.845314999999999</v>
      </c>
      <c r="P338" s="2" t="s">
        <v>5226</v>
      </c>
      <c r="Q338" s="2" t="s">
        <v>65</v>
      </c>
      <c r="R338" s="43" t="s">
        <v>18854</v>
      </c>
      <c r="S338" s="41" t="s">
        <v>1554</v>
      </c>
      <c r="T338" s="41" t="s">
        <v>18460</v>
      </c>
      <c r="U338" s="2" t="s">
        <v>16801</v>
      </c>
      <c r="V338" s="2" t="s">
        <v>1554</v>
      </c>
      <c r="W338" s="41" t="s">
        <v>17589</v>
      </c>
      <c r="X338" s="2" t="s">
        <v>5173</v>
      </c>
      <c r="Y338" s="2" t="s">
        <v>5143</v>
      </c>
      <c r="Z338" s="2" t="s">
        <v>20</v>
      </c>
      <c r="AA338" s="2" t="s">
        <v>5144</v>
      </c>
      <c r="AB338" s="2" t="s">
        <v>5145</v>
      </c>
      <c r="AC338" s="2" t="s">
        <v>5247</v>
      </c>
      <c r="AD338" s="2">
        <v>8008100</v>
      </c>
      <c r="AE338" s="2">
        <v>40</v>
      </c>
      <c r="AF338" s="2">
        <v>6</v>
      </c>
      <c r="AG338" s="2">
        <v>3</v>
      </c>
      <c r="AH338" s="2" t="s">
        <v>17978</v>
      </c>
      <c r="AI338" s="2">
        <v>3</v>
      </c>
      <c r="AJ338" s="2">
        <v>3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 t="s">
        <v>78</v>
      </c>
      <c r="CE338" s="2" t="s">
        <v>5294</v>
      </c>
      <c r="CF338" s="2" t="s">
        <v>15680</v>
      </c>
      <c r="CG338" s="2" t="s">
        <v>15708</v>
      </c>
      <c r="CH338" s="2" t="s">
        <v>15709</v>
      </c>
      <c r="CI338" s="49"/>
    </row>
    <row r="339" spans="1:87" x14ac:dyDescent="0.2">
      <c r="A339" s="2" t="s">
        <v>6079</v>
      </c>
      <c r="B339" s="2" t="s">
        <v>23380</v>
      </c>
      <c r="C339" s="2" t="s">
        <v>5140</v>
      </c>
      <c r="D339" s="2"/>
      <c r="E339" s="2" t="s">
        <v>6079</v>
      </c>
      <c r="F339" s="2" t="s">
        <v>6079</v>
      </c>
      <c r="G339" s="23" t="s">
        <v>18053</v>
      </c>
      <c r="H339" s="2"/>
      <c r="I339" s="2" t="s">
        <v>61</v>
      </c>
      <c r="J339" s="2" t="s">
        <v>61</v>
      </c>
      <c r="K339" s="2" t="s">
        <v>61</v>
      </c>
      <c r="L339" s="46">
        <v>43940</v>
      </c>
      <c r="M339" s="2" t="s">
        <v>133</v>
      </c>
      <c r="N339" s="2">
        <v>24.146443000000001</v>
      </c>
      <c r="O339" s="2">
        <v>55.649436000000001</v>
      </c>
      <c r="P339" s="2" t="s">
        <v>5226</v>
      </c>
      <c r="Q339" s="2" t="s">
        <v>65</v>
      </c>
      <c r="R339" s="43" t="s">
        <v>16802</v>
      </c>
      <c r="S339" s="41" t="s">
        <v>16802</v>
      </c>
      <c r="T339" s="41" t="s">
        <v>18462</v>
      </c>
      <c r="U339" s="2" t="s">
        <v>6245</v>
      </c>
      <c r="V339" s="2" t="s">
        <v>528</v>
      </c>
      <c r="W339" s="41" t="s">
        <v>17589</v>
      </c>
      <c r="X339" s="2" t="s">
        <v>5173</v>
      </c>
      <c r="Y339" s="2" t="s">
        <v>5143</v>
      </c>
      <c r="Z339" s="2" t="s">
        <v>20</v>
      </c>
      <c r="AA339" s="2" t="s">
        <v>1599</v>
      </c>
      <c r="AB339" s="2" t="s">
        <v>5145</v>
      </c>
      <c r="AC339" s="2" t="s">
        <v>5247</v>
      </c>
      <c r="AD339" s="2">
        <v>8003100</v>
      </c>
      <c r="AE339" s="2">
        <v>40</v>
      </c>
      <c r="AF339" s="2">
        <v>6</v>
      </c>
      <c r="AG339" s="2">
        <v>3</v>
      </c>
      <c r="AH339" s="2" t="s">
        <v>17978</v>
      </c>
      <c r="AI339" s="2">
        <v>3</v>
      </c>
      <c r="AJ339" s="2">
        <v>3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 t="s">
        <v>78</v>
      </c>
      <c r="CE339" s="2" t="s">
        <v>19175</v>
      </c>
      <c r="CF339" s="2" t="s">
        <v>15693</v>
      </c>
      <c r="CG339" s="2" t="s">
        <v>4851</v>
      </c>
      <c r="CH339" s="2" t="s">
        <v>15706</v>
      </c>
      <c r="CI339" s="49"/>
    </row>
    <row r="340" spans="1:87" x14ac:dyDescent="0.2">
      <c r="A340" s="2" t="s">
        <v>6148</v>
      </c>
      <c r="B340" s="2" t="s">
        <v>23381</v>
      </c>
      <c r="C340" s="2" t="s">
        <v>5140</v>
      </c>
      <c r="D340" s="2"/>
      <c r="E340" s="2" t="s">
        <v>6148</v>
      </c>
      <c r="F340" s="2" t="s">
        <v>6148</v>
      </c>
      <c r="G340" s="23" t="s">
        <v>18291</v>
      </c>
      <c r="H340" s="2"/>
      <c r="I340" s="2" t="s">
        <v>61</v>
      </c>
      <c r="J340" s="2" t="s">
        <v>61</v>
      </c>
      <c r="K340" s="2" t="s">
        <v>61</v>
      </c>
      <c r="L340" s="45" t="s">
        <v>17088</v>
      </c>
      <c r="M340" s="2" t="s">
        <v>133</v>
      </c>
      <c r="N340" s="2">
        <v>24.203226000000001</v>
      </c>
      <c r="O340" s="2">
        <v>55.869396000000002</v>
      </c>
      <c r="P340" s="2" t="s">
        <v>5226</v>
      </c>
      <c r="Q340" s="2" t="s">
        <v>65</v>
      </c>
      <c r="R340" s="43" t="s">
        <v>18854</v>
      </c>
      <c r="S340" s="41" t="s">
        <v>1554</v>
      </c>
      <c r="T340" s="41" t="s">
        <v>18460</v>
      </c>
      <c r="U340" s="2" t="s">
        <v>16801</v>
      </c>
      <c r="V340" s="2" t="s">
        <v>1554</v>
      </c>
      <c r="W340" s="41" t="s">
        <v>17589</v>
      </c>
      <c r="X340" s="2" t="s">
        <v>5173</v>
      </c>
      <c r="Y340" s="2" t="s">
        <v>5143</v>
      </c>
      <c r="Z340" s="2" t="s">
        <v>20</v>
      </c>
      <c r="AA340" s="2" t="s">
        <v>5144</v>
      </c>
      <c r="AB340" s="2" t="s">
        <v>5145</v>
      </c>
      <c r="AC340" s="2" t="s">
        <v>5247</v>
      </c>
      <c r="AD340" s="2">
        <v>8007500</v>
      </c>
      <c r="AE340" s="2">
        <v>20</v>
      </c>
      <c r="AF340" s="2">
        <v>6</v>
      </c>
      <c r="AG340" s="2">
        <v>3</v>
      </c>
      <c r="AH340" s="2" t="s">
        <v>17978</v>
      </c>
      <c r="AI340" s="2">
        <v>3</v>
      </c>
      <c r="AJ340" s="2">
        <v>3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 t="s">
        <v>78</v>
      </c>
      <c r="CE340" s="2" t="s">
        <v>19176</v>
      </c>
      <c r="CF340" s="2">
        <v>20</v>
      </c>
      <c r="CG340" s="2" t="s">
        <v>15751</v>
      </c>
      <c r="CH340" s="2" t="s">
        <v>15709</v>
      </c>
      <c r="CI340" s="49"/>
    </row>
    <row r="341" spans="1:87" x14ac:dyDescent="0.2">
      <c r="A341" s="2" t="s">
        <v>6216</v>
      </c>
      <c r="B341" s="2" t="s">
        <v>23382</v>
      </c>
      <c r="C341" s="2" t="s">
        <v>5140</v>
      </c>
      <c r="D341" s="2"/>
      <c r="E341" s="2" t="s">
        <v>6216</v>
      </c>
      <c r="F341" s="2" t="s">
        <v>6216</v>
      </c>
      <c r="G341" s="23" t="s">
        <v>17334</v>
      </c>
      <c r="H341" s="2"/>
      <c r="I341" s="2" t="s">
        <v>61</v>
      </c>
      <c r="J341" s="2" t="s">
        <v>61</v>
      </c>
      <c r="K341" s="2" t="s">
        <v>61</v>
      </c>
      <c r="L341" s="45" t="s">
        <v>17088</v>
      </c>
      <c r="M341" s="2" t="s">
        <v>133</v>
      </c>
      <c r="N341" s="2">
        <v>24.228808999999998</v>
      </c>
      <c r="O341" s="2">
        <v>55.749923000000003</v>
      </c>
      <c r="P341" s="2" t="s">
        <v>5226</v>
      </c>
      <c r="Q341" s="2" t="s">
        <v>65</v>
      </c>
      <c r="R341" s="43" t="s">
        <v>18854</v>
      </c>
      <c r="S341" s="41" t="s">
        <v>272</v>
      </c>
      <c r="T341" s="41" t="s">
        <v>18461</v>
      </c>
      <c r="U341" s="2" t="s">
        <v>16801</v>
      </c>
      <c r="V341" s="2" t="s">
        <v>272</v>
      </c>
      <c r="W341" s="41" t="s">
        <v>17589</v>
      </c>
      <c r="X341" s="2" t="s">
        <v>5173</v>
      </c>
      <c r="Y341" s="2" t="s">
        <v>5143</v>
      </c>
      <c r="Z341" s="2" t="s">
        <v>20</v>
      </c>
      <c r="AA341" s="2" t="s">
        <v>5144</v>
      </c>
      <c r="AB341" s="2" t="s">
        <v>5145</v>
      </c>
      <c r="AC341" s="2" t="s">
        <v>5205</v>
      </c>
      <c r="AD341" s="2">
        <v>8001500</v>
      </c>
      <c r="AE341" s="2">
        <v>23</v>
      </c>
      <c r="AF341" s="2">
        <v>6</v>
      </c>
      <c r="AG341" s="2">
        <v>3</v>
      </c>
      <c r="AH341" s="2" t="s">
        <v>17974</v>
      </c>
      <c r="AI341" s="2">
        <v>3</v>
      </c>
      <c r="AJ341" s="2">
        <v>3</v>
      </c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 t="s">
        <v>71</v>
      </c>
      <c r="CE341" s="2">
        <v>0</v>
      </c>
      <c r="CF341" s="2" t="s">
        <v>15689</v>
      </c>
      <c r="CG341" s="2" t="s">
        <v>272</v>
      </c>
      <c r="CH341" s="2" t="s">
        <v>272</v>
      </c>
      <c r="CI341" s="49"/>
    </row>
    <row r="342" spans="1:87" x14ac:dyDescent="0.2">
      <c r="A342" s="2" t="s">
        <v>6149</v>
      </c>
      <c r="B342" s="2" t="s">
        <v>23383</v>
      </c>
      <c r="C342" s="2" t="s">
        <v>5140</v>
      </c>
      <c r="D342" s="2"/>
      <c r="E342" s="2" t="s">
        <v>6149</v>
      </c>
      <c r="F342" s="2" t="s">
        <v>6149</v>
      </c>
      <c r="G342" s="23" t="s">
        <v>17307</v>
      </c>
      <c r="H342" s="2"/>
      <c r="I342" s="2" t="s">
        <v>61</v>
      </c>
      <c r="J342" s="2" t="s">
        <v>61</v>
      </c>
      <c r="K342" s="2" t="s">
        <v>61</v>
      </c>
      <c r="L342" s="45" t="s">
        <v>17088</v>
      </c>
      <c r="M342" s="2" t="s">
        <v>133</v>
      </c>
      <c r="N342" s="2">
        <v>24.035281000000001</v>
      </c>
      <c r="O342" s="2">
        <v>55.848368999999998</v>
      </c>
      <c r="P342" s="2" t="s">
        <v>5226</v>
      </c>
      <c r="Q342" s="2" t="s">
        <v>65</v>
      </c>
      <c r="R342" s="43" t="s">
        <v>16802</v>
      </c>
      <c r="S342" s="41" t="s">
        <v>16802</v>
      </c>
      <c r="T342" s="41" t="s">
        <v>18462</v>
      </c>
      <c r="U342" s="2" t="s">
        <v>6245</v>
      </c>
      <c r="V342" s="2" t="s">
        <v>4851</v>
      </c>
      <c r="W342" s="41" t="s">
        <v>17589</v>
      </c>
      <c r="X342" s="2" t="s">
        <v>5173</v>
      </c>
      <c r="Y342" s="2" t="s">
        <v>5143</v>
      </c>
      <c r="Z342" s="2" t="s">
        <v>20</v>
      </c>
      <c r="AA342" s="2" t="s">
        <v>5144</v>
      </c>
      <c r="AB342" s="2" t="s">
        <v>5145</v>
      </c>
      <c r="AC342" s="2" t="s">
        <v>5247</v>
      </c>
      <c r="AD342" s="2">
        <v>8008300</v>
      </c>
      <c r="AE342" s="2">
        <v>25</v>
      </c>
      <c r="AF342" s="2">
        <v>6</v>
      </c>
      <c r="AG342" s="2">
        <v>3</v>
      </c>
      <c r="AH342" s="2" t="s">
        <v>17978</v>
      </c>
      <c r="AI342" s="2">
        <v>3</v>
      </c>
      <c r="AJ342" s="2">
        <v>3</v>
      </c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 t="s">
        <v>78</v>
      </c>
      <c r="CE342" s="2" t="s">
        <v>6150</v>
      </c>
      <c r="CF342" s="2" t="s">
        <v>15683</v>
      </c>
      <c r="CG342" s="2" t="s">
        <v>4851</v>
      </c>
      <c r="CH342" s="2" t="s">
        <v>15706</v>
      </c>
      <c r="CI342" s="49"/>
    </row>
    <row r="343" spans="1:87" x14ac:dyDescent="0.2">
      <c r="A343" s="2" t="s">
        <v>16885</v>
      </c>
      <c r="B343" s="2" t="s">
        <v>23384</v>
      </c>
      <c r="C343" s="2" t="s">
        <v>5140</v>
      </c>
      <c r="D343" s="2"/>
      <c r="E343" s="2" t="s">
        <v>16885</v>
      </c>
      <c r="F343" s="2" t="s">
        <v>16885</v>
      </c>
      <c r="G343" s="23" t="s">
        <v>18835</v>
      </c>
      <c r="H343" s="2"/>
      <c r="I343" s="2" t="s">
        <v>61</v>
      </c>
      <c r="J343" s="2" t="s">
        <v>61</v>
      </c>
      <c r="K343" s="2" t="s">
        <v>61</v>
      </c>
      <c r="L343" s="45" t="s">
        <v>17088</v>
      </c>
      <c r="M343" s="2" t="s">
        <v>133</v>
      </c>
      <c r="N343" s="2">
        <v>24.171052</v>
      </c>
      <c r="O343" s="2">
        <v>55.658253000000002</v>
      </c>
      <c r="P343" s="2" t="s">
        <v>5226</v>
      </c>
      <c r="Q343" s="2" t="s">
        <v>65</v>
      </c>
      <c r="R343" s="43" t="s">
        <v>16802</v>
      </c>
      <c r="S343" s="41" t="s">
        <v>16897</v>
      </c>
      <c r="T343" s="41" t="s">
        <v>18462</v>
      </c>
      <c r="U343" s="2"/>
      <c r="V343" s="2" t="s">
        <v>16897</v>
      </c>
      <c r="W343" s="41" t="s">
        <v>17589</v>
      </c>
      <c r="X343" s="2" t="s">
        <v>5173</v>
      </c>
      <c r="Y343" s="2" t="s">
        <v>5143</v>
      </c>
      <c r="Z343" s="2" t="s">
        <v>20</v>
      </c>
      <c r="AA343" s="2" t="s">
        <v>5144</v>
      </c>
      <c r="AB343" s="2" t="s">
        <v>5145</v>
      </c>
      <c r="AC343" s="2" t="s">
        <v>5247</v>
      </c>
      <c r="AD343" s="2">
        <v>8001100</v>
      </c>
      <c r="AE343" s="2">
        <v>35</v>
      </c>
      <c r="AF343" s="2">
        <v>5</v>
      </c>
      <c r="AG343" s="2">
        <v>3</v>
      </c>
      <c r="AH343" s="2" t="s">
        <v>17978</v>
      </c>
      <c r="AI343" s="2">
        <v>3</v>
      </c>
      <c r="AJ343" s="2">
        <v>3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 t="s">
        <v>71</v>
      </c>
      <c r="CE343" s="2">
        <v>0</v>
      </c>
      <c r="CF343" s="2"/>
      <c r="CG343" s="2"/>
      <c r="CH343" s="2"/>
      <c r="CI343" s="49"/>
    </row>
    <row r="344" spans="1:87" x14ac:dyDescent="0.2">
      <c r="A344" s="2" t="s">
        <v>5756</v>
      </c>
      <c r="B344" s="2" t="s">
        <v>23385</v>
      </c>
      <c r="C344" s="2" t="s">
        <v>5140</v>
      </c>
      <c r="D344" s="2"/>
      <c r="E344" s="2" t="s">
        <v>5756</v>
      </c>
      <c r="F344" s="2" t="s">
        <v>5756</v>
      </c>
      <c r="G344" s="23"/>
      <c r="H344" s="2"/>
      <c r="I344" s="2" t="s">
        <v>61</v>
      </c>
      <c r="J344" s="2" t="s">
        <v>61</v>
      </c>
      <c r="K344" s="2"/>
      <c r="L344" s="46">
        <v>43930</v>
      </c>
      <c r="M344" s="2" t="s">
        <v>133</v>
      </c>
      <c r="N344" s="2">
        <v>24.174648000000001</v>
      </c>
      <c r="O344" s="2">
        <v>55.282359999999997</v>
      </c>
      <c r="P344" s="2" t="s">
        <v>5226</v>
      </c>
      <c r="Q344" s="2" t="s">
        <v>65</v>
      </c>
      <c r="R344" s="43" t="s">
        <v>16802</v>
      </c>
      <c r="S344" s="41" t="s">
        <v>16802</v>
      </c>
      <c r="T344" s="41" t="s">
        <v>18462</v>
      </c>
      <c r="U344" s="2" t="s">
        <v>6245</v>
      </c>
      <c r="V344" s="2" t="s">
        <v>5740</v>
      </c>
      <c r="W344" s="41" t="s">
        <v>144</v>
      </c>
      <c r="X344" s="2" t="s">
        <v>5173</v>
      </c>
      <c r="Y344" s="2" t="s">
        <v>5143</v>
      </c>
      <c r="Z344" s="2" t="s">
        <v>20</v>
      </c>
      <c r="AA344" s="2" t="s">
        <v>1599</v>
      </c>
      <c r="AB344" s="2" t="s">
        <v>5145</v>
      </c>
      <c r="AC344" s="2"/>
      <c r="AD344" s="2">
        <v>8007100</v>
      </c>
      <c r="AE344" s="2">
        <v>55</v>
      </c>
      <c r="AF344" s="2">
        <v>6</v>
      </c>
      <c r="AG344" s="2"/>
      <c r="AH344" s="2"/>
      <c r="AI344" s="2">
        <v>3</v>
      </c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 t="s">
        <v>78</v>
      </c>
      <c r="CE344" s="2" t="s">
        <v>19177</v>
      </c>
      <c r="CF344" s="2" t="s">
        <v>15686</v>
      </c>
      <c r="CG344" s="2" t="s">
        <v>4851</v>
      </c>
      <c r="CH344" s="2" t="s">
        <v>15706</v>
      </c>
      <c r="CI344" s="49"/>
    </row>
    <row r="345" spans="1:87" x14ac:dyDescent="0.2">
      <c r="A345" s="2" t="s">
        <v>17853</v>
      </c>
      <c r="B345" s="2" t="s">
        <v>23386</v>
      </c>
      <c r="C345" s="2" t="s">
        <v>5140</v>
      </c>
      <c r="D345" s="29"/>
      <c r="E345" s="2" t="s">
        <v>17853</v>
      </c>
      <c r="F345" s="2" t="s">
        <v>17853</v>
      </c>
      <c r="G345" s="23" t="s">
        <v>17855</v>
      </c>
      <c r="H345" s="2"/>
      <c r="I345" s="2" t="s">
        <v>61</v>
      </c>
      <c r="J345" s="2" t="s">
        <v>61</v>
      </c>
      <c r="K345" s="2" t="s">
        <v>61</v>
      </c>
      <c r="L345" s="43">
        <v>2023</v>
      </c>
      <c r="M345" s="2" t="s">
        <v>133</v>
      </c>
      <c r="N345" s="29">
        <v>24.229832999999999</v>
      </c>
      <c r="O345" s="29">
        <v>55.532111</v>
      </c>
      <c r="P345" s="2" t="s">
        <v>5226</v>
      </c>
      <c r="Q345" s="2" t="s">
        <v>65</v>
      </c>
      <c r="R345" s="43" t="s">
        <v>18854</v>
      </c>
      <c r="S345" s="41" t="s">
        <v>1554</v>
      </c>
      <c r="T345" s="41" t="s">
        <v>18460</v>
      </c>
      <c r="U345" s="29"/>
      <c r="V345" s="2" t="s">
        <v>1554</v>
      </c>
      <c r="W345" s="41" t="s">
        <v>17589</v>
      </c>
      <c r="X345" s="2" t="s">
        <v>5173</v>
      </c>
      <c r="Y345" s="2" t="s">
        <v>5143</v>
      </c>
      <c r="Z345" s="2" t="s">
        <v>20</v>
      </c>
      <c r="AA345" s="2" t="s">
        <v>5144</v>
      </c>
      <c r="AB345" s="2" t="s">
        <v>5145</v>
      </c>
      <c r="AC345" s="2" t="s">
        <v>5247</v>
      </c>
      <c r="AD345" s="6">
        <v>8006500</v>
      </c>
      <c r="AE345" s="2">
        <v>40</v>
      </c>
      <c r="AF345" s="2">
        <v>3</v>
      </c>
      <c r="AG345" s="2">
        <v>2</v>
      </c>
      <c r="AH345" s="2" t="s">
        <v>17978</v>
      </c>
      <c r="AI345" s="2">
        <v>3</v>
      </c>
      <c r="AJ345" s="2">
        <v>3</v>
      </c>
      <c r="AK345" s="2"/>
      <c r="AL345" s="2"/>
      <c r="AM345" s="25"/>
      <c r="AN345" s="25"/>
      <c r="AO345" s="25"/>
      <c r="AP345" s="25"/>
      <c r="AQ345" s="25"/>
      <c r="AR345" s="25"/>
      <c r="AS345" s="25"/>
      <c r="AT345" s="25"/>
      <c r="AU345" s="2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" t="s">
        <v>78</v>
      </c>
      <c r="CE345" s="2" t="s">
        <v>19178</v>
      </c>
      <c r="CF345" s="25"/>
      <c r="CG345" s="25"/>
      <c r="CH345" s="25"/>
      <c r="CI345" s="55"/>
    </row>
    <row r="346" spans="1:87" x14ac:dyDescent="0.2">
      <c r="A346" s="2" t="s">
        <v>6177</v>
      </c>
      <c r="B346" s="2" t="s">
        <v>23387</v>
      </c>
      <c r="C346" s="2" t="s">
        <v>5140</v>
      </c>
      <c r="D346" s="2"/>
      <c r="E346" s="2" t="s">
        <v>6177</v>
      </c>
      <c r="F346" s="2" t="s">
        <v>6177</v>
      </c>
      <c r="G346" s="23" t="s">
        <v>17319</v>
      </c>
      <c r="H346" s="2"/>
      <c r="I346" s="2" t="s">
        <v>61</v>
      </c>
      <c r="J346" s="2" t="s">
        <v>61</v>
      </c>
      <c r="K346" s="2" t="s">
        <v>61</v>
      </c>
      <c r="L346" s="45" t="s">
        <v>17088</v>
      </c>
      <c r="M346" s="2" t="s">
        <v>133</v>
      </c>
      <c r="N346" s="2">
        <v>24.251999999999999</v>
      </c>
      <c r="O346" s="2">
        <v>55.700409999999998</v>
      </c>
      <c r="P346" s="2" t="s">
        <v>5226</v>
      </c>
      <c r="Q346" s="2" t="s">
        <v>65</v>
      </c>
      <c r="R346" s="43" t="s">
        <v>16802</v>
      </c>
      <c r="S346" s="41" t="s">
        <v>16802</v>
      </c>
      <c r="T346" s="41" t="s">
        <v>18463</v>
      </c>
      <c r="U346" s="2" t="s">
        <v>16804</v>
      </c>
      <c r="V346" s="2" t="s">
        <v>4851</v>
      </c>
      <c r="W346" s="41" t="s">
        <v>17589</v>
      </c>
      <c r="X346" s="2" t="s">
        <v>5173</v>
      </c>
      <c r="Y346" s="2" t="s">
        <v>5143</v>
      </c>
      <c r="Z346" s="2" t="s">
        <v>20</v>
      </c>
      <c r="AA346" s="2" t="s">
        <v>5144</v>
      </c>
      <c r="AB346" s="2" t="s">
        <v>5145</v>
      </c>
      <c r="AC346" s="2" t="s">
        <v>5205</v>
      </c>
      <c r="AD346" s="2">
        <v>8000600</v>
      </c>
      <c r="AE346" s="2">
        <v>35</v>
      </c>
      <c r="AF346" s="2">
        <v>6</v>
      </c>
      <c r="AG346" s="2">
        <v>3</v>
      </c>
      <c r="AH346" s="2" t="s">
        <v>17974</v>
      </c>
      <c r="AI346" s="2">
        <v>3</v>
      </c>
      <c r="AJ346" s="2">
        <v>3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 t="s">
        <v>78</v>
      </c>
      <c r="CE346" s="2" t="s">
        <v>19179</v>
      </c>
      <c r="CF346" s="2" t="s">
        <v>15680</v>
      </c>
      <c r="CG346" s="2" t="s">
        <v>3713</v>
      </c>
      <c r="CH346" s="2" t="s">
        <v>15706</v>
      </c>
      <c r="CI346" s="49"/>
    </row>
    <row r="347" spans="1:87" x14ac:dyDescent="0.2">
      <c r="A347" s="2" t="s">
        <v>6234</v>
      </c>
      <c r="B347" s="2" t="s">
        <v>23388</v>
      </c>
      <c r="C347" s="2" t="s">
        <v>5140</v>
      </c>
      <c r="D347" s="2"/>
      <c r="E347" s="2" t="s">
        <v>6234</v>
      </c>
      <c r="F347" s="2" t="s">
        <v>6234</v>
      </c>
      <c r="G347" s="23" t="s">
        <v>17341</v>
      </c>
      <c r="H347" s="2"/>
      <c r="I347" s="2" t="s">
        <v>61</v>
      </c>
      <c r="J347" s="2" t="s">
        <v>61</v>
      </c>
      <c r="K347" s="2" t="s">
        <v>61</v>
      </c>
      <c r="L347" s="45" t="s">
        <v>17088</v>
      </c>
      <c r="M347" s="2" t="s">
        <v>133</v>
      </c>
      <c r="N347" s="2">
        <v>24.211722000000002</v>
      </c>
      <c r="O347" s="2">
        <v>55.785417000000002</v>
      </c>
      <c r="P347" s="2" t="s">
        <v>5226</v>
      </c>
      <c r="Q347" s="2" t="s">
        <v>65</v>
      </c>
      <c r="R347" s="43" t="s">
        <v>16802</v>
      </c>
      <c r="S347" s="41" t="s">
        <v>16802</v>
      </c>
      <c r="T347" s="41" t="s">
        <v>18462</v>
      </c>
      <c r="U347" s="2" t="s">
        <v>6245</v>
      </c>
      <c r="V347" s="2" t="s">
        <v>4851</v>
      </c>
      <c r="W347" s="41" t="s">
        <v>17589</v>
      </c>
      <c r="X347" s="2" t="s">
        <v>5173</v>
      </c>
      <c r="Y347" s="2" t="s">
        <v>5143</v>
      </c>
      <c r="Z347" s="2" t="s">
        <v>20</v>
      </c>
      <c r="AA347" s="2" t="s">
        <v>5144</v>
      </c>
      <c r="AB347" s="2" t="s">
        <v>5145</v>
      </c>
      <c r="AC347" s="2" t="s">
        <v>5205</v>
      </c>
      <c r="AD347" s="2">
        <v>8001800</v>
      </c>
      <c r="AE347" s="2">
        <v>25</v>
      </c>
      <c r="AF347" s="2">
        <v>6</v>
      </c>
      <c r="AG347" s="2">
        <v>3</v>
      </c>
      <c r="AH347" s="2" t="s">
        <v>17974</v>
      </c>
      <c r="AI347" s="2">
        <v>3</v>
      </c>
      <c r="AJ347" s="2">
        <v>3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 t="s">
        <v>78</v>
      </c>
      <c r="CE347" s="2" t="s">
        <v>19180</v>
      </c>
      <c r="CF347" s="2" t="s">
        <v>15683</v>
      </c>
      <c r="CG347" s="2" t="s">
        <v>4851</v>
      </c>
      <c r="CH347" s="2" t="s">
        <v>15706</v>
      </c>
      <c r="CI347" s="49"/>
    </row>
    <row r="348" spans="1:87" x14ac:dyDescent="0.2">
      <c r="A348" s="2" t="s">
        <v>6041</v>
      </c>
      <c r="B348" s="2" t="s">
        <v>23389</v>
      </c>
      <c r="C348" s="2" t="s">
        <v>5140</v>
      </c>
      <c r="D348" s="2"/>
      <c r="E348" s="2" t="s">
        <v>6041</v>
      </c>
      <c r="F348" s="2" t="s">
        <v>6041</v>
      </c>
      <c r="G348" s="23"/>
      <c r="H348" s="2"/>
      <c r="I348" s="2" t="s">
        <v>61</v>
      </c>
      <c r="J348" s="2" t="s">
        <v>61</v>
      </c>
      <c r="K348" s="2"/>
      <c r="L348" s="46">
        <v>43941</v>
      </c>
      <c r="M348" s="2" t="s">
        <v>133</v>
      </c>
      <c r="N348" s="2">
        <v>23.997047999999999</v>
      </c>
      <c r="O348" s="2">
        <v>55.373753000000001</v>
      </c>
      <c r="P348" s="2" t="s">
        <v>5226</v>
      </c>
      <c r="Q348" s="2" t="s">
        <v>65</v>
      </c>
      <c r="R348" s="43" t="s">
        <v>16802</v>
      </c>
      <c r="S348" s="41" t="s">
        <v>16802</v>
      </c>
      <c r="T348" s="41" t="s">
        <v>18462</v>
      </c>
      <c r="U348" s="2" t="s">
        <v>6245</v>
      </c>
      <c r="V348" s="2" t="s">
        <v>5740</v>
      </c>
      <c r="W348" s="41" t="s">
        <v>144</v>
      </c>
      <c r="X348" s="2" t="s">
        <v>5173</v>
      </c>
      <c r="Y348" s="2" t="s">
        <v>5247</v>
      </c>
      <c r="Z348" s="2" t="s">
        <v>10423</v>
      </c>
      <c r="AA348" s="2" t="s">
        <v>1599</v>
      </c>
      <c r="AB348" s="2" t="s">
        <v>70</v>
      </c>
      <c r="AC348" s="2"/>
      <c r="AD348" s="2">
        <v>8007100</v>
      </c>
      <c r="AE348" s="2">
        <v>55</v>
      </c>
      <c r="AF348" s="2">
        <v>3</v>
      </c>
      <c r="AG348" s="2"/>
      <c r="AH348" s="2"/>
      <c r="AI348" s="2">
        <v>3</v>
      </c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 t="s">
        <v>71</v>
      </c>
      <c r="CE348" s="2">
        <v>0</v>
      </c>
      <c r="CF348" s="2" t="s">
        <v>15686</v>
      </c>
      <c r="CG348" s="2" t="s">
        <v>4851</v>
      </c>
      <c r="CH348" s="2" t="s">
        <v>15706</v>
      </c>
      <c r="CI348" s="49"/>
    </row>
    <row r="349" spans="1:87" x14ac:dyDescent="0.2">
      <c r="A349" s="2" t="s">
        <v>6217</v>
      </c>
      <c r="B349" s="2" t="s">
        <v>23390</v>
      </c>
      <c r="C349" s="2" t="s">
        <v>5140</v>
      </c>
      <c r="D349" s="2"/>
      <c r="E349" s="2" t="s">
        <v>6217</v>
      </c>
      <c r="F349" s="2" t="s">
        <v>6217</v>
      </c>
      <c r="G349" s="23" t="s">
        <v>17335</v>
      </c>
      <c r="H349" s="2"/>
      <c r="I349" s="2" t="s">
        <v>61</v>
      </c>
      <c r="J349" s="2" t="s">
        <v>61</v>
      </c>
      <c r="K349" s="2" t="s">
        <v>61</v>
      </c>
      <c r="L349" s="45" t="s">
        <v>17088</v>
      </c>
      <c r="M349" s="2" t="s">
        <v>133</v>
      </c>
      <c r="N349" s="2">
        <v>24.212738999999999</v>
      </c>
      <c r="O349" s="2">
        <v>55.754109</v>
      </c>
      <c r="P349" s="2" t="s">
        <v>5226</v>
      </c>
      <c r="Q349" s="2" t="s">
        <v>65</v>
      </c>
      <c r="R349" s="43" t="s">
        <v>16802</v>
      </c>
      <c r="S349" s="41" t="s">
        <v>16802</v>
      </c>
      <c r="T349" s="41" t="s">
        <v>18462</v>
      </c>
      <c r="U349" s="2" t="s">
        <v>6245</v>
      </c>
      <c r="V349" s="2" t="s">
        <v>4851</v>
      </c>
      <c r="W349" s="41" t="s">
        <v>17589</v>
      </c>
      <c r="X349" s="2" t="s">
        <v>5173</v>
      </c>
      <c r="Y349" s="2" t="s">
        <v>5143</v>
      </c>
      <c r="Z349" s="2" t="s">
        <v>20</v>
      </c>
      <c r="AA349" s="2" t="s">
        <v>5144</v>
      </c>
      <c r="AB349" s="2" t="s">
        <v>5145</v>
      </c>
      <c r="AC349" s="2" t="s">
        <v>5205</v>
      </c>
      <c r="AD349" s="2">
        <v>8001600</v>
      </c>
      <c r="AE349" s="2">
        <v>20</v>
      </c>
      <c r="AF349" s="2">
        <v>6</v>
      </c>
      <c r="AG349" s="2">
        <v>3</v>
      </c>
      <c r="AH349" s="2" t="s">
        <v>17974</v>
      </c>
      <c r="AI349" s="2">
        <v>3</v>
      </c>
      <c r="AJ349" s="2">
        <v>3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 t="s">
        <v>78</v>
      </c>
      <c r="CE349" s="2" t="s">
        <v>19181</v>
      </c>
      <c r="CF349" s="2" t="s">
        <v>15685</v>
      </c>
      <c r="CG349" s="2" t="s">
        <v>4851</v>
      </c>
      <c r="CH349" s="2" t="s">
        <v>15706</v>
      </c>
      <c r="CI349" s="49"/>
    </row>
    <row r="350" spans="1:87" x14ac:dyDescent="0.2">
      <c r="A350" s="2" t="s">
        <v>6258</v>
      </c>
      <c r="B350" s="2" t="s">
        <v>23391</v>
      </c>
      <c r="C350" s="2" t="s">
        <v>5140</v>
      </c>
      <c r="D350" s="2"/>
      <c r="E350" s="2" t="s">
        <v>6258</v>
      </c>
      <c r="F350" s="2" t="s">
        <v>6258</v>
      </c>
      <c r="G350" s="23" t="s">
        <v>6259</v>
      </c>
      <c r="H350" s="2"/>
      <c r="I350" s="2" t="s">
        <v>61</v>
      </c>
      <c r="J350" s="2" t="s">
        <v>61</v>
      </c>
      <c r="K350" s="2" t="s">
        <v>61</v>
      </c>
      <c r="L350" s="45" t="s">
        <v>17088</v>
      </c>
      <c r="M350" s="2" t="s">
        <v>133</v>
      </c>
      <c r="N350" s="2">
        <v>24.203686000000001</v>
      </c>
      <c r="O350" s="2">
        <v>55.764612999999997</v>
      </c>
      <c r="P350" s="2" t="s">
        <v>5226</v>
      </c>
      <c r="Q350" s="2" t="s">
        <v>65</v>
      </c>
      <c r="R350" s="43" t="s">
        <v>16802</v>
      </c>
      <c r="S350" s="41" t="s">
        <v>16802</v>
      </c>
      <c r="T350" s="41" t="s">
        <v>18462</v>
      </c>
      <c r="U350" s="2" t="s">
        <v>6245</v>
      </c>
      <c r="V350" s="2" t="s">
        <v>4851</v>
      </c>
      <c r="W350" s="41" t="s">
        <v>17589</v>
      </c>
      <c r="X350" s="2" t="s">
        <v>5173</v>
      </c>
      <c r="Y350" s="2" t="s">
        <v>5143</v>
      </c>
      <c r="Z350" s="2" t="s">
        <v>20</v>
      </c>
      <c r="AA350" s="2" t="s">
        <v>5144</v>
      </c>
      <c r="AB350" s="2" t="s">
        <v>5145</v>
      </c>
      <c r="AC350" s="2" t="s">
        <v>5205</v>
      </c>
      <c r="AD350" s="2">
        <v>8002400</v>
      </c>
      <c r="AE350" s="2">
        <v>25</v>
      </c>
      <c r="AF350" s="2">
        <v>6</v>
      </c>
      <c r="AG350" s="2">
        <v>3</v>
      </c>
      <c r="AH350" s="2" t="s">
        <v>17974</v>
      </c>
      <c r="AI350" s="2">
        <v>3</v>
      </c>
      <c r="AJ350" s="2">
        <v>3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 t="s">
        <v>78</v>
      </c>
      <c r="CE350" s="2" t="s">
        <v>19182</v>
      </c>
      <c r="CF350" s="2" t="s">
        <v>15683</v>
      </c>
      <c r="CG350" s="2" t="s">
        <v>4851</v>
      </c>
      <c r="CH350" s="2" t="s">
        <v>15706</v>
      </c>
      <c r="CI350" s="49"/>
    </row>
    <row r="351" spans="1:87" x14ac:dyDescent="0.2">
      <c r="A351" s="2" t="s">
        <v>6276</v>
      </c>
      <c r="B351" s="2" t="s">
        <v>23392</v>
      </c>
      <c r="C351" s="2" t="s">
        <v>5140</v>
      </c>
      <c r="D351" s="2"/>
      <c r="E351" s="2" t="s">
        <v>6276</v>
      </c>
      <c r="F351" s="2" t="s">
        <v>6276</v>
      </c>
      <c r="G351" s="23"/>
      <c r="H351" s="2"/>
      <c r="I351" s="2" t="s">
        <v>61</v>
      </c>
      <c r="J351" s="2" t="s">
        <v>61</v>
      </c>
      <c r="K351" s="2"/>
      <c r="L351" s="45" t="s">
        <v>17088</v>
      </c>
      <c r="M351" s="2" t="s">
        <v>133</v>
      </c>
      <c r="N351" s="2">
        <v>23.990772</v>
      </c>
      <c r="O351" s="2">
        <v>55.213208999999999</v>
      </c>
      <c r="P351" s="2" t="s">
        <v>5226</v>
      </c>
      <c r="Q351" s="2" t="s">
        <v>65</v>
      </c>
      <c r="R351" s="43" t="s">
        <v>16802</v>
      </c>
      <c r="S351" s="41" t="s">
        <v>16802</v>
      </c>
      <c r="T351" s="41" t="s">
        <v>18462</v>
      </c>
      <c r="U351" s="2" t="s">
        <v>6245</v>
      </c>
      <c r="V351" s="2" t="s">
        <v>4851</v>
      </c>
      <c r="W351" s="41" t="s">
        <v>144</v>
      </c>
      <c r="X351" s="2" t="s">
        <v>5173</v>
      </c>
      <c r="Y351" s="2" t="s">
        <v>5143</v>
      </c>
      <c r="Z351" s="2" t="s">
        <v>20</v>
      </c>
      <c r="AA351" s="2" t="s">
        <v>5144</v>
      </c>
      <c r="AB351" s="2" t="s">
        <v>5145</v>
      </c>
      <c r="AC351" s="2"/>
      <c r="AD351" s="2">
        <v>8007300</v>
      </c>
      <c r="AE351" s="2">
        <v>55</v>
      </c>
      <c r="AF351" s="2">
        <v>6</v>
      </c>
      <c r="AG351" s="2"/>
      <c r="AH351" s="2"/>
      <c r="AI351" s="2">
        <v>3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 t="s">
        <v>71</v>
      </c>
      <c r="CE351" s="2">
        <v>0</v>
      </c>
      <c r="CF351" s="2" t="s">
        <v>15686</v>
      </c>
      <c r="CG351" s="2" t="s">
        <v>4851</v>
      </c>
      <c r="CH351" s="2" t="s">
        <v>15706</v>
      </c>
      <c r="CI351" s="49"/>
    </row>
    <row r="352" spans="1:87" x14ac:dyDescent="0.2">
      <c r="A352" s="2" t="s">
        <v>16270</v>
      </c>
      <c r="B352" s="2" t="s">
        <v>23393</v>
      </c>
      <c r="C352" s="2" t="s">
        <v>5140</v>
      </c>
      <c r="D352" s="2"/>
      <c r="E352" s="2" t="s">
        <v>16270</v>
      </c>
      <c r="F352" s="2" t="s">
        <v>16270</v>
      </c>
      <c r="G352" s="23"/>
      <c r="H352" s="2"/>
      <c r="I352" s="2" t="s">
        <v>61</v>
      </c>
      <c r="J352" s="2" t="s">
        <v>61</v>
      </c>
      <c r="K352" s="2"/>
      <c r="L352" s="45" t="s">
        <v>17088</v>
      </c>
      <c r="M352" s="2" t="s">
        <v>133</v>
      </c>
      <c r="N352" s="2">
        <v>24.490832999999999</v>
      </c>
      <c r="O352" s="2">
        <v>55.395389000000002</v>
      </c>
      <c r="P352" s="2" t="s">
        <v>5226</v>
      </c>
      <c r="Q352" s="2" t="s">
        <v>65</v>
      </c>
      <c r="R352" s="43" t="s">
        <v>16802</v>
      </c>
      <c r="S352" s="41" t="s">
        <v>16802</v>
      </c>
      <c r="T352" s="41" t="s">
        <v>18462</v>
      </c>
      <c r="U352" s="2" t="s">
        <v>6245</v>
      </c>
      <c r="V352" s="2" t="s">
        <v>4851</v>
      </c>
      <c r="W352" s="41" t="s">
        <v>144</v>
      </c>
      <c r="X352" s="2" t="s">
        <v>5173</v>
      </c>
      <c r="Y352" s="2" t="s">
        <v>5143</v>
      </c>
      <c r="Z352" s="2" t="s">
        <v>20</v>
      </c>
      <c r="AA352" s="2" t="s">
        <v>5144</v>
      </c>
      <c r="AB352" s="2" t="s">
        <v>5145</v>
      </c>
      <c r="AC352" s="2"/>
      <c r="AD352" s="2">
        <v>8005700</v>
      </c>
      <c r="AE352" s="2">
        <v>55</v>
      </c>
      <c r="AF352" s="2">
        <v>6</v>
      </c>
      <c r="AG352" s="2"/>
      <c r="AH352" s="2"/>
      <c r="AI352" s="2">
        <v>3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 t="s">
        <v>78</v>
      </c>
      <c r="CE352" s="2" t="s">
        <v>19183</v>
      </c>
      <c r="CF352" s="2">
        <v>60</v>
      </c>
      <c r="CG352" s="2" t="s">
        <v>17387</v>
      </c>
      <c r="CH352" s="2"/>
      <c r="CI352" s="49"/>
    </row>
    <row r="353" spans="1:87" x14ac:dyDescent="0.2">
      <c r="A353" s="2" t="s">
        <v>6277</v>
      </c>
      <c r="B353" s="2" t="s">
        <v>23394</v>
      </c>
      <c r="C353" s="2" t="s">
        <v>5140</v>
      </c>
      <c r="D353" s="2"/>
      <c r="E353" s="2" t="s">
        <v>6277</v>
      </c>
      <c r="F353" s="2" t="s">
        <v>6277</v>
      </c>
      <c r="G353" s="23" t="s">
        <v>18739</v>
      </c>
      <c r="H353" s="2"/>
      <c r="I353" s="2" t="s">
        <v>61</v>
      </c>
      <c r="J353" s="2" t="s">
        <v>61</v>
      </c>
      <c r="K353" s="2" t="s">
        <v>61</v>
      </c>
      <c r="L353" s="45" t="s">
        <v>17088</v>
      </c>
      <c r="M353" s="2" t="s">
        <v>133</v>
      </c>
      <c r="N353" s="2">
        <v>24.410132000000001</v>
      </c>
      <c r="O353" s="2">
        <v>55.733187000000001</v>
      </c>
      <c r="P353" s="2" t="s">
        <v>5226</v>
      </c>
      <c r="Q353" s="2" t="s">
        <v>65</v>
      </c>
      <c r="R353" s="43" t="s">
        <v>16802</v>
      </c>
      <c r="S353" s="41" t="s">
        <v>16802</v>
      </c>
      <c r="T353" s="41" t="s">
        <v>18462</v>
      </c>
      <c r="U353" s="2" t="s">
        <v>6245</v>
      </c>
      <c r="V353" s="2" t="s">
        <v>4851</v>
      </c>
      <c r="W353" s="41" t="s">
        <v>17589</v>
      </c>
      <c r="X353" s="2" t="s">
        <v>5173</v>
      </c>
      <c r="Y353" s="2" t="s">
        <v>5143</v>
      </c>
      <c r="Z353" s="2" t="s">
        <v>20</v>
      </c>
      <c r="AA353" s="2" t="s">
        <v>5144</v>
      </c>
      <c r="AB353" s="2" t="s">
        <v>5145</v>
      </c>
      <c r="AC353" s="2" t="s">
        <v>5247</v>
      </c>
      <c r="AD353" s="2">
        <v>8005900</v>
      </c>
      <c r="AE353" s="2">
        <v>55</v>
      </c>
      <c r="AF353" s="2">
        <v>6</v>
      </c>
      <c r="AG353" s="2">
        <v>3</v>
      </c>
      <c r="AH353" s="2" t="s">
        <v>17978</v>
      </c>
      <c r="AI353" s="2">
        <v>3</v>
      </c>
      <c r="AJ353" s="2">
        <v>3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 t="s">
        <v>71</v>
      </c>
      <c r="CE353" s="2">
        <v>0</v>
      </c>
      <c r="CF353" s="2" t="s">
        <v>15686</v>
      </c>
      <c r="CG353" s="2" t="s">
        <v>4851</v>
      </c>
      <c r="CH353" s="2" t="s">
        <v>15706</v>
      </c>
      <c r="CI353" s="49"/>
    </row>
    <row r="354" spans="1:87" x14ac:dyDescent="0.2">
      <c r="A354" s="2" t="s">
        <v>6278</v>
      </c>
      <c r="B354" s="2" t="s">
        <v>23395</v>
      </c>
      <c r="C354" s="2" t="s">
        <v>5140</v>
      </c>
      <c r="D354" s="2"/>
      <c r="E354" s="2" t="s">
        <v>6278</v>
      </c>
      <c r="F354" s="2" t="s">
        <v>6278</v>
      </c>
      <c r="G354" s="23"/>
      <c r="H354" s="2"/>
      <c r="I354" s="2" t="s">
        <v>61</v>
      </c>
      <c r="J354" s="2" t="s">
        <v>61</v>
      </c>
      <c r="K354" s="2"/>
      <c r="L354" s="45" t="s">
        <v>17088</v>
      </c>
      <c r="M354" s="2" t="s">
        <v>133</v>
      </c>
      <c r="N354" s="2">
        <v>24.0928</v>
      </c>
      <c r="O354" s="2">
        <v>55.548189999999998</v>
      </c>
      <c r="P354" s="2" t="s">
        <v>5226</v>
      </c>
      <c r="Q354" s="2" t="s">
        <v>65</v>
      </c>
      <c r="R354" s="43" t="s">
        <v>16802</v>
      </c>
      <c r="S354" s="41" t="s">
        <v>16802</v>
      </c>
      <c r="T354" s="41" t="s">
        <v>18463</v>
      </c>
      <c r="U354" s="2" t="s">
        <v>16804</v>
      </c>
      <c r="V354" s="2" t="s">
        <v>4851</v>
      </c>
      <c r="W354" s="41" t="s">
        <v>144</v>
      </c>
      <c r="X354" s="2" t="s">
        <v>5173</v>
      </c>
      <c r="Y354" s="2" t="s">
        <v>5143</v>
      </c>
      <c r="Z354" s="2" t="s">
        <v>20</v>
      </c>
      <c r="AA354" s="2" t="s">
        <v>5144</v>
      </c>
      <c r="AB354" s="2" t="s">
        <v>5145</v>
      </c>
      <c r="AC354" s="2"/>
      <c r="AD354" s="2">
        <v>8006400</v>
      </c>
      <c r="AE354" s="2">
        <v>35</v>
      </c>
      <c r="AF354" s="2">
        <v>6</v>
      </c>
      <c r="AG354" s="2"/>
      <c r="AH354" s="2"/>
      <c r="AI354" s="2">
        <v>3</v>
      </c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 t="s">
        <v>71</v>
      </c>
      <c r="CE354" s="2">
        <v>0</v>
      </c>
      <c r="CF354" s="2" t="s">
        <v>15680</v>
      </c>
      <c r="CG354" s="2" t="s">
        <v>15742</v>
      </c>
      <c r="CH354" s="2" t="s">
        <v>15706</v>
      </c>
      <c r="CI354" s="49"/>
    </row>
    <row r="355" spans="1:87" x14ac:dyDescent="0.2">
      <c r="A355" s="2" t="s">
        <v>10409</v>
      </c>
      <c r="B355" s="2" t="s">
        <v>23396</v>
      </c>
      <c r="C355" s="2" t="s">
        <v>5140</v>
      </c>
      <c r="D355" s="2"/>
      <c r="E355" s="2" t="s">
        <v>10409</v>
      </c>
      <c r="F355" s="2" t="s">
        <v>10409</v>
      </c>
      <c r="G355" s="23"/>
      <c r="H355" s="2"/>
      <c r="I355" s="2" t="s">
        <v>61</v>
      </c>
      <c r="J355" s="2" t="s">
        <v>61</v>
      </c>
      <c r="K355" s="2"/>
      <c r="L355" s="45" t="s">
        <v>17088</v>
      </c>
      <c r="M355" s="2" t="s">
        <v>133</v>
      </c>
      <c r="N355" s="2">
        <v>24.444420999999998</v>
      </c>
      <c r="O355" s="2">
        <v>55.627693999999998</v>
      </c>
      <c r="P355" s="2" t="s">
        <v>5226</v>
      </c>
      <c r="Q355" s="2" t="s">
        <v>65</v>
      </c>
      <c r="R355" s="43" t="s">
        <v>16802</v>
      </c>
      <c r="S355" s="41" t="s">
        <v>16802</v>
      </c>
      <c r="T355" s="41" t="s">
        <v>18462</v>
      </c>
      <c r="U355" s="2" t="s">
        <v>6245</v>
      </c>
      <c r="V355" s="2" t="s">
        <v>4851</v>
      </c>
      <c r="W355" s="41" t="s">
        <v>144</v>
      </c>
      <c r="X355" s="2" t="s">
        <v>5173</v>
      </c>
      <c r="Y355" s="2" t="s">
        <v>5143</v>
      </c>
      <c r="Z355" s="2" t="s">
        <v>20</v>
      </c>
      <c r="AA355" s="2" t="s">
        <v>5144</v>
      </c>
      <c r="AB355" s="2" t="s">
        <v>5145</v>
      </c>
      <c r="AC355" s="2"/>
      <c r="AD355" s="2">
        <v>8005600</v>
      </c>
      <c r="AE355" s="2">
        <v>85</v>
      </c>
      <c r="AF355" s="2">
        <v>6</v>
      </c>
      <c r="AG355" s="2"/>
      <c r="AH355" s="2"/>
      <c r="AI355" s="2">
        <v>3</v>
      </c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 t="s">
        <v>78</v>
      </c>
      <c r="CE355" s="2" t="s">
        <v>19184</v>
      </c>
      <c r="CF355" s="2">
        <v>90</v>
      </c>
      <c r="CG355" s="2" t="s">
        <v>17387</v>
      </c>
      <c r="CH355" s="2"/>
      <c r="CI355" s="49"/>
    </row>
    <row r="356" spans="1:87" x14ac:dyDescent="0.2">
      <c r="A356" s="2" t="s">
        <v>6017</v>
      </c>
      <c r="B356" s="2" t="s">
        <v>23397</v>
      </c>
      <c r="C356" s="2" t="s">
        <v>5140</v>
      </c>
      <c r="D356" s="2"/>
      <c r="E356" s="2" t="s">
        <v>6017</v>
      </c>
      <c r="F356" s="2" t="s">
        <v>6017</v>
      </c>
      <c r="G356" s="23" t="s">
        <v>17287</v>
      </c>
      <c r="H356" s="2"/>
      <c r="I356" s="2" t="s">
        <v>61</v>
      </c>
      <c r="J356" s="2" t="s">
        <v>61</v>
      </c>
      <c r="K356" s="2" t="s">
        <v>61</v>
      </c>
      <c r="L356" s="46">
        <v>43929</v>
      </c>
      <c r="M356" s="2" t="s">
        <v>133</v>
      </c>
      <c r="N356" s="2">
        <v>24.081603999999999</v>
      </c>
      <c r="O356" s="2">
        <v>55.875284000000001</v>
      </c>
      <c r="P356" s="2" t="s">
        <v>5226</v>
      </c>
      <c r="Q356" s="2" t="s">
        <v>65</v>
      </c>
      <c r="R356" s="43" t="s">
        <v>16802</v>
      </c>
      <c r="S356" s="41" t="s">
        <v>16802</v>
      </c>
      <c r="T356" s="41" t="s">
        <v>18462</v>
      </c>
      <c r="U356" s="2" t="s">
        <v>6245</v>
      </c>
      <c r="V356" s="2" t="s">
        <v>5740</v>
      </c>
      <c r="W356" s="41" t="s">
        <v>17589</v>
      </c>
      <c r="X356" s="2" t="s">
        <v>5173</v>
      </c>
      <c r="Y356" s="2" t="s">
        <v>5143</v>
      </c>
      <c r="Z356" s="2" t="s">
        <v>20</v>
      </c>
      <c r="AA356" s="2" t="s">
        <v>1599</v>
      </c>
      <c r="AB356" s="2" t="s">
        <v>5145</v>
      </c>
      <c r="AC356" s="2" t="s">
        <v>5247</v>
      </c>
      <c r="AD356" s="2">
        <v>8008100</v>
      </c>
      <c r="AE356" s="2">
        <v>55</v>
      </c>
      <c r="AF356" s="2">
        <v>6</v>
      </c>
      <c r="AG356" s="2">
        <v>3</v>
      </c>
      <c r="AH356" s="2" t="s">
        <v>17978</v>
      </c>
      <c r="AI356" s="2">
        <v>3</v>
      </c>
      <c r="AJ356" s="2">
        <v>3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 t="s">
        <v>78</v>
      </c>
      <c r="CE356" s="2" t="s">
        <v>5237</v>
      </c>
      <c r="CF356" s="2" t="s">
        <v>15686</v>
      </c>
      <c r="CG356" s="2" t="s">
        <v>4851</v>
      </c>
      <c r="CH356" s="2" t="s">
        <v>15706</v>
      </c>
      <c r="CI356" s="49"/>
    </row>
    <row r="357" spans="1:87" x14ac:dyDescent="0.2">
      <c r="A357" s="2" t="s">
        <v>16271</v>
      </c>
      <c r="B357" s="2" t="s">
        <v>23398</v>
      </c>
      <c r="C357" s="2" t="s">
        <v>5140</v>
      </c>
      <c r="D357" s="2"/>
      <c r="E357" s="2" t="s">
        <v>16271</v>
      </c>
      <c r="F357" s="2" t="s">
        <v>16271</v>
      </c>
      <c r="G357" s="23"/>
      <c r="H357" s="2"/>
      <c r="I357" s="2" t="s">
        <v>61</v>
      </c>
      <c r="J357" s="2" t="s">
        <v>61</v>
      </c>
      <c r="K357" s="2"/>
      <c r="L357" s="45" t="s">
        <v>17088</v>
      </c>
      <c r="M357" s="2" t="s">
        <v>133</v>
      </c>
      <c r="N357" s="2">
        <v>24.566331000000002</v>
      </c>
      <c r="O357" s="2">
        <v>55.471826999999998</v>
      </c>
      <c r="P357" s="2" t="s">
        <v>5226</v>
      </c>
      <c r="Q357" s="2" t="s">
        <v>65</v>
      </c>
      <c r="R357" s="43" t="s">
        <v>16802</v>
      </c>
      <c r="S357" s="41" t="s">
        <v>16802</v>
      </c>
      <c r="T357" s="41" t="s">
        <v>18462</v>
      </c>
      <c r="U357" s="2" t="s">
        <v>6245</v>
      </c>
      <c r="V357" s="2" t="s">
        <v>4851</v>
      </c>
      <c r="W357" s="41" t="s">
        <v>144</v>
      </c>
      <c r="X357" s="2" t="s">
        <v>5173</v>
      </c>
      <c r="Y357" s="2" t="s">
        <v>5143</v>
      </c>
      <c r="Z357" s="2" t="s">
        <v>20</v>
      </c>
      <c r="AA357" s="2" t="s">
        <v>5144</v>
      </c>
      <c r="AB357" s="2" t="s">
        <v>5145</v>
      </c>
      <c r="AC357" s="2"/>
      <c r="AD357" s="2">
        <v>8005200</v>
      </c>
      <c r="AE357" s="2">
        <v>85</v>
      </c>
      <c r="AF357" s="2">
        <v>6</v>
      </c>
      <c r="AG357" s="2"/>
      <c r="AH357" s="2"/>
      <c r="AI357" s="2">
        <v>3</v>
      </c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 t="s">
        <v>78</v>
      </c>
      <c r="CE357" s="2" t="s">
        <v>19185</v>
      </c>
      <c r="CF357" s="2">
        <v>90</v>
      </c>
      <c r="CG357" s="2" t="s">
        <v>17387</v>
      </c>
      <c r="CH357" s="2"/>
      <c r="CI357" s="49"/>
    </row>
    <row r="358" spans="1:87" x14ac:dyDescent="0.2">
      <c r="A358" s="2" t="s">
        <v>6042</v>
      </c>
      <c r="B358" s="2" t="s">
        <v>23399</v>
      </c>
      <c r="C358" s="2" t="s">
        <v>5140</v>
      </c>
      <c r="D358" s="2"/>
      <c r="E358" s="2" t="s">
        <v>6042</v>
      </c>
      <c r="F358" s="2" t="s">
        <v>6042</v>
      </c>
      <c r="G358" s="23"/>
      <c r="H358" s="2"/>
      <c r="I358" s="2" t="s">
        <v>61</v>
      </c>
      <c r="J358" s="2" t="s">
        <v>61</v>
      </c>
      <c r="K358" s="2"/>
      <c r="L358" s="46">
        <v>43928</v>
      </c>
      <c r="M358" s="2" t="s">
        <v>133</v>
      </c>
      <c r="N358" s="2">
        <v>23.905092</v>
      </c>
      <c r="O358" s="2">
        <v>55.410961999999998</v>
      </c>
      <c r="P358" s="2" t="s">
        <v>5226</v>
      </c>
      <c r="Q358" s="2" t="s">
        <v>65</v>
      </c>
      <c r="R358" s="43" t="s">
        <v>16802</v>
      </c>
      <c r="S358" s="41" t="s">
        <v>16802</v>
      </c>
      <c r="T358" s="41" t="s">
        <v>18462</v>
      </c>
      <c r="U358" s="2" t="s">
        <v>6245</v>
      </c>
      <c r="V358" s="2" t="s">
        <v>4851</v>
      </c>
      <c r="W358" s="41" t="s">
        <v>144</v>
      </c>
      <c r="X358" s="2" t="s">
        <v>5173</v>
      </c>
      <c r="Y358" s="2" t="s">
        <v>5143</v>
      </c>
      <c r="Z358" s="2" t="s">
        <v>20</v>
      </c>
      <c r="AA358" s="2" t="s">
        <v>1599</v>
      </c>
      <c r="AB358" s="2" t="s">
        <v>5145</v>
      </c>
      <c r="AC358" s="2"/>
      <c r="AD358" s="2">
        <v>8008600</v>
      </c>
      <c r="AE358" s="2">
        <v>73</v>
      </c>
      <c r="AF358" s="2">
        <v>6</v>
      </c>
      <c r="AG358" s="2"/>
      <c r="AH358" s="2"/>
      <c r="AI358" s="2">
        <v>3</v>
      </c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 t="s">
        <v>71</v>
      </c>
      <c r="CE358" s="2">
        <v>0</v>
      </c>
      <c r="CF358" s="2" t="s">
        <v>15694</v>
      </c>
      <c r="CG358" s="2" t="s">
        <v>4851</v>
      </c>
      <c r="CH358" s="2" t="s">
        <v>15706</v>
      </c>
      <c r="CI358" s="49"/>
    </row>
    <row r="359" spans="1:87" x14ac:dyDescent="0.2">
      <c r="A359" s="2" t="s">
        <v>6078</v>
      </c>
      <c r="B359" s="2" t="s">
        <v>23400</v>
      </c>
      <c r="C359" s="2" t="s">
        <v>5140</v>
      </c>
      <c r="D359" s="2"/>
      <c r="E359" s="2" t="s">
        <v>6078</v>
      </c>
      <c r="F359" s="2" t="s">
        <v>6078</v>
      </c>
      <c r="G359" s="23"/>
      <c r="H359" s="2"/>
      <c r="I359" s="2" t="s">
        <v>61</v>
      </c>
      <c r="J359" s="2" t="s">
        <v>61</v>
      </c>
      <c r="K359" s="2"/>
      <c r="L359" s="46">
        <v>43941</v>
      </c>
      <c r="M359" s="2" t="s">
        <v>133</v>
      </c>
      <c r="N359" s="2">
        <v>24.560842000000001</v>
      </c>
      <c r="O359" s="2">
        <v>55.345215000000003</v>
      </c>
      <c r="P359" s="2" t="s">
        <v>5226</v>
      </c>
      <c r="Q359" s="2" t="s">
        <v>65</v>
      </c>
      <c r="R359" s="43" t="s">
        <v>16802</v>
      </c>
      <c r="S359" s="41" t="s">
        <v>16802</v>
      </c>
      <c r="T359" s="41" t="s">
        <v>18462</v>
      </c>
      <c r="U359" s="2" t="s">
        <v>6245</v>
      </c>
      <c r="V359" s="2" t="s">
        <v>5740</v>
      </c>
      <c r="W359" s="41" t="s">
        <v>144</v>
      </c>
      <c r="X359" s="2" t="s">
        <v>5173</v>
      </c>
      <c r="Y359" s="2" t="s">
        <v>5143</v>
      </c>
      <c r="Z359" s="2" t="s">
        <v>20</v>
      </c>
      <c r="AA359" s="2" t="s">
        <v>1599</v>
      </c>
      <c r="AB359" s="2" t="s">
        <v>5145</v>
      </c>
      <c r="AC359" s="2"/>
      <c r="AD359" s="2">
        <v>8005200</v>
      </c>
      <c r="AE359" s="2">
        <v>85</v>
      </c>
      <c r="AF359" s="2">
        <v>6</v>
      </c>
      <c r="AG359" s="2"/>
      <c r="AH359" s="2"/>
      <c r="AI359" s="2">
        <v>3</v>
      </c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 t="s">
        <v>71</v>
      </c>
      <c r="CE359" s="2">
        <v>0</v>
      </c>
      <c r="CF359" s="2" t="s">
        <v>15691</v>
      </c>
      <c r="CG359" s="2" t="s">
        <v>4851</v>
      </c>
      <c r="CH359" s="2" t="s">
        <v>15706</v>
      </c>
      <c r="CI359" s="49"/>
    </row>
    <row r="360" spans="1:87" x14ac:dyDescent="0.2">
      <c r="A360" s="2" t="s">
        <v>6151</v>
      </c>
      <c r="B360" s="2" t="s">
        <v>23401</v>
      </c>
      <c r="C360" s="2" t="s">
        <v>5140</v>
      </c>
      <c r="D360" s="2"/>
      <c r="E360" s="2" t="s">
        <v>6151</v>
      </c>
      <c r="F360" s="2" t="s">
        <v>6151</v>
      </c>
      <c r="G360" s="23"/>
      <c r="H360" s="2"/>
      <c r="I360" s="2" t="s">
        <v>61</v>
      </c>
      <c r="J360" s="2" t="s">
        <v>61</v>
      </c>
      <c r="K360" s="2"/>
      <c r="L360" s="45" t="s">
        <v>17088</v>
      </c>
      <c r="M360" s="2" t="s">
        <v>133</v>
      </c>
      <c r="N360" s="2">
        <v>24.331994999999999</v>
      </c>
      <c r="O360" s="2">
        <v>55.727049999999998</v>
      </c>
      <c r="P360" s="2" t="s">
        <v>5226</v>
      </c>
      <c r="Q360" s="2" t="s">
        <v>65</v>
      </c>
      <c r="R360" s="43" t="s">
        <v>16802</v>
      </c>
      <c r="S360" s="41" t="s">
        <v>16802</v>
      </c>
      <c r="T360" s="41" t="s">
        <v>18462</v>
      </c>
      <c r="U360" s="2" t="s">
        <v>6245</v>
      </c>
      <c r="V360" s="2" t="s">
        <v>4851</v>
      </c>
      <c r="W360" s="41" t="s">
        <v>144</v>
      </c>
      <c r="X360" s="2" t="s">
        <v>5173</v>
      </c>
      <c r="Y360" s="2" t="s">
        <v>5143</v>
      </c>
      <c r="Z360" s="2" t="s">
        <v>20</v>
      </c>
      <c r="AA360" s="2" t="s">
        <v>5144</v>
      </c>
      <c r="AB360" s="2" t="s">
        <v>5145</v>
      </c>
      <c r="AC360" s="2"/>
      <c r="AD360" s="2">
        <v>8004100</v>
      </c>
      <c r="AE360" s="2">
        <v>35</v>
      </c>
      <c r="AF360" s="2">
        <v>6</v>
      </c>
      <c r="AG360" s="2"/>
      <c r="AH360" s="2"/>
      <c r="AI360" s="2">
        <v>3</v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 t="s">
        <v>78</v>
      </c>
      <c r="CE360" s="2" t="s">
        <v>19186</v>
      </c>
      <c r="CF360" s="2" t="s">
        <v>15680</v>
      </c>
      <c r="CG360" s="2" t="s">
        <v>4851</v>
      </c>
      <c r="CH360" s="2" t="s">
        <v>15706</v>
      </c>
      <c r="CI360" s="49"/>
    </row>
    <row r="361" spans="1:87" x14ac:dyDescent="0.2">
      <c r="A361" s="2" t="s">
        <v>16502</v>
      </c>
      <c r="B361" s="2" t="s">
        <v>23402</v>
      </c>
      <c r="C361" s="2" t="s">
        <v>5140</v>
      </c>
      <c r="D361" s="2"/>
      <c r="E361" s="2" t="s">
        <v>16502</v>
      </c>
      <c r="F361" s="2" t="s">
        <v>16502</v>
      </c>
      <c r="G361" s="23" t="s">
        <v>17351</v>
      </c>
      <c r="H361" s="2"/>
      <c r="I361" s="2" t="s">
        <v>61</v>
      </c>
      <c r="J361" s="2" t="s">
        <v>61</v>
      </c>
      <c r="K361" s="2" t="s">
        <v>61</v>
      </c>
      <c r="L361" s="45" t="s">
        <v>17088</v>
      </c>
      <c r="M361" s="2" t="s">
        <v>133</v>
      </c>
      <c r="N361" s="2">
        <v>24.151209999999999</v>
      </c>
      <c r="O361" s="2">
        <v>55.720610000000001</v>
      </c>
      <c r="P361" s="2" t="s">
        <v>5226</v>
      </c>
      <c r="Q361" s="2" t="s">
        <v>65</v>
      </c>
      <c r="R361" s="43" t="s">
        <v>18854</v>
      </c>
      <c r="S361" s="41" t="s">
        <v>1554</v>
      </c>
      <c r="T361" s="41" t="s">
        <v>18460</v>
      </c>
      <c r="U361" s="2" t="s">
        <v>16801</v>
      </c>
      <c r="V361" s="2" t="s">
        <v>1554</v>
      </c>
      <c r="W361" s="41" t="s">
        <v>17589</v>
      </c>
      <c r="X361" s="2" t="s">
        <v>5173</v>
      </c>
      <c r="Y361" s="2" t="s">
        <v>5143</v>
      </c>
      <c r="Z361" s="2" t="s">
        <v>20</v>
      </c>
      <c r="AA361" s="2" t="s">
        <v>5144</v>
      </c>
      <c r="AB361" s="2" t="s">
        <v>5145</v>
      </c>
      <c r="AC361" s="2" t="s">
        <v>5205</v>
      </c>
      <c r="AD361" s="2">
        <v>8002600</v>
      </c>
      <c r="AE361" s="2">
        <v>40</v>
      </c>
      <c r="AF361" s="2">
        <v>5</v>
      </c>
      <c r="AG361" s="2">
        <v>3</v>
      </c>
      <c r="AH361" s="2" t="s">
        <v>17974</v>
      </c>
      <c r="AI361" s="2">
        <v>3</v>
      </c>
      <c r="AJ361" s="2">
        <v>3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 t="s">
        <v>78</v>
      </c>
      <c r="CE361" s="2" t="s">
        <v>19187</v>
      </c>
      <c r="CF361" s="2"/>
      <c r="CG361" s="2"/>
      <c r="CH361" s="2"/>
      <c r="CI361" s="49"/>
    </row>
    <row r="362" spans="1:87" x14ac:dyDescent="0.2">
      <c r="A362" s="2" t="s">
        <v>6280</v>
      </c>
      <c r="B362" s="2" t="s">
        <v>23403</v>
      </c>
      <c r="C362" s="2" t="s">
        <v>5140</v>
      </c>
      <c r="D362" s="2"/>
      <c r="E362" s="2" t="s">
        <v>6280</v>
      </c>
      <c r="F362" s="2" t="s">
        <v>6280</v>
      </c>
      <c r="G362" s="23"/>
      <c r="H362" s="2"/>
      <c r="I362" s="2" t="s">
        <v>61</v>
      </c>
      <c r="J362" s="2" t="s">
        <v>61</v>
      </c>
      <c r="K362" s="2"/>
      <c r="L362" s="45" t="s">
        <v>17088</v>
      </c>
      <c r="M362" s="2" t="s">
        <v>133</v>
      </c>
      <c r="N362" s="2">
        <v>24.212074999999999</v>
      </c>
      <c r="O362" s="2">
        <v>55.763340999999997</v>
      </c>
      <c r="P362" s="2" t="s">
        <v>5226</v>
      </c>
      <c r="Q362" s="2" t="s">
        <v>65</v>
      </c>
      <c r="R362" s="43" t="s">
        <v>16802</v>
      </c>
      <c r="S362" s="41" t="s">
        <v>16802</v>
      </c>
      <c r="T362" s="41" t="s">
        <v>18462</v>
      </c>
      <c r="U362" s="2" t="s">
        <v>6245</v>
      </c>
      <c r="V362" s="2" t="s">
        <v>4851</v>
      </c>
      <c r="W362" s="41" t="s">
        <v>144</v>
      </c>
      <c r="X362" s="2" t="s">
        <v>5173</v>
      </c>
      <c r="Y362" s="2" t="s">
        <v>5143</v>
      </c>
      <c r="Z362" s="2" t="s">
        <v>20</v>
      </c>
      <c r="AA362" s="2" t="s">
        <v>5144</v>
      </c>
      <c r="AB362" s="2" t="s">
        <v>5145</v>
      </c>
      <c r="AC362" s="2"/>
      <c r="AD362" s="2">
        <v>8001700</v>
      </c>
      <c r="AE362" s="2">
        <v>25</v>
      </c>
      <c r="AF362" s="2">
        <v>6</v>
      </c>
      <c r="AG362" s="2"/>
      <c r="AH362" s="2"/>
      <c r="AI362" s="2">
        <v>3</v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 t="s">
        <v>71</v>
      </c>
      <c r="CE362" s="2">
        <v>0</v>
      </c>
      <c r="CF362" s="2">
        <v>0</v>
      </c>
      <c r="CG362" s="2" t="s">
        <v>15742</v>
      </c>
      <c r="CH362" s="2" t="s">
        <v>15706</v>
      </c>
      <c r="CI362" s="49"/>
    </row>
    <row r="363" spans="1:87" x14ac:dyDescent="0.2">
      <c r="A363" s="2" t="s">
        <v>6254</v>
      </c>
      <c r="B363" s="2" t="s">
        <v>23404</v>
      </c>
      <c r="C363" s="2" t="s">
        <v>5140</v>
      </c>
      <c r="D363" s="2"/>
      <c r="E363" s="2" t="s">
        <v>6254</v>
      </c>
      <c r="F363" s="2" t="s">
        <v>6254</v>
      </c>
      <c r="G363" s="23" t="s">
        <v>17348</v>
      </c>
      <c r="H363" s="2"/>
      <c r="I363" s="2" t="s">
        <v>61</v>
      </c>
      <c r="J363" s="2" t="s">
        <v>61</v>
      </c>
      <c r="K363" s="2" t="s">
        <v>61</v>
      </c>
      <c r="L363" s="45" t="s">
        <v>17088</v>
      </c>
      <c r="M363" s="2" t="s">
        <v>133</v>
      </c>
      <c r="N363" s="2">
        <v>24.219177999999999</v>
      </c>
      <c r="O363" s="2">
        <v>55.698827999999999</v>
      </c>
      <c r="P363" s="2" t="s">
        <v>5226</v>
      </c>
      <c r="Q363" s="2" t="s">
        <v>65</v>
      </c>
      <c r="R363" s="43" t="s">
        <v>16802</v>
      </c>
      <c r="S363" s="41" t="s">
        <v>16802</v>
      </c>
      <c r="T363" s="41" t="s">
        <v>18462</v>
      </c>
      <c r="U363" s="2" t="s">
        <v>6245</v>
      </c>
      <c r="V363" s="2" t="s">
        <v>4851</v>
      </c>
      <c r="W363" s="41" t="s">
        <v>17589</v>
      </c>
      <c r="X363" s="2" t="s">
        <v>5173</v>
      </c>
      <c r="Y363" s="2" t="s">
        <v>5143</v>
      </c>
      <c r="Z363" s="2" t="s">
        <v>20</v>
      </c>
      <c r="AA363" s="2" t="s">
        <v>5144</v>
      </c>
      <c r="AB363" s="2" t="s">
        <v>5145</v>
      </c>
      <c r="AC363" s="2" t="s">
        <v>5205</v>
      </c>
      <c r="AD363" s="2">
        <v>8001400</v>
      </c>
      <c r="AE363" s="2">
        <v>30</v>
      </c>
      <c r="AF363" s="2">
        <v>6</v>
      </c>
      <c r="AG363" s="2">
        <v>3</v>
      </c>
      <c r="AH363" s="2" t="s">
        <v>17974</v>
      </c>
      <c r="AI363" s="2">
        <v>3</v>
      </c>
      <c r="AJ363" s="2">
        <v>3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 t="s">
        <v>78</v>
      </c>
      <c r="CE363" s="2" t="s">
        <v>19188</v>
      </c>
      <c r="CF363" s="2" t="s">
        <v>15685</v>
      </c>
      <c r="CG363" s="2" t="s">
        <v>4851</v>
      </c>
      <c r="CH363" s="2" t="s">
        <v>15706</v>
      </c>
      <c r="CI363" s="49"/>
    </row>
    <row r="364" spans="1:87" x14ac:dyDescent="0.2">
      <c r="A364" s="2" t="s">
        <v>6228</v>
      </c>
      <c r="B364" s="2" t="s">
        <v>23405</v>
      </c>
      <c r="C364" s="2" t="s">
        <v>5140</v>
      </c>
      <c r="D364" s="2"/>
      <c r="E364" s="2" t="s">
        <v>6228</v>
      </c>
      <c r="F364" s="2" t="s">
        <v>6228</v>
      </c>
      <c r="G364" s="23" t="s">
        <v>17338</v>
      </c>
      <c r="H364" s="2"/>
      <c r="I364" s="2" t="s">
        <v>61</v>
      </c>
      <c r="J364" s="2" t="s">
        <v>61</v>
      </c>
      <c r="K364" s="2" t="s">
        <v>61</v>
      </c>
      <c r="L364" s="45" t="s">
        <v>17088</v>
      </c>
      <c r="M364" s="2" t="s">
        <v>133</v>
      </c>
      <c r="N364" s="2">
        <v>24.205269999999999</v>
      </c>
      <c r="O364" s="2">
        <v>55.708590000000001</v>
      </c>
      <c r="P364" s="2" t="s">
        <v>5226</v>
      </c>
      <c r="Q364" s="2" t="s">
        <v>65</v>
      </c>
      <c r="R364" s="43" t="s">
        <v>16802</v>
      </c>
      <c r="S364" s="41" t="s">
        <v>16802</v>
      </c>
      <c r="T364" s="41" t="s">
        <v>18463</v>
      </c>
      <c r="U364" s="2" t="s">
        <v>16804</v>
      </c>
      <c r="V364" s="2" t="s">
        <v>4851</v>
      </c>
      <c r="W364" s="41" t="s">
        <v>17589</v>
      </c>
      <c r="X364" s="2" t="s">
        <v>5173</v>
      </c>
      <c r="Y364" s="2" t="s">
        <v>5143</v>
      </c>
      <c r="Z364" s="2" t="s">
        <v>20</v>
      </c>
      <c r="AA364" s="2" t="s">
        <v>5144</v>
      </c>
      <c r="AB364" s="2" t="s">
        <v>5145</v>
      </c>
      <c r="AC364" s="2" t="s">
        <v>5205</v>
      </c>
      <c r="AD364" s="2">
        <v>8001400</v>
      </c>
      <c r="AE364" s="2">
        <v>20</v>
      </c>
      <c r="AF364" s="2">
        <v>6</v>
      </c>
      <c r="AG364" s="2">
        <v>3</v>
      </c>
      <c r="AH364" s="2" t="s">
        <v>17974</v>
      </c>
      <c r="AI364" s="2">
        <v>3</v>
      </c>
      <c r="AJ364" s="2">
        <v>3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 t="s">
        <v>71</v>
      </c>
      <c r="CE364" s="2">
        <v>0</v>
      </c>
      <c r="CF364" s="2">
        <v>40</v>
      </c>
      <c r="CG364" s="2" t="s">
        <v>253</v>
      </c>
      <c r="CH364" s="2" t="s">
        <v>15706</v>
      </c>
      <c r="CI364" s="49"/>
    </row>
    <row r="365" spans="1:87" x14ac:dyDescent="0.2">
      <c r="A365" s="2" t="s">
        <v>6178</v>
      </c>
      <c r="B365" s="2" t="s">
        <v>23406</v>
      </c>
      <c r="C365" s="2" t="s">
        <v>5140</v>
      </c>
      <c r="D365" s="2"/>
      <c r="E365" s="2" t="s">
        <v>6178</v>
      </c>
      <c r="F365" s="2" t="s">
        <v>6178</v>
      </c>
      <c r="G365" s="23" t="s">
        <v>17320</v>
      </c>
      <c r="H365" s="2"/>
      <c r="I365" s="2" t="s">
        <v>61</v>
      </c>
      <c r="J365" s="2" t="s">
        <v>61</v>
      </c>
      <c r="K365" s="2" t="s">
        <v>61</v>
      </c>
      <c r="L365" s="45" t="s">
        <v>17088</v>
      </c>
      <c r="M365" s="2" t="s">
        <v>133</v>
      </c>
      <c r="N365" s="2">
        <v>24.090384</v>
      </c>
      <c r="O365" s="2">
        <v>55.933799999999998</v>
      </c>
      <c r="P365" s="2" t="s">
        <v>5226</v>
      </c>
      <c r="Q365" s="2" t="s">
        <v>65</v>
      </c>
      <c r="R365" s="43" t="s">
        <v>16802</v>
      </c>
      <c r="S365" s="41" t="s">
        <v>16802</v>
      </c>
      <c r="T365" s="41" t="s">
        <v>18462</v>
      </c>
      <c r="U365" s="2" t="s">
        <v>6245</v>
      </c>
      <c r="V365" s="2" t="s">
        <v>4851</v>
      </c>
      <c r="W365" s="41" t="s">
        <v>17589</v>
      </c>
      <c r="X365" s="2" t="s">
        <v>5173</v>
      </c>
      <c r="Y365" s="2" t="s">
        <v>5143</v>
      </c>
      <c r="Z365" s="2" t="s">
        <v>20</v>
      </c>
      <c r="AA365" s="2" t="s">
        <v>5144</v>
      </c>
      <c r="AB365" s="2" t="s">
        <v>5145</v>
      </c>
      <c r="AC365" s="2" t="s">
        <v>5247</v>
      </c>
      <c r="AD365" s="2">
        <v>8007900</v>
      </c>
      <c r="AE365" s="2">
        <v>25</v>
      </c>
      <c r="AF365" s="2">
        <v>6</v>
      </c>
      <c r="AG365" s="2">
        <v>3</v>
      </c>
      <c r="AH365" s="2" t="s">
        <v>17978</v>
      </c>
      <c r="AI365" s="2">
        <v>3</v>
      </c>
      <c r="AJ365" s="2">
        <v>3</v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 t="s">
        <v>78</v>
      </c>
      <c r="CE365" s="2" t="s">
        <v>6179</v>
      </c>
      <c r="CF365" s="2" t="s">
        <v>15683</v>
      </c>
      <c r="CG365" s="2" t="s">
        <v>4851</v>
      </c>
      <c r="CH365" s="2" t="s">
        <v>15706</v>
      </c>
      <c r="CI365" s="49"/>
    </row>
    <row r="366" spans="1:87" x14ac:dyDescent="0.2">
      <c r="A366" s="2" t="s">
        <v>6180</v>
      </c>
      <c r="B366" s="2" t="s">
        <v>23407</v>
      </c>
      <c r="C366" s="2" t="s">
        <v>5140</v>
      </c>
      <c r="D366" s="2"/>
      <c r="E366" s="2" t="s">
        <v>6180</v>
      </c>
      <c r="F366" s="2" t="s">
        <v>6180</v>
      </c>
      <c r="G366" s="23"/>
      <c r="H366" s="2"/>
      <c r="I366" s="2" t="s">
        <v>61</v>
      </c>
      <c r="J366" s="2" t="s">
        <v>61</v>
      </c>
      <c r="K366" s="2"/>
      <c r="L366" s="45" t="s">
        <v>17088</v>
      </c>
      <c r="M366" s="2" t="s">
        <v>133</v>
      </c>
      <c r="N366" s="2">
        <v>24.361454999999999</v>
      </c>
      <c r="O366" s="2">
        <v>55.699736000000001</v>
      </c>
      <c r="P366" s="2" t="s">
        <v>5226</v>
      </c>
      <c r="Q366" s="2" t="s">
        <v>65</v>
      </c>
      <c r="R366" s="43" t="s">
        <v>16802</v>
      </c>
      <c r="S366" s="41" t="s">
        <v>16802</v>
      </c>
      <c r="T366" s="41" t="s">
        <v>18462</v>
      </c>
      <c r="U366" s="2" t="s">
        <v>6245</v>
      </c>
      <c r="V366" s="2" t="s">
        <v>4851</v>
      </c>
      <c r="W366" s="41" t="s">
        <v>144</v>
      </c>
      <c r="X366" s="2" t="s">
        <v>5173</v>
      </c>
      <c r="Y366" s="2" t="s">
        <v>5143</v>
      </c>
      <c r="Z366" s="2" t="s">
        <v>20</v>
      </c>
      <c r="AA366" s="2" t="s">
        <v>5144</v>
      </c>
      <c r="AB366" s="2" t="s">
        <v>5145</v>
      </c>
      <c r="AC366" s="2"/>
      <c r="AD366" s="2">
        <v>8006100</v>
      </c>
      <c r="AE366" s="2">
        <v>35</v>
      </c>
      <c r="AF366" s="2">
        <v>6</v>
      </c>
      <c r="AG366" s="2"/>
      <c r="AH366" s="2"/>
      <c r="AI366" s="2">
        <v>3</v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 t="s">
        <v>71</v>
      </c>
      <c r="CE366" s="2">
        <v>0</v>
      </c>
      <c r="CF366" s="2" t="s">
        <v>15680</v>
      </c>
      <c r="CG366" s="2" t="s">
        <v>4851</v>
      </c>
      <c r="CH366" s="2" t="s">
        <v>15706</v>
      </c>
      <c r="CI366" s="49"/>
    </row>
    <row r="367" spans="1:87" x14ac:dyDescent="0.2">
      <c r="A367" s="2" t="s">
        <v>6229</v>
      </c>
      <c r="B367" s="2" t="s">
        <v>23408</v>
      </c>
      <c r="C367" s="2" t="s">
        <v>5140</v>
      </c>
      <c r="D367" s="2"/>
      <c r="E367" s="2" t="s">
        <v>6229</v>
      </c>
      <c r="F367" s="2" t="s">
        <v>6229</v>
      </c>
      <c r="G367" s="23" t="s">
        <v>16218</v>
      </c>
      <c r="H367" s="2"/>
      <c r="I367" s="2" t="s">
        <v>61</v>
      </c>
      <c r="J367" s="2" t="s">
        <v>61</v>
      </c>
      <c r="K367" s="2" t="s">
        <v>61</v>
      </c>
      <c r="L367" s="45" t="s">
        <v>17088</v>
      </c>
      <c r="M367" s="2" t="s">
        <v>133</v>
      </c>
      <c r="N367" s="2">
        <v>24.229839999999999</v>
      </c>
      <c r="O367" s="2">
        <v>55.550896000000002</v>
      </c>
      <c r="P367" s="2" t="s">
        <v>5226</v>
      </c>
      <c r="Q367" s="2" t="s">
        <v>65</v>
      </c>
      <c r="R367" s="43" t="s">
        <v>16802</v>
      </c>
      <c r="S367" s="41" t="s">
        <v>16802</v>
      </c>
      <c r="T367" s="41" t="s">
        <v>18462</v>
      </c>
      <c r="U367" s="2" t="s">
        <v>6245</v>
      </c>
      <c r="V367" s="2" t="s">
        <v>4851</v>
      </c>
      <c r="W367" s="41" t="s">
        <v>17589</v>
      </c>
      <c r="X367" s="2" t="s">
        <v>5173</v>
      </c>
      <c r="Y367" s="2" t="s">
        <v>5143</v>
      </c>
      <c r="Z367" s="2" t="s">
        <v>20</v>
      </c>
      <c r="AA367" s="2" t="s">
        <v>5144</v>
      </c>
      <c r="AB367" s="2" t="s">
        <v>5145</v>
      </c>
      <c r="AC367" s="2" t="s">
        <v>5247</v>
      </c>
      <c r="AD367" s="2">
        <v>8006500</v>
      </c>
      <c r="AE367" s="2">
        <v>25</v>
      </c>
      <c r="AF367" s="2">
        <v>6</v>
      </c>
      <c r="AG367" s="2">
        <v>3</v>
      </c>
      <c r="AH367" s="2" t="s">
        <v>17978</v>
      </c>
      <c r="AI367" s="2">
        <v>3</v>
      </c>
      <c r="AJ367" s="2">
        <v>3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 t="s">
        <v>78</v>
      </c>
      <c r="CE367" s="2" t="s">
        <v>6230</v>
      </c>
      <c r="CF367" s="2">
        <v>30</v>
      </c>
      <c r="CG367" s="2" t="s">
        <v>253</v>
      </c>
      <c r="CH367" s="2" t="s">
        <v>15706</v>
      </c>
      <c r="CI367" s="49"/>
    </row>
    <row r="368" spans="1:87" x14ac:dyDescent="0.2">
      <c r="A368" s="2" t="s">
        <v>6235</v>
      </c>
      <c r="B368" s="2" t="s">
        <v>23409</v>
      </c>
      <c r="C368" s="2" t="s">
        <v>5140</v>
      </c>
      <c r="D368" s="2"/>
      <c r="E368" s="2" t="s">
        <v>6235</v>
      </c>
      <c r="F368" s="2" t="s">
        <v>6235</v>
      </c>
      <c r="G368" s="23" t="s">
        <v>17342</v>
      </c>
      <c r="H368" s="2"/>
      <c r="I368" s="2" t="s">
        <v>61</v>
      </c>
      <c r="J368" s="2" t="s">
        <v>61</v>
      </c>
      <c r="K368" s="2" t="s">
        <v>61</v>
      </c>
      <c r="L368" s="45" t="s">
        <v>17088</v>
      </c>
      <c r="M368" s="2" t="s">
        <v>133</v>
      </c>
      <c r="N368" s="2">
        <v>24.195215000000001</v>
      </c>
      <c r="O368" s="2">
        <v>55.665917999999998</v>
      </c>
      <c r="P368" s="2" t="s">
        <v>5226</v>
      </c>
      <c r="Q368" s="2" t="s">
        <v>65</v>
      </c>
      <c r="R368" s="43" t="s">
        <v>16802</v>
      </c>
      <c r="S368" s="41" t="s">
        <v>16802</v>
      </c>
      <c r="T368" s="41" t="s">
        <v>18462</v>
      </c>
      <c r="U368" s="2" t="s">
        <v>6245</v>
      </c>
      <c r="V368" s="2" t="s">
        <v>4851</v>
      </c>
      <c r="W368" s="41" t="s">
        <v>17589</v>
      </c>
      <c r="X368" s="2" t="s">
        <v>5173</v>
      </c>
      <c r="Y368" s="2" t="s">
        <v>5143</v>
      </c>
      <c r="Z368" s="2" t="s">
        <v>20</v>
      </c>
      <c r="AA368" s="2" t="s">
        <v>5144</v>
      </c>
      <c r="AB368" s="2" t="s">
        <v>5145</v>
      </c>
      <c r="AC368" s="2" t="s">
        <v>5205</v>
      </c>
      <c r="AD368" s="2">
        <v>8001300</v>
      </c>
      <c r="AE368" s="2">
        <v>30</v>
      </c>
      <c r="AF368" s="2">
        <v>6</v>
      </c>
      <c r="AG368" s="2">
        <v>3</v>
      </c>
      <c r="AH368" s="2" t="s">
        <v>17974</v>
      </c>
      <c r="AI368" s="2">
        <v>3</v>
      </c>
      <c r="AJ368" s="2">
        <v>3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 t="s">
        <v>78</v>
      </c>
      <c r="CE368" s="2">
        <v>0</v>
      </c>
      <c r="CF368" s="2" t="s">
        <v>15685</v>
      </c>
      <c r="CG368" s="2" t="s">
        <v>4851</v>
      </c>
      <c r="CH368" s="2" t="s">
        <v>15706</v>
      </c>
      <c r="CI368" s="49"/>
    </row>
    <row r="369" spans="1:87" x14ac:dyDescent="0.2">
      <c r="A369" s="2" t="s">
        <v>17662</v>
      </c>
      <c r="B369" s="2" t="s">
        <v>23410</v>
      </c>
      <c r="C369" s="2" t="s">
        <v>5140</v>
      </c>
      <c r="D369" s="2"/>
      <c r="E369" s="2" t="s">
        <v>17662</v>
      </c>
      <c r="F369" s="2" t="s">
        <v>17662</v>
      </c>
      <c r="G369" s="23" t="s">
        <v>17767</v>
      </c>
      <c r="H369" s="2"/>
      <c r="I369" s="2" t="s">
        <v>61</v>
      </c>
      <c r="J369" s="2" t="s">
        <v>61</v>
      </c>
      <c r="K369" s="2" t="s">
        <v>61</v>
      </c>
      <c r="L369" s="45" t="s">
        <v>17096</v>
      </c>
      <c r="M369" s="2" t="s">
        <v>133</v>
      </c>
      <c r="N369" s="2">
        <v>24.245642</v>
      </c>
      <c r="O369" s="2">
        <v>55.684313000000003</v>
      </c>
      <c r="P369" s="2" t="s">
        <v>5226</v>
      </c>
      <c r="Q369" s="2" t="s">
        <v>65</v>
      </c>
      <c r="R369" s="43" t="s">
        <v>16802</v>
      </c>
      <c r="S369" s="41" t="s">
        <v>16802</v>
      </c>
      <c r="T369" s="41" t="s">
        <v>18462</v>
      </c>
      <c r="U369" s="2"/>
      <c r="V369" s="2" t="s">
        <v>4851</v>
      </c>
      <c r="W369" s="41" t="s">
        <v>17589</v>
      </c>
      <c r="X369" s="2" t="s">
        <v>5173</v>
      </c>
      <c r="Y369" s="2" t="s">
        <v>5143</v>
      </c>
      <c r="Z369" s="2" t="s">
        <v>20</v>
      </c>
      <c r="AA369" s="2" t="s">
        <v>5144</v>
      </c>
      <c r="AB369" s="2" t="s">
        <v>5145</v>
      </c>
      <c r="AC369" s="2" t="s">
        <v>5205</v>
      </c>
      <c r="AD369" s="2">
        <v>8000600</v>
      </c>
      <c r="AE369" s="2">
        <v>25</v>
      </c>
      <c r="AF369" s="2">
        <v>6</v>
      </c>
      <c r="AG369" s="2">
        <v>3</v>
      </c>
      <c r="AH369" s="2" t="s">
        <v>17974</v>
      </c>
      <c r="AI369" s="2">
        <v>3</v>
      </c>
      <c r="AJ369" s="2">
        <v>3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 t="s">
        <v>78</v>
      </c>
      <c r="CE369" s="2" t="s">
        <v>19189</v>
      </c>
      <c r="CF369" s="2"/>
      <c r="CG369" s="2"/>
      <c r="CH369" s="2"/>
      <c r="CI369" s="49"/>
    </row>
    <row r="370" spans="1:87" x14ac:dyDescent="0.2">
      <c r="A370" s="2" t="s">
        <v>6181</v>
      </c>
      <c r="B370" s="2" t="s">
        <v>23411</v>
      </c>
      <c r="C370" s="2" t="s">
        <v>5140</v>
      </c>
      <c r="D370" s="2"/>
      <c r="E370" s="2" t="s">
        <v>6181</v>
      </c>
      <c r="F370" s="2" t="s">
        <v>6181</v>
      </c>
      <c r="G370" s="23" t="s">
        <v>17321</v>
      </c>
      <c r="H370" s="2"/>
      <c r="I370" s="2" t="s">
        <v>61</v>
      </c>
      <c r="J370" s="2" t="s">
        <v>61</v>
      </c>
      <c r="K370" s="2" t="s">
        <v>61</v>
      </c>
      <c r="L370" s="45" t="s">
        <v>17088</v>
      </c>
      <c r="M370" s="2" t="s">
        <v>133</v>
      </c>
      <c r="N370" s="2">
        <v>24.219940000000001</v>
      </c>
      <c r="O370" s="2">
        <v>55.588729999999998</v>
      </c>
      <c r="P370" s="2" t="s">
        <v>5226</v>
      </c>
      <c r="Q370" s="2" t="s">
        <v>65</v>
      </c>
      <c r="R370" s="43" t="s">
        <v>16802</v>
      </c>
      <c r="S370" s="41" t="s">
        <v>16802</v>
      </c>
      <c r="T370" s="41" t="s">
        <v>18462</v>
      </c>
      <c r="U370" s="2" t="s">
        <v>6245</v>
      </c>
      <c r="V370" s="2" t="s">
        <v>4851</v>
      </c>
      <c r="W370" s="41" t="s">
        <v>17589</v>
      </c>
      <c r="X370" s="2" t="s">
        <v>5173</v>
      </c>
      <c r="Y370" s="2" t="s">
        <v>5143</v>
      </c>
      <c r="Z370" s="2" t="s">
        <v>20</v>
      </c>
      <c r="AA370" s="2" t="s">
        <v>5144</v>
      </c>
      <c r="AB370" s="2" t="s">
        <v>5145</v>
      </c>
      <c r="AC370" s="2" t="s">
        <v>5247</v>
      </c>
      <c r="AD370" s="2">
        <v>8006300</v>
      </c>
      <c r="AE370" s="2">
        <v>30</v>
      </c>
      <c r="AF370" s="2">
        <v>6</v>
      </c>
      <c r="AG370" s="2">
        <v>3</v>
      </c>
      <c r="AH370" s="2" t="s">
        <v>17978</v>
      </c>
      <c r="AI370" s="2">
        <v>3</v>
      </c>
      <c r="AJ370" s="2">
        <v>3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 t="s">
        <v>78</v>
      </c>
      <c r="CE370" s="2" t="s">
        <v>6182</v>
      </c>
      <c r="CF370" s="2">
        <v>35</v>
      </c>
      <c r="CG370" s="2" t="s">
        <v>253</v>
      </c>
      <c r="CH370" s="2" t="s">
        <v>15706</v>
      </c>
      <c r="CI370" s="49"/>
    </row>
    <row r="371" spans="1:87" x14ac:dyDescent="0.2">
      <c r="A371" s="2" t="s">
        <v>6183</v>
      </c>
      <c r="B371" s="2" t="s">
        <v>23412</v>
      </c>
      <c r="C371" s="2" t="s">
        <v>5140</v>
      </c>
      <c r="D371" s="2"/>
      <c r="E371" s="2" t="s">
        <v>6183</v>
      </c>
      <c r="F371" s="2" t="s">
        <v>6183</v>
      </c>
      <c r="G371" s="23"/>
      <c r="H371" s="2"/>
      <c r="I371" s="2" t="s">
        <v>61</v>
      </c>
      <c r="J371" s="2" t="s">
        <v>61</v>
      </c>
      <c r="K371" s="2"/>
      <c r="L371" s="45" t="s">
        <v>17088</v>
      </c>
      <c r="M371" s="2" t="s">
        <v>133</v>
      </c>
      <c r="N371" s="2">
        <v>24.445955000000001</v>
      </c>
      <c r="O371" s="2">
        <v>55.457050000000002</v>
      </c>
      <c r="P371" s="2" t="s">
        <v>5226</v>
      </c>
      <c r="Q371" s="2" t="s">
        <v>65</v>
      </c>
      <c r="R371" s="43" t="s">
        <v>16802</v>
      </c>
      <c r="S371" s="41" t="s">
        <v>16802</v>
      </c>
      <c r="T371" s="41" t="s">
        <v>18462</v>
      </c>
      <c r="U371" s="2" t="s">
        <v>6245</v>
      </c>
      <c r="V371" s="2" t="s">
        <v>4851</v>
      </c>
      <c r="W371" s="41" t="s">
        <v>144</v>
      </c>
      <c r="X371" s="2" t="s">
        <v>5173</v>
      </c>
      <c r="Y371" s="2" t="s">
        <v>5143</v>
      </c>
      <c r="Z371" s="2" t="s">
        <v>20</v>
      </c>
      <c r="AA371" s="2" t="s">
        <v>5144</v>
      </c>
      <c r="AB371" s="2" t="s">
        <v>5145</v>
      </c>
      <c r="AC371" s="2"/>
      <c r="AD371" s="2">
        <v>8005700</v>
      </c>
      <c r="AE371" s="2">
        <v>35</v>
      </c>
      <c r="AF371" s="2">
        <v>6</v>
      </c>
      <c r="AG371" s="2"/>
      <c r="AH371" s="2"/>
      <c r="AI371" s="2">
        <v>3</v>
      </c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 t="s">
        <v>71</v>
      </c>
      <c r="CE371" s="2">
        <v>0</v>
      </c>
      <c r="CF371" s="2" t="s">
        <v>15680</v>
      </c>
      <c r="CG371" s="2" t="s">
        <v>15707</v>
      </c>
      <c r="CH371" s="2" t="s">
        <v>15706</v>
      </c>
      <c r="CI371" s="49"/>
    </row>
    <row r="372" spans="1:87" x14ac:dyDescent="0.2">
      <c r="A372" s="2" t="s">
        <v>6244</v>
      </c>
      <c r="B372" s="2" t="s">
        <v>23413</v>
      </c>
      <c r="C372" s="2" t="s">
        <v>5140</v>
      </c>
      <c r="D372" s="2"/>
      <c r="E372" s="2" t="s">
        <v>6244</v>
      </c>
      <c r="F372" s="2" t="s">
        <v>6244</v>
      </c>
      <c r="G372" s="23"/>
      <c r="H372" s="2"/>
      <c r="I372" s="2" t="s">
        <v>61</v>
      </c>
      <c r="J372" s="2" t="s">
        <v>61</v>
      </c>
      <c r="K372" s="2"/>
      <c r="L372" s="45" t="s">
        <v>17088</v>
      </c>
      <c r="M372" s="2" t="s">
        <v>133</v>
      </c>
      <c r="N372" s="2">
        <v>24.124621999999999</v>
      </c>
      <c r="O372" s="2">
        <v>55.75177</v>
      </c>
      <c r="P372" s="2" t="s">
        <v>5226</v>
      </c>
      <c r="Q372" s="2" t="s">
        <v>65</v>
      </c>
      <c r="R372" s="43" t="s">
        <v>16802</v>
      </c>
      <c r="S372" s="41" t="s">
        <v>16802</v>
      </c>
      <c r="T372" s="41" t="s">
        <v>18462</v>
      </c>
      <c r="U372" s="2" t="s">
        <v>6245</v>
      </c>
      <c r="V372" s="2" t="s">
        <v>6245</v>
      </c>
      <c r="W372" s="41" t="s">
        <v>144</v>
      </c>
      <c r="X372" s="2" t="s">
        <v>5173</v>
      </c>
      <c r="Y372" s="2" t="s">
        <v>5143</v>
      </c>
      <c r="Z372" s="2" t="s">
        <v>20</v>
      </c>
      <c r="AA372" s="2" t="s">
        <v>5144</v>
      </c>
      <c r="AB372" s="2" t="s">
        <v>5145</v>
      </c>
      <c r="AC372" s="2"/>
      <c r="AD372" s="2">
        <v>8002700</v>
      </c>
      <c r="AE372" s="2">
        <v>20</v>
      </c>
      <c r="AF372" s="2">
        <v>6</v>
      </c>
      <c r="AG372" s="2"/>
      <c r="AH372" s="2"/>
      <c r="AI372" s="2">
        <v>3</v>
      </c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 t="s">
        <v>78</v>
      </c>
      <c r="CE372" s="2" t="s">
        <v>6246</v>
      </c>
      <c r="CF372" s="2">
        <v>35</v>
      </c>
      <c r="CG372" s="2" t="s">
        <v>253</v>
      </c>
      <c r="CH372" s="2" t="s">
        <v>15706</v>
      </c>
      <c r="CI372" s="49"/>
    </row>
    <row r="373" spans="1:87" x14ac:dyDescent="0.2">
      <c r="A373" s="2" t="s">
        <v>10412</v>
      </c>
      <c r="B373" s="2" t="s">
        <v>23414</v>
      </c>
      <c r="C373" s="2" t="s">
        <v>5140</v>
      </c>
      <c r="D373" s="2"/>
      <c r="E373" s="2" t="s">
        <v>10412</v>
      </c>
      <c r="F373" s="2" t="s">
        <v>10412</v>
      </c>
      <c r="G373" s="23" t="s">
        <v>17081</v>
      </c>
      <c r="H373" s="2"/>
      <c r="I373" s="2" t="s">
        <v>61</v>
      </c>
      <c r="J373" s="2" t="s">
        <v>61</v>
      </c>
      <c r="K373" s="2" t="s">
        <v>61</v>
      </c>
      <c r="L373" s="45" t="s">
        <v>17088</v>
      </c>
      <c r="M373" s="2" t="s">
        <v>133</v>
      </c>
      <c r="N373" s="2">
        <v>24.346776999999999</v>
      </c>
      <c r="O373" s="2">
        <v>55.805872999999998</v>
      </c>
      <c r="P373" s="2" t="s">
        <v>5226</v>
      </c>
      <c r="Q373" s="2" t="s">
        <v>65</v>
      </c>
      <c r="R373" s="43" t="s">
        <v>18854</v>
      </c>
      <c r="S373" s="41" t="s">
        <v>1554</v>
      </c>
      <c r="T373" s="41" t="s">
        <v>18460</v>
      </c>
      <c r="U373" s="2" t="s">
        <v>16801</v>
      </c>
      <c r="V373" s="2" t="s">
        <v>1554</v>
      </c>
      <c r="W373" s="41" t="s">
        <v>17589</v>
      </c>
      <c r="X373" s="2" t="s">
        <v>5173</v>
      </c>
      <c r="Y373" s="2" t="s">
        <v>5143</v>
      </c>
      <c r="Z373" s="2" t="s">
        <v>20</v>
      </c>
      <c r="AA373" s="2" t="s">
        <v>5144</v>
      </c>
      <c r="AB373" s="2" t="s">
        <v>5145</v>
      </c>
      <c r="AC373" s="2" t="s">
        <v>5247</v>
      </c>
      <c r="AD373" s="2">
        <v>8000100</v>
      </c>
      <c r="AE373" s="2">
        <v>35</v>
      </c>
      <c r="AF373" s="2">
        <v>5</v>
      </c>
      <c r="AG373" s="2">
        <v>3</v>
      </c>
      <c r="AH373" s="2" t="s">
        <v>17978</v>
      </c>
      <c r="AI373" s="2">
        <v>3</v>
      </c>
      <c r="AJ373" s="2">
        <v>3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 t="s">
        <v>78</v>
      </c>
      <c r="CE373" s="2" t="s">
        <v>19190</v>
      </c>
      <c r="CF373" s="2"/>
      <c r="CG373" s="2"/>
      <c r="CH373" s="2"/>
      <c r="CI373" s="49"/>
    </row>
    <row r="374" spans="1:87" x14ac:dyDescent="0.2">
      <c r="A374" s="2" t="s">
        <v>6152</v>
      </c>
      <c r="B374" s="2" t="s">
        <v>23415</v>
      </c>
      <c r="C374" s="2" t="s">
        <v>5140</v>
      </c>
      <c r="D374" s="2"/>
      <c r="E374" s="2" t="s">
        <v>6152</v>
      </c>
      <c r="F374" s="2" t="s">
        <v>6152</v>
      </c>
      <c r="G374" s="23" t="s">
        <v>17308</v>
      </c>
      <c r="H374" s="2"/>
      <c r="I374" s="2" t="s">
        <v>61</v>
      </c>
      <c r="J374" s="2" t="s">
        <v>61</v>
      </c>
      <c r="K374" s="2" t="s">
        <v>61</v>
      </c>
      <c r="L374" s="45" t="s">
        <v>17088</v>
      </c>
      <c r="M374" s="2" t="s">
        <v>133</v>
      </c>
      <c r="N374" s="2">
        <v>24.201889999999999</v>
      </c>
      <c r="O374" s="2">
        <v>55.565480000000001</v>
      </c>
      <c r="P374" s="2" t="s">
        <v>5226</v>
      </c>
      <c r="Q374" s="2" t="s">
        <v>65</v>
      </c>
      <c r="R374" s="43" t="s">
        <v>16802</v>
      </c>
      <c r="S374" s="41" t="s">
        <v>16802</v>
      </c>
      <c r="T374" s="41" t="s">
        <v>18462</v>
      </c>
      <c r="U374" s="2" t="s">
        <v>6245</v>
      </c>
      <c r="V374" s="2" t="s">
        <v>4851</v>
      </c>
      <c r="W374" s="41" t="s">
        <v>17589</v>
      </c>
      <c r="X374" s="2" t="s">
        <v>5173</v>
      </c>
      <c r="Y374" s="2" t="s">
        <v>5143</v>
      </c>
      <c r="Z374" s="2" t="s">
        <v>20</v>
      </c>
      <c r="AA374" s="2" t="s">
        <v>5144</v>
      </c>
      <c r="AB374" s="2" t="s">
        <v>5145</v>
      </c>
      <c r="AC374" s="2" t="s">
        <v>5247</v>
      </c>
      <c r="AD374" s="2">
        <v>8006300</v>
      </c>
      <c r="AE374" s="2">
        <v>35</v>
      </c>
      <c r="AF374" s="2">
        <v>6</v>
      </c>
      <c r="AG374" s="2">
        <v>3</v>
      </c>
      <c r="AH374" s="2" t="s">
        <v>17978</v>
      </c>
      <c r="AI374" s="2">
        <v>3</v>
      </c>
      <c r="AJ374" s="2">
        <v>3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 t="s">
        <v>78</v>
      </c>
      <c r="CE374" s="2" t="s">
        <v>19191</v>
      </c>
      <c r="CF374" s="2" t="s">
        <v>15680</v>
      </c>
      <c r="CG374" s="2" t="s">
        <v>15707</v>
      </c>
      <c r="CH374" s="2" t="s">
        <v>15706</v>
      </c>
      <c r="CI374" s="49"/>
    </row>
    <row r="375" spans="1:87" x14ac:dyDescent="0.2">
      <c r="A375" s="2" t="s">
        <v>6121</v>
      </c>
      <c r="B375" s="2" t="s">
        <v>23416</v>
      </c>
      <c r="C375" s="2" t="s">
        <v>5140</v>
      </c>
      <c r="D375" s="2"/>
      <c r="E375" s="2" t="s">
        <v>6121</v>
      </c>
      <c r="F375" s="2" t="s">
        <v>6121</v>
      </c>
      <c r="G375" s="23"/>
      <c r="H375" s="2"/>
      <c r="I375" s="2" t="s">
        <v>61</v>
      </c>
      <c r="J375" s="2" t="s">
        <v>61</v>
      </c>
      <c r="K375" s="2"/>
      <c r="L375" s="45" t="s">
        <v>17088</v>
      </c>
      <c r="M375" s="2" t="s">
        <v>133</v>
      </c>
      <c r="N375" s="2">
        <v>24.0975</v>
      </c>
      <c r="O375" s="2">
        <v>55.710999999999999</v>
      </c>
      <c r="P375" s="2" t="s">
        <v>5226</v>
      </c>
      <c r="Q375" s="2" t="s">
        <v>65</v>
      </c>
      <c r="R375" s="43" t="s">
        <v>16802</v>
      </c>
      <c r="S375" s="41" t="s">
        <v>16802</v>
      </c>
      <c r="T375" s="41" t="s">
        <v>18462</v>
      </c>
      <c r="U375" s="2" t="s">
        <v>6245</v>
      </c>
      <c r="V375" s="2" t="s">
        <v>4851</v>
      </c>
      <c r="W375" s="41" t="s">
        <v>144</v>
      </c>
      <c r="X375" s="2" t="s">
        <v>5173</v>
      </c>
      <c r="Y375" s="2" t="s">
        <v>5143</v>
      </c>
      <c r="Z375" s="2" t="s">
        <v>20</v>
      </c>
      <c r="AA375" s="2" t="s">
        <v>5144</v>
      </c>
      <c r="AB375" s="2" t="s">
        <v>5145</v>
      </c>
      <c r="AC375" s="2"/>
      <c r="AD375" s="2">
        <v>8002800</v>
      </c>
      <c r="AE375" s="2">
        <v>30</v>
      </c>
      <c r="AF375" s="2">
        <v>6</v>
      </c>
      <c r="AG375" s="2"/>
      <c r="AH375" s="2"/>
      <c r="AI375" s="2">
        <v>3</v>
      </c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 t="s">
        <v>78</v>
      </c>
      <c r="CE375" s="2" t="s">
        <v>19192</v>
      </c>
      <c r="CF375" s="2" t="s">
        <v>15685</v>
      </c>
      <c r="CG375" s="2" t="s">
        <v>15715</v>
      </c>
      <c r="CH375" s="2" t="s">
        <v>15706</v>
      </c>
      <c r="CI375" s="49"/>
    </row>
    <row r="376" spans="1:87" x14ac:dyDescent="0.2">
      <c r="A376" s="2" t="s">
        <v>6153</v>
      </c>
      <c r="B376" s="2" t="s">
        <v>23417</v>
      </c>
      <c r="C376" s="2" t="s">
        <v>5140</v>
      </c>
      <c r="D376" s="2"/>
      <c r="E376" s="2" t="s">
        <v>6153</v>
      </c>
      <c r="F376" s="2" t="s">
        <v>6153</v>
      </c>
      <c r="G376" s="23"/>
      <c r="H376" s="2"/>
      <c r="I376" s="2" t="s">
        <v>61</v>
      </c>
      <c r="J376" s="2" t="s">
        <v>61</v>
      </c>
      <c r="K376" s="2"/>
      <c r="L376" s="45" t="s">
        <v>17088</v>
      </c>
      <c r="M376" s="2" t="s">
        <v>133</v>
      </c>
      <c r="N376" s="2">
        <v>24.091419999999999</v>
      </c>
      <c r="O376" s="2">
        <v>55.706949999999999</v>
      </c>
      <c r="P376" s="2" t="s">
        <v>5226</v>
      </c>
      <c r="Q376" s="2" t="s">
        <v>65</v>
      </c>
      <c r="R376" s="43" t="s">
        <v>16802</v>
      </c>
      <c r="S376" s="41" t="s">
        <v>16802</v>
      </c>
      <c r="T376" s="41" t="s">
        <v>18462</v>
      </c>
      <c r="U376" s="2" t="s">
        <v>6245</v>
      </c>
      <c r="V376" s="2" t="s">
        <v>4851</v>
      </c>
      <c r="W376" s="41" t="s">
        <v>144</v>
      </c>
      <c r="X376" s="2" t="s">
        <v>5173</v>
      </c>
      <c r="Y376" s="2" t="s">
        <v>5143</v>
      </c>
      <c r="Z376" s="2" t="s">
        <v>20</v>
      </c>
      <c r="AA376" s="2" t="s">
        <v>5144</v>
      </c>
      <c r="AB376" s="2" t="s">
        <v>5145</v>
      </c>
      <c r="AC376" s="2"/>
      <c r="AD376" s="2">
        <v>8002800</v>
      </c>
      <c r="AE376" s="2">
        <v>30</v>
      </c>
      <c r="AF376" s="2">
        <v>6</v>
      </c>
      <c r="AG376" s="2"/>
      <c r="AH376" s="2"/>
      <c r="AI376" s="2">
        <v>3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 t="s">
        <v>78</v>
      </c>
      <c r="CE376" s="2" t="s">
        <v>19193</v>
      </c>
      <c r="CF376" s="2" t="s">
        <v>15685</v>
      </c>
      <c r="CG376" s="2" t="s">
        <v>15715</v>
      </c>
      <c r="CH376" s="2" t="s">
        <v>15706</v>
      </c>
      <c r="CI376" s="49"/>
    </row>
    <row r="377" spans="1:87" x14ac:dyDescent="0.2">
      <c r="A377" s="2" t="s">
        <v>6154</v>
      </c>
      <c r="B377" s="2" t="s">
        <v>23418</v>
      </c>
      <c r="C377" s="2" t="s">
        <v>5140</v>
      </c>
      <c r="D377" s="2"/>
      <c r="E377" s="2" t="s">
        <v>6154</v>
      </c>
      <c r="F377" s="2" t="s">
        <v>6154</v>
      </c>
      <c r="G377" s="23"/>
      <c r="H377" s="2"/>
      <c r="I377" s="2" t="s">
        <v>61</v>
      </c>
      <c r="J377" s="2" t="s">
        <v>61</v>
      </c>
      <c r="K377" s="2"/>
      <c r="L377" s="45" t="s">
        <v>17088</v>
      </c>
      <c r="M377" s="2" t="s">
        <v>133</v>
      </c>
      <c r="N377" s="2">
        <v>24.098745000000001</v>
      </c>
      <c r="O377" s="2">
        <v>55.697670000000002</v>
      </c>
      <c r="P377" s="2" t="s">
        <v>5226</v>
      </c>
      <c r="Q377" s="2" t="s">
        <v>65</v>
      </c>
      <c r="R377" s="43" t="s">
        <v>16802</v>
      </c>
      <c r="S377" s="41" t="s">
        <v>16802</v>
      </c>
      <c r="T377" s="41" t="s">
        <v>18462</v>
      </c>
      <c r="U377" s="2" t="s">
        <v>6245</v>
      </c>
      <c r="V377" s="2" t="s">
        <v>4851</v>
      </c>
      <c r="W377" s="41" t="s">
        <v>144</v>
      </c>
      <c r="X377" s="2" t="s">
        <v>5173</v>
      </c>
      <c r="Y377" s="2" t="s">
        <v>5143</v>
      </c>
      <c r="Z377" s="2" t="s">
        <v>20</v>
      </c>
      <c r="AA377" s="2" t="s">
        <v>5144</v>
      </c>
      <c r="AB377" s="2" t="s">
        <v>5145</v>
      </c>
      <c r="AC377" s="2"/>
      <c r="AD377" s="2">
        <v>8002800</v>
      </c>
      <c r="AE377" s="2">
        <v>30</v>
      </c>
      <c r="AF377" s="2">
        <v>6</v>
      </c>
      <c r="AG377" s="2"/>
      <c r="AH377" s="2"/>
      <c r="AI377" s="2">
        <v>3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 t="s">
        <v>78</v>
      </c>
      <c r="CE377" s="2" t="s">
        <v>19194</v>
      </c>
      <c r="CF377" s="2" t="s">
        <v>15685</v>
      </c>
      <c r="CG377" s="2" t="s">
        <v>15715</v>
      </c>
      <c r="CH377" s="2" t="s">
        <v>15706</v>
      </c>
      <c r="CI377" s="49"/>
    </row>
    <row r="378" spans="1:87" x14ac:dyDescent="0.2">
      <c r="A378" s="2" t="s">
        <v>6122</v>
      </c>
      <c r="B378" s="2" t="s">
        <v>23419</v>
      </c>
      <c r="C378" s="2" t="s">
        <v>5140</v>
      </c>
      <c r="D378" s="2"/>
      <c r="E378" s="2" t="s">
        <v>6122</v>
      </c>
      <c r="F378" s="2" t="s">
        <v>6122</v>
      </c>
      <c r="G378" s="23"/>
      <c r="H378" s="2"/>
      <c r="I378" s="2" t="s">
        <v>61</v>
      </c>
      <c r="J378" s="2" t="s">
        <v>61</v>
      </c>
      <c r="K378" s="2"/>
      <c r="L378" s="45" t="s">
        <v>17088</v>
      </c>
      <c r="M378" s="2" t="s">
        <v>133</v>
      </c>
      <c r="N378" s="2">
        <v>24.086860000000001</v>
      </c>
      <c r="O378" s="2">
        <v>55.690480000000001</v>
      </c>
      <c r="P378" s="2" t="s">
        <v>5226</v>
      </c>
      <c r="Q378" s="2" t="s">
        <v>65</v>
      </c>
      <c r="R378" s="43" t="s">
        <v>16802</v>
      </c>
      <c r="S378" s="41" t="s">
        <v>16802</v>
      </c>
      <c r="T378" s="41" t="s">
        <v>18462</v>
      </c>
      <c r="U378" s="2" t="s">
        <v>6245</v>
      </c>
      <c r="V378" s="2" t="s">
        <v>4851</v>
      </c>
      <c r="W378" s="41" t="s">
        <v>144</v>
      </c>
      <c r="X378" s="2" t="s">
        <v>5173</v>
      </c>
      <c r="Y378" s="2" t="s">
        <v>5143</v>
      </c>
      <c r="Z378" s="2" t="s">
        <v>20</v>
      </c>
      <c r="AA378" s="2" t="s">
        <v>5144</v>
      </c>
      <c r="AB378" s="2" t="s">
        <v>5145</v>
      </c>
      <c r="AC378" s="2"/>
      <c r="AD378" s="2">
        <v>8002800</v>
      </c>
      <c r="AE378" s="2">
        <v>30</v>
      </c>
      <c r="AF378" s="2">
        <v>6</v>
      </c>
      <c r="AG378" s="2"/>
      <c r="AH378" s="2"/>
      <c r="AI378" s="2">
        <v>3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 t="s">
        <v>78</v>
      </c>
      <c r="CE378" s="2" t="s">
        <v>19195</v>
      </c>
      <c r="CF378" s="2" t="s">
        <v>15685</v>
      </c>
      <c r="CG378" s="2" t="s">
        <v>15715</v>
      </c>
      <c r="CH378" s="2" t="s">
        <v>15706</v>
      </c>
      <c r="CI378" s="49"/>
    </row>
    <row r="379" spans="1:87" x14ac:dyDescent="0.2">
      <c r="A379" s="2" t="s">
        <v>6184</v>
      </c>
      <c r="B379" s="2" t="s">
        <v>23420</v>
      </c>
      <c r="C379" s="2" t="s">
        <v>5140</v>
      </c>
      <c r="D379" s="2"/>
      <c r="E379" s="2" t="s">
        <v>6184</v>
      </c>
      <c r="F379" s="2" t="s">
        <v>6184</v>
      </c>
      <c r="G379" s="23"/>
      <c r="H379" s="2"/>
      <c r="I379" s="2" t="s">
        <v>61</v>
      </c>
      <c r="J379" s="2" t="s">
        <v>61</v>
      </c>
      <c r="K379" s="2"/>
      <c r="L379" s="45" t="s">
        <v>17088</v>
      </c>
      <c r="M379" s="2" t="s">
        <v>133</v>
      </c>
      <c r="N379" s="2">
        <v>24.337761</v>
      </c>
      <c r="O379" s="2">
        <v>55.657836000000003</v>
      </c>
      <c r="P379" s="2" t="s">
        <v>5226</v>
      </c>
      <c r="Q379" s="2" t="s">
        <v>65</v>
      </c>
      <c r="R379" s="43" t="s">
        <v>16802</v>
      </c>
      <c r="S379" s="41" t="s">
        <v>16802</v>
      </c>
      <c r="T379" s="41" t="s">
        <v>18462</v>
      </c>
      <c r="U379" s="2" t="s">
        <v>6245</v>
      </c>
      <c r="V379" s="2" t="s">
        <v>4851</v>
      </c>
      <c r="W379" s="41" t="s">
        <v>144</v>
      </c>
      <c r="X379" s="2" t="s">
        <v>5173</v>
      </c>
      <c r="Y379" s="2" t="s">
        <v>5143</v>
      </c>
      <c r="Z379" s="2" t="s">
        <v>20</v>
      </c>
      <c r="AA379" s="2" t="s">
        <v>5144</v>
      </c>
      <c r="AB379" s="2" t="s">
        <v>5145</v>
      </c>
      <c r="AC379" s="2"/>
      <c r="AD379" s="2">
        <v>8006100</v>
      </c>
      <c r="AE379" s="2">
        <v>35</v>
      </c>
      <c r="AF379" s="2">
        <v>6</v>
      </c>
      <c r="AG379" s="2"/>
      <c r="AH379" s="2"/>
      <c r="AI379" s="2">
        <v>3</v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 t="s">
        <v>71</v>
      </c>
      <c r="CE379" s="2">
        <v>0</v>
      </c>
      <c r="CF379" s="2">
        <v>40</v>
      </c>
      <c r="CG379" s="2" t="s">
        <v>253</v>
      </c>
      <c r="CH379" s="2" t="s">
        <v>15706</v>
      </c>
      <c r="CI379" s="49"/>
    </row>
    <row r="380" spans="1:87" x14ac:dyDescent="0.2">
      <c r="A380" s="2" t="s">
        <v>6236</v>
      </c>
      <c r="B380" s="2" t="s">
        <v>23421</v>
      </c>
      <c r="C380" s="2" t="s">
        <v>5140</v>
      </c>
      <c r="D380" s="2"/>
      <c r="E380" s="2" t="s">
        <v>6236</v>
      </c>
      <c r="F380" s="2" t="s">
        <v>6236</v>
      </c>
      <c r="G380" s="23" t="s">
        <v>17343</v>
      </c>
      <c r="H380" s="2"/>
      <c r="I380" s="2" t="s">
        <v>61</v>
      </c>
      <c r="J380" s="2" t="s">
        <v>61</v>
      </c>
      <c r="K380" s="2" t="s">
        <v>61</v>
      </c>
      <c r="L380" s="45" t="s">
        <v>17088</v>
      </c>
      <c r="M380" s="2" t="s">
        <v>133</v>
      </c>
      <c r="N380" s="2">
        <v>24.272770000000001</v>
      </c>
      <c r="O380" s="2">
        <v>55.728969999999997</v>
      </c>
      <c r="P380" s="2" t="s">
        <v>5226</v>
      </c>
      <c r="Q380" s="2" t="s">
        <v>65</v>
      </c>
      <c r="R380" s="43" t="s">
        <v>16802</v>
      </c>
      <c r="S380" s="41" t="s">
        <v>16802</v>
      </c>
      <c r="T380" s="41" t="s">
        <v>18462</v>
      </c>
      <c r="U380" s="2" t="s">
        <v>6245</v>
      </c>
      <c r="V380" s="2" t="s">
        <v>4851</v>
      </c>
      <c r="W380" s="41" t="s">
        <v>17589</v>
      </c>
      <c r="X380" s="2" t="s">
        <v>5173</v>
      </c>
      <c r="Y380" s="2" t="s">
        <v>5143</v>
      </c>
      <c r="Z380" s="2" t="s">
        <v>20</v>
      </c>
      <c r="AA380" s="2" t="s">
        <v>5144</v>
      </c>
      <c r="AB380" s="2" t="s">
        <v>5145</v>
      </c>
      <c r="AC380" s="2" t="s">
        <v>5205</v>
      </c>
      <c r="AD380" s="2">
        <v>8000300</v>
      </c>
      <c r="AE380" s="2">
        <v>30</v>
      </c>
      <c r="AF380" s="2">
        <v>6</v>
      </c>
      <c r="AG380" s="2">
        <v>3</v>
      </c>
      <c r="AH380" s="2" t="s">
        <v>17974</v>
      </c>
      <c r="AI380" s="2">
        <v>3</v>
      </c>
      <c r="AJ380" s="2">
        <v>3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 t="s">
        <v>78</v>
      </c>
      <c r="CE380" s="2" t="s">
        <v>19196</v>
      </c>
      <c r="CF380" s="2" t="s">
        <v>15685</v>
      </c>
      <c r="CG380" s="2" t="s">
        <v>15715</v>
      </c>
      <c r="CH380" s="2" t="s">
        <v>15706</v>
      </c>
      <c r="CI380" s="49"/>
    </row>
    <row r="381" spans="1:87" x14ac:dyDescent="0.2">
      <c r="A381" s="2" t="s">
        <v>6260</v>
      </c>
      <c r="B381" s="2" t="s">
        <v>23422</v>
      </c>
      <c r="C381" s="2" t="s">
        <v>5140</v>
      </c>
      <c r="D381" s="2"/>
      <c r="E381" s="2" t="s">
        <v>6260</v>
      </c>
      <c r="F381" s="2" t="s">
        <v>6260</v>
      </c>
      <c r="G381" s="23"/>
      <c r="H381" s="2"/>
      <c r="I381" s="2" t="s">
        <v>61</v>
      </c>
      <c r="J381" s="2" t="s">
        <v>61</v>
      </c>
      <c r="K381" s="2"/>
      <c r="L381" s="45" t="s">
        <v>17088</v>
      </c>
      <c r="M381" s="2" t="s">
        <v>133</v>
      </c>
      <c r="N381" s="2">
        <v>24.334645999999999</v>
      </c>
      <c r="O381" s="2">
        <v>55.322707000000001</v>
      </c>
      <c r="P381" s="2" t="s">
        <v>5226</v>
      </c>
      <c r="Q381" s="2" t="s">
        <v>65</v>
      </c>
      <c r="R381" s="43" t="s">
        <v>16802</v>
      </c>
      <c r="S381" s="41" t="s">
        <v>16802</v>
      </c>
      <c r="T381" s="41" t="s">
        <v>18462</v>
      </c>
      <c r="U381" s="2" t="s">
        <v>6245</v>
      </c>
      <c r="V381" s="2" t="s">
        <v>4851</v>
      </c>
      <c r="W381" s="41" t="s">
        <v>144</v>
      </c>
      <c r="X381" s="2" t="s">
        <v>5173</v>
      </c>
      <c r="Y381" s="2" t="s">
        <v>5143</v>
      </c>
      <c r="Z381" s="2" t="s">
        <v>20</v>
      </c>
      <c r="AA381" s="2" t="s">
        <v>5144</v>
      </c>
      <c r="AB381" s="2" t="s">
        <v>5145</v>
      </c>
      <c r="AC381" s="2"/>
      <c r="AD381" s="2">
        <v>8005700</v>
      </c>
      <c r="AE381" s="2">
        <v>35</v>
      </c>
      <c r="AF381" s="2">
        <v>6</v>
      </c>
      <c r="AG381" s="2"/>
      <c r="AH381" s="2"/>
      <c r="AI381" s="2">
        <v>3</v>
      </c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 t="s">
        <v>71</v>
      </c>
      <c r="CE381" s="2">
        <v>0</v>
      </c>
      <c r="CF381" s="2">
        <v>40</v>
      </c>
      <c r="CG381" s="2" t="s">
        <v>253</v>
      </c>
      <c r="CH381" s="2" t="s">
        <v>15706</v>
      </c>
      <c r="CI381" s="49"/>
    </row>
    <row r="382" spans="1:87" x14ac:dyDescent="0.2">
      <c r="A382" s="2" t="s">
        <v>16274</v>
      </c>
      <c r="B382" s="2" t="s">
        <v>23423</v>
      </c>
      <c r="C382" s="2" t="s">
        <v>5140</v>
      </c>
      <c r="D382" s="2"/>
      <c r="E382" s="2" t="s">
        <v>16274</v>
      </c>
      <c r="F382" s="2" t="s">
        <v>16274</v>
      </c>
      <c r="G382" s="23"/>
      <c r="H382" s="2"/>
      <c r="I382" s="2" t="s">
        <v>61</v>
      </c>
      <c r="J382" s="2" t="s">
        <v>61</v>
      </c>
      <c r="K382" s="2"/>
      <c r="L382" s="45" t="s">
        <v>17088</v>
      </c>
      <c r="M382" s="2" t="s">
        <v>133</v>
      </c>
      <c r="N382" s="2">
        <v>24.404129000000001</v>
      </c>
      <c r="O382" s="2">
        <v>55.679574000000002</v>
      </c>
      <c r="P382" s="2" t="s">
        <v>5226</v>
      </c>
      <c r="Q382" s="2" t="s">
        <v>65</v>
      </c>
      <c r="R382" s="43" t="s">
        <v>18854</v>
      </c>
      <c r="S382" s="41" t="s">
        <v>1554</v>
      </c>
      <c r="T382" s="41" t="s">
        <v>18465</v>
      </c>
      <c r="U382" s="2" t="s">
        <v>4673</v>
      </c>
      <c r="V382" s="2" t="s">
        <v>1554</v>
      </c>
      <c r="W382" s="41" t="s">
        <v>144</v>
      </c>
      <c r="X382" s="2" t="s">
        <v>5173</v>
      </c>
      <c r="Y382" s="2" t="s">
        <v>5143</v>
      </c>
      <c r="Z382" s="2" t="s">
        <v>20</v>
      </c>
      <c r="AA382" s="2" t="s">
        <v>5144</v>
      </c>
      <c r="AB382" s="2" t="s">
        <v>5145</v>
      </c>
      <c r="AC382" s="2"/>
      <c r="AD382" s="2">
        <v>8006100</v>
      </c>
      <c r="AE382" s="2">
        <v>60</v>
      </c>
      <c r="AF382" s="2">
        <v>6</v>
      </c>
      <c r="AG382" s="2"/>
      <c r="AH382" s="2"/>
      <c r="AI382" s="2">
        <v>4</v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 t="s">
        <v>78</v>
      </c>
      <c r="CE382" s="2" t="s">
        <v>19197</v>
      </c>
      <c r="CF382" s="2"/>
      <c r="CG382" s="2"/>
      <c r="CH382" s="2"/>
      <c r="CI382" s="49"/>
    </row>
    <row r="383" spans="1:87" x14ac:dyDescent="0.2">
      <c r="A383" s="2" t="s">
        <v>6123</v>
      </c>
      <c r="B383" s="2" t="s">
        <v>23424</v>
      </c>
      <c r="C383" s="2" t="s">
        <v>5140</v>
      </c>
      <c r="D383" s="2"/>
      <c r="E383" s="2" t="s">
        <v>6123</v>
      </c>
      <c r="F383" s="2" t="s">
        <v>6123</v>
      </c>
      <c r="G383" s="23" t="s">
        <v>17295</v>
      </c>
      <c r="H383" s="2"/>
      <c r="I383" s="2" t="s">
        <v>61</v>
      </c>
      <c r="J383" s="2" t="s">
        <v>61</v>
      </c>
      <c r="K383" s="2" t="s">
        <v>61</v>
      </c>
      <c r="L383" s="45" t="s">
        <v>17088</v>
      </c>
      <c r="M383" s="2" t="s">
        <v>133</v>
      </c>
      <c r="N383" s="2">
        <v>24.0655</v>
      </c>
      <c r="O383" s="2">
        <v>55.843220000000002</v>
      </c>
      <c r="P383" s="2" t="s">
        <v>5226</v>
      </c>
      <c r="Q383" s="2" t="s">
        <v>65</v>
      </c>
      <c r="R383" s="43" t="s">
        <v>16802</v>
      </c>
      <c r="S383" s="41" t="s">
        <v>16802</v>
      </c>
      <c r="T383" s="41" t="s">
        <v>18462</v>
      </c>
      <c r="U383" s="2" t="s">
        <v>6245</v>
      </c>
      <c r="V383" s="2" t="s">
        <v>4851</v>
      </c>
      <c r="W383" s="41" t="s">
        <v>17589</v>
      </c>
      <c r="X383" s="2" t="s">
        <v>5173</v>
      </c>
      <c r="Y383" s="2" t="s">
        <v>5143</v>
      </c>
      <c r="Z383" s="2" t="s">
        <v>20</v>
      </c>
      <c r="AA383" s="2" t="s">
        <v>5144</v>
      </c>
      <c r="AB383" s="2" t="s">
        <v>5145</v>
      </c>
      <c r="AC383" s="2" t="s">
        <v>5247</v>
      </c>
      <c r="AD383" s="2">
        <v>8008100</v>
      </c>
      <c r="AE383" s="2">
        <v>30</v>
      </c>
      <c r="AF383" s="2">
        <v>6</v>
      </c>
      <c r="AG383" s="2">
        <v>3</v>
      </c>
      <c r="AH383" s="2" t="s">
        <v>17978</v>
      </c>
      <c r="AI383" s="2">
        <v>3</v>
      </c>
      <c r="AJ383" s="2">
        <v>3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 t="s">
        <v>78</v>
      </c>
      <c r="CE383" s="2" t="s">
        <v>5237</v>
      </c>
      <c r="CF383" s="2" t="s">
        <v>15685</v>
      </c>
      <c r="CG383" s="2" t="s">
        <v>15715</v>
      </c>
      <c r="CH383" s="2" t="s">
        <v>15706</v>
      </c>
      <c r="CI383" s="49"/>
    </row>
    <row r="384" spans="1:87" x14ac:dyDescent="0.2">
      <c r="A384" s="2" t="s">
        <v>17104</v>
      </c>
      <c r="B384" s="2" t="s">
        <v>23425</v>
      </c>
      <c r="C384" s="2" t="s">
        <v>5140</v>
      </c>
      <c r="D384" s="2"/>
      <c r="E384" s="2" t="s">
        <v>17104</v>
      </c>
      <c r="F384" s="2" t="s">
        <v>17104</v>
      </c>
      <c r="G384" s="23"/>
      <c r="H384" s="2"/>
      <c r="I384" s="2" t="s">
        <v>61</v>
      </c>
      <c r="J384" s="2" t="s">
        <v>61</v>
      </c>
      <c r="K384" s="2"/>
      <c r="L384" s="46" t="s">
        <v>17096</v>
      </c>
      <c r="M384" s="2" t="s">
        <v>133</v>
      </c>
      <c r="N384" s="2">
        <v>24.482847</v>
      </c>
      <c r="O384" s="2">
        <v>55.312434000000003</v>
      </c>
      <c r="P384" s="2" t="s">
        <v>5226</v>
      </c>
      <c r="Q384" s="2" t="s">
        <v>65</v>
      </c>
      <c r="R384" s="43" t="s">
        <v>16802</v>
      </c>
      <c r="S384" s="41" t="s">
        <v>16802</v>
      </c>
      <c r="T384" s="41" t="s">
        <v>18462</v>
      </c>
      <c r="U384" s="2"/>
      <c r="V384" s="2" t="s">
        <v>253</v>
      </c>
      <c r="W384" s="41" t="s">
        <v>144</v>
      </c>
      <c r="X384" s="2" t="s">
        <v>5173</v>
      </c>
      <c r="Y384" s="2" t="s">
        <v>5143</v>
      </c>
      <c r="Z384" s="2" t="s">
        <v>20</v>
      </c>
      <c r="AA384" s="2" t="s">
        <v>5144</v>
      </c>
      <c r="AB384" s="2" t="s">
        <v>5145</v>
      </c>
      <c r="AC384" s="2"/>
      <c r="AD384" s="2">
        <v>8005700</v>
      </c>
      <c r="AE384" s="2">
        <v>40</v>
      </c>
      <c r="AF384" s="2">
        <v>5</v>
      </c>
      <c r="AG384" s="2"/>
      <c r="AH384" s="2"/>
      <c r="AI384" s="2">
        <v>3</v>
      </c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 t="s">
        <v>78</v>
      </c>
      <c r="CE384" s="2" t="s">
        <v>19198</v>
      </c>
      <c r="CF384" s="2"/>
      <c r="CG384" s="2"/>
      <c r="CH384" s="2"/>
      <c r="CI384" s="49"/>
    </row>
    <row r="385" spans="1:87" x14ac:dyDescent="0.2">
      <c r="A385" s="2" t="s">
        <v>6155</v>
      </c>
      <c r="B385" s="2" t="s">
        <v>23426</v>
      </c>
      <c r="C385" s="2" t="s">
        <v>5140</v>
      </c>
      <c r="D385" s="2"/>
      <c r="E385" s="2" t="s">
        <v>6155</v>
      </c>
      <c r="F385" s="2" t="s">
        <v>6155</v>
      </c>
      <c r="G385" s="23" t="s">
        <v>17309</v>
      </c>
      <c r="H385" s="2"/>
      <c r="I385" s="2" t="s">
        <v>61</v>
      </c>
      <c r="J385" s="2" t="s">
        <v>61</v>
      </c>
      <c r="K385" s="2" t="s">
        <v>61</v>
      </c>
      <c r="L385" s="45" t="s">
        <v>17088</v>
      </c>
      <c r="M385" s="2" t="s">
        <v>133</v>
      </c>
      <c r="N385" s="2">
        <v>24.110271999999998</v>
      </c>
      <c r="O385" s="2">
        <v>55.855294000000001</v>
      </c>
      <c r="P385" s="2" t="s">
        <v>5226</v>
      </c>
      <c r="Q385" s="2" t="s">
        <v>65</v>
      </c>
      <c r="R385" s="43" t="s">
        <v>16802</v>
      </c>
      <c r="S385" s="41" t="s">
        <v>16802</v>
      </c>
      <c r="T385" s="41" t="s">
        <v>18462</v>
      </c>
      <c r="U385" s="2" t="s">
        <v>6245</v>
      </c>
      <c r="V385" s="2" t="s">
        <v>4851</v>
      </c>
      <c r="W385" s="41" t="s">
        <v>17589</v>
      </c>
      <c r="X385" s="2" t="s">
        <v>5173</v>
      </c>
      <c r="Y385" s="2" t="s">
        <v>5143</v>
      </c>
      <c r="Z385" s="2" t="s">
        <v>20</v>
      </c>
      <c r="AA385" s="2" t="s">
        <v>5144</v>
      </c>
      <c r="AB385" s="2" t="s">
        <v>5145</v>
      </c>
      <c r="AC385" s="2" t="s">
        <v>5247</v>
      </c>
      <c r="AD385" s="2">
        <v>8008100</v>
      </c>
      <c r="AE385" s="2">
        <v>30</v>
      </c>
      <c r="AF385" s="2">
        <v>6</v>
      </c>
      <c r="AG385" s="2">
        <v>3</v>
      </c>
      <c r="AH385" s="2" t="s">
        <v>17978</v>
      </c>
      <c r="AI385" s="2">
        <v>3</v>
      </c>
      <c r="AJ385" s="2">
        <v>3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 t="s">
        <v>78</v>
      </c>
      <c r="CE385" s="2" t="s">
        <v>5294</v>
      </c>
      <c r="CF385" s="2" t="s">
        <v>15685</v>
      </c>
      <c r="CG385" s="2" t="s">
        <v>15715</v>
      </c>
      <c r="CH385" s="2" t="s">
        <v>15706</v>
      </c>
      <c r="CI385" s="49"/>
    </row>
    <row r="386" spans="1:87" x14ac:dyDescent="0.2">
      <c r="A386" s="2" t="s">
        <v>6156</v>
      </c>
      <c r="B386" s="2" t="s">
        <v>23427</v>
      </c>
      <c r="C386" s="2" t="s">
        <v>5140</v>
      </c>
      <c r="D386" s="2"/>
      <c r="E386" s="2" t="s">
        <v>6156</v>
      </c>
      <c r="F386" s="2" t="s">
        <v>6156</v>
      </c>
      <c r="G386" s="23" t="s">
        <v>17310</v>
      </c>
      <c r="H386" s="2"/>
      <c r="I386" s="2" t="s">
        <v>61</v>
      </c>
      <c r="J386" s="2" t="s">
        <v>61</v>
      </c>
      <c r="K386" s="2" t="s">
        <v>61</v>
      </c>
      <c r="L386" s="45" t="s">
        <v>17088</v>
      </c>
      <c r="M386" s="2" t="s">
        <v>133</v>
      </c>
      <c r="N386" s="2">
        <v>24.095237000000001</v>
      </c>
      <c r="O386" s="2">
        <v>55.857965999999998</v>
      </c>
      <c r="P386" s="2" t="s">
        <v>5226</v>
      </c>
      <c r="Q386" s="2" t="s">
        <v>65</v>
      </c>
      <c r="R386" s="43" t="s">
        <v>16802</v>
      </c>
      <c r="S386" s="41" t="s">
        <v>16802</v>
      </c>
      <c r="T386" s="41" t="s">
        <v>18462</v>
      </c>
      <c r="U386" s="2" t="s">
        <v>6245</v>
      </c>
      <c r="V386" s="2" t="s">
        <v>4851</v>
      </c>
      <c r="W386" s="41" t="s">
        <v>17589</v>
      </c>
      <c r="X386" s="2" t="s">
        <v>5173</v>
      </c>
      <c r="Y386" s="2" t="s">
        <v>5143</v>
      </c>
      <c r="Z386" s="2" t="s">
        <v>20</v>
      </c>
      <c r="AA386" s="2" t="s">
        <v>5144</v>
      </c>
      <c r="AB386" s="2" t="s">
        <v>5145</v>
      </c>
      <c r="AC386" s="2" t="s">
        <v>5247</v>
      </c>
      <c r="AD386" s="2">
        <v>8008100</v>
      </c>
      <c r="AE386" s="2">
        <v>30</v>
      </c>
      <c r="AF386" s="2">
        <v>6</v>
      </c>
      <c r="AG386" s="2">
        <v>3</v>
      </c>
      <c r="AH386" s="2" t="s">
        <v>17978</v>
      </c>
      <c r="AI386" s="2">
        <v>3</v>
      </c>
      <c r="AJ386" s="2">
        <v>3</v>
      </c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 t="s">
        <v>78</v>
      </c>
      <c r="CE386" s="2" t="s">
        <v>5294</v>
      </c>
      <c r="CF386" s="2" t="s">
        <v>15685</v>
      </c>
      <c r="CG386" s="2" t="s">
        <v>15715</v>
      </c>
      <c r="CH386" s="2" t="s">
        <v>15706</v>
      </c>
      <c r="CI386" s="49"/>
    </row>
    <row r="387" spans="1:87" x14ac:dyDescent="0.2">
      <c r="A387" s="2" t="s">
        <v>6124</v>
      </c>
      <c r="B387" s="2" t="s">
        <v>23428</v>
      </c>
      <c r="C387" s="2" t="s">
        <v>5140</v>
      </c>
      <c r="D387" s="2"/>
      <c r="E387" s="2" t="s">
        <v>6124</v>
      </c>
      <c r="F387" s="2" t="s">
        <v>6124</v>
      </c>
      <c r="G387" s="23" t="s">
        <v>17296</v>
      </c>
      <c r="H387" s="2"/>
      <c r="I387" s="2" t="s">
        <v>61</v>
      </c>
      <c r="J387" s="2" t="s">
        <v>61</v>
      </c>
      <c r="K387" s="2" t="s">
        <v>61</v>
      </c>
      <c r="L387" s="45" t="s">
        <v>17088</v>
      </c>
      <c r="M387" s="2" t="s">
        <v>133</v>
      </c>
      <c r="N387" s="2">
        <v>24.070101000000001</v>
      </c>
      <c r="O387" s="2">
        <v>55.734850000000002</v>
      </c>
      <c r="P387" s="2" t="s">
        <v>5226</v>
      </c>
      <c r="Q387" s="2" t="s">
        <v>65</v>
      </c>
      <c r="R387" s="43" t="s">
        <v>16802</v>
      </c>
      <c r="S387" s="41" t="s">
        <v>16802</v>
      </c>
      <c r="T387" s="41" t="s">
        <v>18462</v>
      </c>
      <c r="U387" s="2" t="s">
        <v>6245</v>
      </c>
      <c r="V387" s="2" t="s">
        <v>4851</v>
      </c>
      <c r="W387" s="41" t="s">
        <v>17589</v>
      </c>
      <c r="X387" s="2" t="s">
        <v>5173</v>
      </c>
      <c r="Y387" s="2" t="s">
        <v>5143</v>
      </c>
      <c r="Z387" s="2" t="s">
        <v>20</v>
      </c>
      <c r="AA387" s="2" t="s">
        <v>5144</v>
      </c>
      <c r="AB387" s="2" t="s">
        <v>5145</v>
      </c>
      <c r="AC387" s="2" t="s">
        <v>5205</v>
      </c>
      <c r="AD387" s="2">
        <v>8002700</v>
      </c>
      <c r="AE387" s="2">
        <v>30</v>
      </c>
      <c r="AF387" s="2">
        <v>6</v>
      </c>
      <c r="AG387" s="2">
        <v>3</v>
      </c>
      <c r="AH387" s="2" t="s">
        <v>17974</v>
      </c>
      <c r="AI387" s="2">
        <v>3</v>
      </c>
      <c r="AJ387" s="2">
        <v>3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 t="s">
        <v>78</v>
      </c>
      <c r="CE387" s="2" t="s">
        <v>19199</v>
      </c>
      <c r="CF387" s="2" t="s">
        <v>15685</v>
      </c>
      <c r="CG387" s="2" t="s">
        <v>15715</v>
      </c>
      <c r="CH387" s="2" t="s">
        <v>15706</v>
      </c>
      <c r="CI387" s="49"/>
    </row>
    <row r="388" spans="1:87" x14ac:dyDescent="0.2">
      <c r="A388" s="2" t="s">
        <v>6185</v>
      </c>
      <c r="B388" s="2" t="s">
        <v>23429</v>
      </c>
      <c r="C388" s="2" t="s">
        <v>5140</v>
      </c>
      <c r="D388" s="2"/>
      <c r="E388" s="2" t="s">
        <v>6185</v>
      </c>
      <c r="F388" s="2" t="s">
        <v>6185</v>
      </c>
      <c r="G388" s="23" t="s">
        <v>17322</v>
      </c>
      <c r="H388" s="2"/>
      <c r="I388" s="2" t="s">
        <v>61</v>
      </c>
      <c r="J388" s="2" t="s">
        <v>61</v>
      </c>
      <c r="K388" s="2" t="s">
        <v>61</v>
      </c>
      <c r="L388" s="45" t="s">
        <v>17088</v>
      </c>
      <c r="M388" s="2" t="s">
        <v>133</v>
      </c>
      <c r="N388" s="2">
        <v>24.071619999999999</v>
      </c>
      <c r="O388" s="2">
        <v>55.741612000000003</v>
      </c>
      <c r="P388" s="2" t="s">
        <v>5226</v>
      </c>
      <c r="Q388" s="2" t="s">
        <v>65</v>
      </c>
      <c r="R388" s="43" t="s">
        <v>16802</v>
      </c>
      <c r="S388" s="41" t="s">
        <v>16802</v>
      </c>
      <c r="T388" s="41" t="s">
        <v>18462</v>
      </c>
      <c r="U388" s="2" t="s">
        <v>6245</v>
      </c>
      <c r="V388" s="2" t="s">
        <v>4851</v>
      </c>
      <c r="W388" s="41" t="s">
        <v>17589</v>
      </c>
      <c r="X388" s="2" t="s">
        <v>5173</v>
      </c>
      <c r="Y388" s="2" t="s">
        <v>5143</v>
      </c>
      <c r="Z388" s="2" t="s">
        <v>20</v>
      </c>
      <c r="AA388" s="2" t="s">
        <v>5144</v>
      </c>
      <c r="AB388" s="2" t="s">
        <v>5145</v>
      </c>
      <c r="AC388" s="2" t="s">
        <v>5205</v>
      </c>
      <c r="AD388" s="2">
        <v>8002700</v>
      </c>
      <c r="AE388" s="2">
        <v>30</v>
      </c>
      <c r="AF388" s="2">
        <v>6</v>
      </c>
      <c r="AG388" s="2">
        <v>3</v>
      </c>
      <c r="AH388" s="2" t="s">
        <v>17974</v>
      </c>
      <c r="AI388" s="2">
        <v>3</v>
      </c>
      <c r="AJ388" s="2">
        <v>3</v>
      </c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 t="s">
        <v>78</v>
      </c>
      <c r="CE388" s="2" t="s">
        <v>19200</v>
      </c>
      <c r="CF388" s="2" t="s">
        <v>15685</v>
      </c>
      <c r="CG388" s="2" t="s">
        <v>15715</v>
      </c>
      <c r="CH388" s="2" t="s">
        <v>15706</v>
      </c>
      <c r="CI388" s="49"/>
    </row>
    <row r="389" spans="1:87" x14ac:dyDescent="0.2">
      <c r="A389" s="2" t="s">
        <v>6157</v>
      </c>
      <c r="B389" s="2" t="s">
        <v>23430</v>
      </c>
      <c r="C389" s="2" t="s">
        <v>5140</v>
      </c>
      <c r="D389" s="2"/>
      <c r="E389" s="2" t="s">
        <v>6157</v>
      </c>
      <c r="F389" s="2" t="s">
        <v>6157</v>
      </c>
      <c r="G389" s="23" t="s">
        <v>17311</v>
      </c>
      <c r="H389" s="2"/>
      <c r="I389" s="2" t="s">
        <v>61</v>
      </c>
      <c r="J389" s="2" t="s">
        <v>61</v>
      </c>
      <c r="K389" s="2" t="s">
        <v>61</v>
      </c>
      <c r="L389" s="45" t="s">
        <v>17088</v>
      </c>
      <c r="M389" s="2" t="s">
        <v>133</v>
      </c>
      <c r="N389" s="2">
        <v>24.077107999999999</v>
      </c>
      <c r="O389" s="2">
        <v>55.740152000000002</v>
      </c>
      <c r="P389" s="2" t="s">
        <v>5226</v>
      </c>
      <c r="Q389" s="2" t="s">
        <v>65</v>
      </c>
      <c r="R389" s="43" t="s">
        <v>16802</v>
      </c>
      <c r="S389" s="41" t="s">
        <v>16802</v>
      </c>
      <c r="T389" s="41" t="s">
        <v>18462</v>
      </c>
      <c r="U389" s="2" t="s">
        <v>6245</v>
      </c>
      <c r="V389" s="2" t="s">
        <v>4851</v>
      </c>
      <c r="W389" s="41" t="s">
        <v>17589</v>
      </c>
      <c r="X389" s="2" t="s">
        <v>5173</v>
      </c>
      <c r="Y389" s="2" t="s">
        <v>5143</v>
      </c>
      <c r="Z389" s="2" t="s">
        <v>20</v>
      </c>
      <c r="AA389" s="2" t="s">
        <v>5144</v>
      </c>
      <c r="AB389" s="2" t="s">
        <v>5145</v>
      </c>
      <c r="AC389" s="2" t="s">
        <v>5205</v>
      </c>
      <c r="AD389" s="2">
        <v>8002700</v>
      </c>
      <c r="AE389" s="2">
        <v>30</v>
      </c>
      <c r="AF389" s="2">
        <v>6</v>
      </c>
      <c r="AG389" s="2">
        <v>3</v>
      </c>
      <c r="AH389" s="2" t="s">
        <v>17974</v>
      </c>
      <c r="AI389" s="2">
        <v>3</v>
      </c>
      <c r="AJ389" s="2">
        <v>3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 t="s">
        <v>78</v>
      </c>
      <c r="CE389" s="2" t="s">
        <v>19201</v>
      </c>
      <c r="CF389" s="2" t="s">
        <v>15685</v>
      </c>
      <c r="CG389" s="2" t="s">
        <v>15715</v>
      </c>
      <c r="CH389" s="2" t="s">
        <v>15706</v>
      </c>
      <c r="CI389" s="49"/>
    </row>
    <row r="390" spans="1:87" x14ac:dyDescent="0.2">
      <c r="A390" s="2" t="s">
        <v>6125</v>
      </c>
      <c r="B390" s="2" t="s">
        <v>23431</v>
      </c>
      <c r="C390" s="2" t="s">
        <v>5140</v>
      </c>
      <c r="D390" s="2"/>
      <c r="E390" s="2" t="s">
        <v>6125</v>
      </c>
      <c r="F390" s="2" t="s">
        <v>6125</v>
      </c>
      <c r="G390" s="23" t="s">
        <v>17297</v>
      </c>
      <c r="H390" s="2"/>
      <c r="I390" s="2" t="s">
        <v>61</v>
      </c>
      <c r="J390" s="2" t="s">
        <v>61</v>
      </c>
      <c r="K390" s="2" t="s">
        <v>61</v>
      </c>
      <c r="L390" s="45" t="s">
        <v>17088</v>
      </c>
      <c r="M390" s="2" t="s">
        <v>133</v>
      </c>
      <c r="N390" s="2">
        <v>24.081958</v>
      </c>
      <c r="O390" s="2">
        <v>55.732579000000001</v>
      </c>
      <c r="P390" s="2" t="s">
        <v>5226</v>
      </c>
      <c r="Q390" s="2" t="s">
        <v>65</v>
      </c>
      <c r="R390" s="43" t="s">
        <v>16802</v>
      </c>
      <c r="S390" s="41" t="s">
        <v>16802</v>
      </c>
      <c r="T390" s="41" t="s">
        <v>18462</v>
      </c>
      <c r="U390" s="2" t="s">
        <v>6245</v>
      </c>
      <c r="V390" s="2" t="s">
        <v>4851</v>
      </c>
      <c r="W390" s="41" t="s">
        <v>17589</v>
      </c>
      <c r="X390" s="2" t="s">
        <v>5173</v>
      </c>
      <c r="Y390" s="2" t="s">
        <v>5143</v>
      </c>
      <c r="Z390" s="2" t="s">
        <v>20</v>
      </c>
      <c r="AA390" s="2" t="s">
        <v>5144</v>
      </c>
      <c r="AB390" s="2" t="s">
        <v>5145</v>
      </c>
      <c r="AC390" s="2" t="s">
        <v>5205</v>
      </c>
      <c r="AD390" s="2">
        <v>8002700</v>
      </c>
      <c r="AE390" s="2">
        <v>30</v>
      </c>
      <c r="AF390" s="2">
        <v>6</v>
      </c>
      <c r="AG390" s="2">
        <v>3</v>
      </c>
      <c r="AH390" s="2" t="s">
        <v>17974</v>
      </c>
      <c r="AI390" s="2">
        <v>3</v>
      </c>
      <c r="AJ390" s="2">
        <v>3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 t="s">
        <v>78</v>
      </c>
      <c r="CE390" s="2" t="s">
        <v>19202</v>
      </c>
      <c r="CF390" s="2" t="s">
        <v>15685</v>
      </c>
      <c r="CG390" s="2" t="s">
        <v>15715</v>
      </c>
      <c r="CH390" s="2" t="s">
        <v>15706</v>
      </c>
      <c r="CI390" s="49"/>
    </row>
    <row r="391" spans="1:87" x14ac:dyDescent="0.2">
      <c r="A391" s="2" t="s">
        <v>6126</v>
      </c>
      <c r="B391" s="2" t="s">
        <v>23432</v>
      </c>
      <c r="C391" s="2" t="s">
        <v>5140</v>
      </c>
      <c r="D391" s="2"/>
      <c r="E391" s="2" t="s">
        <v>6126</v>
      </c>
      <c r="F391" s="2" t="s">
        <v>6126</v>
      </c>
      <c r="G391" s="23" t="s">
        <v>17762</v>
      </c>
      <c r="H391" s="2"/>
      <c r="I391" s="2" t="s">
        <v>61</v>
      </c>
      <c r="J391" s="2" t="s">
        <v>61</v>
      </c>
      <c r="K391" s="2" t="s">
        <v>61</v>
      </c>
      <c r="L391" s="45" t="s">
        <v>17088</v>
      </c>
      <c r="M391" s="2" t="s">
        <v>133</v>
      </c>
      <c r="N391" s="2">
        <v>24.086995999999999</v>
      </c>
      <c r="O391" s="2">
        <v>55.731340000000003</v>
      </c>
      <c r="P391" s="2" t="s">
        <v>5226</v>
      </c>
      <c r="Q391" s="2" t="s">
        <v>65</v>
      </c>
      <c r="R391" s="43" t="s">
        <v>16802</v>
      </c>
      <c r="S391" s="41" t="s">
        <v>16802</v>
      </c>
      <c r="T391" s="41" t="s">
        <v>18462</v>
      </c>
      <c r="U391" s="2" t="s">
        <v>6245</v>
      </c>
      <c r="V391" s="2" t="s">
        <v>4851</v>
      </c>
      <c r="W391" s="41" t="s">
        <v>17589</v>
      </c>
      <c r="X391" s="2" t="s">
        <v>5173</v>
      </c>
      <c r="Y391" s="2" t="s">
        <v>5143</v>
      </c>
      <c r="Z391" s="2" t="s">
        <v>20</v>
      </c>
      <c r="AA391" s="2" t="s">
        <v>5144</v>
      </c>
      <c r="AB391" s="2" t="s">
        <v>5145</v>
      </c>
      <c r="AC391" s="2" t="s">
        <v>5205</v>
      </c>
      <c r="AD391" s="2">
        <v>8002700</v>
      </c>
      <c r="AE391" s="2">
        <v>35</v>
      </c>
      <c r="AF391" s="2">
        <v>6</v>
      </c>
      <c r="AG391" s="2">
        <v>3</v>
      </c>
      <c r="AH391" s="2" t="s">
        <v>17974</v>
      </c>
      <c r="AI391" s="2">
        <v>3</v>
      </c>
      <c r="AJ391" s="2">
        <v>3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 t="s">
        <v>78</v>
      </c>
      <c r="CE391" s="2" t="s">
        <v>19203</v>
      </c>
      <c r="CF391" s="2" t="s">
        <v>15680</v>
      </c>
      <c r="CG391" s="2" t="s">
        <v>15707</v>
      </c>
      <c r="CH391" s="2" t="s">
        <v>15706</v>
      </c>
      <c r="CI391" s="49"/>
    </row>
    <row r="392" spans="1:87" x14ac:dyDescent="0.2">
      <c r="A392" s="2" t="s">
        <v>6186</v>
      </c>
      <c r="B392" s="2" t="s">
        <v>23433</v>
      </c>
      <c r="C392" s="2" t="s">
        <v>5140</v>
      </c>
      <c r="D392" s="2"/>
      <c r="E392" s="2" t="s">
        <v>6186</v>
      </c>
      <c r="F392" s="2" t="s">
        <v>6186</v>
      </c>
      <c r="G392" s="23"/>
      <c r="H392" s="2"/>
      <c r="I392" s="2" t="s">
        <v>61</v>
      </c>
      <c r="J392" s="2" t="s">
        <v>61</v>
      </c>
      <c r="K392" s="2"/>
      <c r="L392" s="45" t="s">
        <v>17088</v>
      </c>
      <c r="M392" s="2" t="s">
        <v>133</v>
      </c>
      <c r="N392" s="2">
        <v>24.502783000000001</v>
      </c>
      <c r="O392" s="2">
        <v>55.747807000000002</v>
      </c>
      <c r="P392" s="2" t="s">
        <v>5226</v>
      </c>
      <c r="Q392" s="2" t="s">
        <v>65</v>
      </c>
      <c r="R392" s="43" t="s">
        <v>16802</v>
      </c>
      <c r="S392" s="41" t="s">
        <v>16802</v>
      </c>
      <c r="T392" s="41" t="s">
        <v>18462</v>
      </c>
      <c r="U392" s="2" t="s">
        <v>6245</v>
      </c>
      <c r="V392" s="2" t="s">
        <v>4851</v>
      </c>
      <c r="W392" s="41" t="s">
        <v>144</v>
      </c>
      <c r="X392" s="2" t="s">
        <v>5173</v>
      </c>
      <c r="Y392" s="2" t="s">
        <v>5143</v>
      </c>
      <c r="Z392" s="2" t="s">
        <v>20</v>
      </c>
      <c r="AA392" s="2" t="s">
        <v>5144</v>
      </c>
      <c r="AB392" s="2" t="s">
        <v>5145</v>
      </c>
      <c r="AC392" s="2"/>
      <c r="AD392" s="2">
        <v>8005900</v>
      </c>
      <c r="AE392" s="2">
        <v>35</v>
      </c>
      <c r="AF392" s="2">
        <v>6</v>
      </c>
      <c r="AG392" s="2"/>
      <c r="AH392" s="2"/>
      <c r="AI392" s="2">
        <v>3</v>
      </c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 t="s">
        <v>78</v>
      </c>
      <c r="CE392" s="2" t="s">
        <v>6187</v>
      </c>
      <c r="CF392" s="2" t="s">
        <v>15680</v>
      </c>
      <c r="CG392" s="2" t="s">
        <v>15707</v>
      </c>
      <c r="CH392" s="2" t="s">
        <v>15706</v>
      </c>
      <c r="CI392" s="49"/>
    </row>
    <row r="393" spans="1:87" x14ac:dyDescent="0.2">
      <c r="A393" s="2" t="s">
        <v>6158</v>
      </c>
      <c r="B393" s="2" t="s">
        <v>23434</v>
      </c>
      <c r="C393" s="2" t="s">
        <v>5140</v>
      </c>
      <c r="D393" s="2"/>
      <c r="E393" s="2" t="s">
        <v>6158</v>
      </c>
      <c r="F393" s="2" t="s">
        <v>6158</v>
      </c>
      <c r="G393" s="23" t="s">
        <v>17851</v>
      </c>
      <c r="H393" s="2"/>
      <c r="I393" s="2" t="s">
        <v>61</v>
      </c>
      <c r="J393" s="2" t="s">
        <v>61</v>
      </c>
      <c r="K393" s="2" t="s">
        <v>61</v>
      </c>
      <c r="L393" s="45" t="s">
        <v>17088</v>
      </c>
      <c r="M393" s="2" t="s">
        <v>133</v>
      </c>
      <c r="N393" s="2">
        <v>24.560666000000001</v>
      </c>
      <c r="O393" s="2">
        <v>55.698430000000002</v>
      </c>
      <c r="P393" s="2" t="s">
        <v>5226</v>
      </c>
      <c r="Q393" s="2" t="s">
        <v>65</v>
      </c>
      <c r="R393" s="43" t="s">
        <v>16802</v>
      </c>
      <c r="S393" s="41" t="s">
        <v>16802</v>
      </c>
      <c r="T393" s="41" t="s">
        <v>18462</v>
      </c>
      <c r="U393" s="2" t="s">
        <v>6245</v>
      </c>
      <c r="V393" s="2" t="s">
        <v>4851</v>
      </c>
      <c r="W393" s="41" t="s">
        <v>17589</v>
      </c>
      <c r="X393" s="2" t="s">
        <v>5173</v>
      </c>
      <c r="Y393" s="2" t="s">
        <v>5143</v>
      </c>
      <c r="Z393" s="2" t="s">
        <v>20</v>
      </c>
      <c r="AA393" s="2" t="s">
        <v>5144</v>
      </c>
      <c r="AB393" s="2" t="s">
        <v>5145</v>
      </c>
      <c r="AC393" s="2" t="s">
        <v>5247</v>
      </c>
      <c r="AD393" s="2">
        <v>8005500</v>
      </c>
      <c r="AE393" s="2">
        <v>30</v>
      </c>
      <c r="AF393" s="2">
        <v>6</v>
      </c>
      <c r="AG393" s="2">
        <v>3</v>
      </c>
      <c r="AH393" s="2" t="s">
        <v>17978</v>
      </c>
      <c r="AI393" s="2">
        <v>3</v>
      </c>
      <c r="AJ393" s="2">
        <v>3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 t="s">
        <v>78</v>
      </c>
      <c r="CE393" s="2" t="s">
        <v>19204</v>
      </c>
      <c r="CF393" s="2" t="s">
        <v>15685</v>
      </c>
      <c r="CG393" s="2" t="s">
        <v>15752</v>
      </c>
      <c r="CH393" s="2" t="s">
        <v>15706</v>
      </c>
      <c r="CI393" s="49"/>
    </row>
    <row r="394" spans="1:87" x14ac:dyDescent="0.2">
      <c r="A394" s="2" t="s">
        <v>16886</v>
      </c>
      <c r="B394" s="2" t="s">
        <v>23435</v>
      </c>
      <c r="C394" s="2" t="s">
        <v>5140</v>
      </c>
      <c r="D394" s="2"/>
      <c r="E394" s="2" t="s">
        <v>16886</v>
      </c>
      <c r="F394" s="2" t="s">
        <v>16886</v>
      </c>
      <c r="G394" s="23" t="s">
        <v>15979</v>
      </c>
      <c r="H394" s="2"/>
      <c r="I394" s="2" t="s">
        <v>61</v>
      </c>
      <c r="J394" s="2" t="s">
        <v>61</v>
      </c>
      <c r="K394" s="2" t="s">
        <v>61</v>
      </c>
      <c r="L394" s="45" t="s">
        <v>17088</v>
      </c>
      <c r="M394" s="2" t="s">
        <v>133</v>
      </c>
      <c r="N394" s="2">
        <v>24.185849000000001</v>
      </c>
      <c r="O394" s="2">
        <v>55.514808000000002</v>
      </c>
      <c r="P394" s="2" t="s">
        <v>5226</v>
      </c>
      <c r="Q394" s="2" t="s">
        <v>65</v>
      </c>
      <c r="R394" s="43" t="s">
        <v>16802</v>
      </c>
      <c r="S394" s="41" t="s">
        <v>16897</v>
      </c>
      <c r="T394" s="41" t="s">
        <v>18462</v>
      </c>
      <c r="U394" s="2"/>
      <c r="V394" s="2" t="s">
        <v>16897</v>
      </c>
      <c r="W394" s="41" t="s">
        <v>17589</v>
      </c>
      <c r="X394" s="2" t="s">
        <v>5173</v>
      </c>
      <c r="Y394" s="2" t="s">
        <v>5143</v>
      </c>
      <c r="Z394" s="2" t="s">
        <v>20</v>
      </c>
      <c r="AA394" s="2" t="s">
        <v>5144</v>
      </c>
      <c r="AB394" s="2" t="s">
        <v>5145</v>
      </c>
      <c r="AC394" s="2" t="s">
        <v>5247</v>
      </c>
      <c r="AD394" s="2">
        <v>8006500</v>
      </c>
      <c r="AE394" s="2">
        <v>32</v>
      </c>
      <c r="AF394" s="2">
        <v>5</v>
      </c>
      <c r="AG394" s="2">
        <v>3</v>
      </c>
      <c r="AH394" s="2" t="s">
        <v>17978</v>
      </c>
      <c r="AI394" s="2">
        <v>3</v>
      </c>
      <c r="AJ394" s="2">
        <v>3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 t="s">
        <v>78</v>
      </c>
      <c r="CE394" s="2" t="s">
        <v>19205</v>
      </c>
      <c r="CF394" s="2"/>
      <c r="CG394" s="2"/>
      <c r="CH394" s="2"/>
      <c r="CI394" s="49"/>
    </row>
    <row r="395" spans="1:87" x14ac:dyDescent="0.2">
      <c r="A395" s="2" t="s">
        <v>16883</v>
      </c>
      <c r="B395" s="2" t="s">
        <v>23436</v>
      </c>
      <c r="C395" s="2" t="s">
        <v>5140</v>
      </c>
      <c r="D395" s="2"/>
      <c r="E395" s="2" t="s">
        <v>16883</v>
      </c>
      <c r="F395" s="2" t="s">
        <v>16883</v>
      </c>
      <c r="G395" s="23"/>
      <c r="H395" s="2"/>
      <c r="I395" s="2" t="s">
        <v>61</v>
      </c>
      <c r="J395" s="2" t="s">
        <v>61</v>
      </c>
      <c r="K395" s="2"/>
      <c r="L395" s="45" t="s">
        <v>17088</v>
      </c>
      <c r="M395" s="2" t="s">
        <v>133</v>
      </c>
      <c r="N395" s="2">
        <v>24.206171000000001</v>
      </c>
      <c r="O395" s="2">
        <v>55.466074999999996</v>
      </c>
      <c r="P395" s="2" t="s">
        <v>5226</v>
      </c>
      <c r="Q395" s="2" t="s">
        <v>65</v>
      </c>
      <c r="R395" s="43" t="s">
        <v>18854</v>
      </c>
      <c r="S395" s="41" t="s">
        <v>1554</v>
      </c>
      <c r="T395" s="41" t="s">
        <v>18465</v>
      </c>
      <c r="U395" s="2"/>
      <c r="V395" s="2" t="s">
        <v>1554</v>
      </c>
      <c r="W395" s="41" t="s">
        <v>144</v>
      </c>
      <c r="X395" s="2" t="s">
        <v>5173</v>
      </c>
      <c r="Y395" s="2" t="s">
        <v>5143</v>
      </c>
      <c r="Z395" s="2" t="s">
        <v>20</v>
      </c>
      <c r="AA395" s="2" t="s">
        <v>5144</v>
      </c>
      <c r="AB395" s="2" t="s">
        <v>5145</v>
      </c>
      <c r="AC395" s="2"/>
      <c r="AD395" s="2">
        <v>8006700</v>
      </c>
      <c r="AE395" s="2">
        <v>60</v>
      </c>
      <c r="AF395" s="2">
        <v>5</v>
      </c>
      <c r="AG395" s="2"/>
      <c r="AH395" s="2"/>
      <c r="AI395" s="2">
        <v>3</v>
      </c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 t="s">
        <v>71</v>
      </c>
      <c r="CE395" s="2">
        <v>0</v>
      </c>
      <c r="CF395" s="2"/>
      <c r="CG395" s="2"/>
      <c r="CH395" s="2"/>
      <c r="CI395" s="49"/>
    </row>
    <row r="396" spans="1:87" x14ac:dyDescent="0.2">
      <c r="A396" s="2" t="s">
        <v>6209</v>
      </c>
      <c r="B396" s="2" t="s">
        <v>23437</v>
      </c>
      <c r="C396" s="2" t="s">
        <v>5140</v>
      </c>
      <c r="D396" s="2"/>
      <c r="E396" s="2" t="s">
        <v>6209</v>
      </c>
      <c r="F396" s="2" t="s">
        <v>6209</v>
      </c>
      <c r="G396" s="23" t="s">
        <v>17331</v>
      </c>
      <c r="H396" s="2"/>
      <c r="I396" s="2" t="s">
        <v>61</v>
      </c>
      <c r="J396" s="2" t="s">
        <v>61</v>
      </c>
      <c r="K396" s="2" t="s">
        <v>61</v>
      </c>
      <c r="L396" s="45" t="s">
        <v>17088</v>
      </c>
      <c r="M396" s="2" t="s">
        <v>133</v>
      </c>
      <c r="N396" s="2">
        <v>24.449428999999999</v>
      </c>
      <c r="O396" s="2">
        <v>55.785660999999998</v>
      </c>
      <c r="P396" s="2" t="s">
        <v>5226</v>
      </c>
      <c r="Q396" s="2" t="s">
        <v>65</v>
      </c>
      <c r="R396" s="43" t="s">
        <v>18854</v>
      </c>
      <c r="S396" s="41" t="s">
        <v>1554</v>
      </c>
      <c r="T396" s="41" t="s">
        <v>18465</v>
      </c>
      <c r="U396" s="2" t="s">
        <v>4673</v>
      </c>
      <c r="V396" s="2" t="s">
        <v>1554</v>
      </c>
      <c r="W396" s="41" t="s">
        <v>17589</v>
      </c>
      <c r="X396" s="2" t="s">
        <v>5173</v>
      </c>
      <c r="Y396" s="2" t="s">
        <v>5143</v>
      </c>
      <c r="Z396" s="2" t="s">
        <v>20</v>
      </c>
      <c r="AA396" s="2" t="s">
        <v>5144</v>
      </c>
      <c r="AB396" s="2" t="s">
        <v>5145</v>
      </c>
      <c r="AC396" s="2" t="s">
        <v>5247</v>
      </c>
      <c r="AD396" s="2">
        <v>8005900</v>
      </c>
      <c r="AE396" s="2">
        <v>60</v>
      </c>
      <c r="AF396" s="2">
        <v>6</v>
      </c>
      <c r="AG396" s="2">
        <v>3</v>
      </c>
      <c r="AH396" s="2" t="s">
        <v>17978</v>
      </c>
      <c r="AI396" s="2">
        <v>3</v>
      </c>
      <c r="AJ396" s="2">
        <v>3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 t="s">
        <v>78</v>
      </c>
      <c r="CE396" s="2" t="s">
        <v>6210</v>
      </c>
      <c r="CF396" s="2" t="s">
        <v>15686</v>
      </c>
      <c r="CG396" s="2" t="s">
        <v>15719</v>
      </c>
      <c r="CH396" s="2" t="s">
        <v>15709</v>
      </c>
      <c r="CI396" s="49"/>
    </row>
    <row r="397" spans="1:87" x14ac:dyDescent="0.2">
      <c r="A397" s="2" t="s">
        <v>16503</v>
      </c>
      <c r="B397" s="2" t="s">
        <v>23438</v>
      </c>
      <c r="C397" s="2" t="s">
        <v>5140</v>
      </c>
      <c r="D397" s="2"/>
      <c r="E397" s="2" t="s">
        <v>16503</v>
      </c>
      <c r="F397" s="2" t="s">
        <v>16503</v>
      </c>
      <c r="G397" s="23" t="s">
        <v>18836</v>
      </c>
      <c r="H397" s="2"/>
      <c r="I397" s="2" t="s">
        <v>61</v>
      </c>
      <c r="J397" s="2" t="s">
        <v>61</v>
      </c>
      <c r="K397" s="2" t="s">
        <v>61</v>
      </c>
      <c r="L397" s="45" t="s">
        <v>17088</v>
      </c>
      <c r="M397" s="2" t="s">
        <v>133</v>
      </c>
      <c r="N397" s="2">
        <v>23.629860999999998</v>
      </c>
      <c r="O397" s="2">
        <v>55.537841</v>
      </c>
      <c r="P397" s="2" t="s">
        <v>5226</v>
      </c>
      <c r="Q397" s="2" t="s">
        <v>65</v>
      </c>
      <c r="R397" s="43" t="s">
        <v>18854</v>
      </c>
      <c r="S397" s="41" t="s">
        <v>1554</v>
      </c>
      <c r="T397" s="41" t="s">
        <v>18460</v>
      </c>
      <c r="U397" s="2" t="s">
        <v>16801</v>
      </c>
      <c r="V397" s="2" t="s">
        <v>1554</v>
      </c>
      <c r="W397" s="41" t="s">
        <v>17589</v>
      </c>
      <c r="X397" s="2" t="s">
        <v>5173</v>
      </c>
      <c r="Y397" s="2" t="s">
        <v>5143</v>
      </c>
      <c r="Z397" s="2" t="s">
        <v>20</v>
      </c>
      <c r="AA397" s="2" t="s">
        <v>5144</v>
      </c>
      <c r="AB397" s="2" t="s">
        <v>5145</v>
      </c>
      <c r="AC397" s="2" t="s">
        <v>5247</v>
      </c>
      <c r="AD397" s="2">
        <v>8009300</v>
      </c>
      <c r="AE397" s="2">
        <v>40</v>
      </c>
      <c r="AF397" s="2">
        <v>6</v>
      </c>
      <c r="AG397" s="2">
        <v>3</v>
      </c>
      <c r="AH397" s="2" t="s">
        <v>17978</v>
      </c>
      <c r="AI397" s="2">
        <v>4</v>
      </c>
      <c r="AJ397" s="2">
        <v>3</v>
      </c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 t="s">
        <v>71</v>
      </c>
      <c r="CE397" s="2">
        <v>0</v>
      </c>
      <c r="CF397" s="2"/>
      <c r="CG397" s="2"/>
      <c r="CH397" s="2"/>
      <c r="CI397" s="49"/>
    </row>
    <row r="398" spans="1:87" x14ac:dyDescent="0.2">
      <c r="A398" s="2" t="s">
        <v>6127</v>
      </c>
      <c r="B398" s="2" t="s">
        <v>23439</v>
      </c>
      <c r="C398" s="2" t="s">
        <v>5140</v>
      </c>
      <c r="D398" s="2"/>
      <c r="E398" s="2" t="s">
        <v>6127</v>
      </c>
      <c r="F398" s="2" t="s">
        <v>6127</v>
      </c>
      <c r="G398" s="23" t="s">
        <v>17070</v>
      </c>
      <c r="H398" s="2"/>
      <c r="I398" s="2" t="s">
        <v>61</v>
      </c>
      <c r="J398" s="2" t="s">
        <v>61</v>
      </c>
      <c r="K398" s="2" t="s">
        <v>61</v>
      </c>
      <c r="L398" s="45" t="s">
        <v>17088</v>
      </c>
      <c r="M398" s="2" t="s">
        <v>133</v>
      </c>
      <c r="N398" s="2">
        <v>24.156849999999999</v>
      </c>
      <c r="O398" s="2">
        <v>55.946483999999998</v>
      </c>
      <c r="P398" s="2" t="s">
        <v>5226</v>
      </c>
      <c r="Q398" s="2" t="s">
        <v>65</v>
      </c>
      <c r="R398" s="43" t="s">
        <v>18854</v>
      </c>
      <c r="S398" s="41" t="s">
        <v>1554</v>
      </c>
      <c r="T398" s="41" t="s">
        <v>18460</v>
      </c>
      <c r="U398" s="2" t="s">
        <v>16801</v>
      </c>
      <c r="V398" s="2" t="s">
        <v>1554</v>
      </c>
      <c r="W398" s="41" t="s">
        <v>17589</v>
      </c>
      <c r="X398" s="2" t="s">
        <v>5173</v>
      </c>
      <c r="Y398" s="2" t="s">
        <v>5143</v>
      </c>
      <c r="Z398" s="2" t="s">
        <v>20</v>
      </c>
      <c r="AA398" s="2" t="s">
        <v>5144</v>
      </c>
      <c r="AB398" s="2" t="s">
        <v>5145</v>
      </c>
      <c r="AC398" s="2" t="s">
        <v>5247</v>
      </c>
      <c r="AD398" s="2">
        <v>8007700</v>
      </c>
      <c r="AE398" s="2">
        <v>35</v>
      </c>
      <c r="AF398" s="2">
        <v>6</v>
      </c>
      <c r="AG398" s="2">
        <v>3</v>
      </c>
      <c r="AH398" s="2" t="s">
        <v>17978</v>
      </c>
      <c r="AI398" s="2">
        <v>3</v>
      </c>
      <c r="AJ398" s="2">
        <v>3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 t="s">
        <v>78</v>
      </c>
      <c r="CE398" s="2" t="s">
        <v>19206</v>
      </c>
      <c r="CF398" s="2" t="s">
        <v>15685</v>
      </c>
      <c r="CG398" s="2" t="s">
        <v>15717</v>
      </c>
      <c r="CH398" s="2" t="s">
        <v>15709</v>
      </c>
      <c r="CI398" s="49"/>
    </row>
    <row r="399" spans="1:87" x14ac:dyDescent="0.2">
      <c r="A399" s="2" t="s">
        <v>6159</v>
      </c>
      <c r="B399" s="2" t="s">
        <v>23440</v>
      </c>
      <c r="C399" s="2" t="s">
        <v>5140</v>
      </c>
      <c r="D399" s="2"/>
      <c r="E399" s="2" t="s">
        <v>6159</v>
      </c>
      <c r="F399" s="2" t="s">
        <v>6159</v>
      </c>
      <c r="G399" s="23" t="s">
        <v>18292</v>
      </c>
      <c r="H399" s="2"/>
      <c r="I399" s="2" t="s">
        <v>61</v>
      </c>
      <c r="J399" s="2" t="s">
        <v>61</v>
      </c>
      <c r="K399" s="2" t="s">
        <v>61</v>
      </c>
      <c r="L399" s="45" t="s">
        <v>17088</v>
      </c>
      <c r="M399" s="2" t="s">
        <v>133</v>
      </c>
      <c r="N399" s="2">
        <v>24.483784</v>
      </c>
      <c r="O399" s="2">
        <v>55.76164</v>
      </c>
      <c r="P399" s="2" t="s">
        <v>5226</v>
      </c>
      <c r="Q399" s="2" t="s">
        <v>65</v>
      </c>
      <c r="R399" s="43" t="s">
        <v>18854</v>
      </c>
      <c r="S399" s="41" t="s">
        <v>1554</v>
      </c>
      <c r="T399" s="41" t="s">
        <v>18460</v>
      </c>
      <c r="U399" s="2" t="s">
        <v>16801</v>
      </c>
      <c r="V399" s="2" t="s">
        <v>1554</v>
      </c>
      <c r="W399" s="41" t="s">
        <v>17589</v>
      </c>
      <c r="X399" s="2" t="s">
        <v>5173</v>
      </c>
      <c r="Y399" s="2" t="s">
        <v>5143</v>
      </c>
      <c r="Z399" s="2" t="s">
        <v>20</v>
      </c>
      <c r="AA399" s="2" t="s">
        <v>5144</v>
      </c>
      <c r="AB399" s="2" t="s">
        <v>5145</v>
      </c>
      <c r="AC399" s="2" t="s">
        <v>5247</v>
      </c>
      <c r="AD399" s="2">
        <v>8005900</v>
      </c>
      <c r="AE399" s="2">
        <v>40</v>
      </c>
      <c r="AF399" s="2">
        <v>6</v>
      </c>
      <c r="AG399" s="2">
        <v>3</v>
      </c>
      <c r="AH399" s="2" t="s">
        <v>17978</v>
      </c>
      <c r="AI399" s="2">
        <v>3</v>
      </c>
      <c r="AJ399" s="2">
        <v>3</v>
      </c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 t="s">
        <v>78</v>
      </c>
      <c r="CE399" s="2" t="s">
        <v>19207</v>
      </c>
      <c r="CF399" s="2" t="s">
        <v>15680</v>
      </c>
      <c r="CG399" s="2" t="s">
        <v>15708</v>
      </c>
      <c r="CH399" s="2" t="s">
        <v>15709</v>
      </c>
      <c r="CI399" s="49"/>
    </row>
    <row r="400" spans="1:87" x14ac:dyDescent="0.2">
      <c r="A400" s="2" t="s">
        <v>16887</v>
      </c>
      <c r="B400" s="2" t="s">
        <v>23441</v>
      </c>
      <c r="C400" s="2" t="s">
        <v>5140</v>
      </c>
      <c r="D400" s="2"/>
      <c r="E400" s="2" t="s">
        <v>16887</v>
      </c>
      <c r="F400" s="2" t="s">
        <v>16887</v>
      </c>
      <c r="G400" s="23" t="s">
        <v>17084</v>
      </c>
      <c r="H400" s="2"/>
      <c r="I400" s="2" t="s">
        <v>61</v>
      </c>
      <c r="J400" s="2" t="s">
        <v>61</v>
      </c>
      <c r="K400" s="2" t="s">
        <v>61</v>
      </c>
      <c r="L400" s="45" t="s">
        <v>17088</v>
      </c>
      <c r="M400" s="2" t="s">
        <v>133</v>
      </c>
      <c r="N400" s="2">
        <v>24.225909999999999</v>
      </c>
      <c r="O400" s="2">
        <v>55.755600000000001</v>
      </c>
      <c r="P400" s="2" t="s">
        <v>5226</v>
      </c>
      <c r="Q400" s="2" t="s">
        <v>65</v>
      </c>
      <c r="R400" s="43" t="s">
        <v>18854</v>
      </c>
      <c r="S400" s="41" t="s">
        <v>2113</v>
      </c>
      <c r="T400" s="41" t="s">
        <v>18465</v>
      </c>
      <c r="U400" s="2"/>
      <c r="V400" s="2" t="s">
        <v>2113</v>
      </c>
      <c r="W400" s="41" t="s">
        <v>17589</v>
      </c>
      <c r="X400" s="2" t="s">
        <v>5173</v>
      </c>
      <c r="Y400" s="2" t="s">
        <v>5143</v>
      </c>
      <c r="Z400" s="2" t="s">
        <v>20</v>
      </c>
      <c r="AA400" s="2" t="s">
        <v>5144</v>
      </c>
      <c r="AB400" s="2" t="s">
        <v>5145</v>
      </c>
      <c r="AC400" s="2" t="s">
        <v>5205</v>
      </c>
      <c r="AD400" s="2">
        <v>8001800</v>
      </c>
      <c r="AE400" s="2">
        <v>35</v>
      </c>
      <c r="AF400" s="2">
        <v>5</v>
      </c>
      <c r="AG400" s="2">
        <v>3</v>
      </c>
      <c r="AH400" s="2" t="s">
        <v>17974</v>
      </c>
      <c r="AI400" s="2">
        <v>3</v>
      </c>
      <c r="AJ400" s="2">
        <v>3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 t="s">
        <v>78</v>
      </c>
      <c r="CE400" s="2" t="s">
        <v>19208</v>
      </c>
      <c r="CF400" s="2"/>
      <c r="CG400" s="2"/>
      <c r="CH400" s="2"/>
      <c r="CI400" s="49"/>
    </row>
    <row r="401" spans="1:87" x14ac:dyDescent="0.2">
      <c r="A401" s="2" t="s">
        <v>6128</v>
      </c>
      <c r="B401" s="2" t="s">
        <v>23442</v>
      </c>
      <c r="C401" s="2" t="s">
        <v>5140</v>
      </c>
      <c r="D401" s="2"/>
      <c r="E401" s="2" t="s">
        <v>6128</v>
      </c>
      <c r="F401" s="2" t="s">
        <v>6128</v>
      </c>
      <c r="G401" s="23"/>
      <c r="H401" s="2"/>
      <c r="I401" s="2" t="s">
        <v>61</v>
      </c>
      <c r="J401" s="2" t="s">
        <v>61</v>
      </c>
      <c r="K401" s="2"/>
      <c r="L401" s="45" t="s">
        <v>17088</v>
      </c>
      <c r="M401" s="2" t="s">
        <v>133</v>
      </c>
      <c r="N401" s="2">
        <v>24.262951000000001</v>
      </c>
      <c r="O401" s="2">
        <v>55.422462000000003</v>
      </c>
      <c r="P401" s="2" t="s">
        <v>5226</v>
      </c>
      <c r="Q401" s="2" t="s">
        <v>65</v>
      </c>
      <c r="R401" s="43" t="s">
        <v>18854</v>
      </c>
      <c r="S401" s="41" t="s">
        <v>1554</v>
      </c>
      <c r="T401" s="41" t="s">
        <v>18465</v>
      </c>
      <c r="U401" s="2" t="s">
        <v>4673</v>
      </c>
      <c r="V401" s="2" t="s">
        <v>1554</v>
      </c>
      <c r="W401" s="41" t="s">
        <v>144</v>
      </c>
      <c r="X401" s="2" t="s">
        <v>5173</v>
      </c>
      <c r="Y401" s="2" t="s">
        <v>5143</v>
      </c>
      <c r="Z401" s="2" t="s">
        <v>20</v>
      </c>
      <c r="AA401" s="2" t="s">
        <v>5144</v>
      </c>
      <c r="AB401" s="2" t="s">
        <v>5145</v>
      </c>
      <c r="AC401" s="2"/>
      <c r="AD401" s="2">
        <v>8006700</v>
      </c>
      <c r="AE401" s="2">
        <v>40</v>
      </c>
      <c r="AF401" s="2">
        <v>6</v>
      </c>
      <c r="AG401" s="2"/>
      <c r="AH401" s="2"/>
      <c r="AI401" s="2">
        <v>3</v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 t="s">
        <v>78</v>
      </c>
      <c r="CE401" s="2" t="s">
        <v>19209</v>
      </c>
      <c r="CF401" s="2" t="s">
        <v>15680</v>
      </c>
      <c r="CG401" s="2" t="s">
        <v>15708</v>
      </c>
      <c r="CH401" s="2" t="s">
        <v>15709</v>
      </c>
      <c r="CI401" s="49"/>
    </row>
    <row r="402" spans="1:87" x14ac:dyDescent="0.2">
      <c r="A402" s="2" t="s">
        <v>6218</v>
      </c>
      <c r="B402" s="2" t="s">
        <v>23443</v>
      </c>
      <c r="C402" s="2" t="s">
        <v>5140</v>
      </c>
      <c r="D402" s="2"/>
      <c r="E402" s="2" t="s">
        <v>6218</v>
      </c>
      <c r="F402" s="2" t="s">
        <v>6218</v>
      </c>
      <c r="G402" s="23" t="s">
        <v>5799</v>
      </c>
      <c r="H402" s="2"/>
      <c r="I402" s="2" t="s">
        <v>61</v>
      </c>
      <c r="J402" s="2" t="s">
        <v>61</v>
      </c>
      <c r="K402" s="2" t="s">
        <v>61</v>
      </c>
      <c r="L402" s="45" t="s">
        <v>17088</v>
      </c>
      <c r="M402" s="2" t="s">
        <v>133</v>
      </c>
      <c r="N402" s="2">
        <v>24.20495</v>
      </c>
      <c r="O402" s="2">
        <v>55.280935999999997</v>
      </c>
      <c r="P402" s="2" t="s">
        <v>5226</v>
      </c>
      <c r="Q402" s="2" t="s">
        <v>65</v>
      </c>
      <c r="R402" s="43" t="s">
        <v>18854</v>
      </c>
      <c r="S402" s="41" t="s">
        <v>1554</v>
      </c>
      <c r="T402" s="41" t="s">
        <v>18460</v>
      </c>
      <c r="U402" s="2" t="s">
        <v>16801</v>
      </c>
      <c r="V402" s="2" t="s">
        <v>1554</v>
      </c>
      <c r="W402" s="41" t="s">
        <v>17589</v>
      </c>
      <c r="X402" s="2" t="s">
        <v>5173</v>
      </c>
      <c r="Y402" s="2" t="s">
        <v>5143</v>
      </c>
      <c r="Z402" s="2" t="s">
        <v>20</v>
      </c>
      <c r="AA402" s="2" t="s">
        <v>5144</v>
      </c>
      <c r="AB402" s="2" t="s">
        <v>5145</v>
      </c>
      <c r="AC402" s="2" t="s">
        <v>5247</v>
      </c>
      <c r="AD402" s="2">
        <v>8007100</v>
      </c>
      <c r="AE402" s="2">
        <v>20</v>
      </c>
      <c r="AF402" s="2">
        <v>6</v>
      </c>
      <c r="AG402" s="2">
        <v>3</v>
      </c>
      <c r="AH402" s="2" t="s">
        <v>17978</v>
      </c>
      <c r="AI402" s="2">
        <v>3</v>
      </c>
      <c r="AJ402" s="2">
        <v>3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 t="s">
        <v>78</v>
      </c>
      <c r="CE402" s="2" t="s">
        <v>6219</v>
      </c>
      <c r="CF402" s="2" t="s">
        <v>15680</v>
      </c>
      <c r="CG402" s="2" t="s">
        <v>15708</v>
      </c>
      <c r="CH402" s="2" t="s">
        <v>15709</v>
      </c>
      <c r="CI402" s="49"/>
    </row>
    <row r="403" spans="1:87" x14ac:dyDescent="0.2">
      <c r="A403" s="2" t="s">
        <v>6256</v>
      </c>
      <c r="B403" s="2" t="s">
        <v>23444</v>
      </c>
      <c r="C403" s="2" t="s">
        <v>5140</v>
      </c>
      <c r="D403" s="2"/>
      <c r="E403" s="2" t="s">
        <v>6256</v>
      </c>
      <c r="F403" s="2" t="s">
        <v>6256</v>
      </c>
      <c r="G403" s="23" t="s">
        <v>17349</v>
      </c>
      <c r="H403" s="2"/>
      <c r="I403" s="2" t="s">
        <v>61</v>
      </c>
      <c r="J403" s="2" t="s">
        <v>61</v>
      </c>
      <c r="K403" s="2" t="s">
        <v>61</v>
      </c>
      <c r="L403" s="45" t="s">
        <v>17088</v>
      </c>
      <c r="M403" s="2" t="s">
        <v>133</v>
      </c>
      <c r="N403" s="2">
        <v>24.198163000000001</v>
      </c>
      <c r="O403" s="2">
        <v>55.598483999999999</v>
      </c>
      <c r="P403" s="2" t="s">
        <v>5226</v>
      </c>
      <c r="Q403" s="2" t="s">
        <v>65</v>
      </c>
      <c r="R403" s="43" t="s">
        <v>18854</v>
      </c>
      <c r="S403" s="41" t="s">
        <v>1554</v>
      </c>
      <c r="T403" s="41" t="s">
        <v>18465</v>
      </c>
      <c r="U403" s="2" t="s">
        <v>4673</v>
      </c>
      <c r="V403" s="2" t="s">
        <v>1554</v>
      </c>
      <c r="W403" s="41" t="s">
        <v>17589</v>
      </c>
      <c r="X403" s="2" t="s">
        <v>5173</v>
      </c>
      <c r="Y403" s="2" t="s">
        <v>5143</v>
      </c>
      <c r="Z403" s="2" t="s">
        <v>20</v>
      </c>
      <c r="AA403" s="2" t="s">
        <v>5144</v>
      </c>
      <c r="AB403" s="2" t="s">
        <v>5145</v>
      </c>
      <c r="AC403" s="2" t="s">
        <v>5247</v>
      </c>
      <c r="AD403" s="2">
        <v>8001000</v>
      </c>
      <c r="AE403" s="2">
        <v>40</v>
      </c>
      <c r="AF403" s="2">
        <v>6</v>
      </c>
      <c r="AG403" s="2">
        <v>3</v>
      </c>
      <c r="AH403" s="2" t="s">
        <v>17978</v>
      </c>
      <c r="AI403" s="2">
        <v>3</v>
      </c>
      <c r="AJ403" s="2">
        <v>3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 t="s">
        <v>78</v>
      </c>
      <c r="CE403" s="2" t="s">
        <v>19191</v>
      </c>
      <c r="CF403" s="2" t="s">
        <v>15680</v>
      </c>
      <c r="CG403" s="2" t="s">
        <v>15712</v>
      </c>
      <c r="CH403" s="2" t="s">
        <v>15709</v>
      </c>
      <c r="CI403" s="49"/>
    </row>
    <row r="404" spans="1:87" x14ac:dyDescent="0.2">
      <c r="A404" s="2" t="s">
        <v>6160</v>
      </c>
      <c r="B404" s="2" t="s">
        <v>23445</v>
      </c>
      <c r="C404" s="2" t="s">
        <v>5140</v>
      </c>
      <c r="D404" s="2"/>
      <c r="E404" s="2" t="s">
        <v>6160</v>
      </c>
      <c r="F404" s="2" t="s">
        <v>6160</v>
      </c>
      <c r="G404" s="23"/>
      <c r="H404" s="2"/>
      <c r="I404" s="2" t="s">
        <v>61</v>
      </c>
      <c r="J404" s="2" t="s">
        <v>61</v>
      </c>
      <c r="K404" s="2"/>
      <c r="L404" s="45" t="s">
        <v>17088</v>
      </c>
      <c r="M404" s="2" t="s">
        <v>133</v>
      </c>
      <c r="N404" s="2">
        <v>24.563894999999999</v>
      </c>
      <c r="O404" s="2">
        <v>55.628984000000003</v>
      </c>
      <c r="P404" s="2" t="s">
        <v>5226</v>
      </c>
      <c r="Q404" s="2" t="s">
        <v>65</v>
      </c>
      <c r="R404" s="43" t="s">
        <v>16802</v>
      </c>
      <c r="S404" s="41" t="s">
        <v>16802</v>
      </c>
      <c r="T404" s="41" t="s">
        <v>18462</v>
      </c>
      <c r="U404" s="2" t="s">
        <v>6245</v>
      </c>
      <c r="V404" s="2" t="s">
        <v>4851</v>
      </c>
      <c r="W404" s="41" t="s">
        <v>144</v>
      </c>
      <c r="X404" s="2" t="s">
        <v>5173</v>
      </c>
      <c r="Y404" s="2" t="s">
        <v>5143</v>
      </c>
      <c r="Z404" s="2" t="s">
        <v>20</v>
      </c>
      <c r="AA404" s="2" t="s">
        <v>5144</v>
      </c>
      <c r="AB404" s="2" t="s">
        <v>5145</v>
      </c>
      <c r="AC404" s="2"/>
      <c r="AD404" s="2">
        <v>8005500</v>
      </c>
      <c r="AE404" s="2">
        <v>35</v>
      </c>
      <c r="AF404" s="2">
        <v>6</v>
      </c>
      <c r="AG404" s="2"/>
      <c r="AH404" s="2"/>
      <c r="AI404" s="2">
        <v>3</v>
      </c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 t="s">
        <v>78</v>
      </c>
      <c r="CE404" s="2" t="s">
        <v>19210</v>
      </c>
      <c r="CF404" s="2" t="s">
        <v>15680</v>
      </c>
      <c r="CG404" s="2" t="s">
        <v>15707</v>
      </c>
      <c r="CH404" s="2" t="s">
        <v>15706</v>
      </c>
      <c r="CI404" s="49"/>
    </row>
    <row r="405" spans="1:87" x14ac:dyDescent="0.2">
      <c r="A405" s="2" t="s">
        <v>6220</v>
      </c>
      <c r="B405" s="2" t="s">
        <v>23446</v>
      </c>
      <c r="C405" s="2" t="s">
        <v>5140</v>
      </c>
      <c r="D405" s="2"/>
      <c r="E405" s="2" t="s">
        <v>6220</v>
      </c>
      <c r="F405" s="2" t="s">
        <v>6220</v>
      </c>
      <c r="G405" s="23"/>
      <c r="H405" s="2"/>
      <c r="I405" s="2" t="s">
        <v>61</v>
      </c>
      <c r="J405" s="2" t="s">
        <v>61</v>
      </c>
      <c r="K405" s="2"/>
      <c r="L405" s="45" t="s">
        <v>17088</v>
      </c>
      <c r="M405" s="2" t="s">
        <v>133</v>
      </c>
      <c r="N405" s="2">
        <v>24.09215</v>
      </c>
      <c r="O405" s="2">
        <v>55.713270000000001</v>
      </c>
      <c r="P405" s="2" t="s">
        <v>5226</v>
      </c>
      <c r="Q405" s="2" t="s">
        <v>65</v>
      </c>
      <c r="R405" s="43" t="s">
        <v>16802</v>
      </c>
      <c r="S405" s="41" t="s">
        <v>16802</v>
      </c>
      <c r="T405" s="41" t="s">
        <v>18462</v>
      </c>
      <c r="U405" s="2" t="s">
        <v>6245</v>
      </c>
      <c r="V405" s="2" t="s">
        <v>4851</v>
      </c>
      <c r="W405" s="41" t="s">
        <v>144</v>
      </c>
      <c r="X405" s="2" t="s">
        <v>5173</v>
      </c>
      <c r="Y405" s="2" t="s">
        <v>5143</v>
      </c>
      <c r="Z405" s="2" t="s">
        <v>20</v>
      </c>
      <c r="AA405" s="2" t="s">
        <v>5144</v>
      </c>
      <c r="AB405" s="2" t="s">
        <v>5145</v>
      </c>
      <c r="AC405" s="2"/>
      <c r="AD405" s="2">
        <v>8002800</v>
      </c>
      <c r="AE405" s="2">
        <v>30</v>
      </c>
      <c r="AF405" s="2">
        <v>6</v>
      </c>
      <c r="AG405" s="2"/>
      <c r="AH405" s="2"/>
      <c r="AI405" s="2">
        <v>3</v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 t="s">
        <v>78</v>
      </c>
      <c r="CE405" s="2" t="s">
        <v>19211</v>
      </c>
      <c r="CF405" s="2" t="s">
        <v>15685</v>
      </c>
      <c r="CG405" s="2" t="s">
        <v>15715</v>
      </c>
      <c r="CH405" s="2" t="s">
        <v>15706</v>
      </c>
      <c r="CI405" s="49"/>
    </row>
    <row r="406" spans="1:87" x14ac:dyDescent="0.2">
      <c r="A406" s="2" t="s">
        <v>6161</v>
      </c>
      <c r="B406" s="2" t="s">
        <v>23447</v>
      </c>
      <c r="C406" s="2" t="s">
        <v>5140</v>
      </c>
      <c r="D406" s="2"/>
      <c r="E406" s="2" t="s">
        <v>6161</v>
      </c>
      <c r="F406" s="2" t="s">
        <v>6161</v>
      </c>
      <c r="G406" s="23"/>
      <c r="H406" s="2"/>
      <c r="I406" s="2" t="s">
        <v>61</v>
      </c>
      <c r="J406" s="2" t="s">
        <v>61</v>
      </c>
      <c r="K406" s="2"/>
      <c r="L406" s="45" t="s">
        <v>17088</v>
      </c>
      <c r="M406" s="2" t="s">
        <v>133</v>
      </c>
      <c r="N406" s="2">
        <v>24.087178999999999</v>
      </c>
      <c r="O406" s="2">
        <v>55.704689999999999</v>
      </c>
      <c r="P406" s="2" t="s">
        <v>5226</v>
      </c>
      <c r="Q406" s="2" t="s">
        <v>65</v>
      </c>
      <c r="R406" s="43" t="s">
        <v>16802</v>
      </c>
      <c r="S406" s="41" t="s">
        <v>16802</v>
      </c>
      <c r="T406" s="41" t="s">
        <v>18462</v>
      </c>
      <c r="U406" s="2" t="s">
        <v>6245</v>
      </c>
      <c r="V406" s="2" t="s">
        <v>4851</v>
      </c>
      <c r="W406" s="41" t="s">
        <v>144</v>
      </c>
      <c r="X406" s="2" t="s">
        <v>5173</v>
      </c>
      <c r="Y406" s="2" t="s">
        <v>5143</v>
      </c>
      <c r="Z406" s="2" t="s">
        <v>20</v>
      </c>
      <c r="AA406" s="2" t="s">
        <v>5144</v>
      </c>
      <c r="AB406" s="2" t="s">
        <v>5145</v>
      </c>
      <c r="AC406" s="2"/>
      <c r="AD406" s="2">
        <v>8002800</v>
      </c>
      <c r="AE406" s="2">
        <v>30</v>
      </c>
      <c r="AF406" s="2">
        <v>6</v>
      </c>
      <c r="AG406" s="2"/>
      <c r="AH406" s="2"/>
      <c r="AI406" s="2">
        <v>3</v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 t="s">
        <v>78</v>
      </c>
      <c r="CE406" s="2" t="s">
        <v>19212</v>
      </c>
      <c r="CF406" s="2" t="s">
        <v>15685</v>
      </c>
      <c r="CG406" s="2" t="s">
        <v>15715</v>
      </c>
      <c r="CH406" s="2" t="s">
        <v>15706</v>
      </c>
      <c r="CI406" s="49"/>
    </row>
    <row r="407" spans="1:87" x14ac:dyDescent="0.2">
      <c r="A407" s="2" t="s">
        <v>16275</v>
      </c>
      <c r="B407" s="2" t="s">
        <v>23448</v>
      </c>
      <c r="C407" s="2" t="s">
        <v>5140</v>
      </c>
      <c r="D407" s="2"/>
      <c r="E407" s="2" t="s">
        <v>16275</v>
      </c>
      <c r="F407" s="2" t="s">
        <v>16275</v>
      </c>
      <c r="G407" s="23" t="s">
        <v>18837</v>
      </c>
      <c r="H407" s="2"/>
      <c r="I407" s="2" t="s">
        <v>61</v>
      </c>
      <c r="J407" s="2" t="s">
        <v>61</v>
      </c>
      <c r="K407" s="2" t="s">
        <v>61</v>
      </c>
      <c r="L407" s="45" t="s">
        <v>17088</v>
      </c>
      <c r="M407" s="2" t="s">
        <v>133</v>
      </c>
      <c r="N407" s="2">
        <v>24.106169000000001</v>
      </c>
      <c r="O407" s="2">
        <v>55.984000999999999</v>
      </c>
      <c r="P407" s="2" t="s">
        <v>5226</v>
      </c>
      <c r="Q407" s="2" t="s">
        <v>65</v>
      </c>
      <c r="R407" s="43" t="s">
        <v>18854</v>
      </c>
      <c r="S407" s="41" t="s">
        <v>1554</v>
      </c>
      <c r="T407" s="41" t="s">
        <v>18460</v>
      </c>
      <c r="U407" s="2" t="s">
        <v>16801</v>
      </c>
      <c r="V407" s="2" t="s">
        <v>1554</v>
      </c>
      <c r="W407" s="41" t="s">
        <v>17589</v>
      </c>
      <c r="X407" s="2" t="s">
        <v>5173</v>
      </c>
      <c r="Y407" s="2" t="s">
        <v>5143</v>
      </c>
      <c r="Z407" s="2" t="s">
        <v>20</v>
      </c>
      <c r="AA407" s="2" t="s">
        <v>5144</v>
      </c>
      <c r="AB407" s="2" t="s">
        <v>5145</v>
      </c>
      <c r="AC407" s="2" t="s">
        <v>5247</v>
      </c>
      <c r="AD407" s="2">
        <v>8007700</v>
      </c>
      <c r="AE407" s="2">
        <v>40</v>
      </c>
      <c r="AF407" s="2">
        <v>5</v>
      </c>
      <c r="AG407" s="2">
        <v>3</v>
      </c>
      <c r="AH407" s="2" t="s">
        <v>17978</v>
      </c>
      <c r="AI407" s="2">
        <v>3</v>
      </c>
      <c r="AJ407" s="2">
        <v>3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 t="s">
        <v>71</v>
      </c>
      <c r="CE407" s="2">
        <v>0</v>
      </c>
      <c r="CF407" s="2"/>
      <c r="CG407" s="2"/>
      <c r="CH407" s="2"/>
      <c r="CI407" s="49"/>
    </row>
    <row r="408" spans="1:87" x14ac:dyDescent="0.2">
      <c r="A408" s="2" t="s">
        <v>6271</v>
      </c>
      <c r="B408" s="2" t="s">
        <v>23449</v>
      </c>
      <c r="C408" s="2" t="s">
        <v>5140</v>
      </c>
      <c r="D408" s="2"/>
      <c r="E408" s="2" t="s">
        <v>6271</v>
      </c>
      <c r="F408" s="2" t="s">
        <v>6271</v>
      </c>
      <c r="G408" s="23"/>
      <c r="H408" s="2"/>
      <c r="I408" s="2" t="s">
        <v>61</v>
      </c>
      <c r="J408" s="2" t="s">
        <v>61</v>
      </c>
      <c r="K408" s="2"/>
      <c r="L408" s="45" t="s">
        <v>17088</v>
      </c>
      <c r="M408" s="2" t="s">
        <v>133</v>
      </c>
      <c r="N408" s="2">
        <v>24.121680000000001</v>
      </c>
      <c r="O408" s="2">
        <v>55.603230000000003</v>
      </c>
      <c r="P408" s="2" t="s">
        <v>5226</v>
      </c>
      <c r="Q408" s="2" t="s">
        <v>65</v>
      </c>
      <c r="R408" s="43" t="s">
        <v>16802</v>
      </c>
      <c r="S408" s="41" t="s">
        <v>16802</v>
      </c>
      <c r="T408" s="41" t="s">
        <v>18463</v>
      </c>
      <c r="U408" s="2" t="s">
        <v>16804</v>
      </c>
      <c r="V408" s="2" t="s">
        <v>6272</v>
      </c>
      <c r="W408" s="41" t="s">
        <v>144</v>
      </c>
      <c r="X408" s="2" t="s">
        <v>5173</v>
      </c>
      <c r="Y408" s="2" t="s">
        <v>5143</v>
      </c>
      <c r="Z408" s="2" t="s">
        <v>20</v>
      </c>
      <c r="AA408" s="2" t="s">
        <v>5144</v>
      </c>
      <c r="AB408" s="2" t="s">
        <v>5145</v>
      </c>
      <c r="AC408" s="2"/>
      <c r="AD408" s="2">
        <v>8003200</v>
      </c>
      <c r="AE408" s="2">
        <v>35</v>
      </c>
      <c r="AF408" s="2">
        <v>6</v>
      </c>
      <c r="AG408" s="2"/>
      <c r="AH408" s="2"/>
      <c r="AI408" s="2">
        <v>3</v>
      </c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 t="s">
        <v>71</v>
      </c>
      <c r="CE408" s="2">
        <v>0</v>
      </c>
      <c r="CF408" s="2" t="s">
        <v>15680</v>
      </c>
      <c r="CG408" s="2" t="s">
        <v>15742</v>
      </c>
      <c r="CH408" s="2" t="s">
        <v>15706</v>
      </c>
      <c r="CI408" s="49"/>
    </row>
    <row r="409" spans="1:87" x14ac:dyDescent="0.2">
      <c r="A409" s="2" t="s">
        <v>6188</v>
      </c>
      <c r="B409" s="2" t="s">
        <v>23450</v>
      </c>
      <c r="C409" s="2" t="s">
        <v>5140</v>
      </c>
      <c r="D409" s="2"/>
      <c r="E409" s="2" t="s">
        <v>6188</v>
      </c>
      <c r="F409" s="2" t="s">
        <v>6188</v>
      </c>
      <c r="G409" s="23"/>
      <c r="H409" s="2"/>
      <c r="I409" s="2" t="s">
        <v>61</v>
      </c>
      <c r="J409" s="2" t="s">
        <v>61</v>
      </c>
      <c r="K409" s="2"/>
      <c r="L409" s="45" t="s">
        <v>17088</v>
      </c>
      <c r="M409" s="2" t="s">
        <v>133</v>
      </c>
      <c r="N409" s="2">
        <v>24.107600000000001</v>
      </c>
      <c r="O409" s="2">
        <v>55.125</v>
      </c>
      <c r="P409" s="2" t="s">
        <v>5226</v>
      </c>
      <c r="Q409" s="2" t="s">
        <v>65</v>
      </c>
      <c r="R409" s="43" t="s">
        <v>16802</v>
      </c>
      <c r="S409" s="41" t="s">
        <v>16802</v>
      </c>
      <c r="T409" s="41" t="s">
        <v>18462</v>
      </c>
      <c r="U409" s="2" t="s">
        <v>6245</v>
      </c>
      <c r="V409" s="2" t="s">
        <v>4851</v>
      </c>
      <c r="W409" s="41" t="s">
        <v>144</v>
      </c>
      <c r="X409" s="2" t="s">
        <v>5173</v>
      </c>
      <c r="Y409" s="2" t="s">
        <v>5143</v>
      </c>
      <c r="Z409" s="2" t="s">
        <v>20</v>
      </c>
      <c r="AA409" s="2" t="s">
        <v>5144</v>
      </c>
      <c r="AB409" s="2" t="s">
        <v>5145</v>
      </c>
      <c r="AC409" s="2"/>
      <c r="AD409" s="2">
        <v>8007300</v>
      </c>
      <c r="AE409" s="2">
        <v>35</v>
      </c>
      <c r="AF409" s="2">
        <v>6</v>
      </c>
      <c r="AG409" s="2"/>
      <c r="AH409" s="2"/>
      <c r="AI409" s="2">
        <v>3</v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 t="s">
        <v>78</v>
      </c>
      <c r="CE409" s="2" t="s">
        <v>6189</v>
      </c>
      <c r="CF409" s="2" t="s">
        <v>15680</v>
      </c>
      <c r="CG409" s="2" t="s">
        <v>15753</v>
      </c>
      <c r="CH409" s="2" t="s">
        <v>15706</v>
      </c>
      <c r="CI409" s="49"/>
    </row>
    <row r="410" spans="1:87" x14ac:dyDescent="0.2">
      <c r="A410" s="2" t="s">
        <v>6279</v>
      </c>
      <c r="B410" s="2" t="s">
        <v>23451</v>
      </c>
      <c r="C410" s="2" t="s">
        <v>5140</v>
      </c>
      <c r="D410" s="2"/>
      <c r="E410" s="2" t="s">
        <v>6279</v>
      </c>
      <c r="F410" s="2" t="s">
        <v>6279</v>
      </c>
      <c r="G410" s="23"/>
      <c r="H410" s="2"/>
      <c r="I410" s="2" t="s">
        <v>61</v>
      </c>
      <c r="J410" s="2" t="s">
        <v>61</v>
      </c>
      <c r="K410" s="2"/>
      <c r="L410" s="45" t="s">
        <v>17088</v>
      </c>
      <c r="M410" s="2" t="s">
        <v>133</v>
      </c>
      <c r="N410" s="2">
        <v>24.136469999999999</v>
      </c>
      <c r="O410" s="2">
        <v>55.161700000000003</v>
      </c>
      <c r="P410" s="2" t="s">
        <v>5226</v>
      </c>
      <c r="Q410" s="2" t="s">
        <v>65</v>
      </c>
      <c r="R410" s="43" t="s">
        <v>18854</v>
      </c>
      <c r="S410" s="41" t="s">
        <v>1554</v>
      </c>
      <c r="T410" s="41" t="s">
        <v>18465</v>
      </c>
      <c r="U410" s="2" t="s">
        <v>4673</v>
      </c>
      <c r="V410" s="2" t="s">
        <v>1554</v>
      </c>
      <c r="W410" s="41" t="s">
        <v>144</v>
      </c>
      <c r="X410" s="2" t="s">
        <v>5173</v>
      </c>
      <c r="Y410" s="2" t="s">
        <v>5143</v>
      </c>
      <c r="Z410" s="2" t="s">
        <v>20</v>
      </c>
      <c r="AA410" s="2" t="s">
        <v>5144</v>
      </c>
      <c r="AB410" s="2" t="s">
        <v>5145</v>
      </c>
      <c r="AC410" s="2"/>
      <c r="AD410" s="2">
        <v>8007300</v>
      </c>
      <c r="AE410" s="2">
        <v>20</v>
      </c>
      <c r="AF410" s="2">
        <v>6</v>
      </c>
      <c r="AG410" s="2"/>
      <c r="AH410" s="2"/>
      <c r="AI410" s="2">
        <v>3</v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 t="s">
        <v>71</v>
      </c>
      <c r="CE410" s="2">
        <v>0</v>
      </c>
      <c r="CF410" s="2" t="s">
        <v>15686</v>
      </c>
      <c r="CG410" s="2" t="s">
        <v>15719</v>
      </c>
      <c r="CH410" s="2" t="s">
        <v>15709</v>
      </c>
      <c r="CI410" s="49"/>
    </row>
    <row r="411" spans="1:87" x14ac:dyDescent="0.2">
      <c r="A411" s="2" t="s">
        <v>6129</v>
      </c>
      <c r="B411" s="2" t="s">
        <v>23452</v>
      </c>
      <c r="C411" s="2" t="s">
        <v>5140</v>
      </c>
      <c r="D411" s="2"/>
      <c r="E411" s="2" t="s">
        <v>6129</v>
      </c>
      <c r="F411" s="2" t="s">
        <v>6129</v>
      </c>
      <c r="G411" s="23" t="s">
        <v>17298</v>
      </c>
      <c r="H411" s="2"/>
      <c r="I411" s="2" t="s">
        <v>61</v>
      </c>
      <c r="J411" s="2" t="s">
        <v>61</v>
      </c>
      <c r="K411" s="2" t="s">
        <v>61</v>
      </c>
      <c r="L411" s="45" t="s">
        <v>17088</v>
      </c>
      <c r="M411" s="2" t="s">
        <v>133</v>
      </c>
      <c r="N411" s="2">
        <v>24.038913000000001</v>
      </c>
      <c r="O411" s="2">
        <v>55.842652000000001</v>
      </c>
      <c r="P411" s="2" t="s">
        <v>5226</v>
      </c>
      <c r="Q411" s="2" t="s">
        <v>65</v>
      </c>
      <c r="R411" s="43" t="s">
        <v>18854</v>
      </c>
      <c r="S411" s="41" t="s">
        <v>1554</v>
      </c>
      <c r="T411" s="41" t="s">
        <v>18465</v>
      </c>
      <c r="U411" s="2" t="s">
        <v>4673</v>
      </c>
      <c r="V411" s="2" t="s">
        <v>1554</v>
      </c>
      <c r="W411" s="41" t="s">
        <v>17589</v>
      </c>
      <c r="X411" s="2" t="s">
        <v>5173</v>
      </c>
      <c r="Y411" s="2" t="s">
        <v>5143</v>
      </c>
      <c r="Z411" s="2" t="s">
        <v>20</v>
      </c>
      <c r="AA411" s="2" t="s">
        <v>5144</v>
      </c>
      <c r="AB411" s="2" t="s">
        <v>5145</v>
      </c>
      <c r="AC411" s="2" t="s">
        <v>5247</v>
      </c>
      <c r="AD411" s="2">
        <v>8008300</v>
      </c>
      <c r="AE411" s="2">
        <v>35</v>
      </c>
      <c r="AF411" s="2">
        <v>6</v>
      </c>
      <c r="AG411" s="2">
        <v>3</v>
      </c>
      <c r="AH411" s="2" t="s">
        <v>17978</v>
      </c>
      <c r="AI411" s="2">
        <v>3</v>
      </c>
      <c r="AJ411" s="2">
        <v>3</v>
      </c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 t="s">
        <v>78</v>
      </c>
      <c r="CE411" s="2" t="s">
        <v>5237</v>
      </c>
      <c r="CF411" s="2" t="s">
        <v>15685</v>
      </c>
      <c r="CG411" s="2" t="s">
        <v>15717</v>
      </c>
      <c r="CH411" s="2" t="s">
        <v>15709</v>
      </c>
      <c r="CI411" s="49"/>
    </row>
    <row r="412" spans="1:87" x14ac:dyDescent="0.2">
      <c r="A412" s="2" t="s">
        <v>6190</v>
      </c>
      <c r="B412" s="2" t="s">
        <v>23453</v>
      </c>
      <c r="C412" s="2" t="s">
        <v>5140</v>
      </c>
      <c r="D412" s="2"/>
      <c r="E412" s="2" t="s">
        <v>6190</v>
      </c>
      <c r="F412" s="2" t="s">
        <v>6190</v>
      </c>
      <c r="G412" s="23" t="s">
        <v>17323</v>
      </c>
      <c r="H412" s="2"/>
      <c r="I412" s="2" t="s">
        <v>61</v>
      </c>
      <c r="J412" s="2" t="s">
        <v>61</v>
      </c>
      <c r="K412" s="2" t="s">
        <v>61</v>
      </c>
      <c r="L412" s="45" t="s">
        <v>17088</v>
      </c>
      <c r="M412" s="2" t="s">
        <v>133</v>
      </c>
      <c r="N412" s="2">
        <v>24.518013</v>
      </c>
      <c r="O412" s="2">
        <v>55.535314</v>
      </c>
      <c r="P412" s="2" t="s">
        <v>5226</v>
      </c>
      <c r="Q412" s="2" t="s">
        <v>65</v>
      </c>
      <c r="R412" s="43" t="s">
        <v>18854</v>
      </c>
      <c r="S412" s="41" t="s">
        <v>1554</v>
      </c>
      <c r="T412" s="41" t="s">
        <v>18460</v>
      </c>
      <c r="U412" s="2" t="s">
        <v>16801</v>
      </c>
      <c r="V412" s="2" t="s">
        <v>1554</v>
      </c>
      <c r="W412" s="41" t="s">
        <v>17589</v>
      </c>
      <c r="X412" s="2" t="s">
        <v>5173</v>
      </c>
      <c r="Y412" s="2" t="s">
        <v>5143</v>
      </c>
      <c r="Z412" s="2" t="s">
        <v>20</v>
      </c>
      <c r="AA412" s="2" t="s">
        <v>5144</v>
      </c>
      <c r="AB412" s="2" t="s">
        <v>5145</v>
      </c>
      <c r="AC412" s="2" t="s">
        <v>5247</v>
      </c>
      <c r="AD412" s="2">
        <v>8005600</v>
      </c>
      <c r="AE412" s="2">
        <v>40</v>
      </c>
      <c r="AF412" s="2">
        <v>6</v>
      </c>
      <c r="AG412" s="2">
        <v>3</v>
      </c>
      <c r="AH412" s="2" t="s">
        <v>17978</v>
      </c>
      <c r="AI412" s="2">
        <v>3</v>
      </c>
      <c r="AJ412" s="2">
        <v>3</v>
      </c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 t="s">
        <v>78</v>
      </c>
      <c r="CE412" s="2" t="s">
        <v>6191</v>
      </c>
      <c r="CF412" s="2" t="s">
        <v>15680</v>
      </c>
      <c r="CG412" s="2" t="s">
        <v>15708</v>
      </c>
      <c r="CH412" s="2" t="s">
        <v>15709</v>
      </c>
      <c r="CI412" s="49"/>
    </row>
    <row r="413" spans="1:87" x14ac:dyDescent="0.2">
      <c r="A413" s="2" t="s">
        <v>6192</v>
      </c>
      <c r="B413" s="2" t="s">
        <v>23454</v>
      </c>
      <c r="C413" s="2" t="s">
        <v>5140</v>
      </c>
      <c r="D413" s="2"/>
      <c r="E413" s="2" t="s">
        <v>6192</v>
      </c>
      <c r="F413" s="2" t="s">
        <v>6192</v>
      </c>
      <c r="G413" s="23" t="s">
        <v>17324</v>
      </c>
      <c r="H413" s="2"/>
      <c r="I413" s="2" t="s">
        <v>61</v>
      </c>
      <c r="J413" s="2" t="s">
        <v>61</v>
      </c>
      <c r="K413" s="2" t="s">
        <v>61</v>
      </c>
      <c r="L413" s="45" t="s">
        <v>17088</v>
      </c>
      <c r="M413" s="2" t="s">
        <v>133</v>
      </c>
      <c r="N413" s="2">
        <v>24.244481</v>
      </c>
      <c r="O413" s="2">
        <v>55.559026000000003</v>
      </c>
      <c r="P413" s="2" t="s">
        <v>5226</v>
      </c>
      <c r="Q413" s="2" t="s">
        <v>65</v>
      </c>
      <c r="R413" s="43" t="s">
        <v>18854</v>
      </c>
      <c r="S413" s="41" t="s">
        <v>1554</v>
      </c>
      <c r="T413" s="41" t="s">
        <v>18460</v>
      </c>
      <c r="U413" s="2" t="s">
        <v>16801</v>
      </c>
      <c r="V413" s="2" t="s">
        <v>1554</v>
      </c>
      <c r="W413" s="41" t="s">
        <v>17589</v>
      </c>
      <c r="X413" s="2" t="s">
        <v>5173</v>
      </c>
      <c r="Y413" s="2" t="s">
        <v>5143</v>
      </c>
      <c r="Z413" s="2" t="s">
        <v>20</v>
      </c>
      <c r="AA413" s="2" t="s">
        <v>5144</v>
      </c>
      <c r="AB413" s="2" t="s">
        <v>5145</v>
      </c>
      <c r="AC413" s="2" t="s">
        <v>5247</v>
      </c>
      <c r="AD413" s="2">
        <v>8006500</v>
      </c>
      <c r="AE413" s="2">
        <v>40</v>
      </c>
      <c r="AF413" s="2">
        <v>6</v>
      </c>
      <c r="AG413" s="2">
        <v>3</v>
      </c>
      <c r="AH413" s="2" t="s">
        <v>17978</v>
      </c>
      <c r="AI413" s="2">
        <v>3</v>
      </c>
      <c r="AJ413" s="2">
        <v>3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 t="s">
        <v>78</v>
      </c>
      <c r="CE413" s="2" t="s">
        <v>6193</v>
      </c>
      <c r="CF413" s="2" t="s">
        <v>15680</v>
      </c>
      <c r="CG413" s="2" t="s">
        <v>15708</v>
      </c>
      <c r="CH413" s="2" t="s">
        <v>15709</v>
      </c>
      <c r="CI413" s="49"/>
    </row>
    <row r="414" spans="1:87" x14ac:dyDescent="0.2">
      <c r="A414" s="2" t="s">
        <v>6194</v>
      </c>
      <c r="B414" s="2" t="s">
        <v>23455</v>
      </c>
      <c r="C414" s="2" t="s">
        <v>5140</v>
      </c>
      <c r="D414" s="2"/>
      <c r="E414" s="2" t="s">
        <v>6194</v>
      </c>
      <c r="F414" s="2" t="s">
        <v>6194</v>
      </c>
      <c r="G414" s="23" t="s">
        <v>17325</v>
      </c>
      <c r="H414" s="2"/>
      <c r="I414" s="2" t="s">
        <v>61</v>
      </c>
      <c r="J414" s="2" t="s">
        <v>61</v>
      </c>
      <c r="K414" s="2" t="s">
        <v>61</v>
      </c>
      <c r="L414" s="45" t="s">
        <v>17088</v>
      </c>
      <c r="M414" s="2" t="s">
        <v>133</v>
      </c>
      <c r="N414" s="2">
        <v>24.252728999999999</v>
      </c>
      <c r="O414" s="2">
        <v>55.571815999999998</v>
      </c>
      <c r="P414" s="2" t="s">
        <v>5226</v>
      </c>
      <c r="Q414" s="2" t="s">
        <v>65</v>
      </c>
      <c r="R414" s="43" t="s">
        <v>18854</v>
      </c>
      <c r="S414" s="41" t="s">
        <v>1554</v>
      </c>
      <c r="T414" s="41" t="s">
        <v>18460</v>
      </c>
      <c r="U414" s="2" t="s">
        <v>16801</v>
      </c>
      <c r="V414" s="2" t="s">
        <v>1554</v>
      </c>
      <c r="W414" s="41" t="s">
        <v>17589</v>
      </c>
      <c r="X414" s="2" t="s">
        <v>5173</v>
      </c>
      <c r="Y414" s="2" t="s">
        <v>5143</v>
      </c>
      <c r="Z414" s="2" t="s">
        <v>20</v>
      </c>
      <c r="AA414" s="2" t="s">
        <v>5144</v>
      </c>
      <c r="AB414" s="2" t="s">
        <v>5145</v>
      </c>
      <c r="AC414" s="2" t="s">
        <v>5247</v>
      </c>
      <c r="AD414" s="2">
        <v>8006500</v>
      </c>
      <c r="AE414" s="2">
        <v>35</v>
      </c>
      <c r="AF414" s="2">
        <v>6</v>
      </c>
      <c r="AG414" s="2">
        <v>3</v>
      </c>
      <c r="AH414" s="2" t="s">
        <v>17978</v>
      </c>
      <c r="AI414" s="2">
        <v>3</v>
      </c>
      <c r="AJ414" s="2">
        <v>3</v>
      </c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 t="s">
        <v>78</v>
      </c>
      <c r="CE414" s="2" t="s">
        <v>6195</v>
      </c>
      <c r="CF414" s="2" t="s">
        <v>15685</v>
      </c>
      <c r="CG414" s="2" t="s">
        <v>15717</v>
      </c>
      <c r="CH414" s="2" t="s">
        <v>15709</v>
      </c>
      <c r="CI414" s="49"/>
    </row>
    <row r="415" spans="1:87" x14ac:dyDescent="0.2">
      <c r="A415" s="2" t="s">
        <v>6162</v>
      </c>
      <c r="B415" s="2" t="s">
        <v>23456</v>
      </c>
      <c r="C415" s="2" t="s">
        <v>5140</v>
      </c>
      <c r="D415" s="2"/>
      <c r="E415" s="2" t="s">
        <v>6162</v>
      </c>
      <c r="F415" s="2" t="s">
        <v>6162</v>
      </c>
      <c r="G415" s="23" t="s">
        <v>17312</v>
      </c>
      <c r="H415" s="2"/>
      <c r="I415" s="2" t="s">
        <v>61</v>
      </c>
      <c r="J415" s="2" t="s">
        <v>61</v>
      </c>
      <c r="K415" s="2" t="s">
        <v>61</v>
      </c>
      <c r="L415" s="45" t="s">
        <v>17088</v>
      </c>
      <c r="M415" s="2" t="s">
        <v>133</v>
      </c>
      <c r="N415" s="2">
        <v>24.259233999999999</v>
      </c>
      <c r="O415" s="2">
        <v>55.576973000000002</v>
      </c>
      <c r="P415" s="2" t="s">
        <v>5226</v>
      </c>
      <c r="Q415" s="2" t="s">
        <v>65</v>
      </c>
      <c r="R415" s="43" t="s">
        <v>18854</v>
      </c>
      <c r="S415" s="41" t="s">
        <v>1554</v>
      </c>
      <c r="T415" s="41" t="s">
        <v>18465</v>
      </c>
      <c r="U415" s="2" t="s">
        <v>4673</v>
      </c>
      <c r="V415" s="2" t="s">
        <v>1554</v>
      </c>
      <c r="W415" s="41" t="s">
        <v>17589</v>
      </c>
      <c r="X415" s="2" t="s">
        <v>5173</v>
      </c>
      <c r="Y415" s="2" t="s">
        <v>5143</v>
      </c>
      <c r="Z415" s="2" t="s">
        <v>20</v>
      </c>
      <c r="AA415" s="2" t="s">
        <v>5144</v>
      </c>
      <c r="AB415" s="2" t="s">
        <v>5145</v>
      </c>
      <c r="AC415" s="2" t="s">
        <v>5247</v>
      </c>
      <c r="AD415" s="2">
        <v>8006500</v>
      </c>
      <c r="AE415" s="2">
        <v>35</v>
      </c>
      <c r="AF415" s="2">
        <v>6</v>
      </c>
      <c r="AG415" s="2">
        <v>3</v>
      </c>
      <c r="AH415" s="2" t="s">
        <v>17978</v>
      </c>
      <c r="AI415" s="2">
        <v>3</v>
      </c>
      <c r="AJ415" s="2">
        <v>3</v>
      </c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 t="s">
        <v>78</v>
      </c>
      <c r="CE415" s="2" t="s">
        <v>6163</v>
      </c>
      <c r="CF415" s="2" t="s">
        <v>15685</v>
      </c>
      <c r="CG415" s="2" t="s">
        <v>15717</v>
      </c>
      <c r="CH415" s="2" t="s">
        <v>15709</v>
      </c>
      <c r="CI415" s="49"/>
    </row>
    <row r="416" spans="1:87" x14ac:dyDescent="0.2">
      <c r="A416" s="2" t="s">
        <v>6221</v>
      </c>
      <c r="B416" s="2" t="s">
        <v>23457</v>
      </c>
      <c r="C416" s="2" t="s">
        <v>5140</v>
      </c>
      <c r="D416" s="2"/>
      <c r="E416" s="2" t="s">
        <v>6221</v>
      </c>
      <c r="F416" s="2" t="s">
        <v>6221</v>
      </c>
      <c r="G416" s="23" t="s">
        <v>17336</v>
      </c>
      <c r="H416" s="2"/>
      <c r="I416" s="2" t="s">
        <v>61</v>
      </c>
      <c r="J416" s="2" t="s">
        <v>61</v>
      </c>
      <c r="K416" s="2" t="s">
        <v>61</v>
      </c>
      <c r="L416" s="45" t="s">
        <v>17088</v>
      </c>
      <c r="M416" s="2" t="s">
        <v>133</v>
      </c>
      <c r="N416" s="2">
        <v>24.243151000000001</v>
      </c>
      <c r="O416" s="2">
        <v>55.576000000000001</v>
      </c>
      <c r="P416" s="2" t="s">
        <v>5226</v>
      </c>
      <c r="Q416" s="2" t="s">
        <v>65</v>
      </c>
      <c r="R416" s="43" t="s">
        <v>18854</v>
      </c>
      <c r="S416" s="41" t="s">
        <v>1554</v>
      </c>
      <c r="T416" s="41" t="s">
        <v>18460</v>
      </c>
      <c r="U416" s="2" t="s">
        <v>16801</v>
      </c>
      <c r="V416" s="2" t="s">
        <v>1554</v>
      </c>
      <c r="W416" s="41" t="s">
        <v>17589</v>
      </c>
      <c r="X416" s="2" t="s">
        <v>5173</v>
      </c>
      <c r="Y416" s="2" t="s">
        <v>5143</v>
      </c>
      <c r="Z416" s="2" t="s">
        <v>20</v>
      </c>
      <c r="AA416" s="2" t="s">
        <v>5144</v>
      </c>
      <c r="AB416" s="2" t="s">
        <v>5145</v>
      </c>
      <c r="AC416" s="2" t="s">
        <v>5247</v>
      </c>
      <c r="AD416" s="2">
        <v>8006500</v>
      </c>
      <c r="AE416" s="2">
        <v>35</v>
      </c>
      <c r="AF416" s="2">
        <v>6</v>
      </c>
      <c r="AG416" s="2">
        <v>3</v>
      </c>
      <c r="AH416" s="2" t="s">
        <v>17978</v>
      </c>
      <c r="AI416" s="2">
        <v>3</v>
      </c>
      <c r="AJ416" s="2">
        <v>3</v>
      </c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 t="s">
        <v>78</v>
      </c>
      <c r="CE416" s="2" t="s">
        <v>6222</v>
      </c>
      <c r="CF416" s="2" t="s">
        <v>15685</v>
      </c>
      <c r="CG416" s="2" t="s">
        <v>15717</v>
      </c>
      <c r="CH416" s="2" t="s">
        <v>15709</v>
      </c>
      <c r="CI416" s="49"/>
    </row>
    <row r="417" spans="1:87" x14ac:dyDescent="0.2">
      <c r="A417" s="2" t="s">
        <v>6237</v>
      </c>
      <c r="B417" s="2" t="s">
        <v>23458</v>
      </c>
      <c r="C417" s="2" t="s">
        <v>5140</v>
      </c>
      <c r="D417" s="2"/>
      <c r="E417" s="2" t="s">
        <v>6237</v>
      </c>
      <c r="F417" s="2" t="s">
        <v>6237</v>
      </c>
      <c r="G417" s="23" t="s">
        <v>17344</v>
      </c>
      <c r="H417" s="2"/>
      <c r="I417" s="2" t="s">
        <v>61</v>
      </c>
      <c r="J417" s="2" t="s">
        <v>61</v>
      </c>
      <c r="K417" s="2" t="s">
        <v>61</v>
      </c>
      <c r="L417" s="45" t="s">
        <v>17088</v>
      </c>
      <c r="M417" s="2" t="s">
        <v>133</v>
      </c>
      <c r="N417" s="2">
        <v>24.188590000000001</v>
      </c>
      <c r="O417" s="2">
        <v>55.700221999999997</v>
      </c>
      <c r="P417" s="2" t="s">
        <v>5226</v>
      </c>
      <c r="Q417" s="2" t="s">
        <v>65</v>
      </c>
      <c r="R417" s="43" t="s">
        <v>18854</v>
      </c>
      <c r="S417" s="41" t="s">
        <v>1554</v>
      </c>
      <c r="T417" s="41" t="s">
        <v>18465</v>
      </c>
      <c r="U417" s="2" t="s">
        <v>4673</v>
      </c>
      <c r="V417" s="2" t="s">
        <v>1554</v>
      </c>
      <c r="W417" s="41" t="s">
        <v>17589</v>
      </c>
      <c r="X417" s="2" t="s">
        <v>5173</v>
      </c>
      <c r="Y417" s="2" t="s">
        <v>5143</v>
      </c>
      <c r="Z417" s="2" t="s">
        <v>20</v>
      </c>
      <c r="AA417" s="2" t="s">
        <v>5144</v>
      </c>
      <c r="AB417" s="2" t="s">
        <v>5145</v>
      </c>
      <c r="AC417" s="2" t="s">
        <v>5205</v>
      </c>
      <c r="AD417" s="2">
        <v>8002500</v>
      </c>
      <c r="AE417" s="2">
        <v>40</v>
      </c>
      <c r="AF417" s="2">
        <v>6</v>
      </c>
      <c r="AG417" s="2">
        <v>3</v>
      </c>
      <c r="AH417" s="2" t="s">
        <v>17974</v>
      </c>
      <c r="AI417" s="2">
        <v>3</v>
      </c>
      <c r="AJ417" s="2">
        <v>3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 t="s">
        <v>78</v>
      </c>
      <c r="CE417" s="2" t="s">
        <v>19213</v>
      </c>
      <c r="CF417" s="2" t="s">
        <v>15680</v>
      </c>
      <c r="CG417" s="2" t="s">
        <v>15712</v>
      </c>
      <c r="CH417" s="2" t="s">
        <v>15709</v>
      </c>
      <c r="CI417" s="49"/>
    </row>
    <row r="418" spans="1:87" x14ac:dyDescent="0.2">
      <c r="A418" s="2" t="s">
        <v>10410</v>
      </c>
      <c r="B418" s="2" t="s">
        <v>23459</v>
      </c>
      <c r="C418" s="2" t="s">
        <v>5140</v>
      </c>
      <c r="D418" s="2"/>
      <c r="E418" s="2" t="s">
        <v>10410</v>
      </c>
      <c r="F418" s="2" t="s">
        <v>10410</v>
      </c>
      <c r="G418" s="23" t="s">
        <v>16398</v>
      </c>
      <c r="H418" s="2"/>
      <c r="I418" s="2" t="s">
        <v>61</v>
      </c>
      <c r="J418" s="2" t="s">
        <v>61</v>
      </c>
      <c r="K418" s="2" t="s">
        <v>61</v>
      </c>
      <c r="L418" s="45" t="s">
        <v>17088</v>
      </c>
      <c r="M418" s="2" t="s">
        <v>133</v>
      </c>
      <c r="N418" s="2">
        <v>24.281855</v>
      </c>
      <c r="O418" s="2">
        <v>55.738641999999999</v>
      </c>
      <c r="P418" s="2" t="s">
        <v>5226</v>
      </c>
      <c r="Q418" s="2" t="s">
        <v>65</v>
      </c>
      <c r="R418" s="43" t="s">
        <v>18854</v>
      </c>
      <c r="S418" s="41" t="s">
        <v>1554</v>
      </c>
      <c r="T418" s="41" t="s">
        <v>18465</v>
      </c>
      <c r="U418" s="2" t="s">
        <v>4673</v>
      </c>
      <c r="V418" s="2" t="s">
        <v>1554</v>
      </c>
      <c r="W418" s="41" t="s">
        <v>17589</v>
      </c>
      <c r="X418" s="2" t="s">
        <v>5173</v>
      </c>
      <c r="Y418" s="2" t="s">
        <v>5143</v>
      </c>
      <c r="Z418" s="2" t="s">
        <v>20</v>
      </c>
      <c r="AA418" s="2" t="s">
        <v>5144</v>
      </c>
      <c r="AB418" s="2" t="s">
        <v>5145</v>
      </c>
      <c r="AC418" s="2" t="s">
        <v>5205</v>
      </c>
      <c r="AD418" s="2">
        <v>8000300</v>
      </c>
      <c r="AE418" s="2">
        <v>40</v>
      </c>
      <c r="AF418" s="2">
        <v>5</v>
      </c>
      <c r="AG418" s="2">
        <v>3</v>
      </c>
      <c r="AH418" s="2" t="s">
        <v>17974</v>
      </c>
      <c r="AI418" s="2">
        <v>3</v>
      </c>
      <c r="AJ418" s="2">
        <v>3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 t="s">
        <v>78</v>
      </c>
      <c r="CE418" s="2" t="s">
        <v>19214</v>
      </c>
      <c r="CF418" s="2"/>
      <c r="CG418" s="2"/>
      <c r="CH418" s="2"/>
      <c r="CI418" s="49"/>
    </row>
    <row r="419" spans="1:87" x14ac:dyDescent="0.2">
      <c r="A419" s="2" t="s">
        <v>10418</v>
      </c>
      <c r="B419" s="2" t="s">
        <v>23460</v>
      </c>
      <c r="C419" s="2" t="s">
        <v>5140</v>
      </c>
      <c r="D419" s="2"/>
      <c r="E419" s="2" t="s">
        <v>10418</v>
      </c>
      <c r="F419" s="2" t="s">
        <v>10418</v>
      </c>
      <c r="G419" s="23" t="s">
        <v>16399</v>
      </c>
      <c r="H419" s="2"/>
      <c r="I419" s="2" t="s">
        <v>61</v>
      </c>
      <c r="J419" s="2" t="s">
        <v>61</v>
      </c>
      <c r="K419" s="2" t="s">
        <v>61</v>
      </c>
      <c r="L419" s="45" t="s">
        <v>17088</v>
      </c>
      <c r="M419" s="2" t="s">
        <v>133</v>
      </c>
      <c r="N419" s="2">
        <v>24.291326999999999</v>
      </c>
      <c r="O419" s="2">
        <v>55.737434999999998</v>
      </c>
      <c r="P419" s="2" t="s">
        <v>5226</v>
      </c>
      <c r="Q419" s="2" t="s">
        <v>65</v>
      </c>
      <c r="R419" s="43" t="s">
        <v>18854</v>
      </c>
      <c r="S419" s="41" t="s">
        <v>1554</v>
      </c>
      <c r="T419" s="41" t="s">
        <v>18465</v>
      </c>
      <c r="U419" s="2" t="s">
        <v>4673</v>
      </c>
      <c r="V419" s="2" t="s">
        <v>1554</v>
      </c>
      <c r="W419" s="41" t="s">
        <v>17589</v>
      </c>
      <c r="X419" s="2" t="s">
        <v>5173</v>
      </c>
      <c r="Y419" s="2" t="s">
        <v>5143</v>
      </c>
      <c r="Z419" s="2" t="s">
        <v>20</v>
      </c>
      <c r="AA419" s="2" t="s">
        <v>5144</v>
      </c>
      <c r="AB419" s="2" t="s">
        <v>5145</v>
      </c>
      <c r="AC419" s="2" t="s">
        <v>5247</v>
      </c>
      <c r="AD419" s="2">
        <v>8000300</v>
      </c>
      <c r="AE419" s="2">
        <v>35</v>
      </c>
      <c r="AF419" s="2">
        <v>5</v>
      </c>
      <c r="AG419" s="2">
        <v>3</v>
      </c>
      <c r="AH419" s="2" t="s">
        <v>17978</v>
      </c>
      <c r="AI419" s="2">
        <v>3</v>
      </c>
      <c r="AJ419" s="2">
        <v>3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 t="s">
        <v>78</v>
      </c>
      <c r="CE419" s="2" t="s">
        <v>19215</v>
      </c>
      <c r="CF419" s="2"/>
      <c r="CG419" s="2"/>
      <c r="CH419" s="2"/>
      <c r="CI419" s="49"/>
    </row>
    <row r="420" spans="1:87" x14ac:dyDescent="0.2">
      <c r="A420" s="2" t="s">
        <v>6130</v>
      </c>
      <c r="B420" s="2" t="s">
        <v>23461</v>
      </c>
      <c r="C420" s="2" t="s">
        <v>5140</v>
      </c>
      <c r="D420" s="2"/>
      <c r="E420" s="2" t="s">
        <v>6130</v>
      </c>
      <c r="F420" s="2" t="s">
        <v>6130</v>
      </c>
      <c r="G420" s="23" t="s">
        <v>17299</v>
      </c>
      <c r="H420" s="2"/>
      <c r="I420" s="2" t="s">
        <v>61</v>
      </c>
      <c r="J420" s="2" t="s">
        <v>61</v>
      </c>
      <c r="K420" s="2" t="s">
        <v>61</v>
      </c>
      <c r="L420" s="45" t="s">
        <v>17088</v>
      </c>
      <c r="M420" s="2" t="s">
        <v>133</v>
      </c>
      <c r="N420" s="2">
        <v>24.151854</v>
      </c>
      <c r="O420" s="2">
        <v>55.733533999999999</v>
      </c>
      <c r="P420" s="2" t="s">
        <v>5226</v>
      </c>
      <c r="Q420" s="2" t="s">
        <v>65</v>
      </c>
      <c r="R420" s="43" t="s">
        <v>18854</v>
      </c>
      <c r="S420" s="41" t="s">
        <v>1554</v>
      </c>
      <c r="T420" s="41" t="s">
        <v>18460</v>
      </c>
      <c r="U420" s="2" t="s">
        <v>16801</v>
      </c>
      <c r="V420" s="2" t="s">
        <v>1554</v>
      </c>
      <c r="W420" s="41" t="s">
        <v>17589</v>
      </c>
      <c r="X420" s="2" t="s">
        <v>5173</v>
      </c>
      <c r="Y420" s="2" t="s">
        <v>5143</v>
      </c>
      <c r="Z420" s="2" t="s">
        <v>20</v>
      </c>
      <c r="AA420" s="2" t="s">
        <v>5144</v>
      </c>
      <c r="AB420" s="2" t="s">
        <v>5145</v>
      </c>
      <c r="AC420" s="2" t="s">
        <v>5205</v>
      </c>
      <c r="AD420" s="2">
        <v>8002600</v>
      </c>
      <c r="AE420" s="2">
        <v>30</v>
      </c>
      <c r="AF420" s="2">
        <v>6</v>
      </c>
      <c r="AG420" s="2">
        <v>3</v>
      </c>
      <c r="AH420" s="2" t="s">
        <v>17974</v>
      </c>
      <c r="AI420" s="2">
        <v>3</v>
      </c>
      <c r="AJ420" s="2">
        <v>3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 t="s">
        <v>78</v>
      </c>
      <c r="CE420" s="2" t="s">
        <v>19213</v>
      </c>
      <c r="CF420" s="2" t="s">
        <v>15683</v>
      </c>
      <c r="CG420" s="2" t="s">
        <v>15727</v>
      </c>
      <c r="CH420" s="2" t="s">
        <v>15709</v>
      </c>
      <c r="CI420" s="49"/>
    </row>
    <row r="421" spans="1:87" x14ac:dyDescent="0.2">
      <c r="A421" s="2" t="s">
        <v>10411</v>
      </c>
      <c r="B421" s="2" t="s">
        <v>23462</v>
      </c>
      <c r="C421" s="2" t="s">
        <v>5140</v>
      </c>
      <c r="D421" s="2"/>
      <c r="E421" s="2" t="s">
        <v>10411</v>
      </c>
      <c r="F421" s="2" t="s">
        <v>10411</v>
      </c>
      <c r="G421" s="23"/>
      <c r="H421" s="2"/>
      <c r="I421" s="2" t="s">
        <v>61</v>
      </c>
      <c r="J421" s="2" t="s">
        <v>61</v>
      </c>
      <c r="K421" s="2"/>
      <c r="L421" s="45" t="s">
        <v>17088</v>
      </c>
      <c r="M421" s="2" t="s">
        <v>133</v>
      </c>
      <c r="N421" s="2">
        <v>24.180627000000001</v>
      </c>
      <c r="O421" s="2">
        <v>55.083675999999997</v>
      </c>
      <c r="P421" s="2" t="s">
        <v>5226</v>
      </c>
      <c r="Q421" s="2" t="s">
        <v>65</v>
      </c>
      <c r="R421" s="43" t="s">
        <v>16802</v>
      </c>
      <c r="S421" s="41" t="s">
        <v>16802</v>
      </c>
      <c r="T421" s="41" t="s">
        <v>18462</v>
      </c>
      <c r="U421" s="2" t="s">
        <v>6245</v>
      </c>
      <c r="V421" s="2" t="s">
        <v>4851</v>
      </c>
      <c r="W421" s="41" t="s">
        <v>144</v>
      </c>
      <c r="X421" s="2" t="s">
        <v>5173</v>
      </c>
      <c r="Y421" s="2" t="s">
        <v>5143</v>
      </c>
      <c r="Z421" s="2" t="s">
        <v>20</v>
      </c>
      <c r="AA421" s="2" t="s">
        <v>5144</v>
      </c>
      <c r="AB421" s="2" t="s">
        <v>5145</v>
      </c>
      <c r="AC421" s="2"/>
      <c r="AD421" s="2">
        <v>8007300</v>
      </c>
      <c r="AE421" s="2">
        <v>50</v>
      </c>
      <c r="AF421" s="2">
        <v>6</v>
      </c>
      <c r="AG421" s="2"/>
      <c r="AH421" s="2"/>
      <c r="AI421" s="2">
        <v>3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 t="s">
        <v>78</v>
      </c>
      <c r="CE421" s="2" t="s">
        <v>19216</v>
      </c>
      <c r="CF421" s="2">
        <v>60</v>
      </c>
      <c r="CG421" s="2" t="s">
        <v>17387</v>
      </c>
      <c r="CH421" s="2"/>
      <c r="CI421" s="49"/>
    </row>
    <row r="422" spans="1:87" x14ac:dyDescent="0.2">
      <c r="A422" s="2" t="s">
        <v>16272</v>
      </c>
      <c r="B422" s="2" t="s">
        <v>23463</v>
      </c>
      <c r="C422" s="2" t="s">
        <v>5140</v>
      </c>
      <c r="D422" s="2"/>
      <c r="E422" s="2" t="s">
        <v>16272</v>
      </c>
      <c r="F422" s="2" t="s">
        <v>16272</v>
      </c>
      <c r="G422" s="23"/>
      <c r="H422" s="2"/>
      <c r="I422" s="2" t="s">
        <v>61</v>
      </c>
      <c r="J422" s="2" t="s">
        <v>61</v>
      </c>
      <c r="K422" s="2"/>
      <c r="L422" s="45" t="s">
        <v>17088</v>
      </c>
      <c r="M422" s="2" t="s">
        <v>133</v>
      </c>
      <c r="N422" s="2">
        <v>24.102703000000002</v>
      </c>
      <c r="O422" s="2">
        <v>55.052323000000001</v>
      </c>
      <c r="P422" s="2" t="s">
        <v>5226</v>
      </c>
      <c r="Q422" s="2" t="s">
        <v>65</v>
      </c>
      <c r="R422" s="43" t="s">
        <v>16802</v>
      </c>
      <c r="S422" s="41" t="s">
        <v>16802</v>
      </c>
      <c r="T422" s="41" t="s">
        <v>18462</v>
      </c>
      <c r="U422" s="2" t="s">
        <v>6245</v>
      </c>
      <c r="V422" s="2" t="s">
        <v>4851</v>
      </c>
      <c r="W422" s="41" t="s">
        <v>144</v>
      </c>
      <c r="X422" s="2" t="s">
        <v>5173</v>
      </c>
      <c r="Y422" s="2" t="s">
        <v>5143</v>
      </c>
      <c r="Z422" s="2" t="s">
        <v>20</v>
      </c>
      <c r="AA422" s="2" t="s">
        <v>5144</v>
      </c>
      <c r="AB422" s="2" t="s">
        <v>5145</v>
      </c>
      <c r="AC422" s="2"/>
      <c r="AD422" s="2">
        <v>2430100</v>
      </c>
      <c r="AE422" s="2">
        <v>30</v>
      </c>
      <c r="AF422" s="2">
        <v>6</v>
      </c>
      <c r="AG422" s="2"/>
      <c r="AH422" s="2"/>
      <c r="AI422" s="2">
        <v>3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 t="s">
        <v>71</v>
      </c>
      <c r="CE422" s="2">
        <v>0</v>
      </c>
      <c r="CF422" s="2">
        <v>35</v>
      </c>
      <c r="CG422" s="2" t="s">
        <v>253</v>
      </c>
      <c r="CH422" s="2"/>
      <c r="CI422" s="49"/>
    </row>
    <row r="423" spans="1:87" x14ac:dyDescent="0.2">
      <c r="A423" s="2" t="s">
        <v>6196</v>
      </c>
      <c r="B423" s="2" t="s">
        <v>23464</v>
      </c>
      <c r="C423" s="2" t="s">
        <v>5140</v>
      </c>
      <c r="D423" s="2"/>
      <c r="E423" s="2" t="s">
        <v>6196</v>
      </c>
      <c r="F423" s="2" t="s">
        <v>6196</v>
      </c>
      <c r="G423" s="23" t="s">
        <v>17326</v>
      </c>
      <c r="H423" s="2"/>
      <c r="I423" s="2" t="s">
        <v>61</v>
      </c>
      <c r="J423" s="2" t="s">
        <v>61</v>
      </c>
      <c r="K423" s="2" t="s">
        <v>61</v>
      </c>
      <c r="L423" s="45" t="s">
        <v>17088</v>
      </c>
      <c r="M423" s="2" t="s">
        <v>133</v>
      </c>
      <c r="N423" s="2">
        <v>24.191610000000001</v>
      </c>
      <c r="O423" s="2">
        <v>55.729680000000002</v>
      </c>
      <c r="P423" s="2" t="s">
        <v>5226</v>
      </c>
      <c r="Q423" s="2" t="s">
        <v>65</v>
      </c>
      <c r="R423" s="43" t="s">
        <v>16802</v>
      </c>
      <c r="S423" s="41" t="s">
        <v>16802</v>
      </c>
      <c r="T423" s="41" t="s">
        <v>18462</v>
      </c>
      <c r="U423" s="2" t="s">
        <v>6245</v>
      </c>
      <c r="V423" s="2" t="s">
        <v>4851</v>
      </c>
      <c r="W423" s="41" t="s">
        <v>17589</v>
      </c>
      <c r="X423" s="2" t="s">
        <v>5173</v>
      </c>
      <c r="Y423" s="2" t="s">
        <v>5143</v>
      </c>
      <c r="Z423" s="2" t="s">
        <v>20</v>
      </c>
      <c r="AA423" s="2" t="s">
        <v>5144</v>
      </c>
      <c r="AB423" s="2" t="s">
        <v>5145</v>
      </c>
      <c r="AC423" s="2" t="s">
        <v>5205</v>
      </c>
      <c r="AD423" s="2">
        <v>8002500</v>
      </c>
      <c r="AE423" s="2">
        <v>30</v>
      </c>
      <c r="AF423" s="2">
        <v>6</v>
      </c>
      <c r="AG423" s="2">
        <v>3</v>
      </c>
      <c r="AH423" s="2" t="s">
        <v>17974</v>
      </c>
      <c r="AI423" s="2">
        <v>3</v>
      </c>
      <c r="AJ423" s="2">
        <v>3</v>
      </c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 t="s">
        <v>78</v>
      </c>
      <c r="CE423" s="2" t="s">
        <v>19217</v>
      </c>
      <c r="CF423" s="2" t="s">
        <v>15685</v>
      </c>
      <c r="CG423" s="2" t="s">
        <v>15715</v>
      </c>
      <c r="CH423" s="2" t="s">
        <v>15706</v>
      </c>
      <c r="CI423" s="49"/>
    </row>
    <row r="424" spans="1:87" x14ac:dyDescent="0.2">
      <c r="A424" s="2" t="s">
        <v>6197</v>
      </c>
      <c r="B424" s="2" t="s">
        <v>23465</v>
      </c>
      <c r="C424" s="2" t="s">
        <v>5140</v>
      </c>
      <c r="D424" s="2"/>
      <c r="E424" s="2" t="s">
        <v>6197</v>
      </c>
      <c r="F424" s="2" t="s">
        <v>6197</v>
      </c>
      <c r="G424" s="23" t="s">
        <v>17327</v>
      </c>
      <c r="H424" s="2"/>
      <c r="I424" s="2" t="s">
        <v>61</v>
      </c>
      <c r="J424" s="2" t="s">
        <v>61</v>
      </c>
      <c r="K424" s="2" t="s">
        <v>61</v>
      </c>
      <c r="L424" s="45" t="s">
        <v>17088</v>
      </c>
      <c r="M424" s="2" t="s">
        <v>133</v>
      </c>
      <c r="N424" s="2">
        <v>24.265557000000001</v>
      </c>
      <c r="O424" s="2">
        <v>55.698208999999999</v>
      </c>
      <c r="P424" s="2" t="s">
        <v>5226</v>
      </c>
      <c r="Q424" s="2" t="s">
        <v>65</v>
      </c>
      <c r="R424" s="43" t="s">
        <v>18854</v>
      </c>
      <c r="S424" s="41" t="s">
        <v>1554</v>
      </c>
      <c r="T424" s="41" t="s">
        <v>18460</v>
      </c>
      <c r="U424" s="2" t="s">
        <v>16801</v>
      </c>
      <c r="V424" s="2" t="s">
        <v>1554</v>
      </c>
      <c r="W424" s="41" t="s">
        <v>17589</v>
      </c>
      <c r="X424" s="2" t="s">
        <v>5173</v>
      </c>
      <c r="Y424" s="2" t="s">
        <v>5143</v>
      </c>
      <c r="Z424" s="2" t="s">
        <v>20</v>
      </c>
      <c r="AA424" s="2" t="s">
        <v>5144</v>
      </c>
      <c r="AB424" s="2" t="s">
        <v>5145</v>
      </c>
      <c r="AC424" s="2" t="s">
        <v>5247</v>
      </c>
      <c r="AD424" s="2">
        <v>8000600</v>
      </c>
      <c r="AE424" s="2">
        <v>40</v>
      </c>
      <c r="AF424" s="2">
        <v>6</v>
      </c>
      <c r="AG424" s="2">
        <v>3</v>
      </c>
      <c r="AH424" s="2" t="s">
        <v>17978</v>
      </c>
      <c r="AI424" s="2">
        <v>3</v>
      </c>
      <c r="AJ424" s="2">
        <v>3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 t="s">
        <v>78</v>
      </c>
      <c r="CE424" s="2" t="s">
        <v>5692</v>
      </c>
      <c r="CF424" s="2" t="s">
        <v>15680</v>
      </c>
      <c r="CG424" s="2" t="s">
        <v>15708</v>
      </c>
      <c r="CH424" s="2" t="s">
        <v>15709</v>
      </c>
      <c r="CI424" s="49"/>
    </row>
    <row r="425" spans="1:87" x14ac:dyDescent="0.2">
      <c r="A425" s="2" t="s">
        <v>6198</v>
      </c>
      <c r="B425" s="2" t="s">
        <v>23466</v>
      </c>
      <c r="C425" s="2" t="s">
        <v>5140</v>
      </c>
      <c r="D425" s="2"/>
      <c r="E425" s="2" t="s">
        <v>6198</v>
      </c>
      <c r="F425" s="2" t="s">
        <v>6198</v>
      </c>
      <c r="G425" s="23"/>
      <c r="H425" s="2"/>
      <c r="I425" s="2" t="s">
        <v>61</v>
      </c>
      <c r="J425" s="2" t="s">
        <v>61</v>
      </c>
      <c r="K425" s="2"/>
      <c r="L425" s="45" t="s">
        <v>17088</v>
      </c>
      <c r="M425" s="2" t="s">
        <v>133</v>
      </c>
      <c r="N425" s="2">
        <v>24.289287000000002</v>
      </c>
      <c r="O425" s="2">
        <v>55.702736999999999</v>
      </c>
      <c r="P425" s="2" t="s">
        <v>5226</v>
      </c>
      <c r="Q425" s="2" t="s">
        <v>65</v>
      </c>
      <c r="R425" s="43" t="s">
        <v>16802</v>
      </c>
      <c r="S425" s="41" t="s">
        <v>16802</v>
      </c>
      <c r="T425" s="41" t="s">
        <v>18462</v>
      </c>
      <c r="U425" s="2" t="s">
        <v>6245</v>
      </c>
      <c r="V425" s="2" t="s">
        <v>4851</v>
      </c>
      <c r="W425" s="41" t="s">
        <v>144</v>
      </c>
      <c r="X425" s="2" t="s">
        <v>5173</v>
      </c>
      <c r="Y425" s="2" t="s">
        <v>5143</v>
      </c>
      <c r="Z425" s="2" t="s">
        <v>20</v>
      </c>
      <c r="AA425" s="2" t="s">
        <v>5144</v>
      </c>
      <c r="AB425" s="2" t="s">
        <v>5145</v>
      </c>
      <c r="AC425" s="2"/>
      <c r="AD425" s="2">
        <v>8004100</v>
      </c>
      <c r="AE425" s="2">
        <v>30</v>
      </c>
      <c r="AF425" s="2">
        <v>6</v>
      </c>
      <c r="AG425" s="2"/>
      <c r="AH425" s="2"/>
      <c r="AI425" s="2">
        <v>3</v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 t="s">
        <v>78</v>
      </c>
      <c r="CE425" s="2" t="s">
        <v>19218</v>
      </c>
      <c r="CF425" s="2" t="s">
        <v>15685</v>
      </c>
      <c r="CG425" s="2" t="s">
        <v>15715</v>
      </c>
      <c r="CH425" s="2" t="s">
        <v>15706</v>
      </c>
      <c r="CI425" s="49"/>
    </row>
    <row r="426" spans="1:87" x14ac:dyDescent="0.2">
      <c r="A426" s="29" t="s">
        <v>18725</v>
      </c>
      <c r="B426" s="2" t="s">
        <v>23467</v>
      </c>
      <c r="C426" s="2" t="s">
        <v>5140</v>
      </c>
      <c r="D426" s="29"/>
      <c r="E426" s="29" t="s">
        <v>18725</v>
      </c>
      <c r="F426" s="29" t="s">
        <v>18725</v>
      </c>
      <c r="G426" s="29"/>
      <c r="H426" s="2"/>
      <c r="I426" s="2" t="s">
        <v>61</v>
      </c>
      <c r="J426" s="2" t="s">
        <v>61</v>
      </c>
      <c r="K426" s="2"/>
      <c r="L426" s="47">
        <v>2023</v>
      </c>
      <c r="M426" s="2" t="s">
        <v>133</v>
      </c>
      <c r="N426" s="29">
        <v>24.167090000000002</v>
      </c>
      <c r="O426" s="29">
        <v>55.64658</v>
      </c>
      <c r="P426" s="2" t="s">
        <v>5226</v>
      </c>
      <c r="Q426" s="2" t="s">
        <v>65</v>
      </c>
      <c r="R426" s="43" t="s">
        <v>18854</v>
      </c>
      <c r="S426" s="42" t="s">
        <v>1554</v>
      </c>
      <c r="T426" s="41" t="s">
        <v>18460</v>
      </c>
      <c r="U426" s="2" t="s">
        <v>16801</v>
      </c>
      <c r="V426" s="29" t="s">
        <v>1554</v>
      </c>
      <c r="W426" s="41" t="s">
        <v>144</v>
      </c>
      <c r="X426" s="2" t="s">
        <v>5173</v>
      </c>
      <c r="Y426" s="29" t="s">
        <v>5143</v>
      </c>
      <c r="Z426" s="2" t="s">
        <v>20</v>
      </c>
      <c r="AA426" s="2" t="s">
        <v>5144</v>
      </c>
      <c r="AB426" s="2" t="s">
        <v>5145</v>
      </c>
      <c r="AC426" s="2"/>
      <c r="AD426" s="29">
        <v>8001200</v>
      </c>
      <c r="AE426" s="29">
        <v>40</v>
      </c>
      <c r="AF426" s="29">
        <v>6</v>
      </c>
      <c r="AG426" s="29"/>
      <c r="AH426" s="29"/>
      <c r="AI426" s="2">
        <v>3</v>
      </c>
      <c r="AJ426" s="29"/>
      <c r="AK426" s="2"/>
      <c r="AL426" s="2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" t="s">
        <v>78</v>
      </c>
      <c r="CE426" s="2" t="s">
        <v>19219</v>
      </c>
      <c r="CF426" s="25"/>
      <c r="CG426" s="25"/>
      <c r="CH426" s="25"/>
      <c r="CI426" s="55"/>
    </row>
    <row r="427" spans="1:87" x14ac:dyDescent="0.2">
      <c r="A427" s="2" t="s">
        <v>6131</v>
      </c>
      <c r="B427" s="2" t="s">
        <v>23468</v>
      </c>
      <c r="C427" s="2" t="s">
        <v>5140</v>
      </c>
      <c r="D427" s="2"/>
      <c r="E427" s="2" t="s">
        <v>6131</v>
      </c>
      <c r="F427" s="2" t="s">
        <v>6131</v>
      </c>
      <c r="G427" s="23" t="s">
        <v>17300</v>
      </c>
      <c r="H427" s="2"/>
      <c r="I427" s="2" t="s">
        <v>61</v>
      </c>
      <c r="J427" s="2" t="s">
        <v>61</v>
      </c>
      <c r="K427" s="2" t="s">
        <v>61</v>
      </c>
      <c r="L427" s="45" t="s">
        <v>17088</v>
      </c>
      <c r="M427" s="2" t="s">
        <v>133</v>
      </c>
      <c r="N427" s="2">
        <v>24.101264</v>
      </c>
      <c r="O427" s="2">
        <v>55.844031000000001</v>
      </c>
      <c r="P427" s="2" t="s">
        <v>5226</v>
      </c>
      <c r="Q427" s="2" t="s">
        <v>65</v>
      </c>
      <c r="R427" s="43" t="s">
        <v>16802</v>
      </c>
      <c r="S427" s="41" t="s">
        <v>16802</v>
      </c>
      <c r="T427" s="41" t="s">
        <v>18462</v>
      </c>
      <c r="U427" s="2" t="s">
        <v>6245</v>
      </c>
      <c r="V427" s="2" t="s">
        <v>4851</v>
      </c>
      <c r="W427" s="41" t="s">
        <v>17589</v>
      </c>
      <c r="X427" s="2" t="s">
        <v>5173</v>
      </c>
      <c r="Y427" s="2" t="s">
        <v>5143</v>
      </c>
      <c r="Z427" s="2" t="s">
        <v>20</v>
      </c>
      <c r="AA427" s="2" t="s">
        <v>5144</v>
      </c>
      <c r="AB427" s="2" t="s">
        <v>5145</v>
      </c>
      <c r="AC427" s="2" t="s">
        <v>5247</v>
      </c>
      <c r="AD427" s="2">
        <v>8008100</v>
      </c>
      <c r="AE427" s="2">
        <v>30</v>
      </c>
      <c r="AF427" s="2">
        <v>6</v>
      </c>
      <c r="AG427" s="2">
        <v>3</v>
      </c>
      <c r="AH427" s="2" t="s">
        <v>17978</v>
      </c>
      <c r="AI427" s="2">
        <v>3</v>
      </c>
      <c r="AJ427" s="2">
        <v>3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 t="s">
        <v>78</v>
      </c>
      <c r="CE427" s="2" t="s">
        <v>5237</v>
      </c>
      <c r="CF427" s="2" t="s">
        <v>15685</v>
      </c>
      <c r="CG427" s="2" t="s">
        <v>15715</v>
      </c>
      <c r="CH427" s="2" t="s">
        <v>15706</v>
      </c>
      <c r="CI427" s="49"/>
    </row>
    <row r="428" spans="1:87" x14ac:dyDescent="0.2">
      <c r="A428" s="2" t="s">
        <v>6084</v>
      </c>
      <c r="B428" s="2" t="s">
        <v>23469</v>
      </c>
      <c r="C428" s="2" t="s">
        <v>5140</v>
      </c>
      <c r="D428" s="2"/>
      <c r="E428" s="2" t="s">
        <v>6084</v>
      </c>
      <c r="F428" s="2" t="s">
        <v>6084</v>
      </c>
      <c r="G428" s="23"/>
      <c r="H428" s="2"/>
      <c r="I428" s="2" t="s">
        <v>61</v>
      </c>
      <c r="J428" s="2" t="s">
        <v>61</v>
      </c>
      <c r="K428" s="2"/>
      <c r="L428" s="46">
        <v>44053</v>
      </c>
      <c r="M428" s="2" t="s">
        <v>133</v>
      </c>
      <c r="N428" s="2">
        <v>24.417694999999998</v>
      </c>
      <c r="O428" s="2">
        <v>55.391852</v>
      </c>
      <c r="P428" s="2" t="s">
        <v>5226</v>
      </c>
      <c r="Q428" s="2" t="s">
        <v>65</v>
      </c>
      <c r="R428" s="43" t="s">
        <v>16802</v>
      </c>
      <c r="S428" s="41" t="s">
        <v>16802</v>
      </c>
      <c r="T428" s="41" t="s">
        <v>18462</v>
      </c>
      <c r="U428" s="2" t="s">
        <v>6245</v>
      </c>
      <c r="V428" s="2" t="s">
        <v>3548</v>
      </c>
      <c r="W428" s="41" t="s">
        <v>144</v>
      </c>
      <c r="X428" s="2" t="s">
        <v>5173</v>
      </c>
      <c r="Y428" s="2" t="s">
        <v>5247</v>
      </c>
      <c r="Z428" s="2" t="s">
        <v>10423</v>
      </c>
      <c r="AA428" s="2" t="s">
        <v>1599</v>
      </c>
      <c r="AB428" s="2" t="s">
        <v>70</v>
      </c>
      <c r="AC428" s="2"/>
      <c r="AD428" s="2">
        <v>8005700</v>
      </c>
      <c r="AE428" s="2">
        <v>32</v>
      </c>
      <c r="AF428" s="2">
        <v>3</v>
      </c>
      <c r="AG428" s="2"/>
      <c r="AH428" s="2"/>
      <c r="AI428" s="2">
        <v>3</v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 t="s">
        <v>78</v>
      </c>
      <c r="CE428" s="2" t="s">
        <v>6085</v>
      </c>
      <c r="CF428" s="2" t="s">
        <v>15685</v>
      </c>
      <c r="CG428" s="2" t="s">
        <v>15715</v>
      </c>
      <c r="CH428" s="2" t="s">
        <v>15706</v>
      </c>
      <c r="CI428" s="49"/>
    </row>
    <row r="429" spans="1:87" x14ac:dyDescent="0.2">
      <c r="A429" s="2" t="s">
        <v>6223</v>
      </c>
      <c r="B429" s="2" t="s">
        <v>23470</v>
      </c>
      <c r="C429" s="2" t="s">
        <v>5140</v>
      </c>
      <c r="D429" s="2"/>
      <c r="E429" s="2" t="s">
        <v>6223</v>
      </c>
      <c r="F429" s="2" t="s">
        <v>6223</v>
      </c>
      <c r="G429" s="23"/>
      <c r="H429" s="2"/>
      <c r="I429" s="2" t="s">
        <v>61</v>
      </c>
      <c r="J429" s="2" t="s">
        <v>61</v>
      </c>
      <c r="K429" s="2"/>
      <c r="L429" s="45" t="s">
        <v>17088</v>
      </c>
      <c r="M429" s="2" t="s">
        <v>133</v>
      </c>
      <c r="N429" s="2">
        <v>24.439713999999999</v>
      </c>
      <c r="O429" s="2">
        <v>55.356228000000002</v>
      </c>
      <c r="P429" s="2" t="s">
        <v>5226</v>
      </c>
      <c r="Q429" s="2" t="s">
        <v>65</v>
      </c>
      <c r="R429" s="43" t="s">
        <v>16802</v>
      </c>
      <c r="S429" s="41" t="s">
        <v>16802</v>
      </c>
      <c r="T429" s="41" t="s">
        <v>18462</v>
      </c>
      <c r="U429" s="2" t="s">
        <v>6245</v>
      </c>
      <c r="V429" s="2" t="s">
        <v>4851</v>
      </c>
      <c r="W429" s="41" t="s">
        <v>144</v>
      </c>
      <c r="X429" s="2" t="s">
        <v>5173</v>
      </c>
      <c r="Y429" s="2" t="s">
        <v>5143</v>
      </c>
      <c r="Z429" s="2" t="s">
        <v>20</v>
      </c>
      <c r="AA429" s="2" t="s">
        <v>5144</v>
      </c>
      <c r="AB429" s="2" t="s">
        <v>5145</v>
      </c>
      <c r="AC429" s="2"/>
      <c r="AD429" s="2">
        <v>8005700</v>
      </c>
      <c r="AE429" s="2">
        <v>35</v>
      </c>
      <c r="AF429" s="2">
        <v>6</v>
      </c>
      <c r="AG429" s="2"/>
      <c r="AH429" s="2"/>
      <c r="AI429" s="2">
        <v>3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 t="s">
        <v>78</v>
      </c>
      <c r="CE429" s="2" t="s">
        <v>19220</v>
      </c>
      <c r="CF429" s="2">
        <v>40</v>
      </c>
      <c r="CG429" s="2" t="s">
        <v>253</v>
      </c>
      <c r="CH429" s="2" t="s">
        <v>15706</v>
      </c>
      <c r="CI429" s="49"/>
    </row>
    <row r="430" spans="1:87" x14ac:dyDescent="0.2">
      <c r="A430" s="2" t="s">
        <v>6263</v>
      </c>
      <c r="B430" s="2" t="s">
        <v>23471</v>
      </c>
      <c r="C430" s="2" t="s">
        <v>5140</v>
      </c>
      <c r="D430" s="2"/>
      <c r="E430" s="2" t="s">
        <v>6263</v>
      </c>
      <c r="F430" s="2" t="s">
        <v>6263</v>
      </c>
      <c r="G430" s="23" t="s">
        <v>6264</v>
      </c>
      <c r="H430" s="2"/>
      <c r="I430" s="2" t="s">
        <v>61</v>
      </c>
      <c r="J430" s="2" t="s">
        <v>61</v>
      </c>
      <c r="K430" s="2" t="s">
        <v>61</v>
      </c>
      <c r="L430" s="45" t="s">
        <v>17088</v>
      </c>
      <c r="M430" s="2" t="s">
        <v>133</v>
      </c>
      <c r="N430" s="2">
        <v>24.279738999999999</v>
      </c>
      <c r="O430" s="2">
        <v>55.790472000000001</v>
      </c>
      <c r="P430" s="2" t="s">
        <v>5226</v>
      </c>
      <c r="Q430" s="2" t="s">
        <v>65</v>
      </c>
      <c r="R430" s="43" t="s">
        <v>18854</v>
      </c>
      <c r="S430" s="41" t="s">
        <v>1554</v>
      </c>
      <c r="T430" s="41" t="s">
        <v>18460</v>
      </c>
      <c r="U430" s="2" t="s">
        <v>16801</v>
      </c>
      <c r="V430" s="2" t="s">
        <v>1554</v>
      </c>
      <c r="W430" s="41" t="s">
        <v>17589</v>
      </c>
      <c r="X430" s="2" t="s">
        <v>5173</v>
      </c>
      <c r="Y430" s="2" t="s">
        <v>5143</v>
      </c>
      <c r="Z430" s="2" t="s">
        <v>20</v>
      </c>
      <c r="AA430" s="2" t="s">
        <v>5144</v>
      </c>
      <c r="AB430" s="2" t="s">
        <v>5145</v>
      </c>
      <c r="AC430" s="2" t="s">
        <v>5247</v>
      </c>
      <c r="AD430" s="2">
        <v>8000200</v>
      </c>
      <c r="AE430" s="2">
        <v>25</v>
      </c>
      <c r="AF430" s="2">
        <v>6</v>
      </c>
      <c r="AG430" s="2">
        <v>3</v>
      </c>
      <c r="AH430" s="2" t="s">
        <v>17978</v>
      </c>
      <c r="AI430" s="2">
        <v>3</v>
      </c>
      <c r="AJ430" s="2">
        <v>3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 t="s">
        <v>78</v>
      </c>
      <c r="CE430" s="2" t="s">
        <v>6265</v>
      </c>
      <c r="CF430" s="2" t="s">
        <v>15690</v>
      </c>
      <c r="CG430" s="2" t="s">
        <v>15744</v>
      </c>
      <c r="CH430" s="2" t="s">
        <v>15709</v>
      </c>
      <c r="CI430" s="49"/>
    </row>
    <row r="431" spans="1:87" x14ac:dyDescent="0.2">
      <c r="A431" s="2" t="s">
        <v>18494</v>
      </c>
      <c r="B431" s="2" t="s">
        <v>23472</v>
      </c>
      <c r="C431" s="2" t="s">
        <v>5140</v>
      </c>
      <c r="D431" s="2"/>
      <c r="E431" s="2" t="s">
        <v>18494</v>
      </c>
      <c r="F431" s="2" t="s">
        <v>18494</v>
      </c>
      <c r="G431" s="23"/>
      <c r="H431" s="2"/>
      <c r="I431" s="2" t="s">
        <v>61</v>
      </c>
      <c r="J431" s="2" t="s">
        <v>61</v>
      </c>
      <c r="K431" s="2"/>
      <c r="L431" s="43">
        <v>2023</v>
      </c>
      <c r="M431" s="2" t="s">
        <v>133</v>
      </c>
      <c r="N431" s="2">
        <v>24.391719999999999</v>
      </c>
      <c r="O431" s="2">
        <v>55.514589999999998</v>
      </c>
      <c r="P431" s="2" t="s">
        <v>5226</v>
      </c>
      <c r="Q431" s="2" t="s">
        <v>65</v>
      </c>
      <c r="R431" s="43" t="s">
        <v>18854</v>
      </c>
      <c r="S431" s="41" t="s">
        <v>1554</v>
      </c>
      <c r="T431" s="41" t="s">
        <v>18460</v>
      </c>
      <c r="U431" s="2"/>
      <c r="V431" s="2" t="s">
        <v>528</v>
      </c>
      <c r="W431" s="41" t="s">
        <v>144</v>
      </c>
      <c r="X431" s="2" t="s">
        <v>5173</v>
      </c>
      <c r="Y431" s="2" t="s">
        <v>5143</v>
      </c>
      <c r="Z431" s="2" t="s">
        <v>20</v>
      </c>
      <c r="AA431" s="2" t="s">
        <v>5144</v>
      </c>
      <c r="AB431" s="2" t="s">
        <v>5145</v>
      </c>
      <c r="AC431" s="2"/>
      <c r="AD431" s="2">
        <v>8005700</v>
      </c>
      <c r="AE431" s="2">
        <v>90</v>
      </c>
      <c r="AF431" s="2">
        <v>6</v>
      </c>
      <c r="AG431" s="2"/>
      <c r="AH431" s="2"/>
      <c r="AI431" s="2">
        <v>3</v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 t="s">
        <v>71</v>
      </c>
      <c r="CE431" s="2">
        <v>0</v>
      </c>
      <c r="CF431" s="2"/>
      <c r="CG431" s="2"/>
      <c r="CH431" s="2"/>
      <c r="CI431" s="49"/>
    </row>
    <row r="432" spans="1:87" x14ac:dyDescent="0.2">
      <c r="A432" s="2" t="s">
        <v>6266</v>
      </c>
      <c r="B432" s="2" t="s">
        <v>23473</v>
      </c>
      <c r="C432" s="2" t="s">
        <v>5140</v>
      </c>
      <c r="D432" s="2"/>
      <c r="E432" s="2" t="s">
        <v>6266</v>
      </c>
      <c r="F432" s="2" t="s">
        <v>6266</v>
      </c>
      <c r="G432" s="23" t="s">
        <v>16396</v>
      </c>
      <c r="H432" s="2"/>
      <c r="I432" s="2" t="s">
        <v>61</v>
      </c>
      <c r="J432" s="2" t="s">
        <v>61</v>
      </c>
      <c r="K432" s="2" t="s">
        <v>61</v>
      </c>
      <c r="L432" s="45" t="s">
        <v>17088</v>
      </c>
      <c r="M432" s="2" t="s">
        <v>133</v>
      </c>
      <c r="N432" s="2">
        <v>24.209202000000001</v>
      </c>
      <c r="O432" s="2">
        <v>55.643771999999998</v>
      </c>
      <c r="P432" s="2" t="s">
        <v>5226</v>
      </c>
      <c r="Q432" s="2" t="s">
        <v>65</v>
      </c>
      <c r="R432" s="43" t="s">
        <v>18854</v>
      </c>
      <c r="S432" s="41" t="s">
        <v>1554</v>
      </c>
      <c r="T432" s="41" t="s">
        <v>18460</v>
      </c>
      <c r="U432" s="2" t="s">
        <v>16801</v>
      </c>
      <c r="V432" s="2" t="s">
        <v>4710</v>
      </c>
      <c r="W432" s="41" t="s">
        <v>17589</v>
      </c>
      <c r="X432" s="2" t="s">
        <v>5173</v>
      </c>
      <c r="Y432" s="2" t="s">
        <v>5143</v>
      </c>
      <c r="Z432" s="2" t="s">
        <v>20</v>
      </c>
      <c r="AA432" s="2" t="s">
        <v>5144</v>
      </c>
      <c r="AB432" s="2" t="s">
        <v>5145</v>
      </c>
      <c r="AC432" s="2" t="s">
        <v>5205</v>
      </c>
      <c r="AD432" s="2">
        <v>8000800</v>
      </c>
      <c r="AE432" s="2">
        <v>40</v>
      </c>
      <c r="AF432" s="2">
        <v>6</v>
      </c>
      <c r="AG432" s="2">
        <v>3</v>
      </c>
      <c r="AH432" s="2" t="s">
        <v>17974</v>
      </c>
      <c r="AI432" s="2">
        <v>3</v>
      </c>
      <c r="AJ432" s="2">
        <v>3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 t="s">
        <v>78</v>
      </c>
      <c r="CE432" s="2" t="s">
        <v>19221</v>
      </c>
      <c r="CF432" s="2" t="s">
        <v>15680</v>
      </c>
      <c r="CG432" s="2" t="s">
        <v>15708</v>
      </c>
      <c r="CH432" s="2" t="s">
        <v>15709</v>
      </c>
      <c r="CI432" s="49"/>
    </row>
    <row r="433" spans="1:87" x14ac:dyDescent="0.2">
      <c r="A433" s="2" t="s">
        <v>6199</v>
      </c>
      <c r="B433" s="2" t="s">
        <v>23474</v>
      </c>
      <c r="C433" s="2" t="s">
        <v>5140</v>
      </c>
      <c r="D433" s="2"/>
      <c r="E433" s="2" t="s">
        <v>6199</v>
      </c>
      <c r="F433" s="2" t="s">
        <v>6199</v>
      </c>
      <c r="G433" s="23" t="s">
        <v>16395</v>
      </c>
      <c r="H433" s="2"/>
      <c r="I433" s="2" t="s">
        <v>61</v>
      </c>
      <c r="J433" s="2" t="s">
        <v>61</v>
      </c>
      <c r="K433" s="2" t="s">
        <v>61</v>
      </c>
      <c r="L433" s="45" t="s">
        <v>17088</v>
      </c>
      <c r="M433" s="2" t="s">
        <v>133</v>
      </c>
      <c r="N433" s="2">
        <v>24.146204000000001</v>
      </c>
      <c r="O433" s="2">
        <v>55.812626000000002</v>
      </c>
      <c r="P433" s="2" t="s">
        <v>5226</v>
      </c>
      <c r="Q433" s="2" t="s">
        <v>65</v>
      </c>
      <c r="R433" s="43" t="s">
        <v>18854</v>
      </c>
      <c r="S433" s="41" t="s">
        <v>1554</v>
      </c>
      <c r="T433" s="41" t="s">
        <v>18460</v>
      </c>
      <c r="U433" s="2" t="s">
        <v>16801</v>
      </c>
      <c r="V433" s="2" t="s">
        <v>1554</v>
      </c>
      <c r="W433" s="41" t="s">
        <v>17589</v>
      </c>
      <c r="X433" s="2" t="s">
        <v>5173</v>
      </c>
      <c r="Y433" s="2" t="s">
        <v>5143</v>
      </c>
      <c r="Z433" s="2" t="s">
        <v>20</v>
      </c>
      <c r="AA433" s="2" t="s">
        <v>5144</v>
      </c>
      <c r="AB433" s="2" t="s">
        <v>5145</v>
      </c>
      <c r="AC433" s="2" t="s">
        <v>5247</v>
      </c>
      <c r="AD433" s="2">
        <v>8002200</v>
      </c>
      <c r="AE433" s="2">
        <v>35</v>
      </c>
      <c r="AF433" s="2">
        <v>6</v>
      </c>
      <c r="AG433" s="2">
        <v>3</v>
      </c>
      <c r="AH433" s="2" t="s">
        <v>17978</v>
      </c>
      <c r="AI433" s="2">
        <v>3</v>
      </c>
      <c r="AJ433" s="2">
        <v>3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 t="s">
        <v>78</v>
      </c>
      <c r="CE433" s="2" t="s">
        <v>6200</v>
      </c>
      <c r="CF433" s="2" t="s">
        <v>15685</v>
      </c>
      <c r="CG433" s="2" t="s">
        <v>15717</v>
      </c>
      <c r="CH433" s="2" t="s">
        <v>15709</v>
      </c>
      <c r="CI433" s="49"/>
    </row>
    <row r="434" spans="1:87" x14ac:dyDescent="0.2">
      <c r="A434" s="2" t="s">
        <v>6201</v>
      </c>
      <c r="B434" s="2" t="s">
        <v>23475</v>
      </c>
      <c r="C434" s="2" t="s">
        <v>5140</v>
      </c>
      <c r="D434" s="2"/>
      <c r="E434" s="2" t="s">
        <v>6201</v>
      </c>
      <c r="F434" s="2" t="s">
        <v>6201</v>
      </c>
      <c r="G434" s="23" t="s">
        <v>17328</v>
      </c>
      <c r="H434" s="2"/>
      <c r="I434" s="2" t="s">
        <v>61</v>
      </c>
      <c r="J434" s="2" t="s">
        <v>61</v>
      </c>
      <c r="K434" s="2" t="s">
        <v>61</v>
      </c>
      <c r="L434" s="45" t="s">
        <v>17088</v>
      </c>
      <c r="M434" s="2" t="s">
        <v>133</v>
      </c>
      <c r="N434" s="2">
        <v>24.198395999999999</v>
      </c>
      <c r="O434" s="2">
        <v>55.616979999999998</v>
      </c>
      <c r="P434" s="2" t="s">
        <v>5226</v>
      </c>
      <c r="Q434" s="2" t="s">
        <v>65</v>
      </c>
      <c r="R434" s="43" t="s">
        <v>18854</v>
      </c>
      <c r="S434" s="41" t="s">
        <v>1554</v>
      </c>
      <c r="T434" s="41" t="s">
        <v>18465</v>
      </c>
      <c r="U434" s="2" t="s">
        <v>4673</v>
      </c>
      <c r="V434" s="2" t="s">
        <v>1554</v>
      </c>
      <c r="W434" s="41" t="s">
        <v>17589</v>
      </c>
      <c r="X434" s="2" t="s">
        <v>5173</v>
      </c>
      <c r="Y434" s="2" t="s">
        <v>5143</v>
      </c>
      <c r="Z434" s="2" t="s">
        <v>20</v>
      </c>
      <c r="AA434" s="2" t="s">
        <v>5144</v>
      </c>
      <c r="AB434" s="2" t="s">
        <v>5145</v>
      </c>
      <c r="AC434" s="2" t="s">
        <v>5247</v>
      </c>
      <c r="AD434" s="2">
        <v>8001000</v>
      </c>
      <c r="AE434" s="2">
        <v>40</v>
      </c>
      <c r="AF434" s="2">
        <v>6</v>
      </c>
      <c r="AG434" s="2">
        <v>3</v>
      </c>
      <c r="AH434" s="2" t="s">
        <v>17978</v>
      </c>
      <c r="AI434" s="2">
        <v>3</v>
      </c>
      <c r="AJ434" s="2">
        <v>3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 t="s">
        <v>78</v>
      </c>
      <c r="CE434" s="2" t="s">
        <v>5989</v>
      </c>
      <c r="CF434" s="2" t="s">
        <v>15680</v>
      </c>
      <c r="CG434" s="2" t="s">
        <v>15712</v>
      </c>
      <c r="CH434" s="2" t="s">
        <v>15709</v>
      </c>
      <c r="CI434" s="49"/>
    </row>
    <row r="435" spans="1:87" x14ac:dyDescent="0.2">
      <c r="A435" s="2" t="s">
        <v>6240</v>
      </c>
      <c r="B435" s="2" t="s">
        <v>23476</v>
      </c>
      <c r="C435" s="2" t="s">
        <v>5140</v>
      </c>
      <c r="D435" s="2"/>
      <c r="E435" s="2" t="s">
        <v>6240</v>
      </c>
      <c r="F435" s="2" t="s">
        <v>6240</v>
      </c>
      <c r="G435" s="23" t="s">
        <v>6241</v>
      </c>
      <c r="H435" s="2"/>
      <c r="I435" s="2" t="s">
        <v>61</v>
      </c>
      <c r="J435" s="2" t="s">
        <v>61</v>
      </c>
      <c r="K435" s="2" t="s">
        <v>61</v>
      </c>
      <c r="L435" s="45" t="s">
        <v>17088</v>
      </c>
      <c r="M435" s="2" t="s">
        <v>133</v>
      </c>
      <c r="N435" s="2">
        <v>24.215602000000001</v>
      </c>
      <c r="O435" s="2">
        <v>55.639420999999999</v>
      </c>
      <c r="P435" s="2" t="s">
        <v>5226</v>
      </c>
      <c r="Q435" s="2" t="s">
        <v>65</v>
      </c>
      <c r="R435" s="43" t="s">
        <v>18854</v>
      </c>
      <c r="S435" s="41" t="s">
        <v>1554</v>
      </c>
      <c r="T435" s="41" t="s">
        <v>18465</v>
      </c>
      <c r="U435" s="2" t="s">
        <v>4673</v>
      </c>
      <c r="V435" s="2" t="s">
        <v>1554</v>
      </c>
      <c r="W435" s="41" t="s">
        <v>17589</v>
      </c>
      <c r="X435" s="2" t="s">
        <v>5173</v>
      </c>
      <c r="Y435" s="2" t="s">
        <v>5143</v>
      </c>
      <c r="Z435" s="2" t="s">
        <v>20</v>
      </c>
      <c r="AA435" s="2" t="s">
        <v>5144</v>
      </c>
      <c r="AB435" s="2" t="s">
        <v>5145</v>
      </c>
      <c r="AC435" s="2" t="s">
        <v>5205</v>
      </c>
      <c r="AD435" s="2">
        <v>8001000</v>
      </c>
      <c r="AE435" s="2">
        <v>20</v>
      </c>
      <c r="AF435" s="2">
        <v>6</v>
      </c>
      <c r="AG435" s="2">
        <v>3</v>
      </c>
      <c r="AH435" s="2" t="s">
        <v>17974</v>
      </c>
      <c r="AI435" s="2">
        <v>3</v>
      </c>
      <c r="AJ435" s="2">
        <v>3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 t="s">
        <v>78</v>
      </c>
      <c r="CE435" s="2" t="s">
        <v>6242</v>
      </c>
      <c r="CF435" s="2" t="s">
        <v>15680</v>
      </c>
      <c r="CG435" s="2" t="s">
        <v>15712</v>
      </c>
      <c r="CH435" s="2" t="s">
        <v>15709</v>
      </c>
      <c r="CI435" s="49"/>
    </row>
    <row r="436" spans="1:87" x14ac:dyDescent="0.2">
      <c r="A436" s="2" t="s">
        <v>17557</v>
      </c>
      <c r="B436" s="2" t="s">
        <v>23477</v>
      </c>
      <c r="C436" s="2" t="s">
        <v>5140</v>
      </c>
      <c r="D436" s="2"/>
      <c r="E436" s="2" t="s">
        <v>17557</v>
      </c>
      <c r="F436" s="2" t="s">
        <v>17557</v>
      </c>
      <c r="G436" s="23" t="s">
        <v>17560</v>
      </c>
      <c r="H436" s="2"/>
      <c r="I436" s="2" t="s">
        <v>61</v>
      </c>
      <c r="J436" s="2" t="s">
        <v>61</v>
      </c>
      <c r="K436" s="2" t="s">
        <v>61</v>
      </c>
      <c r="L436" s="46" t="s">
        <v>17096</v>
      </c>
      <c r="M436" s="2" t="s">
        <v>133</v>
      </c>
      <c r="N436" s="2">
        <v>24.201039000000002</v>
      </c>
      <c r="O436" s="2">
        <v>55.797567000000001</v>
      </c>
      <c r="P436" s="2" t="s">
        <v>5226</v>
      </c>
      <c r="Q436" s="2" t="s">
        <v>65</v>
      </c>
      <c r="R436" s="43" t="s">
        <v>18854</v>
      </c>
      <c r="S436" s="41" t="s">
        <v>2113</v>
      </c>
      <c r="T436" s="41" t="s">
        <v>18460</v>
      </c>
      <c r="U436" s="2"/>
      <c r="V436" s="2" t="s">
        <v>253</v>
      </c>
      <c r="W436" s="41" t="s">
        <v>17589</v>
      </c>
      <c r="X436" s="2" t="s">
        <v>5173</v>
      </c>
      <c r="Y436" s="2" t="s">
        <v>5143</v>
      </c>
      <c r="Z436" s="2" t="s">
        <v>20</v>
      </c>
      <c r="AA436" s="2" t="s">
        <v>5144</v>
      </c>
      <c r="AB436" s="2" t="s">
        <v>5145</v>
      </c>
      <c r="AC436" s="2" t="s">
        <v>5205</v>
      </c>
      <c r="AD436" s="2">
        <v>8001900</v>
      </c>
      <c r="AE436" s="2">
        <v>35</v>
      </c>
      <c r="AF436" s="2">
        <v>5</v>
      </c>
      <c r="AG436" s="2">
        <v>3</v>
      </c>
      <c r="AH436" s="2" t="s">
        <v>17974</v>
      </c>
      <c r="AI436" s="2">
        <v>3</v>
      </c>
      <c r="AJ436" s="2">
        <v>3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 t="s">
        <v>78</v>
      </c>
      <c r="CE436" s="2" t="s">
        <v>19222</v>
      </c>
      <c r="CF436" s="2"/>
      <c r="CG436" s="2"/>
      <c r="CH436" s="2"/>
      <c r="CI436" s="49"/>
    </row>
    <row r="437" spans="1:87" x14ac:dyDescent="0.2">
      <c r="A437" s="2" t="s">
        <v>6238</v>
      </c>
      <c r="B437" s="2" t="s">
        <v>23478</v>
      </c>
      <c r="C437" s="2" t="s">
        <v>5140</v>
      </c>
      <c r="D437" s="2"/>
      <c r="E437" s="2" t="s">
        <v>6238</v>
      </c>
      <c r="F437" s="2" t="s">
        <v>6238</v>
      </c>
      <c r="G437" s="23" t="s">
        <v>17345</v>
      </c>
      <c r="H437" s="2"/>
      <c r="I437" s="2" t="s">
        <v>61</v>
      </c>
      <c r="J437" s="2" t="s">
        <v>61</v>
      </c>
      <c r="K437" s="2" t="s">
        <v>61</v>
      </c>
      <c r="L437" s="45" t="s">
        <v>17088</v>
      </c>
      <c r="M437" s="2" t="s">
        <v>133</v>
      </c>
      <c r="N437" s="2">
        <v>24.225916999999999</v>
      </c>
      <c r="O437" s="2">
        <v>55.776890999999999</v>
      </c>
      <c r="P437" s="2" t="s">
        <v>5226</v>
      </c>
      <c r="Q437" s="2" t="s">
        <v>65</v>
      </c>
      <c r="R437" s="43" t="s">
        <v>18854</v>
      </c>
      <c r="S437" s="41" t="s">
        <v>1554</v>
      </c>
      <c r="T437" s="41" t="s">
        <v>18460</v>
      </c>
      <c r="U437" s="2" t="s">
        <v>16801</v>
      </c>
      <c r="V437" s="2" t="s">
        <v>1554</v>
      </c>
      <c r="W437" s="41" t="s">
        <v>17589</v>
      </c>
      <c r="X437" s="2" t="s">
        <v>5173</v>
      </c>
      <c r="Y437" s="2" t="s">
        <v>5143</v>
      </c>
      <c r="Z437" s="2" t="s">
        <v>20</v>
      </c>
      <c r="AA437" s="2" t="s">
        <v>5144</v>
      </c>
      <c r="AB437" s="2" t="s">
        <v>5145</v>
      </c>
      <c r="AC437" s="2" t="s">
        <v>5205</v>
      </c>
      <c r="AD437" s="2">
        <v>8001800</v>
      </c>
      <c r="AE437" s="2">
        <v>25</v>
      </c>
      <c r="AF437" s="2">
        <v>6</v>
      </c>
      <c r="AG437" s="2">
        <v>3</v>
      </c>
      <c r="AH437" s="2" t="s">
        <v>17974</v>
      </c>
      <c r="AI437" s="2">
        <v>3</v>
      </c>
      <c r="AJ437" s="2">
        <v>3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 t="s">
        <v>78</v>
      </c>
      <c r="CE437" s="2" t="s">
        <v>19223</v>
      </c>
      <c r="CF437" s="2" t="s">
        <v>15683</v>
      </c>
      <c r="CG437" s="2" t="s">
        <v>15727</v>
      </c>
      <c r="CH437" s="2" t="s">
        <v>15709</v>
      </c>
      <c r="CI437" s="49"/>
    </row>
    <row r="438" spans="1:87" x14ac:dyDescent="0.2">
      <c r="A438" s="2" t="s">
        <v>6243</v>
      </c>
      <c r="B438" s="2" t="s">
        <v>23479</v>
      </c>
      <c r="C438" s="2" t="s">
        <v>5140</v>
      </c>
      <c r="D438" s="2"/>
      <c r="E438" s="2" t="s">
        <v>6243</v>
      </c>
      <c r="F438" s="2" t="s">
        <v>6243</v>
      </c>
      <c r="G438" s="23" t="s">
        <v>17346</v>
      </c>
      <c r="H438" s="2"/>
      <c r="I438" s="2" t="s">
        <v>61</v>
      </c>
      <c r="J438" s="2" t="s">
        <v>61</v>
      </c>
      <c r="K438" s="2" t="s">
        <v>61</v>
      </c>
      <c r="L438" s="45" t="s">
        <v>17088</v>
      </c>
      <c r="M438" s="2" t="s">
        <v>133</v>
      </c>
      <c r="N438" s="2">
        <v>24.22157</v>
      </c>
      <c r="O438" s="2">
        <v>55.764749999999999</v>
      </c>
      <c r="P438" s="2" t="s">
        <v>5226</v>
      </c>
      <c r="Q438" s="2" t="s">
        <v>65</v>
      </c>
      <c r="R438" s="43" t="s">
        <v>18854</v>
      </c>
      <c r="S438" s="41" t="s">
        <v>272</v>
      </c>
      <c r="T438" s="41" t="s">
        <v>18461</v>
      </c>
      <c r="U438" s="2" t="s">
        <v>16801</v>
      </c>
      <c r="V438" s="2" t="s">
        <v>272</v>
      </c>
      <c r="W438" s="41" t="s">
        <v>17589</v>
      </c>
      <c r="X438" s="2" t="s">
        <v>5173</v>
      </c>
      <c r="Y438" s="2" t="s">
        <v>5143</v>
      </c>
      <c r="Z438" s="2" t="s">
        <v>20</v>
      </c>
      <c r="AA438" s="2" t="s">
        <v>5144</v>
      </c>
      <c r="AB438" s="2" t="s">
        <v>5145</v>
      </c>
      <c r="AC438" s="2" t="s">
        <v>5205</v>
      </c>
      <c r="AD438" s="2">
        <v>8001800</v>
      </c>
      <c r="AE438" s="2">
        <v>23</v>
      </c>
      <c r="AF438" s="2">
        <v>6</v>
      </c>
      <c r="AG438" s="2">
        <v>3</v>
      </c>
      <c r="AH438" s="2" t="s">
        <v>17974</v>
      </c>
      <c r="AI438" s="2">
        <v>3</v>
      </c>
      <c r="AJ438" s="2">
        <v>3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 t="s">
        <v>78</v>
      </c>
      <c r="CE438" s="2" t="s">
        <v>19224</v>
      </c>
      <c r="CF438" s="2" t="s">
        <v>15684</v>
      </c>
      <c r="CG438" s="2" t="s">
        <v>272</v>
      </c>
      <c r="CH438" s="2" t="s">
        <v>272</v>
      </c>
      <c r="CI438" s="49"/>
    </row>
    <row r="439" spans="1:87" x14ac:dyDescent="0.2">
      <c r="A439" s="2" t="s">
        <v>6239</v>
      </c>
      <c r="B439" s="2" t="s">
        <v>23480</v>
      </c>
      <c r="C439" s="2" t="s">
        <v>5140</v>
      </c>
      <c r="D439" s="2"/>
      <c r="E439" s="2" t="s">
        <v>6239</v>
      </c>
      <c r="F439" s="2" t="s">
        <v>6239</v>
      </c>
      <c r="G439" s="23" t="s">
        <v>17076</v>
      </c>
      <c r="H439" s="2"/>
      <c r="I439" s="2" t="s">
        <v>61</v>
      </c>
      <c r="J439" s="2" t="s">
        <v>61</v>
      </c>
      <c r="K439" s="2" t="s">
        <v>61</v>
      </c>
      <c r="L439" s="45" t="s">
        <v>17088</v>
      </c>
      <c r="M439" s="2" t="s">
        <v>133</v>
      </c>
      <c r="N439" s="2">
        <v>24.605985</v>
      </c>
      <c r="O439" s="2">
        <v>55.767522</v>
      </c>
      <c r="P439" s="2" t="s">
        <v>5226</v>
      </c>
      <c r="Q439" s="2" t="s">
        <v>65</v>
      </c>
      <c r="R439" s="43" t="s">
        <v>18854</v>
      </c>
      <c r="S439" s="41" t="s">
        <v>1554</v>
      </c>
      <c r="T439" s="41" t="s">
        <v>18465</v>
      </c>
      <c r="U439" s="2" t="s">
        <v>4673</v>
      </c>
      <c r="V439" s="2" t="s">
        <v>1554</v>
      </c>
      <c r="W439" s="41" t="s">
        <v>17589</v>
      </c>
      <c r="X439" s="2" t="s">
        <v>5173</v>
      </c>
      <c r="Y439" s="2" t="s">
        <v>5143</v>
      </c>
      <c r="Z439" s="2" t="s">
        <v>20</v>
      </c>
      <c r="AA439" s="2" t="s">
        <v>5144</v>
      </c>
      <c r="AB439" s="2" t="s">
        <v>5145</v>
      </c>
      <c r="AC439" s="2" t="s">
        <v>5247</v>
      </c>
      <c r="AD439" s="2">
        <v>8005500</v>
      </c>
      <c r="AE439" s="2">
        <v>40</v>
      </c>
      <c r="AF439" s="2">
        <v>6</v>
      </c>
      <c r="AG439" s="2">
        <v>3</v>
      </c>
      <c r="AH439" s="2" t="s">
        <v>17978</v>
      </c>
      <c r="AI439" s="2">
        <v>3</v>
      </c>
      <c r="AJ439" s="2">
        <v>3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 t="s">
        <v>78</v>
      </c>
      <c r="CE439" s="2" t="s">
        <v>19225</v>
      </c>
      <c r="CF439" s="2" t="s">
        <v>15680</v>
      </c>
      <c r="CG439" s="2" t="s">
        <v>15712</v>
      </c>
      <c r="CH439" s="2" t="s">
        <v>15709</v>
      </c>
      <c r="CI439" s="49"/>
    </row>
    <row r="440" spans="1:87" x14ac:dyDescent="0.2">
      <c r="A440" s="2" t="s">
        <v>6273</v>
      </c>
      <c r="B440" s="2" t="s">
        <v>23481</v>
      </c>
      <c r="C440" s="2" t="s">
        <v>5140</v>
      </c>
      <c r="D440" s="2"/>
      <c r="E440" s="2" t="s">
        <v>6273</v>
      </c>
      <c r="F440" s="2" t="s">
        <v>6273</v>
      </c>
      <c r="G440" s="23"/>
      <c r="H440" s="2"/>
      <c r="I440" s="2" t="s">
        <v>61</v>
      </c>
      <c r="J440" s="2" t="s">
        <v>61</v>
      </c>
      <c r="K440" s="2"/>
      <c r="L440" s="45" t="s">
        <v>17088</v>
      </c>
      <c r="M440" s="2" t="s">
        <v>133</v>
      </c>
      <c r="N440" s="2">
        <v>24.066246</v>
      </c>
      <c r="O440" s="2">
        <v>55.504800000000003</v>
      </c>
      <c r="P440" s="2" t="s">
        <v>5226</v>
      </c>
      <c r="Q440" s="2" t="s">
        <v>65</v>
      </c>
      <c r="R440" s="43" t="s">
        <v>18854</v>
      </c>
      <c r="S440" s="41" t="s">
        <v>1554</v>
      </c>
      <c r="T440" s="41" t="s">
        <v>18460</v>
      </c>
      <c r="U440" s="2" t="s">
        <v>16801</v>
      </c>
      <c r="V440" s="2" t="s">
        <v>4086</v>
      </c>
      <c r="W440" s="41" t="s">
        <v>144</v>
      </c>
      <c r="X440" s="2" t="s">
        <v>5173</v>
      </c>
      <c r="Y440" s="2" t="s">
        <v>5143</v>
      </c>
      <c r="Z440" s="2" t="s">
        <v>20</v>
      </c>
      <c r="AA440" s="2" t="s">
        <v>5144</v>
      </c>
      <c r="AB440" s="2" t="s">
        <v>5145</v>
      </c>
      <c r="AC440" s="2"/>
      <c r="AD440" s="2">
        <v>8006400</v>
      </c>
      <c r="AE440" s="2">
        <v>20</v>
      </c>
      <c r="AF440" s="2">
        <v>6</v>
      </c>
      <c r="AG440" s="2"/>
      <c r="AH440" s="2"/>
      <c r="AI440" s="2">
        <v>3</v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 t="s">
        <v>71</v>
      </c>
      <c r="CE440" s="2">
        <v>0</v>
      </c>
      <c r="CF440" s="2" t="s">
        <v>15686</v>
      </c>
      <c r="CG440" s="2" t="s">
        <v>15719</v>
      </c>
      <c r="CH440" s="2" t="s">
        <v>15709</v>
      </c>
      <c r="CI440" s="49"/>
    </row>
    <row r="441" spans="1:87" x14ac:dyDescent="0.2">
      <c r="A441" s="2" t="s">
        <v>6132</v>
      </c>
      <c r="B441" s="2" t="s">
        <v>23482</v>
      </c>
      <c r="C441" s="2" t="s">
        <v>5140</v>
      </c>
      <c r="D441" s="2"/>
      <c r="E441" s="2" t="s">
        <v>6132</v>
      </c>
      <c r="F441" s="2" t="s">
        <v>6132</v>
      </c>
      <c r="G441" s="23" t="s">
        <v>17301</v>
      </c>
      <c r="H441" s="2"/>
      <c r="I441" s="2" t="s">
        <v>61</v>
      </c>
      <c r="J441" s="2" t="s">
        <v>61</v>
      </c>
      <c r="K441" s="2" t="s">
        <v>61</v>
      </c>
      <c r="L441" s="45" t="s">
        <v>17088</v>
      </c>
      <c r="M441" s="2" t="s">
        <v>133</v>
      </c>
      <c r="N441" s="2">
        <v>24.188521000000001</v>
      </c>
      <c r="O441" s="2">
        <v>55.805709</v>
      </c>
      <c r="P441" s="2" t="s">
        <v>5226</v>
      </c>
      <c r="Q441" s="2" t="s">
        <v>65</v>
      </c>
      <c r="R441" s="43" t="s">
        <v>16802</v>
      </c>
      <c r="S441" s="41" t="s">
        <v>16802</v>
      </c>
      <c r="T441" s="41" t="s">
        <v>18463</v>
      </c>
      <c r="U441" s="2" t="s">
        <v>16804</v>
      </c>
      <c r="V441" s="2" t="s">
        <v>6133</v>
      </c>
      <c r="W441" s="41" t="s">
        <v>17589</v>
      </c>
      <c r="X441" s="2" t="s">
        <v>5173</v>
      </c>
      <c r="Y441" s="2" t="s">
        <v>5143</v>
      </c>
      <c r="Z441" s="2" t="s">
        <v>20</v>
      </c>
      <c r="AA441" s="2" t="s">
        <v>5144</v>
      </c>
      <c r="AB441" s="2" t="s">
        <v>5145</v>
      </c>
      <c r="AC441" s="2" t="s">
        <v>5205</v>
      </c>
      <c r="AD441" s="2">
        <v>8001900</v>
      </c>
      <c r="AE441" s="2">
        <v>30</v>
      </c>
      <c r="AF441" s="2">
        <v>6</v>
      </c>
      <c r="AG441" s="2">
        <v>3</v>
      </c>
      <c r="AH441" s="2" t="s">
        <v>17974</v>
      </c>
      <c r="AI441" s="2">
        <v>3</v>
      </c>
      <c r="AJ441" s="2">
        <v>3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 t="s">
        <v>78</v>
      </c>
      <c r="CE441" s="2" t="s">
        <v>19226</v>
      </c>
      <c r="CF441" s="2">
        <v>35</v>
      </c>
      <c r="CG441" s="2" t="s">
        <v>253</v>
      </c>
      <c r="CH441" s="2" t="s">
        <v>15706</v>
      </c>
      <c r="CI441" s="49"/>
    </row>
    <row r="442" spans="1:87" x14ac:dyDescent="0.2">
      <c r="A442" s="2" t="s">
        <v>6224</v>
      </c>
      <c r="B442" s="2" t="s">
        <v>23483</v>
      </c>
      <c r="C442" s="2" t="s">
        <v>5140</v>
      </c>
      <c r="D442" s="2"/>
      <c r="E442" s="2" t="s">
        <v>6224</v>
      </c>
      <c r="F442" s="2" t="s">
        <v>6224</v>
      </c>
      <c r="G442" s="23" t="s">
        <v>16590</v>
      </c>
      <c r="H442" s="2"/>
      <c r="I442" s="2" t="s">
        <v>61</v>
      </c>
      <c r="J442" s="2" t="s">
        <v>61</v>
      </c>
      <c r="K442" s="2" t="s">
        <v>61</v>
      </c>
      <c r="L442" s="45" t="s">
        <v>17088</v>
      </c>
      <c r="M442" s="2" t="s">
        <v>133</v>
      </c>
      <c r="N442" s="2">
        <v>24.215157000000001</v>
      </c>
      <c r="O442" s="2">
        <v>55.648249</v>
      </c>
      <c r="P442" s="2" t="s">
        <v>5226</v>
      </c>
      <c r="Q442" s="2" t="s">
        <v>65</v>
      </c>
      <c r="R442" s="43" t="s">
        <v>18854</v>
      </c>
      <c r="S442" s="41" t="s">
        <v>1554</v>
      </c>
      <c r="T442" s="41" t="s">
        <v>18465</v>
      </c>
      <c r="U442" s="2" t="s">
        <v>4673</v>
      </c>
      <c r="V442" s="2" t="s">
        <v>1554</v>
      </c>
      <c r="W442" s="41" t="s">
        <v>17589</v>
      </c>
      <c r="X442" s="2" t="s">
        <v>5173</v>
      </c>
      <c r="Y442" s="2" t="s">
        <v>5143</v>
      </c>
      <c r="Z442" s="2" t="s">
        <v>20</v>
      </c>
      <c r="AA442" s="2" t="s">
        <v>5144</v>
      </c>
      <c r="AB442" s="2" t="s">
        <v>5145</v>
      </c>
      <c r="AC442" s="2" t="s">
        <v>5205</v>
      </c>
      <c r="AD442" s="2">
        <v>8000800</v>
      </c>
      <c r="AE442" s="2">
        <v>20</v>
      </c>
      <c r="AF442" s="2">
        <v>6</v>
      </c>
      <c r="AG442" s="2">
        <v>3</v>
      </c>
      <c r="AH442" s="2" t="s">
        <v>17974</v>
      </c>
      <c r="AI442" s="2">
        <v>3</v>
      </c>
      <c r="AJ442" s="2">
        <v>3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 t="s">
        <v>78</v>
      </c>
      <c r="CE442" s="2" t="s">
        <v>19227</v>
      </c>
      <c r="CF442" s="2" t="s">
        <v>15680</v>
      </c>
      <c r="CG442" s="2" t="s">
        <v>15712</v>
      </c>
      <c r="CH442" s="2" t="s">
        <v>15709</v>
      </c>
      <c r="CI442" s="49"/>
    </row>
    <row r="443" spans="1:87" x14ac:dyDescent="0.2">
      <c r="A443" s="2" t="s">
        <v>6089</v>
      </c>
      <c r="B443" s="2" t="s">
        <v>23484</v>
      </c>
      <c r="C443" s="2" t="s">
        <v>5140</v>
      </c>
      <c r="D443" s="2"/>
      <c r="E443" s="2" t="s">
        <v>6089</v>
      </c>
      <c r="F443" s="2" t="s">
        <v>6089</v>
      </c>
      <c r="G443" s="23"/>
      <c r="H443" s="2"/>
      <c r="I443" s="2" t="s">
        <v>61</v>
      </c>
      <c r="J443" s="2" t="s">
        <v>61</v>
      </c>
      <c r="K443" s="2"/>
      <c r="L443" s="45" t="s">
        <v>17088</v>
      </c>
      <c r="M443" s="2" t="s">
        <v>133</v>
      </c>
      <c r="N443" s="2">
        <v>24.197984000000002</v>
      </c>
      <c r="O443" s="2">
        <v>55.727052999999998</v>
      </c>
      <c r="P443" s="2" t="s">
        <v>5226</v>
      </c>
      <c r="Q443" s="2" t="s">
        <v>65</v>
      </c>
      <c r="R443" s="43" t="s">
        <v>18854</v>
      </c>
      <c r="S443" s="41" t="s">
        <v>1554</v>
      </c>
      <c r="T443" s="41" t="s">
        <v>18460</v>
      </c>
      <c r="U443" s="2" t="s">
        <v>16801</v>
      </c>
      <c r="V443" s="2" t="s">
        <v>3596</v>
      </c>
      <c r="W443" s="41" t="s">
        <v>144</v>
      </c>
      <c r="X443" s="2" t="s">
        <v>5173</v>
      </c>
      <c r="Y443" s="2" t="s">
        <v>5143</v>
      </c>
      <c r="Z443" s="2" t="s">
        <v>20</v>
      </c>
      <c r="AA443" s="2" t="s">
        <v>5144</v>
      </c>
      <c r="AB443" s="2" t="s">
        <v>5145</v>
      </c>
      <c r="AC443" s="2"/>
      <c r="AD443" s="2">
        <v>8002500</v>
      </c>
      <c r="AE443" s="2">
        <v>25</v>
      </c>
      <c r="AF443" s="2">
        <v>8</v>
      </c>
      <c r="AG443" s="2"/>
      <c r="AH443" s="2"/>
      <c r="AI443" s="2">
        <v>4</v>
      </c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 t="s">
        <v>71</v>
      </c>
      <c r="CE443" s="2">
        <v>0</v>
      </c>
      <c r="CF443" s="2" t="s">
        <v>15690</v>
      </c>
      <c r="CG443" s="2" t="s">
        <v>15750</v>
      </c>
      <c r="CH443" s="2" t="s">
        <v>15709</v>
      </c>
      <c r="CI443" s="49"/>
    </row>
    <row r="444" spans="1:87" x14ac:dyDescent="0.2">
      <c r="A444" s="2" t="s">
        <v>6090</v>
      </c>
      <c r="B444" s="2" t="s">
        <v>23485</v>
      </c>
      <c r="C444" s="2" t="s">
        <v>5140</v>
      </c>
      <c r="D444" s="2"/>
      <c r="E444" s="2" t="s">
        <v>6090</v>
      </c>
      <c r="F444" s="2" t="s">
        <v>6090</v>
      </c>
      <c r="G444" s="23"/>
      <c r="H444" s="2"/>
      <c r="I444" s="2" t="s">
        <v>61</v>
      </c>
      <c r="J444" s="2" t="s">
        <v>61</v>
      </c>
      <c r="K444" s="2"/>
      <c r="L444" s="45" t="s">
        <v>17088</v>
      </c>
      <c r="M444" s="2" t="s">
        <v>133</v>
      </c>
      <c r="N444" s="2">
        <v>24.196176999999999</v>
      </c>
      <c r="O444" s="2">
        <v>55.725779000000003</v>
      </c>
      <c r="P444" s="2" t="s">
        <v>5226</v>
      </c>
      <c r="Q444" s="2" t="s">
        <v>65</v>
      </c>
      <c r="R444" s="43" t="s">
        <v>18854</v>
      </c>
      <c r="S444" s="41" t="s">
        <v>272</v>
      </c>
      <c r="T444" s="41" t="s">
        <v>18461</v>
      </c>
      <c r="U444" s="2" t="s">
        <v>16801</v>
      </c>
      <c r="V444" s="2" t="s">
        <v>272</v>
      </c>
      <c r="W444" s="41" t="s">
        <v>144</v>
      </c>
      <c r="X444" s="2" t="s">
        <v>5173</v>
      </c>
      <c r="Y444" s="2" t="s">
        <v>5143</v>
      </c>
      <c r="Z444" s="2" t="s">
        <v>20</v>
      </c>
      <c r="AA444" s="2" t="s">
        <v>5144</v>
      </c>
      <c r="AB444" s="2" t="s">
        <v>5145</v>
      </c>
      <c r="AC444" s="2"/>
      <c r="AD444" s="2">
        <v>8002500</v>
      </c>
      <c r="AE444" s="2">
        <v>18</v>
      </c>
      <c r="AF444" s="2">
        <v>8</v>
      </c>
      <c r="AG444" s="2"/>
      <c r="AH444" s="2"/>
      <c r="AI444" s="2">
        <v>4</v>
      </c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 t="s">
        <v>71</v>
      </c>
      <c r="CE444" s="2">
        <v>0</v>
      </c>
      <c r="CF444" s="2" t="s">
        <v>15688</v>
      </c>
      <c r="CG444" s="2" t="s">
        <v>272</v>
      </c>
      <c r="CH444" s="2" t="s">
        <v>272</v>
      </c>
      <c r="CI444" s="49"/>
    </row>
    <row r="445" spans="1:87" x14ac:dyDescent="0.2">
      <c r="A445" s="2" t="s">
        <v>18273</v>
      </c>
      <c r="B445" s="2" t="s">
        <v>23486</v>
      </c>
      <c r="C445" s="2" t="s">
        <v>5140</v>
      </c>
      <c r="D445" s="2"/>
      <c r="E445" s="2" t="s">
        <v>18273</v>
      </c>
      <c r="F445" s="2" t="s">
        <v>18273</v>
      </c>
      <c r="G445" s="23"/>
      <c r="H445" s="2"/>
      <c r="I445" s="2" t="s">
        <v>61</v>
      </c>
      <c r="J445" s="2" t="s">
        <v>61</v>
      </c>
      <c r="K445" s="2"/>
      <c r="L445" s="43">
        <v>2023</v>
      </c>
      <c r="M445" s="2" t="s">
        <v>133</v>
      </c>
      <c r="N445" s="2">
        <v>23.961379999999998</v>
      </c>
      <c r="O445" s="2">
        <v>55.032879999999999</v>
      </c>
      <c r="P445" s="2" t="s">
        <v>5226</v>
      </c>
      <c r="Q445" s="2" t="s">
        <v>65</v>
      </c>
      <c r="R445" s="43" t="s">
        <v>16802</v>
      </c>
      <c r="S445" s="41" t="s">
        <v>16802</v>
      </c>
      <c r="T445" s="41" t="s">
        <v>18462</v>
      </c>
      <c r="U445" s="2" t="s">
        <v>16801</v>
      </c>
      <c r="V445" s="2" t="s">
        <v>16898</v>
      </c>
      <c r="W445" s="41" t="s">
        <v>144</v>
      </c>
      <c r="X445" s="2" t="s">
        <v>5173</v>
      </c>
      <c r="Y445" s="2" t="s">
        <v>5143</v>
      </c>
      <c r="Z445" s="2" t="s">
        <v>20</v>
      </c>
      <c r="AA445" s="2" t="s">
        <v>5144</v>
      </c>
      <c r="AB445" s="2" t="s">
        <v>5145</v>
      </c>
      <c r="AC445" s="2"/>
      <c r="AD445" s="2">
        <v>2430100</v>
      </c>
      <c r="AE445" s="2">
        <v>55</v>
      </c>
      <c r="AF445" s="2">
        <v>6</v>
      </c>
      <c r="AG445" s="2"/>
      <c r="AH445" s="2"/>
      <c r="AI445" s="2">
        <v>3</v>
      </c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 t="s">
        <v>71</v>
      </c>
      <c r="CE445" s="2">
        <v>0</v>
      </c>
      <c r="CF445" s="2"/>
      <c r="CG445" s="2"/>
      <c r="CH445" s="2"/>
      <c r="CI445" s="49"/>
    </row>
    <row r="446" spans="1:87" x14ac:dyDescent="0.2">
      <c r="A446" s="2" t="s">
        <v>6232</v>
      </c>
      <c r="B446" s="2" t="s">
        <v>23487</v>
      </c>
      <c r="C446" s="2" t="s">
        <v>5140</v>
      </c>
      <c r="D446" s="2"/>
      <c r="E446" s="2" t="s">
        <v>6232</v>
      </c>
      <c r="F446" s="2" t="s">
        <v>6232</v>
      </c>
      <c r="G446" s="23" t="s">
        <v>17075</v>
      </c>
      <c r="H446" s="2"/>
      <c r="I446" s="2" t="s">
        <v>61</v>
      </c>
      <c r="J446" s="2" t="s">
        <v>61</v>
      </c>
      <c r="K446" s="2" t="s">
        <v>61</v>
      </c>
      <c r="L446" s="45" t="s">
        <v>17088</v>
      </c>
      <c r="M446" s="2" t="s">
        <v>133</v>
      </c>
      <c r="N446" s="2">
        <v>24.170500000000001</v>
      </c>
      <c r="O446" s="2">
        <v>55.50855</v>
      </c>
      <c r="P446" s="2" t="s">
        <v>5226</v>
      </c>
      <c r="Q446" s="2" t="s">
        <v>65</v>
      </c>
      <c r="R446" s="43" t="s">
        <v>18854</v>
      </c>
      <c r="S446" s="41" t="s">
        <v>1554</v>
      </c>
      <c r="T446" s="41" t="s">
        <v>18465</v>
      </c>
      <c r="U446" s="2" t="s">
        <v>4673</v>
      </c>
      <c r="V446" s="2" t="s">
        <v>1554</v>
      </c>
      <c r="W446" s="41" t="s">
        <v>17589</v>
      </c>
      <c r="X446" s="2" t="s">
        <v>5173</v>
      </c>
      <c r="Y446" s="2" t="s">
        <v>5143</v>
      </c>
      <c r="Z446" s="2" t="s">
        <v>20</v>
      </c>
      <c r="AA446" s="2" t="s">
        <v>5144</v>
      </c>
      <c r="AB446" s="2" t="s">
        <v>5145</v>
      </c>
      <c r="AC446" s="2" t="s">
        <v>5247</v>
      </c>
      <c r="AD446" s="2">
        <v>8006300</v>
      </c>
      <c r="AE446" s="2">
        <v>20</v>
      </c>
      <c r="AF446" s="2">
        <v>6</v>
      </c>
      <c r="AG446" s="2">
        <v>3</v>
      </c>
      <c r="AH446" s="2" t="s">
        <v>17978</v>
      </c>
      <c r="AI446" s="2">
        <v>3</v>
      </c>
      <c r="AJ446" s="2">
        <v>3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 t="s">
        <v>78</v>
      </c>
      <c r="CE446" s="2" t="s">
        <v>19228</v>
      </c>
      <c r="CF446" s="2" t="s">
        <v>15686</v>
      </c>
      <c r="CG446" s="2" t="s">
        <v>15719</v>
      </c>
      <c r="CH446" s="2" t="s">
        <v>15709</v>
      </c>
      <c r="CI446" s="49"/>
    </row>
    <row r="447" spans="1:87" x14ac:dyDescent="0.2">
      <c r="A447" s="2" t="s">
        <v>16889</v>
      </c>
      <c r="B447" s="2" t="s">
        <v>23488</v>
      </c>
      <c r="C447" s="2" t="s">
        <v>5140</v>
      </c>
      <c r="D447" s="2"/>
      <c r="E447" s="2" t="s">
        <v>16889</v>
      </c>
      <c r="F447" s="2" t="s">
        <v>16889</v>
      </c>
      <c r="G447" s="23"/>
      <c r="H447" s="2"/>
      <c r="I447" s="2" t="s">
        <v>61</v>
      </c>
      <c r="J447" s="2" t="s">
        <v>61</v>
      </c>
      <c r="K447" s="2"/>
      <c r="L447" s="45" t="s">
        <v>17088</v>
      </c>
      <c r="M447" s="2" t="s">
        <v>133</v>
      </c>
      <c r="N447" s="2">
        <v>24.670781000000002</v>
      </c>
      <c r="O447" s="2">
        <v>55.831476000000002</v>
      </c>
      <c r="P447" s="2" t="s">
        <v>5226</v>
      </c>
      <c r="Q447" s="2" t="s">
        <v>65</v>
      </c>
      <c r="R447" s="43" t="s">
        <v>18854</v>
      </c>
      <c r="S447" s="41" t="s">
        <v>2113</v>
      </c>
      <c r="T447" s="41" t="s">
        <v>18465</v>
      </c>
      <c r="U447" s="2"/>
      <c r="V447" s="2" t="s">
        <v>2113</v>
      </c>
      <c r="W447" s="41" t="s">
        <v>144</v>
      </c>
      <c r="X447" s="2" t="s">
        <v>5173</v>
      </c>
      <c r="Y447" s="2" t="s">
        <v>5143</v>
      </c>
      <c r="Z447" s="2" t="s">
        <v>20</v>
      </c>
      <c r="AA447" s="2" t="s">
        <v>5144</v>
      </c>
      <c r="AB447" s="2" t="s">
        <v>5145</v>
      </c>
      <c r="AC447" s="2"/>
      <c r="AD447" s="2">
        <v>8005500</v>
      </c>
      <c r="AE447" s="2">
        <v>60</v>
      </c>
      <c r="AF447" s="2">
        <v>5</v>
      </c>
      <c r="AG447" s="2"/>
      <c r="AH447" s="2"/>
      <c r="AI447" s="2">
        <v>3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 t="s">
        <v>71</v>
      </c>
      <c r="CE447" s="2">
        <v>0</v>
      </c>
      <c r="CF447" s="2"/>
      <c r="CG447" s="2"/>
      <c r="CH447" s="2"/>
      <c r="CI447" s="49"/>
    </row>
    <row r="448" spans="1:87" x14ac:dyDescent="0.2">
      <c r="A448" s="2" t="s">
        <v>6257</v>
      </c>
      <c r="B448" s="2" t="s">
        <v>23489</v>
      </c>
      <c r="C448" s="2" t="s">
        <v>5140</v>
      </c>
      <c r="D448" s="2"/>
      <c r="E448" s="2" t="s">
        <v>6257</v>
      </c>
      <c r="F448" s="2" t="s">
        <v>6257</v>
      </c>
      <c r="G448" s="23"/>
      <c r="H448" s="2"/>
      <c r="I448" s="2" t="s">
        <v>61</v>
      </c>
      <c r="J448" s="2" t="s">
        <v>61</v>
      </c>
      <c r="K448" s="2"/>
      <c r="L448" s="45" t="s">
        <v>17088</v>
      </c>
      <c r="M448" s="2" t="s">
        <v>133</v>
      </c>
      <c r="N448" s="2">
        <v>24.064361999999999</v>
      </c>
      <c r="O448" s="2">
        <v>55.175494999999998</v>
      </c>
      <c r="P448" s="2" t="s">
        <v>5226</v>
      </c>
      <c r="Q448" s="2" t="s">
        <v>65</v>
      </c>
      <c r="R448" s="43" t="s">
        <v>18854</v>
      </c>
      <c r="S448" s="41" t="s">
        <v>1554</v>
      </c>
      <c r="T448" s="41" t="s">
        <v>18465</v>
      </c>
      <c r="U448" s="2" t="s">
        <v>4673</v>
      </c>
      <c r="V448" s="2" t="s">
        <v>2113</v>
      </c>
      <c r="W448" s="41" t="s">
        <v>144</v>
      </c>
      <c r="X448" s="2" t="s">
        <v>5173</v>
      </c>
      <c r="Y448" s="2" t="s">
        <v>5143</v>
      </c>
      <c r="Z448" s="2" t="s">
        <v>20</v>
      </c>
      <c r="AA448" s="2" t="s">
        <v>5144</v>
      </c>
      <c r="AB448" s="2" t="s">
        <v>5145</v>
      </c>
      <c r="AC448" s="2"/>
      <c r="AD448" s="2">
        <v>8007300</v>
      </c>
      <c r="AE448" s="2">
        <v>20</v>
      </c>
      <c r="AF448" s="2">
        <v>6</v>
      </c>
      <c r="AG448" s="2"/>
      <c r="AH448" s="2"/>
      <c r="AI448" s="2">
        <v>3</v>
      </c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 t="s">
        <v>71</v>
      </c>
      <c r="CE448" s="2">
        <v>0</v>
      </c>
      <c r="CF448" s="2" t="s">
        <v>15691</v>
      </c>
      <c r="CG448" s="2" t="s">
        <v>15722</v>
      </c>
      <c r="CH448" s="2" t="s">
        <v>15709</v>
      </c>
      <c r="CI448" s="49"/>
    </row>
    <row r="449" spans="1:87" x14ac:dyDescent="0.2">
      <c r="A449" s="2" t="s">
        <v>16892</v>
      </c>
      <c r="B449" s="2" t="s">
        <v>23490</v>
      </c>
      <c r="C449" s="2" t="s">
        <v>5140</v>
      </c>
      <c r="D449" s="2"/>
      <c r="E449" s="2" t="s">
        <v>16892</v>
      </c>
      <c r="F449" s="2" t="s">
        <v>16892</v>
      </c>
      <c r="G449" s="23"/>
      <c r="H449" s="2"/>
      <c r="I449" s="2" t="s">
        <v>61</v>
      </c>
      <c r="J449" s="2" t="s">
        <v>61</v>
      </c>
      <c r="K449" s="2"/>
      <c r="L449" s="46" t="s">
        <v>17096</v>
      </c>
      <c r="M449" s="2" t="s">
        <v>133</v>
      </c>
      <c r="N449" s="2">
        <v>24.506081999999999</v>
      </c>
      <c r="O449" s="2">
        <v>55.632165999999998</v>
      </c>
      <c r="P449" s="2" t="s">
        <v>5226</v>
      </c>
      <c r="Q449" s="2" t="s">
        <v>65</v>
      </c>
      <c r="R449" s="43" t="s">
        <v>18854</v>
      </c>
      <c r="S449" s="41" t="s">
        <v>1554</v>
      </c>
      <c r="T449" s="41" t="s">
        <v>18460</v>
      </c>
      <c r="U449" s="2"/>
      <c r="V449" s="2" t="s">
        <v>1554</v>
      </c>
      <c r="W449" s="41" t="s">
        <v>144</v>
      </c>
      <c r="X449" s="2" t="s">
        <v>5173</v>
      </c>
      <c r="Y449" s="2" t="s">
        <v>5143</v>
      </c>
      <c r="Z449" s="2" t="s">
        <v>20</v>
      </c>
      <c r="AA449" s="2" t="s">
        <v>5144</v>
      </c>
      <c r="AB449" s="2" t="s">
        <v>5145</v>
      </c>
      <c r="AC449" s="2"/>
      <c r="AD449" s="2">
        <v>8005500</v>
      </c>
      <c r="AE449" s="2">
        <v>90</v>
      </c>
      <c r="AF449" s="2">
        <v>5</v>
      </c>
      <c r="AG449" s="2"/>
      <c r="AH449" s="2"/>
      <c r="AI449" s="2">
        <v>3</v>
      </c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 t="s">
        <v>78</v>
      </c>
      <c r="CE449" s="2" t="s">
        <v>19229</v>
      </c>
      <c r="CF449" s="2"/>
      <c r="CG449" s="2"/>
      <c r="CH449" s="2"/>
      <c r="CI449" s="49"/>
    </row>
    <row r="450" spans="1:87" x14ac:dyDescent="0.2">
      <c r="A450" s="2" t="s">
        <v>6268</v>
      </c>
      <c r="B450" s="2" t="s">
        <v>23491</v>
      </c>
      <c r="C450" s="2" t="s">
        <v>5140</v>
      </c>
      <c r="D450" s="2"/>
      <c r="E450" s="2" t="s">
        <v>6268</v>
      </c>
      <c r="F450" s="2" t="s">
        <v>6268</v>
      </c>
      <c r="G450" s="23"/>
      <c r="H450" s="2"/>
      <c r="I450" s="2" t="s">
        <v>61</v>
      </c>
      <c r="J450" s="2" t="s">
        <v>61</v>
      </c>
      <c r="K450" s="2"/>
      <c r="L450" s="45" t="s">
        <v>17088</v>
      </c>
      <c r="M450" s="2" t="s">
        <v>133</v>
      </c>
      <c r="N450" s="2">
        <v>24.480148</v>
      </c>
      <c r="O450" s="2">
        <v>55.230474999999998</v>
      </c>
      <c r="P450" s="2" t="s">
        <v>5226</v>
      </c>
      <c r="Q450" s="2" t="s">
        <v>65</v>
      </c>
      <c r="R450" s="43" t="s">
        <v>18854</v>
      </c>
      <c r="S450" s="41" t="s">
        <v>1554</v>
      </c>
      <c r="T450" s="41" t="s">
        <v>18465</v>
      </c>
      <c r="U450" s="2" t="s">
        <v>4673</v>
      </c>
      <c r="V450" s="2" t="s">
        <v>1554</v>
      </c>
      <c r="W450" s="41" t="s">
        <v>144</v>
      </c>
      <c r="X450" s="2" t="s">
        <v>5173</v>
      </c>
      <c r="Y450" s="2" t="s">
        <v>5143</v>
      </c>
      <c r="Z450" s="2" t="s">
        <v>20</v>
      </c>
      <c r="AA450" s="2" t="s">
        <v>5144</v>
      </c>
      <c r="AB450" s="2" t="s">
        <v>5145</v>
      </c>
      <c r="AC450" s="2"/>
      <c r="AD450" s="2">
        <v>8005700</v>
      </c>
      <c r="AE450" s="2">
        <v>40</v>
      </c>
      <c r="AF450" s="2">
        <v>7</v>
      </c>
      <c r="AG450" s="2"/>
      <c r="AH450" s="2"/>
      <c r="AI450" s="2">
        <v>4</v>
      </c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 t="s">
        <v>71</v>
      </c>
      <c r="CE450" s="2">
        <v>0</v>
      </c>
      <c r="CF450" s="2" t="s">
        <v>15680</v>
      </c>
      <c r="CG450" s="2" t="s">
        <v>15708</v>
      </c>
      <c r="CH450" s="2" t="s">
        <v>15709</v>
      </c>
      <c r="CI450" s="49"/>
    </row>
    <row r="451" spans="1:87" x14ac:dyDescent="0.2">
      <c r="A451" s="2" t="s">
        <v>6281</v>
      </c>
      <c r="B451" s="2" t="s">
        <v>23492</v>
      </c>
      <c r="C451" s="2" t="s">
        <v>5140</v>
      </c>
      <c r="D451" s="2"/>
      <c r="E451" s="2" t="s">
        <v>6281</v>
      </c>
      <c r="F451" s="2" t="s">
        <v>6281</v>
      </c>
      <c r="G451" s="23" t="s">
        <v>17080</v>
      </c>
      <c r="H451" s="2"/>
      <c r="I451" s="2" t="s">
        <v>61</v>
      </c>
      <c r="J451" s="2" t="s">
        <v>61</v>
      </c>
      <c r="K451" s="2" t="s">
        <v>61</v>
      </c>
      <c r="L451" s="45" t="s">
        <v>17088</v>
      </c>
      <c r="M451" s="2" t="s">
        <v>133</v>
      </c>
      <c r="N451" s="2">
        <v>24.059145000000001</v>
      </c>
      <c r="O451" s="2">
        <v>55.638992999999999</v>
      </c>
      <c r="P451" s="2" t="s">
        <v>5226</v>
      </c>
      <c r="Q451" s="2" t="s">
        <v>65</v>
      </c>
      <c r="R451" s="43" t="s">
        <v>18854</v>
      </c>
      <c r="S451" s="41" t="s">
        <v>1554</v>
      </c>
      <c r="T451" s="41" t="s">
        <v>18465</v>
      </c>
      <c r="U451" s="2" t="s">
        <v>4673</v>
      </c>
      <c r="V451" s="2" t="s">
        <v>2113</v>
      </c>
      <c r="W451" s="41" t="s">
        <v>17589</v>
      </c>
      <c r="X451" s="2" t="s">
        <v>5173</v>
      </c>
      <c r="Y451" s="2" t="s">
        <v>5143</v>
      </c>
      <c r="Z451" s="2" t="s">
        <v>20</v>
      </c>
      <c r="AA451" s="2" t="s">
        <v>5144</v>
      </c>
      <c r="AB451" s="2" t="s">
        <v>5145</v>
      </c>
      <c r="AC451" s="2" t="s">
        <v>5247</v>
      </c>
      <c r="AD451" s="2">
        <v>8006600</v>
      </c>
      <c r="AE451" s="2">
        <v>40</v>
      </c>
      <c r="AF451" s="2">
        <v>5</v>
      </c>
      <c r="AG451" s="2">
        <v>3</v>
      </c>
      <c r="AH451" s="2" t="s">
        <v>17978</v>
      </c>
      <c r="AI451" s="2">
        <v>3</v>
      </c>
      <c r="AJ451" s="2">
        <v>3</v>
      </c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 t="s">
        <v>78</v>
      </c>
      <c r="CE451" s="2" t="s">
        <v>19230</v>
      </c>
      <c r="CF451" s="2" t="s">
        <v>15680</v>
      </c>
      <c r="CG451" s="2" t="s">
        <v>15712</v>
      </c>
      <c r="CH451" s="2" t="s">
        <v>15709</v>
      </c>
      <c r="CI451" s="49"/>
    </row>
    <row r="452" spans="1:87" x14ac:dyDescent="0.2">
      <c r="A452" s="2" t="s">
        <v>10413</v>
      </c>
      <c r="B452" s="2" t="s">
        <v>23493</v>
      </c>
      <c r="C452" s="2" t="s">
        <v>5140</v>
      </c>
      <c r="D452" s="2"/>
      <c r="E452" s="2" t="s">
        <v>10413</v>
      </c>
      <c r="F452" s="2" t="s">
        <v>10413</v>
      </c>
      <c r="G452" s="23" t="s">
        <v>17082</v>
      </c>
      <c r="H452" s="2"/>
      <c r="I452" s="2" t="s">
        <v>61</v>
      </c>
      <c r="J452" s="2" t="s">
        <v>61</v>
      </c>
      <c r="K452" s="2" t="s">
        <v>61</v>
      </c>
      <c r="L452" s="45" t="s">
        <v>17088</v>
      </c>
      <c r="M452" s="2" t="s">
        <v>133</v>
      </c>
      <c r="N452" s="2">
        <v>24.033069999999999</v>
      </c>
      <c r="O452" s="2">
        <v>55.577824</v>
      </c>
      <c r="P452" s="2" t="s">
        <v>5226</v>
      </c>
      <c r="Q452" s="2" t="s">
        <v>65</v>
      </c>
      <c r="R452" s="43" t="s">
        <v>18854</v>
      </c>
      <c r="S452" s="41" t="s">
        <v>1554</v>
      </c>
      <c r="T452" s="41" t="s">
        <v>18465</v>
      </c>
      <c r="U452" s="2" t="s">
        <v>4673</v>
      </c>
      <c r="V452" s="2" t="s">
        <v>1554</v>
      </c>
      <c r="W452" s="41" t="s">
        <v>17589</v>
      </c>
      <c r="X452" s="2" t="s">
        <v>5173</v>
      </c>
      <c r="Y452" s="2" t="s">
        <v>5143</v>
      </c>
      <c r="Z452" s="2" t="s">
        <v>20</v>
      </c>
      <c r="AA452" s="2" t="s">
        <v>5144</v>
      </c>
      <c r="AB452" s="2" t="s">
        <v>5145</v>
      </c>
      <c r="AC452" s="2" t="s">
        <v>5247</v>
      </c>
      <c r="AD452" s="2">
        <v>8006600</v>
      </c>
      <c r="AE452" s="2">
        <v>60</v>
      </c>
      <c r="AF452" s="2">
        <v>5</v>
      </c>
      <c r="AG452" s="2">
        <v>3</v>
      </c>
      <c r="AH452" s="2" t="s">
        <v>17978</v>
      </c>
      <c r="AI452" s="2">
        <v>3</v>
      </c>
      <c r="AJ452" s="2">
        <v>3</v>
      </c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 t="s">
        <v>78</v>
      </c>
      <c r="CE452" s="2" t="s">
        <v>19231</v>
      </c>
      <c r="CF452" s="2"/>
      <c r="CG452" s="2"/>
      <c r="CH452" s="2"/>
      <c r="CI452" s="49"/>
    </row>
    <row r="453" spans="1:87" x14ac:dyDescent="0.2">
      <c r="A453" s="2" t="s">
        <v>18495</v>
      </c>
      <c r="B453" s="2" t="s">
        <v>23494</v>
      </c>
      <c r="C453" s="2" t="s">
        <v>5140</v>
      </c>
      <c r="D453" s="2"/>
      <c r="E453" s="2" t="s">
        <v>18495</v>
      </c>
      <c r="F453" s="2" t="s">
        <v>18495</v>
      </c>
      <c r="G453" s="23"/>
      <c r="H453" s="2"/>
      <c r="I453" s="2" t="s">
        <v>61</v>
      </c>
      <c r="J453" s="2" t="s">
        <v>61</v>
      </c>
      <c r="K453" s="2"/>
      <c r="L453" s="43">
        <v>2023</v>
      </c>
      <c r="M453" s="2" t="s">
        <v>133</v>
      </c>
      <c r="N453" s="2">
        <v>24.227682999999999</v>
      </c>
      <c r="O453" s="2">
        <v>55.299804000000002</v>
      </c>
      <c r="P453" s="2" t="s">
        <v>5226</v>
      </c>
      <c r="Q453" s="2" t="s">
        <v>65</v>
      </c>
      <c r="R453" s="43" t="s">
        <v>18854</v>
      </c>
      <c r="S453" s="41" t="s">
        <v>1554</v>
      </c>
      <c r="T453" s="41" t="s">
        <v>18460</v>
      </c>
      <c r="U453" s="2"/>
      <c r="V453" s="2" t="s">
        <v>528</v>
      </c>
      <c r="W453" s="41" t="s">
        <v>144</v>
      </c>
      <c r="X453" s="2" t="s">
        <v>5173</v>
      </c>
      <c r="Y453" s="2" t="s">
        <v>5143</v>
      </c>
      <c r="Z453" s="2" t="s">
        <v>20</v>
      </c>
      <c r="AA453" s="2" t="s">
        <v>5144</v>
      </c>
      <c r="AB453" s="2" t="s">
        <v>5145</v>
      </c>
      <c r="AC453" s="2"/>
      <c r="AD453" s="2">
        <v>8007100</v>
      </c>
      <c r="AE453" s="2">
        <v>60</v>
      </c>
      <c r="AF453" s="2">
        <v>6</v>
      </c>
      <c r="AG453" s="2"/>
      <c r="AH453" s="2"/>
      <c r="AI453" s="2">
        <v>3</v>
      </c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 t="s">
        <v>71</v>
      </c>
      <c r="CE453" s="2">
        <v>0</v>
      </c>
      <c r="CF453" s="2"/>
      <c r="CG453" s="2"/>
      <c r="CH453" s="2"/>
      <c r="CI453" s="49"/>
    </row>
    <row r="454" spans="1:87" x14ac:dyDescent="0.2">
      <c r="A454" s="2" t="s">
        <v>18054</v>
      </c>
      <c r="B454" s="2" t="s">
        <v>23495</v>
      </c>
      <c r="C454" s="2" t="s">
        <v>5140</v>
      </c>
      <c r="D454" s="29"/>
      <c r="E454" s="2" t="s">
        <v>18054</v>
      </c>
      <c r="F454" s="2" t="s">
        <v>18054</v>
      </c>
      <c r="G454" s="23" t="s">
        <v>18742</v>
      </c>
      <c r="H454" s="2"/>
      <c r="I454" s="2" t="s">
        <v>61</v>
      </c>
      <c r="J454" s="2" t="s">
        <v>61</v>
      </c>
      <c r="K454" s="2" t="s">
        <v>61</v>
      </c>
      <c r="L454" s="43">
        <v>2023</v>
      </c>
      <c r="M454" s="2" t="s">
        <v>133</v>
      </c>
      <c r="N454" s="29">
        <v>24.228076000000001</v>
      </c>
      <c r="O454" s="29">
        <v>55.758901999999999</v>
      </c>
      <c r="P454" s="2" t="s">
        <v>5226</v>
      </c>
      <c r="Q454" s="2" t="s">
        <v>65</v>
      </c>
      <c r="R454" s="43" t="s">
        <v>18854</v>
      </c>
      <c r="S454" s="41" t="s">
        <v>272</v>
      </c>
      <c r="T454" s="41" t="s">
        <v>18461</v>
      </c>
      <c r="U454" s="29" t="s">
        <v>16801</v>
      </c>
      <c r="V454" s="2" t="s">
        <v>272</v>
      </c>
      <c r="W454" s="41" t="s">
        <v>17589</v>
      </c>
      <c r="X454" s="2" t="s">
        <v>5173</v>
      </c>
      <c r="Y454" s="2" t="s">
        <v>5143</v>
      </c>
      <c r="Z454" s="2" t="s">
        <v>20</v>
      </c>
      <c r="AA454" s="2" t="s">
        <v>5144</v>
      </c>
      <c r="AB454" s="2" t="s">
        <v>5145</v>
      </c>
      <c r="AC454" s="2" t="s">
        <v>5205</v>
      </c>
      <c r="AD454" s="6">
        <v>8001800</v>
      </c>
      <c r="AE454" s="2">
        <v>25</v>
      </c>
      <c r="AF454" s="2">
        <v>8</v>
      </c>
      <c r="AG454" s="2">
        <v>3</v>
      </c>
      <c r="AH454" s="2" t="s">
        <v>17974</v>
      </c>
      <c r="AI454" s="2">
        <v>4</v>
      </c>
      <c r="AJ454" s="2">
        <v>3</v>
      </c>
      <c r="AK454" s="2"/>
      <c r="AL454" s="2"/>
      <c r="AM454" s="25"/>
      <c r="AN454" s="25"/>
      <c r="AO454" s="25"/>
      <c r="AP454" s="25"/>
      <c r="AQ454" s="25"/>
      <c r="AR454" s="25"/>
      <c r="AS454" s="25"/>
      <c r="AT454" s="25"/>
      <c r="AU454" s="2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" t="s">
        <v>78</v>
      </c>
      <c r="CE454" s="2" t="s">
        <v>19232</v>
      </c>
      <c r="CF454" s="25"/>
      <c r="CG454" s="2" t="s">
        <v>272</v>
      </c>
      <c r="CH454" s="2" t="s">
        <v>272</v>
      </c>
      <c r="CI454" s="55"/>
    </row>
    <row r="455" spans="1:87" x14ac:dyDescent="0.2">
      <c r="A455" s="2" t="s">
        <v>16745</v>
      </c>
      <c r="B455" s="2" t="s">
        <v>23496</v>
      </c>
      <c r="C455" s="2" t="s">
        <v>5140</v>
      </c>
      <c r="D455" s="2"/>
      <c r="E455" s="2" t="s">
        <v>16745</v>
      </c>
      <c r="F455" s="2" t="s">
        <v>16745</v>
      </c>
      <c r="G455" s="23" t="s">
        <v>18294</v>
      </c>
      <c r="H455" s="2"/>
      <c r="I455" s="2" t="s">
        <v>61</v>
      </c>
      <c r="J455" s="2" t="s">
        <v>61</v>
      </c>
      <c r="K455" s="2" t="s">
        <v>61</v>
      </c>
      <c r="L455" s="45" t="s">
        <v>17088</v>
      </c>
      <c r="M455" s="2" t="s">
        <v>133</v>
      </c>
      <c r="N455" s="2">
        <v>24.157029999999999</v>
      </c>
      <c r="O455" s="2">
        <v>55.086359999999999</v>
      </c>
      <c r="P455" s="2" t="s">
        <v>5226</v>
      </c>
      <c r="Q455" s="2" t="s">
        <v>65</v>
      </c>
      <c r="R455" s="43" t="s">
        <v>16802</v>
      </c>
      <c r="S455" s="41" t="s">
        <v>16802</v>
      </c>
      <c r="T455" s="41" t="s">
        <v>18463</v>
      </c>
      <c r="U455" s="2"/>
      <c r="V455" s="2" t="s">
        <v>6133</v>
      </c>
      <c r="W455" s="41" t="s">
        <v>17589</v>
      </c>
      <c r="X455" s="2" t="s">
        <v>5173</v>
      </c>
      <c r="Y455" s="2" t="s">
        <v>5143</v>
      </c>
      <c r="Z455" s="2" t="s">
        <v>20</v>
      </c>
      <c r="AA455" s="2" t="s">
        <v>5144</v>
      </c>
      <c r="AB455" s="2" t="s">
        <v>5145</v>
      </c>
      <c r="AC455" s="2" t="s">
        <v>5247</v>
      </c>
      <c r="AD455" s="2">
        <v>8007300</v>
      </c>
      <c r="AE455" s="2">
        <v>35</v>
      </c>
      <c r="AF455" s="2">
        <v>5</v>
      </c>
      <c r="AG455" s="2">
        <v>3</v>
      </c>
      <c r="AH455" s="2" t="s">
        <v>17978</v>
      </c>
      <c r="AI455" s="2">
        <v>3</v>
      </c>
      <c r="AJ455" s="2">
        <v>3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 t="s">
        <v>78</v>
      </c>
      <c r="CE455" s="2" t="s">
        <v>19233</v>
      </c>
      <c r="CF455" s="2"/>
      <c r="CG455" s="2"/>
      <c r="CH455" s="2"/>
      <c r="CI455" s="49"/>
    </row>
    <row r="456" spans="1:87" x14ac:dyDescent="0.2">
      <c r="A456" s="2" t="s">
        <v>6134</v>
      </c>
      <c r="B456" s="2" t="s">
        <v>23497</v>
      </c>
      <c r="C456" s="2" t="s">
        <v>5140</v>
      </c>
      <c r="D456" s="2"/>
      <c r="E456" s="2" t="s">
        <v>6134</v>
      </c>
      <c r="F456" s="2" t="s">
        <v>6134</v>
      </c>
      <c r="G456" s="23" t="s">
        <v>16394</v>
      </c>
      <c r="H456" s="2"/>
      <c r="I456" s="2" t="s">
        <v>61</v>
      </c>
      <c r="J456" s="2" t="s">
        <v>61</v>
      </c>
      <c r="K456" s="2" t="s">
        <v>61</v>
      </c>
      <c r="L456" s="45" t="s">
        <v>17088</v>
      </c>
      <c r="M456" s="2" t="s">
        <v>133</v>
      </c>
      <c r="N456" s="2">
        <v>24.104607000000001</v>
      </c>
      <c r="O456" s="2">
        <v>55.799295000000001</v>
      </c>
      <c r="P456" s="2" t="s">
        <v>5226</v>
      </c>
      <c r="Q456" s="2" t="s">
        <v>65</v>
      </c>
      <c r="R456" s="43" t="s">
        <v>16802</v>
      </c>
      <c r="S456" s="41" t="s">
        <v>16802</v>
      </c>
      <c r="T456" s="41" t="s">
        <v>18463</v>
      </c>
      <c r="U456" s="2" t="s">
        <v>16804</v>
      </c>
      <c r="V456" s="2" t="s">
        <v>6133</v>
      </c>
      <c r="W456" s="41" t="s">
        <v>17589</v>
      </c>
      <c r="X456" s="2" t="s">
        <v>5173</v>
      </c>
      <c r="Y456" s="2" t="s">
        <v>5143</v>
      </c>
      <c r="Z456" s="2" t="s">
        <v>20</v>
      </c>
      <c r="AA456" s="2" t="s">
        <v>5144</v>
      </c>
      <c r="AB456" s="2" t="s">
        <v>5145</v>
      </c>
      <c r="AC456" s="2" t="s">
        <v>5247</v>
      </c>
      <c r="AD456" s="2">
        <v>8002300</v>
      </c>
      <c r="AE456" s="2">
        <v>30</v>
      </c>
      <c r="AF456" s="2">
        <v>6</v>
      </c>
      <c r="AG456" s="2">
        <v>3</v>
      </c>
      <c r="AH456" s="2" t="s">
        <v>17978</v>
      </c>
      <c r="AI456" s="2">
        <v>3</v>
      </c>
      <c r="AJ456" s="2">
        <v>3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 t="s">
        <v>78</v>
      </c>
      <c r="CE456" s="2" t="s">
        <v>19234</v>
      </c>
      <c r="CF456" s="2" t="s">
        <v>15685</v>
      </c>
      <c r="CG456" s="2" t="s">
        <v>15728</v>
      </c>
      <c r="CH456" s="2" t="s">
        <v>15706</v>
      </c>
      <c r="CI456" s="49"/>
    </row>
    <row r="457" spans="1:87" x14ac:dyDescent="0.2">
      <c r="A457" s="2" t="s">
        <v>16888</v>
      </c>
      <c r="B457" s="2" t="s">
        <v>23498</v>
      </c>
      <c r="C457" s="2" t="s">
        <v>5140</v>
      </c>
      <c r="D457" s="2"/>
      <c r="E457" s="2" t="s">
        <v>16888</v>
      </c>
      <c r="F457" s="2" t="s">
        <v>16888</v>
      </c>
      <c r="G457" s="23" t="s">
        <v>18295</v>
      </c>
      <c r="H457" s="2"/>
      <c r="I457" s="2" t="s">
        <v>61</v>
      </c>
      <c r="J457" s="2" t="s">
        <v>61</v>
      </c>
      <c r="K457" s="2" t="s">
        <v>61</v>
      </c>
      <c r="L457" s="46" t="s">
        <v>17096</v>
      </c>
      <c r="M457" s="2" t="s">
        <v>133</v>
      </c>
      <c r="N457" s="2">
        <v>24.081033000000001</v>
      </c>
      <c r="O457" s="2">
        <v>55.600665999999997</v>
      </c>
      <c r="P457" s="2" t="s">
        <v>5226</v>
      </c>
      <c r="Q457" s="2" t="s">
        <v>65</v>
      </c>
      <c r="R457" s="43" t="s">
        <v>18854</v>
      </c>
      <c r="S457" s="41" t="s">
        <v>2113</v>
      </c>
      <c r="T457" s="41" t="s">
        <v>18465</v>
      </c>
      <c r="U457" s="2"/>
      <c r="V457" s="2" t="s">
        <v>2113</v>
      </c>
      <c r="W457" s="41" t="s">
        <v>17589</v>
      </c>
      <c r="X457" s="2" t="s">
        <v>5173</v>
      </c>
      <c r="Y457" s="2" t="s">
        <v>5143</v>
      </c>
      <c r="Z457" s="2" t="s">
        <v>20</v>
      </c>
      <c r="AA457" s="2" t="s">
        <v>5144</v>
      </c>
      <c r="AB457" s="2" t="s">
        <v>5145</v>
      </c>
      <c r="AC457" s="2" t="s">
        <v>5247</v>
      </c>
      <c r="AD457" s="2">
        <v>8006600</v>
      </c>
      <c r="AE457" s="2">
        <v>60</v>
      </c>
      <c r="AF457" s="2">
        <v>6</v>
      </c>
      <c r="AG457" s="2">
        <v>3</v>
      </c>
      <c r="AH457" s="2" t="s">
        <v>17978</v>
      </c>
      <c r="AI457" s="2">
        <v>4</v>
      </c>
      <c r="AJ457" s="2">
        <v>3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 t="s">
        <v>78</v>
      </c>
      <c r="CE457" s="2" t="s">
        <v>19235</v>
      </c>
      <c r="CF457" s="2"/>
      <c r="CG457" s="2"/>
      <c r="CH457" s="2"/>
      <c r="CI457" s="49"/>
    </row>
    <row r="458" spans="1:87" x14ac:dyDescent="0.2">
      <c r="A458" s="2" t="s">
        <v>16893</v>
      </c>
      <c r="B458" s="2" t="s">
        <v>23499</v>
      </c>
      <c r="C458" s="2" t="s">
        <v>5140</v>
      </c>
      <c r="D458" s="2"/>
      <c r="E458" s="2" t="s">
        <v>16893</v>
      </c>
      <c r="F458" s="2" t="s">
        <v>16893</v>
      </c>
      <c r="G458" s="23" t="s">
        <v>17085</v>
      </c>
      <c r="H458" s="2"/>
      <c r="I458" s="2" t="s">
        <v>61</v>
      </c>
      <c r="J458" s="2" t="s">
        <v>61</v>
      </c>
      <c r="K458" s="2" t="s">
        <v>61</v>
      </c>
      <c r="L458" s="46" t="s">
        <v>17096</v>
      </c>
      <c r="M458" s="2" t="s">
        <v>133</v>
      </c>
      <c r="N458" s="2">
        <v>24.313800000000001</v>
      </c>
      <c r="O458" s="2">
        <v>55.803800000000003</v>
      </c>
      <c r="P458" s="2" t="s">
        <v>5226</v>
      </c>
      <c r="Q458" s="2" t="s">
        <v>65</v>
      </c>
      <c r="R458" s="43" t="s">
        <v>16802</v>
      </c>
      <c r="S458" s="41" t="s">
        <v>16898</v>
      </c>
      <c r="T458" s="41" t="s">
        <v>18463</v>
      </c>
      <c r="U458" s="2"/>
      <c r="V458" s="2" t="s">
        <v>16898</v>
      </c>
      <c r="W458" s="41" t="s">
        <v>17589</v>
      </c>
      <c r="X458" s="2" t="s">
        <v>5173</v>
      </c>
      <c r="Y458" s="2" t="s">
        <v>5143</v>
      </c>
      <c r="Z458" s="2" t="s">
        <v>20</v>
      </c>
      <c r="AA458" s="2" t="s">
        <v>5144</v>
      </c>
      <c r="AB458" s="2" t="s">
        <v>5145</v>
      </c>
      <c r="AC458" s="2" t="s">
        <v>5247</v>
      </c>
      <c r="AD458" s="2">
        <v>8000200</v>
      </c>
      <c r="AE458" s="2">
        <v>25</v>
      </c>
      <c r="AF458" s="2">
        <v>5</v>
      </c>
      <c r="AG458" s="2">
        <v>3</v>
      </c>
      <c r="AH458" s="2" t="s">
        <v>17978</v>
      </c>
      <c r="AI458" s="2">
        <v>3</v>
      </c>
      <c r="AJ458" s="2">
        <v>3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 t="s">
        <v>71</v>
      </c>
      <c r="CE458" s="2">
        <v>0</v>
      </c>
      <c r="CF458" s="2"/>
      <c r="CG458" s="2"/>
      <c r="CH458" s="2"/>
      <c r="CI458" s="49"/>
    </row>
    <row r="459" spans="1:87" x14ac:dyDescent="0.2">
      <c r="A459" s="2" t="s">
        <v>6282</v>
      </c>
      <c r="B459" s="2" t="s">
        <v>23500</v>
      </c>
      <c r="C459" s="2" t="s">
        <v>5140</v>
      </c>
      <c r="D459" s="2"/>
      <c r="E459" s="2" t="s">
        <v>6282</v>
      </c>
      <c r="F459" s="2" t="s">
        <v>6282</v>
      </c>
      <c r="G459" s="23"/>
      <c r="H459" s="2"/>
      <c r="I459" s="2" t="s">
        <v>61</v>
      </c>
      <c r="J459" s="2" t="s">
        <v>61</v>
      </c>
      <c r="K459" s="2"/>
      <c r="L459" s="45" t="s">
        <v>17088</v>
      </c>
      <c r="M459" s="2" t="s">
        <v>133</v>
      </c>
      <c r="N459" s="2">
        <v>24.716805000000001</v>
      </c>
      <c r="O459" s="2">
        <v>55.654358999999999</v>
      </c>
      <c r="P459" s="2" t="s">
        <v>5226</v>
      </c>
      <c r="Q459" s="2" t="s">
        <v>65</v>
      </c>
      <c r="R459" s="43" t="s">
        <v>18854</v>
      </c>
      <c r="S459" s="41" t="s">
        <v>1554</v>
      </c>
      <c r="T459" s="41" t="s">
        <v>18460</v>
      </c>
      <c r="U459" s="2" t="s">
        <v>16801</v>
      </c>
      <c r="V459" s="2" t="s">
        <v>4710</v>
      </c>
      <c r="W459" s="41" t="s">
        <v>144</v>
      </c>
      <c r="X459" s="2" t="s">
        <v>5173</v>
      </c>
      <c r="Y459" s="2" t="s">
        <v>5143</v>
      </c>
      <c r="Z459" s="2" t="s">
        <v>20</v>
      </c>
      <c r="AA459" s="2" t="s">
        <v>5144</v>
      </c>
      <c r="AB459" s="2" t="s">
        <v>5145</v>
      </c>
      <c r="AC459" s="2"/>
      <c r="AD459" s="2">
        <v>8005300</v>
      </c>
      <c r="AE459" s="2">
        <v>60</v>
      </c>
      <c r="AF459" s="2">
        <v>6</v>
      </c>
      <c r="AG459" s="2"/>
      <c r="AH459" s="2"/>
      <c r="AI459" s="2">
        <v>3</v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 t="s">
        <v>71</v>
      </c>
      <c r="CE459" s="2">
        <v>0</v>
      </c>
      <c r="CF459" s="2" t="s">
        <v>15686</v>
      </c>
      <c r="CG459" s="2" t="s">
        <v>15719</v>
      </c>
      <c r="CH459" s="2" t="s">
        <v>15709</v>
      </c>
      <c r="CI459" s="49"/>
    </row>
    <row r="460" spans="1:87" x14ac:dyDescent="0.2">
      <c r="A460" s="2" t="s">
        <v>10414</v>
      </c>
      <c r="B460" s="2" t="s">
        <v>23501</v>
      </c>
      <c r="C460" s="2" t="s">
        <v>5140</v>
      </c>
      <c r="D460" s="2"/>
      <c r="E460" s="2" t="s">
        <v>10414</v>
      </c>
      <c r="F460" s="2" t="s">
        <v>10414</v>
      </c>
      <c r="G460" s="23"/>
      <c r="H460" s="2"/>
      <c r="I460" s="2" t="s">
        <v>61</v>
      </c>
      <c r="J460" s="2" t="s">
        <v>61</v>
      </c>
      <c r="K460" s="2"/>
      <c r="L460" s="45" t="s">
        <v>17088</v>
      </c>
      <c r="M460" s="2" t="s">
        <v>133</v>
      </c>
      <c r="N460" s="2">
        <v>24.337685</v>
      </c>
      <c r="O460" s="2">
        <v>55.713951000000002</v>
      </c>
      <c r="P460" s="2" t="s">
        <v>5226</v>
      </c>
      <c r="Q460" s="2" t="s">
        <v>65</v>
      </c>
      <c r="R460" s="43" t="s">
        <v>16802</v>
      </c>
      <c r="S460" s="41" t="s">
        <v>16802</v>
      </c>
      <c r="T460" s="41" t="s">
        <v>18463</v>
      </c>
      <c r="U460" s="2" t="s">
        <v>16804</v>
      </c>
      <c r="V460" s="2" t="s">
        <v>6133</v>
      </c>
      <c r="W460" s="41" t="s">
        <v>144</v>
      </c>
      <c r="X460" s="2" t="s">
        <v>5173</v>
      </c>
      <c r="Y460" s="2" t="s">
        <v>5143</v>
      </c>
      <c r="Z460" s="2" t="s">
        <v>20</v>
      </c>
      <c r="AA460" s="2" t="s">
        <v>5144</v>
      </c>
      <c r="AB460" s="2" t="s">
        <v>5145</v>
      </c>
      <c r="AC460" s="2"/>
      <c r="AD460" s="2">
        <v>8006100</v>
      </c>
      <c r="AE460" s="2">
        <v>35</v>
      </c>
      <c r="AF460" s="2">
        <v>5</v>
      </c>
      <c r="AG460" s="2"/>
      <c r="AH460" s="2"/>
      <c r="AI460" s="2">
        <v>3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 t="s">
        <v>71</v>
      </c>
      <c r="CE460" s="2">
        <v>0</v>
      </c>
      <c r="CF460" s="2">
        <v>40</v>
      </c>
      <c r="CG460" s="2" t="s">
        <v>253</v>
      </c>
      <c r="CH460" s="2"/>
      <c r="CI460" s="49"/>
    </row>
    <row r="461" spans="1:87" x14ac:dyDescent="0.2">
      <c r="A461" s="2" t="s">
        <v>16896</v>
      </c>
      <c r="B461" s="2" t="s">
        <v>23502</v>
      </c>
      <c r="C461" s="2" t="s">
        <v>5140</v>
      </c>
      <c r="D461" s="2"/>
      <c r="E461" s="2" t="s">
        <v>16896</v>
      </c>
      <c r="F461" s="2" t="s">
        <v>16896</v>
      </c>
      <c r="G461" s="23" t="s">
        <v>18940</v>
      </c>
      <c r="H461" s="2"/>
      <c r="I461" s="2" t="s">
        <v>61</v>
      </c>
      <c r="J461" s="2" t="s">
        <v>61</v>
      </c>
      <c r="K461" s="2" t="s">
        <v>61</v>
      </c>
      <c r="L461" s="45" t="s">
        <v>17088</v>
      </c>
      <c r="M461" s="2" t="s">
        <v>133</v>
      </c>
      <c r="N461" s="2">
        <v>24.745664999999999</v>
      </c>
      <c r="O461" s="2">
        <v>55.761313000000001</v>
      </c>
      <c r="P461" s="2" t="s">
        <v>5226</v>
      </c>
      <c r="Q461" s="2" t="s">
        <v>65</v>
      </c>
      <c r="R461" s="43" t="s">
        <v>18854</v>
      </c>
      <c r="S461" s="41" t="s">
        <v>16899</v>
      </c>
      <c r="T461" s="41" t="s">
        <v>18465</v>
      </c>
      <c r="U461" s="29" t="s">
        <v>16804</v>
      </c>
      <c r="V461" s="2" t="s">
        <v>16899</v>
      </c>
      <c r="W461" s="41" t="s">
        <v>17589</v>
      </c>
      <c r="X461" s="2" t="s">
        <v>5173</v>
      </c>
      <c r="Y461" s="2" t="s">
        <v>5143</v>
      </c>
      <c r="Z461" s="2" t="s">
        <v>20</v>
      </c>
      <c r="AA461" s="2" t="s">
        <v>5144</v>
      </c>
      <c r="AB461" s="2" t="s">
        <v>5145</v>
      </c>
      <c r="AC461" s="2" t="s">
        <v>5247</v>
      </c>
      <c r="AD461" s="2">
        <v>8005100</v>
      </c>
      <c r="AE461" s="2">
        <v>40</v>
      </c>
      <c r="AF461" s="2">
        <v>5</v>
      </c>
      <c r="AG461" s="2">
        <v>3</v>
      </c>
      <c r="AH461" s="2" t="s">
        <v>17978</v>
      </c>
      <c r="AI461" s="2">
        <v>3</v>
      </c>
      <c r="AJ461" s="2">
        <v>3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 t="s">
        <v>71</v>
      </c>
      <c r="CE461" s="2">
        <v>0</v>
      </c>
      <c r="CF461" s="2"/>
      <c r="CG461" s="2"/>
      <c r="CH461" s="2"/>
      <c r="CI461" s="49"/>
    </row>
    <row r="462" spans="1:87" x14ac:dyDescent="0.2">
      <c r="A462" s="2" t="s">
        <v>16746</v>
      </c>
      <c r="B462" s="2" t="s">
        <v>23503</v>
      </c>
      <c r="C462" s="2" t="s">
        <v>5140</v>
      </c>
      <c r="D462" s="2"/>
      <c r="E462" s="2" t="s">
        <v>16746</v>
      </c>
      <c r="F462" s="2" t="s">
        <v>16746</v>
      </c>
      <c r="G462" s="23"/>
      <c r="H462" s="2"/>
      <c r="I462" s="2" t="s">
        <v>61</v>
      </c>
      <c r="J462" s="2" t="s">
        <v>61</v>
      </c>
      <c r="K462" s="2"/>
      <c r="L462" s="45" t="s">
        <v>17088</v>
      </c>
      <c r="M462" s="2" t="s">
        <v>133</v>
      </c>
      <c r="N462" s="2">
        <v>24.633617000000001</v>
      </c>
      <c r="O462" s="2">
        <v>55.786346999999999</v>
      </c>
      <c r="P462" s="2" t="s">
        <v>5226</v>
      </c>
      <c r="Q462" s="2" t="s">
        <v>65</v>
      </c>
      <c r="R462" s="43" t="s">
        <v>18854</v>
      </c>
      <c r="S462" s="41"/>
      <c r="T462" s="41" t="s">
        <v>18460</v>
      </c>
      <c r="U462" s="2"/>
      <c r="V462" s="2" t="s">
        <v>1554</v>
      </c>
      <c r="W462" s="41" t="s">
        <v>144</v>
      </c>
      <c r="X462" s="2" t="s">
        <v>5173</v>
      </c>
      <c r="Y462" s="2" t="s">
        <v>5143</v>
      </c>
      <c r="Z462" s="2" t="s">
        <v>20</v>
      </c>
      <c r="AA462" s="2" t="s">
        <v>5144</v>
      </c>
      <c r="AB462" s="2" t="s">
        <v>5145</v>
      </c>
      <c r="AC462" s="2"/>
      <c r="AD462" s="2">
        <v>8005500</v>
      </c>
      <c r="AE462" s="2">
        <v>40</v>
      </c>
      <c r="AF462" s="2">
        <v>5</v>
      </c>
      <c r="AG462" s="2"/>
      <c r="AH462" s="2"/>
      <c r="AI462" s="2">
        <v>3</v>
      </c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 t="s">
        <v>78</v>
      </c>
      <c r="CE462" s="2" t="s">
        <v>19236</v>
      </c>
      <c r="CF462" s="2"/>
      <c r="CG462" s="2"/>
      <c r="CH462" s="2"/>
      <c r="CI462" s="49"/>
    </row>
    <row r="463" spans="1:87" x14ac:dyDescent="0.2">
      <c r="A463" s="2" t="s">
        <v>6231</v>
      </c>
      <c r="B463" s="2" t="s">
        <v>23504</v>
      </c>
      <c r="C463" s="2" t="s">
        <v>5140</v>
      </c>
      <c r="D463" s="2"/>
      <c r="E463" s="2" t="s">
        <v>6231</v>
      </c>
      <c r="F463" s="2" t="s">
        <v>6231</v>
      </c>
      <c r="G463" s="23" t="s">
        <v>17339</v>
      </c>
      <c r="H463" s="2"/>
      <c r="I463" s="2" t="s">
        <v>61</v>
      </c>
      <c r="J463" s="2" t="s">
        <v>61</v>
      </c>
      <c r="K463" s="2" t="s">
        <v>61</v>
      </c>
      <c r="L463" s="45" t="s">
        <v>17088</v>
      </c>
      <c r="M463" s="2" t="s">
        <v>133</v>
      </c>
      <c r="N463" s="2">
        <v>24.215478000000001</v>
      </c>
      <c r="O463" s="2">
        <v>55.759326000000001</v>
      </c>
      <c r="P463" s="2" t="s">
        <v>5226</v>
      </c>
      <c r="Q463" s="2" t="s">
        <v>65</v>
      </c>
      <c r="R463" s="43" t="s">
        <v>18854</v>
      </c>
      <c r="S463" s="41" t="s">
        <v>272</v>
      </c>
      <c r="T463" s="41" t="s">
        <v>18461</v>
      </c>
      <c r="U463" s="2" t="s">
        <v>16801</v>
      </c>
      <c r="V463" s="2" t="s">
        <v>272</v>
      </c>
      <c r="W463" s="41" t="s">
        <v>17589</v>
      </c>
      <c r="X463" s="2" t="s">
        <v>5173</v>
      </c>
      <c r="Y463" s="2" t="s">
        <v>5143</v>
      </c>
      <c r="Z463" s="2" t="s">
        <v>20</v>
      </c>
      <c r="AA463" s="2" t="s">
        <v>5144</v>
      </c>
      <c r="AB463" s="2" t="s">
        <v>5145</v>
      </c>
      <c r="AC463" s="2" t="s">
        <v>5205</v>
      </c>
      <c r="AD463" s="2">
        <v>8001600</v>
      </c>
      <c r="AE463" s="2">
        <v>24</v>
      </c>
      <c r="AF463" s="2">
        <v>6</v>
      </c>
      <c r="AG463" s="2">
        <v>3</v>
      </c>
      <c r="AH463" s="2" t="s">
        <v>17974</v>
      </c>
      <c r="AI463" s="2">
        <v>3</v>
      </c>
      <c r="AJ463" s="2">
        <v>3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 t="s">
        <v>78</v>
      </c>
      <c r="CE463" s="2" t="s">
        <v>19237</v>
      </c>
      <c r="CF463" s="2" t="s">
        <v>15684</v>
      </c>
      <c r="CG463" s="2" t="s">
        <v>272</v>
      </c>
      <c r="CH463" s="2" t="s">
        <v>272</v>
      </c>
      <c r="CI463" s="49"/>
    </row>
    <row r="464" spans="1:87" x14ac:dyDescent="0.2">
      <c r="A464" s="2" t="s">
        <v>17616</v>
      </c>
      <c r="B464" s="2" t="s">
        <v>23505</v>
      </c>
      <c r="C464" s="2" t="s">
        <v>5140</v>
      </c>
      <c r="D464" s="2"/>
      <c r="E464" s="2" t="s">
        <v>17616</v>
      </c>
      <c r="F464" s="2" t="s">
        <v>17616</v>
      </c>
      <c r="G464" s="23"/>
      <c r="H464" s="2"/>
      <c r="I464" s="2" t="s">
        <v>61</v>
      </c>
      <c r="J464" s="2" t="s">
        <v>61</v>
      </c>
      <c r="K464" s="2"/>
      <c r="L464" s="46" t="s">
        <v>17097</v>
      </c>
      <c r="M464" s="2" t="s">
        <v>133</v>
      </c>
      <c r="N464" s="2">
        <v>24.524108999999999</v>
      </c>
      <c r="O464" s="2">
        <v>55.327041999999999</v>
      </c>
      <c r="P464" s="2" t="s">
        <v>5226</v>
      </c>
      <c r="Q464" s="2" t="s">
        <v>65</v>
      </c>
      <c r="R464" s="43" t="s">
        <v>18854</v>
      </c>
      <c r="S464" s="41" t="s">
        <v>1554</v>
      </c>
      <c r="T464" s="41" t="s">
        <v>18460</v>
      </c>
      <c r="U464" s="2"/>
      <c r="V464" s="2" t="s">
        <v>1554</v>
      </c>
      <c r="W464" s="41" t="s">
        <v>144</v>
      </c>
      <c r="X464" s="2" t="s">
        <v>5173</v>
      </c>
      <c r="Y464" s="2" t="s">
        <v>5143</v>
      </c>
      <c r="Z464" s="2" t="s">
        <v>20</v>
      </c>
      <c r="AA464" s="2" t="s">
        <v>5144</v>
      </c>
      <c r="AB464" s="2" t="s">
        <v>5145</v>
      </c>
      <c r="AC464" s="2"/>
      <c r="AD464" s="2">
        <v>8005700</v>
      </c>
      <c r="AE464" s="2">
        <v>90</v>
      </c>
      <c r="AF464" s="2">
        <v>5</v>
      </c>
      <c r="AG464" s="2"/>
      <c r="AH464" s="2"/>
      <c r="AI464" s="2">
        <v>3</v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 t="s">
        <v>71</v>
      </c>
      <c r="CE464" s="2">
        <v>0</v>
      </c>
      <c r="CF464" s="2"/>
      <c r="CG464" s="2"/>
      <c r="CH464" s="2"/>
      <c r="CI464" s="49"/>
    </row>
    <row r="465" spans="1:87" x14ac:dyDescent="0.2">
      <c r="A465" s="2" t="s">
        <v>18274</v>
      </c>
      <c r="B465" s="2" t="s">
        <v>23506</v>
      </c>
      <c r="C465" s="2" t="s">
        <v>5140</v>
      </c>
      <c r="D465" s="2"/>
      <c r="E465" s="2" t="s">
        <v>18274</v>
      </c>
      <c r="F465" s="2" t="s">
        <v>18274</v>
      </c>
      <c r="G465" s="23"/>
      <c r="H465" s="2"/>
      <c r="I465" s="2" t="s">
        <v>61</v>
      </c>
      <c r="J465" s="2" t="s">
        <v>61</v>
      </c>
      <c r="K465" s="2"/>
      <c r="L465" s="43">
        <v>2023</v>
      </c>
      <c r="M465" s="2" t="s">
        <v>133</v>
      </c>
      <c r="N465" s="2">
        <v>24.385090000000002</v>
      </c>
      <c r="O465" s="2">
        <v>55.0809</v>
      </c>
      <c r="P465" s="2" t="s">
        <v>5226</v>
      </c>
      <c r="Q465" s="2" t="s">
        <v>65</v>
      </c>
      <c r="R465" s="43" t="s">
        <v>18854</v>
      </c>
      <c r="S465" s="41" t="s">
        <v>1554</v>
      </c>
      <c r="T465" s="41" t="s">
        <v>18460</v>
      </c>
      <c r="U465" s="2"/>
      <c r="V465" s="2" t="s">
        <v>253</v>
      </c>
      <c r="W465" s="41" t="s">
        <v>144</v>
      </c>
      <c r="X465" s="2" t="s">
        <v>5173</v>
      </c>
      <c r="Y465" s="2" t="s">
        <v>5143</v>
      </c>
      <c r="Z465" s="2" t="s">
        <v>20</v>
      </c>
      <c r="AA465" s="2" t="s">
        <v>5144</v>
      </c>
      <c r="AB465" s="2" t="s">
        <v>5145</v>
      </c>
      <c r="AC465" s="2"/>
      <c r="AD465" s="2">
        <v>8005700</v>
      </c>
      <c r="AE465" s="2">
        <v>90</v>
      </c>
      <c r="AF465" s="2">
        <v>6</v>
      </c>
      <c r="AG465" s="2"/>
      <c r="AH465" s="2"/>
      <c r="AI465" s="2">
        <v>3</v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 t="s">
        <v>71</v>
      </c>
      <c r="CE465" s="2">
        <v>0</v>
      </c>
      <c r="CF465" s="2"/>
      <c r="CG465" s="2"/>
      <c r="CH465" s="2"/>
      <c r="CI465" s="49"/>
    </row>
    <row r="466" spans="1:87" x14ac:dyDescent="0.2">
      <c r="A466" s="2" t="s">
        <v>6270</v>
      </c>
      <c r="B466" s="2" t="s">
        <v>23507</v>
      </c>
      <c r="C466" s="2" t="s">
        <v>5140</v>
      </c>
      <c r="D466" s="2"/>
      <c r="E466" s="2" t="s">
        <v>6270</v>
      </c>
      <c r="F466" s="2" t="s">
        <v>6270</v>
      </c>
      <c r="G466" s="23"/>
      <c r="H466" s="2"/>
      <c r="I466" s="2" t="s">
        <v>61</v>
      </c>
      <c r="J466" s="2" t="s">
        <v>61</v>
      </c>
      <c r="K466" s="2"/>
      <c r="L466" s="45" t="s">
        <v>17088</v>
      </c>
      <c r="M466" s="2" t="s">
        <v>133</v>
      </c>
      <c r="N466" s="2">
        <v>24.634599999999999</v>
      </c>
      <c r="O466" s="2">
        <v>55.614829999999998</v>
      </c>
      <c r="P466" s="2" t="s">
        <v>5226</v>
      </c>
      <c r="Q466" s="2" t="s">
        <v>65</v>
      </c>
      <c r="R466" s="43" t="s">
        <v>16802</v>
      </c>
      <c r="S466" s="41" t="s">
        <v>16802</v>
      </c>
      <c r="T466" s="41" t="s">
        <v>18463</v>
      </c>
      <c r="U466" s="2" t="s">
        <v>16804</v>
      </c>
      <c r="V466" s="2" t="s">
        <v>4851</v>
      </c>
      <c r="W466" s="41" t="s">
        <v>144</v>
      </c>
      <c r="X466" s="2" t="s">
        <v>5173</v>
      </c>
      <c r="Y466" s="2" t="s">
        <v>5143</v>
      </c>
      <c r="Z466" s="2" t="s">
        <v>20</v>
      </c>
      <c r="AA466" s="2" t="s">
        <v>5144</v>
      </c>
      <c r="AB466" s="2" t="s">
        <v>5145</v>
      </c>
      <c r="AC466" s="2"/>
      <c r="AD466" s="2">
        <v>8005300</v>
      </c>
      <c r="AE466" s="2">
        <v>20</v>
      </c>
      <c r="AF466" s="2">
        <v>6</v>
      </c>
      <c r="AG466" s="2"/>
      <c r="AH466" s="2"/>
      <c r="AI466" s="2">
        <v>3</v>
      </c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 t="s">
        <v>71</v>
      </c>
      <c r="CE466" s="2">
        <v>0</v>
      </c>
      <c r="CF466" s="2">
        <v>40</v>
      </c>
      <c r="CG466" s="2" t="s">
        <v>253</v>
      </c>
      <c r="CH466" s="2" t="s">
        <v>15706</v>
      </c>
      <c r="CI466" s="49"/>
    </row>
    <row r="467" spans="1:87" x14ac:dyDescent="0.2">
      <c r="A467" s="2" t="s">
        <v>16276</v>
      </c>
      <c r="B467" s="2" t="s">
        <v>23508</v>
      </c>
      <c r="C467" s="2" t="s">
        <v>5140</v>
      </c>
      <c r="D467" s="2"/>
      <c r="E467" s="2" t="s">
        <v>16276</v>
      </c>
      <c r="F467" s="2" t="s">
        <v>16276</v>
      </c>
      <c r="G467" s="23" t="s">
        <v>18838</v>
      </c>
      <c r="H467" s="2"/>
      <c r="I467" s="2" t="s">
        <v>61</v>
      </c>
      <c r="J467" s="2" t="s">
        <v>61</v>
      </c>
      <c r="K467" s="2" t="s">
        <v>61</v>
      </c>
      <c r="L467" s="45" t="s">
        <v>17088</v>
      </c>
      <c r="M467" s="2" t="s">
        <v>133</v>
      </c>
      <c r="N467" s="2">
        <v>24.641321000000001</v>
      </c>
      <c r="O467" s="2">
        <v>55.664332000000002</v>
      </c>
      <c r="P467" s="2" t="s">
        <v>5226</v>
      </c>
      <c r="Q467" s="2" t="s">
        <v>65</v>
      </c>
      <c r="R467" s="43" t="s">
        <v>18854</v>
      </c>
      <c r="S467" s="41" t="s">
        <v>1554</v>
      </c>
      <c r="T467" s="41" t="s">
        <v>18465</v>
      </c>
      <c r="U467" s="2" t="s">
        <v>4673</v>
      </c>
      <c r="V467" s="2" t="s">
        <v>1554</v>
      </c>
      <c r="W467" s="41" t="s">
        <v>17589</v>
      </c>
      <c r="X467" s="2" t="s">
        <v>5173</v>
      </c>
      <c r="Y467" s="2" t="s">
        <v>5143</v>
      </c>
      <c r="Z467" s="2" t="s">
        <v>20</v>
      </c>
      <c r="AA467" s="2" t="s">
        <v>5144</v>
      </c>
      <c r="AB467" s="2" t="s">
        <v>5145</v>
      </c>
      <c r="AC467" s="2" t="s">
        <v>5247</v>
      </c>
      <c r="AD467" s="2">
        <v>8005500</v>
      </c>
      <c r="AE467" s="2">
        <v>40</v>
      </c>
      <c r="AF467" s="2">
        <v>5</v>
      </c>
      <c r="AG467" s="2">
        <v>3</v>
      </c>
      <c r="AH467" s="2" t="s">
        <v>17978</v>
      </c>
      <c r="AI467" s="2">
        <v>3</v>
      </c>
      <c r="AJ467" s="2">
        <v>3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 t="s">
        <v>71</v>
      </c>
      <c r="CE467" s="2">
        <v>0</v>
      </c>
      <c r="CF467" s="2"/>
      <c r="CG467" s="2"/>
      <c r="CH467" s="2"/>
      <c r="CI467" s="49"/>
    </row>
    <row r="468" spans="1:87" x14ac:dyDescent="0.2">
      <c r="A468" s="29" t="s">
        <v>18717</v>
      </c>
      <c r="B468" s="2" t="s">
        <v>23509</v>
      </c>
      <c r="C468" s="2" t="s">
        <v>5140</v>
      </c>
      <c r="D468" s="29"/>
      <c r="E468" s="29" t="s">
        <v>18717</v>
      </c>
      <c r="F468" s="29" t="s">
        <v>18717</v>
      </c>
      <c r="G468" s="29"/>
      <c r="H468" s="2"/>
      <c r="I468" s="2" t="s">
        <v>61</v>
      </c>
      <c r="J468" s="2" t="s">
        <v>61</v>
      </c>
      <c r="K468" s="2"/>
      <c r="L468" s="47">
        <v>2023</v>
      </c>
      <c r="M468" s="2" t="s">
        <v>133</v>
      </c>
      <c r="N468" s="29">
        <v>24.285335</v>
      </c>
      <c r="O468" s="29">
        <v>55.409840000000003</v>
      </c>
      <c r="P468" s="2" t="s">
        <v>5226</v>
      </c>
      <c r="Q468" s="2" t="s">
        <v>65</v>
      </c>
      <c r="R468" s="43" t="s">
        <v>18854</v>
      </c>
      <c r="S468" s="42" t="s">
        <v>1554</v>
      </c>
      <c r="T468" s="41" t="s">
        <v>18460</v>
      </c>
      <c r="U468" s="2" t="s">
        <v>16801</v>
      </c>
      <c r="V468" s="29" t="s">
        <v>1554</v>
      </c>
      <c r="W468" s="41" t="s">
        <v>144</v>
      </c>
      <c r="X468" s="2" t="s">
        <v>5173</v>
      </c>
      <c r="Y468" s="29" t="s">
        <v>5143</v>
      </c>
      <c r="Z468" s="2" t="s">
        <v>20</v>
      </c>
      <c r="AA468" s="2" t="s">
        <v>5144</v>
      </c>
      <c r="AB468" s="2" t="s">
        <v>5145</v>
      </c>
      <c r="AC468" s="2"/>
      <c r="AD468" s="29">
        <v>8006700</v>
      </c>
      <c r="AE468" s="29">
        <v>75</v>
      </c>
      <c r="AF468" s="29">
        <v>6</v>
      </c>
      <c r="AG468" s="29"/>
      <c r="AH468" s="29"/>
      <c r="AI468" s="2">
        <v>3</v>
      </c>
      <c r="AJ468" s="29"/>
      <c r="AK468" s="2"/>
      <c r="AL468" s="2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" t="s">
        <v>71</v>
      </c>
      <c r="CE468" s="2">
        <v>0</v>
      </c>
      <c r="CF468" s="25"/>
      <c r="CG468" s="25"/>
      <c r="CH468" s="25"/>
      <c r="CI468" s="55"/>
    </row>
    <row r="469" spans="1:87" x14ac:dyDescent="0.2">
      <c r="A469" s="2" t="s">
        <v>16277</v>
      </c>
      <c r="B469" s="2" t="s">
        <v>23510</v>
      </c>
      <c r="C469" s="2" t="s">
        <v>5140</v>
      </c>
      <c r="D469" s="2"/>
      <c r="E469" s="2" t="s">
        <v>16277</v>
      </c>
      <c r="F469" s="2" t="s">
        <v>16277</v>
      </c>
      <c r="G469" s="23"/>
      <c r="H469" s="2"/>
      <c r="I469" s="2" t="s">
        <v>61</v>
      </c>
      <c r="J469" s="2" t="s">
        <v>61</v>
      </c>
      <c r="K469" s="2"/>
      <c r="L469" s="45" t="s">
        <v>17088</v>
      </c>
      <c r="M469" s="2" t="s">
        <v>133</v>
      </c>
      <c r="N469" s="2">
        <v>24.410775999999998</v>
      </c>
      <c r="O469" s="2">
        <v>55.127771000000003</v>
      </c>
      <c r="P469" s="2" t="s">
        <v>5226</v>
      </c>
      <c r="Q469" s="2" t="s">
        <v>65</v>
      </c>
      <c r="R469" s="43" t="s">
        <v>16802</v>
      </c>
      <c r="S469" s="41" t="s">
        <v>16802</v>
      </c>
      <c r="T469" s="41" t="s">
        <v>18463</v>
      </c>
      <c r="U469" s="2" t="s">
        <v>16804</v>
      </c>
      <c r="V469" s="2" t="s">
        <v>6133</v>
      </c>
      <c r="W469" s="41" t="s">
        <v>144</v>
      </c>
      <c r="X469" s="2" t="s">
        <v>5173</v>
      </c>
      <c r="Y469" s="2" t="s">
        <v>5143</v>
      </c>
      <c r="Z469" s="2" t="s">
        <v>20</v>
      </c>
      <c r="AA469" s="2" t="s">
        <v>5144</v>
      </c>
      <c r="AB469" s="2" t="s">
        <v>5145</v>
      </c>
      <c r="AC469" s="2"/>
      <c r="AD469" s="2">
        <v>8005700</v>
      </c>
      <c r="AE469" s="2">
        <v>60</v>
      </c>
      <c r="AF469" s="2">
        <v>5</v>
      </c>
      <c r="AG469" s="2"/>
      <c r="AH469" s="2"/>
      <c r="AI469" s="2">
        <v>3</v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 t="s">
        <v>71</v>
      </c>
      <c r="CE469" s="2">
        <v>0</v>
      </c>
      <c r="CF469" s="2">
        <v>60</v>
      </c>
      <c r="CG469" s="2" t="s">
        <v>17387</v>
      </c>
      <c r="CH469" s="2"/>
      <c r="CI469" s="49"/>
    </row>
    <row r="470" spans="1:87" x14ac:dyDescent="0.2">
      <c r="A470" s="2" t="s">
        <v>17559</v>
      </c>
      <c r="B470" s="2" t="s">
        <v>23511</v>
      </c>
      <c r="C470" s="2" t="s">
        <v>5140</v>
      </c>
      <c r="D470" s="2"/>
      <c r="E470" s="2" t="s">
        <v>17559</v>
      </c>
      <c r="F470" s="2" t="s">
        <v>17559</v>
      </c>
      <c r="G470" s="23" t="s">
        <v>18839</v>
      </c>
      <c r="H470" s="2"/>
      <c r="I470" s="2" t="s">
        <v>61</v>
      </c>
      <c r="J470" s="2" t="s">
        <v>61</v>
      </c>
      <c r="K470" s="2" t="s">
        <v>61</v>
      </c>
      <c r="L470" s="46" t="s">
        <v>17096</v>
      </c>
      <c r="M470" s="2" t="s">
        <v>133</v>
      </c>
      <c r="N470" s="2">
        <v>24.622802</v>
      </c>
      <c r="O470" s="2">
        <v>55.737799000000003</v>
      </c>
      <c r="P470" s="2" t="s">
        <v>5226</v>
      </c>
      <c r="Q470" s="2" t="s">
        <v>65</v>
      </c>
      <c r="R470" s="43" t="s">
        <v>18854</v>
      </c>
      <c r="S470" s="41" t="s">
        <v>2113</v>
      </c>
      <c r="T470" s="41" t="s">
        <v>18465</v>
      </c>
      <c r="U470" s="2"/>
      <c r="V470" s="2" t="s">
        <v>253</v>
      </c>
      <c r="W470" s="41" t="s">
        <v>17589</v>
      </c>
      <c r="X470" s="2" t="s">
        <v>5173</v>
      </c>
      <c r="Y470" s="2" t="s">
        <v>5143</v>
      </c>
      <c r="Z470" s="2" t="s">
        <v>20</v>
      </c>
      <c r="AA470" s="2" t="s">
        <v>5144</v>
      </c>
      <c r="AB470" s="2" t="s">
        <v>5145</v>
      </c>
      <c r="AC470" s="2" t="s">
        <v>5247</v>
      </c>
      <c r="AD470" s="2">
        <v>8005500</v>
      </c>
      <c r="AE470" s="2">
        <v>60</v>
      </c>
      <c r="AF470" s="2">
        <v>5</v>
      </c>
      <c r="AG470" s="2">
        <v>3</v>
      </c>
      <c r="AH470" s="2" t="s">
        <v>17978</v>
      </c>
      <c r="AI470" s="2">
        <v>3</v>
      </c>
      <c r="AJ470" s="2">
        <v>3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 t="s">
        <v>71</v>
      </c>
      <c r="CE470" s="2">
        <v>0</v>
      </c>
      <c r="CF470" s="2"/>
      <c r="CG470" s="2"/>
      <c r="CH470" s="2"/>
      <c r="CI470" s="49"/>
    </row>
    <row r="471" spans="1:87" x14ac:dyDescent="0.2">
      <c r="A471" s="2" t="s">
        <v>17105</v>
      </c>
      <c r="B471" s="2" t="s">
        <v>23512</v>
      </c>
      <c r="C471" s="2" t="s">
        <v>5140</v>
      </c>
      <c r="D471" s="2"/>
      <c r="E471" s="2" t="s">
        <v>17105</v>
      </c>
      <c r="F471" s="2" t="s">
        <v>17105</v>
      </c>
      <c r="G471" s="23" t="s">
        <v>17106</v>
      </c>
      <c r="H471" s="2"/>
      <c r="I471" s="2" t="s">
        <v>61</v>
      </c>
      <c r="J471" s="2" t="s">
        <v>61</v>
      </c>
      <c r="K471" s="2" t="s">
        <v>61</v>
      </c>
      <c r="L471" s="46" t="s">
        <v>17096</v>
      </c>
      <c r="M471" s="2" t="s">
        <v>133</v>
      </c>
      <c r="N471" s="2">
        <v>24.1554</v>
      </c>
      <c r="O471" s="2">
        <v>55.711199999999998</v>
      </c>
      <c r="P471" s="2" t="s">
        <v>5226</v>
      </c>
      <c r="Q471" s="2" t="s">
        <v>65</v>
      </c>
      <c r="R471" s="43" t="s">
        <v>16802</v>
      </c>
      <c r="S471" s="41" t="s">
        <v>16802</v>
      </c>
      <c r="T471" s="41" t="s">
        <v>18462</v>
      </c>
      <c r="U471" s="2"/>
      <c r="V471" s="2" t="s">
        <v>253</v>
      </c>
      <c r="W471" s="41" t="s">
        <v>17589</v>
      </c>
      <c r="X471" s="2" t="s">
        <v>5173</v>
      </c>
      <c r="Y471" s="2" t="s">
        <v>5143</v>
      </c>
      <c r="Z471" s="2" t="s">
        <v>20</v>
      </c>
      <c r="AA471" s="2" t="s">
        <v>5144</v>
      </c>
      <c r="AB471" s="2" t="s">
        <v>5145</v>
      </c>
      <c r="AC471" s="2" t="s">
        <v>5205</v>
      </c>
      <c r="AD471" s="2">
        <v>8002900</v>
      </c>
      <c r="AE471" s="2">
        <v>37</v>
      </c>
      <c r="AF471" s="2">
        <v>5</v>
      </c>
      <c r="AG471" s="2">
        <v>3</v>
      </c>
      <c r="AH471" s="2" t="s">
        <v>17974</v>
      </c>
      <c r="AI471" s="2">
        <v>3</v>
      </c>
      <c r="AJ471" s="2">
        <v>3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 t="s">
        <v>78</v>
      </c>
      <c r="CE471" s="2" t="s">
        <v>19238</v>
      </c>
      <c r="CF471" s="2"/>
      <c r="CG471" s="2"/>
      <c r="CH471" s="2"/>
      <c r="CI471" s="49"/>
    </row>
    <row r="472" spans="1:87" x14ac:dyDescent="0.2">
      <c r="A472" s="2" t="s">
        <v>17661</v>
      </c>
      <c r="B472" s="2" t="s">
        <v>23513</v>
      </c>
      <c r="C472" s="2" t="s">
        <v>5140</v>
      </c>
      <c r="D472" s="2"/>
      <c r="E472" s="2" t="s">
        <v>17661</v>
      </c>
      <c r="F472" s="2" t="s">
        <v>17661</v>
      </c>
      <c r="G472" s="23" t="s">
        <v>17766</v>
      </c>
      <c r="H472" s="2"/>
      <c r="I472" s="2" t="s">
        <v>61</v>
      </c>
      <c r="J472" s="2" t="s">
        <v>61</v>
      </c>
      <c r="K472" s="2" t="s">
        <v>61</v>
      </c>
      <c r="L472" s="45" t="s">
        <v>17096</v>
      </c>
      <c r="M472" s="2" t="s">
        <v>133</v>
      </c>
      <c r="N472" s="2">
        <v>24.155000000000001</v>
      </c>
      <c r="O472" s="2">
        <v>55.700200000000002</v>
      </c>
      <c r="P472" s="2" t="s">
        <v>5226</v>
      </c>
      <c r="Q472" s="2" t="s">
        <v>65</v>
      </c>
      <c r="R472" s="43" t="s">
        <v>16802</v>
      </c>
      <c r="S472" s="41" t="s">
        <v>16897</v>
      </c>
      <c r="T472" s="41" t="s">
        <v>18462</v>
      </c>
      <c r="U472" s="2"/>
      <c r="V472" s="2" t="s">
        <v>16897</v>
      </c>
      <c r="W472" s="41" t="s">
        <v>17589</v>
      </c>
      <c r="X472" s="2" t="s">
        <v>5173</v>
      </c>
      <c r="Y472" s="2" t="s">
        <v>5143</v>
      </c>
      <c r="Z472" s="2" t="s">
        <v>20</v>
      </c>
      <c r="AA472" s="2" t="s">
        <v>5144</v>
      </c>
      <c r="AB472" s="2" t="s">
        <v>5145</v>
      </c>
      <c r="AC472" s="2" t="s">
        <v>5205</v>
      </c>
      <c r="AD472" s="2">
        <v>8002900</v>
      </c>
      <c r="AE472" s="2">
        <v>32</v>
      </c>
      <c r="AF472" s="2">
        <v>5</v>
      </c>
      <c r="AG472" s="2">
        <v>3</v>
      </c>
      <c r="AH472" s="2" t="s">
        <v>17974</v>
      </c>
      <c r="AI472" s="2">
        <v>3</v>
      </c>
      <c r="AJ472" s="2">
        <v>3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 t="s">
        <v>78</v>
      </c>
      <c r="CE472" s="2" t="s">
        <v>19239</v>
      </c>
      <c r="CF472" s="2"/>
      <c r="CG472" s="2"/>
      <c r="CH472" s="2"/>
      <c r="CI472" s="49"/>
    </row>
    <row r="473" spans="1:87" x14ac:dyDescent="0.2">
      <c r="A473" s="2" t="s">
        <v>17613</v>
      </c>
      <c r="B473" s="2" t="s">
        <v>23514</v>
      </c>
      <c r="C473" s="2" t="s">
        <v>5140</v>
      </c>
      <c r="D473" s="2"/>
      <c r="E473" s="2" t="s">
        <v>17613</v>
      </c>
      <c r="F473" s="2" t="s">
        <v>17613</v>
      </c>
      <c r="G473" s="23" t="s">
        <v>17764</v>
      </c>
      <c r="H473" s="2"/>
      <c r="I473" s="2" t="s">
        <v>61</v>
      </c>
      <c r="J473" s="2" t="s">
        <v>61</v>
      </c>
      <c r="K473" s="2" t="s">
        <v>61</v>
      </c>
      <c r="L473" s="46" t="s">
        <v>17097</v>
      </c>
      <c r="M473" s="2" t="s">
        <v>133</v>
      </c>
      <c r="N473" s="2">
        <v>24.225100000000001</v>
      </c>
      <c r="O473" s="2">
        <v>55.729300000000002</v>
      </c>
      <c r="P473" s="2" t="s">
        <v>5226</v>
      </c>
      <c r="Q473" s="2" t="s">
        <v>65</v>
      </c>
      <c r="R473" s="43" t="s">
        <v>16802</v>
      </c>
      <c r="S473" s="41" t="s">
        <v>16897</v>
      </c>
      <c r="T473" s="41" t="s">
        <v>18462</v>
      </c>
      <c r="U473" s="2"/>
      <c r="V473" s="2" t="s">
        <v>16897</v>
      </c>
      <c r="W473" s="41" t="s">
        <v>17589</v>
      </c>
      <c r="X473" s="2" t="s">
        <v>5173</v>
      </c>
      <c r="Y473" s="2" t="s">
        <v>5143</v>
      </c>
      <c r="Z473" s="2" t="s">
        <v>20</v>
      </c>
      <c r="AA473" s="2" t="s">
        <v>5144</v>
      </c>
      <c r="AB473" s="2" t="s">
        <v>5145</v>
      </c>
      <c r="AC473" s="2" t="s">
        <v>5205</v>
      </c>
      <c r="AD473" s="2">
        <v>8001400</v>
      </c>
      <c r="AE473" s="2">
        <v>32</v>
      </c>
      <c r="AF473" s="2">
        <v>5</v>
      </c>
      <c r="AG473" s="2">
        <v>3</v>
      </c>
      <c r="AH473" s="2" t="s">
        <v>17974</v>
      </c>
      <c r="AI473" s="2">
        <v>3</v>
      </c>
      <c r="AJ473" s="2">
        <v>3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 t="s">
        <v>71</v>
      </c>
      <c r="CE473" s="2">
        <v>0</v>
      </c>
      <c r="CF473" s="2"/>
      <c r="CG473" s="2"/>
      <c r="CH473" s="2"/>
      <c r="CI473" s="49"/>
    </row>
    <row r="474" spans="1:87" x14ac:dyDescent="0.2">
      <c r="A474" s="29" t="s">
        <v>18718</v>
      </c>
      <c r="B474" s="2" t="s">
        <v>23515</v>
      </c>
      <c r="C474" s="2" t="s">
        <v>5140</v>
      </c>
      <c r="D474" s="29"/>
      <c r="E474" s="29" t="s">
        <v>18718</v>
      </c>
      <c r="F474" s="29" t="s">
        <v>18718</v>
      </c>
      <c r="G474" s="29" t="s">
        <v>18733</v>
      </c>
      <c r="H474" s="2"/>
      <c r="I474" s="2" t="s">
        <v>61</v>
      </c>
      <c r="J474" s="2" t="s">
        <v>61</v>
      </c>
      <c r="K474" s="2" t="s">
        <v>61</v>
      </c>
      <c r="L474" s="47">
        <v>2023</v>
      </c>
      <c r="M474" s="2" t="s">
        <v>133</v>
      </c>
      <c r="N474" s="29">
        <v>24.2088</v>
      </c>
      <c r="O474" s="29">
        <v>55.333100000000002</v>
      </c>
      <c r="P474" s="2" t="s">
        <v>5226</v>
      </c>
      <c r="Q474" s="2" t="s">
        <v>65</v>
      </c>
      <c r="R474" s="43" t="s">
        <v>16802</v>
      </c>
      <c r="S474" s="41" t="s">
        <v>16802</v>
      </c>
      <c r="T474" s="41" t="s">
        <v>18462</v>
      </c>
      <c r="U474" s="29" t="s">
        <v>16804</v>
      </c>
      <c r="V474" s="2" t="s">
        <v>16802</v>
      </c>
      <c r="W474" s="41" t="s">
        <v>17589</v>
      </c>
      <c r="X474" s="2" t="s">
        <v>5173</v>
      </c>
      <c r="Y474" s="29" t="s">
        <v>5143</v>
      </c>
      <c r="Z474" s="2" t="s">
        <v>20</v>
      </c>
      <c r="AA474" s="2" t="s">
        <v>5144</v>
      </c>
      <c r="AB474" s="2" t="s">
        <v>5145</v>
      </c>
      <c r="AC474" s="2" t="s">
        <v>5247</v>
      </c>
      <c r="AD474" s="29">
        <v>8007100</v>
      </c>
      <c r="AE474" s="29">
        <v>32</v>
      </c>
      <c r="AF474" s="29">
        <v>6</v>
      </c>
      <c r="AG474" s="29">
        <v>3</v>
      </c>
      <c r="AH474" s="29" t="s">
        <v>17978</v>
      </c>
      <c r="AI474" s="2">
        <v>3</v>
      </c>
      <c r="AJ474" s="2">
        <v>3</v>
      </c>
      <c r="AK474" s="2"/>
      <c r="AL474" s="2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" t="s">
        <v>78</v>
      </c>
      <c r="CE474" s="2" t="s">
        <v>19240</v>
      </c>
      <c r="CF474" s="25"/>
      <c r="CG474" s="25"/>
      <c r="CH474" s="25"/>
      <c r="CI474" s="55"/>
    </row>
    <row r="475" spans="1:87" x14ac:dyDescent="0.2">
      <c r="A475" s="2" t="s">
        <v>17558</v>
      </c>
      <c r="B475" s="2" t="s">
        <v>23516</v>
      </c>
      <c r="C475" s="2" t="s">
        <v>5140</v>
      </c>
      <c r="D475" s="2"/>
      <c r="E475" s="2" t="s">
        <v>17558</v>
      </c>
      <c r="F475" s="2" t="s">
        <v>17558</v>
      </c>
      <c r="G475" s="23"/>
      <c r="H475" s="2"/>
      <c r="I475" s="2" t="s">
        <v>61</v>
      </c>
      <c r="J475" s="2" t="s">
        <v>61</v>
      </c>
      <c r="K475" s="2"/>
      <c r="L475" s="46" t="s">
        <v>17096</v>
      </c>
      <c r="M475" s="2" t="s">
        <v>133</v>
      </c>
      <c r="N475" s="2">
        <v>24.7727</v>
      </c>
      <c r="O475" s="2">
        <v>55.780200000000001</v>
      </c>
      <c r="P475" s="2" t="s">
        <v>5226</v>
      </c>
      <c r="Q475" s="2" t="s">
        <v>65</v>
      </c>
      <c r="R475" s="43" t="s">
        <v>16802</v>
      </c>
      <c r="S475" s="41" t="s">
        <v>16802</v>
      </c>
      <c r="T475" s="41" t="s">
        <v>18462</v>
      </c>
      <c r="U475" s="2"/>
      <c r="V475" s="2" t="s">
        <v>253</v>
      </c>
      <c r="W475" s="41" t="s">
        <v>144</v>
      </c>
      <c r="X475" s="2" t="s">
        <v>5173</v>
      </c>
      <c r="Y475" s="2" t="s">
        <v>5143</v>
      </c>
      <c r="Z475" s="2" t="s">
        <v>20</v>
      </c>
      <c r="AA475" s="2" t="s">
        <v>5144</v>
      </c>
      <c r="AB475" s="2" t="s">
        <v>5145</v>
      </c>
      <c r="AC475" s="2"/>
      <c r="AD475" s="2">
        <v>8005100</v>
      </c>
      <c r="AE475" s="2">
        <v>32</v>
      </c>
      <c r="AF475" s="2">
        <v>5</v>
      </c>
      <c r="AG475" s="2"/>
      <c r="AH475" s="2"/>
      <c r="AI475" s="2">
        <v>3</v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 t="s">
        <v>71</v>
      </c>
      <c r="CE475" s="2">
        <v>0</v>
      </c>
      <c r="CF475" s="2"/>
      <c r="CG475" s="2"/>
      <c r="CH475" s="2"/>
      <c r="CI475" s="49"/>
    </row>
    <row r="476" spans="1:87" x14ac:dyDescent="0.2">
      <c r="A476" s="29" t="s">
        <v>18726</v>
      </c>
      <c r="B476" s="2" t="s">
        <v>23517</v>
      </c>
      <c r="C476" s="2" t="s">
        <v>5140</v>
      </c>
      <c r="D476" s="29"/>
      <c r="E476" s="29" t="s">
        <v>18726</v>
      </c>
      <c r="F476" s="29" t="s">
        <v>18726</v>
      </c>
      <c r="G476" s="29"/>
      <c r="H476" s="2"/>
      <c r="I476" s="2" t="s">
        <v>61</v>
      </c>
      <c r="J476" s="2" t="s">
        <v>61</v>
      </c>
      <c r="K476" s="2"/>
      <c r="L476" s="47">
        <v>2023</v>
      </c>
      <c r="M476" s="2" t="s">
        <v>133</v>
      </c>
      <c r="N476" s="29">
        <v>24.711449999999999</v>
      </c>
      <c r="O476" s="29">
        <v>55.776159999999997</v>
      </c>
      <c r="P476" s="2" t="s">
        <v>5226</v>
      </c>
      <c r="Q476" s="2" t="s">
        <v>65</v>
      </c>
      <c r="R476" s="43" t="s">
        <v>18854</v>
      </c>
      <c r="S476" s="42" t="s">
        <v>16898</v>
      </c>
      <c r="T476" s="41" t="s">
        <v>18460</v>
      </c>
      <c r="U476" s="29"/>
      <c r="V476" s="29" t="s">
        <v>16898</v>
      </c>
      <c r="W476" s="41" t="s">
        <v>144</v>
      </c>
      <c r="X476" s="2" t="s">
        <v>5173</v>
      </c>
      <c r="Y476" s="29" t="s">
        <v>5143</v>
      </c>
      <c r="Z476" s="2" t="s">
        <v>20</v>
      </c>
      <c r="AA476" s="2" t="s">
        <v>5144</v>
      </c>
      <c r="AB476" s="2" t="s">
        <v>5145</v>
      </c>
      <c r="AC476" s="2"/>
      <c r="AD476" s="29">
        <v>8005100</v>
      </c>
      <c r="AE476" s="29">
        <v>40</v>
      </c>
      <c r="AF476" s="29">
        <v>6</v>
      </c>
      <c r="AG476" s="29"/>
      <c r="AH476" s="29"/>
      <c r="AI476" s="2">
        <v>3</v>
      </c>
      <c r="AJ476" s="29"/>
      <c r="AK476" s="2"/>
      <c r="AL476" s="2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" t="s">
        <v>78</v>
      </c>
      <c r="CE476" s="2" t="s">
        <v>19241</v>
      </c>
      <c r="CF476" s="25"/>
      <c r="CG476" s="25"/>
      <c r="CH476" s="25"/>
      <c r="CI476" s="55"/>
    </row>
    <row r="477" spans="1:87" x14ac:dyDescent="0.2">
      <c r="A477" s="2" t="s">
        <v>6267</v>
      </c>
      <c r="B477" s="2" t="s">
        <v>23518</v>
      </c>
      <c r="C477" s="2" t="s">
        <v>5140</v>
      </c>
      <c r="D477" s="2"/>
      <c r="E477" s="2" t="s">
        <v>6267</v>
      </c>
      <c r="F477" s="2" t="s">
        <v>6267</v>
      </c>
      <c r="G477" s="23"/>
      <c r="H477" s="2"/>
      <c r="I477" s="2" t="s">
        <v>61</v>
      </c>
      <c r="J477" s="2" t="s">
        <v>61</v>
      </c>
      <c r="K477" s="2"/>
      <c r="L477" s="45" t="s">
        <v>17088</v>
      </c>
      <c r="M477" s="2" t="s">
        <v>133</v>
      </c>
      <c r="N477" s="2">
        <v>24.190595999999999</v>
      </c>
      <c r="O477" s="2">
        <v>55.839703</v>
      </c>
      <c r="P477" s="2" t="s">
        <v>5226</v>
      </c>
      <c r="Q477" s="2" t="s">
        <v>65</v>
      </c>
      <c r="R477" s="43" t="s">
        <v>18854</v>
      </c>
      <c r="S477" s="41" t="s">
        <v>1554</v>
      </c>
      <c r="T477" s="41" t="s">
        <v>18465</v>
      </c>
      <c r="U477" s="2" t="s">
        <v>4673</v>
      </c>
      <c r="V477" s="2" t="s">
        <v>2113</v>
      </c>
      <c r="W477" s="41" t="s">
        <v>144</v>
      </c>
      <c r="X477" s="2" t="s">
        <v>5173</v>
      </c>
      <c r="Y477" s="2" t="s">
        <v>5143</v>
      </c>
      <c r="Z477" s="2" t="s">
        <v>20</v>
      </c>
      <c r="AA477" s="2" t="s">
        <v>5144</v>
      </c>
      <c r="AB477" s="2" t="s">
        <v>5145</v>
      </c>
      <c r="AC477" s="2"/>
      <c r="AD477" s="2">
        <v>8002000</v>
      </c>
      <c r="AE477" s="2">
        <v>35</v>
      </c>
      <c r="AF477" s="2">
        <v>6</v>
      </c>
      <c r="AG477" s="2"/>
      <c r="AH477" s="2"/>
      <c r="AI477" s="2">
        <v>3</v>
      </c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 t="s">
        <v>78</v>
      </c>
      <c r="CE477" s="2" t="s">
        <v>19242</v>
      </c>
      <c r="CF477" s="2" t="s">
        <v>15685</v>
      </c>
      <c r="CG477" s="2" t="s">
        <v>15726</v>
      </c>
      <c r="CH477" s="2" t="s">
        <v>15709</v>
      </c>
      <c r="CI477" s="49"/>
    </row>
    <row r="478" spans="1:87" x14ac:dyDescent="0.2">
      <c r="A478" s="2" t="s">
        <v>17614</v>
      </c>
      <c r="B478" s="2" t="s">
        <v>23519</v>
      </c>
      <c r="C478" s="2" t="s">
        <v>5140</v>
      </c>
      <c r="D478" s="2"/>
      <c r="E478" s="2" t="s">
        <v>17614</v>
      </c>
      <c r="F478" s="2" t="s">
        <v>17614</v>
      </c>
      <c r="G478" s="23" t="s">
        <v>17765</v>
      </c>
      <c r="H478" s="2"/>
      <c r="I478" s="2" t="s">
        <v>61</v>
      </c>
      <c r="J478" s="2" t="s">
        <v>61</v>
      </c>
      <c r="K478" s="2" t="s">
        <v>61</v>
      </c>
      <c r="L478" s="46" t="s">
        <v>17096</v>
      </c>
      <c r="M478" s="2" t="s">
        <v>133</v>
      </c>
      <c r="N478" s="2">
        <v>24.2179</v>
      </c>
      <c r="O478" s="2">
        <v>55.795699999999997</v>
      </c>
      <c r="P478" s="2" t="s">
        <v>5226</v>
      </c>
      <c r="Q478" s="2" t="s">
        <v>65</v>
      </c>
      <c r="R478" s="43" t="s">
        <v>16802</v>
      </c>
      <c r="S478" s="41" t="s">
        <v>16897</v>
      </c>
      <c r="T478" s="41" t="s">
        <v>18462</v>
      </c>
      <c r="U478" s="2"/>
      <c r="V478" s="2" t="s">
        <v>16897</v>
      </c>
      <c r="W478" s="41" t="s">
        <v>17589</v>
      </c>
      <c r="X478" s="2" t="s">
        <v>5173</v>
      </c>
      <c r="Y478" s="2" t="s">
        <v>5143</v>
      </c>
      <c r="Z478" s="2" t="s">
        <v>20</v>
      </c>
      <c r="AA478" s="2" t="s">
        <v>5144</v>
      </c>
      <c r="AB478" s="2" t="s">
        <v>5145</v>
      </c>
      <c r="AC478" s="2" t="s">
        <v>5205</v>
      </c>
      <c r="AD478" s="2">
        <v>8001800</v>
      </c>
      <c r="AE478" s="2">
        <v>27</v>
      </c>
      <c r="AF478" s="2">
        <v>5</v>
      </c>
      <c r="AG478" s="2">
        <v>3</v>
      </c>
      <c r="AH478" s="2" t="s">
        <v>17974</v>
      </c>
      <c r="AI478" s="2">
        <v>3</v>
      </c>
      <c r="AJ478" s="2">
        <v>3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 t="s">
        <v>78</v>
      </c>
      <c r="CE478" s="2" t="s">
        <v>19243</v>
      </c>
      <c r="CF478" s="2"/>
      <c r="CG478" s="2"/>
      <c r="CH478" s="2"/>
      <c r="CI478" s="49"/>
    </row>
    <row r="479" spans="1:87" x14ac:dyDescent="0.2">
      <c r="A479" s="2" t="s">
        <v>6283</v>
      </c>
      <c r="B479" s="2" t="s">
        <v>23520</v>
      </c>
      <c r="C479" s="2" t="s">
        <v>5140</v>
      </c>
      <c r="D479" s="2"/>
      <c r="E479" s="2" t="s">
        <v>6283</v>
      </c>
      <c r="F479" s="2" t="s">
        <v>6283</v>
      </c>
      <c r="G479" s="23" t="s">
        <v>16591</v>
      </c>
      <c r="H479" s="2"/>
      <c r="I479" s="2" t="s">
        <v>61</v>
      </c>
      <c r="J479" s="2" t="s">
        <v>61</v>
      </c>
      <c r="K479" s="2" t="s">
        <v>61</v>
      </c>
      <c r="L479" s="45" t="s">
        <v>17088</v>
      </c>
      <c r="M479" s="2" t="s">
        <v>133</v>
      </c>
      <c r="N479" s="2">
        <v>24.053250999999999</v>
      </c>
      <c r="O479" s="2">
        <v>55.845807999999998</v>
      </c>
      <c r="P479" s="2" t="s">
        <v>5226</v>
      </c>
      <c r="Q479" s="2" t="s">
        <v>65</v>
      </c>
      <c r="R479" s="43" t="s">
        <v>18854</v>
      </c>
      <c r="S479" s="41" t="s">
        <v>1554</v>
      </c>
      <c r="T479" s="41" t="s">
        <v>18460</v>
      </c>
      <c r="U479" s="2" t="s">
        <v>16801</v>
      </c>
      <c r="V479" s="2" t="s">
        <v>4710</v>
      </c>
      <c r="W479" s="41" t="s">
        <v>17589</v>
      </c>
      <c r="X479" s="2" t="s">
        <v>5173</v>
      </c>
      <c r="Y479" s="2" t="s">
        <v>5143</v>
      </c>
      <c r="Z479" s="2" t="s">
        <v>20</v>
      </c>
      <c r="AA479" s="2" t="s">
        <v>5144</v>
      </c>
      <c r="AB479" s="2" t="s">
        <v>5145</v>
      </c>
      <c r="AC479" s="2" t="s">
        <v>5247</v>
      </c>
      <c r="AD479" s="2">
        <v>8008300</v>
      </c>
      <c r="AE479" s="2">
        <v>40</v>
      </c>
      <c r="AF479" s="2">
        <v>6</v>
      </c>
      <c r="AG479" s="2">
        <v>3</v>
      </c>
      <c r="AH479" s="2" t="s">
        <v>17978</v>
      </c>
      <c r="AI479" s="2">
        <v>3</v>
      </c>
      <c r="AJ479" s="2">
        <v>3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 t="s">
        <v>78</v>
      </c>
      <c r="CE479" s="2" t="s">
        <v>19244</v>
      </c>
      <c r="CF479" s="2" t="s">
        <v>15680</v>
      </c>
      <c r="CG479" s="2" t="s">
        <v>15708</v>
      </c>
      <c r="CH479" s="2" t="s">
        <v>15709</v>
      </c>
      <c r="CI479" s="49"/>
    </row>
    <row r="480" spans="1:87" x14ac:dyDescent="0.2">
      <c r="A480" s="2" t="s">
        <v>10415</v>
      </c>
      <c r="B480" s="2" t="s">
        <v>23521</v>
      </c>
      <c r="C480" s="2" t="s">
        <v>5140</v>
      </c>
      <c r="D480" s="2"/>
      <c r="E480" s="2" t="s">
        <v>10415</v>
      </c>
      <c r="F480" s="2" t="s">
        <v>10415</v>
      </c>
      <c r="G480" s="23" t="s">
        <v>17350</v>
      </c>
      <c r="H480" s="2"/>
      <c r="I480" s="2" t="s">
        <v>61</v>
      </c>
      <c r="J480" s="2" t="s">
        <v>61</v>
      </c>
      <c r="K480" s="2" t="s">
        <v>61</v>
      </c>
      <c r="L480" s="45" t="s">
        <v>17088</v>
      </c>
      <c r="M480" s="2" t="s">
        <v>133</v>
      </c>
      <c r="N480" s="2">
        <v>24.221933</v>
      </c>
      <c r="O480" s="2">
        <v>55.757795000000002</v>
      </c>
      <c r="P480" s="2" t="s">
        <v>5226</v>
      </c>
      <c r="Q480" s="2" t="s">
        <v>65</v>
      </c>
      <c r="R480" s="43" t="s">
        <v>18854</v>
      </c>
      <c r="S480" s="41" t="s">
        <v>272</v>
      </c>
      <c r="T480" s="41" t="s">
        <v>18461</v>
      </c>
      <c r="U480" s="2" t="s">
        <v>16801</v>
      </c>
      <c r="V480" s="2" t="s">
        <v>272</v>
      </c>
      <c r="W480" s="41" t="s">
        <v>17589</v>
      </c>
      <c r="X480" s="2" t="s">
        <v>5173</v>
      </c>
      <c r="Y480" s="2" t="s">
        <v>5143</v>
      </c>
      <c r="Z480" s="2" t="s">
        <v>20</v>
      </c>
      <c r="AA480" s="2" t="s">
        <v>5144</v>
      </c>
      <c r="AB480" s="2" t="s">
        <v>5145</v>
      </c>
      <c r="AC480" s="2" t="s">
        <v>5205</v>
      </c>
      <c r="AD480" s="2">
        <v>8001800</v>
      </c>
      <c r="AE480" s="2">
        <v>26</v>
      </c>
      <c r="AF480" s="2">
        <v>6</v>
      </c>
      <c r="AG480" s="2">
        <v>3</v>
      </c>
      <c r="AH480" s="2" t="s">
        <v>17974</v>
      </c>
      <c r="AI480" s="2">
        <v>3</v>
      </c>
      <c r="AJ480" s="2">
        <v>3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 t="s">
        <v>71</v>
      </c>
      <c r="CE480" s="2">
        <v>0</v>
      </c>
      <c r="CF480" s="2"/>
      <c r="CG480" s="2"/>
      <c r="CH480" s="2"/>
      <c r="CI480" s="49"/>
    </row>
    <row r="481" spans="1:87" x14ac:dyDescent="0.2">
      <c r="A481" s="2" t="s">
        <v>17615</v>
      </c>
      <c r="B481" s="2" t="s">
        <v>23522</v>
      </c>
      <c r="C481" s="2" t="s">
        <v>5140</v>
      </c>
      <c r="D481" s="2"/>
      <c r="E481" s="2" t="s">
        <v>17615</v>
      </c>
      <c r="F481" s="2" t="s">
        <v>17615</v>
      </c>
      <c r="G481" s="23"/>
      <c r="H481" s="2"/>
      <c r="I481" s="2" t="s">
        <v>61</v>
      </c>
      <c r="J481" s="2" t="s">
        <v>61</v>
      </c>
      <c r="K481" s="2"/>
      <c r="L481" s="46" t="s">
        <v>17096</v>
      </c>
      <c r="M481" s="2" t="s">
        <v>133</v>
      </c>
      <c r="N481" s="2">
        <v>24.066223999999998</v>
      </c>
      <c r="O481" s="2">
        <v>55.892893000000001</v>
      </c>
      <c r="P481" s="2" t="s">
        <v>5226</v>
      </c>
      <c r="Q481" s="2" t="s">
        <v>65</v>
      </c>
      <c r="R481" s="43" t="s">
        <v>16802</v>
      </c>
      <c r="S481" s="41" t="s">
        <v>16898</v>
      </c>
      <c r="T481" s="41" t="s">
        <v>18463</v>
      </c>
      <c r="U481" s="2"/>
      <c r="V481" s="2" t="s">
        <v>16898</v>
      </c>
      <c r="W481" s="41" t="s">
        <v>144</v>
      </c>
      <c r="X481" s="2" t="s">
        <v>5173</v>
      </c>
      <c r="Y481" s="2" t="s">
        <v>5143</v>
      </c>
      <c r="Z481" s="2" t="s">
        <v>20</v>
      </c>
      <c r="AA481" s="2" t="s">
        <v>5144</v>
      </c>
      <c r="AB481" s="2" t="s">
        <v>5145</v>
      </c>
      <c r="AC481" s="2"/>
      <c r="AD481" s="2">
        <v>8008300</v>
      </c>
      <c r="AE481" s="2">
        <v>35</v>
      </c>
      <c r="AF481" s="2">
        <v>5</v>
      </c>
      <c r="AG481" s="2"/>
      <c r="AH481" s="2"/>
      <c r="AI481" s="2">
        <v>3</v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 t="s">
        <v>78</v>
      </c>
      <c r="CE481" s="2" t="s">
        <v>19245</v>
      </c>
      <c r="CF481" s="2"/>
      <c r="CG481" s="2"/>
      <c r="CH481" s="2"/>
      <c r="CI481" s="49"/>
    </row>
    <row r="482" spans="1:87" x14ac:dyDescent="0.2">
      <c r="A482" s="2" t="s">
        <v>10416</v>
      </c>
      <c r="B482" s="2" t="s">
        <v>23523</v>
      </c>
      <c r="C482" s="2" t="s">
        <v>5140</v>
      </c>
      <c r="D482" s="2"/>
      <c r="E482" s="2" t="s">
        <v>10416</v>
      </c>
      <c r="F482" s="2" t="s">
        <v>10416</v>
      </c>
      <c r="G482" s="23"/>
      <c r="H482" s="2"/>
      <c r="I482" s="2" t="s">
        <v>61</v>
      </c>
      <c r="J482" s="2" t="s">
        <v>61</v>
      </c>
      <c r="K482" s="2"/>
      <c r="L482" s="45" t="s">
        <v>17088</v>
      </c>
      <c r="M482" s="2" t="s">
        <v>133</v>
      </c>
      <c r="N482" s="2">
        <v>24.034191</v>
      </c>
      <c r="O482" s="2">
        <v>55.869430999999999</v>
      </c>
      <c r="P482" s="2" t="s">
        <v>5226</v>
      </c>
      <c r="Q482" s="2" t="s">
        <v>65</v>
      </c>
      <c r="R482" s="43" t="s">
        <v>16802</v>
      </c>
      <c r="S482" s="41" t="s">
        <v>16802</v>
      </c>
      <c r="T482" s="41" t="s">
        <v>18463</v>
      </c>
      <c r="U482" s="2" t="s">
        <v>16804</v>
      </c>
      <c r="V482" s="2" t="s">
        <v>4851</v>
      </c>
      <c r="W482" s="41" t="s">
        <v>144</v>
      </c>
      <c r="X482" s="2" t="s">
        <v>5173</v>
      </c>
      <c r="Y482" s="2" t="s">
        <v>5143</v>
      </c>
      <c r="Z482" s="2" t="s">
        <v>20</v>
      </c>
      <c r="AA482" s="2" t="s">
        <v>5144</v>
      </c>
      <c r="AB482" s="2" t="s">
        <v>5145</v>
      </c>
      <c r="AC482" s="2"/>
      <c r="AD482" s="2">
        <v>8008300</v>
      </c>
      <c r="AE482" s="2">
        <v>35</v>
      </c>
      <c r="AF482" s="2">
        <v>5</v>
      </c>
      <c r="AG482" s="2"/>
      <c r="AH482" s="2"/>
      <c r="AI482" s="2">
        <v>3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 t="s">
        <v>71</v>
      </c>
      <c r="CE482" s="2">
        <v>0</v>
      </c>
      <c r="CF482" s="2">
        <v>40</v>
      </c>
      <c r="CG482" s="2" t="s">
        <v>253</v>
      </c>
      <c r="CH482" s="2"/>
      <c r="CI482" s="49"/>
    </row>
    <row r="483" spans="1:87" x14ac:dyDescent="0.2">
      <c r="A483" s="2" t="s">
        <v>10417</v>
      </c>
      <c r="B483" s="2" t="s">
        <v>23524</v>
      </c>
      <c r="C483" s="2" t="s">
        <v>5140</v>
      </c>
      <c r="D483" s="2"/>
      <c r="E483" s="2" t="s">
        <v>10417</v>
      </c>
      <c r="F483" s="2" t="s">
        <v>10417</v>
      </c>
      <c r="G483" s="23"/>
      <c r="H483" s="2"/>
      <c r="I483" s="2" t="s">
        <v>61</v>
      </c>
      <c r="J483" s="2" t="s">
        <v>61</v>
      </c>
      <c r="K483" s="2"/>
      <c r="L483" s="45" t="s">
        <v>17088</v>
      </c>
      <c r="M483" s="2" t="s">
        <v>133</v>
      </c>
      <c r="N483" s="2">
        <v>24.045781000000002</v>
      </c>
      <c r="O483" s="2">
        <v>55.891756000000001</v>
      </c>
      <c r="P483" s="2" t="s">
        <v>5226</v>
      </c>
      <c r="Q483" s="2" t="s">
        <v>65</v>
      </c>
      <c r="R483" s="43" t="s">
        <v>16802</v>
      </c>
      <c r="S483" s="41" t="s">
        <v>16802</v>
      </c>
      <c r="T483" s="41" t="s">
        <v>18463</v>
      </c>
      <c r="U483" s="2" t="s">
        <v>16804</v>
      </c>
      <c r="V483" s="2" t="s">
        <v>4851</v>
      </c>
      <c r="W483" s="41" t="s">
        <v>144</v>
      </c>
      <c r="X483" s="2" t="s">
        <v>5173</v>
      </c>
      <c r="Y483" s="2" t="s">
        <v>5143</v>
      </c>
      <c r="Z483" s="2" t="s">
        <v>20</v>
      </c>
      <c r="AA483" s="2" t="s">
        <v>5144</v>
      </c>
      <c r="AB483" s="2" t="s">
        <v>5145</v>
      </c>
      <c r="AC483" s="2"/>
      <c r="AD483" s="2">
        <v>8008300</v>
      </c>
      <c r="AE483" s="2">
        <v>35</v>
      </c>
      <c r="AF483" s="2">
        <v>5</v>
      </c>
      <c r="AG483" s="2"/>
      <c r="AH483" s="2"/>
      <c r="AI483" s="2">
        <v>3</v>
      </c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 t="s">
        <v>71</v>
      </c>
      <c r="CE483" s="2">
        <v>0</v>
      </c>
      <c r="CF483" s="2">
        <v>40</v>
      </c>
      <c r="CG483" s="2" t="s">
        <v>253</v>
      </c>
      <c r="CH483" s="2"/>
      <c r="CI483" s="49"/>
    </row>
    <row r="484" spans="1:87" x14ac:dyDescent="0.2">
      <c r="A484" s="29" t="s">
        <v>18719</v>
      </c>
      <c r="B484" s="2" t="s">
        <v>23525</v>
      </c>
      <c r="C484" s="2" t="s">
        <v>5140</v>
      </c>
      <c r="D484" s="29"/>
      <c r="E484" s="29" t="s">
        <v>18719</v>
      </c>
      <c r="F484" s="29" t="s">
        <v>18719</v>
      </c>
      <c r="G484" s="29"/>
      <c r="H484" s="2"/>
      <c r="I484" s="2" t="s">
        <v>61</v>
      </c>
      <c r="J484" s="2" t="s">
        <v>61</v>
      </c>
      <c r="K484" s="2"/>
      <c r="L484" s="47">
        <v>2023</v>
      </c>
      <c r="M484" s="2" t="s">
        <v>133</v>
      </c>
      <c r="N484" s="29">
        <v>24.388286999999998</v>
      </c>
      <c r="O484" s="29">
        <v>55.760412000000002</v>
      </c>
      <c r="P484" s="2" t="s">
        <v>5226</v>
      </c>
      <c r="Q484" s="2" t="s">
        <v>65</v>
      </c>
      <c r="R484" s="43" t="s">
        <v>18854</v>
      </c>
      <c r="S484" s="42" t="s">
        <v>1554</v>
      </c>
      <c r="T484" s="41" t="s">
        <v>18460</v>
      </c>
      <c r="U484" s="2" t="s">
        <v>16801</v>
      </c>
      <c r="V484" s="29" t="s">
        <v>1554</v>
      </c>
      <c r="W484" s="41" t="s">
        <v>144</v>
      </c>
      <c r="X484" s="2" t="s">
        <v>5173</v>
      </c>
      <c r="Y484" s="29" t="s">
        <v>5143</v>
      </c>
      <c r="Z484" s="2" t="s">
        <v>20</v>
      </c>
      <c r="AA484" s="2" t="s">
        <v>5144</v>
      </c>
      <c r="AB484" s="2" t="s">
        <v>5145</v>
      </c>
      <c r="AC484" s="2"/>
      <c r="AD484" s="29">
        <v>8005900</v>
      </c>
      <c r="AE484" s="29">
        <v>75</v>
      </c>
      <c r="AF484" s="29">
        <v>6</v>
      </c>
      <c r="AG484" s="29"/>
      <c r="AH484" s="29"/>
      <c r="AI484" s="2">
        <v>3</v>
      </c>
      <c r="AJ484" s="29"/>
      <c r="AK484" s="2"/>
      <c r="AL484" s="2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" t="s">
        <v>71</v>
      </c>
      <c r="CE484" s="2">
        <v>0</v>
      </c>
      <c r="CF484" s="25"/>
      <c r="CG484" s="25"/>
      <c r="CH484" s="25"/>
      <c r="CI484" s="55"/>
    </row>
    <row r="485" spans="1:87" x14ac:dyDescent="0.2">
      <c r="A485" s="2" t="s">
        <v>17854</v>
      </c>
      <c r="B485" s="2" t="s">
        <v>23526</v>
      </c>
      <c r="C485" s="2" t="s">
        <v>5140</v>
      </c>
      <c r="D485" s="29"/>
      <c r="E485" s="2" t="s">
        <v>17854</v>
      </c>
      <c r="F485" s="2" t="s">
        <v>17854</v>
      </c>
      <c r="G485" s="23" t="s">
        <v>18740</v>
      </c>
      <c r="H485" s="2"/>
      <c r="I485" s="2" t="s">
        <v>61</v>
      </c>
      <c r="J485" s="2" t="s">
        <v>61</v>
      </c>
      <c r="K485" s="2" t="s">
        <v>61</v>
      </c>
      <c r="L485" s="43">
        <v>2023</v>
      </c>
      <c r="M485" s="2" t="s">
        <v>133</v>
      </c>
      <c r="N485" s="29">
        <v>24.365849999999998</v>
      </c>
      <c r="O485" s="29">
        <v>55.79327</v>
      </c>
      <c r="P485" s="2" t="s">
        <v>5226</v>
      </c>
      <c r="Q485" s="2" t="s">
        <v>65</v>
      </c>
      <c r="R485" s="43" t="s">
        <v>18854</v>
      </c>
      <c r="S485" s="41" t="s">
        <v>16898</v>
      </c>
      <c r="T485" s="41" t="s">
        <v>18460</v>
      </c>
      <c r="U485" s="29" t="s">
        <v>16804</v>
      </c>
      <c r="V485" s="2" t="s">
        <v>16898</v>
      </c>
      <c r="W485" s="41" t="s">
        <v>17589</v>
      </c>
      <c r="X485" s="2" t="s">
        <v>5173</v>
      </c>
      <c r="Y485" s="2" t="s">
        <v>5143</v>
      </c>
      <c r="Z485" s="2" t="s">
        <v>20</v>
      </c>
      <c r="AA485" s="2" t="s">
        <v>5144</v>
      </c>
      <c r="AB485" s="2" t="s">
        <v>5145</v>
      </c>
      <c r="AC485" s="2" t="s">
        <v>5247</v>
      </c>
      <c r="AD485" s="6">
        <v>8000100</v>
      </c>
      <c r="AE485" s="2">
        <v>35</v>
      </c>
      <c r="AF485" s="2">
        <v>3</v>
      </c>
      <c r="AG485" s="2">
        <v>2</v>
      </c>
      <c r="AH485" s="2" t="s">
        <v>17978</v>
      </c>
      <c r="AI485" s="2">
        <v>3</v>
      </c>
      <c r="AJ485" s="2">
        <v>3</v>
      </c>
      <c r="AK485" s="2"/>
      <c r="AL485" s="2"/>
      <c r="AM485" s="25"/>
      <c r="AN485" s="25"/>
      <c r="AO485" s="25"/>
      <c r="AP485" s="25"/>
      <c r="AQ485" s="25"/>
      <c r="AR485" s="25"/>
      <c r="AS485" s="25"/>
      <c r="AT485" s="25"/>
      <c r="AU485" s="2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" t="s">
        <v>78</v>
      </c>
      <c r="CE485" s="2" t="s">
        <v>19246</v>
      </c>
      <c r="CF485" s="25"/>
      <c r="CG485" s="25"/>
      <c r="CH485" s="25"/>
      <c r="CI485" s="55"/>
    </row>
    <row r="486" spans="1:87" x14ac:dyDescent="0.2">
      <c r="A486" s="2" t="s">
        <v>16504</v>
      </c>
      <c r="B486" s="2" t="s">
        <v>23527</v>
      </c>
      <c r="C486" s="2" t="s">
        <v>5140</v>
      </c>
      <c r="D486" s="2"/>
      <c r="E486" s="2" t="s">
        <v>16504</v>
      </c>
      <c r="F486" s="2" t="s">
        <v>16504</v>
      </c>
      <c r="G486" s="23"/>
      <c r="H486" s="2"/>
      <c r="I486" s="2" t="s">
        <v>61</v>
      </c>
      <c r="J486" s="2" t="s">
        <v>61</v>
      </c>
      <c r="K486" s="2"/>
      <c r="L486" s="45" t="s">
        <v>17088</v>
      </c>
      <c r="M486" s="2" t="s">
        <v>133</v>
      </c>
      <c r="N486" s="2">
        <v>24.082225000000001</v>
      </c>
      <c r="O486" s="2">
        <v>55.917907999999997</v>
      </c>
      <c r="P486" s="2" t="s">
        <v>5226</v>
      </c>
      <c r="Q486" s="2" t="s">
        <v>65</v>
      </c>
      <c r="R486" s="43" t="s">
        <v>18854</v>
      </c>
      <c r="S486" s="41" t="s">
        <v>1554</v>
      </c>
      <c r="T486" s="41" t="s">
        <v>18465</v>
      </c>
      <c r="U486" s="2" t="s">
        <v>4673</v>
      </c>
      <c r="V486" s="2" t="s">
        <v>1554</v>
      </c>
      <c r="W486" s="41" t="s">
        <v>144</v>
      </c>
      <c r="X486" s="2" t="s">
        <v>5173</v>
      </c>
      <c r="Y486" s="2" t="s">
        <v>5143</v>
      </c>
      <c r="Z486" s="2" t="s">
        <v>20</v>
      </c>
      <c r="AA486" s="2" t="s">
        <v>5144</v>
      </c>
      <c r="AB486" s="2" t="s">
        <v>5145</v>
      </c>
      <c r="AC486" s="2"/>
      <c r="AD486" s="2">
        <v>8007900</v>
      </c>
      <c r="AE486" s="2">
        <v>40</v>
      </c>
      <c r="AF486" s="2">
        <v>5</v>
      </c>
      <c r="AG486" s="2"/>
      <c r="AH486" s="2"/>
      <c r="AI486" s="2">
        <v>3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 t="s">
        <v>78</v>
      </c>
      <c r="CE486" s="2" t="s">
        <v>19247</v>
      </c>
      <c r="CF486" s="2"/>
      <c r="CG486" s="2"/>
      <c r="CH486" s="2"/>
      <c r="CI486" s="49"/>
    </row>
    <row r="487" spans="1:87" x14ac:dyDescent="0.2">
      <c r="A487" s="2" t="s">
        <v>16747</v>
      </c>
      <c r="B487" s="2" t="s">
        <v>23528</v>
      </c>
      <c r="C487" s="2" t="s">
        <v>5140</v>
      </c>
      <c r="D487" s="2"/>
      <c r="E487" s="2" t="s">
        <v>16747</v>
      </c>
      <c r="F487" s="2" t="s">
        <v>16747</v>
      </c>
      <c r="G487" s="23"/>
      <c r="H487" s="2"/>
      <c r="I487" s="2" t="s">
        <v>61</v>
      </c>
      <c r="J487" s="2" t="s">
        <v>61</v>
      </c>
      <c r="K487" s="2"/>
      <c r="L487" s="45" t="s">
        <v>17088</v>
      </c>
      <c r="M487" s="2" t="s">
        <v>133</v>
      </c>
      <c r="N487" s="2">
        <v>24.058935000000002</v>
      </c>
      <c r="O487" s="2">
        <v>55.852288000000001</v>
      </c>
      <c r="P487" s="2" t="s">
        <v>5226</v>
      </c>
      <c r="Q487" s="2" t="s">
        <v>65</v>
      </c>
      <c r="R487" s="43" t="s">
        <v>18854</v>
      </c>
      <c r="S487" s="41"/>
      <c r="T487" s="41" t="s">
        <v>18465</v>
      </c>
      <c r="U487" s="2"/>
      <c r="V487" s="2" t="s">
        <v>1554</v>
      </c>
      <c r="W487" s="41" t="s">
        <v>144</v>
      </c>
      <c r="X487" s="2" t="s">
        <v>5173</v>
      </c>
      <c r="Y487" s="2" t="s">
        <v>5143</v>
      </c>
      <c r="Z487" s="2" t="s">
        <v>20</v>
      </c>
      <c r="AA487" s="2" t="s">
        <v>5144</v>
      </c>
      <c r="AB487" s="2" t="s">
        <v>5145</v>
      </c>
      <c r="AC487" s="2"/>
      <c r="AD487" s="2">
        <v>8008300</v>
      </c>
      <c r="AE487" s="2">
        <v>40</v>
      </c>
      <c r="AF487" s="2">
        <v>5</v>
      </c>
      <c r="AG487" s="2"/>
      <c r="AH487" s="2"/>
      <c r="AI487" s="2">
        <v>3</v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 t="s">
        <v>71</v>
      </c>
      <c r="CE487" s="2">
        <v>0</v>
      </c>
      <c r="CF487" s="2"/>
      <c r="CG487" s="2"/>
      <c r="CH487" s="2"/>
      <c r="CI487" s="49"/>
    </row>
    <row r="488" spans="1:87" x14ac:dyDescent="0.2">
      <c r="A488" s="2" t="s">
        <v>16894</v>
      </c>
      <c r="B488" s="2" t="s">
        <v>23529</v>
      </c>
      <c r="C488" s="2" t="s">
        <v>5140</v>
      </c>
      <c r="D488" s="2"/>
      <c r="E488" s="2" t="s">
        <v>16894</v>
      </c>
      <c r="F488" s="2" t="s">
        <v>16894</v>
      </c>
      <c r="G488" s="23" t="s">
        <v>17086</v>
      </c>
      <c r="H488" s="2"/>
      <c r="I488" s="2" t="s">
        <v>61</v>
      </c>
      <c r="J488" s="2" t="s">
        <v>61</v>
      </c>
      <c r="K488" s="2" t="s">
        <v>61</v>
      </c>
      <c r="L488" s="46" t="s">
        <v>17096</v>
      </c>
      <c r="M488" s="2" t="s">
        <v>133</v>
      </c>
      <c r="N488" s="2">
        <v>24.16517</v>
      </c>
      <c r="O488" s="2">
        <v>55.67409</v>
      </c>
      <c r="P488" s="2" t="s">
        <v>5226</v>
      </c>
      <c r="Q488" s="2" t="s">
        <v>65</v>
      </c>
      <c r="R488" s="43" t="s">
        <v>18854</v>
      </c>
      <c r="S488" s="41" t="s">
        <v>1554</v>
      </c>
      <c r="T488" s="41" t="s">
        <v>18465</v>
      </c>
      <c r="U488" s="2"/>
      <c r="V488" s="2" t="s">
        <v>1554</v>
      </c>
      <c r="W488" s="41" t="s">
        <v>17589</v>
      </c>
      <c r="X488" s="2" t="s">
        <v>5173</v>
      </c>
      <c r="Y488" s="2" t="s">
        <v>5143</v>
      </c>
      <c r="Z488" s="2" t="s">
        <v>20</v>
      </c>
      <c r="AA488" s="2" t="s">
        <v>5144</v>
      </c>
      <c r="AB488" s="2" t="s">
        <v>5145</v>
      </c>
      <c r="AC488" s="2" t="s">
        <v>5205</v>
      </c>
      <c r="AD488" s="2">
        <v>8003000</v>
      </c>
      <c r="AE488" s="2">
        <v>40</v>
      </c>
      <c r="AF488" s="2">
        <v>5</v>
      </c>
      <c r="AG488" s="2">
        <v>3</v>
      </c>
      <c r="AH488" s="2" t="s">
        <v>17974</v>
      </c>
      <c r="AI488" s="2">
        <v>3</v>
      </c>
      <c r="AJ488" s="2">
        <v>3</v>
      </c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 t="s">
        <v>78</v>
      </c>
      <c r="CE488" s="2" t="s">
        <v>19248</v>
      </c>
      <c r="CF488" s="2"/>
      <c r="CG488" s="2"/>
      <c r="CH488" s="2"/>
      <c r="CI488" s="49"/>
    </row>
    <row r="489" spans="1:87" x14ac:dyDescent="0.2">
      <c r="A489" s="29" t="s">
        <v>18720</v>
      </c>
      <c r="B489" s="2" t="s">
        <v>23530</v>
      </c>
      <c r="C489" s="2" t="s">
        <v>5140</v>
      </c>
      <c r="D489" s="29"/>
      <c r="E489" s="29" t="s">
        <v>18720</v>
      </c>
      <c r="F489" s="29" t="s">
        <v>18720</v>
      </c>
      <c r="G489" s="29"/>
      <c r="H489" s="2"/>
      <c r="I489" s="2" t="s">
        <v>61</v>
      </c>
      <c r="J489" s="2" t="s">
        <v>61</v>
      </c>
      <c r="K489" s="2"/>
      <c r="L489" s="47">
        <v>2023</v>
      </c>
      <c r="M489" s="2" t="s">
        <v>133</v>
      </c>
      <c r="N489" s="29">
        <v>24.565460000000002</v>
      </c>
      <c r="O489" s="29">
        <v>55.761409999999998</v>
      </c>
      <c r="P489" s="2" t="s">
        <v>5226</v>
      </c>
      <c r="Q489" s="2" t="s">
        <v>65</v>
      </c>
      <c r="R489" s="43" t="s">
        <v>18854</v>
      </c>
      <c r="S489" s="42" t="s">
        <v>1554</v>
      </c>
      <c r="T489" s="41" t="s">
        <v>18460</v>
      </c>
      <c r="U489" s="2" t="s">
        <v>16801</v>
      </c>
      <c r="V489" s="29" t="s">
        <v>1554</v>
      </c>
      <c r="W489" s="41" t="s">
        <v>144</v>
      </c>
      <c r="X489" s="2" t="s">
        <v>5173</v>
      </c>
      <c r="Y489" s="29" t="s">
        <v>5143</v>
      </c>
      <c r="Z489" s="2" t="s">
        <v>20</v>
      </c>
      <c r="AA489" s="2" t="s">
        <v>5144</v>
      </c>
      <c r="AB489" s="2" t="s">
        <v>5145</v>
      </c>
      <c r="AC489" s="2"/>
      <c r="AD489" s="29">
        <v>8005500</v>
      </c>
      <c r="AE489" s="29">
        <v>40</v>
      </c>
      <c r="AF489" s="29">
        <v>6</v>
      </c>
      <c r="AG489" s="29"/>
      <c r="AH489" s="29"/>
      <c r="AI489" s="2">
        <v>3</v>
      </c>
      <c r="AJ489" s="29"/>
      <c r="AK489" s="2"/>
      <c r="AL489" s="2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" t="s">
        <v>78</v>
      </c>
      <c r="CE489" s="2" t="s">
        <v>19249</v>
      </c>
      <c r="CF489" s="25"/>
      <c r="CG489" s="25"/>
      <c r="CH489" s="25"/>
      <c r="CI489" s="55"/>
    </row>
    <row r="490" spans="1:87" x14ac:dyDescent="0.2">
      <c r="A490" s="29" t="s">
        <v>18727</v>
      </c>
      <c r="B490" s="2" t="s">
        <v>23531</v>
      </c>
      <c r="C490" s="2" t="s">
        <v>5140</v>
      </c>
      <c r="D490" s="29"/>
      <c r="E490" s="29" t="s">
        <v>18727</v>
      </c>
      <c r="F490" s="29" t="s">
        <v>18727</v>
      </c>
      <c r="G490" s="29"/>
      <c r="H490" s="2"/>
      <c r="I490" s="2" t="s">
        <v>61</v>
      </c>
      <c r="J490" s="2" t="s">
        <v>61</v>
      </c>
      <c r="K490" s="2"/>
      <c r="L490" s="47">
        <v>2023</v>
      </c>
      <c r="M490" s="2" t="s">
        <v>133</v>
      </c>
      <c r="N490" s="29">
        <v>24.436774</v>
      </c>
      <c r="O490" s="29">
        <v>55.802528000000002</v>
      </c>
      <c r="P490" s="2" t="s">
        <v>5226</v>
      </c>
      <c r="Q490" s="2" t="s">
        <v>65</v>
      </c>
      <c r="R490" s="43" t="s">
        <v>18854</v>
      </c>
      <c r="S490" s="42" t="s">
        <v>1554</v>
      </c>
      <c r="T490" s="41" t="s">
        <v>18460</v>
      </c>
      <c r="U490" s="2" t="s">
        <v>16801</v>
      </c>
      <c r="V490" s="29" t="s">
        <v>1554</v>
      </c>
      <c r="W490" s="41" t="s">
        <v>144</v>
      </c>
      <c r="X490" s="2" t="s">
        <v>5173</v>
      </c>
      <c r="Y490" s="29" t="s">
        <v>5143</v>
      </c>
      <c r="Z490" s="2" t="s">
        <v>20</v>
      </c>
      <c r="AA490" s="2" t="s">
        <v>5144</v>
      </c>
      <c r="AB490" s="2" t="s">
        <v>5145</v>
      </c>
      <c r="AC490" s="2"/>
      <c r="AD490" s="29">
        <v>8005900</v>
      </c>
      <c r="AE490" s="29">
        <v>40</v>
      </c>
      <c r="AF490" s="29">
        <v>6</v>
      </c>
      <c r="AG490" s="29"/>
      <c r="AH490" s="29"/>
      <c r="AI490" s="2">
        <v>3</v>
      </c>
      <c r="AJ490" s="29"/>
      <c r="AK490" s="2"/>
      <c r="AL490" s="2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" t="s">
        <v>71</v>
      </c>
      <c r="CE490" s="2">
        <v>0</v>
      </c>
      <c r="CF490" s="25"/>
      <c r="CG490" s="25"/>
      <c r="CH490" s="25"/>
      <c r="CI490" s="55"/>
    </row>
    <row r="491" spans="1:87" x14ac:dyDescent="0.2">
      <c r="A491" s="29" t="s">
        <v>18728</v>
      </c>
      <c r="B491" s="2" t="s">
        <v>23532</v>
      </c>
      <c r="C491" s="2" t="s">
        <v>5140</v>
      </c>
      <c r="D491" s="29"/>
      <c r="E491" s="29" t="s">
        <v>18728</v>
      </c>
      <c r="F491" s="29" t="s">
        <v>18728</v>
      </c>
      <c r="G491" s="29"/>
      <c r="H491" s="2"/>
      <c r="I491" s="2" t="s">
        <v>61</v>
      </c>
      <c r="J491" s="2" t="s">
        <v>61</v>
      </c>
      <c r="K491" s="2"/>
      <c r="L491" s="47">
        <v>2023</v>
      </c>
      <c r="M491" s="2" t="s">
        <v>133</v>
      </c>
      <c r="N491" s="29">
        <v>24.123887</v>
      </c>
      <c r="O491" s="29">
        <v>55.938082000000001</v>
      </c>
      <c r="P491" s="2" t="s">
        <v>5226</v>
      </c>
      <c r="Q491" s="2" t="s">
        <v>65</v>
      </c>
      <c r="R491" s="43" t="s">
        <v>18854</v>
      </c>
      <c r="S491" s="42" t="s">
        <v>1554</v>
      </c>
      <c r="T491" s="41" t="s">
        <v>18460</v>
      </c>
      <c r="U491" s="2" t="s">
        <v>16801</v>
      </c>
      <c r="V491" s="29" t="s">
        <v>1554</v>
      </c>
      <c r="W491" s="41" t="s">
        <v>144</v>
      </c>
      <c r="X491" s="2" t="s">
        <v>5173</v>
      </c>
      <c r="Y491" s="29" t="s">
        <v>5143</v>
      </c>
      <c r="Z491" s="2" t="s">
        <v>20</v>
      </c>
      <c r="AA491" s="2" t="s">
        <v>5144</v>
      </c>
      <c r="AB491" s="2" t="s">
        <v>5145</v>
      </c>
      <c r="AC491" s="2"/>
      <c r="AD491" s="29">
        <v>8007700</v>
      </c>
      <c r="AE491" s="29">
        <v>40</v>
      </c>
      <c r="AF491" s="29">
        <v>6</v>
      </c>
      <c r="AG491" s="29"/>
      <c r="AH491" s="29"/>
      <c r="AI491" s="2">
        <v>3</v>
      </c>
      <c r="AJ491" s="29"/>
      <c r="AK491" s="2"/>
      <c r="AL491" s="2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" t="s">
        <v>71</v>
      </c>
      <c r="CE491" s="2">
        <v>0</v>
      </c>
      <c r="CF491" s="25"/>
      <c r="CG491" s="25"/>
      <c r="CH491" s="25"/>
      <c r="CI491" s="55"/>
    </row>
    <row r="492" spans="1:87" x14ac:dyDescent="0.2">
      <c r="A492" s="29" t="s">
        <v>18730</v>
      </c>
      <c r="B492" s="2" t="s">
        <v>23533</v>
      </c>
      <c r="C492" s="2" t="s">
        <v>5140</v>
      </c>
      <c r="D492" s="29"/>
      <c r="E492" s="29" t="s">
        <v>18730</v>
      </c>
      <c r="F492" s="29" t="s">
        <v>18730</v>
      </c>
      <c r="G492" s="29" t="s">
        <v>18736</v>
      </c>
      <c r="H492" s="2"/>
      <c r="I492" s="2" t="s">
        <v>61</v>
      </c>
      <c r="J492" s="2" t="s">
        <v>61</v>
      </c>
      <c r="K492" s="2" t="s">
        <v>61</v>
      </c>
      <c r="L492" s="47">
        <v>2023</v>
      </c>
      <c r="M492" s="2" t="s">
        <v>133</v>
      </c>
      <c r="N492" s="29">
        <v>24.169530000000002</v>
      </c>
      <c r="O492" s="29">
        <v>55.54007</v>
      </c>
      <c r="P492" s="2" t="s">
        <v>5226</v>
      </c>
      <c r="Q492" s="2" t="s">
        <v>65</v>
      </c>
      <c r="R492" s="43" t="s">
        <v>18854</v>
      </c>
      <c r="S492" s="42" t="s">
        <v>1554</v>
      </c>
      <c r="T492" s="41" t="s">
        <v>18460</v>
      </c>
      <c r="U492" s="2" t="s">
        <v>16801</v>
      </c>
      <c r="V492" s="29" t="s">
        <v>1554</v>
      </c>
      <c r="W492" s="41" t="s">
        <v>17589</v>
      </c>
      <c r="X492" s="2" t="s">
        <v>5173</v>
      </c>
      <c r="Y492" s="29" t="s">
        <v>5143</v>
      </c>
      <c r="Z492" s="2" t="s">
        <v>20</v>
      </c>
      <c r="AA492" s="2" t="s">
        <v>5144</v>
      </c>
      <c r="AB492" s="2" t="s">
        <v>5145</v>
      </c>
      <c r="AC492" s="2" t="s">
        <v>5247</v>
      </c>
      <c r="AD492" s="29">
        <v>8006300</v>
      </c>
      <c r="AE492" s="29">
        <v>60</v>
      </c>
      <c r="AF492" s="29">
        <v>6</v>
      </c>
      <c r="AG492" s="29">
        <v>3</v>
      </c>
      <c r="AH492" s="29" t="s">
        <v>17978</v>
      </c>
      <c r="AI492" s="2">
        <v>3</v>
      </c>
      <c r="AJ492" s="2">
        <v>3</v>
      </c>
      <c r="AK492" s="2"/>
      <c r="AL492" s="2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" t="s">
        <v>78</v>
      </c>
      <c r="CE492" s="2" t="s">
        <v>19250</v>
      </c>
      <c r="CF492" s="25"/>
      <c r="CG492" s="25"/>
      <c r="CH492" s="25"/>
      <c r="CI492" s="55"/>
    </row>
    <row r="493" spans="1:87" x14ac:dyDescent="0.2">
      <c r="A493" s="29" t="s">
        <v>18731</v>
      </c>
      <c r="B493" s="2" t="s">
        <v>23534</v>
      </c>
      <c r="C493" s="2" t="s">
        <v>5140</v>
      </c>
      <c r="D493" s="29"/>
      <c r="E493" s="29" t="s">
        <v>18731</v>
      </c>
      <c r="F493" s="29" t="s">
        <v>18731</v>
      </c>
      <c r="G493" s="29" t="s">
        <v>18737</v>
      </c>
      <c r="H493" s="2"/>
      <c r="I493" s="2" t="s">
        <v>61</v>
      </c>
      <c r="J493" s="2" t="s">
        <v>61</v>
      </c>
      <c r="K493" s="2" t="s">
        <v>61</v>
      </c>
      <c r="L493" s="47">
        <v>2023</v>
      </c>
      <c r="M493" s="2" t="s">
        <v>133</v>
      </c>
      <c r="N493" s="29">
        <v>24.306498999999999</v>
      </c>
      <c r="O493" s="29">
        <v>55.770422000000003</v>
      </c>
      <c r="P493" s="2" t="s">
        <v>5226</v>
      </c>
      <c r="Q493" s="2" t="s">
        <v>65</v>
      </c>
      <c r="R493" s="43" t="s">
        <v>18854</v>
      </c>
      <c r="S493" s="42" t="s">
        <v>1554</v>
      </c>
      <c r="T493" s="41" t="s">
        <v>18460</v>
      </c>
      <c r="U493" s="2" t="s">
        <v>16801</v>
      </c>
      <c r="V493" s="29" t="s">
        <v>1554</v>
      </c>
      <c r="W493" s="41" t="s">
        <v>17589</v>
      </c>
      <c r="X493" s="2" t="s">
        <v>5173</v>
      </c>
      <c r="Y493" s="29" t="s">
        <v>5143</v>
      </c>
      <c r="Z493" s="2" t="s">
        <v>20</v>
      </c>
      <c r="AA493" s="2" t="s">
        <v>5144</v>
      </c>
      <c r="AB493" s="2" t="s">
        <v>5145</v>
      </c>
      <c r="AC493" s="2" t="s">
        <v>5247</v>
      </c>
      <c r="AD493" s="29">
        <v>8000200</v>
      </c>
      <c r="AE493" s="29">
        <v>35</v>
      </c>
      <c r="AF493" s="29">
        <v>6</v>
      </c>
      <c r="AG493" s="29">
        <v>3</v>
      </c>
      <c r="AH493" s="29" t="s">
        <v>17978</v>
      </c>
      <c r="AI493" s="2">
        <v>3</v>
      </c>
      <c r="AJ493" s="2">
        <v>3</v>
      </c>
      <c r="AK493" s="2"/>
      <c r="AL493" s="2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" t="s">
        <v>78</v>
      </c>
      <c r="CE493" s="2" t="s">
        <v>19251</v>
      </c>
      <c r="CF493" s="25"/>
      <c r="CG493" s="25"/>
      <c r="CH493" s="25"/>
      <c r="CI493" s="55"/>
    </row>
    <row r="494" spans="1:87" x14ac:dyDescent="0.2">
      <c r="A494" s="29" t="s">
        <v>18729</v>
      </c>
      <c r="B494" s="2" t="s">
        <v>23535</v>
      </c>
      <c r="C494" s="2" t="s">
        <v>5140</v>
      </c>
      <c r="D494" s="29"/>
      <c r="E494" s="29" t="s">
        <v>18729</v>
      </c>
      <c r="F494" s="29" t="s">
        <v>18729</v>
      </c>
      <c r="G494" s="29" t="s">
        <v>18735</v>
      </c>
      <c r="H494" s="2"/>
      <c r="I494" s="2" t="s">
        <v>61</v>
      </c>
      <c r="J494" s="2" t="s">
        <v>61</v>
      </c>
      <c r="K494" s="2" t="s">
        <v>61</v>
      </c>
      <c r="L494" s="47">
        <v>2023</v>
      </c>
      <c r="M494" s="2" t="s">
        <v>133</v>
      </c>
      <c r="N494" s="29" t="s">
        <v>18732</v>
      </c>
      <c r="O494" s="29">
        <v>55.642637000000001</v>
      </c>
      <c r="P494" s="2" t="s">
        <v>5226</v>
      </c>
      <c r="Q494" s="2" t="s">
        <v>65</v>
      </c>
      <c r="R494" s="43" t="s">
        <v>16802</v>
      </c>
      <c r="S494" s="41" t="s">
        <v>16802</v>
      </c>
      <c r="T494" s="41" t="s">
        <v>18462</v>
      </c>
      <c r="U494" s="2" t="s">
        <v>6245</v>
      </c>
      <c r="V494" s="2" t="s">
        <v>16802</v>
      </c>
      <c r="W494" s="41" t="s">
        <v>17589</v>
      </c>
      <c r="X494" s="2" t="s">
        <v>5173</v>
      </c>
      <c r="Y494" s="29" t="s">
        <v>5143</v>
      </c>
      <c r="Z494" s="2" t="s">
        <v>20</v>
      </c>
      <c r="AA494" s="2" t="s">
        <v>5144</v>
      </c>
      <c r="AB494" s="2" t="s">
        <v>5145</v>
      </c>
      <c r="AC494" s="2" t="s">
        <v>5205</v>
      </c>
      <c r="AD494" s="29">
        <v>8001200</v>
      </c>
      <c r="AE494" s="29">
        <v>36</v>
      </c>
      <c r="AF494" s="29">
        <v>6</v>
      </c>
      <c r="AG494" s="29">
        <v>3</v>
      </c>
      <c r="AH494" s="2" t="s">
        <v>17974</v>
      </c>
      <c r="AI494" s="2">
        <v>3</v>
      </c>
      <c r="AJ494" s="2">
        <v>3</v>
      </c>
      <c r="AK494" s="2"/>
      <c r="AL494" s="2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" t="s">
        <v>71</v>
      </c>
      <c r="CE494" s="2">
        <v>0</v>
      </c>
      <c r="CF494" s="25"/>
      <c r="CG494" s="25"/>
      <c r="CH494" s="25"/>
      <c r="CI494" s="55"/>
    </row>
    <row r="495" spans="1:87" x14ac:dyDescent="0.2">
      <c r="A495" s="2" t="s">
        <v>16890</v>
      </c>
      <c r="B495" s="2" t="s">
        <v>23536</v>
      </c>
      <c r="C495" s="2" t="s">
        <v>5140</v>
      </c>
      <c r="D495" s="2"/>
      <c r="E495" s="2" t="s">
        <v>16890</v>
      </c>
      <c r="F495" s="2" t="s">
        <v>16890</v>
      </c>
      <c r="G495" s="23" t="s">
        <v>18741</v>
      </c>
      <c r="H495" s="2"/>
      <c r="I495" s="2" t="s">
        <v>61</v>
      </c>
      <c r="J495" s="2" t="s">
        <v>61</v>
      </c>
      <c r="K495" s="2" t="s">
        <v>61</v>
      </c>
      <c r="L495" s="45" t="s">
        <v>17088</v>
      </c>
      <c r="M495" s="2" t="s">
        <v>133</v>
      </c>
      <c r="N495" s="2">
        <v>24.779447999999999</v>
      </c>
      <c r="O495" s="2">
        <v>55.791144000000003</v>
      </c>
      <c r="P495" s="2" t="s">
        <v>5226</v>
      </c>
      <c r="Q495" s="2" t="s">
        <v>65</v>
      </c>
      <c r="R495" s="43" t="s">
        <v>18854</v>
      </c>
      <c r="S495" s="41" t="s">
        <v>2113</v>
      </c>
      <c r="T495" s="41" t="s">
        <v>18465</v>
      </c>
      <c r="U495" s="29" t="s">
        <v>16804</v>
      </c>
      <c r="V495" s="2" t="s">
        <v>2113</v>
      </c>
      <c r="W495" s="41" t="s">
        <v>17589</v>
      </c>
      <c r="X495" s="2" t="s">
        <v>5173</v>
      </c>
      <c r="Y495" s="2" t="s">
        <v>5143</v>
      </c>
      <c r="Z495" s="2" t="s">
        <v>20</v>
      </c>
      <c r="AA495" s="2" t="s">
        <v>5144</v>
      </c>
      <c r="AB495" s="2" t="s">
        <v>5145</v>
      </c>
      <c r="AC495" s="2" t="s">
        <v>5247</v>
      </c>
      <c r="AD495" s="2">
        <v>8005100</v>
      </c>
      <c r="AE495" s="2">
        <v>30</v>
      </c>
      <c r="AF495" s="2">
        <v>5</v>
      </c>
      <c r="AG495" s="2">
        <v>3</v>
      </c>
      <c r="AH495" s="2" t="s">
        <v>17978</v>
      </c>
      <c r="AI495" s="2">
        <v>3</v>
      </c>
      <c r="AJ495" s="2">
        <v>3</v>
      </c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 t="s">
        <v>71</v>
      </c>
      <c r="CE495" s="2">
        <v>0</v>
      </c>
      <c r="CF495" s="2"/>
      <c r="CG495" s="2"/>
      <c r="CH495" s="2"/>
      <c r="CI495" s="49"/>
    </row>
    <row r="496" spans="1:87" x14ac:dyDescent="0.2">
      <c r="A496" s="2" t="s">
        <v>6065</v>
      </c>
      <c r="B496" s="2" t="s">
        <v>23537</v>
      </c>
      <c r="C496" s="2" t="s">
        <v>5140</v>
      </c>
      <c r="D496" s="2"/>
      <c r="E496" s="2" t="s">
        <v>6065</v>
      </c>
      <c r="F496" s="2" t="s">
        <v>6065</v>
      </c>
      <c r="G496" s="23" t="s">
        <v>6066</v>
      </c>
      <c r="H496" s="2"/>
      <c r="I496" s="2" t="s">
        <v>61</v>
      </c>
      <c r="J496" s="2" t="s">
        <v>61</v>
      </c>
      <c r="K496" s="2" t="s">
        <v>61</v>
      </c>
      <c r="L496" s="46">
        <v>42022</v>
      </c>
      <c r="M496" s="2" t="s">
        <v>133</v>
      </c>
      <c r="N496" s="2">
        <v>24.30472</v>
      </c>
      <c r="O496" s="2">
        <v>55.783209999999997</v>
      </c>
      <c r="P496" s="2" t="s">
        <v>5142</v>
      </c>
      <c r="Q496" s="2" t="s">
        <v>65</v>
      </c>
      <c r="R496" s="43" t="s">
        <v>18854</v>
      </c>
      <c r="S496" s="41" t="s">
        <v>1554</v>
      </c>
      <c r="T496" s="41" t="s">
        <v>18464</v>
      </c>
      <c r="U496" s="2" t="s">
        <v>16801</v>
      </c>
      <c r="V496" s="2" t="s">
        <v>2885</v>
      </c>
      <c r="W496" s="41" t="s">
        <v>17589</v>
      </c>
      <c r="X496" s="2" t="s">
        <v>5564</v>
      </c>
      <c r="Y496" s="2" t="s">
        <v>5247</v>
      </c>
      <c r="Z496" s="2"/>
      <c r="AA496" s="2" t="s">
        <v>5144</v>
      </c>
      <c r="AB496" s="2" t="s">
        <v>5248</v>
      </c>
      <c r="AC496" s="2" t="s">
        <v>5247</v>
      </c>
      <c r="AD496" s="2">
        <v>8000200</v>
      </c>
      <c r="AE496" s="2">
        <v>9</v>
      </c>
      <c r="AF496" s="2">
        <v>2</v>
      </c>
      <c r="AG496" s="2">
        <v>2</v>
      </c>
      <c r="AH496" s="2" t="s">
        <v>17978</v>
      </c>
      <c r="AI496" s="2" t="s">
        <v>3591</v>
      </c>
      <c r="AJ496" s="2">
        <v>2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 t="s">
        <v>71</v>
      </c>
      <c r="CE496" s="2">
        <v>0</v>
      </c>
      <c r="CF496" s="2" t="s">
        <v>15684</v>
      </c>
      <c r="CG496" s="2" t="e">
        <v>#N/A</v>
      </c>
      <c r="CH496" s="2" t="s">
        <v>272</v>
      </c>
      <c r="CI496" s="49"/>
    </row>
    <row r="497" spans="1:87" x14ac:dyDescent="0.2">
      <c r="A497" s="2" t="s">
        <v>6067</v>
      </c>
      <c r="B497" s="2" t="s">
        <v>23538</v>
      </c>
      <c r="C497" s="2" t="s">
        <v>5140</v>
      </c>
      <c r="D497" s="2"/>
      <c r="E497" s="2" t="s">
        <v>6067</v>
      </c>
      <c r="F497" s="2" t="s">
        <v>6067</v>
      </c>
      <c r="G497" s="23" t="s">
        <v>6068</v>
      </c>
      <c r="H497" s="2"/>
      <c r="I497" s="2" t="s">
        <v>61</v>
      </c>
      <c r="J497" s="2" t="s">
        <v>61</v>
      </c>
      <c r="K497" s="2" t="s">
        <v>61</v>
      </c>
      <c r="L497" s="46">
        <v>42040</v>
      </c>
      <c r="M497" s="2" t="s">
        <v>133</v>
      </c>
      <c r="N497" s="2">
        <v>24.302990000000001</v>
      </c>
      <c r="O497" s="2">
        <v>55.782040000000002</v>
      </c>
      <c r="P497" s="2" t="s">
        <v>5142</v>
      </c>
      <c r="Q497" s="2" t="s">
        <v>65</v>
      </c>
      <c r="R497" s="43" t="s">
        <v>18854</v>
      </c>
      <c r="S497" s="41" t="s">
        <v>1554</v>
      </c>
      <c r="T497" s="41" t="s">
        <v>18464</v>
      </c>
      <c r="U497" s="2" t="s">
        <v>16801</v>
      </c>
      <c r="V497" s="2" t="s">
        <v>2885</v>
      </c>
      <c r="W497" s="41" t="s">
        <v>17589</v>
      </c>
      <c r="X497" s="2" t="s">
        <v>5564</v>
      </c>
      <c r="Y497" s="2" t="s">
        <v>5247</v>
      </c>
      <c r="Z497" s="2" t="s">
        <v>10423</v>
      </c>
      <c r="AA497" s="2" t="s">
        <v>5144</v>
      </c>
      <c r="AB497" s="2" t="s">
        <v>5248</v>
      </c>
      <c r="AC497" s="2" t="s">
        <v>5247</v>
      </c>
      <c r="AD497" s="2">
        <v>8000200</v>
      </c>
      <c r="AE497" s="2">
        <v>10</v>
      </c>
      <c r="AF497" s="2">
        <v>2</v>
      </c>
      <c r="AG497" s="2">
        <v>2</v>
      </c>
      <c r="AH497" s="2" t="s">
        <v>17978</v>
      </c>
      <c r="AI497" s="2" t="s">
        <v>3591</v>
      </c>
      <c r="AJ497" s="2">
        <v>2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 t="s">
        <v>71</v>
      </c>
      <c r="CE497" s="2">
        <v>0</v>
      </c>
      <c r="CF497" s="2" t="s">
        <v>15684</v>
      </c>
      <c r="CG497" s="2" t="e">
        <v>#N/A</v>
      </c>
      <c r="CH497" s="2" t="s">
        <v>272</v>
      </c>
      <c r="CI497" s="49"/>
    </row>
    <row r="498" spans="1:87" x14ac:dyDescent="0.2">
      <c r="A498" s="2" t="s">
        <v>5139</v>
      </c>
      <c r="B498" s="2" t="s">
        <v>23539</v>
      </c>
      <c r="C498" s="2" t="s">
        <v>5140</v>
      </c>
      <c r="D498" s="2" t="s">
        <v>5139</v>
      </c>
      <c r="E498" s="2" t="s">
        <v>5139</v>
      </c>
      <c r="F498" s="2" t="s">
        <v>5139</v>
      </c>
      <c r="G498" s="23" t="s">
        <v>5141</v>
      </c>
      <c r="H498" s="2" t="s">
        <v>61</v>
      </c>
      <c r="I498" s="2" t="s">
        <v>61</v>
      </c>
      <c r="J498" s="2" t="s">
        <v>61</v>
      </c>
      <c r="K498" s="2" t="s">
        <v>61</v>
      </c>
      <c r="L498" s="45" t="s">
        <v>17088</v>
      </c>
      <c r="M498" s="2" t="s">
        <v>133</v>
      </c>
      <c r="N498" s="2">
        <v>24.21987</v>
      </c>
      <c r="O498" s="2">
        <v>55.779870000000003</v>
      </c>
      <c r="P498" s="2" t="s">
        <v>5142</v>
      </c>
      <c r="Q498" s="2" t="s">
        <v>65</v>
      </c>
      <c r="R498" s="43" t="s">
        <v>18854</v>
      </c>
      <c r="S498" s="41" t="s">
        <v>1554</v>
      </c>
      <c r="T498" s="41" t="s">
        <v>18460</v>
      </c>
      <c r="U498" s="2" t="s">
        <v>16801</v>
      </c>
      <c r="V498" s="2" t="s">
        <v>253</v>
      </c>
      <c r="W498" s="41" t="s">
        <v>17588</v>
      </c>
      <c r="X498" s="2" t="s">
        <v>311</v>
      </c>
      <c r="Y498" s="2" t="s">
        <v>5143</v>
      </c>
      <c r="Z498" s="2" t="s">
        <v>10423</v>
      </c>
      <c r="AA498" s="2" t="s">
        <v>5144</v>
      </c>
      <c r="AB498" s="2" t="s">
        <v>5145</v>
      </c>
      <c r="AC498" s="2" t="s">
        <v>5205</v>
      </c>
      <c r="AD498" s="2">
        <v>8001800</v>
      </c>
      <c r="AE498" s="2">
        <v>29</v>
      </c>
      <c r="AF498" s="2">
        <v>6</v>
      </c>
      <c r="AG498" s="2">
        <v>3</v>
      </c>
      <c r="AH498" s="2" t="s">
        <v>17974</v>
      </c>
      <c r="AI498" s="2">
        <v>3</v>
      </c>
      <c r="AJ498" s="2">
        <v>3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 t="s">
        <v>78</v>
      </c>
      <c r="CE498" s="2" t="s">
        <v>5146</v>
      </c>
      <c r="CF498" s="2" t="s">
        <v>15683</v>
      </c>
      <c r="CG498" s="2" t="e">
        <v>#N/A</v>
      </c>
      <c r="CH498" s="2" t="s">
        <v>15705</v>
      </c>
      <c r="CI498" s="49"/>
    </row>
    <row r="499" spans="1:87" x14ac:dyDescent="0.2">
      <c r="A499" s="2" t="s">
        <v>5147</v>
      </c>
      <c r="B499" s="2" t="s">
        <v>23540</v>
      </c>
      <c r="C499" s="2" t="s">
        <v>5140</v>
      </c>
      <c r="D499" s="2" t="s">
        <v>5147</v>
      </c>
      <c r="E499" s="2" t="s">
        <v>5147</v>
      </c>
      <c r="F499" s="2" t="s">
        <v>5147</v>
      </c>
      <c r="G499" s="23" t="s">
        <v>5148</v>
      </c>
      <c r="H499" s="2" t="s">
        <v>61</v>
      </c>
      <c r="I499" s="2" t="s">
        <v>61</v>
      </c>
      <c r="J499" s="2" t="s">
        <v>61</v>
      </c>
      <c r="K499" s="2" t="s">
        <v>61</v>
      </c>
      <c r="L499" s="45" t="s">
        <v>17088</v>
      </c>
      <c r="M499" s="2" t="s">
        <v>133</v>
      </c>
      <c r="N499" s="2">
        <v>24.2182</v>
      </c>
      <c r="O499" s="2">
        <v>55.75958</v>
      </c>
      <c r="P499" s="2" t="s">
        <v>5142</v>
      </c>
      <c r="Q499" s="2" t="s">
        <v>65</v>
      </c>
      <c r="R499" s="43" t="s">
        <v>18854</v>
      </c>
      <c r="S499" s="41" t="s">
        <v>272</v>
      </c>
      <c r="T499" s="41" t="s">
        <v>18461</v>
      </c>
      <c r="U499" s="2" t="s">
        <v>16801</v>
      </c>
      <c r="V499" s="2" t="s">
        <v>272</v>
      </c>
      <c r="W499" s="41" t="s">
        <v>17588</v>
      </c>
      <c r="X499" s="2" t="s">
        <v>696</v>
      </c>
      <c r="Y499" s="2" t="s">
        <v>5149</v>
      </c>
      <c r="Z499" s="2" t="s">
        <v>10423</v>
      </c>
      <c r="AA499" s="2" t="s">
        <v>5144</v>
      </c>
      <c r="AB499" s="2" t="s">
        <v>5150</v>
      </c>
      <c r="AC499" s="2" t="s">
        <v>5205</v>
      </c>
      <c r="AD499" s="2">
        <v>8001800</v>
      </c>
      <c r="AE499" s="2">
        <v>25</v>
      </c>
      <c r="AF499" s="2">
        <v>6</v>
      </c>
      <c r="AG499" s="2">
        <v>3</v>
      </c>
      <c r="AH499" s="2" t="s">
        <v>17974</v>
      </c>
      <c r="AI499" s="2">
        <v>3</v>
      </c>
      <c r="AJ499" s="2">
        <v>3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 t="s">
        <v>78</v>
      </c>
      <c r="CE499" s="2" t="s">
        <v>5151</v>
      </c>
      <c r="CF499" s="2" t="s">
        <v>15684</v>
      </c>
      <c r="CG499" s="2" t="e">
        <v>#N/A</v>
      </c>
      <c r="CH499" s="2" t="s">
        <v>272</v>
      </c>
      <c r="CI499" s="49"/>
    </row>
    <row r="500" spans="1:87" x14ac:dyDescent="0.2">
      <c r="A500" s="2" t="s">
        <v>5152</v>
      </c>
      <c r="B500" s="2" t="s">
        <v>23541</v>
      </c>
      <c r="C500" s="2" t="s">
        <v>5140</v>
      </c>
      <c r="D500" s="2" t="s">
        <v>5152</v>
      </c>
      <c r="E500" s="2" t="s">
        <v>5152</v>
      </c>
      <c r="F500" s="2" t="s">
        <v>5152</v>
      </c>
      <c r="G500" s="23" t="s">
        <v>5153</v>
      </c>
      <c r="H500" s="2" t="s">
        <v>61</v>
      </c>
      <c r="I500" s="2" t="s">
        <v>61</v>
      </c>
      <c r="J500" s="2" t="s">
        <v>61</v>
      </c>
      <c r="K500" s="2" t="s">
        <v>61</v>
      </c>
      <c r="L500" s="45" t="s">
        <v>17088</v>
      </c>
      <c r="M500" s="2" t="s">
        <v>133</v>
      </c>
      <c r="N500" s="2">
        <v>24.232578</v>
      </c>
      <c r="O500" s="2">
        <v>55.768203</v>
      </c>
      <c r="P500" s="2" t="s">
        <v>5142</v>
      </c>
      <c r="Q500" s="2" t="s">
        <v>65</v>
      </c>
      <c r="R500" s="43" t="s">
        <v>18854</v>
      </c>
      <c r="S500" s="41" t="s">
        <v>1554</v>
      </c>
      <c r="T500" s="41" t="s">
        <v>18460</v>
      </c>
      <c r="U500" s="2" t="s">
        <v>16801</v>
      </c>
      <c r="V500" s="2" t="s">
        <v>253</v>
      </c>
      <c r="W500" s="41" t="s">
        <v>17588</v>
      </c>
      <c r="X500" s="2" t="s">
        <v>696</v>
      </c>
      <c r="Y500" s="2" t="s">
        <v>5149</v>
      </c>
      <c r="Z500" s="2" t="s">
        <v>10423</v>
      </c>
      <c r="AA500" s="2" t="s">
        <v>5144</v>
      </c>
      <c r="AB500" s="2" t="s">
        <v>5150</v>
      </c>
      <c r="AC500" s="2" t="s">
        <v>5205</v>
      </c>
      <c r="AD500" s="2">
        <v>8001800</v>
      </c>
      <c r="AE500" s="2">
        <v>26</v>
      </c>
      <c r="AF500" s="2">
        <v>6</v>
      </c>
      <c r="AG500" s="2">
        <v>3</v>
      </c>
      <c r="AH500" s="2" t="s">
        <v>17974</v>
      </c>
      <c r="AI500" s="2">
        <v>3</v>
      </c>
      <c r="AJ500" s="2">
        <v>3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 t="s">
        <v>78</v>
      </c>
      <c r="CE500" s="2" t="s">
        <v>19252</v>
      </c>
      <c r="CF500" s="2" t="s">
        <v>15690</v>
      </c>
      <c r="CG500" s="2" t="e">
        <v>#N/A</v>
      </c>
      <c r="CH500" s="2" t="s">
        <v>15705</v>
      </c>
      <c r="CI500" s="49"/>
    </row>
    <row r="501" spans="1:87" x14ac:dyDescent="0.2">
      <c r="A501" s="2" t="s">
        <v>5380</v>
      </c>
      <c r="B501" s="2" t="s">
        <v>23542</v>
      </c>
      <c r="C501" s="2" t="s">
        <v>5140</v>
      </c>
      <c r="D501" s="2" t="s">
        <v>5380</v>
      </c>
      <c r="E501" s="2" t="s">
        <v>5380</v>
      </c>
      <c r="F501" s="2" t="s">
        <v>5380</v>
      </c>
      <c r="G501" s="23" t="s">
        <v>5381</v>
      </c>
      <c r="H501" s="2" t="s">
        <v>61</v>
      </c>
      <c r="I501" s="2" t="s">
        <v>61</v>
      </c>
      <c r="J501" s="2" t="s">
        <v>61</v>
      </c>
      <c r="K501" s="2" t="s">
        <v>61</v>
      </c>
      <c r="L501" s="45" t="s">
        <v>17088</v>
      </c>
      <c r="M501" s="2" t="s">
        <v>133</v>
      </c>
      <c r="N501" s="2">
        <v>24.223752000000001</v>
      </c>
      <c r="O501" s="2">
        <v>55.536082999999998</v>
      </c>
      <c r="P501" s="2" t="s">
        <v>5142</v>
      </c>
      <c r="Q501" s="2" t="s">
        <v>65</v>
      </c>
      <c r="R501" s="43" t="s">
        <v>18854</v>
      </c>
      <c r="S501" s="41" t="s">
        <v>1554</v>
      </c>
      <c r="T501" s="41" t="s">
        <v>18460</v>
      </c>
      <c r="U501" s="2" t="s">
        <v>16801</v>
      </c>
      <c r="V501" s="2" t="s">
        <v>253</v>
      </c>
      <c r="W501" s="41" t="s">
        <v>17588</v>
      </c>
      <c r="X501" s="2" t="s">
        <v>696</v>
      </c>
      <c r="Y501" s="2" t="s">
        <v>5143</v>
      </c>
      <c r="Z501" s="2" t="s">
        <v>10423</v>
      </c>
      <c r="AA501" s="2" t="s">
        <v>5144</v>
      </c>
      <c r="AB501" s="2" t="s">
        <v>5145</v>
      </c>
      <c r="AC501" s="2" t="s">
        <v>5247</v>
      </c>
      <c r="AD501" s="2">
        <v>8006500</v>
      </c>
      <c r="AE501" s="2">
        <v>27</v>
      </c>
      <c r="AF501" s="2">
        <v>6</v>
      </c>
      <c r="AG501" s="2">
        <v>3</v>
      </c>
      <c r="AH501" s="2" t="s">
        <v>17978</v>
      </c>
      <c r="AI501" s="2">
        <v>3</v>
      </c>
      <c r="AJ501" s="2">
        <v>3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 t="s">
        <v>78</v>
      </c>
      <c r="CE501" s="2" t="s">
        <v>5382</v>
      </c>
      <c r="CF501" s="2" t="s">
        <v>15683</v>
      </c>
      <c r="CG501" s="2" t="e">
        <v>#N/A</v>
      </c>
      <c r="CH501" s="2" t="s">
        <v>15705</v>
      </c>
      <c r="CI501" s="49"/>
    </row>
    <row r="502" spans="1:87" x14ac:dyDescent="0.2">
      <c r="A502" s="2" t="s">
        <v>5383</v>
      </c>
      <c r="B502" s="2" t="s">
        <v>23543</v>
      </c>
      <c r="C502" s="2" t="s">
        <v>5140</v>
      </c>
      <c r="D502" s="2" t="s">
        <v>5383</v>
      </c>
      <c r="E502" s="2" t="s">
        <v>5383</v>
      </c>
      <c r="F502" s="2" t="s">
        <v>5383</v>
      </c>
      <c r="G502" s="23" t="s">
        <v>17033</v>
      </c>
      <c r="H502" s="2" t="s">
        <v>61</v>
      </c>
      <c r="I502" s="2" t="s">
        <v>61</v>
      </c>
      <c r="J502" s="2" t="s">
        <v>61</v>
      </c>
      <c r="K502" s="2" t="s">
        <v>61</v>
      </c>
      <c r="L502" s="45" t="s">
        <v>17088</v>
      </c>
      <c r="M502" s="2" t="s">
        <v>133</v>
      </c>
      <c r="N502" s="2">
        <v>24.341989999999999</v>
      </c>
      <c r="O502" s="2">
        <v>55.801499999999997</v>
      </c>
      <c r="P502" s="2" t="s">
        <v>5142</v>
      </c>
      <c r="Q502" s="2" t="s">
        <v>65</v>
      </c>
      <c r="R502" s="43" t="s">
        <v>18854</v>
      </c>
      <c r="S502" s="41" t="s">
        <v>1554</v>
      </c>
      <c r="T502" s="41" t="s">
        <v>18460</v>
      </c>
      <c r="U502" s="2" t="s">
        <v>16801</v>
      </c>
      <c r="V502" s="2" t="s">
        <v>253</v>
      </c>
      <c r="W502" s="41" t="s">
        <v>17588</v>
      </c>
      <c r="X502" s="2" t="s">
        <v>696</v>
      </c>
      <c r="Y502" s="2" t="s">
        <v>5149</v>
      </c>
      <c r="Z502" s="2" t="s">
        <v>10423</v>
      </c>
      <c r="AA502" s="2" t="s">
        <v>5144</v>
      </c>
      <c r="AB502" s="2" t="s">
        <v>5150</v>
      </c>
      <c r="AC502" s="2" t="s">
        <v>5247</v>
      </c>
      <c r="AD502" s="2">
        <v>8000100</v>
      </c>
      <c r="AE502" s="2">
        <v>26</v>
      </c>
      <c r="AF502" s="2">
        <v>6</v>
      </c>
      <c r="AG502" s="2">
        <v>3</v>
      </c>
      <c r="AH502" s="2" t="s">
        <v>17978</v>
      </c>
      <c r="AI502" s="2">
        <v>3</v>
      </c>
      <c r="AJ502" s="2">
        <v>3</v>
      </c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 t="s">
        <v>78</v>
      </c>
      <c r="CE502" s="2" t="s">
        <v>5384</v>
      </c>
      <c r="CF502" s="2" t="s">
        <v>15683</v>
      </c>
      <c r="CG502" s="2" t="e">
        <v>#N/A</v>
      </c>
      <c r="CH502" s="2" t="s">
        <v>15705</v>
      </c>
      <c r="CI502" s="49"/>
    </row>
    <row r="503" spans="1:87" x14ac:dyDescent="0.2">
      <c r="A503" s="2" t="s">
        <v>5385</v>
      </c>
      <c r="B503" s="2" t="s">
        <v>23544</v>
      </c>
      <c r="C503" s="2" t="s">
        <v>5140</v>
      </c>
      <c r="D503" s="2" t="s">
        <v>5385</v>
      </c>
      <c r="E503" s="2" t="s">
        <v>5385</v>
      </c>
      <c r="F503" s="2" t="s">
        <v>5385</v>
      </c>
      <c r="G503" s="23" t="s">
        <v>5386</v>
      </c>
      <c r="H503" s="2" t="s">
        <v>61</v>
      </c>
      <c r="I503" s="2" t="s">
        <v>61</v>
      </c>
      <c r="J503" s="2" t="s">
        <v>61</v>
      </c>
      <c r="K503" s="2" t="s">
        <v>61</v>
      </c>
      <c r="L503" s="45" t="s">
        <v>17088</v>
      </c>
      <c r="M503" s="2" t="s">
        <v>133</v>
      </c>
      <c r="N503" s="2">
        <v>24.276759999999999</v>
      </c>
      <c r="O503" s="2">
        <v>55.767150000000001</v>
      </c>
      <c r="P503" s="2" t="s">
        <v>5142</v>
      </c>
      <c r="Q503" s="2" t="s">
        <v>65</v>
      </c>
      <c r="R503" s="43" t="s">
        <v>18854</v>
      </c>
      <c r="S503" s="41" t="s">
        <v>1554</v>
      </c>
      <c r="T503" s="41" t="s">
        <v>18460</v>
      </c>
      <c r="U503" s="2" t="s">
        <v>16801</v>
      </c>
      <c r="V503" s="2" t="s">
        <v>253</v>
      </c>
      <c r="W503" s="41" t="s">
        <v>17588</v>
      </c>
      <c r="X503" s="2" t="s">
        <v>696</v>
      </c>
      <c r="Y503" s="2" t="s">
        <v>5143</v>
      </c>
      <c r="Z503" s="2" t="s">
        <v>10423</v>
      </c>
      <c r="AA503" s="2" t="s">
        <v>5144</v>
      </c>
      <c r="AB503" s="2" t="s">
        <v>5145</v>
      </c>
      <c r="AC503" s="2" t="s">
        <v>5247</v>
      </c>
      <c r="AD503" s="2">
        <v>8000200</v>
      </c>
      <c r="AE503" s="2">
        <v>28</v>
      </c>
      <c r="AF503" s="2">
        <v>6</v>
      </c>
      <c r="AG503" s="2">
        <v>3</v>
      </c>
      <c r="AH503" s="2" t="s">
        <v>17978</v>
      </c>
      <c r="AI503" s="2">
        <v>3</v>
      </c>
      <c r="AJ503" s="2">
        <v>3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 t="s">
        <v>78</v>
      </c>
      <c r="CE503" s="2" t="s">
        <v>5387</v>
      </c>
      <c r="CF503" s="2" t="s">
        <v>15683</v>
      </c>
      <c r="CG503" s="2" t="e">
        <v>#N/A</v>
      </c>
      <c r="CH503" s="2" t="s">
        <v>15705</v>
      </c>
      <c r="CI503" s="49"/>
    </row>
    <row r="504" spans="1:87" x14ac:dyDescent="0.2">
      <c r="A504" s="2" t="s">
        <v>5157</v>
      </c>
      <c r="B504" s="2" t="s">
        <v>23545</v>
      </c>
      <c r="C504" s="2" t="s">
        <v>5140</v>
      </c>
      <c r="D504" s="2" t="s">
        <v>5157</v>
      </c>
      <c r="E504" s="2" t="s">
        <v>5157</v>
      </c>
      <c r="F504" s="2" t="s">
        <v>5157</v>
      </c>
      <c r="G504" s="23" t="s">
        <v>5158</v>
      </c>
      <c r="H504" s="2" t="s">
        <v>61</v>
      </c>
      <c r="I504" s="2" t="s">
        <v>61</v>
      </c>
      <c r="J504" s="2" t="s">
        <v>61</v>
      </c>
      <c r="K504" s="2" t="s">
        <v>61</v>
      </c>
      <c r="L504" s="45" t="s">
        <v>17088</v>
      </c>
      <c r="M504" s="2" t="s">
        <v>133</v>
      </c>
      <c r="N504" s="2">
        <v>24.190529999999999</v>
      </c>
      <c r="O504" s="2">
        <v>55.658059999999999</v>
      </c>
      <c r="P504" s="2" t="s">
        <v>5142</v>
      </c>
      <c r="Q504" s="2" t="s">
        <v>65</v>
      </c>
      <c r="R504" s="43" t="s">
        <v>18854</v>
      </c>
      <c r="S504" s="41" t="s">
        <v>1554</v>
      </c>
      <c r="T504" s="41" t="s">
        <v>18460</v>
      </c>
      <c r="U504" s="2" t="s">
        <v>16801</v>
      </c>
      <c r="V504" s="2" t="s">
        <v>253</v>
      </c>
      <c r="W504" s="41" t="s">
        <v>17588</v>
      </c>
      <c r="X504" s="2" t="s">
        <v>696</v>
      </c>
      <c r="Y504" s="2" t="s">
        <v>5143</v>
      </c>
      <c r="Z504" s="2" t="s">
        <v>10423</v>
      </c>
      <c r="AA504" s="2" t="s">
        <v>5144</v>
      </c>
      <c r="AB504" s="2" t="s">
        <v>5145</v>
      </c>
      <c r="AC504" s="2" t="s">
        <v>5205</v>
      </c>
      <c r="AD504" s="2">
        <v>8001300</v>
      </c>
      <c r="AE504" s="2">
        <v>28</v>
      </c>
      <c r="AF504" s="2">
        <v>6</v>
      </c>
      <c r="AG504" s="2">
        <v>3</v>
      </c>
      <c r="AH504" s="2" t="s">
        <v>17974</v>
      </c>
      <c r="AI504" s="2">
        <v>3</v>
      </c>
      <c r="AJ504" s="2">
        <v>3</v>
      </c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 t="s">
        <v>78</v>
      </c>
      <c r="CE504" s="2" t="s">
        <v>5159</v>
      </c>
      <c r="CF504" s="2" t="s">
        <v>15683</v>
      </c>
      <c r="CG504" s="2" t="e">
        <v>#N/A</v>
      </c>
      <c r="CH504" s="2" t="s">
        <v>15705</v>
      </c>
      <c r="CI504" s="49"/>
    </row>
    <row r="505" spans="1:87" x14ac:dyDescent="0.2">
      <c r="A505" s="2" t="s">
        <v>5388</v>
      </c>
      <c r="B505" s="2" t="s">
        <v>23546</v>
      </c>
      <c r="C505" s="2" t="s">
        <v>5140</v>
      </c>
      <c r="D505" s="2" t="s">
        <v>5388</v>
      </c>
      <c r="E505" s="2" t="s">
        <v>5388</v>
      </c>
      <c r="F505" s="2" t="s">
        <v>5388</v>
      </c>
      <c r="G505" s="23" t="s">
        <v>5389</v>
      </c>
      <c r="H505" s="2" t="s">
        <v>61</v>
      </c>
      <c r="I505" s="2" t="s">
        <v>61</v>
      </c>
      <c r="J505" s="2" t="s">
        <v>61</v>
      </c>
      <c r="K505" s="2" t="s">
        <v>61</v>
      </c>
      <c r="L505" s="45" t="s">
        <v>17088</v>
      </c>
      <c r="M505" s="2" t="s">
        <v>133</v>
      </c>
      <c r="N505" s="2">
        <v>24.275306</v>
      </c>
      <c r="O505" s="2">
        <v>55.745984</v>
      </c>
      <c r="P505" s="2" t="s">
        <v>5142</v>
      </c>
      <c r="Q505" s="2" t="s">
        <v>65</v>
      </c>
      <c r="R505" s="43" t="s">
        <v>18854</v>
      </c>
      <c r="S505" s="41" t="s">
        <v>1554</v>
      </c>
      <c r="T505" s="41" t="s">
        <v>18460</v>
      </c>
      <c r="U505" s="2" t="s">
        <v>16801</v>
      </c>
      <c r="V505" s="2" t="s">
        <v>253</v>
      </c>
      <c r="W505" s="41" t="s">
        <v>17588</v>
      </c>
      <c r="X505" s="2" t="s">
        <v>696</v>
      </c>
      <c r="Y505" s="2" t="s">
        <v>5149</v>
      </c>
      <c r="Z505" s="2" t="s">
        <v>10423</v>
      </c>
      <c r="AA505" s="2" t="s">
        <v>5144</v>
      </c>
      <c r="AB505" s="2" t="s">
        <v>5150</v>
      </c>
      <c r="AC505" s="2" t="s">
        <v>5205</v>
      </c>
      <c r="AD505" s="2">
        <v>8000300</v>
      </c>
      <c r="AE505" s="2">
        <v>29</v>
      </c>
      <c r="AF505" s="2">
        <v>6</v>
      </c>
      <c r="AG505" s="2">
        <v>3</v>
      </c>
      <c r="AH505" s="2" t="s">
        <v>17974</v>
      </c>
      <c r="AI505" s="2">
        <v>3</v>
      </c>
      <c r="AJ505" s="2">
        <v>3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 t="s">
        <v>78</v>
      </c>
      <c r="CE505" s="2" t="s">
        <v>5390</v>
      </c>
      <c r="CF505" s="2" t="s">
        <v>15683</v>
      </c>
      <c r="CG505" s="2" t="e">
        <v>#N/A</v>
      </c>
      <c r="CH505" s="2" t="s">
        <v>15705</v>
      </c>
      <c r="CI505" s="49"/>
    </row>
    <row r="506" spans="1:87" x14ac:dyDescent="0.2">
      <c r="A506" s="2" t="s">
        <v>5391</v>
      </c>
      <c r="B506" s="2" t="s">
        <v>23547</v>
      </c>
      <c r="C506" s="2" t="s">
        <v>5140</v>
      </c>
      <c r="D506" s="2" t="s">
        <v>5391</v>
      </c>
      <c r="E506" s="2" t="s">
        <v>5391</v>
      </c>
      <c r="F506" s="2" t="s">
        <v>5391</v>
      </c>
      <c r="G506" s="23" t="s">
        <v>5392</v>
      </c>
      <c r="H506" s="2" t="s">
        <v>61</v>
      </c>
      <c r="I506" s="2" t="s">
        <v>61</v>
      </c>
      <c r="J506" s="2" t="s">
        <v>61</v>
      </c>
      <c r="K506" s="2" t="s">
        <v>61</v>
      </c>
      <c r="L506" s="45" t="s">
        <v>17088</v>
      </c>
      <c r="M506" s="2" t="s">
        <v>133</v>
      </c>
      <c r="N506" s="2">
        <v>24.27394</v>
      </c>
      <c r="O506" s="2">
        <v>55.722499999999997</v>
      </c>
      <c r="P506" s="2" t="s">
        <v>5142</v>
      </c>
      <c r="Q506" s="2" t="s">
        <v>65</v>
      </c>
      <c r="R506" s="43" t="s">
        <v>18854</v>
      </c>
      <c r="S506" s="41" t="s">
        <v>1554</v>
      </c>
      <c r="T506" s="41" t="s">
        <v>18460</v>
      </c>
      <c r="U506" s="2" t="s">
        <v>16801</v>
      </c>
      <c r="V506" s="2" t="s">
        <v>253</v>
      </c>
      <c r="W506" s="41" t="s">
        <v>17588</v>
      </c>
      <c r="X506" s="2" t="s">
        <v>696</v>
      </c>
      <c r="Y506" s="2" t="s">
        <v>5149</v>
      </c>
      <c r="Z506" s="2" t="s">
        <v>10423</v>
      </c>
      <c r="AA506" s="2" t="s">
        <v>5144</v>
      </c>
      <c r="AB506" s="2" t="s">
        <v>5150</v>
      </c>
      <c r="AC506" s="2" t="s">
        <v>5247</v>
      </c>
      <c r="AD506" s="2">
        <v>8000300</v>
      </c>
      <c r="AE506" s="2">
        <v>29</v>
      </c>
      <c r="AF506" s="2">
        <v>6</v>
      </c>
      <c r="AG506" s="2">
        <v>3</v>
      </c>
      <c r="AH506" s="2" t="s">
        <v>17978</v>
      </c>
      <c r="AI506" s="2">
        <v>3</v>
      </c>
      <c r="AJ506" s="2">
        <v>3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 t="s">
        <v>78</v>
      </c>
      <c r="CE506" s="2" t="s">
        <v>5393</v>
      </c>
      <c r="CF506" s="2" t="s">
        <v>15683</v>
      </c>
      <c r="CG506" s="2" t="e">
        <v>#N/A</v>
      </c>
      <c r="CH506" s="2" t="s">
        <v>15705</v>
      </c>
      <c r="CI506" s="49"/>
    </row>
    <row r="507" spans="1:87" x14ac:dyDescent="0.2">
      <c r="A507" s="2" t="s">
        <v>5160</v>
      </c>
      <c r="B507" s="2" t="s">
        <v>23548</v>
      </c>
      <c r="C507" s="2" t="s">
        <v>5140</v>
      </c>
      <c r="D507" s="2" t="s">
        <v>5160</v>
      </c>
      <c r="E507" s="2" t="s">
        <v>5160</v>
      </c>
      <c r="F507" s="2" t="s">
        <v>5160</v>
      </c>
      <c r="G507" s="23" t="s">
        <v>5161</v>
      </c>
      <c r="H507" s="2" t="s">
        <v>61</v>
      </c>
      <c r="I507" s="2" t="s">
        <v>61</v>
      </c>
      <c r="J507" s="2" t="s">
        <v>61</v>
      </c>
      <c r="K507" s="2" t="s">
        <v>61</v>
      </c>
      <c r="L507" s="45" t="s">
        <v>17088</v>
      </c>
      <c r="M507" s="2" t="s">
        <v>133</v>
      </c>
      <c r="N507" s="2">
        <v>24.227499000000002</v>
      </c>
      <c r="O507" s="2">
        <v>55.718310000000002</v>
      </c>
      <c r="P507" s="2" t="s">
        <v>5142</v>
      </c>
      <c r="Q507" s="2" t="s">
        <v>65</v>
      </c>
      <c r="R507" s="43" t="s">
        <v>18854</v>
      </c>
      <c r="S507" s="41" t="s">
        <v>1554</v>
      </c>
      <c r="T507" s="41" t="s">
        <v>18460</v>
      </c>
      <c r="U507" s="2" t="s">
        <v>16801</v>
      </c>
      <c r="V507" s="2" t="s">
        <v>253</v>
      </c>
      <c r="W507" s="41" t="s">
        <v>17588</v>
      </c>
      <c r="X507" s="2" t="s">
        <v>696</v>
      </c>
      <c r="Y507" s="2" t="s">
        <v>5143</v>
      </c>
      <c r="Z507" s="2" t="s">
        <v>10423</v>
      </c>
      <c r="AA507" s="2" t="s">
        <v>5144</v>
      </c>
      <c r="AB507" s="2" t="s">
        <v>5145</v>
      </c>
      <c r="AC507" s="2" t="s">
        <v>5205</v>
      </c>
      <c r="AD507" s="2">
        <v>8001400</v>
      </c>
      <c r="AE507" s="2">
        <v>29</v>
      </c>
      <c r="AF507" s="2">
        <v>6</v>
      </c>
      <c r="AG507" s="2">
        <v>3</v>
      </c>
      <c r="AH507" s="2" t="s">
        <v>17974</v>
      </c>
      <c r="AI507" s="2">
        <v>3</v>
      </c>
      <c r="AJ507" s="2">
        <v>3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 t="s">
        <v>78</v>
      </c>
      <c r="CE507" s="2" t="s">
        <v>5162</v>
      </c>
      <c r="CF507" s="2" t="s">
        <v>15683</v>
      </c>
      <c r="CG507" s="2" t="e">
        <v>#N/A</v>
      </c>
      <c r="CH507" s="2" t="s">
        <v>15705</v>
      </c>
      <c r="CI507" s="49"/>
    </row>
    <row r="508" spans="1:87" x14ac:dyDescent="0.2">
      <c r="A508" s="2" t="s">
        <v>5394</v>
      </c>
      <c r="B508" s="2" t="s">
        <v>23549</v>
      </c>
      <c r="C508" s="2" t="s">
        <v>5140</v>
      </c>
      <c r="D508" s="2" t="s">
        <v>5394</v>
      </c>
      <c r="E508" s="2" t="s">
        <v>5394</v>
      </c>
      <c r="F508" s="2" t="s">
        <v>5394</v>
      </c>
      <c r="G508" s="23" t="s">
        <v>5395</v>
      </c>
      <c r="H508" s="2" t="s">
        <v>61</v>
      </c>
      <c r="I508" s="2" t="s">
        <v>61</v>
      </c>
      <c r="J508" s="2" t="s">
        <v>61</v>
      </c>
      <c r="K508" s="2" t="s">
        <v>61</v>
      </c>
      <c r="L508" s="45" t="s">
        <v>17088</v>
      </c>
      <c r="M508" s="2" t="s">
        <v>133</v>
      </c>
      <c r="N508" s="2">
        <v>24.23114</v>
      </c>
      <c r="O508" s="2">
        <v>55.703879999999998</v>
      </c>
      <c r="P508" s="2" t="s">
        <v>5142</v>
      </c>
      <c r="Q508" s="2" t="s">
        <v>65</v>
      </c>
      <c r="R508" s="43" t="s">
        <v>18854</v>
      </c>
      <c r="S508" s="41" t="s">
        <v>1554</v>
      </c>
      <c r="T508" s="41" t="s">
        <v>18460</v>
      </c>
      <c r="U508" s="2" t="s">
        <v>16801</v>
      </c>
      <c r="V508" s="2" t="s">
        <v>253</v>
      </c>
      <c r="W508" s="41" t="s">
        <v>17588</v>
      </c>
      <c r="X508" s="2" t="s">
        <v>696</v>
      </c>
      <c r="Y508" s="2" t="s">
        <v>5149</v>
      </c>
      <c r="Z508" s="2" t="s">
        <v>10423</v>
      </c>
      <c r="AA508" s="2" t="s">
        <v>5144</v>
      </c>
      <c r="AB508" s="2" t="s">
        <v>5150</v>
      </c>
      <c r="AC508" s="2" t="s">
        <v>5205</v>
      </c>
      <c r="AD508" s="2">
        <v>8000700</v>
      </c>
      <c r="AE508" s="2">
        <v>27</v>
      </c>
      <c r="AF508" s="2">
        <v>6</v>
      </c>
      <c r="AG508" s="2">
        <v>3</v>
      </c>
      <c r="AH508" s="2" t="s">
        <v>17974</v>
      </c>
      <c r="AI508" s="2">
        <v>3</v>
      </c>
      <c r="AJ508" s="2">
        <v>3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 t="s">
        <v>628</v>
      </c>
      <c r="CE508" s="2" t="s">
        <v>19253</v>
      </c>
      <c r="CF508" s="2" t="s">
        <v>15683</v>
      </c>
      <c r="CG508" s="2" t="e">
        <v>#N/A</v>
      </c>
      <c r="CH508" s="2" t="s">
        <v>15705</v>
      </c>
      <c r="CI508" s="49"/>
    </row>
    <row r="509" spans="1:87" x14ac:dyDescent="0.2">
      <c r="A509" s="2" t="s">
        <v>5396</v>
      </c>
      <c r="B509" s="2" t="s">
        <v>23550</v>
      </c>
      <c r="C509" s="2" t="s">
        <v>5140</v>
      </c>
      <c r="D509" s="2" t="s">
        <v>5396</v>
      </c>
      <c r="E509" s="2" t="s">
        <v>5396</v>
      </c>
      <c r="F509" s="2" t="s">
        <v>5396</v>
      </c>
      <c r="G509" s="23" t="s">
        <v>5397</v>
      </c>
      <c r="H509" s="2" t="s">
        <v>61</v>
      </c>
      <c r="I509" s="2" t="s">
        <v>61</v>
      </c>
      <c r="J509" s="2" t="s">
        <v>61</v>
      </c>
      <c r="K509" s="2" t="s">
        <v>61</v>
      </c>
      <c r="L509" s="45" t="s">
        <v>17088</v>
      </c>
      <c r="M509" s="2" t="s">
        <v>133</v>
      </c>
      <c r="N509" s="2">
        <v>24.22053</v>
      </c>
      <c r="O509" s="2">
        <v>55.64723</v>
      </c>
      <c r="P509" s="2" t="s">
        <v>5142</v>
      </c>
      <c r="Q509" s="2" t="s">
        <v>65</v>
      </c>
      <c r="R509" s="43" t="s">
        <v>18854</v>
      </c>
      <c r="S509" s="41" t="s">
        <v>1554</v>
      </c>
      <c r="T509" s="41" t="s">
        <v>18460</v>
      </c>
      <c r="U509" s="2" t="s">
        <v>16801</v>
      </c>
      <c r="V509" s="2" t="s">
        <v>253</v>
      </c>
      <c r="W509" s="41" t="s">
        <v>17588</v>
      </c>
      <c r="X509" s="2" t="s">
        <v>696</v>
      </c>
      <c r="Y509" s="2" t="s">
        <v>5149</v>
      </c>
      <c r="Z509" s="2" t="s">
        <v>10423</v>
      </c>
      <c r="AA509" s="2" t="s">
        <v>5144</v>
      </c>
      <c r="AB509" s="2" t="s">
        <v>5150</v>
      </c>
      <c r="AC509" s="2" t="s">
        <v>5205</v>
      </c>
      <c r="AD509" s="2">
        <v>8000800</v>
      </c>
      <c r="AE509" s="2">
        <v>29</v>
      </c>
      <c r="AF509" s="2">
        <v>6</v>
      </c>
      <c r="AG509" s="2">
        <v>3</v>
      </c>
      <c r="AH509" s="2" t="s">
        <v>17974</v>
      </c>
      <c r="AI509" s="2">
        <v>3</v>
      </c>
      <c r="AJ509" s="2">
        <v>3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 t="s">
        <v>78</v>
      </c>
      <c r="CE509" s="2" t="s">
        <v>19254</v>
      </c>
      <c r="CF509" s="2" t="s">
        <v>15683</v>
      </c>
      <c r="CG509" s="2" t="e">
        <v>#N/A</v>
      </c>
      <c r="CH509" s="2" t="s">
        <v>15705</v>
      </c>
      <c r="CI509" s="49"/>
    </row>
    <row r="510" spans="1:87" x14ac:dyDescent="0.2">
      <c r="A510" s="2" t="s">
        <v>5398</v>
      </c>
      <c r="B510" s="2" t="s">
        <v>23551</v>
      </c>
      <c r="C510" s="2" t="s">
        <v>5140</v>
      </c>
      <c r="D510" s="2" t="s">
        <v>5398</v>
      </c>
      <c r="E510" s="2" t="s">
        <v>5398</v>
      </c>
      <c r="F510" s="2" t="s">
        <v>5398</v>
      </c>
      <c r="G510" s="23" t="s">
        <v>5399</v>
      </c>
      <c r="H510" s="2" t="s">
        <v>61</v>
      </c>
      <c r="I510" s="2" t="s">
        <v>61</v>
      </c>
      <c r="J510" s="2" t="s">
        <v>61</v>
      </c>
      <c r="K510" s="2" t="s">
        <v>61</v>
      </c>
      <c r="L510" s="45" t="s">
        <v>17088</v>
      </c>
      <c r="M510" s="2" t="s">
        <v>133</v>
      </c>
      <c r="N510" s="2">
        <v>24.267420000000001</v>
      </c>
      <c r="O510" s="2">
        <v>55.6203</v>
      </c>
      <c r="P510" s="2" t="s">
        <v>5142</v>
      </c>
      <c r="Q510" s="2" t="s">
        <v>65</v>
      </c>
      <c r="R510" s="43" t="s">
        <v>18854</v>
      </c>
      <c r="S510" s="41" t="s">
        <v>1554</v>
      </c>
      <c r="T510" s="41" t="s">
        <v>18460</v>
      </c>
      <c r="U510" s="2" t="s">
        <v>16801</v>
      </c>
      <c r="V510" s="2" t="s">
        <v>253</v>
      </c>
      <c r="W510" s="41" t="s">
        <v>17588</v>
      </c>
      <c r="X510" s="2" t="s">
        <v>696</v>
      </c>
      <c r="Y510" s="2" t="s">
        <v>5143</v>
      </c>
      <c r="Z510" s="2" t="s">
        <v>10423</v>
      </c>
      <c r="AA510" s="2" t="s">
        <v>5144</v>
      </c>
      <c r="AB510" s="2" t="s">
        <v>5145</v>
      </c>
      <c r="AC510" s="2" t="s">
        <v>5205</v>
      </c>
      <c r="AD510" s="2">
        <v>8004000</v>
      </c>
      <c r="AE510" s="2">
        <v>28</v>
      </c>
      <c r="AF510" s="2">
        <v>6</v>
      </c>
      <c r="AG510" s="2">
        <v>3</v>
      </c>
      <c r="AH510" s="2" t="s">
        <v>17974</v>
      </c>
      <c r="AI510" s="2">
        <v>3</v>
      </c>
      <c r="AJ510" s="2">
        <v>3</v>
      </c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 t="s">
        <v>78</v>
      </c>
      <c r="CE510" s="2" t="s">
        <v>22988</v>
      </c>
      <c r="CF510" s="2" t="s">
        <v>15683</v>
      </c>
      <c r="CG510" s="2" t="e">
        <v>#N/A</v>
      </c>
      <c r="CH510" s="2" t="s">
        <v>15705</v>
      </c>
      <c r="CI510" s="49"/>
    </row>
    <row r="511" spans="1:87" x14ac:dyDescent="0.2">
      <c r="A511" s="2" t="s">
        <v>5400</v>
      </c>
      <c r="B511" s="2" t="s">
        <v>23552</v>
      </c>
      <c r="C511" s="2" t="s">
        <v>5140</v>
      </c>
      <c r="D511" s="2" t="s">
        <v>5400</v>
      </c>
      <c r="E511" s="2" t="s">
        <v>5400</v>
      </c>
      <c r="F511" s="2" t="s">
        <v>5400</v>
      </c>
      <c r="G511" s="23" t="s">
        <v>5401</v>
      </c>
      <c r="H511" s="2" t="s">
        <v>61</v>
      </c>
      <c r="I511" s="2" t="s">
        <v>61</v>
      </c>
      <c r="J511" s="2" t="s">
        <v>61</v>
      </c>
      <c r="K511" s="2" t="s">
        <v>61</v>
      </c>
      <c r="L511" s="45" t="s">
        <v>17088</v>
      </c>
      <c r="M511" s="2" t="s">
        <v>133</v>
      </c>
      <c r="N511" s="2">
        <v>24.192298000000001</v>
      </c>
      <c r="O511" s="2">
        <v>55.636296999999999</v>
      </c>
      <c r="P511" s="2" t="s">
        <v>5142</v>
      </c>
      <c r="Q511" s="2" t="s">
        <v>65</v>
      </c>
      <c r="R511" s="43" t="s">
        <v>18854</v>
      </c>
      <c r="S511" s="41" t="s">
        <v>1554</v>
      </c>
      <c r="T511" s="41" t="s">
        <v>18460</v>
      </c>
      <c r="U511" s="2" t="s">
        <v>16801</v>
      </c>
      <c r="V511" s="2" t="s">
        <v>253</v>
      </c>
      <c r="W511" s="41" t="s">
        <v>17588</v>
      </c>
      <c r="X511" s="2" t="s">
        <v>696</v>
      </c>
      <c r="Y511" s="2" t="s">
        <v>5143</v>
      </c>
      <c r="Z511" s="2" t="s">
        <v>10423</v>
      </c>
      <c r="AA511" s="2" t="s">
        <v>5144</v>
      </c>
      <c r="AB511" s="2" t="s">
        <v>5145</v>
      </c>
      <c r="AC511" s="2" t="s">
        <v>5205</v>
      </c>
      <c r="AD511" s="2">
        <v>8001200</v>
      </c>
      <c r="AE511" s="2">
        <v>28</v>
      </c>
      <c r="AF511" s="2">
        <v>6</v>
      </c>
      <c r="AG511" s="2">
        <v>3</v>
      </c>
      <c r="AH511" s="2" t="s">
        <v>17974</v>
      </c>
      <c r="AI511" s="2">
        <v>3</v>
      </c>
      <c r="AJ511" s="2">
        <v>3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 t="s">
        <v>78</v>
      </c>
      <c r="CE511" s="2" t="s">
        <v>5402</v>
      </c>
      <c r="CF511" s="2" t="s">
        <v>15683</v>
      </c>
      <c r="CG511" s="2" t="e">
        <v>#N/A</v>
      </c>
      <c r="CH511" s="2" t="s">
        <v>15705</v>
      </c>
      <c r="CI511" s="49"/>
    </row>
    <row r="512" spans="1:87" x14ac:dyDescent="0.2">
      <c r="A512" s="2" t="s">
        <v>5403</v>
      </c>
      <c r="B512" s="2" t="s">
        <v>23553</v>
      </c>
      <c r="C512" s="2" t="s">
        <v>5140</v>
      </c>
      <c r="D512" s="2" t="s">
        <v>5403</v>
      </c>
      <c r="E512" s="2" t="s">
        <v>5403</v>
      </c>
      <c r="F512" s="2" t="s">
        <v>5403</v>
      </c>
      <c r="G512" s="23" t="s">
        <v>17752</v>
      </c>
      <c r="H512" s="2" t="s">
        <v>61</v>
      </c>
      <c r="I512" s="2" t="s">
        <v>61</v>
      </c>
      <c r="J512" s="2" t="s">
        <v>61</v>
      </c>
      <c r="K512" s="2" t="s">
        <v>61</v>
      </c>
      <c r="L512" s="45" t="s">
        <v>17088</v>
      </c>
      <c r="M512" s="2" t="s">
        <v>133</v>
      </c>
      <c r="N512" s="2">
        <v>24.579039999999999</v>
      </c>
      <c r="O512" s="2">
        <v>55.746639999999999</v>
      </c>
      <c r="P512" s="2" t="s">
        <v>5142</v>
      </c>
      <c r="Q512" s="2" t="s">
        <v>65</v>
      </c>
      <c r="R512" s="43" t="s">
        <v>18854</v>
      </c>
      <c r="S512" s="41" t="s">
        <v>1554</v>
      </c>
      <c r="T512" s="41" t="s">
        <v>18460</v>
      </c>
      <c r="U512" s="2" t="s">
        <v>16801</v>
      </c>
      <c r="V512" s="2" t="s">
        <v>528</v>
      </c>
      <c r="W512" s="41" t="s">
        <v>17588</v>
      </c>
      <c r="X512" s="2" t="s">
        <v>696</v>
      </c>
      <c r="Y512" s="2" t="s">
        <v>5143</v>
      </c>
      <c r="Z512" s="2" t="s">
        <v>10423</v>
      </c>
      <c r="AA512" s="2" t="s">
        <v>5144</v>
      </c>
      <c r="AB512" s="2" t="s">
        <v>5145</v>
      </c>
      <c r="AC512" s="2" t="s">
        <v>5247</v>
      </c>
      <c r="AD512" s="2">
        <v>8005500</v>
      </c>
      <c r="AE512" s="2">
        <v>48</v>
      </c>
      <c r="AF512" s="2">
        <v>6</v>
      </c>
      <c r="AG512" s="2">
        <v>3</v>
      </c>
      <c r="AH512" s="2" t="s">
        <v>17978</v>
      </c>
      <c r="AI512" s="2">
        <v>3</v>
      </c>
      <c r="AJ512" s="2">
        <v>3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 t="s">
        <v>78</v>
      </c>
      <c r="CE512" s="2" t="s">
        <v>5404</v>
      </c>
      <c r="CF512" s="2" t="s">
        <v>15685</v>
      </c>
      <c r="CG512" s="2" t="e">
        <v>#N/A</v>
      </c>
      <c r="CH512" s="2" t="s">
        <v>15705</v>
      </c>
      <c r="CI512" s="49"/>
    </row>
    <row r="513" spans="1:87" x14ac:dyDescent="0.2">
      <c r="A513" s="2" t="s">
        <v>5163</v>
      </c>
      <c r="B513" s="2" t="s">
        <v>23554</v>
      </c>
      <c r="C513" s="2" t="s">
        <v>5140</v>
      </c>
      <c r="D513" s="2" t="s">
        <v>5163</v>
      </c>
      <c r="E513" s="2" t="s">
        <v>5163</v>
      </c>
      <c r="F513" s="2" t="s">
        <v>5163</v>
      </c>
      <c r="G513" s="23" t="s">
        <v>5164</v>
      </c>
      <c r="H513" s="2" t="s">
        <v>61</v>
      </c>
      <c r="I513" s="2" t="s">
        <v>61</v>
      </c>
      <c r="J513" s="2" t="s">
        <v>61</v>
      </c>
      <c r="K513" s="2" t="s">
        <v>61</v>
      </c>
      <c r="L513" s="45" t="s">
        <v>17088</v>
      </c>
      <c r="M513" s="2" t="s">
        <v>133</v>
      </c>
      <c r="N513" s="2">
        <v>24.210093000000001</v>
      </c>
      <c r="O513" s="2">
        <v>55.777531000000003</v>
      </c>
      <c r="P513" s="2" t="s">
        <v>5142</v>
      </c>
      <c r="Q513" s="2" t="s">
        <v>65</v>
      </c>
      <c r="R513" s="43" t="s">
        <v>18854</v>
      </c>
      <c r="S513" s="41" t="s">
        <v>1554</v>
      </c>
      <c r="T513" s="41" t="s">
        <v>18460</v>
      </c>
      <c r="U513" s="2" t="s">
        <v>16801</v>
      </c>
      <c r="V513" s="2" t="s">
        <v>253</v>
      </c>
      <c r="W513" s="41" t="s">
        <v>17588</v>
      </c>
      <c r="X513" s="2" t="s">
        <v>696</v>
      </c>
      <c r="Y513" s="2" t="s">
        <v>5143</v>
      </c>
      <c r="Z513" s="2" t="s">
        <v>10423</v>
      </c>
      <c r="AA513" s="2" t="s">
        <v>5144</v>
      </c>
      <c r="AB513" s="2" t="s">
        <v>5145</v>
      </c>
      <c r="AC513" s="2" t="s">
        <v>5205</v>
      </c>
      <c r="AD513" s="2">
        <v>8001800</v>
      </c>
      <c r="AE513" s="2">
        <v>28</v>
      </c>
      <c r="AF513" s="2">
        <v>6</v>
      </c>
      <c r="AG513" s="2">
        <v>3</v>
      </c>
      <c r="AH513" s="2" t="s">
        <v>17974</v>
      </c>
      <c r="AI513" s="2">
        <v>3</v>
      </c>
      <c r="AJ513" s="2">
        <v>3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 t="s">
        <v>78</v>
      </c>
      <c r="CE513" s="2" t="s">
        <v>5165</v>
      </c>
      <c r="CF513" s="2" t="s">
        <v>15683</v>
      </c>
      <c r="CG513" s="2" t="e">
        <v>#N/A</v>
      </c>
      <c r="CH513" s="2" t="s">
        <v>15705</v>
      </c>
      <c r="CI513" s="49"/>
    </row>
    <row r="514" spans="1:87" x14ac:dyDescent="0.2">
      <c r="A514" s="2" t="s">
        <v>5166</v>
      </c>
      <c r="B514" s="2" t="s">
        <v>23555</v>
      </c>
      <c r="C514" s="2" t="s">
        <v>5140</v>
      </c>
      <c r="D514" s="2" t="s">
        <v>5166</v>
      </c>
      <c r="E514" s="2" t="s">
        <v>5166</v>
      </c>
      <c r="F514" s="2" t="s">
        <v>5166</v>
      </c>
      <c r="G514" s="23" t="s">
        <v>5167</v>
      </c>
      <c r="H514" s="2" t="s">
        <v>61</v>
      </c>
      <c r="I514" s="2" t="s">
        <v>61</v>
      </c>
      <c r="J514" s="2" t="s">
        <v>61</v>
      </c>
      <c r="K514" s="2" t="s">
        <v>61</v>
      </c>
      <c r="L514" s="45" t="s">
        <v>17088</v>
      </c>
      <c r="M514" s="2" t="s">
        <v>133</v>
      </c>
      <c r="N514" s="2">
        <v>24.227404</v>
      </c>
      <c r="O514" s="2">
        <v>55.785370999999998</v>
      </c>
      <c r="P514" s="2" t="s">
        <v>5142</v>
      </c>
      <c r="Q514" s="2" t="s">
        <v>65</v>
      </c>
      <c r="R514" s="43" t="s">
        <v>18854</v>
      </c>
      <c r="S514" s="41" t="s">
        <v>1554</v>
      </c>
      <c r="T514" s="41" t="s">
        <v>18460</v>
      </c>
      <c r="U514" s="2" t="s">
        <v>16801</v>
      </c>
      <c r="V514" s="2" t="s">
        <v>253</v>
      </c>
      <c r="W514" s="41" t="s">
        <v>17588</v>
      </c>
      <c r="X514" s="2" t="s">
        <v>696</v>
      </c>
      <c r="Y514" s="2" t="s">
        <v>5149</v>
      </c>
      <c r="Z514" s="2" t="s">
        <v>10423</v>
      </c>
      <c r="AA514" s="2" t="s">
        <v>5144</v>
      </c>
      <c r="AB514" s="2" t="s">
        <v>5150</v>
      </c>
      <c r="AC514" s="2" t="s">
        <v>5205</v>
      </c>
      <c r="AD514" s="2">
        <v>8001800</v>
      </c>
      <c r="AE514" s="2">
        <v>21</v>
      </c>
      <c r="AF514" s="2">
        <v>6</v>
      </c>
      <c r="AG514" s="2">
        <v>3</v>
      </c>
      <c r="AH514" s="2" t="s">
        <v>17974</v>
      </c>
      <c r="AI514" s="2">
        <v>3</v>
      </c>
      <c r="AJ514" s="2">
        <v>3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 t="s">
        <v>78</v>
      </c>
      <c r="CE514" s="2" t="s">
        <v>5168</v>
      </c>
      <c r="CF514" s="2" t="s">
        <v>15683</v>
      </c>
      <c r="CG514" s="2" t="e">
        <v>#N/A</v>
      </c>
      <c r="CH514" s="2" t="s">
        <v>15705</v>
      </c>
      <c r="CI514" s="49"/>
    </row>
    <row r="515" spans="1:87" x14ac:dyDescent="0.2">
      <c r="A515" s="2" t="s">
        <v>5405</v>
      </c>
      <c r="B515" s="2" t="s">
        <v>23556</v>
      </c>
      <c r="C515" s="2" t="s">
        <v>5140</v>
      </c>
      <c r="D515" s="2" t="s">
        <v>5405</v>
      </c>
      <c r="E515" s="2" t="s">
        <v>5405</v>
      </c>
      <c r="F515" s="2" t="s">
        <v>5405</v>
      </c>
      <c r="G515" s="23" t="s">
        <v>5406</v>
      </c>
      <c r="H515" s="2" t="s">
        <v>61</v>
      </c>
      <c r="I515" s="2" t="s">
        <v>61</v>
      </c>
      <c r="J515" s="2" t="s">
        <v>61</v>
      </c>
      <c r="K515" s="2" t="s">
        <v>61</v>
      </c>
      <c r="L515" s="45" t="s">
        <v>17088</v>
      </c>
      <c r="M515" s="2" t="s">
        <v>133</v>
      </c>
      <c r="N515" s="2">
        <v>24.209613000000001</v>
      </c>
      <c r="O515" s="2">
        <v>55.790128000000003</v>
      </c>
      <c r="P515" s="2" t="s">
        <v>5142</v>
      </c>
      <c r="Q515" s="2" t="s">
        <v>65</v>
      </c>
      <c r="R515" s="43" t="s">
        <v>18854</v>
      </c>
      <c r="S515" s="41" t="s">
        <v>1554</v>
      </c>
      <c r="T515" s="41" t="s">
        <v>18460</v>
      </c>
      <c r="U515" s="2" t="s">
        <v>16801</v>
      </c>
      <c r="V515" s="2" t="s">
        <v>253</v>
      </c>
      <c r="W515" s="41" t="s">
        <v>17588</v>
      </c>
      <c r="X515" s="2" t="s">
        <v>696</v>
      </c>
      <c r="Y515" s="2" t="s">
        <v>5149</v>
      </c>
      <c r="Z515" s="2" t="s">
        <v>10423</v>
      </c>
      <c r="AA515" s="2" t="s">
        <v>5144</v>
      </c>
      <c r="AB515" s="2" t="s">
        <v>5150</v>
      </c>
      <c r="AC515" s="2" t="s">
        <v>5205</v>
      </c>
      <c r="AD515" s="2">
        <v>8001900</v>
      </c>
      <c r="AE515" s="2">
        <v>29</v>
      </c>
      <c r="AF515" s="2">
        <v>6</v>
      </c>
      <c r="AG515" s="2">
        <v>3</v>
      </c>
      <c r="AH515" s="2" t="s">
        <v>17974</v>
      </c>
      <c r="AI515" s="2">
        <v>3</v>
      </c>
      <c r="AJ515" s="2">
        <v>3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 t="s">
        <v>78</v>
      </c>
      <c r="CE515" s="2" t="s">
        <v>5407</v>
      </c>
      <c r="CF515" s="2" t="s">
        <v>15683</v>
      </c>
      <c r="CG515" s="2" t="e">
        <v>#N/A</v>
      </c>
      <c r="CH515" s="2" t="s">
        <v>15705</v>
      </c>
      <c r="CI515" s="49"/>
    </row>
    <row r="516" spans="1:87" x14ac:dyDescent="0.2">
      <c r="A516" s="2" t="s">
        <v>5408</v>
      </c>
      <c r="B516" s="2" t="s">
        <v>23557</v>
      </c>
      <c r="C516" s="2" t="s">
        <v>5140</v>
      </c>
      <c r="D516" s="2" t="s">
        <v>5408</v>
      </c>
      <c r="E516" s="2" t="s">
        <v>5408</v>
      </c>
      <c r="F516" s="2" t="s">
        <v>5408</v>
      </c>
      <c r="G516" s="23" t="s">
        <v>5409</v>
      </c>
      <c r="H516" s="2" t="s">
        <v>61</v>
      </c>
      <c r="I516" s="2" t="s">
        <v>61</v>
      </c>
      <c r="J516" s="2" t="s">
        <v>61</v>
      </c>
      <c r="K516" s="2" t="s">
        <v>61</v>
      </c>
      <c r="L516" s="45" t="s">
        <v>17088</v>
      </c>
      <c r="M516" s="2" t="s">
        <v>133</v>
      </c>
      <c r="N516" s="2">
        <v>24.260452000000001</v>
      </c>
      <c r="O516" s="2">
        <v>55.739088000000002</v>
      </c>
      <c r="P516" s="2" t="s">
        <v>5142</v>
      </c>
      <c r="Q516" s="2" t="s">
        <v>65</v>
      </c>
      <c r="R516" s="43" t="s">
        <v>18854</v>
      </c>
      <c r="S516" s="41" t="s">
        <v>1554</v>
      </c>
      <c r="T516" s="41" t="s">
        <v>18460</v>
      </c>
      <c r="U516" s="2" t="s">
        <v>16801</v>
      </c>
      <c r="V516" s="2" t="s">
        <v>253</v>
      </c>
      <c r="W516" s="41" t="s">
        <v>17588</v>
      </c>
      <c r="X516" s="2" t="s">
        <v>696</v>
      </c>
      <c r="Y516" s="2" t="s">
        <v>5143</v>
      </c>
      <c r="Z516" s="2" t="s">
        <v>10423</v>
      </c>
      <c r="AA516" s="2" t="s">
        <v>5144</v>
      </c>
      <c r="AB516" s="2" t="s">
        <v>5145</v>
      </c>
      <c r="AC516" s="2" t="s">
        <v>5205</v>
      </c>
      <c r="AD516" s="2">
        <v>8000500</v>
      </c>
      <c r="AE516" s="2">
        <v>29</v>
      </c>
      <c r="AF516" s="2">
        <v>6</v>
      </c>
      <c r="AG516" s="2">
        <v>3</v>
      </c>
      <c r="AH516" s="2" t="s">
        <v>17974</v>
      </c>
      <c r="AI516" s="2">
        <v>3</v>
      </c>
      <c r="AJ516" s="2">
        <v>3</v>
      </c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 t="s">
        <v>78</v>
      </c>
      <c r="CE516" s="2" t="s">
        <v>5410</v>
      </c>
      <c r="CF516" s="2" t="s">
        <v>15683</v>
      </c>
      <c r="CG516" s="2" t="e">
        <v>#N/A</v>
      </c>
      <c r="CH516" s="2" t="s">
        <v>15705</v>
      </c>
      <c r="CI516" s="49"/>
    </row>
    <row r="517" spans="1:87" x14ac:dyDescent="0.2">
      <c r="A517" s="2" t="s">
        <v>5411</v>
      </c>
      <c r="B517" s="2" t="s">
        <v>23558</v>
      </c>
      <c r="C517" s="2" t="s">
        <v>5140</v>
      </c>
      <c r="D517" s="2" t="s">
        <v>5411</v>
      </c>
      <c r="E517" s="2" t="s">
        <v>5411</v>
      </c>
      <c r="F517" s="2" t="s">
        <v>5411</v>
      </c>
      <c r="G517" s="23" t="s">
        <v>5412</v>
      </c>
      <c r="H517" s="2" t="s">
        <v>61</v>
      </c>
      <c r="I517" s="2" t="s">
        <v>61</v>
      </c>
      <c r="J517" s="2" t="s">
        <v>61</v>
      </c>
      <c r="K517" s="2" t="s">
        <v>61</v>
      </c>
      <c r="L517" s="45" t="s">
        <v>17088</v>
      </c>
      <c r="M517" s="2" t="s">
        <v>133</v>
      </c>
      <c r="N517" s="2">
        <v>24.233751000000002</v>
      </c>
      <c r="O517" s="2">
        <v>55.731896999999996</v>
      </c>
      <c r="P517" s="2" t="s">
        <v>5142</v>
      </c>
      <c r="Q517" s="2" t="s">
        <v>65</v>
      </c>
      <c r="R517" s="43" t="s">
        <v>18854</v>
      </c>
      <c r="S517" s="41" t="s">
        <v>1554</v>
      </c>
      <c r="T517" s="41" t="s">
        <v>18460</v>
      </c>
      <c r="U517" s="2" t="s">
        <v>16801</v>
      </c>
      <c r="V517" s="2" t="s">
        <v>528</v>
      </c>
      <c r="W517" s="41" t="s">
        <v>17588</v>
      </c>
      <c r="X517" s="2" t="s">
        <v>696</v>
      </c>
      <c r="Y517" s="2" t="s">
        <v>5149</v>
      </c>
      <c r="Z517" s="2" t="s">
        <v>10423</v>
      </c>
      <c r="AA517" s="2" t="s">
        <v>5144</v>
      </c>
      <c r="AB517" s="2" t="s">
        <v>5150</v>
      </c>
      <c r="AC517" s="2" t="s">
        <v>5205</v>
      </c>
      <c r="AD517" s="2">
        <v>8001500</v>
      </c>
      <c r="AE517" s="2">
        <v>32</v>
      </c>
      <c r="AF517" s="2">
        <v>6</v>
      </c>
      <c r="AG517" s="2">
        <v>3</v>
      </c>
      <c r="AH517" s="2" t="s">
        <v>17974</v>
      </c>
      <c r="AI517" s="2">
        <v>3</v>
      </c>
      <c r="AJ517" s="2">
        <v>3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 t="s">
        <v>78</v>
      </c>
      <c r="CE517" s="2" t="s">
        <v>5413</v>
      </c>
      <c r="CF517" s="2" t="s">
        <v>15683</v>
      </c>
      <c r="CG517" s="2" t="e">
        <v>#N/A</v>
      </c>
      <c r="CH517" s="2" t="s">
        <v>15705</v>
      </c>
      <c r="CI517" s="49"/>
    </row>
    <row r="518" spans="1:87" x14ac:dyDescent="0.2">
      <c r="A518" s="2" t="s">
        <v>5415</v>
      </c>
      <c r="B518" s="2" t="s">
        <v>23559</v>
      </c>
      <c r="C518" s="2" t="s">
        <v>5140</v>
      </c>
      <c r="D518" s="2" t="s">
        <v>5415</v>
      </c>
      <c r="E518" s="2" t="s">
        <v>5415</v>
      </c>
      <c r="F518" s="2" t="s">
        <v>5415</v>
      </c>
      <c r="G518" s="23" t="s">
        <v>5416</v>
      </c>
      <c r="H518" s="2" t="s">
        <v>61</v>
      </c>
      <c r="I518" s="2" t="s">
        <v>61</v>
      </c>
      <c r="J518" s="2" t="s">
        <v>61</v>
      </c>
      <c r="K518" s="2" t="s">
        <v>61</v>
      </c>
      <c r="L518" s="45" t="s">
        <v>17088</v>
      </c>
      <c r="M518" s="2" t="s">
        <v>133</v>
      </c>
      <c r="N518" s="2">
        <v>24.207360000000001</v>
      </c>
      <c r="O518" s="2">
        <v>55.578510000000001</v>
      </c>
      <c r="P518" s="2" t="s">
        <v>5142</v>
      </c>
      <c r="Q518" s="2" t="s">
        <v>65</v>
      </c>
      <c r="R518" s="43" t="s">
        <v>18854</v>
      </c>
      <c r="S518" s="41" t="s">
        <v>1554</v>
      </c>
      <c r="T518" s="41" t="s">
        <v>18460</v>
      </c>
      <c r="U518" s="2" t="s">
        <v>16801</v>
      </c>
      <c r="V518" s="2" t="s">
        <v>253</v>
      </c>
      <c r="W518" s="41" t="s">
        <v>17588</v>
      </c>
      <c r="X518" s="2" t="s">
        <v>696</v>
      </c>
      <c r="Y518" s="2" t="s">
        <v>5149</v>
      </c>
      <c r="Z518" s="2" t="s">
        <v>10423</v>
      </c>
      <c r="AA518" s="2" t="s">
        <v>5144</v>
      </c>
      <c r="AB518" s="2" t="s">
        <v>5150</v>
      </c>
      <c r="AC518" s="2" t="s">
        <v>5247</v>
      </c>
      <c r="AD518" s="2">
        <v>8006300</v>
      </c>
      <c r="AE518" s="2">
        <v>29</v>
      </c>
      <c r="AF518" s="2">
        <v>8</v>
      </c>
      <c r="AG518" s="2">
        <v>3</v>
      </c>
      <c r="AH518" s="2" t="s">
        <v>17978</v>
      </c>
      <c r="AI518" s="2">
        <v>4</v>
      </c>
      <c r="AJ518" s="2">
        <v>3</v>
      </c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 t="s">
        <v>78</v>
      </c>
      <c r="CE518" s="2" t="s">
        <v>5417</v>
      </c>
      <c r="CF518" s="2" t="s">
        <v>15683</v>
      </c>
      <c r="CG518" s="2" t="e">
        <v>#N/A</v>
      </c>
      <c r="CH518" s="2" t="s">
        <v>15705</v>
      </c>
      <c r="CI518" s="49"/>
    </row>
    <row r="519" spans="1:87" x14ac:dyDescent="0.2">
      <c r="A519" s="2" t="s">
        <v>5169</v>
      </c>
      <c r="B519" s="2" t="s">
        <v>23560</v>
      </c>
      <c r="C519" s="2" t="s">
        <v>5140</v>
      </c>
      <c r="D519" s="2" t="s">
        <v>5169</v>
      </c>
      <c r="E519" s="2" t="s">
        <v>5169</v>
      </c>
      <c r="F519" s="2" t="s">
        <v>5169</v>
      </c>
      <c r="G519" s="23" t="s">
        <v>5170</v>
      </c>
      <c r="H519" s="2" t="s">
        <v>61</v>
      </c>
      <c r="I519" s="2" t="s">
        <v>61</v>
      </c>
      <c r="J519" s="2" t="s">
        <v>61</v>
      </c>
      <c r="K519" s="2" t="s">
        <v>61</v>
      </c>
      <c r="L519" s="45" t="s">
        <v>17088</v>
      </c>
      <c r="M519" s="2" t="s">
        <v>133</v>
      </c>
      <c r="N519" s="2">
        <v>24.213290000000001</v>
      </c>
      <c r="O519" s="2">
        <v>55.707279999999997</v>
      </c>
      <c r="P519" s="2" t="s">
        <v>5142</v>
      </c>
      <c r="Q519" s="2" t="s">
        <v>65</v>
      </c>
      <c r="R519" s="43" t="s">
        <v>18854</v>
      </c>
      <c r="S519" s="41" t="s">
        <v>1554</v>
      </c>
      <c r="T519" s="41" t="s">
        <v>18460</v>
      </c>
      <c r="U519" s="2" t="s">
        <v>16801</v>
      </c>
      <c r="V519" s="2" t="s">
        <v>253</v>
      </c>
      <c r="W519" s="41" t="s">
        <v>17588</v>
      </c>
      <c r="X519" s="2" t="s">
        <v>696</v>
      </c>
      <c r="Y519" s="2" t="s">
        <v>5149</v>
      </c>
      <c r="Z519" s="2" t="s">
        <v>10423</v>
      </c>
      <c r="AA519" s="2" t="s">
        <v>5144</v>
      </c>
      <c r="AB519" s="2" t="s">
        <v>5150</v>
      </c>
      <c r="AC519" s="2" t="s">
        <v>5205</v>
      </c>
      <c r="AD519" s="2">
        <v>8001400</v>
      </c>
      <c r="AE519" s="2">
        <v>27</v>
      </c>
      <c r="AF519" s="2">
        <v>6</v>
      </c>
      <c r="AG519" s="2">
        <v>3</v>
      </c>
      <c r="AH519" s="2" t="s">
        <v>17974</v>
      </c>
      <c r="AI519" s="2">
        <v>3</v>
      </c>
      <c r="AJ519" s="2">
        <v>3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 t="s">
        <v>78</v>
      </c>
      <c r="CE519" s="2" t="s">
        <v>5171</v>
      </c>
      <c r="CF519" s="2" t="s">
        <v>15683</v>
      </c>
      <c r="CG519" s="2" t="e">
        <v>#N/A</v>
      </c>
      <c r="CH519" s="2" t="s">
        <v>15705</v>
      </c>
      <c r="CI519" s="49"/>
    </row>
    <row r="520" spans="1:87" x14ac:dyDescent="0.2">
      <c r="A520" s="2" t="s">
        <v>5421</v>
      </c>
      <c r="B520" s="2" t="s">
        <v>23561</v>
      </c>
      <c r="C520" s="2" t="s">
        <v>5140</v>
      </c>
      <c r="D520" s="2" t="s">
        <v>5421</v>
      </c>
      <c r="E520" s="2" t="s">
        <v>5421</v>
      </c>
      <c r="F520" s="2" t="s">
        <v>5421</v>
      </c>
      <c r="G520" s="23" t="s">
        <v>5422</v>
      </c>
      <c r="H520" s="2" t="s">
        <v>61</v>
      </c>
      <c r="I520" s="2" t="s">
        <v>61</v>
      </c>
      <c r="J520" s="2" t="s">
        <v>61</v>
      </c>
      <c r="K520" s="2" t="s">
        <v>61</v>
      </c>
      <c r="L520" s="45" t="s">
        <v>17088</v>
      </c>
      <c r="M520" s="2" t="s">
        <v>133</v>
      </c>
      <c r="N520" s="2">
        <v>24.244456</v>
      </c>
      <c r="O520" s="2">
        <v>55.700412999999998</v>
      </c>
      <c r="P520" s="2" t="s">
        <v>5142</v>
      </c>
      <c r="Q520" s="2" t="s">
        <v>65</v>
      </c>
      <c r="R520" s="43" t="s">
        <v>18854</v>
      </c>
      <c r="S520" s="41" t="s">
        <v>1554</v>
      </c>
      <c r="T520" s="41" t="s">
        <v>18460</v>
      </c>
      <c r="U520" s="2" t="s">
        <v>16801</v>
      </c>
      <c r="V520" s="2" t="s">
        <v>253</v>
      </c>
      <c r="W520" s="41" t="s">
        <v>17588</v>
      </c>
      <c r="X520" s="2" t="s">
        <v>696</v>
      </c>
      <c r="Y520" s="2" t="s">
        <v>5149</v>
      </c>
      <c r="Z520" s="2" t="s">
        <v>10423</v>
      </c>
      <c r="AA520" s="2" t="s">
        <v>5144</v>
      </c>
      <c r="AB520" s="2" t="s">
        <v>5150</v>
      </c>
      <c r="AC520" s="2" t="s">
        <v>5205</v>
      </c>
      <c r="AD520" s="2">
        <v>8000600</v>
      </c>
      <c r="AE520" s="2">
        <v>29</v>
      </c>
      <c r="AF520" s="2">
        <v>6</v>
      </c>
      <c r="AG520" s="2">
        <v>3</v>
      </c>
      <c r="AH520" s="2" t="s">
        <v>17974</v>
      </c>
      <c r="AI520" s="2">
        <v>3</v>
      </c>
      <c r="AJ520" s="2">
        <v>3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 t="s">
        <v>628</v>
      </c>
      <c r="CE520" s="2" t="s">
        <v>19255</v>
      </c>
      <c r="CF520" s="2" t="s">
        <v>15683</v>
      </c>
      <c r="CG520" s="2" t="e">
        <v>#N/A</v>
      </c>
      <c r="CH520" s="2" t="s">
        <v>15705</v>
      </c>
      <c r="CI520" s="49"/>
    </row>
    <row r="521" spans="1:87" x14ac:dyDescent="0.2">
      <c r="A521" s="2" t="s">
        <v>5176</v>
      </c>
      <c r="B521" s="2" t="s">
        <v>23562</v>
      </c>
      <c r="C521" s="2" t="s">
        <v>5140</v>
      </c>
      <c r="D521" s="2" t="s">
        <v>5176</v>
      </c>
      <c r="E521" s="2" t="s">
        <v>5176</v>
      </c>
      <c r="F521" s="2" t="s">
        <v>5176</v>
      </c>
      <c r="G521" s="23" t="s">
        <v>5177</v>
      </c>
      <c r="H521" s="2" t="s">
        <v>61</v>
      </c>
      <c r="I521" s="2" t="s">
        <v>61</v>
      </c>
      <c r="J521" s="2" t="s">
        <v>61</v>
      </c>
      <c r="K521" s="2" t="s">
        <v>61</v>
      </c>
      <c r="L521" s="45" t="s">
        <v>17088</v>
      </c>
      <c r="M521" s="2" t="s">
        <v>133</v>
      </c>
      <c r="N521" s="2">
        <v>24.21077</v>
      </c>
      <c r="O521" s="2">
        <v>55.736820000000002</v>
      </c>
      <c r="P521" s="2" t="s">
        <v>5142</v>
      </c>
      <c r="Q521" s="2" t="s">
        <v>65</v>
      </c>
      <c r="R521" s="43" t="s">
        <v>18854</v>
      </c>
      <c r="S521" s="41" t="s">
        <v>1554</v>
      </c>
      <c r="T521" s="41" t="s">
        <v>18460</v>
      </c>
      <c r="U521" s="2" t="s">
        <v>16801</v>
      </c>
      <c r="V521" s="2" t="s">
        <v>253</v>
      </c>
      <c r="W521" s="41" t="s">
        <v>17588</v>
      </c>
      <c r="X521" s="2" t="s">
        <v>696</v>
      </c>
      <c r="Y521" s="2" t="s">
        <v>5143</v>
      </c>
      <c r="Z521" s="2" t="s">
        <v>10423</v>
      </c>
      <c r="AA521" s="2" t="s">
        <v>5144</v>
      </c>
      <c r="AB521" s="2" t="s">
        <v>5145</v>
      </c>
      <c r="AC521" s="2" t="s">
        <v>5205</v>
      </c>
      <c r="AD521" s="2">
        <v>8001400</v>
      </c>
      <c r="AE521" s="2">
        <v>33</v>
      </c>
      <c r="AF521" s="2">
        <v>6</v>
      </c>
      <c r="AG521" s="2">
        <v>3</v>
      </c>
      <c r="AH521" s="2" t="s">
        <v>17974</v>
      </c>
      <c r="AI521" s="2">
        <v>3</v>
      </c>
      <c r="AJ521" s="2">
        <v>3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 t="s">
        <v>78</v>
      </c>
      <c r="CE521" s="2" t="s">
        <v>19256</v>
      </c>
      <c r="CF521" s="2" t="s">
        <v>15683</v>
      </c>
      <c r="CG521" s="2" t="e">
        <v>#N/A</v>
      </c>
      <c r="CH521" s="2" t="s">
        <v>15705</v>
      </c>
      <c r="CI521" s="49"/>
    </row>
    <row r="522" spans="1:87" x14ac:dyDescent="0.2">
      <c r="A522" s="2" t="s">
        <v>5423</v>
      </c>
      <c r="B522" s="2" t="s">
        <v>23563</v>
      </c>
      <c r="C522" s="2" t="s">
        <v>5140</v>
      </c>
      <c r="D522" s="2" t="s">
        <v>5423</v>
      </c>
      <c r="E522" s="2" t="s">
        <v>5423</v>
      </c>
      <c r="F522" s="2" t="s">
        <v>5423</v>
      </c>
      <c r="G522" s="23" t="s">
        <v>5424</v>
      </c>
      <c r="H522" s="2" t="s">
        <v>61</v>
      </c>
      <c r="I522" s="2" t="s">
        <v>61</v>
      </c>
      <c r="J522" s="2" t="s">
        <v>61</v>
      </c>
      <c r="K522" s="2" t="s">
        <v>61</v>
      </c>
      <c r="L522" s="45" t="s">
        <v>17088</v>
      </c>
      <c r="M522" s="2" t="s">
        <v>133</v>
      </c>
      <c r="N522" s="2">
        <v>24.185403000000001</v>
      </c>
      <c r="O522" s="2">
        <v>55.618535000000001</v>
      </c>
      <c r="P522" s="2" t="s">
        <v>5142</v>
      </c>
      <c r="Q522" s="2" t="s">
        <v>65</v>
      </c>
      <c r="R522" s="43" t="s">
        <v>18854</v>
      </c>
      <c r="S522" s="41" t="s">
        <v>1554</v>
      </c>
      <c r="T522" s="41" t="s">
        <v>18460</v>
      </c>
      <c r="U522" s="2" t="s">
        <v>16801</v>
      </c>
      <c r="V522" s="2" t="s">
        <v>253</v>
      </c>
      <c r="W522" s="41" t="s">
        <v>17588</v>
      </c>
      <c r="X522" s="2" t="s">
        <v>696</v>
      </c>
      <c r="Y522" s="2" t="s">
        <v>5149</v>
      </c>
      <c r="Z522" s="2" t="s">
        <v>10423</v>
      </c>
      <c r="AA522" s="2" t="s">
        <v>5144</v>
      </c>
      <c r="AB522" s="2" t="s">
        <v>5150</v>
      </c>
      <c r="AC522" s="2" t="s">
        <v>5205</v>
      </c>
      <c r="AD522" s="2">
        <v>8001200</v>
      </c>
      <c r="AE522" s="2">
        <v>27</v>
      </c>
      <c r="AF522" s="2">
        <v>8</v>
      </c>
      <c r="AG522" s="2">
        <v>3</v>
      </c>
      <c r="AH522" s="2" t="s">
        <v>17974</v>
      </c>
      <c r="AI522" s="2">
        <v>4</v>
      </c>
      <c r="AJ522" s="2">
        <v>3</v>
      </c>
      <c r="AK522" s="2" t="s">
        <v>18943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 t="s">
        <v>78</v>
      </c>
      <c r="CE522" s="2" t="s">
        <v>5425</v>
      </c>
      <c r="CF522" s="2" t="s">
        <v>15683</v>
      </c>
      <c r="CG522" s="2" t="e">
        <v>#N/A</v>
      </c>
      <c r="CH522" s="2" t="s">
        <v>15705</v>
      </c>
      <c r="CI522" s="49"/>
    </row>
    <row r="523" spans="1:87" x14ac:dyDescent="0.2">
      <c r="A523" s="2" t="s">
        <v>5426</v>
      </c>
      <c r="B523" s="2" t="s">
        <v>23564</v>
      </c>
      <c r="C523" s="2" t="s">
        <v>5140</v>
      </c>
      <c r="D523" s="2" t="s">
        <v>5426</v>
      </c>
      <c r="E523" s="2" t="s">
        <v>5426</v>
      </c>
      <c r="F523" s="2" t="s">
        <v>5426</v>
      </c>
      <c r="G523" s="23" t="s">
        <v>5427</v>
      </c>
      <c r="H523" s="2" t="s">
        <v>61</v>
      </c>
      <c r="I523" s="2" t="s">
        <v>61</v>
      </c>
      <c r="J523" s="2" t="s">
        <v>61</v>
      </c>
      <c r="K523" s="2" t="s">
        <v>61</v>
      </c>
      <c r="L523" s="45" t="s">
        <v>17088</v>
      </c>
      <c r="M523" s="2" t="s">
        <v>133</v>
      </c>
      <c r="N523" s="2">
        <v>24.224039999999999</v>
      </c>
      <c r="O523" s="2">
        <v>55.688409999999998</v>
      </c>
      <c r="P523" s="2" t="s">
        <v>5142</v>
      </c>
      <c r="Q523" s="2" t="s">
        <v>65</v>
      </c>
      <c r="R523" s="43" t="s">
        <v>18854</v>
      </c>
      <c r="S523" s="41" t="s">
        <v>1554</v>
      </c>
      <c r="T523" s="41" t="s">
        <v>18460</v>
      </c>
      <c r="U523" s="2" t="s">
        <v>16801</v>
      </c>
      <c r="V523" s="2" t="s">
        <v>253</v>
      </c>
      <c r="W523" s="41" t="s">
        <v>17588</v>
      </c>
      <c r="X523" s="2" t="s">
        <v>696</v>
      </c>
      <c r="Y523" s="2" t="s">
        <v>5143</v>
      </c>
      <c r="Z523" s="2" t="s">
        <v>10423</v>
      </c>
      <c r="AA523" s="2" t="s">
        <v>5144</v>
      </c>
      <c r="AB523" s="2" t="s">
        <v>5145</v>
      </c>
      <c r="AC523" s="2" t="s">
        <v>5205</v>
      </c>
      <c r="AD523" s="2">
        <v>8000700</v>
      </c>
      <c r="AE523" s="2">
        <v>28</v>
      </c>
      <c r="AF523" s="2">
        <v>6</v>
      </c>
      <c r="AG523" s="2">
        <v>3</v>
      </c>
      <c r="AH523" s="2" t="s">
        <v>17974</v>
      </c>
      <c r="AI523" s="2">
        <v>3</v>
      </c>
      <c r="AJ523" s="2">
        <v>3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 t="s">
        <v>78</v>
      </c>
      <c r="CE523" s="2" t="s">
        <v>5428</v>
      </c>
      <c r="CF523" s="2" t="s">
        <v>15683</v>
      </c>
      <c r="CG523" s="2" t="e">
        <v>#N/A</v>
      </c>
      <c r="CH523" s="2" t="s">
        <v>15705</v>
      </c>
      <c r="CI523" s="49"/>
    </row>
    <row r="524" spans="1:87" x14ac:dyDescent="0.2">
      <c r="A524" s="2" t="s">
        <v>5429</v>
      </c>
      <c r="B524" s="2" t="s">
        <v>23565</v>
      </c>
      <c r="C524" s="2" t="s">
        <v>5140</v>
      </c>
      <c r="D524" s="2" t="s">
        <v>5429</v>
      </c>
      <c r="E524" s="2" t="s">
        <v>5429</v>
      </c>
      <c r="F524" s="2" t="s">
        <v>5429</v>
      </c>
      <c r="G524" s="23" t="s">
        <v>5430</v>
      </c>
      <c r="H524" s="2" t="s">
        <v>61</v>
      </c>
      <c r="I524" s="2" t="s">
        <v>61</v>
      </c>
      <c r="J524" s="2" t="s">
        <v>61</v>
      </c>
      <c r="K524" s="2" t="s">
        <v>61</v>
      </c>
      <c r="L524" s="45" t="s">
        <v>17088</v>
      </c>
      <c r="M524" s="2" t="s">
        <v>133</v>
      </c>
      <c r="N524" s="2">
        <v>24.205310000000001</v>
      </c>
      <c r="O524" s="2">
        <v>55.622140000000002</v>
      </c>
      <c r="P524" s="2" t="s">
        <v>5142</v>
      </c>
      <c r="Q524" s="2" t="s">
        <v>65</v>
      </c>
      <c r="R524" s="43" t="s">
        <v>18854</v>
      </c>
      <c r="S524" s="41" t="s">
        <v>1554</v>
      </c>
      <c r="T524" s="41" t="s">
        <v>18460</v>
      </c>
      <c r="U524" s="2" t="s">
        <v>16801</v>
      </c>
      <c r="V524" s="2" t="s">
        <v>253</v>
      </c>
      <c r="W524" s="41" t="s">
        <v>17588</v>
      </c>
      <c r="X524" s="2" t="s">
        <v>696</v>
      </c>
      <c r="Y524" s="2" t="s">
        <v>5149</v>
      </c>
      <c r="Z524" s="2" t="s">
        <v>10423</v>
      </c>
      <c r="AA524" s="2" t="s">
        <v>5144</v>
      </c>
      <c r="AB524" s="2" t="s">
        <v>5150</v>
      </c>
      <c r="AC524" s="2" t="s">
        <v>5247</v>
      </c>
      <c r="AD524" s="2">
        <v>8001000</v>
      </c>
      <c r="AE524" s="2">
        <v>28</v>
      </c>
      <c r="AF524" s="2">
        <v>6</v>
      </c>
      <c r="AG524" s="2">
        <v>3</v>
      </c>
      <c r="AH524" s="2" t="s">
        <v>17978</v>
      </c>
      <c r="AI524" s="2">
        <v>3</v>
      </c>
      <c r="AJ524" s="2">
        <v>3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 t="s">
        <v>78</v>
      </c>
      <c r="CE524" s="2" t="s">
        <v>5431</v>
      </c>
      <c r="CF524" s="2" t="s">
        <v>15683</v>
      </c>
      <c r="CG524" s="2" t="e">
        <v>#N/A</v>
      </c>
      <c r="CH524" s="2" t="s">
        <v>15705</v>
      </c>
      <c r="CI524" s="49"/>
    </row>
    <row r="525" spans="1:87" x14ac:dyDescent="0.2">
      <c r="A525" s="2" t="s">
        <v>5438</v>
      </c>
      <c r="B525" s="2" t="s">
        <v>23566</v>
      </c>
      <c r="C525" s="2" t="s">
        <v>5140</v>
      </c>
      <c r="D525" s="2" t="s">
        <v>5438</v>
      </c>
      <c r="E525" s="2" t="s">
        <v>5438</v>
      </c>
      <c r="F525" s="2" t="s">
        <v>5438</v>
      </c>
      <c r="G525" s="23" t="s">
        <v>5439</v>
      </c>
      <c r="H525" s="2" t="s">
        <v>61</v>
      </c>
      <c r="I525" s="2" t="s">
        <v>61</v>
      </c>
      <c r="J525" s="2" t="s">
        <v>61</v>
      </c>
      <c r="K525" s="2" t="s">
        <v>61</v>
      </c>
      <c r="L525" s="45" t="s">
        <v>17088</v>
      </c>
      <c r="M525" s="2" t="s">
        <v>133</v>
      </c>
      <c r="N525" s="2">
        <v>24.264900000000001</v>
      </c>
      <c r="O525" s="2">
        <v>55.729500000000002</v>
      </c>
      <c r="P525" s="2" t="s">
        <v>5142</v>
      </c>
      <c r="Q525" s="2" t="s">
        <v>65</v>
      </c>
      <c r="R525" s="43" t="s">
        <v>18854</v>
      </c>
      <c r="S525" s="41" t="s">
        <v>1554</v>
      </c>
      <c r="T525" s="41" t="s">
        <v>18460</v>
      </c>
      <c r="U525" s="2" t="s">
        <v>16803</v>
      </c>
      <c r="V525" s="2" t="s">
        <v>253</v>
      </c>
      <c r="W525" s="41" t="s">
        <v>17588</v>
      </c>
      <c r="X525" s="2" t="s">
        <v>153</v>
      </c>
      <c r="Y525" s="2" t="s">
        <v>5143</v>
      </c>
      <c r="Z525" s="2" t="s">
        <v>10423</v>
      </c>
      <c r="AA525" s="2" t="s">
        <v>5144</v>
      </c>
      <c r="AB525" s="2" t="s">
        <v>5145</v>
      </c>
      <c r="AC525" s="2" t="s">
        <v>5205</v>
      </c>
      <c r="AD525" s="2">
        <v>8000500</v>
      </c>
      <c r="AE525" s="2">
        <v>28</v>
      </c>
      <c r="AF525" s="2">
        <v>8</v>
      </c>
      <c r="AG525" s="2">
        <v>3</v>
      </c>
      <c r="AH525" s="2" t="s">
        <v>17974</v>
      </c>
      <c r="AI525" s="2">
        <v>4</v>
      </c>
      <c r="AJ525" s="2">
        <v>3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 t="s">
        <v>78</v>
      </c>
      <c r="CE525" s="2" t="s">
        <v>5440</v>
      </c>
      <c r="CF525" s="2" t="s">
        <v>15683</v>
      </c>
      <c r="CG525" s="2" t="e">
        <v>#N/A</v>
      </c>
      <c r="CH525" s="2" t="s">
        <v>15705</v>
      </c>
      <c r="CI525" s="49"/>
    </row>
    <row r="526" spans="1:87" x14ac:dyDescent="0.2">
      <c r="A526" s="2" t="s">
        <v>5441</v>
      </c>
      <c r="B526" s="2" t="s">
        <v>23567</v>
      </c>
      <c r="C526" s="2" t="s">
        <v>5140</v>
      </c>
      <c r="D526" s="2" t="s">
        <v>5441</v>
      </c>
      <c r="E526" s="2" t="s">
        <v>5441</v>
      </c>
      <c r="F526" s="2" t="s">
        <v>5441</v>
      </c>
      <c r="G526" s="23" t="s">
        <v>5442</v>
      </c>
      <c r="H526" s="2" t="s">
        <v>61</v>
      </c>
      <c r="I526" s="2" t="s">
        <v>61</v>
      </c>
      <c r="J526" s="2" t="s">
        <v>61</v>
      </c>
      <c r="K526" s="2" t="s">
        <v>61</v>
      </c>
      <c r="L526" s="45" t="s">
        <v>17088</v>
      </c>
      <c r="M526" s="2" t="s">
        <v>133</v>
      </c>
      <c r="N526" s="2">
        <v>24.25093</v>
      </c>
      <c r="O526" s="2">
        <v>55.711320000000001</v>
      </c>
      <c r="P526" s="2" t="s">
        <v>5142</v>
      </c>
      <c r="Q526" s="2" t="s">
        <v>65</v>
      </c>
      <c r="R526" s="43" t="s">
        <v>18854</v>
      </c>
      <c r="S526" s="41" t="s">
        <v>1554</v>
      </c>
      <c r="T526" s="41" t="s">
        <v>18460</v>
      </c>
      <c r="U526" s="2" t="s">
        <v>16803</v>
      </c>
      <c r="V526" s="2" t="s">
        <v>253</v>
      </c>
      <c r="W526" s="41" t="s">
        <v>17588</v>
      </c>
      <c r="X526" s="2" t="s">
        <v>153</v>
      </c>
      <c r="Y526" s="2" t="s">
        <v>5149</v>
      </c>
      <c r="Z526" s="2" t="s">
        <v>10423</v>
      </c>
      <c r="AA526" s="2" t="s">
        <v>5144</v>
      </c>
      <c r="AB526" s="2" t="s">
        <v>5150</v>
      </c>
      <c r="AC526" s="2" t="s">
        <v>5205</v>
      </c>
      <c r="AD526" s="2">
        <v>8000600</v>
      </c>
      <c r="AE526" s="2">
        <v>27</v>
      </c>
      <c r="AF526" s="2">
        <v>8</v>
      </c>
      <c r="AG526" s="2">
        <v>3</v>
      </c>
      <c r="AH526" s="2" t="s">
        <v>17974</v>
      </c>
      <c r="AI526" s="2">
        <v>4</v>
      </c>
      <c r="AJ526" s="2">
        <v>3</v>
      </c>
      <c r="AK526" s="2" t="s">
        <v>18943</v>
      </c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 t="s">
        <v>78</v>
      </c>
      <c r="CE526" s="2" t="s">
        <v>5443</v>
      </c>
      <c r="CF526" s="2" t="s">
        <v>15683</v>
      </c>
      <c r="CG526" s="2" t="e">
        <v>#N/A</v>
      </c>
      <c r="CH526" s="2" t="s">
        <v>15705</v>
      </c>
      <c r="CI526" s="49"/>
    </row>
    <row r="527" spans="1:87" x14ac:dyDescent="0.2">
      <c r="A527" s="2" t="s">
        <v>5444</v>
      </c>
      <c r="B527" s="2" t="s">
        <v>23568</v>
      </c>
      <c r="C527" s="2" t="s">
        <v>5140</v>
      </c>
      <c r="D527" s="2" t="s">
        <v>5444</v>
      </c>
      <c r="E527" s="2" t="s">
        <v>5444</v>
      </c>
      <c r="F527" s="2" t="s">
        <v>5444</v>
      </c>
      <c r="G527" s="23" t="s">
        <v>16203</v>
      </c>
      <c r="H527" s="2" t="s">
        <v>61</v>
      </c>
      <c r="I527" s="2" t="s">
        <v>61</v>
      </c>
      <c r="J527" s="2" t="s">
        <v>61</v>
      </c>
      <c r="K527" s="2" t="s">
        <v>61</v>
      </c>
      <c r="L527" s="45" t="s">
        <v>17088</v>
      </c>
      <c r="M527" s="2" t="s">
        <v>133</v>
      </c>
      <c r="N527" s="2">
        <v>24.234919999999999</v>
      </c>
      <c r="O527" s="2">
        <v>55.739539999999998</v>
      </c>
      <c r="P527" s="2" t="s">
        <v>5142</v>
      </c>
      <c r="Q527" s="2" t="s">
        <v>65</v>
      </c>
      <c r="R527" s="43" t="s">
        <v>18854</v>
      </c>
      <c r="S527" s="41" t="s">
        <v>1554</v>
      </c>
      <c r="T527" s="41" t="s">
        <v>18460</v>
      </c>
      <c r="U527" s="2" t="s">
        <v>16803</v>
      </c>
      <c r="V527" s="2" t="s">
        <v>369</v>
      </c>
      <c r="W527" s="41" t="s">
        <v>17588</v>
      </c>
      <c r="X527" s="2" t="s">
        <v>153</v>
      </c>
      <c r="Y527" s="2" t="s">
        <v>5143</v>
      </c>
      <c r="Z527" s="2" t="s">
        <v>10423</v>
      </c>
      <c r="AA527" s="2" t="s">
        <v>5144</v>
      </c>
      <c r="AB527" s="2" t="s">
        <v>5145</v>
      </c>
      <c r="AC527" s="2" t="s">
        <v>5205</v>
      </c>
      <c r="AD527" s="2">
        <v>8001500</v>
      </c>
      <c r="AE527" s="2">
        <v>28</v>
      </c>
      <c r="AF527" s="2">
        <v>6</v>
      </c>
      <c r="AG527" s="2">
        <v>3</v>
      </c>
      <c r="AH527" s="2" t="s">
        <v>17974</v>
      </c>
      <c r="AI527" s="2">
        <v>3</v>
      </c>
      <c r="AJ527" s="2">
        <v>3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 t="s">
        <v>78</v>
      </c>
      <c r="CE527" s="2" t="s">
        <v>5445</v>
      </c>
      <c r="CF527" s="2" t="s">
        <v>15683</v>
      </c>
      <c r="CG527" s="2" t="e">
        <v>#N/A</v>
      </c>
      <c r="CH527" s="2" t="s">
        <v>15705</v>
      </c>
      <c r="CI527" s="49"/>
    </row>
    <row r="528" spans="1:87" x14ac:dyDescent="0.2">
      <c r="A528" s="2" t="s">
        <v>5179</v>
      </c>
      <c r="B528" s="2" t="s">
        <v>23569</v>
      </c>
      <c r="C528" s="2" t="s">
        <v>5140</v>
      </c>
      <c r="D528" s="2"/>
      <c r="E528" s="2" t="s">
        <v>5179</v>
      </c>
      <c r="F528" s="2" t="s">
        <v>5179</v>
      </c>
      <c r="G528" s="23" t="s">
        <v>5180</v>
      </c>
      <c r="H528" s="2"/>
      <c r="I528" s="2" t="s">
        <v>61</v>
      </c>
      <c r="J528" s="2" t="s">
        <v>61</v>
      </c>
      <c r="K528" s="2" t="s">
        <v>61</v>
      </c>
      <c r="L528" s="46">
        <v>41802</v>
      </c>
      <c r="M528" s="2" t="s">
        <v>133</v>
      </c>
      <c r="N528" s="2">
        <v>24.241070000000001</v>
      </c>
      <c r="O528" s="2">
        <v>55.70825</v>
      </c>
      <c r="P528" s="2" t="s">
        <v>5142</v>
      </c>
      <c r="Q528" s="2" t="s">
        <v>65</v>
      </c>
      <c r="R528" s="43" t="s">
        <v>18854</v>
      </c>
      <c r="S528" s="41" t="s">
        <v>1554</v>
      </c>
      <c r="T528" s="41" t="s">
        <v>18460</v>
      </c>
      <c r="U528" s="2" t="s">
        <v>16801</v>
      </c>
      <c r="V528" s="2" t="s">
        <v>1554</v>
      </c>
      <c r="W528" s="41" t="s">
        <v>17589</v>
      </c>
      <c r="X528" s="2" t="s">
        <v>315</v>
      </c>
      <c r="Y528" s="2" t="s">
        <v>5149</v>
      </c>
      <c r="Z528" s="2" t="s">
        <v>10423</v>
      </c>
      <c r="AA528" s="2" t="s">
        <v>5144</v>
      </c>
      <c r="AB528" s="2" t="s">
        <v>5150</v>
      </c>
      <c r="AC528" s="2" t="s">
        <v>5205</v>
      </c>
      <c r="AD528" s="2">
        <v>8000700</v>
      </c>
      <c r="AE528" s="2">
        <v>28</v>
      </c>
      <c r="AF528" s="2">
        <v>8</v>
      </c>
      <c r="AG528" s="2">
        <v>3</v>
      </c>
      <c r="AH528" s="2" t="s">
        <v>17974</v>
      </c>
      <c r="AI528" s="2">
        <v>4</v>
      </c>
      <c r="AJ528" s="2">
        <v>3</v>
      </c>
      <c r="AK528" s="2" t="s">
        <v>18943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 t="s">
        <v>78</v>
      </c>
      <c r="CE528" s="2" t="s">
        <v>19257</v>
      </c>
      <c r="CF528" s="2" t="s">
        <v>15683</v>
      </c>
      <c r="CG528" s="2" t="e">
        <v>#N/A</v>
      </c>
      <c r="CH528" s="2" t="s">
        <v>15705</v>
      </c>
      <c r="CI528" s="49"/>
    </row>
    <row r="529" spans="1:87" x14ac:dyDescent="0.2">
      <c r="A529" s="2" t="s">
        <v>5181</v>
      </c>
      <c r="B529" s="2" t="s">
        <v>23570</v>
      </c>
      <c r="C529" s="2" t="s">
        <v>5140</v>
      </c>
      <c r="D529" s="2" t="s">
        <v>5181</v>
      </c>
      <c r="E529" s="2" t="s">
        <v>5181</v>
      </c>
      <c r="F529" s="2" t="s">
        <v>5181</v>
      </c>
      <c r="G529" s="23" t="s">
        <v>5182</v>
      </c>
      <c r="H529" s="2" t="s">
        <v>61</v>
      </c>
      <c r="I529" s="2" t="s">
        <v>61</v>
      </c>
      <c r="J529" s="2" t="s">
        <v>61</v>
      </c>
      <c r="K529" s="2" t="s">
        <v>61</v>
      </c>
      <c r="L529" s="46">
        <v>41269</v>
      </c>
      <c r="M529" s="2" t="s">
        <v>133</v>
      </c>
      <c r="N529" s="2">
        <v>24.221579999999999</v>
      </c>
      <c r="O529" s="2">
        <v>55.769669999999998</v>
      </c>
      <c r="P529" s="2" t="s">
        <v>5142</v>
      </c>
      <c r="Q529" s="2" t="s">
        <v>65</v>
      </c>
      <c r="R529" s="43" t="s">
        <v>18854</v>
      </c>
      <c r="S529" s="41" t="s">
        <v>272</v>
      </c>
      <c r="T529" s="41" t="s">
        <v>18461</v>
      </c>
      <c r="U529" s="2" t="s">
        <v>16801</v>
      </c>
      <c r="V529" s="2" t="s">
        <v>272</v>
      </c>
      <c r="W529" s="41" t="s">
        <v>17588</v>
      </c>
      <c r="X529" s="2" t="s">
        <v>153</v>
      </c>
      <c r="Y529" s="2" t="s">
        <v>5149</v>
      </c>
      <c r="Z529" s="2" t="s">
        <v>10423</v>
      </c>
      <c r="AA529" s="2" t="s">
        <v>5144</v>
      </c>
      <c r="AB529" s="2" t="s">
        <v>5150</v>
      </c>
      <c r="AC529" s="2" t="s">
        <v>5205</v>
      </c>
      <c r="AD529" s="2">
        <v>8001800</v>
      </c>
      <c r="AE529" s="2">
        <v>16</v>
      </c>
      <c r="AF529" s="2">
        <v>6</v>
      </c>
      <c r="AG529" s="2">
        <v>3</v>
      </c>
      <c r="AH529" s="2" t="s">
        <v>17974</v>
      </c>
      <c r="AI529" s="2">
        <v>3</v>
      </c>
      <c r="AJ529" s="2">
        <v>3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 t="s">
        <v>78</v>
      </c>
      <c r="CE529" s="2" t="s">
        <v>19258</v>
      </c>
      <c r="CF529" s="2" t="s">
        <v>15684</v>
      </c>
      <c r="CG529" s="2" t="e">
        <v>#N/A</v>
      </c>
      <c r="CH529" s="2" t="s">
        <v>272</v>
      </c>
      <c r="CI529" s="49"/>
    </row>
    <row r="530" spans="1:87" x14ac:dyDescent="0.2">
      <c r="A530" s="2" t="s">
        <v>5183</v>
      </c>
      <c r="B530" s="2" t="s">
        <v>23571</v>
      </c>
      <c r="C530" s="2" t="s">
        <v>5140</v>
      </c>
      <c r="D530" s="2" t="s">
        <v>5183</v>
      </c>
      <c r="E530" s="2" t="s">
        <v>5183</v>
      </c>
      <c r="F530" s="2" t="s">
        <v>5183</v>
      </c>
      <c r="G530" s="23" t="s">
        <v>5184</v>
      </c>
      <c r="H530" s="2" t="s">
        <v>61</v>
      </c>
      <c r="I530" s="2" t="s">
        <v>61</v>
      </c>
      <c r="J530" s="2" t="s">
        <v>61</v>
      </c>
      <c r="K530" s="2" t="s">
        <v>61</v>
      </c>
      <c r="L530" s="45" t="s">
        <v>17088</v>
      </c>
      <c r="M530" s="2" t="s">
        <v>133</v>
      </c>
      <c r="N530" s="2">
        <v>24.224589999999999</v>
      </c>
      <c r="O530" s="2">
        <v>55.763089999999998</v>
      </c>
      <c r="P530" s="2" t="s">
        <v>5142</v>
      </c>
      <c r="Q530" s="2" t="s">
        <v>65</v>
      </c>
      <c r="R530" s="43" t="s">
        <v>18854</v>
      </c>
      <c r="S530" s="41" t="s">
        <v>272</v>
      </c>
      <c r="T530" s="41" t="s">
        <v>18461</v>
      </c>
      <c r="U530" s="2" t="s">
        <v>16801</v>
      </c>
      <c r="V530" s="2" t="s">
        <v>272</v>
      </c>
      <c r="W530" s="41" t="s">
        <v>17588</v>
      </c>
      <c r="X530" s="2" t="s">
        <v>153</v>
      </c>
      <c r="Y530" s="2" t="s">
        <v>5143</v>
      </c>
      <c r="Z530" s="2" t="s">
        <v>10423</v>
      </c>
      <c r="AA530" s="2" t="s">
        <v>5144</v>
      </c>
      <c r="AB530" s="2" t="s">
        <v>5145</v>
      </c>
      <c r="AC530" s="2" t="s">
        <v>5205</v>
      </c>
      <c r="AD530" s="2">
        <v>8001800</v>
      </c>
      <c r="AE530" s="2">
        <v>15</v>
      </c>
      <c r="AF530" s="2">
        <v>6</v>
      </c>
      <c r="AG530" s="2">
        <v>3</v>
      </c>
      <c r="AH530" s="2" t="s">
        <v>17974</v>
      </c>
      <c r="AI530" s="2">
        <v>3</v>
      </c>
      <c r="AJ530" s="2">
        <v>3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 t="s">
        <v>78</v>
      </c>
      <c r="CE530" s="2" t="s">
        <v>19259</v>
      </c>
      <c r="CF530" s="2" t="s">
        <v>15684</v>
      </c>
      <c r="CG530" s="2" t="e">
        <v>#N/A</v>
      </c>
      <c r="CH530" s="2" t="s">
        <v>272</v>
      </c>
      <c r="CI530" s="49"/>
    </row>
    <row r="531" spans="1:87" x14ac:dyDescent="0.2">
      <c r="A531" s="2" t="s">
        <v>5185</v>
      </c>
      <c r="B531" s="2" t="s">
        <v>23572</v>
      </c>
      <c r="C531" s="2" t="s">
        <v>5140</v>
      </c>
      <c r="D531" s="2" t="s">
        <v>5185</v>
      </c>
      <c r="E531" s="2" t="s">
        <v>5185</v>
      </c>
      <c r="F531" s="2" t="s">
        <v>5185</v>
      </c>
      <c r="G531" s="23" t="s">
        <v>5186</v>
      </c>
      <c r="H531" s="2" t="s">
        <v>61</v>
      </c>
      <c r="I531" s="2" t="s">
        <v>61</v>
      </c>
      <c r="J531" s="2" t="s">
        <v>61</v>
      </c>
      <c r="K531" s="2" t="s">
        <v>61</v>
      </c>
      <c r="L531" s="46">
        <v>40509</v>
      </c>
      <c r="M531" s="2" t="s">
        <v>133</v>
      </c>
      <c r="N531" s="2">
        <v>24.218399999999999</v>
      </c>
      <c r="O531" s="2">
        <v>55.775100000000002</v>
      </c>
      <c r="P531" s="2" t="s">
        <v>5142</v>
      </c>
      <c r="Q531" s="2" t="s">
        <v>65</v>
      </c>
      <c r="R531" s="43" t="s">
        <v>18854</v>
      </c>
      <c r="S531" s="41" t="s">
        <v>272</v>
      </c>
      <c r="T531" s="41" t="s">
        <v>18461</v>
      </c>
      <c r="U531" s="2" t="s">
        <v>16801</v>
      </c>
      <c r="V531" s="2" t="s">
        <v>272</v>
      </c>
      <c r="W531" s="41" t="s">
        <v>17588</v>
      </c>
      <c r="X531" s="2" t="s">
        <v>153</v>
      </c>
      <c r="Y531" s="2" t="s">
        <v>5143</v>
      </c>
      <c r="Z531" s="2" t="s">
        <v>10423</v>
      </c>
      <c r="AA531" s="2" t="s">
        <v>5144</v>
      </c>
      <c r="AB531" s="2" t="s">
        <v>5145</v>
      </c>
      <c r="AC531" s="2" t="s">
        <v>5205</v>
      </c>
      <c r="AD531" s="2">
        <v>8001800</v>
      </c>
      <c r="AE531" s="2">
        <v>16</v>
      </c>
      <c r="AF531" s="2">
        <v>6</v>
      </c>
      <c r="AG531" s="2">
        <v>3</v>
      </c>
      <c r="AH531" s="2" t="s">
        <v>17974</v>
      </c>
      <c r="AI531" s="2">
        <v>3</v>
      </c>
      <c r="AJ531" s="2">
        <v>3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 t="s">
        <v>78</v>
      </c>
      <c r="CE531" s="2" t="s">
        <v>5187</v>
      </c>
      <c r="CF531" s="2" t="s">
        <v>15684</v>
      </c>
      <c r="CG531" s="2" t="e">
        <v>#N/A</v>
      </c>
      <c r="CH531" s="2" t="s">
        <v>272</v>
      </c>
      <c r="CI531" s="49"/>
    </row>
    <row r="532" spans="1:87" x14ac:dyDescent="0.2">
      <c r="A532" s="2" t="s">
        <v>5188</v>
      </c>
      <c r="B532" s="2" t="s">
        <v>23573</v>
      </c>
      <c r="C532" s="2" t="s">
        <v>5140</v>
      </c>
      <c r="D532" s="2" t="s">
        <v>5188</v>
      </c>
      <c r="E532" s="2" t="s">
        <v>5188</v>
      </c>
      <c r="F532" s="2" t="s">
        <v>5188</v>
      </c>
      <c r="G532" s="23" t="s">
        <v>5189</v>
      </c>
      <c r="H532" s="2" t="s">
        <v>61</v>
      </c>
      <c r="I532" s="2" t="s">
        <v>61</v>
      </c>
      <c r="J532" s="2" t="s">
        <v>61</v>
      </c>
      <c r="K532" s="2" t="s">
        <v>61</v>
      </c>
      <c r="L532" s="46">
        <v>40470</v>
      </c>
      <c r="M532" s="2" t="s">
        <v>133</v>
      </c>
      <c r="N532" s="2">
        <v>24.216470000000001</v>
      </c>
      <c r="O532" s="2">
        <v>55.787370000000003</v>
      </c>
      <c r="P532" s="2" t="s">
        <v>5142</v>
      </c>
      <c r="Q532" s="2" t="s">
        <v>65</v>
      </c>
      <c r="R532" s="43" t="s">
        <v>18854</v>
      </c>
      <c r="S532" s="41" t="s">
        <v>1554</v>
      </c>
      <c r="T532" s="41" t="s">
        <v>18460</v>
      </c>
      <c r="U532" s="2" t="s">
        <v>16803</v>
      </c>
      <c r="V532" s="2" t="s">
        <v>253</v>
      </c>
      <c r="W532" s="41" t="s">
        <v>17588</v>
      </c>
      <c r="X532" s="2" t="s">
        <v>153</v>
      </c>
      <c r="Y532" s="2" t="s">
        <v>5143</v>
      </c>
      <c r="Z532" s="2" t="s">
        <v>10423</v>
      </c>
      <c r="AA532" s="2" t="s">
        <v>5144</v>
      </c>
      <c r="AB532" s="2" t="s">
        <v>5145</v>
      </c>
      <c r="AC532" s="2" t="s">
        <v>5205</v>
      </c>
      <c r="AD532" s="2">
        <v>8001800</v>
      </c>
      <c r="AE532" s="2">
        <v>27</v>
      </c>
      <c r="AF532" s="2">
        <v>6</v>
      </c>
      <c r="AG532" s="2">
        <v>3</v>
      </c>
      <c r="AH532" s="2" t="s">
        <v>17974</v>
      </c>
      <c r="AI532" s="2">
        <v>3</v>
      </c>
      <c r="AJ532" s="2">
        <v>3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 t="s">
        <v>78</v>
      </c>
      <c r="CE532" s="2" t="s">
        <v>5190</v>
      </c>
      <c r="CF532" s="2" t="s">
        <v>15683</v>
      </c>
      <c r="CG532" s="2" t="e">
        <v>#N/A</v>
      </c>
      <c r="CH532" s="2" t="s">
        <v>15705</v>
      </c>
      <c r="CI532" s="49"/>
    </row>
    <row r="533" spans="1:87" x14ac:dyDescent="0.2">
      <c r="A533" s="2" t="s">
        <v>5446</v>
      </c>
      <c r="B533" s="2" t="s">
        <v>23574</v>
      </c>
      <c r="C533" s="2" t="s">
        <v>5140</v>
      </c>
      <c r="D533" s="2" t="s">
        <v>5446</v>
      </c>
      <c r="E533" s="2" t="s">
        <v>5446</v>
      </c>
      <c r="F533" s="2" t="s">
        <v>5446</v>
      </c>
      <c r="G533" s="23" t="s">
        <v>5447</v>
      </c>
      <c r="H533" s="2" t="s">
        <v>61</v>
      </c>
      <c r="I533" s="2" t="s">
        <v>61</v>
      </c>
      <c r="J533" s="2" t="s">
        <v>61</v>
      </c>
      <c r="K533" s="2" t="s">
        <v>61</v>
      </c>
      <c r="L533" s="46">
        <v>40402</v>
      </c>
      <c r="M533" s="2" t="s">
        <v>133</v>
      </c>
      <c r="N533" s="2">
        <v>24.236280000000001</v>
      </c>
      <c r="O533" s="2">
        <v>55.697229999999998</v>
      </c>
      <c r="P533" s="2" t="s">
        <v>5142</v>
      </c>
      <c r="Q533" s="2" t="s">
        <v>65</v>
      </c>
      <c r="R533" s="43" t="s">
        <v>18854</v>
      </c>
      <c r="S533" s="41" t="s">
        <v>1554</v>
      </c>
      <c r="T533" s="41" t="s">
        <v>18460</v>
      </c>
      <c r="U533" s="2" t="s">
        <v>16803</v>
      </c>
      <c r="V533" s="2" t="s">
        <v>253</v>
      </c>
      <c r="W533" s="41" t="s">
        <v>17588</v>
      </c>
      <c r="X533" s="2" t="s">
        <v>153</v>
      </c>
      <c r="Y533" s="2" t="s">
        <v>5143</v>
      </c>
      <c r="Z533" s="2" t="s">
        <v>10423</v>
      </c>
      <c r="AA533" s="2" t="s">
        <v>5144</v>
      </c>
      <c r="AB533" s="2" t="s">
        <v>5145</v>
      </c>
      <c r="AC533" s="2" t="s">
        <v>5205</v>
      </c>
      <c r="AD533" s="2">
        <v>8000700</v>
      </c>
      <c r="AE533" s="2">
        <v>29</v>
      </c>
      <c r="AF533" s="2">
        <v>6</v>
      </c>
      <c r="AG533" s="2">
        <v>3</v>
      </c>
      <c r="AH533" s="2" t="s">
        <v>17974</v>
      </c>
      <c r="AI533" s="2">
        <v>3</v>
      </c>
      <c r="AJ533" s="2">
        <v>3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 t="s">
        <v>78</v>
      </c>
      <c r="CE533" s="2" t="s">
        <v>5448</v>
      </c>
      <c r="CF533" s="2" t="s">
        <v>15683</v>
      </c>
      <c r="CG533" s="2" t="e">
        <v>#N/A</v>
      </c>
      <c r="CH533" s="2" t="s">
        <v>15705</v>
      </c>
      <c r="CI533" s="49"/>
    </row>
    <row r="534" spans="1:87" x14ac:dyDescent="0.2">
      <c r="A534" s="2" t="s">
        <v>5197</v>
      </c>
      <c r="B534" s="2" t="s">
        <v>23575</v>
      </c>
      <c r="C534" s="2" t="s">
        <v>5140</v>
      </c>
      <c r="D534" s="2" t="s">
        <v>5197</v>
      </c>
      <c r="E534" s="2" t="s">
        <v>5197</v>
      </c>
      <c r="F534" s="2" t="s">
        <v>5197</v>
      </c>
      <c r="G534" s="23" t="s">
        <v>5198</v>
      </c>
      <c r="H534" s="2" t="s">
        <v>61</v>
      </c>
      <c r="I534" s="2" t="s">
        <v>61</v>
      </c>
      <c r="J534" s="2" t="s">
        <v>61</v>
      </c>
      <c r="K534" s="2" t="s">
        <v>61</v>
      </c>
      <c r="L534" s="45" t="s">
        <v>17088</v>
      </c>
      <c r="M534" s="2" t="s">
        <v>133</v>
      </c>
      <c r="N534" s="2">
        <v>24.245090000000001</v>
      </c>
      <c r="O534" s="2">
        <v>55.678069999999998</v>
      </c>
      <c r="P534" s="2" t="s">
        <v>5142</v>
      </c>
      <c r="Q534" s="2" t="s">
        <v>65</v>
      </c>
      <c r="R534" s="43" t="s">
        <v>18854</v>
      </c>
      <c r="S534" s="41" t="s">
        <v>1554</v>
      </c>
      <c r="T534" s="41" t="s">
        <v>18460</v>
      </c>
      <c r="U534" s="2" t="s">
        <v>16801</v>
      </c>
      <c r="V534" s="2" t="s">
        <v>253</v>
      </c>
      <c r="W534" s="41" t="s">
        <v>17588</v>
      </c>
      <c r="X534" s="2" t="s">
        <v>696</v>
      </c>
      <c r="Y534" s="2" t="s">
        <v>5149</v>
      </c>
      <c r="Z534" s="2" t="s">
        <v>10423</v>
      </c>
      <c r="AA534" s="2" t="s">
        <v>5144</v>
      </c>
      <c r="AB534" s="2" t="s">
        <v>5150</v>
      </c>
      <c r="AC534" s="2" t="s">
        <v>5205</v>
      </c>
      <c r="AD534" s="2">
        <v>8000600</v>
      </c>
      <c r="AE534" s="2">
        <v>28</v>
      </c>
      <c r="AF534" s="2">
        <v>6</v>
      </c>
      <c r="AG534" s="2">
        <v>3</v>
      </c>
      <c r="AH534" s="2" t="s">
        <v>17974</v>
      </c>
      <c r="AI534" s="2">
        <v>3</v>
      </c>
      <c r="AJ534" s="2">
        <v>3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 t="s">
        <v>78</v>
      </c>
      <c r="CE534" s="2" t="s">
        <v>5199</v>
      </c>
      <c r="CF534" s="2" t="s">
        <v>15683</v>
      </c>
      <c r="CG534" s="2" t="e">
        <v>#N/A</v>
      </c>
      <c r="CH534" s="2" t="s">
        <v>15705</v>
      </c>
      <c r="CI534" s="49"/>
    </row>
    <row r="535" spans="1:87" x14ac:dyDescent="0.2">
      <c r="A535" s="2" t="s">
        <v>5449</v>
      </c>
      <c r="B535" s="2" t="s">
        <v>23576</v>
      </c>
      <c r="C535" s="2" t="s">
        <v>5140</v>
      </c>
      <c r="D535" s="2" t="s">
        <v>5449</v>
      </c>
      <c r="E535" s="2" t="s">
        <v>5449</v>
      </c>
      <c r="F535" s="2" t="s">
        <v>5449</v>
      </c>
      <c r="G535" s="23" t="s">
        <v>5450</v>
      </c>
      <c r="H535" s="2" t="s">
        <v>61</v>
      </c>
      <c r="I535" s="2" t="s">
        <v>61</v>
      </c>
      <c r="J535" s="2" t="s">
        <v>61</v>
      </c>
      <c r="K535" s="2" t="s">
        <v>61</v>
      </c>
      <c r="L535" s="45" t="s">
        <v>17088</v>
      </c>
      <c r="M535" s="2" t="s">
        <v>133</v>
      </c>
      <c r="N535" s="2">
        <v>24.246379999999998</v>
      </c>
      <c r="O535" s="2">
        <v>55.569929999999999</v>
      </c>
      <c r="P535" s="2" t="s">
        <v>5142</v>
      </c>
      <c r="Q535" s="2" t="s">
        <v>65</v>
      </c>
      <c r="R535" s="43" t="s">
        <v>18854</v>
      </c>
      <c r="S535" s="41" t="s">
        <v>1554</v>
      </c>
      <c r="T535" s="41" t="s">
        <v>18460</v>
      </c>
      <c r="U535" s="2" t="s">
        <v>16801</v>
      </c>
      <c r="V535" s="2" t="s">
        <v>253</v>
      </c>
      <c r="W535" s="41" t="s">
        <v>17588</v>
      </c>
      <c r="X535" s="2" t="s">
        <v>153</v>
      </c>
      <c r="Y535" s="2" t="s">
        <v>5149</v>
      </c>
      <c r="Z535" s="2" t="s">
        <v>10423</v>
      </c>
      <c r="AA535" s="2" t="s">
        <v>5144</v>
      </c>
      <c r="AB535" s="2" t="s">
        <v>5150</v>
      </c>
      <c r="AC535" s="2" t="s">
        <v>5247</v>
      </c>
      <c r="AD535" s="2">
        <v>8006500</v>
      </c>
      <c r="AE535" s="2">
        <v>39</v>
      </c>
      <c r="AF535" s="2">
        <v>8</v>
      </c>
      <c r="AG535" s="2">
        <v>3</v>
      </c>
      <c r="AH535" s="2" t="s">
        <v>17978</v>
      </c>
      <c r="AI535" s="2">
        <v>4</v>
      </c>
      <c r="AJ535" s="2">
        <v>3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 t="s">
        <v>78</v>
      </c>
      <c r="CE535" s="2" t="s">
        <v>5451</v>
      </c>
      <c r="CF535" s="2" t="s">
        <v>15680</v>
      </c>
      <c r="CG535" s="2" t="e">
        <v>#N/A</v>
      </c>
      <c r="CH535" s="2" t="s">
        <v>15705</v>
      </c>
      <c r="CI535" s="49"/>
    </row>
    <row r="536" spans="1:87" x14ac:dyDescent="0.2">
      <c r="A536" s="2" t="s">
        <v>5452</v>
      </c>
      <c r="B536" s="2" t="s">
        <v>23577</v>
      </c>
      <c r="C536" s="2" t="s">
        <v>5140</v>
      </c>
      <c r="D536" s="2" t="s">
        <v>5452</v>
      </c>
      <c r="E536" s="2" t="s">
        <v>5452</v>
      </c>
      <c r="F536" s="2" t="s">
        <v>5452</v>
      </c>
      <c r="G536" s="23" t="s">
        <v>5453</v>
      </c>
      <c r="H536" s="2" t="s">
        <v>61</v>
      </c>
      <c r="I536" s="2" t="s">
        <v>61</v>
      </c>
      <c r="J536" s="2" t="s">
        <v>61</v>
      </c>
      <c r="K536" s="2" t="s">
        <v>61</v>
      </c>
      <c r="L536" s="45" t="s">
        <v>17088</v>
      </c>
      <c r="M536" s="2" t="s">
        <v>133</v>
      </c>
      <c r="N536" s="2">
        <v>24.208960000000001</v>
      </c>
      <c r="O536" s="2">
        <v>55.592829999999999</v>
      </c>
      <c r="P536" s="2" t="s">
        <v>5142</v>
      </c>
      <c r="Q536" s="2" t="s">
        <v>65</v>
      </c>
      <c r="R536" s="43" t="s">
        <v>18854</v>
      </c>
      <c r="S536" s="41" t="s">
        <v>1554</v>
      </c>
      <c r="T536" s="41" t="s">
        <v>18460</v>
      </c>
      <c r="U536" s="2" t="s">
        <v>16801</v>
      </c>
      <c r="V536" s="2" t="s">
        <v>253</v>
      </c>
      <c r="W536" s="41" t="s">
        <v>17588</v>
      </c>
      <c r="X536" s="2" t="s">
        <v>153</v>
      </c>
      <c r="Y536" s="2" t="s">
        <v>5149</v>
      </c>
      <c r="Z536" s="2" t="s">
        <v>10423</v>
      </c>
      <c r="AA536" s="2" t="s">
        <v>5144</v>
      </c>
      <c r="AB536" s="2" t="s">
        <v>5150</v>
      </c>
      <c r="AC536" s="2" t="s">
        <v>5247</v>
      </c>
      <c r="AD536" s="2">
        <v>8006300</v>
      </c>
      <c r="AE536" s="2">
        <v>36</v>
      </c>
      <c r="AF536" s="2">
        <v>8</v>
      </c>
      <c r="AG536" s="2">
        <v>3</v>
      </c>
      <c r="AH536" s="2" t="s">
        <v>17978</v>
      </c>
      <c r="AI536" s="2">
        <v>4</v>
      </c>
      <c r="AJ536" s="2">
        <v>3</v>
      </c>
      <c r="AK536" s="2" t="s">
        <v>18943</v>
      </c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 t="s">
        <v>78</v>
      </c>
      <c r="CE536" s="2" t="s">
        <v>5454</v>
      </c>
      <c r="CF536" s="2" t="s">
        <v>15680</v>
      </c>
      <c r="CG536" s="2" t="e">
        <v>#N/A</v>
      </c>
      <c r="CH536" s="2" t="s">
        <v>15705</v>
      </c>
      <c r="CI536" s="49"/>
    </row>
    <row r="537" spans="1:87" x14ac:dyDescent="0.2">
      <c r="A537" s="2" t="s">
        <v>5458</v>
      </c>
      <c r="B537" s="2" t="s">
        <v>23578</v>
      </c>
      <c r="C537" s="2" t="s">
        <v>5140</v>
      </c>
      <c r="D537" s="2" t="s">
        <v>5458</v>
      </c>
      <c r="E537" s="2" t="s">
        <v>5458</v>
      </c>
      <c r="F537" s="2" t="s">
        <v>5458</v>
      </c>
      <c r="G537" s="23"/>
      <c r="H537" s="2" t="s">
        <v>61</v>
      </c>
      <c r="I537" s="2" t="s">
        <v>61</v>
      </c>
      <c r="J537" s="2" t="s">
        <v>61</v>
      </c>
      <c r="K537" s="2"/>
      <c r="L537" s="46">
        <v>40541</v>
      </c>
      <c r="M537" s="2" t="s">
        <v>133</v>
      </c>
      <c r="N537" s="2">
        <v>24.60042</v>
      </c>
      <c r="O537" s="2">
        <v>55.784080000000003</v>
      </c>
      <c r="P537" s="2" t="s">
        <v>5142</v>
      </c>
      <c r="Q537" s="2" t="s">
        <v>65</v>
      </c>
      <c r="R537" s="43" t="s">
        <v>16802</v>
      </c>
      <c r="S537" s="41" t="s">
        <v>16802</v>
      </c>
      <c r="T537" s="41" t="s">
        <v>18462</v>
      </c>
      <c r="U537" s="2" t="s">
        <v>6245</v>
      </c>
      <c r="V537" s="2" t="s">
        <v>5436</v>
      </c>
      <c r="W537" s="41" t="s">
        <v>67</v>
      </c>
      <c r="X537" s="2" t="s">
        <v>696</v>
      </c>
      <c r="Y537" s="2" t="s">
        <v>5143</v>
      </c>
      <c r="Z537" s="2" t="s">
        <v>10423</v>
      </c>
      <c r="AA537" s="2" t="s">
        <v>5144</v>
      </c>
      <c r="AB537" s="2" t="s">
        <v>5145</v>
      </c>
      <c r="AC537" s="2"/>
      <c r="AD537" s="2">
        <v>8005500</v>
      </c>
      <c r="AE537" s="2">
        <v>30</v>
      </c>
      <c r="AF537" s="2">
        <v>6</v>
      </c>
      <c r="AG537" s="2"/>
      <c r="AH537" s="2"/>
      <c r="AI537" s="2">
        <v>3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 t="s">
        <v>78</v>
      </c>
      <c r="CE537" s="2" t="s">
        <v>5459</v>
      </c>
      <c r="CF537" s="2" t="s">
        <v>15691</v>
      </c>
      <c r="CG537" s="2" t="s">
        <v>17387</v>
      </c>
      <c r="CH537" s="2" t="s">
        <v>15706</v>
      </c>
      <c r="CI537" s="49"/>
    </row>
    <row r="538" spans="1:87" x14ac:dyDescent="0.2">
      <c r="A538" s="2" t="s">
        <v>5467</v>
      </c>
      <c r="B538" s="2" t="s">
        <v>23579</v>
      </c>
      <c r="C538" s="2" t="s">
        <v>5140</v>
      </c>
      <c r="D538" s="2" t="s">
        <v>5467</v>
      </c>
      <c r="E538" s="2" t="s">
        <v>5467</v>
      </c>
      <c r="F538" s="2" t="s">
        <v>5467</v>
      </c>
      <c r="G538" s="23" t="s">
        <v>16583</v>
      </c>
      <c r="H538" s="2" t="s">
        <v>61</v>
      </c>
      <c r="I538" s="2" t="s">
        <v>61</v>
      </c>
      <c r="J538" s="2" t="s">
        <v>61</v>
      </c>
      <c r="K538" s="2" t="s">
        <v>61</v>
      </c>
      <c r="L538" s="45" t="s">
        <v>17088</v>
      </c>
      <c r="M538" s="2" t="s">
        <v>133</v>
      </c>
      <c r="N538" s="2">
        <v>24.279959999999999</v>
      </c>
      <c r="O538" s="2">
        <v>55.778149999999997</v>
      </c>
      <c r="P538" s="2" t="s">
        <v>5142</v>
      </c>
      <c r="Q538" s="2" t="s">
        <v>65</v>
      </c>
      <c r="R538" s="43" t="s">
        <v>18854</v>
      </c>
      <c r="S538" s="41" t="s">
        <v>1554</v>
      </c>
      <c r="T538" s="41" t="s">
        <v>18460</v>
      </c>
      <c r="U538" s="2" t="s">
        <v>16801</v>
      </c>
      <c r="V538" s="2" t="s">
        <v>253</v>
      </c>
      <c r="W538" s="41" t="s">
        <v>17588</v>
      </c>
      <c r="X538" s="2" t="s">
        <v>153</v>
      </c>
      <c r="Y538" s="2" t="s">
        <v>5143</v>
      </c>
      <c r="Z538" s="2" t="s">
        <v>10423</v>
      </c>
      <c r="AA538" s="2" t="s">
        <v>5144</v>
      </c>
      <c r="AB538" s="2" t="s">
        <v>5145</v>
      </c>
      <c r="AC538" s="2" t="s">
        <v>5247</v>
      </c>
      <c r="AD538" s="2">
        <v>8000200</v>
      </c>
      <c r="AE538" s="2">
        <v>27</v>
      </c>
      <c r="AF538" s="2">
        <v>6</v>
      </c>
      <c r="AG538" s="2">
        <v>3</v>
      </c>
      <c r="AH538" s="2" t="s">
        <v>17978</v>
      </c>
      <c r="AI538" s="2">
        <v>3</v>
      </c>
      <c r="AJ538" s="2">
        <v>3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 t="s">
        <v>78</v>
      </c>
      <c r="CE538" s="2" t="s">
        <v>19260</v>
      </c>
      <c r="CF538" s="2" t="s">
        <v>15683</v>
      </c>
      <c r="CG538" s="2" t="e">
        <v>#N/A</v>
      </c>
      <c r="CH538" s="2" t="s">
        <v>15705</v>
      </c>
      <c r="CI538" s="49"/>
    </row>
    <row r="539" spans="1:87" x14ac:dyDescent="0.2">
      <c r="A539" s="2" t="s">
        <v>5468</v>
      </c>
      <c r="B539" s="2" t="s">
        <v>23580</v>
      </c>
      <c r="C539" s="2" t="s">
        <v>5140</v>
      </c>
      <c r="D539" s="2" t="s">
        <v>5468</v>
      </c>
      <c r="E539" s="2" t="s">
        <v>5468</v>
      </c>
      <c r="F539" s="2" t="s">
        <v>5468</v>
      </c>
      <c r="G539" s="23" t="s">
        <v>5469</v>
      </c>
      <c r="H539" s="2" t="s">
        <v>61</v>
      </c>
      <c r="I539" s="2" t="s">
        <v>61</v>
      </c>
      <c r="J539" s="2" t="s">
        <v>61</v>
      </c>
      <c r="K539" s="2" t="s">
        <v>61</v>
      </c>
      <c r="L539" s="46">
        <v>40479</v>
      </c>
      <c r="M539" s="2" t="s">
        <v>133</v>
      </c>
      <c r="N539" s="2">
        <v>24.270340000000001</v>
      </c>
      <c r="O539" s="2">
        <v>55.709969999999998</v>
      </c>
      <c r="P539" s="2" t="s">
        <v>5142</v>
      </c>
      <c r="Q539" s="2" t="s">
        <v>65</v>
      </c>
      <c r="R539" s="43" t="s">
        <v>18854</v>
      </c>
      <c r="S539" s="41" t="s">
        <v>1554</v>
      </c>
      <c r="T539" s="41" t="s">
        <v>18460</v>
      </c>
      <c r="U539" s="2" t="s">
        <v>16801</v>
      </c>
      <c r="V539" s="2" t="s">
        <v>253</v>
      </c>
      <c r="W539" s="41" t="s">
        <v>17588</v>
      </c>
      <c r="X539" s="2" t="s">
        <v>696</v>
      </c>
      <c r="Y539" s="2" t="s">
        <v>5149</v>
      </c>
      <c r="Z539" s="2" t="s">
        <v>10423</v>
      </c>
      <c r="AA539" s="2" t="s">
        <v>5144</v>
      </c>
      <c r="AB539" s="2" t="s">
        <v>5150</v>
      </c>
      <c r="AC539" s="2" t="s">
        <v>5247</v>
      </c>
      <c r="AD539" s="2">
        <v>8000600</v>
      </c>
      <c r="AE539" s="2">
        <v>29</v>
      </c>
      <c r="AF539" s="2">
        <v>6</v>
      </c>
      <c r="AG539" s="2">
        <v>3</v>
      </c>
      <c r="AH539" s="2" t="s">
        <v>17978</v>
      </c>
      <c r="AI539" s="2">
        <v>3</v>
      </c>
      <c r="AJ539" s="2">
        <v>3</v>
      </c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 t="s">
        <v>78</v>
      </c>
      <c r="CE539" s="2" t="s">
        <v>5470</v>
      </c>
      <c r="CF539" s="2" t="s">
        <v>15683</v>
      </c>
      <c r="CG539" s="2" t="e">
        <v>#N/A</v>
      </c>
      <c r="CH539" s="2" t="s">
        <v>15705</v>
      </c>
      <c r="CI539" s="49"/>
    </row>
    <row r="540" spans="1:87" x14ac:dyDescent="0.2">
      <c r="A540" s="2" t="s">
        <v>5471</v>
      </c>
      <c r="B540" s="2" t="s">
        <v>23581</v>
      </c>
      <c r="C540" s="2" t="s">
        <v>5140</v>
      </c>
      <c r="D540" s="2" t="s">
        <v>5471</v>
      </c>
      <c r="E540" s="2" t="s">
        <v>5471</v>
      </c>
      <c r="F540" s="2" t="s">
        <v>5471</v>
      </c>
      <c r="G540" s="23"/>
      <c r="H540" s="2" t="s">
        <v>61</v>
      </c>
      <c r="I540" s="2" t="s">
        <v>61</v>
      </c>
      <c r="J540" s="2" t="s">
        <v>61</v>
      </c>
      <c r="K540" s="2"/>
      <c r="L540" s="45" t="s">
        <v>17088</v>
      </c>
      <c r="M540" s="2" t="s">
        <v>133</v>
      </c>
      <c r="N540" s="2">
        <v>24.138770000000001</v>
      </c>
      <c r="O540" s="2">
        <v>55.793770000000002</v>
      </c>
      <c r="P540" s="2" t="s">
        <v>5142</v>
      </c>
      <c r="Q540" s="2" t="s">
        <v>65</v>
      </c>
      <c r="R540" s="43" t="s">
        <v>18854</v>
      </c>
      <c r="S540" s="41" t="s">
        <v>1554</v>
      </c>
      <c r="T540" s="41" t="s">
        <v>18460</v>
      </c>
      <c r="U540" s="2" t="s">
        <v>16801</v>
      </c>
      <c r="V540" s="2" t="s">
        <v>253</v>
      </c>
      <c r="W540" s="41" t="s">
        <v>67</v>
      </c>
      <c r="X540" s="2" t="s">
        <v>696</v>
      </c>
      <c r="Y540" s="2" t="s">
        <v>5149</v>
      </c>
      <c r="Z540" s="2" t="s">
        <v>10423</v>
      </c>
      <c r="AA540" s="2" t="s">
        <v>5144</v>
      </c>
      <c r="AB540" s="2" t="s">
        <v>5150</v>
      </c>
      <c r="AC540" s="2"/>
      <c r="AD540" s="2">
        <v>8002300</v>
      </c>
      <c r="AE540" s="2">
        <v>29</v>
      </c>
      <c r="AF540" s="2">
        <v>6</v>
      </c>
      <c r="AG540" s="2"/>
      <c r="AH540" s="2"/>
      <c r="AI540" s="2">
        <v>3</v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 t="s">
        <v>78</v>
      </c>
      <c r="CE540" s="2" t="s">
        <v>19261</v>
      </c>
      <c r="CF540" s="2" t="s">
        <v>15683</v>
      </c>
      <c r="CG540" s="2" t="e">
        <v>#N/A</v>
      </c>
      <c r="CH540" s="2" t="s">
        <v>15705</v>
      </c>
      <c r="CI540" s="49"/>
    </row>
    <row r="541" spans="1:87" x14ac:dyDescent="0.2">
      <c r="A541" s="2" t="s">
        <v>5472</v>
      </c>
      <c r="B541" s="2" t="s">
        <v>23582</v>
      </c>
      <c r="C541" s="2" t="s">
        <v>5140</v>
      </c>
      <c r="D541" s="2" t="s">
        <v>5472</v>
      </c>
      <c r="E541" s="2" t="s">
        <v>5472</v>
      </c>
      <c r="F541" s="2" t="s">
        <v>5472</v>
      </c>
      <c r="G541" s="23" t="s">
        <v>5473</v>
      </c>
      <c r="H541" s="2" t="s">
        <v>61</v>
      </c>
      <c r="I541" s="2" t="s">
        <v>61</v>
      </c>
      <c r="J541" s="2" t="s">
        <v>61</v>
      </c>
      <c r="K541" s="2" t="s">
        <v>61</v>
      </c>
      <c r="L541" s="45" t="s">
        <v>17088</v>
      </c>
      <c r="M541" s="2" t="s">
        <v>133</v>
      </c>
      <c r="N541" s="2">
        <v>24.228829999999999</v>
      </c>
      <c r="O541" s="2">
        <v>55.657690000000002</v>
      </c>
      <c r="P541" s="2" t="s">
        <v>5142</v>
      </c>
      <c r="Q541" s="2" t="s">
        <v>65</v>
      </c>
      <c r="R541" s="43" t="s">
        <v>18854</v>
      </c>
      <c r="S541" s="41" t="s">
        <v>1554</v>
      </c>
      <c r="T541" s="41" t="s">
        <v>18460</v>
      </c>
      <c r="U541" s="2" t="s">
        <v>16803</v>
      </c>
      <c r="V541" s="2" t="s">
        <v>253</v>
      </c>
      <c r="W541" s="41" t="s">
        <v>17588</v>
      </c>
      <c r="X541" s="2" t="s">
        <v>153</v>
      </c>
      <c r="Y541" s="2" t="s">
        <v>5149</v>
      </c>
      <c r="Z541" s="2" t="s">
        <v>10423</v>
      </c>
      <c r="AA541" s="2" t="s">
        <v>5144</v>
      </c>
      <c r="AB541" s="2" t="s">
        <v>5150</v>
      </c>
      <c r="AC541" s="2" t="s">
        <v>5205</v>
      </c>
      <c r="AD541" s="2">
        <v>8000800</v>
      </c>
      <c r="AE541" s="2">
        <v>29</v>
      </c>
      <c r="AF541" s="2">
        <v>6</v>
      </c>
      <c r="AG541" s="2">
        <v>3</v>
      </c>
      <c r="AH541" s="2" t="s">
        <v>17974</v>
      </c>
      <c r="AI541" s="2">
        <v>3</v>
      </c>
      <c r="AJ541" s="2">
        <v>3</v>
      </c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 t="s">
        <v>78</v>
      </c>
      <c r="CE541" s="2" t="s">
        <v>5474</v>
      </c>
      <c r="CF541" s="2" t="s">
        <v>15683</v>
      </c>
      <c r="CG541" s="2" t="e">
        <v>#N/A</v>
      </c>
      <c r="CH541" s="2" t="s">
        <v>15705</v>
      </c>
      <c r="CI541" s="49"/>
    </row>
    <row r="542" spans="1:87" x14ac:dyDescent="0.2">
      <c r="A542" s="2" t="s">
        <v>5475</v>
      </c>
      <c r="B542" s="2" t="s">
        <v>23583</v>
      </c>
      <c r="C542" s="2" t="s">
        <v>5140</v>
      </c>
      <c r="D542" s="2" t="s">
        <v>5475</v>
      </c>
      <c r="E542" s="2" t="s">
        <v>5475</v>
      </c>
      <c r="F542" s="2" t="s">
        <v>5475</v>
      </c>
      <c r="G542" s="23" t="s">
        <v>5476</v>
      </c>
      <c r="H542" s="2" t="s">
        <v>61</v>
      </c>
      <c r="I542" s="2" t="s">
        <v>61</v>
      </c>
      <c r="J542" s="2" t="s">
        <v>61</v>
      </c>
      <c r="K542" s="2" t="s">
        <v>61</v>
      </c>
      <c r="L542" s="45" t="s">
        <v>17088</v>
      </c>
      <c r="M542" s="2" t="s">
        <v>133</v>
      </c>
      <c r="N542" s="2">
        <v>24.19406</v>
      </c>
      <c r="O542" s="2">
        <v>55.674349999999997</v>
      </c>
      <c r="P542" s="2" t="s">
        <v>5142</v>
      </c>
      <c r="Q542" s="2" t="s">
        <v>65</v>
      </c>
      <c r="R542" s="43" t="s">
        <v>18854</v>
      </c>
      <c r="S542" s="41" t="s">
        <v>1554</v>
      </c>
      <c r="T542" s="41" t="s">
        <v>18460</v>
      </c>
      <c r="U542" s="2" t="s">
        <v>16801</v>
      </c>
      <c r="V542" s="2" t="s">
        <v>134</v>
      </c>
      <c r="W542" s="41" t="s">
        <v>17588</v>
      </c>
      <c r="X542" s="2" t="s">
        <v>153</v>
      </c>
      <c r="Y542" s="2" t="s">
        <v>5149</v>
      </c>
      <c r="Z542" s="2" t="s">
        <v>10423</v>
      </c>
      <c r="AA542" s="2" t="s">
        <v>5144</v>
      </c>
      <c r="AB542" s="2" t="s">
        <v>5150</v>
      </c>
      <c r="AC542" s="2" t="s">
        <v>5205</v>
      </c>
      <c r="AD542" s="2">
        <v>8001300</v>
      </c>
      <c r="AE542" s="2">
        <v>28</v>
      </c>
      <c r="AF542" s="2">
        <v>6</v>
      </c>
      <c r="AG542" s="2">
        <v>3</v>
      </c>
      <c r="AH542" s="2" t="s">
        <v>17974</v>
      </c>
      <c r="AI542" s="2">
        <v>3</v>
      </c>
      <c r="AJ542" s="2">
        <v>3</v>
      </c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 t="s">
        <v>78</v>
      </c>
      <c r="CE542" s="2" t="s">
        <v>5477</v>
      </c>
      <c r="CF542" s="2" t="s">
        <v>15683</v>
      </c>
      <c r="CG542" s="2" t="e">
        <v>#N/A</v>
      </c>
      <c r="CH542" s="2" t="s">
        <v>15705</v>
      </c>
      <c r="CI542" s="49"/>
    </row>
    <row r="543" spans="1:87" x14ac:dyDescent="0.2">
      <c r="A543" s="2" t="s">
        <v>5484</v>
      </c>
      <c r="B543" s="2" t="s">
        <v>23584</v>
      </c>
      <c r="C543" s="2" t="s">
        <v>5140</v>
      </c>
      <c r="D543" s="2" t="s">
        <v>5484</v>
      </c>
      <c r="E543" s="2" t="s">
        <v>5484</v>
      </c>
      <c r="F543" s="2" t="s">
        <v>5484</v>
      </c>
      <c r="G543" s="23" t="s">
        <v>5485</v>
      </c>
      <c r="H543" s="2" t="s">
        <v>61</v>
      </c>
      <c r="I543" s="2" t="s">
        <v>61</v>
      </c>
      <c r="J543" s="2" t="s">
        <v>61</v>
      </c>
      <c r="K543" s="2" t="s">
        <v>61</v>
      </c>
      <c r="L543" s="46">
        <v>40524</v>
      </c>
      <c r="M543" s="2" t="s">
        <v>133</v>
      </c>
      <c r="N543" s="2">
        <v>24.265969999999999</v>
      </c>
      <c r="O543" s="2">
        <v>55.77084</v>
      </c>
      <c r="P543" s="2" t="s">
        <v>5142</v>
      </c>
      <c r="Q543" s="2" t="s">
        <v>65</v>
      </c>
      <c r="R543" s="43" t="s">
        <v>18854</v>
      </c>
      <c r="S543" s="41" t="s">
        <v>272</v>
      </c>
      <c r="T543" s="41" t="s">
        <v>18461</v>
      </c>
      <c r="U543" s="2" t="s">
        <v>16801</v>
      </c>
      <c r="V543" s="2" t="s">
        <v>272</v>
      </c>
      <c r="W543" s="41" t="s">
        <v>17588</v>
      </c>
      <c r="X543" s="2" t="s">
        <v>153</v>
      </c>
      <c r="Y543" s="2" t="s">
        <v>5143</v>
      </c>
      <c r="Z543" s="2" t="s">
        <v>10423</v>
      </c>
      <c r="AA543" s="2" t="s">
        <v>5144</v>
      </c>
      <c r="AB543" s="2" t="s">
        <v>5145</v>
      </c>
      <c r="AC543" s="2" t="s">
        <v>5247</v>
      </c>
      <c r="AD543" s="2">
        <v>8000200</v>
      </c>
      <c r="AE543" s="2">
        <v>12</v>
      </c>
      <c r="AF543" s="2">
        <v>6</v>
      </c>
      <c r="AG543" s="2">
        <v>3</v>
      </c>
      <c r="AH543" s="2" t="s">
        <v>17978</v>
      </c>
      <c r="AI543" s="2">
        <v>3</v>
      </c>
      <c r="AJ543" s="2">
        <v>3</v>
      </c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 t="s">
        <v>78</v>
      </c>
      <c r="CE543" s="2" t="s">
        <v>5486</v>
      </c>
      <c r="CF543" s="2" t="s">
        <v>15684</v>
      </c>
      <c r="CG543" s="2" t="e">
        <v>#N/A</v>
      </c>
      <c r="CH543" s="2" t="s">
        <v>272</v>
      </c>
      <c r="CI543" s="49"/>
    </row>
    <row r="544" spans="1:87" x14ac:dyDescent="0.2">
      <c r="A544" s="2" t="s">
        <v>5490</v>
      </c>
      <c r="B544" s="2" t="s">
        <v>23585</v>
      </c>
      <c r="C544" s="2" t="s">
        <v>5140</v>
      </c>
      <c r="D544" s="2" t="s">
        <v>5490</v>
      </c>
      <c r="E544" s="2" t="s">
        <v>5490</v>
      </c>
      <c r="F544" s="2" t="s">
        <v>5490</v>
      </c>
      <c r="G544" s="23"/>
      <c r="H544" s="2" t="s">
        <v>83</v>
      </c>
      <c r="I544" s="2" t="s">
        <v>61</v>
      </c>
      <c r="J544" s="2" t="s">
        <v>61</v>
      </c>
      <c r="K544" s="2"/>
      <c r="L544" s="46">
        <v>41585</v>
      </c>
      <c r="M544" s="2" t="s">
        <v>133</v>
      </c>
      <c r="N544" s="2">
        <v>24.49624</v>
      </c>
      <c r="O544" s="2">
        <v>55.372669999999999</v>
      </c>
      <c r="P544" s="2" t="s">
        <v>5142</v>
      </c>
      <c r="Q544" s="2" t="s">
        <v>65</v>
      </c>
      <c r="R544" s="43" t="s">
        <v>16802</v>
      </c>
      <c r="S544" s="41" t="s">
        <v>16802</v>
      </c>
      <c r="T544" s="41" t="s">
        <v>18462</v>
      </c>
      <c r="U544" s="2" t="s">
        <v>6245</v>
      </c>
      <c r="V544" s="2" t="s">
        <v>5358</v>
      </c>
      <c r="W544" s="41" t="s">
        <v>67</v>
      </c>
      <c r="X544" s="2" t="s">
        <v>153</v>
      </c>
      <c r="Y544" s="2" t="s">
        <v>5205</v>
      </c>
      <c r="Z544" s="2" t="s">
        <v>10423</v>
      </c>
      <c r="AA544" s="2" t="s">
        <v>5144</v>
      </c>
      <c r="AB544" s="2" t="s">
        <v>5356</v>
      </c>
      <c r="AC544" s="2"/>
      <c r="AD544" s="2">
        <v>8005700</v>
      </c>
      <c r="AE544" s="2">
        <v>28</v>
      </c>
      <c r="AF544" s="2">
        <v>6</v>
      </c>
      <c r="AG544" s="2"/>
      <c r="AH544" s="2"/>
      <c r="AI544" s="2">
        <v>3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 t="s">
        <v>78</v>
      </c>
      <c r="CE544" s="2" t="s">
        <v>19262</v>
      </c>
      <c r="CF544" s="2" t="s">
        <v>15683</v>
      </c>
      <c r="CG544" s="2" t="s">
        <v>253</v>
      </c>
      <c r="CH544" s="2" t="s">
        <v>15706</v>
      </c>
      <c r="CI544" s="49"/>
    </row>
    <row r="545" spans="1:87" x14ac:dyDescent="0.2">
      <c r="A545" s="2" t="s">
        <v>5213</v>
      </c>
      <c r="B545" s="2" t="s">
        <v>23586</v>
      </c>
      <c r="C545" s="2" t="s">
        <v>5140</v>
      </c>
      <c r="D545" s="2" t="s">
        <v>5213</v>
      </c>
      <c r="E545" s="2" t="s">
        <v>5213</v>
      </c>
      <c r="F545" s="2" t="s">
        <v>5213</v>
      </c>
      <c r="G545" s="23" t="s">
        <v>5214</v>
      </c>
      <c r="H545" s="2" t="s">
        <v>61</v>
      </c>
      <c r="I545" s="2" t="s">
        <v>61</v>
      </c>
      <c r="J545" s="2" t="s">
        <v>61</v>
      </c>
      <c r="K545" s="2" t="s">
        <v>61</v>
      </c>
      <c r="L545" s="45" t="s">
        <v>17088</v>
      </c>
      <c r="M545" s="2" t="s">
        <v>133</v>
      </c>
      <c r="N545" s="2">
        <v>24.225429999999999</v>
      </c>
      <c r="O545" s="2">
        <v>55.760179999999998</v>
      </c>
      <c r="P545" s="2" t="s">
        <v>5142</v>
      </c>
      <c r="Q545" s="2" t="s">
        <v>65</v>
      </c>
      <c r="R545" s="43" t="s">
        <v>18854</v>
      </c>
      <c r="S545" s="41" t="s">
        <v>272</v>
      </c>
      <c r="T545" s="41" t="s">
        <v>18461</v>
      </c>
      <c r="U545" s="2" t="s">
        <v>16801</v>
      </c>
      <c r="V545" s="2" t="s">
        <v>272</v>
      </c>
      <c r="W545" s="41" t="s">
        <v>17588</v>
      </c>
      <c r="X545" s="2" t="s">
        <v>153</v>
      </c>
      <c r="Y545" s="2" t="s">
        <v>5143</v>
      </c>
      <c r="Z545" s="2" t="s">
        <v>10423</v>
      </c>
      <c r="AA545" s="2" t="s">
        <v>5144</v>
      </c>
      <c r="AB545" s="2" t="s">
        <v>5145</v>
      </c>
      <c r="AC545" s="2" t="s">
        <v>5205</v>
      </c>
      <c r="AD545" s="2">
        <v>8001800</v>
      </c>
      <c r="AE545" s="2">
        <v>18</v>
      </c>
      <c r="AF545" s="2">
        <v>6</v>
      </c>
      <c r="AG545" s="2">
        <v>3</v>
      </c>
      <c r="AH545" s="2" t="s">
        <v>17974</v>
      </c>
      <c r="AI545" s="2">
        <v>3</v>
      </c>
      <c r="AJ545" s="2">
        <v>3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 t="s">
        <v>78</v>
      </c>
      <c r="CE545" s="2" t="s">
        <v>19263</v>
      </c>
      <c r="CF545" s="2" t="s">
        <v>15684</v>
      </c>
      <c r="CG545" s="2" t="e">
        <v>#N/A</v>
      </c>
      <c r="CH545" s="2" t="s">
        <v>272</v>
      </c>
      <c r="CI545" s="49"/>
    </row>
    <row r="546" spans="1:87" x14ac:dyDescent="0.2">
      <c r="A546" s="2" t="s">
        <v>5215</v>
      </c>
      <c r="B546" s="2" t="s">
        <v>23587</v>
      </c>
      <c r="C546" s="2" t="s">
        <v>5140</v>
      </c>
      <c r="D546" s="2" t="s">
        <v>5215</v>
      </c>
      <c r="E546" s="2" t="s">
        <v>5215</v>
      </c>
      <c r="F546" s="2" t="s">
        <v>5215</v>
      </c>
      <c r="G546" s="23" t="s">
        <v>5216</v>
      </c>
      <c r="H546" s="2" t="s">
        <v>61</v>
      </c>
      <c r="I546" s="2" t="s">
        <v>61</v>
      </c>
      <c r="J546" s="2" t="s">
        <v>61</v>
      </c>
      <c r="K546" s="2" t="s">
        <v>61</v>
      </c>
      <c r="L546" s="45" t="s">
        <v>17088</v>
      </c>
      <c r="M546" s="2" t="s">
        <v>133</v>
      </c>
      <c r="N546" s="2">
        <v>24.224019999999999</v>
      </c>
      <c r="O546" s="2">
        <v>55.766069999999999</v>
      </c>
      <c r="P546" s="2" t="s">
        <v>5142</v>
      </c>
      <c r="Q546" s="2" t="s">
        <v>65</v>
      </c>
      <c r="R546" s="43" t="s">
        <v>18854</v>
      </c>
      <c r="S546" s="41" t="s">
        <v>272</v>
      </c>
      <c r="T546" s="41" t="s">
        <v>18461</v>
      </c>
      <c r="U546" s="2" t="s">
        <v>16801</v>
      </c>
      <c r="V546" s="2" t="s">
        <v>272</v>
      </c>
      <c r="W546" s="41" t="s">
        <v>17588</v>
      </c>
      <c r="X546" s="2" t="s">
        <v>153</v>
      </c>
      <c r="Y546" s="2" t="s">
        <v>5149</v>
      </c>
      <c r="Z546" s="2" t="s">
        <v>10423</v>
      </c>
      <c r="AA546" s="2" t="s">
        <v>5144</v>
      </c>
      <c r="AB546" s="2" t="s">
        <v>5150</v>
      </c>
      <c r="AC546" s="2" t="s">
        <v>5205</v>
      </c>
      <c r="AD546" s="2">
        <v>8001800</v>
      </c>
      <c r="AE546" s="2">
        <v>21</v>
      </c>
      <c r="AF546" s="2">
        <v>6</v>
      </c>
      <c r="AG546" s="2">
        <v>3</v>
      </c>
      <c r="AH546" s="2" t="s">
        <v>17974</v>
      </c>
      <c r="AI546" s="2">
        <v>3</v>
      </c>
      <c r="AJ546" s="2">
        <v>3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 t="s">
        <v>78</v>
      </c>
      <c r="CE546" s="2" t="s">
        <v>19264</v>
      </c>
      <c r="CF546" s="2" t="s">
        <v>15684</v>
      </c>
      <c r="CG546" s="2" t="e">
        <v>#N/A</v>
      </c>
      <c r="CH546" s="2" t="s">
        <v>272</v>
      </c>
      <c r="CI546" s="49"/>
    </row>
    <row r="547" spans="1:87" x14ac:dyDescent="0.2">
      <c r="A547" s="2" t="s">
        <v>5219</v>
      </c>
      <c r="B547" s="2" t="s">
        <v>23588</v>
      </c>
      <c r="C547" s="2" t="s">
        <v>5140</v>
      </c>
      <c r="D547" s="2" t="s">
        <v>5219</v>
      </c>
      <c r="E547" s="2" t="s">
        <v>5219</v>
      </c>
      <c r="F547" s="2" t="s">
        <v>5219</v>
      </c>
      <c r="G547" s="23" t="s">
        <v>5220</v>
      </c>
      <c r="H547" s="2" t="s">
        <v>61</v>
      </c>
      <c r="I547" s="2" t="s">
        <v>61</v>
      </c>
      <c r="J547" s="2" t="s">
        <v>61</v>
      </c>
      <c r="K547" s="2" t="s">
        <v>61</v>
      </c>
      <c r="L547" s="46">
        <v>41192</v>
      </c>
      <c r="M547" s="2" t="s">
        <v>133</v>
      </c>
      <c r="N547" s="2">
        <v>24.23329</v>
      </c>
      <c r="O547" s="2">
        <v>55.754069999999999</v>
      </c>
      <c r="P547" s="2" t="s">
        <v>5142</v>
      </c>
      <c r="Q547" s="2" t="s">
        <v>65</v>
      </c>
      <c r="R547" s="43" t="s">
        <v>18854</v>
      </c>
      <c r="S547" s="41" t="s">
        <v>272</v>
      </c>
      <c r="T547" s="41" t="s">
        <v>18461</v>
      </c>
      <c r="U547" s="2" t="s">
        <v>16801</v>
      </c>
      <c r="V547" s="2" t="s">
        <v>272</v>
      </c>
      <c r="W547" s="41" t="s">
        <v>17588</v>
      </c>
      <c r="X547" s="2" t="s">
        <v>153</v>
      </c>
      <c r="Y547" s="2" t="s">
        <v>5149</v>
      </c>
      <c r="Z547" s="2" t="s">
        <v>10423</v>
      </c>
      <c r="AA547" s="2" t="s">
        <v>5144</v>
      </c>
      <c r="AB547" s="2" t="s">
        <v>5150</v>
      </c>
      <c r="AC547" s="2" t="s">
        <v>5205</v>
      </c>
      <c r="AD547" s="2">
        <v>8001500</v>
      </c>
      <c r="AE547" s="2">
        <v>11</v>
      </c>
      <c r="AF547" s="2">
        <v>6</v>
      </c>
      <c r="AG547" s="2">
        <v>3</v>
      </c>
      <c r="AH547" s="2" t="s">
        <v>17974</v>
      </c>
      <c r="AI547" s="2">
        <v>3</v>
      </c>
      <c r="AJ547" s="2">
        <v>3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 t="s">
        <v>78</v>
      </c>
      <c r="CE547" s="2" t="s">
        <v>19265</v>
      </c>
      <c r="CF547" s="2" t="s">
        <v>15684</v>
      </c>
      <c r="CG547" s="2" t="e">
        <v>#N/A</v>
      </c>
      <c r="CH547" s="2" t="s">
        <v>272</v>
      </c>
      <c r="CI547" s="49"/>
    </row>
    <row r="548" spans="1:87" x14ac:dyDescent="0.2">
      <c r="A548" s="2" t="s">
        <v>5505</v>
      </c>
      <c r="B548" s="2" t="s">
        <v>23589</v>
      </c>
      <c r="C548" s="2" t="s">
        <v>5140</v>
      </c>
      <c r="D548" s="2" t="s">
        <v>5505</v>
      </c>
      <c r="E548" s="2" t="s">
        <v>5505</v>
      </c>
      <c r="F548" s="2" t="s">
        <v>5505</v>
      </c>
      <c r="G548" s="23" t="s">
        <v>18822</v>
      </c>
      <c r="H548" s="2" t="s">
        <v>61</v>
      </c>
      <c r="I548" s="2" t="s">
        <v>61</v>
      </c>
      <c r="J548" s="2" t="s">
        <v>61</v>
      </c>
      <c r="K548" s="2" t="s">
        <v>61</v>
      </c>
      <c r="L548" s="45" t="s">
        <v>17088</v>
      </c>
      <c r="M548" s="2" t="s">
        <v>133</v>
      </c>
      <c r="N548" s="2">
        <v>24.538699999999999</v>
      </c>
      <c r="O548" s="2">
        <v>55.636240000000001</v>
      </c>
      <c r="P548" s="2" t="s">
        <v>5142</v>
      </c>
      <c r="Q548" s="2" t="s">
        <v>65</v>
      </c>
      <c r="R548" s="43" t="s">
        <v>16802</v>
      </c>
      <c r="S548" s="41" t="s">
        <v>16802</v>
      </c>
      <c r="T548" s="41" t="s">
        <v>18462</v>
      </c>
      <c r="U548" s="2" t="s">
        <v>6245</v>
      </c>
      <c r="V548" s="2" t="s">
        <v>5436</v>
      </c>
      <c r="W548" s="41" t="s">
        <v>17588</v>
      </c>
      <c r="X548" s="2" t="s">
        <v>153</v>
      </c>
      <c r="Y548" s="2" t="s">
        <v>5143</v>
      </c>
      <c r="Z548" s="2" t="s">
        <v>10423</v>
      </c>
      <c r="AA548" s="2" t="s">
        <v>5144</v>
      </c>
      <c r="AB548" s="2" t="s">
        <v>5145</v>
      </c>
      <c r="AC548" s="2" t="s">
        <v>5247</v>
      </c>
      <c r="AD548" s="2">
        <v>8005500</v>
      </c>
      <c r="AE548" s="2">
        <v>50</v>
      </c>
      <c r="AF548" s="2">
        <v>6</v>
      </c>
      <c r="AG548" s="2">
        <v>3</v>
      </c>
      <c r="AH548" s="2" t="s">
        <v>17978</v>
      </c>
      <c r="AI548" s="2">
        <v>3</v>
      </c>
      <c r="AJ548" s="2">
        <v>3</v>
      </c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 t="s">
        <v>78</v>
      </c>
      <c r="CE548" s="2" t="s">
        <v>5506</v>
      </c>
      <c r="CF548" s="2" t="s">
        <v>15694</v>
      </c>
      <c r="CG548" s="2" t="s">
        <v>17387</v>
      </c>
      <c r="CH548" s="2" t="s">
        <v>15706</v>
      </c>
      <c r="CI548" s="49"/>
    </row>
    <row r="549" spans="1:87" x14ac:dyDescent="0.2">
      <c r="A549" s="2" t="s">
        <v>5507</v>
      </c>
      <c r="B549" s="2" t="s">
        <v>23590</v>
      </c>
      <c r="C549" s="2" t="s">
        <v>5140</v>
      </c>
      <c r="D549" s="2" t="s">
        <v>5507</v>
      </c>
      <c r="E549" s="2" t="s">
        <v>5507</v>
      </c>
      <c r="F549" s="2" t="s">
        <v>5507</v>
      </c>
      <c r="G549" s="23"/>
      <c r="H549" s="2" t="s">
        <v>61</v>
      </c>
      <c r="I549" s="2" t="s">
        <v>61</v>
      </c>
      <c r="J549" s="2" t="s">
        <v>61</v>
      </c>
      <c r="K549" s="2"/>
      <c r="L549" s="45" t="s">
        <v>17088</v>
      </c>
      <c r="M549" s="2" t="s">
        <v>133</v>
      </c>
      <c r="N549" s="2">
        <v>24.698789999999999</v>
      </c>
      <c r="O549" s="2">
        <v>55.7545</v>
      </c>
      <c r="P549" s="2" t="s">
        <v>5142</v>
      </c>
      <c r="Q549" s="2" t="s">
        <v>65</v>
      </c>
      <c r="R549" s="43" t="s">
        <v>16802</v>
      </c>
      <c r="S549" s="41" t="s">
        <v>16802</v>
      </c>
      <c r="T549" s="41" t="s">
        <v>18462</v>
      </c>
      <c r="U549" s="2" t="s">
        <v>6245</v>
      </c>
      <c r="V549" s="2" t="s">
        <v>5358</v>
      </c>
      <c r="W549" s="41" t="s">
        <v>67</v>
      </c>
      <c r="X549" s="2" t="s">
        <v>153</v>
      </c>
      <c r="Y549" s="2" t="s">
        <v>5143</v>
      </c>
      <c r="Z549" s="2" t="s">
        <v>10423</v>
      </c>
      <c r="AA549" s="2" t="s">
        <v>5144</v>
      </c>
      <c r="AB549" s="2" t="s">
        <v>5145</v>
      </c>
      <c r="AC549" s="2"/>
      <c r="AD549" s="2">
        <v>8005100</v>
      </c>
      <c r="AE549" s="2">
        <v>35</v>
      </c>
      <c r="AF549" s="2">
        <v>6</v>
      </c>
      <c r="AG549" s="2"/>
      <c r="AH549" s="2"/>
      <c r="AI549" s="2">
        <v>3</v>
      </c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 t="s">
        <v>78</v>
      </c>
      <c r="CE549" s="2" t="s">
        <v>5508</v>
      </c>
      <c r="CF549" s="2" t="s">
        <v>15680</v>
      </c>
      <c r="CG549" s="2" t="s">
        <v>253</v>
      </c>
      <c r="CH549" s="2" t="s">
        <v>15706</v>
      </c>
      <c r="CI549" s="49"/>
    </row>
    <row r="550" spans="1:87" x14ac:dyDescent="0.2">
      <c r="A550" s="2" t="s">
        <v>5509</v>
      </c>
      <c r="B550" s="2" t="s">
        <v>23591</v>
      </c>
      <c r="C550" s="2" t="s">
        <v>5140</v>
      </c>
      <c r="D550" s="2" t="s">
        <v>5509</v>
      </c>
      <c r="E550" s="2" t="s">
        <v>5509</v>
      </c>
      <c r="F550" s="2" t="s">
        <v>5509</v>
      </c>
      <c r="G550" s="23"/>
      <c r="H550" s="2" t="s">
        <v>61</v>
      </c>
      <c r="I550" s="2" t="s">
        <v>61</v>
      </c>
      <c r="J550" s="2" t="s">
        <v>61</v>
      </c>
      <c r="K550" s="2"/>
      <c r="L550" s="45" t="s">
        <v>17088</v>
      </c>
      <c r="M550" s="2" t="s">
        <v>133</v>
      </c>
      <c r="N550" s="2">
        <v>24.74605</v>
      </c>
      <c r="O550" s="2">
        <v>55.800789999999999</v>
      </c>
      <c r="P550" s="2" t="s">
        <v>5142</v>
      </c>
      <c r="Q550" s="2" t="s">
        <v>65</v>
      </c>
      <c r="R550" s="43" t="s">
        <v>16802</v>
      </c>
      <c r="S550" s="41" t="s">
        <v>16802</v>
      </c>
      <c r="T550" s="41" t="s">
        <v>18462</v>
      </c>
      <c r="U550" s="2" t="s">
        <v>6245</v>
      </c>
      <c r="V550" s="2" t="s">
        <v>5358</v>
      </c>
      <c r="W550" s="41" t="s">
        <v>67</v>
      </c>
      <c r="X550" s="2" t="s">
        <v>153</v>
      </c>
      <c r="Y550" s="2" t="s">
        <v>5143</v>
      </c>
      <c r="Z550" s="2" t="s">
        <v>10423</v>
      </c>
      <c r="AA550" s="2" t="s">
        <v>5144</v>
      </c>
      <c r="AB550" s="2" t="s">
        <v>5145</v>
      </c>
      <c r="AC550" s="2"/>
      <c r="AD550" s="2">
        <v>8005100</v>
      </c>
      <c r="AE550" s="2">
        <v>50</v>
      </c>
      <c r="AF550" s="2">
        <v>6</v>
      </c>
      <c r="AG550" s="2"/>
      <c r="AH550" s="2"/>
      <c r="AI550" s="2">
        <v>3</v>
      </c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 t="s">
        <v>78</v>
      </c>
      <c r="CE550" s="2" t="s">
        <v>5510</v>
      </c>
      <c r="CF550" s="2" t="s">
        <v>15699</v>
      </c>
      <c r="CG550" s="2" t="s">
        <v>17387</v>
      </c>
      <c r="CH550" s="2" t="s">
        <v>15706</v>
      </c>
      <c r="CI550" s="49"/>
    </row>
    <row r="551" spans="1:87" x14ac:dyDescent="0.2">
      <c r="A551" s="2" t="s">
        <v>5511</v>
      </c>
      <c r="B551" s="2" t="s">
        <v>23592</v>
      </c>
      <c r="C551" s="2" t="s">
        <v>5140</v>
      </c>
      <c r="D551" s="2" t="s">
        <v>5511</v>
      </c>
      <c r="E551" s="2" t="s">
        <v>5511</v>
      </c>
      <c r="F551" s="2" t="s">
        <v>5511</v>
      </c>
      <c r="G551" s="23"/>
      <c r="H551" s="2" t="s">
        <v>61</v>
      </c>
      <c r="I551" s="2" t="s">
        <v>61</v>
      </c>
      <c r="J551" s="2" t="s">
        <v>61</v>
      </c>
      <c r="K551" s="2"/>
      <c r="L551" s="45" t="s">
        <v>17088</v>
      </c>
      <c r="M551" s="2" t="s">
        <v>133</v>
      </c>
      <c r="N551" s="2">
        <v>24.314620000000001</v>
      </c>
      <c r="O551" s="2">
        <v>55.691890000000001</v>
      </c>
      <c r="P551" s="2" t="s">
        <v>5142</v>
      </c>
      <c r="Q551" s="2" t="s">
        <v>65</v>
      </c>
      <c r="R551" s="43" t="s">
        <v>16802</v>
      </c>
      <c r="S551" s="41" t="s">
        <v>16802</v>
      </c>
      <c r="T551" s="41" t="s">
        <v>18462</v>
      </c>
      <c r="U551" s="2" t="s">
        <v>6245</v>
      </c>
      <c r="V551" s="2" t="s">
        <v>5436</v>
      </c>
      <c r="W551" s="41" t="s">
        <v>67</v>
      </c>
      <c r="X551" s="2" t="s">
        <v>153</v>
      </c>
      <c r="Y551" s="2" t="s">
        <v>5143</v>
      </c>
      <c r="Z551" s="2" t="s">
        <v>10423</v>
      </c>
      <c r="AA551" s="2" t="s">
        <v>5144</v>
      </c>
      <c r="AB551" s="2" t="s">
        <v>5145</v>
      </c>
      <c r="AC551" s="2"/>
      <c r="AD551" s="2">
        <v>8004100</v>
      </c>
      <c r="AE551" s="2">
        <v>56</v>
      </c>
      <c r="AF551" s="2">
        <v>6</v>
      </c>
      <c r="AG551" s="2"/>
      <c r="AH551" s="2"/>
      <c r="AI551" s="2">
        <v>3</v>
      </c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 t="s">
        <v>78</v>
      </c>
      <c r="CE551" s="2" t="s">
        <v>19266</v>
      </c>
      <c r="CF551" s="2" t="s">
        <v>15686</v>
      </c>
      <c r="CG551" s="2" t="s">
        <v>17387</v>
      </c>
      <c r="CH551" s="2" t="s">
        <v>15706</v>
      </c>
      <c r="CI551" s="49"/>
    </row>
    <row r="552" spans="1:87" x14ac:dyDescent="0.2">
      <c r="A552" s="2" t="s">
        <v>5512</v>
      </c>
      <c r="B552" s="2" t="s">
        <v>23593</v>
      </c>
      <c r="C552" s="2" t="s">
        <v>5140</v>
      </c>
      <c r="D552" s="2" t="s">
        <v>5512</v>
      </c>
      <c r="E552" s="2" t="s">
        <v>5512</v>
      </c>
      <c r="F552" s="2" t="s">
        <v>5512</v>
      </c>
      <c r="G552" s="23" t="s">
        <v>5513</v>
      </c>
      <c r="H552" s="2" t="s">
        <v>61</v>
      </c>
      <c r="I552" s="2" t="s">
        <v>61</v>
      </c>
      <c r="J552" s="2" t="s">
        <v>61</v>
      </c>
      <c r="K552" s="2" t="s">
        <v>61</v>
      </c>
      <c r="L552" s="46">
        <v>41970</v>
      </c>
      <c r="M552" s="2" t="s">
        <v>133</v>
      </c>
      <c r="N552" s="2">
        <v>24.220459999999999</v>
      </c>
      <c r="O552" s="2">
        <v>55.595770000000002</v>
      </c>
      <c r="P552" s="2" t="s">
        <v>5142</v>
      </c>
      <c r="Q552" s="2" t="s">
        <v>65</v>
      </c>
      <c r="R552" s="43" t="s">
        <v>16802</v>
      </c>
      <c r="S552" s="41" t="s">
        <v>16802</v>
      </c>
      <c r="T552" s="41" t="s">
        <v>18462</v>
      </c>
      <c r="U552" s="2" t="s">
        <v>6245</v>
      </c>
      <c r="V552" s="2" t="s">
        <v>5358</v>
      </c>
      <c r="W552" s="41" t="s">
        <v>17588</v>
      </c>
      <c r="X552" s="2" t="s">
        <v>311</v>
      </c>
      <c r="Y552" s="2" t="s">
        <v>5149</v>
      </c>
      <c r="Z552" s="2" t="s">
        <v>10423</v>
      </c>
      <c r="AA552" s="2" t="s">
        <v>5144</v>
      </c>
      <c r="AB552" s="2" t="s">
        <v>5150</v>
      </c>
      <c r="AC552" s="2" t="s">
        <v>5247</v>
      </c>
      <c r="AD552" s="2">
        <v>8006300</v>
      </c>
      <c r="AE552" s="2">
        <v>33</v>
      </c>
      <c r="AF552" s="2">
        <v>6</v>
      </c>
      <c r="AG552" s="2">
        <v>3</v>
      </c>
      <c r="AH552" s="2" t="s">
        <v>17978</v>
      </c>
      <c r="AI552" s="2">
        <v>3</v>
      </c>
      <c r="AJ552" s="2">
        <v>3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 t="s">
        <v>78</v>
      </c>
      <c r="CE552" s="2" t="s">
        <v>19267</v>
      </c>
      <c r="CF552" s="2" t="s">
        <v>15685</v>
      </c>
      <c r="CG552" s="2" t="s">
        <v>253</v>
      </c>
      <c r="CH552" s="2" t="s">
        <v>15706</v>
      </c>
      <c r="CI552" s="49"/>
    </row>
    <row r="553" spans="1:87" x14ac:dyDescent="0.2">
      <c r="A553" s="2" t="s">
        <v>5514</v>
      </c>
      <c r="B553" s="2" t="s">
        <v>23594</v>
      </c>
      <c r="C553" s="2" t="s">
        <v>5140</v>
      </c>
      <c r="D553" s="2" t="s">
        <v>5514</v>
      </c>
      <c r="E553" s="2" t="s">
        <v>5514</v>
      </c>
      <c r="F553" s="2" t="s">
        <v>5514</v>
      </c>
      <c r="G553" s="23" t="s">
        <v>5515</v>
      </c>
      <c r="H553" s="2" t="s">
        <v>61</v>
      </c>
      <c r="I553" s="2" t="s">
        <v>61</v>
      </c>
      <c r="J553" s="2" t="s">
        <v>61</v>
      </c>
      <c r="K553" s="2" t="s">
        <v>61</v>
      </c>
      <c r="L553" s="46">
        <v>40519</v>
      </c>
      <c r="M553" s="2" t="s">
        <v>133</v>
      </c>
      <c r="N553" s="2">
        <v>24.239229999999999</v>
      </c>
      <c r="O553" s="2">
        <v>55.541870000000003</v>
      </c>
      <c r="P553" s="2" t="s">
        <v>5142</v>
      </c>
      <c r="Q553" s="2" t="s">
        <v>65</v>
      </c>
      <c r="R553" s="43" t="s">
        <v>18854</v>
      </c>
      <c r="S553" s="41" t="s">
        <v>1554</v>
      </c>
      <c r="T553" s="41" t="s">
        <v>18460</v>
      </c>
      <c r="U553" s="2" t="s">
        <v>16801</v>
      </c>
      <c r="V553" s="2" t="s">
        <v>253</v>
      </c>
      <c r="W553" s="41" t="s">
        <v>17588</v>
      </c>
      <c r="X553" s="2" t="s">
        <v>153</v>
      </c>
      <c r="Y553" s="2" t="s">
        <v>5149</v>
      </c>
      <c r="Z553" s="2" t="s">
        <v>10423</v>
      </c>
      <c r="AA553" s="2" t="s">
        <v>5144</v>
      </c>
      <c r="AB553" s="2" t="s">
        <v>5150</v>
      </c>
      <c r="AC553" s="2" t="s">
        <v>5247</v>
      </c>
      <c r="AD553" s="2">
        <v>8006500</v>
      </c>
      <c r="AE553" s="2">
        <v>29</v>
      </c>
      <c r="AF553" s="2">
        <v>6</v>
      </c>
      <c r="AG553" s="2">
        <v>3</v>
      </c>
      <c r="AH553" s="2" t="s">
        <v>17978</v>
      </c>
      <c r="AI553" s="2">
        <v>3</v>
      </c>
      <c r="AJ553" s="2">
        <v>3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 t="s">
        <v>78</v>
      </c>
      <c r="CE553" s="2" t="s">
        <v>5516</v>
      </c>
      <c r="CF553" s="2" t="s">
        <v>15683</v>
      </c>
      <c r="CG553" s="2" t="e">
        <v>#N/A</v>
      </c>
      <c r="CH553" s="2" t="s">
        <v>15705</v>
      </c>
      <c r="CI553" s="49"/>
    </row>
    <row r="554" spans="1:87" x14ac:dyDescent="0.2">
      <c r="A554" s="2" t="s">
        <v>5517</v>
      </c>
      <c r="B554" s="2" t="s">
        <v>23595</v>
      </c>
      <c r="C554" s="2" t="s">
        <v>5140</v>
      </c>
      <c r="D554" s="2" t="s">
        <v>5517</v>
      </c>
      <c r="E554" s="2" t="s">
        <v>5517</v>
      </c>
      <c r="F554" s="2" t="s">
        <v>5517</v>
      </c>
      <c r="G554" s="23" t="s">
        <v>5518</v>
      </c>
      <c r="H554" s="2" t="s">
        <v>61</v>
      </c>
      <c r="I554" s="2" t="s">
        <v>61</v>
      </c>
      <c r="J554" s="2" t="s">
        <v>61</v>
      </c>
      <c r="K554" s="2" t="s">
        <v>61</v>
      </c>
      <c r="L554" s="45" t="s">
        <v>17088</v>
      </c>
      <c r="M554" s="2" t="s">
        <v>133</v>
      </c>
      <c r="N554" s="2">
        <v>24.217870000000001</v>
      </c>
      <c r="O554" s="2">
        <v>55.557949999999998</v>
      </c>
      <c r="P554" s="2" t="s">
        <v>5142</v>
      </c>
      <c r="Q554" s="2" t="s">
        <v>65</v>
      </c>
      <c r="R554" s="43" t="s">
        <v>18854</v>
      </c>
      <c r="S554" s="41" t="s">
        <v>1554</v>
      </c>
      <c r="T554" s="41" t="s">
        <v>18460</v>
      </c>
      <c r="U554" s="2" t="s">
        <v>16803</v>
      </c>
      <c r="V554" s="2" t="s">
        <v>253</v>
      </c>
      <c r="W554" s="41" t="s">
        <v>17588</v>
      </c>
      <c r="X554" s="2" t="s">
        <v>153</v>
      </c>
      <c r="Y554" s="2" t="s">
        <v>5149</v>
      </c>
      <c r="Z554" s="2" t="s">
        <v>10423</v>
      </c>
      <c r="AA554" s="2" t="s">
        <v>5144</v>
      </c>
      <c r="AB554" s="2" t="s">
        <v>5150</v>
      </c>
      <c r="AC554" s="2" t="s">
        <v>5247</v>
      </c>
      <c r="AD554" s="2">
        <v>8006500</v>
      </c>
      <c r="AE554" s="2">
        <v>29</v>
      </c>
      <c r="AF554" s="2">
        <v>6</v>
      </c>
      <c r="AG554" s="2">
        <v>3</v>
      </c>
      <c r="AH554" s="2" t="s">
        <v>17978</v>
      </c>
      <c r="AI554" s="2">
        <v>3</v>
      </c>
      <c r="AJ554" s="2">
        <v>3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 t="s">
        <v>78</v>
      </c>
      <c r="CE554" s="2" t="s">
        <v>5519</v>
      </c>
      <c r="CF554" s="2" t="s">
        <v>15680</v>
      </c>
      <c r="CG554" s="2" t="e">
        <v>#N/A</v>
      </c>
      <c r="CH554" s="2" t="s">
        <v>15705</v>
      </c>
      <c r="CI554" s="49"/>
    </row>
    <row r="555" spans="1:87" x14ac:dyDescent="0.2">
      <c r="A555" s="2" t="s">
        <v>5523</v>
      </c>
      <c r="B555" s="2" t="s">
        <v>23596</v>
      </c>
      <c r="C555" s="2" t="s">
        <v>5140</v>
      </c>
      <c r="D555" s="2" t="s">
        <v>5523</v>
      </c>
      <c r="E555" s="2" t="s">
        <v>5523</v>
      </c>
      <c r="F555" s="2" t="s">
        <v>5523</v>
      </c>
      <c r="G555" s="23" t="s">
        <v>17954</v>
      </c>
      <c r="H555" s="2" t="s">
        <v>61</v>
      </c>
      <c r="I555" s="2" t="s">
        <v>61</v>
      </c>
      <c r="J555" s="2" t="s">
        <v>61</v>
      </c>
      <c r="K555" s="2" t="s">
        <v>61</v>
      </c>
      <c r="L555" s="46">
        <v>40505</v>
      </c>
      <c r="M555" s="2" t="s">
        <v>133</v>
      </c>
      <c r="N555" s="2">
        <v>24.599499999999999</v>
      </c>
      <c r="O555" s="2">
        <v>55.752989999999997</v>
      </c>
      <c r="P555" s="2" t="s">
        <v>5142</v>
      </c>
      <c r="Q555" s="2" t="s">
        <v>65</v>
      </c>
      <c r="R555" s="43" t="s">
        <v>18854</v>
      </c>
      <c r="S555" s="41" t="s">
        <v>1554</v>
      </c>
      <c r="T555" s="41" t="s">
        <v>18460</v>
      </c>
      <c r="U555" s="2" t="s">
        <v>16803</v>
      </c>
      <c r="V555" s="2" t="s">
        <v>253</v>
      </c>
      <c r="W555" s="41" t="s">
        <v>17588</v>
      </c>
      <c r="X555" s="2" t="s">
        <v>153</v>
      </c>
      <c r="Y555" s="2" t="s">
        <v>5143</v>
      </c>
      <c r="Z555" s="2" t="s">
        <v>10423</v>
      </c>
      <c r="AA555" s="2" t="s">
        <v>5144</v>
      </c>
      <c r="AB555" s="2" t="s">
        <v>5145</v>
      </c>
      <c r="AC555" s="2" t="s">
        <v>5247</v>
      </c>
      <c r="AD555" s="2">
        <v>8005500</v>
      </c>
      <c r="AE555" s="2">
        <v>38</v>
      </c>
      <c r="AF555" s="2">
        <v>6</v>
      </c>
      <c r="AG555" s="2">
        <v>3</v>
      </c>
      <c r="AH555" s="2" t="s">
        <v>17978</v>
      </c>
      <c r="AI555" s="2">
        <v>3</v>
      </c>
      <c r="AJ555" s="2">
        <v>3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 t="s">
        <v>78</v>
      </c>
      <c r="CE555" s="2" t="s">
        <v>5524</v>
      </c>
      <c r="CF555" s="2" t="s">
        <v>15680</v>
      </c>
      <c r="CG555" s="2" t="e">
        <v>#N/A</v>
      </c>
      <c r="CH555" s="2" t="s">
        <v>15705</v>
      </c>
      <c r="CI555" s="49"/>
    </row>
    <row r="556" spans="1:87" x14ac:dyDescent="0.2">
      <c r="A556" s="2" t="s">
        <v>5525</v>
      </c>
      <c r="B556" s="2" t="s">
        <v>23597</v>
      </c>
      <c r="C556" s="2" t="s">
        <v>5140</v>
      </c>
      <c r="D556" s="2" t="s">
        <v>5525</v>
      </c>
      <c r="E556" s="2" t="s">
        <v>5525</v>
      </c>
      <c r="F556" s="2" t="s">
        <v>5525</v>
      </c>
      <c r="G556" s="23" t="s">
        <v>17037</v>
      </c>
      <c r="H556" s="2" t="s">
        <v>83</v>
      </c>
      <c r="I556" s="2" t="s">
        <v>61</v>
      </c>
      <c r="J556" s="2" t="s">
        <v>61</v>
      </c>
      <c r="K556" s="2" t="s">
        <v>61</v>
      </c>
      <c r="L556" s="45" t="s">
        <v>17088</v>
      </c>
      <c r="M556" s="2" t="s">
        <v>133</v>
      </c>
      <c r="N556" s="2">
        <v>24.197690000000001</v>
      </c>
      <c r="O556" s="2">
        <v>55.676850000000002</v>
      </c>
      <c r="P556" s="2" t="s">
        <v>5142</v>
      </c>
      <c r="Q556" s="2" t="s">
        <v>65</v>
      </c>
      <c r="R556" s="43" t="s">
        <v>18854</v>
      </c>
      <c r="S556" s="41" t="s">
        <v>1554</v>
      </c>
      <c r="T556" s="41" t="s">
        <v>18460</v>
      </c>
      <c r="U556" s="2" t="s">
        <v>16801</v>
      </c>
      <c r="V556" s="2" t="s">
        <v>134</v>
      </c>
      <c r="W556" s="41" t="s">
        <v>17588</v>
      </c>
      <c r="X556" s="2" t="s">
        <v>153</v>
      </c>
      <c r="Y556" s="2" t="s">
        <v>5149</v>
      </c>
      <c r="Z556" s="2" t="s">
        <v>10423</v>
      </c>
      <c r="AA556" s="2" t="s">
        <v>5144</v>
      </c>
      <c r="AB556" s="2" t="s">
        <v>5150</v>
      </c>
      <c r="AC556" s="2" t="s">
        <v>5205</v>
      </c>
      <c r="AD556" s="2">
        <v>8001300</v>
      </c>
      <c r="AE556" s="2">
        <v>29</v>
      </c>
      <c r="AF556" s="2">
        <v>6</v>
      </c>
      <c r="AG556" s="2">
        <v>3</v>
      </c>
      <c r="AH556" s="2" t="s">
        <v>17974</v>
      </c>
      <c r="AI556" s="2">
        <v>3</v>
      </c>
      <c r="AJ556" s="2">
        <v>3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 t="s">
        <v>78</v>
      </c>
      <c r="CE556" s="2" t="s">
        <v>5526</v>
      </c>
      <c r="CF556" s="2" t="s">
        <v>15683</v>
      </c>
      <c r="CG556" s="2" t="e">
        <v>#N/A</v>
      </c>
      <c r="CH556" s="2" t="s">
        <v>15705</v>
      </c>
      <c r="CI556" s="49"/>
    </row>
    <row r="557" spans="1:87" x14ac:dyDescent="0.2">
      <c r="A557" s="2" t="s">
        <v>5531</v>
      </c>
      <c r="B557" s="2" t="s">
        <v>23598</v>
      </c>
      <c r="C557" s="2" t="s">
        <v>5140</v>
      </c>
      <c r="D557" s="2"/>
      <c r="E557" s="2" t="s">
        <v>5531</v>
      </c>
      <c r="F557" s="2" t="s">
        <v>5531</v>
      </c>
      <c r="G557" s="23" t="s">
        <v>17039</v>
      </c>
      <c r="H557" s="2"/>
      <c r="I557" s="2" t="s">
        <v>61</v>
      </c>
      <c r="J557" s="2" t="s">
        <v>61</v>
      </c>
      <c r="K557" s="2" t="s">
        <v>61</v>
      </c>
      <c r="L557" s="46">
        <v>41806</v>
      </c>
      <c r="M557" s="2" t="s">
        <v>133</v>
      </c>
      <c r="N557" s="2">
        <v>24.553380000000001</v>
      </c>
      <c r="O557" s="2">
        <v>55.671779999999998</v>
      </c>
      <c r="P557" s="2" t="s">
        <v>5142</v>
      </c>
      <c r="Q557" s="2" t="s">
        <v>65</v>
      </c>
      <c r="R557" s="43" t="s">
        <v>18854</v>
      </c>
      <c r="S557" s="41" t="s">
        <v>1554</v>
      </c>
      <c r="T557" s="41" t="s">
        <v>18460</v>
      </c>
      <c r="U557" s="2" t="s">
        <v>16801</v>
      </c>
      <c r="V557" s="2" t="s">
        <v>4086</v>
      </c>
      <c r="W557" s="41" t="s">
        <v>17589</v>
      </c>
      <c r="X557" s="2" t="s">
        <v>315</v>
      </c>
      <c r="Y557" s="2" t="s">
        <v>5143</v>
      </c>
      <c r="Z557" s="2" t="s">
        <v>10423</v>
      </c>
      <c r="AA557" s="2" t="s">
        <v>5144</v>
      </c>
      <c r="AB557" s="2" t="s">
        <v>5145</v>
      </c>
      <c r="AC557" s="2" t="s">
        <v>5247</v>
      </c>
      <c r="AD557" s="2">
        <v>8005500</v>
      </c>
      <c r="AE557" s="2">
        <v>38</v>
      </c>
      <c r="AF557" s="2">
        <v>8</v>
      </c>
      <c r="AG557" s="2">
        <v>3</v>
      </c>
      <c r="AH557" s="2" t="s">
        <v>17978</v>
      </c>
      <c r="AI557" s="2">
        <v>4</v>
      </c>
      <c r="AJ557" s="2">
        <v>3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 t="s">
        <v>78</v>
      </c>
      <c r="CE557" s="2" t="s">
        <v>5532</v>
      </c>
      <c r="CF557" s="2" t="s">
        <v>15680</v>
      </c>
      <c r="CG557" s="2" t="e">
        <v>#N/A</v>
      </c>
      <c r="CH557" s="2" t="s">
        <v>15705</v>
      </c>
      <c r="CI557" s="49"/>
    </row>
    <row r="558" spans="1:87" x14ac:dyDescent="0.2">
      <c r="A558" s="2" t="s">
        <v>5224</v>
      </c>
      <c r="B558" s="2" t="s">
        <v>23599</v>
      </c>
      <c r="C558" s="2" t="s">
        <v>5140</v>
      </c>
      <c r="D558" s="2"/>
      <c r="E558" s="2" t="s">
        <v>5224</v>
      </c>
      <c r="F558" s="2" t="s">
        <v>5224</v>
      </c>
      <c r="G558" s="23" t="s">
        <v>5225</v>
      </c>
      <c r="H558" s="2"/>
      <c r="I558" s="2" t="s">
        <v>61</v>
      </c>
      <c r="J558" s="2" t="s">
        <v>61</v>
      </c>
      <c r="K558" s="2" t="s">
        <v>61</v>
      </c>
      <c r="L558" s="46">
        <v>41919</v>
      </c>
      <c r="M558" s="2" t="s">
        <v>133</v>
      </c>
      <c r="N558" s="2">
        <v>24.22016</v>
      </c>
      <c r="O558" s="2">
        <v>55.784089999999999</v>
      </c>
      <c r="P558" s="2" t="s">
        <v>5226</v>
      </c>
      <c r="Q558" s="2" t="s">
        <v>65</v>
      </c>
      <c r="R558" s="43" t="s">
        <v>18854</v>
      </c>
      <c r="S558" s="41" t="s">
        <v>1554</v>
      </c>
      <c r="T558" s="41" t="s">
        <v>18460</v>
      </c>
      <c r="U558" s="2" t="s">
        <v>16801</v>
      </c>
      <c r="V558" s="2" t="s">
        <v>369</v>
      </c>
      <c r="W558" s="41" t="s">
        <v>17589</v>
      </c>
      <c r="X558" s="2" t="s">
        <v>315</v>
      </c>
      <c r="Y558" s="2" t="s">
        <v>5143</v>
      </c>
      <c r="Z558" s="2" t="s">
        <v>10423</v>
      </c>
      <c r="AA558" s="2" t="s">
        <v>5144</v>
      </c>
      <c r="AB558" s="2" t="s">
        <v>5145</v>
      </c>
      <c r="AC558" s="2" t="s">
        <v>5205</v>
      </c>
      <c r="AD558" s="2">
        <v>8001800</v>
      </c>
      <c r="AE558" s="2">
        <v>19</v>
      </c>
      <c r="AF558" s="2">
        <v>8</v>
      </c>
      <c r="AG558" s="2">
        <v>3</v>
      </c>
      <c r="AH558" s="2" t="s">
        <v>17974</v>
      </c>
      <c r="AI558" s="2">
        <v>4</v>
      </c>
      <c r="AJ558" s="2">
        <v>3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 t="s">
        <v>78</v>
      </c>
      <c r="CE558" s="2" t="s">
        <v>5227</v>
      </c>
      <c r="CF558" s="2" t="s">
        <v>15682</v>
      </c>
      <c r="CG558" s="2" t="e">
        <v>#N/A</v>
      </c>
      <c r="CH558" s="2" t="s">
        <v>15705</v>
      </c>
      <c r="CI558" s="49"/>
    </row>
    <row r="559" spans="1:87" x14ac:dyDescent="0.2">
      <c r="A559" s="2" t="s">
        <v>5533</v>
      </c>
      <c r="B559" s="2" t="s">
        <v>23600</v>
      </c>
      <c r="C559" s="2" t="s">
        <v>5140</v>
      </c>
      <c r="D559" s="2" t="s">
        <v>5533</v>
      </c>
      <c r="E559" s="2" t="s">
        <v>5533</v>
      </c>
      <c r="F559" s="2" t="s">
        <v>5533</v>
      </c>
      <c r="G559" s="23" t="s">
        <v>5534</v>
      </c>
      <c r="H559" s="2" t="s">
        <v>61</v>
      </c>
      <c r="I559" s="2" t="s">
        <v>61</v>
      </c>
      <c r="J559" s="2" t="s">
        <v>61</v>
      </c>
      <c r="K559" s="2" t="s">
        <v>61</v>
      </c>
      <c r="L559" s="45" t="s">
        <v>17088</v>
      </c>
      <c r="M559" s="2" t="s">
        <v>133</v>
      </c>
      <c r="N559" s="2">
        <v>24.256699999999999</v>
      </c>
      <c r="O559" s="2">
        <v>55.567329999999998</v>
      </c>
      <c r="P559" s="2" t="s">
        <v>5142</v>
      </c>
      <c r="Q559" s="2" t="s">
        <v>65</v>
      </c>
      <c r="R559" s="43" t="s">
        <v>16802</v>
      </c>
      <c r="S559" s="41" t="s">
        <v>16802</v>
      </c>
      <c r="T559" s="41" t="s">
        <v>18462</v>
      </c>
      <c r="U559" s="2" t="s">
        <v>6245</v>
      </c>
      <c r="V559" s="2" t="s">
        <v>5358</v>
      </c>
      <c r="W559" s="41" t="s">
        <v>17588</v>
      </c>
      <c r="X559" s="2" t="s">
        <v>153</v>
      </c>
      <c r="Y559" s="2" t="s">
        <v>5149</v>
      </c>
      <c r="Z559" s="2" t="s">
        <v>10423</v>
      </c>
      <c r="AA559" s="2" t="s">
        <v>5144</v>
      </c>
      <c r="AB559" s="2" t="s">
        <v>5150</v>
      </c>
      <c r="AC559" s="2" t="s">
        <v>5247</v>
      </c>
      <c r="AD559" s="2">
        <v>8006500</v>
      </c>
      <c r="AE559" s="2">
        <v>36</v>
      </c>
      <c r="AF559" s="2">
        <v>6</v>
      </c>
      <c r="AG559" s="2">
        <v>3</v>
      </c>
      <c r="AH559" s="2" t="s">
        <v>17978</v>
      </c>
      <c r="AI559" s="2">
        <v>3</v>
      </c>
      <c r="AJ559" s="2">
        <v>3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 t="s">
        <v>78</v>
      </c>
      <c r="CE559" s="2" t="s">
        <v>5535</v>
      </c>
      <c r="CF559" s="2" t="s">
        <v>15680</v>
      </c>
      <c r="CG559" s="2" t="s">
        <v>253</v>
      </c>
      <c r="CH559" s="2" t="s">
        <v>15706</v>
      </c>
      <c r="CI559" s="49"/>
    </row>
    <row r="560" spans="1:87" x14ac:dyDescent="0.2">
      <c r="A560" s="2" t="s">
        <v>5536</v>
      </c>
      <c r="B560" s="2" t="s">
        <v>23601</v>
      </c>
      <c r="C560" s="2" t="s">
        <v>5140</v>
      </c>
      <c r="D560" s="2" t="s">
        <v>5536</v>
      </c>
      <c r="E560" s="2" t="s">
        <v>5536</v>
      </c>
      <c r="F560" s="2" t="s">
        <v>5536</v>
      </c>
      <c r="G560" s="23" t="s">
        <v>5537</v>
      </c>
      <c r="H560" s="2" t="s">
        <v>61</v>
      </c>
      <c r="I560" s="2" t="s">
        <v>61</v>
      </c>
      <c r="J560" s="2" t="s">
        <v>61</v>
      </c>
      <c r="K560" s="2" t="s">
        <v>61</v>
      </c>
      <c r="L560" s="45" t="s">
        <v>17088</v>
      </c>
      <c r="M560" s="2" t="s">
        <v>133</v>
      </c>
      <c r="N560" s="2">
        <v>24.2102</v>
      </c>
      <c r="O560" s="2">
        <v>55.519399999999997</v>
      </c>
      <c r="P560" s="2" t="s">
        <v>5142</v>
      </c>
      <c r="Q560" s="2" t="s">
        <v>65</v>
      </c>
      <c r="R560" s="43" t="s">
        <v>16802</v>
      </c>
      <c r="S560" s="41" t="s">
        <v>16802</v>
      </c>
      <c r="T560" s="41" t="s">
        <v>18462</v>
      </c>
      <c r="U560" s="2" t="s">
        <v>6245</v>
      </c>
      <c r="V560" s="2" t="s">
        <v>5358</v>
      </c>
      <c r="W560" s="41" t="s">
        <v>17588</v>
      </c>
      <c r="X560" s="2" t="s">
        <v>153</v>
      </c>
      <c r="Y560" s="2" t="s">
        <v>5149</v>
      </c>
      <c r="Z560" s="2" t="s">
        <v>10423</v>
      </c>
      <c r="AA560" s="2" t="s">
        <v>5144</v>
      </c>
      <c r="AB560" s="2" t="s">
        <v>5150</v>
      </c>
      <c r="AC560" s="2" t="s">
        <v>5247</v>
      </c>
      <c r="AD560" s="2">
        <v>8006700</v>
      </c>
      <c r="AE560" s="2">
        <v>39</v>
      </c>
      <c r="AF560" s="2">
        <v>6</v>
      </c>
      <c r="AG560" s="2">
        <v>3</v>
      </c>
      <c r="AH560" s="2" t="s">
        <v>17978</v>
      </c>
      <c r="AI560" s="2">
        <v>3</v>
      </c>
      <c r="AJ560" s="2">
        <v>3</v>
      </c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 t="s">
        <v>78</v>
      </c>
      <c r="CE560" s="2" t="s">
        <v>5538</v>
      </c>
      <c r="CF560" s="2" t="s">
        <v>15691</v>
      </c>
      <c r="CG560" s="2" t="s">
        <v>17387</v>
      </c>
      <c r="CH560" s="2" t="s">
        <v>15706</v>
      </c>
      <c r="CI560" s="49"/>
    </row>
    <row r="561" spans="1:87" x14ac:dyDescent="0.2">
      <c r="A561" s="2" t="s">
        <v>5539</v>
      </c>
      <c r="B561" s="2" t="s">
        <v>23602</v>
      </c>
      <c r="C561" s="2" t="s">
        <v>5140</v>
      </c>
      <c r="D561" s="2" t="s">
        <v>5539</v>
      </c>
      <c r="E561" s="2" t="s">
        <v>5539</v>
      </c>
      <c r="F561" s="2" t="s">
        <v>5539</v>
      </c>
      <c r="G561" s="23" t="s">
        <v>5540</v>
      </c>
      <c r="H561" s="2" t="s">
        <v>61</v>
      </c>
      <c r="I561" s="2" t="s">
        <v>61</v>
      </c>
      <c r="J561" s="2" t="s">
        <v>61</v>
      </c>
      <c r="K561" s="2" t="s">
        <v>61</v>
      </c>
      <c r="L561" s="46">
        <v>41205</v>
      </c>
      <c r="M561" s="2" t="s">
        <v>133</v>
      </c>
      <c r="N561" s="2">
        <v>24.255299999999998</v>
      </c>
      <c r="O561" s="2">
        <v>55.694099999999999</v>
      </c>
      <c r="P561" s="2" t="s">
        <v>5142</v>
      </c>
      <c r="Q561" s="2" t="s">
        <v>65</v>
      </c>
      <c r="R561" s="43" t="s">
        <v>16802</v>
      </c>
      <c r="S561" s="41" t="s">
        <v>16802</v>
      </c>
      <c r="T561" s="41" t="s">
        <v>18462</v>
      </c>
      <c r="U561" s="2" t="s">
        <v>6245</v>
      </c>
      <c r="V561" s="2" t="s">
        <v>5358</v>
      </c>
      <c r="W561" s="41" t="s">
        <v>17588</v>
      </c>
      <c r="X561" s="2" t="s">
        <v>153</v>
      </c>
      <c r="Y561" s="2" t="s">
        <v>5143</v>
      </c>
      <c r="Z561" s="2" t="s">
        <v>10423</v>
      </c>
      <c r="AA561" s="2" t="s">
        <v>5144</v>
      </c>
      <c r="AB561" s="2" t="s">
        <v>5145</v>
      </c>
      <c r="AC561" s="2" t="s">
        <v>5247</v>
      </c>
      <c r="AD561" s="2">
        <v>8000600</v>
      </c>
      <c r="AE561" s="2">
        <v>28</v>
      </c>
      <c r="AF561" s="2">
        <v>6</v>
      </c>
      <c r="AG561" s="2">
        <v>3</v>
      </c>
      <c r="AH561" s="2" t="s">
        <v>17978</v>
      </c>
      <c r="AI561" s="2">
        <v>3</v>
      </c>
      <c r="AJ561" s="2">
        <v>3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 t="s">
        <v>71</v>
      </c>
      <c r="CE561" s="2">
        <v>0</v>
      </c>
      <c r="CF561" s="2" t="s">
        <v>15685</v>
      </c>
      <c r="CG561" s="2" t="s">
        <v>253</v>
      </c>
      <c r="CH561" s="2" t="s">
        <v>15706</v>
      </c>
      <c r="CI561" s="49"/>
    </row>
    <row r="562" spans="1:87" x14ac:dyDescent="0.2">
      <c r="A562" s="2" t="s">
        <v>5541</v>
      </c>
      <c r="B562" s="2" t="s">
        <v>23603</v>
      </c>
      <c r="C562" s="2" t="s">
        <v>5140</v>
      </c>
      <c r="D562" s="2" t="s">
        <v>5541</v>
      </c>
      <c r="E562" s="2" t="s">
        <v>5541</v>
      </c>
      <c r="F562" s="2" t="s">
        <v>5541</v>
      </c>
      <c r="G562" s="23"/>
      <c r="H562" s="2" t="s">
        <v>83</v>
      </c>
      <c r="I562" s="2" t="s">
        <v>61</v>
      </c>
      <c r="J562" s="2" t="s">
        <v>61</v>
      </c>
      <c r="K562" s="2"/>
      <c r="L562" s="46">
        <v>41259</v>
      </c>
      <c r="M562" s="2" t="s">
        <v>133</v>
      </c>
      <c r="N562" s="2">
        <v>24.712340000000001</v>
      </c>
      <c r="O562" s="2">
        <v>55.621650000000002</v>
      </c>
      <c r="P562" s="2" t="s">
        <v>5142</v>
      </c>
      <c r="Q562" s="2" t="s">
        <v>65</v>
      </c>
      <c r="R562" s="43" t="s">
        <v>16802</v>
      </c>
      <c r="S562" s="41" t="s">
        <v>16802</v>
      </c>
      <c r="T562" s="41" t="s">
        <v>18462</v>
      </c>
      <c r="U562" s="2" t="s">
        <v>6245</v>
      </c>
      <c r="V562" s="2" t="s">
        <v>5436</v>
      </c>
      <c r="W562" s="41" t="s">
        <v>67</v>
      </c>
      <c r="X562" s="2" t="s">
        <v>153</v>
      </c>
      <c r="Y562" s="2" t="s">
        <v>5143</v>
      </c>
      <c r="Z562" s="2" t="s">
        <v>10423</v>
      </c>
      <c r="AA562" s="2" t="s">
        <v>5144</v>
      </c>
      <c r="AB562" s="2" t="s">
        <v>5145</v>
      </c>
      <c r="AC562" s="2"/>
      <c r="AD562" s="2">
        <v>8005300</v>
      </c>
      <c r="AE562" s="2">
        <v>63</v>
      </c>
      <c r="AF562" s="2">
        <v>6</v>
      </c>
      <c r="AG562" s="2"/>
      <c r="AH562" s="2"/>
      <c r="AI562" s="2">
        <v>3</v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 t="s">
        <v>78</v>
      </c>
      <c r="CE562" s="2" t="s">
        <v>5542</v>
      </c>
      <c r="CF562" s="2" t="s">
        <v>15691</v>
      </c>
      <c r="CG562" s="2" t="s">
        <v>17387</v>
      </c>
      <c r="CH562" s="2" t="s">
        <v>15706</v>
      </c>
      <c r="CI562" s="49"/>
    </row>
    <row r="563" spans="1:87" x14ac:dyDescent="0.2">
      <c r="A563" s="2" t="s">
        <v>5548</v>
      </c>
      <c r="B563" s="2" t="s">
        <v>23604</v>
      </c>
      <c r="C563" s="2" t="s">
        <v>5140</v>
      </c>
      <c r="D563" s="2" t="s">
        <v>5548</v>
      </c>
      <c r="E563" s="2" t="s">
        <v>5548</v>
      </c>
      <c r="F563" s="2" t="s">
        <v>5548</v>
      </c>
      <c r="G563" s="23" t="s">
        <v>16383</v>
      </c>
      <c r="H563" s="2" t="s">
        <v>61</v>
      </c>
      <c r="I563" s="2" t="s">
        <v>61</v>
      </c>
      <c r="J563" s="2" t="s">
        <v>61</v>
      </c>
      <c r="K563" s="2" t="s">
        <v>61</v>
      </c>
      <c r="L563" s="45" t="s">
        <v>17088</v>
      </c>
      <c r="M563" s="2" t="s">
        <v>133</v>
      </c>
      <c r="N563" s="2">
        <v>24.35727</v>
      </c>
      <c r="O563" s="2">
        <v>55.792679999999997</v>
      </c>
      <c r="P563" s="2" t="s">
        <v>5142</v>
      </c>
      <c r="Q563" s="2" t="s">
        <v>65</v>
      </c>
      <c r="R563" s="43" t="s">
        <v>16802</v>
      </c>
      <c r="S563" s="41" t="s">
        <v>16802</v>
      </c>
      <c r="T563" s="41" t="s">
        <v>18462</v>
      </c>
      <c r="U563" s="2" t="s">
        <v>6245</v>
      </c>
      <c r="V563" s="2" t="s">
        <v>5358</v>
      </c>
      <c r="W563" s="41" t="s">
        <v>17588</v>
      </c>
      <c r="X563" s="2" t="s">
        <v>153</v>
      </c>
      <c r="Y563" s="2" t="s">
        <v>5149</v>
      </c>
      <c r="Z563" s="2" t="s">
        <v>10423</v>
      </c>
      <c r="AA563" s="2" t="s">
        <v>5144</v>
      </c>
      <c r="AB563" s="2" t="s">
        <v>5150</v>
      </c>
      <c r="AC563" s="2" t="s">
        <v>5247</v>
      </c>
      <c r="AD563" s="2">
        <v>8000100</v>
      </c>
      <c r="AE563" s="2">
        <v>26</v>
      </c>
      <c r="AF563" s="2">
        <v>6</v>
      </c>
      <c r="AG563" s="2">
        <v>3</v>
      </c>
      <c r="AH563" s="2" t="s">
        <v>17978</v>
      </c>
      <c r="AI563" s="2">
        <v>3</v>
      </c>
      <c r="AJ563" s="2">
        <v>3</v>
      </c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 t="s">
        <v>78</v>
      </c>
      <c r="CE563" s="2" t="s">
        <v>5549</v>
      </c>
      <c r="CF563" s="2" t="s">
        <v>15683</v>
      </c>
      <c r="CG563" s="2" t="s">
        <v>253</v>
      </c>
      <c r="CH563" s="2" t="s">
        <v>15706</v>
      </c>
      <c r="CI563" s="49"/>
    </row>
    <row r="564" spans="1:87" x14ac:dyDescent="0.2">
      <c r="A564" s="2" t="s">
        <v>5550</v>
      </c>
      <c r="B564" s="2" t="s">
        <v>23605</v>
      </c>
      <c r="C564" s="2" t="s">
        <v>5140</v>
      </c>
      <c r="D564" s="2" t="s">
        <v>5550</v>
      </c>
      <c r="E564" s="2" t="s">
        <v>5550</v>
      </c>
      <c r="F564" s="2" t="s">
        <v>5550</v>
      </c>
      <c r="G564" s="23" t="s">
        <v>5551</v>
      </c>
      <c r="H564" s="2" t="s">
        <v>61</v>
      </c>
      <c r="I564" s="2" t="s">
        <v>61</v>
      </c>
      <c r="J564" s="2" t="s">
        <v>61</v>
      </c>
      <c r="K564" s="2" t="s">
        <v>61</v>
      </c>
      <c r="L564" s="46">
        <v>41270</v>
      </c>
      <c r="M564" s="2" t="s">
        <v>133</v>
      </c>
      <c r="N564" s="2">
        <v>24.205929999999999</v>
      </c>
      <c r="O564" s="2">
        <v>55.53002</v>
      </c>
      <c r="P564" s="2" t="s">
        <v>5142</v>
      </c>
      <c r="Q564" s="2" t="s">
        <v>65</v>
      </c>
      <c r="R564" s="43" t="s">
        <v>18854</v>
      </c>
      <c r="S564" s="41" t="s">
        <v>1554</v>
      </c>
      <c r="T564" s="41" t="s">
        <v>18460</v>
      </c>
      <c r="U564" s="2" t="s">
        <v>16803</v>
      </c>
      <c r="V564" s="2" t="s">
        <v>253</v>
      </c>
      <c r="W564" s="41" t="s">
        <v>17588</v>
      </c>
      <c r="X564" s="2" t="s">
        <v>153</v>
      </c>
      <c r="Y564" s="2" t="s">
        <v>5149</v>
      </c>
      <c r="Z564" s="2" t="s">
        <v>10423</v>
      </c>
      <c r="AA564" s="2" t="s">
        <v>5144</v>
      </c>
      <c r="AB564" s="2" t="s">
        <v>5150</v>
      </c>
      <c r="AC564" s="2" t="s">
        <v>5247</v>
      </c>
      <c r="AD564" s="2">
        <v>8006500</v>
      </c>
      <c r="AE564" s="2">
        <v>38</v>
      </c>
      <c r="AF564" s="2">
        <v>8</v>
      </c>
      <c r="AG564" s="2">
        <v>3</v>
      </c>
      <c r="AH564" s="2" t="s">
        <v>17978</v>
      </c>
      <c r="AI564" s="2">
        <v>4</v>
      </c>
      <c r="AJ564" s="2">
        <v>3</v>
      </c>
      <c r="AK564" s="2" t="s">
        <v>18943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 t="s">
        <v>78</v>
      </c>
      <c r="CE564" s="2" t="s">
        <v>5552</v>
      </c>
      <c r="CF564" s="2" t="s">
        <v>15680</v>
      </c>
      <c r="CG564" s="2" t="e">
        <v>#N/A</v>
      </c>
      <c r="CH564" s="2" t="s">
        <v>15705</v>
      </c>
      <c r="CI564" s="49"/>
    </row>
    <row r="565" spans="1:87" x14ac:dyDescent="0.2">
      <c r="A565" s="2" t="s">
        <v>5555</v>
      </c>
      <c r="B565" s="2" t="s">
        <v>23606</v>
      </c>
      <c r="C565" s="2" t="s">
        <v>5140</v>
      </c>
      <c r="D565" s="2" t="s">
        <v>5555</v>
      </c>
      <c r="E565" s="2" t="s">
        <v>5555</v>
      </c>
      <c r="F565" s="2" t="s">
        <v>5555</v>
      </c>
      <c r="G565" s="23" t="s">
        <v>5556</v>
      </c>
      <c r="H565" s="2" t="s">
        <v>61</v>
      </c>
      <c r="I565" s="2" t="s">
        <v>61</v>
      </c>
      <c r="J565" s="2" t="s">
        <v>61</v>
      </c>
      <c r="K565" s="2" t="s">
        <v>61</v>
      </c>
      <c r="L565" s="46">
        <v>41270</v>
      </c>
      <c r="M565" s="2" t="s">
        <v>133</v>
      </c>
      <c r="N565" s="2">
        <v>24.219629999999999</v>
      </c>
      <c r="O565" s="2">
        <v>55.548490000000001</v>
      </c>
      <c r="P565" s="2" t="s">
        <v>5142</v>
      </c>
      <c r="Q565" s="2" t="s">
        <v>65</v>
      </c>
      <c r="R565" s="43" t="s">
        <v>18854</v>
      </c>
      <c r="S565" s="41" t="s">
        <v>1554</v>
      </c>
      <c r="T565" s="41" t="s">
        <v>18460</v>
      </c>
      <c r="U565" s="2" t="s">
        <v>16801</v>
      </c>
      <c r="V565" s="2" t="s">
        <v>253</v>
      </c>
      <c r="W565" s="41" t="s">
        <v>17588</v>
      </c>
      <c r="X565" s="2" t="s">
        <v>153</v>
      </c>
      <c r="Y565" s="2" t="s">
        <v>5143</v>
      </c>
      <c r="Z565" s="2" t="s">
        <v>10423</v>
      </c>
      <c r="AA565" s="2" t="s">
        <v>5144</v>
      </c>
      <c r="AB565" s="2" t="s">
        <v>5145</v>
      </c>
      <c r="AC565" s="2" t="s">
        <v>5247</v>
      </c>
      <c r="AD565" s="2">
        <v>8006500</v>
      </c>
      <c r="AE565" s="2">
        <v>28</v>
      </c>
      <c r="AF565" s="2">
        <v>6</v>
      </c>
      <c r="AG565" s="2">
        <v>3</v>
      </c>
      <c r="AH565" s="2" t="s">
        <v>17978</v>
      </c>
      <c r="AI565" s="2">
        <v>3</v>
      </c>
      <c r="AJ565" s="2">
        <v>3</v>
      </c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 t="s">
        <v>78</v>
      </c>
      <c r="CE565" s="2" t="s">
        <v>5557</v>
      </c>
      <c r="CF565" s="2" t="s">
        <v>15683</v>
      </c>
      <c r="CG565" s="2" t="e">
        <v>#N/A</v>
      </c>
      <c r="CH565" s="2" t="s">
        <v>15705</v>
      </c>
      <c r="CI565" s="49"/>
    </row>
    <row r="566" spans="1:87" x14ac:dyDescent="0.2">
      <c r="A566" s="2" t="s">
        <v>5558</v>
      </c>
      <c r="B566" s="2" t="s">
        <v>23607</v>
      </c>
      <c r="C566" s="2" t="s">
        <v>5140</v>
      </c>
      <c r="D566" s="2" t="s">
        <v>5558</v>
      </c>
      <c r="E566" s="2" t="s">
        <v>5558</v>
      </c>
      <c r="F566" s="2" t="s">
        <v>5558</v>
      </c>
      <c r="G566" s="23" t="s">
        <v>5559</v>
      </c>
      <c r="H566" s="2" t="s">
        <v>61</v>
      </c>
      <c r="I566" s="2" t="s">
        <v>61</v>
      </c>
      <c r="J566" s="2" t="s">
        <v>61</v>
      </c>
      <c r="K566" s="2" t="s">
        <v>61</v>
      </c>
      <c r="L566" s="46">
        <v>41127</v>
      </c>
      <c r="M566" s="2" t="s">
        <v>133</v>
      </c>
      <c r="N566" s="2">
        <v>24.264759999999999</v>
      </c>
      <c r="O566" s="2">
        <v>55.761369999999999</v>
      </c>
      <c r="P566" s="2" t="s">
        <v>5142</v>
      </c>
      <c r="Q566" s="2" t="s">
        <v>65</v>
      </c>
      <c r="R566" s="43" t="s">
        <v>18854</v>
      </c>
      <c r="S566" s="41" t="s">
        <v>1554</v>
      </c>
      <c r="T566" s="41" t="s">
        <v>18460</v>
      </c>
      <c r="U566" s="2" t="s">
        <v>16803</v>
      </c>
      <c r="V566" s="2" t="s">
        <v>253</v>
      </c>
      <c r="W566" s="41" t="s">
        <v>17588</v>
      </c>
      <c r="X566" s="2" t="s">
        <v>153</v>
      </c>
      <c r="Y566" s="2" t="s">
        <v>5149</v>
      </c>
      <c r="Z566" s="2" t="s">
        <v>10423</v>
      </c>
      <c r="AA566" s="2" t="s">
        <v>5144</v>
      </c>
      <c r="AB566" s="2" t="s">
        <v>5150</v>
      </c>
      <c r="AC566" s="2" t="s">
        <v>5247</v>
      </c>
      <c r="AD566" s="2">
        <v>8000400</v>
      </c>
      <c r="AE566" s="2">
        <v>19</v>
      </c>
      <c r="AF566" s="2">
        <v>6</v>
      </c>
      <c r="AG566" s="2">
        <v>3</v>
      </c>
      <c r="AH566" s="2" t="s">
        <v>17978</v>
      </c>
      <c r="AI566" s="2">
        <v>3</v>
      </c>
      <c r="AJ566" s="2">
        <v>3</v>
      </c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 t="s">
        <v>78</v>
      </c>
      <c r="CE566" s="2" t="s">
        <v>5560</v>
      </c>
      <c r="CF566" s="2" t="s">
        <v>15683</v>
      </c>
      <c r="CG566" s="2" t="e">
        <v>#N/A</v>
      </c>
      <c r="CH566" s="2" t="s">
        <v>15705</v>
      </c>
      <c r="CI566" s="49"/>
    </row>
    <row r="567" spans="1:87" x14ac:dyDescent="0.2">
      <c r="A567" s="2" t="s">
        <v>5561</v>
      </c>
      <c r="B567" s="2" t="s">
        <v>23608</v>
      </c>
      <c r="C567" s="2" t="s">
        <v>5140</v>
      </c>
      <c r="D567" s="2"/>
      <c r="E567" s="2" t="s">
        <v>5561</v>
      </c>
      <c r="F567" s="2" t="s">
        <v>5561</v>
      </c>
      <c r="G567" s="23" t="s">
        <v>17755</v>
      </c>
      <c r="H567" s="2"/>
      <c r="I567" s="2" t="s">
        <v>61</v>
      </c>
      <c r="J567" s="2" t="s">
        <v>61</v>
      </c>
      <c r="K567" s="2" t="s">
        <v>61</v>
      </c>
      <c r="L567" s="46">
        <v>41898</v>
      </c>
      <c r="M567" s="2" t="s">
        <v>133</v>
      </c>
      <c r="N567" s="2">
        <v>24.398510000000002</v>
      </c>
      <c r="O567" s="2">
        <v>55.797150000000002</v>
      </c>
      <c r="P567" s="2" t="s">
        <v>5142</v>
      </c>
      <c r="Q567" s="2" t="s">
        <v>65</v>
      </c>
      <c r="R567" s="43" t="s">
        <v>18854</v>
      </c>
      <c r="S567" s="41" t="s">
        <v>1554</v>
      </c>
      <c r="T567" s="41" t="s">
        <v>18460</v>
      </c>
      <c r="U567" s="2" t="s">
        <v>16801</v>
      </c>
      <c r="V567" s="2" t="s">
        <v>253</v>
      </c>
      <c r="W567" s="41" t="s">
        <v>17589</v>
      </c>
      <c r="X567" s="2" t="s">
        <v>315</v>
      </c>
      <c r="Y567" s="2" t="s">
        <v>5143</v>
      </c>
      <c r="Z567" s="2" t="s">
        <v>10423</v>
      </c>
      <c r="AA567" s="2" t="s">
        <v>5144</v>
      </c>
      <c r="AB567" s="2" t="s">
        <v>5145</v>
      </c>
      <c r="AC567" s="2" t="s">
        <v>5247</v>
      </c>
      <c r="AD567" s="2">
        <v>8005900</v>
      </c>
      <c r="AE567" s="2">
        <v>29</v>
      </c>
      <c r="AF567" s="2">
        <v>6</v>
      </c>
      <c r="AG567" s="2">
        <v>3</v>
      </c>
      <c r="AH567" s="2" t="s">
        <v>17978</v>
      </c>
      <c r="AI567" s="2">
        <v>3</v>
      </c>
      <c r="AJ567" s="2">
        <v>3</v>
      </c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 t="s">
        <v>78</v>
      </c>
      <c r="CE567" s="2" t="s">
        <v>5562</v>
      </c>
      <c r="CF567" s="2" t="s">
        <v>15683</v>
      </c>
      <c r="CG567" s="2" t="e">
        <v>#N/A</v>
      </c>
      <c r="CH567" s="2" t="s">
        <v>15705</v>
      </c>
      <c r="CI567" s="49"/>
    </row>
    <row r="568" spans="1:87" x14ac:dyDescent="0.2">
      <c r="A568" s="2" t="s">
        <v>5565</v>
      </c>
      <c r="B568" s="2" t="s">
        <v>23609</v>
      </c>
      <c r="C568" s="2" t="s">
        <v>5140</v>
      </c>
      <c r="D568" s="2" t="s">
        <v>5565</v>
      </c>
      <c r="E568" s="2" t="s">
        <v>5565</v>
      </c>
      <c r="F568" s="2" t="s">
        <v>5565</v>
      </c>
      <c r="G568" s="23" t="s">
        <v>5566</v>
      </c>
      <c r="H568" s="2" t="s">
        <v>61</v>
      </c>
      <c r="I568" s="2" t="s">
        <v>61</v>
      </c>
      <c r="J568" s="2" t="s">
        <v>61</v>
      </c>
      <c r="K568" s="2" t="s">
        <v>61</v>
      </c>
      <c r="L568" s="46">
        <v>41876</v>
      </c>
      <c r="M568" s="2" t="s">
        <v>133</v>
      </c>
      <c r="N568" s="2">
        <v>24.314730000000001</v>
      </c>
      <c r="O568" s="2">
        <v>55.797800000000002</v>
      </c>
      <c r="P568" s="2" t="s">
        <v>5142</v>
      </c>
      <c r="Q568" s="2" t="s">
        <v>65</v>
      </c>
      <c r="R568" s="43" t="s">
        <v>18854</v>
      </c>
      <c r="S568" s="41" t="s">
        <v>1554</v>
      </c>
      <c r="T568" s="41" t="s">
        <v>18460</v>
      </c>
      <c r="U568" s="2" t="s">
        <v>16801</v>
      </c>
      <c r="V568" s="2" t="s">
        <v>253</v>
      </c>
      <c r="W568" s="41" t="s">
        <v>17588</v>
      </c>
      <c r="X568" s="2" t="s">
        <v>311</v>
      </c>
      <c r="Y568" s="2" t="s">
        <v>5149</v>
      </c>
      <c r="Z568" s="2" t="s">
        <v>10423</v>
      </c>
      <c r="AA568" s="2" t="s">
        <v>5144</v>
      </c>
      <c r="AB568" s="2" t="s">
        <v>5150</v>
      </c>
      <c r="AC568" s="2" t="s">
        <v>5247</v>
      </c>
      <c r="AD568" s="2">
        <v>8000200</v>
      </c>
      <c r="AE568" s="2">
        <v>20</v>
      </c>
      <c r="AF568" s="2">
        <v>8</v>
      </c>
      <c r="AG568" s="2">
        <v>3</v>
      </c>
      <c r="AH568" s="2" t="s">
        <v>17978</v>
      </c>
      <c r="AI568" s="2">
        <v>4</v>
      </c>
      <c r="AJ568" s="2">
        <v>3</v>
      </c>
      <c r="AK568" s="2" t="s">
        <v>18943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 t="s">
        <v>78</v>
      </c>
      <c r="CE568" s="2" t="s">
        <v>19268</v>
      </c>
      <c r="CF568" s="2" t="s">
        <v>15683</v>
      </c>
      <c r="CG568" s="2" t="e">
        <v>#N/A</v>
      </c>
      <c r="CH568" s="2" t="s">
        <v>15705</v>
      </c>
      <c r="CI568" s="49"/>
    </row>
    <row r="569" spans="1:87" x14ac:dyDescent="0.2">
      <c r="A569" s="2" t="s">
        <v>5572</v>
      </c>
      <c r="B569" s="2" t="s">
        <v>23610</v>
      </c>
      <c r="C569" s="2" t="s">
        <v>5140</v>
      </c>
      <c r="D569" s="2" t="s">
        <v>5572</v>
      </c>
      <c r="E569" s="2" t="s">
        <v>5572</v>
      </c>
      <c r="F569" s="2" t="s">
        <v>5572</v>
      </c>
      <c r="G569" s="23" t="s">
        <v>5573</v>
      </c>
      <c r="H569" s="2" t="s">
        <v>83</v>
      </c>
      <c r="I569" s="2" t="s">
        <v>61</v>
      </c>
      <c r="J569" s="2" t="s">
        <v>61</v>
      </c>
      <c r="K569" s="2" t="s">
        <v>61</v>
      </c>
      <c r="L569" s="46">
        <v>42003</v>
      </c>
      <c r="M569" s="2" t="s">
        <v>133</v>
      </c>
      <c r="N569" s="2">
        <v>24.197780000000002</v>
      </c>
      <c r="O569" s="2">
        <v>55.533000000000001</v>
      </c>
      <c r="P569" s="2" t="s">
        <v>5142</v>
      </c>
      <c r="Q569" s="2" t="s">
        <v>65</v>
      </c>
      <c r="R569" s="43" t="s">
        <v>16802</v>
      </c>
      <c r="S569" s="41" t="s">
        <v>16802</v>
      </c>
      <c r="T569" s="41" t="s">
        <v>18462</v>
      </c>
      <c r="U569" s="2" t="s">
        <v>6245</v>
      </c>
      <c r="V569" s="2" t="s">
        <v>5358</v>
      </c>
      <c r="W569" s="41" t="s">
        <v>17588</v>
      </c>
      <c r="X569" s="2" t="s">
        <v>311</v>
      </c>
      <c r="Y569" s="2" t="s">
        <v>5149</v>
      </c>
      <c r="Z569" s="2" t="s">
        <v>10423</v>
      </c>
      <c r="AA569" s="2" t="s">
        <v>5144</v>
      </c>
      <c r="AB569" s="2" t="s">
        <v>5150</v>
      </c>
      <c r="AC569" s="2" t="s">
        <v>5247</v>
      </c>
      <c r="AD569" s="2">
        <v>8006500</v>
      </c>
      <c r="AE569" s="2">
        <v>28</v>
      </c>
      <c r="AF569" s="2">
        <v>6</v>
      </c>
      <c r="AG569" s="2">
        <v>3</v>
      </c>
      <c r="AH569" s="2" t="s">
        <v>17978</v>
      </c>
      <c r="AI569" s="2">
        <v>3</v>
      </c>
      <c r="AJ569" s="2">
        <v>3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 t="s">
        <v>78</v>
      </c>
      <c r="CE569" s="2" t="s">
        <v>5574</v>
      </c>
      <c r="CF569" s="2" t="s">
        <v>15683</v>
      </c>
      <c r="CG569" s="2" t="s">
        <v>253</v>
      </c>
      <c r="CH569" s="2" t="s">
        <v>15706</v>
      </c>
      <c r="CI569" s="49"/>
    </row>
    <row r="570" spans="1:87" x14ac:dyDescent="0.2">
      <c r="A570" s="2" t="s">
        <v>5575</v>
      </c>
      <c r="B570" s="2" t="s">
        <v>23611</v>
      </c>
      <c r="C570" s="2" t="s">
        <v>5140</v>
      </c>
      <c r="D570" s="2" t="s">
        <v>5575</v>
      </c>
      <c r="E570" s="2" t="s">
        <v>5575</v>
      </c>
      <c r="F570" s="2" t="s">
        <v>5575</v>
      </c>
      <c r="G570" s="23" t="s">
        <v>5576</v>
      </c>
      <c r="H570" s="2" t="s">
        <v>61</v>
      </c>
      <c r="I570" s="2" t="s">
        <v>61</v>
      </c>
      <c r="J570" s="2" t="s">
        <v>61</v>
      </c>
      <c r="K570" s="2" t="s">
        <v>61</v>
      </c>
      <c r="L570" s="46">
        <v>41492</v>
      </c>
      <c r="M570" s="2" t="s">
        <v>133</v>
      </c>
      <c r="N570" s="2">
        <v>24.196370000000002</v>
      </c>
      <c r="O570" s="2">
        <v>55.607729999999997</v>
      </c>
      <c r="P570" s="2" t="s">
        <v>5142</v>
      </c>
      <c r="Q570" s="2" t="s">
        <v>65</v>
      </c>
      <c r="R570" s="43" t="s">
        <v>16802</v>
      </c>
      <c r="S570" s="41" t="s">
        <v>16802</v>
      </c>
      <c r="T570" s="41" t="s">
        <v>18462</v>
      </c>
      <c r="U570" s="2" t="s">
        <v>6245</v>
      </c>
      <c r="V570" s="2" t="s">
        <v>5358</v>
      </c>
      <c r="W570" s="41" t="s">
        <v>17588</v>
      </c>
      <c r="X570" s="2" t="s">
        <v>153</v>
      </c>
      <c r="Y570" s="2" t="s">
        <v>5149</v>
      </c>
      <c r="Z570" s="2" t="s">
        <v>10423</v>
      </c>
      <c r="AA570" s="2" t="s">
        <v>5144</v>
      </c>
      <c r="AB570" s="2" t="s">
        <v>5150</v>
      </c>
      <c r="AC570" s="2" t="s">
        <v>5247</v>
      </c>
      <c r="AD570" s="2">
        <v>8001000</v>
      </c>
      <c r="AE570" s="2">
        <v>33</v>
      </c>
      <c r="AF570" s="2">
        <v>6</v>
      </c>
      <c r="AG570" s="2">
        <v>3</v>
      </c>
      <c r="AH570" s="2" t="s">
        <v>17978</v>
      </c>
      <c r="AI570" s="2">
        <v>3</v>
      </c>
      <c r="AJ570" s="2">
        <v>3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 t="s">
        <v>78</v>
      </c>
      <c r="CE570" s="2" t="s">
        <v>5577</v>
      </c>
      <c r="CF570" s="2" t="s">
        <v>15685</v>
      </c>
      <c r="CG570" s="2" t="s">
        <v>253</v>
      </c>
      <c r="CH570" s="2" t="s">
        <v>15706</v>
      </c>
      <c r="CI570" s="49"/>
    </row>
    <row r="571" spans="1:87" x14ac:dyDescent="0.2">
      <c r="A571" s="2" t="s">
        <v>5578</v>
      </c>
      <c r="B571" s="2" t="s">
        <v>23612</v>
      </c>
      <c r="C571" s="2" t="s">
        <v>5140</v>
      </c>
      <c r="D571" s="2"/>
      <c r="E571" s="2" t="s">
        <v>5578</v>
      </c>
      <c r="F571" s="2" t="s">
        <v>5578</v>
      </c>
      <c r="G571" s="23" t="s">
        <v>16384</v>
      </c>
      <c r="H571" s="2"/>
      <c r="I571" s="2" t="s">
        <v>61</v>
      </c>
      <c r="J571" s="2" t="s">
        <v>61</v>
      </c>
      <c r="K571" s="2" t="s">
        <v>61</v>
      </c>
      <c r="L571" s="46">
        <v>41928</v>
      </c>
      <c r="M571" s="2" t="s">
        <v>133</v>
      </c>
      <c r="N571" s="2">
        <v>24.350619999999999</v>
      </c>
      <c r="O571" s="2">
        <v>55.79945</v>
      </c>
      <c r="P571" s="2" t="s">
        <v>5142</v>
      </c>
      <c r="Q571" s="2" t="s">
        <v>65</v>
      </c>
      <c r="R571" s="43" t="s">
        <v>18854</v>
      </c>
      <c r="S571" s="41" t="s">
        <v>1554</v>
      </c>
      <c r="T571" s="41" t="s">
        <v>18460</v>
      </c>
      <c r="U571" s="2" t="s">
        <v>16803</v>
      </c>
      <c r="V571" s="2" t="s">
        <v>1554</v>
      </c>
      <c r="W571" s="41" t="s">
        <v>17589</v>
      </c>
      <c r="X571" s="2" t="s">
        <v>315</v>
      </c>
      <c r="Y571" s="2" t="s">
        <v>5149</v>
      </c>
      <c r="Z571" s="2" t="s">
        <v>10423</v>
      </c>
      <c r="AA571" s="2" t="s">
        <v>5144</v>
      </c>
      <c r="AB571" s="2" t="s">
        <v>5150</v>
      </c>
      <c r="AC571" s="2" t="s">
        <v>5247</v>
      </c>
      <c r="AD571" s="2">
        <v>8000100</v>
      </c>
      <c r="AE571" s="2">
        <v>28</v>
      </c>
      <c r="AF571" s="2">
        <v>8</v>
      </c>
      <c r="AG571" s="2">
        <v>3</v>
      </c>
      <c r="AH571" s="2" t="s">
        <v>17978</v>
      </c>
      <c r="AI571" s="2">
        <v>4</v>
      </c>
      <c r="AJ571" s="2">
        <v>3</v>
      </c>
      <c r="AK571" s="2" t="s">
        <v>18943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 t="s">
        <v>78</v>
      </c>
      <c r="CE571" s="2" t="s">
        <v>5579</v>
      </c>
      <c r="CF571" s="2" t="s">
        <v>15683</v>
      </c>
      <c r="CG571" s="2" t="e">
        <v>#N/A</v>
      </c>
      <c r="CH571" s="2" t="s">
        <v>15705</v>
      </c>
      <c r="CI571" s="49"/>
    </row>
    <row r="572" spans="1:87" x14ac:dyDescent="0.2">
      <c r="A572" s="2" t="s">
        <v>5581</v>
      </c>
      <c r="B572" s="2" t="s">
        <v>23613</v>
      </c>
      <c r="C572" s="2" t="s">
        <v>5140</v>
      </c>
      <c r="D572" s="2" t="s">
        <v>5581</v>
      </c>
      <c r="E572" s="2" t="s">
        <v>5581</v>
      </c>
      <c r="F572" s="2" t="s">
        <v>5581</v>
      </c>
      <c r="G572" s="23" t="s">
        <v>5582</v>
      </c>
      <c r="H572" s="2" t="s">
        <v>61</v>
      </c>
      <c r="I572" s="2" t="s">
        <v>61</v>
      </c>
      <c r="J572" s="2" t="s">
        <v>61</v>
      </c>
      <c r="K572" s="2" t="s">
        <v>61</v>
      </c>
      <c r="L572" s="46">
        <v>42040</v>
      </c>
      <c r="M572" s="2" t="s">
        <v>133</v>
      </c>
      <c r="N572" s="2">
        <v>24.228940000000001</v>
      </c>
      <c r="O572" s="2">
        <v>55.744909999999997</v>
      </c>
      <c r="P572" s="2" t="s">
        <v>5142</v>
      </c>
      <c r="Q572" s="2" t="s">
        <v>65</v>
      </c>
      <c r="R572" s="43" t="s">
        <v>18854</v>
      </c>
      <c r="S572" s="41" t="s">
        <v>1554</v>
      </c>
      <c r="T572" s="41" t="s">
        <v>18460</v>
      </c>
      <c r="U572" s="2" t="s">
        <v>16801</v>
      </c>
      <c r="V572" s="2" t="s">
        <v>253</v>
      </c>
      <c r="W572" s="41" t="s">
        <v>17588</v>
      </c>
      <c r="X572" s="2" t="s">
        <v>311</v>
      </c>
      <c r="Y572" s="2" t="s">
        <v>5143</v>
      </c>
      <c r="Z572" s="2" t="s">
        <v>10423</v>
      </c>
      <c r="AA572" s="2" t="s">
        <v>5144</v>
      </c>
      <c r="AB572" s="2" t="s">
        <v>5145</v>
      </c>
      <c r="AC572" s="2" t="s">
        <v>5205</v>
      </c>
      <c r="AD572" s="2">
        <v>8001500</v>
      </c>
      <c r="AE572" s="2">
        <v>28</v>
      </c>
      <c r="AF572" s="2">
        <v>8</v>
      </c>
      <c r="AG572" s="2">
        <v>3</v>
      </c>
      <c r="AH572" s="2" t="s">
        <v>17974</v>
      </c>
      <c r="AI572" s="2">
        <v>4</v>
      </c>
      <c r="AJ572" s="2">
        <v>3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 t="s">
        <v>78</v>
      </c>
      <c r="CE572" s="2" t="s">
        <v>5583</v>
      </c>
      <c r="CF572" s="2" t="s">
        <v>15683</v>
      </c>
      <c r="CG572" s="2" t="e">
        <v>#N/A</v>
      </c>
      <c r="CH572" s="2" t="s">
        <v>15705</v>
      </c>
      <c r="CI572" s="49"/>
    </row>
    <row r="573" spans="1:87" x14ac:dyDescent="0.2">
      <c r="A573" s="2" t="s">
        <v>6093</v>
      </c>
      <c r="B573" s="2" t="s">
        <v>23614</v>
      </c>
      <c r="C573" s="2" t="s">
        <v>5140</v>
      </c>
      <c r="D573" s="2"/>
      <c r="E573" s="2" t="s">
        <v>6093</v>
      </c>
      <c r="F573" s="2" t="s">
        <v>6093</v>
      </c>
      <c r="G573" s="23"/>
      <c r="H573" s="2"/>
      <c r="I573" s="2" t="s">
        <v>61</v>
      </c>
      <c r="J573" s="2" t="s">
        <v>61</v>
      </c>
      <c r="K573" s="2"/>
      <c r="L573" s="45" t="s">
        <v>4456</v>
      </c>
      <c r="M573" s="2" t="s">
        <v>133</v>
      </c>
      <c r="N573" s="2">
        <v>24.100261</v>
      </c>
      <c r="O573" s="2">
        <v>55.758361000000001</v>
      </c>
      <c r="P573" s="2" t="s">
        <v>5226</v>
      </c>
      <c r="Q573" s="2" t="s">
        <v>65</v>
      </c>
      <c r="R573" s="43" t="s">
        <v>16802</v>
      </c>
      <c r="S573" s="41" t="s">
        <v>16802</v>
      </c>
      <c r="T573" s="41" t="s">
        <v>18462</v>
      </c>
      <c r="U573" s="2" t="s">
        <v>6245</v>
      </c>
      <c r="V573" s="2" t="s">
        <v>360</v>
      </c>
      <c r="W573" s="41" t="s">
        <v>144</v>
      </c>
      <c r="X573" s="2" t="s">
        <v>4057</v>
      </c>
      <c r="Y573" s="2" t="s">
        <v>5205</v>
      </c>
      <c r="Z573" s="2" t="s">
        <v>10423</v>
      </c>
      <c r="AA573" s="2" t="s">
        <v>325</v>
      </c>
      <c r="AB573" s="2" t="s">
        <v>5206</v>
      </c>
      <c r="AC573" s="2"/>
      <c r="AD573" s="2">
        <v>8002700</v>
      </c>
      <c r="AE573" s="2">
        <v>8</v>
      </c>
      <c r="AF573" s="2">
        <v>2</v>
      </c>
      <c r="AG573" s="2"/>
      <c r="AH573" s="2"/>
      <c r="AI573" s="2">
        <v>2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 t="s">
        <v>78</v>
      </c>
      <c r="CE573" s="2" t="s">
        <v>6094</v>
      </c>
      <c r="CF573" s="2">
        <v>10</v>
      </c>
      <c r="CG573" s="2" t="s">
        <v>253</v>
      </c>
      <c r="CH573" s="2" t="s">
        <v>15706</v>
      </c>
      <c r="CI573" s="49"/>
    </row>
    <row r="574" spans="1:87" x14ac:dyDescent="0.2">
      <c r="A574" s="2" t="s">
        <v>6095</v>
      </c>
      <c r="B574" s="2" t="s">
        <v>23615</v>
      </c>
      <c r="C574" s="2" t="s">
        <v>5140</v>
      </c>
      <c r="D574" s="2"/>
      <c r="E574" s="2" t="s">
        <v>6095</v>
      </c>
      <c r="F574" s="2" t="s">
        <v>6095</v>
      </c>
      <c r="G574" s="23"/>
      <c r="H574" s="2"/>
      <c r="I574" s="2" t="s">
        <v>61</v>
      </c>
      <c r="J574" s="2" t="s">
        <v>61</v>
      </c>
      <c r="K574" s="2"/>
      <c r="L574" s="45" t="s">
        <v>4456</v>
      </c>
      <c r="M574" s="2" t="s">
        <v>133</v>
      </c>
      <c r="N574" s="2">
        <v>24.082750000000001</v>
      </c>
      <c r="O574" s="2">
        <v>55.762469000000003</v>
      </c>
      <c r="P574" s="2" t="s">
        <v>5226</v>
      </c>
      <c r="Q574" s="2" t="s">
        <v>65</v>
      </c>
      <c r="R574" s="43" t="s">
        <v>16802</v>
      </c>
      <c r="S574" s="41" t="s">
        <v>16802</v>
      </c>
      <c r="T574" s="41" t="s">
        <v>18462</v>
      </c>
      <c r="U574" s="2" t="s">
        <v>6245</v>
      </c>
      <c r="V574" s="2" t="s">
        <v>360</v>
      </c>
      <c r="W574" s="41" t="s">
        <v>144</v>
      </c>
      <c r="X574" s="2" t="s">
        <v>4057</v>
      </c>
      <c r="Y574" s="2" t="s">
        <v>5205</v>
      </c>
      <c r="Z574" s="2" t="s">
        <v>10423</v>
      </c>
      <c r="AA574" s="2" t="s">
        <v>325</v>
      </c>
      <c r="AB574" s="2" t="s">
        <v>5206</v>
      </c>
      <c r="AC574" s="2"/>
      <c r="AD574" s="2">
        <v>8002700</v>
      </c>
      <c r="AE574" s="2">
        <v>8</v>
      </c>
      <c r="AF574" s="2">
        <v>2</v>
      </c>
      <c r="AG574" s="2"/>
      <c r="AH574" s="2"/>
      <c r="AI574" s="2">
        <v>2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 t="s">
        <v>78</v>
      </c>
      <c r="CE574" s="2" t="s">
        <v>6096</v>
      </c>
      <c r="CF574" s="2">
        <v>10</v>
      </c>
      <c r="CG574" s="2" t="s">
        <v>253</v>
      </c>
      <c r="CH574" s="2" t="s">
        <v>15706</v>
      </c>
      <c r="CI574" s="49"/>
    </row>
    <row r="575" spans="1:87" x14ac:dyDescent="0.2">
      <c r="A575" s="2" t="s">
        <v>6097</v>
      </c>
      <c r="B575" s="2" t="s">
        <v>23616</v>
      </c>
      <c r="C575" s="2" t="s">
        <v>5140</v>
      </c>
      <c r="D575" s="2"/>
      <c r="E575" s="2" t="s">
        <v>6097</v>
      </c>
      <c r="F575" s="2" t="s">
        <v>6097</v>
      </c>
      <c r="G575" s="23"/>
      <c r="H575" s="2"/>
      <c r="I575" s="2" t="s">
        <v>61</v>
      </c>
      <c r="J575" s="2" t="s">
        <v>61</v>
      </c>
      <c r="K575" s="2"/>
      <c r="L575" s="45" t="s">
        <v>4456</v>
      </c>
      <c r="M575" s="2" t="s">
        <v>133</v>
      </c>
      <c r="N575" s="2">
        <v>24.078168999999999</v>
      </c>
      <c r="O575" s="2">
        <v>55.770600000000002</v>
      </c>
      <c r="P575" s="2" t="s">
        <v>5226</v>
      </c>
      <c r="Q575" s="2" t="s">
        <v>65</v>
      </c>
      <c r="R575" s="43" t="s">
        <v>16802</v>
      </c>
      <c r="S575" s="41" t="s">
        <v>16802</v>
      </c>
      <c r="T575" s="41" t="s">
        <v>18462</v>
      </c>
      <c r="U575" s="2" t="s">
        <v>6245</v>
      </c>
      <c r="V575" s="2" t="s">
        <v>360</v>
      </c>
      <c r="W575" s="41" t="s">
        <v>144</v>
      </c>
      <c r="X575" s="2" t="s">
        <v>4057</v>
      </c>
      <c r="Y575" s="2" t="s">
        <v>5205</v>
      </c>
      <c r="Z575" s="2" t="s">
        <v>10423</v>
      </c>
      <c r="AA575" s="2" t="s">
        <v>325</v>
      </c>
      <c r="AB575" s="2" t="s">
        <v>5206</v>
      </c>
      <c r="AC575" s="2"/>
      <c r="AD575" s="2">
        <v>8002700</v>
      </c>
      <c r="AE575" s="2">
        <v>18</v>
      </c>
      <c r="AF575" s="2">
        <v>3</v>
      </c>
      <c r="AG575" s="2"/>
      <c r="AH575" s="2"/>
      <c r="AI575" s="2">
        <v>3</v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 t="s">
        <v>78</v>
      </c>
      <c r="CE575" s="2" t="s">
        <v>6098</v>
      </c>
      <c r="CF575" s="2">
        <v>40</v>
      </c>
      <c r="CG575" s="2" t="s">
        <v>17387</v>
      </c>
      <c r="CH575" s="2" t="s">
        <v>15706</v>
      </c>
      <c r="CI575" s="49"/>
    </row>
    <row r="576" spans="1:87" x14ac:dyDescent="0.2">
      <c r="A576" s="2" t="s">
        <v>6099</v>
      </c>
      <c r="B576" s="2" t="s">
        <v>23617</v>
      </c>
      <c r="C576" s="2" t="s">
        <v>5140</v>
      </c>
      <c r="D576" s="2"/>
      <c r="E576" s="2" t="s">
        <v>6099</v>
      </c>
      <c r="F576" s="2" t="s">
        <v>6099</v>
      </c>
      <c r="G576" s="23"/>
      <c r="H576" s="2"/>
      <c r="I576" s="2" t="s">
        <v>61</v>
      </c>
      <c r="J576" s="2" t="s">
        <v>61</v>
      </c>
      <c r="K576" s="2"/>
      <c r="L576" s="45" t="s">
        <v>4456</v>
      </c>
      <c r="M576" s="2" t="s">
        <v>133</v>
      </c>
      <c r="N576" s="2">
        <v>24.066647</v>
      </c>
      <c r="O576" s="2">
        <v>55.777546999999998</v>
      </c>
      <c r="P576" s="2" t="s">
        <v>5226</v>
      </c>
      <c r="Q576" s="2" t="s">
        <v>65</v>
      </c>
      <c r="R576" s="43" t="s">
        <v>16802</v>
      </c>
      <c r="S576" s="41" t="s">
        <v>16802</v>
      </c>
      <c r="T576" s="41" t="s">
        <v>18462</v>
      </c>
      <c r="U576" s="2" t="s">
        <v>6245</v>
      </c>
      <c r="V576" s="2" t="s">
        <v>360</v>
      </c>
      <c r="W576" s="41" t="s">
        <v>144</v>
      </c>
      <c r="X576" s="2" t="s">
        <v>4057</v>
      </c>
      <c r="Y576" s="2" t="s">
        <v>5205</v>
      </c>
      <c r="Z576" s="2" t="s">
        <v>10423</v>
      </c>
      <c r="AA576" s="2" t="s">
        <v>325</v>
      </c>
      <c r="AB576" s="2" t="s">
        <v>5206</v>
      </c>
      <c r="AC576" s="2"/>
      <c r="AD576" s="2">
        <v>8002700</v>
      </c>
      <c r="AE576" s="2">
        <v>8</v>
      </c>
      <c r="AF576" s="2">
        <v>2</v>
      </c>
      <c r="AG576" s="2"/>
      <c r="AH576" s="2"/>
      <c r="AI576" s="2">
        <v>2</v>
      </c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 t="s">
        <v>71</v>
      </c>
      <c r="CE576" s="2">
        <v>0</v>
      </c>
      <c r="CF576" s="2">
        <v>10</v>
      </c>
      <c r="CG576" s="2" t="s">
        <v>253</v>
      </c>
      <c r="CH576" s="2" t="s">
        <v>15706</v>
      </c>
      <c r="CI576" s="49"/>
    </row>
    <row r="577" spans="1:87" x14ac:dyDescent="0.2">
      <c r="A577" s="2" t="s">
        <v>6100</v>
      </c>
      <c r="B577" s="2" t="s">
        <v>23618</v>
      </c>
      <c r="C577" s="2" t="s">
        <v>5140</v>
      </c>
      <c r="D577" s="2"/>
      <c r="E577" s="2" t="s">
        <v>6100</v>
      </c>
      <c r="F577" s="2" t="s">
        <v>6100</v>
      </c>
      <c r="G577" s="23"/>
      <c r="H577" s="2"/>
      <c r="I577" s="2" t="s">
        <v>61</v>
      </c>
      <c r="J577" s="2" t="s">
        <v>61</v>
      </c>
      <c r="K577" s="2"/>
      <c r="L577" s="45" t="s">
        <v>4456</v>
      </c>
      <c r="M577" s="2" t="s">
        <v>133</v>
      </c>
      <c r="N577" s="2">
        <v>24.05988</v>
      </c>
      <c r="O577" s="2">
        <v>55.778129999999997</v>
      </c>
      <c r="P577" s="2" t="s">
        <v>5226</v>
      </c>
      <c r="Q577" s="2" t="s">
        <v>65</v>
      </c>
      <c r="R577" s="43" t="s">
        <v>18854</v>
      </c>
      <c r="S577" s="41" t="s">
        <v>1554</v>
      </c>
      <c r="T577" s="41" t="s">
        <v>18464</v>
      </c>
      <c r="U577" s="2" t="s">
        <v>16801</v>
      </c>
      <c r="V577" s="2" t="s">
        <v>6101</v>
      </c>
      <c r="W577" s="41" t="s">
        <v>144</v>
      </c>
      <c r="X577" s="2" t="s">
        <v>4057</v>
      </c>
      <c r="Y577" s="2" t="s">
        <v>5205</v>
      </c>
      <c r="Z577" s="2" t="s">
        <v>10423</v>
      </c>
      <c r="AA577" s="2" t="s">
        <v>325</v>
      </c>
      <c r="AB577" s="2" t="s">
        <v>5206</v>
      </c>
      <c r="AC577" s="2"/>
      <c r="AD577" s="2">
        <v>8002700</v>
      </c>
      <c r="AE577" s="2">
        <v>12</v>
      </c>
      <c r="AF577" s="2">
        <v>3</v>
      </c>
      <c r="AG577" s="2"/>
      <c r="AH577" s="2"/>
      <c r="AI577" s="2">
        <v>3</v>
      </c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 t="s">
        <v>71</v>
      </c>
      <c r="CE577" s="2">
        <v>0</v>
      </c>
      <c r="CF577" s="2" t="s">
        <v>15696</v>
      </c>
      <c r="CG577" s="2" t="e">
        <v>#N/A</v>
      </c>
      <c r="CH577" s="2" t="s">
        <v>15705</v>
      </c>
      <c r="CI577" s="49"/>
    </row>
    <row r="578" spans="1:87" x14ac:dyDescent="0.2">
      <c r="A578" s="2" t="s">
        <v>5599</v>
      </c>
      <c r="B578" s="2" t="s">
        <v>23619</v>
      </c>
      <c r="C578" s="2" t="s">
        <v>5140</v>
      </c>
      <c r="D578" s="2"/>
      <c r="E578" s="2" t="s">
        <v>5599</v>
      </c>
      <c r="F578" s="2" t="s">
        <v>5599</v>
      </c>
      <c r="G578" s="23" t="s">
        <v>5600</v>
      </c>
      <c r="H578" s="2"/>
      <c r="I578" s="2" t="s">
        <v>61</v>
      </c>
      <c r="J578" s="2" t="s">
        <v>61</v>
      </c>
      <c r="K578" s="2" t="s">
        <v>61</v>
      </c>
      <c r="L578" s="45" t="s">
        <v>17088</v>
      </c>
      <c r="M578" s="2" t="s">
        <v>133</v>
      </c>
      <c r="N578" s="2">
        <v>24.219944000000002</v>
      </c>
      <c r="O578" s="2">
        <v>55.722631</v>
      </c>
      <c r="P578" s="2" t="s">
        <v>5142</v>
      </c>
      <c r="Q578" s="2" t="s">
        <v>65</v>
      </c>
      <c r="R578" s="43" t="s">
        <v>18854</v>
      </c>
      <c r="S578" s="41" t="s">
        <v>1554</v>
      </c>
      <c r="T578" s="41" t="s">
        <v>18460</v>
      </c>
      <c r="U578" s="2" t="s">
        <v>16801</v>
      </c>
      <c r="V578" s="2" t="s">
        <v>1854</v>
      </c>
      <c r="W578" s="41" t="s">
        <v>17589</v>
      </c>
      <c r="X578" s="2" t="s">
        <v>2539</v>
      </c>
      <c r="Y578" s="2" t="s">
        <v>5143</v>
      </c>
      <c r="Z578" s="2" t="s">
        <v>10423</v>
      </c>
      <c r="AA578" s="2" t="s">
        <v>5144</v>
      </c>
      <c r="AB578" s="2" t="s">
        <v>5145</v>
      </c>
      <c r="AC578" s="2" t="s">
        <v>5205</v>
      </c>
      <c r="AD578" s="2">
        <v>8001400</v>
      </c>
      <c r="AE578" s="2">
        <v>35</v>
      </c>
      <c r="AF578" s="2">
        <v>6</v>
      </c>
      <c r="AG578" s="2">
        <v>3</v>
      </c>
      <c r="AH578" s="2" t="s">
        <v>17974</v>
      </c>
      <c r="AI578" s="2">
        <v>3</v>
      </c>
      <c r="AJ578" s="2">
        <v>3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 t="s">
        <v>78</v>
      </c>
      <c r="CE578" s="2" t="s">
        <v>19269</v>
      </c>
      <c r="CF578" s="2" t="s">
        <v>15685</v>
      </c>
      <c r="CG578" s="2" t="e">
        <v>#N/A</v>
      </c>
      <c r="CH578" s="2" t="s">
        <v>15705</v>
      </c>
      <c r="CI578" s="49"/>
    </row>
    <row r="579" spans="1:87" x14ac:dyDescent="0.2">
      <c r="A579" s="2" t="s">
        <v>5601</v>
      </c>
      <c r="B579" s="2" t="s">
        <v>23620</v>
      </c>
      <c r="C579" s="2" t="s">
        <v>5140</v>
      </c>
      <c r="D579" s="2"/>
      <c r="E579" s="2" t="s">
        <v>5601</v>
      </c>
      <c r="F579" s="2" t="s">
        <v>5601</v>
      </c>
      <c r="G579" s="23" t="s">
        <v>5602</v>
      </c>
      <c r="H579" s="2"/>
      <c r="I579" s="2" t="s">
        <v>61</v>
      </c>
      <c r="J579" s="2" t="s">
        <v>61</v>
      </c>
      <c r="K579" s="2" t="s">
        <v>61</v>
      </c>
      <c r="L579" s="46">
        <v>42897</v>
      </c>
      <c r="M579" s="2" t="s">
        <v>133</v>
      </c>
      <c r="N579" s="2">
        <v>24.21041</v>
      </c>
      <c r="O579" s="2">
        <v>55.728268999999997</v>
      </c>
      <c r="P579" s="2" t="s">
        <v>5142</v>
      </c>
      <c r="Q579" s="2" t="s">
        <v>65</v>
      </c>
      <c r="R579" s="43" t="s">
        <v>18854</v>
      </c>
      <c r="S579" s="41" t="s">
        <v>1554</v>
      </c>
      <c r="T579" s="41" t="s">
        <v>18460</v>
      </c>
      <c r="U579" s="2" t="s">
        <v>16801</v>
      </c>
      <c r="V579" s="2" t="s">
        <v>253</v>
      </c>
      <c r="W579" s="41" t="s">
        <v>17589</v>
      </c>
      <c r="X579" s="2" t="s">
        <v>2539</v>
      </c>
      <c r="Y579" s="2" t="s">
        <v>5143</v>
      </c>
      <c r="Z579" s="2" t="s">
        <v>10423</v>
      </c>
      <c r="AA579" s="2" t="s">
        <v>5144</v>
      </c>
      <c r="AB579" s="2" t="s">
        <v>5145</v>
      </c>
      <c r="AC579" s="2" t="s">
        <v>5205</v>
      </c>
      <c r="AD579" s="2">
        <v>8001400</v>
      </c>
      <c r="AE579" s="2">
        <v>29</v>
      </c>
      <c r="AF579" s="2">
        <v>6</v>
      </c>
      <c r="AG579" s="2">
        <v>3</v>
      </c>
      <c r="AH579" s="2" t="s">
        <v>17974</v>
      </c>
      <c r="AI579" s="2">
        <v>3</v>
      </c>
      <c r="AJ579" s="2">
        <v>3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 t="s">
        <v>78</v>
      </c>
      <c r="CE579" s="2" t="s">
        <v>5603</v>
      </c>
      <c r="CF579" s="2" t="s">
        <v>15683</v>
      </c>
      <c r="CG579" s="2" t="e">
        <v>#N/A</v>
      </c>
      <c r="CH579" s="2" t="s">
        <v>15705</v>
      </c>
      <c r="CI579" s="49"/>
    </row>
    <row r="580" spans="1:87" x14ac:dyDescent="0.2">
      <c r="A580" s="2" t="s">
        <v>5604</v>
      </c>
      <c r="B580" s="2" t="s">
        <v>23621</v>
      </c>
      <c r="C580" s="2" t="s">
        <v>5140</v>
      </c>
      <c r="D580" s="2"/>
      <c r="E580" s="2" t="s">
        <v>5604</v>
      </c>
      <c r="F580" s="2" t="s">
        <v>5604</v>
      </c>
      <c r="G580" s="23" t="s">
        <v>5605</v>
      </c>
      <c r="H580" s="2"/>
      <c r="I580" s="2" t="s">
        <v>61</v>
      </c>
      <c r="J580" s="2" t="s">
        <v>61</v>
      </c>
      <c r="K580" s="2" t="s">
        <v>61</v>
      </c>
      <c r="L580" s="46">
        <v>42892</v>
      </c>
      <c r="M580" s="2" t="s">
        <v>133</v>
      </c>
      <c r="N580" s="2">
        <v>24.201073999999998</v>
      </c>
      <c r="O580" s="2">
        <v>55.588932</v>
      </c>
      <c r="P580" s="2" t="s">
        <v>5142</v>
      </c>
      <c r="Q580" s="2" t="s">
        <v>65</v>
      </c>
      <c r="R580" s="43" t="s">
        <v>18854</v>
      </c>
      <c r="S580" s="41" t="s">
        <v>1554</v>
      </c>
      <c r="T580" s="41" t="s">
        <v>18460</v>
      </c>
      <c r="U580" s="2" t="s">
        <v>16801</v>
      </c>
      <c r="V580" s="2" t="s">
        <v>253</v>
      </c>
      <c r="W580" s="41" t="s">
        <v>17589</v>
      </c>
      <c r="X580" s="2" t="s">
        <v>2539</v>
      </c>
      <c r="Y580" s="2" t="s">
        <v>5149</v>
      </c>
      <c r="Z580" s="2" t="s">
        <v>10423</v>
      </c>
      <c r="AA580" s="2" t="s">
        <v>5144</v>
      </c>
      <c r="AB580" s="2" t="s">
        <v>5150</v>
      </c>
      <c r="AC580" s="2" t="s">
        <v>5247</v>
      </c>
      <c r="AD580" s="2">
        <v>8006300</v>
      </c>
      <c r="AE580" s="2">
        <v>29</v>
      </c>
      <c r="AF580" s="2">
        <v>6</v>
      </c>
      <c r="AG580" s="2">
        <v>3</v>
      </c>
      <c r="AH580" s="2" t="s">
        <v>17978</v>
      </c>
      <c r="AI580" s="2">
        <v>3</v>
      </c>
      <c r="AJ580" s="2">
        <v>3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 t="s">
        <v>78</v>
      </c>
      <c r="CE580" s="2" t="s">
        <v>19270</v>
      </c>
      <c r="CF580" s="2" t="s">
        <v>15683</v>
      </c>
      <c r="CG580" s="2" t="e">
        <v>#N/A</v>
      </c>
      <c r="CH580" s="2" t="s">
        <v>15705</v>
      </c>
      <c r="CI580" s="49"/>
    </row>
    <row r="581" spans="1:87" x14ac:dyDescent="0.2">
      <c r="A581" s="2" t="s">
        <v>5606</v>
      </c>
      <c r="B581" s="2" t="s">
        <v>23622</v>
      </c>
      <c r="C581" s="2" t="s">
        <v>5140</v>
      </c>
      <c r="D581" s="2"/>
      <c r="E581" s="2" t="s">
        <v>5606</v>
      </c>
      <c r="F581" s="2" t="s">
        <v>5606</v>
      </c>
      <c r="G581" s="23" t="s">
        <v>17756</v>
      </c>
      <c r="H581" s="2"/>
      <c r="I581" s="2" t="s">
        <v>61</v>
      </c>
      <c r="J581" s="2" t="s">
        <v>61</v>
      </c>
      <c r="K581" s="2" t="s">
        <v>61</v>
      </c>
      <c r="L581" s="45" t="s">
        <v>17088</v>
      </c>
      <c r="M581" s="2" t="s">
        <v>133</v>
      </c>
      <c r="N581" s="2">
        <v>24.590900999999999</v>
      </c>
      <c r="O581" s="2">
        <v>55.746338000000002</v>
      </c>
      <c r="P581" s="2" t="s">
        <v>5142</v>
      </c>
      <c r="Q581" s="2" t="s">
        <v>65</v>
      </c>
      <c r="R581" s="43" t="s">
        <v>18854</v>
      </c>
      <c r="S581" s="41" t="s">
        <v>1554</v>
      </c>
      <c r="T581" s="41" t="s">
        <v>18460</v>
      </c>
      <c r="U581" s="2" t="s">
        <v>16801</v>
      </c>
      <c r="V581" s="2" t="s">
        <v>1854</v>
      </c>
      <c r="W581" s="41" t="s">
        <v>17589</v>
      </c>
      <c r="X581" s="2" t="s">
        <v>2539</v>
      </c>
      <c r="Y581" s="2" t="s">
        <v>5205</v>
      </c>
      <c r="Z581" s="2" t="s">
        <v>10423</v>
      </c>
      <c r="AA581" s="2" t="s">
        <v>5144</v>
      </c>
      <c r="AB581" s="2" t="s">
        <v>5356</v>
      </c>
      <c r="AC581" s="2" t="s">
        <v>5247</v>
      </c>
      <c r="AD581" s="2">
        <v>8005500</v>
      </c>
      <c r="AE581" s="2">
        <v>33</v>
      </c>
      <c r="AF581" s="2">
        <v>6</v>
      </c>
      <c r="AG581" s="2">
        <v>3</v>
      </c>
      <c r="AH581" s="2" t="s">
        <v>17978</v>
      </c>
      <c r="AI581" s="2">
        <v>3</v>
      </c>
      <c r="AJ581" s="2">
        <v>3</v>
      </c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 t="s">
        <v>78</v>
      </c>
      <c r="CE581" s="2" t="s">
        <v>19271</v>
      </c>
      <c r="CF581" s="2" t="s">
        <v>15685</v>
      </c>
      <c r="CG581" s="2" t="e">
        <v>#N/A</v>
      </c>
      <c r="CH581" s="2" t="s">
        <v>15705</v>
      </c>
      <c r="CI581" s="49"/>
    </row>
    <row r="582" spans="1:87" x14ac:dyDescent="0.2">
      <c r="A582" s="2" t="s">
        <v>5941</v>
      </c>
      <c r="B582" s="2" t="s">
        <v>23623</v>
      </c>
      <c r="C582" s="2" t="s">
        <v>5140</v>
      </c>
      <c r="D582" s="2" t="s">
        <v>5941</v>
      </c>
      <c r="E582" s="2" t="s">
        <v>5941</v>
      </c>
      <c r="F582" s="2" t="s">
        <v>5941</v>
      </c>
      <c r="G582" s="23"/>
      <c r="H582" s="2" t="s">
        <v>61</v>
      </c>
      <c r="I582" s="2" t="s">
        <v>61</v>
      </c>
      <c r="J582" s="2" t="s">
        <v>61</v>
      </c>
      <c r="K582" s="2"/>
      <c r="L582" s="46">
        <v>42166</v>
      </c>
      <c r="M582" s="2" t="s">
        <v>133</v>
      </c>
      <c r="N582" s="2">
        <v>24.037939999999999</v>
      </c>
      <c r="O582" s="2">
        <v>55.46575</v>
      </c>
      <c r="P582" s="2" t="s">
        <v>5142</v>
      </c>
      <c r="Q582" s="2" t="s">
        <v>65</v>
      </c>
      <c r="R582" s="43" t="s">
        <v>16802</v>
      </c>
      <c r="S582" s="41" t="s">
        <v>16802</v>
      </c>
      <c r="T582" s="41" t="s">
        <v>18462</v>
      </c>
      <c r="U582" s="2" t="s">
        <v>6245</v>
      </c>
      <c r="V582" s="2" t="s">
        <v>5358</v>
      </c>
      <c r="W582" s="41" t="s">
        <v>67</v>
      </c>
      <c r="X582" s="2" t="s">
        <v>311</v>
      </c>
      <c r="Y582" s="2" t="s">
        <v>5205</v>
      </c>
      <c r="Z582" s="2" t="s">
        <v>10423</v>
      </c>
      <c r="AA582" s="2" t="s">
        <v>5144</v>
      </c>
      <c r="AB582" s="2" t="s">
        <v>5356</v>
      </c>
      <c r="AC582" s="2"/>
      <c r="AD582" s="2">
        <v>8007100</v>
      </c>
      <c r="AE582" s="2">
        <v>38</v>
      </c>
      <c r="AF582" s="2">
        <v>6</v>
      </c>
      <c r="AG582" s="2"/>
      <c r="AH582" s="2"/>
      <c r="AI582" s="2">
        <v>3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 t="s">
        <v>71</v>
      </c>
      <c r="CE582" s="2">
        <v>0</v>
      </c>
      <c r="CF582" s="2" t="s">
        <v>15680</v>
      </c>
      <c r="CG582" s="2" t="s">
        <v>253</v>
      </c>
      <c r="CH582" s="2" t="s">
        <v>15706</v>
      </c>
      <c r="CI582" s="49"/>
    </row>
    <row r="583" spans="1:87" x14ac:dyDescent="0.2">
      <c r="A583" s="2" t="s">
        <v>5610</v>
      </c>
      <c r="B583" s="2" t="s">
        <v>23624</v>
      </c>
      <c r="C583" s="2" t="s">
        <v>5140</v>
      </c>
      <c r="D583" s="2"/>
      <c r="E583" s="2" t="s">
        <v>5610</v>
      </c>
      <c r="F583" s="2" t="s">
        <v>5610</v>
      </c>
      <c r="G583" s="23" t="s">
        <v>5611</v>
      </c>
      <c r="H583" s="2"/>
      <c r="I583" s="2" t="s">
        <v>61</v>
      </c>
      <c r="J583" s="2" t="s">
        <v>61</v>
      </c>
      <c r="K583" s="2" t="s">
        <v>61</v>
      </c>
      <c r="L583" s="46">
        <v>42555</v>
      </c>
      <c r="M583" s="2" t="s">
        <v>133</v>
      </c>
      <c r="N583" s="2">
        <v>24.202456999999999</v>
      </c>
      <c r="O583" s="2">
        <v>55.631715</v>
      </c>
      <c r="P583" s="2" t="s">
        <v>5142</v>
      </c>
      <c r="Q583" s="2" t="s">
        <v>65</v>
      </c>
      <c r="R583" s="43" t="s">
        <v>18854</v>
      </c>
      <c r="S583" s="41" t="s">
        <v>1554</v>
      </c>
      <c r="T583" s="41" t="s">
        <v>18460</v>
      </c>
      <c r="U583" s="2" t="s">
        <v>16801</v>
      </c>
      <c r="V583" s="2" t="s">
        <v>253</v>
      </c>
      <c r="W583" s="41" t="s">
        <v>17589</v>
      </c>
      <c r="X583" s="2" t="s">
        <v>315</v>
      </c>
      <c r="Y583" s="2" t="s">
        <v>5143</v>
      </c>
      <c r="Z583" s="2" t="s">
        <v>10423</v>
      </c>
      <c r="AA583" s="2" t="s">
        <v>5144</v>
      </c>
      <c r="AB583" s="2" t="s">
        <v>5145</v>
      </c>
      <c r="AC583" s="2" t="s">
        <v>5205</v>
      </c>
      <c r="AD583" s="2">
        <v>8001000</v>
      </c>
      <c r="AE583" s="2">
        <v>29</v>
      </c>
      <c r="AF583" s="2">
        <v>6</v>
      </c>
      <c r="AG583" s="2">
        <v>3</v>
      </c>
      <c r="AH583" s="2" t="s">
        <v>17974</v>
      </c>
      <c r="AI583" s="2">
        <v>3</v>
      </c>
      <c r="AJ583" s="2">
        <v>3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 t="s">
        <v>78</v>
      </c>
      <c r="CE583" s="2" t="s">
        <v>5612</v>
      </c>
      <c r="CF583" s="2" t="s">
        <v>15683</v>
      </c>
      <c r="CG583" s="2" t="e">
        <v>#N/A</v>
      </c>
      <c r="CH583" s="2" t="s">
        <v>15705</v>
      </c>
      <c r="CI583" s="49"/>
    </row>
    <row r="584" spans="1:87" x14ac:dyDescent="0.2">
      <c r="A584" s="2" t="s">
        <v>5613</v>
      </c>
      <c r="B584" s="2" t="s">
        <v>23625</v>
      </c>
      <c r="C584" s="2" t="s">
        <v>5140</v>
      </c>
      <c r="D584" s="2"/>
      <c r="E584" s="2" t="s">
        <v>5613</v>
      </c>
      <c r="F584" s="2" t="s">
        <v>5613</v>
      </c>
      <c r="G584" s="23"/>
      <c r="H584" s="2"/>
      <c r="I584" s="2" t="s">
        <v>61</v>
      </c>
      <c r="J584" s="2" t="s">
        <v>61</v>
      </c>
      <c r="K584" s="2"/>
      <c r="L584" s="46">
        <v>42376</v>
      </c>
      <c r="M584" s="2" t="s">
        <v>133</v>
      </c>
      <c r="N584" s="2">
        <v>24.737026</v>
      </c>
      <c r="O584" s="2">
        <v>55.782023000000002</v>
      </c>
      <c r="P584" s="2" t="s">
        <v>5142</v>
      </c>
      <c r="Q584" s="2" t="s">
        <v>65</v>
      </c>
      <c r="R584" s="43" t="s">
        <v>16802</v>
      </c>
      <c r="S584" s="41" t="s">
        <v>16802</v>
      </c>
      <c r="T584" s="41" t="s">
        <v>18462</v>
      </c>
      <c r="U584" s="2" t="s">
        <v>6245</v>
      </c>
      <c r="V584" s="2" t="s">
        <v>5281</v>
      </c>
      <c r="W584" s="41" t="s">
        <v>144</v>
      </c>
      <c r="X584" s="2" t="s">
        <v>315</v>
      </c>
      <c r="Y584" s="2" t="s">
        <v>5205</v>
      </c>
      <c r="Z584" s="2" t="s">
        <v>10423</v>
      </c>
      <c r="AA584" s="2" t="s">
        <v>5144</v>
      </c>
      <c r="AB584" s="2" t="s">
        <v>5356</v>
      </c>
      <c r="AC584" s="2"/>
      <c r="AD584" s="2">
        <v>8005100</v>
      </c>
      <c r="AE584" s="2">
        <v>37</v>
      </c>
      <c r="AF584" s="2">
        <v>6</v>
      </c>
      <c r="AG584" s="2"/>
      <c r="AH584" s="2"/>
      <c r="AI584" s="2">
        <v>3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 t="s">
        <v>78</v>
      </c>
      <c r="CE584" s="2" t="s">
        <v>5614</v>
      </c>
      <c r="CF584" s="2" t="s">
        <v>15680</v>
      </c>
      <c r="CG584" s="2" t="s">
        <v>253</v>
      </c>
      <c r="CH584" s="2" t="s">
        <v>15706</v>
      </c>
      <c r="CI584" s="49"/>
    </row>
    <row r="585" spans="1:87" x14ac:dyDescent="0.2">
      <c r="A585" s="2" t="s">
        <v>5615</v>
      </c>
      <c r="B585" s="2" t="s">
        <v>23626</v>
      </c>
      <c r="C585" s="2" t="s">
        <v>5140</v>
      </c>
      <c r="D585" s="2" t="s">
        <v>5615</v>
      </c>
      <c r="E585" s="2" t="s">
        <v>5615</v>
      </c>
      <c r="F585" s="2" t="s">
        <v>5615</v>
      </c>
      <c r="G585" s="23" t="s">
        <v>18278</v>
      </c>
      <c r="H585" s="2" t="s">
        <v>61</v>
      </c>
      <c r="I585" s="2" t="s">
        <v>61</v>
      </c>
      <c r="J585" s="2" t="s">
        <v>61</v>
      </c>
      <c r="K585" s="2" t="s">
        <v>61</v>
      </c>
      <c r="L585" s="45" t="s">
        <v>17088</v>
      </c>
      <c r="M585" s="2" t="s">
        <v>133</v>
      </c>
      <c r="N585" s="2">
        <v>24.69059</v>
      </c>
      <c r="O585" s="2">
        <v>55.631430000000002</v>
      </c>
      <c r="P585" s="2" t="s">
        <v>5142</v>
      </c>
      <c r="Q585" s="2" t="s">
        <v>65</v>
      </c>
      <c r="R585" s="43" t="s">
        <v>18854</v>
      </c>
      <c r="S585" s="41" t="s">
        <v>1554</v>
      </c>
      <c r="T585" s="41" t="s">
        <v>18460</v>
      </c>
      <c r="U585" s="2" t="s">
        <v>16801</v>
      </c>
      <c r="V585" s="2" t="s">
        <v>528</v>
      </c>
      <c r="W585" s="41" t="s">
        <v>17588</v>
      </c>
      <c r="X585" s="2" t="s">
        <v>696</v>
      </c>
      <c r="Y585" s="2" t="s">
        <v>5143</v>
      </c>
      <c r="Z585" s="2" t="s">
        <v>10423</v>
      </c>
      <c r="AA585" s="2" t="s">
        <v>5144</v>
      </c>
      <c r="AB585" s="2" t="s">
        <v>5145</v>
      </c>
      <c r="AC585" s="2" t="s">
        <v>5247</v>
      </c>
      <c r="AD585" s="2">
        <v>8005300</v>
      </c>
      <c r="AE585" s="2">
        <v>45</v>
      </c>
      <c r="AF585" s="2">
        <v>6</v>
      </c>
      <c r="AG585" s="2">
        <v>3</v>
      </c>
      <c r="AH585" s="2" t="s">
        <v>17978</v>
      </c>
      <c r="AI585" s="2">
        <v>3</v>
      </c>
      <c r="AJ585" s="2">
        <v>3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 t="s">
        <v>78</v>
      </c>
      <c r="CE585" s="2" t="s">
        <v>5616</v>
      </c>
      <c r="CF585" s="2" t="s">
        <v>15693</v>
      </c>
      <c r="CG585" s="2" t="e">
        <v>#N/A</v>
      </c>
      <c r="CH585" s="2" t="s">
        <v>15705</v>
      </c>
      <c r="CI585" s="49"/>
    </row>
    <row r="586" spans="1:87" x14ac:dyDescent="0.2">
      <c r="A586" s="2" t="s">
        <v>5627</v>
      </c>
      <c r="B586" s="2" t="s">
        <v>23627</v>
      </c>
      <c r="C586" s="2" t="s">
        <v>5140</v>
      </c>
      <c r="D586" s="2"/>
      <c r="E586" s="2" t="s">
        <v>5627</v>
      </c>
      <c r="F586" s="2" t="s">
        <v>5627</v>
      </c>
      <c r="G586" s="23" t="s">
        <v>5628</v>
      </c>
      <c r="H586" s="2"/>
      <c r="I586" s="2" t="s">
        <v>61</v>
      </c>
      <c r="J586" s="2" t="s">
        <v>61</v>
      </c>
      <c r="K586" s="2" t="s">
        <v>61</v>
      </c>
      <c r="L586" s="46">
        <v>42638</v>
      </c>
      <c r="M586" s="2" t="s">
        <v>133</v>
      </c>
      <c r="N586" s="2">
        <v>24.227546</v>
      </c>
      <c r="O586" s="2">
        <v>55.543363999999997</v>
      </c>
      <c r="P586" s="2" t="s">
        <v>5142</v>
      </c>
      <c r="Q586" s="2" t="s">
        <v>65</v>
      </c>
      <c r="R586" s="43" t="s">
        <v>18854</v>
      </c>
      <c r="S586" s="41" t="s">
        <v>1554</v>
      </c>
      <c r="T586" s="41" t="s">
        <v>18460</v>
      </c>
      <c r="U586" s="2" t="s">
        <v>16801</v>
      </c>
      <c r="V586" s="2" t="s">
        <v>253</v>
      </c>
      <c r="W586" s="41" t="s">
        <v>17589</v>
      </c>
      <c r="X586" s="2" t="s">
        <v>315</v>
      </c>
      <c r="Y586" s="2" t="s">
        <v>5143</v>
      </c>
      <c r="Z586" s="2" t="s">
        <v>10423</v>
      </c>
      <c r="AA586" s="2" t="s">
        <v>5144</v>
      </c>
      <c r="AB586" s="2" t="s">
        <v>5145</v>
      </c>
      <c r="AC586" s="2" t="s">
        <v>5247</v>
      </c>
      <c r="AD586" s="2">
        <v>8006500</v>
      </c>
      <c r="AE586" s="2">
        <v>29</v>
      </c>
      <c r="AF586" s="2">
        <v>8</v>
      </c>
      <c r="AG586" s="2">
        <v>3</v>
      </c>
      <c r="AH586" s="2" t="s">
        <v>17978</v>
      </c>
      <c r="AI586" s="2">
        <v>4</v>
      </c>
      <c r="AJ586" s="2">
        <v>3</v>
      </c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 t="s">
        <v>78</v>
      </c>
      <c r="CE586" s="2" t="s">
        <v>5629</v>
      </c>
      <c r="CF586" s="2" t="s">
        <v>15683</v>
      </c>
      <c r="CG586" s="2" t="e">
        <v>#N/A</v>
      </c>
      <c r="CH586" s="2" t="s">
        <v>15705</v>
      </c>
      <c r="CI586" s="49"/>
    </row>
    <row r="587" spans="1:87" x14ac:dyDescent="0.2">
      <c r="A587" s="2" t="s">
        <v>6054</v>
      </c>
      <c r="B587" s="2" t="s">
        <v>23628</v>
      </c>
      <c r="C587" s="2" t="s">
        <v>5140</v>
      </c>
      <c r="D587" s="2"/>
      <c r="E587" s="2" t="s">
        <v>6054</v>
      </c>
      <c r="F587" s="2" t="s">
        <v>6054</v>
      </c>
      <c r="G587" s="23" t="s">
        <v>6055</v>
      </c>
      <c r="H587" s="2"/>
      <c r="I587" s="2" t="s">
        <v>61</v>
      </c>
      <c r="J587" s="2" t="s">
        <v>61</v>
      </c>
      <c r="K587" s="2" t="s">
        <v>61</v>
      </c>
      <c r="L587" s="46">
        <v>42025</v>
      </c>
      <c r="M587" s="2" t="s">
        <v>133</v>
      </c>
      <c r="N587" s="2">
        <v>24.30321</v>
      </c>
      <c r="O587" s="2">
        <v>55.78734</v>
      </c>
      <c r="P587" s="2" t="s">
        <v>5226</v>
      </c>
      <c r="Q587" s="2" t="s">
        <v>65</v>
      </c>
      <c r="R587" s="43" t="s">
        <v>18854</v>
      </c>
      <c r="S587" s="41" t="s">
        <v>1554</v>
      </c>
      <c r="T587" s="41" t="s">
        <v>18464</v>
      </c>
      <c r="U587" s="2" t="s">
        <v>16801</v>
      </c>
      <c r="V587" s="2" t="s">
        <v>2885</v>
      </c>
      <c r="W587" s="41" t="s">
        <v>17589</v>
      </c>
      <c r="X587" s="2" t="s">
        <v>5564</v>
      </c>
      <c r="Y587" s="2" t="s">
        <v>5247</v>
      </c>
      <c r="Z587" s="2" t="s">
        <v>10423</v>
      </c>
      <c r="AA587" s="2" t="s">
        <v>5144</v>
      </c>
      <c r="AB587" s="2" t="s">
        <v>5248</v>
      </c>
      <c r="AC587" s="2" t="s">
        <v>5247</v>
      </c>
      <c r="AD587" s="2">
        <v>8000200</v>
      </c>
      <c r="AE587" s="2">
        <v>9</v>
      </c>
      <c r="AF587" s="2">
        <v>2</v>
      </c>
      <c r="AG587" s="2">
        <v>2</v>
      </c>
      <c r="AH587" s="2" t="s">
        <v>17978</v>
      </c>
      <c r="AI587" s="2" t="s">
        <v>3591</v>
      </c>
      <c r="AJ587" s="2">
        <v>2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 t="s">
        <v>71</v>
      </c>
      <c r="CE587" s="2">
        <v>0</v>
      </c>
      <c r="CF587" s="2" t="s">
        <v>15684</v>
      </c>
      <c r="CG587" s="2" t="e">
        <v>#N/A</v>
      </c>
      <c r="CH587" s="2" t="s">
        <v>272</v>
      </c>
      <c r="CI587" s="49"/>
    </row>
    <row r="588" spans="1:87" x14ac:dyDescent="0.2">
      <c r="A588" s="2" t="s">
        <v>5633</v>
      </c>
      <c r="B588" s="2" t="s">
        <v>23629</v>
      </c>
      <c r="C588" s="2" t="s">
        <v>5140</v>
      </c>
      <c r="D588" s="2"/>
      <c r="E588" s="2" t="s">
        <v>5633</v>
      </c>
      <c r="F588" s="2" t="s">
        <v>5633</v>
      </c>
      <c r="G588" s="23" t="s">
        <v>5634</v>
      </c>
      <c r="H588" s="2"/>
      <c r="I588" s="2" t="s">
        <v>61</v>
      </c>
      <c r="J588" s="2" t="s">
        <v>61</v>
      </c>
      <c r="K588" s="2" t="s">
        <v>61</v>
      </c>
      <c r="L588" s="46">
        <v>42218</v>
      </c>
      <c r="M588" s="2" t="s">
        <v>133</v>
      </c>
      <c r="N588" s="2">
        <v>24.301839999999999</v>
      </c>
      <c r="O588" s="2">
        <v>55.779130000000002</v>
      </c>
      <c r="P588" s="2" t="s">
        <v>5142</v>
      </c>
      <c r="Q588" s="2" t="s">
        <v>65</v>
      </c>
      <c r="R588" s="43" t="s">
        <v>18854</v>
      </c>
      <c r="S588" s="41" t="s">
        <v>1554</v>
      </c>
      <c r="T588" s="41" t="s">
        <v>18460</v>
      </c>
      <c r="U588" s="2" t="s">
        <v>16803</v>
      </c>
      <c r="V588" s="2" t="s">
        <v>253</v>
      </c>
      <c r="W588" s="41" t="s">
        <v>17589</v>
      </c>
      <c r="X588" s="2" t="s">
        <v>315</v>
      </c>
      <c r="Y588" s="2" t="s">
        <v>5143</v>
      </c>
      <c r="Z588" s="2" t="s">
        <v>10423</v>
      </c>
      <c r="AA588" s="2" t="s">
        <v>5144</v>
      </c>
      <c r="AB588" s="2" t="s">
        <v>5145</v>
      </c>
      <c r="AC588" s="2" t="s">
        <v>5247</v>
      </c>
      <c r="AD588" s="2">
        <v>8000200</v>
      </c>
      <c r="AE588" s="2">
        <v>28</v>
      </c>
      <c r="AF588" s="2">
        <v>6</v>
      </c>
      <c r="AG588" s="2">
        <v>3</v>
      </c>
      <c r="AH588" s="2" t="s">
        <v>17978</v>
      </c>
      <c r="AI588" s="2">
        <v>3</v>
      </c>
      <c r="AJ588" s="2">
        <v>3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 t="s">
        <v>78</v>
      </c>
      <c r="CE588" s="2" t="s">
        <v>19272</v>
      </c>
      <c r="CF588" s="2" t="s">
        <v>15683</v>
      </c>
      <c r="CG588" s="2" t="e">
        <v>#N/A</v>
      </c>
      <c r="CH588" s="2" t="s">
        <v>15705</v>
      </c>
      <c r="CI588" s="49"/>
    </row>
    <row r="589" spans="1:87" x14ac:dyDescent="0.2">
      <c r="A589" s="2" t="s">
        <v>5635</v>
      </c>
      <c r="B589" s="2" t="s">
        <v>23630</v>
      </c>
      <c r="C589" s="2" t="s">
        <v>5140</v>
      </c>
      <c r="D589" s="2" t="s">
        <v>5635</v>
      </c>
      <c r="E589" s="2" t="s">
        <v>5635</v>
      </c>
      <c r="F589" s="2" t="s">
        <v>5635</v>
      </c>
      <c r="G589" s="23" t="s">
        <v>17206</v>
      </c>
      <c r="H589" s="2" t="s">
        <v>61</v>
      </c>
      <c r="I589" s="2" t="s">
        <v>61</v>
      </c>
      <c r="J589" s="2" t="s">
        <v>61</v>
      </c>
      <c r="K589" s="2" t="s">
        <v>61</v>
      </c>
      <c r="L589" s="45" t="s">
        <v>17088</v>
      </c>
      <c r="M589" s="2" t="s">
        <v>133</v>
      </c>
      <c r="N589" s="2">
        <v>24.182210000000001</v>
      </c>
      <c r="O589" s="2">
        <v>55.600949999999997</v>
      </c>
      <c r="P589" s="2" t="s">
        <v>5142</v>
      </c>
      <c r="Q589" s="2" t="s">
        <v>65</v>
      </c>
      <c r="R589" s="43" t="s">
        <v>18854</v>
      </c>
      <c r="S589" s="41" t="s">
        <v>1554</v>
      </c>
      <c r="T589" s="41" t="s">
        <v>18460</v>
      </c>
      <c r="U589" s="2" t="s">
        <v>16801</v>
      </c>
      <c r="V589" s="2" t="s">
        <v>253</v>
      </c>
      <c r="W589" s="41" t="s">
        <v>17588</v>
      </c>
      <c r="X589" s="2" t="s">
        <v>696</v>
      </c>
      <c r="Y589" s="2" t="s">
        <v>5149</v>
      </c>
      <c r="Z589" s="2" t="s">
        <v>10423</v>
      </c>
      <c r="AA589" s="2" t="s">
        <v>5144</v>
      </c>
      <c r="AB589" s="2" t="s">
        <v>5150</v>
      </c>
      <c r="AC589" s="2" t="s">
        <v>5247</v>
      </c>
      <c r="AD589" s="2">
        <v>8001200</v>
      </c>
      <c r="AE589" s="2">
        <v>29</v>
      </c>
      <c r="AF589" s="2">
        <v>6</v>
      </c>
      <c r="AG589" s="2">
        <v>3</v>
      </c>
      <c r="AH589" s="2" t="s">
        <v>17978</v>
      </c>
      <c r="AI589" s="2">
        <v>3</v>
      </c>
      <c r="AJ589" s="2">
        <v>3</v>
      </c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 t="s">
        <v>78</v>
      </c>
      <c r="CE589" s="2" t="s">
        <v>5636</v>
      </c>
      <c r="CF589" s="2" t="s">
        <v>15683</v>
      </c>
      <c r="CG589" s="2" t="e">
        <v>#N/A</v>
      </c>
      <c r="CH589" s="2" t="s">
        <v>15705</v>
      </c>
      <c r="CI589" s="49"/>
    </row>
    <row r="590" spans="1:87" x14ac:dyDescent="0.2">
      <c r="A590" s="2" t="s">
        <v>5637</v>
      </c>
      <c r="B590" s="2" t="s">
        <v>23631</v>
      </c>
      <c r="C590" s="2" t="s">
        <v>5140</v>
      </c>
      <c r="D590" s="2" t="s">
        <v>5637</v>
      </c>
      <c r="E590" s="2" t="s">
        <v>5637</v>
      </c>
      <c r="F590" s="2" t="s">
        <v>5637</v>
      </c>
      <c r="G590" s="23" t="s">
        <v>17207</v>
      </c>
      <c r="H590" s="2" t="s">
        <v>61</v>
      </c>
      <c r="I590" s="2" t="s">
        <v>61</v>
      </c>
      <c r="J590" s="2" t="s">
        <v>61</v>
      </c>
      <c r="K590" s="2" t="s">
        <v>61</v>
      </c>
      <c r="L590" s="45" t="s">
        <v>17088</v>
      </c>
      <c r="M590" s="2" t="s">
        <v>133</v>
      </c>
      <c r="N590" s="2">
        <v>24.244522</v>
      </c>
      <c r="O590" s="2">
        <v>55.736102000000002</v>
      </c>
      <c r="P590" s="2" t="s">
        <v>5142</v>
      </c>
      <c r="Q590" s="2" t="s">
        <v>65</v>
      </c>
      <c r="R590" s="43" t="s">
        <v>18854</v>
      </c>
      <c r="S590" s="41" t="s">
        <v>1554</v>
      </c>
      <c r="T590" s="41" t="s">
        <v>18460</v>
      </c>
      <c r="U590" s="2" t="s">
        <v>16803</v>
      </c>
      <c r="V590" s="2" t="s">
        <v>253</v>
      </c>
      <c r="W590" s="41" t="s">
        <v>17588</v>
      </c>
      <c r="X590" s="2" t="s">
        <v>696</v>
      </c>
      <c r="Y590" s="2" t="s">
        <v>5143</v>
      </c>
      <c r="Z590" s="2" t="s">
        <v>10423</v>
      </c>
      <c r="AA590" s="2" t="s">
        <v>5144</v>
      </c>
      <c r="AB590" s="2" t="s">
        <v>5145</v>
      </c>
      <c r="AC590" s="2" t="s">
        <v>5205</v>
      </c>
      <c r="AD590" s="2">
        <v>8000500</v>
      </c>
      <c r="AE590" s="2">
        <v>28</v>
      </c>
      <c r="AF590" s="2">
        <v>6</v>
      </c>
      <c r="AG590" s="2">
        <v>3</v>
      </c>
      <c r="AH590" s="2" t="s">
        <v>17974</v>
      </c>
      <c r="AI590" s="2">
        <v>3</v>
      </c>
      <c r="AJ590" s="2">
        <v>3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 t="s">
        <v>78</v>
      </c>
      <c r="CE590" s="2" t="s">
        <v>19273</v>
      </c>
      <c r="CF590" s="2" t="s">
        <v>15683</v>
      </c>
      <c r="CG590" s="2" t="e">
        <v>#N/A</v>
      </c>
      <c r="CH590" s="2" t="s">
        <v>15705</v>
      </c>
      <c r="CI590" s="49"/>
    </row>
    <row r="591" spans="1:87" x14ac:dyDescent="0.2">
      <c r="A591" s="2" t="s">
        <v>5638</v>
      </c>
      <c r="B591" s="2" t="s">
        <v>23632</v>
      </c>
      <c r="C591" s="2" t="s">
        <v>5140</v>
      </c>
      <c r="D591" s="2" t="s">
        <v>5638</v>
      </c>
      <c r="E591" s="2" t="s">
        <v>5638</v>
      </c>
      <c r="F591" s="2" t="s">
        <v>5638</v>
      </c>
      <c r="G591" s="23" t="s">
        <v>17208</v>
      </c>
      <c r="H591" s="2" t="s">
        <v>61</v>
      </c>
      <c r="I591" s="2" t="s">
        <v>61</v>
      </c>
      <c r="J591" s="2" t="s">
        <v>61</v>
      </c>
      <c r="K591" s="2" t="s">
        <v>61</v>
      </c>
      <c r="L591" s="45" t="s">
        <v>17088</v>
      </c>
      <c r="M591" s="2" t="s">
        <v>133</v>
      </c>
      <c r="N591" s="2">
        <v>24.245937999999999</v>
      </c>
      <c r="O591" s="2">
        <v>55.745465000000003</v>
      </c>
      <c r="P591" s="2" t="s">
        <v>5142</v>
      </c>
      <c r="Q591" s="2" t="s">
        <v>65</v>
      </c>
      <c r="R591" s="43" t="s">
        <v>18854</v>
      </c>
      <c r="S591" s="41" t="s">
        <v>1554</v>
      </c>
      <c r="T591" s="41" t="s">
        <v>18460</v>
      </c>
      <c r="U591" s="2" t="s">
        <v>16803</v>
      </c>
      <c r="V591" s="2" t="s">
        <v>253</v>
      </c>
      <c r="W591" s="41" t="s">
        <v>17588</v>
      </c>
      <c r="X591" s="2" t="s">
        <v>696</v>
      </c>
      <c r="Y591" s="2" t="s">
        <v>5143</v>
      </c>
      <c r="Z591" s="2" t="s">
        <v>10423</v>
      </c>
      <c r="AA591" s="2" t="s">
        <v>5144</v>
      </c>
      <c r="AB591" s="2" t="s">
        <v>5145</v>
      </c>
      <c r="AC591" s="2" t="s">
        <v>5205</v>
      </c>
      <c r="AD591" s="2">
        <v>8000500</v>
      </c>
      <c r="AE591" s="2">
        <v>28</v>
      </c>
      <c r="AF591" s="2">
        <v>6</v>
      </c>
      <c r="AG591" s="2">
        <v>3</v>
      </c>
      <c r="AH591" s="2" t="s">
        <v>17974</v>
      </c>
      <c r="AI591" s="2">
        <v>3</v>
      </c>
      <c r="AJ591" s="2">
        <v>3</v>
      </c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 t="s">
        <v>78</v>
      </c>
      <c r="CE591" s="2" t="s">
        <v>5639</v>
      </c>
      <c r="CF591" s="2" t="s">
        <v>15683</v>
      </c>
      <c r="CG591" s="2" t="e">
        <v>#N/A</v>
      </c>
      <c r="CH591" s="2" t="s">
        <v>15705</v>
      </c>
      <c r="CI591" s="49"/>
    </row>
    <row r="592" spans="1:87" x14ac:dyDescent="0.2">
      <c r="A592" s="2" t="s">
        <v>5640</v>
      </c>
      <c r="B592" s="2" t="s">
        <v>23633</v>
      </c>
      <c r="C592" s="2" t="s">
        <v>5140</v>
      </c>
      <c r="D592" s="2" t="s">
        <v>5640</v>
      </c>
      <c r="E592" s="2" t="s">
        <v>5640</v>
      </c>
      <c r="F592" s="2" t="s">
        <v>5640</v>
      </c>
      <c r="G592" s="23" t="s">
        <v>17209</v>
      </c>
      <c r="H592" s="2" t="s">
        <v>61</v>
      </c>
      <c r="I592" s="2" t="s">
        <v>61</v>
      </c>
      <c r="J592" s="2" t="s">
        <v>61</v>
      </c>
      <c r="K592" s="2" t="s">
        <v>61</v>
      </c>
      <c r="L592" s="45" t="s">
        <v>17088</v>
      </c>
      <c r="M592" s="2" t="s">
        <v>133</v>
      </c>
      <c r="N592" s="2">
        <v>24.259429999999998</v>
      </c>
      <c r="O592" s="2">
        <v>55.718760000000003</v>
      </c>
      <c r="P592" s="2" t="s">
        <v>5142</v>
      </c>
      <c r="Q592" s="2" t="s">
        <v>65</v>
      </c>
      <c r="R592" s="43" t="s">
        <v>18854</v>
      </c>
      <c r="S592" s="41" t="s">
        <v>1554</v>
      </c>
      <c r="T592" s="41" t="s">
        <v>18460</v>
      </c>
      <c r="U592" s="2" t="s">
        <v>16801</v>
      </c>
      <c r="V592" s="2" t="s">
        <v>253</v>
      </c>
      <c r="W592" s="41" t="s">
        <v>17588</v>
      </c>
      <c r="X592" s="2" t="s">
        <v>153</v>
      </c>
      <c r="Y592" s="2" t="s">
        <v>5149</v>
      </c>
      <c r="Z592" s="2" t="s">
        <v>10423</v>
      </c>
      <c r="AA592" s="2" t="s">
        <v>5144</v>
      </c>
      <c r="AB592" s="2" t="s">
        <v>5150</v>
      </c>
      <c r="AC592" s="2" t="s">
        <v>5205</v>
      </c>
      <c r="AD592" s="2">
        <v>8000600</v>
      </c>
      <c r="AE592" s="2">
        <v>28</v>
      </c>
      <c r="AF592" s="2">
        <v>6</v>
      </c>
      <c r="AG592" s="2">
        <v>3</v>
      </c>
      <c r="AH592" s="2" t="s">
        <v>17974</v>
      </c>
      <c r="AI592" s="2">
        <v>3</v>
      </c>
      <c r="AJ592" s="2">
        <v>3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 t="s">
        <v>78</v>
      </c>
      <c r="CE592" s="2" t="s">
        <v>5641</v>
      </c>
      <c r="CF592" s="2" t="s">
        <v>15683</v>
      </c>
      <c r="CG592" s="2" t="e">
        <v>#N/A</v>
      </c>
      <c r="CH592" s="2" t="s">
        <v>15705</v>
      </c>
      <c r="CI592" s="49"/>
    </row>
    <row r="593" spans="1:87" x14ac:dyDescent="0.2">
      <c r="A593" s="2" t="s">
        <v>5642</v>
      </c>
      <c r="B593" s="2" t="s">
        <v>23634</v>
      </c>
      <c r="C593" s="2" t="s">
        <v>5140</v>
      </c>
      <c r="D593" s="2" t="s">
        <v>5642</v>
      </c>
      <c r="E593" s="2" t="s">
        <v>5642</v>
      </c>
      <c r="F593" s="2" t="s">
        <v>5642</v>
      </c>
      <c r="G593" s="23" t="s">
        <v>16586</v>
      </c>
      <c r="H593" s="2" t="s">
        <v>61</v>
      </c>
      <c r="I593" s="2" t="s">
        <v>61</v>
      </c>
      <c r="J593" s="2" t="s">
        <v>61</v>
      </c>
      <c r="K593" s="2" t="s">
        <v>61</v>
      </c>
      <c r="L593" s="45" t="s">
        <v>17088</v>
      </c>
      <c r="M593" s="2" t="s">
        <v>133</v>
      </c>
      <c r="N593" s="2">
        <v>24.329052999999998</v>
      </c>
      <c r="O593" s="2">
        <v>55.796804999999999</v>
      </c>
      <c r="P593" s="2" t="s">
        <v>5142</v>
      </c>
      <c r="Q593" s="2" t="s">
        <v>65</v>
      </c>
      <c r="R593" s="43" t="s">
        <v>18854</v>
      </c>
      <c r="S593" s="41" t="s">
        <v>1554</v>
      </c>
      <c r="T593" s="41" t="s">
        <v>18460</v>
      </c>
      <c r="U593" s="2" t="s">
        <v>16803</v>
      </c>
      <c r="V593" s="2" t="s">
        <v>253</v>
      </c>
      <c r="W593" s="41" t="s">
        <v>17588</v>
      </c>
      <c r="X593" s="2" t="s">
        <v>696</v>
      </c>
      <c r="Y593" s="2" t="s">
        <v>5149</v>
      </c>
      <c r="Z593" s="2" t="s">
        <v>10423</v>
      </c>
      <c r="AA593" s="2" t="s">
        <v>5144</v>
      </c>
      <c r="AB593" s="2" t="s">
        <v>5150</v>
      </c>
      <c r="AC593" s="2" t="s">
        <v>5247</v>
      </c>
      <c r="AD593" s="2">
        <v>8000100</v>
      </c>
      <c r="AE593" s="2">
        <v>34</v>
      </c>
      <c r="AF593" s="2">
        <v>6</v>
      </c>
      <c r="AG593" s="2">
        <v>3</v>
      </c>
      <c r="AH593" s="2" t="s">
        <v>17978</v>
      </c>
      <c r="AI593" s="2">
        <v>3</v>
      </c>
      <c r="AJ593" s="2">
        <v>3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 t="s">
        <v>78</v>
      </c>
      <c r="CE593" s="2" t="s">
        <v>5643</v>
      </c>
      <c r="CF593" s="2" t="s">
        <v>15683</v>
      </c>
      <c r="CG593" s="2" t="e">
        <v>#N/A</v>
      </c>
      <c r="CH593" s="2" t="s">
        <v>15705</v>
      </c>
      <c r="CI593" s="49"/>
    </row>
    <row r="594" spans="1:87" x14ac:dyDescent="0.2">
      <c r="A594" s="2" t="s">
        <v>5644</v>
      </c>
      <c r="B594" s="2" t="s">
        <v>23635</v>
      </c>
      <c r="C594" s="2" t="s">
        <v>5140</v>
      </c>
      <c r="D594" s="2" t="s">
        <v>5644</v>
      </c>
      <c r="E594" s="2" t="s">
        <v>5644</v>
      </c>
      <c r="F594" s="2" t="s">
        <v>5644</v>
      </c>
      <c r="G594" s="23" t="s">
        <v>17210</v>
      </c>
      <c r="H594" s="2" t="s">
        <v>61</v>
      </c>
      <c r="I594" s="2" t="s">
        <v>61</v>
      </c>
      <c r="J594" s="2" t="s">
        <v>61</v>
      </c>
      <c r="K594" s="2" t="s">
        <v>61</v>
      </c>
      <c r="L594" s="45" t="s">
        <v>17088</v>
      </c>
      <c r="M594" s="2" t="s">
        <v>133</v>
      </c>
      <c r="N594" s="2">
        <v>24.201108999999999</v>
      </c>
      <c r="O594" s="2">
        <v>55.767358000000002</v>
      </c>
      <c r="P594" s="2" t="s">
        <v>5142</v>
      </c>
      <c r="Q594" s="2" t="s">
        <v>65</v>
      </c>
      <c r="R594" s="43" t="s">
        <v>18854</v>
      </c>
      <c r="S594" s="41" t="s">
        <v>1554</v>
      </c>
      <c r="T594" s="41" t="s">
        <v>18460</v>
      </c>
      <c r="U594" s="2" t="s">
        <v>16801</v>
      </c>
      <c r="V594" s="2" t="s">
        <v>528</v>
      </c>
      <c r="W594" s="41" t="s">
        <v>17588</v>
      </c>
      <c r="X594" s="2" t="s">
        <v>153</v>
      </c>
      <c r="Y594" s="2" t="s">
        <v>5143</v>
      </c>
      <c r="Z594" s="2" t="s">
        <v>10423</v>
      </c>
      <c r="AA594" s="2" t="s">
        <v>5144</v>
      </c>
      <c r="AB594" s="2" t="s">
        <v>5145</v>
      </c>
      <c r="AC594" s="2" t="s">
        <v>5205</v>
      </c>
      <c r="AD594" s="2">
        <v>8002400</v>
      </c>
      <c r="AE594" s="2">
        <v>25</v>
      </c>
      <c r="AF594" s="2">
        <v>6</v>
      </c>
      <c r="AG594" s="2">
        <v>3</v>
      </c>
      <c r="AH594" s="2" t="s">
        <v>17974</v>
      </c>
      <c r="AI594" s="2">
        <v>3</v>
      </c>
      <c r="AJ594" s="2">
        <v>3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 t="s">
        <v>78</v>
      </c>
      <c r="CE594" s="2" t="s">
        <v>5645</v>
      </c>
      <c r="CF594" s="2" t="s">
        <v>15693</v>
      </c>
      <c r="CG594" s="2" t="e">
        <v>#N/A</v>
      </c>
      <c r="CH594" s="2" t="s">
        <v>15705</v>
      </c>
      <c r="CI594" s="49"/>
    </row>
    <row r="595" spans="1:87" x14ac:dyDescent="0.2">
      <c r="A595" s="2" t="s">
        <v>5259</v>
      </c>
      <c r="B595" s="2" t="s">
        <v>23636</v>
      </c>
      <c r="C595" s="2" t="s">
        <v>5140</v>
      </c>
      <c r="D595" s="2" t="s">
        <v>5259</v>
      </c>
      <c r="E595" s="2" t="s">
        <v>5259</v>
      </c>
      <c r="F595" s="2" t="s">
        <v>5259</v>
      </c>
      <c r="G595" s="23" t="s">
        <v>17136</v>
      </c>
      <c r="H595" s="2" t="s">
        <v>83</v>
      </c>
      <c r="I595" s="2" t="s">
        <v>61</v>
      </c>
      <c r="J595" s="2" t="s">
        <v>61</v>
      </c>
      <c r="K595" s="2" t="s">
        <v>61</v>
      </c>
      <c r="L595" s="45" t="s">
        <v>17088</v>
      </c>
      <c r="M595" s="2" t="s">
        <v>133</v>
      </c>
      <c r="N595" s="2">
        <v>24.214490000000001</v>
      </c>
      <c r="O595" s="2">
        <v>55.746479999999998</v>
      </c>
      <c r="P595" s="2" t="s">
        <v>5142</v>
      </c>
      <c r="Q595" s="2" t="s">
        <v>65</v>
      </c>
      <c r="R595" s="43" t="s">
        <v>18854</v>
      </c>
      <c r="S595" s="41" t="s">
        <v>1554</v>
      </c>
      <c r="T595" s="41" t="s">
        <v>18460</v>
      </c>
      <c r="U595" s="2" t="s">
        <v>16801</v>
      </c>
      <c r="V595" s="2" t="s">
        <v>253</v>
      </c>
      <c r="W595" s="41" t="s">
        <v>17588</v>
      </c>
      <c r="X595" s="2" t="s">
        <v>696</v>
      </c>
      <c r="Y595" s="2" t="s">
        <v>5143</v>
      </c>
      <c r="Z595" s="2" t="s">
        <v>10423</v>
      </c>
      <c r="AA595" s="2" t="s">
        <v>5144</v>
      </c>
      <c r="AB595" s="2" t="s">
        <v>5145</v>
      </c>
      <c r="AC595" s="2" t="s">
        <v>5205</v>
      </c>
      <c r="AD595" s="2">
        <v>8001600</v>
      </c>
      <c r="AE595" s="2">
        <v>29</v>
      </c>
      <c r="AF595" s="2">
        <v>7</v>
      </c>
      <c r="AG595" s="2">
        <v>3</v>
      </c>
      <c r="AH595" s="2" t="s">
        <v>17974</v>
      </c>
      <c r="AI595" s="2">
        <v>4</v>
      </c>
      <c r="AJ595" s="2">
        <v>3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 t="s">
        <v>78</v>
      </c>
      <c r="CE595" s="2" t="s">
        <v>19274</v>
      </c>
      <c r="CF595" s="2" t="s">
        <v>15683</v>
      </c>
      <c r="CG595" s="2" t="e">
        <v>#N/A</v>
      </c>
      <c r="CH595" s="2" t="s">
        <v>15705</v>
      </c>
      <c r="CI595" s="49"/>
    </row>
    <row r="596" spans="1:87" x14ac:dyDescent="0.2">
      <c r="A596" s="2" t="s">
        <v>5260</v>
      </c>
      <c r="B596" s="2" t="s">
        <v>23637</v>
      </c>
      <c r="C596" s="2" t="s">
        <v>5140</v>
      </c>
      <c r="D596" s="2" t="s">
        <v>5260</v>
      </c>
      <c r="E596" s="2" t="s">
        <v>5260</v>
      </c>
      <c r="F596" s="2" t="s">
        <v>5260</v>
      </c>
      <c r="G596" s="23" t="s">
        <v>17137</v>
      </c>
      <c r="H596" s="2" t="s">
        <v>61</v>
      </c>
      <c r="I596" s="2" t="s">
        <v>61</v>
      </c>
      <c r="J596" s="2" t="s">
        <v>61</v>
      </c>
      <c r="K596" s="2" t="s">
        <v>61</v>
      </c>
      <c r="L596" s="45" t="s">
        <v>17088</v>
      </c>
      <c r="M596" s="2" t="s">
        <v>133</v>
      </c>
      <c r="N596" s="2">
        <v>24.217600000000001</v>
      </c>
      <c r="O596" s="2">
        <v>55.714829999999999</v>
      </c>
      <c r="P596" s="2" t="s">
        <v>5142</v>
      </c>
      <c r="Q596" s="2" t="s">
        <v>65</v>
      </c>
      <c r="R596" s="43" t="s">
        <v>18854</v>
      </c>
      <c r="S596" s="41" t="s">
        <v>1554</v>
      </c>
      <c r="T596" s="41" t="s">
        <v>18460</v>
      </c>
      <c r="U596" s="2" t="s">
        <v>16803</v>
      </c>
      <c r="V596" s="2" t="s">
        <v>253</v>
      </c>
      <c r="W596" s="41" t="s">
        <v>17588</v>
      </c>
      <c r="X596" s="2" t="s">
        <v>696</v>
      </c>
      <c r="Y596" s="2" t="s">
        <v>5143</v>
      </c>
      <c r="Z596" s="2" t="s">
        <v>10423</v>
      </c>
      <c r="AA596" s="2" t="s">
        <v>5144</v>
      </c>
      <c r="AB596" s="2" t="s">
        <v>5145</v>
      </c>
      <c r="AC596" s="2" t="s">
        <v>5205</v>
      </c>
      <c r="AD596" s="2">
        <v>8001400</v>
      </c>
      <c r="AE596" s="2">
        <v>30</v>
      </c>
      <c r="AF596" s="2">
        <v>6</v>
      </c>
      <c r="AG596" s="2">
        <v>3</v>
      </c>
      <c r="AH596" s="2" t="s">
        <v>17974</v>
      </c>
      <c r="AI596" s="2">
        <v>3</v>
      </c>
      <c r="AJ596" s="2">
        <v>3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 t="s">
        <v>78</v>
      </c>
      <c r="CE596" s="2" t="s">
        <v>6255</v>
      </c>
      <c r="CF596" s="2" t="s">
        <v>15683</v>
      </c>
      <c r="CG596" s="2" t="e">
        <v>#N/A</v>
      </c>
      <c r="CH596" s="2" t="s">
        <v>15705</v>
      </c>
      <c r="CI596" s="49"/>
    </row>
    <row r="597" spans="1:87" x14ac:dyDescent="0.2">
      <c r="A597" s="2" t="s">
        <v>5646</v>
      </c>
      <c r="B597" s="2" t="s">
        <v>23638</v>
      </c>
      <c r="C597" s="2" t="s">
        <v>5140</v>
      </c>
      <c r="D597" s="2" t="s">
        <v>5646</v>
      </c>
      <c r="E597" s="2" t="s">
        <v>5646</v>
      </c>
      <c r="F597" s="2" t="s">
        <v>5646</v>
      </c>
      <c r="G597" s="23" t="s">
        <v>17211</v>
      </c>
      <c r="H597" s="2" t="s">
        <v>61</v>
      </c>
      <c r="I597" s="2" t="s">
        <v>61</v>
      </c>
      <c r="J597" s="2" t="s">
        <v>61</v>
      </c>
      <c r="K597" s="2" t="s">
        <v>61</v>
      </c>
      <c r="L597" s="45" t="s">
        <v>17088</v>
      </c>
      <c r="M597" s="2" t="s">
        <v>133</v>
      </c>
      <c r="N597" s="2">
        <v>24.199380000000001</v>
      </c>
      <c r="O597" s="2">
        <v>55.774850000000001</v>
      </c>
      <c r="P597" s="2" t="s">
        <v>5142</v>
      </c>
      <c r="Q597" s="2" t="s">
        <v>65</v>
      </c>
      <c r="R597" s="43" t="s">
        <v>18854</v>
      </c>
      <c r="S597" s="41" t="s">
        <v>1554</v>
      </c>
      <c r="T597" s="41" t="s">
        <v>18460</v>
      </c>
      <c r="U597" s="2" t="s">
        <v>16801</v>
      </c>
      <c r="V597" s="2" t="s">
        <v>253</v>
      </c>
      <c r="W597" s="41" t="s">
        <v>17588</v>
      </c>
      <c r="X597" s="2" t="s">
        <v>696</v>
      </c>
      <c r="Y597" s="2" t="s">
        <v>5143</v>
      </c>
      <c r="Z597" s="2" t="s">
        <v>10423</v>
      </c>
      <c r="AA597" s="2" t="s">
        <v>5144</v>
      </c>
      <c r="AB597" s="2" t="s">
        <v>5145</v>
      </c>
      <c r="AC597" s="2" t="s">
        <v>5205</v>
      </c>
      <c r="AD597" s="2">
        <v>8001900</v>
      </c>
      <c r="AE597" s="2">
        <v>27</v>
      </c>
      <c r="AF597" s="2">
        <v>6</v>
      </c>
      <c r="AG597" s="2">
        <v>3</v>
      </c>
      <c r="AH597" s="2" t="s">
        <v>17974</v>
      </c>
      <c r="AI597" s="2">
        <v>3</v>
      </c>
      <c r="AJ597" s="2">
        <v>3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 t="s">
        <v>78</v>
      </c>
      <c r="CE597" s="2" t="s">
        <v>5647</v>
      </c>
      <c r="CF597" s="2" t="s">
        <v>15683</v>
      </c>
      <c r="CG597" s="2" t="e">
        <v>#N/A</v>
      </c>
      <c r="CH597" s="2" t="s">
        <v>15705</v>
      </c>
      <c r="CI597" s="49"/>
    </row>
    <row r="598" spans="1:87" x14ac:dyDescent="0.2">
      <c r="A598" s="2" t="s">
        <v>5261</v>
      </c>
      <c r="B598" s="2" t="s">
        <v>23639</v>
      </c>
      <c r="C598" s="2" t="s">
        <v>5140</v>
      </c>
      <c r="D598" s="2" t="s">
        <v>5261</v>
      </c>
      <c r="E598" s="2" t="s">
        <v>5261</v>
      </c>
      <c r="F598" s="2" t="s">
        <v>5261</v>
      </c>
      <c r="G598" s="23" t="s">
        <v>17138</v>
      </c>
      <c r="H598" s="2" t="s">
        <v>61</v>
      </c>
      <c r="I598" s="2" t="s">
        <v>61</v>
      </c>
      <c r="J598" s="2" t="s">
        <v>61</v>
      </c>
      <c r="K598" s="2" t="s">
        <v>61</v>
      </c>
      <c r="L598" s="45" t="s">
        <v>17088</v>
      </c>
      <c r="M598" s="2" t="s">
        <v>133</v>
      </c>
      <c r="N598" s="2">
        <v>24.237829999999999</v>
      </c>
      <c r="O598" s="2">
        <v>55.686419999999998</v>
      </c>
      <c r="P598" s="2" t="s">
        <v>5142</v>
      </c>
      <c r="Q598" s="2" t="s">
        <v>65</v>
      </c>
      <c r="R598" s="43" t="s">
        <v>18854</v>
      </c>
      <c r="S598" s="41" t="s">
        <v>1554</v>
      </c>
      <c r="T598" s="41" t="s">
        <v>18460</v>
      </c>
      <c r="U598" s="2" t="s">
        <v>16803</v>
      </c>
      <c r="V598" s="2" t="s">
        <v>253</v>
      </c>
      <c r="W598" s="41" t="s">
        <v>17588</v>
      </c>
      <c r="X598" s="2" t="s">
        <v>696</v>
      </c>
      <c r="Y598" s="2" t="s">
        <v>5149</v>
      </c>
      <c r="Z598" s="2" t="s">
        <v>10423</v>
      </c>
      <c r="AA598" s="2" t="s">
        <v>5144</v>
      </c>
      <c r="AB598" s="2" t="s">
        <v>5150</v>
      </c>
      <c r="AC598" s="2" t="s">
        <v>5205</v>
      </c>
      <c r="AD598" s="2">
        <v>8000600</v>
      </c>
      <c r="AE598" s="2">
        <v>28</v>
      </c>
      <c r="AF598" s="2">
        <v>8</v>
      </c>
      <c r="AG598" s="2">
        <v>3</v>
      </c>
      <c r="AH598" s="2" t="s">
        <v>17974</v>
      </c>
      <c r="AI598" s="2">
        <v>4</v>
      </c>
      <c r="AJ598" s="2">
        <v>3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 t="s">
        <v>78</v>
      </c>
      <c r="CE598" s="2" t="s">
        <v>19275</v>
      </c>
      <c r="CF598" s="2" t="s">
        <v>15683</v>
      </c>
      <c r="CG598" s="2" t="e">
        <v>#N/A</v>
      </c>
      <c r="CH598" s="2" t="s">
        <v>15705</v>
      </c>
      <c r="CI598" s="49"/>
    </row>
    <row r="599" spans="1:87" x14ac:dyDescent="0.2">
      <c r="A599" s="2" t="s">
        <v>5648</v>
      </c>
      <c r="B599" s="2" t="s">
        <v>23640</v>
      </c>
      <c r="C599" s="2" t="s">
        <v>5140</v>
      </c>
      <c r="D599" s="2" t="s">
        <v>5648</v>
      </c>
      <c r="E599" s="2" t="s">
        <v>5648</v>
      </c>
      <c r="F599" s="2" t="s">
        <v>5648</v>
      </c>
      <c r="G599" s="23" t="s">
        <v>22839</v>
      </c>
      <c r="H599" s="2" t="s">
        <v>61</v>
      </c>
      <c r="I599" s="2" t="s">
        <v>61</v>
      </c>
      <c r="J599" s="2" t="s">
        <v>61</v>
      </c>
      <c r="K599" s="2" t="s">
        <v>61</v>
      </c>
      <c r="L599" s="45" t="s">
        <v>17088</v>
      </c>
      <c r="M599" s="2" t="s">
        <v>133</v>
      </c>
      <c r="N599" s="2">
        <v>24.15662</v>
      </c>
      <c r="O599" s="2">
        <v>55.793419999999998</v>
      </c>
      <c r="P599" s="2" t="s">
        <v>5142</v>
      </c>
      <c r="Q599" s="2" t="s">
        <v>65</v>
      </c>
      <c r="R599" s="43" t="s">
        <v>18854</v>
      </c>
      <c r="S599" s="41" t="s">
        <v>1554</v>
      </c>
      <c r="T599" s="41" t="s">
        <v>18460</v>
      </c>
      <c r="U599" s="2" t="s">
        <v>16801</v>
      </c>
      <c r="V599" s="2" t="s">
        <v>253</v>
      </c>
      <c r="W599" s="41" t="s">
        <v>17588</v>
      </c>
      <c r="X599" s="2" t="s">
        <v>696</v>
      </c>
      <c r="Y599" s="2" t="s">
        <v>5149</v>
      </c>
      <c r="Z599" s="2" t="s">
        <v>10423</v>
      </c>
      <c r="AA599" s="2" t="s">
        <v>5144</v>
      </c>
      <c r="AB599" s="2" t="s">
        <v>5150</v>
      </c>
      <c r="AC599" s="2" t="s">
        <v>5205</v>
      </c>
      <c r="AD599" s="2">
        <v>8002300</v>
      </c>
      <c r="AE599" s="2">
        <v>29</v>
      </c>
      <c r="AF599" s="2">
        <v>6</v>
      </c>
      <c r="AG599" s="2">
        <v>3</v>
      </c>
      <c r="AH599" s="2" t="s">
        <v>17974</v>
      </c>
      <c r="AI599" s="2">
        <v>3</v>
      </c>
      <c r="AJ599" s="2">
        <v>3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 t="s">
        <v>78</v>
      </c>
      <c r="CE599" s="2" t="s">
        <v>19276</v>
      </c>
      <c r="CF599" s="2" t="s">
        <v>15683</v>
      </c>
      <c r="CG599" s="2" t="e">
        <v>#N/A</v>
      </c>
      <c r="CH599" s="2" t="s">
        <v>15705</v>
      </c>
      <c r="CI599" s="49"/>
    </row>
    <row r="600" spans="1:87" x14ac:dyDescent="0.2">
      <c r="A600" s="2" t="s">
        <v>5262</v>
      </c>
      <c r="B600" s="2" t="s">
        <v>23641</v>
      </c>
      <c r="C600" s="2" t="s">
        <v>5140</v>
      </c>
      <c r="D600" s="2" t="s">
        <v>5262</v>
      </c>
      <c r="E600" s="2" t="s">
        <v>5262</v>
      </c>
      <c r="F600" s="2" t="s">
        <v>5262</v>
      </c>
      <c r="G600" s="23" t="s">
        <v>17139</v>
      </c>
      <c r="H600" s="2" t="s">
        <v>61</v>
      </c>
      <c r="I600" s="2" t="s">
        <v>61</v>
      </c>
      <c r="J600" s="2" t="s">
        <v>61</v>
      </c>
      <c r="K600" s="2" t="s">
        <v>61</v>
      </c>
      <c r="L600" s="45" t="s">
        <v>17088</v>
      </c>
      <c r="M600" s="2" t="s">
        <v>133</v>
      </c>
      <c r="N600" s="2">
        <v>24.203150000000001</v>
      </c>
      <c r="O600" s="2">
        <v>55.658000000000001</v>
      </c>
      <c r="P600" s="2" t="s">
        <v>5142</v>
      </c>
      <c r="Q600" s="2" t="s">
        <v>65</v>
      </c>
      <c r="R600" s="43" t="s">
        <v>18854</v>
      </c>
      <c r="S600" s="41" t="s">
        <v>1554</v>
      </c>
      <c r="T600" s="41" t="s">
        <v>18460</v>
      </c>
      <c r="U600" s="2" t="s">
        <v>16801</v>
      </c>
      <c r="V600" s="2" t="s">
        <v>253</v>
      </c>
      <c r="W600" s="41" t="s">
        <v>17588</v>
      </c>
      <c r="X600" s="2" t="s">
        <v>696</v>
      </c>
      <c r="Y600" s="2" t="s">
        <v>5143</v>
      </c>
      <c r="Z600" s="2" t="s">
        <v>10423</v>
      </c>
      <c r="AA600" s="2" t="s">
        <v>5144</v>
      </c>
      <c r="AB600" s="2" t="s">
        <v>5145</v>
      </c>
      <c r="AC600" s="2" t="s">
        <v>5205</v>
      </c>
      <c r="AD600" s="2">
        <v>8001300</v>
      </c>
      <c r="AE600" s="2">
        <v>29</v>
      </c>
      <c r="AF600" s="2">
        <v>7</v>
      </c>
      <c r="AG600" s="2">
        <v>3</v>
      </c>
      <c r="AH600" s="2" t="s">
        <v>17974</v>
      </c>
      <c r="AI600" s="2">
        <v>4</v>
      </c>
      <c r="AJ600" s="2">
        <v>3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 t="s">
        <v>78</v>
      </c>
      <c r="CE600" s="2" t="s">
        <v>5263</v>
      </c>
      <c r="CF600" s="2" t="s">
        <v>15683</v>
      </c>
      <c r="CG600" s="2" t="e">
        <v>#N/A</v>
      </c>
      <c r="CH600" s="2" t="s">
        <v>15705</v>
      </c>
      <c r="CI600" s="49"/>
    </row>
    <row r="601" spans="1:87" x14ac:dyDescent="0.2">
      <c r="A601" s="2" t="s">
        <v>5652</v>
      </c>
      <c r="B601" s="2" t="s">
        <v>23642</v>
      </c>
      <c r="C601" s="2" t="s">
        <v>5140</v>
      </c>
      <c r="D601" s="2" t="s">
        <v>5652</v>
      </c>
      <c r="E601" s="2" t="s">
        <v>5652</v>
      </c>
      <c r="F601" s="2" t="s">
        <v>5652</v>
      </c>
      <c r="G601" s="23" t="s">
        <v>18280</v>
      </c>
      <c r="H601" s="2" t="s">
        <v>61</v>
      </c>
      <c r="I601" s="2" t="s">
        <v>61</v>
      </c>
      <c r="J601" s="2" t="s">
        <v>61</v>
      </c>
      <c r="K601" s="2" t="s">
        <v>61</v>
      </c>
      <c r="L601" s="45" t="s">
        <v>17088</v>
      </c>
      <c r="M601" s="2" t="s">
        <v>133</v>
      </c>
      <c r="N601" s="2">
        <v>24.489280000000001</v>
      </c>
      <c r="O601" s="2">
        <v>55.774270000000001</v>
      </c>
      <c r="P601" s="2" t="s">
        <v>5142</v>
      </c>
      <c r="Q601" s="2" t="s">
        <v>65</v>
      </c>
      <c r="R601" s="43" t="s">
        <v>18854</v>
      </c>
      <c r="S601" s="41" t="s">
        <v>1554</v>
      </c>
      <c r="T601" s="41" t="s">
        <v>18460</v>
      </c>
      <c r="U601" s="2" t="s">
        <v>16801</v>
      </c>
      <c r="V601" s="2" t="s">
        <v>528</v>
      </c>
      <c r="W601" s="41" t="s">
        <v>17588</v>
      </c>
      <c r="X601" s="2" t="s">
        <v>696</v>
      </c>
      <c r="Y601" s="2" t="s">
        <v>5205</v>
      </c>
      <c r="Z601" s="2" t="s">
        <v>10423</v>
      </c>
      <c r="AA601" s="2" t="s">
        <v>5144</v>
      </c>
      <c r="AB601" s="2" t="s">
        <v>5356</v>
      </c>
      <c r="AC601" s="2" t="s">
        <v>5247</v>
      </c>
      <c r="AD601" s="2">
        <v>8005900</v>
      </c>
      <c r="AE601" s="2">
        <v>45</v>
      </c>
      <c r="AF601" s="2">
        <v>6</v>
      </c>
      <c r="AG601" s="2">
        <v>3</v>
      </c>
      <c r="AH601" s="2" t="s">
        <v>17978</v>
      </c>
      <c r="AI601" s="2">
        <v>3</v>
      </c>
      <c r="AJ601" s="2">
        <v>3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 t="s">
        <v>78</v>
      </c>
      <c r="CE601" s="2" t="s">
        <v>5653</v>
      </c>
      <c r="CF601" s="2" t="s">
        <v>15680</v>
      </c>
      <c r="CG601" s="2" t="e">
        <v>#N/A</v>
      </c>
      <c r="CH601" s="2" t="s">
        <v>15705</v>
      </c>
      <c r="CI601" s="49"/>
    </row>
    <row r="602" spans="1:87" x14ac:dyDescent="0.2">
      <c r="A602" s="2" t="s">
        <v>5654</v>
      </c>
      <c r="B602" s="2" t="s">
        <v>23643</v>
      </c>
      <c r="C602" s="2" t="s">
        <v>5140</v>
      </c>
      <c r="D602" s="2" t="s">
        <v>5654</v>
      </c>
      <c r="E602" s="2" t="s">
        <v>5654</v>
      </c>
      <c r="F602" s="2" t="s">
        <v>5654</v>
      </c>
      <c r="G602" s="23" t="s">
        <v>18281</v>
      </c>
      <c r="H602" s="2" t="s">
        <v>61</v>
      </c>
      <c r="I602" s="2" t="s">
        <v>61</v>
      </c>
      <c r="J602" s="2" t="s">
        <v>61</v>
      </c>
      <c r="K602" s="2" t="s">
        <v>61</v>
      </c>
      <c r="L602" s="45" t="s">
        <v>17088</v>
      </c>
      <c r="M602" s="2" t="s">
        <v>133</v>
      </c>
      <c r="N602" s="2">
        <v>24.416080999999998</v>
      </c>
      <c r="O602" s="2">
        <v>55.790581000000003</v>
      </c>
      <c r="P602" s="2" t="s">
        <v>5142</v>
      </c>
      <c r="Q602" s="2" t="s">
        <v>65</v>
      </c>
      <c r="R602" s="43" t="s">
        <v>18854</v>
      </c>
      <c r="S602" s="41" t="s">
        <v>1554</v>
      </c>
      <c r="T602" s="41" t="s">
        <v>18460</v>
      </c>
      <c r="U602" s="2" t="s">
        <v>16801</v>
      </c>
      <c r="V602" s="2" t="s">
        <v>253</v>
      </c>
      <c r="W602" s="41" t="s">
        <v>17588</v>
      </c>
      <c r="X602" s="2" t="s">
        <v>696</v>
      </c>
      <c r="Y602" s="2" t="s">
        <v>5149</v>
      </c>
      <c r="Z602" s="2" t="s">
        <v>10423</v>
      </c>
      <c r="AA602" s="2" t="s">
        <v>5144</v>
      </c>
      <c r="AB602" s="2" t="s">
        <v>5150</v>
      </c>
      <c r="AC602" s="2" t="s">
        <v>5247</v>
      </c>
      <c r="AD602" s="2">
        <v>8005900</v>
      </c>
      <c r="AE602" s="2">
        <v>25</v>
      </c>
      <c r="AF602" s="2">
        <v>6</v>
      </c>
      <c r="AG602" s="2">
        <v>3</v>
      </c>
      <c r="AH602" s="2" t="s">
        <v>17978</v>
      </c>
      <c r="AI602" s="2">
        <v>3</v>
      </c>
      <c r="AJ602" s="2">
        <v>3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 t="s">
        <v>628</v>
      </c>
      <c r="CE602" s="2" t="s">
        <v>19277</v>
      </c>
      <c r="CF602" s="2" t="s">
        <v>15683</v>
      </c>
      <c r="CG602" s="2" t="e">
        <v>#N/A</v>
      </c>
      <c r="CH602" s="2" t="s">
        <v>15705</v>
      </c>
      <c r="CI602" s="49"/>
    </row>
    <row r="603" spans="1:87" x14ac:dyDescent="0.2">
      <c r="A603" s="2" t="s">
        <v>5655</v>
      </c>
      <c r="B603" s="2" t="s">
        <v>23644</v>
      </c>
      <c r="C603" s="2" t="s">
        <v>5140</v>
      </c>
      <c r="D603" s="2" t="s">
        <v>5655</v>
      </c>
      <c r="E603" s="2" t="s">
        <v>5655</v>
      </c>
      <c r="F603" s="2" t="s">
        <v>5655</v>
      </c>
      <c r="G603" s="23" t="s">
        <v>17213</v>
      </c>
      <c r="H603" s="2" t="s">
        <v>61</v>
      </c>
      <c r="I603" s="2" t="s">
        <v>61</v>
      </c>
      <c r="J603" s="2" t="s">
        <v>61</v>
      </c>
      <c r="K603" s="2" t="s">
        <v>61</v>
      </c>
      <c r="L603" s="45" t="s">
        <v>17088</v>
      </c>
      <c r="M603" s="2" t="s">
        <v>133</v>
      </c>
      <c r="N603" s="2">
        <v>24.30538</v>
      </c>
      <c r="O603" s="2">
        <v>55.788885000000001</v>
      </c>
      <c r="P603" s="2" t="s">
        <v>5142</v>
      </c>
      <c r="Q603" s="2" t="s">
        <v>65</v>
      </c>
      <c r="R603" s="43" t="s">
        <v>18854</v>
      </c>
      <c r="S603" s="41" t="s">
        <v>1554</v>
      </c>
      <c r="T603" s="41" t="s">
        <v>18460</v>
      </c>
      <c r="U603" s="2" t="s">
        <v>16801</v>
      </c>
      <c r="V603" s="2" t="s">
        <v>253</v>
      </c>
      <c r="W603" s="41" t="s">
        <v>17588</v>
      </c>
      <c r="X603" s="2" t="s">
        <v>696</v>
      </c>
      <c r="Y603" s="2" t="s">
        <v>5149</v>
      </c>
      <c r="Z603" s="2" t="s">
        <v>10423</v>
      </c>
      <c r="AA603" s="2" t="s">
        <v>5144</v>
      </c>
      <c r="AB603" s="2" t="s">
        <v>5150</v>
      </c>
      <c r="AC603" s="2" t="s">
        <v>5247</v>
      </c>
      <c r="AD603" s="2">
        <v>8000200</v>
      </c>
      <c r="AE603" s="2">
        <v>27</v>
      </c>
      <c r="AF603" s="2">
        <v>6</v>
      </c>
      <c r="AG603" s="2">
        <v>3</v>
      </c>
      <c r="AH603" s="2" t="s">
        <v>17978</v>
      </c>
      <c r="AI603" s="2">
        <v>3</v>
      </c>
      <c r="AJ603" s="2">
        <v>3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 t="s">
        <v>78</v>
      </c>
      <c r="CE603" s="2" t="s">
        <v>19278</v>
      </c>
      <c r="CF603" s="2" t="s">
        <v>15683</v>
      </c>
      <c r="CG603" s="2" t="e">
        <v>#N/A</v>
      </c>
      <c r="CH603" s="2" t="s">
        <v>15705</v>
      </c>
      <c r="CI603" s="49"/>
    </row>
    <row r="604" spans="1:87" x14ac:dyDescent="0.2">
      <c r="A604" s="2" t="s">
        <v>5656</v>
      </c>
      <c r="B604" s="2" t="s">
        <v>23645</v>
      </c>
      <c r="C604" s="2" t="s">
        <v>5140</v>
      </c>
      <c r="D604" s="2" t="s">
        <v>5656</v>
      </c>
      <c r="E604" s="2" t="s">
        <v>5656</v>
      </c>
      <c r="F604" s="2" t="s">
        <v>5656</v>
      </c>
      <c r="G604" s="23" t="s">
        <v>17214</v>
      </c>
      <c r="H604" s="2" t="s">
        <v>61</v>
      </c>
      <c r="I604" s="2" t="s">
        <v>61</v>
      </c>
      <c r="J604" s="2" t="s">
        <v>61</v>
      </c>
      <c r="K604" s="2" t="s">
        <v>61</v>
      </c>
      <c r="L604" s="45" t="s">
        <v>17088</v>
      </c>
      <c r="M604" s="2" t="s">
        <v>133</v>
      </c>
      <c r="N604" s="2">
        <v>24.29064</v>
      </c>
      <c r="O604" s="2">
        <v>55.77863</v>
      </c>
      <c r="P604" s="2" t="s">
        <v>5142</v>
      </c>
      <c r="Q604" s="2" t="s">
        <v>65</v>
      </c>
      <c r="R604" s="43" t="s">
        <v>18854</v>
      </c>
      <c r="S604" s="41" t="s">
        <v>1554</v>
      </c>
      <c r="T604" s="41" t="s">
        <v>18460</v>
      </c>
      <c r="U604" s="2" t="s">
        <v>16801</v>
      </c>
      <c r="V604" s="2" t="s">
        <v>253</v>
      </c>
      <c r="W604" s="41" t="s">
        <v>17588</v>
      </c>
      <c r="X604" s="2" t="s">
        <v>696</v>
      </c>
      <c r="Y604" s="2" t="s">
        <v>5143</v>
      </c>
      <c r="Z604" s="2" t="s">
        <v>10423</v>
      </c>
      <c r="AA604" s="2" t="s">
        <v>5144</v>
      </c>
      <c r="AB604" s="2" t="s">
        <v>5145</v>
      </c>
      <c r="AC604" s="2" t="s">
        <v>5247</v>
      </c>
      <c r="AD604" s="2">
        <v>8000200</v>
      </c>
      <c r="AE604" s="2">
        <v>28</v>
      </c>
      <c r="AF604" s="2">
        <v>6</v>
      </c>
      <c r="AG604" s="2">
        <v>3</v>
      </c>
      <c r="AH604" s="2" t="s">
        <v>17978</v>
      </c>
      <c r="AI604" s="2">
        <v>3</v>
      </c>
      <c r="AJ604" s="2">
        <v>3</v>
      </c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 t="s">
        <v>78</v>
      </c>
      <c r="CE604" s="2" t="s">
        <v>19279</v>
      </c>
      <c r="CF604" s="2" t="s">
        <v>15683</v>
      </c>
      <c r="CG604" s="2" t="e">
        <v>#N/A</v>
      </c>
      <c r="CH604" s="2" t="s">
        <v>15705</v>
      </c>
      <c r="CI604" s="49"/>
    </row>
    <row r="605" spans="1:87" x14ac:dyDescent="0.2">
      <c r="A605" s="2" t="s">
        <v>5657</v>
      </c>
      <c r="B605" s="2" t="s">
        <v>23646</v>
      </c>
      <c r="C605" s="2" t="s">
        <v>5140</v>
      </c>
      <c r="D605" s="2" t="s">
        <v>5657</v>
      </c>
      <c r="E605" s="2" t="s">
        <v>5657</v>
      </c>
      <c r="F605" s="2" t="s">
        <v>5657</v>
      </c>
      <c r="G605" s="23" t="s">
        <v>17215</v>
      </c>
      <c r="H605" s="2" t="s">
        <v>61</v>
      </c>
      <c r="I605" s="2" t="s">
        <v>61</v>
      </c>
      <c r="J605" s="2" t="s">
        <v>61</v>
      </c>
      <c r="K605" s="2" t="s">
        <v>61</v>
      </c>
      <c r="L605" s="45" t="s">
        <v>17088</v>
      </c>
      <c r="M605" s="2" t="s">
        <v>133</v>
      </c>
      <c r="N605" s="2">
        <v>24.25103</v>
      </c>
      <c r="O605" s="2">
        <v>55.742710000000002</v>
      </c>
      <c r="P605" s="2" t="s">
        <v>5142</v>
      </c>
      <c r="Q605" s="2" t="s">
        <v>65</v>
      </c>
      <c r="R605" s="43" t="s">
        <v>18854</v>
      </c>
      <c r="S605" s="41" t="s">
        <v>1554</v>
      </c>
      <c r="T605" s="41" t="s">
        <v>18460</v>
      </c>
      <c r="U605" s="2" t="s">
        <v>16801</v>
      </c>
      <c r="V605" s="2" t="s">
        <v>253</v>
      </c>
      <c r="W605" s="41" t="s">
        <v>17588</v>
      </c>
      <c r="X605" s="2" t="s">
        <v>696</v>
      </c>
      <c r="Y605" s="2" t="s">
        <v>5143</v>
      </c>
      <c r="Z605" s="2" t="s">
        <v>10423</v>
      </c>
      <c r="AA605" s="2" t="s">
        <v>5144</v>
      </c>
      <c r="AB605" s="2" t="s">
        <v>5145</v>
      </c>
      <c r="AC605" s="2" t="s">
        <v>5205</v>
      </c>
      <c r="AD605" s="2">
        <v>8000500</v>
      </c>
      <c r="AE605" s="2">
        <v>26</v>
      </c>
      <c r="AF605" s="2">
        <v>6</v>
      </c>
      <c r="AG605" s="2">
        <v>3</v>
      </c>
      <c r="AH605" s="2" t="s">
        <v>17974</v>
      </c>
      <c r="AI605" s="2">
        <v>3</v>
      </c>
      <c r="AJ605" s="2">
        <v>3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 t="s">
        <v>78</v>
      </c>
      <c r="CE605" s="2" t="s">
        <v>19280</v>
      </c>
      <c r="CF605" s="2" t="s">
        <v>15683</v>
      </c>
      <c r="CG605" s="2" t="e">
        <v>#N/A</v>
      </c>
      <c r="CH605" s="2" t="s">
        <v>15705</v>
      </c>
      <c r="CI605" s="49"/>
    </row>
    <row r="606" spans="1:87" x14ac:dyDescent="0.2">
      <c r="A606" s="2" t="s">
        <v>5264</v>
      </c>
      <c r="B606" s="2" t="s">
        <v>23647</v>
      </c>
      <c r="C606" s="2" t="s">
        <v>5140</v>
      </c>
      <c r="D606" s="2" t="s">
        <v>5264</v>
      </c>
      <c r="E606" s="2" t="s">
        <v>5264</v>
      </c>
      <c r="F606" s="2" t="s">
        <v>5264</v>
      </c>
      <c r="G606" s="23" t="s">
        <v>17140</v>
      </c>
      <c r="H606" s="2" t="s">
        <v>61</v>
      </c>
      <c r="I606" s="2" t="s">
        <v>61</v>
      </c>
      <c r="J606" s="2" t="s">
        <v>61</v>
      </c>
      <c r="K606" s="2" t="s">
        <v>61</v>
      </c>
      <c r="L606" s="45" t="s">
        <v>17088</v>
      </c>
      <c r="M606" s="2" t="s">
        <v>133</v>
      </c>
      <c r="N606" s="2">
        <v>24.259067000000002</v>
      </c>
      <c r="O606" s="2">
        <v>55.704737000000002</v>
      </c>
      <c r="P606" s="2" t="s">
        <v>5142</v>
      </c>
      <c r="Q606" s="2" t="s">
        <v>65</v>
      </c>
      <c r="R606" s="43" t="s">
        <v>18854</v>
      </c>
      <c r="S606" s="41" t="s">
        <v>1554</v>
      </c>
      <c r="T606" s="41" t="s">
        <v>18460</v>
      </c>
      <c r="U606" s="2" t="s">
        <v>16801</v>
      </c>
      <c r="V606" s="2" t="s">
        <v>253</v>
      </c>
      <c r="W606" s="41" t="s">
        <v>17588</v>
      </c>
      <c r="X606" s="2" t="s">
        <v>696</v>
      </c>
      <c r="Y606" s="2" t="s">
        <v>5149</v>
      </c>
      <c r="Z606" s="2" t="s">
        <v>10423</v>
      </c>
      <c r="AA606" s="2" t="s">
        <v>5144</v>
      </c>
      <c r="AB606" s="2" t="s">
        <v>5150</v>
      </c>
      <c r="AC606" s="2" t="s">
        <v>5205</v>
      </c>
      <c r="AD606" s="2">
        <v>8000600</v>
      </c>
      <c r="AE606" s="2">
        <v>30</v>
      </c>
      <c r="AF606" s="2">
        <v>6</v>
      </c>
      <c r="AG606" s="2">
        <v>3</v>
      </c>
      <c r="AH606" s="2" t="s">
        <v>17974</v>
      </c>
      <c r="AI606" s="2">
        <v>3</v>
      </c>
      <c r="AJ606" s="2">
        <v>3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 t="s">
        <v>78</v>
      </c>
      <c r="CE606" s="2" t="s">
        <v>5265</v>
      </c>
      <c r="CF606" s="2" t="s">
        <v>15683</v>
      </c>
      <c r="CG606" s="2" t="e">
        <v>#N/A</v>
      </c>
      <c r="CH606" s="2" t="s">
        <v>15705</v>
      </c>
      <c r="CI606" s="49"/>
    </row>
    <row r="607" spans="1:87" x14ac:dyDescent="0.2">
      <c r="A607" s="2" t="s">
        <v>5658</v>
      </c>
      <c r="B607" s="2" t="s">
        <v>23648</v>
      </c>
      <c r="C607" s="2" t="s">
        <v>5140</v>
      </c>
      <c r="D607" s="2" t="s">
        <v>5658</v>
      </c>
      <c r="E607" s="2" t="s">
        <v>5658</v>
      </c>
      <c r="F607" s="2" t="s">
        <v>5658</v>
      </c>
      <c r="G607" s="23" t="s">
        <v>17216</v>
      </c>
      <c r="H607" s="2" t="s">
        <v>61</v>
      </c>
      <c r="I607" s="2" t="s">
        <v>61</v>
      </c>
      <c r="J607" s="2" t="s">
        <v>61</v>
      </c>
      <c r="K607" s="2" t="s">
        <v>61</v>
      </c>
      <c r="L607" s="45" t="s">
        <v>17088</v>
      </c>
      <c r="M607" s="2" t="s">
        <v>133</v>
      </c>
      <c r="N607" s="2">
        <v>24.240480000000002</v>
      </c>
      <c r="O607" s="2">
        <v>55.716250000000002</v>
      </c>
      <c r="P607" s="2" t="s">
        <v>5142</v>
      </c>
      <c r="Q607" s="2" t="s">
        <v>65</v>
      </c>
      <c r="R607" s="43" t="s">
        <v>18854</v>
      </c>
      <c r="S607" s="41" t="s">
        <v>1554</v>
      </c>
      <c r="T607" s="41" t="s">
        <v>18460</v>
      </c>
      <c r="U607" s="2" t="s">
        <v>16801</v>
      </c>
      <c r="V607" s="2" t="s">
        <v>253</v>
      </c>
      <c r="W607" s="41" t="s">
        <v>17588</v>
      </c>
      <c r="X607" s="2" t="s">
        <v>696</v>
      </c>
      <c r="Y607" s="2" t="s">
        <v>5149</v>
      </c>
      <c r="Z607" s="2" t="s">
        <v>10423</v>
      </c>
      <c r="AA607" s="2" t="s">
        <v>5144</v>
      </c>
      <c r="AB607" s="2" t="s">
        <v>5150</v>
      </c>
      <c r="AC607" s="2" t="s">
        <v>5205</v>
      </c>
      <c r="AD607" s="2">
        <v>8000700</v>
      </c>
      <c r="AE607" s="2">
        <v>29</v>
      </c>
      <c r="AF607" s="2">
        <v>6</v>
      </c>
      <c r="AG607" s="2">
        <v>3</v>
      </c>
      <c r="AH607" s="2" t="s">
        <v>17974</v>
      </c>
      <c r="AI607" s="2">
        <v>3</v>
      </c>
      <c r="AJ607" s="2">
        <v>3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 t="s">
        <v>78</v>
      </c>
      <c r="CE607" s="2" t="s">
        <v>19281</v>
      </c>
      <c r="CF607" s="2" t="s">
        <v>15683</v>
      </c>
      <c r="CG607" s="2" t="e">
        <v>#N/A</v>
      </c>
      <c r="CH607" s="2" t="s">
        <v>15705</v>
      </c>
      <c r="CI607" s="49"/>
    </row>
    <row r="608" spans="1:87" x14ac:dyDescent="0.2">
      <c r="A608" s="2" t="s">
        <v>5659</v>
      </c>
      <c r="B608" s="2" t="s">
        <v>23649</v>
      </c>
      <c r="C608" s="2" t="s">
        <v>5140</v>
      </c>
      <c r="D608" s="2" t="s">
        <v>5659</v>
      </c>
      <c r="E608" s="2" t="s">
        <v>5659</v>
      </c>
      <c r="F608" s="2" t="s">
        <v>5659</v>
      </c>
      <c r="G608" s="23" t="s">
        <v>17217</v>
      </c>
      <c r="H608" s="2" t="s">
        <v>61</v>
      </c>
      <c r="I608" s="2" t="s">
        <v>61</v>
      </c>
      <c r="J608" s="2" t="s">
        <v>61</v>
      </c>
      <c r="K608" s="2" t="s">
        <v>61</v>
      </c>
      <c r="L608" s="45" t="s">
        <v>17088</v>
      </c>
      <c r="M608" s="2" t="s">
        <v>133</v>
      </c>
      <c r="N608" s="2">
        <v>24.251092</v>
      </c>
      <c r="O608" s="2">
        <v>55.727760000000004</v>
      </c>
      <c r="P608" s="2" t="s">
        <v>5142</v>
      </c>
      <c r="Q608" s="2" t="s">
        <v>65</v>
      </c>
      <c r="R608" s="43" t="s">
        <v>18854</v>
      </c>
      <c r="S608" s="41" t="s">
        <v>1554</v>
      </c>
      <c r="T608" s="41" t="s">
        <v>18460</v>
      </c>
      <c r="U608" s="2" t="s">
        <v>16801</v>
      </c>
      <c r="V608" s="2" t="s">
        <v>253</v>
      </c>
      <c r="W608" s="41" t="s">
        <v>17588</v>
      </c>
      <c r="X608" s="2" t="s">
        <v>696</v>
      </c>
      <c r="Y608" s="2" t="s">
        <v>5143</v>
      </c>
      <c r="Z608" s="2" t="s">
        <v>10423</v>
      </c>
      <c r="AA608" s="2" t="s">
        <v>5144</v>
      </c>
      <c r="AB608" s="2" t="s">
        <v>5145</v>
      </c>
      <c r="AC608" s="2" t="s">
        <v>5205</v>
      </c>
      <c r="AD608" s="2">
        <v>8000500</v>
      </c>
      <c r="AE608" s="2">
        <v>29</v>
      </c>
      <c r="AF608" s="2">
        <v>6</v>
      </c>
      <c r="AG608" s="2">
        <v>3</v>
      </c>
      <c r="AH608" s="2" t="s">
        <v>17974</v>
      </c>
      <c r="AI608" s="2">
        <v>3</v>
      </c>
      <c r="AJ608" s="2">
        <v>3</v>
      </c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 t="s">
        <v>78</v>
      </c>
      <c r="CE608" s="2" t="s">
        <v>5660</v>
      </c>
      <c r="CF608" s="2" t="s">
        <v>15683</v>
      </c>
      <c r="CG608" s="2" t="e">
        <v>#N/A</v>
      </c>
      <c r="CH608" s="2" t="s">
        <v>15705</v>
      </c>
      <c r="CI608" s="49"/>
    </row>
    <row r="609" spans="1:87" x14ac:dyDescent="0.2">
      <c r="A609" s="2" t="s">
        <v>5266</v>
      </c>
      <c r="B609" s="2" t="s">
        <v>23650</v>
      </c>
      <c r="C609" s="2" t="s">
        <v>5140</v>
      </c>
      <c r="D609" s="2" t="s">
        <v>5266</v>
      </c>
      <c r="E609" s="2" t="s">
        <v>5266</v>
      </c>
      <c r="F609" s="2" t="s">
        <v>5266</v>
      </c>
      <c r="G609" s="23" t="s">
        <v>17141</v>
      </c>
      <c r="H609" s="2" t="s">
        <v>61</v>
      </c>
      <c r="I609" s="2" t="s">
        <v>61</v>
      </c>
      <c r="J609" s="2" t="s">
        <v>61</v>
      </c>
      <c r="K609" s="2" t="s">
        <v>61</v>
      </c>
      <c r="L609" s="45" t="s">
        <v>17088</v>
      </c>
      <c r="M609" s="2" t="s">
        <v>133</v>
      </c>
      <c r="N609" s="2">
        <v>24.20796</v>
      </c>
      <c r="O609" s="2">
        <v>55.68374</v>
      </c>
      <c r="P609" s="2" t="s">
        <v>5142</v>
      </c>
      <c r="Q609" s="2" t="s">
        <v>65</v>
      </c>
      <c r="R609" s="43" t="s">
        <v>18854</v>
      </c>
      <c r="S609" s="41" t="s">
        <v>1554</v>
      </c>
      <c r="T609" s="41" t="s">
        <v>18460</v>
      </c>
      <c r="U609" s="2" t="s">
        <v>16801</v>
      </c>
      <c r="V609" s="2" t="s">
        <v>253</v>
      </c>
      <c r="W609" s="41" t="s">
        <v>17588</v>
      </c>
      <c r="X609" s="2" t="s">
        <v>696</v>
      </c>
      <c r="Y609" s="2" t="s">
        <v>5143</v>
      </c>
      <c r="Z609" s="2" t="s">
        <v>10423</v>
      </c>
      <c r="AA609" s="2" t="s">
        <v>5144</v>
      </c>
      <c r="AB609" s="2" t="s">
        <v>5145</v>
      </c>
      <c r="AC609" s="2" t="s">
        <v>5205</v>
      </c>
      <c r="AD609" s="2">
        <v>8001300</v>
      </c>
      <c r="AE609" s="2">
        <v>25</v>
      </c>
      <c r="AF609" s="2">
        <v>6</v>
      </c>
      <c r="AG609" s="2">
        <v>3</v>
      </c>
      <c r="AH609" s="2" t="s">
        <v>17974</v>
      </c>
      <c r="AI609" s="2">
        <v>3</v>
      </c>
      <c r="AJ609" s="2">
        <v>3</v>
      </c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 t="s">
        <v>78</v>
      </c>
      <c r="CE609" s="2" t="s">
        <v>5267</v>
      </c>
      <c r="CF609" s="2" t="s">
        <v>15683</v>
      </c>
      <c r="CG609" s="2" t="e">
        <v>#N/A</v>
      </c>
      <c r="CH609" s="2" t="s">
        <v>15705</v>
      </c>
      <c r="CI609" s="49"/>
    </row>
    <row r="610" spans="1:87" x14ac:dyDescent="0.2">
      <c r="A610" s="2" t="s">
        <v>5661</v>
      </c>
      <c r="B610" s="2" t="s">
        <v>23651</v>
      </c>
      <c r="C610" s="2" t="s">
        <v>5140</v>
      </c>
      <c r="D610" s="2" t="s">
        <v>5661</v>
      </c>
      <c r="E610" s="2" t="s">
        <v>5661</v>
      </c>
      <c r="F610" s="2" t="s">
        <v>5661</v>
      </c>
      <c r="G610" s="23" t="s">
        <v>17218</v>
      </c>
      <c r="H610" s="2" t="s">
        <v>61</v>
      </c>
      <c r="I610" s="2" t="s">
        <v>61</v>
      </c>
      <c r="J610" s="2" t="s">
        <v>61</v>
      </c>
      <c r="K610" s="2" t="s">
        <v>61</v>
      </c>
      <c r="L610" s="45" t="s">
        <v>17088</v>
      </c>
      <c r="M610" s="2" t="s">
        <v>133</v>
      </c>
      <c r="N610" s="2">
        <v>24.237960000000001</v>
      </c>
      <c r="O610" s="2">
        <v>55.66883</v>
      </c>
      <c r="P610" s="2" t="s">
        <v>5142</v>
      </c>
      <c r="Q610" s="2" t="s">
        <v>65</v>
      </c>
      <c r="R610" s="43" t="s">
        <v>18854</v>
      </c>
      <c r="S610" s="41" t="s">
        <v>1554</v>
      </c>
      <c r="T610" s="41" t="s">
        <v>18460</v>
      </c>
      <c r="U610" s="2" t="s">
        <v>16801</v>
      </c>
      <c r="V610" s="2" t="s">
        <v>253</v>
      </c>
      <c r="W610" s="41" t="s">
        <v>17588</v>
      </c>
      <c r="X610" s="2" t="s">
        <v>696</v>
      </c>
      <c r="Y610" s="2" t="s">
        <v>5149</v>
      </c>
      <c r="Z610" s="2" t="s">
        <v>10423</v>
      </c>
      <c r="AA610" s="2" t="s">
        <v>5144</v>
      </c>
      <c r="AB610" s="2" t="s">
        <v>5150</v>
      </c>
      <c r="AC610" s="2" t="s">
        <v>5205</v>
      </c>
      <c r="AD610" s="2">
        <v>8000800</v>
      </c>
      <c r="AE610" s="2">
        <v>28</v>
      </c>
      <c r="AF610" s="2">
        <v>6</v>
      </c>
      <c r="AG610" s="2">
        <v>3</v>
      </c>
      <c r="AH610" s="2" t="s">
        <v>17974</v>
      </c>
      <c r="AI610" s="2">
        <v>3</v>
      </c>
      <c r="AJ610" s="2">
        <v>3</v>
      </c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 t="s">
        <v>78</v>
      </c>
      <c r="CE610" s="2" t="s">
        <v>5662</v>
      </c>
      <c r="CF610" s="2" t="s">
        <v>15683</v>
      </c>
      <c r="CG610" s="2" t="e">
        <v>#N/A</v>
      </c>
      <c r="CH610" s="2" t="s">
        <v>15705</v>
      </c>
      <c r="CI610" s="49"/>
    </row>
    <row r="611" spans="1:87" x14ac:dyDescent="0.2">
      <c r="A611" s="2" t="s">
        <v>5663</v>
      </c>
      <c r="B611" s="2" t="s">
        <v>23652</v>
      </c>
      <c r="C611" s="2" t="s">
        <v>5140</v>
      </c>
      <c r="D611" s="2" t="s">
        <v>5663</v>
      </c>
      <c r="E611" s="2" t="s">
        <v>5663</v>
      </c>
      <c r="F611" s="2" t="s">
        <v>5663</v>
      </c>
      <c r="G611" s="23" t="s">
        <v>17219</v>
      </c>
      <c r="H611" s="2" t="s">
        <v>61</v>
      </c>
      <c r="I611" s="2" t="s">
        <v>61</v>
      </c>
      <c r="J611" s="2" t="s">
        <v>61</v>
      </c>
      <c r="K611" s="2" t="s">
        <v>61</v>
      </c>
      <c r="L611" s="45" t="s">
        <v>17088</v>
      </c>
      <c r="M611" s="2" t="s">
        <v>133</v>
      </c>
      <c r="N611" s="2">
        <v>24.227170000000001</v>
      </c>
      <c r="O611" s="2">
        <v>55.557380000000002</v>
      </c>
      <c r="P611" s="2" t="s">
        <v>5142</v>
      </c>
      <c r="Q611" s="2" t="s">
        <v>65</v>
      </c>
      <c r="R611" s="43" t="s">
        <v>18854</v>
      </c>
      <c r="S611" s="41" t="s">
        <v>1554</v>
      </c>
      <c r="T611" s="41" t="s">
        <v>18460</v>
      </c>
      <c r="U611" s="2" t="s">
        <v>16801</v>
      </c>
      <c r="V611" s="2" t="s">
        <v>253</v>
      </c>
      <c r="W611" s="41" t="s">
        <v>17588</v>
      </c>
      <c r="X611" s="2" t="s">
        <v>696</v>
      </c>
      <c r="Y611" s="2" t="s">
        <v>5143</v>
      </c>
      <c r="Z611" s="2" t="s">
        <v>10423</v>
      </c>
      <c r="AA611" s="2" t="s">
        <v>5144</v>
      </c>
      <c r="AB611" s="2" t="s">
        <v>5145</v>
      </c>
      <c r="AC611" s="2" t="s">
        <v>5247</v>
      </c>
      <c r="AD611" s="2">
        <v>8006500</v>
      </c>
      <c r="AE611" s="2">
        <v>28</v>
      </c>
      <c r="AF611" s="2">
        <v>6</v>
      </c>
      <c r="AG611" s="2">
        <v>3</v>
      </c>
      <c r="AH611" s="2" t="s">
        <v>17978</v>
      </c>
      <c r="AI611" s="2">
        <v>3</v>
      </c>
      <c r="AJ611" s="2">
        <v>3</v>
      </c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 t="s">
        <v>78</v>
      </c>
      <c r="CE611" s="2" t="s">
        <v>5664</v>
      </c>
      <c r="CF611" s="2" t="s">
        <v>15683</v>
      </c>
      <c r="CG611" s="2" t="e">
        <v>#N/A</v>
      </c>
      <c r="CH611" s="2" t="s">
        <v>15705</v>
      </c>
      <c r="CI611" s="49"/>
    </row>
    <row r="612" spans="1:87" x14ac:dyDescent="0.2">
      <c r="A612" s="2" t="s">
        <v>5669</v>
      </c>
      <c r="B612" s="2" t="s">
        <v>23653</v>
      </c>
      <c r="C612" s="2" t="s">
        <v>5140</v>
      </c>
      <c r="D612" s="2" t="s">
        <v>5669</v>
      </c>
      <c r="E612" s="2" t="s">
        <v>5669</v>
      </c>
      <c r="F612" s="2" t="s">
        <v>5669</v>
      </c>
      <c r="G612" s="23" t="s">
        <v>17220</v>
      </c>
      <c r="H612" s="2" t="s">
        <v>61</v>
      </c>
      <c r="I612" s="2" t="s">
        <v>61</v>
      </c>
      <c r="J612" s="2" t="s">
        <v>61</v>
      </c>
      <c r="K612" s="2" t="s">
        <v>61</v>
      </c>
      <c r="L612" s="45" t="s">
        <v>17088</v>
      </c>
      <c r="M612" s="2" t="s">
        <v>133</v>
      </c>
      <c r="N612" s="2">
        <v>24.311772000000001</v>
      </c>
      <c r="O612" s="2">
        <v>55.808093999999997</v>
      </c>
      <c r="P612" s="2" t="s">
        <v>5142</v>
      </c>
      <c r="Q612" s="2" t="s">
        <v>65</v>
      </c>
      <c r="R612" s="43" t="s">
        <v>18854</v>
      </c>
      <c r="S612" s="41" t="s">
        <v>1554</v>
      </c>
      <c r="T612" s="41" t="s">
        <v>18460</v>
      </c>
      <c r="U612" s="2" t="s">
        <v>16801</v>
      </c>
      <c r="V612" s="2" t="s">
        <v>253</v>
      </c>
      <c r="W612" s="41" t="s">
        <v>17588</v>
      </c>
      <c r="X612" s="2" t="s">
        <v>696</v>
      </c>
      <c r="Y612" s="2" t="s">
        <v>5149</v>
      </c>
      <c r="Z612" s="2" t="s">
        <v>10423</v>
      </c>
      <c r="AA612" s="2" t="s">
        <v>5144</v>
      </c>
      <c r="AB612" s="2" t="s">
        <v>5150</v>
      </c>
      <c r="AC612" s="2" t="s">
        <v>5247</v>
      </c>
      <c r="AD612" s="2">
        <v>8000200</v>
      </c>
      <c r="AE612" s="2">
        <v>18</v>
      </c>
      <c r="AF612" s="2">
        <v>6</v>
      </c>
      <c r="AG612" s="2">
        <v>3</v>
      </c>
      <c r="AH612" s="2" t="s">
        <v>17978</v>
      </c>
      <c r="AI612" s="2">
        <v>3</v>
      </c>
      <c r="AJ612" s="2">
        <v>3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 t="s">
        <v>78</v>
      </c>
      <c r="CE612" s="2" t="s">
        <v>5670</v>
      </c>
      <c r="CF612" s="2" t="s">
        <v>15682</v>
      </c>
      <c r="CG612" s="2" t="e">
        <v>#N/A</v>
      </c>
      <c r="CH612" s="2" t="s">
        <v>15705</v>
      </c>
      <c r="CI612" s="49"/>
    </row>
    <row r="613" spans="1:87" x14ac:dyDescent="0.2">
      <c r="A613" s="2" t="s">
        <v>5268</v>
      </c>
      <c r="B613" s="2" t="s">
        <v>23654</v>
      </c>
      <c r="C613" s="2" t="s">
        <v>5140</v>
      </c>
      <c r="D613" s="2" t="s">
        <v>5268</v>
      </c>
      <c r="E613" s="2" t="s">
        <v>5268</v>
      </c>
      <c r="F613" s="2" t="s">
        <v>5268</v>
      </c>
      <c r="G613" s="23" t="s">
        <v>17142</v>
      </c>
      <c r="H613" s="2" t="s">
        <v>61</v>
      </c>
      <c r="I613" s="2" t="s">
        <v>61</v>
      </c>
      <c r="J613" s="2" t="s">
        <v>61</v>
      </c>
      <c r="K613" s="2" t="s">
        <v>61</v>
      </c>
      <c r="L613" s="45" t="s">
        <v>17088</v>
      </c>
      <c r="M613" s="2" t="s">
        <v>133</v>
      </c>
      <c r="N613" s="2">
        <v>24.231960000000001</v>
      </c>
      <c r="O613" s="2">
        <v>55.776800000000001</v>
      </c>
      <c r="P613" s="2" t="s">
        <v>5142</v>
      </c>
      <c r="Q613" s="2" t="s">
        <v>65</v>
      </c>
      <c r="R613" s="43" t="s">
        <v>18854</v>
      </c>
      <c r="S613" s="41" t="s">
        <v>1554</v>
      </c>
      <c r="T613" s="41" t="s">
        <v>18460</v>
      </c>
      <c r="U613" s="2" t="s">
        <v>16801</v>
      </c>
      <c r="V613" s="2" t="s">
        <v>253</v>
      </c>
      <c r="W613" s="41" t="s">
        <v>17588</v>
      </c>
      <c r="X613" s="2" t="s">
        <v>696</v>
      </c>
      <c r="Y613" s="2" t="s">
        <v>5149</v>
      </c>
      <c r="Z613" s="2" t="s">
        <v>10423</v>
      </c>
      <c r="AA613" s="2" t="s">
        <v>5144</v>
      </c>
      <c r="AB613" s="2" t="s">
        <v>5150</v>
      </c>
      <c r="AC613" s="2" t="s">
        <v>5205</v>
      </c>
      <c r="AD613" s="2">
        <v>8001800</v>
      </c>
      <c r="AE613" s="2">
        <v>21</v>
      </c>
      <c r="AF613" s="2">
        <v>6</v>
      </c>
      <c r="AG613" s="2">
        <v>3</v>
      </c>
      <c r="AH613" s="2" t="s">
        <v>17974</v>
      </c>
      <c r="AI613" s="2">
        <v>3</v>
      </c>
      <c r="AJ613" s="2">
        <v>3</v>
      </c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 t="s">
        <v>78</v>
      </c>
      <c r="CE613" s="2" t="s">
        <v>5269</v>
      </c>
      <c r="CF613" s="2" t="s">
        <v>15681</v>
      </c>
      <c r="CG613" s="2" t="e">
        <v>#N/A</v>
      </c>
      <c r="CH613" s="2" t="s">
        <v>15705</v>
      </c>
      <c r="CI613" s="49"/>
    </row>
    <row r="614" spans="1:87" x14ac:dyDescent="0.2">
      <c r="A614" s="2" t="s">
        <v>5270</v>
      </c>
      <c r="B614" s="2" t="s">
        <v>23655</v>
      </c>
      <c r="C614" s="2" t="s">
        <v>5140</v>
      </c>
      <c r="D614" s="2" t="s">
        <v>5270</v>
      </c>
      <c r="E614" s="2" t="s">
        <v>5270</v>
      </c>
      <c r="F614" s="2" t="s">
        <v>5270</v>
      </c>
      <c r="G614" s="23" t="s">
        <v>17143</v>
      </c>
      <c r="H614" s="2" t="s">
        <v>61</v>
      </c>
      <c r="I614" s="2" t="s">
        <v>61</v>
      </c>
      <c r="J614" s="2" t="s">
        <v>61</v>
      </c>
      <c r="K614" s="2" t="s">
        <v>61</v>
      </c>
      <c r="L614" s="45" t="s">
        <v>17088</v>
      </c>
      <c r="M614" s="2" t="s">
        <v>133</v>
      </c>
      <c r="N614" s="2">
        <v>24.223659999999999</v>
      </c>
      <c r="O614" s="2">
        <v>55.771999999999998</v>
      </c>
      <c r="P614" s="2" t="s">
        <v>5142</v>
      </c>
      <c r="Q614" s="2" t="s">
        <v>65</v>
      </c>
      <c r="R614" s="43" t="s">
        <v>18854</v>
      </c>
      <c r="S614" s="41" t="s">
        <v>1554</v>
      </c>
      <c r="T614" s="41" t="s">
        <v>18460</v>
      </c>
      <c r="U614" s="2" t="s">
        <v>16801</v>
      </c>
      <c r="V614" s="2" t="s">
        <v>253</v>
      </c>
      <c r="W614" s="41" t="s">
        <v>17588</v>
      </c>
      <c r="X614" s="2" t="s">
        <v>696</v>
      </c>
      <c r="Y614" s="2" t="s">
        <v>5143</v>
      </c>
      <c r="Z614" s="2" t="s">
        <v>10423</v>
      </c>
      <c r="AA614" s="2" t="s">
        <v>5144</v>
      </c>
      <c r="AB614" s="2" t="s">
        <v>5145</v>
      </c>
      <c r="AC614" s="2" t="s">
        <v>5205</v>
      </c>
      <c r="AD614" s="2">
        <v>8001800</v>
      </c>
      <c r="AE614" s="2">
        <v>28</v>
      </c>
      <c r="AF614" s="2">
        <v>6</v>
      </c>
      <c r="AG614" s="2">
        <v>3</v>
      </c>
      <c r="AH614" s="2" t="s">
        <v>17974</v>
      </c>
      <c r="AI614" s="2">
        <v>3</v>
      </c>
      <c r="AJ614" s="2">
        <v>3</v>
      </c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 t="s">
        <v>78</v>
      </c>
      <c r="CE614" s="2" t="s">
        <v>5271</v>
      </c>
      <c r="CF614" s="2" t="s">
        <v>15683</v>
      </c>
      <c r="CG614" s="2" t="e">
        <v>#N/A</v>
      </c>
      <c r="CH614" s="2" t="s">
        <v>15705</v>
      </c>
      <c r="CI614" s="49"/>
    </row>
    <row r="615" spans="1:87" x14ac:dyDescent="0.2">
      <c r="A615" s="2" t="s">
        <v>5274</v>
      </c>
      <c r="B615" s="2" t="s">
        <v>23656</v>
      </c>
      <c r="C615" s="2" t="s">
        <v>5140</v>
      </c>
      <c r="D615" s="2" t="s">
        <v>5274</v>
      </c>
      <c r="E615" s="2" t="s">
        <v>5274</v>
      </c>
      <c r="F615" s="2" t="s">
        <v>5274</v>
      </c>
      <c r="G615" s="23" t="s">
        <v>17145</v>
      </c>
      <c r="H615" s="2" t="s">
        <v>61</v>
      </c>
      <c r="I615" s="2" t="s">
        <v>61</v>
      </c>
      <c r="J615" s="2" t="s">
        <v>61</v>
      </c>
      <c r="K615" s="2" t="s">
        <v>61</v>
      </c>
      <c r="L615" s="45" t="s">
        <v>17088</v>
      </c>
      <c r="M615" s="2" t="s">
        <v>133</v>
      </c>
      <c r="N615" s="2">
        <v>24.209350000000001</v>
      </c>
      <c r="O615" s="2">
        <v>55.755989999999997</v>
      </c>
      <c r="P615" s="2" t="s">
        <v>5142</v>
      </c>
      <c r="Q615" s="2" t="s">
        <v>65</v>
      </c>
      <c r="R615" s="43" t="s">
        <v>18854</v>
      </c>
      <c r="S615" s="41" t="s">
        <v>1554</v>
      </c>
      <c r="T615" s="41" t="s">
        <v>18460</v>
      </c>
      <c r="U615" s="2" t="s">
        <v>16801</v>
      </c>
      <c r="V615" s="2" t="s">
        <v>253</v>
      </c>
      <c r="W615" s="41" t="s">
        <v>17588</v>
      </c>
      <c r="X615" s="2" t="s">
        <v>153</v>
      </c>
      <c r="Y615" s="2" t="s">
        <v>5143</v>
      </c>
      <c r="Z615" s="2" t="s">
        <v>10423</v>
      </c>
      <c r="AA615" s="2" t="s">
        <v>5144</v>
      </c>
      <c r="AB615" s="2" t="s">
        <v>5145</v>
      </c>
      <c r="AC615" s="2" t="s">
        <v>5205</v>
      </c>
      <c r="AD615" s="2">
        <v>8001700</v>
      </c>
      <c r="AE615" s="2">
        <v>28</v>
      </c>
      <c r="AF615" s="2">
        <v>6</v>
      </c>
      <c r="AG615" s="2">
        <v>3</v>
      </c>
      <c r="AH615" s="2" t="s">
        <v>17974</v>
      </c>
      <c r="AI615" s="2">
        <v>3</v>
      </c>
      <c r="AJ615" s="2">
        <v>3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 t="s">
        <v>78</v>
      </c>
      <c r="CE615" s="2" t="s">
        <v>19282</v>
      </c>
      <c r="CF615" s="2" t="s">
        <v>15683</v>
      </c>
      <c r="CG615" s="2" t="e">
        <v>#N/A</v>
      </c>
      <c r="CH615" s="2" t="s">
        <v>15705</v>
      </c>
      <c r="CI615" s="49"/>
    </row>
    <row r="616" spans="1:87" x14ac:dyDescent="0.2">
      <c r="A616" s="2" t="s">
        <v>5671</v>
      </c>
      <c r="B616" s="2" t="s">
        <v>23657</v>
      </c>
      <c r="C616" s="2" t="s">
        <v>5140</v>
      </c>
      <c r="D616" s="2" t="s">
        <v>5671</v>
      </c>
      <c r="E616" s="2" t="s">
        <v>5671</v>
      </c>
      <c r="F616" s="2" t="s">
        <v>5671</v>
      </c>
      <c r="G616" s="23" t="s">
        <v>17221</v>
      </c>
      <c r="H616" s="2" t="s">
        <v>61</v>
      </c>
      <c r="I616" s="2" t="s">
        <v>61</v>
      </c>
      <c r="J616" s="2" t="s">
        <v>61</v>
      </c>
      <c r="K616" s="2" t="s">
        <v>61</v>
      </c>
      <c r="L616" s="45" t="s">
        <v>17088</v>
      </c>
      <c r="M616" s="2" t="s">
        <v>133</v>
      </c>
      <c r="N616" s="2">
        <v>24.238921999999999</v>
      </c>
      <c r="O616" s="2">
        <v>55.748612000000001</v>
      </c>
      <c r="P616" s="2" t="s">
        <v>5142</v>
      </c>
      <c r="Q616" s="2" t="s">
        <v>65</v>
      </c>
      <c r="R616" s="43" t="s">
        <v>18854</v>
      </c>
      <c r="S616" s="41" t="s">
        <v>1554</v>
      </c>
      <c r="T616" s="41" t="s">
        <v>18460</v>
      </c>
      <c r="U616" s="2" t="s">
        <v>16801</v>
      </c>
      <c r="V616" s="2" t="s">
        <v>253</v>
      </c>
      <c r="W616" s="41" t="s">
        <v>17588</v>
      </c>
      <c r="X616" s="2" t="s">
        <v>696</v>
      </c>
      <c r="Y616" s="2" t="s">
        <v>5143</v>
      </c>
      <c r="Z616" s="2" t="s">
        <v>10423</v>
      </c>
      <c r="AA616" s="2" t="s">
        <v>5144</v>
      </c>
      <c r="AB616" s="2" t="s">
        <v>5145</v>
      </c>
      <c r="AC616" s="2" t="s">
        <v>5205</v>
      </c>
      <c r="AD616" s="2">
        <v>8000500</v>
      </c>
      <c r="AE616" s="2">
        <v>28</v>
      </c>
      <c r="AF616" s="2">
        <v>6</v>
      </c>
      <c r="AG616" s="2">
        <v>3</v>
      </c>
      <c r="AH616" s="2" t="s">
        <v>17974</v>
      </c>
      <c r="AI616" s="2">
        <v>3</v>
      </c>
      <c r="AJ616" s="2">
        <v>3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 t="s">
        <v>78</v>
      </c>
      <c r="CE616" s="2" t="s">
        <v>5672</v>
      </c>
      <c r="CF616" s="2" t="s">
        <v>15683</v>
      </c>
      <c r="CG616" s="2" t="e">
        <v>#N/A</v>
      </c>
      <c r="CH616" s="2" t="s">
        <v>15705</v>
      </c>
      <c r="CI616" s="49"/>
    </row>
    <row r="617" spans="1:87" x14ac:dyDescent="0.2">
      <c r="A617" s="2" t="s">
        <v>5275</v>
      </c>
      <c r="B617" s="2" t="s">
        <v>23658</v>
      </c>
      <c r="C617" s="2" t="s">
        <v>5140</v>
      </c>
      <c r="D617" s="2" t="s">
        <v>5275</v>
      </c>
      <c r="E617" s="2" t="s">
        <v>5275</v>
      </c>
      <c r="F617" s="2" t="s">
        <v>5275</v>
      </c>
      <c r="G617" s="23" t="s">
        <v>17146</v>
      </c>
      <c r="H617" s="2" t="s">
        <v>83</v>
      </c>
      <c r="I617" s="2" t="s">
        <v>61</v>
      </c>
      <c r="J617" s="2" t="s">
        <v>61</v>
      </c>
      <c r="K617" s="2" t="s">
        <v>61</v>
      </c>
      <c r="L617" s="45" t="s">
        <v>17088</v>
      </c>
      <c r="M617" s="2" t="s">
        <v>133</v>
      </c>
      <c r="N617" s="2">
        <v>24.220109999999998</v>
      </c>
      <c r="O617" s="2">
        <v>55.739910000000002</v>
      </c>
      <c r="P617" s="2" t="s">
        <v>5142</v>
      </c>
      <c r="Q617" s="2" t="s">
        <v>65</v>
      </c>
      <c r="R617" s="43" t="s">
        <v>18854</v>
      </c>
      <c r="S617" s="41" t="s">
        <v>1554</v>
      </c>
      <c r="T617" s="41" t="s">
        <v>18460</v>
      </c>
      <c r="U617" s="2" t="s">
        <v>16801</v>
      </c>
      <c r="V617" s="2" t="s">
        <v>253</v>
      </c>
      <c r="W617" s="41" t="s">
        <v>17588</v>
      </c>
      <c r="X617" s="2" t="s">
        <v>696</v>
      </c>
      <c r="Y617" s="2" t="s">
        <v>5143</v>
      </c>
      <c r="Z617" s="2" t="s">
        <v>10423</v>
      </c>
      <c r="AA617" s="2" t="s">
        <v>5144</v>
      </c>
      <c r="AB617" s="2" t="s">
        <v>5145</v>
      </c>
      <c r="AC617" s="2" t="s">
        <v>5205</v>
      </c>
      <c r="AD617" s="2">
        <v>8001500</v>
      </c>
      <c r="AE617" s="2">
        <v>28</v>
      </c>
      <c r="AF617" s="2">
        <v>6</v>
      </c>
      <c r="AG617" s="2">
        <v>3</v>
      </c>
      <c r="AH617" s="2" t="s">
        <v>17974</v>
      </c>
      <c r="AI617" s="2">
        <v>3</v>
      </c>
      <c r="AJ617" s="2">
        <v>3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 t="s">
        <v>78</v>
      </c>
      <c r="CE617" s="2" t="s">
        <v>19283</v>
      </c>
      <c r="CF617" s="2" t="s">
        <v>15683</v>
      </c>
      <c r="CG617" s="2" t="e">
        <v>#N/A</v>
      </c>
      <c r="CH617" s="2" t="s">
        <v>15705</v>
      </c>
      <c r="CI617" s="49"/>
    </row>
    <row r="618" spans="1:87" x14ac:dyDescent="0.2">
      <c r="A618" s="2" t="s">
        <v>5673</v>
      </c>
      <c r="B618" s="2" t="s">
        <v>23659</v>
      </c>
      <c r="C618" s="2" t="s">
        <v>5140</v>
      </c>
      <c r="D618" s="2" t="s">
        <v>5673</v>
      </c>
      <c r="E618" s="2" t="s">
        <v>5673</v>
      </c>
      <c r="F618" s="2" t="s">
        <v>5673</v>
      </c>
      <c r="G618" s="23" t="s">
        <v>17222</v>
      </c>
      <c r="H618" s="2" t="s">
        <v>61</v>
      </c>
      <c r="I618" s="2" t="s">
        <v>61</v>
      </c>
      <c r="J618" s="2" t="s">
        <v>61</v>
      </c>
      <c r="K618" s="2" t="s">
        <v>61</v>
      </c>
      <c r="L618" s="45" t="s">
        <v>17088</v>
      </c>
      <c r="M618" s="2" t="s">
        <v>133</v>
      </c>
      <c r="N618" s="2">
        <v>24.208167</v>
      </c>
      <c r="O618" s="2">
        <v>55.719149000000002</v>
      </c>
      <c r="P618" s="2" t="s">
        <v>5142</v>
      </c>
      <c r="Q618" s="2" t="s">
        <v>65</v>
      </c>
      <c r="R618" s="43" t="s">
        <v>18854</v>
      </c>
      <c r="S618" s="41" t="s">
        <v>1554</v>
      </c>
      <c r="T618" s="41" t="s">
        <v>18460</v>
      </c>
      <c r="U618" s="2" t="s">
        <v>16801</v>
      </c>
      <c r="V618" s="2" t="s">
        <v>253</v>
      </c>
      <c r="W618" s="41" t="s">
        <v>17588</v>
      </c>
      <c r="X618" s="2" t="s">
        <v>696</v>
      </c>
      <c r="Y618" s="2" t="s">
        <v>5143</v>
      </c>
      <c r="Z618" s="2" t="s">
        <v>10423</v>
      </c>
      <c r="AA618" s="2" t="s">
        <v>5144</v>
      </c>
      <c r="AB618" s="2" t="s">
        <v>5145</v>
      </c>
      <c r="AC618" s="2" t="s">
        <v>5205</v>
      </c>
      <c r="AD618" s="2">
        <v>8001400</v>
      </c>
      <c r="AE618" s="2">
        <v>29</v>
      </c>
      <c r="AF618" s="2">
        <v>6</v>
      </c>
      <c r="AG618" s="2">
        <v>3</v>
      </c>
      <c r="AH618" s="2" t="s">
        <v>17974</v>
      </c>
      <c r="AI618" s="2">
        <v>3</v>
      </c>
      <c r="AJ618" s="2">
        <v>3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 t="s">
        <v>78</v>
      </c>
      <c r="CE618" s="2" t="s">
        <v>5674</v>
      </c>
      <c r="CF618" s="2" t="s">
        <v>15683</v>
      </c>
      <c r="CG618" s="2" t="e">
        <v>#N/A</v>
      </c>
      <c r="CH618" s="2" t="s">
        <v>15705</v>
      </c>
      <c r="CI618" s="49"/>
    </row>
    <row r="619" spans="1:87" x14ac:dyDescent="0.2">
      <c r="A619" s="2" t="s">
        <v>5677</v>
      </c>
      <c r="B619" s="2" t="s">
        <v>23660</v>
      </c>
      <c r="C619" s="2" t="s">
        <v>5140</v>
      </c>
      <c r="D619" s="2" t="s">
        <v>5677</v>
      </c>
      <c r="E619" s="2" t="s">
        <v>5677</v>
      </c>
      <c r="F619" s="2" t="s">
        <v>5677</v>
      </c>
      <c r="G619" s="23" t="s">
        <v>17224</v>
      </c>
      <c r="H619" s="2" t="s">
        <v>61</v>
      </c>
      <c r="I619" s="2" t="s">
        <v>61</v>
      </c>
      <c r="J619" s="2" t="s">
        <v>61</v>
      </c>
      <c r="K619" s="2" t="s">
        <v>61</v>
      </c>
      <c r="L619" s="45" t="s">
        <v>17088</v>
      </c>
      <c r="M619" s="2" t="s">
        <v>133</v>
      </c>
      <c r="N619" s="2">
        <v>24.206579999999999</v>
      </c>
      <c r="O619" s="2">
        <v>55.742730000000002</v>
      </c>
      <c r="P619" s="2" t="s">
        <v>5142</v>
      </c>
      <c r="Q619" s="2" t="s">
        <v>65</v>
      </c>
      <c r="R619" s="43" t="s">
        <v>18854</v>
      </c>
      <c r="S619" s="41" t="s">
        <v>1554</v>
      </c>
      <c r="T619" s="41" t="s">
        <v>18460</v>
      </c>
      <c r="U619" s="2" t="s">
        <v>16801</v>
      </c>
      <c r="V619" s="2" t="s">
        <v>253</v>
      </c>
      <c r="W619" s="41" t="s">
        <v>17588</v>
      </c>
      <c r="X619" s="2" t="s">
        <v>315</v>
      </c>
      <c r="Y619" s="2" t="s">
        <v>5143</v>
      </c>
      <c r="Z619" s="2" t="s">
        <v>10423</v>
      </c>
      <c r="AA619" s="2" t="s">
        <v>5144</v>
      </c>
      <c r="AB619" s="2" t="s">
        <v>5145</v>
      </c>
      <c r="AC619" s="2" t="s">
        <v>5205</v>
      </c>
      <c r="AD619" s="2">
        <v>8001500</v>
      </c>
      <c r="AE619" s="2">
        <v>28</v>
      </c>
      <c r="AF619" s="2">
        <v>6</v>
      </c>
      <c r="AG619" s="2">
        <v>3</v>
      </c>
      <c r="AH619" s="2" t="s">
        <v>17974</v>
      </c>
      <c r="AI619" s="2">
        <v>3</v>
      </c>
      <c r="AJ619" s="2">
        <v>3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 t="s">
        <v>78</v>
      </c>
      <c r="CE619" s="2" t="s">
        <v>5678</v>
      </c>
      <c r="CF619" s="2" t="s">
        <v>15683</v>
      </c>
      <c r="CG619" s="2" t="e">
        <v>#N/A</v>
      </c>
      <c r="CH619" s="2" t="s">
        <v>15705</v>
      </c>
      <c r="CI619" s="49"/>
    </row>
    <row r="620" spans="1:87" x14ac:dyDescent="0.2">
      <c r="A620" s="2" t="s">
        <v>5679</v>
      </c>
      <c r="B620" s="2" t="s">
        <v>23661</v>
      </c>
      <c r="C620" s="2" t="s">
        <v>5140</v>
      </c>
      <c r="D620" s="2" t="s">
        <v>5679</v>
      </c>
      <c r="E620" s="2" t="s">
        <v>5679</v>
      </c>
      <c r="F620" s="2" t="s">
        <v>5679</v>
      </c>
      <c r="G620" s="23" t="s">
        <v>17225</v>
      </c>
      <c r="H620" s="2" t="s">
        <v>61</v>
      </c>
      <c r="I620" s="2" t="s">
        <v>61</v>
      </c>
      <c r="J620" s="2" t="s">
        <v>61</v>
      </c>
      <c r="K620" s="2" t="s">
        <v>61</v>
      </c>
      <c r="L620" s="45" t="s">
        <v>17088</v>
      </c>
      <c r="M620" s="2" t="s">
        <v>133</v>
      </c>
      <c r="N620" s="2">
        <v>24.196110000000001</v>
      </c>
      <c r="O620" s="2">
        <v>55.708399999999997</v>
      </c>
      <c r="P620" s="2" t="s">
        <v>5142</v>
      </c>
      <c r="Q620" s="2" t="s">
        <v>65</v>
      </c>
      <c r="R620" s="43" t="s">
        <v>18854</v>
      </c>
      <c r="S620" s="41" t="s">
        <v>1554</v>
      </c>
      <c r="T620" s="41" t="s">
        <v>18460</v>
      </c>
      <c r="U620" s="2" t="s">
        <v>16801</v>
      </c>
      <c r="V620" s="2" t="s">
        <v>253</v>
      </c>
      <c r="W620" s="41" t="s">
        <v>17588</v>
      </c>
      <c r="X620" s="2" t="s">
        <v>696</v>
      </c>
      <c r="Y620" s="2" t="s">
        <v>5149</v>
      </c>
      <c r="Z620" s="2" t="s">
        <v>10423</v>
      </c>
      <c r="AA620" s="2" t="s">
        <v>5144</v>
      </c>
      <c r="AB620" s="2" t="s">
        <v>5150</v>
      </c>
      <c r="AC620" s="2" t="s">
        <v>5205</v>
      </c>
      <c r="AD620" s="2">
        <v>8001400</v>
      </c>
      <c r="AE620" s="2">
        <v>28</v>
      </c>
      <c r="AF620" s="2">
        <v>6</v>
      </c>
      <c r="AG620" s="2">
        <v>3</v>
      </c>
      <c r="AH620" s="2" t="s">
        <v>17974</v>
      </c>
      <c r="AI620" s="2">
        <v>3</v>
      </c>
      <c r="AJ620" s="2">
        <v>3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 t="s">
        <v>78</v>
      </c>
      <c r="CE620" s="2" t="s">
        <v>5680</v>
      </c>
      <c r="CF620" s="2" t="s">
        <v>15683</v>
      </c>
      <c r="CG620" s="2" t="e">
        <v>#N/A</v>
      </c>
      <c r="CH620" s="2" t="s">
        <v>15705</v>
      </c>
      <c r="CI620" s="49"/>
    </row>
    <row r="621" spans="1:87" x14ac:dyDescent="0.2">
      <c r="A621" s="2" t="s">
        <v>5687</v>
      </c>
      <c r="B621" s="2" t="s">
        <v>23662</v>
      </c>
      <c r="C621" s="2" t="s">
        <v>5140</v>
      </c>
      <c r="D621" s="2" t="s">
        <v>5687</v>
      </c>
      <c r="E621" s="2" t="s">
        <v>5687</v>
      </c>
      <c r="F621" s="2" t="s">
        <v>5687</v>
      </c>
      <c r="G621" s="23" t="s">
        <v>17227</v>
      </c>
      <c r="H621" s="2" t="s">
        <v>61</v>
      </c>
      <c r="I621" s="2" t="s">
        <v>61</v>
      </c>
      <c r="J621" s="2" t="s">
        <v>61</v>
      </c>
      <c r="K621" s="2" t="s">
        <v>61</v>
      </c>
      <c r="L621" s="45" t="s">
        <v>17088</v>
      </c>
      <c r="M621" s="2" t="s">
        <v>133</v>
      </c>
      <c r="N621" s="2">
        <v>24.252379999999999</v>
      </c>
      <c r="O621" s="2">
        <v>55.751449999999998</v>
      </c>
      <c r="P621" s="2" t="s">
        <v>5142</v>
      </c>
      <c r="Q621" s="2" t="s">
        <v>65</v>
      </c>
      <c r="R621" s="43" t="s">
        <v>18854</v>
      </c>
      <c r="S621" s="41" t="s">
        <v>1554</v>
      </c>
      <c r="T621" s="41" t="s">
        <v>18460</v>
      </c>
      <c r="U621" s="2" t="s">
        <v>16801</v>
      </c>
      <c r="V621" s="2" t="s">
        <v>253</v>
      </c>
      <c r="W621" s="41" t="s">
        <v>17588</v>
      </c>
      <c r="X621" s="2" t="s">
        <v>696</v>
      </c>
      <c r="Y621" s="2" t="s">
        <v>5149</v>
      </c>
      <c r="Z621" s="2" t="s">
        <v>10423</v>
      </c>
      <c r="AA621" s="2" t="s">
        <v>5144</v>
      </c>
      <c r="AB621" s="2" t="s">
        <v>5150</v>
      </c>
      <c r="AC621" s="2" t="s">
        <v>5205</v>
      </c>
      <c r="AD621" s="2">
        <v>8000500</v>
      </c>
      <c r="AE621" s="2">
        <v>29</v>
      </c>
      <c r="AF621" s="2">
        <v>6</v>
      </c>
      <c r="AG621" s="2">
        <v>3</v>
      </c>
      <c r="AH621" s="2" t="s">
        <v>17974</v>
      </c>
      <c r="AI621" s="2">
        <v>3</v>
      </c>
      <c r="AJ621" s="2">
        <v>3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 t="s">
        <v>78</v>
      </c>
      <c r="CE621" s="2" t="s">
        <v>5688</v>
      </c>
      <c r="CF621" s="2" t="s">
        <v>15683</v>
      </c>
      <c r="CG621" s="2" t="e">
        <v>#N/A</v>
      </c>
      <c r="CH621" s="2" t="s">
        <v>15705</v>
      </c>
      <c r="CI621" s="49"/>
    </row>
    <row r="622" spans="1:87" x14ac:dyDescent="0.2">
      <c r="A622" s="2" t="s">
        <v>5690</v>
      </c>
      <c r="B622" s="2" t="s">
        <v>23663</v>
      </c>
      <c r="C622" s="2" t="s">
        <v>5140</v>
      </c>
      <c r="D622" s="2"/>
      <c r="E622" s="2" t="s">
        <v>5690</v>
      </c>
      <c r="F622" s="2" t="s">
        <v>5690</v>
      </c>
      <c r="G622" s="23" t="s">
        <v>5691</v>
      </c>
      <c r="H622" s="2"/>
      <c r="I622" s="2" t="s">
        <v>61</v>
      </c>
      <c r="J622" s="2" t="s">
        <v>61</v>
      </c>
      <c r="K622" s="2" t="s">
        <v>61</v>
      </c>
      <c r="L622" s="46">
        <v>42841</v>
      </c>
      <c r="M622" s="2" t="s">
        <v>133</v>
      </c>
      <c r="N622" s="2">
        <v>24.22052</v>
      </c>
      <c r="O622" s="2">
        <v>55.660400000000003</v>
      </c>
      <c r="P622" s="2" t="s">
        <v>5142</v>
      </c>
      <c r="Q622" s="2" t="s">
        <v>65</v>
      </c>
      <c r="R622" s="43" t="s">
        <v>16802</v>
      </c>
      <c r="S622" s="41" t="s">
        <v>16802</v>
      </c>
      <c r="T622" s="41" t="s">
        <v>18462</v>
      </c>
      <c r="U622" s="2" t="s">
        <v>6245</v>
      </c>
      <c r="V622" s="2" t="s">
        <v>5281</v>
      </c>
      <c r="W622" s="41" t="s">
        <v>17589</v>
      </c>
      <c r="X622" s="2" t="s">
        <v>2539</v>
      </c>
      <c r="Y622" s="2" t="s">
        <v>5149</v>
      </c>
      <c r="Z622" s="2" t="s">
        <v>10423</v>
      </c>
      <c r="AA622" s="2" t="s">
        <v>5144</v>
      </c>
      <c r="AB622" s="2" t="s">
        <v>5150</v>
      </c>
      <c r="AC622" s="2" t="s">
        <v>5205</v>
      </c>
      <c r="AD622" s="2">
        <v>8000800</v>
      </c>
      <c r="AE622" s="2">
        <v>36</v>
      </c>
      <c r="AF622" s="2">
        <v>6</v>
      </c>
      <c r="AG622" s="2">
        <v>3</v>
      </c>
      <c r="AH622" s="2" t="s">
        <v>17974</v>
      </c>
      <c r="AI622" s="2">
        <v>3</v>
      </c>
      <c r="AJ622" s="2">
        <v>3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 t="s">
        <v>78</v>
      </c>
      <c r="CE622" s="2" t="s">
        <v>5692</v>
      </c>
      <c r="CF622" s="2" t="s">
        <v>15680</v>
      </c>
      <c r="CG622" s="2" t="s">
        <v>253</v>
      </c>
      <c r="CH622" s="2" t="s">
        <v>15706</v>
      </c>
      <c r="CI622" s="49"/>
    </row>
    <row r="623" spans="1:87" x14ac:dyDescent="0.2">
      <c r="A623" s="2" t="s">
        <v>6082</v>
      </c>
      <c r="B623" s="2" t="s">
        <v>23664</v>
      </c>
      <c r="C623" s="2" t="s">
        <v>5140</v>
      </c>
      <c r="D623" s="2"/>
      <c r="E623" s="2" t="s">
        <v>6082</v>
      </c>
      <c r="F623" s="2" t="s">
        <v>6082</v>
      </c>
      <c r="G623" s="23" t="s">
        <v>17068</v>
      </c>
      <c r="H623" s="2"/>
      <c r="I623" s="2" t="s">
        <v>5093</v>
      </c>
      <c r="J623" s="2" t="s">
        <v>61</v>
      </c>
      <c r="K623" s="2" t="s">
        <v>61</v>
      </c>
      <c r="L623" s="46">
        <v>44020</v>
      </c>
      <c r="M623" s="2" t="s">
        <v>133</v>
      </c>
      <c r="N623" s="2">
        <v>24.275803</v>
      </c>
      <c r="O623" s="2">
        <v>55.753055000000003</v>
      </c>
      <c r="P623" s="2" t="s">
        <v>5142</v>
      </c>
      <c r="Q623" s="2" t="s">
        <v>65</v>
      </c>
      <c r="R623" s="43" t="s">
        <v>18854</v>
      </c>
      <c r="S623" s="41" t="s">
        <v>1554</v>
      </c>
      <c r="T623" s="41" t="s">
        <v>18460</v>
      </c>
      <c r="U623" s="2" t="s">
        <v>16801</v>
      </c>
      <c r="V623" s="2" t="s">
        <v>1554</v>
      </c>
      <c r="W623" s="41" t="s">
        <v>17589</v>
      </c>
      <c r="X623" s="2" t="s">
        <v>1598</v>
      </c>
      <c r="Y623" s="2" t="s">
        <v>5143</v>
      </c>
      <c r="Z623" s="2" t="s">
        <v>10423</v>
      </c>
      <c r="AA623" s="2" t="s">
        <v>1599</v>
      </c>
      <c r="AB623" s="2" t="s">
        <v>5145</v>
      </c>
      <c r="AC623" s="2" t="s">
        <v>5247</v>
      </c>
      <c r="AD623" s="2">
        <v>8000400</v>
      </c>
      <c r="AE623" s="2">
        <v>38</v>
      </c>
      <c r="AF623" s="2">
        <v>6</v>
      </c>
      <c r="AG623" s="2">
        <v>3</v>
      </c>
      <c r="AH623" s="2" t="s">
        <v>17978</v>
      </c>
      <c r="AI623" s="2">
        <v>3</v>
      </c>
      <c r="AJ623" s="2">
        <v>3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 t="s">
        <v>78</v>
      </c>
      <c r="CE623" s="2" t="s">
        <v>19284</v>
      </c>
      <c r="CF623" s="2" t="s">
        <v>15680</v>
      </c>
      <c r="CG623" s="2" t="s">
        <v>15708</v>
      </c>
      <c r="CH623" s="2" t="s">
        <v>15709</v>
      </c>
      <c r="CI623" s="49"/>
    </row>
    <row r="624" spans="1:87" x14ac:dyDescent="0.2">
      <c r="A624" s="2" t="s">
        <v>5701</v>
      </c>
      <c r="B624" s="2" t="s">
        <v>23665</v>
      </c>
      <c r="C624" s="2" t="s">
        <v>5140</v>
      </c>
      <c r="D624" s="2"/>
      <c r="E624" s="2" t="s">
        <v>5701</v>
      </c>
      <c r="F624" s="2" t="s">
        <v>5701</v>
      </c>
      <c r="G624" s="23" t="s">
        <v>16209</v>
      </c>
      <c r="H624" s="2"/>
      <c r="I624" s="2" t="s">
        <v>61</v>
      </c>
      <c r="J624" s="2" t="s">
        <v>61</v>
      </c>
      <c r="K624" s="2" t="s">
        <v>61</v>
      </c>
      <c r="L624" s="45" t="s">
        <v>17088</v>
      </c>
      <c r="M624" s="2" t="s">
        <v>133</v>
      </c>
      <c r="N624" s="2">
        <v>24.262692000000001</v>
      </c>
      <c r="O624" s="2">
        <v>55.711460000000002</v>
      </c>
      <c r="P624" s="2" t="s">
        <v>5142</v>
      </c>
      <c r="Q624" s="2" t="s">
        <v>65</v>
      </c>
      <c r="R624" s="43" t="s">
        <v>16802</v>
      </c>
      <c r="S624" s="41" t="s">
        <v>16802</v>
      </c>
      <c r="T624" s="41" t="s">
        <v>18462</v>
      </c>
      <c r="U624" s="2" t="s">
        <v>6245</v>
      </c>
      <c r="V624" s="2" t="s">
        <v>5361</v>
      </c>
      <c r="W624" s="41" t="s">
        <v>17589</v>
      </c>
      <c r="X624" s="2" t="s">
        <v>2539</v>
      </c>
      <c r="Y624" s="2" t="s">
        <v>5149</v>
      </c>
      <c r="Z624" s="2" t="s">
        <v>10423</v>
      </c>
      <c r="AA624" s="2" t="s">
        <v>5144</v>
      </c>
      <c r="AB624" s="2" t="s">
        <v>5150</v>
      </c>
      <c r="AC624" s="2" t="s">
        <v>5205</v>
      </c>
      <c r="AD624" s="2">
        <v>8000600</v>
      </c>
      <c r="AE624" s="2">
        <v>30</v>
      </c>
      <c r="AF624" s="2">
        <v>6</v>
      </c>
      <c r="AG624" s="2">
        <v>3</v>
      </c>
      <c r="AH624" s="2" t="s">
        <v>17974</v>
      </c>
      <c r="AI624" s="2">
        <v>3</v>
      </c>
      <c r="AJ624" s="2">
        <v>3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 t="s">
        <v>78</v>
      </c>
      <c r="CE624" s="2" t="s">
        <v>5702</v>
      </c>
      <c r="CF624" s="2" t="s">
        <v>15685</v>
      </c>
      <c r="CG624" s="2" t="s">
        <v>17386</v>
      </c>
      <c r="CH624" s="2" t="s">
        <v>15706</v>
      </c>
      <c r="CI624" s="49"/>
    </row>
    <row r="625" spans="1:87" x14ac:dyDescent="0.2">
      <c r="A625" s="2" t="s">
        <v>5703</v>
      </c>
      <c r="B625" s="2" t="s">
        <v>23666</v>
      </c>
      <c r="C625" s="2" t="s">
        <v>5140</v>
      </c>
      <c r="D625" s="2"/>
      <c r="E625" s="2" t="s">
        <v>5703</v>
      </c>
      <c r="F625" s="2" t="s">
        <v>5703</v>
      </c>
      <c r="G625" s="23" t="s">
        <v>17045</v>
      </c>
      <c r="H625" s="2"/>
      <c r="I625" s="2" t="s">
        <v>61</v>
      </c>
      <c r="J625" s="2" t="s">
        <v>61</v>
      </c>
      <c r="K625" s="2" t="s">
        <v>61</v>
      </c>
      <c r="L625" s="45" t="s">
        <v>17088</v>
      </c>
      <c r="M625" s="2" t="s">
        <v>133</v>
      </c>
      <c r="N625" s="2">
        <v>24.268979999999999</v>
      </c>
      <c r="O625" s="2">
        <v>55.738990000000001</v>
      </c>
      <c r="P625" s="2" t="s">
        <v>5142</v>
      </c>
      <c r="Q625" s="2" t="s">
        <v>65</v>
      </c>
      <c r="R625" s="43" t="s">
        <v>16802</v>
      </c>
      <c r="S625" s="41" t="s">
        <v>16802</v>
      </c>
      <c r="T625" s="41" t="s">
        <v>18462</v>
      </c>
      <c r="U625" s="2" t="s">
        <v>6245</v>
      </c>
      <c r="V625" s="2" t="s">
        <v>5361</v>
      </c>
      <c r="W625" s="41" t="s">
        <v>17589</v>
      </c>
      <c r="X625" s="2" t="s">
        <v>2539</v>
      </c>
      <c r="Y625" s="2" t="s">
        <v>5143</v>
      </c>
      <c r="Z625" s="2" t="s">
        <v>10423</v>
      </c>
      <c r="AA625" s="2" t="s">
        <v>5144</v>
      </c>
      <c r="AB625" s="2" t="s">
        <v>5145</v>
      </c>
      <c r="AC625" s="2" t="s">
        <v>5205</v>
      </c>
      <c r="AD625" s="2">
        <v>8000500</v>
      </c>
      <c r="AE625" s="2">
        <v>37</v>
      </c>
      <c r="AF625" s="2">
        <v>6</v>
      </c>
      <c r="AG625" s="2">
        <v>3</v>
      </c>
      <c r="AH625" s="2" t="s">
        <v>17974</v>
      </c>
      <c r="AI625" s="2">
        <v>3</v>
      </c>
      <c r="AJ625" s="2">
        <v>3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 t="s">
        <v>78</v>
      </c>
      <c r="CE625" s="2" t="s">
        <v>19285</v>
      </c>
      <c r="CF625" s="2" t="s">
        <v>15685</v>
      </c>
      <c r="CG625" s="2" t="s">
        <v>253</v>
      </c>
      <c r="CH625" s="2" t="s">
        <v>15706</v>
      </c>
      <c r="CI625" s="49"/>
    </row>
    <row r="626" spans="1:87" x14ac:dyDescent="0.2">
      <c r="A626" s="2" t="s">
        <v>5705</v>
      </c>
      <c r="B626" s="2" t="s">
        <v>23667</v>
      </c>
      <c r="C626" s="2" t="s">
        <v>5140</v>
      </c>
      <c r="D626" s="2"/>
      <c r="E626" s="2" t="s">
        <v>5705</v>
      </c>
      <c r="F626" s="2" t="s">
        <v>5705</v>
      </c>
      <c r="G626" s="23"/>
      <c r="H626" s="2"/>
      <c r="I626" s="2" t="s">
        <v>61</v>
      </c>
      <c r="J626" s="2" t="s">
        <v>61</v>
      </c>
      <c r="K626" s="2"/>
      <c r="L626" s="45" t="s">
        <v>17088</v>
      </c>
      <c r="M626" s="2" t="s">
        <v>133</v>
      </c>
      <c r="N626" s="2">
        <v>24.485803000000001</v>
      </c>
      <c r="O626" s="2">
        <v>55.590817000000001</v>
      </c>
      <c r="P626" s="2" t="s">
        <v>5142</v>
      </c>
      <c r="Q626" s="2" t="s">
        <v>65</v>
      </c>
      <c r="R626" s="43" t="s">
        <v>16802</v>
      </c>
      <c r="S626" s="41" t="s">
        <v>16802</v>
      </c>
      <c r="T626" s="41" t="s">
        <v>18462</v>
      </c>
      <c r="U626" s="2" t="s">
        <v>6245</v>
      </c>
      <c r="V626" s="2" t="s">
        <v>5358</v>
      </c>
      <c r="W626" s="41" t="s">
        <v>144</v>
      </c>
      <c r="X626" s="2" t="s">
        <v>2539</v>
      </c>
      <c r="Y626" s="2" t="s">
        <v>5143</v>
      </c>
      <c r="Z626" s="2" t="s">
        <v>20</v>
      </c>
      <c r="AA626" s="2" t="s">
        <v>5144</v>
      </c>
      <c r="AB626" s="2" t="s">
        <v>5145</v>
      </c>
      <c r="AC626" s="2"/>
      <c r="AD626" s="2">
        <v>8005600</v>
      </c>
      <c r="AE626" s="2">
        <v>36</v>
      </c>
      <c r="AF626" s="2">
        <v>5</v>
      </c>
      <c r="AG626" s="2"/>
      <c r="AH626" s="2"/>
      <c r="AI626" s="2">
        <v>3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 t="s">
        <v>78</v>
      </c>
      <c r="CE626" s="2" t="s">
        <v>5706</v>
      </c>
      <c r="CF626" s="2" t="s">
        <v>15680</v>
      </c>
      <c r="CG626" s="2" t="s">
        <v>253</v>
      </c>
      <c r="CH626" s="2" t="s">
        <v>15706</v>
      </c>
      <c r="CI626" s="49"/>
    </row>
    <row r="627" spans="1:87" x14ac:dyDescent="0.2">
      <c r="A627" s="2" t="s">
        <v>5707</v>
      </c>
      <c r="B627" s="2" t="s">
        <v>23668</v>
      </c>
      <c r="C627" s="2" t="s">
        <v>5140</v>
      </c>
      <c r="D627" s="2"/>
      <c r="E627" s="2" t="s">
        <v>5707</v>
      </c>
      <c r="F627" s="2" t="s">
        <v>5707</v>
      </c>
      <c r="G627" s="23" t="s">
        <v>17046</v>
      </c>
      <c r="H627" s="2"/>
      <c r="I627" s="2" t="s">
        <v>61</v>
      </c>
      <c r="J627" s="2" t="s">
        <v>61</v>
      </c>
      <c r="K627" s="2" t="s">
        <v>61</v>
      </c>
      <c r="L627" s="45" t="s">
        <v>17088</v>
      </c>
      <c r="M627" s="2" t="s">
        <v>133</v>
      </c>
      <c r="N627" s="2">
        <v>24.731857000000002</v>
      </c>
      <c r="O627" s="2">
        <v>55.776477999999997</v>
      </c>
      <c r="P627" s="2" t="s">
        <v>5142</v>
      </c>
      <c r="Q627" s="2" t="s">
        <v>65</v>
      </c>
      <c r="R627" s="43" t="s">
        <v>18854</v>
      </c>
      <c r="S627" s="41" t="s">
        <v>1554</v>
      </c>
      <c r="T627" s="41" t="s">
        <v>18465</v>
      </c>
      <c r="U627" s="2" t="s">
        <v>4673</v>
      </c>
      <c r="V627" s="2" t="s">
        <v>2113</v>
      </c>
      <c r="W627" s="41" t="s">
        <v>17589</v>
      </c>
      <c r="X627" s="2" t="s">
        <v>3057</v>
      </c>
      <c r="Y627" s="2" t="s">
        <v>5205</v>
      </c>
      <c r="Z627" s="2" t="s">
        <v>10423</v>
      </c>
      <c r="AA627" s="2" t="s">
        <v>5144</v>
      </c>
      <c r="AB627" s="2" t="s">
        <v>5356</v>
      </c>
      <c r="AC627" s="2" t="s">
        <v>5247</v>
      </c>
      <c r="AD627" s="2">
        <v>8005100</v>
      </c>
      <c r="AE627" s="2">
        <v>38</v>
      </c>
      <c r="AF627" s="2">
        <v>6</v>
      </c>
      <c r="AG627" s="2">
        <v>3</v>
      </c>
      <c r="AH627" s="2" t="s">
        <v>17978</v>
      </c>
      <c r="AI627" s="2">
        <v>3</v>
      </c>
      <c r="AJ627" s="2">
        <v>3</v>
      </c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 t="s">
        <v>78</v>
      </c>
      <c r="CE627" s="2" t="s">
        <v>5708</v>
      </c>
      <c r="CF627" s="2" t="s">
        <v>15680</v>
      </c>
      <c r="CG627" s="2" t="e">
        <v>#N/A</v>
      </c>
      <c r="CH627" s="2" t="s">
        <v>15705</v>
      </c>
      <c r="CI627" s="49"/>
    </row>
    <row r="628" spans="1:87" x14ac:dyDescent="0.2">
      <c r="A628" s="2" t="s">
        <v>5709</v>
      </c>
      <c r="B628" s="2" t="s">
        <v>23669</v>
      </c>
      <c r="C628" s="2" t="s">
        <v>5140</v>
      </c>
      <c r="D628" s="2"/>
      <c r="E628" s="2" t="s">
        <v>5709</v>
      </c>
      <c r="F628" s="2" t="s">
        <v>5709</v>
      </c>
      <c r="G628" s="23" t="s">
        <v>5710</v>
      </c>
      <c r="H628" s="2"/>
      <c r="I628" s="2" t="s">
        <v>61</v>
      </c>
      <c r="J628" s="2" t="s">
        <v>61</v>
      </c>
      <c r="K628" s="2" t="s">
        <v>61</v>
      </c>
      <c r="L628" s="45" t="s">
        <v>17088</v>
      </c>
      <c r="M628" s="2" t="s">
        <v>133</v>
      </c>
      <c r="N628" s="2">
        <v>24.204395999999999</v>
      </c>
      <c r="O628" s="2">
        <v>55.675787</v>
      </c>
      <c r="P628" s="2" t="s">
        <v>5142</v>
      </c>
      <c r="Q628" s="2" t="s">
        <v>65</v>
      </c>
      <c r="R628" s="43" t="s">
        <v>16802</v>
      </c>
      <c r="S628" s="41" t="s">
        <v>16802</v>
      </c>
      <c r="T628" s="41" t="s">
        <v>18463</v>
      </c>
      <c r="U628" s="2" t="s">
        <v>16804</v>
      </c>
      <c r="V628" s="2" t="s">
        <v>2666</v>
      </c>
      <c r="W628" s="41" t="s">
        <v>17589</v>
      </c>
      <c r="X628" s="2" t="s">
        <v>3057</v>
      </c>
      <c r="Y628" s="2" t="s">
        <v>5143</v>
      </c>
      <c r="Z628" s="2" t="s">
        <v>10423</v>
      </c>
      <c r="AA628" s="2" t="s">
        <v>5144</v>
      </c>
      <c r="AB628" s="2" t="s">
        <v>5145</v>
      </c>
      <c r="AC628" s="2" t="s">
        <v>5205</v>
      </c>
      <c r="AD628" s="2">
        <v>8001300</v>
      </c>
      <c r="AE628" s="2">
        <v>32</v>
      </c>
      <c r="AF628" s="2">
        <v>6</v>
      </c>
      <c r="AG628" s="2">
        <v>3</v>
      </c>
      <c r="AH628" s="2" t="s">
        <v>17974</v>
      </c>
      <c r="AI628" s="2">
        <v>3</v>
      </c>
      <c r="AJ628" s="2">
        <v>3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 t="s">
        <v>78</v>
      </c>
      <c r="CE628" s="2" t="s">
        <v>5711</v>
      </c>
      <c r="CF628" s="2" t="s">
        <v>15685</v>
      </c>
      <c r="CG628" s="2" t="s">
        <v>253</v>
      </c>
      <c r="CH628" s="2" t="s">
        <v>15706</v>
      </c>
      <c r="CI628" s="49"/>
    </row>
    <row r="629" spans="1:87" x14ac:dyDescent="0.2">
      <c r="A629" s="2" t="s">
        <v>5714</v>
      </c>
      <c r="B629" s="2" t="s">
        <v>23670</v>
      </c>
      <c r="C629" s="2" t="s">
        <v>5140</v>
      </c>
      <c r="D629" s="2"/>
      <c r="E629" s="2" t="s">
        <v>5714</v>
      </c>
      <c r="F629" s="2" t="s">
        <v>5714</v>
      </c>
      <c r="G629" s="23" t="s">
        <v>5715</v>
      </c>
      <c r="H629" s="2"/>
      <c r="I629" s="2" t="s">
        <v>61</v>
      </c>
      <c r="J629" s="2" t="s">
        <v>61</v>
      </c>
      <c r="K629" s="2" t="s">
        <v>61</v>
      </c>
      <c r="L629" s="45" t="s">
        <v>17088</v>
      </c>
      <c r="M629" s="2" t="s">
        <v>133</v>
      </c>
      <c r="N629" s="2">
        <v>24.200406000000001</v>
      </c>
      <c r="O629" s="2">
        <v>55.680157999999999</v>
      </c>
      <c r="P629" s="2" t="s">
        <v>5142</v>
      </c>
      <c r="Q629" s="2" t="s">
        <v>65</v>
      </c>
      <c r="R629" s="43" t="s">
        <v>16802</v>
      </c>
      <c r="S629" s="41" t="s">
        <v>16802</v>
      </c>
      <c r="T629" s="41" t="s">
        <v>18462</v>
      </c>
      <c r="U629" s="2" t="s">
        <v>6245</v>
      </c>
      <c r="V629" s="2" t="s">
        <v>5361</v>
      </c>
      <c r="W629" s="41" t="s">
        <v>17589</v>
      </c>
      <c r="X629" s="2" t="s">
        <v>2539</v>
      </c>
      <c r="Y629" s="2" t="s">
        <v>5149</v>
      </c>
      <c r="Z629" s="2" t="s">
        <v>10423</v>
      </c>
      <c r="AA629" s="2" t="s">
        <v>5144</v>
      </c>
      <c r="AB629" s="2" t="s">
        <v>5150</v>
      </c>
      <c r="AC629" s="2" t="s">
        <v>5205</v>
      </c>
      <c r="AD629" s="2">
        <v>8001300</v>
      </c>
      <c r="AE629" s="2">
        <v>28</v>
      </c>
      <c r="AF629" s="2">
        <v>6</v>
      </c>
      <c r="AG629" s="2">
        <v>3</v>
      </c>
      <c r="AH629" s="2" t="s">
        <v>17974</v>
      </c>
      <c r="AI629" s="2">
        <v>3</v>
      </c>
      <c r="AJ629" s="2">
        <v>3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 t="s">
        <v>78</v>
      </c>
      <c r="CE629" s="2" t="s">
        <v>5716</v>
      </c>
      <c r="CF629" s="2" t="s">
        <v>15683</v>
      </c>
      <c r="CG629" s="2" t="s">
        <v>253</v>
      </c>
      <c r="CH629" s="2" t="s">
        <v>15706</v>
      </c>
      <c r="CI629" s="49"/>
    </row>
    <row r="630" spans="1:87" x14ac:dyDescent="0.2">
      <c r="A630" s="2" t="s">
        <v>5717</v>
      </c>
      <c r="B630" s="2" t="s">
        <v>23671</v>
      </c>
      <c r="C630" s="2" t="s">
        <v>5140</v>
      </c>
      <c r="D630" s="2"/>
      <c r="E630" s="2" t="s">
        <v>5717</v>
      </c>
      <c r="F630" s="2" t="s">
        <v>5717</v>
      </c>
      <c r="G630" s="23" t="s">
        <v>5718</v>
      </c>
      <c r="H630" s="2"/>
      <c r="I630" s="2" t="s">
        <v>61</v>
      </c>
      <c r="J630" s="2" t="s">
        <v>61</v>
      </c>
      <c r="K630" s="2" t="s">
        <v>61</v>
      </c>
      <c r="L630" s="45" t="s">
        <v>17088</v>
      </c>
      <c r="M630" s="2" t="s">
        <v>133</v>
      </c>
      <c r="N630" s="2">
        <v>24.19745</v>
      </c>
      <c r="O630" s="2">
        <v>55.682459999999999</v>
      </c>
      <c r="P630" s="2" t="s">
        <v>5142</v>
      </c>
      <c r="Q630" s="2" t="s">
        <v>65</v>
      </c>
      <c r="R630" s="43" t="s">
        <v>16802</v>
      </c>
      <c r="S630" s="41" t="s">
        <v>16802</v>
      </c>
      <c r="T630" s="41" t="s">
        <v>18462</v>
      </c>
      <c r="U630" s="2" t="s">
        <v>6245</v>
      </c>
      <c r="V630" s="2" t="s">
        <v>5361</v>
      </c>
      <c r="W630" s="41" t="s">
        <v>17589</v>
      </c>
      <c r="X630" s="2" t="s">
        <v>2539</v>
      </c>
      <c r="Y630" s="2" t="s">
        <v>5143</v>
      </c>
      <c r="Z630" s="2" t="s">
        <v>10423</v>
      </c>
      <c r="AA630" s="2" t="s">
        <v>5144</v>
      </c>
      <c r="AB630" s="2" t="s">
        <v>5145</v>
      </c>
      <c r="AC630" s="2" t="s">
        <v>5205</v>
      </c>
      <c r="AD630" s="2">
        <v>8001300</v>
      </c>
      <c r="AE630" s="2">
        <v>28</v>
      </c>
      <c r="AF630" s="2">
        <v>6</v>
      </c>
      <c r="AG630" s="2">
        <v>3</v>
      </c>
      <c r="AH630" s="2" t="s">
        <v>17974</v>
      </c>
      <c r="AI630" s="2">
        <v>3</v>
      </c>
      <c r="AJ630" s="2">
        <v>3</v>
      </c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 t="s">
        <v>78</v>
      </c>
      <c r="CE630" s="2" t="s">
        <v>5719</v>
      </c>
      <c r="CF630" s="2" t="s">
        <v>15683</v>
      </c>
      <c r="CG630" s="2" t="s">
        <v>253</v>
      </c>
      <c r="CH630" s="2" t="s">
        <v>15706</v>
      </c>
      <c r="CI630" s="49"/>
    </row>
    <row r="631" spans="1:87" x14ac:dyDescent="0.2">
      <c r="A631" s="2" t="s">
        <v>5720</v>
      </c>
      <c r="B631" s="2" t="s">
        <v>23672</v>
      </c>
      <c r="C631" s="2" t="s">
        <v>5140</v>
      </c>
      <c r="D631" s="2"/>
      <c r="E631" s="2" t="s">
        <v>5720</v>
      </c>
      <c r="F631" s="2" t="s">
        <v>5720</v>
      </c>
      <c r="G631" s="23" t="s">
        <v>5721</v>
      </c>
      <c r="H631" s="2"/>
      <c r="I631" s="2" t="s">
        <v>61</v>
      </c>
      <c r="J631" s="2" t="s">
        <v>61</v>
      </c>
      <c r="K631" s="2" t="s">
        <v>61</v>
      </c>
      <c r="L631" s="46">
        <v>43940</v>
      </c>
      <c r="M631" s="2" t="s">
        <v>133</v>
      </c>
      <c r="N631" s="2">
        <v>24.216024000000001</v>
      </c>
      <c r="O631" s="2">
        <v>55.685144999999999</v>
      </c>
      <c r="P631" s="2" t="s">
        <v>5142</v>
      </c>
      <c r="Q631" s="2" t="s">
        <v>65</v>
      </c>
      <c r="R631" s="43" t="s">
        <v>18854</v>
      </c>
      <c r="S631" s="41" t="s">
        <v>1554</v>
      </c>
      <c r="T631" s="41" t="s">
        <v>18465</v>
      </c>
      <c r="U631" s="2" t="s">
        <v>4673</v>
      </c>
      <c r="V631" s="2" t="s">
        <v>253</v>
      </c>
      <c r="W631" s="41" t="s">
        <v>17589</v>
      </c>
      <c r="X631" s="2" t="s">
        <v>3057</v>
      </c>
      <c r="Y631" s="2" t="s">
        <v>5143</v>
      </c>
      <c r="Z631" s="2" t="s">
        <v>10423</v>
      </c>
      <c r="AA631" s="2" t="s">
        <v>1599</v>
      </c>
      <c r="AB631" s="2" t="s">
        <v>5145</v>
      </c>
      <c r="AC631" s="2" t="s">
        <v>5205</v>
      </c>
      <c r="AD631" s="2">
        <v>8001400</v>
      </c>
      <c r="AE631" s="2">
        <v>34</v>
      </c>
      <c r="AF631" s="2">
        <v>8</v>
      </c>
      <c r="AG631" s="2">
        <v>3</v>
      </c>
      <c r="AH631" s="2" t="s">
        <v>17974</v>
      </c>
      <c r="AI631" s="2">
        <v>4</v>
      </c>
      <c r="AJ631" s="2">
        <v>3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 t="s">
        <v>78</v>
      </c>
      <c r="CE631" s="2" t="s">
        <v>5722</v>
      </c>
      <c r="CF631" s="2" t="s">
        <v>15685</v>
      </c>
      <c r="CG631" s="2" t="s">
        <v>15717</v>
      </c>
      <c r="CH631" s="2" t="s">
        <v>15709</v>
      </c>
      <c r="CI631" s="49"/>
    </row>
    <row r="632" spans="1:87" x14ac:dyDescent="0.2">
      <c r="A632" s="2" t="s">
        <v>5287</v>
      </c>
      <c r="B632" s="2" t="s">
        <v>23673</v>
      </c>
      <c r="C632" s="2" t="s">
        <v>5140</v>
      </c>
      <c r="D632" s="2" t="s">
        <v>5287</v>
      </c>
      <c r="E632" s="2" t="s">
        <v>5287</v>
      </c>
      <c r="F632" s="2" t="s">
        <v>5287</v>
      </c>
      <c r="G632" s="23" t="s">
        <v>17153</v>
      </c>
      <c r="H632" s="2" t="s">
        <v>61</v>
      </c>
      <c r="I632" s="2" t="s">
        <v>61</v>
      </c>
      <c r="J632" s="2" t="s">
        <v>61</v>
      </c>
      <c r="K632" s="2" t="s">
        <v>61</v>
      </c>
      <c r="L632" s="45" t="s">
        <v>17088</v>
      </c>
      <c r="M632" s="2" t="s">
        <v>133</v>
      </c>
      <c r="N632" s="2">
        <v>24.226050000000001</v>
      </c>
      <c r="O632" s="2">
        <v>55.73312</v>
      </c>
      <c r="P632" s="2" t="s">
        <v>5142</v>
      </c>
      <c r="Q632" s="2" t="s">
        <v>65</v>
      </c>
      <c r="R632" s="43" t="s">
        <v>18854</v>
      </c>
      <c r="S632" s="41" t="s">
        <v>1554</v>
      </c>
      <c r="T632" s="41" t="s">
        <v>18460</v>
      </c>
      <c r="U632" s="2" t="s">
        <v>16801</v>
      </c>
      <c r="V632" s="2" t="s">
        <v>253</v>
      </c>
      <c r="W632" s="41" t="s">
        <v>17588</v>
      </c>
      <c r="X632" s="2" t="s">
        <v>696</v>
      </c>
      <c r="Y632" s="2" t="s">
        <v>5143</v>
      </c>
      <c r="Z632" s="2" t="s">
        <v>10423</v>
      </c>
      <c r="AA632" s="2" t="s">
        <v>5144</v>
      </c>
      <c r="AB632" s="2" t="s">
        <v>5145</v>
      </c>
      <c r="AC632" s="2" t="s">
        <v>5205</v>
      </c>
      <c r="AD632" s="2">
        <v>8001500</v>
      </c>
      <c r="AE632" s="2">
        <v>27</v>
      </c>
      <c r="AF632" s="2">
        <v>6</v>
      </c>
      <c r="AG632" s="2">
        <v>3</v>
      </c>
      <c r="AH632" s="2" t="s">
        <v>17974</v>
      </c>
      <c r="AI632" s="2">
        <v>3</v>
      </c>
      <c r="AJ632" s="2">
        <v>3</v>
      </c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 t="s">
        <v>78</v>
      </c>
      <c r="CE632" s="2" t="s">
        <v>5288</v>
      </c>
      <c r="CF632" s="2" t="s">
        <v>15683</v>
      </c>
      <c r="CG632" s="2" t="e">
        <v>#N/A</v>
      </c>
      <c r="CH632" s="2" t="s">
        <v>15705</v>
      </c>
      <c r="CI632" s="49"/>
    </row>
    <row r="633" spans="1:87" x14ac:dyDescent="0.2">
      <c r="A633" s="2" t="s">
        <v>5724</v>
      </c>
      <c r="B633" s="2" t="s">
        <v>23674</v>
      </c>
      <c r="C633" s="2" t="s">
        <v>5140</v>
      </c>
      <c r="D633" s="2" t="s">
        <v>5724</v>
      </c>
      <c r="E633" s="2" t="s">
        <v>5724</v>
      </c>
      <c r="F633" s="2" t="s">
        <v>5724</v>
      </c>
      <c r="G633" s="23" t="s">
        <v>17087</v>
      </c>
      <c r="H633" s="2" t="s">
        <v>61</v>
      </c>
      <c r="I633" s="2" t="s">
        <v>61</v>
      </c>
      <c r="J633" s="2" t="s">
        <v>61</v>
      </c>
      <c r="K633" s="2" t="s">
        <v>61</v>
      </c>
      <c r="L633" s="45" t="s">
        <v>17088</v>
      </c>
      <c r="M633" s="2" t="s">
        <v>133</v>
      </c>
      <c r="N633" s="2">
        <v>24.238</v>
      </c>
      <c r="O633" s="2">
        <v>55.724919999999997</v>
      </c>
      <c r="P633" s="2" t="s">
        <v>5142</v>
      </c>
      <c r="Q633" s="2" t="s">
        <v>65</v>
      </c>
      <c r="R633" s="43" t="s">
        <v>18854</v>
      </c>
      <c r="S633" s="41" t="s">
        <v>1554</v>
      </c>
      <c r="T633" s="41" t="s">
        <v>18460</v>
      </c>
      <c r="U633" s="2" t="s">
        <v>16801</v>
      </c>
      <c r="V633" s="2" t="s">
        <v>369</v>
      </c>
      <c r="W633" s="41" t="s">
        <v>17588</v>
      </c>
      <c r="X633" s="2" t="s">
        <v>696</v>
      </c>
      <c r="Y633" s="2" t="s">
        <v>5143</v>
      </c>
      <c r="Z633" s="2" t="s">
        <v>10423</v>
      </c>
      <c r="AA633" s="2" t="s">
        <v>5144</v>
      </c>
      <c r="AB633" s="2" t="s">
        <v>5145</v>
      </c>
      <c r="AC633" s="2" t="s">
        <v>5205</v>
      </c>
      <c r="AD633" s="2">
        <v>8000500</v>
      </c>
      <c r="AE633" s="2">
        <v>27</v>
      </c>
      <c r="AF633" s="2">
        <v>6</v>
      </c>
      <c r="AG633" s="2">
        <v>3</v>
      </c>
      <c r="AH633" s="2" t="s">
        <v>17974</v>
      </c>
      <c r="AI633" s="2">
        <v>3</v>
      </c>
      <c r="AJ633" s="2">
        <v>3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 t="s">
        <v>78</v>
      </c>
      <c r="CE633" s="2" t="s">
        <v>5725</v>
      </c>
      <c r="CF633" s="2" t="s">
        <v>15683</v>
      </c>
      <c r="CG633" s="2" t="e">
        <v>#N/A</v>
      </c>
      <c r="CH633" s="2" t="s">
        <v>15705</v>
      </c>
      <c r="CI633" s="49"/>
    </row>
    <row r="634" spans="1:87" x14ac:dyDescent="0.2">
      <c r="A634" s="2" t="s">
        <v>5726</v>
      </c>
      <c r="B634" s="2" t="s">
        <v>23675</v>
      </c>
      <c r="C634" s="2" t="s">
        <v>5140</v>
      </c>
      <c r="D634" s="2" t="s">
        <v>5726</v>
      </c>
      <c r="E634" s="2" t="s">
        <v>5726</v>
      </c>
      <c r="F634" s="2" t="s">
        <v>5726</v>
      </c>
      <c r="G634" s="23" t="s">
        <v>17228</v>
      </c>
      <c r="H634" s="2" t="s">
        <v>61</v>
      </c>
      <c r="I634" s="2" t="s">
        <v>61</v>
      </c>
      <c r="J634" s="2" t="s">
        <v>61</v>
      </c>
      <c r="K634" s="2" t="s">
        <v>61</v>
      </c>
      <c r="L634" s="46">
        <v>40479</v>
      </c>
      <c r="M634" s="2" t="s">
        <v>133</v>
      </c>
      <c r="N634" s="2">
        <v>24.309249999999999</v>
      </c>
      <c r="O634" s="2">
        <v>55.758450000000003</v>
      </c>
      <c r="P634" s="2" t="s">
        <v>5142</v>
      </c>
      <c r="Q634" s="2" t="s">
        <v>65</v>
      </c>
      <c r="R634" s="43" t="s">
        <v>18854</v>
      </c>
      <c r="S634" s="41" t="s">
        <v>1554</v>
      </c>
      <c r="T634" s="41" t="s">
        <v>18460</v>
      </c>
      <c r="U634" s="2" t="s">
        <v>16803</v>
      </c>
      <c r="V634" s="2" t="s">
        <v>253</v>
      </c>
      <c r="W634" s="41" t="s">
        <v>17588</v>
      </c>
      <c r="X634" s="2" t="s">
        <v>696</v>
      </c>
      <c r="Y634" s="2" t="s">
        <v>5143</v>
      </c>
      <c r="Z634" s="2" t="s">
        <v>10423</v>
      </c>
      <c r="AA634" s="2" t="s">
        <v>5144</v>
      </c>
      <c r="AB634" s="2" t="s">
        <v>5145</v>
      </c>
      <c r="AC634" s="2" t="s">
        <v>5247</v>
      </c>
      <c r="AD634" s="2">
        <v>8000200</v>
      </c>
      <c r="AE634" s="2">
        <v>27</v>
      </c>
      <c r="AF634" s="2">
        <v>6</v>
      </c>
      <c r="AG634" s="2">
        <v>3</v>
      </c>
      <c r="AH634" s="2" t="s">
        <v>17978</v>
      </c>
      <c r="AI634" s="2">
        <v>3</v>
      </c>
      <c r="AJ634" s="2">
        <v>3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 t="s">
        <v>78</v>
      </c>
      <c r="CE634" s="2" t="s">
        <v>5727</v>
      </c>
      <c r="CF634" s="2" t="s">
        <v>15683</v>
      </c>
      <c r="CG634" s="2" t="e">
        <v>#N/A</v>
      </c>
      <c r="CH634" s="2" t="s">
        <v>15705</v>
      </c>
      <c r="CI634" s="49"/>
    </row>
    <row r="635" spans="1:87" x14ac:dyDescent="0.2">
      <c r="A635" s="2" t="s">
        <v>5289</v>
      </c>
      <c r="B635" s="2" t="s">
        <v>23676</v>
      </c>
      <c r="C635" s="2" t="s">
        <v>5140</v>
      </c>
      <c r="D635" s="2" t="s">
        <v>5289</v>
      </c>
      <c r="E635" s="2" t="s">
        <v>5289</v>
      </c>
      <c r="F635" s="2" t="s">
        <v>5289</v>
      </c>
      <c r="G635" s="23" t="s">
        <v>17154</v>
      </c>
      <c r="H635" s="2" t="s">
        <v>61</v>
      </c>
      <c r="I635" s="2" t="s">
        <v>61</v>
      </c>
      <c r="J635" s="2" t="s">
        <v>61</v>
      </c>
      <c r="K635" s="2" t="s">
        <v>61</v>
      </c>
      <c r="L635" s="46">
        <v>40528</v>
      </c>
      <c r="M635" s="2" t="s">
        <v>133</v>
      </c>
      <c r="N635" s="2">
        <v>24.218260000000001</v>
      </c>
      <c r="O635" s="2">
        <v>55.734610000000004</v>
      </c>
      <c r="P635" s="2" t="s">
        <v>5142</v>
      </c>
      <c r="Q635" s="2" t="s">
        <v>65</v>
      </c>
      <c r="R635" s="43" t="s">
        <v>18854</v>
      </c>
      <c r="S635" s="41" t="s">
        <v>1554</v>
      </c>
      <c r="T635" s="41" t="s">
        <v>18460</v>
      </c>
      <c r="U635" s="2" t="s">
        <v>16801</v>
      </c>
      <c r="V635" s="2" t="s">
        <v>253</v>
      </c>
      <c r="W635" s="41" t="s">
        <v>17588</v>
      </c>
      <c r="X635" s="2" t="s">
        <v>315</v>
      </c>
      <c r="Y635" s="2" t="s">
        <v>5149</v>
      </c>
      <c r="Z635" s="2" t="s">
        <v>10423</v>
      </c>
      <c r="AA635" s="2" t="s">
        <v>5144</v>
      </c>
      <c r="AB635" s="2" t="s">
        <v>5150</v>
      </c>
      <c r="AC635" s="2" t="s">
        <v>5205</v>
      </c>
      <c r="AD635" s="2">
        <v>8001500</v>
      </c>
      <c r="AE635" s="2">
        <v>20</v>
      </c>
      <c r="AF635" s="2">
        <v>6</v>
      </c>
      <c r="AG635" s="2">
        <v>3</v>
      </c>
      <c r="AH635" s="2" t="s">
        <v>17974</v>
      </c>
      <c r="AI635" s="2">
        <v>3</v>
      </c>
      <c r="AJ635" s="2">
        <v>3</v>
      </c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 t="s">
        <v>78</v>
      </c>
      <c r="CE635" s="2" t="s">
        <v>19286</v>
      </c>
      <c r="CF635" s="2" t="s">
        <v>15683</v>
      </c>
      <c r="CG635" s="2" t="e">
        <v>#N/A</v>
      </c>
      <c r="CH635" s="2" t="s">
        <v>15705</v>
      </c>
      <c r="CI635" s="49"/>
    </row>
    <row r="636" spans="1:87" x14ac:dyDescent="0.2">
      <c r="A636" s="2" t="s">
        <v>5743</v>
      </c>
      <c r="B636" s="2" t="s">
        <v>23677</v>
      </c>
      <c r="C636" s="2" t="s">
        <v>5140</v>
      </c>
      <c r="D636" s="2" t="s">
        <v>5743</v>
      </c>
      <c r="E636" s="2" t="s">
        <v>5743</v>
      </c>
      <c r="F636" s="2" t="s">
        <v>5743</v>
      </c>
      <c r="G636" s="23" t="s">
        <v>17230</v>
      </c>
      <c r="H636" s="2" t="s">
        <v>61</v>
      </c>
      <c r="I636" s="2" t="s">
        <v>61</v>
      </c>
      <c r="J636" s="2" t="s">
        <v>61</v>
      </c>
      <c r="K636" s="2" t="s">
        <v>61</v>
      </c>
      <c r="L636" s="46">
        <v>40402</v>
      </c>
      <c r="M636" s="2" t="s">
        <v>133</v>
      </c>
      <c r="N636" s="2">
        <v>24.222033</v>
      </c>
      <c r="O636" s="2">
        <v>55.704813000000001</v>
      </c>
      <c r="P636" s="2" t="s">
        <v>5142</v>
      </c>
      <c r="Q636" s="2" t="s">
        <v>65</v>
      </c>
      <c r="R636" s="43" t="s">
        <v>18854</v>
      </c>
      <c r="S636" s="41" t="s">
        <v>1554</v>
      </c>
      <c r="T636" s="41" t="s">
        <v>18460</v>
      </c>
      <c r="U636" s="2" t="s">
        <v>16801</v>
      </c>
      <c r="V636" s="2" t="s">
        <v>253</v>
      </c>
      <c r="W636" s="41" t="s">
        <v>17588</v>
      </c>
      <c r="X636" s="2" t="s">
        <v>696</v>
      </c>
      <c r="Y636" s="2" t="s">
        <v>5149</v>
      </c>
      <c r="Z636" s="2" t="s">
        <v>10423</v>
      </c>
      <c r="AA636" s="2" t="s">
        <v>5144</v>
      </c>
      <c r="AB636" s="2" t="s">
        <v>5150</v>
      </c>
      <c r="AC636" s="2" t="s">
        <v>5205</v>
      </c>
      <c r="AD636" s="2">
        <v>8000700</v>
      </c>
      <c r="AE636" s="2">
        <v>30</v>
      </c>
      <c r="AF636" s="2">
        <v>6</v>
      </c>
      <c r="AG636" s="2">
        <v>3</v>
      </c>
      <c r="AH636" s="2" t="s">
        <v>17974</v>
      </c>
      <c r="AI636" s="2">
        <v>3</v>
      </c>
      <c r="AJ636" s="2">
        <v>3</v>
      </c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 t="s">
        <v>78</v>
      </c>
      <c r="CE636" s="2" t="s">
        <v>5745</v>
      </c>
      <c r="CF636" s="2" t="s">
        <v>15683</v>
      </c>
      <c r="CG636" s="2" t="e">
        <v>#N/A</v>
      </c>
      <c r="CH636" s="2" t="s">
        <v>15705</v>
      </c>
      <c r="CI636" s="49"/>
    </row>
    <row r="637" spans="1:87" x14ac:dyDescent="0.2">
      <c r="A637" s="2" t="s">
        <v>5746</v>
      </c>
      <c r="B637" s="2" t="s">
        <v>23678</v>
      </c>
      <c r="C637" s="2" t="s">
        <v>5140</v>
      </c>
      <c r="D637" s="2"/>
      <c r="E637" s="2" t="s">
        <v>5746</v>
      </c>
      <c r="F637" s="2" t="s">
        <v>5746</v>
      </c>
      <c r="G637" s="23" t="s">
        <v>5747</v>
      </c>
      <c r="H637" s="2"/>
      <c r="I637" s="2" t="s">
        <v>61</v>
      </c>
      <c r="J637" s="2" t="s">
        <v>61</v>
      </c>
      <c r="K637" s="2" t="s">
        <v>61</v>
      </c>
      <c r="L637" s="46">
        <v>42162</v>
      </c>
      <c r="M637" s="2" t="s">
        <v>133</v>
      </c>
      <c r="N637" s="2">
        <v>24.25742</v>
      </c>
      <c r="O637" s="2">
        <v>55.633989999999997</v>
      </c>
      <c r="P637" s="2" t="s">
        <v>5142</v>
      </c>
      <c r="Q637" s="2" t="s">
        <v>65</v>
      </c>
      <c r="R637" s="43" t="s">
        <v>18854</v>
      </c>
      <c r="S637" s="41" t="s">
        <v>1554</v>
      </c>
      <c r="T637" s="41" t="s">
        <v>18460</v>
      </c>
      <c r="U637" s="2" t="s">
        <v>16801</v>
      </c>
      <c r="V637" s="2" t="s">
        <v>369</v>
      </c>
      <c r="W637" s="41" t="s">
        <v>17589</v>
      </c>
      <c r="X637" s="2" t="s">
        <v>315</v>
      </c>
      <c r="Y637" s="2" t="s">
        <v>5143</v>
      </c>
      <c r="Z637" s="2" t="s">
        <v>10423</v>
      </c>
      <c r="AA637" s="2" t="s">
        <v>5144</v>
      </c>
      <c r="AB637" s="2" t="s">
        <v>5145</v>
      </c>
      <c r="AC637" s="2" t="s">
        <v>5205</v>
      </c>
      <c r="AD637" s="2">
        <v>8000900</v>
      </c>
      <c r="AE637" s="2">
        <v>28</v>
      </c>
      <c r="AF637" s="2">
        <v>6</v>
      </c>
      <c r="AG637" s="2">
        <v>3</v>
      </c>
      <c r="AH637" s="2" t="s">
        <v>17974</v>
      </c>
      <c r="AI637" s="2">
        <v>3</v>
      </c>
      <c r="AJ637" s="2">
        <v>3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 t="s">
        <v>78</v>
      </c>
      <c r="CE637" s="2" t="s">
        <v>5748</v>
      </c>
      <c r="CF637" s="2" t="s">
        <v>15683</v>
      </c>
      <c r="CG637" s="2" t="e">
        <v>#N/A</v>
      </c>
      <c r="CH637" s="2" t="s">
        <v>15705</v>
      </c>
      <c r="CI637" s="49"/>
    </row>
    <row r="638" spans="1:87" x14ac:dyDescent="0.2">
      <c r="A638" s="2" t="s">
        <v>5755</v>
      </c>
      <c r="B638" s="2" t="s">
        <v>23679</v>
      </c>
      <c r="C638" s="2" t="s">
        <v>5140</v>
      </c>
      <c r="D638" s="2" t="s">
        <v>5755</v>
      </c>
      <c r="E638" s="2" t="s">
        <v>5755</v>
      </c>
      <c r="F638" s="2" t="s">
        <v>5755</v>
      </c>
      <c r="G638" s="23" t="s">
        <v>22834</v>
      </c>
      <c r="H638" s="2" t="s">
        <v>61</v>
      </c>
      <c r="I638" s="2" t="s">
        <v>61</v>
      </c>
      <c r="J638" s="2" t="s">
        <v>61</v>
      </c>
      <c r="K638" s="2" t="s">
        <v>61</v>
      </c>
      <c r="L638" s="45" t="s">
        <v>17088</v>
      </c>
      <c r="M638" s="2" t="s">
        <v>133</v>
      </c>
      <c r="N638" s="2">
        <v>24.153369999999999</v>
      </c>
      <c r="O638" s="2">
        <v>55.583179999999999</v>
      </c>
      <c r="P638" s="2" t="s">
        <v>5142</v>
      </c>
      <c r="Q638" s="2" t="s">
        <v>65</v>
      </c>
      <c r="R638" s="43" t="s">
        <v>18854</v>
      </c>
      <c r="S638" s="41" t="s">
        <v>1554</v>
      </c>
      <c r="T638" s="41" t="s">
        <v>18460</v>
      </c>
      <c r="U638" s="2" t="s">
        <v>16801</v>
      </c>
      <c r="V638" s="2" t="s">
        <v>369</v>
      </c>
      <c r="W638" s="41" t="s">
        <v>17588</v>
      </c>
      <c r="X638" s="2" t="s">
        <v>153</v>
      </c>
      <c r="Y638" s="2" t="s">
        <v>5205</v>
      </c>
      <c r="Z638" s="2" t="s">
        <v>10423</v>
      </c>
      <c r="AA638" s="2" t="s">
        <v>5144</v>
      </c>
      <c r="AB638" s="2" t="s">
        <v>5356</v>
      </c>
      <c r="AC638" s="2" t="s">
        <v>5247</v>
      </c>
      <c r="AD638" s="2">
        <v>8001100</v>
      </c>
      <c r="AE638" s="2">
        <v>38</v>
      </c>
      <c r="AF638" s="2">
        <v>6</v>
      </c>
      <c r="AG638" s="2">
        <v>3</v>
      </c>
      <c r="AH638" s="2" t="s">
        <v>17978</v>
      </c>
      <c r="AI638" s="2">
        <v>3</v>
      </c>
      <c r="AJ638" s="2">
        <v>3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 t="s">
        <v>71</v>
      </c>
      <c r="CE638" s="2">
        <v>0</v>
      </c>
      <c r="CF638" s="2" t="s">
        <v>15680</v>
      </c>
      <c r="CG638" s="2" t="e">
        <v>#N/A</v>
      </c>
      <c r="CH638" s="2" t="s">
        <v>15705</v>
      </c>
      <c r="CI638" s="49"/>
    </row>
    <row r="639" spans="1:87" x14ac:dyDescent="0.2">
      <c r="A639" s="2" t="s">
        <v>5761</v>
      </c>
      <c r="B639" s="2" t="s">
        <v>23680</v>
      </c>
      <c r="C639" s="2" t="s">
        <v>5140</v>
      </c>
      <c r="D639" s="2" t="s">
        <v>5761</v>
      </c>
      <c r="E639" s="2" t="s">
        <v>5761</v>
      </c>
      <c r="F639" s="2" t="s">
        <v>5761</v>
      </c>
      <c r="G639" s="23" t="s">
        <v>17231</v>
      </c>
      <c r="H639" s="2" t="s">
        <v>61</v>
      </c>
      <c r="I639" s="2" t="s">
        <v>61</v>
      </c>
      <c r="J639" s="2" t="s">
        <v>61</v>
      </c>
      <c r="K639" s="2" t="s">
        <v>61</v>
      </c>
      <c r="L639" s="45" t="s">
        <v>17088</v>
      </c>
      <c r="M639" s="2" t="s">
        <v>133</v>
      </c>
      <c r="N639" s="2">
        <v>24.284230000000001</v>
      </c>
      <c r="O639" s="2">
        <v>55.761150000000001</v>
      </c>
      <c r="P639" s="2" t="s">
        <v>5142</v>
      </c>
      <c r="Q639" s="2" t="s">
        <v>65</v>
      </c>
      <c r="R639" s="43" t="s">
        <v>18854</v>
      </c>
      <c r="S639" s="41" t="s">
        <v>1554</v>
      </c>
      <c r="T639" s="41" t="s">
        <v>18460</v>
      </c>
      <c r="U639" s="2" t="s">
        <v>16803</v>
      </c>
      <c r="V639" s="2" t="s">
        <v>253</v>
      </c>
      <c r="W639" s="41" t="s">
        <v>17588</v>
      </c>
      <c r="X639" s="2" t="s">
        <v>153</v>
      </c>
      <c r="Y639" s="2" t="s">
        <v>5143</v>
      </c>
      <c r="Z639" s="2" t="s">
        <v>10423</v>
      </c>
      <c r="AA639" s="2" t="s">
        <v>5144</v>
      </c>
      <c r="AB639" s="2" t="s">
        <v>5145</v>
      </c>
      <c r="AC639" s="2" t="s">
        <v>5247</v>
      </c>
      <c r="AD639" s="2">
        <v>8000200</v>
      </c>
      <c r="AE639" s="2">
        <v>27</v>
      </c>
      <c r="AF639" s="2">
        <v>8</v>
      </c>
      <c r="AG639" s="2">
        <v>3</v>
      </c>
      <c r="AH639" s="2" t="s">
        <v>17978</v>
      </c>
      <c r="AI639" s="2">
        <v>4</v>
      </c>
      <c r="AJ639" s="2">
        <v>3</v>
      </c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 t="s">
        <v>78</v>
      </c>
      <c r="CE639" s="2" t="s">
        <v>5763</v>
      </c>
      <c r="CF639" s="2" t="s">
        <v>15683</v>
      </c>
      <c r="CG639" s="2" t="e">
        <v>#N/A</v>
      </c>
      <c r="CH639" s="2" t="s">
        <v>15705</v>
      </c>
      <c r="CI639" s="49"/>
    </row>
    <row r="640" spans="1:87" x14ac:dyDescent="0.2">
      <c r="A640" s="2" t="s">
        <v>5764</v>
      </c>
      <c r="B640" s="2" t="s">
        <v>23681</v>
      </c>
      <c r="C640" s="2" t="s">
        <v>5140</v>
      </c>
      <c r="D640" s="2" t="s">
        <v>5764</v>
      </c>
      <c r="E640" s="2" t="s">
        <v>5764</v>
      </c>
      <c r="F640" s="2" t="s">
        <v>5764</v>
      </c>
      <c r="G640" s="23" t="s">
        <v>17232</v>
      </c>
      <c r="H640" s="2" t="s">
        <v>61</v>
      </c>
      <c r="I640" s="2" t="s">
        <v>61</v>
      </c>
      <c r="J640" s="2" t="s">
        <v>61</v>
      </c>
      <c r="K640" s="2" t="s">
        <v>61</v>
      </c>
      <c r="L640" s="45" t="s">
        <v>17088</v>
      </c>
      <c r="M640" s="2" t="s">
        <v>133</v>
      </c>
      <c r="N640" s="2">
        <v>24.294979999999999</v>
      </c>
      <c r="O640" s="2">
        <v>55.762149999999998</v>
      </c>
      <c r="P640" s="2" t="s">
        <v>5142</v>
      </c>
      <c r="Q640" s="2" t="s">
        <v>65</v>
      </c>
      <c r="R640" s="43" t="s">
        <v>18854</v>
      </c>
      <c r="S640" s="41" t="s">
        <v>1554</v>
      </c>
      <c r="T640" s="41" t="s">
        <v>18460</v>
      </c>
      <c r="U640" s="2" t="s">
        <v>16803</v>
      </c>
      <c r="V640" s="2" t="s">
        <v>253</v>
      </c>
      <c r="W640" s="41" t="s">
        <v>17588</v>
      </c>
      <c r="X640" s="2" t="s">
        <v>153</v>
      </c>
      <c r="Y640" s="2" t="s">
        <v>5143</v>
      </c>
      <c r="Z640" s="2" t="s">
        <v>10423</v>
      </c>
      <c r="AA640" s="2" t="s">
        <v>5144</v>
      </c>
      <c r="AB640" s="2" t="s">
        <v>5145</v>
      </c>
      <c r="AC640" s="2" t="s">
        <v>5247</v>
      </c>
      <c r="AD640" s="2">
        <v>8000200</v>
      </c>
      <c r="AE640" s="2">
        <v>28</v>
      </c>
      <c r="AF640" s="2">
        <v>6</v>
      </c>
      <c r="AG640" s="2">
        <v>3</v>
      </c>
      <c r="AH640" s="2" t="s">
        <v>17978</v>
      </c>
      <c r="AI640" s="2">
        <v>3</v>
      </c>
      <c r="AJ640" s="2">
        <v>3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 t="s">
        <v>78</v>
      </c>
      <c r="CE640" s="2" t="s">
        <v>5765</v>
      </c>
      <c r="CF640" s="2" t="s">
        <v>15683</v>
      </c>
      <c r="CG640" s="2" t="e">
        <v>#N/A</v>
      </c>
      <c r="CH640" s="2" t="s">
        <v>15705</v>
      </c>
      <c r="CI640" s="49"/>
    </row>
    <row r="641" spans="1:87" x14ac:dyDescent="0.2">
      <c r="A641" s="2" t="s">
        <v>5766</v>
      </c>
      <c r="B641" s="2" t="s">
        <v>23682</v>
      </c>
      <c r="C641" s="2" t="s">
        <v>5140</v>
      </c>
      <c r="D641" s="2" t="s">
        <v>5766</v>
      </c>
      <c r="E641" s="2" t="s">
        <v>5766</v>
      </c>
      <c r="F641" s="2" t="s">
        <v>5766</v>
      </c>
      <c r="G641" s="23" t="s">
        <v>16587</v>
      </c>
      <c r="H641" s="2" t="s">
        <v>61</v>
      </c>
      <c r="I641" s="2" t="s">
        <v>61</v>
      </c>
      <c r="J641" s="2" t="s">
        <v>61</v>
      </c>
      <c r="K641" s="2" t="s">
        <v>61</v>
      </c>
      <c r="L641" s="46">
        <v>40479</v>
      </c>
      <c r="M641" s="2" t="s">
        <v>133</v>
      </c>
      <c r="N641" s="2">
        <v>24.34714</v>
      </c>
      <c r="O641" s="2">
        <v>55.783790000000003</v>
      </c>
      <c r="P641" s="2" t="s">
        <v>5142</v>
      </c>
      <c r="Q641" s="2" t="s">
        <v>65</v>
      </c>
      <c r="R641" s="43" t="s">
        <v>18854</v>
      </c>
      <c r="S641" s="41" t="s">
        <v>1554</v>
      </c>
      <c r="T641" s="41" t="s">
        <v>18460</v>
      </c>
      <c r="U641" s="2" t="s">
        <v>16803</v>
      </c>
      <c r="V641" s="2" t="s">
        <v>253</v>
      </c>
      <c r="W641" s="41" t="s">
        <v>17588</v>
      </c>
      <c r="X641" s="2" t="s">
        <v>696</v>
      </c>
      <c r="Y641" s="2" t="s">
        <v>5149</v>
      </c>
      <c r="Z641" s="2" t="s">
        <v>10423</v>
      </c>
      <c r="AA641" s="2" t="s">
        <v>5144</v>
      </c>
      <c r="AB641" s="2" t="s">
        <v>5150</v>
      </c>
      <c r="AC641" s="2" t="s">
        <v>5247</v>
      </c>
      <c r="AD641" s="2">
        <v>8000100</v>
      </c>
      <c r="AE641" s="2">
        <v>28</v>
      </c>
      <c r="AF641" s="2">
        <v>6</v>
      </c>
      <c r="AG641" s="2">
        <v>3</v>
      </c>
      <c r="AH641" s="2" t="s">
        <v>17978</v>
      </c>
      <c r="AI641" s="2">
        <v>3</v>
      </c>
      <c r="AJ641" s="2">
        <v>3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 t="s">
        <v>78</v>
      </c>
      <c r="CE641" s="2" t="s">
        <v>5767</v>
      </c>
      <c r="CF641" s="2" t="s">
        <v>15683</v>
      </c>
      <c r="CG641" s="2" t="e">
        <v>#N/A</v>
      </c>
      <c r="CH641" s="2" t="s">
        <v>15705</v>
      </c>
      <c r="CI641" s="49"/>
    </row>
    <row r="642" spans="1:87" x14ac:dyDescent="0.2">
      <c r="A642" s="2" t="s">
        <v>5768</v>
      </c>
      <c r="B642" s="2" t="s">
        <v>23683</v>
      </c>
      <c r="C642" s="2" t="s">
        <v>5140</v>
      </c>
      <c r="D642" s="2" t="s">
        <v>5768</v>
      </c>
      <c r="E642" s="2" t="s">
        <v>5768</v>
      </c>
      <c r="F642" s="2" t="s">
        <v>5768</v>
      </c>
      <c r="G642" s="23"/>
      <c r="H642" s="2" t="s">
        <v>61</v>
      </c>
      <c r="I642" s="2" t="s">
        <v>61</v>
      </c>
      <c r="J642" s="2" t="s">
        <v>61</v>
      </c>
      <c r="K642" s="2"/>
      <c r="L642" s="46">
        <v>41249</v>
      </c>
      <c r="M642" s="2" t="s">
        <v>133</v>
      </c>
      <c r="N642" s="2">
        <v>24.266570000000002</v>
      </c>
      <c r="O642" s="2">
        <v>55.753250000000001</v>
      </c>
      <c r="P642" s="2" t="s">
        <v>5142</v>
      </c>
      <c r="Q642" s="2" t="s">
        <v>65</v>
      </c>
      <c r="R642" s="43" t="s">
        <v>16802</v>
      </c>
      <c r="S642" s="41" t="s">
        <v>16802</v>
      </c>
      <c r="T642" s="41" t="s">
        <v>18462</v>
      </c>
      <c r="U642" s="2" t="s">
        <v>6245</v>
      </c>
      <c r="V642" s="2" t="s">
        <v>5358</v>
      </c>
      <c r="W642" s="41" t="s">
        <v>67</v>
      </c>
      <c r="X642" s="2" t="s">
        <v>153</v>
      </c>
      <c r="Y642" s="2" t="s">
        <v>5149</v>
      </c>
      <c r="Z642" s="2" t="s">
        <v>10423</v>
      </c>
      <c r="AA642" s="2" t="s">
        <v>5144</v>
      </c>
      <c r="AB642" s="2" t="s">
        <v>5150</v>
      </c>
      <c r="AC642" s="2"/>
      <c r="AD642" s="2">
        <v>8000400</v>
      </c>
      <c r="AE642" s="2">
        <v>13</v>
      </c>
      <c r="AF642" s="2">
        <v>8</v>
      </c>
      <c r="AG642" s="2"/>
      <c r="AH642" s="2"/>
      <c r="AI642" s="2">
        <v>4</v>
      </c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 t="s">
        <v>78</v>
      </c>
      <c r="CE642" s="2" t="s">
        <v>19287</v>
      </c>
      <c r="CF642" s="2" t="s">
        <v>15681</v>
      </c>
      <c r="CG642" s="2" t="s">
        <v>253</v>
      </c>
      <c r="CH642" s="2" t="s">
        <v>15706</v>
      </c>
      <c r="CI642" s="49"/>
    </row>
    <row r="643" spans="1:87" x14ac:dyDescent="0.2">
      <c r="A643" s="2" t="s">
        <v>5769</v>
      </c>
      <c r="B643" s="2" t="s">
        <v>23684</v>
      </c>
      <c r="C643" s="2" t="s">
        <v>5140</v>
      </c>
      <c r="D643" s="2" t="s">
        <v>5769</v>
      </c>
      <c r="E643" s="2" t="s">
        <v>5769</v>
      </c>
      <c r="F643" s="2" t="s">
        <v>5769</v>
      </c>
      <c r="G643" s="23"/>
      <c r="H643" s="2" t="s">
        <v>61</v>
      </c>
      <c r="I643" s="2" t="s">
        <v>61</v>
      </c>
      <c r="J643" s="2" t="s">
        <v>61</v>
      </c>
      <c r="K643" s="2"/>
      <c r="L643" s="45" t="s">
        <v>17088</v>
      </c>
      <c r="M643" s="2" t="s">
        <v>133</v>
      </c>
      <c r="N643" s="2">
        <v>24.173020000000001</v>
      </c>
      <c r="O643" s="2">
        <v>55.787100000000002</v>
      </c>
      <c r="P643" s="2" t="s">
        <v>5142</v>
      </c>
      <c r="Q643" s="2" t="s">
        <v>65</v>
      </c>
      <c r="R643" s="43" t="s">
        <v>18854</v>
      </c>
      <c r="S643" s="41" t="s">
        <v>1554</v>
      </c>
      <c r="T643" s="41" t="s">
        <v>18460</v>
      </c>
      <c r="U643" s="2" t="s">
        <v>16801</v>
      </c>
      <c r="V643" s="2" t="s">
        <v>253</v>
      </c>
      <c r="W643" s="41" t="s">
        <v>67</v>
      </c>
      <c r="X643" s="2" t="s">
        <v>696</v>
      </c>
      <c r="Y643" s="2" t="s">
        <v>5149</v>
      </c>
      <c r="Z643" s="2" t="s">
        <v>10423</v>
      </c>
      <c r="AA643" s="2" t="s">
        <v>5144</v>
      </c>
      <c r="AB643" s="2" t="s">
        <v>5150</v>
      </c>
      <c r="AC643" s="2"/>
      <c r="AD643" s="2">
        <v>8002300</v>
      </c>
      <c r="AE643" s="2">
        <v>29</v>
      </c>
      <c r="AF643" s="2">
        <v>6</v>
      </c>
      <c r="AG643" s="2"/>
      <c r="AH643" s="2"/>
      <c r="AI643" s="2">
        <v>3</v>
      </c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 t="s">
        <v>78</v>
      </c>
      <c r="CE643" s="2" t="s">
        <v>19288</v>
      </c>
      <c r="CF643" s="2" t="s">
        <v>15683</v>
      </c>
      <c r="CG643" s="2" t="e">
        <v>#N/A</v>
      </c>
      <c r="CH643" s="2" t="s">
        <v>15705</v>
      </c>
      <c r="CI643" s="49"/>
    </row>
    <row r="644" spans="1:87" x14ac:dyDescent="0.2">
      <c r="A644" s="2" t="s">
        <v>5770</v>
      </c>
      <c r="B644" s="2" t="s">
        <v>23685</v>
      </c>
      <c r="C644" s="2" t="s">
        <v>5140</v>
      </c>
      <c r="D644" s="2" t="s">
        <v>5770</v>
      </c>
      <c r="E644" s="2" t="s">
        <v>5770</v>
      </c>
      <c r="F644" s="2" t="s">
        <v>5770</v>
      </c>
      <c r="G644" s="23" t="s">
        <v>5771</v>
      </c>
      <c r="H644" s="2" t="s">
        <v>61</v>
      </c>
      <c r="I644" s="2" t="s">
        <v>61</v>
      </c>
      <c r="J644" s="2" t="s">
        <v>61</v>
      </c>
      <c r="K644" s="2" t="s">
        <v>61</v>
      </c>
      <c r="L644" s="45" t="s">
        <v>17088</v>
      </c>
      <c r="M644" s="2" t="s">
        <v>133</v>
      </c>
      <c r="N644" s="2">
        <v>24.212510000000002</v>
      </c>
      <c r="O644" s="2">
        <v>55.658819999999999</v>
      </c>
      <c r="P644" s="2" t="s">
        <v>5142</v>
      </c>
      <c r="Q644" s="2" t="s">
        <v>65</v>
      </c>
      <c r="R644" s="43" t="s">
        <v>18854</v>
      </c>
      <c r="S644" s="41" t="s">
        <v>1554</v>
      </c>
      <c r="T644" s="41" t="s">
        <v>18460</v>
      </c>
      <c r="U644" s="2" t="s">
        <v>16801</v>
      </c>
      <c r="V644" s="2" t="s">
        <v>369</v>
      </c>
      <c r="W644" s="41" t="s">
        <v>17588</v>
      </c>
      <c r="X644" s="2" t="s">
        <v>696</v>
      </c>
      <c r="Y644" s="2" t="s">
        <v>5149</v>
      </c>
      <c r="Z644" s="2" t="s">
        <v>10423</v>
      </c>
      <c r="AA644" s="2" t="s">
        <v>5144</v>
      </c>
      <c r="AB644" s="2" t="s">
        <v>5150</v>
      </c>
      <c r="AC644" s="2" t="s">
        <v>5247</v>
      </c>
      <c r="AD644" s="2">
        <v>8000800</v>
      </c>
      <c r="AE644" s="2">
        <v>28</v>
      </c>
      <c r="AF644" s="2">
        <v>6</v>
      </c>
      <c r="AG644" s="2">
        <v>3</v>
      </c>
      <c r="AH644" s="2" t="s">
        <v>17978</v>
      </c>
      <c r="AI644" s="2">
        <v>3</v>
      </c>
      <c r="AJ644" s="2">
        <v>3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 t="s">
        <v>78</v>
      </c>
      <c r="CE644" s="2" t="s">
        <v>5772</v>
      </c>
      <c r="CF644" s="2" t="s">
        <v>15683</v>
      </c>
      <c r="CG644" s="2" t="e">
        <v>#N/A</v>
      </c>
      <c r="CH644" s="2" t="s">
        <v>15705</v>
      </c>
      <c r="CI644" s="49"/>
    </row>
    <row r="645" spans="1:87" x14ac:dyDescent="0.2">
      <c r="A645" s="2" t="s">
        <v>5773</v>
      </c>
      <c r="B645" s="2" t="s">
        <v>23686</v>
      </c>
      <c r="C645" s="2" t="s">
        <v>5140</v>
      </c>
      <c r="D645" s="2" t="s">
        <v>5773</v>
      </c>
      <c r="E645" s="2" t="s">
        <v>5773</v>
      </c>
      <c r="F645" s="2" t="s">
        <v>5773</v>
      </c>
      <c r="G645" s="23" t="s">
        <v>17048</v>
      </c>
      <c r="H645" s="2" t="s">
        <v>61</v>
      </c>
      <c r="I645" s="2" t="s">
        <v>61</v>
      </c>
      <c r="J645" s="2" t="s">
        <v>61</v>
      </c>
      <c r="K645" s="2" t="s">
        <v>61</v>
      </c>
      <c r="L645" s="46">
        <v>40489</v>
      </c>
      <c r="M645" s="2" t="s">
        <v>133</v>
      </c>
      <c r="N645" s="2">
        <v>24.467600000000001</v>
      </c>
      <c r="O645" s="2">
        <v>55.632980000000003</v>
      </c>
      <c r="P645" s="2" t="s">
        <v>5142</v>
      </c>
      <c r="Q645" s="2" t="s">
        <v>65</v>
      </c>
      <c r="R645" s="43" t="s">
        <v>18854</v>
      </c>
      <c r="S645" s="41" t="s">
        <v>1554</v>
      </c>
      <c r="T645" s="41" t="s">
        <v>18460</v>
      </c>
      <c r="U645" s="2" t="s">
        <v>16801</v>
      </c>
      <c r="V645" s="2" t="s">
        <v>528</v>
      </c>
      <c r="W645" s="41" t="s">
        <v>17588</v>
      </c>
      <c r="X645" s="2" t="s">
        <v>696</v>
      </c>
      <c r="Y645" s="2" t="s">
        <v>5143</v>
      </c>
      <c r="Z645" s="2" t="s">
        <v>10423</v>
      </c>
      <c r="AA645" s="2" t="s">
        <v>5144</v>
      </c>
      <c r="AB645" s="2" t="s">
        <v>5145</v>
      </c>
      <c r="AC645" s="2" t="s">
        <v>5247</v>
      </c>
      <c r="AD645" s="2">
        <v>8005900</v>
      </c>
      <c r="AE645" s="2">
        <v>50</v>
      </c>
      <c r="AF645" s="2">
        <v>6</v>
      </c>
      <c r="AG645" s="2">
        <v>3</v>
      </c>
      <c r="AH645" s="2" t="s">
        <v>17978</v>
      </c>
      <c r="AI645" s="2">
        <v>3</v>
      </c>
      <c r="AJ645" s="2">
        <v>3</v>
      </c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 t="s">
        <v>78</v>
      </c>
      <c r="CE645" s="2" t="s">
        <v>19289</v>
      </c>
      <c r="CF645" s="2" t="s">
        <v>15702</v>
      </c>
      <c r="CG645" s="2" t="e">
        <v>#N/A</v>
      </c>
      <c r="CH645" s="2" t="s">
        <v>15705</v>
      </c>
      <c r="CI645" s="49"/>
    </row>
    <row r="646" spans="1:87" x14ac:dyDescent="0.2">
      <c r="A646" s="2" t="s">
        <v>5774</v>
      </c>
      <c r="B646" s="2" t="s">
        <v>23687</v>
      </c>
      <c r="C646" s="2" t="s">
        <v>5140</v>
      </c>
      <c r="D646" s="2" t="s">
        <v>5774</v>
      </c>
      <c r="E646" s="2" t="s">
        <v>5774</v>
      </c>
      <c r="F646" s="2" t="s">
        <v>5774</v>
      </c>
      <c r="G646" s="23"/>
      <c r="H646" s="2" t="s">
        <v>61</v>
      </c>
      <c r="I646" s="2" t="s">
        <v>61</v>
      </c>
      <c r="J646" s="2" t="s">
        <v>61</v>
      </c>
      <c r="K646" s="2"/>
      <c r="L646" s="46">
        <v>40489</v>
      </c>
      <c r="M646" s="2" t="s">
        <v>133</v>
      </c>
      <c r="N646" s="2">
        <v>24.37491</v>
      </c>
      <c r="O646" s="2">
        <v>55.725259999999999</v>
      </c>
      <c r="P646" s="2" t="s">
        <v>5142</v>
      </c>
      <c r="Q646" s="2" t="s">
        <v>65</v>
      </c>
      <c r="R646" s="43" t="s">
        <v>16802</v>
      </c>
      <c r="S646" s="41" t="s">
        <v>16802</v>
      </c>
      <c r="T646" s="41" t="s">
        <v>18462</v>
      </c>
      <c r="U646" s="2" t="s">
        <v>6245</v>
      </c>
      <c r="V646" s="2" t="s">
        <v>5436</v>
      </c>
      <c r="W646" s="41" t="s">
        <v>67</v>
      </c>
      <c r="X646" s="2" t="s">
        <v>153</v>
      </c>
      <c r="Y646" s="2" t="s">
        <v>5143</v>
      </c>
      <c r="Z646" s="2" t="s">
        <v>10423</v>
      </c>
      <c r="AA646" s="2" t="s">
        <v>5144</v>
      </c>
      <c r="AB646" s="2" t="s">
        <v>5145</v>
      </c>
      <c r="AC646" s="2"/>
      <c r="AD646" s="2">
        <v>8006100</v>
      </c>
      <c r="AE646" s="2">
        <v>65</v>
      </c>
      <c r="AF646" s="2">
        <v>6</v>
      </c>
      <c r="AG646" s="2"/>
      <c r="AH646" s="2"/>
      <c r="AI646" s="2">
        <v>3</v>
      </c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 t="s">
        <v>78</v>
      </c>
      <c r="CE646" s="2" t="s">
        <v>5775</v>
      </c>
      <c r="CF646" s="2" t="s">
        <v>15694</v>
      </c>
      <c r="CG646" s="2" t="s">
        <v>17387</v>
      </c>
      <c r="CH646" s="2" t="s">
        <v>15706</v>
      </c>
      <c r="CI646" s="49"/>
    </row>
    <row r="647" spans="1:87" x14ac:dyDescent="0.2">
      <c r="A647" s="2" t="s">
        <v>5777</v>
      </c>
      <c r="B647" s="2" t="s">
        <v>23688</v>
      </c>
      <c r="C647" s="2" t="s">
        <v>5140</v>
      </c>
      <c r="D647" s="2" t="s">
        <v>5777</v>
      </c>
      <c r="E647" s="2" t="s">
        <v>5777</v>
      </c>
      <c r="F647" s="2" t="s">
        <v>5777</v>
      </c>
      <c r="G647" s="23"/>
      <c r="H647" s="2" t="s">
        <v>61</v>
      </c>
      <c r="I647" s="2" t="s">
        <v>61</v>
      </c>
      <c r="J647" s="2" t="s">
        <v>61</v>
      </c>
      <c r="K647" s="2"/>
      <c r="L647" s="46">
        <v>40436</v>
      </c>
      <c r="M647" s="2" t="s">
        <v>133</v>
      </c>
      <c r="N647" s="2">
        <v>24.666160000000001</v>
      </c>
      <c r="O647" s="2">
        <v>55.67427</v>
      </c>
      <c r="P647" s="2" t="s">
        <v>5142</v>
      </c>
      <c r="Q647" s="2" t="s">
        <v>65</v>
      </c>
      <c r="R647" s="43" t="s">
        <v>16802</v>
      </c>
      <c r="S647" s="41" t="s">
        <v>16802</v>
      </c>
      <c r="T647" s="41" t="s">
        <v>18462</v>
      </c>
      <c r="U647" s="2" t="s">
        <v>6245</v>
      </c>
      <c r="V647" s="2" t="s">
        <v>5436</v>
      </c>
      <c r="W647" s="41" t="s">
        <v>67</v>
      </c>
      <c r="X647" s="2" t="s">
        <v>153</v>
      </c>
      <c r="Y647" s="2" t="s">
        <v>5143</v>
      </c>
      <c r="Z647" s="2" t="s">
        <v>10423</v>
      </c>
      <c r="AA647" s="2" t="s">
        <v>5144</v>
      </c>
      <c r="AB647" s="2" t="s">
        <v>5145</v>
      </c>
      <c r="AC647" s="2"/>
      <c r="AD647" s="2">
        <v>8005300</v>
      </c>
      <c r="AE647" s="2">
        <v>75</v>
      </c>
      <c r="AF647" s="2">
        <v>6</v>
      </c>
      <c r="AG647" s="2"/>
      <c r="AH647" s="2"/>
      <c r="AI647" s="2">
        <v>3</v>
      </c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 t="s">
        <v>78</v>
      </c>
      <c r="CE647" s="2" t="s">
        <v>5778</v>
      </c>
      <c r="CF647" s="2" t="s">
        <v>15699</v>
      </c>
      <c r="CG647" s="2" t="s">
        <v>17387</v>
      </c>
      <c r="CH647" s="2" t="s">
        <v>15706</v>
      </c>
      <c r="CI647" s="49"/>
    </row>
    <row r="648" spans="1:87" x14ac:dyDescent="0.2">
      <c r="A648" s="2" t="s">
        <v>5783</v>
      </c>
      <c r="B648" s="2" t="s">
        <v>23689</v>
      </c>
      <c r="C648" s="2" t="s">
        <v>5140</v>
      </c>
      <c r="D648" s="2" t="s">
        <v>5783</v>
      </c>
      <c r="E648" s="2" t="s">
        <v>5783</v>
      </c>
      <c r="F648" s="2" t="s">
        <v>5783</v>
      </c>
      <c r="G648" s="23" t="s">
        <v>17233</v>
      </c>
      <c r="H648" s="2" t="s">
        <v>61</v>
      </c>
      <c r="I648" s="2" t="s">
        <v>61</v>
      </c>
      <c r="J648" s="2" t="s">
        <v>61</v>
      </c>
      <c r="K648" s="2" t="s">
        <v>61</v>
      </c>
      <c r="L648" s="45" t="s">
        <v>17088</v>
      </c>
      <c r="M648" s="2" t="s">
        <v>133</v>
      </c>
      <c r="N648" s="2">
        <v>24.271619999999999</v>
      </c>
      <c r="O648" s="2">
        <v>55.779699999999998</v>
      </c>
      <c r="P648" s="2" t="s">
        <v>5142</v>
      </c>
      <c r="Q648" s="2" t="s">
        <v>65</v>
      </c>
      <c r="R648" s="43" t="s">
        <v>18854</v>
      </c>
      <c r="S648" s="41" t="s">
        <v>272</v>
      </c>
      <c r="T648" s="41" t="s">
        <v>18461</v>
      </c>
      <c r="U648" s="2" t="s">
        <v>16801</v>
      </c>
      <c r="V648" s="2" t="s">
        <v>272</v>
      </c>
      <c r="W648" s="41" t="s">
        <v>17588</v>
      </c>
      <c r="X648" s="2" t="s">
        <v>153</v>
      </c>
      <c r="Y648" s="2" t="s">
        <v>5143</v>
      </c>
      <c r="Z648" s="2" t="s">
        <v>10423</v>
      </c>
      <c r="AA648" s="2" t="s">
        <v>5144</v>
      </c>
      <c r="AB648" s="2" t="s">
        <v>5145</v>
      </c>
      <c r="AC648" s="2" t="s">
        <v>5247</v>
      </c>
      <c r="AD648" s="2">
        <v>8000200</v>
      </c>
      <c r="AE648" s="2">
        <v>15</v>
      </c>
      <c r="AF648" s="2">
        <v>6</v>
      </c>
      <c r="AG648" s="2">
        <v>3</v>
      </c>
      <c r="AH648" s="2" t="s">
        <v>17978</v>
      </c>
      <c r="AI648" s="2">
        <v>3</v>
      </c>
      <c r="AJ648" s="2">
        <v>3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 t="s">
        <v>78</v>
      </c>
      <c r="CE648" s="2" t="s">
        <v>5784</v>
      </c>
      <c r="CF648" s="2" t="s">
        <v>15684</v>
      </c>
      <c r="CG648" s="2" t="e">
        <v>#N/A</v>
      </c>
      <c r="CH648" s="2" t="s">
        <v>272</v>
      </c>
      <c r="CI648" s="49"/>
    </row>
    <row r="649" spans="1:87" x14ac:dyDescent="0.2">
      <c r="A649" s="2" t="s">
        <v>5785</v>
      </c>
      <c r="B649" s="2" t="s">
        <v>23690</v>
      </c>
      <c r="C649" s="2" t="s">
        <v>5140</v>
      </c>
      <c r="D649" s="2" t="s">
        <v>5785</v>
      </c>
      <c r="E649" s="2" t="s">
        <v>5785</v>
      </c>
      <c r="F649" s="2" t="s">
        <v>5785</v>
      </c>
      <c r="G649" s="23" t="s">
        <v>17234</v>
      </c>
      <c r="H649" s="2" t="s">
        <v>61</v>
      </c>
      <c r="I649" s="2" t="s">
        <v>61</v>
      </c>
      <c r="J649" s="2" t="s">
        <v>61</v>
      </c>
      <c r="K649" s="2" t="s">
        <v>61</v>
      </c>
      <c r="L649" s="46">
        <v>40494</v>
      </c>
      <c r="M649" s="2" t="s">
        <v>133</v>
      </c>
      <c r="N649" s="2">
        <v>24.271799999999999</v>
      </c>
      <c r="O649" s="2">
        <v>55.774769999999997</v>
      </c>
      <c r="P649" s="2" t="s">
        <v>5142</v>
      </c>
      <c r="Q649" s="2" t="s">
        <v>65</v>
      </c>
      <c r="R649" s="43" t="s">
        <v>18854</v>
      </c>
      <c r="S649" s="41" t="s">
        <v>1554</v>
      </c>
      <c r="T649" s="41" t="s">
        <v>18460</v>
      </c>
      <c r="U649" s="2" t="s">
        <v>16801</v>
      </c>
      <c r="V649" s="2" t="s">
        <v>253</v>
      </c>
      <c r="W649" s="41" t="s">
        <v>17588</v>
      </c>
      <c r="X649" s="2" t="s">
        <v>696</v>
      </c>
      <c r="Y649" s="2" t="s">
        <v>5143</v>
      </c>
      <c r="Z649" s="2" t="s">
        <v>10423</v>
      </c>
      <c r="AA649" s="2" t="s">
        <v>5144</v>
      </c>
      <c r="AB649" s="2" t="s">
        <v>5145</v>
      </c>
      <c r="AC649" s="2" t="s">
        <v>5247</v>
      </c>
      <c r="AD649" s="2">
        <v>8000200</v>
      </c>
      <c r="AE649" s="2">
        <v>22</v>
      </c>
      <c r="AF649" s="2">
        <v>6</v>
      </c>
      <c r="AG649" s="2">
        <v>3</v>
      </c>
      <c r="AH649" s="2" t="s">
        <v>17978</v>
      </c>
      <c r="AI649" s="2">
        <v>3</v>
      </c>
      <c r="AJ649" s="2">
        <v>3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 t="s">
        <v>78</v>
      </c>
      <c r="CE649" s="2" t="s">
        <v>19290</v>
      </c>
      <c r="CF649" s="2" t="s">
        <v>15690</v>
      </c>
      <c r="CG649" s="2" t="e">
        <v>#N/A</v>
      </c>
      <c r="CH649" s="2" t="s">
        <v>15705</v>
      </c>
      <c r="CI649" s="49"/>
    </row>
    <row r="650" spans="1:87" x14ac:dyDescent="0.2">
      <c r="A650" s="2" t="s">
        <v>5786</v>
      </c>
      <c r="B650" s="2" t="s">
        <v>23691</v>
      </c>
      <c r="C650" s="2" t="s">
        <v>5140</v>
      </c>
      <c r="D650" s="2" t="s">
        <v>5786</v>
      </c>
      <c r="E650" s="2" t="s">
        <v>5786</v>
      </c>
      <c r="F650" s="2" t="s">
        <v>5786</v>
      </c>
      <c r="G650" s="23" t="s">
        <v>17235</v>
      </c>
      <c r="H650" s="2" t="s">
        <v>61</v>
      </c>
      <c r="I650" s="2" t="s">
        <v>61</v>
      </c>
      <c r="J650" s="2" t="s">
        <v>61</v>
      </c>
      <c r="K650" s="2" t="s">
        <v>61</v>
      </c>
      <c r="L650" s="45" t="s">
        <v>17088</v>
      </c>
      <c r="M650" s="2" t="s">
        <v>133</v>
      </c>
      <c r="N650" s="2">
        <v>24.270219999999998</v>
      </c>
      <c r="O650" s="2">
        <v>55.777560000000001</v>
      </c>
      <c r="P650" s="2" t="s">
        <v>5142</v>
      </c>
      <c r="Q650" s="2" t="s">
        <v>65</v>
      </c>
      <c r="R650" s="43" t="s">
        <v>18854</v>
      </c>
      <c r="S650" s="41" t="s">
        <v>272</v>
      </c>
      <c r="T650" s="41" t="s">
        <v>18461</v>
      </c>
      <c r="U650" s="2" t="s">
        <v>16801</v>
      </c>
      <c r="V650" s="2" t="s">
        <v>272</v>
      </c>
      <c r="W650" s="41" t="s">
        <v>17588</v>
      </c>
      <c r="X650" s="2" t="s">
        <v>153</v>
      </c>
      <c r="Y650" s="2" t="s">
        <v>5143</v>
      </c>
      <c r="Z650" s="2" t="s">
        <v>10423</v>
      </c>
      <c r="AA650" s="2" t="s">
        <v>5144</v>
      </c>
      <c r="AB650" s="2" t="s">
        <v>5145</v>
      </c>
      <c r="AC650" s="2" t="s">
        <v>5247</v>
      </c>
      <c r="AD650" s="2">
        <v>8000200</v>
      </c>
      <c r="AE650" s="2">
        <v>18</v>
      </c>
      <c r="AF650" s="2">
        <v>6</v>
      </c>
      <c r="AG650" s="2">
        <v>3</v>
      </c>
      <c r="AH650" s="2" t="s">
        <v>17978</v>
      </c>
      <c r="AI650" s="2">
        <v>3</v>
      </c>
      <c r="AJ650" s="2">
        <v>3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 t="s">
        <v>78</v>
      </c>
      <c r="CE650" s="2" t="s">
        <v>5787</v>
      </c>
      <c r="CF650" s="2" t="s">
        <v>15684</v>
      </c>
      <c r="CG650" s="2" t="e">
        <v>#N/A</v>
      </c>
      <c r="CH650" s="2" t="s">
        <v>272</v>
      </c>
      <c r="CI650" s="49"/>
    </row>
    <row r="651" spans="1:87" x14ac:dyDescent="0.2">
      <c r="A651" s="2" t="s">
        <v>5794</v>
      </c>
      <c r="B651" s="2" t="s">
        <v>23692</v>
      </c>
      <c r="C651" s="2" t="s">
        <v>5140</v>
      </c>
      <c r="D651" s="2" t="s">
        <v>5794</v>
      </c>
      <c r="E651" s="2" t="s">
        <v>5794</v>
      </c>
      <c r="F651" s="2" t="s">
        <v>5794</v>
      </c>
      <c r="G651" s="23" t="s">
        <v>17236</v>
      </c>
      <c r="H651" s="2" t="s">
        <v>61</v>
      </c>
      <c r="I651" s="2" t="s">
        <v>61</v>
      </c>
      <c r="J651" s="2" t="s">
        <v>61</v>
      </c>
      <c r="K651" s="2" t="s">
        <v>61</v>
      </c>
      <c r="L651" s="46">
        <v>41104</v>
      </c>
      <c r="M651" s="2" t="s">
        <v>133</v>
      </c>
      <c r="N651" s="2">
        <v>24.230920000000001</v>
      </c>
      <c r="O651" s="2">
        <v>55.622329999999998</v>
      </c>
      <c r="P651" s="2" t="s">
        <v>5142</v>
      </c>
      <c r="Q651" s="2" t="s">
        <v>65</v>
      </c>
      <c r="R651" s="43" t="s">
        <v>18854</v>
      </c>
      <c r="S651" s="41" t="s">
        <v>1554</v>
      </c>
      <c r="T651" s="41" t="s">
        <v>18460</v>
      </c>
      <c r="U651" s="2" t="s">
        <v>16801</v>
      </c>
      <c r="V651" s="2" t="s">
        <v>253</v>
      </c>
      <c r="W651" s="41" t="s">
        <v>17588</v>
      </c>
      <c r="X651" s="2" t="s">
        <v>153</v>
      </c>
      <c r="Y651" s="2" t="s">
        <v>5205</v>
      </c>
      <c r="Z651" s="2" t="s">
        <v>10423</v>
      </c>
      <c r="AA651" s="2" t="s">
        <v>5144</v>
      </c>
      <c r="AB651" s="2" t="s">
        <v>5356</v>
      </c>
      <c r="AC651" s="2" t="s">
        <v>5247</v>
      </c>
      <c r="AD651" s="2">
        <v>8006300</v>
      </c>
      <c r="AE651" s="2">
        <v>28</v>
      </c>
      <c r="AF651" s="2">
        <v>6</v>
      </c>
      <c r="AG651" s="2">
        <v>3</v>
      </c>
      <c r="AH651" s="2" t="s">
        <v>17978</v>
      </c>
      <c r="AI651" s="2">
        <v>3</v>
      </c>
      <c r="AJ651" s="2">
        <v>3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 t="s">
        <v>78</v>
      </c>
      <c r="CE651" s="2" t="s">
        <v>5795</v>
      </c>
      <c r="CF651" s="2" t="s">
        <v>15683</v>
      </c>
      <c r="CG651" s="2" t="e">
        <v>#N/A</v>
      </c>
      <c r="CH651" s="2" t="s">
        <v>15705</v>
      </c>
      <c r="CI651" s="49"/>
    </row>
    <row r="652" spans="1:87" x14ac:dyDescent="0.2">
      <c r="A652" s="2" t="s">
        <v>5796</v>
      </c>
      <c r="B652" s="2" t="s">
        <v>23693</v>
      </c>
      <c r="C652" s="2" t="s">
        <v>5140</v>
      </c>
      <c r="D652" s="2" t="s">
        <v>5796</v>
      </c>
      <c r="E652" s="2" t="s">
        <v>5796</v>
      </c>
      <c r="F652" s="2" t="s">
        <v>5796</v>
      </c>
      <c r="G652" s="23" t="s">
        <v>17237</v>
      </c>
      <c r="H652" s="2" t="s">
        <v>61</v>
      </c>
      <c r="I652" s="2" t="s">
        <v>61</v>
      </c>
      <c r="J652" s="2" t="s">
        <v>61</v>
      </c>
      <c r="K652" s="2" t="s">
        <v>61</v>
      </c>
      <c r="L652" s="46">
        <v>41475</v>
      </c>
      <c r="M652" s="2" t="s">
        <v>133</v>
      </c>
      <c r="N652" s="2">
        <v>24.137139999999999</v>
      </c>
      <c r="O652" s="2">
        <v>55.632890000000003</v>
      </c>
      <c r="P652" s="2" t="s">
        <v>5142</v>
      </c>
      <c r="Q652" s="2" t="s">
        <v>65</v>
      </c>
      <c r="R652" s="43" t="s">
        <v>16802</v>
      </c>
      <c r="S652" s="41" t="s">
        <v>16802</v>
      </c>
      <c r="T652" s="41" t="s">
        <v>18462</v>
      </c>
      <c r="U652" s="2" t="s">
        <v>6245</v>
      </c>
      <c r="V652" s="2" t="s">
        <v>5358</v>
      </c>
      <c r="W652" s="41" t="s">
        <v>17588</v>
      </c>
      <c r="X652" s="2" t="s">
        <v>153</v>
      </c>
      <c r="Y652" s="2" t="s">
        <v>5205</v>
      </c>
      <c r="Z652" s="2" t="s">
        <v>10423</v>
      </c>
      <c r="AA652" s="2" t="s">
        <v>5144</v>
      </c>
      <c r="AB652" s="2" t="s">
        <v>5356</v>
      </c>
      <c r="AC652" s="2" t="s">
        <v>5247</v>
      </c>
      <c r="AD652" s="2">
        <v>8003100</v>
      </c>
      <c r="AE652" s="2">
        <v>32</v>
      </c>
      <c r="AF652" s="2">
        <v>6</v>
      </c>
      <c r="AG652" s="2">
        <v>3</v>
      </c>
      <c r="AH652" s="2" t="s">
        <v>17978</v>
      </c>
      <c r="AI652" s="2">
        <v>3</v>
      </c>
      <c r="AJ652" s="2">
        <v>3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 t="s">
        <v>78</v>
      </c>
      <c r="CE652" s="2" t="s">
        <v>5797</v>
      </c>
      <c r="CF652" s="2" t="s">
        <v>15685</v>
      </c>
      <c r="CG652" s="2" t="s">
        <v>253</v>
      </c>
      <c r="CH652" s="2" t="s">
        <v>15706</v>
      </c>
      <c r="CI652" s="49"/>
    </row>
    <row r="653" spans="1:87" x14ac:dyDescent="0.2">
      <c r="A653" s="2" t="s">
        <v>5798</v>
      </c>
      <c r="B653" s="2" t="s">
        <v>23694</v>
      </c>
      <c r="C653" s="2" t="s">
        <v>5140</v>
      </c>
      <c r="D653" s="2" t="s">
        <v>5798</v>
      </c>
      <c r="E653" s="2" t="s">
        <v>5798</v>
      </c>
      <c r="F653" s="2" t="s">
        <v>5798</v>
      </c>
      <c r="G653" s="23" t="s">
        <v>17238</v>
      </c>
      <c r="H653" s="2" t="s">
        <v>61</v>
      </c>
      <c r="I653" s="2" t="s">
        <v>61</v>
      </c>
      <c r="J653" s="2" t="s">
        <v>61</v>
      </c>
      <c r="K653" s="2" t="s">
        <v>61</v>
      </c>
      <c r="L653" s="46">
        <v>40447</v>
      </c>
      <c r="M653" s="2" t="s">
        <v>133</v>
      </c>
      <c r="N653" s="2">
        <v>24.302230000000002</v>
      </c>
      <c r="O653" s="2">
        <v>55.748370000000001</v>
      </c>
      <c r="P653" s="2" t="s">
        <v>5142</v>
      </c>
      <c r="Q653" s="2" t="s">
        <v>65</v>
      </c>
      <c r="R653" s="43" t="s">
        <v>16802</v>
      </c>
      <c r="S653" s="41" t="s">
        <v>16802</v>
      </c>
      <c r="T653" s="41" t="s">
        <v>18462</v>
      </c>
      <c r="U653" s="2" t="s">
        <v>6245</v>
      </c>
      <c r="V653" s="2" t="s">
        <v>5436</v>
      </c>
      <c r="W653" s="41" t="s">
        <v>17588</v>
      </c>
      <c r="X653" s="2" t="s">
        <v>696</v>
      </c>
      <c r="Y653" s="2" t="s">
        <v>5143</v>
      </c>
      <c r="Z653" s="2" t="s">
        <v>10423</v>
      </c>
      <c r="AA653" s="2" t="s">
        <v>5144</v>
      </c>
      <c r="AB653" s="2" t="s">
        <v>5145</v>
      </c>
      <c r="AC653" s="2" t="s">
        <v>5247</v>
      </c>
      <c r="AD653" s="2">
        <v>8000200</v>
      </c>
      <c r="AE653" s="2">
        <v>35</v>
      </c>
      <c r="AF653" s="2">
        <v>6</v>
      </c>
      <c r="AG653" s="2">
        <v>3</v>
      </c>
      <c r="AH653" s="2" t="s">
        <v>17978</v>
      </c>
      <c r="AI653" s="2">
        <v>3</v>
      </c>
      <c r="AJ653" s="2">
        <v>3</v>
      </c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 t="s">
        <v>78</v>
      </c>
      <c r="CE653" s="2" t="s">
        <v>5800</v>
      </c>
      <c r="CF653" s="2" t="s">
        <v>15691</v>
      </c>
      <c r="CG653" s="2" t="s">
        <v>17387</v>
      </c>
      <c r="CH653" s="2" t="s">
        <v>15706</v>
      </c>
      <c r="CI653" s="49"/>
    </row>
    <row r="654" spans="1:87" x14ac:dyDescent="0.2">
      <c r="A654" s="2" t="s">
        <v>5801</v>
      </c>
      <c r="B654" s="2" t="s">
        <v>23695</v>
      </c>
      <c r="C654" s="2" t="s">
        <v>5140</v>
      </c>
      <c r="D654" s="2" t="s">
        <v>5801</v>
      </c>
      <c r="E654" s="2" t="s">
        <v>5801</v>
      </c>
      <c r="F654" s="2" t="s">
        <v>5801</v>
      </c>
      <c r="G654" s="23"/>
      <c r="H654" s="2" t="s">
        <v>61</v>
      </c>
      <c r="I654" s="2" t="s">
        <v>61</v>
      </c>
      <c r="J654" s="2" t="s">
        <v>61</v>
      </c>
      <c r="K654" s="2"/>
      <c r="L654" s="46">
        <v>40488</v>
      </c>
      <c r="M654" s="2" t="s">
        <v>133</v>
      </c>
      <c r="N654" s="2">
        <v>24.342829999999999</v>
      </c>
      <c r="O654" s="2">
        <v>55.744109999999999</v>
      </c>
      <c r="P654" s="2" t="s">
        <v>5142</v>
      </c>
      <c r="Q654" s="2" t="s">
        <v>65</v>
      </c>
      <c r="R654" s="43" t="s">
        <v>16802</v>
      </c>
      <c r="S654" s="41" t="s">
        <v>16802</v>
      </c>
      <c r="T654" s="41" t="s">
        <v>18462</v>
      </c>
      <c r="U654" s="2" t="s">
        <v>6245</v>
      </c>
      <c r="V654" s="2" t="s">
        <v>5358</v>
      </c>
      <c r="W654" s="41" t="s">
        <v>67</v>
      </c>
      <c r="X654" s="2" t="s">
        <v>153</v>
      </c>
      <c r="Y654" s="2" t="s">
        <v>5205</v>
      </c>
      <c r="Z654" s="2" t="s">
        <v>10423</v>
      </c>
      <c r="AA654" s="2" t="s">
        <v>5144</v>
      </c>
      <c r="AB654" s="2" t="s">
        <v>5356</v>
      </c>
      <c r="AC654" s="2"/>
      <c r="AD654" s="2">
        <v>8004100</v>
      </c>
      <c r="AE654" s="2">
        <v>35</v>
      </c>
      <c r="AF654" s="2">
        <v>6</v>
      </c>
      <c r="AG654" s="2"/>
      <c r="AH654" s="2"/>
      <c r="AI654" s="2">
        <v>3</v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 t="s">
        <v>78</v>
      </c>
      <c r="CE654" s="2" t="s">
        <v>5802</v>
      </c>
      <c r="CF654" s="2" t="s">
        <v>15680</v>
      </c>
      <c r="CG654" s="2" t="s">
        <v>253</v>
      </c>
      <c r="CH654" s="2" t="s">
        <v>15706</v>
      </c>
      <c r="CI654" s="49"/>
    </row>
    <row r="655" spans="1:87" x14ac:dyDescent="0.2">
      <c r="A655" s="2" t="s">
        <v>5803</v>
      </c>
      <c r="B655" s="2" t="s">
        <v>23696</v>
      </c>
      <c r="C655" s="2" t="s">
        <v>5140</v>
      </c>
      <c r="D655" s="2" t="s">
        <v>5803</v>
      </c>
      <c r="E655" s="2" t="s">
        <v>5803</v>
      </c>
      <c r="F655" s="2" t="s">
        <v>5803</v>
      </c>
      <c r="G655" s="23" t="s">
        <v>16390</v>
      </c>
      <c r="H655" s="2" t="s">
        <v>61</v>
      </c>
      <c r="I655" s="2" t="s">
        <v>61</v>
      </c>
      <c r="J655" s="2" t="s">
        <v>61</v>
      </c>
      <c r="K655" s="2" t="s">
        <v>61</v>
      </c>
      <c r="L655" s="46">
        <v>40512</v>
      </c>
      <c r="M655" s="2" t="s">
        <v>133</v>
      </c>
      <c r="N655" s="2">
        <v>24.331060000000001</v>
      </c>
      <c r="O655" s="2">
        <v>55.784129999999998</v>
      </c>
      <c r="P655" s="2" t="s">
        <v>5142</v>
      </c>
      <c r="Q655" s="2" t="s">
        <v>65</v>
      </c>
      <c r="R655" s="43" t="s">
        <v>16802</v>
      </c>
      <c r="S655" s="41" t="s">
        <v>16802</v>
      </c>
      <c r="T655" s="41" t="s">
        <v>18462</v>
      </c>
      <c r="U655" s="2" t="s">
        <v>6245</v>
      </c>
      <c r="V655" s="2" t="s">
        <v>5358</v>
      </c>
      <c r="W655" s="41" t="s">
        <v>17588</v>
      </c>
      <c r="X655" s="2" t="s">
        <v>153</v>
      </c>
      <c r="Y655" s="2" t="s">
        <v>5149</v>
      </c>
      <c r="Z655" s="2" t="s">
        <v>10423</v>
      </c>
      <c r="AA655" s="2" t="s">
        <v>5144</v>
      </c>
      <c r="AB655" s="2" t="s">
        <v>5150</v>
      </c>
      <c r="AC655" s="2" t="s">
        <v>5247</v>
      </c>
      <c r="AD655" s="2">
        <v>8000100</v>
      </c>
      <c r="AE655" s="2">
        <v>35</v>
      </c>
      <c r="AF655" s="2">
        <v>6</v>
      </c>
      <c r="AG655" s="2">
        <v>3</v>
      </c>
      <c r="AH655" s="2" t="s">
        <v>17978</v>
      </c>
      <c r="AI655" s="2">
        <v>3</v>
      </c>
      <c r="AJ655" s="2">
        <v>3</v>
      </c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 t="s">
        <v>78</v>
      </c>
      <c r="CE655" s="2" t="s">
        <v>5804</v>
      </c>
      <c r="CF655" s="2" t="s">
        <v>15680</v>
      </c>
      <c r="CG655" s="2" t="s">
        <v>253</v>
      </c>
      <c r="CH655" s="2" t="s">
        <v>15706</v>
      </c>
      <c r="CI655" s="49"/>
    </row>
    <row r="656" spans="1:87" x14ac:dyDescent="0.2">
      <c r="A656" s="2" t="s">
        <v>5810</v>
      </c>
      <c r="B656" s="2" t="s">
        <v>23697</v>
      </c>
      <c r="C656" s="2" t="s">
        <v>5140</v>
      </c>
      <c r="D656" s="2" t="s">
        <v>5810</v>
      </c>
      <c r="E656" s="2" t="s">
        <v>5810</v>
      </c>
      <c r="F656" s="2" t="s">
        <v>5810</v>
      </c>
      <c r="G656" s="23"/>
      <c r="H656" s="2" t="s">
        <v>61</v>
      </c>
      <c r="I656" s="2" t="s">
        <v>61</v>
      </c>
      <c r="J656" s="2" t="s">
        <v>61</v>
      </c>
      <c r="K656" s="2"/>
      <c r="L656" s="46">
        <v>41205</v>
      </c>
      <c r="M656" s="2" t="s">
        <v>133</v>
      </c>
      <c r="N656" s="2">
        <v>24.632770000000001</v>
      </c>
      <c r="O656" s="2">
        <v>55.720709999999997</v>
      </c>
      <c r="P656" s="2" t="s">
        <v>5142</v>
      </c>
      <c r="Q656" s="2" t="s">
        <v>65</v>
      </c>
      <c r="R656" s="43" t="s">
        <v>16802</v>
      </c>
      <c r="S656" s="41" t="s">
        <v>16802</v>
      </c>
      <c r="T656" s="41" t="s">
        <v>18462</v>
      </c>
      <c r="U656" s="2" t="s">
        <v>6245</v>
      </c>
      <c r="V656" s="2" t="s">
        <v>5358</v>
      </c>
      <c r="W656" s="41" t="s">
        <v>67</v>
      </c>
      <c r="X656" s="2" t="s">
        <v>153</v>
      </c>
      <c r="Y656" s="2" t="s">
        <v>5205</v>
      </c>
      <c r="Z656" s="2" t="s">
        <v>10423</v>
      </c>
      <c r="AA656" s="2" t="s">
        <v>5144</v>
      </c>
      <c r="AB656" s="2" t="s">
        <v>5356</v>
      </c>
      <c r="AC656" s="2"/>
      <c r="AD656" s="2">
        <v>8005500</v>
      </c>
      <c r="AE656" s="2">
        <v>27</v>
      </c>
      <c r="AF656" s="2">
        <v>6</v>
      </c>
      <c r="AG656" s="2"/>
      <c r="AH656" s="2"/>
      <c r="AI656" s="2">
        <v>3</v>
      </c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 t="s">
        <v>78</v>
      </c>
      <c r="CE656" s="2" t="s">
        <v>5811</v>
      </c>
      <c r="CF656" s="2" t="s">
        <v>15680</v>
      </c>
      <c r="CG656" s="2" t="s">
        <v>253</v>
      </c>
      <c r="CH656" s="2" t="s">
        <v>15706</v>
      </c>
      <c r="CI656" s="49"/>
    </row>
    <row r="657" spans="1:87" x14ac:dyDescent="0.2">
      <c r="A657" s="2" t="s">
        <v>5812</v>
      </c>
      <c r="B657" s="2" t="s">
        <v>23698</v>
      </c>
      <c r="C657" s="2" t="s">
        <v>5140</v>
      </c>
      <c r="D657" s="2" t="s">
        <v>5812</v>
      </c>
      <c r="E657" s="2" t="s">
        <v>5812</v>
      </c>
      <c r="F657" s="2" t="s">
        <v>5812</v>
      </c>
      <c r="G657" s="23" t="s">
        <v>17239</v>
      </c>
      <c r="H657" s="2" t="s">
        <v>61</v>
      </c>
      <c r="I657" s="2" t="s">
        <v>61</v>
      </c>
      <c r="J657" s="2" t="s">
        <v>61</v>
      </c>
      <c r="K657" s="2" t="s">
        <v>61</v>
      </c>
      <c r="L657" s="46">
        <v>40510</v>
      </c>
      <c r="M657" s="2" t="s">
        <v>133</v>
      </c>
      <c r="N657" s="2">
        <v>24.300139999999999</v>
      </c>
      <c r="O657" s="2">
        <v>55.773299999999999</v>
      </c>
      <c r="P657" s="2" t="s">
        <v>5142</v>
      </c>
      <c r="Q657" s="2" t="s">
        <v>65</v>
      </c>
      <c r="R657" s="43" t="s">
        <v>18854</v>
      </c>
      <c r="S657" s="41" t="s">
        <v>1554</v>
      </c>
      <c r="T657" s="41" t="s">
        <v>18460</v>
      </c>
      <c r="U657" s="2" t="s">
        <v>16801</v>
      </c>
      <c r="V657" s="2" t="s">
        <v>253</v>
      </c>
      <c r="W657" s="41" t="s">
        <v>17588</v>
      </c>
      <c r="X657" s="2" t="s">
        <v>153</v>
      </c>
      <c r="Y657" s="2" t="s">
        <v>5143</v>
      </c>
      <c r="Z657" s="2" t="s">
        <v>10423</v>
      </c>
      <c r="AA657" s="2" t="s">
        <v>5144</v>
      </c>
      <c r="AB657" s="2" t="s">
        <v>5145</v>
      </c>
      <c r="AC657" s="2" t="s">
        <v>5247</v>
      </c>
      <c r="AD657" s="2">
        <v>8000200</v>
      </c>
      <c r="AE657" s="2">
        <v>28</v>
      </c>
      <c r="AF657" s="2">
        <v>6</v>
      </c>
      <c r="AG657" s="2">
        <v>3</v>
      </c>
      <c r="AH657" s="2" t="s">
        <v>17978</v>
      </c>
      <c r="AI657" s="2">
        <v>3</v>
      </c>
      <c r="AJ657" s="2">
        <v>3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 t="s">
        <v>78</v>
      </c>
      <c r="CE657" s="2" t="s">
        <v>5813</v>
      </c>
      <c r="CF657" s="2" t="s">
        <v>15683</v>
      </c>
      <c r="CG657" s="2" t="e">
        <v>#N/A</v>
      </c>
      <c r="CH657" s="2" t="s">
        <v>15705</v>
      </c>
      <c r="CI657" s="49"/>
    </row>
    <row r="658" spans="1:87" x14ac:dyDescent="0.2">
      <c r="A658" s="2" t="s">
        <v>5814</v>
      </c>
      <c r="B658" s="2" t="s">
        <v>23699</v>
      </c>
      <c r="C658" s="2" t="s">
        <v>5140</v>
      </c>
      <c r="D658" s="2"/>
      <c r="E658" s="2" t="s">
        <v>5814</v>
      </c>
      <c r="F658" s="2" t="s">
        <v>5814</v>
      </c>
      <c r="G658" s="23" t="s">
        <v>17240</v>
      </c>
      <c r="H658" s="2"/>
      <c r="I658" s="2" t="s">
        <v>61</v>
      </c>
      <c r="J658" s="2" t="s">
        <v>61</v>
      </c>
      <c r="K658" s="2" t="s">
        <v>61</v>
      </c>
      <c r="L658" s="46">
        <v>42291</v>
      </c>
      <c r="M658" s="2" t="s">
        <v>133</v>
      </c>
      <c r="N658" s="2">
        <v>24.213660000000001</v>
      </c>
      <c r="O658" s="2">
        <v>55.536459999999998</v>
      </c>
      <c r="P658" s="2" t="s">
        <v>5142</v>
      </c>
      <c r="Q658" s="2" t="s">
        <v>65</v>
      </c>
      <c r="R658" s="43" t="s">
        <v>16802</v>
      </c>
      <c r="S658" s="41" t="s">
        <v>16802</v>
      </c>
      <c r="T658" s="41" t="s">
        <v>18462</v>
      </c>
      <c r="U658" s="2" t="s">
        <v>6245</v>
      </c>
      <c r="V658" s="2" t="s">
        <v>5281</v>
      </c>
      <c r="W658" s="41" t="s">
        <v>17589</v>
      </c>
      <c r="X658" s="2" t="s">
        <v>315</v>
      </c>
      <c r="Y658" s="2" t="s">
        <v>5149</v>
      </c>
      <c r="Z658" s="2" t="s">
        <v>10423</v>
      </c>
      <c r="AA658" s="2" t="s">
        <v>5144</v>
      </c>
      <c r="AB658" s="2" t="s">
        <v>5150</v>
      </c>
      <c r="AC658" s="2" t="s">
        <v>5247</v>
      </c>
      <c r="AD658" s="2">
        <v>8006500</v>
      </c>
      <c r="AE658" s="2">
        <v>25</v>
      </c>
      <c r="AF658" s="2">
        <v>6</v>
      </c>
      <c r="AG658" s="2">
        <v>3</v>
      </c>
      <c r="AH658" s="2" t="s">
        <v>17978</v>
      </c>
      <c r="AI658" s="2">
        <v>3</v>
      </c>
      <c r="AJ658" s="2">
        <v>3</v>
      </c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 t="s">
        <v>78</v>
      </c>
      <c r="CE658" s="2" t="s">
        <v>5815</v>
      </c>
      <c r="CF658" s="2" t="s">
        <v>15683</v>
      </c>
      <c r="CG658" s="2" t="s">
        <v>253</v>
      </c>
      <c r="CH658" s="2" t="s">
        <v>15706</v>
      </c>
      <c r="CI658" s="49"/>
    </row>
    <row r="659" spans="1:87" x14ac:dyDescent="0.2">
      <c r="A659" s="2" t="s">
        <v>5816</v>
      </c>
      <c r="B659" s="2" t="s">
        <v>23700</v>
      </c>
      <c r="C659" s="2" t="s">
        <v>5140</v>
      </c>
      <c r="D659" s="2" t="s">
        <v>5816</v>
      </c>
      <c r="E659" s="2" t="s">
        <v>5816</v>
      </c>
      <c r="F659" s="2" t="s">
        <v>5816</v>
      </c>
      <c r="G659" s="23"/>
      <c r="H659" s="2" t="s">
        <v>61</v>
      </c>
      <c r="I659" s="2" t="s">
        <v>61</v>
      </c>
      <c r="J659" s="2" t="s">
        <v>61</v>
      </c>
      <c r="K659" s="2"/>
      <c r="L659" s="45" t="s">
        <v>17088</v>
      </c>
      <c r="M659" s="2" t="s">
        <v>133</v>
      </c>
      <c r="N659" s="2">
        <v>24.382809999999999</v>
      </c>
      <c r="O659" s="2">
        <v>55.800190000000001</v>
      </c>
      <c r="P659" s="2" t="s">
        <v>5142</v>
      </c>
      <c r="Q659" s="2" t="s">
        <v>65</v>
      </c>
      <c r="R659" s="43" t="s">
        <v>16802</v>
      </c>
      <c r="S659" s="41" t="s">
        <v>16802</v>
      </c>
      <c r="T659" s="41" t="s">
        <v>18462</v>
      </c>
      <c r="U659" s="2" t="s">
        <v>6245</v>
      </c>
      <c r="V659" s="2" t="s">
        <v>5358</v>
      </c>
      <c r="W659" s="41" t="s">
        <v>67</v>
      </c>
      <c r="X659" s="2" t="s">
        <v>153</v>
      </c>
      <c r="Y659" s="2" t="s">
        <v>5143</v>
      </c>
      <c r="Z659" s="2" t="s">
        <v>10423</v>
      </c>
      <c r="AA659" s="2" t="s">
        <v>5144</v>
      </c>
      <c r="AB659" s="2" t="s">
        <v>5145</v>
      </c>
      <c r="AC659" s="2"/>
      <c r="AD659" s="2">
        <v>8005900</v>
      </c>
      <c r="AE659" s="2">
        <v>43</v>
      </c>
      <c r="AF659" s="2">
        <v>6</v>
      </c>
      <c r="AG659" s="2"/>
      <c r="AH659" s="2"/>
      <c r="AI659" s="2">
        <v>3</v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 t="s">
        <v>78</v>
      </c>
      <c r="CE659" s="2" t="s">
        <v>5817</v>
      </c>
      <c r="CF659" s="2" t="s">
        <v>15680</v>
      </c>
      <c r="CG659" s="2" t="s">
        <v>253</v>
      </c>
      <c r="CH659" s="2" t="s">
        <v>15706</v>
      </c>
      <c r="CI659" s="49"/>
    </row>
    <row r="660" spans="1:87" x14ac:dyDescent="0.2">
      <c r="A660" s="2" t="s">
        <v>5308</v>
      </c>
      <c r="B660" s="2" t="s">
        <v>23701</v>
      </c>
      <c r="C660" s="2" t="s">
        <v>5140</v>
      </c>
      <c r="D660" s="2" t="s">
        <v>5308</v>
      </c>
      <c r="E660" s="2" t="s">
        <v>5308</v>
      </c>
      <c r="F660" s="2" t="s">
        <v>5308</v>
      </c>
      <c r="G660" s="23" t="s">
        <v>17165</v>
      </c>
      <c r="H660" s="2" t="s">
        <v>61</v>
      </c>
      <c r="I660" s="2" t="s">
        <v>61</v>
      </c>
      <c r="J660" s="2" t="s">
        <v>61</v>
      </c>
      <c r="K660" s="2" t="s">
        <v>61</v>
      </c>
      <c r="L660" s="46">
        <v>40512</v>
      </c>
      <c r="M660" s="2" t="s">
        <v>133</v>
      </c>
      <c r="N660" s="2">
        <v>24.220949999999998</v>
      </c>
      <c r="O660" s="2">
        <v>55.761470000000003</v>
      </c>
      <c r="P660" s="2" t="s">
        <v>5142</v>
      </c>
      <c r="Q660" s="2" t="s">
        <v>65</v>
      </c>
      <c r="R660" s="43" t="s">
        <v>18854</v>
      </c>
      <c r="S660" s="41" t="s">
        <v>272</v>
      </c>
      <c r="T660" s="41" t="s">
        <v>18461</v>
      </c>
      <c r="U660" s="2" t="s">
        <v>16801</v>
      </c>
      <c r="V660" s="2" t="s">
        <v>272</v>
      </c>
      <c r="W660" s="41" t="s">
        <v>17588</v>
      </c>
      <c r="X660" s="2" t="s">
        <v>153</v>
      </c>
      <c r="Y660" s="2" t="s">
        <v>5143</v>
      </c>
      <c r="Z660" s="2" t="s">
        <v>10423</v>
      </c>
      <c r="AA660" s="2" t="s">
        <v>5144</v>
      </c>
      <c r="AB660" s="2" t="s">
        <v>5145</v>
      </c>
      <c r="AC660" s="2" t="s">
        <v>5205</v>
      </c>
      <c r="AD660" s="2">
        <v>8001800</v>
      </c>
      <c r="AE660" s="2">
        <v>22</v>
      </c>
      <c r="AF660" s="2">
        <v>6</v>
      </c>
      <c r="AG660" s="2">
        <v>3</v>
      </c>
      <c r="AH660" s="2" t="s">
        <v>17974</v>
      </c>
      <c r="AI660" s="2">
        <v>3</v>
      </c>
      <c r="AJ660" s="2">
        <v>3</v>
      </c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 t="s">
        <v>78</v>
      </c>
      <c r="CE660" s="2" t="s">
        <v>5309</v>
      </c>
      <c r="CF660" s="2" t="s">
        <v>15684</v>
      </c>
      <c r="CG660" s="2" t="e">
        <v>#N/A</v>
      </c>
      <c r="CH660" s="2" t="s">
        <v>272</v>
      </c>
      <c r="CI660" s="49"/>
    </row>
    <row r="661" spans="1:87" x14ac:dyDescent="0.2">
      <c r="A661" s="2" t="s">
        <v>5310</v>
      </c>
      <c r="B661" s="2" t="s">
        <v>23702</v>
      </c>
      <c r="C661" s="2" t="s">
        <v>5140</v>
      </c>
      <c r="D661" s="2" t="s">
        <v>5310</v>
      </c>
      <c r="E661" s="2" t="s">
        <v>5310</v>
      </c>
      <c r="F661" s="2" t="s">
        <v>5310</v>
      </c>
      <c r="G661" s="23" t="s">
        <v>17166</v>
      </c>
      <c r="H661" s="2" t="s">
        <v>61</v>
      </c>
      <c r="I661" s="2" t="s">
        <v>61</v>
      </c>
      <c r="J661" s="2" t="s">
        <v>61</v>
      </c>
      <c r="K661" s="2" t="s">
        <v>61</v>
      </c>
      <c r="L661" s="46">
        <v>41259</v>
      </c>
      <c r="M661" s="2" t="s">
        <v>133</v>
      </c>
      <c r="N661" s="2">
        <v>24.22437</v>
      </c>
      <c r="O661" s="2">
        <v>55.768940000000001</v>
      </c>
      <c r="P661" s="2" t="s">
        <v>5142</v>
      </c>
      <c r="Q661" s="2" t="s">
        <v>65</v>
      </c>
      <c r="R661" s="43" t="s">
        <v>18854</v>
      </c>
      <c r="S661" s="41" t="s">
        <v>272</v>
      </c>
      <c r="T661" s="41" t="s">
        <v>18461</v>
      </c>
      <c r="U661" s="2" t="s">
        <v>16801</v>
      </c>
      <c r="V661" s="2" t="s">
        <v>272</v>
      </c>
      <c r="W661" s="41" t="s">
        <v>17588</v>
      </c>
      <c r="X661" s="2" t="s">
        <v>153</v>
      </c>
      <c r="Y661" s="2" t="s">
        <v>5149</v>
      </c>
      <c r="Z661" s="2" t="s">
        <v>10423</v>
      </c>
      <c r="AA661" s="2" t="s">
        <v>5144</v>
      </c>
      <c r="AB661" s="2" t="s">
        <v>5150</v>
      </c>
      <c r="AC661" s="2" t="s">
        <v>5205</v>
      </c>
      <c r="AD661" s="2">
        <v>8001800</v>
      </c>
      <c r="AE661" s="2">
        <v>25</v>
      </c>
      <c r="AF661" s="2">
        <v>6</v>
      </c>
      <c r="AG661" s="2">
        <v>3</v>
      </c>
      <c r="AH661" s="2" t="s">
        <v>17974</v>
      </c>
      <c r="AI661" s="2">
        <v>3</v>
      </c>
      <c r="AJ661" s="2">
        <v>3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 t="s">
        <v>78</v>
      </c>
      <c r="CE661" s="2" t="s">
        <v>5311</v>
      </c>
      <c r="CF661" s="2" t="s">
        <v>15684</v>
      </c>
      <c r="CG661" s="2" t="e">
        <v>#N/A</v>
      </c>
      <c r="CH661" s="2" t="s">
        <v>272</v>
      </c>
      <c r="CI661" s="49"/>
    </row>
    <row r="662" spans="1:87" x14ac:dyDescent="0.2">
      <c r="A662" s="2" t="s">
        <v>5847</v>
      </c>
      <c r="B662" s="2" t="s">
        <v>23703</v>
      </c>
      <c r="C662" s="2" t="s">
        <v>5140</v>
      </c>
      <c r="D662" s="2" t="s">
        <v>5847</v>
      </c>
      <c r="E662" s="2" t="s">
        <v>5847</v>
      </c>
      <c r="F662" s="2" t="s">
        <v>5847</v>
      </c>
      <c r="G662" s="23" t="s">
        <v>17053</v>
      </c>
      <c r="H662" s="2" t="s">
        <v>61</v>
      </c>
      <c r="I662" s="2" t="s">
        <v>61</v>
      </c>
      <c r="J662" s="2" t="s">
        <v>61</v>
      </c>
      <c r="K662" s="2" t="s">
        <v>61</v>
      </c>
      <c r="L662" s="46">
        <v>40456</v>
      </c>
      <c r="M662" s="2" t="s">
        <v>133</v>
      </c>
      <c r="N662" s="2">
        <v>24.419270000000001</v>
      </c>
      <c r="O662" s="2">
        <v>55.688850000000002</v>
      </c>
      <c r="P662" s="2" t="s">
        <v>5142</v>
      </c>
      <c r="Q662" s="2" t="s">
        <v>65</v>
      </c>
      <c r="R662" s="43" t="s">
        <v>18854</v>
      </c>
      <c r="S662" s="41" t="s">
        <v>1554</v>
      </c>
      <c r="T662" s="41" t="s">
        <v>18460</v>
      </c>
      <c r="U662" s="2" t="s">
        <v>16801</v>
      </c>
      <c r="V662" s="2" t="s">
        <v>528</v>
      </c>
      <c r="W662" s="41" t="s">
        <v>17588</v>
      </c>
      <c r="X662" s="2" t="s">
        <v>696</v>
      </c>
      <c r="Y662" s="2" t="s">
        <v>5143</v>
      </c>
      <c r="Z662" s="2" t="s">
        <v>10423</v>
      </c>
      <c r="AA662" s="2" t="s">
        <v>5144</v>
      </c>
      <c r="AB662" s="2" t="s">
        <v>5145</v>
      </c>
      <c r="AC662" s="2" t="s">
        <v>5247</v>
      </c>
      <c r="AD662" s="2">
        <v>8006100</v>
      </c>
      <c r="AE662" s="2">
        <v>37</v>
      </c>
      <c r="AF662" s="2">
        <v>6</v>
      </c>
      <c r="AG662" s="2">
        <v>3</v>
      </c>
      <c r="AH662" s="2" t="s">
        <v>17978</v>
      </c>
      <c r="AI662" s="2">
        <v>3</v>
      </c>
      <c r="AJ662" s="2">
        <v>3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 t="s">
        <v>78</v>
      </c>
      <c r="CE662" s="2" t="s">
        <v>5848</v>
      </c>
      <c r="CF662" s="2" t="s">
        <v>15680</v>
      </c>
      <c r="CG662" s="2" t="e">
        <v>#N/A</v>
      </c>
      <c r="CH662" s="2" t="s">
        <v>15705</v>
      </c>
      <c r="CI662" s="49"/>
    </row>
    <row r="663" spans="1:87" x14ac:dyDescent="0.2">
      <c r="A663" s="2" t="s">
        <v>5857</v>
      </c>
      <c r="B663" s="2" t="s">
        <v>23704</v>
      </c>
      <c r="C663" s="2" t="s">
        <v>5140</v>
      </c>
      <c r="D663" s="2" t="s">
        <v>5857</v>
      </c>
      <c r="E663" s="2" t="s">
        <v>5857</v>
      </c>
      <c r="F663" s="2" t="s">
        <v>5857</v>
      </c>
      <c r="G663" s="23"/>
      <c r="H663" s="2" t="s">
        <v>61</v>
      </c>
      <c r="I663" s="2" t="s">
        <v>61</v>
      </c>
      <c r="J663" s="2" t="s">
        <v>61</v>
      </c>
      <c r="K663" s="2"/>
      <c r="L663" s="46">
        <v>40500</v>
      </c>
      <c r="M663" s="2" t="s">
        <v>133</v>
      </c>
      <c r="N663" s="2">
        <v>24.65305</v>
      </c>
      <c r="O663" s="2">
        <v>55.53248</v>
      </c>
      <c r="P663" s="2" t="s">
        <v>5142</v>
      </c>
      <c r="Q663" s="2" t="s">
        <v>65</v>
      </c>
      <c r="R663" s="43" t="s">
        <v>18854</v>
      </c>
      <c r="S663" s="41" t="s">
        <v>1554</v>
      </c>
      <c r="T663" s="41" t="s">
        <v>18460</v>
      </c>
      <c r="U663" s="2" t="s">
        <v>16803</v>
      </c>
      <c r="V663" s="2" t="s">
        <v>528</v>
      </c>
      <c r="W663" s="41" t="s">
        <v>67</v>
      </c>
      <c r="X663" s="2" t="s">
        <v>153</v>
      </c>
      <c r="Y663" s="2" t="s">
        <v>5205</v>
      </c>
      <c r="Z663" s="2" t="s">
        <v>10423</v>
      </c>
      <c r="AA663" s="2" t="s">
        <v>5144</v>
      </c>
      <c r="AB663" s="2" t="s">
        <v>5145</v>
      </c>
      <c r="AC663" s="2"/>
      <c r="AD663" s="2">
        <v>8005300</v>
      </c>
      <c r="AE663" s="2">
        <v>63</v>
      </c>
      <c r="AF663" s="2">
        <v>6</v>
      </c>
      <c r="AG663" s="2"/>
      <c r="AH663" s="2"/>
      <c r="AI663" s="2">
        <v>3</v>
      </c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 t="s">
        <v>78</v>
      </c>
      <c r="CE663" s="2" t="s">
        <v>5858</v>
      </c>
      <c r="CF663" s="2" t="s">
        <v>15686</v>
      </c>
      <c r="CG663" s="2" t="e">
        <v>#N/A</v>
      </c>
      <c r="CH663" s="2" t="s">
        <v>15705</v>
      </c>
      <c r="CI663" s="49"/>
    </row>
    <row r="664" spans="1:87" x14ac:dyDescent="0.2">
      <c r="A664" s="2" t="s">
        <v>5860</v>
      </c>
      <c r="B664" s="2" t="s">
        <v>23705</v>
      </c>
      <c r="C664" s="2" t="s">
        <v>5140</v>
      </c>
      <c r="D664" s="2" t="s">
        <v>5860</v>
      </c>
      <c r="E664" s="2" t="s">
        <v>5860</v>
      </c>
      <c r="F664" s="2" t="s">
        <v>5860</v>
      </c>
      <c r="G664" s="23" t="s">
        <v>17244</v>
      </c>
      <c r="H664" s="2" t="s">
        <v>61</v>
      </c>
      <c r="I664" s="2" t="s">
        <v>61</v>
      </c>
      <c r="J664" s="2" t="s">
        <v>61</v>
      </c>
      <c r="K664" s="2" t="s">
        <v>61</v>
      </c>
      <c r="L664" s="46">
        <v>41631</v>
      </c>
      <c r="M664" s="2" t="s">
        <v>133</v>
      </c>
      <c r="N664" s="2">
        <v>24.527840000000001</v>
      </c>
      <c r="O664" s="2">
        <v>55.550730000000001</v>
      </c>
      <c r="P664" s="2" t="s">
        <v>5142</v>
      </c>
      <c r="Q664" s="2" t="s">
        <v>65</v>
      </c>
      <c r="R664" s="43" t="s">
        <v>18854</v>
      </c>
      <c r="S664" s="41" t="s">
        <v>1554</v>
      </c>
      <c r="T664" s="41" t="s">
        <v>18460</v>
      </c>
      <c r="U664" s="2" t="s">
        <v>16801</v>
      </c>
      <c r="V664" s="2" t="s">
        <v>253</v>
      </c>
      <c r="W664" s="41" t="s">
        <v>17588</v>
      </c>
      <c r="X664" s="2" t="s">
        <v>153</v>
      </c>
      <c r="Y664" s="2" t="s">
        <v>5143</v>
      </c>
      <c r="Z664" s="2" t="s">
        <v>10423</v>
      </c>
      <c r="AA664" s="2" t="s">
        <v>5144</v>
      </c>
      <c r="AB664" s="2" t="s">
        <v>5145</v>
      </c>
      <c r="AC664" s="2" t="s">
        <v>5247</v>
      </c>
      <c r="AD664" s="2">
        <v>8005600</v>
      </c>
      <c r="AE664" s="2">
        <v>36</v>
      </c>
      <c r="AF664" s="2">
        <v>8</v>
      </c>
      <c r="AG664" s="2">
        <v>3</v>
      </c>
      <c r="AH664" s="2" t="s">
        <v>17978</v>
      </c>
      <c r="AI664" s="2">
        <v>4</v>
      </c>
      <c r="AJ664" s="2">
        <v>3</v>
      </c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 t="s">
        <v>78</v>
      </c>
      <c r="CE664" s="2" t="s">
        <v>5861</v>
      </c>
      <c r="CF664" s="2" t="s">
        <v>15680</v>
      </c>
      <c r="CG664" s="2" t="e">
        <v>#N/A</v>
      </c>
      <c r="CH664" s="2" t="s">
        <v>15705</v>
      </c>
      <c r="CI664" s="49"/>
    </row>
    <row r="665" spans="1:87" x14ac:dyDescent="0.2">
      <c r="A665" s="2" t="s">
        <v>5863</v>
      </c>
      <c r="B665" s="2" t="s">
        <v>23706</v>
      </c>
      <c r="C665" s="2" t="s">
        <v>5140</v>
      </c>
      <c r="D665" s="2" t="s">
        <v>5863</v>
      </c>
      <c r="E665" s="2" t="s">
        <v>5863</v>
      </c>
      <c r="F665" s="2" t="s">
        <v>5863</v>
      </c>
      <c r="G665" s="23" t="s">
        <v>17245</v>
      </c>
      <c r="H665" s="2" t="s">
        <v>61</v>
      </c>
      <c r="I665" s="2" t="s">
        <v>61</v>
      </c>
      <c r="J665" s="2" t="s">
        <v>61</v>
      </c>
      <c r="K665" s="2" t="s">
        <v>61</v>
      </c>
      <c r="L665" s="46">
        <v>41242</v>
      </c>
      <c r="M665" s="2" t="s">
        <v>133</v>
      </c>
      <c r="N665" s="2">
        <v>24.225670000000001</v>
      </c>
      <c r="O665" s="2">
        <v>55.789529999999999</v>
      </c>
      <c r="P665" s="2" t="s">
        <v>5142</v>
      </c>
      <c r="Q665" s="2" t="s">
        <v>65</v>
      </c>
      <c r="R665" s="43" t="s">
        <v>16802</v>
      </c>
      <c r="S665" s="41" t="s">
        <v>16802</v>
      </c>
      <c r="T665" s="41" t="s">
        <v>18462</v>
      </c>
      <c r="U665" s="2" t="s">
        <v>6245</v>
      </c>
      <c r="V665" s="2" t="s">
        <v>5358</v>
      </c>
      <c r="W665" s="41" t="s">
        <v>17588</v>
      </c>
      <c r="X665" s="2" t="s">
        <v>153</v>
      </c>
      <c r="Y665" s="2" t="s">
        <v>5149</v>
      </c>
      <c r="Z665" s="2" t="s">
        <v>10423</v>
      </c>
      <c r="AA665" s="2" t="s">
        <v>5144</v>
      </c>
      <c r="AB665" s="2" t="s">
        <v>5150</v>
      </c>
      <c r="AC665" s="2" t="s">
        <v>5205</v>
      </c>
      <c r="AD665" s="2">
        <v>8001800</v>
      </c>
      <c r="AE665" s="2">
        <v>15</v>
      </c>
      <c r="AF665" s="2">
        <v>6</v>
      </c>
      <c r="AG665" s="2">
        <v>3</v>
      </c>
      <c r="AH665" s="2" t="s">
        <v>17974</v>
      </c>
      <c r="AI665" s="2">
        <v>3</v>
      </c>
      <c r="AJ665" s="2">
        <v>3</v>
      </c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 t="s">
        <v>78</v>
      </c>
      <c r="CE665" s="2" t="s">
        <v>5864</v>
      </c>
      <c r="CF665" s="2" t="s">
        <v>15700</v>
      </c>
      <c r="CG665" s="2" t="s">
        <v>253</v>
      </c>
      <c r="CH665" s="2" t="s">
        <v>15706</v>
      </c>
      <c r="CI665" s="49"/>
    </row>
    <row r="666" spans="1:87" x14ac:dyDescent="0.2">
      <c r="A666" s="2" t="s">
        <v>5316</v>
      </c>
      <c r="B666" s="2" t="s">
        <v>23707</v>
      </c>
      <c r="C666" s="2" t="s">
        <v>5140</v>
      </c>
      <c r="D666" s="2"/>
      <c r="E666" s="2" t="s">
        <v>5316</v>
      </c>
      <c r="F666" s="2" t="s">
        <v>5316</v>
      </c>
      <c r="G666" s="23" t="s">
        <v>17169</v>
      </c>
      <c r="H666" s="2"/>
      <c r="I666" s="2" t="s">
        <v>61</v>
      </c>
      <c r="J666" s="2" t="s">
        <v>61</v>
      </c>
      <c r="K666" s="2" t="s">
        <v>61</v>
      </c>
      <c r="L666" s="46">
        <v>41855</v>
      </c>
      <c r="M666" s="2" t="s">
        <v>133</v>
      </c>
      <c r="N666" s="2">
        <v>24.211559999999999</v>
      </c>
      <c r="O666" s="2">
        <v>55.795670000000001</v>
      </c>
      <c r="P666" s="2" t="s">
        <v>5226</v>
      </c>
      <c r="Q666" s="2" t="s">
        <v>65</v>
      </c>
      <c r="R666" s="43" t="s">
        <v>18854</v>
      </c>
      <c r="S666" s="41" t="s">
        <v>1554</v>
      </c>
      <c r="T666" s="41" t="s">
        <v>18460</v>
      </c>
      <c r="U666" s="2" t="s">
        <v>16801</v>
      </c>
      <c r="V666" s="2" t="s">
        <v>253</v>
      </c>
      <c r="W666" s="41" t="s">
        <v>17589</v>
      </c>
      <c r="X666" s="2" t="s">
        <v>315</v>
      </c>
      <c r="Y666" s="2" t="s">
        <v>5149</v>
      </c>
      <c r="Z666" s="2" t="s">
        <v>10423</v>
      </c>
      <c r="AA666" s="2" t="s">
        <v>5144</v>
      </c>
      <c r="AB666" s="2" t="s">
        <v>5150</v>
      </c>
      <c r="AC666" s="2" t="s">
        <v>5205</v>
      </c>
      <c r="AD666" s="2">
        <v>8001800</v>
      </c>
      <c r="AE666" s="2">
        <v>24</v>
      </c>
      <c r="AF666" s="2">
        <v>6</v>
      </c>
      <c r="AG666" s="2">
        <v>3</v>
      </c>
      <c r="AH666" s="2" t="s">
        <v>17974</v>
      </c>
      <c r="AI666" s="2">
        <v>3</v>
      </c>
      <c r="AJ666" s="2">
        <v>3</v>
      </c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 t="s">
        <v>78</v>
      </c>
      <c r="CE666" s="2" t="s">
        <v>5317</v>
      </c>
      <c r="CF666" s="2" t="s">
        <v>15690</v>
      </c>
      <c r="CG666" s="2" t="e">
        <v>#N/A</v>
      </c>
      <c r="CH666" s="2" t="s">
        <v>15705</v>
      </c>
      <c r="CI666" s="49"/>
    </row>
    <row r="667" spans="1:87" x14ac:dyDescent="0.2">
      <c r="A667" s="2" t="s">
        <v>5865</v>
      </c>
      <c r="B667" s="2" t="s">
        <v>23708</v>
      </c>
      <c r="C667" s="2" t="s">
        <v>5140</v>
      </c>
      <c r="D667" s="2" t="s">
        <v>5865</v>
      </c>
      <c r="E667" s="2" t="s">
        <v>5865</v>
      </c>
      <c r="F667" s="2" t="s">
        <v>5865</v>
      </c>
      <c r="G667" s="23" t="s">
        <v>17246</v>
      </c>
      <c r="H667" s="2" t="s">
        <v>83</v>
      </c>
      <c r="I667" s="2" t="s">
        <v>61</v>
      </c>
      <c r="J667" s="2" t="s">
        <v>61</v>
      </c>
      <c r="K667" s="2" t="s">
        <v>61</v>
      </c>
      <c r="L667" s="46">
        <v>41104</v>
      </c>
      <c r="M667" s="2" t="s">
        <v>133</v>
      </c>
      <c r="N667" s="2">
        <v>24.31945</v>
      </c>
      <c r="O667" s="2">
        <v>55.754629999999999</v>
      </c>
      <c r="P667" s="2" t="s">
        <v>5142</v>
      </c>
      <c r="Q667" s="2" t="s">
        <v>65</v>
      </c>
      <c r="R667" s="43" t="s">
        <v>18854</v>
      </c>
      <c r="S667" s="41" t="s">
        <v>1554</v>
      </c>
      <c r="T667" s="41" t="s">
        <v>18460</v>
      </c>
      <c r="U667" s="2" t="s">
        <v>16803</v>
      </c>
      <c r="V667" s="2" t="s">
        <v>253</v>
      </c>
      <c r="W667" s="41" t="s">
        <v>17588</v>
      </c>
      <c r="X667" s="2" t="s">
        <v>153</v>
      </c>
      <c r="Y667" s="2" t="s">
        <v>5149</v>
      </c>
      <c r="Z667" s="2" t="s">
        <v>10423</v>
      </c>
      <c r="AA667" s="2" t="s">
        <v>5144</v>
      </c>
      <c r="AB667" s="2" t="s">
        <v>5150</v>
      </c>
      <c r="AC667" s="2" t="s">
        <v>5247</v>
      </c>
      <c r="AD667" s="2">
        <v>8000200</v>
      </c>
      <c r="AE667" s="2">
        <v>38</v>
      </c>
      <c r="AF667" s="2">
        <v>6</v>
      </c>
      <c r="AG667" s="2">
        <v>3</v>
      </c>
      <c r="AH667" s="2" t="s">
        <v>17978</v>
      </c>
      <c r="AI667" s="2">
        <v>3</v>
      </c>
      <c r="AJ667" s="2">
        <v>3</v>
      </c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 t="s">
        <v>78</v>
      </c>
      <c r="CE667" s="2" t="s">
        <v>5866</v>
      </c>
      <c r="CF667" s="2" t="s">
        <v>15680</v>
      </c>
      <c r="CG667" s="2" t="e">
        <v>#N/A</v>
      </c>
      <c r="CH667" s="2" t="s">
        <v>15705</v>
      </c>
      <c r="CI667" s="49"/>
    </row>
    <row r="668" spans="1:87" x14ac:dyDescent="0.2">
      <c r="A668" s="2" t="s">
        <v>5867</v>
      </c>
      <c r="B668" s="2" t="s">
        <v>23709</v>
      </c>
      <c r="C668" s="2" t="s">
        <v>5140</v>
      </c>
      <c r="D668" s="2" t="s">
        <v>5867</v>
      </c>
      <c r="E668" s="2" t="s">
        <v>5867</v>
      </c>
      <c r="F668" s="2" t="s">
        <v>5867</v>
      </c>
      <c r="G668" s="23"/>
      <c r="H668" s="2" t="s">
        <v>61</v>
      </c>
      <c r="I668" s="2" t="s">
        <v>61</v>
      </c>
      <c r="J668" s="2" t="s">
        <v>61</v>
      </c>
      <c r="K668" s="2"/>
      <c r="L668" s="46">
        <v>41752</v>
      </c>
      <c r="M668" s="2" t="s">
        <v>133</v>
      </c>
      <c r="N668" s="2">
        <v>24.255990000000001</v>
      </c>
      <c r="O668" s="2">
        <v>55.618259999999999</v>
      </c>
      <c r="P668" s="2" t="s">
        <v>5142</v>
      </c>
      <c r="Q668" s="2" t="s">
        <v>65</v>
      </c>
      <c r="R668" s="43" t="s">
        <v>18854</v>
      </c>
      <c r="S668" s="41" t="s">
        <v>1554</v>
      </c>
      <c r="T668" s="41" t="s">
        <v>18460</v>
      </c>
      <c r="U668" s="2" t="s">
        <v>16801</v>
      </c>
      <c r="V668" s="2" t="s">
        <v>253</v>
      </c>
      <c r="W668" s="41" t="s">
        <v>67</v>
      </c>
      <c r="X668" s="2" t="s">
        <v>153</v>
      </c>
      <c r="Y668" s="2" t="s">
        <v>5143</v>
      </c>
      <c r="Z668" s="2" t="s">
        <v>10423</v>
      </c>
      <c r="AA668" s="2" t="s">
        <v>5144</v>
      </c>
      <c r="AB668" s="2" t="s">
        <v>5145</v>
      </c>
      <c r="AC668" s="2"/>
      <c r="AD668" s="2">
        <v>8004000</v>
      </c>
      <c r="AE668" s="2">
        <v>29</v>
      </c>
      <c r="AF668" s="2">
        <v>8</v>
      </c>
      <c r="AG668" s="2"/>
      <c r="AH668" s="2"/>
      <c r="AI668" s="2">
        <v>4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 t="s">
        <v>71</v>
      </c>
      <c r="CE668" s="2">
        <v>0</v>
      </c>
      <c r="CF668" s="2" t="s">
        <v>15683</v>
      </c>
      <c r="CG668" s="2" t="e">
        <v>#N/A</v>
      </c>
      <c r="CH668" s="2" t="s">
        <v>15705</v>
      </c>
      <c r="CI668" s="49"/>
    </row>
    <row r="669" spans="1:87" x14ac:dyDescent="0.2">
      <c r="A669" s="2" t="s">
        <v>5868</v>
      </c>
      <c r="B669" s="2" t="s">
        <v>23710</v>
      </c>
      <c r="C669" s="2" t="s">
        <v>5140</v>
      </c>
      <c r="D669" s="2" t="s">
        <v>5868</v>
      </c>
      <c r="E669" s="2" t="s">
        <v>5868</v>
      </c>
      <c r="F669" s="2" t="s">
        <v>5868</v>
      </c>
      <c r="G669" s="23" t="s">
        <v>17247</v>
      </c>
      <c r="H669" s="2" t="s">
        <v>61</v>
      </c>
      <c r="I669" s="2" t="s">
        <v>61</v>
      </c>
      <c r="J669" s="2" t="s">
        <v>61</v>
      </c>
      <c r="K669" s="2" t="s">
        <v>61</v>
      </c>
      <c r="L669" s="46">
        <v>41374</v>
      </c>
      <c r="M669" s="2" t="s">
        <v>133</v>
      </c>
      <c r="N669" s="2">
        <v>24.234629999999999</v>
      </c>
      <c r="O669" s="2">
        <v>55.551099999999998</v>
      </c>
      <c r="P669" s="2" t="s">
        <v>5142</v>
      </c>
      <c r="Q669" s="2" t="s">
        <v>65</v>
      </c>
      <c r="R669" s="43" t="s">
        <v>18854</v>
      </c>
      <c r="S669" s="41" t="s">
        <v>1554</v>
      </c>
      <c r="T669" s="41" t="s">
        <v>18460</v>
      </c>
      <c r="U669" s="2" t="s">
        <v>16801</v>
      </c>
      <c r="V669" s="2" t="s">
        <v>253</v>
      </c>
      <c r="W669" s="41" t="s">
        <v>17588</v>
      </c>
      <c r="X669" s="2" t="s">
        <v>153</v>
      </c>
      <c r="Y669" s="2" t="s">
        <v>5149</v>
      </c>
      <c r="Z669" s="2" t="s">
        <v>10423</v>
      </c>
      <c r="AA669" s="2" t="s">
        <v>5144</v>
      </c>
      <c r="AB669" s="2" t="s">
        <v>5150</v>
      </c>
      <c r="AC669" s="2" t="s">
        <v>5247</v>
      </c>
      <c r="AD669" s="2">
        <v>8006500</v>
      </c>
      <c r="AE669" s="2">
        <v>30</v>
      </c>
      <c r="AF669" s="2">
        <v>6</v>
      </c>
      <c r="AG669" s="2">
        <v>3</v>
      </c>
      <c r="AH669" s="2" t="s">
        <v>17978</v>
      </c>
      <c r="AI669" s="2">
        <v>3</v>
      </c>
      <c r="AJ669" s="2">
        <v>3</v>
      </c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 t="s">
        <v>78</v>
      </c>
      <c r="CE669" s="2" t="s">
        <v>5869</v>
      </c>
      <c r="CF669" s="2" t="s">
        <v>15683</v>
      </c>
      <c r="CG669" s="2" t="e">
        <v>#N/A</v>
      </c>
      <c r="CH669" s="2" t="s">
        <v>15705</v>
      </c>
      <c r="CI669" s="49"/>
    </row>
    <row r="670" spans="1:87" x14ac:dyDescent="0.2">
      <c r="A670" s="2" t="s">
        <v>5871</v>
      </c>
      <c r="B670" s="2" t="s">
        <v>23711</v>
      </c>
      <c r="C670" s="2" t="s">
        <v>5140</v>
      </c>
      <c r="D670" s="2" t="s">
        <v>5871</v>
      </c>
      <c r="E670" s="2" t="s">
        <v>5871</v>
      </c>
      <c r="F670" s="2" t="s">
        <v>5871</v>
      </c>
      <c r="G670" s="23"/>
      <c r="H670" s="2" t="s">
        <v>61</v>
      </c>
      <c r="I670" s="2" t="s">
        <v>61</v>
      </c>
      <c r="J670" s="2" t="s">
        <v>61</v>
      </c>
      <c r="K670" s="2"/>
      <c r="L670" s="46">
        <v>41200</v>
      </c>
      <c r="M670" s="2" t="s">
        <v>133</v>
      </c>
      <c r="N670" s="2">
        <v>24.260079999999999</v>
      </c>
      <c r="O670" s="2">
        <v>55.755360000000003</v>
      </c>
      <c r="P670" s="2" t="s">
        <v>5142</v>
      </c>
      <c r="Q670" s="2" t="s">
        <v>65</v>
      </c>
      <c r="R670" s="43" t="s">
        <v>16802</v>
      </c>
      <c r="S670" s="41" t="s">
        <v>16802</v>
      </c>
      <c r="T670" s="41" t="s">
        <v>18462</v>
      </c>
      <c r="U670" s="2" t="s">
        <v>6245</v>
      </c>
      <c r="V670" s="2" t="s">
        <v>5358</v>
      </c>
      <c r="W670" s="41" t="s">
        <v>67</v>
      </c>
      <c r="X670" s="2" t="s">
        <v>153</v>
      </c>
      <c r="Y670" s="2" t="s">
        <v>5143</v>
      </c>
      <c r="Z670" s="2" t="s">
        <v>10423</v>
      </c>
      <c r="AA670" s="2" t="s">
        <v>5144</v>
      </c>
      <c r="AB670" s="2" t="s">
        <v>5145</v>
      </c>
      <c r="AC670" s="2"/>
      <c r="AD670" s="2">
        <v>8000400</v>
      </c>
      <c r="AE670" s="2">
        <v>13</v>
      </c>
      <c r="AF670" s="2">
        <v>6</v>
      </c>
      <c r="AG670" s="2"/>
      <c r="AH670" s="2"/>
      <c r="AI670" s="2">
        <v>3</v>
      </c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 t="s">
        <v>78</v>
      </c>
      <c r="CE670" s="2" t="s">
        <v>5872</v>
      </c>
      <c r="CF670" s="2" t="s">
        <v>15700</v>
      </c>
      <c r="CG670" s="2" t="s">
        <v>253</v>
      </c>
      <c r="CH670" s="2" t="s">
        <v>15706</v>
      </c>
      <c r="CI670" s="49"/>
    </row>
    <row r="671" spans="1:87" x14ac:dyDescent="0.2">
      <c r="A671" s="2" t="s">
        <v>5874</v>
      </c>
      <c r="B671" s="2" t="s">
        <v>23712</v>
      </c>
      <c r="C671" s="2" t="s">
        <v>5140</v>
      </c>
      <c r="D671" s="2"/>
      <c r="E671" s="2" t="s">
        <v>5874</v>
      </c>
      <c r="F671" s="2" t="s">
        <v>5874</v>
      </c>
      <c r="G671" s="23" t="s">
        <v>17248</v>
      </c>
      <c r="H671" s="2"/>
      <c r="I671" s="2" t="s">
        <v>61</v>
      </c>
      <c r="J671" s="2" t="s">
        <v>61</v>
      </c>
      <c r="K671" s="2" t="s">
        <v>61</v>
      </c>
      <c r="L671" s="46">
        <v>42345</v>
      </c>
      <c r="M671" s="2" t="s">
        <v>133</v>
      </c>
      <c r="N671" s="2">
        <v>24.168890000000001</v>
      </c>
      <c r="O671" s="2">
        <v>55.63326</v>
      </c>
      <c r="P671" s="2" t="s">
        <v>5142</v>
      </c>
      <c r="Q671" s="2" t="s">
        <v>65</v>
      </c>
      <c r="R671" s="43" t="s">
        <v>18854</v>
      </c>
      <c r="S671" s="41" t="s">
        <v>1554</v>
      </c>
      <c r="T671" s="41" t="s">
        <v>18460</v>
      </c>
      <c r="U671" s="2" t="s">
        <v>16801</v>
      </c>
      <c r="V671" s="2" t="s">
        <v>4086</v>
      </c>
      <c r="W671" s="41" t="s">
        <v>17589</v>
      </c>
      <c r="X671" s="2" t="s">
        <v>315</v>
      </c>
      <c r="Y671" s="2" t="s">
        <v>5205</v>
      </c>
      <c r="Z671" s="2" t="s">
        <v>10423</v>
      </c>
      <c r="AA671" s="2" t="s">
        <v>5144</v>
      </c>
      <c r="AB671" s="2" t="s">
        <v>5356</v>
      </c>
      <c r="AC671" s="2" t="s">
        <v>5247</v>
      </c>
      <c r="AD671" s="2">
        <v>8001200</v>
      </c>
      <c r="AE671" s="2">
        <v>38</v>
      </c>
      <c r="AF671" s="2">
        <v>6</v>
      </c>
      <c r="AG671" s="2">
        <v>3</v>
      </c>
      <c r="AH671" s="2" t="s">
        <v>17978</v>
      </c>
      <c r="AI671" s="2">
        <v>3</v>
      </c>
      <c r="AJ671" s="2">
        <v>3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 t="s">
        <v>71</v>
      </c>
      <c r="CE671" s="2">
        <v>0</v>
      </c>
      <c r="CF671" s="2" t="s">
        <v>15680</v>
      </c>
      <c r="CG671" s="2" t="e">
        <v>#N/A</v>
      </c>
      <c r="CH671" s="2" t="s">
        <v>15705</v>
      </c>
      <c r="CI671" s="49"/>
    </row>
    <row r="672" spans="1:87" x14ac:dyDescent="0.2">
      <c r="A672" s="2" t="s">
        <v>5875</v>
      </c>
      <c r="B672" s="2" t="s">
        <v>23713</v>
      </c>
      <c r="C672" s="2" t="s">
        <v>5140</v>
      </c>
      <c r="D672" s="2"/>
      <c r="E672" s="2" t="s">
        <v>5875</v>
      </c>
      <c r="F672" s="2" t="s">
        <v>5875</v>
      </c>
      <c r="G672" s="23" t="s">
        <v>17249</v>
      </c>
      <c r="H672" s="2"/>
      <c r="I672" s="2" t="s">
        <v>61</v>
      </c>
      <c r="J672" s="2" t="s">
        <v>61</v>
      </c>
      <c r="K672" s="2" t="s">
        <v>61</v>
      </c>
      <c r="L672" s="46">
        <v>42146</v>
      </c>
      <c r="M672" s="2" t="s">
        <v>133</v>
      </c>
      <c r="N672" s="2">
        <v>24.553660000000001</v>
      </c>
      <c r="O672" s="2">
        <v>55.507390000000001</v>
      </c>
      <c r="P672" s="2" t="s">
        <v>5142</v>
      </c>
      <c r="Q672" s="2" t="s">
        <v>65</v>
      </c>
      <c r="R672" s="43" t="s">
        <v>18854</v>
      </c>
      <c r="S672" s="41" t="s">
        <v>1554</v>
      </c>
      <c r="T672" s="41" t="s">
        <v>18460</v>
      </c>
      <c r="U672" s="2" t="s">
        <v>16803</v>
      </c>
      <c r="V672" s="2" t="s">
        <v>253</v>
      </c>
      <c r="W672" s="41" t="s">
        <v>17589</v>
      </c>
      <c r="X672" s="2" t="s">
        <v>315</v>
      </c>
      <c r="Y672" s="2" t="s">
        <v>5205</v>
      </c>
      <c r="Z672" s="2" t="s">
        <v>10423</v>
      </c>
      <c r="AA672" s="2" t="s">
        <v>5144</v>
      </c>
      <c r="AB672" s="2" t="s">
        <v>5356</v>
      </c>
      <c r="AC672" s="2" t="s">
        <v>5247</v>
      </c>
      <c r="AD672" s="2">
        <v>8005600</v>
      </c>
      <c r="AE672" s="2">
        <v>38</v>
      </c>
      <c r="AF672" s="2">
        <v>6</v>
      </c>
      <c r="AG672" s="2">
        <v>3</v>
      </c>
      <c r="AH672" s="2" t="s">
        <v>17978</v>
      </c>
      <c r="AI672" s="2">
        <v>3</v>
      </c>
      <c r="AJ672" s="2">
        <v>3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 t="s">
        <v>78</v>
      </c>
      <c r="CE672" s="2" t="s">
        <v>5876</v>
      </c>
      <c r="CF672" s="2" t="s">
        <v>15680</v>
      </c>
      <c r="CG672" s="2" t="e">
        <v>#N/A</v>
      </c>
      <c r="CH672" s="2" t="s">
        <v>15705</v>
      </c>
      <c r="CI672" s="49"/>
    </row>
    <row r="673" spans="1:87" x14ac:dyDescent="0.2">
      <c r="A673" s="2" t="s">
        <v>5889</v>
      </c>
      <c r="B673" s="2" t="s">
        <v>23714</v>
      </c>
      <c r="C673" s="2" t="s">
        <v>5140</v>
      </c>
      <c r="D673" s="2" t="s">
        <v>5889</v>
      </c>
      <c r="E673" s="2" t="s">
        <v>5889</v>
      </c>
      <c r="F673" s="2" t="s">
        <v>5889</v>
      </c>
      <c r="G673" s="23"/>
      <c r="H673" s="2" t="s">
        <v>61</v>
      </c>
      <c r="I673" s="2" t="s">
        <v>61</v>
      </c>
      <c r="J673" s="2" t="s">
        <v>61</v>
      </c>
      <c r="K673" s="2"/>
      <c r="L673" s="46">
        <v>41637</v>
      </c>
      <c r="M673" s="2" t="s">
        <v>133</v>
      </c>
      <c r="N673" s="2">
        <v>24.401630000000001</v>
      </c>
      <c r="O673" s="2">
        <v>55.824950000000001</v>
      </c>
      <c r="P673" s="2" t="s">
        <v>5142</v>
      </c>
      <c r="Q673" s="2" t="s">
        <v>65</v>
      </c>
      <c r="R673" s="43" t="s">
        <v>16802</v>
      </c>
      <c r="S673" s="41" t="s">
        <v>16802</v>
      </c>
      <c r="T673" s="41" t="s">
        <v>18462</v>
      </c>
      <c r="U673" s="2" t="s">
        <v>6245</v>
      </c>
      <c r="V673" s="2" t="s">
        <v>5358</v>
      </c>
      <c r="W673" s="41" t="s">
        <v>67</v>
      </c>
      <c r="X673" s="2" t="s">
        <v>153</v>
      </c>
      <c r="Y673" s="2" t="s">
        <v>5205</v>
      </c>
      <c r="Z673" s="2" t="s">
        <v>10423</v>
      </c>
      <c r="AA673" s="2" t="s">
        <v>5144</v>
      </c>
      <c r="AB673" s="2" t="s">
        <v>5356</v>
      </c>
      <c r="AC673" s="2"/>
      <c r="AD673" s="2">
        <v>8005900</v>
      </c>
      <c r="AE673" s="2">
        <v>13</v>
      </c>
      <c r="AF673" s="2">
        <v>6</v>
      </c>
      <c r="AG673" s="2"/>
      <c r="AH673" s="2"/>
      <c r="AI673" s="2">
        <v>3</v>
      </c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 t="s">
        <v>78</v>
      </c>
      <c r="CE673" s="2" t="s">
        <v>5890</v>
      </c>
      <c r="CF673" s="2" t="s">
        <v>15681</v>
      </c>
      <c r="CG673" s="2" t="s">
        <v>253</v>
      </c>
      <c r="CH673" s="2" t="s">
        <v>15706</v>
      </c>
      <c r="CI673" s="49"/>
    </row>
    <row r="674" spans="1:87" x14ac:dyDescent="0.2">
      <c r="A674" s="2" t="s">
        <v>5320</v>
      </c>
      <c r="B674" s="2" t="s">
        <v>23715</v>
      </c>
      <c r="C674" s="2" t="s">
        <v>5140</v>
      </c>
      <c r="D674" s="2" t="s">
        <v>5320</v>
      </c>
      <c r="E674" s="2" t="s">
        <v>5320</v>
      </c>
      <c r="F674" s="2" t="s">
        <v>5320</v>
      </c>
      <c r="G674" s="23" t="s">
        <v>17171</v>
      </c>
      <c r="H674" s="2" t="s">
        <v>61</v>
      </c>
      <c r="I674" s="2" t="s">
        <v>61</v>
      </c>
      <c r="J674" s="2" t="s">
        <v>61</v>
      </c>
      <c r="K674" s="2" t="s">
        <v>61</v>
      </c>
      <c r="L674" s="46">
        <v>41262</v>
      </c>
      <c r="M674" s="2" t="s">
        <v>133</v>
      </c>
      <c r="N674" s="2">
        <v>24.227720000000001</v>
      </c>
      <c r="O674" s="2">
        <v>55.76417</v>
      </c>
      <c r="P674" s="2" t="s">
        <v>5142</v>
      </c>
      <c r="Q674" s="2" t="s">
        <v>65</v>
      </c>
      <c r="R674" s="43" t="s">
        <v>18854</v>
      </c>
      <c r="S674" s="41" t="s">
        <v>272</v>
      </c>
      <c r="T674" s="41" t="s">
        <v>18461</v>
      </c>
      <c r="U674" s="2" t="s">
        <v>16801</v>
      </c>
      <c r="V674" s="2" t="s">
        <v>272</v>
      </c>
      <c r="W674" s="41" t="s">
        <v>17588</v>
      </c>
      <c r="X674" s="2" t="s">
        <v>153</v>
      </c>
      <c r="Y674" s="2" t="s">
        <v>5143</v>
      </c>
      <c r="Z674" s="2" t="s">
        <v>10423</v>
      </c>
      <c r="AA674" s="2" t="s">
        <v>5144</v>
      </c>
      <c r="AB674" s="2" t="s">
        <v>5145</v>
      </c>
      <c r="AC674" s="2" t="s">
        <v>5205</v>
      </c>
      <c r="AD674" s="2">
        <v>8001800</v>
      </c>
      <c r="AE674" s="2">
        <v>26</v>
      </c>
      <c r="AF674" s="2">
        <v>6</v>
      </c>
      <c r="AG674" s="2">
        <v>3</v>
      </c>
      <c r="AH674" s="2" t="s">
        <v>17974</v>
      </c>
      <c r="AI674" s="2">
        <v>3</v>
      </c>
      <c r="AJ674" s="2">
        <v>3</v>
      </c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 t="s">
        <v>78</v>
      </c>
      <c r="CE674" s="2" t="s">
        <v>5321</v>
      </c>
      <c r="CF674" s="2" t="s">
        <v>15684</v>
      </c>
      <c r="CG674" s="2" t="e">
        <v>#N/A</v>
      </c>
      <c r="CH674" s="2" t="s">
        <v>272</v>
      </c>
      <c r="CI674" s="49"/>
    </row>
    <row r="675" spans="1:87" x14ac:dyDescent="0.2">
      <c r="A675" s="2" t="s">
        <v>5322</v>
      </c>
      <c r="B675" s="2" t="s">
        <v>23716</v>
      </c>
      <c r="C675" s="2" t="s">
        <v>5140</v>
      </c>
      <c r="D675" s="2" t="s">
        <v>5322</v>
      </c>
      <c r="E675" s="2" t="s">
        <v>5322</v>
      </c>
      <c r="F675" s="2" t="s">
        <v>5322</v>
      </c>
      <c r="G675" s="23" t="s">
        <v>17172</v>
      </c>
      <c r="H675" s="2" t="s">
        <v>61</v>
      </c>
      <c r="I675" s="2" t="s">
        <v>61</v>
      </c>
      <c r="J675" s="2" t="s">
        <v>61</v>
      </c>
      <c r="K675" s="2" t="s">
        <v>61</v>
      </c>
      <c r="L675" s="46">
        <v>41262</v>
      </c>
      <c r="M675" s="2" t="s">
        <v>133</v>
      </c>
      <c r="N675" s="2">
        <v>24.214670000000002</v>
      </c>
      <c r="O675" s="2">
        <v>55.779310000000002</v>
      </c>
      <c r="P675" s="2" t="s">
        <v>5142</v>
      </c>
      <c r="Q675" s="2" t="s">
        <v>65</v>
      </c>
      <c r="R675" s="43" t="s">
        <v>18854</v>
      </c>
      <c r="S675" s="41" t="s">
        <v>272</v>
      </c>
      <c r="T675" s="41" t="s">
        <v>18461</v>
      </c>
      <c r="U675" s="2" t="s">
        <v>16801</v>
      </c>
      <c r="V675" s="2" t="s">
        <v>272</v>
      </c>
      <c r="W675" s="41" t="s">
        <v>17588</v>
      </c>
      <c r="X675" s="2" t="s">
        <v>153</v>
      </c>
      <c r="Y675" s="2" t="s">
        <v>5149</v>
      </c>
      <c r="Z675" s="2" t="s">
        <v>10423</v>
      </c>
      <c r="AA675" s="2" t="s">
        <v>5144</v>
      </c>
      <c r="AB675" s="2" t="s">
        <v>5150</v>
      </c>
      <c r="AC675" s="2" t="s">
        <v>5205</v>
      </c>
      <c r="AD675" s="2">
        <v>8001800</v>
      </c>
      <c r="AE675" s="2">
        <v>23</v>
      </c>
      <c r="AF675" s="2">
        <v>6</v>
      </c>
      <c r="AG675" s="2">
        <v>3</v>
      </c>
      <c r="AH675" s="2" t="s">
        <v>17974</v>
      </c>
      <c r="AI675" s="2">
        <v>3</v>
      </c>
      <c r="AJ675" s="2">
        <v>3</v>
      </c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 t="s">
        <v>78</v>
      </c>
      <c r="CE675" s="2" t="s">
        <v>5323</v>
      </c>
      <c r="CF675" s="2" t="s">
        <v>15684</v>
      </c>
      <c r="CG675" s="2" t="e">
        <v>#N/A</v>
      </c>
      <c r="CH675" s="2" t="s">
        <v>272</v>
      </c>
      <c r="CI675" s="49"/>
    </row>
    <row r="676" spans="1:87" x14ac:dyDescent="0.2">
      <c r="A676" s="2" t="s">
        <v>5894</v>
      </c>
      <c r="B676" s="2" t="s">
        <v>23717</v>
      </c>
      <c r="C676" s="2" t="s">
        <v>5140</v>
      </c>
      <c r="D676" s="2"/>
      <c r="E676" s="2" t="s">
        <v>5894</v>
      </c>
      <c r="F676" s="2" t="s">
        <v>5894</v>
      </c>
      <c r="G676" s="23" t="s">
        <v>17251</v>
      </c>
      <c r="H676" s="2"/>
      <c r="I676" s="2" t="s">
        <v>61</v>
      </c>
      <c r="J676" s="2" t="s">
        <v>61</v>
      </c>
      <c r="K676" s="2" t="s">
        <v>61</v>
      </c>
      <c r="L676" s="46">
        <v>41854</v>
      </c>
      <c r="M676" s="2" t="s">
        <v>63</v>
      </c>
      <c r="N676" s="2">
        <v>24.221689999999999</v>
      </c>
      <c r="O676" s="2">
        <v>55.528860000000002</v>
      </c>
      <c r="P676" s="2" t="s">
        <v>5142</v>
      </c>
      <c r="Q676" s="2" t="s">
        <v>65</v>
      </c>
      <c r="R676" s="43" t="s">
        <v>18854</v>
      </c>
      <c r="S676" s="41" t="s">
        <v>1554</v>
      </c>
      <c r="T676" s="41" t="s">
        <v>18460</v>
      </c>
      <c r="U676" s="2" t="s">
        <v>16801</v>
      </c>
      <c r="V676" s="2" t="s">
        <v>3592</v>
      </c>
      <c r="W676" s="41" t="s">
        <v>17589</v>
      </c>
      <c r="X676" s="2" t="s">
        <v>315</v>
      </c>
      <c r="Y676" s="2" t="s">
        <v>5149</v>
      </c>
      <c r="Z676" s="2" t="s">
        <v>10423</v>
      </c>
      <c r="AA676" s="2" t="s">
        <v>5144</v>
      </c>
      <c r="AB676" s="2" t="s">
        <v>5150</v>
      </c>
      <c r="AC676" s="2" t="s">
        <v>5247</v>
      </c>
      <c r="AD676" s="2">
        <v>8006500</v>
      </c>
      <c r="AE676" s="2">
        <v>28</v>
      </c>
      <c r="AF676" s="2">
        <v>6</v>
      </c>
      <c r="AG676" s="2">
        <v>3</v>
      </c>
      <c r="AH676" s="2" t="s">
        <v>17978</v>
      </c>
      <c r="AI676" s="2">
        <v>3</v>
      </c>
      <c r="AJ676" s="2">
        <v>3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 t="s">
        <v>78</v>
      </c>
      <c r="CE676" s="2" t="s">
        <v>5895</v>
      </c>
      <c r="CF676" s="2" t="s">
        <v>15683</v>
      </c>
      <c r="CG676" s="2" t="e">
        <v>#N/A</v>
      </c>
      <c r="CH676" s="2" t="s">
        <v>15705</v>
      </c>
      <c r="CI676" s="49"/>
    </row>
    <row r="677" spans="1:87" x14ac:dyDescent="0.2">
      <c r="A677" s="2" t="s">
        <v>5899</v>
      </c>
      <c r="B677" s="2" t="s">
        <v>23718</v>
      </c>
      <c r="C677" s="2" t="s">
        <v>5140</v>
      </c>
      <c r="D677" s="2"/>
      <c r="E677" s="2" t="s">
        <v>5899</v>
      </c>
      <c r="F677" s="2" t="s">
        <v>5899</v>
      </c>
      <c r="G677" s="23" t="s">
        <v>17955</v>
      </c>
      <c r="H677" s="2"/>
      <c r="I677" s="2" t="s">
        <v>61</v>
      </c>
      <c r="J677" s="2" t="s">
        <v>61</v>
      </c>
      <c r="K677" s="2" t="s">
        <v>61</v>
      </c>
      <c r="L677" s="46">
        <v>41865</v>
      </c>
      <c r="M677" s="2" t="s">
        <v>133</v>
      </c>
      <c r="N677" s="2">
        <v>24.18056</v>
      </c>
      <c r="O677" s="2">
        <v>55.609630000000003</v>
      </c>
      <c r="P677" s="2" t="s">
        <v>5142</v>
      </c>
      <c r="Q677" s="2" t="s">
        <v>65</v>
      </c>
      <c r="R677" s="43" t="s">
        <v>16802</v>
      </c>
      <c r="S677" s="41" t="s">
        <v>16802</v>
      </c>
      <c r="T677" s="41" t="s">
        <v>18462</v>
      </c>
      <c r="U677" s="2" t="s">
        <v>6245</v>
      </c>
      <c r="V677" s="2" t="s">
        <v>5883</v>
      </c>
      <c r="W677" s="41" t="s">
        <v>17589</v>
      </c>
      <c r="X677" s="2" t="s">
        <v>315</v>
      </c>
      <c r="Y677" s="2" t="s">
        <v>5143</v>
      </c>
      <c r="Z677" s="2" t="s">
        <v>10423</v>
      </c>
      <c r="AA677" s="2" t="s">
        <v>5144</v>
      </c>
      <c r="AB677" s="2" t="s">
        <v>5145</v>
      </c>
      <c r="AC677" s="2" t="s">
        <v>5247</v>
      </c>
      <c r="AD677" s="2">
        <v>8001200</v>
      </c>
      <c r="AE677" s="2">
        <v>32</v>
      </c>
      <c r="AF677" s="2">
        <v>6</v>
      </c>
      <c r="AG677" s="2">
        <v>3</v>
      </c>
      <c r="AH677" s="2" t="s">
        <v>17978</v>
      </c>
      <c r="AI677" s="2">
        <v>3</v>
      </c>
      <c r="AJ677" s="2">
        <v>3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 t="s">
        <v>78</v>
      </c>
      <c r="CE677" s="2" t="s">
        <v>19291</v>
      </c>
      <c r="CF677" s="2" t="s">
        <v>15685</v>
      </c>
      <c r="CG677" s="2" t="s">
        <v>253</v>
      </c>
      <c r="CH677" s="2" t="s">
        <v>15706</v>
      </c>
      <c r="CI677" s="49"/>
    </row>
    <row r="678" spans="1:87" x14ac:dyDescent="0.2">
      <c r="A678" s="2" t="s">
        <v>5324</v>
      </c>
      <c r="B678" s="2" t="s">
        <v>23719</v>
      </c>
      <c r="C678" s="2" t="s">
        <v>5140</v>
      </c>
      <c r="D678" s="2"/>
      <c r="E678" s="2" t="s">
        <v>5324</v>
      </c>
      <c r="F678" s="2" t="s">
        <v>5324</v>
      </c>
      <c r="G678" s="23" t="s">
        <v>17173</v>
      </c>
      <c r="H678" s="2"/>
      <c r="I678" s="2" t="s">
        <v>61</v>
      </c>
      <c r="J678" s="2" t="s">
        <v>61</v>
      </c>
      <c r="K678" s="2" t="s">
        <v>61</v>
      </c>
      <c r="L678" s="46">
        <v>41856</v>
      </c>
      <c r="M678" s="2" t="s">
        <v>133</v>
      </c>
      <c r="N678" s="2">
        <v>24.212838000000001</v>
      </c>
      <c r="O678" s="2">
        <v>55.696154999999997</v>
      </c>
      <c r="P678" s="2" t="s">
        <v>5142</v>
      </c>
      <c r="Q678" s="2" t="s">
        <v>65</v>
      </c>
      <c r="R678" s="43" t="s">
        <v>18854</v>
      </c>
      <c r="S678" s="41" t="s">
        <v>1554</v>
      </c>
      <c r="T678" s="41" t="s">
        <v>18460</v>
      </c>
      <c r="U678" s="2" t="s">
        <v>16801</v>
      </c>
      <c r="V678" s="2" t="s">
        <v>253</v>
      </c>
      <c r="W678" s="41" t="s">
        <v>17589</v>
      </c>
      <c r="X678" s="2" t="s">
        <v>315</v>
      </c>
      <c r="Y678" s="2" t="s">
        <v>5143</v>
      </c>
      <c r="Z678" s="2" t="s">
        <v>10423</v>
      </c>
      <c r="AA678" s="2" t="s">
        <v>5144</v>
      </c>
      <c r="AB678" s="2" t="s">
        <v>5145</v>
      </c>
      <c r="AC678" s="2" t="s">
        <v>5205</v>
      </c>
      <c r="AD678" s="2">
        <v>8001400</v>
      </c>
      <c r="AE678" s="2">
        <v>35</v>
      </c>
      <c r="AF678" s="2">
        <v>8</v>
      </c>
      <c r="AG678" s="2">
        <v>3</v>
      </c>
      <c r="AH678" s="2" t="s">
        <v>17974</v>
      </c>
      <c r="AI678" s="2">
        <v>4</v>
      </c>
      <c r="AJ678" s="2">
        <v>3</v>
      </c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 t="s">
        <v>78</v>
      </c>
      <c r="CE678" s="2" t="s">
        <v>5325</v>
      </c>
      <c r="CF678" s="2" t="s">
        <v>15685</v>
      </c>
      <c r="CG678" s="2" t="e">
        <v>#N/A</v>
      </c>
      <c r="CH678" s="2" t="s">
        <v>15705</v>
      </c>
      <c r="CI678" s="49"/>
    </row>
    <row r="679" spans="1:87" x14ac:dyDescent="0.2">
      <c r="A679" s="2" t="s">
        <v>5902</v>
      </c>
      <c r="B679" s="2" t="s">
        <v>23720</v>
      </c>
      <c r="C679" s="2" t="s">
        <v>5140</v>
      </c>
      <c r="D679" s="2" t="s">
        <v>5902</v>
      </c>
      <c r="E679" s="2" t="s">
        <v>5902</v>
      </c>
      <c r="F679" s="2" t="s">
        <v>5902</v>
      </c>
      <c r="G679" s="23" t="s">
        <v>17254</v>
      </c>
      <c r="H679" s="2" t="s">
        <v>61</v>
      </c>
      <c r="I679" s="2" t="s">
        <v>61</v>
      </c>
      <c r="J679" s="2" t="s">
        <v>61</v>
      </c>
      <c r="K679" s="2" t="s">
        <v>61</v>
      </c>
      <c r="L679" s="46">
        <v>41924</v>
      </c>
      <c r="M679" s="2" t="s">
        <v>133</v>
      </c>
      <c r="N679" s="2">
        <v>24.240459999999999</v>
      </c>
      <c r="O679" s="2">
        <v>55.733750000000001</v>
      </c>
      <c r="P679" s="2" t="s">
        <v>5142</v>
      </c>
      <c r="Q679" s="2" t="s">
        <v>65</v>
      </c>
      <c r="R679" s="43" t="s">
        <v>18854</v>
      </c>
      <c r="S679" s="41" t="s">
        <v>272</v>
      </c>
      <c r="T679" s="41" t="s">
        <v>18461</v>
      </c>
      <c r="U679" s="2" t="s">
        <v>16801</v>
      </c>
      <c r="V679" s="2" t="s">
        <v>272</v>
      </c>
      <c r="W679" s="41" t="s">
        <v>17588</v>
      </c>
      <c r="X679" s="2" t="s">
        <v>311</v>
      </c>
      <c r="Y679" s="2" t="s">
        <v>5149</v>
      </c>
      <c r="Z679" s="2" t="s">
        <v>10423</v>
      </c>
      <c r="AA679" s="2" t="s">
        <v>5144</v>
      </c>
      <c r="AB679" s="2" t="s">
        <v>5150</v>
      </c>
      <c r="AC679" s="2" t="s">
        <v>5205</v>
      </c>
      <c r="AD679" s="2">
        <v>8000500</v>
      </c>
      <c r="AE679" s="2">
        <v>17</v>
      </c>
      <c r="AF679" s="2">
        <v>8</v>
      </c>
      <c r="AG679" s="2">
        <v>3</v>
      </c>
      <c r="AH679" s="2" t="s">
        <v>17974</v>
      </c>
      <c r="AI679" s="2">
        <v>4</v>
      </c>
      <c r="AJ679" s="2">
        <v>3</v>
      </c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 t="s">
        <v>78</v>
      </c>
      <c r="CE679" s="2" t="s">
        <v>5903</v>
      </c>
      <c r="CF679" s="2" t="s">
        <v>15684</v>
      </c>
      <c r="CG679" s="2" t="e">
        <v>#N/A</v>
      </c>
      <c r="CH679" s="2" t="s">
        <v>272</v>
      </c>
      <c r="CI679" s="49"/>
    </row>
    <row r="680" spans="1:87" x14ac:dyDescent="0.2">
      <c r="A680" s="2" t="s">
        <v>5904</v>
      </c>
      <c r="B680" s="2" t="s">
        <v>23721</v>
      </c>
      <c r="C680" s="2" t="s">
        <v>5140</v>
      </c>
      <c r="D680" s="2" t="s">
        <v>5904</v>
      </c>
      <c r="E680" s="2" t="s">
        <v>5904</v>
      </c>
      <c r="F680" s="2" t="s">
        <v>5904</v>
      </c>
      <c r="G680" s="23" t="s">
        <v>17255</v>
      </c>
      <c r="H680" s="2" t="s">
        <v>83</v>
      </c>
      <c r="I680" s="2" t="s">
        <v>61</v>
      </c>
      <c r="J680" s="2" t="s">
        <v>61</v>
      </c>
      <c r="K680" s="2" t="s">
        <v>61</v>
      </c>
      <c r="L680" s="46">
        <v>41939</v>
      </c>
      <c r="M680" s="2" t="s">
        <v>133</v>
      </c>
      <c r="N680" s="2">
        <v>24.204910000000002</v>
      </c>
      <c r="O680" s="2">
        <v>55.76153</v>
      </c>
      <c r="P680" s="2" t="s">
        <v>5142</v>
      </c>
      <c r="Q680" s="2" t="s">
        <v>65</v>
      </c>
      <c r="R680" s="43" t="s">
        <v>18854</v>
      </c>
      <c r="S680" s="41" t="s">
        <v>272</v>
      </c>
      <c r="T680" s="41" t="s">
        <v>18461</v>
      </c>
      <c r="U680" s="2" t="s">
        <v>16801</v>
      </c>
      <c r="V680" s="2" t="s">
        <v>272</v>
      </c>
      <c r="W680" s="41" t="s">
        <v>17588</v>
      </c>
      <c r="X680" s="2" t="s">
        <v>153</v>
      </c>
      <c r="Y680" s="2" t="s">
        <v>5143</v>
      </c>
      <c r="Z680" s="2" t="s">
        <v>10423</v>
      </c>
      <c r="AA680" s="2" t="s">
        <v>5144</v>
      </c>
      <c r="AB680" s="2" t="s">
        <v>5145</v>
      </c>
      <c r="AC680" s="2" t="s">
        <v>5205</v>
      </c>
      <c r="AD680" s="2">
        <v>8002400</v>
      </c>
      <c r="AE680" s="2">
        <v>18</v>
      </c>
      <c r="AF680" s="2">
        <v>6</v>
      </c>
      <c r="AG680" s="2">
        <v>3</v>
      </c>
      <c r="AH680" s="2" t="s">
        <v>17974</v>
      </c>
      <c r="AI680" s="2">
        <v>3</v>
      </c>
      <c r="AJ680" s="2">
        <v>3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 t="s">
        <v>78</v>
      </c>
      <c r="CE680" s="2" t="s">
        <v>5905</v>
      </c>
      <c r="CF680" s="2" t="s">
        <v>15684</v>
      </c>
      <c r="CG680" s="2" t="e">
        <v>#N/A</v>
      </c>
      <c r="CH680" s="2" t="s">
        <v>272</v>
      </c>
      <c r="CI680" s="49"/>
    </row>
    <row r="681" spans="1:87" x14ac:dyDescent="0.2">
      <c r="A681" s="2" t="s">
        <v>5906</v>
      </c>
      <c r="B681" s="2" t="s">
        <v>23722</v>
      </c>
      <c r="C681" s="2" t="s">
        <v>5140</v>
      </c>
      <c r="D681" s="2"/>
      <c r="E681" s="2" t="s">
        <v>5906</v>
      </c>
      <c r="F681" s="2" t="s">
        <v>5906</v>
      </c>
      <c r="G681" s="23" t="s">
        <v>17256</v>
      </c>
      <c r="H681" s="2"/>
      <c r="I681" s="2" t="s">
        <v>61</v>
      </c>
      <c r="J681" s="2" t="s">
        <v>61</v>
      </c>
      <c r="K681" s="2" t="s">
        <v>61</v>
      </c>
      <c r="L681" s="46">
        <v>42502</v>
      </c>
      <c r="M681" s="2" t="s">
        <v>133</v>
      </c>
      <c r="N681" s="2">
        <v>24.230748999999999</v>
      </c>
      <c r="O681" s="2">
        <v>55.567856999999997</v>
      </c>
      <c r="P681" s="2" t="s">
        <v>5142</v>
      </c>
      <c r="Q681" s="2" t="s">
        <v>65</v>
      </c>
      <c r="R681" s="43" t="s">
        <v>18854</v>
      </c>
      <c r="S681" s="41" t="s">
        <v>1554</v>
      </c>
      <c r="T681" s="41" t="s">
        <v>18460</v>
      </c>
      <c r="U681" s="2" t="s">
        <v>16801</v>
      </c>
      <c r="V681" s="2" t="s">
        <v>253</v>
      </c>
      <c r="W681" s="41" t="s">
        <v>17589</v>
      </c>
      <c r="X681" s="2" t="s">
        <v>315</v>
      </c>
      <c r="Y681" s="2" t="s">
        <v>5149</v>
      </c>
      <c r="Z681" s="2" t="s">
        <v>10423</v>
      </c>
      <c r="AA681" s="2" t="s">
        <v>5144</v>
      </c>
      <c r="AB681" s="2" t="s">
        <v>5150</v>
      </c>
      <c r="AC681" s="2" t="s">
        <v>5247</v>
      </c>
      <c r="AD681" s="2">
        <v>8006500</v>
      </c>
      <c r="AE681" s="2">
        <v>28</v>
      </c>
      <c r="AF681" s="2">
        <v>6</v>
      </c>
      <c r="AG681" s="2">
        <v>3</v>
      </c>
      <c r="AH681" s="2" t="s">
        <v>17978</v>
      </c>
      <c r="AI681" s="2">
        <v>3</v>
      </c>
      <c r="AJ681" s="2">
        <v>3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 t="s">
        <v>78</v>
      </c>
      <c r="CE681" s="2" t="s">
        <v>5907</v>
      </c>
      <c r="CF681" s="2" t="s">
        <v>15683</v>
      </c>
      <c r="CG681" s="2" t="e">
        <v>#N/A</v>
      </c>
      <c r="CH681" s="2" t="s">
        <v>15705</v>
      </c>
      <c r="CI681" s="49"/>
    </row>
    <row r="682" spans="1:87" x14ac:dyDescent="0.2">
      <c r="A682" s="2" t="s">
        <v>5908</v>
      </c>
      <c r="B682" s="2" t="s">
        <v>23723</v>
      </c>
      <c r="C682" s="2" t="s">
        <v>5140</v>
      </c>
      <c r="D682" s="2" t="s">
        <v>5908</v>
      </c>
      <c r="E682" s="2" t="s">
        <v>5908</v>
      </c>
      <c r="F682" s="2" t="s">
        <v>5908</v>
      </c>
      <c r="G682" s="23" t="s">
        <v>17257</v>
      </c>
      <c r="H682" s="2" t="s">
        <v>61</v>
      </c>
      <c r="I682" s="2" t="s">
        <v>61</v>
      </c>
      <c r="J682" s="2" t="s">
        <v>61</v>
      </c>
      <c r="K682" s="2" t="s">
        <v>61</v>
      </c>
      <c r="L682" s="46">
        <v>41968</v>
      </c>
      <c r="M682" s="2" t="s">
        <v>133</v>
      </c>
      <c r="N682" s="2">
        <v>24.201540000000001</v>
      </c>
      <c r="O682" s="2">
        <v>55.715969999999999</v>
      </c>
      <c r="P682" s="2" t="s">
        <v>5142</v>
      </c>
      <c r="Q682" s="2" t="s">
        <v>65</v>
      </c>
      <c r="R682" s="43" t="s">
        <v>18854</v>
      </c>
      <c r="S682" s="41" t="s">
        <v>1554</v>
      </c>
      <c r="T682" s="41" t="s">
        <v>18460</v>
      </c>
      <c r="U682" s="2" t="s">
        <v>16803</v>
      </c>
      <c r="V682" s="2" t="s">
        <v>253</v>
      </c>
      <c r="W682" s="41" t="s">
        <v>17588</v>
      </c>
      <c r="X682" s="2" t="s">
        <v>315</v>
      </c>
      <c r="Y682" s="2" t="s">
        <v>5143</v>
      </c>
      <c r="Z682" s="2" t="s">
        <v>10423</v>
      </c>
      <c r="AA682" s="2" t="s">
        <v>5144</v>
      </c>
      <c r="AB682" s="2" t="s">
        <v>5145</v>
      </c>
      <c r="AC682" s="2" t="s">
        <v>5205</v>
      </c>
      <c r="AD682" s="2">
        <v>8001400</v>
      </c>
      <c r="AE682" s="2">
        <v>30</v>
      </c>
      <c r="AF682" s="2">
        <v>8</v>
      </c>
      <c r="AG682" s="2">
        <v>3</v>
      </c>
      <c r="AH682" s="2" t="s">
        <v>17974</v>
      </c>
      <c r="AI682" s="2">
        <v>4</v>
      </c>
      <c r="AJ682" s="2">
        <v>3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 t="s">
        <v>78</v>
      </c>
      <c r="CE682" s="2" t="s">
        <v>19292</v>
      </c>
      <c r="CF682" s="2" t="s">
        <v>15683</v>
      </c>
      <c r="CG682" s="2" t="e">
        <v>#N/A</v>
      </c>
      <c r="CH682" s="2" t="s">
        <v>15705</v>
      </c>
      <c r="CI682" s="49"/>
    </row>
    <row r="683" spans="1:87" x14ac:dyDescent="0.2">
      <c r="A683" s="2" t="s">
        <v>5909</v>
      </c>
      <c r="B683" s="2" t="s">
        <v>23724</v>
      </c>
      <c r="C683" s="2" t="s">
        <v>5140</v>
      </c>
      <c r="D683" s="2"/>
      <c r="E683" s="2" t="s">
        <v>5909</v>
      </c>
      <c r="F683" s="2" t="s">
        <v>5909</v>
      </c>
      <c r="G683" s="23" t="s">
        <v>16391</v>
      </c>
      <c r="H683" s="2"/>
      <c r="I683" s="2" t="s">
        <v>61</v>
      </c>
      <c r="J683" s="2" t="s">
        <v>61</v>
      </c>
      <c r="K683" s="2" t="s">
        <v>61</v>
      </c>
      <c r="L683" s="46">
        <v>42908</v>
      </c>
      <c r="M683" s="2" t="s">
        <v>133</v>
      </c>
      <c r="N683" s="2">
        <v>24.338583</v>
      </c>
      <c r="O683" s="2">
        <v>55.788218999999998</v>
      </c>
      <c r="P683" s="2" t="s">
        <v>5142</v>
      </c>
      <c r="Q683" s="2" t="s">
        <v>65</v>
      </c>
      <c r="R683" s="43" t="s">
        <v>18854</v>
      </c>
      <c r="S683" s="41" t="s">
        <v>1554</v>
      </c>
      <c r="T683" s="41" t="s">
        <v>18460</v>
      </c>
      <c r="U683" s="2" t="s">
        <v>16803</v>
      </c>
      <c r="V683" s="2" t="s">
        <v>253</v>
      </c>
      <c r="W683" s="41" t="s">
        <v>17589</v>
      </c>
      <c r="X683" s="2" t="s">
        <v>2539</v>
      </c>
      <c r="Y683" s="2" t="s">
        <v>5149</v>
      </c>
      <c r="Z683" s="2" t="s">
        <v>10423</v>
      </c>
      <c r="AA683" s="2" t="s">
        <v>5144</v>
      </c>
      <c r="AB683" s="2" t="s">
        <v>5150</v>
      </c>
      <c r="AC683" s="2" t="s">
        <v>5247</v>
      </c>
      <c r="AD683" s="2">
        <v>8000100</v>
      </c>
      <c r="AE683" s="2">
        <v>30</v>
      </c>
      <c r="AF683" s="2">
        <v>6</v>
      </c>
      <c r="AG683" s="2">
        <v>3</v>
      </c>
      <c r="AH683" s="2" t="s">
        <v>17978</v>
      </c>
      <c r="AI683" s="2">
        <v>3</v>
      </c>
      <c r="AJ683" s="2">
        <v>3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 t="s">
        <v>78</v>
      </c>
      <c r="CE683" s="2" t="s">
        <v>5910</v>
      </c>
      <c r="CF683" s="2" t="s">
        <v>15683</v>
      </c>
      <c r="CG683" s="2" t="e">
        <v>#N/A</v>
      </c>
      <c r="CH683" s="2" t="s">
        <v>15705</v>
      </c>
      <c r="CI683" s="49"/>
    </row>
    <row r="684" spans="1:87" x14ac:dyDescent="0.2">
      <c r="A684" s="2" t="s">
        <v>5911</v>
      </c>
      <c r="B684" s="2" t="s">
        <v>23725</v>
      </c>
      <c r="C684" s="2" t="s">
        <v>5140</v>
      </c>
      <c r="D684" s="2" t="s">
        <v>5911</v>
      </c>
      <c r="E684" s="2" t="s">
        <v>5911</v>
      </c>
      <c r="F684" s="2" t="s">
        <v>5911</v>
      </c>
      <c r="G684" s="23" t="s">
        <v>17258</v>
      </c>
      <c r="H684" s="2" t="s">
        <v>61</v>
      </c>
      <c r="I684" s="2" t="s">
        <v>61</v>
      </c>
      <c r="J684" s="2" t="s">
        <v>61</v>
      </c>
      <c r="K684" s="2" t="s">
        <v>61</v>
      </c>
      <c r="L684" s="46">
        <v>42003</v>
      </c>
      <c r="M684" s="2" t="s">
        <v>133</v>
      </c>
      <c r="N684" s="2">
        <v>24.289020000000001</v>
      </c>
      <c r="O684" s="2">
        <v>55.765000000000001</v>
      </c>
      <c r="P684" s="2" t="s">
        <v>5142</v>
      </c>
      <c r="Q684" s="2" t="s">
        <v>65</v>
      </c>
      <c r="R684" s="43" t="s">
        <v>18854</v>
      </c>
      <c r="S684" s="41" t="s">
        <v>1554</v>
      </c>
      <c r="T684" s="41" t="s">
        <v>18460</v>
      </c>
      <c r="U684" s="2" t="s">
        <v>16801</v>
      </c>
      <c r="V684" s="2" t="s">
        <v>253</v>
      </c>
      <c r="W684" s="41" t="s">
        <v>17588</v>
      </c>
      <c r="X684" s="2" t="s">
        <v>311</v>
      </c>
      <c r="Y684" s="2" t="s">
        <v>5143</v>
      </c>
      <c r="Z684" s="2" t="s">
        <v>10423</v>
      </c>
      <c r="AA684" s="2" t="s">
        <v>5144</v>
      </c>
      <c r="AB684" s="2" t="s">
        <v>5145</v>
      </c>
      <c r="AC684" s="2" t="s">
        <v>5247</v>
      </c>
      <c r="AD684" s="2">
        <v>8000200</v>
      </c>
      <c r="AE684" s="2">
        <v>28</v>
      </c>
      <c r="AF684" s="2">
        <v>8</v>
      </c>
      <c r="AG684" s="2">
        <v>3</v>
      </c>
      <c r="AH684" s="2" t="s">
        <v>17978</v>
      </c>
      <c r="AI684" s="2">
        <v>4</v>
      </c>
      <c r="AJ684" s="2">
        <v>3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 t="s">
        <v>78</v>
      </c>
      <c r="CE684" s="2" t="s">
        <v>5912</v>
      </c>
      <c r="CF684" s="2" t="s">
        <v>15683</v>
      </c>
      <c r="CG684" s="2" t="e">
        <v>#N/A</v>
      </c>
      <c r="CH684" s="2" t="s">
        <v>15705</v>
      </c>
      <c r="CI684" s="49"/>
    </row>
    <row r="685" spans="1:87" x14ac:dyDescent="0.2">
      <c r="A685" s="2" t="s">
        <v>6102</v>
      </c>
      <c r="B685" s="2" t="s">
        <v>23726</v>
      </c>
      <c r="C685" s="2" t="s">
        <v>5140</v>
      </c>
      <c r="D685" s="2"/>
      <c r="E685" s="2" t="s">
        <v>6102</v>
      </c>
      <c r="F685" s="2" t="s">
        <v>6102</v>
      </c>
      <c r="G685" s="23"/>
      <c r="H685" s="2"/>
      <c r="I685" s="2" t="s">
        <v>61</v>
      </c>
      <c r="J685" s="2" t="s">
        <v>61</v>
      </c>
      <c r="K685" s="2"/>
      <c r="L685" s="45" t="s">
        <v>4456</v>
      </c>
      <c r="M685" s="2" t="s">
        <v>133</v>
      </c>
      <c r="N685" s="2">
        <v>24.102360999999998</v>
      </c>
      <c r="O685" s="2">
        <v>55.759939000000003</v>
      </c>
      <c r="P685" s="2" t="s">
        <v>5226</v>
      </c>
      <c r="Q685" s="2" t="s">
        <v>65</v>
      </c>
      <c r="R685" s="43" t="s">
        <v>16802</v>
      </c>
      <c r="S685" s="41" t="s">
        <v>16802</v>
      </c>
      <c r="T685" s="41" t="s">
        <v>18462</v>
      </c>
      <c r="U685" s="2" t="s">
        <v>6245</v>
      </c>
      <c r="V685" s="2" t="s">
        <v>360</v>
      </c>
      <c r="W685" s="41" t="s">
        <v>144</v>
      </c>
      <c r="X685" s="2" t="s">
        <v>4057</v>
      </c>
      <c r="Y685" s="2" t="s">
        <v>5205</v>
      </c>
      <c r="Z685" s="2" t="s">
        <v>10423</v>
      </c>
      <c r="AA685" s="2" t="s">
        <v>325</v>
      </c>
      <c r="AB685" s="2" t="s">
        <v>5206</v>
      </c>
      <c r="AC685" s="2"/>
      <c r="AD685" s="2">
        <v>8002700</v>
      </c>
      <c r="AE685" s="2">
        <v>9</v>
      </c>
      <c r="AF685" s="2">
        <v>2</v>
      </c>
      <c r="AG685" s="2"/>
      <c r="AH685" s="2"/>
      <c r="AI685" s="2">
        <v>2</v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 t="s">
        <v>78</v>
      </c>
      <c r="CE685" s="2" t="s">
        <v>6103</v>
      </c>
      <c r="CF685" s="2">
        <v>10</v>
      </c>
      <c r="CG685" s="2" t="s">
        <v>253</v>
      </c>
      <c r="CH685" s="2" t="s">
        <v>15706</v>
      </c>
      <c r="CI685" s="49"/>
    </row>
    <row r="686" spans="1:87" x14ac:dyDescent="0.2">
      <c r="A686" s="2" t="s">
        <v>6104</v>
      </c>
      <c r="B686" s="2" t="s">
        <v>23727</v>
      </c>
      <c r="C686" s="2" t="s">
        <v>5140</v>
      </c>
      <c r="D686" s="2"/>
      <c r="E686" s="2" t="s">
        <v>6104</v>
      </c>
      <c r="F686" s="2" t="s">
        <v>6104</v>
      </c>
      <c r="G686" s="23"/>
      <c r="H686" s="2"/>
      <c r="I686" s="2" t="s">
        <v>61</v>
      </c>
      <c r="J686" s="2" t="s">
        <v>61</v>
      </c>
      <c r="K686" s="2"/>
      <c r="L686" s="45" t="s">
        <v>4456</v>
      </c>
      <c r="M686" s="2" t="s">
        <v>133</v>
      </c>
      <c r="N686" s="2">
        <v>24.095068999999999</v>
      </c>
      <c r="O686" s="2">
        <v>55.757761000000002</v>
      </c>
      <c r="P686" s="2" t="s">
        <v>5226</v>
      </c>
      <c r="Q686" s="2" t="s">
        <v>65</v>
      </c>
      <c r="R686" s="43" t="s">
        <v>16802</v>
      </c>
      <c r="S686" s="41" t="s">
        <v>16802</v>
      </c>
      <c r="T686" s="41" t="s">
        <v>18462</v>
      </c>
      <c r="U686" s="2" t="s">
        <v>6245</v>
      </c>
      <c r="V686" s="2" t="s">
        <v>360</v>
      </c>
      <c r="W686" s="41" t="s">
        <v>144</v>
      </c>
      <c r="X686" s="2" t="s">
        <v>4057</v>
      </c>
      <c r="Y686" s="2" t="s">
        <v>5205</v>
      </c>
      <c r="Z686" s="2" t="s">
        <v>10423</v>
      </c>
      <c r="AA686" s="2" t="s">
        <v>325</v>
      </c>
      <c r="AB686" s="2" t="s">
        <v>5206</v>
      </c>
      <c r="AC686" s="2"/>
      <c r="AD686" s="2">
        <v>8002700</v>
      </c>
      <c r="AE686" s="2">
        <v>9</v>
      </c>
      <c r="AF686" s="2">
        <v>2</v>
      </c>
      <c r="AG686" s="2"/>
      <c r="AH686" s="2"/>
      <c r="AI686" s="2">
        <v>2</v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 t="s">
        <v>78</v>
      </c>
      <c r="CE686" s="2" t="s">
        <v>6105</v>
      </c>
      <c r="CF686" s="2">
        <v>10</v>
      </c>
      <c r="CG686" s="2" t="s">
        <v>253</v>
      </c>
      <c r="CH686" s="2" t="s">
        <v>15706</v>
      </c>
      <c r="CI686" s="49"/>
    </row>
    <row r="687" spans="1:87" x14ac:dyDescent="0.2">
      <c r="A687" s="2" t="s">
        <v>6106</v>
      </c>
      <c r="B687" s="2" t="s">
        <v>23728</v>
      </c>
      <c r="C687" s="2" t="s">
        <v>5140</v>
      </c>
      <c r="D687" s="2"/>
      <c r="E687" s="2" t="s">
        <v>6106</v>
      </c>
      <c r="F687" s="2" t="s">
        <v>6106</v>
      </c>
      <c r="G687" s="23"/>
      <c r="H687" s="2"/>
      <c r="I687" s="2" t="s">
        <v>61</v>
      </c>
      <c r="J687" s="2" t="s">
        <v>61</v>
      </c>
      <c r="K687" s="2"/>
      <c r="L687" s="45" t="s">
        <v>4456</v>
      </c>
      <c r="M687" s="2" t="s">
        <v>133</v>
      </c>
      <c r="N687" s="2">
        <v>24.094411000000001</v>
      </c>
      <c r="O687" s="2">
        <v>55.761011000000003</v>
      </c>
      <c r="P687" s="2" t="s">
        <v>5226</v>
      </c>
      <c r="Q687" s="2" t="s">
        <v>65</v>
      </c>
      <c r="R687" s="43" t="s">
        <v>16802</v>
      </c>
      <c r="S687" s="41" t="s">
        <v>16802</v>
      </c>
      <c r="T687" s="41" t="s">
        <v>18462</v>
      </c>
      <c r="U687" s="2" t="s">
        <v>6245</v>
      </c>
      <c r="V687" s="2" t="s">
        <v>360</v>
      </c>
      <c r="W687" s="41" t="s">
        <v>144</v>
      </c>
      <c r="X687" s="2" t="s">
        <v>4057</v>
      </c>
      <c r="Y687" s="2" t="s">
        <v>5205</v>
      </c>
      <c r="Z687" s="2" t="s">
        <v>10423</v>
      </c>
      <c r="AA687" s="2" t="s">
        <v>325</v>
      </c>
      <c r="AB687" s="2" t="s">
        <v>5206</v>
      </c>
      <c r="AC687" s="2"/>
      <c r="AD687" s="2">
        <v>8002700</v>
      </c>
      <c r="AE687" s="2">
        <v>9</v>
      </c>
      <c r="AF687" s="2">
        <v>2</v>
      </c>
      <c r="AG687" s="2"/>
      <c r="AH687" s="2"/>
      <c r="AI687" s="2">
        <v>2</v>
      </c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 t="s">
        <v>71</v>
      </c>
      <c r="CE687" s="2">
        <v>0</v>
      </c>
      <c r="CF687" s="2">
        <v>10</v>
      </c>
      <c r="CG687" s="2" t="s">
        <v>253</v>
      </c>
      <c r="CH687" s="2" t="s">
        <v>15706</v>
      </c>
      <c r="CI687" s="49"/>
    </row>
    <row r="688" spans="1:87" x14ac:dyDescent="0.2">
      <c r="A688" s="2" t="s">
        <v>6107</v>
      </c>
      <c r="B688" s="2" t="s">
        <v>23729</v>
      </c>
      <c r="C688" s="2" t="s">
        <v>5140</v>
      </c>
      <c r="D688" s="2"/>
      <c r="E688" s="2" t="s">
        <v>6107</v>
      </c>
      <c r="F688" s="2" t="s">
        <v>6107</v>
      </c>
      <c r="G688" s="23"/>
      <c r="H688" s="2"/>
      <c r="I688" s="2" t="s">
        <v>61</v>
      </c>
      <c r="J688" s="2" t="s">
        <v>61</v>
      </c>
      <c r="K688" s="2"/>
      <c r="L688" s="45" t="s">
        <v>4456</v>
      </c>
      <c r="M688" s="2" t="s">
        <v>133</v>
      </c>
      <c r="N688" s="2">
        <v>24.093042000000001</v>
      </c>
      <c r="O688" s="2">
        <v>55.762655000000002</v>
      </c>
      <c r="P688" s="2" t="s">
        <v>5226</v>
      </c>
      <c r="Q688" s="2" t="s">
        <v>65</v>
      </c>
      <c r="R688" s="43" t="s">
        <v>16802</v>
      </c>
      <c r="S688" s="41" t="s">
        <v>16802</v>
      </c>
      <c r="T688" s="41" t="s">
        <v>18462</v>
      </c>
      <c r="U688" s="2" t="s">
        <v>6245</v>
      </c>
      <c r="V688" s="2" t="s">
        <v>360</v>
      </c>
      <c r="W688" s="41" t="s">
        <v>144</v>
      </c>
      <c r="X688" s="2" t="s">
        <v>4057</v>
      </c>
      <c r="Y688" s="2" t="s">
        <v>5205</v>
      </c>
      <c r="Z688" s="2" t="s">
        <v>10423</v>
      </c>
      <c r="AA688" s="2" t="s">
        <v>325</v>
      </c>
      <c r="AB688" s="2" t="s">
        <v>5206</v>
      </c>
      <c r="AC688" s="2"/>
      <c r="AD688" s="2">
        <v>8002700</v>
      </c>
      <c r="AE688" s="2">
        <v>9</v>
      </c>
      <c r="AF688" s="2">
        <v>2</v>
      </c>
      <c r="AG688" s="2"/>
      <c r="AH688" s="2"/>
      <c r="AI688" s="2">
        <v>2</v>
      </c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 t="s">
        <v>78</v>
      </c>
      <c r="CE688" s="2" t="s">
        <v>6108</v>
      </c>
      <c r="CF688" s="2">
        <v>10</v>
      </c>
      <c r="CG688" s="2" t="s">
        <v>253</v>
      </c>
      <c r="CH688" s="2" t="s">
        <v>15706</v>
      </c>
      <c r="CI688" s="49"/>
    </row>
    <row r="689" spans="1:87" x14ac:dyDescent="0.2">
      <c r="A689" s="2" t="s">
        <v>6109</v>
      </c>
      <c r="B689" s="2" t="s">
        <v>23730</v>
      </c>
      <c r="C689" s="2" t="s">
        <v>5140</v>
      </c>
      <c r="D689" s="2"/>
      <c r="E689" s="2" t="s">
        <v>6109</v>
      </c>
      <c r="F689" s="2" t="s">
        <v>6109</v>
      </c>
      <c r="G689" s="23"/>
      <c r="H689" s="2"/>
      <c r="I689" s="2" t="s">
        <v>61</v>
      </c>
      <c r="J689" s="2" t="s">
        <v>61</v>
      </c>
      <c r="K689" s="2"/>
      <c r="L689" s="45" t="s">
        <v>4456</v>
      </c>
      <c r="M689" s="2" t="s">
        <v>133</v>
      </c>
      <c r="N689" s="2">
        <v>24.087568999999998</v>
      </c>
      <c r="O689" s="2">
        <v>55.765469000000003</v>
      </c>
      <c r="P689" s="2" t="s">
        <v>5226</v>
      </c>
      <c r="Q689" s="2" t="s">
        <v>65</v>
      </c>
      <c r="R689" s="43" t="s">
        <v>16802</v>
      </c>
      <c r="S689" s="41" t="s">
        <v>16802</v>
      </c>
      <c r="T689" s="41" t="s">
        <v>18462</v>
      </c>
      <c r="U689" s="2" t="s">
        <v>6245</v>
      </c>
      <c r="V689" s="2" t="s">
        <v>360</v>
      </c>
      <c r="W689" s="41" t="s">
        <v>144</v>
      </c>
      <c r="X689" s="2" t="s">
        <v>4057</v>
      </c>
      <c r="Y689" s="2" t="s">
        <v>5205</v>
      </c>
      <c r="Z689" s="2" t="s">
        <v>10423</v>
      </c>
      <c r="AA689" s="2" t="s">
        <v>325</v>
      </c>
      <c r="AB689" s="2" t="s">
        <v>5206</v>
      </c>
      <c r="AC689" s="2"/>
      <c r="AD689" s="2">
        <v>8002700</v>
      </c>
      <c r="AE689" s="2">
        <v>9</v>
      </c>
      <c r="AF689" s="2">
        <v>2</v>
      </c>
      <c r="AG689" s="2"/>
      <c r="AH689" s="2"/>
      <c r="AI689" s="2">
        <v>2</v>
      </c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 t="s">
        <v>78</v>
      </c>
      <c r="CE689" s="2" t="s">
        <v>6110</v>
      </c>
      <c r="CF689" s="2">
        <v>10</v>
      </c>
      <c r="CG689" s="2" t="s">
        <v>253</v>
      </c>
      <c r="CH689" s="2" t="s">
        <v>15706</v>
      </c>
      <c r="CI689" s="49"/>
    </row>
    <row r="690" spans="1:87" x14ac:dyDescent="0.2">
      <c r="A690" s="2" t="s">
        <v>6111</v>
      </c>
      <c r="B690" s="2" t="s">
        <v>23731</v>
      </c>
      <c r="C690" s="2" t="s">
        <v>5140</v>
      </c>
      <c r="D690" s="2"/>
      <c r="E690" s="2" t="s">
        <v>6111</v>
      </c>
      <c r="F690" s="2" t="s">
        <v>6111</v>
      </c>
      <c r="G690" s="23"/>
      <c r="H690" s="2"/>
      <c r="I690" s="2" t="s">
        <v>61</v>
      </c>
      <c r="J690" s="2" t="s">
        <v>61</v>
      </c>
      <c r="K690" s="2"/>
      <c r="L690" s="45" t="s">
        <v>4456</v>
      </c>
      <c r="M690" s="2" t="s">
        <v>133</v>
      </c>
      <c r="N690" s="2">
        <v>24.082819000000001</v>
      </c>
      <c r="O690" s="2">
        <v>55.769119000000003</v>
      </c>
      <c r="P690" s="2" t="s">
        <v>5226</v>
      </c>
      <c r="Q690" s="2" t="s">
        <v>65</v>
      </c>
      <c r="R690" s="43" t="s">
        <v>16802</v>
      </c>
      <c r="S690" s="41" t="s">
        <v>16802</v>
      </c>
      <c r="T690" s="41" t="s">
        <v>18462</v>
      </c>
      <c r="U690" s="2" t="s">
        <v>6245</v>
      </c>
      <c r="V690" s="2" t="s">
        <v>360</v>
      </c>
      <c r="W690" s="41" t="s">
        <v>144</v>
      </c>
      <c r="X690" s="2" t="s">
        <v>4057</v>
      </c>
      <c r="Y690" s="2" t="s">
        <v>5205</v>
      </c>
      <c r="Z690" s="2" t="s">
        <v>10423</v>
      </c>
      <c r="AA690" s="2" t="s">
        <v>325</v>
      </c>
      <c r="AB690" s="2" t="s">
        <v>5206</v>
      </c>
      <c r="AC690" s="2"/>
      <c r="AD690" s="2">
        <v>8002700</v>
      </c>
      <c r="AE690" s="2">
        <v>9</v>
      </c>
      <c r="AF690" s="2">
        <v>2</v>
      </c>
      <c r="AG690" s="2"/>
      <c r="AH690" s="2"/>
      <c r="AI690" s="2">
        <v>2</v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 t="s">
        <v>71</v>
      </c>
      <c r="CE690" s="2">
        <v>0</v>
      </c>
      <c r="CF690" s="2">
        <v>10</v>
      </c>
      <c r="CG690" s="2" t="s">
        <v>253</v>
      </c>
      <c r="CH690" s="2" t="s">
        <v>15706</v>
      </c>
      <c r="CI690" s="49"/>
    </row>
    <row r="691" spans="1:87" x14ac:dyDescent="0.2">
      <c r="A691" s="2" t="s">
        <v>5915</v>
      </c>
      <c r="B691" s="2" t="s">
        <v>23732</v>
      </c>
      <c r="C691" s="2" t="s">
        <v>5140</v>
      </c>
      <c r="D691" s="2"/>
      <c r="E691" s="2" t="s">
        <v>5915</v>
      </c>
      <c r="F691" s="2" t="s">
        <v>5915</v>
      </c>
      <c r="G691" s="23" t="s">
        <v>17259</v>
      </c>
      <c r="H691" s="2"/>
      <c r="I691" s="2" t="s">
        <v>61</v>
      </c>
      <c r="J691" s="2" t="s">
        <v>61</v>
      </c>
      <c r="K691" s="2" t="s">
        <v>61</v>
      </c>
      <c r="L691" s="46">
        <v>41851</v>
      </c>
      <c r="M691" s="2" t="s">
        <v>133</v>
      </c>
      <c r="N691" s="2">
        <v>24.27487</v>
      </c>
      <c r="O691" s="2">
        <v>55.734870000000001</v>
      </c>
      <c r="P691" s="2" t="s">
        <v>5142</v>
      </c>
      <c r="Q691" s="2" t="s">
        <v>65</v>
      </c>
      <c r="R691" s="43" t="s">
        <v>16802</v>
      </c>
      <c r="S691" s="41" t="s">
        <v>16802</v>
      </c>
      <c r="T691" s="41" t="s">
        <v>18462</v>
      </c>
      <c r="U691" s="2" t="s">
        <v>6245</v>
      </c>
      <c r="V691" s="2" t="s">
        <v>5883</v>
      </c>
      <c r="W691" s="41" t="s">
        <v>17589</v>
      </c>
      <c r="X691" s="2" t="s">
        <v>315</v>
      </c>
      <c r="Y691" s="2" t="s">
        <v>5149</v>
      </c>
      <c r="Z691" s="2" t="s">
        <v>10423</v>
      </c>
      <c r="AA691" s="2" t="s">
        <v>5144</v>
      </c>
      <c r="AB691" s="2" t="s">
        <v>5150</v>
      </c>
      <c r="AC691" s="2" t="s">
        <v>5205</v>
      </c>
      <c r="AD691" s="2">
        <v>8000300</v>
      </c>
      <c r="AE691" s="2">
        <v>30</v>
      </c>
      <c r="AF691" s="2">
        <v>6</v>
      </c>
      <c r="AG691" s="2">
        <v>3</v>
      </c>
      <c r="AH691" s="2" t="s">
        <v>17974</v>
      </c>
      <c r="AI691" s="2">
        <v>3</v>
      </c>
      <c r="AJ691" s="2">
        <v>3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 t="s">
        <v>78</v>
      </c>
      <c r="CE691" s="2" t="s">
        <v>19293</v>
      </c>
      <c r="CF691" s="2" t="s">
        <v>15683</v>
      </c>
      <c r="CG691" s="2" t="s">
        <v>253</v>
      </c>
      <c r="CH691" s="2" t="s">
        <v>15706</v>
      </c>
      <c r="CI691" s="49"/>
    </row>
    <row r="692" spans="1:87" x14ac:dyDescent="0.2">
      <c r="A692" s="2" t="s">
        <v>5928</v>
      </c>
      <c r="B692" s="2" t="s">
        <v>23733</v>
      </c>
      <c r="C692" s="2" t="s">
        <v>5140</v>
      </c>
      <c r="D692" s="2"/>
      <c r="E692" s="2" t="s">
        <v>5928</v>
      </c>
      <c r="F692" s="2" t="s">
        <v>5928</v>
      </c>
      <c r="G692" s="23" t="s">
        <v>17262</v>
      </c>
      <c r="H692" s="2"/>
      <c r="I692" s="2" t="s">
        <v>61</v>
      </c>
      <c r="J692" s="2" t="s">
        <v>61</v>
      </c>
      <c r="K692" s="2" t="s">
        <v>61</v>
      </c>
      <c r="L692" s="46">
        <v>42397</v>
      </c>
      <c r="M692" s="2" t="s">
        <v>133</v>
      </c>
      <c r="N692" s="2">
        <v>24.247869000000001</v>
      </c>
      <c r="O692" s="2">
        <v>55.554920000000003</v>
      </c>
      <c r="P692" s="2" t="s">
        <v>5142</v>
      </c>
      <c r="Q692" s="2" t="s">
        <v>65</v>
      </c>
      <c r="R692" s="43" t="s">
        <v>18854</v>
      </c>
      <c r="S692" s="41" t="s">
        <v>1554</v>
      </c>
      <c r="T692" s="41" t="s">
        <v>18460</v>
      </c>
      <c r="U692" s="2" t="s">
        <v>16801</v>
      </c>
      <c r="V692" s="2" t="s">
        <v>253</v>
      </c>
      <c r="W692" s="41" t="s">
        <v>17589</v>
      </c>
      <c r="X692" s="2" t="s">
        <v>315</v>
      </c>
      <c r="Y692" s="2" t="s">
        <v>5149</v>
      </c>
      <c r="Z692" s="2" t="s">
        <v>10423</v>
      </c>
      <c r="AA692" s="2" t="s">
        <v>5144</v>
      </c>
      <c r="AB692" s="2" t="s">
        <v>5150</v>
      </c>
      <c r="AC692" s="2" t="s">
        <v>5247</v>
      </c>
      <c r="AD692" s="2">
        <v>8006500</v>
      </c>
      <c r="AE692" s="2">
        <v>28</v>
      </c>
      <c r="AF692" s="2">
        <v>6</v>
      </c>
      <c r="AG692" s="2">
        <v>3</v>
      </c>
      <c r="AH692" s="2" t="s">
        <v>17978</v>
      </c>
      <c r="AI692" s="2">
        <v>3</v>
      </c>
      <c r="AJ692" s="2">
        <v>3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 t="s">
        <v>78</v>
      </c>
      <c r="CE692" s="2" t="s">
        <v>5929</v>
      </c>
      <c r="CF692" s="2" t="s">
        <v>15683</v>
      </c>
      <c r="CG692" s="2" t="e">
        <v>#N/A</v>
      </c>
      <c r="CH692" s="2" t="s">
        <v>15705</v>
      </c>
      <c r="CI692" s="49"/>
    </row>
    <row r="693" spans="1:87" x14ac:dyDescent="0.2">
      <c r="A693" s="2" t="s">
        <v>5930</v>
      </c>
      <c r="B693" s="2" t="s">
        <v>23734</v>
      </c>
      <c r="C693" s="2" t="s">
        <v>5140</v>
      </c>
      <c r="D693" s="2"/>
      <c r="E693" s="2" t="s">
        <v>5930</v>
      </c>
      <c r="F693" s="2" t="s">
        <v>5930</v>
      </c>
      <c r="G693" s="23" t="s">
        <v>17263</v>
      </c>
      <c r="H693" s="2"/>
      <c r="I693" s="2" t="s">
        <v>61</v>
      </c>
      <c r="J693" s="2" t="s">
        <v>61</v>
      </c>
      <c r="K693" s="2" t="s">
        <v>61</v>
      </c>
      <c r="L693" s="46">
        <v>42975</v>
      </c>
      <c r="M693" s="2" t="s">
        <v>133</v>
      </c>
      <c r="N693" s="2">
        <v>24.227267999999999</v>
      </c>
      <c r="O693" s="2">
        <v>55.695979000000001</v>
      </c>
      <c r="P693" s="2" t="s">
        <v>5142</v>
      </c>
      <c r="Q693" s="2" t="s">
        <v>65</v>
      </c>
      <c r="R693" s="43" t="s">
        <v>18854</v>
      </c>
      <c r="S693" s="41" t="s">
        <v>1554</v>
      </c>
      <c r="T693" s="41" t="s">
        <v>18460</v>
      </c>
      <c r="U693" s="2" t="s">
        <v>16801</v>
      </c>
      <c r="V693" s="2" t="s">
        <v>253</v>
      </c>
      <c r="W693" s="41" t="s">
        <v>17589</v>
      </c>
      <c r="X693" s="2" t="s">
        <v>2539</v>
      </c>
      <c r="Y693" s="2" t="s">
        <v>5143</v>
      </c>
      <c r="Z693" s="2" t="s">
        <v>10423</v>
      </c>
      <c r="AA693" s="2" t="s">
        <v>5144</v>
      </c>
      <c r="AB693" s="2" t="s">
        <v>5145</v>
      </c>
      <c r="AC693" s="2" t="s">
        <v>5205</v>
      </c>
      <c r="AD693" s="2">
        <v>8000700</v>
      </c>
      <c r="AE693" s="2">
        <v>29</v>
      </c>
      <c r="AF693" s="2">
        <v>6</v>
      </c>
      <c r="AG693" s="2">
        <v>3</v>
      </c>
      <c r="AH693" s="2" t="s">
        <v>17974</v>
      </c>
      <c r="AI693" s="2">
        <v>3</v>
      </c>
      <c r="AJ693" s="2">
        <v>3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 t="s">
        <v>78</v>
      </c>
      <c r="CE693" s="2" t="s">
        <v>19294</v>
      </c>
      <c r="CF693" s="2" t="s">
        <v>15683</v>
      </c>
      <c r="CG693" s="2" t="e">
        <v>#N/A</v>
      </c>
      <c r="CH693" s="2" t="s">
        <v>15705</v>
      </c>
      <c r="CI693" s="49"/>
    </row>
    <row r="694" spans="1:87" x14ac:dyDescent="0.2">
      <c r="A694" s="2" t="s">
        <v>5333</v>
      </c>
      <c r="B694" s="2" t="s">
        <v>23735</v>
      </c>
      <c r="C694" s="2" t="s">
        <v>5140</v>
      </c>
      <c r="D694" s="2"/>
      <c r="E694" s="2" t="s">
        <v>5333</v>
      </c>
      <c r="F694" s="2" t="s">
        <v>5333</v>
      </c>
      <c r="G694" s="23" t="s">
        <v>17178</v>
      </c>
      <c r="H694" s="2"/>
      <c r="I694" s="2" t="s">
        <v>61</v>
      </c>
      <c r="J694" s="2" t="s">
        <v>61</v>
      </c>
      <c r="K694" s="2" t="s">
        <v>61</v>
      </c>
      <c r="L694" s="46">
        <v>42543</v>
      </c>
      <c r="M694" s="2" t="s">
        <v>133</v>
      </c>
      <c r="N694" s="2">
        <v>24.202328000000001</v>
      </c>
      <c r="O694" s="2">
        <v>55.669209000000002</v>
      </c>
      <c r="P694" s="2" t="s">
        <v>5142</v>
      </c>
      <c r="Q694" s="2" t="s">
        <v>65</v>
      </c>
      <c r="R694" s="43" t="s">
        <v>18854</v>
      </c>
      <c r="S694" s="41" t="s">
        <v>1554</v>
      </c>
      <c r="T694" s="41" t="s">
        <v>18460</v>
      </c>
      <c r="U694" s="2" t="s">
        <v>16803</v>
      </c>
      <c r="V694" s="2" t="s">
        <v>253</v>
      </c>
      <c r="W694" s="41" t="s">
        <v>17589</v>
      </c>
      <c r="X694" s="2" t="s">
        <v>315</v>
      </c>
      <c r="Y694" s="2" t="s">
        <v>5143</v>
      </c>
      <c r="Z694" s="2" t="s">
        <v>10423</v>
      </c>
      <c r="AA694" s="2" t="s">
        <v>5144</v>
      </c>
      <c r="AB694" s="2" t="s">
        <v>5145</v>
      </c>
      <c r="AC694" s="2" t="s">
        <v>5205</v>
      </c>
      <c r="AD694" s="2">
        <v>8001300</v>
      </c>
      <c r="AE694" s="2">
        <v>37</v>
      </c>
      <c r="AF694" s="2">
        <v>6</v>
      </c>
      <c r="AG694" s="2">
        <v>3</v>
      </c>
      <c r="AH694" s="2" t="s">
        <v>17974</v>
      </c>
      <c r="AI694" s="2">
        <v>3</v>
      </c>
      <c r="AJ694" s="2">
        <v>3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 t="s">
        <v>78</v>
      </c>
      <c r="CE694" s="2" t="s">
        <v>19295</v>
      </c>
      <c r="CF694" s="2" t="s">
        <v>15680</v>
      </c>
      <c r="CG694" s="2" t="e">
        <v>#N/A</v>
      </c>
      <c r="CH694" s="2" t="s">
        <v>15705</v>
      </c>
      <c r="CI694" s="49"/>
    </row>
    <row r="695" spans="1:87" x14ac:dyDescent="0.2">
      <c r="A695" s="2" t="s">
        <v>5931</v>
      </c>
      <c r="B695" s="2" t="s">
        <v>23736</v>
      </c>
      <c r="C695" s="2" t="s">
        <v>5140</v>
      </c>
      <c r="D695" s="2"/>
      <c r="E695" s="2" t="s">
        <v>5931</v>
      </c>
      <c r="F695" s="2" t="s">
        <v>5931</v>
      </c>
      <c r="G695" s="23" t="s">
        <v>17264</v>
      </c>
      <c r="H695" s="2"/>
      <c r="I695" s="2" t="s">
        <v>61</v>
      </c>
      <c r="J695" s="2" t="s">
        <v>61</v>
      </c>
      <c r="K695" s="2" t="s">
        <v>61</v>
      </c>
      <c r="L695" s="46">
        <v>42985</v>
      </c>
      <c r="M695" s="2" t="s">
        <v>133</v>
      </c>
      <c r="N695" s="2">
        <v>24.254211000000002</v>
      </c>
      <c r="O695" s="2">
        <v>55.735092999999999</v>
      </c>
      <c r="P695" s="2" t="s">
        <v>5142</v>
      </c>
      <c r="Q695" s="2" t="s">
        <v>65</v>
      </c>
      <c r="R695" s="43" t="s">
        <v>16802</v>
      </c>
      <c r="S695" s="41" t="s">
        <v>16802</v>
      </c>
      <c r="T695" s="41" t="s">
        <v>18462</v>
      </c>
      <c r="U695" s="2" t="s">
        <v>6245</v>
      </c>
      <c r="V695" s="2" t="s">
        <v>5281</v>
      </c>
      <c r="W695" s="41" t="s">
        <v>17589</v>
      </c>
      <c r="X695" s="2" t="s">
        <v>2539</v>
      </c>
      <c r="Y695" s="2" t="s">
        <v>5143</v>
      </c>
      <c r="Z695" s="2" t="s">
        <v>10423</v>
      </c>
      <c r="AA695" s="2" t="s">
        <v>5144</v>
      </c>
      <c r="AB695" s="2" t="s">
        <v>5145</v>
      </c>
      <c r="AC695" s="2" t="s">
        <v>5205</v>
      </c>
      <c r="AD695" s="2">
        <v>8000500</v>
      </c>
      <c r="AE695" s="2">
        <v>31</v>
      </c>
      <c r="AF695" s="2">
        <v>6</v>
      </c>
      <c r="AG695" s="2">
        <v>3</v>
      </c>
      <c r="AH695" s="2" t="s">
        <v>17974</v>
      </c>
      <c r="AI695" s="2">
        <v>3</v>
      </c>
      <c r="AJ695" s="2">
        <v>3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 t="s">
        <v>78</v>
      </c>
      <c r="CE695" s="2" t="s">
        <v>5932</v>
      </c>
      <c r="CF695" s="2" t="s">
        <v>15685</v>
      </c>
      <c r="CG695" s="2" t="s">
        <v>253</v>
      </c>
      <c r="CH695" s="2" t="s">
        <v>15706</v>
      </c>
      <c r="CI695" s="49"/>
    </row>
    <row r="696" spans="1:87" x14ac:dyDescent="0.2">
      <c r="A696" s="2" t="s">
        <v>5342</v>
      </c>
      <c r="B696" s="2" t="s">
        <v>23737</v>
      </c>
      <c r="C696" s="2" t="s">
        <v>5140</v>
      </c>
      <c r="D696" s="2" t="s">
        <v>5342</v>
      </c>
      <c r="E696" s="2" t="s">
        <v>5342</v>
      </c>
      <c r="F696" s="2" t="s">
        <v>5342</v>
      </c>
      <c r="G696" s="23" t="s">
        <v>17183</v>
      </c>
      <c r="H696" s="2" t="s">
        <v>61</v>
      </c>
      <c r="I696" s="2" t="s">
        <v>61</v>
      </c>
      <c r="J696" s="2" t="s">
        <v>61</v>
      </c>
      <c r="K696" s="2" t="s">
        <v>61</v>
      </c>
      <c r="L696" s="45" t="s">
        <v>17088</v>
      </c>
      <c r="M696" s="2" t="s">
        <v>133</v>
      </c>
      <c r="N696" s="2">
        <v>24.215962000000001</v>
      </c>
      <c r="O696" s="2">
        <v>55.724589999999999</v>
      </c>
      <c r="P696" s="2" t="s">
        <v>5142</v>
      </c>
      <c r="Q696" s="2" t="s">
        <v>65</v>
      </c>
      <c r="R696" s="43" t="s">
        <v>18854</v>
      </c>
      <c r="S696" s="41" t="s">
        <v>1554</v>
      </c>
      <c r="T696" s="41" t="s">
        <v>18460</v>
      </c>
      <c r="U696" s="2" t="s">
        <v>16801</v>
      </c>
      <c r="V696" s="2" t="s">
        <v>253</v>
      </c>
      <c r="W696" s="41" t="s">
        <v>17588</v>
      </c>
      <c r="X696" s="2" t="s">
        <v>696</v>
      </c>
      <c r="Y696" s="2" t="s">
        <v>5143</v>
      </c>
      <c r="Z696" s="2" t="s">
        <v>10423</v>
      </c>
      <c r="AA696" s="2" t="s">
        <v>5144</v>
      </c>
      <c r="AB696" s="2" t="s">
        <v>5145</v>
      </c>
      <c r="AC696" s="2" t="s">
        <v>5205</v>
      </c>
      <c r="AD696" s="2">
        <v>8001400</v>
      </c>
      <c r="AE696" s="2">
        <v>28</v>
      </c>
      <c r="AF696" s="2">
        <v>6</v>
      </c>
      <c r="AG696" s="2">
        <v>3</v>
      </c>
      <c r="AH696" s="2" t="s">
        <v>17974</v>
      </c>
      <c r="AI696" s="2">
        <v>3</v>
      </c>
      <c r="AJ696" s="2">
        <v>3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 t="s">
        <v>78</v>
      </c>
      <c r="CE696" s="2" t="s">
        <v>5343</v>
      </c>
      <c r="CF696" s="2" t="s">
        <v>15683</v>
      </c>
      <c r="CG696" s="2" t="e">
        <v>#N/A</v>
      </c>
      <c r="CH696" s="2" t="s">
        <v>15705</v>
      </c>
      <c r="CI696" s="49"/>
    </row>
    <row r="697" spans="1:87" x14ac:dyDescent="0.2">
      <c r="A697" s="2" t="s">
        <v>5936</v>
      </c>
      <c r="B697" s="2" t="s">
        <v>23738</v>
      </c>
      <c r="C697" s="2" t="s">
        <v>5140</v>
      </c>
      <c r="D697" s="2" t="s">
        <v>5936</v>
      </c>
      <c r="E697" s="2" t="s">
        <v>5936</v>
      </c>
      <c r="F697" s="2" t="s">
        <v>5936</v>
      </c>
      <c r="G697" s="23" t="s">
        <v>17265</v>
      </c>
      <c r="H697" s="2" t="s">
        <v>61</v>
      </c>
      <c r="I697" s="2" t="s">
        <v>61</v>
      </c>
      <c r="J697" s="2" t="s">
        <v>61</v>
      </c>
      <c r="K697" s="2" t="s">
        <v>61</v>
      </c>
      <c r="L697" s="45" t="s">
        <v>17088</v>
      </c>
      <c r="M697" s="2" t="s">
        <v>133</v>
      </c>
      <c r="N697" s="2">
        <v>24.191140000000001</v>
      </c>
      <c r="O697" s="2">
        <v>55.686100000000003</v>
      </c>
      <c r="P697" s="2" t="s">
        <v>5142</v>
      </c>
      <c r="Q697" s="2" t="s">
        <v>65</v>
      </c>
      <c r="R697" s="43" t="s">
        <v>18854</v>
      </c>
      <c r="S697" s="41" t="s">
        <v>1554</v>
      </c>
      <c r="T697" s="41" t="s">
        <v>18460</v>
      </c>
      <c r="U697" s="2" t="s">
        <v>16801</v>
      </c>
      <c r="V697" s="2" t="s">
        <v>253</v>
      </c>
      <c r="W697" s="41" t="s">
        <v>17588</v>
      </c>
      <c r="X697" s="2" t="s">
        <v>696</v>
      </c>
      <c r="Y697" s="2" t="s">
        <v>5149</v>
      </c>
      <c r="Z697" s="2" t="s">
        <v>10423</v>
      </c>
      <c r="AA697" s="2" t="s">
        <v>5144</v>
      </c>
      <c r="AB697" s="2" t="s">
        <v>5150</v>
      </c>
      <c r="AC697" s="2" t="s">
        <v>5205</v>
      </c>
      <c r="AD697" s="2">
        <v>8003000</v>
      </c>
      <c r="AE697" s="2">
        <v>28</v>
      </c>
      <c r="AF697" s="2">
        <v>6</v>
      </c>
      <c r="AG697" s="2">
        <v>3</v>
      </c>
      <c r="AH697" s="2" t="s">
        <v>17974</v>
      </c>
      <c r="AI697" s="2">
        <v>3</v>
      </c>
      <c r="AJ697" s="2">
        <v>3</v>
      </c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 t="s">
        <v>78</v>
      </c>
      <c r="CE697" s="2" t="s">
        <v>5937</v>
      </c>
      <c r="CF697" s="2" t="s">
        <v>15683</v>
      </c>
      <c r="CG697" s="2" t="e">
        <v>#N/A</v>
      </c>
      <c r="CH697" s="2" t="s">
        <v>15705</v>
      </c>
      <c r="CI697" s="49"/>
    </row>
    <row r="698" spans="1:87" x14ac:dyDescent="0.2">
      <c r="A698" s="2" t="s">
        <v>5940</v>
      </c>
      <c r="B698" s="2" t="s">
        <v>23739</v>
      </c>
      <c r="C698" s="2" t="s">
        <v>5140</v>
      </c>
      <c r="D698" s="2"/>
      <c r="E698" s="2" t="s">
        <v>5940</v>
      </c>
      <c r="F698" s="2" t="s">
        <v>5940</v>
      </c>
      <c r="G698" s="23" t="s">
        <v>17267</v>
      </c>
      <c r="H698" s="2"/>
      <c r="I698" s="2" t="s">
        <v>61</v>
      </c>
      <c r="J698" s="2" t="s">
        <v>61</v>
      </c>
      <c r="K698" s="2" t="s">
        <v>61</v>
      </c>
      <c r="L698" s="46">
        <v>42812</v>
      </c>
      <c r="M698" s="2" t="s">
        <v>133</v>
      </c>
      <c r="N698" s="2">
        <v>24.248355</v>
      </c>
      <c r="O698" s="2">
        <v>55.718457000000001</v>
      </c>
      <c r="P698" s="2" t="s">
        <v>5142</v>
      </c>
      <c r="Q698" s="2" t="s">
        <v>65</v>
      </c>
      <c r="R698" s="43" t="s">
        <v>16802</v>
      </c>
      <c r="S698" s="41" t="s">
        <v>16802</v>
      </c>
      <c r="T698" s="41" t="s">
        <v>18462</v>
      </c>
      <c r="U698" s="2" t="s">
        <v>6245</v>
      </c>
      <c r="V698" s="2" t="s">
        <v>5281</v>
      </c>
      <c r="W698" s="41" t="s">
        <v>17589</v>
      </c>
      <c r="X698" s="2" t="s">
        <v>2539</v>
      </c>
      <c r="Y698" s="2" t="s">
        <v>5149</v>
      </c>
      <c r="Z698" s="2" t="s">
        <v>10423</v>
      </c>
      <c r="AA698" s="2" t="s">
        <v>5144</v>
      </c>
      <c r="AB698" s="2" t="s">
        <v>5150</v>
      </c>
      <c r="AC698" s="2" t="s">
        <v>5205</v>
      </c>
      <c r="AD698" s="2">
        <v>8000600</v>
      </c>
      <c r="AE698" s="2">
        <v>30</v>
      </c>
      <c r="AF698" s="2">
        <v>6</v>
      </c>
      <c r="AG698" s="2">
        <v>3</v>
      </c>
      <c r="AH698" s="2" t="s">
        <v>17974</v>
      </c>
      <c r="AI698" s="2">
        <v>3</v>
      </c>
      <c r="AJ698" s="2">
        <v>3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 t="s">
        <v>78</v>
      </c>
      <c r="CE698" s="2" t="s">
        <v>19296</v>
      </c>
      <c r="CF698" s="2" t="s">
        <v>15685</v>
      </c>
      <c r="CG698" s="2" t="s">
        <v>253</v>
      </c>
      <c r="CH698" s="2" t="s">
        <v>15706</v>
      </c>
      <c r="CI698" s="49"/>
    </row>
    <row r="699" spans="1:87" x14ac:dyDescent="0.2">
      <c r="A699" s="2" t="s">
        <v>5943</v>
      </c>
      <c r="B699" s="2" t="s">
        <v>23740</v>
      </c>
      <c r="C699" s="2" t="s">
        <v>5140</v>
      </c>
      <c r="D699" s="2"/>
      <c r="E699" s="2" t="s">
        <v>5943</v>
      </c>
      <c r="F699" s="2" t="s">
        <v>5943</v>
      </c>
      <c r="G699" s="23" t="s">
        <v>17268</v>
      </c>
      <c r="H699" s="2"/>
      <c r="I699" s="2" t="s">
        <v>61</v>
      </c>
      <c r="J699" s="2" t="s">
        <v>61</v>
      </c>
      <c r="K699" s="2" t="s">
        <v>61</v>
      </c>
      <c r="L699" s="46">
        <v>42803</v>
      </c>
      <c r="M699" s="2" t="s">
        <v>133</v>
      </c>
      <c r="N699" s="2">
        <v>24.184545</v>
      </c>
      <c r="O699" s="2">
        <v>55.680318999999997</v>
      </c>
      <c r="P699" s="2" t="s">
        <v>5142</v>
      </c>
      <c r="Q699" s="2" t="s">
        <v>65</v>
      </c>
      <c r="R699" s="43" t="s">
        <v>16802</v>
      </c>
      <c r="S699" s="41" t="s">
        <v>16802</v>
      </c>
      <c r="T699" s="41" t="s">
        <v>18462</v>
      </c>
      <c r="U699" s="2" t="s">
        <v>6245</v>
      </c>
      <c r="V699" s="2" t="s">
        <v>5281</v>
      </c>
      <c r="W699" s="41" t="s">
        <v>17589</v>
      </c>
      <c r="X699" s="2" t="s">
        <v>2539</v>
      </c>
      <c r="Y699" s="2" t="s">
        <v>5149</v>
      </c>
      <c r="Z699" s="2" t="s">
        <v>10423</v>
      </c>
      <c r="AA699" s="2" t="s">
        <v>5144</v>
      </c>
      <c r="AB699" s="2" t="s">
        <v>5150</v>
      </c>
      <c r="AC699" s="2" t="s">
        <v>5205</v>
      </c>
      <c r="AD699" s="2">
        <v>8003000</v>
      </c>
      <c r="AE699" s="2">
        <v>32</v>
      </c>
      <c r="AF699" s="2">
        <v>6</v>
      </c>
      <c r="AG699" s="2">
        <v>3</v>
      </c>
      <c r="AH699" s="2" t="s">
        <v>17974</v>
      </c>
      <c r="AI699" s="2">
        <v>3</v>
      </c>
      <c r="AJ699" s="2">
        <v>3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 t="s">
        <v>78</v>
      </c>
      <c r="CE699" s="2" t="s">
        <v>5944</v>
      </c>
      <c r="CF699" s="2" t="s">
        <v>15685</v>
      </c>
      <c r="CG699" s="2" t="s">
        <v>253</v>
      </c>
      <c r="CH699" s="2" t="s">
        <v>15706</v>
      </c>
      <c r="CI699" s="49"/>
    </row>
    <row r="700" spans="1:87" x14ac:dyDescent="0.2">
      <c r="A700" s="2" t="s">
        <v>5951</v>
      </c>
      <c r="B700" s="2" t="s">
        <v>23741</v>
      </c>
      <c r="C700" s="2" t="s">
        <v>5140</v>
      </c>
      <c r="D700" s="2"/>
      <c r="E700" s="2" t="s">
        <v>5951</v>
      </c>
      <c r="F700" s="2" t="s">
        <v>5951</v>
      </c>
      <c r="G700" s="23" t="s">
        <v>16212</v>
      </c>
      <c r="H700" s="2"/>
      <c r="I700" s="2" t="s">
        <v>61</v>
      </c>
      <c r="J700" s="2" t="s">
        <v>61</v>
      </c>
      <c r="K700" s="2" t="s">
        <v>61</v>
      </c>
      <c r="L700" s="46">
        <v>42873</v>
      </c>
      <c r="M700" s="2" t="s">
        <v>133</v>
      </c>
      <c r="N700" s="2">
        <v>24.209900000000001</v>
      </c>
      <c r="O700" s="2">
        <v>55.635570000000001</v>
      </c>
      <c r="P700" s="2" t="s">
        <v>5142</v>
      </c>
      <c r="Q700" s="2" t="s">
        <v>65</v>
      </c>
      <c r="R700" s="43" t="s">
        <v>16802</v>
      </c>
      <c r="S700" s="41" t="s">
        <v>16802</v>
      </c>
      <c r="T700" s="41" t="s">
        <v>18462</v>
      </c>
      <c r="U700" s="2" t="s">
        <v>6245</v>
      </c>
      <c r="V700" s="2" t="s">
        <v>5281</v>
      </c>
      <c r="W700" s="41" t="s">
        <v>17589</v>
      </c>
      <c r="X700" s="2" t="s">
        <v>2539</v>
      </c>
      <c r="Y700" s="2" t="s">
        <v>5149</v>
      </c>
      <c r="Z700" s="2" t="s">
        <v>10423</v>
      </c>
      <c r="AA700" s="2" t="s">
        <v>5144</v>
      </c>
      <c r="AB700" s="2" t="s">
        <v>5150</v>
      </c>
      <c r="AC700" s="2" t="s">
        <v>5205</v>
      </c>
      <c r="AD700" s="2">
        <v>8001000</v>
      </c>
      <c r="AE700" s="2">
        <v>33</v>
      </c>
      <c r="AF700" s="2">
        <v>6</v>
      </c>
      <c r="AG700" s="2">
        <v>3</v>
      </c>
      <c r="AH700" s="2" t="s">
        <v>17974</v>
      </c>
      <c r="AI700" s="2">
        <v>3</v>
      </c>
      <c r="AJ700" s="2">
        <v>3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 t="s">
        <v>78</v>
      </c>
      <c r="CE700" s="2" t="s">
        <v>5952</v>
      </c>
      <c r="CF700" s="2" t="s">
        <v>15685</v>
      </c>
      <c r="CG700" s="2" t="s">
        <v>253</v>
      </c>
      <c r="CH700" s="2" t="s">
        <v>15706</v>
      </c>
      <c r="CI700" s="49"/>
    </row>
    <row r="701" spans="1:87" x14ac:dyDescent="0.2">
      <c r="A701" s="2" t="s">
        <v>5955</v>
      </c>
      <c r="B701" s="2" t="s">
        <v>23742</v>
      </c>
      <c r="C701" s="2" t="s">
        <v>5140</v>
      </c>
      <c r="D701" s="2"/>
      <c r="E701" s="2" t="s">
        <v>5955</v>
      </c>
      <c r="F701" s="2" t="s">
        <v>5955</v>
      </c>
      <c r="G701" s="23" t="s">
        <v>17270</v>
      </c>
      <c r="H701" s="2"/>
      <c r="I701" s="2" t="s">
        <v>61</v>
      </c>
      <c r="J701" s="2" t="s">
        <v>61</v>
      </c>
      <c r="K701" s="2" t="s">
        <v>61</v>
      </c>
      <c r="L701" s="46">
        <v>43774</v>
      </c>
      <c r="M701" s="2" t="s">
        <v>133</v>
      </c>
      <c r="N701" s="2">
        <v>24.264749999999999</v>
      </c>
      <c r="O701" s="2">
        <v>55.722479999999997</v>
      </c>
      <c r="P701" s="2" t="s">
        <v>5142</v>
      </c>
      <c r="Q701" s="2" t="s">
        <v>65</v>
      </c>
      <c r="R701" s="43" t="s">
        <v>18854</v>
      </c>
      <c r="S701" s="41" t="s">
        <v>1554</v>
      </c>
      <c r="T701" s="41" t="s">
        <v>18460</v>
      </c>
      <c r="U701" s="2" t="s">
        <v>4673</v>
      </c>
      <c r="V701" s="2" t="s">
        <v>2113</v>
      </c>
      <c r="W701" s="41" t="s">
        <v>17589</v>
      </c>
      <c r="X701" s="2" t="s">
        <v>3057</v>
      </c>
      <c r="Y701" s="2" t="s">
        <v>5143</v>
      </c>
      <c r="Z701" s="2" t="s">
        <v>10423</v>
      </c>
      <c r="AA701" s="2" t="s">
        <v>5144</v>
      </c>
      <c r="AB701" s="2" t="s">
        <v>5145</v>
      </c>
      <c r="AC701" s="2" t="s">
        <v>5205</v>
      </c>
      <c r="AD701" s="2">
        <v>8000500</v>
      </c>
      <c r="AE701" s="2">
        <v>33</v>
      </c>
      <c r="AF701" s="2">
        <v>6</v>
      </c>
      <c r="AG701" s="2">
        <v>3</v>
      </c>
      <c r="AH701" s="2" t="s">
        <v>17974</v>
      </c>
      <c r="AI701" s="2">
        <v>3</v>
      </c>
      <c r="AJ701" s="2">
        <v>3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 t="s">
        <v>78</v>
      </c>
      <c r="CE701" s="2" t="s">
        <v>5956</v>
      </c>
      <c r="CF701" s="2" t="s">
        <v>15685</v>
      </c>
      <c r="CG701" s="2" t="e">
        <v>#N/A</v>
      </c>
      <c r="CH701" s="2" t="s">
        <v>15705</v>
      </c>
      <c r="CI701" s="49"/>
    </row>
    <row r="702" spans="1:87" x14ac:dyDescent="0.2">
      <c r="A702" s="2" t="s">
        <v>5958</v>
      </c>
      <c r="B702" s="2" t="s">
        <v>23743</v>
      </c>
      <c r="C702" s="2" t="s">
        <v>5140</v>
      </c>
      <c r="D702" s="2"/>
      <c r="E702" s="2" t="s">
        <v>5958</v>
      </c>
      <c r="F702" s="2" t="s">
        <v>5958</v>
      </c>
      <c r="G702" s="23" t="s">
        <v>17271</v>
      </c>
      <c r="H702" s="2"/>
      <c r="I702" s="2" t="s">
        <v>61</v>
      </c>
      <c r="J702" s="2" t="s">
        <v>61</v>
      </c>
      <c r="K702" s="2" t="s">
        <v>61</v>
      </c>
      <c r="L702" s="45" t="s">
        <v>17088</v>
      </c>
      <c r="M702" s="2" t="s">
        <v>133</v>
      </c>
      <c r="N702" s="2">
        <v>24.227340000000002</v>
      </c>
      <c r="O702" s="2">
        <v>55.595930000000003</v>
      </c>
      <c r="P702" s="2" t="s">
        <v>5142</v>
      </c>
      <c r="Q702" s="2" t="s">
        <v>65</v>
      </c>
      <c r="R702" s="43" t="s">
        <v>16802</v>
      </c>
      <c r="S702" s="41" t="s">
        <v>16802</v>
      </c>
      <c r="T702" s="41" t="s">
        <v>18462</v>
      </c>
      <c r="U702" s="2" t="s">
        <v>6245</v>
      </c>
      <c r="V702" s="2" t="s">
        <v>5361</v>
      </c>
      <c r="W702" s="41" t="s">
        <v>17589</v>
      </c>
      <c r="X702" s="2" t="s">
        <v>2539</v>
      </c>
      <c r="Y702" s="2" t="s">
        <v>5149</v>
      </c>
      <c r="Z702" s="2" t="s">
        <v>10423</v>
      </c>
      <c r="AA702" s="2" t="s">
        <v>5144</v>
      </c>
      <c r="AB702" s="2" t="s">
        <v>5150</v>
      </c>
      <c r="AC702" s="2" t="s">
        <v>5247</v>
      </c>
      <c r="AD702" s="2">
        <v>8006300</v>
      </c>
      <c r="AE702" s="2">
        <v>33</v>
      </c>
      <c r="AF702" s="2">
        <v>6</v>
      </c>
      <c r="AG702" s="2">
        <v>3</v>
      </c>
      <c r="AH702" s="2" t="s">
        <v>17978</v>
      </c>
      <c r="AI702" s="2">
        <v>3</v>
      </c>
      <c r="AJ702" s="2">
        <v>3</v>
      </c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 t="s">
        <v>78</v>
      </c>
      <c r="CE702" s="2" t="s">
        <v>5959</v>
      </c>
      <c r="CF702" s="2" t="s">
        <v>15685</v>
      </c>
      <c r="CG702" s="2" t="s">
        <v>253</v>
      </c>
      <c r="CH702" s="2" t="s">
        <v>15706</v>
      </c>
      <c r="CI702" s="49"/>
    </row>
    <row r="703" spans="1:87" x14ac:dyDescent="0.2">
      <c r="A703" s="2" t="s">
        <v>5963</v>
      </c>
      <c r="B703" s="2" t="s">
        <v>23744</v>
      </c>
      <c r="C703" s="2" t="s">
        <v>5140</v>
      </c>
      <c r="D703" s="2"/>
      <c r="E703" s="2" t="s">
        <v>5963</v>
      </c>
      <c r="F703" s="2" t="s">
        <v>5963</v>
      </c>
      <c r="G703" s="23" t="s">
        <v>17272</v>
      </c>
      <c r="H703" s="2"/>
      <c r="I703" s="2" t="s">
        <v>61</v>
      </c>
      <c r="J703" s="2" t="s">
        <v>61</v>
      </c>
      <c r="K703" s="2" t="s">
        <v>61</v>
      </c>
      <c r="L703" s="46">
        <v>42828</v>
      </c>
      <c r="M703" s="2" t="s">
        <v>133</v>
      </c>
      <c r="N703" s="2">
        <v>24.244595</v>
      </c>
      <c r="O703" s="2">
        <v>55.721646</v>
      </c>
      <c r="P703" s="2" t="s">
        <v>5142</v>
      </c>
      <c r="Q703" s="2" t="s">
        <v>65</v>
      </c>
      <c r="R703" s="43" t="s">
        <v>16802</v>
      </c>
      <c r="S703" s="41" t="s">
        <v>16802</v>
      </c>
      <c r="T703" s="41" t="s">
        <v>18462</v>
      </c>
      <c r="U703" s="2" t="s">
        <v>6245</v>
      </c>
      <c r="V703" s="2" t="s">
        <v>5964</v>
      </c>
      <c r="W703" s="41" t="s">
        <v>17589</v>
      </c>
      <c r="X703" s="2" t="s">
        <v>315</v>
      </c>
      <c r="Y703" s="2" t="s">
        <v>5149</v>
      </c>
      <c r="Z703" s="2" t="s">
        <v>10423</v>
      </c>
      <c r="AA703" s="2" t="s">
        <v>5144</v>
      </c>
      <c r="AB703" s="2" t="s">
        <v>5150</v>
      </c>
      <c r="AC703" s="2" t="s">
        <v>5205</v>
      </c>
      <c r="AD703" s="2">
        <v>8000500</v>
      </c>
      <c r="AE703" s="2">
        <v>32</v>
      </c>
      <c r="AF703" s="2">
        <v>6</v>
      </c>
      <c r="AG703" s="2">
        <v>3</v>
      </c>
      <c r="AH703" s="2" t="s">
        <v>17974</v>
      </c>
      <c r="AI703" s="2">
        <v>3</v>
      </c>
      <c r="AJ703" s="2">
        <v>3</v>
      </c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 t="s">
        <v>78</v>
      </c>
      <c r="CE703" s="2" t="s">
        <v>5965</v>
      </c>
      <c r="CF703" s="2" t="s">
        <v>15685</v>
      </c>
      <c r="CG703" s="2" t="s">
        <v>253</v>
      </c>
      <c r="CH703" s="2" t="s">
        <v>15706</v>
      </c>
      <c r="CI703" s="49"/>
    </row>
    <row r="704" spans="1:87" x14ac:dyDescent="0.2">
      <c r="A704" s="2" t="s">
        <v>5975</v>
      </c>
      <c r="B704" s="2" t="s">
        <v>23745</v>
      </c>
      <c r="C704" s="2" t="s">
        <v>5140</v>
      </c>
      <c r="D704" s="2"/>
      <c r="E704" s="2" t="s">
        <v>5975</v>
      </c>
      <c r="F704" s="2" t="s">
        <v>5975</v>
      </c>
      <c r="G704" s="23" t="s">
        <v>17273</v>
      </c>
      <c r="H704" s="2"/>
      <c r="I704" s="2" t="s">
        <v>61</v>
      </c>
      <c r="J704" s="2" t="s">
        <v>61</v>
      </c>
      <c r="K704" s="2" t="s">
        <v>61</v>
      </c>
      <c r="L704" s="45" t="s">
        <v>17088</v>
      </c>
      <c r="M704" s="2" t="s">
        <v>133</v>
      </c>
      <c r="N704" s="2">
        <v>24.205449999999999</v>
      </c>
      <c r="O704" s="2">
        <v>55.774070000000002</v>
      </c>
      <c r="P704" s="2" t="s">
        <v>5142</v>
      </c>
      <c r="Q704" s="2" t="s">
        <v>65</v>
      </c>
      <c r="R704" s="43" t="s">
        <v>16802</v>
      </c>
      <c r="S704" s="41" t="s">
        <v>16802</v>
      </c>
      <c r="T704" s="41" t="s">
        <v>18462</v>
      </c>
      <c r="U704" s="2" t="s">
        <v>6245</v>
      </c>
      <c r="V704" s="2" t="s">
        <v>5361</v>
      </c>
      <c r="W704" s="41" t="s">
        <v>17589</v>
      </c>
      <c r="X704" s="2" t="s">
        <v>2539</v>
      </c>
      <c r="Y704" s="2" t="s">
        <v>5143</v>
      </c>
      <c r="Z704" s="2" t="s">
        <v>10423</v>
      </c>
      <c r="AA704" s="2" t="s">
        <v>5144</v>
      </c>
      <c r="AB704" s="2" t="s">
        <v>5145</v>
      </c>
      <c r="AC704" s="2" t="s">
        <v>5205</v>
      </c>
      <c r="AD704" s="2">
        <v>8001900</v>
      </c>
      <c r="AE704" s="2">
        <v>30</v>
      </c>
      <c r="AF704" s="2">
        <v>6</v>
      </c>
      <c r="AG704" s="2">
        <v>3</v>
      </c>
      <c r="AH704" s="2" t="s">
        <v>17974</v>
      </c>
      <c r="AI704" s="2">
        <v>3</v>
      </c>
      <c r="AJ704" s="2">
        <v>3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 t="s">
        <v>78</v>
      </c>
      <c r="CE704" s="2" t="s">
        <v>5976</v>
      </c>
      <c r="CF704" s="2" t="s">
        <v>15685</v>
      </c>
      <c r="CG704" s="2" t="s">
        <v>253</v>
      </c>
      <c r="CH704" s="2" t="s">
        <v>15706</v>
      </c>
      <c r="CI704" s="49"/>
    </row>
    <row r="705" spans="1:87" x14ac:dyDescent="0.2">
      <c r="A705" s="2" t="s">
        <v>5978</v>
      </c>
      <c r="B705" s="2" t="s">
        <v>23746</v>
      </c>
      <c r="C705" s="2" t="s">
        <v>5140</v>
      </c>
      <c r="D705" s="2"/>
      <c r="E705" s="2" t="s">
        <v>5978</v>
      </c>
      <c r="F705" s="2" t="s">
        <v>5978</v>
      </c>
      <c r="G705" s="23" t="s">
        <v>17274</v>
      </c>
      <c r="H705" s="2"/>
      <c r="I705" s="2" t="s">
        <v>61</v>
      </c>
      <c r="J705" s="2" t="s">
        <v>61</v>
      </c>
      <c r="K705" s="2" t="s">
        <v>61</v>
      </c>
      <c r="L705" s="45" t="s">
        <v>17088</v>
      </c>
      <c r="M705" s="2" t="s">
        <v>133</v>
      </c>
      <c r="N705" s="2">
        <v>24.196400000000001</v>
      </c>
      <c r="O705" s="2">
        <v>55.657730000000001</v>
      </c>
      <c r="P705" s="2" t="s">
        <v>5142</v>
      </c>
      <c r="Q705" s="2" t="s">
        <v>65</v>
      </c>
      <c r="R705" s="43" t="s">
        <v>16802</v>
      </c>
      <c r="S705" s="41" t="s">
        <v>16802</v>
      </c>
      <c r="T705" s="41" t="s">
        <v>18462</v>
      </c>
      <c r="U705" s="2" t="s">
        <v>6245</v>
      </c>
      <c r="V705" s="2" t="s">
        <v>5281</v>
      </c>
      <c r="W705" s="41" t="s">
        <v>17589</v>
      </c>
      <c r="X705" s="2" t="s">
        <v>2539</v>
      </c>
      <c r="Y705" s="2" t="s">
        <v>5143</v>
      </c>
      <c r="Z705" s="2" t="s">
        <v>10423</v>
      </c>
      <c r="AA705" s="2" t="s">
        <v>5144</v>
      </c>
      <c r="AB705" s="2" t="s">
        <v>5145</v>
      </c>
      <c r="AC705" s="2" t="s">
        <v>5205</v>
      </c>
      <c r="AD705" s="2">
        <v>8001300</v>
      </c>
      <c r="AE705" s="2">
        <v>30</v>
      </c>
      <c r="AF705" s="2">
        <v>6</v>
      </c>
      <c r="AG705" s="2">
        <v>3</v>
      </c>
      <c r="AH705" s="2" t="s">
        <v>17974</v>
      </c>
      <c r="AI705" s="2">
        <v>3</v>
      </c>
      <c r="AJ705" s="2">
        <v>3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 t="s">
        <v>78</v>
      </c>
      <c r="CE705" s="2" t="s">
        <v>5979</v>
      </c>
      <c r="CF705" s="2" t="s">
        <v>15685</v>
      </c>
      <c r="CG705" s="2" t="s">
        <v>253</v>
      </c>
      <c r="CH705" s="2" t="s">
        <v>15706</v>
      </c>
      <c r="CI705" s="49"/>
    </row>
    <row r="706" spans="1:87" x14ac:dyDescent="0.2">
      <c r="A706" s="2" t="s">
        <v>5980</v>
      </c>
      <c r="B706" s="2" t="s">
        <v>23747</v>
      </c>
      <c r="C706" s="2" t="s">
        <v>5140</v>
      </c>
      <c r="D706" s="2"/>
      <c r="E706" s="2" t="s">
        <v>5980</v>
      </c>
      <c r="F706" s="2" t="s">
        <v>5980</v>
      </c>
      <c r="G706" s="23" t="s">
        <v>17275</v>
      </c>
      <c r="H706" s="2"/>
      <c r="I706" s="2" t="s">
        <v>61</v>
      </c>
      <c r="J706" s="2" t="s">
        <v>61</v>
      </c>
      <c r="K706" s="2" t="s">
        <v>61</v>
      </c>
      <c r="L706" s="46">
        <v>43712</v>
      </c>
      <c r="M706" s="2" t="s">
        <v>133</v>
      </c>
      <c r="N706" s="2">
        <v>24.188143</v>
      </c>
      <c r="O706" s="2">
        <v>55.627094</v>
      </c>
      <c r="P706" s="2" t="s">
        <v>5142</v>
      </c>
      <c r="Q706" s="2" t="s">
        <v>65</v>
      </c>
      <c r="R706" s="43" t="s">
        <v>18854</v>
      </c>
      <c r="S706" s="41" t="s">
        <v>1554</v>
      </c>
      <c r="T706" s="41" t="s">
        <v>18465</v>
      </c>
      <c r="U706" s="2" t="s">
        <v>4673</v>
      </c>
      <c r="V706" s="2" t="s">
        <v>2113</v>
      </c>
      <c r="W706" s="41" t="s">
        <v>17589</v>
      </c>
      <c r="X706" s="2" t="s">
        <v>3057</v>
      </c>
      <c r="Y706" s="2" t="s">
        <v>5143</v>
      </c>
      <c r="Z706" s="2" t="s">
        <v>10423</v>
      </c>
      <c r="AA706" s="2" t="s">
        <v>5144</v>
      </c>
      <c r="AB706" s="2" t="s">
        <v>5145</v>
      </c>
      <c r="AC706" s="2" t="s">
        <v>5205</v>
      </c>
      <c r="AD706" s="2">
        <v>8001200</v>
      </c>
      <c r="AE706" s="2">
        <v>33</v>
      </c>
      <c r="AF706" s="2">
        <v>8</v>
      </c>
      <c r="AG706" s="2">
        <v>3</v>
      </c>
      <c r="AH706" s="2" t="s">
        <v>17974</v>
      </c>
      <c r="AI706" s="2">
        <v>4</v>
      </c>
      <c r="AJ706" s="2">
        <v>3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 t="s">
        <v>78</v>
      </c>
      <c r="CE706" s="2" t="s">
        <v>5981</v>
      </c>
      <c r="CF706" s="2" t="s">
        <v>15680</v>
      </c>
      <c r="CG706" s="2" t="e">
        <v>#N/A</v>
      </c>
      <c r="CH706" s="2" t="s">
        <v>15705</v>
      </c>
      <c r="CI706" s="49"/>
    </row>
    <row r="707" spans="1:87" x14ac:dyDescent="0.2">
      <c r="A707" s="2" t="s">
        <v>5984</v>
      </c>
      <c r="B707" s="2" t="s">
        <v>23748</v>
      </c>
      <c r="C707" s="2" t="s">
        <v>5140</v>
      </c>
      <c r="D707" s="2"/>
      <c r="E707" s="2" t="s">
        <v>5984</v>
      </c>
      <c r="F707" s="2" t="s">
        <v>5984</v>
      </c>
      <c r="G707" s="23" t="s">
        <v>17276</v>
      </c>
      <c r="H707" s="2"/>
      <c r="I707" s="2" t="s">
        <v>61</v>
      </c>
      <c r="J707" s="2" t="s">
        <v>61</v>
      </c>
      <c r="K707" s="2" t="s">
        <v>61</v>
      </c>
      <c r="L707" s="45" t="s">
        <v>17088</v>
      </c>
      <c r="M707" s="2" t="s">
        <v>133</v>
      </c>
      <c r="N707" s="2">
        <v>24.239599999999999</v>
      </c>
      <c r="O707" s="2">
        <v>55.567799999999998</v>
      </c>
      <c r="P707" s="2" t="s">
        <v>5142</v>
      </c>
      <c r="Q707" s="2" t="s">
        <v>65</v>
      </c>
      <c r="R707" s="43" t="s">
        <v>18854</v>
      </c>
      <c r="S707" s="41" t="s">
        <v>1554</v>
      </c>
      <c r="T707" s="41" t="s">
        <v>18460</v>
      </c>
      <c r="U707" s="2" t="s">
        <v>16801</v>
      </c>
      <c r="V707" s="2" t="s">
        <v>1854</v>
      </c>
      <c r="W707" s="41" t="s">
        <v>17589</v>
      </c>
      <c r="X707" s="2" t="s">
        <v>2539</v>
      </c>
      <c r="Y707" s="2" t="s">
        <v>5149</v>
      </c>
      <c r="Z707" s="2" t="s">
        <v>10423</v>
      </c>
      <c r="AA707" s="2" t="s">
        <v>5144</v>
      </c>
      <c r="AB707" s="2" t="s">
        <v>5150</v>
      </c>
      <c r="AC707" s="2" t="s">
        <v>5247</v>
      </c>
      <c r="AD707" s="2">
        <v>8006500</v>
      </c>
      <c r="AE707" s="2">
        <v>38</v>
      </c>
      <c r="AF707" s="2">
        <v>8</v>
      </c>
      <c r="AG707" s="2">
        <v>3</v>
      </c>
      <c r="AH707" s="2" t="s">
        <v>17978</v>
      </c>
      <c r="AI707" s="2">
        <v>4</v>
      </c>
      <c r="AJ707" s="2">
        <v>3</v>
      </c>
      <c r="AK707" s="2" t="s">
        <v>18943</v>
      </c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 t="s">
        <v>78</v>
      </c>
      <c r="CE707" s="2" t="s">
        <v>5985</v>
      </c>
      <c r="CF707" s="2" t="s">
        <v>15685</v>
      </c>
      <c r="CG707" s="2" t="e">
        <v>#N/A</v>
      </c>
      <c r="CH707" s="2" t="s">
        <v>15705</v>
      </c>
      <c r="CI707" s="49"/>
    </row>
    <row r="708" spans="1:87" x14ac:dyDescent="0.2">
      <c r="A708" s="2" t="s">
        <v>5986</v>
      </c>
      <c r="B708" s="2" t="s">
        <v>23749</v>
      </c>
      <c r="C708" s="2" t="s">
        <v>5140</v>
      </c>
      <c r="D708" s="2"/>
      <c r="E708" s="2" t="s">
        <v>5986</v>
      </c>
      <c r="F708" s="2" t="s">
        <v>5986</v>
      </c>
      <c r="G708" s="23" t="s">
        <v>16393</v>
      </c>
      <c r="H708" s="2"/>
      <c r="I708" s="2" t="s">
        <v>61</v>
      </c>
      <c r="J708" s="2" t="s">
        <v>61</v>
      </c>
      <c r="K708" s="2" t="s">
        <v>61</v>
      </c>
      <c r="L708" s="46">
        <v>43935</v>
      </c>
      <c r="M708" s="2" t="s">
        <v>133</v>
      </c>
      <c r="N708" s="2">
        <v>24.353739999999998</v>
      </c>
      <c r="O708" s="2">
        <v>55.784500000000001</v>
      </c>
      <c r="P708" s="2" t="s">
        <v>5142</v>
      </c>
      <c r="Q708" s="2" t="s">
        <v>65</v>
      </c>
      <c r="R708" s="43" t="s">
        <v>16802</v>
      </c>
      <c r="S708" s="41" t="s">
        <v>16802</v>
      </c>
      <c r="T708" s="41" t="s">
        <v>18463</v>
      </c>
      <c r="U708" s="2" t="s">
        <v>16804</v>
      </c>
      <c r="V708" s="2" t="s">
        <v>2666</v>
      </c>
      <c r="W708" s="41" t="s">
        <v>17589</v>
      </c>
      <c r="X708" s="2" t="s">
        <v>3057</v>
      </c>
      <c r="Y708" s="2" t="s">
        <v>5143</v>
      </c>
      <c r="Z708" s="2" t="s">
        <v>10423</v>
      </c>
      <c r="AA708" s="2" t="s">
        <v>1599</v>
      </c>
      <c r="AB708" s="2" t="s">
        <v>5145</v>
      </c>
      <c r="AC708" s="2" t="s">
        <v>5247</v>
      </c>
      <c r="AD708" s="2">
        <v>8000100</v>
      </c>
      <c r="AE708" s="2">
        <v>26</v>
      </c>
      <c r="AF708" s="2">
        <v>6</v>
      </c>
      <c r="AG708" s="2">
        <v>3</v>
      </c>
      <c r="AH708" s="2" t="s">
        <v>17978</v>
      </c>
      <c r="AI708" s="2">
        <v>3</v>
      </c>
      <c r="AJ708" s="2">
        <v>3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 t="s">
        <v>78</v>
      </c>
      <c r="CE708" s="2" t="s">
        <v>5987</v>
      </c>
      <c r="CF708" s="2" t="s">
        <v>15680</v>
      </c>
      <c r="CG708" s="2" t="s">
        <v>253</v>
      </c>
      <c r="CH708" s="2" t="s">
        <v>15706</v>
      </c>
      <c r="CI708" s="49"/>
    </row>
    <row r="709" spans="1:87" x14ac:dyDescent="0.2">
      <c r="A709" s="2" t="s">
        <v>5988</v>
      </c>
      <c r="B709" s="2" t="s">
        <v>23750</v>
      </c>
      <c r="C709" s="2" t="s">
        <v>5140</v>
      </c>
      <c r="D709" s="2"/>
      <c r="E709" s="2" t="s">
        <v>5988</v>
      </c>
      <c r="F709" s="2" t="s">
        <v>5988</v>
      </c>
      <c r="G709" s="23" t="s">
        <v>17277</v>
      </c>
      <c r="H709" s="2"/>
      <c r="I709" s="2" t="s">
        <v>61</v>
      </c>
      <c r="J709" s="2" t="s">
        <v>61</v>
      </c>
      <c r="K709" s="2" t="s">
        <v>61</v>
      </c>
      <c r="L709" s="45" t="s">
        <v>17088</v>
      </c>
      <c r="M709" s="2" t="s">
        <v>133</v>
      </c>
      <c r="N709" s="2">
        <v>24.21142</v>
      </c>
      <c r="O709" s="2">
        <v>55.586820000000003</v>
      </c>
      <c r="P709" s="2" t="s">
        <v>5142</v>
      </c>
      <c r="Q709" s="2" t="s">
        <v>65</v>
      </c>
      <c r="R709" s="43" t="s">
        <v>16802</v>
      </c>
      <c r="S709" s="41" t="s">
        <v>16802</v>
      </c>
      <c r="T709" s="41" t="s">
        <v>18462</v>
      </c>
      <c r="U709" s="2" t="s">
        <v>6245</v>
      </c>
      <c r="V709" s="2" t="s">
        <v>5281</v>
      </c>
      <c r="W709" s="41" t="s">
        <v>17589</v>
      </c>
      <c r="X709" s="2" t="s">
        <v>2539</v>
      </c>
      <c r="Y709" s="2" t="s">
        <v>5149</v>
      </c>
      <c r="Z709" s="2" t="s">
        <v>10423</v>
      </c>
      <c r="AA709" s="2" t="s">
        <v>5144</v>
      </c>
      <c r="AB709" s="2" t="s">
        <v>5150</v>
      </c>
      <c r="AC709" s="2" t="s">
        <v>5247</v>
      </c>
      <c r="AD709" s="2">
        <v>8006300</v>
      </c>
      <c r="AE709" s="2">
        <v>34</v>
      </c>
      <c r="AF709" s="2">
        <v>8</v>
      </c>
      <c r="AG709" s="2">
        <v>3</v>
      </c>
      <c r="AH709" s="2" t="s">
        <v>17978</v>
      </c>
      <c r="AI709" s="2">
        <v>4</v>
      </c>
      <c r="AJ709" s="2">
        <v>3</v>
      </c>
      <c r="AK709" s="2" t="s">
        <v>18943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 t="s">
        <v>78</v>
      </c>
      <c r="CE709" s="2" t="s">
        <v>5989</v>
      </c>
      <c r="CF709" s="2" t="s">
        <v>15685</v>
      </c>
      <c r="CG709" s="2" t="s">
        <v>253</v>
      </c>
      <c r="CH709" s="2" t="s">
        <v>15706</v>
      </c>
      <c r="CI709" s="49"/>
    </row>
    <row r="710" spans="1:87" x14ac:dyDescent="0.2">
      <c r="A710" s="2" t="s">
        <v>5990</v>
      </c>
      <c r="B710" s="2" t="s">
        <v>23751</v>
      </c>
      <c r="C710" s="2" t="s">
        <v>5140</v>
      </c>
      <c r="D710" s="2"/>
      <c r="E710" s="2" t="s">
        <v>5990</v>
      </c>
      <c r="F710" s="2" t="s">
        <v>5990</v>
      </c>
      <c r="G710" s="23" t="s">
        <v>17278</v>
      </c>
      <c r="H710" s="2"/>
      <c r="I710" s="2" t="s">
        <v>61</v>
      </c>
      <c r="J710" s="2" t="s">
        <v>61</v>
      </c>
      <c r="K710" s="2" t="s">
        <v>61</v>
      </c>
      <c r="L710" s="45" t="s">
        <v>17088</v>
      </c>
      <c r="M710" s="2" t="s">
        <v>133</v>
      </c>
      <c r="N710" s="2">
        <v>24.214400000000001</v>
      </c>
      <c r="O710" s="2">
        <v>55.672015999999999</v>
      </c>
      <c r="P710" s="2" t="s">
        <v>5142</v>
      </c>
      <c r="Q710" s="2" t="s">
        <v>65</v>
      </c>
      <c r="R710" s="43" t="s">
        <v>18854</v>
      </c>
      <c r="S710" s="41" t="s">
        <v>1554</v>
      </c>
      <c r="T710" s="41" t="s">
        <v>18460</v>
      </c>
      <c r="U710" s="2" t="s">
        <v>16801</v>
      </c>
      <c r="V710" s="2" t="s">
        <v>1854</v>
      </c>
      <c r="W710" s="41" t="s">
        <v>17589</v>
      </c>
      <c r="X710" s="2" t="s">
        <v>3057</v>
      </c>
      <c r="Y710" s="2" t="s">
        <v>5143</v>
      </c>
      <c r="Z710" s="2" t="s">
        <v>10423</v>
      </c>
      <c r="AA710" s="2" t="s">
        <v>5144</v>
      </c>
      <c r="AB710" s="2" t="s">
        <v>5145</v>
      </c>
      <c r="AC710" s="2" t="s">
        <v>5205</v>
      </c>
      <c r="AD710" s="2">
        <v>8000800</v>
      </c>
      <c r="AE710" s="2">
        <v>34</v>
      </c>
      <c r="AF710" s="2">
        <v>6</v>
      </c>
      <c r="AG710" s="2">
        <v>3</v>
      </c>
      <c r="AH710" s="2" t="s">
        <v>17974</v>
      </c>
      <c r="AI710" s="2">
        <v>3</v>
      </c>
      <c r="AJ710" s="2">
        <v>3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 t="s">
        <v>78</v>
      </c>
      <c r="CE710" s="2" t="s">
        <v>5991</v>
      </c>
      <c r="CF710" s="2" t="s">
        <v>15685</v>
      </c>
      <c r="CG710" s="2" t="e">
        <v>#N/A</v>
      </c>
      <c r="CH710" s="2" t="s">
        <v>15705</v>
      </c>
      <c r="CI710" s="49"/>
    </row>
    <row r="711" spans="1:87" x14ac:dyDescent="0.2">
      <c r="A711" s="2" t="s">
        <v>5992</v>
      </c>
      <c r="B711" s="2" t="s">
        <v>23752</v>
      </c>
      <c r="C711" s="2" t="s">
        <v>5140</v>
      </c>
      <c r="D711" s="2"/>
      <c r="E711" s="2" t="s">
        <v>5992</v>
      </c>
      <c r="F711" s="2" t="s">
        <v>5992</v>
      </c>
      <c r="G711" s="23" t="s">
        <v>17279</v>
      </c>
      <c r="H711" s="2"/>
      <c r="I711" s="2" t="s">
        <v>61</v>
      </c>
      <c r="J711" s="2" t="s">
        <v>61</v>
      </c>
      <c r="K711" s="2" t="s">
        <v>61</v>
      </c>
      <c r="L711" s="46">
        <v>43761</v>
      </c>
      <c r="M711" s="2" t="s">
        <v>133</v>
      </c>
      <c r="N711" s="2">
        <v>24.22899</v>
      </c>
      <c r="O711" s="2">
        <v>55.668460000000003</v>
      </c>
      <c r="P711" s="2" t="s">
        <v>5142</v>
      </c>
      <c r="Q711" s="2" t="s">
        <v>65</v>
      </c>
      <c r="R711" s="43" t="s">
        <v>16802</v>
      </c>
      <c r="S711" s="41" t="s">
        <v>16802</v>
      </c>
      <c r="T711" s="41" t="s">
        <v>18462</v>
      </c>
      <c r="U711" s="2" t="s">
        <v>6245</v>
      </c>
      <c r="V711" s="2" t="s">
        <v>5361</v>
      </c>
      <c r="W711" s="41" t="s">
        <v>17589</v>
      </c>
      <c r="X711" s="2" t="s">
        <v>3057</v>
      </c>
      <c r="Y711" s="2" t="s">
        <v>5149</v>
      </c>
      <c r="Z711" s="2" t="s">
        <v>10423</v>
      </c>
      <c r="AA711" s="2" t="s">
        <v>5144</v>
      </c>
      <c r="AB711" s="2" t="s">
        <v>5150</v>
      </c>
      <c r="AC711" s="2" t="s">
        <v>5205</v>
      </c>
      <c r="AD711" s="2">
        <v>8000800</v>
      </c>
      <c r="AE711" s="2">
        <v>35</v>
      </c>
      <c r="AF711" s="2">
        <v>6</v>
      </c>
      <c r="AG711" s="2">
        <v>3</v>
      </c>
      <c r="AH711" s="2" t="s">
        <v>17974</v>
      </c>
      <c r="AI711" s="2">
        <v>3</v>
      </c>
      <c r="AJ711" s="2">
        <v>3</v>
      </c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 t="s">
        <v>78</v>
      </c>
      <c r="CE711" s="2" t="s">
        <v>5993</v>
      </c>
      <c r="CF711" s="2" t="s">
        <v>15685</v>
      </c>
      <c r="CG711" s="2" t="s">
        <v>253</v>
      </c>
      <c r="CH711" s="2" t="s">
        <v>15706</v>
      </c>
      <c r="CI711" s="49"/>
    </row>
    <row r="712" spans="1:87" x14ac:dyDescent="0.2">
      <c r="A712" s="2" t="s">
        <v>5994</v>
      </c>
      <c r="B712" s="2" t="s">
        <v>23753</v>
      </c>
      <c r="C712" s="2" t="s">
        <v>5140</v>
      </c>
      <c r="D712" s="2"/>
      <c r="E712" s="2" t="s">
        <v>5994</v>
      </c>
      <c r="F712" s="2" t="s">
        <v>5994</v>
      </c>
      <c r="G712" s="23" t="s">
        <v>17280</v>
      </c>
      <c r="H712" s="2"/>
      <c r="I712" s="2" t="s">
        <v>61</v>
      </c>
      <c r="J712" s="2" t="s">
        <v>61</v>
      </c>
      <c r="K712" s="2" t="s">
        <v>61</v>
      </c>
      <c r="L712" s="45" t="s">
        <v>17088</v>
      </c>
      <c r="M712" s="2" t="s">
        <v>133</v>
      </c>
      <c r="N712" s="2">
        <v>24.243494999999999</v>
      </c>
      <c r="O712" s="2">
        <v>55.549328000000003</v>
      </c>
      <c r="P712" s="2" t="s">
        <v>5142</v>
      </c>
      <c r="Q712" s="2" t="s">
        <v>65</v>
      </c>
      <c r="R712" s="43" t="s">
        <v>16802</v>
      </c>
      <c r="S712" s="41" t="s">
        <v>16802</v>
      </c>
      <c r="T712" s="41" t="s">
        <v>18463</v>
      </c>
      <c r="U712" s="2" t="s">
        <v>16804</v>
      </c>
      <c r="V712" s="2" t="s">
        <v>5358</v>
      </c>
      <c r="W712" s="41" t="s">
        <v>17589</v>
      </c>
      <c r="X712" s="2" t="s">
        <v>2539</v>
      </c>
      <c r="Y712" s="2" t="s">
        <v>5143</v>
      </c>
      <c r="Z712" s="2" t="s">
        <v>10423</v>
      </c>
      <c r="AA712" s="2" t="s">
        <v>5144</v>
      </c>
      <c r="AB712" s="2" t="s">
        <v>5145</v>
      </c>
      <c r="AC712" s="2" t="s">
        <v>5247</v>
      </c>
      <c r="AD712" s="2">
        <v>8006500</v>
      </c>
      <c r="AE712" s="2">
        <v>36</v>
      </c>
      <c r="AF712" s="2">
        <v>6</v>
      </c>
      <c r="AG712" s="2">
        <v>3</v>
      </c>
      <c r="AH712" s="2" t="s">
        <v>17978</v>
      </c>
      <c r="AI712" s="2">
        <v>3</v>
      </c>
      <c r="AJ712" s="2">
        <v>3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 t="s">
        <v>78</v>
      </c>
      <c r="CE712" s="2" t="s">
        <v>5995</v>
      </c>
      <c r="CF712" s="2" t="s">
        <v>15680</v>
      </c>
      <c r="CG712" s="2" t="s">
        <v>253</v>
      </c>
      <c r="CH712" s="2" t="s">
        <v>15706</v>
      </c>
      <c r="CI712" s="49"/>
    </row>
    <row r="713" spans="1:87" x14ac:dyDescent="0.2">
      <c r="A713" s="2" t="s">
        <v>6000</v>
      </c>
      <c r="B713" s="2" t="s">
        <v>23754</v>
      </c>
      <c r="C713" s="2" t="s">
        <v>5140</v>
      </c>
      <c r="D713" s="2"/>
      <c r="E713" s="2" t="s">
        <v>6000</v>
      </c>
      <c r="F713" s="2" t="s">
        <v>6000</v>
      </c>
      <c r="G713" s="23" t="s">
        <v>17282</v>
      </c>
      <c r="H713" s="2"/>
      <c r="I713" s="2" t="s">
        <v>61</v>
      </c>
      <c r="J713" s="2" t="s">
        <v>61</v>
      </c>
      <c r="K713" s="2" t="s">
        <v>61</v>
      </c>
      <c r="L713" s="46">
        <v>43559</v>
      </c>
      <c r="M713" s="2" t="s">
        <v>133</v>
      </c>
      <c r="N713" s="2">
        <v>24.308724000000002</v>
      </c>
      <c r="O713" s="2">
        <v>55.795279000000001</v>
      </c>
      <c r="P713" s="2" t="s">
        <v>5142</v>
      </c>
      <c r="Q713" s="2" t="s">
        <v>65</v>
      </c>
      <c r="R713" s="43" t="s">
        <v>16802</v>
      </c>
      <c r="S713" s="41" t="s">
        <v>16802</v>
      </c>
      <c r="T713" s="41" t="s">
        <v>18463</v>
      </c>
      <c r="U713" s="2" t="s">
        <v>16804</v>
      </c>
      <c r="V713" s="2" t="s">
        <v>2666</v>
      </c>
      <c r="W713" s="41" t="s">
        <v>17589</v>
      </c>
      <c r="X713" s="2" t="s">
        <v>2539</v>
      </c>
      <c r="Y713" s="2" t="s">
        <v>5143</v>
      </c>
      <c r="Z713" s="2" t="s">
        <v>10423</v>
      </c>
      <c r="AA713" s="2" t="s">
        <v>5144</v>
      </c>
      <c r="AB713" s="2" t="s">
        <v>5145</v>
      </c>
      <c r="AC713" s="2" t="s">
        <v>5247</v>
      </c>
      <c r="AD713" s="2">
        <v>8000200</v>
      </c>
      <c r="AE713" s="2">
        <v>27</v>
      </c>
      <c r="AF713" s="2">
        <v>6</v>
      </c>
      <c r="AG713" s="2">
        <v>3</v>
      </c>
      <c r="AH713" s="2" t="s">
        <v>17978</v>
      </c>
      <c r="AI713" s="2">
        <v>3</v>
      </c>
      <c r="AJ713" s="2">
        <v>3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 t="s">
        <v>78</v>
      </c>
      <c r="CE713" s="2" t="s">
        <v>6001</v>
      </c>
      <c r="CF713" s="2" t="s">
        <v>15683</v>
      </c>
      <c r="CG713" s="2" t="s">
        <v>253</v>
      </c>
      <c r="CH713" s="2" t="s">
        <v>15706</v>
      </c>
      <c r="CI713" s="49"/>
    </row>
    <row r="714" spans="1:87" x14ac:dyDescent="0.2">
      <c r="A714" s="2" t="s">
        <v>6002</v>
      </c>
      <c r="B714" s="2" t="s">
        <v>23755</v>
      </c>
      <c r="C714" s="2" t="s">
        <v>5140</v>
      </c>
      <c r="D714" s="2"/>
      <c r="E714" s="2" t="s">
        <v>6002</v>
      </c>
      <c r="F714" s="2" t="s">
        <v>6002</v>
      </c>
      <c r="G714" s="23" t="s">
        <v>17283</v>
      </c>
      <c r="H714" s="2"/>
      <c r="I714" s="2" t="s">
        <v>61</v>
      </c>
      <c r="J714" s="2" t="s">
        <v>61</v>
      </c>
      <c r="K714" s="2" t="s">
        <v>61</v>
      </c>
      <c r="L714" s="46">
        <v>43764</v>
      </c>
      <c r="M714" s="2" t="s">
        <v>133</v>
      </c>
      <c r="N714" s="2">
        <v>24.223520000000001</v>
      </c>
      <c r="O714" s="2">
        <v>55.676839999999999</v>
      </c>
      <c r="P714" s="2" t="s">
        <v>5142</v>
      </c>
      <c r="Q714" s="2" t="s">
        <v>65</v>
      </c>
      <c r="R714" s="43" t="s">
        <v>18854</v>
      </c>
      <c r="S714" s="41" t="s">
        <v>1554</v>
      </c>
      <c r="T714" s="41" t="s">
        <v>18465</v>
      </c>
      <c r="U714" s="2" t="s">
        <v>4673</v>
      </c>
      <c r="V714" s="2" t="s">
        <v>1854</v>
      </c>
      <c r="W714" s="41" t="s">
        <v>17589</v>
      </c>
      <c r="X714" s="2" t="s">
        <v>3057</v>
      </c>
      <c r="Y714" s="2" t="s">
        <v>5143</v>
      </c>
      <c r="Z714" s="2" t="s">
        <v>10423</v>
      </c>
      <c r="AA714" s="2" t="s">
        <v>5144</v>
      </c>
      <c r="AB714" s="2" t="s">
        <v>5145</v>
      </c>
      <c r="AC714" s="2" t="s">
        <v>5205</v>
      </c>
      <c r="AD714" s="2">
        <v>8000800</v>
      </c>
      <c r="AE714" s="2">
        <v>39</v>
      </c>
      <c r="AF714" s="2">
        <v>6</v>
      </c>
      <c r="AG714" s="2">
        <v>3</v>
      </c>
      <c r="AH714" s="2" t="s">
        <v>17974</v>
      </c>
      <c r="AI714" s="2">
        <v>3</v>
      </c>
      <c r="AJ714" s="2">
        <v>3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 t="s">
        <v>78</v>
      </c>
      <c r="CE714" s="2" t="s">
        <v>6003</v>
      </c>
      <c r="CF714" s="2" t="s">
        <v>15680</v>
      </c>
      <c r="CG714" s="2" t="e">
        <v>#N/A</v>
      </c>
      <c r="CH714" s="2" t="s">
        <v>15705</v>
      </c>
      <c r="CI714" s="49"/>
    </row>
    <row r="715" spans="1:87" x14ac:dyDescent="0.2">
      <c r="A715" s="2" t="s">
        <v>6009</v>
      </c>
      <c r="B715" s="2" t="s">
        <v>23756</v>
      </c>
      <c r="C715" s="2" t="s">
        <v>5140</v>
      </c>
      <c r="D715" s="2"/>
      <c r="E715" s="2" t="s">
        <v>6009</v>
      </c>
      <c r="F715" s="2" t="s">
        <v>6009</v>
      </c>
      <c r="G715" s="23" t="s">
        <v>17285</v>
      </c>
      <c r="H715" s="2"/>
      <c r="I715" s="2" t="s">
        <v>61</v>
      </c>
      <c r="J715" s="2" t="s">
        <v>61</v>
      </c>
      <c r="K715" s="2" t="s">
        <v>61</v>
      </c>
      <c r="L715" s="45" t="s">
        <v>17088</v>
      </c>
      <c r="M715" s="2" t="s">
        <v>133</v>
      </c>
      <c r="N715" s="2">
        <v>24.208168000000001</v>
      </c>
      <c r="O715" s="2">
        <v>55.663652999999996</v>
      </c>
      <c r="P715" s="2" t="s">
        <v>5142</v>
      </c>
      <c r="Q715" s="2" t="s">
        <v>65</v>
      </c>
      <c r="R715" s="43" t="s">
        <v>18854</v>
      </c>
      <c r="S715" s="41" t="s">
        <v>1554</v>
      </c>
      <c r="T715" s="41" t="s">
        <v>18460</v>
      </c>
      <c r="U715" s="2" t="s">
        <v>16801</v>
      </c>
      <c r="V715" s="2" t="s">
        <v>1854</v>
      </c>
      <c r="W715" s="41" t="s">
        <v>17589</v>
      </c>
      <c r="X715" s="2" t="s">
        <v>3057</v>
      </c>
      <c r="Y715" s="2" t="s">
        <v>5205</v>
      </c>
      <c r="Z715" s="2" t="s">
        <v>10423</v>
      </c>
      <c r="AA715" s="2" t="s">
        <v>5144</v>
      </c>
      <c r="AB715" s="2" t="s">
        <v>5356</v>
      </c>
      <c r="AC715" s="2" t="s">
        <v>5205</v>
      </c>
      <c r="AD715" s="2">
        <v>8001300</v>
      </c>
      <c r="AE715" s="2">
        <v>34</v>
      </c>
      <c r="AF715" s="2">
        <v>6</v>
      </c>
      <c r="AG715" s="2">
        <v>3</v>
      </c>
      <c r="AH715" s="2" t="s">
        <v>17974</v>
      </c>
      <c r="AI715" s="2">
        <v>3</v>
      </c>
      <c r="AJ715" s="2">
        <v>3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 t="s">
        <v>78</v>
      </c>
      <c r="CE715" s="2" t="s">
        <v>6010</v>
      </c>
      <c r="CF715" s="2" t="s">
        <v>15685</v>
      </c>
      <c r="CG715" s="2" t="s">
        <v>15717</v>
      </c>
      <c r="CH715" s="2" t="s">
        <v>15709</v>
      </c>
      <c r="CI715" s="49"/>
    </row>
    <row r="716" spans="1:87" x14ac:dyDescent="0.2">
      <c r="A716" s="2" t="s">
        <v>6012</v>
      </c>
      <c r="B716" s="2" t="s">
        <v>23757</v>
      </c>
      <c r="C716" s="2" t="s">
        <v>5140</v>
      </c>
      <c r="D716" s="2"/>
      <c r="E716" s="2" t="s">
        <v>6012</v>
      </c>
      <c r="F716" s="2" t="s">
        <v>6012</v>
      </c>
      <c r="G716" s="23"/>
      <c r="H716" s="2"/>
      <c r="I716" s="2" t="s">
        <v>61</v>
      </c>
      <c r="J716" s="2" t="s">
        <v>61</v>
      </c>
      <c r="K716" s="2"/>
      <c r="L716" s="46">
        <v>43782</v>
      </c>
      <c r="M716" s="2" t="s">
        <v>133</v>
      </c>
      <c r="N716" s="2">
        <v>24.483001999999999</v>
      </c>
      <c r="O716" s="2">
        <v>55.698878000000001</v>
      </c>
      <c r="P716" s="2" t="s">
        <v>5142</v>
      </c>
      <c r="Q716" s="2" t="s">
        <v>65</v>
      </c>
      <c r="R716" s="43" t="s">
        <v>16802</v>
      </c>
      <c r="S716" s="41" t="s">
        <v>16802</v>
      </c>
      <c r="T716" s="41" t="s">
        <v>18462</v>
      </c>
      <c r="U716" s="2" t="s">
        <v>6245</v>
      </c>
      <c r="V716" s="2" t="s">
        <v>5883</v>
      </c>
      <c r="W716" s="41" t="s">
        <v>144</v>
      </c>
      <c r="X716" s="2" t="s">
        <v>3057</v>
      </c>
      <c r="Y716" s="2" t="s">
        <v>5143</v>
      </c>
      <c r="Z716" s="2" t="s">
        <v>10423</v>
      </c>
      <c r="AA716" s="2" t="s">
        <v>5144</v>
      </c>
      <c r="AB716" s="2" t="s">
        <v>5145</v>
      </c>
      <c r="AC716" s="2"/>
      <c r="AD716" s="2">
        <v>8005900</v>
      </c>
      <c r="AE716" s="2">
        <v>35</v>
      </c>
      <c r="AF716" s="2">
        <v>6</v>
      </c>
      <c r="AG716" s="2"/>
      <c r="AH716" s="2"/>
      <c r="AI716" s="2">
        <v>3</v>
      </c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 t="s">
        <v>71</v>
      </c>
      <c r="CE716" s="2">
        <v>0</v>
      </c>
      <c r="CF716" s="2" t="s">
        <v>15680</v>
      </c>
      <c r="CG716" s="2" t="s">
        <v>253</v>
      </c>
      <c r="CH716" s="2" t="s">
        <v>15706</v>
      </c>
      <c r="CI716" s="49"/>
    </row>
    <row r="717" spans="1:87" x14ac:dyDescent="0.2">
      <c r="A717" s="2" t="s">
        <v>6015</v>
      </c>
      <c r="B717" s="2" t="s">
        <v>23758</v>
      </c>
      <c r="C717" s="2" t="s">
        <v>5140</v>
      </c>
      <c r="D717" s="2"/>
      <c r="E717" s="2" t="s">
        <v>6015</v>
      </c>
      <c r="F717" s="2" t="s">
        <v>6015</v>
      </c>
      <c r="G717" s="23"/>
      <c r="H717" s="2"/>
      <c r="I717" s="2" t="s">
        <v>61</v>
      </c>
      <c r="J717" s="2" t="s">
        <v>61</v>
      </c>
      <c r="K717" s="2"/>
      <c r="L717" s="46">
        <v>43948</v>
      </c>
      <c r="M717" s="2" t="s">
        <v>133</v>
      </c>
      <c r="N717" s="2">
        <v>24.581717999999999</v>
      </c>
      <c r="O717" s="2">
        <v>55.581409000000001</v>
      </c>
      <c r="P717" s="2" t="s">
        <v>5142</v>
      </c>
      <c r="Q717" s="2" t="s">
        <v>65</v>
      </c>
      <c r="R717" s="43" t="s">
        <v>16802</v>
      </c>
      <c r="S717" s="41" t="s">
        <v>16802</v>
      </c>
      <c r="T717" s="41" t="s">
        <v>18462</v>
      </c>
      <c r="U717" s="2" t="s">
        <v>6245</v>
      </c>
      <c r="V717" s="2" t="s">
        <v>5740</v>
      </c>
      <c r="W717" s="41" t="s">
        <v>144</v>
      </c>
      <c r="X717" s="2" t="s">
        <v>1598</v>
      </c>
      <c r="Y717" s="2" t="s">
        <v>5143</v>
      </c>
      <c r="Z717" s="2" t="s">
        <v>10423</v>
      </c>
      <c r="AA717" s="2" t="s">
        <v>1599</v>
      </c>
      <c r="AB717" s="2" t="s">
        <v>5145</v>
      </c>
      <c r="AC717" s="2"/>
      <c r="AD717" s="2">
        <v>8005500</v>
      </c>
      <c r="AE717" s="2">
        <v>55</v>
      </c>
      <c r="AF717" s="2">
        <v>6</v>
      </c>
      <c r="AG717" s="2"/>
      <c r="AH717" s="2"/>
      <c r="AI717" s="2">
        <v>3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 t="s">
        <v>78</v>
      </c>
      <c r="CE717" s="2" t="s">
        <v>6016</v>
      </c>
      <c r="CF717" s="2" t="s">
        <v>15686</v>
      </c>
      <c r="CG717" s="2" t="s">
        <v>4851</v>
      </c>
      <c r="CH717" s="2" t="s">
        <v>15706</v>
      </c>
      <c r="CI717" s="49"/>
    </row>
    <row r="718" spans="1:87" x14ac:dyDescent="0.2">
      <c r="A718" s="2" t="s">
        <v>6083</v>
      </c>
      <c r="B718" s="2" t="s">
        <v>23759</v>
      </c>
      <c r="C718" s="2" t="s">
        <v>5140</v>
      </c>
      <c r="D718" s="2"/>
      <c r="E718" s="2" t="s">
        <v>6083</v>
      </c>
      <c r="F718" s="2" t="s">
        <v>6083</v>
      </c>
      <c r="G718" s="23" t="s">
        <v>5762</v>
      </c>
      <c r="H718" s="2"/>
      <c r="I718" s="2" t="s">
        <v>61</v>
      </c>
      <c r="J718" s="2" t="s">
        <v>61</v>
      </c>
      <c r="K718" s="2" t="s">
        <v>61</v>
      </c>
      <c r="L718" s="46">
        <v>44048</v>
      </c>
      <c r="M718" s="2" t="s">
        <v>133</v>
      </c>
      <c r="N718" s="2">
        <v>24.231856000000001</v>
      </c>
      <c r="O718" s="2">
        <v>55.682411999999999</v>
      </c>
      <c r="P718" s="2" t="s">
        <v>5142</v>
      </c>
      <c r="Q718" s="2" t="s">
        <v>65</v>
      </c>
      <c r="R718" s="43" t="s">
        <v>16802</v>
      </c>
      <c r="S718" s="41" t="s">
        <v>16802</v>
      </c>
      <c r="T718" s="41" t="s">
        <v>18462</v>
      </c>
      <c r="U718" s="2" t="s">
        <v>6245</v>
      </c>
      <c r="V718" s="2" t="s">
        <v>3548</v>
      </c>
      <c r="W718" s="41" t="s">
        <v>17589</v>
      </c>
      <c r="X718" s="2" t="s">
        <v>3057</v>
      </c>
      <c r="Y718" s="2" t="s">
        <v>5143</v>
      </c>
      <c r="Z718" s="2" t="s">
        <v>10423</v>
      </c>
      <c r="AA718" s="2" t="s">
        <v>1599</v>
      </c>
      <c r="AB718" s="2" t="s">
        <v>5145</v>
      </c>
      <c r="AC718" s="2" t="s">
        <v>5205</v>
      </c>
      <c r="AD718" s="2">
        <v>8000700</v>
      </c>
      <c r="AE718" s="2">
        <v>30</v>
      </c>
      <c r="AF718" s="2">
        <v>6</v>
      </c>
      <c r="AG718" s="2">
        <v>3</v>
      </c>
      <c r="AH718" s="2" t="s">
        <v>17974</v>
      </c>
      <c r="AI718" s="2">
        <v>3</v>
      </c>
      <c r="AJ718" s="2">
        <v>3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 t="s">
        <v>78</v>
      </c>
      <c r="CE718" s="2" t="s">
        <v>19297</v>
      </c>
      <c r="CF718" s="2" t="s">
        <v>15685</v>
      </c>
      <c r="CG718" s="2" t="s">
        <v>4851</v>
      </c>
      <c r="CH718" s="2" t="s">
        <v>15706</v>
      </c>
      <c r="CI718" s="49"/>
    </row>
    <row r="719" spans="1:87" x14ac:dyDescent="0.2">
      <c r="A719" s="2" t="s">
        <v>6018</v>
      </c>
      <c r="B719" s="2" t="s">
        <v>23760</v>
      </c>
      <c r="C719" s="2" t="s">
        <v>5140</v>
      </c>
      <c r="D719" s="2" t="s">
        <v>6018</v>
      </c>
      <c r="E719" s="2" t="s">
        <v>6018</v>
      </c>
      <c r="F719" s="2" t="s">
        <v>6018</v>
      </c>
      <c r="G719" s="23" t="s">
        <v>17288</v>
      </c>
      <c r="H719" s="2" t="s">
        <v>61</v>
      </c>
      <c r="I719" s="2" t="s">
        <v>61</v>
      </c>
      <c r="J719" s="2" t="s">
        <v>61</v>
      </c>
      <c r="K719" s="2" t="s">
        <v>61</v>
      </c>
      <c r="L719" s="46">
        <v>41185</v>
      </c>
      <c r="M719" s="2" t="s">
        <v>133</v>
      </c>
      <c r="N719" s="2">
        <v>24.286249999999999</v>
      </c>
      <c r="O719" s="2">
        <v>55.732379999999999</v>
      </c>
      <c r="P719" s="2" t="s">
        <v>5142</v>
      </c>
      <c r="Q719" s="2" t="s">
        <v>65</v>
      </c>
      <c r="R719" s="43" t="s">
        <v>16802</v>
      </c>
      <c r="S719" s="41" t="s">
        <v>16802</v>
      </c>
      <c r="T719" s="41" t="s">
        <v>18462</v>
      </c>
      <c r="U719" s="2" t="s">
        <v>6245</v>
      </c>
      <c r="V719" s="2" t="s">
        <v>5358</v>
      </c>
      <c r="W719" s="41" t="s">
        <v>17588</v>
      </c>
      <c r="X719" s="2" t="s">
        <v>153</v>
      </c>
      <c r="Y719" s="2" t="s">
        <v>5149</v>
      </c>
      <c r="Z719" s="2" t="s">
        <v>10423</v>
      </c>
      <c r="AA719" s="2" t="s">
        <v>5144</v>
      </c>
      <c r="AB719" s="2" t="s">
        <v>5150</v>
      </c>
      <c r="AC719" s="2" t="s">
        <v>5247</v>
      </c>
      <c r="AD719" s="2">
        <v>8000300</v>
      </c>
      <c r="AE719" s="2">
        <v>27</v>
      </c>
      <c r="AF719" s="2">
        <v>6</v>
      </c>
      <c r="AG719" s="2">
        <v>3</v>
      </c>
      <c r="AH719" s="2" t="s">
        <v>17978</v>
      </c>
      <c r="AI719" s="2">
        <v>3</v>
      </c>
      <c r="AJ719" s="2">
        <v>3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 t="s">
        <v>78</v>
      </c>
      <c r="CE719" s="2" t="s">
        <v>6019</v>
      </c>
      <c r="CF719" s="2" t="s">
        <v>15683</v>
      </c>
      <c r="CG719" s="2" t="s">
        <v>253</v>
      </c>
      <c r="CH719" s="2" t="s">
        <v>15706</v>
      </c>
      <c r="CI719" s="49"/>
    </row>
    <row r="720" spans="1:87" x14ac:dyDescent="0.2">
      <c r="A720" s="2" t="s">
        <v>6026</v>
      </c>
      <c r="B720" s="2" t="s">
        <v>23761</v>
      </c>
      <c r="C720" s="2" t="s">
        <v>5140</v>
      </c>
      <c r="D720" s="2"/>
      <c r="E720" s="2" t="s">
        <v>6026</v>
      </c>
      <c r="F720" s="2" t="s">
        <v>6026</v>
      </c>
      <c r="G720" s="23" t="s">
        <v>17290</v>
      </c>
      <c r="H720" s="2"/>
      <c r="I720" s="2" t="s">
        <v>61</v>
      </c>
      <c r="J720" s="2" t="s">
        <v>61</v>
      </c>
      <c r="K720" s="2" t="s">
        <v>61</v>
      </c>
      <c r="L720" s="45" t="s">
        <v>17088</v>
      </c>
      <c r="M720" s="2" t="s">
        <v>133</v>
      </c>
      <c r="N720" s="2">
        <v>24.3019</v>
      </c>
      <c r="O720" s="2">
        <v>55.801220000000001</v>
      </c>
      <c r="P720" s="2" t="s">
        <v>5142</v>
      </c>
      <c r="Q720" s="2" t="s">
        <v>65</v>
      </c>
      <c r="R720" s="43" t="s">
        <v>16802</v>
      </c>
      <c r="S720" s="41" t="s">
        <v>16802</v>
      </c>
      <c r="T720" s="41" t="s">
        <v>18463</v>
      </c>
      <c r="U720" s="2" t="s">
        <v>16804</v>
      </c>
      <c r="V720" s="2" t="s">
        <v>5361</v>
      </c>
      <c r="W720" s="41" t="s">
        <v>17589</v>
      </c>
      <c r="X720" s="2" t="s">
        <v>3057</v>
      </c>
      <c r="Y720" s="2" t="s">
        <v>5149</v>
      </c>
      <c r="Z720" s="2" t="s">
        <v>10423</v>
      </c>
      <c r="AA720" s="2" t="s">
        <v>5144</v>
      </c>
      <c r="AB720" s="2" t="s">
        <v>5150</v>
      </c>
      <c r="AC720" s="2" t="s">
        <v>5247</v>
      </c>
      <c r="AD720" s="2">
        <v>8000200</v>
      </c>
      <c r="AE720" s="2">
        <v>17</v>
      </c>
      <c r="AF720" s="2">
        <v>6</v>
      </c>
      <c r="AG720" s="2">
        <v>3</v>
      </c>
      <c r="AH720" s="2" t="s">
        <v>17978</v>
      </c>
      <c r="AI720" s="2">
        <v>3</v>
      </c>
      <c r="AJ720" s="2">
        <v>3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 t="s">
        <v>78</v>
      </c>
      <c r="CE720" s="2" t="s">
        <v>6027</v>
      </c>
      <c r="CF720" s="2" t="s">
        <v>15681</v>
      </c>
      <c r="CG720" s="2" t="s">
        <v>253</v>
      </c>
      <c r="CH720" s="2" t="s">
        <v>15706</v>
      </c>
      <c r="CI720" s="49"/>
    </row>
    <row r="721" spans="1:87" x14ac:dyDescent="0.2">
      <c r="A721" s="2" t="s">
        <v>6029</v>
      </c>
      <c r="B721" s="2" t="s">
        <v>23762</v>
      </c>
      <c r="C721" s="2" t="s">
        <v>5140</v>
      </c>
      <c r="D721" s="2"/>
      <c r="E721" s="2" t="s">
        <v>6029</v>
      </c>
      <c r="F721" s="2" t="s">
        <v>6029</v>
      </c>
      <c r="G721" s="23"/>
      <c r="H721" s="2"/>
      <c r="I721" s="2" t="s">
        <v>61</v>
      </c>
      <c r="J721" s="2" t="s">
        <v>61</v>
      </c>
      <c r="K721" s="2"/>
      <c r="L721" s="46">
        <v>42918</v>
      </c>
      <c r="M721" s="2" t="s">
        <v>133</v>
      </c>
      <c r="N721" s="2">
        <v>24.783739000000001</v>
      </c>
      <c r="O721" s="2">
        <v>55.812963000000003</v>
      </c>
      <c r="P721" s="2" t="s">
        <v>5142</v>
      </c>
      <c r="Q721" s="2" t="s">
        <v>65</v>
      </c>
      <c r="R721" s="43" t="s">
        <v>18854</v>
      </c>
      <c r="S721" s="41" t="s">
        <v>1554</v>
      </c>
      <c r="T721" s="41" t="s">
        <v>18460</v>
      </c>
      <c r="U721" s="2" t="s">
        <v>16801</v>
      </c>
      <c r="V721" s="2" t="s">
        <v>253</v>
      </c>
      <c r="W721" s="41" t="s">
        <v>144</v>
      </c>
      <c r="X721" s="2" t="s">
        <v>2539</v>
      </c>
      <c r="Y721" s="2" t="s">
        <v>5143</v>
      </c>
      <c r="Z721" s="2" t="s">
        <v>10423</v>
      </c>
      <c r="AA721" s="2" t="s">
        <v>5144</v>
      </c>
      <c r="AB721" s="2" t="s">
        <v>5145</v>
      </c>
      <c r="AC721" s="2"/>
      <c r="AD721" s="2">
        <v>8005100</v>
      </c>
      <c r="AE721" s="2">
        <v>39</v>
      </c>
      <c r="AF721" s="2">
        <v>6</v>
      </c>
      <c r="AG721" s="2"/>
      <c r="AH721" s="2"/>
      <c r="AI721" s="2">
        <v>3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 t="s">
        <v>71</v>
      </c>
      <c r="CE721" s="2">
        <v>0</v>
      </c>
      <c r="CF721" s="2" t="s">
        <v>15680</v>
      </c>
      <c r="CG721" s="2" t="e">
        <v>#N/A</v>
      </c>
      <c r="CH721" s="2" t="s">
        <v>15705</v>
      </c>
      <c r="CI721" s="49"/>
    </row>
    <row r="722" spans="1:87" x14ac:dyDescent="0.2">
      <c r="A722" s="2" t="s">
        <v>6032</v>
      </c>
      <c r="B722" s="2" t="s">
        <v>23763</v>
      </c>
      <c r="C722" s="2" t="s">
        <v>5140</v>
      </c>
      <c r="D722" s="2"/>
      <c r="E722" s="2" t="s">
        <v>6032</v>
      </c>
      <c r="F722" s="2" t="s">
        <v>6032</v>
      </c>
      <c r="G722" s="23" t="s">
        <v>17291</v>
      </c>
      <c r="H722" s="2"/>
      <c r="I722" s="2" t="s">
        <v>61</v>
      </c>
      <c r="J722" s="2" t="s">
        <v>61</v>
      </c>
      <c r="K722" s="2" t="s">
        <v>61</v>
      </c>
      <c r="L722" s="46">
        <v>43641</v>
      </c>
      <c r="M722" s="2" t="s">
        <v>133</v>
      </c>
      <c r="N722" s="2">
        <v>24.257702999999999</v>
      </c>
      <c r="O722" s="2">
        <v>55.728262000000001</v>
      </c>
      <c r="P722" s="2" t="s">
        <v>5142</v>
      </c>
      <c r="Q722" s="2" t="s">
        <v>65</v>
      </c>
      <c r="R722" s="43" t="s">
        <v>18854</v>
      </c>
      <c r="S722" s="41" t="s">
        <v>1554</v>
      </c>
      <c r="T722" s="41" t="s">
        <v>18460</v>
      </c>
      <c r="U722" s="2" t="s">
        <v>16801</v>
      </c>
      <c r="V722" s="2" t="s">
        <v>1854</v>
      </c>
      <c r="W722" s="41" t="s">
        <v>17589</v>
      </c>
      <c r="X722" s="2" t="s">
        <v>2539</v>
      </c>
      <c r="Y722" s="2" t="s">
        <v>5149</v>
      </c>
      <c r="Z722" s="2" t="s">
        <v>10423</v>
      </c>
      <c r="AA722" s="2" t="s">
        <v>5144</v>
      </c>
      <c r="AB722" s="2" t="s">
        <v>5150</v>
      </c>
      <c r="AC722" s="2" t="s">
        <v>5205</v>
      </c>
      <c r="AD722" s="2">
        <v>8000500</v>
      </c>
      <c r="AE722" s="2">
        <v>35</v>
      </c>
      <c r="AF722" s="2">
        <v>6</v>
      </c>
      <c r="AG722" s="2">
        <v>3</v>
      </c>
      <c r="AH722" s="2" t="s">
        <v>17974</v>
      </c>
      <c r="AI722" s="2">
        <v>3</v>
      </c>
      <c r="AJ722" s="2">
        <v>3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 t="s">
        <v>78</v>
      </c>
      <c r="CE722" s="2" t="s">
        <v>6033</v>
      </c>
      <c r="CF722" s="2" t="s">
        <v>15685</v>
      </c>
      <c r="CG722" s="2" t="e">
        <v>#N/A</v>
      </c>
      <c r="CH722" s="2" t="s">
        <v>15705</v>
      </c>
      <c r="CI722" s="49"/>
    </row>
    <row r="723" spans="1:87" x14ac:dyDescent="0.2">
      <c r="A723" s="2" t="s">
        <v>6112</v>
      </c>
      <c r="B723" s="2" t="s">
        <v>23764</v>
      </c>
      <c r="C723" s="2" t="s">
        <v>5140</v>
      </c>
      <c r="D723" s="2"/>
      <c r="E723" s="2" t="s">
        <v>6112</v>
      </c>
      <c r="F723" s="2" t="s">
        <v>6112</v>
      </c>
      <c r="G723" s="23"/>
      <c r="H723" s="2"/>
      <c r="I723" s="2" t="s">
        <v>61</v>
      </c>
      <c r="J723" s="2" t="s">
        <v>61</v>
      </c>
      <c r="K723" s="2"/>
      <c r="L723" s="45" t="s">
        <v>4456</v>
      </c>
      <c r="M723" s="2" t="s">
        <v>133</v>
      </c>
      <c r="N723" s="2">
        <v>24.092880999999998</v>
      </c>
      <c r="O723" s="2">
        <v>55.757289</v>
      </c>
      <c r="P723" s="2" t="s">
        <v>5226</v>
      </c>
      <c r="Q723" s="2" t="s">
        <v>65</v>
      </c>
      <c r="R723" s="43" t="s">
        <v>16802</v>
      </c>
      <c r="S723" s="41" t="s">
        <v>16802</v>
      </c>
      <c r="T723" s="41" t="s">
        <v>18462</v>
      </c>
      <c r="U723" s="2" t="s">
        <v>6245</v>
      </c>
      <c r="V723" s="2" t="s">
        <v>360</v>
      </c>
      <c r="W723" s="41" t="s">
        <v>144</v>
      </c>
      <c r="X723" s="2" t="s">
        <v>4057</v>
      </c>
      <c r="Y723" s="2" t="s">
        <v>5205</v>
      </c>
      <c r="Z723" s="2" t="s">
        <v>10423</v>
      </c>
      <c r="AA723" s="2" t="s">
        <v>325</v>
      </c>
      <c r="AB723" s="2" t="s">
        <v>5206</v>
      </c>
      <c r="AC723" s="2"/>
      <c r="AD723" s="2">
        <v>8002700</v>
      </c>
      <c r="AE723" s="2">
        <v>11</v>
      </c>
      <c r="AF723" s="2">
        <v>2</v>
      </c>
      <c r="AG723" s="2"/>
      <c r="AH723" s="2"/>
      <c r="AI723" s="2">
        <v>2</v>
      </c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 t="s">
        <v>78</v>
      </c>
      <c r="CE723" s="2" t="s">
        <v>6113</v>
      </c>
      <c r="CF723" s="2">
        <v>10</v>
      </c>
      <c r="CG723" s="2" t="s">
        <v>253</v>
      </c>
      <c r="CH723" s="2" t="s">
        <v>15706</v>
      </c>
      <c r="CI723" s="49"/>
    </row>
    <row r="724" spans="1:87" x14ac:dyDescent="0.2">
      <c r="A724" s="2" t="s">
        <v>6114</v>
      </c>
      <c r="B724" s="2" t="s">
        <v>23765</v>
      </c>
      <c r="C724" s="2" t="s">
        <v>5140</v>
      </c>
      <c r="D724" s="2"/>
      <c r="E724" s="2" t="s">
        <v>6114</v>
      </c>
      <c r="F724" s="2" t="s">
        <v>6114</v>
      </c>
      <c r="G724" s="23"/>
      <c r="H724" s="2"/>
      <c r="I724" s="2" t="s">
        <v>61</v>
      </c>
      <c r="J724" s="2" t="s">
        <v>61</v>
      </c>
      <c r="K724" s="2"/>
      <c r="L724" s="45" t="s">
        <v>4456</v>
      </c>
      <c r="M724" s="2" t="s">
        <v>133</v>
      </c>
      <c r="N724" s="2">
        <v>24.085664000000001</v>
      </c>
      <c r="O724" s="2">
        <v>55.765014000000001</v>
      </c>
      <c r="P724" s="2" t="s">
        <v>5226</v>
      </c>
      <c r="Q724" s="2" t="s">
        <v>65</v>
      </c>
      <c r="R724" s="43" t="s">
        <v>16802</v>
      </c>
      <c r="S724" s="41" t="s">
        <v>16802</v>
      </c>
      <c r="T724" s="41" t="s">
        <v>18462</v>
      </c>
      <c r="U724" s="2" t="s">
        <v>6245</v>
      </c>
      <c r="V724" s="2" t="s">
        <v>360</v>
      </c>
      <c r="W724" s="41" t="s">
        <v>144</v>
      </c>
      <c r="X724" s="2" t="s">
        <v>4057</v>
      </c>
      <c r="Y724" s="2" t="s">
        <v>5205</v>
      </c>
      <c r="Z724" s="2" t="s">
        <v>10423</v>
      </c>
      <c r="AA724" s="2" t="s">
        <v>325</v>
      </c>
      <c r="AB724" s="2" t="s">
        <v>5206</v>
      </c>
      <c r="AC724" s="2"/>
      <c r="AD724" s="2">
        <v>8002700</v>
      </c>
      <c r="AE724" s="2">
        <v>7</v>
      </c>
      <c r="AF724" s="2">
        <v>2</v>
      </c>
      <c r="AG724" s="2"/>
      <c r="AH724" s="2"/>
      <c r="AI724" s="2">
        <v>2</v>
      </c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 t="s">
        <v>78</v>
      </c>
      <c r="CE724" s="2" t="s">
        <v>19298</v>
      </c>
      <c r="CF724" s="2">
        <v>10</v>
      </c>
      <c r="CG724" s="2" t="s">
        <v>253</v>
      </c>
      <c r="CH724" s="2" t="s">
        <v>15706</v>
      </c>
      <c r="CI724" s="49"/>
    </row>
    <row r="725" spans="1:87" x14ac:dyDescent="0.2">
      <c r="A725" s="2" t="s">
        <v>6039</v>
      </c>
      <c r="B725" s="2" t="s">
        <v>23766</v>
      </c>
      <c r="C725" s="2" t="s">
        <v>5140</v>
      </c>
      <c r="D725" s="2"/>
      <c r="E725" s="2" t="s">
        <v>6039</v>
      </c>
      <c r="F725" s="2" t="s">
        <v>6039</v>
      </c>
      <c r="G725" s="23" t="s">
        <v>17761</v>
      </c>
      <c r="H725" s="2"/>
      <c r="I725" s="2" t="s">
        <v>61</v>
      </c>
      <c r="J725" s="2" t="s">
        <v>61</v>
      </c>
      <c r="K725" s="2" t="s">
        <v>61</v>
      </c>
      <c r="L725" s="46">
        <v>43942</v>
      </c>
      <c r="M725" s="2" t="s">
        <v>133</v>
      </c>
      <c r="N725" s="2">
        <v>24.280875000000002</v>
      </c>
      <c r="O725" s="2">
        <v>55.603876</v>
      </c>
      <c r="P725" s="2" t="s">
        <v>5226</v>
      </c>
      <c r="Q725" s="2" t="s">
        <v>65</v>
      </c>
      <c r="R725" s="43" t="s">
        <v>18854</v>
      </c>
      <c r="S725" s="41" t="s">
        <v>1554</v>
      </c>
      <c r="T725" s="41" t="s">
        <v>18465</v>
      </c>
      <c r="U725" s="2" t="s">
        <v>4673</v>
      </c>
      <c r="V725" s="2" t="s">
        <v>2113</v>
      </c>
      <c r="W725" s="41" t="s">
        <v>17589</v>
      </c>
      <c r="X725" s="2" t="s">
        <v>3057</v>
      </c>
      <c r="Y725" s="2" t="s">
        <v>5143</v>
      </c>
      <c r="Z725" s="2" t="s">
        <v>10423</v>
      </c>
      <c r="AA725" s="2" t="s">
        <v>5144</v>
      </c>
      <c r="AB725" s="2" t="s">
        <v>5145</v>
      </c>
      <c r="AC725" s="2" t="s">
        <v>5205</v>
      </c>
      <c r="AD725" s="2">
        <v>8004000</v>
      </c>
      <c r="AE725" s="2">
        <v>38</v>
      </c>
      <c r="AF725" s="2">
        <v>8</v>
      </c>
      <c r="AG725" s="2">
        <v>3</v>
      </c>
      <c r="AH725" s="2" t="s">
        <v>17974</v>
      </c>
      <c r="AI725" s="2">
        <v>4</v>
      </c>
      <c r="AJ725" s="2">
        <v>3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 t="s">
        <v>71</v>
      </c>
      <c r="CE725" s="2">
        <v>0</v>
      </c>
      <c r="CF725" s="2" t="s">
        <v>15680</v>
      </c>
      <c r="CG725" s="2" t="s">
        <v>15712</v>
      </c>
      <c r="CH725" s="2" t="s">
        <v>15709</v>
      </c>
      <c r="CI725" s="49"/>
    </row>
    <row r="726" spans="1:87" x14ac:dyDescent="0.2">
      <c r="A726" s="2" t="s">
        <v>18933</v>
      </c>
      <c r="B726" s="2" t="s">
        <v>23767</v>
      </c>
      <c r="C726" s="2" t="s">
        <v>5140</v>
      </c>
      <c r="D726" s="2"/>
      <c r="E726" s="2" t="s">
        <v>18933</v>
      </c>
      <c r="F726" s="2" t="s">
        <v>18933</v>
      </c>
      <c r="G726" s="23" t="s">
        <v>18941</v>
      </c>
      <c r="H726" s="2"/>
      <c r="I726" s="2" t="s">
        <v>61</v>
      </c>
      <c r="J726" s="2" t="s">
        <v>61</v>
      </c>
      <c r="K726" s="2" t="s">
        <v>61</v>
      </c>
      <c r="L726" s="46">
        <v>2023</v>
      </c>
      <c r="M726" s="2" t="s">
        <v>133</v>
      </c>
      <c r="N726" s="2">
        <v>24.216867000000001</v>
      </c>
      <c r="O726" s="2">
        <v>55.803001000000002</v>
      </c>
      <c r="P726" s="2" t="s">
        <v>5226</v>
      </c>
      <c r="Q726" s="2" t="s">
        <v>65</v>
      </c>
      <c r="R726" s="43" t="s">
        <v>18854</v>
      </c>
      <c r="S726" s="41" t="s">
        <v>1554</v>
      </c>
      <c r="T726" s="41" t="s">
        <v>18460</v>
      </c>
      <c r="U726" s="2" t="s">
        <v>16801</v>
      </c>
      <c r="V726" s="2" t="s">
        <v>1854</v>
      </c>
      <c r="W726" s="41" t="s">
        <v>17589</v>
      </c>
      <c r="X726" s="2" t="s">
        <v>5173</v>
      </c>
      <c r="Y726" s="2" t="s">
        <v>5143</v>
      </c>
      <c r="Z726" s="2" t="s">
        <v>20</v>
      </c>
      <c r="AA726" s="2" t="s">
        <v>5144</v>
      </c>
      <c r="AB726" s="2" t="s">
        <v>5145</v>
      </c>
      <c r="AC726" s="2" t="s">
        <v>5205</v>
      </c>
      <c r="AD726" s="2">
        <v>8001800</v>
      </c>
      <c r="AE726" s="2">
        <v>25</v>
      </c>
      <c r="AF726" s="2">
        <v>6</v>
      </c>
      <c r="AG726" s="2">
        <v>3</v>
      </c>
      <c r="AH726" s="2" t="s">
        <v>17974</v>
      </c>
      <c r="AI726" s="2">
        <v>3</v>
      </c>
      <c r="AJ726" s="2">
        <v>3</v>
      </c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 t="s">
        <v>78</v>
      </c>
      <c r="CE726" s="2" t="s">
        <v>19299</v>
      </c>
      <c r="CF726" s="2"/>
      <c r="CG726" s="2"/>
      <c r="CH726" s="2"/>
      <c r="CI726" s="49"/>
    </row>
    <row r="727" spans="1:87" x14ac:dyDescent="0.2">
      <c r="A727" s="2" t="s">
        <v>18934</v>
      </c>
      <c r="B727" s="2" t="s">
        <v>23768</v>
      </c>
      <c r="C727" s="2" t="s">
        <v>5140</v>
      </c>
      <c r="D727" s="2"/>
      <c r="E727" s="2" t="s">
        <v>18934</v>
      </c>
      <c r="F727" s="2" t="s">
        <v>18934</v>
      </c>
      <c r="G727" s="23"/>
      <c r="H727" s="2"/>
      <c r="I727" s="2" t="s">
        <v>61</v>
      </c>
      <c r="J727" s="2" t="s">
        <v>61</v>
      </c>
      <c r="K727" s="2"/>
      <c r="L727" s="46">
        <v>2023</v>
      </c>
      <c r="M727" s="2" t="s">
        <v>133</v>
      </c>
      <c r="N727" s="2">
        <v>24.471723000000001</v>
      </c>
      <c r="O727" s="2">
        <v>55.345157</v>
      </c>
      <c r="P727" s="2" t="s">
        <v>5226</v>
      </c>
      <c r="Q727" s="2" t="s">
        <v>65</v>
      </c>
      <c r="R727" s="43" t="s">
        <v>18854</v>
      </c>
      <c r="S727" s="41" t="s">
        <v>1554</v>
      </c>
      <c r="T727" s="41" t="s">
        <v>18460</v>
      </c>
      <c r="U727" s="2" t="s">
        <v>16801</v>
      </c>
      <c r="V727" s="2" t="s">
        <v>1854</v>
      </c>
      <c r="W727" s="41" t="s">
        <v>144</v>
      </c>
      <c r="X727" s="2" t="s">
        <v>5173</v>
      </c>
      <c r="Y727" s="2" t="s">
        <v>5143</v>
      </c>
      <c r="Z727" s="2" t="s">
        <v>20</v>
      </c>
      <c r="AA727" s="2" t="s">
        <v>5144</v>
      </c>
      <c r="AB727" s="2" t="s">
        <v>5145</v>
      </c>
      <c r="AC727" s="2"/>
      <c r="AD727" s="2">
        <v>8005700</v>
      </c>
      <c r="AE727" s="2">
        <v>40</v>
      </c>
      <c r="AF727" s="2">
        <v>6</v>
      </c>
      <c r="AG727" s="2"/>
      <c r="AH727" s="2"/>
      <c r="AI727" s="2">
        <v>3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 t="s">
        <v>78</v>
      </c>
      <c r="CE727" s="2" t="s">
        <v>19300</v>
      </c>
      <c r="CF727" s="2"/>
      <c r="CG727" s="2"/>
      <c r="CH727" s="2"/>
      <c r="CI727" s="49"/>
    </row>
    <row r="728" spans="1:87" x14ac:dyDescent="0.2">
      <c r="A728" s="2" t="s">
        <v>18935</v>
      </c>
      <c r="B728" s="2" t="s">
        <v>23769</v>
      </c>
      <c r="C728" s="2" t="s">
        <v>5140</v>
      </c>
      <c r="D728" s="2"/>
      <c r="E728" s="2" t="s">
        <v>18935</v>
      </c>
      <c r="F728" s="2" t="s">
        <v>18935</v>
      </c>
      <c r="G728" s="23" t="s">
        <v>18942</v>
      </c>
      <c r="H728" s="2"/>
      <c r="I728" s="2" t="s">
        <v>61</v>
      </c>
      <c r="J728" s="2" t="s">
        <v>61</v>
      </c>
      <c r="K728" s="2" t="s">
        <v>61</v>
      </c>
      <c r="L728" s="46">
        <v>2023</v>
      </c>
      <c r="M728" s="2" t="s">
        <v>133</v>
      </c>
      <c r="N728" s="2">
        <v>24.182963999999998</v>
      </c>
      <c r="O728" s="2">
        <v>55.648220000000002</v>
      </c>
      <c r="P728" s="2" t="s">
        <v>5226</v>
      </c>
      <c r="Q728" s="2" t="s">
        <v>65</v>
      </c>
      <c r="R728" s="43" t="s">
        <v>18854</v>
      </c>
      <c r="S728" s="41" t="s">
        <v>1554</v>
      </c>
      <c r="T728" s="41" t="s">
        <v>18460</v>
      </c>
      <c r="U728" s="2" t="s">
        <v>16801</v>
      </c>
      <c r="V728" s="2" t="s">
        <v>1854</v>
      </c>
      <c r="W728" s="41" t="s">
        <v>17589</v>
      </c>
      <c r="X728" s="2" t="s">
        <v>5173</v>
      </c>
      <c r="Y728" s="2" t="s">
        <v>5143</v>
      </c>
      <c r="Z728" s="2" t="s">
        <v>20</v>
      </c>
      <c r="AA728" s="2" t="s">
        <v>5144</v>
      </c>
      <c r="AB728" s="2" t="s">
        <v>5145</v>
      </c>
      <c r="AC728" s="2" t="s">
        <v>5247</v>
      </c>
      <c r="AD728" s="2">
        <v>8001200</v>
      </c>
      <c r="AE728" s="2">
        <v>40</v>
      </c>
      <c r="AF728" s="2">
        <v>6</v>
      </c>
      <c r="AG728" s="2">
        <v>3</v>
      </c>
      <c r="AH728" s="2" t="s">
        <v>17978</v>
      </c>
      <c r="AI728" s="2">
        <v>3</v>
      </c>
      <c r="AJ728" s="2">
        <v>3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 t="s">
        <v>78</v>
      </c>
      <c r="CE728" s="2" t="s">
        <v>19301</v>
      </c>
      <c r="CF728" s="2"/>
      <c r="CG728" s="2"/>
      <c r="CH728" s="2"/>
      <c r="CI728" s="49"/>
    </row>
    <row r="729" spans="1:87" x14ac:dyDescent="0.2">
      <c r="A729" s="2" t="s">
        <v>18936</v>
      </c>
      <c r="B729" s="2" t="s">
        <v>23770</v>
      </c>
      <c r="C729" s="2" t="s">
        <v>5140</v>
      </c>
      <c r="D729" s="2"/>
      <c r="E729" s="2" t="s">
        <v>18936</v>
      </c>
      <c r="F729" s="2" t="s">
        <v>18936</v>
      </c>
      <c r="G729" s="23"/>
      <c r="H729" s="2"/>
      <c r="I729" s="2" t="s">
        <v>61</v>
      </c>
      <c r="J729" s="2" t="s">
        <v>61</v>
      </c>
      <c r="K729" s="2"/>
      <c r="L729" s="46">
        <v>2023</v>
      </c>
      <c r="M729" s="2" t="s">
        <v>133</v>
      </c>
      <c r="N729" s="2">
        <v>23.877231999999999</v>
      </c>
      <c r="O729" s="2">
        <v>55.397174999999997</v>
      </c>
      <c r="P729" s="2" t="s">
        <v>5226</v>
      </c>
      <c r="Q729" s="2" t="s">
        <v>65</v>
      </c>
      <c r="R729" s="43" t="s">
        <v>18854</v>
      </c>
      <c r="S729" s="41" t="s">
        <v>1554</v>
      </c>
      <c r="T729" s="41" t="s">
        <v>18460</v>
      </c>
      <c r="U729" s="2" t="s">
        <v>16801</v>
      </c>
      <c r="V729" s="2" t="s">
        <v>1854</v>
      </c>
      <c r="W729" s="41" t="s">
        <v>144</v>
      </c>
      <c r="X729" s="2" t="s">
        <v>5173</v>
      </c>
      <c r="Y729" s="2" t="s">
        <v>5143</v>
      </c>
      <c r="Z729" s="2" t="s">
        <v>20</v>
      </c>
      <c r="AA729" s="2" t="s">
        <v>5144</v>
      </c>
      <c r="AB729" s="2" t="s">
        <v>5145</v>
      </c>
      <c r="AC729" s="2"/>
      <c r="AD729" s="2">
        <v>8008600</v>
      </c>
      <c r="AE729" s="2">
        <v>40</v>
      </c>
      <c r="AF729" s="2">
        <v>6</v>
      </c>
      <c r="AG729" s="2"/>
      <c r="AH729" s="2"/>
      <c r="AI729" s="2">
        <v>3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 t="s">
        <v>71</v>
      </c>
      <c r="CE729" s="2">
        <v>0</v>
      </c>
      <c r="CF729" s="2"/>
      <c r="CG729" s="2"/>
      <c r="CH729" s="2"/>
      <c r="CI729" s="49"/>
    </row>
    <row r="730" spans="1:87" x14ac:dyDescent="0.2">
      <c r="A730" s="2" t="s">
        <v>18937</v>
      </c>
      <c r="B730" s="2" t="s">
        <v>23771</v>
      </c>
      <c r="C730" s="2" t="s">
        <v>5140</v>
      </c>
      <c r="D730" s="2"/>
      <c r="E730" s="2" t="s">
        <v>18937</v>
      </c>
      <c r="F730" s="2" t="s">
        <v>18937</v>
      </c>
      <c r="G730" s="23"/>
      <c r="H730" s="2"/>
      <c r="I730" s="2" t="s">
        <v>61</v>
      </c>
      <c r="J730" s="2" t="s">
        <v>61</v>
      </c>
      <c r="K730" s="2"/>
      <c r="L730" s="46">
        <v>2023</v>
      </c>
      <c r="M730" s="2" t="s">
        <v>133</v>
      </c>
      <c r="N730" s="2">
        <v>24.415600000000001</v>
      </c>
      <c r="O730" s="2">
        <v>55.718290000000003</v>
      </c>
      <c r="P730" s="2" t="s">
        <v>5226</v>
      </c>
      <c r="Q730" s="2" t="s">
        <v>65</v>
      </c>
      <c r="R730" s="43" t="s">
        <v>18854</v>
      </c>
      <c r="S730" s="41" t="s">
        <v>1554</v>
      </c>
      <c r="T730" s="41" t="s">
        <v>18460</v>
      </c>
      <c r="U730" s="2" t="s">
        <v>16801</v>
      </c>
      <c r="V730" s="2" t="s">
        <v>1854</v>
      </c>
      <c r="W730" s="41" t="s">
        <v>144</v>
      </c>
      <c r="X730" s="2" t="s">
        <v>5173</v>
      </c>
      <c r="Y730" s="2" t="s">
        <v>5143</v>
      </c>
      <c r="Z730" s="2" t="s">
        <v>20</v>
      </c>
      <c r="AA730" s="2" t="s">
        <v>5144</v>
      </c>
      <c r="AB730" s="2" t="s">
        <v>5145</v>
      </c>
      <c r="AC730" s="2"/>
      <c r="AD730" s="2">
        <v>8005900</v>
      </c>
      <c r="AE730" s="2">
        <v>75</v>
      </c>
      <c r="AF730" s="2">
        <v>6</v>
      </c>
      <c r="AG730" s="2"/>
      <c r="AH730" s="2"/>
      <c r="AI730" s="2">
        <v>3</v>
      </c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 t="s">
        <v>78</v>
      </c>
      <c r="CE730" s="2" t="s">
        <v>19302</v>
      </c>
      <c r="CF730" s="2"/>
      <c r="CG730" s="2"/>
      <c r="CH730" s="2"/>
      <c r="CI730" s="49"/>
    </row>
    <row r="731" spans="1:87" x14ac:dyDescent="0.2">
      <c r="A731" s="2" t="s">
        <v>6044</v>
      </c>
      <c r="B731" s="2" t="s">
        <v>23772</v>
      </c>
      <c r="C731" s="2" t="s">
        <v>5140</v>
      </c>
      <c r="D731" s="2"/>
      <c r="E731" s="2" t="s">
        <v>6044</v>
      </c>
      <c r="F731" s="2" t="s">
        <v>6044</v>
      </c>
      <c r="G731" s="23" t="s">
        <v>16215</v>
      </c>
      <c r="H731" s="2"/>
      <c r="I731" s="2" t="s">
        <v>61</v>
      </c>
      <c r="J731" s="2" t="s">
        <v>61</v>
      </c>
      <c r="K731" s="2" t="s">
        <v>61</v>
      </c>
      <c r="L731" s="46">
        <v>43929</v>
      </c>
      <c r="M731" s="2" t="s">
        <v>133</v>
      </c>
      <c r="N731" s="2">
        <v>24.332865999999999</v>
      </c>
      <c r="O731" s="2">
        <v>55.820182000000003</v>
      </c>
      <c r="P731" s="2" t="s">
        <v>5226</v>
      </c>
      <c r="Q731" s="2" t="s">
        <v>65</v>
      </c>
      <c r="R731" s="43" t="s">
        <v>16802</v>
      </c>
      <c r="S731" s="41" t="s">
        <v>16802</v>
      </c>
      <c r="T731" s="41" t="s">
        <v>18462</v>
      </c>
      <c r="U731" s="2" t="s">
        <v>6245</v>
      </c>
      <c r="V731" s="2" t="s">
        <v>5281</v>
      </c>
      <c r="W731" s="41" t="s">
        <v>17589</v>
      </c>
      <c r="X731" s="2" t="s">
        <v>3057</v>
      </c>
      <c r="Y731" s="2" t="s">
        <v>5143</v>
      </c>
      <c r="Z731" s="2" t="s">
        <v>10423</v>
      </c>
      <c r="AA731" s="2" t="s">
        <v>1599</v>
      </c>
      <c r="AB731" s="2" t="s">
        <v>5145</v>
      </c>
      <c r="AC731" s="2" t="s">
        <v>5247</v>
      </c>
      <c r="AD731" s="2">
        <v>8000100</v>
      </c>
      <c r="AE731" s="2">
        <v>15</v>
      </c>
      <c r="AF731" s="2">
        <v>6</v>
      </c>
      <c r="AG731" s="2">
        <v>3</v>
      </c>
      <c r="AH731" s="2" t="s">
        <v>17978</v>
      </c>
      <c r="AI731" s="2">
        <v>3</v>
      </c>
      <c r="AJ731" s="2">
        <v>3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 t="s">
        <v>78</v>
      </c>
      <c r="CE731" s="2" t="s">
        <v>19303</v>
      </c>
      <c r="CF731" s="2" t="s">
        <v>15681</v>
      </c>
      <c r="CG731" s="2" t="s">
        <v>15748</v>
      </c>
      <c r="CH731" s="2" t="s">
        <v>15706</v>
      </c>
      <c r="CI731" s="49"/>
    </row>
    <row r="732" spans="1:87" x14ac:dyDescent="0.2">
      <c r="A732" s="2" t="s">
        <v>18944</v>
      </c>
      <c r="B732" s="2" t="s">
        <v>23773</v>
      </c>
      <c r="C732" s="2" t="s">
        <v>5140</v>
      </c>
      <c r="D732" s="2"/>
      <c r="E732" s="2" t="s">
        <v>18944</v>
      </c>
      <c r="F732" s="2" t="s">
        <v>18944</v>
      </c>
      <c r="G732" s="23" t="s">
        <v>18945</v>
      </c>
      <c r="H732" s="2"/>
      <c r="I732" s="2" t="s">
        <v>61</v>
      </c>
      <c r="J732" s="2" t="s">
        <v>61</v>
      </c>
      <c r="K732" s="2" t="s">
        <v>61</v>
      </c>
      <c r="L732" s="46">
        <v>45282</v>
      </c>
      <c r="M732" s="2" t="s">
        <v>3592</v>
      </c>
      <c r="N732" s="2">
        <v>24.091925</v>
      </c>
      <c r="O732" s="2">
        <v>55.923689000000003</v>
      </c>
      <c r="P732" s="2" t="s">
        <v>5226</v>
      </c>
      <c r="Q732" s="2" t="s">
        <v>65</v>
      </c>
      <c r="R732" s="43" t="s">
        <v>18854</v>
      </c>
      <c r="S732" s="41" t="s">
        <v>1554</v>
      </c>
      <c r="T732" s="41" t="s">
        <v>18460</v>
      </c>
      <c r="U732" s="2" t="s">
        <v>16801</v>
      </c>
      <c r="V732" s="2" t="s">
        <v>1854</v>
      </c>
      <c r="W732" s="41" t="s">
        <v>17589</v>
      </c>
      <c r="X732" s="2" t="s">
        <v>5173</v>
      </c>
      <c r="Y732" s="2" t="s">
        <v>5143</v>
      </c>
      <c r="Z732" s="2" t="s">
        <v>20</v>
      </c>
      <c r="AA732" s="2" t="s">
        <v>5144</v>
      </c>
      <c r="AB732" s="2" t="s">
        <v>5145</v>
      </c>
      <c r="AC732" s="2" t="s">
        <v>5247</v>
      </c>
      <c r="AD732" s="2">
        <v>8007900</v>
      </c>
      <c r="AE732" s="2">
        <v>30</v>
      </c>
      <c r="AF732" s="2">
        <v>7</v>
      </c>
      <c r="AG732" s="2">
        <v>3</v>
      </c>
      <c r="AH732" s="2" t="s">
        <v>17978</v>
      </c>
      <c r="AI732" s="2">
        <v>4</v>
      </c>
      <c r="AJ732" s="2">
        <v>3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 t="s">
        <v>71</v>
      </c>
      <c r="CE732" s="2">
        <v>0</v>
      </c>
      <c r="CF732" s="2"/>
      <c r="CG732" s="2"/>
      <c r="CH732" s="2"/>
      <c r="CI732" s="49"/>
    </row>
    <row r="733" spans="1:87" x14ac:dyDescent="0.2">
      <c r="A733" s="2" t="s">
        <v>22813</v>
      </c>
      <c r="B733" s="2" t="s">
        <v>23774</v>
      </c>
      <c r="C733" s="2" t="s">
        <v>5140</v>
      </c>
      <c r="D733" s="2"/>
      <c r="E733" s="2" t="s">
        <v>22813</v>
      </c>
      <c r="F733" s="2" t="s">
        <v>22813</v>
      </c>
      <c r="G733" s="23" t="s">
        <v>22840</v>
      </c>
      <c r="H733" s="2"/>
      <c r="I733" s="2" t="s">
        <v>61</v>
      </c>
      <c r="J733" s="2" t="s">
        <v>61</v>
      </c>
      <c r="K733" s="2" t="s">
        <v>61</v>
      </c>
      <c r="L733" s="45" t="s">
        <v>17096</v>
      </c>
      <c r="M733" s="2" t="s">
        <v>133</v>
      </c>
      <c r="N733" s="2">
        <v>24.125726</v>
      </c>
      <c r="O733" s="2">
        <v>55.676943000000001</v>
      </c>
      <c r="P733" s="2" t="s">
        <v>5226</v>
      </c>
      <c r="Q733" s="2" t="s">
        <v>65</v>
      </c>
      <c r="R733" s="43" t="s">
        <v>18854</v>
      </c>
      <c r="S733" s="41" t="s">
        <v>16802</v>
      </c>
      <c r="T733" s="41" t="s">
        <v>18462</v>
      </c>
      <c r="U733" s="2" t="s">
        <v>6245</v>
      </c>
      <c r="V733" s="2" t="s">
        <v>360</v>
      </c>
      <c r="W733" s="41" t="s">
        <v>17589</v>
      </c>
      <c r="X733" s="2" t="s">
        <v>5173</v>
      </c>
      <c r="Y733" s="2" t="s">
        <v>5143</v>
      </c>
      <c r="Z733" s="2" t="s">
        <v>20</v>
      </c>
      <c r="AA733" s="2" t="s">
        <v>5144</v>
      </c>
      <c r="AB733" s="2" t="s">
        <v>5145</v>
      </c>
      <c r="AC733" s="2" t="s">
        <v>5205</v>
      </c>
      <c r="AD733" s="2">
        <v>8002900</v>
      </c>
      <c r="AE733" s="2">
        <v>37</v>
      </c>
      <c r="AF733" s="2">
        <v>6</v>
      </c>
      <c r="AG733" s="2">
        <v>3</v>
      </c>
      <c r="AH733" s="2" t="s">
        <v>17974</v>
      </c>
      <c r="AI733" s="2">
        <v>3</v>
      </c>
      <c r="AJ733" s="2">
        <v>3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 t="s">
        <v>78</v>
      </c>
      <c r="CE733" s="2" t="s">
        <v>22989</v>
      </c>
      <c r="CF733" s="2"/>
      <c r="CG733" s="2"/>
      <c r="CH733" s="2"/>
      <c r="CI733" s="49"/>
    </row>
    <row r="734" spans="1:87" x14ac:dyDescent="0.2">
      <c r="A734" s="2" t="s">
        <v>22814</v>
      </c>
      <c r="B734" s="2" t="s">
        <v>23775</v>
      </c>
      <c r="C734" s="2" t="s">
        <v>5140</v>
      </c>
      <c r="D734" s="2"/>
      <c r="E734" s="2" t="s">
        <v>22814</v>
      </c>
      <c r="F734" s="2" t="s">
        <v>22814</v>
      </c>
      <c r="G734" s="23" t="s">
        <v>22835</v>
      </c>
      <c r="H734" s="2"/>
      <c r="I734" s="2" t="s">
        <v>61</v>
      </c>
      <c r="J734" s="2" t="s">
        <v>61</v>
      </c>
      <c r="K734" s="2" t="s">
        <v>61</v>
      </c>
      <c r="L734" s="45" t="s">
        <v>17096</v>
      </c>
      <c r="M734" s="2" t="s">
        <v>133</v>
      </c>
      <c r="N734" s="2">
        <v>24.296279999999999</v>
      </c>
      <c r="O734" s="2">
        <v>55.711930000000002</v>
      </c>
      <c r="P734" s="2" t="s">
        <v>5226</v>
      </c>
      <c r="Q734" s="2" t="s">
        <v>65</v>
      </c>
      <c r="R734" s="43" t="s">
        <v>18854</v>
      </c>
      <c r="S734" s="41" t="s">
        <v>1554</v>
      </c>
      <c r="T734" s="41" t="s">
        <v>18460</v>
      </c>
      <c r="U734" s="2" t="s">
        <v>16801</v>
      </c>
      <c r="V734" s="2" t="s">
        <v>1854</v>
      </c>
      <c r="W734" s="41" t="s">
        <v>17589</v>
      </c>
      <c r="X734" s="2" t="s">
        <v>5173</v>
      </c>
      <c r="Y734" s="2" t="s">
        <v>5143</v>
      </c>
      <c r="Z734" s="2" t="s">
        <v>20</v>
      </c>
      <c r="AA734" s="2" t="s">
        <v>5144</v>
      </c>
      <c r="AB734" s="2" t="s">
        <v>5145</v>
      </c>
      <c r="AC734" s="2" t="s">
        <v>5247</v>
      </c>
      <c r="AD734" s="2">
        <v>8004100</v>
      </c>
      <c r="AE734" s="2">
        <v>40</v>
      </c>
      <c r="AF734" s="2">
        <v>6</v>
      </c>
      <c r="AG734" s="2">
        <v>3</v>
      </c>
      <c r="AH734" s="2" t="s">
        <v>17978</v>
      </c>
      <c r="AI734" s="2">
        <v>3</v>
      </c>
      <c r="AJ734" s="2">
        <v>3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 t="s">
        <v>71</v>
      </c>
      <c r="CE734" s="2">
        <v>0</v>
      </c>
      <c r="CF734" s="2"/>
      <c r="CG734" s="2"/>
      <c r="CH734" s="2"/>
      <c r="CI734" s="49"/>
    </row>
    <row r="735" spans="1:87" x14ac:dyDescent="0.2">
      <c r="A735" s="2" t="s">
        <v>22815</v>
      </c>
      <c r="B735" s="2" t="s">
        <v>23776</v>
      </c>
      <c r="C735" s="2" t="s">
        <v>5140</v>
      </c>
      <c r="D735" s="2"/>
      <c r="E735" s="2" t="s">
        <v>22815</v>
      </c>
      <c r="F735" s="2" t="s">
        <v>22815</v>
      </c>
      <c r="G735" s="23"/>
      <c r="H735" s="2"/>
      <c r="I735" s="2" t="s">
        <v>61</v>
      </c>
      <c r="J735" s="2" t="s">
        <v>61</v>
      </c>
      <c r="K735" s="2"/>
      <c r="L735" s="45" t="s">
        <v>17096</v>
      </c>
      <c r="M735" s="2" t="s">
        <v>133</v>
      </c>
      <c r="N735" s="2">
        <v>23.624034999999999</v>
      </c>
      <c r="O735" s="2">
        <v>55.514912000000002</v>
      </c>
      <c r="P735" s="2" t="s">
        <v>5226</v>
      </c>
      <c r="Q735" s="2" t="s">
        <v>65</v>
      </c>
      <c r="R735" s="43" t="s">
        <v>18854</v>
      </c>
      <c r="S735" s="41" t="s">
        <v>16802</v>
      </c>
      <c r="T735" s="41" t="s">
        <v>18460</v>
      </c>
      <c r="U735" s="2" t="s">
        <v>4673</v>
      </c>
      <c r="V735" s="2" t="s">
        <v>1854</v>
      </c>
      <c r="W735" s="41" t="s">
        <v>144</v>
      </c>
      <c r="X735" s="2" t="s">
        <v>5173</v>
      </c>
      <c r="Y735" s="2" t="s">
        <v>5143</v>
      </c>
      <c r="Z735" s="2" t="s">
        <v>20</v>
      </c>
      <c r="AA735" s="2" t="s">
        <v>5144</v>
      </c>
      <c r="AB735" s="2" t="s">
        <v>5145</v>
      </c>
      <c r="AC735" s="2"/>
      <c r="AD735" s="2">
        <v>8009300</v>
      </c>
      <c r="AE735" s="2">
        <v>55</v>
      </c>
      <c r="AF735" s="2">
        <v>6</v>
      </c>
      <c r="AG735" s="2"/>
      <c r="AH735" s="2"/>
      <c r="AI735" s="2">
        <v>3</v>
      </c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 t="s">
        <v>71</v>
      </c>
      <c r="CE735" s="2">
        <v>0</v>
      </c>
      <c r="CF735" s="2"/>
      <c r="CG735" s="2"/>
      <c r="CH735" s="2"/>
      <c r="CI735" s="49"/>
    </row>
    <row r="736" spans="1:87" x14ac:dyDescent="0.2">
      <c r="A736" s="2" t="s">
        <v>22816</v>
      </c>
      <c r="B736" s="2" t="s">
        <v>23777</v>
      </c>
      <c r="C736" s="2" t="s">
        <v>5140</v>
      </c>
      <c r="D736" s="2"/>
      <c r="E736" s="2" t="s">
        <v>22816</v>
      </c>
      <c r="F736" s="2" t="s">
        <v>22816</v>
      </c>
      <c r="G736" s="23"/>
      <c r="H736" s="2"/>
      <c r="I736" s="2" t="s">
        <v>61</v>
      </c>
      <c r="J736" s="2" t="s">
        <v>61</v>
      </c>
      <c r="K736" s="2"/>
      <c r="L736" s="45" t="s">
        <v>17096</v>
      </c>
      <c r="M736" s="2" t="s">
        <v>133</v>
      </c>
      <c r="N736" s="2">
        <v>23.608076000000001</v>
      </c>
      <c r="O736" s="2">
        <v>55.417732999999998</v>
      </c>
      <c r="P736" s="2" t="s">
        <v>5226</v>
      </c>
      <c r="Q736" s="2" t="s">
        <v>65</v>
      </c>
      <c r="R736" s="43" t="s">
        <v>18854</v>
      </c>
      <c r="S736" s="41" t="s">
        <v>16802</v>
      </c>
      <c r="T736" s="41" t="s">
        <v>18460</v>
      </c>
      <c r="U736" s="2" t="s">
        <v>4673</v>
      </c>
      <c r="V736" s="2" t="s">
        <v>1854</v>
      </c>
      <c r="W736" s="41" t="s">
        <v>144</v>
      </c>
      <c r="X736" s="2" t="s">
        <v>5173</v>
      </c>
      <c r="Y736" s="2" t="s">
        <v>5143</v>
      </c>
      <c r="Z736" s="2" t="s">
        <v>20</v>
      </c>
      <c r="AA736" s="2" t="s">
        <v>5144</v>
      </c>
      <c r="AB736" s="2" t="s">
        <v>5145</v>
      </c>
      <c r="AC736" s="2"/>
      <c r="AD736" s="2">
        <v>8009300</v>
      </c>
      <c r="AE736" s="2">
        <v>75</v>
      </c>
      <c r="AF736" s="2">
        <v>6</v>
      </c>
      <c r="AG736" s="2"/>
      <c r="AH736" s="2"/>
      <c r="AI736" s="2">
        <v>3</v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 t="s">
        <v>71</v>
      </c>
      <c r="CE736" s="2">
        <v>0</v>
      </c>
      <c r="CF736" s="2"/>
      <c r="CG736" s="2"/>
      <c r="CH736" s="2"/>
      <c r="CI736" s="49"/>
    </row>
    <row r="737" spans="1:87" x14ac:dyDescent="0.2">
      <c r="A737" s="2" t="s">
        <v>22817</v>
      </c>
      <c r="B737" s="2" t="s">
        <v>23778</v>
      </c>
      <c r="C737" s="2" t="s">
        <v>5140</v>
      </c>
      <c r="D737" s="2"/>
      <c r="E737" s="2" t="s">
        <v>22817</v>
      </c>
      <c r="F737" s="2" t="s">
        <v>22817</v>
      </c>
      <c r="G737" s="23"/>
      <c r="H737" s="2"/>
      <c r="I737" s="2" t="s">
        <v>61</v>
      </c>
      <c r="J737" s="2" t="s">
        <v>61</v>
      </c>
      <c r="K737" s="2"/>
      <c r="L737" s="45" t="s">
        <v>17096</v>
      </c>
      <c r="M737" s="2" t="s">
        <v>133</v>
      </c>
      <c r="N737" s="2">
        <v>24.312740000000002</v>
      </c>
      <c r="O737" s="2">
        <v>55.65119</v>
      </c>
      <c r="P737" s="2" t="s">
        <v>5226</v>
      </c>
      <c r="Q737" s="2" t="s">
        <v>65</v>
      </c>
      <c r="R737" s="43" t="s">
        <v>18854</v>
      </c>
      <c r="S737" s="41" t="s">
        <v>16802</v>
      </c>
      <c r="T737" s="41" t="s">
        <v>18465</v>
      </c>
      <c r="U737" s="2" t="s">
        <v>16804</v>
      </c>
      <c r="V737" s="2" t="s">
        <v>5281</v>
      </c>
      <c r="W737" s="41" t="s">
        <v>144</v>
      </c>
      <c r="X737" s="2" t="s">
        <v>5173</v>
      </c>
      <c r="Y737" s="2" t="s">
        <v>5143</v>
      </c>
      <c r="Z737" s="2" t="s">
        <v>20</v>
      </c>
      <c r="AA737" s="2" t="s">
        <v>5144</v>
      </c>
      <c r="AB737" s="2" t="s">
        <v>5145</v>
      </c>
      <c r="AC737" s="2"/>
      <c r="AD737" s="2">
        <v>8006100</v>
      </c>
      <c r="AE737" s="2">
        <v>85</v>
      </c>
      <c r="AF737" s="2">
        <v>6</v>
      </c>
      <c r="AG737" s="2"/>
      <c r="AH737" s="2"/>
      <c r="AI737" s="2">
        <v>3</v>
      </c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 t="s">
        <v>71</v>
      </c>
      <c r="CE737" s="2">
        <v>0</v>
      </c>
      <c r="CF737" s="2"/>
      <c r="CG737" s="2"/>
      <c r="CH737" s="2"/>
      <c r="CI737" s="49"/>
    </row>
    <row r="738" spans="1:87" x14ac:dyDescent="0.2">
      <c r="A738" s="2" t="s">
        <v>22818</v>
      </c>
      <c r="B738" s="2" t="s">
        <v>23779</v>
      </c>
      <c r="C738" s="2" t="s">
        <v>5140</v>
      </c>
      <c r="D738" s="2"/>
      <c r="E738" s="2" t="s">
        <v>22818</v>
      </c>
      <c r="F738" s="2" t="s">
        <v>22818</v>
      </c>
      <c r="G738" s="23"/>
      <c r="H738" s="2"/>
      <c r="I738" s="2" t="s">
        <v>61</v>
      </c>
      <c r="J738" s="2" t="s">
        <v>61</v>
      </c>
      <c r="K738" s="2"/>
      <c r="L738" s="45" t="s">
        <v>17096</v>
      </c>
      <c r="M738" s="2" t="s">
        <v>133</v>
      </c>
      <c r="N738" s="2">
        <v>23.929880000000001</v>
      </c>
      <c r="O738" s="2">
        <v>55.361660000000001</v>
      </c>
      <c r="P738" s="2" t="s">
        <v>5226</v>
      </c>
      <c r="Q738" s="2" t="s">
        <v>65</v>
      </c>
      <c r="R738" s="43" t="s">
        <v>18854</v>
      </c>
      <c r="S738" s="41" t="s">
        <v>1554</v>
      </c>
      <c r="T738" s="41" t="s">
        <v>18460</v>
      </c>
      <c r="U738" s="2" t="s">
        <v>16801</v>
      </c>
      <c r="V738" s="2" t="s">
        <v>1854</v>
      </c>
      <c r="W738" s="41" t="s">
        <v>144</v>
      </c>
      <c r="X738" s="2" t="s">
        <v>5173</v>
      </c>
      <c r="Y738" s="2" t="s">
        <v>5143</v>
      </c>
      <c r="Z738" s="2" t="s">
        <v>20</v>
      </c>
      <c r="AA738" s="2" t="s">
        <v>5144</v>
      </c>
      <c r="AB738" s="2" t="s">
        <v>5145</v>
      </c>
      <c r="AC738" s="2"/>
      <c r="AD738" s="2">
        <v>8008600</v>
      </c>
      <c r="AE738" s="2">
        <v>92</v>
      </c>
      <c r="AF738" s="2">
        <v>6</v>
      </c>
      <c r="AG738" s="2"/>
      <c r="AH738" s="2"/>
      <c r="AI738" s="2">
        <v>3</v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 t="s">
        <v>71</v>
      </c>
      <c r="CE738" s="2">
        <v>0</v>
      </c>
      <c r="CF738" s="2"/>
      <c r="CG738" s="2"/>
      <c r="CH738" s="2"/>
      <c r="CI738" s="49"/>
    </row>
    <row r="739" spans="1:87" x14ac:dyDescent="0.2">
      <c r="A739" s="6" t="s">
        <v>22819</v>
      </c>
      <c r="B739" s="2" t="s">
        <v>23780</v>
      </c>
      <c r="C739" s="2" t="s">
        <v>5140</v>
      </c>
      <c r="D739" s="2"/>
      <c r="E739" s="6" t="s">
        <v>22819</v>
      </c>
      <c r="F739" s="6" t="s">
        <v>22819</v>
      </c>
      <c r="G739" s="23" t="s">
        <v>22836</v>
      </c>
      <c r="H739" s="2"/>
      <c r="I739" s="2" t="s">
        <v>61</v>
      </c>
      <c r="J739" s="2" t="s">
        <v>61</v>
      </c>
      <c r="K739" s="2" t="s">
        <v>61</v>
      </c>
      <c r="L739" s="45" t="s">
        <v>17096</v>
      </c>
      <c r="M739" s="2" t="s">
        <v>133</v>
      </c>
      <c r="N739" s="2">
        <v>24.117010000000001</v>
      </c>
      <c r="O739" s="2">
        <v>55.374825999999999</v>
      </c>
      <c r="P739" s="2" t="s">
        <v>5226</v>
      </c>
      <c r="Q739" s="2" t="s">
        <v>65</v>
      </c>
      <c r="R739" s="43" t="s">
        <v>18854</v>
      </c>
      <c r="S739" s="41" t="s">
        <v>1554</v>
      </c>
      <c r="T739" s="41" t="s">
        <v>18460</v>
      </c>
      <c r="U739" s="2" t="s">
        <v>16801</v>
      </c>
      <c r="V739" s="2" t="s">
        <v>1854</v>
      </c>
      <c r="W739" s="41" t="s">
        <v>17589</v>
      </c>
      <c r="X739" s="2" t="s">
        <v>5173</v>
      </c>
      <c r="Y739" s="2" t="s">
        <v>5143</v>
      </c>
      <c r="Z739" s="2" t="s">
        <v>20</v>
      </c>
      <c r="AA739" s="2" t="s">
        <v>5144</v>
      </c>
      <c r="AB739" s="2" t="s">
        <v>5145</v>
      </c>
      <c r="AC739" s="2" t="s">
        <v>5247</v>
      </c>
      <c r="AD739" s="2">
        <v>8007100</v>
      </c>
      <c r="AE739" s="2">
        <v>75</v>
      </c>
      <c r="AF739" s="2">
        <v>6</v>
      </c>
      <c r="AG739" s="2">
        <v>3</v>
      </c>
      <c r="AH739" s="2" t="s">
        <v>17978</v>
      </c>
      <c r="AI739" s="2">
        <v>3</v>
      </c>
      <c r="AJ739" s="2">
        <v>3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 t="s">
        <v>71</v>
      </c>
      <c r="CE739" s="2">
        <v>0</v>
      </c>
      <c r="CF739" s="2"/>
      <c r="CG739" s="2"/>
      <c r="CH739" s="2"/>
      <c r="CI739" s="49"/>
    </row>
    <row r="740" spans="1:87" x14ac:dyDescent="0.2">
      <c r="A740" s="2" t="s">
        <v>6091</v>
      </c>
      <c r="B740" s="2" t="s">
        <v>23781</v>
      </c>
      <c r="C740" s="2" t="s">
        <v>5140</v>
      </c>
      <c r="D740" s="2" t="s">
        <v>6091</v>
      </c>
      <c r="E740" s="2"/>
      <c r="F740" s="2"/>
      <c r="G740" s="23"/>
      <c r="H740" s="2" t="s">
        <v>61</v>
      </c>
      <c r="I740" s="2"/>
      <c r="J740" s="2"/>
      <c r="K740" s="2"/>
      <c r="L740" s="46" t="s">
        <v>17088</v>
      </c>
      <c r="M740" s="2" t="s">
        <v>133</v>
      </c>
      <c r="N740" s="2">
        <v>22.706761</v>
      </c>
      <c r="O740" s="2">
        <v>55.212167000000001</v>
      </c>
      <c r="P740" s="2" t="s">
        <v>3602</v>
      </c>
      <c r="Q740" s="2" t="s">
        <v>65</v>
      </c>
      <c r="R740" s="43" t="s">
        <v>16802</v>
      </c>
      <c r="S740" s="41" t="s">
        <v>16802</v>
      </c>
      <c r="T740" s="41" t="s">
        <v>18462</v>
      </c>
      <c r="U740" s="2" t="s">
        <v>6245</v>
      </c>
      <c r="V740" s="2" t="s">
        <v>4851</v>
      </c>
      <c r="W740" s="41" t="s">
        <v>6092</v>
      </c>
      <c r="X740" s="2" t="s">
        <v>5173</v>
      </c>
      <c r="Y740" s="2"/>
      <c r="Z740" s="2"/>
      <c r="AA740" s="2"/>
      <c r="AB740" s="2"/>
      <c r="AC740" s="2"/>
      <c r="AD740" s="2">
        <v>8009700</v>
      </c>
      <c r="AE740" s="2">
        <v>35</v>
      </c>
      <c r="AF740" s="2"/>
      <c r="AG740" s="2"/>
      <c r="AH740" s="2"/>
      <c r="AI740" s="2" t="s">
        <v>3591</v>
      </c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 t="s">
        <v>2851</v>
      </c>
      <c r="CE740" s="2">
        <v>0</v>
      </c>
      <c r="CF740" s="2" t="s">
        <v>15680</v>
      </c>
      <c r="CG740" s="2" t="s">
        <v>253</v>
      </c>
      <c r="CH740" s="2" t="s">
        <v>15706</v>
      </c>
      <c r="CI740" s="49"/>
    </row>
    <row r="741" spans="1:87" x14ac:dyDescent="0.2">
      <c r="A741" s="2" t="s">
        <v>150</v>
      </c>
      <c r="B741" s="2" t="s">
        <v>23782</v>
      </c>
      <c r="C741" s="2" t="s">
        <v>59</v>
      </c>
      <c r="D741" s="2" t="s">
        <v>150</v>
      </c>
      <c r="E741" s="2" t="s">
        <v>150</v>
      </c>
      <c r="F741" s="2" t="s">
        <v>151</v>
      </c>
      <c r="G741" s="23"/>
      <c r="H741" s="2" t="s">
        <v>83</v>
      </c>
      <c r="I741" s="2" t="s">
        <v>15759</v>
      </c>
      <c r="J741" s="2" t="s">
        <v>15759</v>
      </c>
      <c r="K741" s="2"/>
      <c r="L741" s="2" t="s">
        <v>17088</v>
      </c>
      <c r="M741" s="2" t="s">
        <v>133</v>
      </c>
      <c r="N741" s="2">
        <v>24.444555999999999</v>
      </c>
      <c r="O741" s="2">
        <v>54.606816999999999</v>
      </c>
      <c r="P741" s="2" t="s">
        <v>152</v>
      </c>
      <c r="Q741" s="2" t="s">
        <v>65</v>
      </c>
      <c r="R741" s="2" t="s">
        <v>18854</v>
      </c>
      <c r="S741" s="2" t="s">
        <v>1554</v>
      </c>
      <c r="T741" s="2" t="s">
        <v>18460</v>
      </c>
      <c r="U741" s="2" t="s">
        <v>16801</v>
      </c>
      <c r="V741" s="2" t="s">
        <v>134</v>
      </c>
      <c r="W741" s="2" t="s">
        <v>67</v>
      </c>
      <c r="X741" s="2" t="s">
        <v>153</v>
      </c>
      <c r="Y741" s="2" t="s">
        <v>86</v>
      </c>
      <c r="Z741" s="2"/>
      <c r="AA741" s="2" t="s">
        <v>16240</v>
      </c>
      <c r="AB741" s="2" t="s">
        <v>87</v>
      </c>
      <c r="AC741" s="2"/>
      <c r="AD741" s="2">
        <v>2042600</v>
      </c>
      <c r="AE741" s="2">
        <v>29</v>
      </c>
      <c r="AF741" s="2"/>
      <c r="AG741" s="2"/>
      <c r="AH741" s="2"/>
      <c r="AI741" s="2">
        <v>6</v>
      </c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 t="s">
        <v>78</v>
      </c>
      <c r="CE741" s="2" t="s">
        <v>154</v>
      </c>
      <c r="CF741" s="2" t="s">
        <v>15683</v>
      </c>
      <c r="CG741" s="2" t="e">
        <v>#N/A</v>
      </c>
      <c r="CH741" s="2" t="s">
        <v>15705</v>
      </c>
      <c r="CI741" s="49"/>
    </row>
    <row r="742" spans="1:87" x14ac:dyDescent="0.2">
      <c r="A742" s="2" t="s">
        <v>4562</v>
      </c>
      <c r="B742" s="2" t="s">
        <v>23783</v>
      </c>
      <c r="C742" s="2" t="s">
        <v>59</v>
      </c>
      <c r="D742" s="2"/>
      <c r="E742" s="2"/>
      <c r="F742" s="2" t="s">
        <v>4563</v>
      </c>
      <c r="G742" s="23"/>
      <c r="H742" s="2"/>
      <c r="I742" s="2"/>
      <c r="J742" s="2" t="s">
        <v>15759</v>
      </c>
      <c r="K742" s="2"/>
      <c r="L742" s="45" t="s">
        <v>17088</v>
      </c>
      <c r="M742" s="2" t="s">
        <v>133</v>
      </c>
      <c r="N742" s="39">
        <v>24.481629999999999</v>
      </c>
      <c r="O742" s="39">
        <v>54.605849999999997</v>
      </c>
      <c r="P742" s="2" t="s">
        <v>64</v>
      </c>
      <c r="Q742" s="2" t="s">
        <v>65</v>
      </c>
      <c r="R742" s="43" t="s">
        <v>18854</v>
      </c>
      <c r="S742" s="41" t="s">
        <v>272</v>
      </c>
      <c r="T742" s="41" t="s">
        <v>18461</v>
      </c>
      <c r="U742" s="2" t="s">
        <v>16801</v>
      </c>
      <c r="V742" s="2" t="s">
        <v>272</v>
      </c>
      <c r="W742" s="41" t="s">
        <v>3593</v>
      </c>
      <c r="X742" s="2" t="s">
        <v>68</v>
      </c>
      <c r="Y742" s="2" t="s">
        <v>76</v>
      </c>
      <c r="Z742" s="2"/>
      <c r="AA742" s="2" t="s">
        <v>3591</v>
      </c>
      <c r="AB742" s="2" t="s">
        <v>4564</v>
      </c>
      <c r="AC742" s="2"/>
      <c r="AD742" s="2">
        <v>2004600</v>
      </c>
      <c r="AE742" s="2">
        <v>5</v>
      </c>
      <c r="AF742" s="2"/>
      <c r="AG742" s="2"/>
      <c r="AH742" s="2"/>
      <c r="AI742" s="2">
        <v>12</v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 t="s">
        <v>71</v>
      </c>
      <c r="CE742" s="2">
        <v>0</v>
      </c>
      <c r="CF742" s="2" t="s">
        <v>15689</v>
      </c>
      <c r="CG742" s="2" t="e">
        <v>#N/A</v>
      </c>
      <c r="CH742" s="2" t="s">
        <v>272</v>
      </c>
      <c r="CI742" s="49"/>
    </row>
    <row r="743" spans="1:87" x14ac:dyDescent="0.2">
      <c r="A743" s="2" t="s">
        <v>4757</v>
      </c>
      <c r="B743" s="2" t="s">
        <v>23784</v>
      </c>
      <c r="C743" s="2" t="s">
        <v>59</v>
      </c>
      <c r="D743" s="2"/>
      <c r="E743" s="2" t="s">
        <v>4757</v>
      </c>
      <c r="F743" s="2" t="s">
        <v>4758</v>
      </c>
      <c r="G743" s="23" t="s">
        <v>4759</v>
      </c>
      <c r="H743" s="2"/>
      <c r="I743" s="2" t="s">
        <v>61</v>
      </c>
      <c r="J743" s="2" t="s">
        <v>61</v>
      </c>
      <c r="K743" s="2" t="s">
        <v>61</v>
      </c>
      <c r="L743" s="46">
        <v>44451</v>
      </c>
      <c r="M743" s="2" t="s">
        <v>133</v>
      </c>
      <c r="N743" s="2">
        <v>24.365850760000001</v>
      </c>
      <c r="O743" s="2">
        <v>54.751491880000003</v>
      </c>
      <c r="P743" s="2" t="s">
        <v>64</v>
      </c>
      <c r="Q743" s="2" t="s">
        <v>65</v>
      </c>
      <c r="R743" s="43" t="s">
        <v>18854</v>
      </c>
      <c r="S743" s="41" t="s">
        <v>1554</v>
      </c>
      <c r="T743" s="41" t="s">
        <v>18460</v>
      </c>
      <c r="U743" s="2" t="s">
        <v>4673</v>
      </c>
      <c r="V743" s="2" t="s">
        <v>1554</v>
      </c>
      <c r="W743" s="41" t="s">
        <v>17589</v>
      </c>
      <c r="X743" s="2" t="s">
        <v>68</v>
      </c>
      <c r="Y743" s="2" t="s">
        <v>102</v>
      </c>
      <c r="Z743" s="2"/>
      <c r="AA743" s="2" t="s">
        <v>16242</v>
      </c>
      <c r="AB743" s="2" t="s">
        <v>103</v>
      </c>
      <c r="AC743" s="2" t="s">
        <v>18268</v>
      </c>
      <c r="AD743" s="2">
        <v>2046900</v>
      </c>
      <c r="AE743" s="2">
        <v>40</v>
      </c>
      <c r="AF743" s="2"/>
      <c r="AG743" s="2"/>
      <c r="AH743" s="2" t="s">
        <v>18270</v>
      </c>
      <c r="AI743" s="2">
        <v>3</v>
      </c>
      <c r="AJ743" s="2">
        <v>3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 t="s">
        <v>78</v>
      </c>
      <c r="CE743" s="2" t="s">
        <v>4760</v>
      </c>
      <c r="CF743" s="2">
        <v>0</v>
      </c>
      <c r="CG743" s="2" t="s">
        <v>15733</v>
      </c>
      <c r="CH743" s="2" t="s">
        <v>15706</v>
      </c>
      <c r="CI743" s="49"/>
    </row>
    <row r="744" spans="1:87" x14ac:dyDescent="0.2">
      <c r="A744" s="2" t="s">
        <v>4557</v>
      </c>
      <c r="B744" s="2" t="s">
        <v>23785</v>
      </c>
      <c r="C744" s="2" t="s">
        <v>59</v>
      </c>
      <c r="D744" s="2"/>
      <c r="E744" s="2" t="s">
        <v>4557</v>
      </c>
      <c r="F744" s="2" t="s">
        <v>4558</v>
      </c>
      <c r="G744" s="23" t="s">
        <v>16946</v>
      </c>
      <c r="H744" s="2"/>
      <c r="I744" s="2" t="s">
        <v>61</v>
      </c>
      <c r="J744" s="2" t="s">
        <v>61</v>
      </c>
      <c r="K744" s="2" t="s">
        <v>61</v>
      </c>
      <c r="L744" s="46">
        <v>44276</v>
      </c>
      <c r="M744" s="2" t="s">
        <v>133</v>
      </c>
      <c r="N744" s="2">
        <v>24.198990999999999</v>
      </c>
      <c r="O744" s="2">
        <v>54.886882999999997</v>
      </c>
      <c r="P744" s="2" t="s">
        <v>64</v>
      </c>
      <c r="Q744" s="2" t="s">
        <v>65</v>
      </c>
      <c r="R744" s="43" t="s">
        <v>18854</v>
      </c>
      <c r="S744" s="41" t="s">
        <v>1554</v>
      </c>
      <c r="T744" s="41" t="s">
        <v>18460</v>
      </c>
      <c r="U744" s="2" t="s">
        <v>4673</v>
      </c>
      <c r="V744" s="2" t="s">
        <v>4559</v>
      </c>
      <c r="W744" s="41" t="s">
        <v>17589</v>
      </c>
      <c r="X744" s="2" t="s">
        <v>68</v>
      </c>
      <c r="Y744" s="2" t="s">
        <v>102</v>
      </c>
      <c r="Z744" s="2" t="s">
        <v>20</v>
      </c>
      <c r="AA744" s="2" t="s">
        <v>16239</v>
      </c>
      <c r="AB744" s="2" t="s">
        <v>103</v>
      </c>
      <c r="AC744" s="2" t="s">
        <v>18269</v>
      </c>
      <c r="AD744" s="2">
        <v>2430100</v>
      </c>
      <c r="AE744" s="2">
        <v>40</v>
      </c>
      <c r="AF744" s="2"/>
      <c r="AG744" s="2"/>
      <c r="AH744" s="2" t="s">
        <v>18271</v>
      </c>
      <c r="AI744" s="2">
        <v>4</v>
      </c>
      <c r="AJ744" s="2">
        <v>3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 t="s">
        <v>71</v>
      </c>
      <c r="CE744" s="2">
        <v>0</v>
      </c>
      <c r="CF744" s="2" t="s">
        <v>15680</v>
      </c>
      <c r="CG744" s="2" t="s">
        <v>15708</v>
      </c>
      <c r="CH744" s="2" t="s">
        <v>15709</v>
      </c>
      <c r="CI744" s="49"/>
    </row>
    <row r="745" spans="1:87" x14ac:dyDescent="0.2">
      <c r="A745" s="2" t="s">
        <v>4879</v>
      </c>
      <c r="B745" s="2" t="s">
        <v>23786</v>
      </c>
      <c r="C745" s="2" t="s">
        <v>59</v>
      </c>
      <c r="D745" s="2"/>
      <c r="E745" s="2" t="s">
        <v>4879</v>
      </c>
      <c r="F745" s="2" t="s">
        <v>4880</v>
      </c>
      <c r="G745" s="23" t="s">
        <v>2627</v>
      </c>
      <c r="H745" s="2"/>
      <c r="I745" s="2" t="s">
        <v>61</v>
      </c>
      <c r="J745" s="2" t="s">
        <v>61</v>
      </c>
      <c r="K745" s="2" t="s">
        <v>61</v>
      </c>
      <c r="L745" s="46">
        <v>44586</v>
      </c>
      <c r="M745" s="2" t="s">
        <v>133</v>
      </c>
      <c r="N745" s="39">
        <v>24.289307999999998</v>
      </c>
      <c r="O745" s="39">
        <v>54.656838</v>
      </c>
      <c r="P745" s="2" t="s">
        <v>64</v>
      </c>
      <c r="Q745" s="2" t="s">
        <v>65</v>
      </c>
      <c r="R745" s="43" t="s">
        <v>18854</v>
      </c>
      <c r="S745" s="41" t="s">
        <v>1554</v>
      </c>
      <c r="T745" s="41" t="s">
        <v>18460</v>
      </c>
      <c r="U745" s="2" t="s">
        <v>4673</v>
      </c>
      <c r="V745" s="2" t="s">
        <v>4559</v>
      </c>
      <c r="W745" s="41" t="s">
        <v>17589</v>
      </c>
      <c r="X745" s="2" t="s">
        <v>68</v>
      </c>
      <c r="Y745" s="2" t="s">
        <v>76</v>
      </c>
      <c r="Z745" s="2"/>
      <c r="AA745" s="2" t="s">
        <v>16242</v>
      </c>
      <c r="AB745" s="2" t="s">
        <v>77</v>
      </c>
      <c r="AC745" s="2" t="s">
        <v>18268</v>
      </c>
      <c r="AD745" s="2">
        <v>2046100</v>
      </c>
      <c r="AE745" s="2">
        <v>35</v>
      </c>
      <c r="AF745" s="2"/>
      <c r="AG745" s="2"/>
      <c r="AH745" s="2" t="s">
        <v>18270</v>
      </c>
      <c r="AI745" s="2">
        <v>3</v>
      </c>
      <c r="AJ745" s="2">
        <v>3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 t="s">
        <v>78</v>
      </c>
      <c r="CE745" s="2" t="s">
        <v>4505</v>
      </c>
      <c r="CF745" s="2" t="s">
        <v>15685</v>
      </c>
      <c r="CG745" s="2" t="s">
        <v>15717</v>
      </c>
      <c r="CH745" s="2" t="s">
        <v>15709</v>
      </c>
      <c r="CI745" s="49"/>
    </row>
    <row r="746" spans="1:87" x14ac:dyDescent="0.2">
      <c r="A746" s="2" t="s">
        <v>72</v>
      </c>
      <c r="B746" s="2" t="s">
        <v>23787</v>
      </c>
      <c r="C746" s="2" t="s">
        <v>59</v>
      </c>
      <c r="D746" s="2" t="s">
        <v>72</v>
      </c>
      <c r="E746" s="2" t="s">
        <v>72</v>
      </c>
      <c r="F746" s="2" t="s">
        <v>73</v>
      </c>
      <c r="G746" s="23" t="s">
        <v>74</v>
      </c>
      <c r="H746" s="2" t="s">
        <v>61</v>
      </c>
      <c r="I746" s="2" t="s">
        <v>61</v>
      </c>
      <c r="J746" s="2" t="s">
        <v>61</v>
      </c>
      <c r="K746" s="2" t="s">
        <v>61</v>
      </c>
      <c r="L746" s="43" t="s">
        <v>17088</v>
      </c>
      <c r="M746" s="2" t="s">
        <v>63</v>
      </c>
      <c r="N746" s="2">
        <v>24.481079999999999</v>
      </c>
      <c r="O746" s="2">
        <v>54.357779999999998</v>
      </c>
      <c r="P746" s="2" t="s">
        <v>64</v>
      </c>
      <c r="Q746" s="2" t="s">
        <v>65</v>
      </c>
      <c r="R746" s="43" t="s">
        <v>18854</v>
      </c>
      <c r="S746" s="41" t="s">
        <v>75</v>
      </c>
      <c r="T746" s="41" t="s">
        <v>18460</v>
      </c>
      <c r="U746" s="2" t="s">
        <v>16801</v>
      </c>
      <c r="V746" s="2" t="s">
        <v>75</v>
      </c>
      <c r="W746" s="41" t="s">
        <v>17588</v>
      </c>
      <c r="X746" s="2" t="s">
        <v>68</v>
      </c>
      <c r="Y746" s="2" t="s">
        <v>76</v>
      </c>
      <c r="Z746" s="2"/>
      <c r="AA746" s="2" t="s">
        <v>16241</v>
      </c>
      <c r="AB746" s="2" t="s">
        <v>77</v>
      </c>
      <c r="AC746" s="2" t="s">
        <v>18268</v>
      </c>
      <c r="AD746" s="2">
        <v>2501300</v>
      </c>
      <c r="AE746" s="2">
        <v>19</v>
      </c>
      <c r="AF746" s="2"/>
      <c r="AG746" s="2"/>
      <c r="AH746" s="2" t="s">
        <v>18270</v>
      </c>
      <c r="AI746" s="2">
        <v>3</v>
      </c>
      <c r="AJ746" s="2">
        <v>3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 t="s">
        <v>78</v>
      </c>
      <c r="CE746" s="2" t="s">
        <v>79</v>
      </c>
      <c r="CF746" s="2" t="s">
        <v>15681</v>
      </c>
      <c r="CG746" s="2" t="e">
        <v>#N/A</v>
      </c>
      <c r="CH746" s="2" t="s">
        <v>15705</v>
      </c>
      <c r="CI746" s="49"/>
    </row>
    <row r="747" spans="1:87" x14ac:dyDescent="0.2">
      <c r="A747" s="2" t="s">
        <v>91</v>
      </c>
      <c r="B747" s="2" t="s">
        <v>23788</v>
      </c>
      <c r="C747" s="2" t="s">
        <v>59</v>
      </c>
      <c r="D747" s="2" t="s">
        <v>91</v>
      </c>
      <c r="E747" s="2" t="s">
        <v>91</v>
      </c>
      <c r="F747" s="2" t="s">
        <v>92</v>
      </c>
      <c r="G747" s="23"/>
      <c r="H747" s="2" t="s">
        <v>61</v>
      </c>
      <c r="I747" s="2" t="s">
        <v>61</v>
      </c>
      <c r="J747" s="2" t="s">
        <v>61</v>
      </c>
      <c r="K747" s="2"/>
      <c r="L747" s="46">
        <v>40443</v>
      </c>
      <c r="M747" s="2" t="s">
        <v>63</v>
      </c>
      <c r="N747" s="2">
        <v>24.500796999999999</v>
      </c>
      <c r="O747" s="2">
        <v>54.618693</v>
      </c>
      <c r="P747" s="2" t="s">
        <v>64</v>
      </c>
      <c r="Q747" s="2" t="s">
        <v>65</v>
      </c>
      <c r="R747" s="43" t="s">
        <v>18854</v>
      </c>
      <c r="S747" s="41" t="s">
        <v>75</v>
      </c>
      <c r="T747" s="41" t="s">
        <v>18460</v>
      </c>
      <c r="U747" s="2" t="s">
        <v>16801</v>
      </c>
      <c r="V747" s="2" t="s">
        <v>75</v>
      </c>
      <c r="W747" s="41" t="s">
        <v>67</v>
      </c>
      <c r="X747" s="2" t="s">
        <v>68</v>
      </c>
      <c r="Y747" s="2" t="s">
        <v>76</v>
      </c>
      <c r="Z747" s="2"/>
      <c r="AA747" s="2" t="s">
        <v>16241</v>
      </c>
      <c r="AB747" s="2" t="s">
        <v>77</v>
      </c>
      <c r="AC747" s="2"/>
      <c r="AD747" s="2">
        <v>2004600</v>
      </c>
      <c r="AE747" s="2">
        <v>19</v>
      </c>
      <c r="AF747" s="2"/>
      <c r="AG747" s="2"/>
      <c r="AH747" s="2"/>
      <c r="AI747" s="2">
        <v>6</v>
      </c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 t="s">
        <v>71</v>
      </c>
      <c r="CE747" s="2">
        <v>0</v>
      </c>
      <c r="CF747" s="2" t="s">
        <v>15681</v>
      </c>
      <c r="CG747" s="2" t="e">
        <v>#N/A</v>
      </c>
      <c r="CH747" s="2" t="s">
        <v>15705</v>
      </c>
      <c r="CI747" s="49"/>
    </row>
    <row r="748" spans="1:87" x14ac:dyDescent="0.2">
      <c r="A748" s="2" t="s">
        <v>99</v>
      </c>
      <c r="B748" s="2" t="s">
        <v>23789</v>
      </c>
      <c r="C748" s="2" t="s">
        <v>59</v>
      </c>
      <c r="D748" s="2" t="s">
        <v>99</v>
      </c>
      <c r="E748" s="2" t="s">
        <v>99</v>
      </c>
      <c r="F748" s="2" t="s">
        <v>100</v>
      </c>
      <c r="G748" s="23" t="s">
        <v>101</v>
      </c>
      <c r="H748" s="2" t="s">
        <v>61</v>
      </c>
      <c r="I748" s="2" t="s">
        <v>61</v>
      </c>
      <c r="J748" s="2" t="s">
        <v>61</v>
      </c>
      <c r="K748" s="2" t="s">
        <v>61</v>
      </c>
      <c r="L748" s="43" t="s">
        <v>17088</v>
      </c>
      <c r="M748" s="2" t="s">
        <v>63</v>
      </c>
      <c r="N748" s="2">
        <v>24.4801</v>
      </c>
      <c r="O748" s="2">
        <v>54.604410000000001</v>
      </c>
      <c r="P748" s="2" t="s">
        <v>64</v>
      </c>
      <c r="Q748" s="2" t="s">
        <v>65</v>
      </c>
      <c r="R748" s="43" t="s">
        <v>18854</v>
      </c>
      <c r="S748" s="41" t="s">
        <v>75</v>
      </c>
      <c r="T748" s="41" t="s">
        <v>18460</v>
      </c>
      <c r="U748" s="2" t="s">
        <v>16801</v>
      </c>
      <c r="V748" s="2" t="s">
        <v>75</v>
      </c>
      <c r="W748" s="41" t="s">
        <v>17588</v>
      </c>
      <c r="X748" s="2" t="s">
        <v>68</v>
      </c>
      <c r="Y748" s="2" t="s">
        <v>102</v>
      </c>
      <c r="Z748" s="2"/>
      <c r="AA748" s="2" t="s">
        <v>16241</v>
      </c>
      <c r="AB748" s="2" t="s">
        <v>103</v>
      </c>
      <c r="AC748" s="2" t="s">
        <v>18268</v>
      </c>
      <c r="AD748" s="2">
        <v>2004600</v>
      </c>
      <c r="AE748" s="2">
        <v>20</v>
      </c>
      <c r="AF748" s="2"/>
      <c r="AG748" s="2"/>
      <c r="AH748" s="2" t="s">
        <v>18270</v>
      </c>
      <c r="AI748" s="2">
        <v>3</v>
      </c>
      <c r="AJ748" s="2">
        <v>3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 t="s">
        <v>78</v>
      </c>
      <c r="CE748" s="2" t="s">
        <v>104</v>
      </c>
      <c r="CF748" s="2" t="s">
        <v>15681</v>
      </c>
      <c r="CG748" s="2" t="e">
        <v>#N/A</v>
      </c>
      <c r="CH748" s="2" t="s">
        <v>15705</v>
      </c>
      <c r="CI748" s="49"/>
    </row>
    <row r="749" spans="1:87" x14ac:dyDescent="0.2">
      <c r="A749" s="2" t="s">
        <v>105</v>
      </c>
      <c r="B749" s="2" t="s">
        <v>23790</v>
      </c>
      <c r="C749" s="2" t="s">
        <v>59</v>
      </c>
      <c r="D749" s="2" t="s">
        <v>105</v>
      </c>
      <c r="E749" s="2" t="s">
        <v>105</v>
      </c>
      <c r="F749" s="2" t="s">
        <v>106</v>
      </c>
      <c r="G749" s="23" t="s">
        <v>107</v>
      </c>
      <c r="H749" s="2" t="s">
        <v>61</v>
      </c>
      <c r="I749" s="2" t="s">
        <v>61</v>
      </c>
      <c r="J749" s="2" t="s">
        <v>61</v>
      </c>
      <c r="K749" s="2" t="s">
        <v>61</v>
      </c>
      <c r="L749" s="43" t="s">
        <v>17088</v>
      </c>
      <c r="M749" s="2" t="s">
        <v>63</v>
      </c>
      <c r="N749" s="2">
        <v>24.464559999999999</v>
      </c>
      <c r="O749" s="2">
        <v>54.602339999999998</v>
      </c>
      <c r="P749" s="2" t="s">
        <v>64</v>
      </c>
      <c r="Q749" s="2" t="s">
        <v>65</v>
      </c>
      <c r="R749" s="43" t="s">
        <v>18854</v>
      </c>
      <c r="S749" s="41" t="s">
        <v>75</v>
      </c>
      <c r="T749" s="41" t="s">
        <v>18460</v>
      </c>
      <c r="U749" s="2" t="s">
        <v>16801</v>
      </c>
      <c r="V749" s="2" t="s">
        <v>75</v>
      </c>
      <c r="W749" s="41" t="s">
        <v>17588</v>
      </c>
      <c r="X749" s="2" t="s">
        <v>68</v>
      </c>
      <c r="Y749" s="2" t="s">
        <v>102</v>
      </c>
      <c r="Z749" s="2" t="s">
        <v>20</v>
      </c>
      <c r="AA749" s="2" t="s">
        <v>16241</v>
      </c>
      <c r="AB749" s="2" t="s">
        <v>103</v>
      </c>
      <c r="AC749" s="2" t="s">
        <v>18268</v>
      </c>
      <c r="AD749" s="2">
        <v>2004600</v>
      </c>
      <c r="AE749" s="2">
        <v>19</v>
      </c>
      <c r="AF749" s="2"/>
      <c r="AG749" s="2"/>
      <c r="AH749" s="2" t="s">
        <v>18270</v>
      </c>
      <c r="AI749" s="2">
        <v>4</v>
      </c>
      <c r="AJ749" s="2">
        <v>3</v>
      </c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 t="s">
        <v>78</v>
      </c>
      <c r="CE749" s="2" t="s">
        <v>19304</v>
      </c>
      <c r="CF749" s="2" t="s">
        <v>15681</v>
      </c>
      <c r="CG749" s="2" t="e">
        <v>#N/A</v>
      </c>
      <c r="CH749" s="2" t="s">
        <v>15705</v>
      </c>
      <c r="CI749" s="49"/>
    </row>
    <row r="750" spans="1:87" x14ac:dyDescent="0.2">
      <c r="A750" s="2" t="s">
        <v>108</v>
      </c>
      <c r="B750" s="2" t="s">
        <v>23791</v>
      </c>
      <c r="C750" s="2" t="s">
        <v>59</v>
      </c>
      <c r="D750" s="2" t="s">
        <v>108</v>
      </c>
      <c r="E750" s="2" t="s">
        <v>108</v>
      </c>
      <c r="F750" s="2" t="s">
        <v>109</v>
      </c>
      <c r="G750" s="23" t="s">
        <v>110</v>
      </c>
      <c r="H750" s="2" t="s">
        <v>61</v>
      </c>
      <c r="I750" s="2" t="s">
        <v>61</v>
      </c>
      <c r="J750" s="2" t="s">
        <v>61</v>
      </c>
      <c r="K750" s="2" t="s">
        <v>61</v>
      </c>
      <c r="L750" s="43" t="s">
        <v>111</v>
      </c>
      <c r="M750" s="2" t="s">
        <v>63</v>
      </c>
      <c r="N750" s="39">
        <v>24.482445299999998</v>
      </c>
      <c r="O750" s="39">
        <v>54.611354800000001</v>
      </c>
      <c r="P750" s="2" t="s">
        <v>64</v>
      </c>
      <c r="Q750" s="2" t="s">
        <v>65</v>
      </c>
      <c r="R750" s="43" t="s">
        <v>18854</v>
      </c>
      <c r="S750" s="41" t="s">
        <v>75</v>
      </c>
      <c r="T750" s="41" t="s">
        <v>18460</v>
      </c>
      <c r="U750" s="2" t="s">
        <v>16801</v>
      </c>
      <c r="V750" s="2" t="s">
        <v>75</v>
      </c>
      <c r="W750" s="41" t="s">
        <v>17588</v>
      </c>
      <c r="X750" s="2" t="s">
        <v>68</v>
      </c>
      <c r="Y750" s="2" t="s">
        <v>102</v>
      </c>
      <c r="Z750" s="2"/>
      <c r="AA750" s="2" t="s">
        <v>16241</v>
      </c>
      <c r="AB750" s="2" t="s">
        <v>103</v>
      </c>
      <c r="AC750" s="2" t="s">
        <v>18268</v>
      </c>
      <c r="AD750" s="2">
        <v>2004600</v>
      </c>
      <c r="AE750" s="2">
        <v>20</v>
      </c>
      <c r="AF750" s="2"/>
      <c r="AG750" s="2"/>
      <c r="AH750" s="2" t="s">
        <v>18270</v>
      </c>
      <c r="AI750" s="2">
        <v>3</v>
      </c>
      <c r="AJ750" s="2">
        <v>3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 t="s">
        <v>71</v>
      </c>
      <c r="CE750" s="2">
        <v>0</v>
      </c>
      <c r="CF750" s="2" t="s">
        <v>15681</v>
      </c>
      <c r="CG750" s="2" t="e">
        <v>#N/A</v>
      </c>
      <c r="CH750" s="2" t="s">
        <v>15705</v>
      </c>
      <c r="CI750" s="49"/>
    </row>
    <row r="751" spans="1:87" x14ac:dyDescent="0.2">
      <c r="A751" s="2" t="s">
        <v>112</v>
      </c>
      <c r="B751" s="2" t="s">
        <v>23792</v>
      </c>
      <c r="C751" s="2" t="s">
        <v>59</v>
      </c>
      <c r="D751" s="2" t="s">
        <v>112</v>
      </c>
      <c r="E751" s="2" t="s">
        <v>112</v>
      </c>
      <c r="F751" s="2" t="s">
        <v>113</v>
      </c>
      <c r="G751" s="23"/>
      <c r="H751" s="2" t="s">
        <v>61</v>
      </c>
      <c r="I751" s="2" t="s">
        <v>61</v>
      </c>
      <c r="J751" s="2" t="s">
        <v>61</v>
      </c>
      <c r="K751" s="2"/>
      <c r="L751" s="46">
        <v>40455</v>
      </c>
      <c r="M751" s="2" t="s">
        <v>63</v>
      </c>
      <c r="N751" s="2">
        <v>24.506862000000002</v>
      </c>
      <c r="O751" s="2">
        <v>54.621543000000003</v>
      </c>
      <c r="P751" s="2" t="s">
        <v>64</v>
      </c>
      <c r="Q751" s="2" t="s">
        <v>65</v>
      </c>
      <c r="R751" s="43" t="s">
        <v>18854</v>
      </c>
      <c r="S751" s="41" t="s">
        <v>75</v>
      </c>
      <c r="T751" s="41" t="s">
        <v>18460</v>
      </c>
      <c r="U751" s="2" t="s">
        <v>16801</v>
      </c>
      <c r="V751" s="2" t="s">
        <v>75</v>
      </c>
      <c r="W751" s="41" t="s">
        <v>67</v>
      </c>
      <c r="X751" s="2" t="s">
        <v>68</v>
      </c>
      <c r="Y751" s="2" t="s">
        <v>86</v>
      </c>
      <c r="Z751" s="2"/>
      <c r="AA751" s="2" t="s">
        <v>16241</v>
      </c>
      <c r="AB751" s="2" t="s">
        <v>87</v>
      </c>
      <c r="AC751" s="2"/>
      <c r="AD751" s="2">
        <v>2004600</v>
      </c>
      <c r="AE751" s="2">
        <v>19</v>
      </c>
      <c r="AF751" s="2"/>
      <c r="AG751" s="2"/>
      <c r="AH751" s="2"/>
      <c r="AI751" s="2">
        <v>3</v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 t="s">
        <v>71</v>
      </c>
      <c r="CE751" s="2">
        <v>0</v>
      </c>
      <c r="CF751" s="2" t="s">
        <v>15681</v>
      </c>
      <c r="CG751" s="2" t="e">
        <v>#N/A</v>
      </c>
      <c r="CH751" s="2" t="s">
        <v>15705</v>
      </c>
      <c r="CI751" s="49"/>
    </row>
    <row r="752" spans="1:87" x14ac:dyDescent="0.2">
      <c r="A752" s="2" t="s">
        <v>114</v>
      </c>
      <c r="B752" s="2" t="s">
        <v>23793</v>
      </c>
      <c r="C752" s="2" t="s">
        <v>59</v>
      </c>
      <c r="D752" s="2" t="s">
        <v>114</v>
      </c>
      <c r="E752" s="2" t="s">
        <v>114</v>
      </c>
      <c r="F752" s="2" t="s">
        <v>115</v>
      </c>
      <c r="G752" s="23"/>
      <c r="H752" s="2" t="s">
        <v>83</v>
      </c>
      <c r="I752" s="2" t="s">
        <v>61</v>
      </c>
      <c r="J752" s="2" t="s">
        <v>61</v>
      </c>
      <c r="K752" s="2"/>
      <c r="L752" s="46">
        <v>40454</v>
      </c>
      <c r="M752" s="2" t="s">
        <v>63</v>
      </c>
      <c r="N752" s="2">
        <v>24.484079999999999</v>
      </c>
      <c r="O752" s="2">
        <v>54.405900000000003</v>
      </c>
      <c r="P752" s="2" t="s">
        <v>64</v>
      </c>
      <c r="Q752" s="2" t="s">
        <v>65</v>
      </c>
      <c r="R752" s="43" t="s">
        <v>18854</v>
      </c>
      <c r="S752" s="41" t="s">
        <v>75</v>
      </c>
      <c r="T752" s="41" t="s">
        <v>18460</v>
      </c>
      <c r="U752" s="2" t="s">
        <v>16801</v>
      </c>
      <c r="V752" s="2" t="s">
        <v>75</v>
      </c>
      <c r="W752" s="41" t="s">
        <v>67</v>
      </c>
      <c r="X752" s="2" t="s">
        <v>68</v>
      </c>
      <c r="Y752" s="2" t="s">
        <v>76</v>
      </c>
      <c r="Z752" s="2"/>
      <c r="AA752" s="2" t="s">
        <v>16241</v>
      </c>
      <c r="AB752" s="2" t="s">
        <v>77</v>
      </c>
      <c r="AC752" s="2"/>
      <c r="AD752" s="2">
        <v>2045700</v>
      </c>
      <c r="AE752" s="2">
        <v>19</v>
      </c>
      <c r="AF752" s="2"/>
      <c r="AG752" s="2"/>
      <c r="AH752" s="2"/>
      <c r="AI752" s="2">
        <v>6</v>
      </c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 t="s">
        <v>71</v>
      </c>
      <c r="CE752" s="2">
        <v>0</v>
      </c>
      <c r="CF752" s="2" t="s">
        <v>15681</v>
      </c>
      <c r="CG752" s="2" t="e">
        <v>#N/A</v>
      </c>
      <c r="CH752" s="2" t="s">
        <v>15705</v>
      </c>
      <c r="CI752" s="49"/>
    </row>
    <row r="753" spans="1:87" x14ac:dyDescent="0.2">
      <c r="A753" s="2" t="s">
        <v>116</v>
      </c>
      <c r="B753" s="2" t="s">
        <v>23794</v>
      </c>
      <c r="C753" s="2" t="s">
        <v>59</v>
      </c>
      <c r="D753" s="2" t="s">
        <v>116</v>
      </c>
      <c r="E753" s="2" t="s">
        <v>116</v>
      </c>
      <c r="F753" s="2" t="s">
        <v>117</v>
      </c>
      <c r="G753" s="23"/>
      <c r="H753" s="2" t="s">
        <v>61</v>
      </c>
      <c r="I753" s="2" t="s">
        <v>61</v>
      </c>
      <c r="J753" s="2" t="s">
        <v>61</v>
      </c>
      <c r="K753" s="2"/>
      <c r="L753" s="46">
        <v>40471</v>
      </c>
      <c r="M753" s="2" t="s">
        <v>63</v>
      </c>
      <c r="N753" s="2">
        <v>24.46442</v>
      </c>
      <c r="O753" s="2">
        <v>54.656039999999997</v>
      </c>
      <c r="P753" s="2" t="s">
        <v>64</v>
      </c>
      <c r="Q753" s="2" t="s">
        <v>65</v>
      </c>
      <c r="R753" s="43" t="s">
        <v>18854</v>
      </c>
      <c r="S753" s="41" t="s">
        <v>75</v>
      </c>
      <c r="T753" s="41" t="s">
        <v>18460</v>
      </c>
      <c r="U753" s="2" t="s">
        <v>16801</v>
      </c>
      <c r="V753" s="2" t="s">
        <v>75</v>
      </c>
      <c r="W753" s="41" t="s">
        <v>67</v>
      </c>
      <c r="X753" s="2" t="s">
        <v>68</v>
      </c>
      <c r="Y753" s="2" t="s">
        <v>102</v>
      </c>
      <c r="Z753" s="2" t="s">
        <v>20</v>
      </c>
      <c r="AA753" s="2" t="s">
        <v>16241</v>
      </c>
      <c r="AB753" s="2" t="s">
        <v>103</v>
      </c>
      <c r="AC753" s="2"/>
      <c r="AD753" s="2">
        <v>2042500</v>
      </c>
      <c r="AE753" s="2">
        <v>20</v>
      </c>
      <c r="AF753" s="2"/>
      <c r="AG753" s="2"/>
      <c r="AH753" s="2"/>
      <c r="AI753" s="2">
        <v>3</v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 t="s">
        <v>71</v>
      </c>
      <c r="CE753" s="2">
        <v>0</v>
      </c>
      <c r="CF753" s="2" t="s">
        <v>15681</v>
      </c>
      <c r="CG753" s="2" t="e">
        <v>#N/A</v>
      </c>
      <c r="CH753" s="2" t="s">
        <v>15705</v>
      </c>
      <c r="CI753" s="49"/>
    </row>
    <row r="754" spans="1:87" x14ac:dyDescent="0.2">
      <c r="A754" s="2" t="s">
        <v>118</v>
      </c>
      <c r="B754" s="2" t="s">
        <v>23795</v>
      </c>
      <c r="C754" s="2" t="s">
        <v>59</v>
      </c>
      <c r="D754" s="2" t="s">
        <v>118</v>
      </c>
      <c r="E754" s="2" t="s">
        <v>118</v>
      </c>
      <c r="F754" s="2" t="s">
        <v>119</v>
      </c>
      <c r="G754" s="23" t="s">
        <v>120</v>
      </c>
      <c r="H754" s="2" t="s">
        <v>83</v>
      </c>
      <c r="I754" s="2" t="s">
        <v>61</v>
      </c>
      <c r="J754" s="2" t="s">
        <v>61</v>
      </c>
      <c r="K754" s="2" t="s">
        <v>61</v>
      </c>
      <c r="L754" s="46">
        <v>40422</v>
      </c>
      <c r="M754" s="2" t="s">
        <v>63</v>
      </c>
      <c r="N754" s="2">
        <v>24.418869999999998</v>
      </c>
      <c r="O754" s="2">
        <v>54.481026999999997</v>
      </c>
      <c r="P754" s="2" t="s">
        <v>64</v>
      </c>
      <c r="Q754" s="2" t="s">
        <v>65</v>
      </c>
      <c r="R754" s="43" t="s">
        <v>18854</v>
      </c>
      <c r="S754" s="41" t="s">
        <v>75</v>
      </c>
      <c r="T754" s="41" t="s">
        <v>18460</v>
      </c>
      <c r="U754" s="2" t="s">
        <v>16801</v>
      </c>
      <c r="V754" s="2" t="s">
        <v>75</v>
      </c>
      <c r="W754" s="41" t="s">
        <v>17588</v>
      </c>
      <c r="X754" s="2" t="s">
        <v>68</v>
      </c>
      <c r="Y754" s="2" t="s">
        <v>102</v>
      </c>
      <c r="Z754" s="2"/>
      <c r="AA754" s="2" t="s">
        <v>16241</v>
      </c>
      <c r="AB754" s="2" t="s">
        <v>103</v>
      </c>
      <c r="AC754" s="2" t="s">
        <v>18268</v>
      </c>
      <c r="AD754" s="2">
        <v>2501700</v>
      </c>
      <c r="AE754" s="2">
        <v>19</v>
      </c>
      <c r="AF754" s="2"/>
      <c r="AG754" s="2"/>
      <c r="AH754" s="2" t="s">
        <v>18270</v>
      </c>
      <c r="AI754" s="2">
        <v>3</v>
      </c>
      <c r="AJ754" s="2">
        <v>3</v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 t="s">
        <v>78</v>
      </c>
      <c r="CE754" s="2" t="s">
        <v>19305</v>
      </c>
      <c r="CF754" s="2" t="s">
        <v>15681</v>
      </c>
      <c r="CG754" s="2" t="e">
        <v>#N/A</v>
      </c>
      <c r="CH754" s="2" t="s">
        <v>15705</v>
      </c>
      <c r="CI754" s="49"/>
    </row>
    <row r="755" spans="1:87" x14ac:dyDescent="0.2">
      <c r="A755" s="2" t="s">
        <v>121</v>
      </c>
      <c r="B755" s="2" t="s">
        <v>23796</v>
      </c>
      <c r="C755" s="2" t="s">
        <v>59</v>
      </c>
      <c r="D755" s="2" t="s">
        <v>121</v>
      </c>
      <c r="E755" s="2" t="s">
        <v>121</v>
      </c>
      <c r="F755" s="2" t="s">
        <v>122</v>
      </c>
      <c r="G755" s="23" t="s">
        <v>123</v>
      </c>
      <c r="H755" s="2" t="s">
        <v>61</v>
      </c>
      <c r="I755" s="2" t="s">
        <v>61</v>
      </c>
      <c r="J755" s="2" t="s">
        <v>61</v>
      </c>
      <c r="K755" s="2" t="s">
        <v>61</v>
      </c>
      <c r="L755" s="46">
        <v>40460</v>
      </c>
      <c r="M755" s="2" t="s">
        <v>63</v>
      </c>
      <c r="N755" s="2">
        <v>24.439681</v>
      </c>
      <c r="O755" s="2">
        <v>54.439379000000002</v>
      </c>
      <c r="P755" s="2" t="s">
        <v>64</v>
      </c>
      <c r="Q755" s="2" t="s">
        <v>65</v>
      </c>
      <c r="R755" s="43" t="s">
        <v>18854</v>
      </c>
      <c r="S755" s="41" t="s">
        <v>75</v>
      </c>
      <c r="T755" s="41" t="s">
        <v>18460</v>
      </c>
      <c r="U755" s="2" t="s">
        <v>16801</v>
      </c>
      <c r="V755" s="2" t="s">
        <v>75</v>
      </c>
      <c r="W755" s="41" t="s">
        <v>17588</v>
      </c>
      <c r="X755" s="2" t="s">
        <v>68</v>
      </c>
      <c r="Y755" s="2" t="s">
        <v>102</v>
      </c>
      <c r="Z755" s="2"/>
      <c r="AA755" s="2" t="s">
        <v>16241</v>
      </c>
      <c r="AB755" s="2" t="s">
        <v>103</v>
      </c>
      <c r="AC755" s="2" t="s">
        <v>18268</v>
      </c>
      <c r="AD755" s="2">
        <v>2501800</v>
      </c>
      <c r="AE755" s="2">
        <v>19</v>
      </c>
      <c r="AF755" s="2"/>
      <c r="AG755" s="2"/>
      <c r="AH755" s="2" t="s">
        <v>18270</v>
      </c>
      <c r="AI755" s="2">
        <v>3</v>
      </c>
      <c r="AJ755" s="2">
        <v>3</v>
      </c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 t="s">
        <v>78</v>
      </c>
      <c r="CE755" s="2" t="s">
        <v>124</v>
      </c>
      <c r="CF755" s="2" t="s">
        <v>15681</v>
      </c>
      <c r="CG755" s="2" t="e">
        <v>#N/A</v>
      </c>
      <c r="CH755" s="2" t="s">
        <v>15705</v>
      </c>
      <c r="CI755" s="49"/>
    </row>
    <row r="756" spans="1:87" x14ac:dyDescent="0.2">
      <c r="A756" s="2" t="s">
        <v>130</v>
      </c>
      <c r="B756" s="2" t="s">
        <v>23797</v>
      </c>
      <c r="C756" s="2" t="s">
        <v>59</v>
      </c>
      <c r="D756" s="2" t="s">
        <v>130</v>
      </c>
      <c r="E756" s="2" t="s">
        <v>130</v>
      </c>
      <c r="F756" s="2" t="s">
        <v>131</v>
      </c>
      <c r="G756" s="23" t="s">
        <v>132</v>
      </c>
      <c r="H756" s="2" t="s">
        <v>61</v>
      </c>
      <c r="I756" s="2" t="s">
        <v>61</v>
      </c>
      <c r="J756" s="2" t="s">
        <v>61</v>
      </c>
      <c r="K756" s="2" t="s">
        <v>61</v>
      </c>
      <c r="L756" s="43" t="s">
        <v>17088</v>
      </c>
      <c r="M756" s="2" t="s">
        <v>133</v>
      </c>
      <c r="N756" s="39">
        <v>24.3180421</v>
      </c>
      <c r="O756" s="39">
        <v>54.576115199999997</v>
      </c>
      <c r="P756" s="2" t="s">
        <v>64</v>
      </c>
      <c r="Q756" s="2" t="s">
        <v>65</v>
      </c>
      <c r="R756" s="43" t="s">
        <v>18854</v>
      </c>
      <c r="S756" s="41" t="s">
        <v>1554</v>
      </c>
      <c r="T756" s="41" t="s">
        <v>18460</v>
      </c>
      <c r="U756" s="2" t="s">
        <v>16801</v>
      </c>
      <c r="V756" s="2" t="s">
        <v>134</v>
      </c>
      <c r="W756" s="41" t="s">
        <v>17588</v>
      </c>
      <c r="X756" s="2" t="s">
        <v>68</v>
      </c>
      <c r="Y756" s="2" t="s">
        <v>102</v>
      </c>
      <c r="Z756" s="2"/>
      <c r="AA756" s="2" t="s">
        <v>16241</v>
      </c>
      <c r="AB756" s="2" t="s">
        <v>103</v>
      </c>
      <c r="AC756" s="2" t="s">
        <v>18269</v>
      </c>
      <c r="AD756" s="2">
        <v>2044801</v>
      </c>
      <c r="AE756" s="2">
        <v>28</v>
      </c>
      <c r="AF756" s="2"/>
      <c r="AG756" s="2"/>
      <c r="AH756" s="2" t="s">
        <v>18271</v>
      </c>
      <c r="AI756" s="2">
        <v>4</v>
      </c>
      <c r="AJ756" s="2">
        <v>3</v>
      </c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 t="s">
        <v>78</v>
      </c>
      <c r="CE756" s="2" t="s">
        <v>135</v>
      </c>
      <c r="CF756" s="2" t="s">
        <v>15683</v>
      </c>
      <c r="CG756" s="2" t="e">
        <v>#N/A</v>
      </c>
      <c r="CH756" s="2" t="s">
        <v>15705</v>
      </c>
      <c r="CI756" s="49"/>
    </row>
    <row r="757" spans="1:87" x14ac:dyDescent="0.2">
      <c r="A757" s="2" t="s">
        <v>136</v>
      </c>
      <c r="B757" s="2" t="s">
        <v>23798</v>
      </c>
      <c r="C757" s="2" t="s">
        <v>59</v>
      </c>
      <c r="D757" s="2" t="s">
        <v>136</v>
      </c>
      <c r="E757" s="2" t="s">
        <v>136</v>
      </c>
      <c r="F757" s="2" t="s">
        <v>137</v>
      </c>
      <c r="G757" s="23" t="s">
        <v>138</v>
      </c>
      <c r="H757" s="2" t="s">
        <v>61</v>
      </c>
      <c r="I757" s="2" t="s">
        <v>61</v>
      </c>
      <c r="J757" s="2" t="s">
        <v>61</v>
      </c>
      <c r="K757" s="2" t="s">
        <v>61</v>
      </c>
      <c r="L757" s="43" t="s">
        <v>17088</v>
      </c>
      <c r="M757" s="2" t="s">
        <v>133</v>
      </c>
      <c r="N757" s="2">
        <v>24.440629999999999</v>
      </c>
      <c r="O757" s="2">
        <v>54.748449999999998</v>
      </c>
      <c r="P757" s="2" t="s">
        <v>64</v>
      </c>
      <c r="Q757" s="2" t="s">
        <v>65</v>
      </c>
      <c r="R757" s="43" t="s">
        <v>18854</v>
      </c>
      <c r="S757" s="41" t="s">
        <v>1554</v>
      </c>
      <c r="T757" s="41" t="s">
        <v>18460</v>
      </c>
      <c r="U757" s="2" t="s">
        <v>16801</v>
      </c>
      <c r="V757" s="2" t="s">
        <v>134</v>
      </c>
      <c r="W757" s="41" t="s">
        <v>17588</v>
      </c>
      <c r="X757" s="2" t="s">
        <v>68</v>
      </c>
      <c r="Y757" s="2" t="s">
        <v>69</v>
      </c>
      <c r="Z757" s="2"/>
      <c r="AA757" s="2" t="s">
        <v>16241</v>
      </c>
      <c r="AB757" s="2" t="s">
        <v>70</v>
      </c>
      <c r="AC757" s="2" t="s">
        <v>18268</v>
      </c>
      <c r="AD757" s="2">
        <v>2043200</v>
      </c>
      <c r="AE757" s="2">
        <v>29</v>
      </c>
      <c r="AF757" s="2"/>
      <c r="AG757" s="2"/>
      <c r="AH757" s="2" t="s">
        <v>18270</v>
      </c>
      <c r="AI757" s="2">
        <v>3</v>
      </c>
      <c r="AJ757" s="2">
        <v>3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 t="s">
        <v>78</v>
      </c>
      <c r="CE757" s="2" t="s">
        <v>19306</v>
      </c>
      <c r="CF757" s="2" t="s">
        <v>15683</v>
      </c>
      <c r="CG757" s="2" t="e">
        <v>#N/A</v>
      </c>
      <c r="CH757" s="2" t="s">
        <v>15705</v>
      </c>
      <c r="CI757" s="49"/>
    </row>
    <row r="758" spans="1:87" x14ac:dyDescent="0.2">
      <c r="A758" s="2" t="s">
        <v>139</v>
      </c>
      <c r="B758" s="2" t="s">
        <v>23799</v>
      </c>
      <c r="C758" s="2" t="s">
        <v>59</v>
      </c>
      <c r="D758" s="2" t="s">
        <v>139</v>
      </c>
      <c r="E758" s="2" t="s">
        <v>139</v>
      </c>
      <c r="F758" s="2" t="s">
        <v>140</v>
      </c>
      <c r="G758" s="23"/>
      <c r="H758" s="2" t="s">
        <v>83</v>
      </c>
      <c r="I758" s="2" t="s">
        <v>61</v>
      </c>
      <c r="J758" s="2" t="s">
        <v>61</v>
      </c>
      <c r="K758" s="2"/>
      <c r="L758" s="43" t="s">
        <v>17088</v>
      </c>
      <c r="M758" s="2" t="s">
        <v>63</v>
      </c>
      <c r="N758" s="39">
        <v>24.36673</v>
      </c>
      <c r="O758" s="39">
        <v>54.51249</v>
      </c>
      <c r="P758" s="2" t="s">
        <v>64</v>
      </c>
      <c r="Q758" s="2" t="s">
        <v>65</v>
      </c>
      <c r="R758" s="43" t="s">
        <v>18854</v>
      </c>
      <c r="S758" s="41" t="s">
        <v>75</v>
      </c>
      <c r="T758" s="41" t="s">
        <v>18460</v>
      </c>
      <c r="U758" s="2" t="s">
        <v>16801</v>
      </c>
      <c r="V758" s="2" t="s">
        <v>75</v>
      </c>
      <c r="W758" s="41" t="s">
        <v>67</v>
      </c>
      <c r="X758" s="2" t="s">
        <v>68</v>
      </c>
      <c r="Y758" s="2" t="s">
        <v>76</v>
      </c>
      <c r="Z758" s="2"/>
      <c r="AA758" s="2" t="s">
        <v>16241</v>
      </c>
      <c r="AB758" s="2" t="s">
        <v>77</v>
      </c>
      <c r="AC758" s="2"/>
      <c r="AD758" s="2">
        <v>2600200</v>
      </c>
      <c r="AE758" s="2">
        <v>19</v>
      </c>
      <c r="AF758" s="2"/>
      <c r="AG758" s="2"/>
      <c r="AH758" s="2"/>
      <c r="AI758" s="2">
        <v>3</v>
      </c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 t="s">
        <v>78</v>
      </c>
      <c r="CE758" s="2" t="s">
        <v>141</v>
      </c>
      <c r="CF758" s="2" t="s">
        <v>15681</v>
      </c>
      <c r="CG758" s="2" t="e">
        <v>#N/A</v>
      </c>
      <c r="CH758" s="2" t="s">
        <v>15705</v>
      </c>
      <c r="CI758" s="49"/>
    </row>
    <row r="759" spans="1:87" x14ac:dyDescent="0.2">
      <c r="A759" s="2" t="s">
        <v>146</v>
      </c>
      <c r="B759" s="2" t="s">
        <v>23800</v>
      </c>
      <c r="C759" s="2" t="s">
        <v>59</v>
      </c>
      <c r="D759" s="2" t="s">
        <v>146</v>
      </c>
      <c r="E759" s="2" t="s">
        <v>146</v>
      </c>
      <c r="F759" s="2" t="s">
        <v>147</v>
      </c>
      <c r="G759" s="23" t="s">
        <v>148</v>
      </c>
      <c r="H759" s="2" t="s">
        <v>61</v>
      </c>
      <c r="I759" s="2" t="s">
        <v>61</v>
      </c>
      <c r="J759" s="2" t="s">
        <v>61</v>
      </c>
      <c r="K759" s="2" t="s">
        <v>61</v>
      </c>
      <c r="L759" s="43" t="s">
        <v>17088</v>
      </c>
      <c r="M759" s="2" t="s">
        <v>133</v>
      </c>
      <c r="N759" s="39">
        <v>24.3631873</v>
      </c>
      <c r="O759" s="39">
        <v>54.505999199999998</v>
      </c>
      <c r="P759" s="2" t="s">
        <v>64</v>
      </c>
      <c r="Q759" s="2" t="s">
        <v>65</v>
      </c>
      <c r="R759" s="43" t="s">
        <v>18854</v>
      </c>
      <c r="S759" s="41" t="s">
        <v>1554</v>
      </c>
      <c r="T759" s="41" t="s">
        <v>18460</v>
      </c>
      <c r="U759" s="2" t="s">
        <v>16801</v>
      </c>
      <c r="V759" s="2" t="s">
        <v>134</v>
      </c>
      <c r="W759" s="41" t="s">
        <v>17588</v>
      </c>
      <c r="X759" s="2" t="s">
        <v>68</v>
      </c>
      <c r="Y759" s="2" t="s">
        <v>102</v>
      </c>
      <c r="Z759" s="2" t="s">
        <v>20</v>
      </c>
      <c r="AA759" s="2" t="s">
        <v>16241</v>
      </c>
      <c r="AB759" s="2" t="s">
        <v>103</v>
      </c>
      <c r="AC759" s="2" t="s">
        <v>18269</v>
      </c>
      <c r="AD759" s="2">
        <v>2600200</v>
      </c>
      <c r="AE759" s="2">
        <v>29</v>
      </c>
      <c r="AF759" s="2"/>
      <c r="AG759" s="2"/>
      <c r="AH759" s="2" t="s">
        <v>18271</v>
      </c>
      <c r="AI759" s="2">
        <v>3</v>
      </c>
      <c r="AJ759" s="2">
        <v>3</v>
      </c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 t="s">
        <v>78</v>
      </c>
      <c r="CE759" s="2" t="s">
        <v>149</v>
      </c>
      <c r="CF759" s="2" t="s">
        <v>15683</v>
      </c>
      <c r="CG759" s="2" t="e">
        <v>#N/A</v>
      </c>
      <c r="CH759" s="2" t="s">
        <v>15705</v>
      </c>
      <c r="CI759" s="49"/>
    </row>
    <row r="760" spans="1:87" x14ac:dyDescent="0.2">
      <c r="A760" s="2" t="s">
        <v>155</v>
      </c>
      <c r="B760" s="2" t="s">
        <v>23801</v>
      </c>
      <c r="C760" s="2" t="s">
        <v>59</v>
      </c>
      <c r="D760" s="2" t="s">
        <v>155</v>
      </c>
      <c r="E760" s="2" t="s">
        <v>155</v>
      </c>
      <c r="F760" s="2" t="s">
        <v>156</v>
      </c>
      <c r="G760" s="23" t="s">
        <v>157</v>
      </c>
      <c r="H760" s="2" t="s">
        <v>61</v>
      </c>
      <c r="I760" s="2" t="s">
        <v>61</v>
      </c>
      <c r="J760" s="2" t="s">
        <v>61</v>
      </c>
      <c r="K760" s="2" t="s">
        <v>61</v>
      </c>
      <c r="L760" s="43" t="s">
        <v>17088</v>
      </c>
      <c r="M760" s="2" t="s">
        <v>133</v>
      </c>
      <c r="N760" s="2">
        <v>24.261475999999998</v>
      </c>
      <c r="O760" s="2">
        <v>54.625928999999999</v>
      </c>
      <c r="P760" s="2" t="s">
        <v>64</v>
      </c>
      <c r="Q760" s="2" t="s">
        <v>65</v>
      </c>
      <c r="R760" s="43" t="s">
        <v>18854</v>
      </c>
      <c r="S760" s="41" t="s">
        <v>1554</v>
      </c>
      <c r="T760" s="41" t="s">
        <v>18460</v>
      </c>
      <c r="U760" s="2" t="s">
        <v>16801</v>
      </c>
      <c r="V760" s="2" t="s">
        <v>134</v>
      </c>
      <c r="W760" s="41" t="s">
        <v>17588</v>
      </c>
      <c r="X760" s="2" t="s">
        <v>68</v>
      </c>
      <c r="Y760" s="2" t="s">
        <v>102</v>
      </c>
      <c r="Z760" s="2" t="s">
        <v>20</v>
      </c>
      <c r="AA760" s="2" t="s">
        <v>16241</v>
      </c>
      <c r="AB760" s="2" t="s">
        <v>103</v>
      </c>
      <c r="AC760" s="2" t="s">
        <v>18268</v>
      </c>
      <c r="AD760" s="2">
        <v>2044400</v>
      </c>
      <c r="AE760" s="2">
        <v>28</v>
      </c>
      <c r="AF760" s="2"/>
      <c r="AG760" s="2"/>
      <c r="AH760" s="2" t="s">
        <v>18270</v>
      </c>
      <c r="AI760" s="2">
        <v>3</v>
      </c>
      <c r="AJ760" s="2">
        <v>3</v>
      </c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 t="s">
        <v>78</v>
      </c>
      <c r="CE760" s="2" t="s">
        <v>19307</v>
      </c>
      <c r="CF760" s="2" t="s">
        <v>15683</v>
      </c>
      <c r="CG760" s="2" t="e">
        <v>#N/A</v>
      </c>
      <c r="CH760" s="2" t="s">
        <v>15705</v>
      </c>
      <c r="CI760" s="49"/>
    </row>
    <row r="761" spans="1:87" x14ac:dyDescent="0.2">
      <c r="A761" s="2" t="s">
        <v>158</v>
      </c>
      <c r="B761" s="2" t="s">
        <v>23802</v>
      </c>
      <c r="C761" s="2" t="s">
        <v>59</v>
      </c>
      <c r="D761" s="2" t="s">
        <v>158</v>
      </c>
      <c r="E761" s="2" t="s">
        <v>158</v>
      </c>
      <c r="F761" s="2" t="s">
        <v>159</v>
      </c>
      <c r="G761" s="23" t="s">
        <v>160</v>
      </c>
      <c r="H761" s="2" t="s">
        <v>61</v>
      </c>
      <c r="I761" s="2" t="s">
        <v>61</v>
      </c>
      <c r="J761" s="2" t="s">
        <v>61</v>
      </c>
      <c r="K761" s="2" t="s">
        <v>61</v>
      </c>
      <c r="L761" s="43" t="s">
        <v>17088</v>
      </c>
      <c r="M761" s="2" t="s">
        <v>133</v>
      </c>
      <c r="N761" s="2">
        <v>24.288993999999999</v>
      </c>
      <c r="O761" s="2">
        <v>54.633310999999999</v>
      </c>
      <c r="P761" s="2" t="s">
        <v>64</v>
      </c>
      <c r="Q761" s="2" t="s">
        <v>65</v>
      </c>
      <c r="R761" s="43" t="s">
        <v>18854</v>
      </c>
      <c r="S761" s="41" t="s">
        <v>1554</v>
      </c>
      <c r="T761" s="41" t="s">
        <v>18460</v>
      </c>
      <c r="U761" s="2" t="s">
        <v>16801</v>
      </c>
      <c r="V761" s="2" t="s">
        <v>134</v>
      </c>
      <c r="W761" s="41" t="s">
        <v>17588</v>
      </c>
      <c r="X761" s="2" t="s">
        <v>68</v>
      </c>
      <c r="Y761" s="2" t="s">
        <v>76</v>
      </c>
      <c r="Z761" s="2"/>
      <c r="AA761" s="2" t="s">
        <v>16241</v>
      </c>
      <c r="AB761" s="2" t="s">
        <v>77</v>
      </c>
      <c r="AC761" s="2" t="s">
        <v>18268</v>
      </c>
      <c r="AD761" s="2">
        <v>2046100</v>
      </c>
      <c r="AE761" s="2">
        <v>29</v>
      </c>
      <c r="AF761" s="2"/>
      <c r="AG761" s="2"/>
      <c r="AH761" s="2" t="s">
        <v>18270</v>
      </c>
      <c r="AI761" s="2">
        <v>3</v>
      </c>
      <c r="AJ761" s="2">
        <v>3</v>
      </c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 t="s">
        <v>71</v>
      </c>
      <c r="CE761" s="2">
        <v>0</v>
      </c>
      <c r="CF761" s="2" t="s">
        <v>15683</v>
      </c>
      <c r="CG761" s="2" t="e">
        <v>#N/A</v>
      </c>
      <c r="CH761" s="2" t="s">
        <v>15705</v>
      </c>
      <c r="CI761" s="49"/>
    </row>
    <row r="762" spans="1:87" x14ac:dyDescent="0.2">
      <c r="A762" s="2" t="s">
        <v>161</v>
      </c>
      <c r="B762" s="2" t="s">
        <v>23803</v>
      </c>
      <c r="C762" s="2" t="s">
        <v>59</v>
      </c>
      <c r="D762" s="2" t="s">
        <v>161</v>
      </c>
      <c r="E762" s="2" t="s">
        <v>161</v>
      </c>
      <c r="F762" s="2" t="s">
        <v>162</v>
      </c>
      <c r="G762" s="23" t="s">
        <v>163</v>
      </c>
      <c r="H762" s="2" t="s">
        <v>61</v>
      </c>
      <c r="I762" s="2" t="s">
        <v>61</v>
      </c>
      <c r="J762" s="2" t="s">
        <v>61</v>
      </c>
      <c r="K762" s="2" t="s">
        <v>61</v>
      </c>
      <c r="L762" s="46">
        <v>41157</v>
      </c>
      <c r="M762" s="2" t="s">
        <v>133</v>
      </c>
      <c r="N762" s="2">
        <v>24.327100000000002</v>
      </c>
      <c r="O762" s="2">
        <v>54.630304000000002</v>
      </c>
      <c r="P762" s="2" t="s">
        <v>64</v>
      </c>
      <c r="Q762" s="2" t="s">
        <v>65</v>
      </c>
      <c r="R762" s="43" t="s">
        <v>18854</v>
      </c>
      <c r="S762" s="41" t="s">
        <v>1554</v>
      </c>
      <c r="T762" s="41" t="s">
        <v>18460</v>
      </c>
      <c r="U762" s="2" t="s">
        <v>16801</v>
      </c>
      <c r="V762" s="2" t="s">
        <v>134</v>
      </c>
      <c r="W762" s="41" t="s">
        <v>17588</v>
      </c>
      <c r="X762" s="2" t="s">
        <v>68</v>
      </c>
      <c r="Y762" s="2" t="s">
        <v>76</v>
      </c>
      <c r="Z762" s="2"/>
      <c r="AA762" s="2" t="s">
        <v>16241</v>
      </c>
      <c r="AB762" s="2" t="s">
        <v>77</v>
      </c>
      <c r="AC762" s="2" t="s">
        <v>18268</v>
      </c>
      <c r="AD762" s="2">
        <v>2046100</v>
      </c>
      <c r="AE762" s="2">
        <v>29</v>
      </c>
      <c r="AF762" s="2"/>
      <c r="AG762" s="2"/>
      <c r="AH762" s="2" t="s">
        <v>18270</v>
      </c>
      <c r="AI762" s="2">
        <v>3</v>
      </c>
      <c r="AJ762" s="2">
        <v>3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 t="s">
        <v>78</v>
      </c>
      <c r="CE762" s="2" t="s">
        <v>164</v>
      </c>
      <c r="CF762" s="2" t="s">
        <v>15683</v>
      </c>
      <c r="CG762" s="2" t="e">
        <v>#N/A</v>
      </c>
      <c r="CH762" s="2" t="s">
        <v>15705</v>
      </c>
      <c r="CI762" s="49"/>
    </row>
    <row r="763" spans="1:87" x14ac:dyDescent="0.2">
      <c r="A763" s="2" t="s">
        <v>165</v>
      </c>
      <c r="B763" s="2" t="s">
        <v>23804</v>
      </c>
      <c r="C763" s="2" t="s">
        <v>59</v>
      </c>
      <c r="D763" s="2" t="s">
        <v>165</v>
      </c>
      <c r="E763" s="2" t="s">
        <v>165</v>
      </c>
      <c r="F763" s="2" t="s">
        <v>166</v>
      </c>
      <c r="G763" s="23" t="s">
        <v>16336</v>
      </c>
      <c r="H763" s="2" t="s">
        <v>61</v>
      </c>
      <c r="I763" s="2" t="s">
        <v>61</v>
      </c>
      <c r="J763" s="2" t="s">
        <v>61</v>
      </c>
      <c r="K763" s="2" t="s">
        <v>61</v>
      </c>
      <c r="L763" s="43" t="s">
        <v>17088</v>
      </c>
      <c r="M763" s="2" t="s">
        <v>133</v>
      </c>
      <c r="N763" s="39">
        <v>24.757939</v>
      </c>
      <c r="O763" s="39">
        <v>54.840912000000003</v>
      </c>
      <c r="P763" s="2" t="s">
        <v>64</v>
      </c>
      <c r="Q763" s="2" t="s">
        <v>65</v>
      </c>
      <c r="R763" s="43" t="s">
        <v>18854</v>
      </c>
      <c r="S763" s="41" t="s">
        <v>1554</v>
      </c>
      <c r="T763" s="41" t="s">
        <v>18460</v>
      </c>
      <c r="U763" s="2" t="s">
        <v>16801</v>
      </c>
      <c r="V763" s="2" t="s">
        <v>134</v>
      </c>
      <c r="W763" s="41" t="s">
        <v>17588</v>
      </c>
      <c r="X763" s="2" t="s">
        <v>153</v>
      </c>
      <c r="Y763" s="2" t="s">
        <v>69</v>
      </c>
      <c r="Z763" s="2"/>
      <c r="AA763" s="2" t="s">
        <v>16241</v>
      </c>
      <c r="AB763" s="2" t="s">
        <v>70</v>
      </c>
      <c r="AC763" s="2" t="s">
        <v>18269</v>
      </c>
      <c r="AD763" s="2">
        <v>2106000</v>
      </c>
      <c r="AE763" s="2">
        <v>30</v>
      </c>
      <c r="AF763" s="2"/>
      <c r="AG763" s="2"/>
      <c r="AH763" s="2" t="s">
        <v>18271</v>
      </c>
      <c r="AI763" s="2">
        <v>3</v>
      </c>
      <c r="AJ763" s="2">
        <v>3</v>
      </c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 t="s">
        <v>78</v>
      </c>
      <c r="CE763" s="2" t="s">
        <v>167</v>
      </c>
      <c r="CF763" s="2" t="s">
        <v>15683</v>
      </c>
      <c r="CG763" s="2" t="e">
        <v>#N/A</v>
      </c>
      <c r="CH763" s="2" t="s">
        <v>15705</v>
      </c>
      <c r="CI763" s="49"/>
    </row>
    <row r="764" spans="1:87" x14ac:dyDescent="0.2">
      <c r="A764" s="2" t="s">
        <v>168</v>
      </c>
      <c r="B764" s="2" t="s">
        <v>23805</v>
      </c>
      <c r="C764" s="2" t="s">
        <v>59</v>
      </c>
      <c r="D764" s="2" t="s">
        <v>168</v>
      </c>
      <c r="E764" s="2" t="s">
        <v>168</v>
      </c>
      <c r="F764" s="2" t="s">
        <v>169</v>
      </c>
      <c r="G764" s="23" t="s">
        <v>170</v>
      </c>
      <c r="H764" s="2" t="s">
        <v>61</v>
      </c>
      <c r="I764" s="2" t="s">
        <v>61</v>
      </c>
      <c r="J764" s="2" t="s">
        <v>61</v>
      </c>
      <c r="K764" s="2" t="s">
        <v>61</v>
      </c>
      <c r="L764" s="43" t="s">
        <v>17088</v>
      </c>
      <c r="M764" s="2" t="s">
        <v>133</v>
      </c>
      <c r="N764" s="2">
        <v>24.348102000000001</v>
      </c>
      <c r="O764" s="2">
        <v>54.500998000000003</v>
      </c>
      <c r="P764" s="2" t="s">
        <v>64</v>
      </c>
      <c r="Q764" s="2" t="s">
        <v>65</v>
      </c>
      <c r="R764" s="43" t="s">
        <v>18854</v>
      </c>
      <c r="S764" s="41" t="s">
        <v>1554</v>
      </c>
      <c r="T764" s="41" t="s">
        <v>18460</v>
      </c>
      <c r="U764" s="2" t="s">
        <v>16801</v>
      </c>
      <c r="V764" s="2" t="s">
        <v>134</v>
      </c>
      <c r="W764" s="41" t="s">
        <v>17588</v>
      </c>
      <c r="X764" s="2" t="s">
        <v>68</v>
      </c>
      <c r="Y764" s="2" t="s">
        <v>102</v>
      </c>
      <c r="Z764" s="2"/>
      <c r="AA764" s="2" t="s">
        <v>16241</v>
      </c>
      <c r="AB764" s="2" t="s">
        <v>103</v>
      </c>
      <c r="AC764" s="2" t="s">
        <v>18269</v>
      </c>
      <c r="AD764" s="2">
        <v>2600200</v>
      </c>
      <c r="AE764" s="2">
        <v>30</v>
      </c>
      <c r="AF764" s="2"/>
      <c r="AG764" s="2"/>
      <c r="AH764" s="2" t="s">
        <v>18271</v>
      </c>
      <c r="AI764" s="2">
        <v>3</v>
      </c>
      <c r="AJ764" s="2">
        <v>3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 t="s">
        <v>78</v>
      </c>
      <c r="CE764" s="2" t="s">
        <v>171</v>
      </c>
      <c r="CF764" s="2" t="s">
        <v>15683</v>
      </c>
      <c r="CG764" s="2" t="e">
        <v>#N/A</v>
      </c>
      <c r="CH764" s="2" t="s">
        <v>15705</v>
      </c>
      <c r="CI764" s="49"/>
    </row>
    <row r="765" spans="1:87" x14ac:dyDescent="0.2">
      <c r="A765" s="2" t="s">
        <v>172</v>
      </c>
      <c r="B765" s="2" t="s">
        <v>23806</v>
      </c>
      <c r="C765" s="2" t="s">
        <v>59</v>
      </c>
      <c r="D765" s="2" t="s">
        <v>172</v>
      </c>
      <c r="E765" s="2" t="s">
        <v>172</v>
      </c>
      <c r="F765" s="2" t="s">
        <v>173</v>
      </c>
      <c r="G765" s="23" t="s">
        <v>174</v>
      </c>
      <c r="H765" s="2" t="s">
        <v>61</v>
      </c>
      <c r="I765" s="2" t="s">
        <v>61</v>
      </c>
      <c r="J765" s="2" t="s">
        <v>61</v>
      </c>
      <c r="K765" s="2" t="s">
        <v>61</v>
      </c>
      <c r="L765" s="43" t="s">
        <v>17088</v>
      </c>
      <c r="M765" s="2" t="s">
        <v>63</v>
      </c>
      <c r="N765" s="39">
        <v>24.279586999999999</v>
      </c>
      <c r="O765" s="39">
        <v>54.605226000000002</v>
      </c>
      <c r="P765" s="2" t="s">
        <v>64</v>
      </c>
      <c r="Q765" s="2" t="s">
        <v>65</v>
      </c>
      <c r="R765" s="43" t="s">
        <v>18854</v>
      </c>
      <c r="S765" s="41" t="s">
        <v>75</v>
      </c>
      <c r="T765" s="41" t="s">
        <v>18460</v>
      </c>
      <c r="U765" s="2" t="s">
        <v>16801</v>
      </c>
      <c r="V765" s="2" t="s">
        <v>75</v>
      </c>
      <c r="W765" s="41" t="s">
        <v>17588</v>
      </c>
      <c r="X765" s="2" t="s">
        <v>68</v>
      </c>
      <c r="Y765" s="2" t="s">
        <v>86</v>
      </c>
      <c r="Z765" s="2"/>
      <c r="AA765" s="2" t="s">
        <v>16241</v>
      </c>
      <c r="AB765" s="2" t="s">
        <v>87</v>
      </c>
      <c r="AC765" s="2" t="s">
        <v>18268</v>
      </c>
      <c r="AD765" s="2">
        <v>2044400</v>
      </c>
      <c r="AE765" s="2">
        <v>19</v>
      </c>
      <c r="AF765" s="2"/>
      <c r="AG765" s="2"/>
      <c r="AH765" s="2" t="s">
        <v>18270</v>
      </c>
      <c r="AI765" s="2">
        <v>3</v>
      </c>
      <c r="AJ765" s="2">
        <v>3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 t="s">
        <v>78</v>
      </c>
      <c r="CE765" s="2" t="s">
        <v>175</v>
      </c>
      <c r="CF765" s="2" t="s">
        <v>15681</v>
      </c>
      <c r="CG765" s="2" t="e">
        <v>#N/A</v>
      </c>
      <c r="CH765" s="2" t="s">
        <v>15705</v>
      </c>
      <c r="CI765" s="49"/>
    </row>
    <row r="766" spans="1:87" x14ac:dyDescent="0.2">
      <c r="A766" s="2" t="s">
        <v>176</v>
      </c>
      <c r="B766" s="2" t="s">
        <v>23807</v>
      </c>
      <c r="C766" s="2" t="s">
        <v>59</v>
      </c>
      <c r="D766" s="2" t="s">
        <v>176</v>
      </c>
      <c r="E766" s="2" t="s">
        <v>176</v>
      </c>
      <c r="F766" s="2" t="s">
        <v>177</v>
      </c>
      <c r="G766" s="23" t="s">
        <v>178</v>
      </c>
      <c r="H766" s="2" t="s">
        <v>61</v>
      </c>
      <c r="I766" s="2" t="s">
        <v>61</v>
      </c>
      <c r="J766" s="2" t="s">
        <v>61</v>
      </c>
      <c r="K766" s="2" t="s">
        <v>61</v>
      </c>
      <c r="L766" s="46">
        <v>41154</v>
      </c>
      <c r="M766" s="2" t="s">
        <v>133</v>
      </c>
      <c r="N766" s="2">
        <v>24.330269999999999</v>
      </c>
      <c r="O766" s="2">
        <v>54.690179999999998</v>
      </c>
      <c r="P766" s="2" t="s">
        <v>64</v>
      </c>
      <c r="Q766" s="2" t="s">
        <v>65</v>
      </c>
      <c r="R766" s="43" t="s">
        <v>18854</v>
      </c>
      <c r="S766" s="41" t="s">
        <v>1554</v>
      </c>
      <c r="T766" s="41" t="s">
        <v>18460</v>
      </c>
      <c r="U766" s="2" t="s">
        <v>16801</v>
      </c>
      <c r="V766" s="2" t="s">
        <v>134</v>
      </c>
      <c r="W766" s="41" t="s">
        <v>17588</v>
      </c>
      <c r="X766" s="2" t="s">
        <v>68</v>
      </c>
      <c r="Y766" s="2" t="s">
        <v>102</v>
      </c>
      <c r="Z766" s="2"/>
      <c r="AA766" s="2" t="s">
        <v>16241</v>
      </c>
      <c r="AB766" s="2" t="s">
        <v>103</v>
      </c>
      <c r="AC766" s="2" t="s">
        <v>18269</v>
      </c>
      <c r="AD766" s="2">
        <v>2443500</v>
      </c>
      <c r="AE766" s="2">
        <v>30</v>
      </c>
      <c r="AF766" s="2"/>
      <c r="AG766" s="2"/>
      <c r="AH766" s="2" t="s">
        <v>18271</v>
      </c>
      <c r="AI766" s="2">
        <v>4</v>
      </c>
      <c r="AJ766" s="2">
        <v>3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 t="s">
        <v>78</v>
      </c>
      <c r="CE766" s="2" t="s">
        <v>179</v>
      </c>
      <c r="CF766" s="2" t="s">
        <v>15683</v>
      </c>
      <c r="CG766" s="2" t="e">
        <v>#N/A</v>
      </c>
      <c r="CH766" s="2" t="s">
        <v>15705</v>
      </c>
      <c r="CI766" s="49"/>
    </row>
    <row r="767" spans="1:87" x14ac:dyDescent="0.2">
      <c r="A767" s="2" t="s">
        <v>183</v>
      </c>
      <c r="B767" s="2" t="s">
        <v>23808</v>
      </c>
      <c r="C767" s="2" t="s">
        <v>59</v>
      </c>
      <c r="D767" s="2" t="s">
        <v>183</v>
      </c>
      <c r="E767" s="2" t="s">
        <v>183</v>
      </c>
      <c r="F767" s="2" t="s">
        <v>184</v>
      </c>
      <c r="G767" s="23" t="s">
        <v>185</v>
      </c>
      <c r="H767" s="2" t="s">
        <v>61</v>
      </c>
      <c r="I767" s="2" t="s">
        <v>61</v>
      </c>
      <c r="J767" s="2" t="s">
        <v>61</v>
      </c>
      <c r="K767" s="2" t="s">
        <v>61</v>
      </c>
      <c r="L767" s="46">
        <v>41200</v>
      </c>
      <c r="M767" s="2" t="s">
        <v>133</v>
      </c>
      <c r="N767" s="2">
        <v>24.293861</v>
      </c>
      <c r="O767" s="2">
        <v>54.625537999999999</v>
      </c>
      <c r="P767" s="2" t="s">
        <v>64</v>
      </c>
      <c r="Q767" s="2" t="s">
        <v>65</v>
      </c>
      <c r="R767" s="43" t="s">
        <v>18854</v>
      </c>
      <c r="S767" s="41" t="s">
        <v>1554</v>
      </c>
      <c r="T767" s="41" t="s">
        <v>18460</v>
      </c>
      <c r="U767" s="2" t="s">
        <v>16801</v>
      </c>
      <c r="V767" s="2" t="s">
        <v>134</v>
      </c>
      <c r="W767" s="41" t="s">
        <v>17588</v>
      </c>
      <c r="X767" s="2" t="s">
        <v>68</v>
      </c>
      <c r="Y767" s="2" t="s">
        <v>102</v>
      </c>
      <c r="Z767" s="2"/>
      <c r="AA767" s="2" t="s">
        <v>16241</v>
      </c>
      <c r="AB767" s="2" t="s">
        <v>103</v>
      </c>
      <c r="AC767" s="2" t="s">
        <v>18268</v>
      </c>
      <c r="AD767" s="2">
        <v>2046100</v>
      </c>
      <c r="AE767" s="2">
        <v>29</v>
      </c>
      <c r="AF767" s="2"/>
      <c r="AG767" s="2"/>
      <c r="AH767" s="2" t="s">
        <v>18270</v>
      </c>
      <c r="AI767" s="2">
        <v>3</v>
      </c>
      <c r="AJ767" s="2">
        <v>3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 t="s">
        <v>71</v>
      </c>
      <c r="CE767" s="2">
        <v>0</v>
      </c>
      <c r="CF767" s="2" t="s">
        <v>15683</v>
      </c>
      <c r="CG767" s="2" t="e">
        <v>#N/A</v>
      </c>
      <c r="CH767" s="2" t="s">
        <v>15705</v>
      </c>
      <c r="CI767" s="49"/>
    </row>
    <row r="768" spans="1:87" x14ac:dyDescent="0.2">
      <c r="A768" s="2" t="s">
        <v>186</v>
      </c>
      <c r="B768" s="2" t="s">
        <v>23809</v>
      </c>
      <c r="C768" s="2" t="s">
        <v>59</v>
      </c>
      <c r="D768" s="2" t="s">
        <v>186</v>
      </c>
      <c r="E768" s="2" t="s">
        <v>186</v>
      </c>
      <c r="F768" s="2" t="s">
        <v>187</v>
      </c>
      <c r="G768" s="23" t="s">
        <v>188</v>
      </c>
      <c r="H768" s="2" t="s">
        <v>61</v>
      </c>
      <c r="I768" s="2" t="s">
        <v>61</v>
      </c>
      <c r="J768" s="2" t="s">
        <v>61</v>
      </c>
      <c r="K768" s="2" t="s">
        <v>61</v>
      </c>
      <c r="L768" s="46">
        <v>41107</v>
      </c>
      <c r="M768" s="2" t="s">
        <v>133</v>
      </c>
      <c r="N768" s="39">
        <v>24.438293999999999</v>
      </c>
      <c r="O768" s="39">
        <v>54.357793999999998</v>
      </c>
      <c r="P768" s="2" t="s">
        <v>64</v>
      </c>
      <c r="Q768" s="2" t="s">
        <v>65</v>
      </c>
      <c r="R768" s="43" t="s">
        <v>18854</v>
      </c>
      <c r="S768" s="41" t="s">
        <v>1554</v>
      </c>
      <c r="T768" s="41" t="s">
        <v>18460</v>
      </c>
      <c r="U768" s="2" t="s">
        <v>16801</v>
      </c>
      <c r="V768" s="2" t="s">
        <v>134</v>
      </c>
      <c r="W768" s="41" t="s">
        <v>17588</v>
      </c>
      <c r="X768" s="2" t="s">
        <v>68</v>
      </c>
      <c r="Y768" s="2" t="s">
        <v>86</v>
      </c>
      <c r="Z768" s="2"/>
      <c r="AA768" s="2" t="s">
        <v>16241</v>
      </c>
      <c r="AB768" s="2" t="s">
        <v>87</v>
      </c>
      <c r="AC768" s="2" t="s">
        <v>18268</v>
      </c>
      <c r="AD768" s="2">
        <v>2500600</v>
      </c>
      <c r="AE768" s="2">
        <v>28</v>
      </c>
      <c r="AF768" s="2"/>
      <c r="AG768" s="2"/>
      <c r="AH768" s="2" t="s">
        <v>18270</v>
      </c>
      <c r="AI768" s="2">
        <v>3</v>
      </c>
      <c r="AJ768" s="2">
        <v>3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 t="s">
        <v>78</v>
      </c>
      <c r="CE768" s="2" t="s">
        <v>19308</v>
      </c>
      <c r="CF768" s="2" t="s">
        <v>15683</v>
      </c>
      <c r="CG768" s="2" t="e">
        <v>#N/A</v>
      </c>
      <c r="CH768" s="2" t="s">
        <v>15705</v>
      </c>
      <c r="CI768" s="49"/>
    </row>
    <row r="769" spans="1:87" x14ac:dyDescent="0.2">
      <c r="A769" s="2" t="s">
        <v>192</v>
      </c>
      <c r="B769" s="2" t="s">
        <v>23810</v>
      </c>
      <c r="C769" s="2" t="s">
        <v>59</v>
      </c>
      <c r="D769" s="2" t="s">
        <v>192</v>
      </c>
      <c r="E769" s="2" t="s">
        <v>192</v>
      </c>
      <c r="F769" s="2" t="s">
        <v>193</v>
      </c>
      <c r="G769" s="23" t="s">
        <v>194</v>
      </c>
      <c r="H769" s="2" t="s">
        <v>83</v>
      </c>
      <c r="I769" s="2" t="s">
        <v>61</v>
      </c>
      <c r="J769" s="2" t="s">
        <v>61</v>
      </c>
      <c r="K769" s="2" t="s">
        <v>61</v>
      </c>
      <c r="L769" s="46">
        <v>41138</v>
      </c>
      <c r="M769" s="2" t="s">
        <v>133</v>
      </c>
      <c r="N769" s="2">
        <v>24.541004000000001</v>
      </c>
      <c r="O769" s="2">
        <v>54.441280999999996</v>
      </c>
      <c r="P769" s="2" t="s">
        <v>64</v>
      </c>
      <c r="Q769" s="2" t="s">
        <v>65</v>
      </c>
      <c r="R769" s="43" t="s">
        <v>18854</v>
      </c>
      <c r="S769" s="41" t="s">
        <v>1554</v>
      </c>
      <c r="T769" s="41" t="s">
        <v>18460</v>
      </c>
      <c r="U769" s="2" t="s">
        <v>16801</v>
      </c>
      <c r="V769" s="2" t="s">
        <v>134</v>
      </c>
      <c r="W769" s="41" t="s">
        <v>17588</v>
      </c>
      <c r="X769" s="2" t="s">
        <v>68</v>
      </c>
      <c r="Y769" s="2" t="s">
        <v>76</v>
      </c>
      <c r="Z769" s="2"/>
      <c r="AA769" s="2" t="s">
        <v>16241</v>
      </c>
      <c r="AB769" s="2" t="s">
        <v>77</v>
      </c>
      <c r="AC769" s="2" t="s">
        <v>18268</v>
      </c>
      <c r="AD769" s="2">
        <v>2046700</v>
      </c>
      <c r="AE769" s="2">
        <v>28</v>
      </c>
      <c r="AF769" s="2"/>
      <c r="AG769" s="2"/>
      <c r="AH769" s="2" t="s">
        <v>18270</v>
      </c>
      <c r="AI769" s="2">
        <v>3</v>
      </c>
      <c r="AJ769" s="2">
        <v>3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 t="s">
        <v>71</v>
      </c>
      <c r="CE769" s="2">
        <v>0</v>
      </c>
      <c r="CF769" s="2" t="s">
        <v>15683</v>
      </c>
      <c r="CG769" s="2" t="e">
        <v>#N/A</v>
      </c>
      <c r="CH769" s="2" t="s">
        <v>15705</v>
      </c>
      <c r="CI769" s="49"/>
    </row>
    <row r="770" spans="1:87" x14ac:dyDescent="0.2">
      <c r="A770" s="2" t="s">
        <v>200</v>
      </c>
      <c r="B770" s="2" t="s">
        <v>23811</v>
      </c>
      <c r="C770" s="2" t="s">
        <v>59</v>
      </c>
      <c r="D770" s="2" t="s">
        <v>200</v>
      </c>
      <c r="E770" s="2" t="s">
        <v>200</v>
      </c>
      <c r="F770" s="2" t="s">
        <v>201</v>
      </c>
      <c r="G770" s="23" t="s">
        <v>202</v>
      </c>
      <c r="H770" s="2" t="s">
        <v>83</v>
      </c>
      <c r="I770" s="2" t="s">
        <v>61</v>
      </c>
      <c r="J770" s="2" t="s">
        <v>61</v>
      </c>
      <c r="K770" s="2" t="s">
        <v>61</v>
      </c>
      <c r="L770" s="46">
        <v>41277</v>
      </c>
      <c r="M770" s="2" t="s">
        <v>133</v>
      </c>
      <c r="N770" s="39">
        <v>24.392327000000002</v>
      </c>
      <c r="O770" s="39">
        <v>54.500613000000001</v>
      </c>
      <c r="P770" s="2" t="s">
        <v>64</v>
      </c>
      <c r="Q770" s="2" t="s">
        <v>65</v>
      </c>
      <c r="R770" s="43" t="s">
        <v>18854</v>
      </c>
      <c r="S770" s="41" t="s">
        <v>1554</v>
      </c>
      <c r="T770" s="41" t="s">
        <v>18460</v>
      </c>
      <c r="U770" s="2" t="s">
        <v>16801</v>
      </c>
      <c r="V770" s="2" t="s">
        <v>134</v>
      </c>
      <c r="W770" s="41" t="s">
        <v>17588</v>
      </c>
      <c r="X770" s="2" t="s">
        <v>68</v>
      </c>
      <c r="Y770" s="2" t="s">
        <v>76</v>
      </c>
      <c r="Z770" s="2"/>
      <c r="AA770" s="2" t="s">
        <v>16241</v>
      </c>
      <c r="AB770" s="2" t="s">
        <v>77</v>
      </c>
      <c r="AC770" s="2" t="s">
        <v>18268</v>
      </c>
      <c r="AD770" s="2">
        <v>2043900</v>
      </c>
      <c r="AE770" s="2">
        <v>28.5</v>
      </c>
      <c r="AF770" s="2"/>
      <c r="AG770" s="2"/>
      <c r="AH770" s="2" t="s">
        <v>18270</v>
      </c>
      <c r="AI770" s="2">
        <v>3</v>
      </c>
      <c r="AJ770" s="2">
        <v>3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 t="s">
        <v>71</v>
      </c>
      <c r="CE770" s="2">
        <v>0</v>
      </c>
      <c r="CF770" s="2" t="s">
        <v>15683</v>
      </c>
      <c r="CG770" s="2" t="e">
        <v>#N/A</v>
      </c>
      <c r="CH770" s="2" t="s">
        <v>15705</v>
      </c>
      <c r="CI770" s="49"/>
    </row>
    <row r="771" spans="1:87" x14ac:dyDescent="0.2">
      <c r="A771" s="2" t="s">
        <v>203</v>
      </c>
      <c r="B771" s="2" t="s">
        <v>23812</v>
      </c>
      <c r="C771" s="2" t="s">
        <v>59</v>
      </c>
      <c r="D771" s="2" t="s">
        <v>203</v>
      </c>
      <c r="E771" s="2" t="s">
        <v>203</v>
      </c>
      <c r="F771" s="2" t="s">
        <v>204</v>
      </c>
      <c r="G771" s="23"/>
      <c r="H771" s="2" t="s">
        <v>83</v>
      </c>
      <c r="I771" s="2" t="s">
        <v>61</v>
      </c>
      <c r="J771" s="2" t="s">
        <v>61</v>
      </c>
      <c r="K771" s="2"/>
      <c r="L771" s="46">
        <v>41617</v>
      </c>
      <c r="M771" s="2" t="s">
        <v>133</v>
      </c>
      <c r="N771" s="39">
        <v>24.200889</v>
      </c>
      <c r="O771" s="39">
        <v>54.684148</v>
      </c>
      <c r="P771" s="2" t="s">
        <v>64</v>
      </c>
      <c r="Q771" s="2" t="s">
        <v>65</v>
      </c>
      <c r="R771" s="43" t="s">
        <v>18854</v>
      </c>
      <c r="S771" s="41" t="s">
        <v>1554</v>
      </c>
      <c r="T771" s="41" t="s">
        <v>18460</v>
      </c>
      <c r="U771" s="2" t="s">
        <v>16801</v>
      </c>
      <c r="V771" s="2" t="s">
        <v>134</v>
      </c>
      <c r="W771" s="41" t="s">
        <v>67</v>
      </c>
      <c r="X771" s="2" t="s">
        <v>68</v>
      </c>
      <c r="Y771" s="2" t="s">
        <v>102</v>
      </c>
      <c r="Z771" s="2"/>
      <c r="AA771" s="2" t="s">
        <v>16241</v>
      </c>
      <c r="AB771" s="2" t="s">
        <v>103</v>
      </c>
      <c r="AC771" s="2"/>
      <c r="AD771" s="2">
        <v>2047502</v>
      </c>
      <c r="AE771" s="2">
        <v>28</v>
      </c>
      <c r="AF771" s="2"/>
      <c r="AG771" s="2"/>
      <c r="AH771" s="2"/>
      <c r="AI771" s="2">
        <v>3</v>
      </c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 t="s">
        <v>78</v>
      </c>
      <c r="CE771" s="2" t="s">
        <v>19309</v>
      </c>
      <c r="CF771" s="2" t="s">
        <v>15683</v>
      </c>
      <c r="CG771" s="2" t="e">
        <v>#N/A</v>
      </c>
      <c r="CH771" s="2" t="s">
        <v>15705</v>
      </c>
      <c r="CI771" s="49"/>
    </row>
    <row r="772" spans="1:87" x14ac:dyDescent="0.2">
      <c r="A772" s="2" t="s">
        <v>205</v>
      </c>
      <c r="B772" s="2" t="s">
        <v>23813</v>
      </c>
      <c r="C772" s="2" t="s">
        <v>59</v>
      </c>
      <c r="D772" s="2"/>
      <c r="E772" s="2" t="s">
        <v>205</v>
      </c>
      <c r="F772" s="2" t="s">
        <v>206</v>
      </c>
      <c r="G772" s="23" t="s">
        <v>16019</v>
      </c>
      <c r="H772" s="2"/>
      <c r="I772" s="2" t="s">
        <v>61</v>
      </c>
      <c r="J772" s="2" t="s">
        <v>61</v>
      </c>
      <c r="K772" s="2" t="s">
        <v>61</v>
      </c>
      <c r="L772" s="46">
        <v>41548</v>
      </c>
      <c r="M772" s="2" t="s">
        <v>133</v>
      </c>
      <c r="N772" s="2">
        <v>24.216636999999999</v>
      </c>
      <c r="O772" s="2">
        <v>54.673319999999997</v>
      </c>
      <c r="P772" s="2" t="s">
        <v>64</v>
      </c>
      <c r="Q772" s="2" t="s">
        <v>65</v>
      </c>
      <c r="R772" s="43" t="s">
        <v>18854</v>
      </c>
      <c r="S772" s="41" t="s">
        <v>1554</v>
      </c>
      <c r="T772" s="41" t="s">
        <v>18460</v>
      </c>
      <c r="U772" s="2" t="s">
        <v>16801</v>
      </c>
      <c r="V772" s="2" t="s">
        <v>134</v>
      </c>
      <c r="W772" s="41" t="s">
        <v>17589</v>
      </c>
      <c r="X772" s="2" t="s">
        <v>68</v>
      </c>
      <c r="Y772" s="2" t="s">
        <v>102</v>
      </c>
      <c r="Z772" s="2"/>
      <c r="AA772" s="2" t="s">
        <v>16241</v>
      </c>
      <c r="AB772" s="2" t="s">
        <v>103</v>
      </c>
      <c r="AC772" s="2" t="s">
        <v>18269</v>
      </c>
      <c r="AD772" s="2">
        <v>2047502</v>
      </c>
      <c r="AE772" s="2">
        <v>29</v>
      </c>
      <c r="AF772" s="2"/>
      <c r="AG772" s="2"/>
      <c r="AH772" s="2" t="s">
        <v>18271</v>
      </c>
      <c r="AI772" s="2">
        <v>3</v>
      </c>
      <c r="AJ772" s="2">
        <v>3</v>
      </c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 t="s">
        <v>78</v>
      </c>
      <c r="CE772" s="2" t="s">
        <v>207</v>
      </c>
      <c r="CF772" s="2" t="s">
        <v>15683</v>
      </c>
      <c r="CG772" s="2" t="e">
        <v>#N/A</v>
      </c>
      <c r="CH772" s="2" t="s">
        <v>15705</v>
      </c>
      <c r="CI772" s="49"/>
    </row>
    <row r="773" spans="1:87" x14ac:dyDescent="0.2">
      <c r="A773" s="2" t="s">
        <v>213</v>
      </c>
      <c r="B773" s="2" t="s">
        <v>23814</v>
      </c>
      <c r="C773" s="2" t="s">
        <v>59</v>
      </c>
      <c r="D773" s="2" t="s">
        <v>213</v>
      </c>
      <c r="E773" s="2" t="s">
        <v>213</v>
      </c>
      <c r="F773" s="2" t="s">
        <v>214</v>
      </c>
      <c r="G773" s="23" t="s">
        <v>215</v>
      </c>
      <c r="H773" s="2" t="s">
        <v>83</v>
      </c>
      <c r="I773" s="2" t="s">
        <v>61</v>
      </c>
      <c r="J773" s="2" t="s">
        <v>61</v>
      </c>
      <c r="K773" s="2" t="s">
        <v>61</v>
      </c>
      <c r="L773" s="46">
        <v>41490</v>
      </c>
      <c r="M773" s="2" t="s">
        <v>63</v>
      </c>
      <c r="N773" s="2">
        <v>24.355219999999999</v>
      </c>
      <c r="O773" s="2">
        <v>54.502429999999997</v>
      </c>
      <c r="P773" s="2" t="s">
        <v>64</v>
      </c>
      <c r="Q773" s="2" t="s">
        <v>65</v>
      </c>
      <c r="R773" s="43" t="s">
        <v>18854</v>
      </c>
      <c r="S773" s="41" t="s">
        <v>75</v>
      </c>
      <c r="T773" s="41" t="s">
        <v>18460</v>
      </c>
      <c r="U773" s="2" t="s">
        <v>16801</v>
      </c>
      <c r="V773" s="2" t="s">
        <v>75</v>
      </c>
      <c r="W773" s="41" t="s">
        <v>17588</v>
      </c>
      <c r="X773" s="2" t="s">
        <v>68</v>
      </c>
      <c r="Y773" s="2" t="s">
        <v>76</v>
      </c>
      <c r="Z773" s="2"/>
      <c r="AA773" s="2" t="s">
        <v>16241</v>
      </c>
      <c r="AB773" s="2" t="s">
        <v>77</v>
      </c>
      <c r="AC773" s="2" t="s">
        <v>18269</v>
      </c>
      <c r="AD773" s="2">
        <v>2600200</v>
      </c>
      <c r="AE773" s="2">
        <v>29</v>
      </c>
      <c r="AF773" s="2"/>
      <c r="AG773" s="2"/>
      <c r="AH773" s="2" t="s">
        <v>18271</v>
      </c>
      <c r="AI773" s="2">
        <v>3</v>
      </c>
      <c r="AJ773" s="2">
        <v>3</v>
      </c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 t="s">
        <v>78</v>
      </c>
      <c r="CE773" s="2" t="s">
        <v>216</v>
      </c>
      <c r="CF773" s="2" t="s">
        <v>15683</v>
      </c>
      <c r="CG773" s="2" t="e">
        <v>#N/A</v>
      </c>
      <c r="CH773" s="2" t="s">
        <v>15705</v>
      </c>
      <c r="CI773" s="49"/>
    </row>
    <row r="774" spans="1:87" x14ac:dyDescent="0.2">
      <c r="A774" s="2" t="s">
        <v>219</v>
      </c>
      <c r="B774" s="2" t="s">
        <v>23815</v>
      </c>
      <c r="C774" s="2" t="s">
        <v>59</v>
      </c>
      <c r="D774" s="2" t="s">
        <v>219</v>
      </c>
      <c r="E774" s="2" t="s">
        <v>219</v>
      </c>
      <c r="F774" s="2" t="s">
        <v>220</v>
      </c>
      <c r="G774" s="23"/>
      <c r="H774" s="2" t="s">
        <v>83</v>
      </c>
      <c r="I774" s="2" t="s">
        <v>61</v>
      </c>
      <c r="J774" s="2" t="s">
        <v>61</v>
      </c>
      <c r="K774" s="2"/>
      <c r="L774" s="46">
        <v>41557</v>
      </c>
      <c r="M774" s="2" t="s">
        <v>63</v>
      </c>
      <c r="N774" s="2">
        <v>24.347349999999999</v>
      </c>
      <c r="O774" s="2">
        <v>54.488210000000002</v>
      </c>
      <c r="P774" s="2" t="s">
        <v>64</v>
      </c>
      <c r="Q774" s="2" t="s">
        <v>65</v>
      </c>
      <c r="R774" s="43" t="s">
        <v>18854</v>
      </c>
      <c r="S774" s="41" t="s">
        <v>75</v>
      </c>
      <c r="T774" s="41" t="s">
        <v>18460</v>
      </c>
      <c r="U774" s="2" t="s">
        <v>16801</v>
      </c>
      <c r="V774" s="2" t="s">
        <v>75</v>
      </c>
      <c r="W774" s="41" t="s">
        <v>67</v>
      </c>
      <c r="X774" s="2" t="s">
        <v>68</v>
      </c>
      <c r="Y774" s="2" t="s">
        <v>86</v>
      </c>
      <c r="Z774" s="2"/>
      <c r="AA774" s="2" t="s">
        <v>16241</v>
      </c>
      <c r="AB774" s="2" t="s">
        <v>87</v>
      </c>
      <c r="AC774" s="2"/>
      <c r="AD774" s="2">
        <v>2600200</v>
      </c>
      <c r="AE774" s="2">
        <v>19</v>
      </c>
      <c r="AF774" s="2"/>
      <c r="AG774" s="2"/>
      <c r="AH774" s="2"/>
      <c r="AI774" s="2">
        <v>6</v>
      </c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 t="s">
        <v>78</v>
      </c>
      <c r="CE774" s="2" t="s">
        <v>221</v>
      </c>
      <c r="CF774" s="2" t="s">
        <v>15681</v>
      </c>
      <c r="CG774" s="2" t="e">
        <v>#N/A</v>
      </c>
      <c r="CH774" s="2" t="s">
        <v>15705</v>
      </c>
      <c r="CI774" s="49"/>
    </row>
    <row r="775" spans="1:87" x14ac:dyDescent="0.2">
      <c r="A775" s="2" t="s">
        <v>222</v>
      </c>
      <c r="B775" s="2" t="s">
        <v>23816</v>
      </c>
      <c r="C775" s="2" t="s">
        <v>59</v>
      </c>
      <c r="D775" s="2" t="s">
        <v>222</v>
      </c>
      <c r="E775" s="2" t="s">
        <v>222</v>
      </c>
      <c r="F775" s="2" t="s">
        <v>223</v>
      </c>
      <c r="G775" s="23" t="s">
        <v>224</v>
      </c>
      <c r="H775" s="2" t="s">
        <v>61</v>
      </c>
      <c r="I775" s="2" t="s">
        <v>61</v>
      </c>
      <c r="J775" s="2" t="s">
        <v>61</v>
      </c>
      <c r="K775" s="2" t="s">
        <v>61</v>
      </c>
      <c r="L775" s="46">
        <v>41615</v>
      </c>
      <c r="M775" s="2" t="s">
        <v>133</v>
      </c>
      <c r="N775" s="2">
        <v>24.317754000000001</v>
      </c>
      <c r="O775" s="2">
        <v>54.531233</v>
      </c>
      <c r="P775" s="2" t="s">
        <v>64</v>
      </c>
      <c r="Q775" s="2" t="s">
        <v>65</v>
      </c>
      <c r="R775" s="43" t="s">
        <v>18854</v>
      </c>
      <c r="S775" s="41" t="s">
        <v>1554</v>
      </c>
      <c r="T775" s="41" t="s">
        <v>18460</v>
      </c>
      <c r="U775" s="2" t="s">
        <v>16801</v>
      </c>
      <c r="V775" s="2" t="s">
        <v>134</v>
      </c>
      <c r="W775" s="41" t="s">
        <v>17588</v>
      </c>
      <c r="X775" s="2" t="s">
        <v>68</v>
      </c>
      <c r="Y775" s="2" t="s">
        <v>102</v>
      </c>
      <c r="Z775" s="2"/>
      <c r="AA775" s="2" t="s">
        <v>16241</v>
      </c>
      <c r="AB775" s="2" t="s">
        <v>103</v>
      </c>
      <c r="AC775" s="2" t="s">
        <v>18269</v>
      </c>
      <c r="AD775" s="2">
        <v>2044802</v>
      </c>
      <c r="AE775" s="2">
        <v>29</v>
      </c>
      <c r="AF775" s="2"/>
      <c r="AG775" s="2"/>
      <c r="AH775" s="2" t="s">
        <v>18271</v>
      </c>
      <c r="AI775" s="2">
        <v>3</v>
      </c>
      <c r="AJ775" s="2">
        <v>3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 t="s">
        <v>78</v>
      </c>
      <c r="CE775" s="2" t="s">
        <v>19310</v>
      </c>
      <c r="CF775" s="2" t="s">
        <v>15683</v>
      </c>
      <c r="CG775" s="2" t="e">
        <v>#N/A</v>
      </c>
      <c r="CH775" s="2" t="s">
        <v>15705</v>
      </c>
      <c r="CI775" s="49"/>
    </row>
    <row r="776" spans="1:87" x14ac:dyDescent="0.2">
      <c r="A776" s="2" t="s">
        <v>225</v>
      </c>
      <c r="B776" s="2" t="s">
        <v>23817</v>
      </c>
      <c r="C776" s="2" t="s">
        <v>59</v>
      </c>
      <c r="D776" s="2" t="s">
        <v>225</v>
      </c>
      <c r="E776" s="2" t="s">
        <v>225</v>
      </c>
      <c r="F776" s="2" t="s">
        <v>226</v>
      </c>
      <c r="G776" s="23" t="s">
        <v>227</v>
      </c>
      <c r="H776" s="2" t="s">
        <v>61</v>
      </c>
      <c r="I776" s="2" t="s">
        <v>61</v>
      </c>
      <c r="J776" s="2" t="s">
        <v>61</v>
      </c>
      <c r="K776" s="2" t="s">
        <v>61</v>
      </c>
      <c r="L776" s="46">
        <v>41536</v>
      </c>
      <c r="M776" s="2" t="s">
        <v>63</v>
      </c>
      <c r="N776" s="39">
        <v>24.4511045</v>
      </c>
      <c r="O776" s="39">
        <v>54.677264399999999</v>
      </c>
      <c r="P776" s="2" t="s">
        <v>64</v>
      </c>
      <c r="Q776" s="2" t="s">
        <v>65</v>
      </c>
      <c r="R776" s="43" t="s">
        <v>18854</v>
      </c>
      <c r="S776" s="41" t="s">
        <v>75</v>
      </c>
      <c r="T776" s="41" t="s">
        <v>18460</v>
      </c>
      <c r="U776" s="2" t="s">
        <v>16801</v>
      </c>
      <c r="V776" s="2" t="s">
        <v>75</v>
      </c>
      <c r="W776" s="41" t="s">
        <v>17588</v>
      </c>
      <c r="X776" s="2" t="s">
        <v>68</v>
      </c>
      <c r="Y776" s="2" t="s">
        <v>86</v>
      </c>
      <c r="Z776" s="2"/>
      <c r="AA776" s="2" t="s">
        <v>16241</v>
      </c>
      <c r="AB776" s="2" t="s">
        <v>87</v>
      </c>
      <c r="AC776" s="2" t="s">
        <v>18268</v>
      </c>
      <c r="AD776" s="2">
        <v>2042500</v>
      </c>
      <c r="AE776" s="2">
        <v>19</v>
      </c>
      <c r="AF776" s="2"/>
      <c r="AG776" s="2"/>
      <c r="AH776" s="2" t="s">
        <v>18270</v>
      </c>
      <c r="AI776" s="2">
        <v>3</v>
      </c>
      <c r="AJ776" s="2">
        <v>3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 t="s">
        <v>71</v>
      </c>
      <c r="CE776" s="2">
        <v>0</v>
      </c>
      <c r="CF776" s="2" t="s">
        <v>15681</v>
      </c>
      <c r="CG776" s="2" t="e">
        <v>#N/A</v>
      </c>
      <c r="CH776" s="2" t="s">
        <v>15705</v>
      </c>
      <c r="CI776" s="49"/>
    </row>
    <row r="777" spans="1:87" x14ac:dyDescent="0.2">
      <c r="A777" s="2" t="s">
        <v>228</v>
      </c>
      <c r="B777" s="2" t="s">
        <v>23818</v>
      </c>
      <c r="C777" s="2" t="s">
        <v>59</v>
      </c>
      <c r="D777" s="2" t="s">
        <v>228</v>
      </c>
      <c r="E777" s="2" t="s">
        <v>228</v>
      </c>
      <c r="F777" s="2" t="s">
        <v>229</v>
      </c>
      <c r="G777" s="23" t="s">
        <v>230</v>
      </c>
      <c r="H777" s="2" t="s">
        <v>83</v>
      </c>
      <c r="I777" s="2" t="s">
        <v>61</v>
      </c>
      <c r="J777" s="2" t="s">
        <v>61</v>
      </c>
      <c r="K777" s="2" t="s">
        <v>61</v>
      </c>
      <c r="L777" s="46">
        <v>41622</v>
      </c>
      <c r="M777" s="2" t="s">
        <v>133</v>
      </c>
      <c r="N777" s="39">
        <v>24.488714000000002</v>
      </c>
      <c r="O777" s="39">
        <v>54.369922000000003</v>
      </c>
      <c r="P777" s="2" t="s">
        <v>64</v>
      </c>
      <c r="Q777" s="2" t="s">
        <v>65</v>
      </c>
      <c r="R777" s="43" t="s">
        <v>18854</v>
      </c>
      <c r="S777" s="41" t="s">
        <v>1554</v>
      </c>
      <c r="T777" s="41" t="s">
        <v>18460</v>
      </c>
      <c r="U777" s="2" t="s">
        <v>16801</v>
      </c>
      <c r="V777" s="2" t="s">
        <v>134</v>
      </c>
      <c r="W777" s="41" t="s">
        <v>17588</v>
      </c>
      <c r="X777" s="2" t="s">
        <v>68</v>
      </c>
      <c r="Y777" s="2" t="s">
        <v>102</v>
      </c>
      <c r="Z777" s="2" t="s">
        <v>20</v>
      </c>
      <c r="AA777" s="2" t="s">
        <v>16241</v>
      </c>
      <c r="AB777" s="2" t="s">
        <v>103</v>
      </c>
      <c r="AC777" s="2" t="s">
        <v>18268</v>
      </c>
      <c r="AD777" s="2">
        <v>2501200</v>
      </c>
      <c r="AE777" s="2">
        <v>28.5</v>
      </c>
      <c r="AF777" s="2"/>
      <c r="AG777" s="2"/>
      <c r="AH777" s="2" t="s">
        <v>18270</v>
      </c>
      <c r="AI777" s="2">
        <v>3</v>
      </c>
      <c r="AJ777" s="2">
        <v>3</v>
      </c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 t="s">
        <v>78</v>
      </c>
      <c r="CE777" s="2" t="s">
        <v>231</v>
      </c>
      <c r="CF777" s="2" t="s">
        <v>15683</v>
      </c>
      <c r="CG777" s="2" t="e">
        <v>#N/A</v>
      </c>
      <c r="CH777" s="2" t="s">
        <v>15705</v>
      </c>
      <c r="CI777" s="49"/>
    </row>
    <row r="778" spans="1:87" x14ac:dyDescent="0.2">
      <c r="A778" s="2" t="s">
        <v>232</v>
      </c>
      <c r="B778" s="2" t="s">
        <v>23819</v>
      </c>
      <c r="C778" s="2" t="s">
        <v>59</v>
      </c>
      <c r="D778" s="2" t="s">
        <v>232</v>
      </c>
      <c r="E778" s="2" t="s">
        <v>232</v>
      </c>
      <c r="F778" s="2" t="s">
        <v>233</v>
      </c>
      <c r="G778" s="23" t="s">
        <v>17391</v>
      </c>
      <c r="H778" s="2" t="s">
        <v>61</v>
      </c>
      <c r="I778" s="2" t="s">
        <v>61</v>
      </c>
      <c r="J778" s="2" t="s">
        <v>61</v>
      </c>
      <c r="K778" s="2" t="s">
        <v>61</v>
      </c>
      <c r="L778" s="43" t="s">
        <v>17088</v>
      </c>
      <c r="M778" s="2" t="s">
        <v>133</v>
      </c>
      <c r="N778" s="2">
        <v>24.46163</v>
      </c>
      <c r="O778" s="2">
        <v>54.746070000000003</v>
      </c>
      <c r="P778" s="2" t="s">
        <v>64</v>
      </c>
      <c r="Q778" s="2" t="s">
        <v>65</v>
      </c>
      <c r="R778" s="43" t="s">
        <v>18854</v>
      </c>
      <c r="S778" s="41" t="s">
        <v>1554</v>
      </c>
      <c r="T778" s="41" t="s">
        <v>18460</v>
      </c>
      <c r="U778" s="2" t="s">
        <v>16801</v>
      </c>
      <c r="V778" s="2" t="s">
        <v>134</v>
      </c>
      <c r="W778" s="41" t="s">
        <v>17588</v>
      </c>
      <c r="X778" s="2" t="s">
        <v>68</v>
      </c>
      <c r="Y778" s="2" t="s">
        <v>69</v>
      </c>
      <c r="Z778" s="2"/>
      <c r="AA778" s="2" t="s">
        <v>16241</v>
      </c>
      <c r="AB778" s="2" t="s">
        <v>70</v>
      </c>
      <c r="AC778" s="2" t="s">
        <v>18268</v>
      </c>
      <c r="AD778" s="2">
        <v>2044700</v>
      </c>
      <c r="AE778" s="2">
        <v>28.5</v>
      </c>
      <c r="AF778" s="2"/>
      <c r="AG778" s="2"/>
      <c r="AH778" s="2" t="s">
        <v>18270</v>
      </c>
      <c r="AI778" s="2">
        <v>3</v>
      </c>
      <c r="AJ778" s="2">
        <v>3</v>
      </c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 t="s">
        <v>78</v>
      </c>
      <c r="CE778" s="2" t="s">
        <v>19311</v>
      </c>
      <c r="CF778" s="2" t="s">
        <v>15683</v>
      </c>
      <c r="CG778" s="2" t="e">
        <v>#N/A</v>
      </c>
      <c r="CH778" s="2" t="s">
        <v>15705</v>
      </c>
      <c r="CI778" s="49"/>
    </row>
    <row r="779" spans="1:87" x14ac:dyDescent="0.2">
      <c r="A779" s="2" t="s">
        <v>234</v>
      </c>
      <c r="B779" s="2" t="s">
        <v>23820</v>
      </c>
      <c r="C779" s="2" t="s">
        <v>59</v>
      </c>
      <c r="D779" s="2" t="s">
        <v>234</v>
      </c>
      <c r="E779" s="2" t="s">
        <v>234</v>
      </c>
      <c r="F779" s="2" t="s">
        <v>235</v>
      </c>
      <c r="G779" s="23" t="s">
        <v>17957</v>
      </c>
      <c r="H779" s="2" t="s">
        <v>61</v>
      </c>
      <c r="I779" s="2" t="s">
        <v>61</v>
      </c>
      <c r="J779" s="2" t="s">
        <v>61</v>
      </c>
      <c r="K779" s="2" t="s">
        <v>61</v>
      </c>
      <c r="L779" s="46">
        <v>41788</v>
      </c>
      <c r="M779" s="2" t="s">
        <v>133</v>
      </c>
      <c r="N779" s="2">
        <v>24.509509999999999</v>
      </c>
      <c r="O779" s="2">
        <v>54.45402</v>
      </c>
      <c r="P779" s="2" t="s">
        <v>64</v>
      </c>
      <c r="Q779" s="2" t="s">
        <v>65</v>
      </c>
      <c r="R779" s="43" t="s">
        <v>18854</v>
      </c>
      <c r="S779" s="41" t="s">
        <v>1554</v>
      </c>
      <c r="T779" s="41" t="s">
        <v>18460</v>
      </c>
      <c r="U779" s="2" t="s">
        <v>16801</v>
      </c>
      <c r="V779" s="2" t="s">
        <v>134</v>
      </c>
      <c r="W779" s="41" t="s">
        <v>17588</v>
      </c>
      <c r="X779" s="2" t="s">
        <v>68</v>
      </c>
      <c r="Y779" s="2" t="s">
        <v>236</v>
      </c>
      <c r="Z779" s="2" t="s">
        <v>20</v>
      </c>
      <c r="AA779" s="2" t="s">
        <v>16241</v>
      </c>
      <c r="AB779" s="2" t="s">
        <v>237</v>
      </c>
      <c r="AC779" s="2" t="s">
        <v>18268</v>
      </c>
      <c r="AD779" s="2">
        <v>2046700</v>
      </c>
      <c r="AE779" s="2">
        <v>28.5</v>
      </c>
      <c r="AF779" s="2"/>
      <c r="AG779" s="2"/>
      <c r="AH779" s="2" t="s">
        <v>18270</v>
      </c>
      <c r="AI779" s="2">
        <v>3</v>
      </c>
      <c r="AJ779" s="2">
        <v>3</v>
      </c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 t="s">
        <v>71</v>
      </c>
      <c r="CE779" s="2">
        <v>0</v>
      </c>
      <c r="CF779" s="2" t="s">
        <v>15683</v>
      </c>
      <c r="CG779" s="2" t="e">
        <v>#N/A</v>
      </c>
      <c r="CH779" s="2" t="s">
        <v>15705</v>
      </c>
      <c r="CI779" s="49"/>
    </row>
    <row r="780" spans="1:87" x14ac:dyDescent="0.2">
      <c r="A780" s="2" t="s">
        <v>238</v>
      </c>
      <c r="B780" s="2" t="s">
        <v>23821</v>
      </c>
      <c r="C780" s="2" t="s">
        <v>59</v>
      </c>
      <c r="D780" s="2" t="s">
        <v>238</v>
      </c>
      <c r="E780" s="2" t="s">
        <v>238</v>
      </c>
      <c r="F780" s="2" t="s">
        <v>239</v>
      </c>
      <c r="G780" s="23" t="s">
        <v>17958</v>
      </c>
      <c r="H780" s="2" t="s">
        <v>61</v>
      </c>
      <c r="I780" s="2" t="s">
        <v>61</v>
      </c>
      <c r="J780" s="2" t="s">
        <v>61</v>
      </c>
      <c r="K780" s="2" t="s">
        <v>61</v>
      </c>
      <c r="L780" s="46">
        <v>41791</v>
      </c>
      <c r="M780" s="2" t="s">
        <v>133</v>
      </c>
      <c r="N780" s="2">
        <v>24.509429999999998</v>
      </c>
      <c r="O780" s="2">
        <v>54.451529999999998</v>
      </c>
      <c r="P780" s="2" t="s">
        <v>64</v>
      </c>
      <c r="Q780" s="2" t="s">
        <v>65</v>
      </c>
      <c r="R780" s="43" t="s">
        <v>18854</v>
      </c>
      <c r="S780" s="41" t="s">
        <v>1554</v>
      </c>
      <c r="T780" s="41" t="s">
        <v>18460</v>
      </c>
      <c r="U780" s="2" t="s">
        <v>16801</v>
      </c>
      <c r="V780" s="2" t="s">
        <v>134</v>
      </c>
      <c r="W780" s="41" t="s">
        <v>17588</v>
      </c>
      <c r="X780" s="2" t="s">
        <v>68</v>
      </c>
      <c r="Y780" s="2" t="s">
        <v>76</v>
      </c>
      <c r="Z780" s="2"/>
      <c r="AA780" s="2" t="s">
        <v>16241</v>
      </c>
      <c r="AB780" s="2" t="s">
        <v>77</v>
      </c>
      <c r="AC780" s="2" t="s">
        <v>18268</v>
      </c>
      <c r="AD780" s="2">
        <v>2046700</v>
      </c>
      <c r="AE780" s="2">
        <v>28.5</v>
      </c>
      <c r="AF780" s="2"/>
      <c r="AG780" s="2"/>
      <c r="AH780" s="2" t="s">
        <v>18270</v>
      </c>
      <c r="AI780" s="2">
        <v>3</v>
      </c>
      <c r="AJ780" s="2">
        <v>3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 t="s">
        <v>71</v>
      </c>
      <c r="CE780" s="2">
        <v>0</v>
      </c>
      <c r="CF780" s="2" t="s">
        <v>15683</v>
      </c>
      <c r="CG780" s="2" t="e">
        <v>#N/A</v>
      </c>
      <c r="CH780" s="2" t="s">
        <v>15705</v>
      </c>
      <c r="CI780" s="49"/>
    </row>
    <row r="781" spans="1:87" x14ac:dyDescent="0.2">
      <c r="A781" s="2" t="s">
        <v>240</v>
      </c>
      <c r="B781" s="2" t="s">
        <v>23822</v>
      </c>
      <c r="C781" s="2" t="s">
        <v>59</v>
      </c>
      <c r="D781" s="2"/>
      <c r="E781" s="2" t="s">
        <v>240</v>
      </c>
      <c r="F781" s="2" t="s">
        <v>241</v>
      </c>
      <c r="G781" s="23" t="s">
        <v>17768</v>
      </c>
      <c r="H781" s="2"/>
      <c r="I781" s="2" t="s">
        <v>61</v>
      </c>
      <c r="J781" s="2" t="s">
        <v>61</v>
      </c>
      <c r="K781" s="2" t="s">
        <v>61</v>
      </c>
      <c r="L781" s="46">
        <v>41842</v>
      </c>
      <c r="M781" s="2" t="s">
        <v>133</v>
      </c>
      <c r="N781" s="39">
        <v>24.5075857</v>
      </c>
      <c r="O781" s="39">
        <v>54.391032199999998</v>
      </c>
      <c r="P781" s="2" t="s">
        <v>64</v>
      </c>
      <c r="Q781" s="2" t="s">
        <v>65</v>
      </c>
      <c r="R781" s="43" t="s">
        <v>18854</v>
      </c>
      <c r="S781" s="41" t="s">
        <v>1554</v>
      </c>
      <c r="T781" s="41" t="s">
        <v>18460</v>
      </c>
      <c r="U781" s="2" t="s">
        <v>16801</v>
      </c>
      <c r="V781" s="2" t="s">
        <v>134</v>
      </c>
      <c r="W781" s="41" t="s">
        <v>17589</v>
      </c>
      <c r="X781" s="2" t="s">
        <v>68</v>
      </c>
      <c r="Y781" s="2" t="s">
        <v>102</v>
      </c>
      <c r="Z781" s="2"/>
      <c r="AA781" s="2" t="s">
        <v>16241</v>
      </c>
      <c r="AB781" s="2" t="s">
        <v>103</v>
      </c>
      <c r="AC781" s="2" t="s">
        <v>18268</v>
      </c>
      <c r="AD781" s="2">
        <v>2047400</v>
      </c>
      <c r="AE781" s="2">
        <v>30</v>
      </c>
      <c r="AF781" s="2"/>
      <c r="AG781" s="2"/>
      <c r="AH781" s="2" t="s">
        <v>18270</v>
      </c>
      <c r="AI781" s="2">
        <v>3</v>
      </c>
      <c r="AJ781" s="2">
        <v>3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 t="s">
        <v>71</v>
      </c>
      <c r="CE781" s="2">
        <v>0</v>
      </c>
      <c r="CF781" s="2" t="s">
        <v>15683</v>
      </c>
      <c r="CG781" s="2" t="e">
        <v>#N/A</v>
      </c>
      <c r="CH781" s="2" t="s">
        <v>15705</v>
      </c>
      <c r="CI781" s="49"/>
    </row>
    <row r="782" spans="1:87" x14ac:dyDescent="0.2">
      <c r="A782" s="2" t="s">
        <v>242</v>
      </c>
      <c r="B782" s="2" t="s">
        <v>23823</v>
      </c>
      <c r="C782" s="2" t="s">
        <v>59</v>
      </c>
      <c r="D782" s="2" t="s">
        <v>242</v>
      </c>
      <c r="E782" s="2" t="s">
        <v>242</v>
      </c>
      <c r="F782" s="2" t="s">
        <v>243</v>
      </c>
      <c r="G782" s="23" t="s">
        <v>244</v>
      </c>
      <c r="H782" s="2" t="s">
        <v>61</v>
      </c>
      <c r="I782" s="2" t="s">
        <v>61</v>
      </c>
      <c r="J782" s="2" t="s">
        <v>61</v>
      </c>
      <c r="K782" s="2" t="s">
        <v>61</v>
      </c>
      <c r="L782" s="46">
        <v>41795</v>
      </c>
      <c r="M782" s="2" t="s">
        <v>133</v>
      </c>
      <c r="N782" s="2">
        <v>24.430526</v>
      </c>
      <c r="O782" s="2">
        <v>54.555888000000003</v>
      </c>
      <c r="P782" s="2" t="s">
        <v>64</v>
      </c>
      <c r="Q782" s="2" t="s">
        <v>65</v>
      </c>
      <c r="R782" s="43" t="s">
        <v>18854</v>
      </c>
      <c r="S782" s="41" t="s">
        <v>1554</v>
      </c>
      <c r="T782" s="41" t="s">
        <v>18460</v>
      </c>
      <c r="U782" s="2" t="s">
        <v>16801</v>
      </c>
      <c r="V782" s="2" t="s">
        <v>134</v>
      </c>
      <c r="W782" s="41" t="s">
        <v>17588</v>
      </c>
      <c r="X782" s="2" t="s">
        <v>68</v>
      </c>
      <c r="Y782" s="2" t="s">
        <v>86</v>
      </c>
      <c r="Z782" s="2"/>
      <c r="AA782" s="2" t="s">
        <v>16241</v>
      </c>
      <c r="AB782" s="2" t="s">
        <v>87</v>
      </c>
      <c r="AC782" s="2" t="s">
        <v>18268</v>
      </c>
      <c r="AD782" s="2">
        <v>2042600</v>
      </c>
      <c r="AE782" s="2">
        <v>28.5</v>
      </c>
      <c r="AF782" s="2"/>
      <c r="AG782" s="2"/>
      <c r="AH782" s="2" t="s">
        <v>18270</v>
      </c>
      <c r="AI782" s="2">
        <v>3</v>
      </c>
      <c r="AJ782" s="2">
        <v>3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 t="s">
        <v>78</v>
      </c>
      <c r="CE782" s="2" t="s">
        <v>245</v>
      </c>
      <c r="CF782" s="2" t="s">
        <v>15683</v>
      </c>
      <c r="CG782" s="2" t="e">
        <v>#N/A</v>
      </c>
      <c r="CH782" s="2" t="s">
        <v>15705</v>
      </c>
      <c r="CI782" s="49"/>
    </row>
    <row r="783" spans="1:87" x14ac:dyDescent="0.2">
      <c r="A783" s="2" t="s">
        <v>246</v>
      </c>
      <c r="B783" s="2" t="s">
        <v>23824</v>
      </c>
      <c r="C783" s="2" t="s">
        <v>59</v>
      </c>
      <c r="D783" s="2"/>
      <c r="E783" s="2" t="s">
        <v>246</v>
      </c>
      <c r="F783" s="2" t="s">
        <v>247</v>
      </c>
      <c r="G783" s="23" t="s">
        <v>248</v>
      </c>
      <c r="H783" s="2"/>
      <c r="I783" s="2" t="s">
        <v>61</v>
      </c>
      <c r="J783" s="2" t="s">
        <v>61</v>
      </c>
      <c r="K783" s="2" t="s">
        <v>61</v>
      </c>
      <c r="L783" s="46">
        <v>42017</v>
      </c>
      <c r="M783" s="2" t="s">
        <v>133</v>
      </c>
      <c r="N783" s="2">
        <v>24.444265000000001</v>
      </c>
      <c r="O783" s="2">
        <v>54.397201000000003</v>
      </c>
      <c r="P783" s="2" t="s">
        <v>64</v>
      </c>
      <c r="Q783" s="2" t="s">
        <v>65</v>
      </c>
      <c r="R783" s="43" t="s">
        <v>18854</v>
      </c>
      <c r="S783" s="41" t="s">
        <v>1554</v>
      </c>
      <c r="T783" s="41" t="s">
        <v>18460</v>
      </c>
      <c r="U783" s="2" t="s">
        <v>16801</v>
      </c>
      <c r="V783" s="2" t="s">
        <v>134</v>
      </c>
      <c r="W783" s="41" t="s">
        <v>17589</v>
      </c>
      <c r="X783" s="2" t="s">
        <v>68</v>
      </c>
      <c r="Y783" s="2" t="s">
        <v>102</v>
      </c>
      <c r="Z783" s="2" t="s">
        <v>20</v>
      </c>
      <c r="AA783" s="2" t="s">
        <v>16241</v>
      </c>
      <c r="AB783" s="2" t="s">
        <v>103</v>
      </c>
      <c r="AC783" s="2" t="s">
        <v>18268</v>
      </c>
      <c r="AD783" s="2">
        <v>2501500</v>
      </c>
      <c r="AE783" s="2">
        <v>30</v>
      </c>
      <c r="AF783" s="2"/>
      <c r="AG783" s="2"/>
      <c r="AH783" s="2" t="s">
        <v>18270</v>
      </c>
      <c r="AI783" s="2">
        <v>3</v>
      </c>
      <c r="AJ783" s="2">
        <v>3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 t="s">
        <v>78</v>
      </c>
      <c r="CE783" s="2" t="s">
        <v>249</v>
      </c>
      <c r="CF783" s="2" t="s">
        <v>15683</v>
      </c>
      <c r="CG783" s="2" t="e">
        <v>#N/A</v>
      </c>
      <c r="CH783" s="2" t="s">
        <v>15705</v>
      </c>
      <c r="CI783" s="49"/>
    </row>
    <row r="784" spans="1:87" x14ac:dyDescent="0.2">
      <c r="A784" s="2" t="s">
        <v>250</v>
      </c>
      <c r="B784" s="2" t="s">
        <v>23825</v>
      </c>
      <c r="C784" s="2" t="s">
        <v>59</v>
      </c>
      <c r="D784" s="2"/>
      <c r="E784" s="2" t="s">
        <v>250</v>
      </c>
      <c r="F784" s="2" t="s">
        <v>251</v>
      </c>
      <c r="G784" s="23" t="s">
        <v>252</v>
      </c>
      <c r="H784" s="2"/>
      <c r="I784" s="2" t="s">
        <v>61</v>
      </c>
      <c r="J784" s="2" t="s">
        <v>61</v>
      </c>
      <c r="K784" s="2" t="s">
        <v>61</v>
      </c>
      <c r="L784" s="46">
        <v>42155</v>
      </c>
      <c r="M784" s="2" t="s">
        <v>133</v>
      </c>
      <c r="N784" s="2">
        <v>24.472919000000001</v>
      </c>
      <c r="O784" s="2">
        <v>54.38194</v>
      </c>
      <c r="P784" s="2" t="s">
        <v>64</v>
      </c>
      <c r="Q784" s="2" t="s">
        <v>65</v>
      </c>
      <c r="R784" s="43" t="s">
        <v>18854</v>
      </c>
      <c r="S784" s="41" t="s">
        <v>1554</v>
      </c>
      <c r="T784" s="41" t="s">
        <v>18460</v>
      </c>
      <c r="U784" s="2" t="s">
        <v>16801</v>
      </c>
      <c r="V784" s="2" t="s">
        <v>253</v>
      </c>
      <c r="W784" s="41" t="s">
        <v>17589</v>
      </c>
      <c r="X784" s="2" t="s">
        <v>68</v>
      </c>
      <c r="Y784" s="2" t="s">
        <v>102</v>
      </c>
      <c r="Z784" s="2" t="s">
        <v>20</v>
      </c>
      <c r="AA784" s="2" t="s">
        <v>16241</v>
      </c>
      <c r="AB784" s="2" t="s">
        <v>103</v>
      </c>
      <c r="AC784" s="2" t="s">
        <v>18268</v>
      </c>
      <c r="AD784" s="2">
        <v>2501000</v>
      </c>
      <c r="AE784" s="2">
        <v>28</v>
      </c>
      <c r="AF784" s="2"/>
      <c r="AG784" s="2"/>
      <c r="AH784" s="2" t="s">
        <v>18270</v>
      </c>
      <c r="AI784" s="2">
        <v>4</v>
      </c>
      <c r="AJ784" s="2">
        <v>3</v>
      </c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 t="s">
        <v>78</v>
      </c>
      <c r="CE784" s="2" t="s">
        <v>254</v>
      </c>
      <c r="CF784" s="2" t="s">
        <v>15683</v>
      </c>
      <c r="CG784" s="2" t="e">
        <v>#N/A</v>
      </c>
      <c r="CH784" s="2" t="s">
        <v>15705</v>
      </c>
      <c r="CI784" s="49"/>
    </row>
    <row r="785" spans="1:87" x14ac:dyDescent="0.2">
      <c r="A785" s="2" t="s">
        <v>255</v>
      </c>
      <c r="B785" s="2" t="s">
        <v>23826</v>
      </c>
      <c r="C785" s="2" t="s">
        <v>59</v>
      </c>
      <c r="D785" s="2"/>
      <c r="E785" s="2" t="s">
        <v>255</v>
      </c>
      <c r="F785" s="2" t="s">
        <v>256</v>
      </c>
      <c r="G785" s="23" t="s">
        <v>257</v>
      </c>
      <c r="H785" s="2"/>
      <c r="I785" s="2" t="s">
        <v>61</v>
      </c>
      <c r="J785" s="2" t="s">
        <v>61</v>
      </c>
      <c r="K785" s="2" t="s">
        <v>61</v>
      </c>
      <c r="L785" s="46">
        <v>41844</v>
      </c>
      <c r="M785" s="2" t="s">
        <v>133</v>
      </c>
      <c r="N785" s="39">
        <v>24.248950000000001</v>
      </c>
      <c r="O785" s="39">
        <v>54.620339000000001</v>
      </c>
      <c r="P785" s="2" t="s">
        <v>64</v>
      </c>
      <c r="Q785" s="2" t="s">
        <v>65</v>
      </c>
      <c r="R785" s="43" t="s">
        <v>18854</v>
      </c>
      <c r="S785" s="41" t="s">
        <v>1554</v>
      </c>
      <c r="T785" s="41" t="s">
        <v>18460</v>
      </c>
      <c r="U785" s="2" t="s">
        <v>16801</v>
      </c>
      <c r="V785" s="2" t="s">
        <v>134</v>
      </c>
      <c r="W785" s="41" t="s">
        <v>17589</v>
      </c>
      <c r="X785" s="2" t="s">
        <v>68</v>
      </c>
      <c r="Y785" s="2" t="s">
        <v>102</v>
      </c>
      <c r="Z785" s="2"/>
      <c r="AA785" s="2" t="s">
        <v>16241</v>
      </c>
      <c r="AB785" s="2" t="s">
        <v>103</v>
      </c>
      <c r="AC785" s="2" t="s">
        <v>18268</v>
      </c>
      <c r="AD785" s="2">
        <v>2044400</v>
      </c>
      <c r="AE785" s="2">
        <v>30</v>
      </c>
      <c r="AF785" s="2"/>
      <c r="AG785" s="2"/>
      <c r="AH785" s="2" t="s">
        <v>18270</v>
      </c>
      <c r="AI785" s="2">
        <v>3</v>
      </c>
      <c r="AJ785" s="2">
        <v>3</v>
      </c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 t="s">
        <v>78</v>
      </c>
      <c r="CE785" s="2" t="s">
        <v>258</v>
      </c>
      <c r="CF785" s="2" t="s">
        <v>15683</v>
      </c>
      <c r="CG785" s="2" t="e">
        <v>#N/A</v>
      </c>
      <c r="CH785" s="2" t="s">
        <v>15705</v>
      </c>
      <c r="CI785" s="49"/>
    </row>
    <row r="786" spans="1:87" x14ac:dyDescent="0.2">
      <c r="A786" s="2" t="s">
        <v>259</v>
      </c>
      <c r="B786" s="2" t="s">
        <v>23827</v>
      </c>
      <c r="C786" s="2" t="s">
        <v>59</v>
      </c>
      <c r="D786" s="2" t="s">
        <v>259</v>
      </c>
      <c r="E786" s="2" t="s">
        <v>259</v>
      </c>
      <c r="F786" s="2" t="s">
        <v>260</v>
      </c>
      <c r="G786" s="23" t="s">
        <v>16020</v>
      </c>
      <c r="H786" s="2" t="s">
        <v>61</v>
      </c>
      <c r="I786" s="2" t="s">
        <v>61</v>
      </c>
      <c r="J786" s="2" t="s">
        <v>61</v>
      </c>
      <c r="K786" s="2" t="s">
        <v>61</v>
      </c>
      <c r="L786" s="46">
        <v>41805</v>
      </c>
      <c r="M786" s="2" t="s">
        <v>133</v>
      </c>
      <c r="N786" s="2">
        <v>24.459486999999999</v>
      </c>
      <c r="O786" s="2">
        <v>54.669235999999998</v>
      </c>
      <c r="P786" s="2" t="s">
        <v>64</v>
      </c>
      <c r="Q786" s="2" t="s">
        <v>65</v>
      </c>
      <c r="R786" s="43" t="s">
        <v>18854</v>
      </c>
      <c r="S786" s="41" t="s">
        <v>1554</v>
      </c>
      <c r="T786" s="41" t="s">
        <v>18460</v>
      </c>
      <c r="U786" s="2" t="s">
        <v>16801</v>
      </c>
      <c r="V786" s="2" t="s">
        <v>134</v>
      </c>
      <c r="W786" s="41" t="s">
        <v>17588</v>
      </c>
      <c r="X786" s="2" t="s">
        <v>68</v>
      </c>
      <c r="Y786" s="2" t="s">
        <v>86</v>
      </c>
      <c r="Z786" s="2"/>
      <c r="AA786" s="2" t="s">
        <v>16241</v>
      </c>
      <c r="AB786" s="2" t="s">
        <v>87</v>
      </c>
      <c r="AC786" s="2" t="s">
        <v>18268</v>
      </c>
      <c r="AD786" s="2">
        <v>2042500</v>
      </c>
      <c r="AE786" s="2">
        <v>28.5</v>
      </c>
      <c r="AF786" s="2"/>
      <c r="AG786" s="2"/>
      <c r="AH786" s="2" t="s">
        <v>18270</v>
      </c>
      <c r="AI786" s="2">
        <v>3</v>
      </c>
      <c r="AJ786" s="2">
        <v>3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 t="s">
        <v>71</v>
      </c>
      <c r="CE786" s="2">
        <v>0</v>
      </c>
      <c r="CF786" s="2" t="s">
        <v>15683</v>
      </c>
      <c r="CG786" s="2" t="e">
        <v>#N/A</v>
      </c>
      <c r="CH786" s="2" t="s">
        <v>15705</v>
      </c>
      <c r="CI786" s="49"/>
    </row>
    <row r="787" spans="1:87" x14ac:dyDescent="0.2">
      <c r="A787" s="2" t="s">
        <v>261</v>
      </c>
      <c r="B787" s="2" t="s">
        <v>23828</v>
      </c>
      <c r="C787" s="2" t="s">
        <v>59</v>
      </c>
      <c r="D787" s="2" t="s">
        <v>261</v>
      </c>
      <c r="E787" s="2" t="s">
        <v>261</v>
      </c>
      <c r="F787" s="2" t="s">
        <v>262</v>
      </c>
      <c r="G787" s="23" t="s">
        <v>263</v>
      </c>
      <c r="H787" s="2" t="s">
        <v>61</v>
      </c>
      <c r="I787" s="2" t="s">
        <v>61</v>
      </c>
      <c r="J787" s="2" t="s">
        <v>61</v>
      </c>
      <c r="K787" s="2" t="s">
        <v>61</v>
      </c>
      <c r="L787" s="46">
        <v>41924</v>
      </c>
      <c r="M787" s="2" t="s">
        <v>133</v>
      </c>
      <c r="N787" s="39">
        <v>24.352301400000002</v>
      </c>
      <c r="O787" s="39">
        <v>54.500259300000003</v>
      </c>
      <c r="P787" s="2" t="s">
        <v>64</v>
      </c>
      <c r="Q787" s="2" t="s">
        <v>65</v>
      </c>
      <c r="R787" s="43" t="s">
        <v>18854</v>
      </c>
      <c r="S787" s="41" t="s">
        <v>1554</v>
      </c>
      <c r="T787" s="41" t="s">
        <v>18460</v>
      </c>
      <c r="U787" s="2" t="s">
        <v>16801</v>
      </c>
      <c r="V787" s="2" t="s">
        <v>134</v>
      </c>
      <c r="W787" s="41" t="s">
        <v>17588</v>
      </c>
      <c r="X787" s="2" t="s">
        <v>68</v>
      </c>
      <c r="Y787" s="2" t="s">
        <v>102</v>
      </c>
      <c r="Z787" s="2" t="s">
        <v>20</v>
      </c>
      <c r="AA787" s="2" t="s">
        <v>16241</v>
      </c>
      <c r="AB787" s="2" t="s">
        <v>103</v>
      </c>
      <c r="AC787" s="2" t="s">
        <v>18269</v>
      </c>
      <c r="AD787" s="2">
        <v>2600200</v>
      </c>
      <c r="AE787" s="2">
        <v>26</v>
      </c>
      <c r="AF787" s="2"/>
      <c r="AG787" s="2"/>
      <c r="AH787" s="2" t="s">
        <v>18271</v>
      </c>
      <c r="AI787" s="2">
        <v>3</v>
      </c>
      <c r="AJ787" s="2">
        <v>3</v>
      </c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 t="s">
        <v>78</v>
      </c>
      <c r="CE787" s="2" t="s">
        <v>264</v>
      </c>
      <c r="CF787" s="2" t="s">
        <v>15683</v>
      </c>
      <c r="CG787" s="2" t="e">
        <v>#N/A</v>
      </c>
      <c r="CH787" s="2" t="s">
        <v>15705</v>
      </c>
      <c r="CI787" s="49"/>
    </row>
    <row r="788" spans="1:87" x14ac:dyDescent="0.2">
      <c r="A788" s="2" t="s">
        <v>265</v>
      </c>
      <c r="B788" s="2" t="s">
        <v>23829</v>
      </c>
      <c r="C788" s="2" t="s">
        <v>59</v>
      </c>
      <c r="D788" s="2" t="s">
        <v>265</v>
      </c>
      <c r="E788" s="2" t="s">
        <v>265</v>
      </c>
      <c r="F788" s="2" t="s">
        <v>266</v>
      </c>
      <c r="G788" s="23" t="s">
        <v>267</v>
      </c>
      <c r="H788" s="2" t="s">
        <v>61</v>
      </c>
      <c r="I788" s="2" t="s">
        <v>61</v>
      </c>
      <c r="J788" s="2" t="s">
        <v>61</v>
      </c>
      <c r="K788" s="2" t="s">
        <v>61</v>
      </c>
      <c r="L788" s="46">
        <v>42046</v>
      </c>
      <c r="M788" s="2" t="s">
        <v>133</v>
      </c>
      <c r="N788" s="2">
        <v>24.254239999999999</v>
      </c>
      <c r="O788" s="2">
        <v>54.623359999999998</v>
      </c>
      <c r="P788" s="2" t="s">
        <v>64</v>
      </c>
      <c r="Q788" s="2" t="s">
        <v>65</v>
      </c>
      <c r="R788" s="43" t="s">
        <v>18854</v>
      </c>
      <c r="S788" s="41" t="s">
        <v>1554</v>
      </c>
      <c r="T788" s="41" t="s">
        <v>18460</v>
      </c>
      <c r="U788" s="2" t="s">
        <v>16801</v>
      </c>
      <c r="V788" s="2" t="s">
        <v>134</v>
      </c>
      <c r="W788" s="41" t="s">
        <v>17588</v>
      </c>
      <c r="X788" s="2" t="s">
        <v>68</v>
      </c>
      <c r="Y788" s="2" t="s">
        <v>236</v>
      </c>
      <c r="Z788" s="2" t="s">
        <v>20</v>
      </c>
      <c r="AA788" s="2" t="s">
        <v>16241</v>
      </c>
      <c r="AB788" s="2" t="s">
        <v>237</v>
      </c>
      <c r="AC788" s="2" t="s">
        <v>18268</v>
      </c>
      <c r="AD788" s="2">
        <v>2044400</v>
      </c>
      <c r="AE788" s="2">
        <v>26.5</v>
      </c>
      <c r="AF788" s="2"/>
      <c r="AG788" s="2"/>
      <c r="AH788" s="2" t="s">
        <v>18270</v>
      </c>
      <c r="AI788" s="2">
        <v>3</v>
      </c>
      <c r="AJ788" s="2">
        <v>3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 t="s">
        <v>78</v>
      </c>
      <c r="CE788" s="2" t="s">
        <v>268</v>
      </c>
      <c r="CF788" s="2" t="s">
        <v>15683</v>
      </c>
      <c r="CG788" s="2" t="e">
        <v>#N/A</v>
      </c>
      <c r="CH788" s="2" t="s">
        <v>15705</v>
      </c>
      <c r="CI788" s="49"/>
    </row>
    <row r="789" spans="1:87" x14ac:dyDescent="0.2">
      <c r="A789" s="2" t="s">
        <v>269</v>
      </c>
      <c r="B789" s="2" t="s">
        <v>23830</v>
      </c>
      <c r="C789" s="2" t="s">
        <v>59</v>
      </c>
      <c r="D789" s="2"/>
      <c r="E789" s="2" t="s">
        <v>269</v>
      </c>
      <c r="F789" s="2" t="s">
        <v>270</v>
      </c>
      <c r="G789" s="23" t="s">
        <v>271</v>
      </c>
      <c r="H789" s="2"/>
      <c r="I789" s="2" t="s">
        <v>61</v>
      </c>
      <c r="J789" s="2" t="s">
        <v>61</v>
      </c>
      <c r="K789" s="2" t="s">
        <v>61</v>
      </c>
      <c r="L789" s="46">
        <v>41890</v>
      </c>
      <c r="M789" s="2" t="s">
        <v>133</v>
      </c>
      <c r="N789" s="39">
        <v>24.300578000000002</v>
      </c>
      <c r="O789" s="39">
        <v>54.579977100000001</v>
      </c>
      <c r="P789" s="2" t="s">
        <v>64</v>
      </c>
      <c r="Q789" s="2" t="s">
        <v>65</v>
      </c>
      <c r="R789" s="43" t="s">
        <v>18854</v>
      </c>
      <c r="S789" s="41" t="s">
        <v>134</v>
      </c>
      <c r="T789" s="41" t="s">
        <v>18460</v>
      </c>
      <c r="U789" s="2" t="s">
        <v>16801</v>
      </c>
      <c r="V789" s="2" t="s">
        <v>134</v>
      </c>
      <c r="W789" s="41" t="s">
        <v>17589</v>
      </c>
      <c r="X789" s="2" t="s">
        <v>68</v>
      </c>
      <c r="Y789" s="2" t="s">
        <v>76</v>
      </c>
      <c r="Z789" s="2"/>
      <c r="AA789" s="2" t="s">
        <v>16241</v>
      </c>
      <c r="AB789" s="2" t="s">
        <v>77</v>
      </c>
      <c r="AC789" s="2" t="s">
        <v>18269</v>
      </c>
      <c r="AD789" s="2">
        <v>2044801</v>
      </c>
      <c r="AE789" s="2">
        <v>30</v>
      </c>
      <c r="AF789" s="2"/>
      <c r="AG789" s="2"/>
      <c r="AH789" s="2" t="s">
        <v>18271</v>
      </c>
      <c r="AI789" s="2">
        <v>3</v>
      </c>
      <c r="AJ789" s="2">
        <v>3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 t="s">
        <v>78</v>
      </c>
      <c r="CE789" s="2" t="s">
        <v>19312</v>
      </c>
      <c r="CF789" s="2" t="s">
        <v>15684</v>
      </c>
      <c r="CG789" s="2" t="e">
        <v>#N/A</v>
      </c>
      <c r="CH789" s="2" t="s">
        <v>272</v>
      </c>
      <c r="CI789" s="49"/>
    </row>
    <row r="790" spans="1:87" x14ac:dyDescent="0.2">
      <c r="A790" s="2" t="s">
        <v>273</v>
      </c>
      <c r="B790" s="2" t="s">
        <v>23831</v>
      </c>
      <c r="C790" s="2" t="s">
        <v>59</v>
      </c>
      <c r="D790" s="2" t="s">
        <v>273</v>
      </c>
      <c r="E790" s="2" t="s">
        <v>273</v>
      </c>
      <c r="F790" s="2" t="s">
        <v>274</v>
      </c>
      <c r="G790" s="23" t="s">
        <v>275</v>
      </c>
      <c r="H790" s="2" t="s">
        <v>83</v>
      </c>
      <c r="I790" s="2" t="s">
        <v>61</v>
      </c>
      <c r="J790" s="2" t="s">
        <v>61</v>
      </c>
      <c r="K790" s="2" t="s">
        <v>61</v>
      </c>
      <c r="L790" s="46">
        <v>41970</v>
      </c>
      <c r="M790" s="2" t="s">
        <v>133</v>
      </c>
      <c r="N790" s="2">
        <v>24.376010999999998</v>
      </c>
      <c r="O790" s="2">
        <v>54.472006</v>
      </c>
      <c r="P790" s="2" t="s">
        <v>64</v>
      </c>
      <c r="Q790" s="2" t="s">
        <v>65</v>
      </c>
      <c r="R790" s="43" t="s">
        <v>18854</v>
      </c>
      <c r="S790" s="41" t="s">
        <v>1554</v>
      </c>
      <c r="T790" s="41" t="s">
        <v>18460</v>
      </c>
      <c r="U790" s="2" t="s">
        <v>16801</v>
      </c>
      <c r="V790" s="2" t="s">
        <v>134</v>
      </c>
      <c r="W790" s="41" t="s">
        <v>17588</v>
      </c>
      <c r="X790" s="2" t="s">
        <v>68</v>
      </c>
      <c r="Y790" s="2" t="s">
        <v>76</v>
      </c>
      <c r="Z790" s="2"/>
      <c r="AA790" s="2" t="s">
        <v>16241</v>
      </c>
      <c r="AB790" s="2" t="s">
        <v>77</v>
      </c>
      <c r="AC790" s="2" t="s">
        <v>18269</v>
      </c>
      <c r="AD790" s="2">
        <v>2600200</v>
      </c>
      <c r="AE790" s="2">
        <v>28</v>
      </c>
      <c r="AF790" s="2"/>
      <c r="AG790" s="2"/>
      <c r="AH790" s="2" t="s">
        <v>18271</v>
      </c>
      <c r="AI790" s="2">
        <v>4</v>
      </c>
      <c r="AJ790" s="2">
        <v>3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 t="s">
        <v>78</v>
      </c>
      <c r="CE790" s="2" t="s">
        <v>276</v>
      </c>
      <c r="CF790" s="2" t="s">
        <v>15683</v>
      </c>
      <c r="CG790" s="2" t="e">
        <v>#N/A</v>
      </c>
      <c r="CH790" s="2" t="s">
        <v>15705</v>
      </c>
      <c r="CI790" s="49"/>
    </row>
    <row r="791" spans="1:87" x14ac:dyDescent="0.2">
      <c r="A791" s="2" t="s">
        <v>277</v>
      </c>
      <c r="B791" s="2" t="s">
        <v>23832</v>
      </c>
      <c r="C791" s="2" t="s">
        <v>59</v>
      </c>
      <c r="D791" s="2"/>
      <c r="E791" s="2" t="s">
        <v>277</v>
      </c>
      <c r="F791" s="2" t="s">
        <v>278</v>
      </c>
      <c r="G791" s="23" t="s">
        <v>279</v>
      </c>
      <c r="H791" s="2"/>
      <c r="I791" s="2" t="s">
        <v>61</v>
      </c>
      <c r="J791" s="2" t="s">
        <v>61</v>
      </c>
      <c r="K791" s="2" t="s">
        <v>61</v>
      </c>
      <c r="L791" s="46">
        <v>42257</v>
      </c>
      <c r="M791" s="2" t="s">
        <v>133</v>
      </c>
      <c r="N791" s="39">
        <v>24.341190999999998</v>
      </c>
      <c r="O791" s="39">
        <v>54.558650999999998</v>
      </c>
      <c r="P791" s="2" t="s">
        <v>64</v>
      </c>
      <c r="Q791" s="2" t="s">
        <v>65</v>
      </c>
      <c r="R791" s="43" t="s">
        <v>18854</v>
      </c>
      <c r="S791" s="41" t="s">
        <v>1554</v>
      </c>
      <c r="T791" s="41" t="s">
        <v>18460</v>
      </c>
      <c r="U791" s="2" t="s">
        <v>16801</v>
      </c>
      <c r="V791" s="2" t="s">
        <v>253</v>
      </c>
      <c r="W791" s="41" t="s">
        <v>17589</v>
      </c>
      <c r="X791" s="2" t="s">
        <v>68</v>
      </c>
      <c r="Y791" s="2" t="s">
        <v>76</v>
      </c>
      <c r="Z791" s="2"/>
      <c r="AA791" s="2" t="s">
        <v>16241</v>
      </c>
      <c r="AB791" s="2" t="s">
        <v>77</v>
      </c>
      <c r="AC791" s="2" t="s">
        <v>18269</v>
      </c>
      <c r="AD791" s="2">
        <v>2044801</v>
      </c>
      <c r="AE791" s="2">
        <v>28.5</v>
      </c>
      <c r="AF791" s="2"/>
      <c r="AG791" s="2"/>
      <c r="AH791" s="2" t="s">
        <v>18271</v>
      </c>
      <c r="AI791" s="2">
        <v>3</v>
      </c>
      <c r="AJ791" s="2">
        <v>3</v>
      </c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 t="s">
        <v>78</v>
      </c>
      <c r="CE791" s="2" t="s">
        <v>281</v>
      </c>
      <c r="CF791" s="2" t="s">
        <v>15683</v>
      </c>
      <c r="CG791" s="2" t="e">
        <v>#N/A</v>
      </c>
      <c r="CH791" s="2" t="s">
        <v>15705</v>
      </c>
      <c r="CI791" s="49"/>
    </row>
    <row r="792" spans="1:87" x14ac:dyDescent="0.2">
      <c r="A792" s="2" t="s">
        <v>282</v>
      </c>
      <c r="B792" s="2" t="s">
        <v>23833</v>
      </c>
      <c r="C792" s="2" t="s">
        <v>59</v>
      </c>
      <c r="D792" s="2"/>
      <c r="E792" s="2" t="s">
        <v>282</v>
      </c>
      <c r="F792" s="2" t="s">
        <v>283</v>
      </c>
      <c r="G792" s="23" t="s">
        <v>16021</v>
      </c>
      <c r="H792" s="2"/>
      <c r="I792" s="2" t="s">
        <v>61</v>
      </c>
      <c r="J792" s="2" t="s">
        <v>61</v>
      </c>
      <c r="K792" s="2" t="s">
        <v>61</v>
      </c>
      <c r="L792" s="46">
        <v>42125</v>
      </c>
      <c r="M792" s="2" t="s">
        <v>133</v>
      </c>
      <c r="N792" s="39">
        <v>24.5603263</v>
      </c>
      <c r="O792" s="39">
        <v>54.638221799999997</v>
      </c>
      <c r="P792" s="2" t="s">
        <v>64</v>
      </c>
      <c r="Q792" s="2" t="s">
        <v>65</v>
      </c>
      <c r="R792" s="43" t="s">
        <v>18854</v>
      </c>
      <c r="S792" s="41" t="s">
        <v>1554</v>
      </c>
      <c r="T792" s="41" t="s">
        <v>18460</v>
      </c>
      <c r="U792" s="2" t="s">
        <v>16801</v>
      </c>
      <c r="V792" s="2" t="s">
        <v>134</v>
      </c>
      <c r="W792" s="41" t="s">
        <v>17589</v>
      </c>
      <c r="X792" s="2" t="s">
        <v>68</v>
      </c>
      <c r="Y792" s="2" t="s">
        <v>76</v>
      </c>
      <c r="Z792" s="2"/>
      <c r="AA792" s="2" t="s">
        <v>16241</v>
      </c>
      <c r="AB792" s="2" t="s">
        <v>77</v>
      </c>
      <c r="AC792" s="2" t="s">
        <v>18269</v>
      </c>
      <c r="AD792" s="2">
        <v>2044200</v>
      </c>
      <c r="AE792" s="2">
        <v>28</v>
      </c>
      <c r="AF792" s="2"/>
      <c r="AG792" s="2"/>
      <c r="AH792" s="2" t="s">
        <v>18271</v>
      </c>
      <c r="AI792" s="2">
        <v>3</v>
      </c>
      <c r="AJ792" s="2">
        <v>3</v>
      </c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 t="s">
        <v>71</v>
      </c>
      <c r="CE792" s="2">
        <v>0</v>
      </c>
      <c r="CF792" s="2" t="s">
        <v>15683</v>
      </c>
      <c r="CG792" s="2" t="e">
        <v>#N/A</v>
      </c>
      <c r="CH792" s="2" t="s">
        <v>15705</v>
      </c>
      <c r="CI792" s="49"/>
    </row>
    <row r="793" spans="1:87" x14ac:dyDescent="0.2">
      <c r="A793" s="2" t="s">
        <v>284</v>
      </c>
      <c r="B793" s="2" t="s">
        <v>23834</v>
      </c>
      <c r="C793" s="2" t="s">
        <v>59</v>
      </c>
      <c r="D793" s="2"/>
      <c r="E793" s="2" t="s">
        <v>284</v>
      </c>
      <c r="F793" s="2" t="s">
        <v>285</v>
      </c>
      <c r="G793" s="23" t="s">
        <v>286</v>
      </c>
      <c r="H793" s="2"/>
      <c r="I793" s="2" t="s">
        <v>61</v>
      </c>
      <c r="J793" s="2" t="s">
        <v>61</v>
      </c>
      <c r="K793" s="2" t="s">
        <v>61</v>
      </c>
      <c r="L793" s="46">
        <v>42148</v>
      </c>
      <c r="M793" s="2" t="s">
        <v>133</v>
      </c>
      <c r="N793" s="2">
        <v>24.40455</v>
      </c>
      <c r="O793" s="2">
        <v>54.512417999999997</v>
      </c>
      <c r="P793" s="2" t="s">
        <v>64</v>
      </c>
      <c r="Q793" s="2" t="s">
        <v>65</v>
      </c>
      <c r="R793" s="43" t="s">
        <v>18854</v>
      </c>
      <c r="S793" s="41" t="s">
        <v>1554</v>
      </c>
      <c r="T793" s="41" t="s">
        <v>18460</v>
      </c>
      <c r="U793" s="2" t="s">
        <v>16801</v>
      </c>
      <c r="V793" s="2" t="s">
        <v>134</v>
      </c>
      <c r="W793" s="41" t="s">
        <v>17589</v>
      </c>
      <c r="X793" s="2" t="s">
        <v>68</v>
      </c>
      <c r="Y793" s="2" t="s">
        <v>102</v>
      </c>
      <c r="Z793" s="2"/>
      <c r="AA793" s="2" t="s">
        <v>16241</v>
      </c>
      <c r="AB793" s="2" t="s">
        <v>103</v>
      </c>
      <c r="AC793" s="2" t="s">
        <v>18268</v>
      </c>
      <c r="AD793" s="2">
        <v>2044000</v>
      </c>
      <c r="AE793" s="2">
        <v>28</v>
      </c>
      <c r="AF793" s="2"/>
      <c r="AG793" s="2"/>
      <c r="AH793" s="2" t="s">
        <v>18270</v>
      </c>
      <c r="AI793" s="2">
        <v>4</v>
      </c>
      <c r="AJ793" s="2">
        <v>3</v>
      </c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 t="s">
        <v>71</v>
      </c>
      <c r="CE793" s="2">
        <v>0</v>
      </c>
      <c r="CF793" s="2" t="s">
        <v>15683</v>
      </c>
      <c r="CG793" s="2" t="e">
        <v>#N/A</v>
      </c>
      <c r="CH793" s="2" t="s">
        <v>15705</v>
      </c>
      <c r="CI793" s="49"/>
    </row>
    <row r="794" spans="1:87" x14ac:dyDescent="0.2">
      <c r="A794" s="2" t="s">
        <v>287</v>
      </c>
      <c r="B794" s="2" t="s">
        <v>23835</v>
      </c>
      <c r="C794" s="2" t="s">
        <v>59</v>
      </c>
      <c r="D794" s="2" t="s">
        <v>287</v>
      </c>
      <c r="E794" s="2" t="s">
        <v>287</v>
      </c>
      <c r="F794" s="2" t="s">
        <v>288</v>
      </c>
      <c r="G794" s="23" t="s">
        <v>289</v>
      </c>
      <c r="H794" s="2" t="s">
        <v>61</v>
      </c>
      <c r="I794" s="2" t="s">
        <v>61</v>
      </c>
      <c r="J794" s="2" t="s">
        <v>61</v>
      </c>
      <c r="K794" s="2" t="s">
        <v>61</v>
      </c>
      <c r="L794" s="46">
        <v>42086</v>
      </c>
      <c r="M794" s="2" t="s">
        <v>133</v>
      </c>
      <c r="N794" s="2">
        <v>24.343070000000001</v>
      </c>
      <c r="O794" s="2">
        <v>54.652349999999998</v>
      </c>
      <c r="P794" s="2" t="s">
        <v>64</v>
      </c>
      <c r="Q794" s="2" t="s">
        <v>65</v>
      </c>
      <c r="R794" s="43" t="s">
        <v>18854</v>
      </c>
      <c r="S794" s="41" t="s">
        <v>1554</v>
      </c>
      <c r="T794" s="41" t="s">
        <v>18460</v>
      </c>
      <c r="U794" s="2" t="s">
        <v>16801</v>
      </c>
      <c r="V794" s="2" t="s">
        <v>134</v>
      </c>
      <c r="W794" s="41" t="s">
        <v>17588</v>
      </c>
      <c r="X794" s="2" t="s">
        <v>68</v>
      </c>
      <c r="Y794" s="2" t="s">
        <v>76</v>
      </c>
      <c r="Z794" s="2"/>
      <c r="AA794" s="2" t="s">
        <v>16241</v>
      </c>
      <c r="AB794" s="2" t="s">
        <v>77</v>
      </c>
      <c r="AC794" s="2" t="s">
        <v>18268</v>
      </c>
      <c r="AD794" s="2">
        <v>2046400</v>
      </c>
      <c r="AE794" s="2">
        <v>28</v>
      </c>
      <c r="AF794" s="2"/>
      <c r="AG794" s="2"/>
      <c r="AH794" s="2" t="s">
        <v>18270</v>
      </c>
      <c r="AI794" s="2">
        <v>3</v>
      </c>
      <c r="AJ794" s="2">
        <v>3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 t="s">
        <v>78</v>
      </c>
      <c r="CE794" s="2" t="s">
        <v>290</v>
      </c>
      <c r="CF794" s="2" t="s">
        <v>15683</v>
      </c>
      <c r="CG794" s="2" t="e">
        <v>#N/A</v>
      </c>
      <c r="CH794" s="2" t="s">
        <v>15705</v>
      </c>
      <c r="CI794" s="49"/>
    </row>
    <row r="795" spans="1:87" x14ac:dyDescent="0.2">
      <c r="A795" s="2" t="s">
        <v>291</v>
      </c>
      <c r="B795" s="2" t="s">
        <v>23836</v>
      </c>
      <c r="C795" s="2" t="s">
        <v>59</v>
      </c>
      <c r="D795" s="2"/>
      <c r="E795" s="2" t="s">
        <v>291</v>
      </c>
      <c r="F795" s="2" t="s">
        <v>292</v>
      </c>
      <c r="G795" s="23" t="s">
        <v>293</v>
      </c>
      <c r="H795" s="2"/>
      <c r="I795" s="2" t="s">
        <v>61</v>
      </c>
      <c r="J795" s="2" t="s">
        <v>61</v>
      </c>
      <c r="K795" s="2" t="s">
        <v>61</v>
      </c>
      <c r="L795" s="46">
        <v>42145</v>
      </c>
      <c r="M795" s="2" t="s">
        <v>133</v>
      </c>
      <c r="N795" s="2">
        <v>24.422070000000001</v>
      </c>
      <c r="O795" s="2">
        <v>54.721809999999998</v>
      </c>
      <c r="P795" s="2" t="s">
        <v>64</v>
      </c>
      <c r="Q795" s="2" t="s">
        <v>65</v>
      </c>
      <c r="R795" s="43" t="s">
        <v>18854</v>
      </c>
      <c r="S795" s="41" t="s">
        <v>1554</v>
      </c>
      <c r="T795" s="41" t="s">
        <v>18460</v>
      </c>
      <c r="U795" s="2" t="s">
        <v>16801</v>
      </c>
      <c r="V795" s="2" t="s">
        <v>134</v>
      </c>
      <c r="W795" s="41" t="s">
        <v>17589</v>
      </c>
      <c r="X795" s="2" t="s">
        <v>68</v>
      </c>
      <c r="Y795" s="2" t="s">
        <v>102</v>
      </c>
      <c r="Z795" s="2"/>
      <c r="AA795" s="2" t="s">
        <v>16241</v>
      </c>
      <c r="AB795" s="2" t="s">
        <v>103</v>
      </c>
      <c r="AC795" s="2" t="s">
        <v>18268</v>
      </c>
      <c r="AD795" s="2">
        <v>2043100</v>
      </c>
      <c r="AE795" s="2">
        <v>28</v>
      </c>
      <c r="AF795" s="2"/>
      <c r="AG795" s="2"/>
      <c r="AH795" s="2" t="s">
        <v>18270</v>
      </c>
      <c r="AI795" s="2">
        <v>3</v>
      </c>
      <c r="AJ795" s="2">
        <v>3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 t="s">
        <v>78</v>
      </c>
      <c r="CE795" s="2" t="s">
        <v>294</v>
      </c>
      <c r="CF795" s="2" t="s">
        <v>15683</v>
      </c>
      <c r="CG795" s="2" t="e">
        <v>#N/A</v>
      </c>
      <c r="CH795" s="2" t="s">
        <v>15705</v>
      </c>
      <c r="CI795" s="49"/>
    </row>
    <row r="796" spans="1:87" x14ac:dyDescent="0.2">
      <c r="A796" s="2" t="s">
        <v>295</v>
      </c>
      <c r="B796" s="2" t="s">
        <v>23837</v>
      </c>
      <c r="C796" s="2" t="s">
        <v>59</v>
      </c>
      <c r="D796" s="2"/>
      <c r="E796" s="2" t="s">
        <v>295</v>
      </c>
      <c r="F796" s="2" t="s">
        <v>296</v>
      </c>
      <c r="G796" s="23" t="s">
        <v>297</v>
      </c>
      <c r="H796" s="2"/>
      <c r="I796" s="2" t="s">
        <v>61</v>
      </c>
      <c r="J796" s="2" t="s">
        <v>61</v>
      </c>
      <c r="K796" s="2" t="s">
        <v>61</v>
      </c>
      <c r="L796" s="46">
        <v>42312</v>
      </c>
      <c r="M796" s="2" t="s">
        <v>133</v>
      </c>
      <c r="N796" s="2">
        <v>24.522399</v>
      </c>
      <c r="O796" s="2">
        <v>54.372051999999996</v>
      </c>
      <c r="P796" s="2" t="s">
        <v>64</v>
      </c>
      <c r="Q796" s="2" t="s">
        <v>65</v>
      </c>
      <c r="R796" s="43" t="s">
        <v>18854</v>
      </c>
      <c r="S796" s="41" t="s">
        <v>1554</v>
      </c>
      <c r="T796" s="41" t="s">
        <v>18460</v>
      </c>
      <c r="U796" s="2" t="s">
        <v>16801</v>
      </c>
      <c r="V796" s="2" t="s">
        <v>134</v>
      </c>
      <c r="W796" s="41" t="s">
        <v>17589</v>
      </c>
      <c r="X796" s="2" t="s">
        <v>68</v>
      </c>
      <c r="Y796" s="2" t="s">
        <v>76</v>
      </c>
      <c r="Z796" s="2"/>
      <c r="AA796" s="2" t="s">
        <v>16241</v>
      </c>
      <c r="AB796" s="2" t="s">
        <v>77</v>
      </c>
      <c r="AC796" s="2" t="s">
        <v>18268</v>
      </c>
      <c r="AD796" s="2">
        <v>2500001</v>
      </c>
      <c r="AE796" s="2">
        <v>30</v>
      </c>
      <c r="AF796" s="2"/>
      <c r="AG796" s="2"/>
      <c r="AH796" s="2" t="s">
        <v>18270</v>
      </c>
      <c r="AI796" s="2">
        <v>3</v>
      </c>
      <c r="AJ796" s="2">
        <v>3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 t="s">
        <v>71</v>
      </c>
      <c r="CE796" s="2">
        <v>0</v>
      </c>
      <c r="CF796" s="2" t="s">
        <v>15683</v>
      </c>
      <c r="CG796" s="2" t="e">
        <v>#N/A</v>
      </c>
      <c r="CH796" s="2" t="s">
        <v>15705</v>
      </c>
      <c r="CI796" s="49"/>
    </row>
    <row r="797" spans="1:87" x14ac:dyDescent="0.2">
      <c r="A797" s="2" t="s">
        <v>298</v>
      </c>
      <c r="B797" s="2" t="s">
        <v>23838</v>
      </c>
      <c r="C797" s="2" t="s">
        <v>59</v>
      </c>
      <c r="D797" s="2"/>
      <c r="E797" s="2" t="s">
        <v>298</v>
      </c>
      <c r="F797" s="2" t="s">
        <v>299</v>
      </c>
      <c r="G797" s="23" t="s">
        <v>300</v>
      </c>
      <c r="H797" s="2"/>
      <c r="I797" s="2" t="s">
        <v>61</v>
      </c>
      <c r="J797" s="2" t="s">
        <v>61</v>
      </c>
      <c r="K797" s="2" t="s">
        <v>61</v>
      </c>
      <c r="L797" s="46">
        <v>42254</v>
      </c>
      <c r="M797" s="2" t="s">
        <v>133</v>
      </c>
      <c r="N797" s="2">
        <v>24.426635999999998</v>
      </c>
      <c r="O797" s="2">
        <v>54.573635000000003</v>
      </c>
      <c r="P797" s="2" t="s">
        <v>64</v>
      </c>
      <c r="Q797" s="2" t="s">
        <v>65</v>
      </c>
      <c r="R797" s="43" t="s">
        <v>18854</v>
      </c>
      <c r="S797" s="41" t="s">
        <v>1554</v>
      </c>
      <c r="T797" s="41" t="s">
        <v>18460</v>
      </c>
      <c r="U797" s="2" t="s">
        <v>16801</v>
      </c>
      <c r="V797" s="2" t="s">
        <v>253</v>
      </c>
      <c r="W797" s="41" t="s">
        <v>17589</v>
      </c>
      <c r="X797" s="2" t="s">
        <v>68</v>
      </c>
      <c r="Y797" s="2" t="s">
        <v>102</v>
      </c>
      <c r="Z797" s="2"/>
      <c r="AA797" s="2" t="s">
        <v>16241</v>
      </c>
      <c r="AB797" s="2" t="s">
        <v>103</v>
      </c>
      <c r="AC797" s="2" t="s">
        <v>18268</v>
      </c>
      <c r="AD797" s="2">
        <v>2042600</v>
      </c>
      <c r="AE797" s="2">
        <v>30</v>
      </c>
      <c r="AF797" s="2"/>
      <c r="AG797" s="2"/>
      <c r="AH797" s="2" t="s">
        <v>18270</v>
      </c>
      <c r="AI797" s="2">
        <v>3</v>
      </c>
      <c r="AJ797" s="2">
        <v>3</v>
      </c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 t="s">
        <v>78</v>
      </c>
      <c r="CE797" s="2" t="s">
        <v>19313</v>
      </c>
      <c r="CF797" s="2" t="s">
        <v>15683</v>
      </c>
      <c r="CG797" s="2" t="e">
        <v>#N/A</v>
      </c>
      <c r="CH797" s="2" t="s">
        <v>15705</v>
      </c>
      <c r="CI797" s="49"/>
    </row>
    <row r="798" spans="1:87" x14ac:dyDescent="0.2">
      <c r="A798" s="2" t="s">
        <v>301</v>
      </c>
      <c r="B798" s="2" t="s">
        <v>23839</v>
      </c>
      <c r="C798" s="2" t="s">
        <v>59</v>
      </c>
      <c r="D798" s="2"/>
      <c r="E798" s="2" t="s">
        <v>301</v>
      </c>
      <c r="F798" s="2" t="s">
        <v>302</v>
      </c>
      <c r="G798" s="23" t="s">
        <v>303</v>
      </c>
      <c r="H798" s="2"/>
      <c r="I798" s="2" t="s">
        <v>61</v>
      </c>
      <c r="J798" s="2" t="s">
        <v>61</v>
      </c>
      <c r="K798" s="2" t="s">
        <v>61</v>
      </c>
      <c r="L798" s="46">
        <v>42130</v>
      </c>
      <c r="M798" s="2" t="s">
        <v>133</v>
      </c>
      <c r="N798" s="39">
        <v>24.301901399999998</v>
      </c>
      <c r="O798" s="39">
        <v>54.642542200000001</v>
      </c>
      <c r="P798" s="2" t="s">
        <v>64</v>
      </c>
      <c r="Q798" s="2" t="s">
        <v>65</v>
      </c>
      <c r="R798" s="43" t="s">
        <v>18854</v>
      </c>
      <c r="S798" s="41" t="s">
        <v>1554</v>
      </c>
      <c r="T798" s="41" t="s">
        <v>18460</v>
      </c>
      <c r="U798" s="2" t="s">
        <v>16801</v>
      </c>
      <c r="V798" s="2" t="s">
        <v>134</v>
      </c>
      <c r="W798" s="41" t="s">
        <v>17589</v>
      </c>
      <c r="X798" s="2" t="s">
        <v>68</v>
      </c>
      <c r="Y798" s="2" t="s">
        <v>102</v>
      </c>
      <c r="Z798" s="2" t="s">
        <v>20</v>
      </c>
      <c r="AA798" s="2" t="s">
        <v>16241</v>
      </c>
      <c r="AB798" s="2" t="s">
        <v>103</v>
      </c>
      <c r="AC798" s="2" t="s">
        <v>18268</v>
      </c>
      <c r="AD798" s="2">
        <v>2046100</v>
      </c>
      <c r="AE798" s="2">
        <v>28</v>
      </c>
      <c r="AF798" s="2"/>
      <c r="AG798" s="2"/>
      <c r="AH798" s="2" t="s">
        <v>18270</v>
      </c>
      <c r="AI798" s="2">
        <v>4</v>
      </c>
      <c r="AJ798" s="2">
        <v>3</v>
      </c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 t="s">
        <v>78</v>
      </c>
      <c r="CE798" s="2" t="s">
        <v>304</v>
      </c>
      <c r="CF798" s="2" t="s">
        <v>15683</v>
      </c>
      <c r="CG798" s="2" t="e">
        <v>#N/A</v>
      </c>
      <c r="CH798" s="2" t="s">
        <v>15705</v>
      </c>
      <c r="CI798" s="49"/>
    </row>
    <row r="799" spans="1:87" x14ac:dyDescent="0.2">
      <c r="A799" s="2" t="s">
        <v>305</v>
      </c>
      <c r="B799" s="2" t="s">
        <v>23840</v>
      </c>
      <c r="C799" s="2" t="s">
        <v>59</v>
      </c>
      <c r="D799" s="2" t="s">
        <v>305</v>
      </c>
      <c r="E799" s="2" t="s">
        <v>305</v>
      </c>
      <c r="F799" s="2" t="s">
        <v>306</v>
      </c>
      <c r="G799" s="23" t="s">
        <v>18188</v>
      </c>
      <c r="H799" s="2" t="s">
        <v>83</v>
      </c>
      <c r="I799" s="2" t="s">
        <v>61</v>
      </c>
      <c r="J799" s="2" t="s">
        <v>61</v>
      </c>
      <c r="K799" s="2" t="s">
        <v>61</v>
      </c>
      <c r="L799" s="46">
        <v>42134</v>
      </c>
      <c r="M799" s="2" t="s">
        <v>133</v>
      </c>
      <c r="N799" s="2">
        <v>24.233317</v>
      </c>
      <c r="O799" s="2">
        <v>54.881735999999997</v>
      </c>
      <c r="P799" s="2" t="s">
        <v>64</v>
      </c>
      <c r="Q799" s="2" t="s">
        <v>65</v>
      </c>
      <c r="R799" s="43" t="s">
        <v>18854</v>
      </c>
      <c r="S799" s="41" t="s">
        <v>1554</v>
      </c>
      <c r="T799" s="41" t="s">
        <v>18460</v>
      </c>
      <c r="U799" s="2" t="s">
        <v>16801</v>
      </c>
      <c r="V799" s="2" t="s">
        <v>134</v>
      </c>
      <c r="W799" s="41" t="s">
        <v>17588</v>
      </c>
      <c r="X799" s="2" t="s">
        <v>68</v>
      </c>
      <c r="Y799" s="2" t="s">
        <v>86</v>
      </c>
      <c r="Z799" s="2"/>
      <c r="AA799" s="2" t="s">
        <v>16241</v>
      </c>
      <c r="AB799" s="2" t="s">
        <v>87</v>
      </c>
      <c r="AC799" s="2" t="s">
        <v>18269</v>
      </c>
      <c r="AD799" s="2">
        <v>2430100</v>
      </c>
      <c r="AE799" s="2">
        <v>28</v>
      </c>
      <c r="AF799" s="2"/>
      <c r="AG799" s="2"/>
      <c r="AH799" s="2" t="s">
        <v>18271</v>
      </c>
      <c r="AI799" s="2">
        <v>3</v>
      </c>
      <c r="AJ799" s="2">
        <v>3</v>
      </c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 t="s">
        <v>78</v>
      </c>
      <c r="CE799" s="2" t="s">
        <v>19314</v>
      </c>
      <c r="CF799" s="2" t="s">
        <v>15683</v>
      </c>
      <c r="CG799" s="2" t="e">
        <v>#N/A</v>
      </c>
      <c r="CH799" s="2" t="s">
        <v>15705</v>
      </c>
      <c r="CI799" s="49"/>
    </row>
    <row r="800" spans="1:87" x14ac:dyDescent="0.2">
      <c r="A800" s="2" t="s">
        <v>312</v>
      </c>
      <c r="B800" s="2" t="s">
        <v>23841</v>
      </c>
      <c r="C800" s="2" t="s">
        <v>59</v>
      </c>
      <c r="D800" s="2"/>
      <c r="E800" s="2" t="s">
        <v>312</v>
      </c>
      <c r="F800" s="2" t="s">
        <v>313</v>
      </c>
      <c r="G800" s="23" t="s">
        <v>314</v>
      </c>
      <c r="H800" s="2"/>
      <c r="I800" s="2" t="s">
        <v>61</v>
      </c>
      <c r="J800" s="2" t="s">
        <v>61</v>
      </c>
      <c r="K800" s="2" t="s">
        <v>61</v>
      </c>
      <c r="L800" s="46">
        <v>42236</v>
      </c>
      <c r="M800" s="2" t="s">
        <v>133</v>
      </c>
      <c r="N800" s="2">
        <v>24.64378</v>
      </c>
      <c r="O800" s="2">
        <v>54.676450000000003</v>
      </c>
      <c r="P800" s="2" t="s">
        <v>64</v>
      </c>
      <c r="Q800" s="2" t="s">
        <v>65</v>
      </c>
      <c r="R800" s="43" t="s">
        <v>18854</v>
      </c>
      <c r="S800" s="41" t="s">
        <v>1554</v>
      </c>
      <c r="T800" s="41" t="s">
        <v>18460</v>
      </c>
      <c r="U800" s="2" t="s">
        <v>16801</v>
      </c>
      <c r="V800" s="2" t="s">
        <v>134</v>
      </c>
      <c r="W800" s="41" t="s">
        <v>17589</v>
      </c>
      <c r="X800" s="2" t="s">
        <v>315</v>
      </c>
      <c r="Y800" s="2" t="s">
        <v>102</v>
      </c>
      <c r="Z800" s="2"/>
      <c r="AA800" s="2" t="s">
        <v>16241</v>
      </c>
      <c r="AB800" s="2" t="s">
        <v>103</v>
      </c>
      <c r="AC800" s="2" t="s">
        <v>18269</v>
      </c>
      <c r="AD800" s="2">
        <v>2043000</v>
      </c>
      <c r="AE800" s="2">
        <v>28</v>
      </c>
      <c r="AF800" s="2"/>
      <c r="AG800" s="2"/>
      <c r="AH800" s="2" t="s">
        <v>18271</v>
      </c>
      <c r="AI800" s="2">
        <v>3</v>
      </c>
      <c r="AJ800" s="2">
        <v>3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 t="s">
        <v>78</v>
      </c>
      <c r="CE800" s="2" t="s">
        <v>316</v>
      </c>
      <c r="CF800" s="2" t="s">
        <v>15683</v>
      </c>
      <c r="CG800" s="2" t="e">
        <v>#N/A</v>
      </c>
      <c r="CH800" s="2" t="s">
        <v>15705</v>
      </c>
      <c r="CI800" s="49"/>
    </row>
    <row r="801" spans="1:87" x14ac:dyDescent="0.2">
      <c r="A801" s="2" t="s">
        <v>317</v>
      </c>
      <c r="B801" s="2" t="s">
        <v>23842</v>
      </c>
      <c r="C801" s="2" t="s">
        <v>59</v>
      </c>
      <c r="D801" s="2"/>
      <c r="E801" s="2" t="s">
        <v>317</v>
      </c>
      <c r="F801" s="2" t="s">
        <v>318</v>
      </c>
      <c r="G801" s="23" t="s">
        <v>319</v>
      </c>
      <c r="H801" s="2"/>
      <c r="I801" s="2" t="s">
        <v>61</v>
      </c>
      <c r="J801" s="2" t="s">
        <v>61</v>
      </c>
      <c r="K801" s="2" t="s">
        <v>61</v>
      </c>
      <c r="L801" s="46">
        <v>42161</v>
      </c>
      <c r="M801" s="2" t="s">
        <v>133</v>
      </c>
      <c r="N801" s="39">
        <v>24.417594999999999</v>
      </c>
      <c r="O801" s="39">
        <v>54.547176999999998</v>
      </c>
      <c r="P801" s="2" t="s">
        <v>64</v>
      </c>
      <c r="Q801" s="2" t="s">
        <v>65</v>
      </c>
      <c r="R801" s="43" t="s">
        <v>18854</v>
      </c>
      <c r="S801" s="41" t="s">
        <v>1554</v>
      </c>
      <c r="T801" s="41" t="s">
        <v>18460</v>
      </c>
      <c r="U801" s="2" t="s">
        <v>16801</v>
      </c>
      <c r="V801" s="2" t="s">
        <v>134</v>
      </c>
      <c r="W801" s="41" t="s">
        <v>17589</v>
      </c>
      <c r="X801" s="2" t="s">
        <v>68</v>
      </c>
      <c r="Y801" s="2" t="s">
        <v>86</v>
      </c>
      <c r="Z801" s="2"/>
      <c r="AA801" s="2" t="s">
        <v>16241</v>
      </c>
      <c r="AB801" s="2" t="s">
        <v>87</v>
      </c>
      <c r="AC801" s="2" t="s">
        <v>18268</v>
      </c>
      <c r="AD801" s="2">
        <v>2042600</v>
      </c>
      <c r="AE801" s="2">
        <v>28</v>
      </c>
      <c r="AF801" s="2"/>
      <c r="AG801" s="2"/>
      <c r="AH801" s="2" t="s">
        <v>18270</v>
      </c>
      <c r="AI801" s="2">
        <v>3</v>
      </c>
      <c r="AJ801" s="2">
        <v>3</v>
      </c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 t="s">
        <v>78</v>
      </c>
      <c r="CE801" s="2" t="s">
        <v>320</v>
      </c>
      <c r="CF801" s="2" t="s">
        <v>15683</v>
      </c>
      <c r="CG801" s="2" t="e">
        <v>#N/A</v>
      </c>
      <c r="CH801" s="2" t="s">
        <v>15705</v>
      </c>
      <c r="CI801" s="49"/>
    </row>
    <row r="802" spans="1:87" x14ac:dyDescent="0.2">
      <c r="A802" s="2" t="s">
        <v>321</v>
      </c>
      <c r="B802" s="2" t="s">
        <v>23843</v>
      </c>
      <c r="C802" s="2" t="s">
        <v>59</v>
      </c>
      <c r="D802" s="2"/>
      <c r="E802" s="2" t="s">
        <v>321</v>
      </c>
      <c r="F802" s="2" t="s">
        <v>322</v>
      </c>
      <c r="G802" s="23" t="s">
        <v>17959</v>
      </c>
      <c r="H802" s="2"/>
      <c r="I802" s="2" t="s">
        <v>61</v>
      </c>
      <c r="J802" s="2" t="s">
        <v>61</v>
      </c>
      <c r="K802" s="2" t="s">
        <v>61</v>
      </c>
      <c r="L802" s="46">
        <v>42377</v>
      </c>
      <c r="M802" s="2" t="s">
        <v>133</v>
      </c>
      <c r="N802" s="2">
        <v>24.511839999999999</v>
      </c>
      <c r="O802" s="2">
        <v>54.453209999999999</v>
      </c>
      <c r="P802" s="2" t="s">
        <v>64</v>
      </c>
      <c r="Q802" s="2" t="s">
        <v>65</v>
      </c>
      <c r="R802" s="43" t="s">
        <v>18854</v>
      </c>
      <c r="S802" s="41" t="s">
        <v>1554</v>
      </c>
      <c r="T802" s="41" t="s">
        <v>18460</v>
      </c>
      <c r="U802" s="2" t="s">
        <v>16801</v>
      </c>
      <c r="V802" s="2" t="s">
        <v>134</v>
      </c>
      <c r="W802" s="41" t="s">
        <v>17589</v>
      </c>
      <c r="X802" s="2" t="s">
        <v>68</v>
      </c>
      <c r="Y802" s="2" t="s">
        <v>236</v>
      </c>
      <c r="Z802" s="2" t="s">
        <v>20</v>
      </c>
      <c r="AA802" s="2" t="s">
        <v>16241</v>
      </c>
      <c r="AB802" s="2" t="s">
        <v>237</v>
      </c>
      <c r="AC802" s="2" t="s">
        <v>18268</v>
      </c>
      <c r="AD802" s="2">
        <v>2046700</v>
      </c>
      <c r="AE802" s="2">
        <v>28</v>
      </c>
      <c r="AF802" s="2"/>
      <c r="AG802" s="2"/>
      <c r="AH802" s="2" t="s">
        <v>18270</v>
      </c>
      <c r="AI802" s="2">
        <v>3</v>
      </c>
      <c r="AJ802" s="2">
        <v>3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 t="s">
        <v>71</v>
      </c>
      <c r="CE802" s="2">
        <v>0</v>
      </c>
      <c r="CF802" s="2" t="s">
        <v>15683</v>
      </c>
      <c r="CG802" s="2" t="e">
        <v>#N/A</v>
      </c>
      <c r="CH802" s="2" t="s">
        <v>15705</v>
      </c>
      <c r="CI802" s="49"/>
    </row>
    <row r="803" spans="1:87" x14ac:dyDescent="0.2">
      <c r="A803" s="2" t="s">
        <v>323</v>
      </c>
      <c r="B803" s="2" t="s">
        <v>23844</v>
      </c>
      <c r="C803" s="2" t="s">
        <v>59</v>
      </c>
      <c r="D803" s="2"/>
      <c r="E803" s="2" t="s">
        <v>323</v>
      </c>
      <c r="F803" s="2" t="s">
        <v>324</v>
      </c>
      <c r="G803" s="23" t="s">
        <v>18704</v>
      </c>
      <c r="H803" s="2"/>
      <c r="I803" s="2" t="s">
        <v>61</v>
      </c>
      <c r="J803" s="2" t="s">
        <v>61</v>
      </c>
      <c r="K803" s="2" t="s">
        <v>61</v>
      </c>
      <c r="L803" s="46">
        <v>42252</v>
      </c>
      <c r="M803" s="2" t="s">
        <v>133</v>
      </c>
      <c r="N803" s="2">
        <v>24.321297000000001</v>
      </c>
      <c r="O803" s="2">
        <v>54.596176</v>
      </c>
      <c r="P803" s="2" t="s">
        <v>64</v>
      </c>
      <c r="Q803" s="2" t="s">
        <v>65</v>
      </c>
      <c r="R803" s="43" t="s">
        <v>18854</v>
      </c>
      <c r="S803" s="41" t="s">
        <v>1554</v>
      </c>
      <c r="T803" s="41" t="s">
        <v>18460</v>
      </c>
      <c r="U803" s="2" t="s">
        <v>16801</v>
      </c>
      <c r="V803" s="2" t="s">
        <v>134</v>
      </c>
      <c r="W803" s="41" t="s">
        <v>17589</v>
      </c>
      <c r="X803" s="2" t="s">
        <v>315</v>
      </c>
      <c r="Y803" s="2" t="s">
        <v>76</v>
      </c>
      <c r="Z803" s="2"/>
      <c r="AA803" s="2" t="s">
        <v>16241</v>
      </c>
      <c r="AB803" s="2" t="s">
        <v>77</v>
      </c>
      <c r="AC803" s="2" t="s">
        <v>18268</v>
      </c>
      <c r="AD803" s="2">
        <v>2004500</v>
      </c>
      <c r="AE803" s="2">
        <v>28</v>
      </c>
      <c r="AF803" s="2"/>
      <c r="AG803" s="2"/>
      <c r="AH803" s="2" t="s">
        <v>18270</v>
      </c>
      <c r="AI803" s="2">
        <v>3</v>
      </c>
      <c r="AJ803" s="2">
        <v>3</v>
      </c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 t="s">
        <v>71</v>
      </c>
      <c r="CE803" s="2">
        <v>0</v>
      </c>
      <c r="CF803" s="2" t="s">
        <v>15683</v>
      </c>
      <c r="CG803" s="2" t="e">
        <v>#N/A</v>
      </c>
      <c r="CH803" s="2" t="s">
        <v>15705</v>
      </c>
      <c r="CI803" s="49"/>
    </row>
    <row r="804" spans="1:87" x14ac:dyDescent="0.2">
      <c r="A804" s="2" t="s">
        <v>326</v>
      </c>
      <c r="B804" s="2" t="s">
        <v>23845</v>
      </c>
      <c r="C804" s="2" t="s">
        <v>59</v>
      </c>
      <c r="D804" s="2"/>
      <c r="E804" s="2" t="s">
        <v>326</v>
      </c>
      <c r="F804" s="2" t="s">
        <v>327</v>
      </c>
      <c r="G804" s="23" t="s">
        <v>328</v>
      </c>
      <c r="H804" s="2"/>
      <c r="I804" s="2" t="s">
        <v>61</v>
      </c>
      <c r="J804" s="2" t="s">
        <v>61</v>
      </c>
      <c r="K804" s="2" t="s">
        <v>61</v>
      </c>
      <c r="L804" s="46">
        <v>42312</v>
      </c>
      <c r="M804" s="2" t="s">
        <v>133</v>
      </c>
      <c r="N804" s="39">
        <v>24.3465317</v>
      </c>
      <c r="O804" s="39">
        <v>54.616122400000002</v>
      </c>
      <c r="P804" s="2" t="s">
        <v>64</v>
      </c>
      <c r="Q804" s="2" t="s">
        <v>65</v>
      </c>
      <c r="R804" s="43" t="s">
        <v>18854</v>
      </c>
      <c r="S804" s="41" t="s">
        <v>1554</v>
      </c>
      <c r="T804" s="41" t="s">
        <v>18460</v>
      </c>
      <c r="U804" s="2" t="s">
        <v>16801</v>
      </c>
      <c r="V804" s="2" t="s">
        <v>134</v>
      </c>
      <c r="W804" s="41" t="s">
        <v>17589</v>
      </c>
      <c r="X804" s="2" t="s">
        <v>68</v>
      </c>
      <c r="Y804" s="2" t="s">
        <v>102</v>
      </c>
      <c r="Z804" s="2"/>
      <c r="AA804" s="2" t="s">
        <v>16241</v>
      </c>
      <c r="AB804" s="2" t="s">
        <v>103</v>
      </c>
      <c r="AC804" s="2" t="s">
        <v>18268</v>
      </c>
      <c r="AD804" s="2">
        <v>2004500</v>
      </c>
      <c r="AE804" s="2">
        <v>35</v>
      </c>
      <c r="AF804" s="2"/>
      <c r="AG804" s="2"/>
      <c r="AH804" s="2" t="s">
        <v>18270</v>
      </c>
      <c r="AI804" s="2">
        <v>3</v>
      </c>
      <c r="AJ804" s="2">
        <v>3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 t="s">
        <v>78</v>
      </c>
      <c r="CE804" s="2" t="s">
        <v>19315</v>
      </c>
      <c r="CF804" s="2" t="s">
        <v>15685</v>
      </c>
      <c r="CG804" s="2" t="e">
        <v>#N/A</v>
      </c>
      <c r="CH804" s="2" t="s">
        <v>15705</v>
      </c>
      <c r="CI804" s="49"/>
    </row>
    <row r="805" spans="1:87" x14ac:dyDescent="0.2">
      <c r="A805" s="2" t="s">
        <v>329</v>
      </c>
      <c r="B805" s="2" t="s">
        <v>23846</v>
      </c>
      <c r="C805" s="2" t="s">
        <v>59</v>
      </c>
      <c r="D805" s="2"/>
      <c r="E805" s="2" t="s">
        <v>329</v>
      </c>
      <c r="F805" s="2" t="s">
        <v>330</v>
      </c>
      <c r="G805" s="23" t="s">
        <v>331</v>
      </c>
      <c r="H805" s="2"/>
      <c r="I805" s="2" t="s">
        <v>61</v>
      </c>
      <c r="J805" s="2" t="s">
        <v>61</v>
      </c>
      <c r="K805" s="2" t="s">
        <v>61</v>
      </c>
      <c r="L805" s="46">
        <v>42282</v>
      </c>
      <c r="M805" s="2" t="s">
        <v>133</v>
      </c>
      <c r="N805" s="2">
        <v>24.35162</v>
      </c>
      <c r="O805" s="2">
        <v>54.610976999999998</v>
      </c>
      <c r="P805" s="2" t="s">
        <v>64</v>
      </c>
      <c r="Q805" s="2" t="s">
        <v>65</v>
      </c>
      <c r="R805" s="43" t="s">
        <v>18854</v>
      </c>
      <c r="S805" s="41" t="s">
        <v>1554</v>
      </c>
      <c r="T805" s="41" t="s">
        <v>18460</v>
      </c>
      <c r="U805" s="2" t="s">
        <v>16801</v>
      </c>
      <c r="V805" s="2" t="s">
        <v>134</v>
      </c>
      <c r="W805" s="41" t="s">
        <v>17589</v>
      </c>
      <c r="X805" s="2" t="s">
        <v>68</v>
      </c>
      <c r="Y805" s="2" t="s">
        <v>76</v>
      </c>
      <c r="Z805" s="2"/>
      <c r="AA805" s="2" t="s">
        <v>16241</v>
      </c>
      <c r="AB805" s="2" t="s">
        <v>77</v>
      </c>
      <c r="AC805" s="2" t="s">
        <v>18268</v>
      </c>
      <c r="AD805" s="2">
        <v>2004500</v>
      </c>
      <c r="AE805" s="2">
        <v>30</v>
      </c>
      <c r="AF805" s="2"/>
      <c r="AG805" s="2"/>
      <c r="AH805" s="2" t="s">
        <v>18270</v>
      </c>
      <c r="AI805" s="2">
        <v>3</v>
      </c>
      <c r="AJ805" s="2">
        <v>3</v>
      </c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 t="s">
        <v>78</v>
      </c>
      <c r="CE805" s="2" t="s">
        <v>332</v>
      </c>
      <c r="CF805" s="2" t="s">
        <v>15683</v>
      </c>
      <c r="CG805" s="2" t="e">
        <v>#N/A</v>
      </c>
      <c r="CH805" s="2" t="s">
        <v>15705</v>
      </c>
      <c r="CI805" s="49"/>
    </row>
    <row r="806" spans="1:87" x14ac:dyDescent="0.2">
      <c r="A806" s="2" t="s">
        <v>333</v>
      </c>
      <c r="B806" s="2" t="s">
        <v>23847</v>
      </c>
      <c r="C806" s="2" t="s">
        <v>59</v>
      </c>
      <c r="D806" s="2" t="s">
        <v>333</v>
      </c>
      <c r="E806" s="2" t="s">
        <v>333</v>
      </c>
      <c r="F806" s="2" t="s">
        <v>334</v>
      </c>
      <c r="G806" s="23" t="s">
        <v>335</v>
      </c>
      <c r="H806" s="2" t="s">
        <v>83</v>
      </c>
      <c r="I806" s="2" t="s">
        <v>61</v>
      </c>
      <c r="J806" s="2" t="s">
        <v>61</v>
      </c>
      <c r="K806" s="2" t="s">
        <v>61</v>
      </c>
      <c r="L806" s="43" t="s">
        <v>17088</v>
      </c>
      <c r="M806" s="2" t="s">
        <v>133</v>
      </c>
      <c r="N806" s="39">
        <v>24.340831999999999</v>
      </c>
      <c r="O806" s="39">
        <v>54.540343</v>
      </c>
      <c r="P806" s="2" t="s">
        <v>64</v>
      </c>
      <c r="Q806" s="2" t="s">
        <v>65</v>
      </c>
      <c r="R806" s="43" t="s">
        <v>18854</v>
      </c>
      <c r="S806" s="41" t="s">
        <v>1554</v>
      </c>
      <c r="T806" s="41" t="s">
        <v>18460</v>
      </c>
      <c r="U806" s="2" t="s">
        <v>16801</v>
      </c>
      <c r="V806" s="2" t="s">
        <v>134</v>
      </c>
      <c r="W806" s="41" t="s">
        <v>17588</v>
      </c>
      <c r="X806" s="2" t="s">
        <v>68</v>
      </c>
      <c r="Y806" s="2" t="s">
        <v>76</v>
      </c>
      <c r="Z806" s="2"/>
      <c r="AA806" s="2" t="s">
        <v>16241</v>
      </c>
      <c r="AB806" s="2" t="s">
        <v>77</v>
      </c>
      <c r="AC806" s="2" t="s">
        <v>18269</v>
      </c>
      <c r="AD806" s="2">
        <v>2044801</v>
      </c>
      <c r="AE806" s="2">
        <v>29</v>
      </c>
      <c r="AF806" s="2"/>
      <c r="AG806" s="2"/>
      <c r="AH806" s="2" t="s">
        <v>18271</v>
      </c>
      <c r="AI806" s="2">
        <v>3</v>
      </c>
      <c r="AJ806" s="2">
        <v>3</v>
      </c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 t="s">
        <v>78</v>
      </c>
      <c r="CE806" s="2" t="s">
        <v>19316</v>
      </c>
      <c r="CF806" s="2" t="s">
        <v>15683</v>
      </c>
      <c r="CG806" s="2" t="e">
        <v>#N/A</v>
      </c>
      <c r="CH806" s="2" t="s">
        <v>15705</v>
      </c>
      <c r="CI806" s="49"/>
    </row>
    <row r="807" spans="1:87" x14ac:dyDescent="0.2">
      <c r="A807" s="2" t="s">
        <v>336</v>
      </c>
      <c r="B807" s="2" t="s">
        <v>23848</v>
      </c>
      <c r="C807" s="2" t="s">
        <v>59</v>
      </c>
      <c r="D807" s="2"/>
      <c r="E807" s="2" t="s">
        <v>336</v>
      </c>
      <c r="F807" s="2" t="s">
        <v>337</v>
      </c>
      <c r="G807" s="23" t="s">
        <v>338</v>
      </c>
      <c r="H807" s="2"/>
      <c r="I807" s="2" t="s">
        <v>61</v>
      </c>
      <c r="J807" s="2" t="s">
        <v>61</v>
      </c>
      <c r="K807" s="2" t="s">
        <v>61</v>
      </c>
      <c r="L807" s="46">
        <v>42270</v>
      </c>
      <c r="M807" s="2" t="s">
        <v>133</v>
      </c>
      <c r="N807" s="2">
        <v>24.386075999999999</v>
      </c>
      <c r="O807" s="2">
        <v>54.703195000000001</v>
      </c>
      <c r="P807" s="2" t="s">
        <v>64</v>
      </c>
      <c r="Q807" s="2" t="s">
        <v>65</v>
      </c>
      <c r="R807" s="43" t="s">
        <v>18854</v>
      </c>
      <c r="S807" s="41" t="s">
        <v>1554</v>
      </c>
      <c r="T807" s="41" t="s">
        <v>18460</v>
      </c>
      <c r="U807" s="2" t="s">
        <v>16801</v>
      </c>
      <c r="V807" s="2" t="s">
        <v>134</v>
      </c>
      <c r="W807" s="41" t="s">
        <v>17589</v>
      </c>
      <c r="X807" s="2" t="s">
        <v>68</v>
      </c>
      <c r="Y807" s="2" t="s">
        <v>102</v>
      </c>
      <c r="Z807" s="2"/>
      <c r="AA807" s="2" t="s">
        <v>16241</v>
      </c>
      <c r="AB807" s="2" t="s">
        <v>103</v>
      </c>
      <c r="AC807" s="2" t="s">
        <v>18268</v>
      </c>
      <c r="AD807" s="2">
        <v>2046500</v>
      </c>
      <c r="AE807" s="2">
        <v>30</v>
      </c>
      <c r="AF807" s="2"/>
      <c r="AG807" s="2"/>
      <c r="AH807" s="2" t="s">
        <v>18270</v>
      </c>
      <c r="AI807" s="2">
        <v>3</v>
      </c>
      <c r="AJ807" s="2">
        <v>3</v>
      </c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 t="s">
        <v>78</v>
      </c>
      <c r="CE807" s="2" t="s">
        <v>339</v>
      </c>
      <c r="CF807" s="2" t="s">
        <v>15683</v>
      </c>
      <c r="CG807" s="2" t="e">
        <v>#N/A</v>
      </c>
      <c r="CH807" s="2" t="s">
        <v>15705</v>
      </c>
      <c r="CI807" s="49"/>
    </row>
    <row r="808" spans="1:87" x14ac:dyDescent="0.2">
      <c r="A808" s="2" t="s">
        <v>340</v>
      </c>
      <c r="B808" s="2" t="s">
        <v>23849</v>
      </c>
      <c r="C808" s="2" t="s">
        <v>59</v>
      </c>
      <c r="D808" s="2"/>
      <c r="E808" s="2" t="s">
        <v>340</v>
      </c>
      <c r="F808" s="2" t="s">
        <v>341</v>
      </c>
      <c r="G808" s="23"/>
      <c r="H808" s="2"/>
      <c r="I808" s="2" t="s">
        <v>61</v>
      </c>
      <c r="J808" s="2" t="s">
        <v>61</v>
      </c>
      <c r="K808" s="2"/>
      <c r="L808" s="46">
        <v>42422</v>
      </c>
      <c r="M808" s="2" t="s">
        <v>133</v>
      </c>
      <c r="N808" s="2">
        <v>24.643550999999999</v>
      </c>
      <c r="O808" s="2">
        <v>55.119003999999997</v>
      </c>
      <c r="P808" s="2" t="s">
        <v>152</v>
      </c>
      <c r="Q808" s="2" t="s">
        <v>65</v>
      </c>
      <c r="R808" s="43" t="s">
        <v>18854</v>
      </c>
      <c r="S808" s="41" t="s">
        <v>1554</v>
      </c>
      <c r="T808" s="41" t="s">
        <v>18460</v>
      </c>
      <c r="U808" s="2" t="s">
        <v>16801</v>
      </c>
      <c r="V808" s="2" t="s">
        <v>134</v>
      </c>
      <c r="W808" s="41" t="s">
        <v>144</v>
      </c>
      <c r="X808" s="2" t="s">
        <v>315</v>
      </c>
      <c r="Y808" s="2" t="s">
        <v>69</v>
      </c>
      <c r="Z808" s="2"/>
      <c r="AA808" s="2" t="s">
        <v>16240</v>
      </c>
      <c r="AB808" s="2" t="s">
        <v>70</v>
      </c>
      <c r="AC808" s="2"/>
      <c r="AD808" s="2">
        <v>2106000</v>
      </c>
      <c r="AE808" s="2">
        <v>30</v>
      </c>
      <c r="AF808" s="2"/>
      <c r="AG808" s="2"/>
      <c r="AH808" s="2"/>
      <c r="AI808" s="2">
        <v>4</v>
      </c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 t="s">
        <v>71</v>
      </c>
      <c r="CE808" s="2">
        <v>0</v>
      </c>
      <c r="CF808" s="2" t="s">
        <v>15683</v>
      </c>
      <c r="CG808" s="2" t="e">
        <v>#N/A</v>
      </c>
      <c r="CH808" s="2" t="s">
        <v>15705</v>
      </c>
      <c r="CI808" s="49"/>
    </row>
    <row r="809" spans="1:87" x14ac:dyDescent="0.2">
      <c r="A809" s="2" t="s">
        <v>342</v>
      </c>
      <c r="B809" s="2" t="s">
        <v>23850</v>
      </c>
      <c r="C809" s="2" t="s">
        <v>59</v>
      </c>
      <c r="D809" s="2"/>
      <c r="E809" s="2" t="s">
        <v>342</v>
      </c>
      <c r="F809" s="2" t="s">
        <v>343</v>
      </c>
      <c r="G809" s="23" t="s">
        <v>344</v>
      </c>
      <c r="H809" s="2"/>
      <c r="I809" s="2" t="s">
        <v>61</v>
      </c>
      <c r="J809" s="2" t="s">
        <v>61</v>
      </c>
      <c r="K809" s="2" t="s">
        <v>61</v>
      </c>
      <c r="L809" s="46">
        <v>42402</v>
      </c>
      <c r="M809" s="2" t="s">
        <v>133</v>
      </c>
      <c r="N809" s="39">
        <v>24.296820799999999</v>
      </c>
      <c r="O809" s="39">
        <v>54.64884</v>
      </c>
      <c r="P809" s="2" t="s">
        <v>64</v>
      </c>
      <c r="Q809" s="2" t="s">
        <v>65</v>
      </c>
      <c r="R809" s="43" t="s">
        <v>18854</v>
      </c>
      <c r="S809" s="41" t="s">
        <v>1554</v>
      </c>
      <c r="T809" s="41" t="s">
        <v>18460</v>
      </c>
      <c r="U809" s="2" t="s">
        <v>16801</v>
      </c>
      <c r="V809" s="2" t="s">
        <v>134</v>
      </c>
      <c r="W809" s="41" t="s">
        <v>17589</v>
      </c>
      <c r="X809" s="2" t="s">
        <v>68</v>
      </c>
      <c r="Y809" s="2" t="s">
        <v>76</v>
      </c>
      <c r="Z809" s="2"/>
      <c r="AA809" s="2" t="s">
        <v>16241</v>
      </c>
      <c r="AB809" s="2" t="s">
        <v>77</v>
      </c>
      <c r="AC809" s="2" t="s">
        <v>18268</v>
      </c>
      <c r="AD809" s="2">
        <v>2046100</v>
      </c>
      <c r="AE809" s="2">
        <v>30</v>
      </c>
      <c r="AF809" s="2"/>
      <c r="AG809" s="2"/>
      <c r="AH809" s="2" t="s">
        <v>18270</v>
      </c>
      <c r="AI809" s="2">
        <v>3</v>
      </c>
      <c r="AJ809" s="2">
        <v>3</v>
      </c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 t="s">
        <v>78</v>
      </c>
      <c r="CE809" s="2" t="s">
        <v>345</v>
      </c>
      <c r="CF809" s="2" t="s">
        <v>15683</v>
      </c>
      <c r="CG809" s="2" t="e">
        <v>#N/A</v>
      </c>
      <c r="CH809" s="2" t="s">
        <v>15705</v>
      </c>
      <c r="CI809" s="49"/>
    </row>
    <row r="810" spans="1:87" x14ac:dyDescent="0.2">
      <c r="A810" s="2" t="s">
        <v>346</v>
      </c>
      <c r="B810" s="2" t="s">
        <v>23851</v>
      </c>
      <c r="C810" s="2" t="s">
        <v>59</v>
      </c>
      <c r="D810" s="2" t="s">
        <v>346</v>
      </c>
      <c r="E810" s="2" t="s">
        <v>346</v>
      </c>
      <c r="F810" s="2" t="s">
        <v>347</v>
      </c>
      <c r="G810" s="23" t="s">
        <v>348</v>
      </c>
      <c r="H810" s="2" t="s">
        <v>61</v>
      </c>
      <c r="I810" s="2" t="s">
        <v>61</v>
      </c>
      <c r="J810" s="2" t="s">
        <v>61</v>
      </c>
      <c r="K810" s="2" t="s">
        <v>61</v>
      </c>
      <c r="L810" s="46">
        <v>42457</v>
      </c>
      <c r="M810" s="2" t="s">
        <v>133</v>
      </c>
      <c r="N810" s="2">
        <v>24.329698</v>
      </c>
      <c r="O810" s="2">
        <v>54.533935999999997</v>
      </c>
      <c r="P810" s="2" t="s">
        <v>64</v>
      </c>
      <c r="Q810" s="2" t="s">
        <v>65</v>
      </c>
      <c r="R810" s="43" t="s">
        <v>18854</v>
      </c>
      <c r="S810" s="41" t="s">
        <v>1554</v>
      </c>
      <c r="T810" s="41" t="s">
        <v>18460</v>
      </c>
      <c r="U810" s="2" t="s">
        <v>16801</v>
      </c>
      <c r="V810" s="2" t="s">
        <v>134</v>
      </c>
      <c r="W810" s="41" t="s">
        <v>17588</v>
      </c>
      <c r="X810" s="2" t="s">
        <v>68</v>
      </c>
      <c r="Y810" s="2" t="s">
        <v>102</v>
      </c>
      <c r="Z810" s="2" t="s">
        <v>20</v>
      </c>
      <c r="AA810" s="2" t="s">
        <v>16241</v>
      </c>
      <c r="AB810" s="2" t="s">
        <v>103</v>
      </c>
      <c r="AC810" s="2" t="s">
        <v>18269</v>
      </c>
      <c r="AD810" s="2">
        <v>2044802</v>
      </c>
      <c r="AE810" s="2">
        <v>30</v>
      </c>
      <c r="AF810" s="2"/>
      <c r="AG810" s="2"/>
      <c r="AH810" s="2" t="s">
        <v>18271</v>
      </c>
      <c r="AI810" s="2">
        <v>4</v>
      </c>
      <c r="AJ810" s="2">
        <v>3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 t="s">
        <v>78</v>
      </c>
      <c r="CE810" s="2" t="s">
        <v>349</v>
      </c>
      <c r="CF810" s="2" t="s">
        <v>15683</v>
      </c>
      <c r="CG810" s="2" t="e">
        <v>#N/A</v>
      </c>
      <c r="CH810" s="2" t="s">
        <v>15705</v>
      </c>
      <c r="CI810" s="49"/>
    </row>
    <row r="811" spans="1:87" x14ac:dyDescent="0.2">
      <c r="A811" s="2" t="s">
        <v>350</v>
      </c>
      <c r="B811" s="2" t="s">
        <v>23852</v>
      </c>
      <c r="C811" s="2" t="s">
        <v>59</v>
      </c>
      <c r="D811" s="2"/>
      <c r="E811" s="2" t="s">
        <v>350</v>
      </c>
      <c r="F811" s="2" t="s">
        <v>351</v>
      </c>
      <c r="G811" s="23" t="s">
        <v>352</v>
      </c>
      <c r="H811" s="2"/>
      <c r="I811" s="2" t="s">
        <v>61</v>
      </c>
      <c r="J811" s="2" t="s">
        <v>61</v>
      </c>
      <c r="K811" s="2" t="s">
        <v>61</v>
      </c>
      <c r="L811" s="46">
        <v>42805</v>
      </c>
      <c r="M811" s="2" t="s">
        <v>63</v>
      </c>
      <c r="N811" s="2">
        <v>24.327670000000001</v>
      </c>
      <c r="O811" s="2">
        <v>54.610390000000002</v>
      </c>
      <c r="P811" s="2" t="s">
        <v>64</v>
      </c>
      <c r="Q811" s="2" t="s">
        <v>65</v>
      </c>
      <c r="R811" s="43" t="s">
        <v>18854</v>
      </c>
      <c r="S811" s="41" t="s">
        <v>75</v>
      </c>
      <c r="T811" s="41" t="s">
        <v>18460</v>
      </c>
      <c r="U811" s="2" t="s">
        <v>16801</v>
      </c>
      <c r="V811" s="2" t="s">
        <v>75</v>
      </c>
      <c r="W811" s="41" t="s">
        <v>17589</v>
      </c>
      <c r="X811" s="2" t="s">
        <v>68</v>
      </c>
      <c r="Y811" s="2" t="s">
        <v>76</v>
      </c>
      <c r="Z811" s="2"/>
      <c r="AA811" s="2" t="s">
        <v>16241</v>
      </c>
      <c r="AB811" s="2" t="s">
        <v>77</v>
      </c>
      <c r="AC811" s="2" t="s">
        <v>18268</v>
      </c>
      <c r="AD811" s="2">
        <v>2004500</v>
      </c>
      <c r="AE811" s="2">
        <v>20</v>
      </c>
      <c r="AF811" s="2"/>
      <c r="AG811" s="2"/>
      <c r="AH811" s="2" t="s">
        <v>18270</v>
      </c>
      <c r="AI811" s="2">
        <v>3</v>
      </c>
      <c r="AJ811" s="2">
        <v>3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 t="s">
        <v>71</v>
      </c>
      <c r="CE811" s="2">
        <v>0</v>
      </c>
      <c r="CF811" s="2" t="s">
        <v>15681</v>
      </c>
      <c r="CG811" s="2" t="e">
        <v>#N/A</v>
      </c>
      <c r="CH811" s="2" t="s">
        <v>15705</v>
      </c>
      <c r="CI811" s="49"/>
    </row>
    <row r="812" spans="1:87" x14ac:dyDescent="0.2">
      <c r="A812" s="2" t="s">
        <v>2824</v>
      </c>
      <c r="B812" s="2" t="s">
        <v>23853</v>
      </c>
      <c r="C812" s="2" t="s">
        <v>59</v>
      </c>
      <c r="D812" s="2"/>
      <c r="E812" s="2" t="s">
        <v>2824</v>
      </c>
      <c r="F812" s="2" t="s">
        <v>2825</v>
      </c>
      <c r="G812" s="23" t="s">
        <v>22800</v>
      </c>
      <c r="H812" s="2"/>
      <c r="I812" s="2" t="s">
        <v>61</v>
      </c>
      <c r="J812" s="2" t="s">
        <v>61</v>
      </c>
      <c r="K812" s="2" t="s">
        <v>61</v>
      </c>
      <c r="L812" s="46">
        <v>42855</v>
      </c>
      <c r="M812" s="2" t="s">
        <v>133</v>
      </c>
      <c r="N812" s="2">
        <v>24.382280000000002</v>
      </c>
      <c r="O812" s="2">
        <v>54.898200000000003</v>
      </c>
      <c r="P812" s="2" t="s">
        <v>64</v>
      </c>
      <c r="Q812" s="2" t="s">
        <v>65</v>
      </c>
      <c r="R812" s="43" t="s">
        <v>18854</v>
      </c>
      <c r="S812" s="41" t="s">
        <v>1554</v>
      </c>
      <c r="T812" s="41" t="s">
        <v>18460</v>
      </c>
      <c r="U812" s="2" t="s">
        <v>16801</v>
      </c>
      <c r="V812" s="2" t="s">
        <v>134</v>
      </c>
      <c r="W812" s="41" t="s">
        <v>17589</v>
      </c>
      <c r="X812" s="2" t="s">
        <v>68</v>
      </c>
      <c r="Y812" s="2" t="s">
        <v>102</v>
      </c>
      <c r="Z812" s="2"/>
      <c r="AA812" s="2" t="s">
        <v>16241</v>
      </c>
      <c r="AB812" s="2" t="s">
        <v>103</v>
      </c>
      <c r="AC812" s="2" t="s">
        <v>18269</v>
      </c>
      <c r="AD812" s="2">
        <v>2042900</v>
      </c>
      <c r="AE812" s="2">
        <v>35</v>
      </c>
      <c r="AF812" s="2"/>
      <c r="AG812" s="2"/>
      <c r="AH812" s="2" t="s">
        <v>18271</v>
      </c>
      <c r="AI812" s="2">
        <v>3</v>
      </c>
      <c r="AJ812" s="2">
        <v>3</v>
      </c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 t="s">
        <v>78</v>
      </c>
      <c r="CE812" s="2" t="s">
        <v>19317</v>
      </c>
      <c r="CF812" s="2" t="s">
        <v>15685</v>
      </c>
      <c r="CG812" s="2" t="e">
        <v>#N/A</v>
      </c>
      <c r="CH812" s="2" t="s">
        <v>15705</v>
      </c>
      <c r="CI812" s="49"/>
    </row>
    <row r="813" spans="1:87" x14ac:dyDescent="0.2">
      <c r="A813" s="2" t="s">
        <v>355</v>
      </c>
      <c r="B813" s="2" t="s">
        <v>23854</v>
      </c>
      <c r="C813" s="2" t="s">
        <v>59</v>
      </c>
      <c r="D813" s="2" t="s">
        <v>355</v>
      </c>
      <c r="E813" s="2" t="s">
        <v>355</v>
      </c>
      <c r="F813" s="2" t="s">
        <v>356</v>
      </c>
      <c r="G813" s="23"/>
      <c r="H813" s="2" t="s">
        <v>61</v>
      </c>
      <c r="I813" s="2" t="s">
        <v>61</v>
      </c>
      <c r="J813" s="2" t="s">
        <v>61</v>
      </c>
      <c r="K813" s="2"/>
      <c r="L813" s="43" t="s">
        <v>111</v>
      </c>
      <c r="M813" s="2" t="s">
        <v>63</v>
      </c>
      <c r="N813" s="39">
        <v>24.5027173</v>
      </c>
      <c r="O813" s="39">
        <v>54.380426399999997</v>
      </c>
      <c r="P813" s="2" t="s">
        <v>64</v>
      </c>
      <c r="Q813" s="2" t="s">
        <v>65</v>
      </c>
      <c r="R813" s="43" t="s">
        <v>18854</v>
      </c>
      <c r="S813" s="41" t="s">
        <v>75</v>
      </c>
      <c r="T813" s="41" t="s">
        <v>18460</v>
      </c>
      <c r="U813" s="2" t="s">
        <v>16801</v>
      </c>
      <c r="V813" s="2" t="s">
        <v>75</v>
      </c>
      <c r="W813" s="41" t="s">
        <v>67</v>
      </c>
      <c r="X813" s="2" t="s">
        <v>68</v>
      </c>
      <c r="Y813" s="2" t="s">
        <v>102</v>
      </c>
      <c r="Z813" s="2"/>
      <c r="AA813" s="2" t="s">
        <v>16241</v>
      </c>
      <c r="AB813" s="2" t="s">
        <v>103</v>
      </c>
      <c r="AC813" s="2"/>
      <c r="AD813" s="2">
        <v>2500002</v>
      </c>
      <c r="AE813" s="2">
        <v>17</v>
      </c>
      <c r="AF813" s="2"/>
      <c r="AG813" s="2"/>
      <c r="AH813" s="2"/>
      <c r="AI813" s="2">
        <v>3</v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 t="s">
        <v>71</v>
      </c>
      <c r="CE813" s="2">
        <v>0</v>
      </c>
      <c r="CF813" s="2" t="s">
        <v>15685</v>
      </c>
      <c r="CG813" s="2" t="e">
        <v>#N/A</v>
      </c>
      <c r="CH813" s="2" t="s">
        <v>15705</v>
      </c>
      <c r="CI813" s="49"/>
    </row>
    <row r="814" spans="1:87" x14ac:dyDescent="0.2">
      <c r="A814" s="2" t="s">
        <v>357</v>
      </c>
      <c r="B814" s="2" t="s">
        <v>23855</v>
      </c>
      <c r="C814" s="2" t="s">
        <v>59</v>
      </c>
      <c r="D814" s="2"/>
      <c r="E814" s="2" t="s">
        <v>357</v>
      </c>
      <c r="F814" s="2" t="s">
        <v>358</v>
      </c>
      <c r="G814" s="23" t="s">
        <v>359</v>
      </c>
      <c r="H814" s="2"/>
      <c r="I814" s="2" t="s">
        <v>61</v>
      </c>
      <c r="J814" s="2" t="s">
        <v>61</v>
      </c>
      <c r="K814" s="2" t="s">
        <v>61</v>
      </c>
      <c r="L814" s="43" t="s">
        <v>17088</v>
      </c>
      <c r="M814" s="2" t="s">
        <v>133</v>
      </c>
      <c r="N814" s="39">
        <v>24.407080000000001</v>
      </c>
      <c r="O814" s="39">
        <v>54.550600000000003</v>
      </c>
      <c r="P814" s="2" t="s">
        <v>64</v>
      </c>
      <c r="Q814" s="2" t="s">
        <v>65</v>
      </c>
      <c r="R814" s="43" t="s">
        <v>18854</v>
      </c>
      <c r="S814" s="41" t="s">
        <v>1554</v>
      </c>
      <c r="T814" s="41" t="s">
        <v>18460</v>
      </c>
      <c r="U814" s="2" t="s">
        <v>16801</v>
      </c>
      <c r="V814" s="2" t="s">
        <v>1554</v>
      </c>
      <c r="W814" s="41" t="s">
        <v>17589</v>
      </c>
      <c r="X814" s="2" t="s">
        <v>68</v>
      </c>
      <c r="Y814" s="2" t="s">
        <v>76</v>
      </c>
      <c r="Z814" s="2"/>
      <c r="AA814" s="2" t="s">
        <v>16241</v>
      </c>
      <c r="AB814" s="2" t="s">
        <v>77</v>
      </c>
      <c r="AC814" s="2" t="s">
        <v>18268</v>
      </c>
      <c r="AD814" s="2">
        <v>2042600</v>
      </c>
      <c r="AE814" s="2">
        <v>30</v>
      </c>
      <c r="AF814" s="2"/>
      <c r="AG814" s="2"/>
      <c r="AH814" s="2" t="s">
        <v>18270</v>
      </c>
      <c r="AI814" s="2">
        <v>3</v>
      </c>
      <c r="AJ814" s="2">
        <v>3</v>
      </c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 t="s">
        <v>78</v>
      </c>
      <c r="CE814" s="2" t="s">
        <v>361</v>
      </c>
      <c r="CF814" s="2" t="s">
        <v>15683</v>
      </c>
      <c r="CG814" s="2" t="e">
        <v>#N/A</v>
      </c>
      <c r="CH814" s="2" t="s">
        <v>15705</v>
      </c>
      <c r="CI814" s="49"/>
    </row>
    <row r="815" spans="1:87" x14ac:dyDescent="0.2">
      <c r="A815" s="2" t="s">
        <v>17938</v>
      </c>
      <c r="B815" s="2" t="s">
        <v>23856</v>
      </c>
      <c r="C815" s="2" t="s">
        <v>59</v>
      </c>
      <c r="D815" s="2"/>
      <c r="E815" s="2" t="s">
        <v>17938</v>
      </c>
      <c r="F815" s="2" t="s">
        <v>17939</v>
      </c>
      <c r="G815" s="23" t="s">
        <v>17972</v>
      </c>
      <c r="H815" s="2"/>
      <c r="I815" s="2" t="s">
        <v>5093</v>
      </c>
      <c r="J815" s="2" t="s">
        <v>61</v>
      </c>
      <c r="K815" s="2" t="s">
        <v>61</v>
      </c>
      <c r="L815" s="43">
        <v>2023</v>
      </c>
      <c r="M815" s="2" t="s">
        <v>3592</v>
      </c>
      <c r="N815" s="2">
        <v>24.421762000000001</v>
      </c>
      <c r="O815" s="2">
        <v>54.680115999999998</v>
      </c>
      <c r="P815" s="2" t="s">
        <v>64</v>
      </c>
      <c r="Q815" s="2" t="s">
        <v>65</v>
      </c>
      <c r="R815" s="43" t="s">
        <v>18854</v>
      </c>
      <c r="S815" s="41" t="s">
        <v>1554</v>
      </c>
      <c r="T815" s="41" t="s">
        <v>18460</v>
      </c>
      <c r="U815" s="2" t="s">
        <v>16801</v>
      </c>
      <c r="V815" s="2" t="s">
        <v>253</v>
      </c>
      <c r="W815" s="41" t="s">
        <v>17589</v>
      </c>
      <c r="X815" s="2" t="s">
        <v>16850</v>
      </c>
      <c r="Y815" s="2" t="s">
        <v>76</v>
      </c>
      <c r="Z815" s="2"/>
      <c r="AA815" s="2" t="s">
        <v>16242</v>
      </c>
      <c r="AB815" s="2" t="s">
        <v>77</v>
      </c>
      <c r="AC815" s="2" t="s">
        <v>18268</v>
      </c>
      <c r="AD815" s="2">
        <v>2043100</v>
      </c>
      <c r="AE815" s="2">
        <v>20</v>
      </c>
      <c r="AF815" s="2"/>
      <c r="AG815" s="2"/>
      <c r="AH815" s="2" t="s">
        <v>18270</v>
      </c>
      <c r="AI815" s="2">
        <v>3</v>
      </c>
      <c r="AJ815" s="2">
        <v>3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 t="s">
        <v>71</v>
      </c>
      <c r="CE815" s="2">
        <v>0</v>
      </c>
      <c r="CF815" s="2"/>
      <c r="CG815" s="2"/>
      <c r="CH815" s="2"/>
      <c r="CI815" s="49"/>
    </row>
    <row r="816" spans="1:87" x14ac:dyDescent="0.2">
      <c r="A816" s="2" t="s">
        <v>362</v>
      </c>
      <c r="B816" s="2" t="s">
        <v>23857</v>
      </c>
      <c r="C816" s="2" t="s">
        <v>59</v>
      </c>
      <c r="D816" s="2" t="s">
        <v>362</v>
      </c>
      <c r="E816" s="2" t="s">
        <v>362</v>
      </c>
      <c r="F816" s="2" t="s">
        <v>363</v>
      </c>
      <c r="G816" s="23" t="s">
        <v>364</v>
      </c>
      <c r="H816" s="2" t="s">
        <v>61</v>
      </c>
      <c r="I816" s="2" t="s">
        <v>61</v>
      </c>
      <c r="J816" s="2" t="s">
        <v>61</v>
      </c>
      <c r="K816" s="2" t="s">
        <v>61</v>
      </c>
      <c r="L816" s="46">
        <v>41848</v>
      </c>
      <c r="M816" s="2" t="s">
        <v>133</v>
      </c>
      <c r="N816" s="2">
        <v>24.360306999999999</v>
      </c>
      <c r="O816" s="2">
        <v>54.487281000000003</v>
      </c>
      <c r="P816" s="2" t="s">
        <v>64</v>
      </c>
      <c r="Q816" s="2" t="s">
        <v>65</v>
      </c>
      <c r="R816" s="43" t="s">
        <v>18854</v>
      </c>
      <c r="S816" s="41" t="s">
        <v>1554</v>
      </c>
      <c r="T816" s="41" t="s">
        <v>18460</v>
      </c>
      <c r="U816" s="2" t="s">
        <v>16801</v>
      </c>
      <c r="V816" s="2" t="s">
        <v>134</v>
      </c>
      <c r="W816" s="41" t="s">
        <v>17588</v>
      </c>
      <c r="X816" s="2" t="s">
        <v>68</v>
      </c>
      <c r="Y816" s="2" t="s">
        <v>102</v>
      </c>
      <c r="Z816" s="2" t="s">
        <v>20</v>
      </c>
      <c r="AA816" s="2" t="s">
        <v>16241</v>
      </c>
      <c r="AB816" s="2" t="s">
        <v>103</v>
      </c>
      <c r="AC816" s="2" t="s">
        <v>18269</v>
      </c>
      <c r="AD816" s="2">
        <v>2600200</v>
      </c>
      <c r="AE816" s="2">
        <v>28.5</v>
      </c>
      <c r="AF816" s="2"/>
      <c r="AG816" s="2"/>
      <c r="AH816" s="2" t="s">
        <v>18271</v>
      </c>
      <c r="AI816" s="2">
        <v>3</v>
      </c>
      <c r="AJ816" s="2">
        <v>3</v>
      </c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 t="s">
        <v>78</v>
      </c>
      <c r="CE816" s="2" t="s">
        <v>365</v>
      </c>
      <c r="CF816" s="2" t="s">
        <v>15683</v>
      </c>
      <c r="CG816" s="2" t="e">
        <v>#N/A</v>
      </c>
      <c r="CH816" s="2" t="s">
        <v>15705</v>
      </c>
      <c r="CI816" s="49"/>
    </row>
    <row r="817" spans="1:87" x14ac:dyDescent="0.2">
      <c r="A817" s="2" t="s">
        <v>16235</v>
      </c>
      <c r="B817" s="2" t="s">
        <v>23858</v>
      </c>
      <c r="C817" s="2" t="s">
        <v>59</v>
      </c>
      <c r="D817" s="2"/>
      <c r="E817" s="2" t="s">
        <v>16235</v>
      </c>
      <c r="F817" s="2" t="s">
        <v>16261</v>
      </c>
      <c r="G817" s="23"/>
      <c r="H817" s="2"/>
      <c r="I817" s="2" t="s">
        <v>61</v>
      </c>
      <c r="J817" s="2" t="s">
        <v>61</v>
      </c>
      <c r="K817" s="2"/>
      <c r="L817" s="46">
        <v>44831</v>
      </c>
      <c r="M817" s="2" t="s">
        <v>4978</v>
      </c>
      <c r="N817" s="2">
        <v>24.503111000000001</v>
      </c>
      <c r="O817" s="2">
        <v>54.487985999999999</v>
      </c>
      <c r="P817" s="2" t="s">
        <v>64</v>
      </c>
      <c r="Q817" s="2" t="s">
        <v>65</v>
      </c>
      <c r="R817" s="43" t="s">
        <v>16802</v>
      </c>
      <c r="S817" s="41" t="s">
        <v>16804</v>
      </c>
      <c r="T817" s="41" t="s">
        <v>18463</v>
      </c>
      <c r="U817" s="2" t="s">
        <v>16804</v>
      </c>
      <c r="V817" s="2" t="s">
        <v>4763</v>
      </c>
      <c r="W817" s="41" t="s">
        <v>144</v>
      </c>
      <c r="X817" s="2" t="s">
        <v>68</v>
      </c>
      <c r="Y817" s="2" t="s">
        <v>76</v>
      </c>
      <c r="Z817" s="2"/>
      <c r="AA817" s="2" t="s">
        <v>16241</v>
      </c>
      <c r="AB817" s="2" t="s">
        <v>77</v>
      </c>
      <c r="AC817" s="2"/>
      <c r="AD817" s="2">
        <v>2122400</v>
      </c>
      <c r="AE817" s="2">
        <v>35</v>
      </c>
      <c r="AF817" s="2"/>
      <c r="AG817" s="2"/>
      <c r="AH817" s="2"/>
      <c r="AI817" s="2">
        <v>4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 t="s">
        <v>71</v>
      </c>
      <c r="CE817" s="2">
        <v>0</v>
      </c>
      <c r="CF817" s="2">
        <v>40</v>
      </c>
      <c r="CG817" s="2" t="s">
        <v>253</v>
      </c>
      <c r="CH817" s="2"/>
      <c r="CI817" s="49"/>
    </row>
    <row r="818" spans="1:87" x14ac:dyDescent="0.2">
      <c r="A818" s="2" t="s">
        <v>4574</v>
      </c>
      <c r="B818" s="2" t="s">
        <v>23859</v>
      </c>
      <c r="C818" s="2" t="s">
        <v>59</v>
      </c>
      <c r="D818" s="2"/>
      <c r="E818" s="2" t="s">
        <v>4574</v>
      </c>
      <c r="F818" s="2" t="s">
        <v>4575</v>
      </c>
      <c r="G818" s="23" t="s">
        <v>4576</v>
      </c>
      <c r="H818" s="2"/>
      <c r="I818" s="2" t="s">
        <v>61</v>
      </c>
      <c r="J818" s="2" t="s">
        <v>61</v>
      </c>
      <c r="K818" s="2" t="s">
        <v>61</v>
      </c>
      <c r="L818" s="43" t="s">
        <v>4567</v>
      </c>
      <c r="M818" s="2" t="s">
        <v>133</v>
      </c>
      <c r="N818" s="2">
        <v>24.411866</v>
      </c>
      <c r="O818" s="2">
        <v>54.468134999999997</v>
      </c>
      <c r="P818" s="2" t="s">
        <v>64</v>
      </c>
      <c r="Q818" s="2" t="s">
        <v>65</v>
      </c>
      <c r="R818" s="43" t="s">
        <v>16802</v>
      </c>
      <c r="S818" s="41" t="s">
        <v>16804</v>
      </c>
      <c r="T818" s="41" t="s">
        <v>18463</v>
      </c>
      <c r="U818" s="2" t="s">
        <v>16804</v>
      </c>
      <c r="V818" s="2" t="s">
        <v>4763</v>
      </c>
      <c r="W818" s="41" t="s">
        <v>17589</v>
      </c>
      <c r="X818" s="2" t="s">
        <v>68</v>
      </c>
      <c r="Y818" s="2" t="s">
        <v>102</v>
      </c>
      <c r="Z818" s="2"/>
      <c r="AA818" s="2" t="s">
        <v>16241</v>
      </c>
      <c r="AB818" s="2" t="s">
        <v>103</v>
      </c>
      <c r="AC818" s="2" t="s">
        <v>18268</v>
      </c>
      <c r="AD818" s="2">
        <v>2501700</v>
      </c>
      <c r="AE818" s="2">
        <v>25</v>
      </c>
      <c r="AF818" s="2"/>
      <c r="AG818" s="2"/>
      <c r="AH818" s="2" t="s">
        <v>18270</v>
      </c>
      <c r="AI818" s="2">
        <v>4</v>
      </c>
      <c r="AJ818" s="2">
        <v>3</v>
      </c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 t="s">
        <v>71</v>
      </c>
      <c r="CE818" s="2">
        <v>0</v>
      </c>
      <c r="CF818" s="2" t="s">
        <v>15683</v>
      </c>
      <c r="CG818" s="2" t="s">
        <v>253</v>
      </c>
      <c r="CH818" s="2" t="s">
        <v>15706</v>
      </c>
      <c r="CI818" s="49"/>
    </row>
    <row r="819" spans="1:87" x14ac:dyDescent="0.2">
      <c r="A819" s="2" t="s">
        <v>373</v>
      </c>
      <c r="B819" s="2" t="s">
        <v>23860</v>
      </c>
      <c r="C819" s="2" t="s">
        <v>59</v>
      </c>
      <c r="D819" s="2" t="s">
        <v>373</v>
      </c>
      <c r="E819" s="2" t="s">
        <v>373</v>
      </c>
      <c r="F819" s="2" t="s">
        <v>374</v>
      </c>
      <c r="G819" s="23" t="s">
        <v>375</v>
      </c>
      <c r="H819" s="2" t="s">
        <v>61</v>
      </c>
      <c r="I819" s="2" t="s">
        <v>61</v>
      </c>
      <c r="J819" s="2" t="s">
        <v>61</v>
      </c>
      <c r="K819" s="2" t="s">
        <v>61</v>
      </c>
      <c r="L819" s="43" t="s">
        <v>17088</v>
      </c>
      <c r="M819" s="2" t="s">
        <v>133</v>
      </c>
      <c r="N819" s="2">
        <v>24.491599999999998</v>
      </c>
      <c r="O819" s="2">
        <v>54.38373</v>
      </c>
      <c r="P819" s="2" t="s">
        <v>64</v>
      </c>
      <c r="Q819" s="2" t="s">
        <v>65</v>
      </c>
      <c r="R819" s="43" t="s">
        <v>18854</v>
      </c>
      <c r="S819" s="41" t="s">
        <v>272</v>
      </c>
      <c r="T819" s="41" t="s">
        <v>18461</v>
      </c>
      <c r="U819" s="2" t="s">
        <v>16801</v>
      </c>
      <c r="V819" s="2" t="s">
        <v>272</v>
      </c>
      <c r="W819" s="41" t="s">
        <v>17588</v>
      </c>
      <c r="X819" s="2" t="s">
        <v>68</v>
      </c>
      <c r="Y819" s="2" t="s">
        <v>102</v>
      </c>
      <c r="Z819" s="2"/>
      <c r="AA819" s="2" t="s">
        <v>16241</v>
      </c>
      <c r="AB819" s="2" t="s">
        <v>103</v>
      </c>
      <c r="AC819" s="2" t="s">
        <v>18268</v>
      </c>
      <c r="AD819" s="2">
        <v>2500100</v>
      </c>
      <c r="AE819" s="2">
        <v>30</v>
      </c>
      <c r="AF819" s="2"/>
      <c r="AG819" s="2"/>
      <c r="AH819" s="2" t="s">
        <v>18716</v>
      </c>
      <c r="AI819" s="2">
        <v>6</v>
      </c>
      <c r="AJ819" s="2">
        <v>3</v>
      </c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 t="s">
        <v>78</v>
      </c>
      <c r="CE819" s="2" t="s">
        <v>376</v>
      </c>
      <c r="CF819" s="2" t="s">
        <v>15684</v>
      </c>
      <c r="CG819" s="2" t="e">
        <v>#N/A</v>
      </c>
      <c r="CH819" s="2" t="s">
        <v>272</v>
      </c>
      <c r="CI819" s="49"/>
    </row>
    <row r="820" spans="1:87" x14ac:dyDescent="0.2">
      <c r="A820" s="6" t="s">
        <v>18672</v>
      </c>
      <c r="B820" s="2" t="s">
        <v>23861</v>
      </c>
      <c r="C820" s="6" t="s">
        <v>59</v>
      </c>
      <c r="D820" s="6"/>
      <c r="E820" s="6"/>
      <c r="F820" s="6" t="s">
        <v>18684</v>
      </c>
      <c r="G820" s="23" t="s">
        <v>18714</v>
      </c>
      <c r="H820" s="2"/>
      <c r="I820" s="6"/>
      <c r="J820" s="2" t="s">
        <v>61</v>
      </c>
      <c r="K820" s="2" t="s">
        <v>61</v>
      </c>
      <c r="L820" s="45" t="s">
        <v>17088</v>
      </c>
      <c r="M820" s="6" t="s">
        <v>133</v>
      </c>
      <c r="N820" s="32">
        <v>24.434358</v>
      </c>
      <c r="O820" s="32">
        <v>54.624716999999997</v>
      </c>
      <c r="P820" s="2" t="s">
        <v>64</v>
      </c>
      <c r="Q820" s="6" t="s">
        <v>65</v>
      </c>
      <c r="R820" s="43" t="s">
        <v>18854</v>
      </c>
      <c r="S820" s="41" t="s">
        <v>1554</v>
      </c>
      <c r="T820" s="41" t="s">
        <v>18460</v>
      </c>
      <c r="U820" s="2" t="s">
        <v>16801</v>
      </c>
      <c r="V820" s="2" t="s">
        <v>1554</v>
      </c>
      <c r="W820" s="41" t="s">
        <v>17586</v>
      </c>
      <c r="X820" s="2" t="s">
        <v>16850</v>
      </c>
      <c r="Y820" s="2" t="s">
        <v>86</v>
      </c>
      <c r="Z820" s="5"/>
      <c r="AA820" s="5"/>
      <c r="AB820" s="5" t="s">
        <v>87</v>
      </c>
      <c r="AC820" s="2" t="s">
        <v>18268</v>
      </c>
      <c r="AD820" s="2">
        <v>2042600</v>
      </c>
      <c r="AE820" s="33">
        <v>40</v>
      </c>
      <c r="AF820" s="25"/>
      <c r="AG820" s="29"/>
      <c r="AH820" s="2" t="s">
        <v>18270</v>
      </c>
      <c r="AI820" s="2">
        <v>3</v>
      </c>
      <c r="AJ820" s="2">
        <v>3</v>
      </c>
      <c r="AK820" s="2"/>
      <c r="AL820" s="2"/>
      <c r="AM820" s="2"/>
      <c r="AN820" s="2"/>
      <c r="AO820" s="2"/>
      <c r="AP820" s="25"/>
      <c r="AQ820" s="25"/>
      <c r="AR820" s="2"/>
      <c r="AS820" s="2"/>
      <c r="AT820" s="2"/>
      <c r="AU820" s="25"/>
      <c r="AV820" s="2"/>
      <c r="AW820" s="2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" t="s">
        <v>78</v>
      </c>
      <c r="CE820" s="2" t="s">
        <v>19319</v>
      </c>
      <c r="CF820" s="25"/>
      <c r="CG820" s="25"/>
      <c r="CH820" s="25"/>
      <c r="CI820" s="55"/>
    </row>
    <row r="821" spans="1:87" x14ac:dyDescent="0.2">
      <c r="A821" s="2" t="s">
        <v>380</v>
      </c>
      <c r="B821" s="2" t="s">
        <v>23862</v>
      </c>
      <c r="C821" s="2" t="s">
        <v>59</v>
      </c>
      <c r="D821" s="2" t="s">
        <v>380</v>
      </c>
      <c r="E821" s="2" t="s">
        <v>380</v>
      </c>
      <c r="F821" s="2" t="s">
        <v>381</v>
      </c>
      <c r="G821" s="23" t="s">
        <v>382</v>
      </c>
      <c r="H821" s="2" t="s">
        <v>61</v>
      </c>
      <c r="I821" s="2" t="s">
        <v>61</v>
      </c>
      <c r="J821" s="2" t="s">
        <v>61</v>
      </c>
      <c r="K821" s="2" t="s">
        <v>61</v>
      </c>
      <c r="L821" s="46">
        <v>40452</v>
      </c>
      <c r="M821" s="2" t="s">
        <v>133</v>
      </c>
      <c r="N821" s="2">
        <v>24.4953</v>
      </c>
      <c r="O821" s="2">
        <v>54.372599999999998</v>
      </c>
      <c r="P821" s="2" t="s">
        <v>64</v>
      </c>
      <c r="Q821" s="2" t="s">
        <v>65</v>
      </c>
      <c r="R821" s="43" t="s">
        <v>18854</v>
      </c>
      <c r="S821" s="41" t="s">
        <v>272</v>
      </c>
      <c r="T821" s="41" t="s">
        <v>18461</v>
      </c>
      <c r="U821" s="2" t="s">
        <v>16801</v>
      </c>
      <c r="V821" s="2" t="s">
        <v>272</v>
      </c>
      <c r="W821" s="41" t="s">
        <v>17588</v>
      </c>
      <c r="X821" s="2" t="s">
        <v>68</v>
      </c>
      <c r="Y821" s="2" t="s">
        <v>102</v>
      </c>
      <c r="Z821" s="2" t="s">
        <v>20</v>
      </c>
      <c r="AA821" s="2" t="s">
        <v>16241</v>
      </c>
      <c r="AB821" s="2" t="s">
        <v>103</v>
      </c>
      <c r="AC821" s="2" t="s">
        <v>18268</v>
      </c>
      <c r="AD821" s="2">
        <v>2500200</v>
      </c>
      <c r="AE821" s="2">
        <v>20</v>
      </c>
      <c r="AF821" s="2"/>
      <c r="AG821" s="2"/>
      <c r="AH821" s="2" t="s">
        <v>18270</v>
      </c>
      <c r="AI821" s="2">
        <v>3</v>
      </c>
      <c r="AJ821" s="2">
        <v>3</v>
      </c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 t="s">
        <v>78</v>
      </c>
      <c r="CE821" s="2" t="s">
        <v>383</v>
      </c>
      <c r="CF821" s="2" t="s">
        <v>15684</v>
      </c>
      <c r="CG821" s="2" t="e">
        <v>#N/A</v>
      </c>
      <c r="CH821" s="2" t="s">
        <v>272</v>
      </c>
      <c r="CI821" s="49"/>
    </row>
    <row r="822" spans="1:87" x14ac:dyDescent="0.2">
      <c r="A822" s="2" t="s">
        <v>384</v>
      </c>
      <c r="B822" s="2" t="s">
        <v>23863</v>
      </c>
      <c r="C822" s="2" t="s">
        <v>59</v>
      </c>
      <c r="D822" s="2" t="s">
        <v>384</v>
      </c>
      <c r="E822" s="2" t="s">
        <v>384</v>
      </c>
      <c r="F822" s="2" t="s">
        <v>385</v>
      </c>
      <c r="G822" s="23" t="s">
        <v>386</v>
      </c>
      <c r="H822" s="2" t="s">
        <v>61</v>
      </c>
      <c r="I822" s="2" t="s">
        <v>61</v>
      </c>
      <c r="J822" s="2" t="s">
        <v>61</v>
      </c>
      <c r="K822" s="2" t="s">
        <v>61</v>
      </c>
      <c r="L822" s="43" t="s">
        <v>17088</v>
      </c>
      <c r="M822" s="2" t="s">
        <v>133</v>
      </c>
      <c r="N822" s="2">
        <v>24.494879999999998</v>
      </c>
      <c r="O822" s="2">
        <v>54.3688</v>
      </c>
      <c r="P822" s="2" t="s">
        <v>64</v>
      </c>
      <c r="Q822" s="2" t="s">
        <v>65</v>
      </c>
      <c r="R822" s="43" t="s">
        <v>18854</v>
      </c>
      <c r="S822" s="41" t="s">
        <v>272</v>
      </c>
      <c r="T822" s="41" t="s">
        <v>18461</v>
      </c>
      <c r="U822" s="2" t="s">
        <v>16801</v>
      </c>
      <c r="V822" s="2" t="s">
        <v>272</v>
      </c>
      <c r="W822" s="41" t="s">
        <v>17588</v>
      </c>
      <c r="X822" s="2" t="s">
        <v>68</v>
      </c>
      <c r="Y822" s="2" t="s">
        <v>102</v>
      </c>
      <c r="Z822" s="2"/>
      <c r="AA822" s="2" t="s">
        <v>16241</v>
      </c>
      <c r="AB822" s="2" t="s">
        <v>103</v>
      </c>
      <c r="AC822" s="2" t="s">
        <v>18268</v>
      </c>
      <c r="AD822" s="2">
        <v>2500200</v>
      </c>
      <c r="AE822" s="2">
        <v>28</v>
      </c>
      <c r="AF822" s="2"/>
      <c r="AG822" s="2"/>
      <c r="AH822" s="2" t="s">
        <v>18270</v>
      </c>
      <c r="AI822" s="2">
        <v>3</v>
      </c>
      <c r="AJ822" s="2">
        <v>3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 t="s">
        <v>78</v>
      </c>
      <c r="CE822" s="2" t="s">
        <v>387</v>
      </c>
      <c r="CF822" s="2" t="s">
        <v>15684</v>
      </c>
      <c r="CG822" s="2" t="e">
        <v>#N/A</v>
      </c>
      <c r="CH822" s="2" t="s">
        <v>272</v>
      </c>
      <c r="CI822" s="49"/>
    </row>
    <row r="823" spans="1:87" x14ac:dyDescent="0.2">
      <c r="A823" s="2" t="s">
        <v>388</v>
      </c>
      <c r="B823" s="2" t="s">
        <v>23864</v>
      </c>
      <c r="C823" s="2" t="s">
        <v>59</v>
      </c>
      <c r="D823" s="2" t="s">
        <v>388</v>
      </c>
      <c r="E823" s="2" t="s">
        <v>388</v>
      </c>
      <c r="F823" s="2" t="s">
        <v>389</v>
      </c>
      <c r="G823" s="23" t="s">
        <v>390</v>
      </c>
      <c r="H823" s="2" t="s">
        <v>61</v>
      </c>
      <c r="I823" s="2" t="s">
        <v>61</v>
      </c>
      <c r="J823" s="2" t="s">
        <v>61</v>
      </c>
      <c r="K823" s="2" t="s">
        <v>61</v>
      </c>
      <c r="L823" s="43" t="s">
        <v>17088</v>
      </c>
      <c r="M823" s="2" t="s">
        <v>133</v>
      </c>
      <c r="N823" s="2">
        <v>24.493279999999999</v>
      </c>
      <c r="O823" s="2">
        <v>54.370989999999999</v>
      </c>
      <c r="P823" s="2" t="s">
        <v>64</v>
      </c>
      <c r="Q823" s="2" t="s">
        <v>65</v>
      </c>
      <c r="R823" s="43" t="s">
        <v>18854</v>
      </c>
      <c r="S823" s="41" t="s">
        <v>272</v>
      </c>
      <c r="T823" s="41" t="s">
        <v>18461</v>
      </c>
      <c r="U823" s="2" t="s">
        <v>16801</v>
      </c>
      <c r="V823" s="2" t="s">
        <v>272</v>
      </c>
      <c r="W823" s="41" t="s">
        <v>17588</v>
      </c>
      <c r="X823" s="2" t="s">
        <v>68</v>
      </c>
      <c r="Y823" s="2" t="s">
        <v>76</v>
      </c>
      <c r="Z823" s="2"/>
      <c r="AA823" s="2" t="s">
        <v>16241</v>
      </c>
      <c r="AB823" s="2" t="s">
        <v>77</v>
      </c>
      <c r="AC823" s="2" t="s">
        <v>18268</v>
      </c>
      <c r="AD823" s="2">
        <v>2500200</v>
      </c>
      <c r="AE823" s="2">
        <v>23</v>
      </c>
      <c r="AF823" s="2"/>
      <c r="AG823" s="2"/>
      <c r="AH823" s="2" t="s">
        <v>18270</v>
      </c>
      <c r="AI823" s="2">
        <v>3</v>
      </c>
      <c r="AJ823" s="2">
        <v>3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 t="s">
        <v>78</v>
      </c>
      <c r="CE823" s="2" t="s">
        <v>391</v>
      </c>
      <c r="CF823" s="2" t="s">
        <v>15684</v>
      </c>
      <c r="CG823" s="2" t="e">
        <v>#N/A</v>
      </c>
      <c r="CH823" s="2" t="s">
        <v>272</v>
      </c>
      <c r="CI823" s="49"/>
    </row>
    <row r="824" spans="1:87" x14ac:dyDescent="0.2">
      <c r="A824" s="2" t="s">
        <v>392</v>
      </c>
      <c r="B824" s="2" t="s">
        <v>23865</v>
      </c>
      <c r="C824" s="2" t="s">
        <v>59</v>
      </c>
      <c r="D824" s="2" t="s">
        <v>392</v>
      </c>
      <c r="E824" s="2" t="s">
        <v>392</v>
      </c>
      <c r="F824" s="2" t="s">
        <v>393</v>
      </c>
      <c r="G824" s="23" t="s">
        <v>394</v>
      </c>
      <c r="H824" s="2" t="s">
        <v>61</v>
      </c>
      <c r="I824" s="2" t="s">
        <v>61</v>
      </c>
      <c r="J824" s="2" t="s">
        <v>61</v>
      </c>
      <c r="K824" s="2" t="s">
        <v>61</v>
      </c>
      <c r="L824" s="43" t="s">
        <v>17088</v>
      </c>
      <c r="M824" s="2" t="s">
        <v>133</v>
      </c>
      <c r="N824" s="2">
        <v>24.490819999999999</v>
      </c>
      <c r="O824" s="2">
        <v>54.368490000000001</v>
      </c>
      <c r="P824" s="2" t="s">
        <v>64</v>
      </c>
      <c r="Q824" s="2" t="s">
        <v>65</v>
      </c>
      <c r="R824" s="43" t="s">
        <v>18854</v>
      </c>
      <c r="S824" s="41" t="s">
        <v>272</v>
      </c>
      <c r="T824" s="41" t="s">
        <v>18461</v>
      </c>
      <c r="U824" s="2" t="s">
        <v>16801</v>
      </c>
      <c r="V824" s="2" t="s">
        <v>272</v>
      </c>
      <c r="W824" s="41" t="s">
        <v>17588</v>
      </c>
      <c r="X824" s="2" t="s">
        <v>68</v>
      </c>
      <c r="Y824" s="2" t="s">
        <v>102</v>
      </c>
      <c r="Z824" s="2" t="s">
        <v>20</v>
      </c>
      <c r="AA824" s="2" t="s">
        <v>16241</v>
      </c>
      <c r="AB824" s="2" t="s">
        <v>103</v>
      </c>
      <c r="AC824" s="2" t="s">
        <v>18268</v>
      </c>
      <c r="AD824" s="2">
        <v>2500200</v>
      </c>
      <c r="AE824" s="2">
        <v>29</v>
      </c>
      <c r="AF824" s="2"/>
      <c r="AG824" s="2"/>
      <c r="AH824" s="2" t="s">
        <v>18270</v>
      </c>
      <c r="AI824" s="2">
        <v>3</v>
      </c>
      <c r="AJ824" s="2">
        <v>3</v>
      </c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 t="s">
        <v>78</v>
      </c>
      <c r="CE824" s="2" t="s">
        <v>395</v>
      </c>
      <c r="CF824" s="2" t="s">
        <v>15684</v>
      </c>
      <c r="CG824" s="2" t="e">
        <v>#N/A</v>
      </c>
      <c r="CH824" s="2" t="s">
        <v>272</v>
      </c>
      <c r="CI824" s="49"/>
    </row>
    <row r="825" spans="1:87" x14ac:dyDescent="0.2">
      <c r="A825" s="2" t="s">
        <v>5065</v>
      </c>
      <c r="B825" s="2" t="s">
        <v>23866</v>
      </c>
      <c r="C825" s="2" t="s">
        <v>59</v>
      </c>
      <c r="D825" s="2"/>
      <c r="E825" s="2" t="s">
        <v>5065</v>
      </c>
      <c r="F825" s="2" t="s">
        <v>5066</v>
      </c>
      <c r="G825" s="23" t="s">
        <v>5067</v>
      </c>
      <c r="H825" s="2"/>
      <c r="I825" s="2" t="s">
        <v>61</v>
      </c>
      <c r="J825" s="2" t="s">
        <v>61</v>
      </c>
      <c r="K825" s="2" t="s">
        <v>61</v>
      </c>
      <c r="L825" s="46">
        <v>44805</v>
      </c>
      <c r="M825" s="2" t="s">
        <v>133</v>
      </c>
      <c r="N825" s="39">
        <v>24.47636</v>
      </c>
      <c r="O825" s="39">
        <v>54.697974000000002</v>
      </c>
      <c r="P825" s="2" t="s">
        <v>64</v>
      </c>
      <c r="Q825" s="2" t="s">
        <v>65</v>
      </c>
      <c r="R825" s="43" t="s">
        <v>16802</v>
      </c>
      <c r="S825" s="41" t="s">
        <v>4932</v>
      </c>
      <c r="T825" s="41" t="s">
        <v>18462</v>
      </c>
      <c r="U825" s="2" t="s">
        <v>6245</v>
      </c>
      <c r="V825" s="2" t="s">
        <v>360</v>
      </c>
      <c r="W825" s="41" t="s">
        <v>17589</v>
      </c>
      <c r="X825" s="2" t="s">
        <v>68</v>
      </c>
      <c r="Y825" s="2" t="s">
        <v>76</v>
      </c>
      <c r="Z825" s="2"/>
      <c r="AA825" s="2" t="s">
        <v>16241</v>
      </c>
      <c r="AB825" s="2" t="s">
        <v>77</v>
      </c>
      <c r="AC825" s="2" t="s">
        <v>18269</v>
      </c>
      <c r="AD825" s="2">
        <v>2044700</v>
      </c>
      <c r="AE825" s="2">
        <v>35</v>
      </c>
      <c r="AF825" s="2"/>
      <c r="AG825" s="2"/>
      <c r="AH825" s="2" t="s">
        <v>18271</v>
      </c>
      <c r="AI825" s="2">
        <v>3</v>
      </c>
      <c r="AJ825" s="2">
        <v>3</v>
      </c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 t="s">
        <v>71</v>
      </c>
      <c r="CE825" s="2">
        <v>0</v>
      </c>
      <c r="CF825" s="2">
        <v>0</v>
      </c>
      <c r="CG825" s="2" t="s">
        <v>17387</v>
      </c>
      <c r="CH825" s="2" t="s">
        <v>15706</v>
      </c>
      <c r="CI825" s="49"/>
    </row>
    <row r="826" spans="1:87" x14ac:dyDescent="0.2">
      <c r="A826" s="2" t="s">
        <v>396</v>
      </c>
      <c r="B826" s="2" t="s">
        <v>23867</v>
      </c>
      <c r="C826" s="2" t="s">
        <v>59</v>
      </c>
      <c r="D826" s="2" t="s">
        <v>396</v>
      </c>
      <c r="E826" s="2" t="s">
        <v>396</v>
      </c>
      <c r="F826" s="2" t="s">
        <v>397</v>
      </c>
      <c r="G826" s="23" t="s">
        <v>398</v>
      </c>
      <c r="H826" s="2" t="s">
        <v>61</v>
      </c>
      <c r="I826" s="2" t="s">
        <v>61</v>
      </c>
      <c r="J826" s="2" t="s">
        <v>61</v>
      </c>
      <c r="K826" s="2" t="s">
        <v>61</v>
      </c>
      <c r="L826" s="43" t="s">
        <v>17088</v>
      </c>
      <c r="M826" s="2" t="s">
        <v>133</v>
      </c>
      <c r="N826" s="39">
        <v>24.490257100000001</v>
      </c>
      <c r="O826" s="39">
        <v>54.365927999999997</v>
      </c>
      <c r="P826" s="2" t="s">
        <v>64</v>
      </c>
      <c r="Q826" s="2" t="s">
        <v>65</v>
      </c>
      <c r="R826" s="43" t="s">
        <v>18854</v>
      </c>
      <c r="S826" s="41" t="s">
        <v>272</v>
      </c>
      <c r="T826" s="41" t="s">
        <v>18461</v>
      </c>
      <c r="U826" s="2" t="s">
        <v>16801</v>
      </c>
      <c r="V826" s="2" t="s">
        <v>272</v>
      </c>
      <c r="W826" s="41" t="s">
        <v>17588</v>
      </c>
      <c r="X826" s="2" t="s">
        <v>68</v>
      </c>
      <c r="Y826" s="2" t="s">
        <v>102</v>
      </c>
      <c r="Z826" s="2" t="s">
        <v>20</v>
      </c>
      <c r="AA826" s="2" t="s">
        <v>16241</v>
      </c>
      <c r="AB826" s="2" t="s">
        <v>103</v>
      </c>
      <c r="AC826" s="2" t="s">
        <v>18268</v>
      </c>
      <c r="AD826" s="2">
        <v>2500200</v>
      </c>
      <c r="AE826" s="2">
        <v>23</v>
      </c>
      <c r="AF826" s="2"/>
      <c r="AG826" s="2"/>
      <c r="AH826" s="2" t="s">
        <v>18716</v>
      </c>
      <c r="AI826" s="2">
        <v>3</v>
      </c>
      <c r="AJ826" s="2">
        <v>3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 t="s">
        <v>78</v>
      </c>
      <c r="CE826" s="2" t="s">
        <v>399</v>
      </c>
      <c r="CF826" s="2" t="s">
        <v>15684</v>
      </c>
      <c r="CG826" s="2" t="e">
        <v>#N/A</v>
      </c>
      <c r="CH826" s="2" t="s">
        <v>272</v>
      </c>
      <c r="CI826" s="49"/>
    </row>
    <row r="827" spans="1:87" x14ac:dyDescent="0.2">
      <c r="A827" s="2" t="s">
        <v>403</v>
      </c>
      <c r="B827" s="2" t="s">
        <v>23868</v>
      </c>
      <c r="C827" s="2" t="s">
        <v>59</v>
      </c>
      <c r="D827" s="2" t="s">
        <v>403</v>
      </c>
      <c r="E827" s="2" t="s">
        <v>403</v>
      </c>
      <c r="F827" s="2" t="s">
        <v>404</v>
      </c>
      <c r="G827" s="23" t="s">
        <v>405</v>
      </c>
      <c r="H827" s="2" t="s">
        <v>61</v>
      </c>
      <c r="I827" s="2" t="s">
        <v>61</v>
      </c>
      <c r="J827" s="2" t="s">
        <v>61</v>
      </c>
      <c r="K827" s="2" t="s">
        <v>61</v>
      </c>
      <c r="L827" s="43" t="s">
        <v>17088</v>
      </c>
      <c r="M827" s="2" t="s">
        <v>133</v>
      </c>
      <c r="N827" s="2">
        <v>24.4861</v>
      </c>
      <c r="O827" s="2">
        <v>54.361629999999998</v>
      </c>
      <c r="P827" s="2" t="s">
        <v>64</v>
      </c>
      <c r="Q827" s="2" t="s">
        <v>65</v>
      </c>
      <c r="R827" s="43" t="s">
        <v>18854</v>
      </c>
      <c r="S827" s="41" t="s">
        <v>272</v>
      </c>
      <c r="T827" s="41" t="s">
        <v>18461</v>
      </c>
      <c r="U827" s="2" t="s">
        <v>16801</v>
      </c>
      <c r="V827" s="2" t="s">
        <v>272</v>
      </c>
      <c r="W827" s="41" t="s">
        <v>17588</v>
      </c>
      <c r="X827" s="2" t="s">
        <v>68</v>
      </c>
      <c r="Y827" s="2" t="s">
        <v>102</v>
      </c>
      <c r="Z827" s="2"/>
      <c r="AA827" s="2" t="s">
        <v>16241</v>
      </c>
      <c r="AB827" s="2" t="s">
        <v>103</v>
      </c>
      <c r="AC827" s="2" t="s">
        <v>18268</v>
      </c>
      <c r="AD827" s="2">
        <v>2500200</v>
      </c>
      <c r="AE827" s="2">
        <v>27</v>
      </c>
      <c r="AF827" s="2"/>
      <c r="AG827" s="2"/>
      <c r="AH827" s="2" t="s">
        <v>18716</v>
      </c>
      <c r="AI827" s="2">
        <v>3</v>
      </c>
      <c r="AJ827" s="2">
        <v>3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 t="s">
        <v>78</v>
      </c>
      <c r="CE827" s="2" t="s">
        <v>406</v>
      </c>
      <c r="CF827" s="2" t="s">
        <v>15684</v>
      </c>
      <c r="CG827" s="2" t="e">
        <v>#N/A</v>
      </c>
      <c r="CH827" s="2" t="s">
        <v>272</v>
      </c>
      <c r="CI827" s="49"/>
    </row>
    <row r="828" spans="1:87" x14ac:dyDescent="0.2">
      <c r="A828" s="2" t="s">
        <v>366</v>
      </c>
      <c r="B828" s="2" t="s">
        <v>23869</v>
      </c>
      <c r="C828" s="2" t="s">
        <v>59</v>
      </c>
      <c r="D828" s="2" t="s">
        <v>366</v>
      </c>
      <c r="E828" s="2" t="s">
        <v>366</v>
      </c>
      <c r="F828" s="2" t="s">
        <v>367</v>
      </c>
      <c r="G828" s="23" t="s">
        <v>368</v>
      </c>
      <c r="H828" s="2" t="s">
        <v>61</v>
      </c>
      <c r="I828" s="2" t="s">
        <v>61</v>
      </c>
      <c r="J828" s="2" t="s">
        <v>61</v>
      </c>
      <c r="K828" s="2" t="s">
        <v>61</v>
      </c>
      <c r="L828" s="43" t="s">
        <v>17088</v>
      </c>
      <c r="M828" s="2" t="s">
        <v>133</v>
      </c>
      <c r="N828" s="39">
        <v>24.499490000000002</v>
      </c>
      <c r="O828" s="39">
        <v>54.377980000000001</v>
      </c>
      <c r="P828" s="2" t="s">
        <v>64</v>
      </c>
      <c r="Q828" s="2" t="s">
        <v>65</v>
      </c>
      <c r="R828" s="43" t="s">
        <v>18854</v>
      </c>
      <c r="S828" s="41" t="s">
        <v>1554</v>
      </c>
      <c r="T828" s="41" t="s">
        <v>18460</v>
      </c>
      <c r="U828" s="2" t="s">
        <v>16801</v>
      </c>
      <c r="V828" s="2" t="s">
        <v>369</v>
      </c>
      <c r="W828" s="41" t="s">
        <v>17588</v>
      </c>
      <c r="X828" s="2" t="s">
        <v>68</v>
      </c>
      <c r="Y828" s="2" t="s">
        <v>102</v>
      </c>
      <c r="Z828" s="2" t="s">
        <v>20</v>
      </c>
      <c r="AA828" s="2" t="s">
        <v>16241</v>
      </c>
      <c r="AB828" s="2" t="s">
        <v>103</v>
      </c>
      <c r="AC828" s="2" t="s">
        <v>18268</v>
      </c>
      <c r="AD828" s="2">
        <v>2500100</v>
      </c>
      <c r="AE828" s="2">
        <v>29</v>
      </c>
      <c r="AF828" s="2"/>
      <c r="AG828" s="2"/>
      <c r="AH828" s="2" t="s">
        <v>18270</v>
      </c>
      <c r="AI828" s="2">
        <v>3</v>
      </c>
      <c r="AJ828" s="2">
        <v>3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 t="s">
        <v>78</v>
      </c>
      <c r="CE828" s="2" t="s">
        <v>19320</v>
      </c>
      <c r="CF828" s="2" t="s">
        <v>15683</v>
      </c>
      <c r="CG828" s="2" t="e">
        <v>#N/A</v>
      </c>
      <c r="CH828" s="2" t="s">
        <v>15705</v>
      </c>
      <c r="CI828" s="49"/>
    </row>
    <row r="829" spans="1:87" x14ac:dyDescent="0.2">
      <c r="A829" s="2" t="s">
        <v>370</v>
      </c>
      <c r="B829" s="2" t="s">
        <v>23870</v>
      </c>
      <c r="C829" s="2" t="s">
        <v>59</v>
      </c>
      <c r="D829" s="2" t="s">
        <v>370</v>
      </c>
      <c r="E829" s="2" t="s">
        <v>370</v>
      </c>
      <c r="F829" s="2" t="s">
        <v>371</v>
      </c>
      <c r="G829" s="23" t="s">
        <v>372</v>
      </c>
      <c r="H829" s="2" t="s">
        <v>61</v>
      </c>
      <c r="I829" s="2" t="s">
        <v>61</v>
      </c>
      <c r="J829" s="2" t="s">
        <v>61</v>
      </c>
      <c r="K829" s="2" t="s">
        <v>61</v>
      </c>
      <c r="L829" s="43" t="s">
        <v>17088</v>
      </c>
      <c r="M829" s="2" t="s">
        <v>133</v>
      </c>
      <c r="N829" s="2">
        <v>24.44576</v>
      </c>
      <c r="O829" s="2">
        <v>54.358260000000001</v>
      </c>
      <c r="P829" s="2" t="s">
        <v>64</v>
      </c>
      <c r="Q829" s="2" t="s">
        <v>65</v>
      </c>
      <c r="R829" s="43" t="s">
        <v>18854</v>
      </c>
      <c r="S829" s="41" t="s">
        <v>1554</v>
      </c>
      <c r="T829" s="41" t="s">
        <v>18460</v>
      </c>
      <c r="U829" s="2" t="s">
        <v>16801</v>
      </c>
      <c r="V829" s="2" t="s">
        <v>253</v>
      </c>
      <c r="W829" s="41" t="s">
        <v>17588</v>
      </c>
      <c r="X829" s="2" t="s">
        <v>68</v>
      </c>
      <c r="Y829" s="2" t="s">
        <v>86</v>
      </c>
      <c r="Z829" s="2"/>
      <c r="AA829" s="2" t="s">
        <v>16241</v>
      </c>
      <c r="AB829" s="2" t="s">
        <v>87</v>
      </c>
      <c r="AC829" s="2" t="s">
        <v>18268</v>
      </c>
      <c r="AD829" s="2">
        <v>2500600</v>
      </c>
      <c r="AE829" s="2">
        <v>26</v>
      </c>
      <c r="AF829" s="2"/>
      <c r="AG829" s="2"/>
      <c r="AH829" s="2" t="s">
        <v>18270</v>
      </c>
      <c r="AI829" s="2">
        <v>4</v>
      </c>
      <c r="AJ829" s="2">
        <v>3</v>
      </c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 t="s">
        <v>78</v>
      </c>
      <c r="CE829" s="2" t="s">
        <v>19321</v>
      </c>
      <c r="CF829" s="2" t="s">
        <v>15683</v>
      </c>
      <c r="CG829" s="2" t="e">
        <v>#N/A</v>
      </c>
      <c r="CH829" s="2" t="s">
        <v>15705</v>
      </c>
      <c r="CI829" s="49"/>
    </row>
    <row r="830" spans="1:87" x14ac:dyDescent="0.2">
      <c r="A830" s="2" t="s">
        <v>377</v>
      </c>
      <c r="B830" s="2" t="s">
        <v>23871</v>
      </c>
      <c r="C830" s="2" t="s">
        <v>59</v>
      </c>
      <c r="D830" s="2" t="s">
        <v>377</v>
      </c>
      <c r="E830" s="2" t="s">
        <v>377</v>
      </c>
      <c r="F830" s="2" t="s">
        <v>378</v>
      </c>
      <c r="G830" s="23" t="s">
        <v>379</v>
      </c>
      <c r="H830" s="2" t="s">
        <v>61</v>
      </c>
      <c r="I830" s="2" t="s">
        <v>61</v>
      </c>
      <c r="J830" s="2" t="s">
        <v>61</v>
      </c>
      <c r="K830" s="2" t="s">
        <v>61</v>
      </c>
      <c r="L830" s="43" t="s">
        <v>17088</v>
      </c>
      <c r="M830" s="2" t="s">
        <v>133</v>
      </c>
      <c r="N830" s="2">
        <v>24.501291999999999</v>
      </c>
      <c r="O830" s="2">
        <v>54.370989000000002</v>
      </c>
      <c r="P830" s="2" t="s">
        <v>64</v>
      </c>
      <c r="Q830" s="2" t="s">
        <v>65</v>
      </c>
      <c r="R830" s="43" t="s">
        <v>18854</v>
      </c>
      <c r="S830" s="41" t="s">
        <v>1554</v>
      </c>
      <c r="T830" s="41" t="s">
        <v>18460</v>
      </c>
      <c r="U830" s="2" t="s">
        <v>16801</v>
      </c>
      <c r="V830" s="2" t="s">
        <v>253</v>
      </c>
      <c r="W830" s="41" t="s">
        <v>17588</v>
      </c>
      <c r="X830" s="2" t="s">
        <v>68</v>
      </c>
      <c r="Y830" s="2" t="s">
        <v>102</v>
      </c>
      <c r="Z830" s="2"/>
      <c r="AA830" s="2" t="s">
        <v>16241</v>
      </c>
      <c r="AB830" s="2" t="s">
        <v>103</v>
      </c>
      <c r="AC830" s="2" t="s">
        <v>18268</v>
      </c>
      <c r="AD830" s="2">
        <v>2500100</v>
      </c>
      <c r="AE830" s="2">
        <v>29</v>
      </c>
      <c r="AF830" s="2"/>
      <c r="AG830" s="2"/>
      <c r="AH830" s="2" t="s">
        <v>18716</v>
      </c>
      <c r="AI830" s="2">
        <v>3</v>
      </c>
      <c r="AJ830" s="2">
        <v>3</v>
      </c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 t="s">
        <v>71</v>
      </c>
      <c r="CE830" s="2">
        <v>0</v>
      </c>
      <c r="CF830" s="2" t="s">
        <v>15683</v>
      </c>
      <c r="CG830" s="2" t="e">
        <v>#N/A</v>
      </c>
      <c r="CH830" s="2" t="s">
        <v>15705</v>
      </c>
      <c r="CI830" s="49"/>
    </row>
    <row r="831" spans="1:87" x14ac:dyDescent="0.2">
      <c r="A831" s="2" t="s">
        <v>418</v>
      </c>
      <c r="B831" s="2" t="s">
        <v>23872</v>
      </c>
      <c r="C831" s="2" t="s">
        <v>59</v>
      </c>
      <c r="D831" s="2" t="s">
        <v>418</v>
      </c>
      <c r="E831" s="2" t="s">
        <v>418</v>
      </c>
      <c r="F831" s="2" t="s">
        <v>419</v>
      </c>
      <c r="G831" s="23" t="s">
        <v>420</v>
      </c>
      <c r="H831" s="2" t="s">
        <v>61</v>
      </c>
      <c r="I831" s="2" t="s">
        <v>61</v>
      </c>
      <c r="J831" s="2" t="s">
        <v>61</v>
      </c>
      <c r="K831" s="2" t="s">
        <v>61</v>
      </c>
      <c r="L831" s="43" t="s">
        <v>17088</v>
      </c>
      <c r="M831" s="2" t="s">
        <v>133</v>
      </c>
      <c r="N831" s="2">
        <v>24.476369999999999</v>
      </c>
      <c r="O831" s="2">
        <v>54.356439999999999</v>
      </c>
      <c r="P831" s="2" t="s">
        <v>64</v>
      </c>
      <c r="Q831" s="2" t="s">
        <v>65</v>
      </c>
      <c r="R831" s="43" t="s">
        <v>18854</v>
      </c>
      <c r="S831" s="41" t="s">
        <v>272</v>
      </c>
      <c r="T831" s="41" t="s">
        <v>18461</v>
      </c>
      <c r="U831" s="2" t="s">
        <v>16801</v>
      </c>
      <c r="V831" s="2" t="s">
        <v>272</v>
      </c>
      <c r="W831" s="41" t="s">
        <v>17588</v>
      </c>
      <c r="X831" s="2" t="s">
        <v>68</v>
      </c>
      <c r="Y831" s="2" t="s">
        <v>102</v>
      </c>
      <c r="Z831" s="2" t="s">
        <v>20</v>
      </c>
      <c r="AA831" s="2" t="s">
        <v>16241</v>
      </c>
      <c r="AB831" s="2" t="s">
        <v>103</v>
      </c>
      <c r="AC831" s="2" t="s">
        <v>18269</v>
      </c>
      <c r="AD831" s="2">
        <v>2501300</v>
      </c>
      <c r="AE831" s="2">
        <v>30</v>
      </c>
      <c r="AF831" s="2"/>
      <c r="AG831" s="2"/>
      <c r="AH831" s="2" t="s">
        <v>18271</v>
      </c>
      <c r="AI831" s="2">
        <v>3</v>
      </c>
      <c r="AJ831" s="2">
        <v>3</v>
      </c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 t="s">
        <v>78</v>
      </c>
      <c r="CE831" s="2" t="s">
        <v>19322</v>
      </c>
      <c r="CF831" s="2" t="s">
        <v>15684</v>
      </c>
      <c r="CG831" s="2" t="e">
        <v>#N/A</v>
      </c>
      <c r="CH831" s="2" t="s">
        <v>272</v>
      </c>
      <c r="CI831" s="49"/>
    </row>
    <row r="832" spans="1:87" x14ac:dyDescent="0.2">
      <c r="A832" s="2" t="s">
        <v>424</v>
      </c>
      <c r="B832" s="2" t="s">
        <v>23873</v>
      </c>
      <c r="C832" s="2" t="s">
        <v>59</v>
      </c>
      <c r="D832" s="2" t="s">
        <v>424</v>
      </c>
      <c r="E832" s="2" t="s">
        <v>424</v>
      </c>
      <c r="F832" s="2" t="s">
        <v>425</v>
      </c>
      <c r="G832" s="23" t="s">
        <v>426</v>
      </c>
      <c r="H832" s="2" t="s">
        <v>61</v>
      </c>
      <c r="I832" s="2" t="s">
        <v>61</v>
      </c>
      <c r="J832" s="2" t="s">
        <v>61</v>
      </c>
      <c r="K832" s="2" t="s">
        <v>61</v>
      </c>
      <c r="L832" s="43" t="s">
        <v>17088</v>
      </c>
      <c r="M832" s="2" t="s">
        <v>133</v>
      </c>
      <c r="N832" s="2">
        <v>24.471440000000001</v>
      </c>
      <c r="O832" s="2">
        <v>54.349290000000003</v>
      </c>
      <c r="P832" s="2" t="s">
        <v>64</v>
      </c>
      <c r="Q832" s="2" t="s">
        <v>65</v>
      </c>
      <c r="R832" s="43" t="s">
        <v>18854</v>
      </c>
      <c r="S832" s="41" t="s">
        <v>272</v>
      </c>
      <c r="T832" s="41" t="s">
        <v>18461</v>
      </c>
      <c r="U832" s="2" t="s">
        <v>16801</v>
      </c>
      <c r="V832" s="2" t="s">
        <v>272</v>
      </c>
      <c r="W832" s="41" t="s">
        <v>17588</v>
      </c>
      <c r="X832" s="2" t="s">
        <v>68</v>
      </c>
      <c r="Y832" s="2" t="s">
        <v>102</v>
      </c>
      <c r="Z832" s="2"/>
      <c r="AA832" s="2" t="s">
        <v>16241</v>
      </c>
      <c r="AB832" s="2" t="s">
        <v>103</v>
      </c>
      <c r="AC832" s="2" t="s">
        <v>18268</v>
      </c>
      <c r="AD832" s="2">
        <v>2501300</v>
      </c>
      <c r="AE832" s="2">
        <v>30</v>
      </c>
      <c r="AF832" s="2"/>
      <c r="AG832" s="2"/>
      <c r="AH832" s="2" t="s">
        <v>18270</v>
      </c>
      <c r="AI832" s="2">
        <v>3</v>
      </c>
      <c r="AJ832" s="2">
        <v>3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 t="s">
        <v>78</v>
      </c>
      <c r="CE832" s="2" t="s">
        <v>427</v>
      </c>
      <c r="CF832" s="2" t="s">
        <v>15684</v>
      </c>
      <c r="CG832" s="2" t="e">
        <v>#N/A</v>
      </c>
      <c r="CH832" s="2" t="s">
        <v>272</v>
      </c>
      <c r="CI832" s="49"/>
    </row>
    <row r="833" spans="1:87" x14ac:dyDescent="0.2">
      <c r="A833" s="2" t="s">
        <v>428</v>
      </c>
      <c r="B833" s="2" t="s">
        <v>23874</v>
      </c>
      <c r="C833" s="2" t="s">
        <v>59</v>
      </c>
      <c r="D833" s="2" t="s">
        <v>428</v>
      </c>
      <c r="E833" s="2" t="s">
        <v>428</v>
      </c>
      <c r="F833" s="2" t="s">
        <v>429</v>
      </c>
      <c r="G833" s="23" t="s">
        <v>430</v>
      </c>
      <c r="H833" s="2" t="s">
        <v>61</v>
      </c>
      <c r="I833" s="2" t="s">
        <v>61</v>
      </c>
      <c r="J833" s="2" t="s">
        <v>61</v>
      </c>
      <c r="K833" s="2" t="s">
        <v>61</v>
      </c>
      <c r="L833" s="46">
        <v>40441</v>
      </c>
      <c r="M833" s="2" t="s">
        <v>133</v>
      </c>
      <c r="N833" s="2">
        <v>24.474473</v>
      </c>
      <c r="O833" s="2">
        <v>54.346246000000001</v>
      </c>
      <c r="P833" s="2" t="s">
        <v>64</v>
      </c>
      <c r="Q833" s="2" t="s">
        <v>65</v>
      </c>
      <c r="R833" s="43" t="s">
        <v>16802</v>
      </c>
      <c r="S833" s="41" t="s">
        <v>4932</v>
      </c>
      <c r="T833" s="41" t="s">
        <v>18462</v>
      </c>
      <c r="U833" s="2" t="s">
        <v>6245</v>
      </c>
      <c r="V833" s="2" t="s">
        <v>360</v>
      </c>
      <c r="W833" s="41" t="s">
        <v>17588</v>
      </c>
      <c r="X833" s="2" t="s">
        <v>68</v>
      </c>
      <c r="Y833" s="2" t="s">
        <v>102</v>
      </c>
      <c r="Z833" s="2"/>
      <c r="AA833" s="2" t="s">
        <v>16241</v>
      </c>
      <c r="AB833" s="2" t="s">
        <v>103</v>
      </c>
      <c r="AC833" s="2" t="s">
        <v>18268</v>
      </c>
      <c r="AD833" s="2">
        <v>2501300</v>
      </c>
      <c r="AE833" s="2">
        <v>39</v>
      </c>
      <c r="AF833" s="2"/>
      <c r="AG833" s="2"/>
      <c r="AH833" s="2" t="s">
        <v>18270</v>
      </c>
      <c r="AI833" s="2">
        <v>3</v>
      </c>
      <c r="AJ833" s="2">
        <v>3</v>
      </c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 t="s">
        <v>78</v>
      </c>
      <c r="CE833" s="2" t="s">
        <v>431</v>
      </c>
      <c r="CF833" s="2" t="s">
        <v>15685</v>
      </c>
      <c r="CG833" s="2" t="s">
        <v>17390</v>
      </c>
      <c r="CH833" s="2" t="s">
        <v>15706</v>
      </c>
      <c r="CI833" s="49"/>
    </row>
    <row r="834" spans="1:87" x14ac:dyDescent="0.2">
      <c r="A834" s="2" t="s">
        <v>407</v>
      </c>
      <c r="B834" s="2" t="s">
        <v>23875</v>
      </c>
      <c r="C834" s="2" t="s">
        <v>59</v>
      </c>
      <c r="D834" s="2" t="s">
        <v>407</v>
      </c>
      <c r="E834" s="2" t="s">
        <v>407</v>
      </c>
      <c r="F834" s="2" t="s">
        <v>408</v>
      </c>
      <c r="G834" s="23" t="s">
        <v>409</v>
      </c>
      <c r="H834" s="2" t="s">
        <v>61</v>
      </c>
      <c r="I834" s="2" t="s">
        <v>61</v>
      </c>
      <c r="J834" s="2" t="s">
        <v>61</v>
      </c>
      <c r="K834" s="2" t="s">
        <v>61</v>
      </c>
      <c r="L834" s="43" t="s">
        <v>17088</v>
      </c>
      <c r="M834" s="2" t="s">
        <v>133</v>
      </c>
      <c r="N834" s="39">
        <v>24.489429900000001</v>
      </c>
      <c r="O834" s="39">
        <v>54.353606800000001</v>
      </c>
      <c r="P834" s="2" t="s">
        <v>64</v>
      </c>
      <c r="Q834" s="2" t="s">
        <v>65</v>
      </c>
      <c r="R834" s="43" t="s">
        <v>18854</v>
      </c>
      <c r="S834" s="41" t="s">
        <v>1554</v>
      </c>
      <c r="T834" s="41" t="s">
        <v>18460</v>
      </c>
      <c r="U834" s="2" t="s">
        <v>16803</v>
      </c>
      <c r="V834" s="2" t="s">
        <v>253</v>
      </c>
      <c r="W834" s="41" t="s">
        <v>17588</v>
      </c>
      <c r="X834" s="2" t="s">
        <v>68</v>
      </c>
      <c r="Y834" s="2" t="s">
        <v>102</v>
      </c>
      <c r="Z834" s="2"/>
      <c r="AA834" s="2" t="s">
        <v>16241</v>
      </c>
      <c r="AB834" s="2" t="s">
        <v>103</v>
      </c>
      <c r="AC834" s="2" t="s">
        <v>18268</v>
      </c>
      <c r="AD834" s="2">
        <v>2500200</v>
      </c>
      <c r="AE834" s="2">
        <v>26</v>
      </c>
      <c r="AF834" s="2"/>
      <c r="AG834" s="2"/>
      <c r="AH834" s="2" t="s">
        <v>18270</v>
      </c>
      <c r="AI834" s="2">
        <v>3</v>
      </c>
      <c r="AJ834" s="2">
        <v>3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 t="s">
        <v>78</v>
      </c>
      <c r="CE834" s="2" t="s">
        <v>410</v>
      </c>
      <c r="CF834" s="2" t="s">
        <v>15683</v>
      </c>
      <c r="CG834" s="2" t="e">
        <v>#N/A</v>
      </c>
      <c r="CH834" s="2" t="s">
        <v>15705</v>
      </c>
      <c r="CI834" s="49"/>
    </row>
    <row r="835" spans="1:87" x14ac:dyDescent="0.2">
      <c r="A835" s="2" t="s">
        <v>411</v>
      </c>
      <c r="B835" s="2" t="s">
        <v>23876</v>
      </c>
      <c r="C835" s="2" t="s">
        <v>59</v>
      </c>
      <c r="D835" s="2" t="s">
        <v>411</v>
      </c>
      <c r="E835" s="2" t="s">
        <v>411</v>
      </c>
      <c r="F835" s="2" t="s">
        <v>412</v>
      </c>
      <c r="G835" s="23" t="s">
        <v>413</v>
      </c>
      <c r="H835" s="2" t="s">
        <v>61</v>
      </c>
      <c r="I835" s="2" t="s">
        <v>61</v>
      </c>
      <c r="J835" s="2" t="s">
        <v>61</v>
      </c>
      <c r="K835" s="2" t="s">
        <v>61</v>
      </c>
      <c r="L835" s="43" t="s">
        <v>17088</v>
      </c>
      <c r="M835" s="2" t="s">
        <v>133</v>
      </c>
      <c r="N835" s="39">
        <v>24.480049999999999</v>
      </c>
      <c r="O835" s="39">
        <v>54.352969999999999</v>
      </c>
      <c r="P835" s="2" t="s">
        <v>64</v>
      </c>
      <c r="Q835" s="2" t="s">
        <v>65</v>
      </c>
      <c r="R835" s="43" t="s">
        <v>18854</v>
      </c>
      <c r="S835" s="41" t="s">
        <v>1554</v>
      </c>
      <c r="T835" s="41" t="s">
        <v>18460</v>
      </c>
      <c r="U835" s="2" t="s">
        <v>16801</v>
      </c>
      <c r="V835" s="2" t="s">
        <v>253</v>
      </c>
      <c r="W835" s="41" t="s">
        <v>17588</v>
      </c>
      <c r="X835" s="2" t="s">
        <v>68</v>
      </c>
      <c r="Y835" s="2" t="s">
        <v>102</v>
      </c>
      <c r="Z835" s="2" t="s">
        <v>20</v>
      </c>
      <c r="AA835" s="2" t="s">
        <v>16241</v>
      </c>
      <c r="AB835" s="2" t="s">
        <v>103</v>
      </c>
      <c r="AC835" s="2" t="s">
        <v>18268</v>
      </c>
      <c r="AD835" s="2">
        <v>2500300</v>
      </c>
      <c r="AE835" s="2">
        <v>26</v>
      </c>
      <c r="AF835" s="2"/>
      <c r="AG835" s="2"/>
      <c r="AH835" s="2" t="s">
        <v>18270</v>
      </c>
      <c r="AI835" s="2">
        <v>3</v>
      </c>
      <c r="AJ835" s="2">
        <v>3</v>
      </c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 t="s">
        <v>78</v>
      </c>
      <c r="CE835" s="2" t="s">
        <v>19323</v>
      </c>
      <c r="CF835" s="2" t="s">
        <v>15683</v>
      </c>
      <c r="CG835" s="2" t="e">
        <v>#N/A</v>
      </c>
      <c r="CH835" s="2" t="s">
        <v>15705</v>
      </c>
      <c r="CI835" s="49"/>
    </row>
    <row r="836" spans="1:87" x14ac:dyDescent="0.2">
      <c r="A836" s="2" t="s">
        <v>440</v>
      </c>
      <c r="B836" s="2" t="s">
        <v>23877</v>
      </c>
      <c r="C836" s="2" t="s">
        <v>59</v>
      </c>
      <c r="D836" s="2" t="s">
        <v>440</v>
      </c>
      <c r="E836" s="2" t="s">
        <v>440</v>
      </c>
      <c r="F836" s="2" t="s">
        <v>441</v>
      </c>
      <c r="G836" s="23" t="s">
        <v>442</v>
      </c>
      <c r="H836" s="2" t="s">
        <v>61</v>
      </c>
      <c r="I836" s="2" t="s">
        <v>61</v>
      </c>
      <c r="J836" s="2" t="s">
        <v>61</v>
      </c>
      <c r="K836" s="2" t="s">
        <v>61</v>
      </c>
      <c r="L836" s="43" t="s">
        <v>17088</v>
      </c>
      <c r="M836" s="2" t="s">
        <v>133</v>
      </c>
      <c r="N836" s="2">
        <v>24.500592000000001</v>
      </c>
      <c r="O836" s="2">
        <v>54.368569000000001</v>
      </c>
      <c r="P836" s="2" t="s">
        <v>64</v>
      </c>
      <c r="Q836" s="2" t="s">
        <v>65</v>
      </c>
      <c r="R836" s="43" t="s">
        <v>18854</v>
      </c>
      <c r="S836" s="41" t="s">
        <v>272</v>
      </c>
      <c r="T836" s="41" t="s">
        <v>18461</v>
      </c>
      <c r="U836" s="2" t="s">
        <v>16801</v>
      </c>
      <c r="V836" s="2" t="s">
        <v>272</v>
      </c>
      <c r="W836" s="41" t="s">
        <v>17588</v>
      </c>
      <c r="X836" s="2" t="s">
        <v>68</v>
      </c>
      <c r="Y836" s="2" t="s">
        <v>76</v>
      </c>
      <c r="Z836" s="2"/>
      <c r="AA836" s="2" t="s">
        <v>16241</v>
      </c>
      <c r="AB836" s="2" t="s">
        <v>77</v>
      </c>
      <c r="AC836" s="2" t="s">
        <v>18268</v>
      </c>
      <c r="AD836" s="2">
        <v>2500100</v>
      </c>
      <c r="AE836" s="2">
        <v>37</v>
      </c>
      <c r="AF836" s="2"/>
      <c r="AG836" s="2"/>
      <c r="AH836" s="2" t="s">
        <v>18270</v>
      </c>
      <c r="AI836" s="2">
        <v>3</v>
      </c>
      <c r="AJ836" s="2">
        <v>3</v>
      </c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 t="s">
        <v>78</v>
      </c>
      <c r="CE836" s="2" t="s">
        <v>443</v>
      </c>
      <c r="CF836" s="2" t="s">
        <v>15684</v>
      </c>
      <c r="CG836" s="2" t="e">
        <v>#N/A</v>
      </c>
      <c r="CH836" s="2" t="s">
        <v>272</v>
      </c>
      <c r="CI836" s="49"/>
    </row>
    <row r="837" spans="1:87" x14ac:dyDescent="0.2">
      <c r="A837" s="2" t="s">
        <v>444</v>
      </c>
      <c r="B837" s="2" t="s">
        <v>23878</v>
      </c>
      <c r="C837" s="2" t="s">
        <v>59</v>
      </c>
      <c r="D837" s="2" t="s">
        <v>444</v>
      </c>
      <c r="E837" s="2" t="s">
        <v>444</v>
      </c>
      <c r="F837" s="2" t="s">
        <v>445</v>
      </c>
      <c r="G837" s="23" t="s">
        <v>446</v>
      </c>
      <c r="H837" s="2" t="s">
        <v>61</v>
      </c>
      <c r="I837" s="2" t="s">
        <v>61</v>
      </c>
      <c r="J837" s="2" t="s">
        <v>61</v>
      </c>
      <c r="K837" s="2" t="s">
        <v>61</v>
      </c>
      <c r="L837" s="43" t="s">
        <v>17088</v>
      </c>
      <c r="M837" s="2" t="s">
        <v>133</v>
      </c>
      <c r="N837" s="2">
        <v>24.47672</v>
      </c>
      <c r="O837" s="2">
        <v>54.322769999999998</v>
      </c>
      <c r="P837" s="2" t="s">
        <v>64</v>
      </c>
      <c r="Q837" s="2" t="s">
        <v>65</v>
      </c>
      <c r="R837" s="43" t="s">
        <v>18854</v>
      </c>
      <c r="S837" s="41" t="s">
        <v>272</v>
      </c>
      <c r="T837" s="41" t="s">
        <v>18461</v>
      </c>
      <c r="U837" s="2" t="s">
        <v>16801</v>
      </c>
      <c r="V837" s="2" t="s">
        <v>272</v>
      </c>
      <c r="W837" s="41" t="s">
        <v>17588</v>
      </c>
      <c r="X837" s="2" t="s">
        <v>68</v>
      </c>
      <c r="Y837" s="2" t="s">
        <v>102</v>
      </c>
      <c r="Z837" s="2"/>
      <c r="AA837" s="2" t="s">
        <v>16241</v>
      </c>
      <c r="AB837" s="2" t="s">
        <v>103</v>
      </c>
      <c r="AC837" s="2" t="s">
        <v>18268</v>
      </c>
      <c r="AD837" s="2">
        <v>2500500</v>
      </c>
      <c r="AE837" s="2">
        <v>22</v>
      </c>
      <c r="AF837" s="2"/>
      <c r="AG837" s="2"/>
      <c r="AH837" s="2" t="s">
        <v>18270</v>
      </c>
      <c r="AI837" s="2">
        <v>3</v>
      </c>
      <c r="AJ837" s="2">
        <v>3</v>
      </c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 t="s">
        <v>78</v>
      </c>
      <c r="CE837" s="2" t="s">
        <v>447</v>
      </c>
      <c r="CF837" s="2" t="s">
        <v>15684</v>
      </c>
      <c r="CG837" s="2" t="e">
        <v>#N/A</v>
      </c>
      <c r="CH837" s="2" t="s">
        <v>272</v>
      </c>
      <c r="CI837" s="49"/>
    </row>
    <row r="838" spans="1:87" x14ac:dyDescent="0.2">
      <c r="A838" s="2" t="s">
        <v>414</v>
      </c>
      <c r="B838" s="2" t="s">
        <v>23879</v>
      </c>
      <c r="C838" s="2" t="s">
        <v>59</v>
      </c>
      <c r="D838" s="2" t="s">
        <v>414</v>
      </c>
      <c r="E838" s="2" t="s">
        <v>414</v>
      </c>
      <c r="F838" s="2" t="s">
        <v>415</v>
      </c>
      <c r="G838" s="23" t="s">
        <v>416</v>
      </c>
      <c r="H838" s="2" t="s">
        <v>61</v>
      </c>
      <c r="I838" s="2" t="s">
        <v>61</v>
      </c>
      <c r="J838" s="2" t="s">
        <v>61</v>
      </c>
      <c r="K838" s="2" t="s">
        <v>61</v>
      </c>
      <c r="L838" s="43" t="s">
        <v>17088</v>
      </c>
      <c r="M838" s="2" t="s">
        <v>133</v>
      </c>
      <c r="N838" s="39">
        <v>24.48423</v>
      </c>
      <c r="O838" s="39">
        <v>54.353490000000001</v>
      </c>
      <c r="P838" s="2" t="s">
        <v>64</v>
      </c>
      <c r="Q838" s="2" t="s">
        <v>65</v>
      </c>
      <c r="R838" s="43" t="s">
        <v>18854</v>
      </c>
      <c r="S838" s="41" t="s">
        <v>1554</v>
      </c>
      <c r="T838" s="41" t="s">
        <v>18460</v>
      </c>
      <c r="U838" s="2" t="s">
        <v>16801</v>
      </c>
      <c r="V838" s="2" t="s">
        <v>253</v>
      </c>
      <c r="W838" s="41" t="s">
        <v>17588</v>
      </c>
      <c r="X838" s="2" t="s">
        <v>68</v>
      </c>
      <c r="Y838" s="2" t="s">
        <v>102</v>
      </c>
      <c r="Z838" s="2" t="s">
        <v>20</v>
      </c>
      <c r="AA838" s="2" t="s">
        <v>16241</v>
      </c>
      <c r="AB838" s="2" t="s">
        <v>103</v>
      </c>
      <c r="AC838" s="2" t="s">
        <v>18268</v>
      </c>
      <c r="AD838" s="2">
        <v>2500300</v>
      </c>
      <c r="AE838" s="2">
        <v>30</v>
      </c>
      <c r="AF838" s="2"/>
      <c r="AG838" s="2"/>
      <c r="AH838" s="2" t="s">
        <v>18270</v>
      </c>
      <c r="AI838" s="2">
        <v>3</v>
      </c>
      <c r="AJ838" s="2">
        <v>3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 t="s">
        <v>78</v>
      </c>
      <c r="CE838" s="2" t="s">
        <v>417</v>
      </c>
      <c r="CF838" s="2" t="s">
        <v>15683</v>
      </c>
      <c r="CG838" s="2" t="e">
        <v>#N/A</v>
      </c>
      <c r="CH838" s="2" t="s">
        <v>15705</v>
      </c>
      <c r="CI838" s="49"/>
    </row>
    <row r="839" spans="1:87" x14ac:dyDescent="0.2">
      <c r="A839" s="2" t="s">
        <v>432</v>
      </c>
      <c r="B839" s="2" t="s">
        <v>23880</v>
      </c>
      <c r="C839" s="2" t="s">
        <v>59</v>
      </c>
      <c r="D839" s="2" t="s">
        <v>432</v>
      </c>
      <c r="E839" s="2" t="s">
        <v>432</v>
      </c>
      <c r="F839" s="2" t="s">
        <v>433</v>
      </c>
      <c r="G839" s="23" t="s">
        <v>434</v>
      </c>
      <c r="H839" s="2" t="s">
        <v>61</v>
      </c>
      <c r="I839" s="2" t="s">
        <v>61</v>
      </c>
      <c r="J839" s="2" t="s">
        <v>61</v>
      </c>
      <c r="K839" s="2" t="s">
        <v>61</v>
      </c>
      <c r="L839" s="43" t="s">
        <v>17088</v>
      </c>
      <c r="M839" s="2" t="s">
        <v>133</v>
      </c>
      <c r="N839" s="2">
        <v>24.46631</v>
      </c>
      <c r="O839" s="2">
        <v>54.333710000000004</v>
      </c>
      <c r="P839" s="2" t="s">
        <v>64</v>
      </c>
      <c r="Q839" s="2" t="s">
        <v>65</v>
      </c>
      <c r="R839" s="43" t="s">
        <v>18854</v>
      </c>
      <c r="S839" s="41" t="s">
        <v>1554</v>
      </c>
      <c r="T839" s="41" t="s">
        <v>18460</v>
      </c>
      <c r="U839" s="2" t="s">
        <v>16801</v>
      </c>
      <c r="V839" s="2" t="s">
        <v>253</v>
      </c>
      <c r="W839" s="41" t="s">
        <v>17588</v>
      </c>
      <c r="X839" s="2" t="s">
        <v>68</v>
      </c>
      <c r="Y839" s="2" t="s">
        <v>102</v>
      </c>
      <c r="Z839" s="2" t="s">
        <v>20</v>
      </c>
      <c r="AA839" s="2" t="s">
        <v>16241</v>
      </c>
      <c r="AB839" s="2" t="s">
        <v>103</v>
      </c>
      <c r="AC839" s="2" t="s">
        <v>18268</v>
      </c>
      <c r="AD839" s="2">
        <v>2500400</v>
      </c>
      <c r="AE839" s="2">
        <v>26</v>
      </c>
      <c r="AF839" s="2"/>
      <c r="AG839" s="2"/>
      <c r="AH839" s="2" t="s">
        <v>18270</v>
      </c>
      <c r="AI839" s="2">
        <v>4</v>
      </c>
      <c r="AJ839" s="2">
        <v>3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 t="s">
        <v>78</v>
      </c>
      <c r="CE839" s="2" t="s">
        <v>435</v>
      </c>
      <c r="CF839" s="2" t="s">
        <v>15683</v>
      </c>
      <c r="CG839" s="2" t="e">
        <v>#N/A</v>
      </c>
      <c r="CH839" s="2" t="s">
        <v>15705</v>
      </c>
      <c r="CI839" s="49"/>
    </row>
    <row r="840" spans="1:87" x14ac:dyDescent="0.2">
      <c r="A840" s="2" t="s">
        <v>436</v>
      </c>
      <c r="B840" s="2" t="s">
        <v>23881</v>
      </c>
      <c r="C840" s="2" t="s">
        <v>59</v>
      </c>
      <c r="D840" s="2" t="s">
        <v>436</v>
      </c>
      <c r="E840" s="2" t="s">
        <v>436</v>
      </c>
      <c r="F840" s="2" t="s">
        <v>437</v>
      </c>
      <c r="G840" s="23" t="s">
        <v>438</v>
      </c>
      <c r="H840" s="2" t="s">
        <v>61</v>
      </c>
      <c r="I840" s="2" t="s">
        <v>61</v>
      </c>
      <c r="J840" s="2" t="s">
        <v>61</v>
      </c>
      <c r="K840" s="2" t="s">
        <v>61</v>
      </c>
      <c r="L840" s="43" t="s">
        <v>17088</v>
      </c>
      <c r="M840" s="2" t="s">
        <v>133</v>
      </c>
      <c r="N840" s="2">
        <v>24.441389999999998</v>
      </c>
      <c r="O840" s="2">
        <v>54.409529999999997</v>
      </c>
      <c r="P840" s="2" t="s">
        <v>64</v>
      </c>
      <c r="Q840" s="2" t="s">
        <v>65</v>
      </c>
      <c r="R840" s="43" t="s">
        <v>18854</v>
      </c>
      <c r="S840" s="41" t="s">
        <v>1554</v>
      </c>
      <c r="T840" s="41" t="s">
        <v>18460</v>
      </c>
      <c r="U840" s="2" t="s">
        <v>16801</v>
      </c>
      <c r="V840" s="2" t="s">
        <v>253</v>
      </c>
      <c r="W840" s="41" t="s">
        <v>17588</v>
      </c>
      <c r="X840" s="2" t="s">
        <v>68</v>
      </c>
      <c r="Y840" s="2" t="s">
        <v>102</v>
      </c>
      <c r="Z840" s="2"/>
      <c r="AA840" s="2" t="s">
        <v>16241</v>
      </c>
      <c r="AB840" s="2" t="s">
        <v>103</v>
      </c>
      <c r="AC840" s="2" t="s">
        <v>18268</v>
      </c>
      <c r="AD840" s="2">
        <v>2501500</v>
      </c>
      <c r="AE840" s="2">
        <v>28</v>
      </c>
      <c r="AF840" s="2"/>
      <c r="AG840" s="2"/>
      <c r="AH840" s="2" t="s">
        <v>18270</v>
      </c>
      <c r="AI840" s="2">
        <v>3</v>
      </c>
      <c r="AJ840" s="2">
        <v>3</v>
      </c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 t="s">
        <v>78</v>
      </c>
      <c r="CE840" s="2" t="s">
        <v>439</v>
      </c>
      <c r="CF840" s="2" t="s">
        <v>15683</v>
      </c>
      <c r="CG840" s="2" t="e">
        <v>#N/A</v>
      </c>
      <c r="CH840" s="2" t="s">
        <v>15705</v>
      </c>
      <c r="CI840" s="49"/>
    </row>
    <row r="841" spans="1:87" x14ac:dyDescent="0.2">
      <c r="A841" s="2" t="s">
        <v>458</v>
      </c>
      <c r="B841" s="2" t="s">
        <v>23882</v>
      </c>
      <c r="C841" s="2" t="s">
        <v>59</v>
      </c>
      <c r="D841" s="2" t="s">
        <v>458</v>
      </c>
      <c r="E841" s="2" t="s">
        <v>458</v>
      </c>
      <c r="F841" s="2" t="s">
        <v>459</v>
      </c>
      <c r="G841" s="23" t="s">
        <v>460</v>
      </c>
      <c r="H841" s="2" t="s">
        <v>61</v>
      </c>
      <c r="I841" s="2" t="s">
        <v>61</v>
      </c>
      <c r="J841" s="2" t="s">
        <v>61</v>
      </c>
      <c r="K841" s="2" t="s">
        <v>61</v>
      </c>
      <c r="L841" s="43" t="s">
        <v>17088</v>
      </c>
      <c r="M841" s="2" t="s">
        <v>133</v>
      </c>
      <c r="N841" s="2">
        <v>24.482150000000001</v>
      </c>
      <c r="O841" s="2">
        <v>54.376379999999997</v>
      </c>
      <c r="P841" s="2" t="s">
        <v>64</v>
      </c>
      <c r="Q841" s="2" t="s">
        <v>65</v>
      </c>
      <c r="R841" s="43" t="s">
        <v>18854</v>
      </c>
      <c r="S841" s="41" t="s">
        <v>272</v>
      </c>
      <c r="T841" s="41" t="s">
        <v>18461</v>
      </c>
      <c r="U841" s="2" t="s">
        <v>16801</v>
      </c>
      <c r="V841" s="2" t="s">
        <v>272</v>
      </c>
      <c r="W841" s="41" t="s">
        <v>17588</v>
      </c>
      <c r="X841" s="2" t="s">
        <v>68</v>
      </c>
      <c r="Y841" s="2" t="s">
        <v>102</v>
      </c>
      <c r="Z841" s="2" t="s">
        <v>20</v>
      </c>
      <c r="AA841" s="2" t="s">
        <v>16241</v>
      </c>
      <c r="AB841" s="2" t="s">
        <v>103</v>
      </c>
      <c r="AC841" s="2" t="s">
        <v>18268</v>
      </c>
      <c r="AD841" s="2">
        <v>2501200</v>
      </c>
      <c r="AE841" s="2">
        <v>29</v>
      </c>
      <c r="AF841" s="2"/>
      <c r="AG841" s="2"/>
      <c r="AH841" s="2" t="s">
        <v>18270</v>
      </c>
      <c r="AI841" s="2">
        <v>3</v>
      </c>
      <c r="AJ841" s="2">
        <v>3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 t="s">
        <v>78</v>
      </c>
      <c r="CE841" s="2" t="s">
        <v>461</v>
      </c>
      <c r="CF841" s="2" t="s">
        <v>15684</v>
      </c>
      <c r="CG841" s="2" t="e">
        <v>#N/A</v>
      </c>
      <c r="CH841" s="2" t="s">
        <v>272</v>
      </c>
      <c r="CI841" s="49"/>
    </row>
    <row r="842" spans="1:87" x14ac:dyDescent="0.2">
      <c r="A842" s="2" t="s">
        <v>448</v>
      </c>
      <c r="B842" s="2" t="s">
        <v>23883</v>
      </c>
      <c r="C842" s="2" t="s">
        <v>59</v>
      </c>
      <c r="D842" s="2" t="s">
        <v>448</v>
      </c>
      <c r="E842" s="2" t="s">
        <v>448</v>
      </c>
      <c r="F842" s="2" t="s">
        <v>449</v>
      </c>
      <c r="G842" s="23" t="s">
        <v>450</v>
      </c>
      <c r="H842" s="2" t="s">
        <v>61</v>
      </c>
      <c r="I842" s="2" t="s">
        <v>61</v>
      </c>
      <c r="J842" s="2" t="s">
        <v>61</v>
      </c>
      <c r="K842" s="2" t="s">
        <v>61</v>
      </c>
      <c r="L842" s="43" t="s">
        <v>17088</v>
      </c>
      <c r="M842" s="2" t="s">
        <v>133</v>
      </c>
      <c r="N842" s="2">
        <v>24.513300000000001</v>
      </c>
      <c r="O842" s="2">
        <v>54.380450000000003</v>
      </c>
      <c r="P842" s="2" t="s">
        <v>64</v>
      </c>
      <c r="Q842" s="2" t="s">
        <v>65</v>
      </c>
      <c r="R842" s="43" t="s">
        <v>18854</v>
      </c>
      <c r="S842" s="41" t="s">
        <v>1554</v>
      </c>
      <c r="T842" s="41" t="s">
        <v>18460</v>
      </c>
      <c r="U842" s="2" t="s">
        <v>16801</v>
      </c>
      <c r="V842" s="2" t="s">
        <v>253</v>
      </c>
      <c r="W842" s="41" t="s">
        <v>17588</v>
      </c>
      <c r="X842" s="2" t="s">
        <v>68</v>
      </c>
      <c r="Y842" s="2" t="s">
        <v>102</v>
      </c>
      <c r="Z842" s="2" t="s">
        <v>20</v>
      </c>
      <c r="AA842" s="2" t="s">
        <v>16241</v>
      </c>
      <c r="AB842" s="2" t="s">
        <v>103</v>
      </c>
      <c r="AC842" s="2" t="s">
        <v>18268</v>
      </c>
      <c r="AD842" s="2">
        <v>2500001</v>
      </c>
      <c r="AE842" s="2">
        <v>28</v>
      </c>
      <c r="AF842" s="2"/>
      <c r="AG842" s="2"/>
      <c r="AH842" s="2" t="s">
        <v>18270</v>
      </c>
      <c r="AI842" s="2">
        <v>3</v>
      </c>
      <c r="AJ842" s="2">
        <v>3</v>
      </c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 t="s">
        <v>78</v>
      </c>
      <c r="CE842" s="2" t="s">
        <v>19324</v>
      </c>
      <c r="CF842" s="2" t="s">
        <v>15683</v>
      </c>
      <c r="CG842" s="2" t="e">
        <v>#N/A</v>
      </c>
      <c r="CH842" s="2" t="s">
        <v>15705</v>
      </c>
      <c r="CI842" s="49"/>
    </row>
    <row r="843" spans="1:87" x14ac:dyDescent="0.2">
      <c r="A843" s="2" t="s">
        <v>465</v>
      </c>
      <c r="B843" s="2" t="s">
        <v>23884</v>
      </c>
      <c r="C843" s="2" t="s">
        <v>59</v>
      </c>
      <c r="D843" s="2" t="s">
        <v>465</v>
      </c>
      <c r="E843" s="2" t="s">
        <v>465</v>
      </c>
      <c r="F843" s="2" t="s">
        <v>466</v>
      </c>
      <c r="G843" s="23" t="s">
        <v>467</v>
      </c>
      <c r="H843" s="2" t="s">
        <v>61</v>
      </c>
      <c r="I843" s="2" t="s">
        <v>61</v>
      </c>
      <c r="J843" s="2" t="s">
        <v>61</v>
      </c>
      <c r="K843" s="2" t="s">
        <v>61</v>
      </c>
      <c r="L843" s="43" t="s">
        <v>17088</v>
      </c>
      <c r="M843" s="2" t="s">
        <v>133</v>
      </c>
      <c r="N843" s="2">
        <v>24.477810000000002</v>
      </c>
      <c r="O843" s="2">
        <v>54.383429999999997</v>
      </c>
      <c r="P843" s="2" t="s">
        <v>64</v>
      </c>
      <c r="Q843" s="2" t="s">
        <v>65</v>
      </c>
      <c r="R843" s="43" t="s">
        <v>18854</v>
      </c>
      <c r="S843" s="41" t="s">
        <v>272</v>
      </c>
      <c r="T843" s="41" t="s">
        <v>18461</v>
      </c>
      <c r="U843" s="2" t="s">
        <v>16801</v>
      </c>
      <c r="V843" s="2" t="s">
        <v>272</v>
      </c>
      <c r="W843" s="41" t="s">
        <v>17588</v>
      </c>
      <c r="X843" s="2" t="s">
        <v>68</v>
      </c>
      <c r="Y843" s="2" t="s">
        <v>76</v>
      </c>
      <c r="Z843" s="2"/>
      <c r="AA843" s="2" t="s">
        <v>16241</v>
      </c>
      <c r="AB843" s="2" t="s">
        <v>77</v>
      </c>
      <c r="AC843" s="2" t="s">
        <v>18268</v>
      </c>
      <c r="AD843" s="2">
        <v>2501000</v>
      </c>
      <c r="AE843" s="2">
        <v>25</v>
      </c>
      <c r="AF843" s="2"/>
      <c r="AG843" s="2"/>
      <c r="AH843" s="2" t="s">
        <v>18270</v>
      </c>
      <c r="AI843" s="2">
        <v>3</v>
      </c>
      <c r="AJ843" s="2">
        <v>3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 t="s">
        <v>78</v>
      </c>
      <c r="CE843" s="2" t="s">
        <v>468</v>
      </c>
      <c r="CF843" s="2" t="s">
        <v>15684</v>
      </c>
      <c r="CG843" s="2" t="e">
        <v>#N/A</v>
      </c>
      <c r="CH843" s="2" t="s">
        <v>272</v>
      </c>
      <c r="CI843" s="49"/>
    </row>
    <row r="844" spans="1:87" x14ac:dyDescent="0.2">
      <c r="A844" s="2" t="s">
        <v>469</v>
      </c>
      <c r="B844" s="2" t="s">
        <v>23885</v>
      </c>
      <c r="C844" s="2" t="s">
        <v>59</v>
      </c>
      <c r="D844" s="2" t="s">
        <v>469</v>
      </c>
      <c r="E844" s="2" t="s">
        <v>469</v>
      </c>
      <c r="F844" s="2" t="s">
        <v>470</v>
      </c>
      <c r="G844" s="23" t="s">
        <v>471</v>
      </c>
      <c r="H844" s="2" t="s">
        <v>83</v>
      </c>
      <c r="I844" s="2" t="s">
        <v>61</v>
      </c>
      <c r="J844" s="2" t="s">
        <v>61</v>
      </c>
      <c r="K844" s="2" t="s">
        <v>61</v>
      </c>
      <c r="L844" s="43" t="s">
        <v>17088</v>
      </c>
      <c r="M844" s="2" t="s">
        <v>133</v>
      </c>
      <c r="N844" s="2">
        <v>24.462039999999998</v>
      </c>
      <c r="O844" s="2">
        <v>54.337249999999997</v>
      </c>
      <c r="P844" s="2" t="s">
        <v>64</v>
      </c>
      <c r="Q844" s="2" t="s">
        <v>65</v>
      </c>
      <c r="R844" s="43" t="s">
        <v>18854</v>
      </c>
      <c r="S844" s="41" t="s">
        <v>272</v>
      </c>
      <c r="T844" s="41" t="s">
        <v>18461</v>
      </c>
      <c r="U844" s="2" t="s">
        <v>16801</v>
      </c>
      <c r="V844" s="2" t="s">
        <v>272</v>
      </c>
      <c r="W844" s="41" t="s">
        <v>17588</v>
      </c>
      <c r="X844" s="2" t="s">
        <v>68</v>
      </c>
      <c r="Y844" s="2" t="s">
        <v>76</v>
      </c>
      <c r="Z844" s="2" t="s">
        <v>20</v>
      </c>
      <c r="AA844" s="2" t="s">
        <v>16241</v>
      </c>
      <c r="AB844" s="2" t="s">
        <v>77</v>
      </c>
      <c r="AC844" s="2" t="s">
        <v>18268</v>
      </c>
      <c r="AD844" s="2">
        <v>2500400</v>
      </c>
      <c r="AE844" s="2">
        <v>18</v>
      </c>
      <c r="AF844" s="2"/>
      <c r="AG844" s="2"/>
      <c r="AH844" s="2" t="s">
        <v>18270</v>
      </c>
      <c r="AI844" s="2">
        <v>3</v>
      </c>
      <c r="AJ844" s="2">
        <v>3</v>
      </c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 t="s">
        <v>78</v>
      </c>
      <c r="CE844" s="2" t="s">
        <v>472</v>
      </c>
      <c r="CF844" s="2" t="s">
        <v>15684</v>
      </c>
      <c r="CG844" s="2" t="e">
        <v>#N/A</v>
      </c>
      <c r="CH844" s="2" t="s">
        <v>272</v>
      </c>
      <c r="CI844" s="49"/>
    </row>
    <row r="845" spans="1:87" x14ac:dyDescent="0.2">
      <c r="A845" s="2" t="s">
        <v>473</v>
      </c>
      <c r="B845" s="2" t="s">
        <v>23886</v>
      </c>
      <c r="C845" s="2" t="s">
        <v>59</v>
      </c>
      <c r="D845" s="2" t="s">
        <v>473</v>
      </c>
      <c r="E845" s="2" t="s">
        <v>473</v>
      </c>
      <c r="F845" s="2" t="s">
        <v>474</v>
      </c>
      <c r="G845" s="23" t="s">
        <v>475</v>
      </c>
      <c r="H845" s="2" t="s">
        <v>83</v>
      </c>
      <c r="I845" s="2" t="s">
        <v>61</v>
      </c>
      <c r="J845" s="2" t="s">
        <v>61</v>
      </c>
      <c r="K845" s="2" t="s">
        <v>61</v>
      </c>
      <c r="L845" s="43" t="s">
        <v>17088</v>
      </c>
      <c r="M845" s="2" t="s">
        <v>133</v>
      </c>
      <c r="N845" s="2">
        <v>24.462109999999999</v>
      </c>
      <c r="O845" s="2">
        <v>54.350630000000002</v>
      </c>
      <c r="P845" s="2" t="s">
        <v>64</v>
      </c>
      <c r="Q845" s="2" t="s">
        <v>65</v>
      </c>
      <c r="R845" s="43" t="s">
        <v>18854</v>
      </c>
      <c r="S845" s="41" t="s">
        <v>272</v>
      </c>
      <c r="T845" s="41" t="s">
        <v>18461</v>
      </c>
      <c r="U845" s="2" t="s">
        <v>16801</v>
      </c>
      <c r="V845" s="2" t="s">
        <v>272</v>
      </c>
      <c r="W845" s="41" t="s">
        <v>17588</v>
      </c>
      <c r="X845" s="2" t="s">
        <v>68</v>
      </c>
      <c r="Y845" s="2" t="s">
        <v>76</v>
      </c>
      <c r="Z845" s="2"/>
      <c r="AA845" s="2" t="s">
        <v>16241</v>
      </c>
      <c r="AB845" s="2" t="s">
        <v>77</v>
      </c>
      <c r="AC845" s="2" t="s">
        <v>18268</v>
      </c>
      <c r="AD845" s="2">
        <v>2500800</v>
      </c>
      <c r="AE845" s="2">
        <v>17</v>
      </c>
      <c r="AF845" s="2"/>
      <c r="AG845" s="2"/>
      <c r="AH845" s="2" t="s">
        <v>18270</v>
      </c>
      <c r="AI845" s="2">
        <v>3</v>
      </c>
      <c r="AJ845" s="2">
        <v>3</v>
      </c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 t="s">
        <v>78</v>
      </c>
      <c r="CE845" s="2" t="s">
        <v>476</v>
      </c>
      <c r="CF845" s="2" t="s">
        <v>15684</v>
      </c>
      <c r="CG845" s="2" t="e">
        <v>#N/A</v>
      </c>
      <c r="CH845" s="2" t="s">
        <v>272</v>
      </c>
      <c r="CI845" s="49"/>
    </row>
    <row r="846" spans="1:87" x14ac:dyDescent="0.2">
      <c r="A846" s="2" t="s">
        <v>477</v>
      </c>
      <c r="B846" s="2" t="s">
        <v>23887</v>
      </c>
      <c r="C846" s="2" t="s">
        <v>59</v>
      </c>
      <c r="D846" s="2" t="s">
        <v>477</v>
      </c>
      <c r="E846" s="2" t="s">
        <v>477</v>
      </c>
      <c r="F846" s="2" t="s">
        <v>478</v>
      </c>
      <c r="G846" s="23" t="s">
        <v>479</v>
      </c>
      <c r="H846" s="2" t="s">
        <v>61</v>
      </c>
      <c r="I846" s="2" t="s">
        <v>61</v>
      </c>
      <c r="J846" s="2" t="s">
        <v>61</v>
      </c>
      <c r="K846" s="2" t="s">
        <v>61</v>
      </c>
      <c r="L846" s="43" t="s">
        <v>17088</v>
      </c>
      <c r="M846" s="2" t="s">
        <v>133</v>
      </c>
      <c r="N846" s="2">
        <v>24.478549999999998</v>
      </c>
      <c r="O846" s="2">
        <v>54.365789999999997</v>
      </c>
      <c r="P846" s="2" t="s">
        <v>64</v>
      </c>
      <c r="Q846" s="2" t="s">
        <v>65</v>
      </c>
      <c r="R846" s="43" t="s">
        <v>18854</v>
      </c>
      <c r="S846" s="41" t="s">
        <v>272</v>
      </c>
      <c r="T846" s="41" t="s">
        <v>18461</v>
      </c>
      <c r="U846" s="2" t="s">
        <v>16801</v>
      </c>
      <c r="V846" s="2" t="s">
        <v>272</v>
      </c>
      <c r="W846" s="41" t="s">
        <v>17588</v>
      </c>
      <c r="X846" s="2" t="s">
        <v>68</v>
      </c>
      <c r="Y846" s="2" t="s">
        <v>102</v>
      </c>
      <c r="Z846" s="2" t="s">
        <v>20</v>
      </c>
      <c r="AA846" s="2" t="s">
        <v>16241</v>
      </c>
      <c r="AB846" s="2" t="s">
        <v>103</v>
      </c>
      <c r="AC846" s="2" t="s">
        <v>18268</v>
      </c>
      <c r="AD846" s="2">
        <v>2501200</v>
      </c>
      <c r="AE846" s="2">
        <v>28</v>
      </c>
      <c r="AF846" s="2"/>
      <c r="AG846" s="2"/>
      <c r="AH846" s="2" t="s">
        <v>18716</v>
      </c>
      <c r="AI846" s="2">
        <v>3</v>
      </c>
      <c r="AJ846" s="2">
        <v>3</v>
      </c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 t="s">
        <v>78</v>
      </c>
      <c r="CE846" s="2" t="s">
        <v>19325</v>
      </c>
      <c r="CF846" s="2" t="s">
        <v>15684</v>
      </c>
      <c r="CG846" s="2" t="e">
        <v>#N/A</v>
      </c>
      <c r="CH846" s="2" t="s">
        <v>272</v>
      </c>
      <c r="CI846" s="49"/>
    </row>
    <row r="847" spans="1:87" x14ac:dyDescent="0.2">
      <c r="A847" s="2" t="s">
        <v>451</v>
      </c>
      <c r="B847" s="2" t="s">
        <v>23888</v>
      </c>
      <c r="C847" s="2" t="s">
        <v>59</v>
      </c>
      <c r="D847" s="2" t="s">
        <v>451</v>
      </c>
      <c r="E847" s="2" t="s">
        <v>451</v>
      </c>
      <c r="F847" s="2" t="s">
        <v>452</v>
      </c>
      <c r="G847" s="23" t="s">
        <v>453</v>
      </c>
      <c r="H847" s="2" t="s">
        <v>61</v>
      </c>
      <c r="I847" s="2" t="s">
        <v>61</v>
      </c>
      <c r="J847" s="2" t="s">
        <v>61</v>
      </c>
      <c r="K847" s="2" t="s">
        <v>61</v>
      </c>
      <c r="L847" s="43" t="s">
        <v>17088</v>
      </c>
      <c r="M847" s="2" t="s">
        <v>133</v>
      </c>
      <c r="N847" s="2">
        <v>24.474699999999999</v>
      </c>
      <c r="O847" s="2">
        <v>54.634320000000002</v>
      </c>
      <c r="P847" s="2" t="s">
        <v>64</v>
      </c>
      <c r="Q847" s="2" t="s">
        <v>65</v>
      </c>
      <c r="R847" s="43" t="s">
        <v>18854</v>
      </c>
      <c r="S847" s="41" t="s">
        <v>1554</v>
      </c>
      <c r="T847" s="41" t="s">
        <v>18460</v>
      </c>
      <c r="U847" s="2" t="s">
        <v>16801</v>
      </c>
      <c r="V847" s="2" t="s">
        <v>253</v>
      </c>
      <c r="W847" s="41" t="s">
        <v>17588</v>
      </c>
      <c r="X847" s="2" t="s">
        <v>68</v>
      </c>
      <c r="Y847" s="2" t="s">
        <v>102</v>
      </c>
      <c r="Z847" s="2"/>
      <c r="AA847" s="2" t="s">
        <v>16241</v>
      </c>
      <c r="AB847" s="2" t="s">
        <v>103</v>
      </c>
      <c r="AC847" s="2" t="s">
        <v>18268</v>
      </c>
      <c r="AD847" s="2">
        <v>2042400</v>
      </c>
      <c r="AE847" s="2">
        <v>29</v>
      </c>
      <c r="AF847" s="2"/>
      <c r="AG847" s="2"/>
      <c r="AH847" s="2" t="s">
        <v>18270</v>
      </c>
      <c r="AI847" s="2">
        <v>3</v>
      </c>
      <c r="AJ847" s="2">
        <v>3</v>
      </c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 t="s">
        <v>78</v>
      </c>
      <c r="CE847" s="2" t="s">
        <v>19326</v>
      </c>
      <c r="CF847" s="2" t="s">
        <v>15683</v>
      </c>
      <c r="CG847" s="2" t="e">
        <v>#N/A</v>
      </c>
      <c r="CH847" s="2" t="s">
        <v>15705</v>
      </c>
      <c r="CI847" s="49"/>
    </row>
    <row r="848" spans="1:87" x14ac:dyDescent="0.2">
      <c r="A848" s="2" t="s">
        <v>484</v>
      </c>
      <c r="B848" s="2" t="s">
        <v>23889</v>
      </c>
      <c r="C848" s="2" t="s">
        <v>59</v>
      </c>
      <c r="D848" s="2" t="s">
        <v>484</v>
      </c>
      <c r="E848" s="2" t="s">
        <v>484</v>
      </c>
      <c r="F848" s="2" t="s">
        <v>485</v>
      </c>
      <c r="G848" s="23" t="s">
        <v>486</v>
      </c>
      <c r="H848" s="2" t="s">
        <v>61</v>
      </c>
      <c r="I848" s="2" t="s">
        <v>61</v>
      </c>
      <c r="J848" s="2" t="s">
        <v>61</v>
      </c>
      <c r="K848" s="2" t="s">
        <v>61</v>
      </c>
      <c r="L848" s="43" t="s">
        <v>17088</v>
      </c>
      <c r="M848" s="2" t="s">
        <v>133</v>
      </c>
      <c r="N848" s="2">
        <v>24.47025</v>
      </c>
      <c r="O848" s="2">
        <v>54.379519999999999</v>
      </c>
      <c r="P848" s="2" t="s">
        <v>64</v>
      </c>
      <c r="Q848" s="2" t="s">
        <v>65</v>
      </c>
      <c r="R848" s="43" t="s">
        <v>18854</v>
      </c>
      <c r="S848" s="41" t="s">
        <v>272</v>
      </c>
      <c r="T848" s="41" t="s">
        <v>18461</v>
      </c>
      <c r="U848" s="2" t="s">
        <v>16801</v>
      </c>
      <c r="V848" s="2" t="s">
        <v>272</v>
      </c>
      <c r="W848" s="41" t="s">
        <v>17588</v>
      </c>
      <c r="X848" s="2" t="s">
        <v>68</v>
      </c>
      <c r="Y848" s="2" t="s">
        <v>102</v>
      </c>
      <c r="Z848" s="2"/>
      <c r="AA848" s="2" t="s">
        <v>16241</v>
      </c>
      <c r="AB848" s="2" t="s">
        <v>103</v>
      </c>
      <c r="AC848" s="2" t="s">
        <v>18268</v>
      </c>
      <c r="AD848" s="2">
        <v>2501000</v>
      </c>
      <c r="AE848" s="2">
        <v>6</v>
      </c>
      <c r="AF848" s="2"/>
      <c r="AG848" s="2"/>
      <c r="AH848" s="2" t="s">
        <v>18270</v>
      </c>
      <c r="AI848" s="2">
        <v>3</v>
      </c>
      <c r="AJ848" s="2">
        <v>3</v>
      </c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 t="s">
        <v>78</v>
      </c>
      <c r="CE848" s="2" t="s">
        <v>487</v>
      </c>
      <c r="CF848" s="2" t="s">
        <v>15684</v>
      </c>
      <c r="CG848" s="2" t="e">
        <v>#N/A</v>
      </c>
      <c r="CH848" s="2" t="s">
        <v>272</v>
      </c>
      <c r="CI848" s="49"/>
    </row>
    <row r="849" spans="1:87" x14ac:dyDescent="0.2">
      <c r="A849" s="2" t="s">
        <v>454</v>
      </c>
      <c r="B849" s="2" t="s">
        <v>23890</v>
      </c>
      <c r="C849" s="2" t="s">
        <v>59</v>
      </c>
      <c r="D849" s="2" t="s">
        <v>454</v>
      </c>
      <c r="E849" s="2" t="s">
        <v>454</v>
      </c>
      <c r="F849" s="2" t="s">
        <v>455</v>
      </c>
      <c r="G849" s="23" t="s">
        <v>456</v>
      </c>
      <c r="H849" s="2" t="s">
        <v>61</v>
      </c>
      <c r="I849" s="2" t="s">
        <v>61</v>
      </c>
      <c r="J849" s="2" t="s">
        <v>61</v>
      </c>
      <c r="K849" s="2" t="s">
        <v>61</v>
      </c>
      <c r="L849" s="43" t="s">
        <v>17088</v>
      </c>
      <c r="M849" s="2" t="s">
        <v>133</v>
      </c>
      <c r="N849" s="39">
        <v>24.483967</v>
      </c>
      <c r="O849" s="39">
        <v>54.367925999999997</v>
      </c>
      <c r="P849" s="2" t="s">
        <v>64</v>
      </c>
      <c r="Q849" s="2" t="s">
        <v>65</v>
      </c>
      <c r="R849" s="43" t="s">
        <v>18854</v>
      </c>
      <c r="S849" s="41" t="s">
        <v>1554</v>
      </c>
      <c r="T849" s="41" t="s">
        <v>18460</v>
      </c>
      <c r="U849" s="2" t="s">
        <v>16801</v>
      </c>
      <c r="V849" s="2" t="s">
        <v>253</v>
      </c>
      <c r="W849" s="41" t="s">
        <v>17588</v>
      </c>
      <c r="X849" s="2" t="s">
        <v>68</v>
      </c>
      <c r="Y849" s="2" t="s">
        <v>102</v>
      </c>
      <c r="Z849" s="2"/>
      <c r="AA849" s="2" t="s">
        <v>16241</v>
      </c>
      <c r="AB849" s="2" t="s">
        <v>103</v>
      </c>
      <c r="AC849" s="2" t="s">
        <v>18268</v>
      </c>
      <c r="AD849" s="2">
        <v>2501200</v>
      </c>
      <c r="AE849" s="2">
        <v>29</v>
      </c>
      <c r="AF849" s="2"/>
      <c r="AG849" s="2"/>
      <c r="AH849" s="2" t="s">
        <v>18270</v>
      </c>
      <c r="AI849" s="2">
        <v>3</v>
      </c>
      <c r="AJ849" s="2">
        <v>3</v>
      </c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 t="s">
        <v>78</v>
      </c>
      <c r="CE849" s="2" t="s">
        <v>457</v>
      </c>
      <c r="CF849" s="2" t="s">
        <v>15683</v>
      </c>
      <c r="CG849" s="2" t="e">
        <v>#N/A</v>
      </c>
      <c r="CH849" s="2" t="s">
        <v>15705</v>
      </c>
      <c r="CI849" s="49"/>
    </row>
    <row r="850" spans="1:87" x14ac:dyDescent="0.2">
      <c r="A850" s="2" t="s">
        <v>462</v>
      </c>
      <c r="B850" s="2" t="s">
        <v>23891</v>
      </c>
      <c r="C850" s="2" t="s">
        <v>59</v>
      </c>
      <c r="D850" s="2" t="s">
        <v>462</v>
      </c>
      <c r="E850" s="2" t="s">
        <v>462</v>
      </c>
      <c r="F850" s="2" t="s">
        <v>463</v>
      </c>
      <c r="G850" s="23" t="s">
        <v>464</v>
      </c>
      <c r="H850" s="2" t="s">
        <v>61</v>
      </c>
      <c r="I850" s="2" t="s">
        <v>61</v>
      </c>
      <c r="J850" s="2" t="s">
        <v>61</v>
      </c>
      <c r="K850" s="2" t="s">
        <v>61</v>
      </c>
      <c r="L850" s="43" t="s">
        <v>17088</v>
      </c>
      <c r="M850" s="2" t="s">
        <v>133</v>
      </c>
      <c r="N850" s="2">
        <v>24.47655</v>
      </c>
      <c r="O850" s="2">
        <v>54.371220000000001</v>
      </c>
      <c r="P850" s="2" t="s">
        <v>64</v>
      </c>
      <c r="Q850" s="2" t="s">
        <v>65</v>
      </c>
      <c r="R850" s="43" t="s">
        <v>18854</v>
      </c>
      <c r="S850" s="41" t="s">
        <v>1554</v>
      </c>
      <c r="T850" s="41" t="s">
        <v>18460</v>
      </c>
      <c r="U850" s="2" t="s">
        <v>16801</v>
      </c>
      <c r="V850" s="2" t="s">
        <v>253</v>
      </c>
      <c r="W850" s="41" t="s">
        <v>17588</v>
      </c>
      <c r="X850" s="2" t="s">
        <v>68</v>
      </c>
      <c r="Y850" s="2" t="s">
        <v>102</v>
      </c>
      <c r="Z850" s="2" t="s">
        <v>20</v>
      </c>
      <c r="AA850" s="2" t="s">
        <v>16241</v>
      </c>
      <c r="AB850" s="2" t="s">
        <v>103</v>
      </c>
      <c r="AC850" s="2" t="s">
        <v>18268</v>
      </c>
      <c r="AD850" s="2">
        <v>2501200</v>
      </c>
      <c r="AE850" s="2">
        <v>28</v>
      </c>
      <c r="AF850" s="2"/>
      <c r="AG850" s="2"/>
      <c r="AH850" s="2" t="s">
        <v>18716</v>
      </c>
      <c r="AI850" s="2">
        <v>3</v>
      </c>
      <c r="AJ850" s="2">
        <v>3</v>
      </c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 t="s">
        <v>78</v>
      </c>
      <c r="CE850" s="2" t="s">
        <v>19327</v>
      </c>
      <c r="CF850" s="2" t="s">
        <v>15683</v>
      </c>
      <c r="CG850" s="2" t="e">
        <v>#N/A</v>
      </c>
      <c r="CH850" s="2" t="s">
        <v>15705</v>
      </c>
      <c r="CI850" s="49"/>
    </row>
    <row r="851" spans="1:87" x14ac:dyDescent="0.2">
      <c r="A851" s="2" t="s">
        <v>499</v>
      </c>
      <c r="B851" s="2" t="s">
        <v>23892</v>
      </c>
      <c r="C851" s="2" t="s">
        <v>59</v>
      </c>
      <c r="D851" s="2" t="s">
        <v>499</v>
      </c>
      <c r="E851" s="2" t="s">
        <v>499</v>
      </c>
      <c r="F851" s="2" t="s">
        <v>500</v>
      </c>
      <c r="G851" s="23" t="s">
        <v>17392</v>
      </c>
      <c r="H851" s="2" t="s">
        <v>61</v>
      </c>
      <c r="I851" s="2" t="s">
        <v>61</v>
      </c>
      <c r="J851" s="2" t="s">
        <v>61</v>
      </c>
      <c r="K851" s="2" t="s">
        <v>61</v>
      </c>
      <c r="L851" s="43" t="s">
        <v>17088</v>
      </c>
      <c r="M851" s="2" t="s">
        <v>133</v>
      </c>
      <c r="N851" s="2">
        <v>24.487449999999999</v>
      </c>
      <c r="O851" s="2">
        <v>54.363909999999997</v>
      </c>
      <c r="P851" s="2" t="s">
        <v>64</v>
      </c>
      <c r="Q851" s="2" t="s">
        <v>65</v>
      </c>
      <c r="R851" s="43" t="s">
        <v>18854</v>
      </c>
      <c r="S851" s="41" t="s">
        <v>272</v>
      </c>
      <c r="T851" s="41" t="s">
        <v>18461</v>
      </c>
      <c r="U851" s="2" t="s">
        <v>16801</v>
      </c>
      <c r="V851" s="2" t="s">
        <v>272</v>
      </c>
      <c r="W851" s="41" t="s">
        <v>17588</v>
      </c>
      <c r="X851" s="2" t="s">
        <v>68</v>
      </c>
      <c r="Y851" s="2" t="s">
        <v>102</v>
      </c>
      <c r="Z851" s="2"/>
      <c r="AA851" s="2" t="s">
        <v>16241</v>
      </c>
      <c r="AB851" s="2" t="s">
        <v>103</v>
      </c>
      <c r="AC851" s="2" t="s">
        <v>18268</v>
      </c>
      <c r="AD851" s="2">
        <v>2500200</v>
      </c>
      <c r="AE851" s="2">
        <v>32</v>
      </c>
      <c r="AF851" s="2"/>
      <c r="AG851" s="2"/>
      <c r="AH851" s="2" t="s">
        <v>18270</v>
      </c>
      <c r="AI851" s="2">
        <v>3</v>
      </c>
      <c r="AJ851" s="2">
        <v>3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 t="s">
        <v>78</v>
      </c>
      <c r="CE851" s="2" t="s">
        <v>501</v>
      </c>
      <c r="CF851" s="2" t="s">
        <v>15684</v>
      </c>
      <c r="CG851" s="2" t="e">
        <v>#N/A</v>
      </c>
      <c r="CH851" s="2" t="s">
        <v>272</v>
      </c>
      <c r="CI851" s="49"/>
    </row>
    <row r="852" spans="1:87" x14ac:dyDescent="0.2">
      <c r="A852" s="2" t="s">
        <v>480</v>
      </c>
      <c r="B852" s="2" t="s">
        <v>23893</v>
      </c>
      <c r="C852" s="2" t="s">
        <v>59</v>
      </c>
      <c r="D852" s="2" t="s">
        <v>480</v>
      </c>
      <c r="E852" s="2" t="s">
        <v>480</v>
      </c>
      <c r="F852" s="2" t="s">
        <v>481</v>
      </c>
      <c r="G852" s="23" t="s">
        <v>482</v>
      </c>
      <c r="H852" s="2" t="s">
        <v>61</v>
      </c>
      <c r="I852" s="2" t="s">
        <v>61</v>
      </c>
      <c r="J852" s="2" t="s">
        <v>61</v>
      </c>
      <c r="K852" s="2" t="s">
        <v>61</v>
      </c>
      <c r="L852" s="43" t="s">
        <v>17088</v>
      </c>
      <c r="M852" s="2" t="s">
        <v>133</v>
      </c>
      <c r="N852" s="39">
        <v>24.432539999999999</v>
      </c>
      <c r="O852" s="39">
        <v>54.40795</v>
      </c>
      <c r="P852" s="2" t="s">
        <v>64</v>
      </c>
      <c r="Q852" s="2" t="s">
        <v>65</v>
      </c>
      <c r="R852" s="43" t="s">
        <v>18854</v>
      </c>
      <c r="S852" s="41" t="s">
        <v>1554</v>
      </c>
      <c r="T852" s="41" t="s">
        <v>18460</v>
      </c>
      <c r="U852" s="2" t="s">
        <v>16803</v>
      </c>
      <c r="V852" s="2" t="s">
        <v>253</v>
      </c>
      <c r="W852" s="41" t="s">
        <v>17588</v>
      </c>
      <c r="X852" s="2" t="s">
        <v>68</v>
      </c>
      <c r="Y852" s="2" t="s">
        <v>102</v>
      </c>
      <c r="Z852" s="2"/>
      <c r="AA852" s="2" t="s">
        <v>16241</v>
      </c>
      <c r="AB852" s="2" t="s">
        <v>103</v>
      </c>
      <c r="AC852" s="2" t="s">
        <v>18268</v>
      </c>
      <c r="AD852" s="2">
        <v>2500700</v>
      </c>
      <c r="AE852" s="2">
        <v>26</v>
      </c>
      <c r="AF852" s="2"/>
      <c r="AG852" s="2"/>
      <c r="AH852" s="2" t="s">
        <v>18270</v>
      </c>
      <c r="AI852" s="2">
        <v>3</v>
      </c>
      <c r="AJ852" s="2">
        <v>3</v>
      </c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 t="s">
        <v>78</v>
      </c>
      <c r="CE852" s="2" t="s">
        <v>483</v>
      </c>
      <c r="CF852" s="2" t="s">
        <v>15683</v>
      </c>
      <c r="CG852" s="2" t="e">
        <v>#N/A</v>
      </c>
      <c r="CH852" s="2" t="s">
        <v>15705</v>
      </c>
      <c r="CI852" s="49"/>
    </row>
    <row r="853" spans="1:87" x14ac:dyDescent="0.2">
      <c r="A853" s="2" t="s">
        <v>505</v>
      </c>
      <c r="B853" s="2" t="s">
        <v>23894</v>
      </c>
      <c r="C853" s="2" t="s">
        <v>59</v>
      </c>
      <c r="D853" s="2" t="s">
        <v>505</v>
      </c>
      <c r="E853" s="2" t="s">
        <v>505</v>
      </c>
      <c r="F853" s="2" t="s">
        <v>506</v>
      </c>
      <c r="G853" s="23" t="s">
        <v>507</v>
      </c>
      <c r="H853" s="2" t="s">
        <v>61</v>
      </c>
      <c r="I853" s="2" t="s">
        <v>61</v>
      </c>
      <c r="J853" s="2" t="s">
        <v>61</v>
      </c>
      <c r="K853" s="2" t="s">
        <v>61</v>
      </c>
      <c r="L853" s="43" t="s">
        <v>17088</v>
      </c>
      <c r="M853" s="2" t="s">
        <v>133</v>
      </c>
      <c r="N853" s="2">
        <v>24.49006</v>
      </c>
      <c r="O853" s="2">
        <v>54.360129999999998</v>
      </c>
      <c r="P853" s="2" t="s">
        <v>64</v>
      </c>
      <c r="Q853" s="2" t="s">
        <v>65</v>
      </c>
      <c r="R853" s="43" t="s">
        <v>18854</v>
      </c>
      <c r="S853" s="41" t="s">
        <v>272</v>
      </c>
      <c r="T853" s="41" t="s">
        <v>18461</v>
      </c>
      <c r="U853" s="2" t="s">
        <v>16801</v>
      </c>
      <c r="V853" s="2" t="s">
        <v>272</v>
      </c>
      <c r="W853" s="41" t="s">
        <v>17588</v>
      </c>
      <c r="X853" s="2" t="s">
        <v>68</v>
      </c>
      <c r="Y853" s="2" t="s">
        <v>102</v>
      </c>
      <c r="Z853" s="2" t="s">
        <v>20</v>
      </c>
      <c r="AA853" s="2" t="s">
        <v>16241</v>
      </c>
      <c r="AB853" s="2" t="s">
        <v>103</v>
      </c>
      <c r="AC853" s="2" t="s">
        <v>18268</v>
      </c>
      <c r="AD853" s="2">
        <v>2500200</v>
      </c>
      <c r="AE853" s="2">
        <v>35</v>
      </c>
      <c r="AF853" s="2"/>
      <c r="AG853" s="2"/>
      <c r="AH853" s="2" t="s">
        <v>18270</v>
      </c>
      <c r="AI853" s="2">
        <v>3</v>
      </c>
      <c r="AJ853" s="2">
        <v>3</v>
      </c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 t="s">
        <v>78</v>
      </c>
      <c r="CE853" s="2" t="s">
        <v>508</v>
      </c>
      <c r="CF853" s="2" t="s">
        <v>15684</v>
      </c>
      <c r="CG853" s="2" t="e">
        <v>#N/A</v>
      </c>
      <c r="CH853" s="2" t="s">
        <v>272</v>
      </c>
      <c r="CI853" s="49"/>
    </row>
    <row r="854" spans="1:87" x14ac:dyDescent="0.2">
      <c r="A854" s="2" t="s">
        <v>509</v>
      </c>
      <c r="B854" s="2" t="s">
        <v>23895</v>
      </c>
      <c r="C854" s="2" t="s">
        <v>59</v>
      </c>
      <c r="D854" s="2" t="s">
        <v>509</v>
      </c>
      <c r="E854" s="2" t="s">
        <v>509</v>
      </c>
      <c r="F854" s="2" t="s">
        <v>510</v>
      </c>
      <c r="G854" s="23"/>
      <c r="H854" s="2" t="s">
        <v>61</v>
      </c>
      <c r="I854" s="2" t="s">
        <v>61</v>
      </c>
      <c r="J854" s="2" t="s">
        <v>61</v>
      </c>
      <c r="K854" s="2"/>
      <c r="L854" s="46">
        <v>41252</v>
      </c>
      <c r="M854" s="2" t="s">
        <v>133</v>
      </c>
      <c r="N854" s="39">
        <v>24.192516000000001</v>
      </c>
      <c r="O854" s="39">
        <v>54.931941000000002</v>
      </c>
      <c r="P854" s="2" t="s">
        <v>64</v>
      </c>
      <c r="Q854" s="2" t="s">
        <v>65</v>
      </c>
      <c r="R854" s="43" t="s">
        <v>16802</v>
      </c>
      <c r="S854" s="41" t="s">
        <v>4932</v>
      </c>
      <c r="T854" s="41" t="s">
        <v>18462</v>
      </c>
      <c r="U854" s="2" t="s">
        <v>6245</v>
      </c>
      <c r="V854" s="2" t="s">
        <v>360</v>
      </c>
      <c r="W854" s="41" t="s">
        <v>67</v>
      </c>
      <c r="X854" s="2" t="s">
        <v>68</v>
      </c>
      <c r="Y854" s="2" t="s">
        <v>102</v>
      </c>
      <c r="Z854" s="2"/>
      <c r="AA854" s="2" t="s">
        <v>16241</v>
      </c>
      <c r="AB854" s="2" t="s">
        <v>103</v>
      </c>
      <c r="AC854" s="2"/>
      <c r="AD854" s="2">
        <v>2430100</v>
      </c>
      <c r="AE854" s="2">
        <v>35</v>
      </c>
      <c r="AF854" s="2"/>
      <c r="AG854" s="2"/>
      <c r="AH854" s="2"/>
      <c r="AI854" s="2">
        <v>6</v>
      </c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 t="s">
        <v>78</v>
      </c>
      <c r="CE854" s="2" t="s">
        <v>511</v>
      </c>
      <c r="CF854" s="2" t="s">
        <v>15680</v>
      </c>
      <c r="CG854" s="2" t="s">
        <v>253</v>
      </c>
      <c r="CH854" s="2" t="s">
        <v>15706</v>
      </c>
      <c r="CI854" s="49"/>
    </row>
    <row r="855" spans="1:87" x14ac:dyDescent="0.2">
      <c r="A855" s="2" t="s">
        <v>488</v>
      </c>
      <c r="B855" s="2" t="s">
        <v>23896</v>
      </c>
      <c r="C855" s="2" t="s">
        <v>59</v>
      </c>
      <c r="D855" s="2" t="s">
        <v>488</v>
      </c>
      <c r="E855" s="2" t="s">
        <v>488</v>
      </c>
      <c r="F855" s="2" t="s">
        <v>489</v>
      </c>
      <c r="G855" s="23" t="s">
        <v>490</v>
      </c>
      <c r="H855" s="2" t="s">
        <v>61</v>
      </c>
      <c r="I855" s="2" t="s">
        <v>61</v>
      </c>
      <c r="J855" s="2" t="s">
        <v>61</v>
      </c>
      <c r="K855" s="2" t="s">
        <v>61</v>
      </c>
      <c r="L855" s="43" t="s">
        <v>17088</v>
      </c>
      <c r="M855" s="2" t="s">
        <v>133</v>
      </c>
      <c r="N855" s="2">
        <v>24.441870000000002</v>
      </c>
      <c r="O855" s="2">
        <v>54.424860000000002</v>
      </c>
      <c r="P855" s="2" t="s">
        <v>64</v>
      </c>
      <c r="Q855" s="2" t="s">
        <v>65</v>
      </c>
      <c r="R855" s="43" t="s">
        <v>18854</v>
      </c>
      <c r="S855" s="41" t="s">
        <v>1554</v>
      </c>
      <c r="T855" s="41" t="s">
        <v>18460</v>
      </c>
      <c r="U855" s="2" t="s">
        <v>16801</v>
      </c>
      <c r="V855" s="2" t="s">
        <v>253</v>
      </c>
      <c r="W855" s="41" t="s">
        <v>17588</v>
      </c>
      <c r="X855" s="2" t="s">
        <v>68</v>
      </c>
      <c r="Y855" s="2" t="s">
        <v>102</v>
      </c>
      <c r="Z855" s="2" t="s">
        <v>20</v>
      </c>
      <c r="AA855" s="2" t="s">
        <v>16241</v>
      </c>
      <c r="AB855" s="2" t="s">
        <v>103</v>
      </c>
      <c r="AC855" s="2" t="s">
        <v>18268</v>
      </c>
      <c r="AD855" s="2">
        <v>2501500</v>
      </c>
      <c r="AE855" s="2">
        <v>28</v>
      </c>
      <c r="AF855" s="2"/>
      <c r="AG855" s="2"/>
      <c r="AH855" s="2" t="s">
        <v>18270</v>
      </c>
      <c r="AI855" s="2">
        <v>3</v>
      </c>
      <c r="AJ855" s="2">
        <v>3</v>
      </c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 t="s">
        <v>78</v>
      </c>
      <c r="CE855" s="2" t="s">
        <v>491</v>
      </c>
      <c r="CF855" s="2" t="s">
        <v>15683</v>
      </c>
      <c r="CG855" s="2" t="e">
        <v>#N/A</v>
      </c>
      <c r="CH855" s="2" t="s">
        <v>15705</v>
      </c>
      <c r="CI855" s="49"/>
    </row>
    <row r="856" spans="1:87" x14ac:dyDescent="0.2">
      <c r="A856" s="2" t="s">
        <v>492</v>
      </c>
      <c r="B856" s="2" t="s">
        <v>23897</v>
      </c>
      <c r="C856" s="2" t="s">
        <v>59</v>
      </c>
      <c r="D856" s="2" t="s">
        <v>492</v>
      </c>
      <c r="E856" s="2" t="s">
        <v>492</v>
      </c>
      <c r="F856" s="2" t="s">
        <v>493</v>
      </c>
      <c r="G856" s="23" t="s">
        <v>494</v>
      </c>
      <c r="H856" s="2" t="s">
        <v>61</v>
      </c>
      <c r="I856" s="2" t="s">
        <v>61</v>
      </c>
      <c r="J856" s="2" t="s">
        <v>61</v>
      </c>
      <c r="K856" s="2" t="s">
        <v>61</v>
      </c>
      <c r="L856" s="43" t="s">
        <v>17088</v>
      </c>
      <c r="M856" s="2" t="s">
        <v>133</v>
      </c>
      <c r="N856" s="2">
        <v>24.452249999999999</v>
      </c>
      <c r="O856" s="2">
        <v>54.351210000000002</v>
      </c>
      <c r="P856" s="2" t="s">
        <v>64</v>
      </c>
      <c r="Q856" s="2" t="s">
        <v>65</v>
      </c>
      <c r="R856" s="43" t="s">
        <v>18854</v>
      </c>
      <c r="S856" s="41" t="s">
        <v>1554</v>
      </c>
      <c r="T856" s="41" t="s">
        <v>18460</v>
      </c>
      <c r="U856" s="2" t="s">
        <v>16801</v>
      </c>
      <c r="V856" s="2" t="s">
        <v>253</v>
      </c>
      <c r="W856" s="41" t="s">
        <v>17588</v>
      </c>
      <c r="X856" s="2" t="s">
        <v>68</v>
      </c>
      <c r="Y856" s="2" t="s">
        <v>76</v>
      </c>
      <c r="Z856" s="2"/>
      <c r="AA856" s="2" t="s">
        <v>16241</v>
      </c>
      <c r="AB856" s="2" t="s">
        <v>77</v>
      </c>
      <c r="AC856" s="2" t="s">
        <v>18268</v>
      </c>
      <c r="AD856" s="2">
        <v>2500600</v>
      </c>
      <c r="AE856" s="2">
        <v>26</v>
      </c>
      <c r="AF856" s="2"/>
      <c r="AG856" s="2"/>
      <c r="AH856" s="2" t="s">
        <v>18270</v>
      </c>
      <c r="AI856" s="2">
        <v>3</v>
      </c>
      <c r="AJ856" s="2">
        <v>3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 t="s">
        <v>78</v>
      </c>
      <c r="CE856" s="2" t="s">
        <v>495</v>
      </c>
      <c r="CF856" s="2" t="s">
        <v>15683</v>
      </c>
      <c r="CG856" s="2" t="e">
        <v>#N/A</v>
      </c>
      <c r="CH856" s="2" t="s">
        <v>15705</v>
      </c>
      <c r="CI856" s="49"/>
    </row>
    <row r="857" spans="1:87" x14ac:dyDescent="0.2">
      <c r="A857" s="2" t="s">
        <v>518</v>
      </c>
      <c r="B857" s="2" t="s">
        <v>23898</v>
      </c>
      <c r="C857" s="2" t="s">
        <v>59</v>
      </c>
      <c r="D857" s="2" t="s">
        <v>518</v>
      </c>
      <c r="E857" s="2" t="s">
        <v>518</v>
      </c>
      <c r="F857" s="2" t="s">
        <v>519</v>
      </c>
      <c r="G857" s="23" t="s">
        <v>520</v>
      </c>
      <c r="H857" s="2" t="s">
        <v>61</v>
      </c>
      <c r="I857" s="2" t="s">
        <v>61</v>
      </c>
      <c r="J857" s="2" t="s">
        <v>61</v>
      </c>
      <c r="K857" s="2" t="s">
        <v>61</v>
      </c>
      <c r="L857" s="43" t="s">
        <v>17088</v>
      </c>
      <c r="M857" s="2" t="s">
        <v>133</v>
      </c>
      <c r="N857" s="2">
        <v>24.447604999999999</v>
      </c>
      <c r="O857" s="2">
        <v>54.391294000000002</v>
      </c>
      <c r="P857" s="2" t="s">
        <v>64</v>
      </c>
      <c r="Q857" s="2" t="s">
        <v>65</v>
      </c>
      <c r="R857" s="43" t="s">
        <v>18854</v>
      </c>
      <c r="S857" s="41" t="s">
        <v>272</v>
      </c>
      <c r="T857" s="41" t="s">
        <v>18461</v>
      </c>
      <c r="U857" s="2" t="s">
        <v>16801</v>
      </c>
      <c r="V857" s="2" t="s">
        <v>272</v>
      </c>
      <c r="W857" s="41" t="s">
        <v>17588</v>
      </c>
      <c r="X857" s="2" t="s">
        <v>68</v>
      </c>
      <c r="Y857" s="2" t="s">
        <v>76</v>
      </c>
      <c r="Z857" s="2"/>
      <c r="AA857" s="2" t="s">
        <v>16241</v>
      </c>
      <c r="AB857" s="2" t="s">
        <v>77</v>
      </c>
      <c r="AC857" s="2" t="s">
        <v>18268</v>
      </c>
      <c r="AD857" s="2">
        <v>2500700</v>
      </c>
      <c r="AE857" s="2">
        <v>27</v>
      </c>
      <c r="AF857" s="2"/>
      <c r="AG857" s="2"/>
      <c r="AH857" s="2" t="s">
        <v>18270</v>
      </c>
      <c r="AI857" s="2">
        <v>3</v>
      </c>
      <c r="AJ857" s="2">
        <v>3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 t="s">
        <v>78</v>
      </c>
      <c r="CE857" s="2" t="s">
        <v>521</v>
      </c>
      <c r="CF857" s="2" t="s">
        <v>15684</v>
      </c>
      <c r="CG857" s="2" t="e">
        <v>#N/A</v>
      </c>
      <c r="CH857" s="2" t="s">
        <v>272</v>
      </c>
      <c r="CI857" s="49"/>
    </row>
    <row r="858" spans="1:87" x14ac:dyDescent="0.2">
      <c r="A858" s="2" t="s">
        <v>522</v>
      </c>
      <c r="B858" s="2" t="s">
        <v>23899</v>
      </c>
      <c r="C858" s="2" t="s">
        <v>59</v>
      </c>
      <c r="D858" s="2" t="s">
        <v>522</v>
      </c>
      <c r="E858" s="2" t="s">
        <v>522</v>
      </c>
      <c r="F858" s="2" t="s">
        <v>523</v>
      </c>
      <c r="G858" s="23" t="s">
        <v>524</v>
      </c>
      <c r="H858" s="2" t="s">
        <v>83</v>
      </c>
      <c r="I858" s="2" t="s">
        <v>61</v>
      </c>
      <c r="J858" s="2" t="s">
        <v>61</v>
      </c>
      <c r="K858" s="2" t="s">
        <v>61</v>
      </c>
      <c r="L858" s="43" t="s">
        <v>17088</v>
      </c>
      <c r="M858" s="2" t="s">
        <v>133</v>
      </c>
      <c r="N858" s="2">
        <v>24.456199999999999</v>
      </c>
      <c r="O858" s="2">
        <v>54.391449999999999</v>
      </c>
      <c r="P858" s="2" t="s">
        <v>64</v>
      </c>
      <c r="Q858" s="2" t="s">
        <v>65</v>
      </c>
      <c r="R858" s="43" t="s">
        <v>18854</v>
      </c>
      <c r="S858" s="41" t="s">
        <v>272</v>
      </c>
      <c r="T858" s="41" t="s">
        <v>18461</v>
      </c>
      <c r="U858" s="2" t="s">
        <v>16801</v>
      </c>
      <c r="V858" s="2" t="s">
        <v>272</v>
      </c>
      <c r="W858" s="41" t="s">
        <v>17588</v>
      </c>
      <c r="X858" s="2" t="s">
        <v>68</v>
      </c>
      <c r="Y858" s="2" t="s">
        <v>76</v>
      </c>
      <c r="Z858" s="2"/>
      <c r="AA858" s="2" t="s">
        <v>16241</v>
      </c>
      <c r="AB858" s="2" t="s">
        <v>77</v>
      </c>
      <c r="AC858" s="2" t="s">
        <v>18268</v>
      </c>
      <c r="AD858" s="2">
        <v>2501000</v>
      </c>
      <c r="AE858" s="2">
        <v>30</v>
      </c>
      <c r="AF858" s="2"/>
      <c r="AG858" s="2"/>
      <c r="AH858" s="2" t="s">
        <v>18270</v>
      </c>
      <c r="AI858" s="2">
        <v>6</v>
      </c>
      <c r="AJ858" s="2">
        <v>3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 t="s">
        <v>78</v>
      </c>
      <c r="CE858" s="2" t="s">
        <v>19328</v>
      </c>
      <c r="CF858" s="2" t="s">
        <v>15684</v>
      </c>
      <c r="CG858" s="2" t="e">
        <v>#N/A</v>
      </c>
      <c r="CH858" s="2" t="s">
        <v>272</v>
      </c>
      <c r="CI858" s="49"/>
    </row>
    <row r="859" spans="1:87" x14ac:dyDescent="0.2">
      <c r="A859" s="2" t="s">
        <v>502</v>
      </c>
      <c r="B859" s="2" t="s">
        <v>23900</v>
      </c>
      <c r="C859" s="2" t="s">
        <v>59</v>
      </c>
      <c r="D859" s="2" t="s">
        <v>502</v>
      </c>
      <c r="E859" s="2" t="s">
        <v>502</v>
      </c>
      <c r="F859" s="2" t="s">
        <v>503</v>
      </c>
      <c r="G859" s="23" t="s">
        <v>504</v>
      </c>
      <c r="H859" s="2" t="s">
        <v>61</v>
      </c>
      <c r="I859" s="2" t="s">
        <v>61</v>
      </c>
      <c r="J859" s="2" t="s">
        <v>61</v>
      </c>
      <c r="K859" s="2" t="s">
        <v>61</v>
      </c>
      <c r="L859" s="43" t="s">
        <v>17088</v>
      </c>
      <c r="M859" s="2" t="s">
        <v>133</v>
      </c>
      <c r="N859" s="2">
        <v>24.449950000000001</v>
      </c>
      <c r="O859" s="2">
        <v>54.36007</v>
      </c>
      <c r="P859" s="2" t="s">
        <v>64</v>
      </c>
      <c r="Q859" s="2" t="s">
        <v>65</v>
      </c>
      <c r="R859" s="43" t="s">
        <v>18854</v>
      </c>
      <c r="S859" s="41" t="s">
        <v>1554</v>
      </c>
      <c r="T859" s="41" t="s">
        <v>18460</v>
      </c>
      <c r="U859" s="2" t="s">
        <v>16801</v>
      </c>
      <c r="V859" s="2" t="s">
        <v>253</v>
      </c>
      <c r="W859" s="41" t="s">
        <v>17588</v>
      </c>
      <c r="X859" s="2" t="s">
        <v>68</v>
      </c>
      <c r="Y859" s="2" t="s">
        <v>76</v>
      </c>
      <c r="Z859" s="2"/>
      <c r="AA859" s="2" t="s">
        <v>16241</v>
      </c>
      <c r="AB859" s="2" t="s">
        <v>77</v>
      </c>
      <c r="AC859" s="2" t="s">
        <v>18268</v>
      </c>
      <c r="AD859" s="2">
        <v>2500800</v>
      </c>
      <c r="AE859" s="2">
        <v>26</v>
      </c>
      <c r="AF859" s="2"/>
      <c r="AG859" s="2"/>
      <c r="AH859" s="2" t="s">
        <v>18270</v>
      </c>
      <c r="AI859" s="2">
        <v>3</v>
      </c>
      <c r="AJ859" s="2">
        <v>3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 t="s">
        <v>78</v>
      </c>
      <c r="CE859" s="2" t="s">
        <v>19329</v>
      </c>
      <c r="CF859" s="2" t="s">
        <v>15683</v>
      </c>
      <c r="CG859" s="2" t="e">
        <v>#N/A</v>
      </c>
      <c r="CH859" s="2" t="s">
        <v>15705</v>
      </c>
      <c r="CI859" s="49"/>
    </row>
    <row r="860" spans="1:87" x14ac:dyDescent="0.2">
      <c r="A860" s="2" t="s">
        <v>529</v>
      </c>
      <c r="B860" s="2" t="s">
        <v>23901</v>
      </c>
      <c r="C860" s="2" t="s">
        <v>59</v>
      </c>
      <c r="D860" s="2" t="s">
        <v>529</v>
      </c>
      <c r="E860" s="2" t="s">
        <v>529</v>
      </c>
      <c r="F860" s="2" t="s">
        <v>530</v>
      </c>
      <c r="G860" s="23" t="s">
        <v>531</v>
      </c>
      <c r="H860" s="2" t="s">
        <v>61</v>
      </c>
      <c r="I860" s="2" t="s">
        <v>61</v>
      </c>
      <c r="J860" s="2" t="s">
        <v>61</v>
      </c>
      <c r="K860" s="2" t="s">
        <v>61</v>
      </c>
      <c r="L860" s="43" t="s">
        <v>17088</v>
      </c>
      <c r="M860" s="2" t="s">
        <v>133</v>
      </c>
      <c r="N860" s="2">
        <v>24.441230000000001</v>
      </c>
      <c r="O860" s="2">
        <v>54.401690000000002</v>
      </c>
      <c r="P860" s="2" t="s">
        <v>64</v>
      </c>
      <c r="Q860" s="2" t="s">
        <v>65</v>
      </c>
      <c r="R860" s="43" t="s">
        <v>16802</v>
      </c>
      <c r="S860" s="41" t="s">
        <v>4932</v>
      </c>
      <c r="T860" s="41" t="s">
        <v>18462</v>
      </c>
      <c r="U860" s="2" t="s">
        <v>6245</v>
      </c>
      <c r="V860" s="2" t="s">
        <v>360</v>
      </c>
      <c r="W860" s="41" t="s">
        <v>17588</v>
      </c>
      <c r="X860" s="2" t="s">
        <v>68</v>
      </c>
      <c r="Y860" s="2" t="s">
        <v>102</v>
      </c>
      <c r="Z860" s="2"/>
      <c r="AA860" s="2" t="s">
        <v>16241</v>
      </c>
      <c r="AB860" s="2" t="s">
        <v>103</v>
      </c>
      <c r="AC860" s="2" t="s">
        <v>18268</v>
      </c>
      <c r="AD860" s="2">
        <v>2501500</v>
      </c>
      <c r="AE860" s="2">
        <v>35</v>
      </c>
      <c r="AF860" s="2"/>
      <c r="AG860" s="2"/>
      <c r="AH860" s="2" t="s">
        <v>18270</v>
      </c>
      <c r="AI860" s="2">
        <v>3</v>
      </c>
      <c r="AJ860" s="2">
        <v>3</v>
      </c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 t="s">
        <v>78</v>
      </c>
      <c r="CE860" s="2" t="s">
        <v>532</v>
      </c>
      <c r="CF860" s="2" t="s">
        <v>15683</v>
      </c>
      <c r="CG860" s="2" t="s">
        <v>253</v>
      </c>
      <c r="CH860" s="2" t="s">
        <v>15706</v>
      </c>
      <c r="CI860" s="49"/>
    </row>
    <row r="861" spans="1:87" x14ac:dyDescent="0.2">
      <c r="A861" s="2" t="s">
        <v>512</v>
      </c>
      <c r="B861" s="2" t="s">
        <v>23902</v>
      </c>
      <c r="C861" s="2" t="s">
        <v>59</v>
      </c>
      <c r="D861" s="2" t="s">
        <v>512</v>
      </c>
      <c r="E861" s="2" t="s">
        <v>512</v>
      </c>
      <c r="F861" s="2" t="s">
        <v>513</v>
      </c>
      <c r="G861" s="23" t="s">
        <v>514</v>
      </c>
      <c r="H861" s="2" t="s">
        <v>83</v>
      </c>
      <c r="I861" s="2" t="s">
        <v>61</v>
      </c>
      <c r="J861" s="2" t="s">
        <v>61</v>
      </c>
      <c r="K861" s="2" t="s">
        <v>61</v>
      </c>
      <c r="L861" s="43" t="s">
        <v>17088</v>
      </c>
      <c r="M861" s="2" t="s">
        <v>133</v>
      </c>
      <c r="N861" s="2">
        <v>24.44191</v>
      </c>
      <c r="O861" s="2">
        <v>54.361809999999998</v>
      </c>
      <c r="P861" s="2" t="s">
        <v>64</v>
      </c>
      <c r="Q861" s="2" t="s">
        <v>65</v>
      </c>
      <c r="R861" s="43" t="s">
        <v>18854</v>
      </c>
      <c r="S861" s="41" t="s">
        <v>1554</v>
      </c>
      <c r="T861" s="41" t="s">
        <v>18460</v>
      </c>
      <c r="U861" s="2" t="s">
        <v>16803</v>
      </c>
      <c r="V861" s="2" t="s">
        <v>253</v>
      </c>
      <c r="W861" s="41" t="s">
        <v>17588</v>
      </c>
      <c r="X861" s="2" t="s">
        <v>68</v>
      </c>
      <c r="Y861" s="2" t="s">
        <v>102</v>
      </c>
      <c r="Z861" s="2"/>
      <c r="AA861" s="2" t="s">
        <v>16241</v>
      </c>
      <c r="AB861" s="2" t="s">
        <v>103</v>
      </c>
      <c r="AC861" s="2" t="s">
        <v>18268</v>
      </c>
      <c r="AD861" s="2">
        <v>2500600</v>
      </c>
      <c r="AE861" s="2">
        <v>30</v>
      </c>
      <c r="AF861" s="2"/>
      <c r="AG861" s="2"/>
      <c r="AH861" s="2" t="s">
        <v>18270</v>
      </c>
      <c r="AI861" s="2">
        <v>3</v>
      </c>
      <c r="AJ861" s="2">
        <v>3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 t="s">
        <v>78</v>
      </c>
      <c r="CE861" s="2" t="s">
        <v>19330</v>
      </c>
      <c r="CF861" s="2" t="s">
        <v>15683</v>
      </c>
      <c r="CG861" s="2" t="e">
        <v>#N/A</v>
      </c>
      <c r="CH861" s="2" t="s">
        <v>15705</v>
      </c>
      <c r="CI861" s="49"/>
    </row>
    <row r="862" spans="1:87" x14ac:dyDescent="0.2">
      <c r="A862" s="2" t="s">
        <v>515</v>
      </c>
      <c r="B862" s="2" t="s">
        <v>23903</v>
      </c>
      <c r="C862" s="2" t="s">
        <v>59</v>
      </c>
      <c r="D862" s="2" t="s">
        <v>515</v>
      </c>
      <c r="E862" s="2" t="s">
        <v>515</v>
      </c>
      <c r="F862" s="2" t="s">
        <v>516</v>
      </c>
      <c r="G862" s="23" t="s">
        <v>517</v>
      </c>
      <c r="H862" s="2" t="s">
        <v>61</v>
      </c>
      <c r="I862" s="2" t="s">
        <v>61</v>
      </c>
      <c r="J862" s="2" t="s">
        <v>61</v>
      </c>
      <c r="K862" s="2" t="s">
        <v>61</v>
      </c>
      <c r="L862" s="43" t="s">
        <v>17088</v>
      </c>
      <c r="M862" s="2" t="s">
        <v>133</v>
      </c>
      <c r="N862" s="2">
        <v>24.465979999999998</v>
      </c>
      <c r="O862" s="2">
        <v>54.36515</v>
      </c>
      <c r="P862" s="2" t="s">
        <v>64</v>
      </c>
      <c r="Q862" s="2" t="s">
        <v>65</v>
      </c>
      <c r="R862" s="43" t="s">
        <v>18854</v>
      </c>
      <c r="S862" s="41" t="s">
        <v>1554</v>
      </c>
      <c r="T862" s="41" t="s">
        <v>18460</v>
      </c>
      <c r="U862" s="2" t="s">
        <v>16801</v>
      </c>
      <c r="V862" s="2" t="s">
        <v>253</v>
      </c>
      <c r="W862" s="41" t="s">
        <v>17588</v>
      </c>
      <c r="X862" s="2" t="s">
        <v>68</v>
      </c>
      <c r="Y862" s="2" t="s">
        <v>102</v>
      </c>
      <c r="Z862" s="2"/>
      <c r="AA862" s="2" t="s">
        <v>16241</v>
      </c>
      <c r="AB862" s="2" t="s">
        <v>103</v>
      </c>
      <c r="AC862" s="2" t="s">
        <v>18268</v>
      </c>
      <c r="AD862" s="2">
        <v>2501400</v>
      </c>
      <c r="AE862" s="2">
        <v>28</v>
      </c>
      <c r="AF862" s="2"/>
      <c r="AG862" s="2"/>
      <c r="AH862" s="2" t="s">
        <v>18270</v>
      </c>
      <c r="AI862" s="2">
        <v>3</v>
      </c>
      <c r="AJ862" s="2">
        <v>3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 t="s">
        <v>78</v>
      </c>
      <c r="CE862" s="2" t="s">
        <v>19331</v>
      </c>
      <c r="CF862" s="2" t="s">
        <v>15683</v>
      </c>
      <c r="CG862" s="2" t="e">
        <v>#N/A</v>
      </c>
      <c r="CH862" s="2" t="s">
        <v>15705</v>
      </c>
      <c r="CI862" s="49"/>
    </row>
    <row r="863" spans="1:87" x14ac:dyDescent="0.2">
      <c r="A863" s="2" t="s">
        <v>525</v>
      </c>
      <c r="B863" s="2" t="s">
        <v>23904</v>
      </c>
      <c r="C863" s="2" t="s">
        <v>59</v>
      </c>
      <c r="D863" s="2" t="s">
        <v>525</v>
      </c>
      <c r="E863" s="2" t="s">
        <v>525</v>
      </c>
      <c r="F863" s="2" t="s">
        <v>526</v>
      </c>
      <c r="G863" s="23" t="s">
        <v>527</v>
      </c>
      <c r="H863" s="2" t="s">
        <v>61</v>
      </c>
      <c r="I863" s="2" t="s">
        <v>61</v>
      </c>
      <c r="J863" s="2" t="s">
        <v>61</v>
      </c>
      <c r="K863" s="2" t="s">
        <v>61</v>
      </c>
      <c r="L863" s="43" t="s">
        <v>17088</v>
      </c>
      <c r="M863" s="2" t="s">
        <v>133</v>
      </c>
      <c r="N863" s="39">
        <v>24.454882000000001</v>
      </c>
      <c r="O863" s="39">
        <v>54.401063999999998</v>
      </c>
      <c r="P863" s="2" t="s">
        <v>64</v>
      </c>
      <c r="Q863" s="2" t="s">
        <v>65</v>
      </c>
      <c r="R863" s="43" t="s">
        <v>18854</v>
      </c>
      <c r="S863" s="41" t="s">
        <v>1554</v>
      </c>
      <c r="T863" s="41" t="s">
        <v>18460</v>
      </c>
      <c r="U863" s="2" t="s">
        <v>16801</v>
      </c>
      <c r="V863" s="2" t="s">
        <v>528</v>
      </c>
      <c r="W863" s="41" t="s">
        <v>17588</v>
      </c>
      <c r="X863" s="2" t="s">
        <v>68</v>
      </c>
      <c r="Y863" s="2" t="s">
        <v>102</v>
      </c>
      <c r="Z863" s="2"/>
      <c r="AA863" s="2" t="s">
        <v>16241</v>
      </c>
      <c r="AB863" s="2" t="s">
        <v>103</v>
      </c>
      <c r="AC863" s="2" t="s">
        <v>18268</v>
      </c>
      <c r="AD863" s="2">
        <v>2501000</v>
      </c>
      <c r="AE863" s="2">
        <v>29</v>
      </c>
      <c r="AF863" s="2"/>
      <c r="AG863" s="2"/>
      <c r="AH863" s="2" t="s">
        <v>18270</v>
      </c>
      <c r="AI863" s="2">
        <v>4</v>
      </c>
      <c r="AJ863" s="2">
        <v>3</v>
      </c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 t="s">
        <v>78</v>
      </c>
      <c r="CE863" s="2" t="s">
        <v>19332</v>
      </c>
      <c r="CF863" s="2" t="s">
        <v>15683</v>
      </c>
      <c r="CG863" s="2" t="e">
        <v>#N/A</v>
      </c>
      <c r="CH863" s="2" t="s">
        <v>15705</v>
      </c>
      <c r="CI863" s="49"/>
    </row>
    <row r="864" spans="1:87" x14ac:dyDescent="0.2">
      <c r="A864" s="2" t="s">
        <v>533</v>
      </c>
      <c r="B864" s="2" t="s">
        <v>23905</v>
      </c>
      <c r="C864" s="2" t="s">
        <v>59</v>
      </c>
      <c r="D864" s="2" t="s">
        <v>533</v>
      </c>
      <c r="E864" s="2" t="s">
        <v>533</v>
      </c>
      <c r="F864" s="2" t="s">
        <v>534</v>
      </c>
      <c r="G864" s="23" t="s">
        <v>535</v>
      </c>
      <c r="H864" s="2" t="s">
        <v>61</v>
      </c>
      <c r="I864" s="2" t="s">
        <v>61</v>
      </c>
      <c r="J864" s="2" t="s">
        <v>61</v>
      </c>
      <c r="K864" s="2" t="s">
        <v>61</v>
      </c>
      <c r="L864" s="43" t="s">
        <v>17088</v>
      </c>
      <c r="M864" s="2" t="s">
        <v>133</v>
      </c>
      <c r="N864" s="2">
        <v>24.4375</v>
      </c>
      <c r="O864" s="2">
        <v>54.393369999999997</v>
      </c>
      <c r="P864" s="2" t="s">
        <v>64</v>
      </c>
      <c r="Q864" s="2" t="s">
        <v>65</v>
      </c>
      <c r="R864" s="43" t="s">
        <v>18854</v>
      </c>
      <c r="S864" s="41" t="s">
        <v>1554</v>
      </c>
      <c r="T864" s="41" t="s">
        <v>18460</v>
      </c>
      <c r="U864" s="2" t="s">
        <v>16801</v>
      </c>
      <c r="V864" s="2" t="s">
        <v>528</v>
      </c>
      <c r="W864" s="41" t="s">
        <v>17588</v>
      </c>
      <c r="X864" s="2" t="s">
        <v>68</v>
      </c>
      <c r="Y864" s="2" t="s">
        <v>76</v>
      </c>
      <c r="Z864" s="2"/>
      <c r="AA864" s="2" t="s">
        <v>16241</v>
      </c>
      <c r="AB864" s="2" t="s">
        <v>77</v>
      </c>
      <c r="AC864" s="2" t="s">
        <v>18268</v>
      </c>
      <c r="AD864" s="2">
        <v>2500700</v>
      </c>
      <c r="AE864" s="2">
        <v>31</v>
      </c>
      <c r="AF864" s="2"/>
      <c r="AG864" s="2"/>
      <c r="AH864" s="2" t="s">
        <v>18270</v>
      </c>
      <c r="AI864" s="2">
        <v>3</v>
      </c>
      <c r="AJ864" s="2">
        <v>3</v>
      </c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 t="s">
        <v>78</v>
      </c>
      <c r="CE864" s="2" t="s">
        <v>536</v>
      </c>
      <c r="CF864" s="2" t="s">
        <v>15685</v>
      </c>
      <c r="CG864" s="2" t="e">
        <v>#N/A</v>
      </c>
      <c r="CH864" s="2" t="s">
        <v>15705</v>
      </c>
      <c r="CI864" s="49"/>
    </row>
    <row r="865" spans="1:87" x14ac:dyDescent="0.2">
      <c r="A865" s="2" t="s">
        <v>548</v>
      </c>
      <c r="B865" s="2" t="s">
        <v>23906</v>
      </c>
      <c r="C865" s="2" t="s">
        <v>59</v>
      </c>
      <c r="D865" s="2" t="s">
        <v>548</v>
      </c>
      <c r="E865" s="2" t="s">
        <v>548</v>
      </c>
      <c r="F865" s="2" t="s">
        <v>549</v>
      </c>
      <c r="G865" s="23" t="s">
        <v>550</v>
      </c>
      <c r="H865" s="2" t="s">
        <v>61</v>
      </c>
      <c r="I865" s="2" t="s">
        <v>61</v>
      </c>
      <c r="J865" s="2" t="s">
        <v>61</v>
      </c>
      <c r="K865" s="2" t="s">
        <v>61</v>
      </c>
      <c r="L865" s="43" t="s">
        <v>17088</v>
      </c>
      <c r="M865" s="2" t="s">
        <v>133</v>
      </c>
      <c r="N865" s="39">
        <v>24.465340000000001</v>
      </c>
      <c r="O865" s="39">
        <v>54.395856000000002</v>
      </c>
      <c r="P865" s="2" t="s">
        <v>64</v>
      </c>
      <c r="Q865" s="2" t="s">
        <v>65</v>
      </c>
      <c r="R865" s="43" t="s">
        <v>16802</v>
      </c>
      <c r="S865" s="41" t="s">
        <v>4932</v>
      </c>
      <c r="T865" s="41" t="s">
        <v>18462</v>
      </c>
      <c r="U865" s="2" t="s">
        <v>6245</v>
      </c>
      <c r="V865" s="2" t="s">
        <v>360</v>
      </c>
      <c r="W865" s="41" t="s">
        <v>17588</v>
      </c>
      <c r="X865" s="2" t="s">
        <v>68</v>
      </c>
      <c r="Y865" s="2" t="s">
        <v>102</v>
      </c>
      <c r="Z865" s="2"/>
      <c r="AA865" s="2" t="s">
        <v>16241</v>
      </c>
      <c r="AB865" s="2" t="s">
        <v>103</v>
      </c>
      <c r="AC865" s="2" t="s">
        <v>18268</v>
      </c>
      <c r="AD865" s="2">
        <v>2501000</v>
      </c>
      <c r="AE865" s="2">
        <v>33</v>
      </c>
      <c r="AF865" s="2"/>
      <c r="AG865" s="2"/>
      <c r="AH865" s="2" t="s">
        <v>18270</v>
      </c>
      <c r="AI865" s="2">
        <v>3</v>
      </c>
      <c r="AJ865" s="2">
        <v>3</v>
      </c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 t="s">
        <v>78</v>
      </c>
      <c r="CE865" s="2" t="s">
        <v>551</v>
      </c>
      <c r="CF865" s="2" t="s">
        <v>15685</v>
      </c>
      <c r="CG865" s="2" t="s">
        <v>17390</v>
      </c>
      <c r="CH865" s="2" t="s">
        <v>15706</v>
      </c>
      <c r="CI865" s="49"/>
    </row>
    <row r="866" spans="1:87" x14ac:dyDescent="0.2">
      <c r="A866" s="2" t="s">
        <v>537</v>
      </c>
      <c r="B866" s="2" t="s">
        <v>23907</v>
      </c>
      <c r="C866" s="2" t="s">
        <v>59</v>
      </c>
      <c r="D866" s="2" t="s">
        <v>537</v>
      </c>
      <c r="E866" s="2" t="s">
        <v>537</v>
      </c>
      <c r="F866" s="2" t="s">
        <v>538</v>
      </c>
      <c r="G866" s="23" t="s">
        <v>539</v>
      </c>
      <c r="H866" s="2" t="s">
        <v>61</v>
      </c>
      <c r="I866" s="2" t="s">
        <v>61</v>
      </c>
      <c r="J866" s="2" t="s">
        <v>61</v>
      </c>
      <c r="K866" s="2" t="s">
        <v>61</v>
      </c>
      <c r="L866" s="43" t="s">
        <v>17088</v>
      </c>
      <c r="M866" s="2" t="s">
        <v>133</v>
      </c>
      <c r="N866" s="39">
        <v>24.426510700000001</v>
      </c>
      <c r="O866" s="39">
        <v>54.383801300000002</v>
      </c>
      <c r="P866" s="2" t="s">
        <v>64</v>
      </c>
      <c r="Q866" s="2" t="s">
        <v>65</v>
      </c>
      <c r="R866" s="43" t="s">
        <v>18854</v>
      </c>
      <c r="S866" s="41" t="s">
        <v>1554</v>
      </c>
      <c r="T866" s="41" t="s">
        <v>18460</v>
      </c>
      <c r="U866" s="2" t="s">
        <v>16801</v>
      </c>
      <c r="V866" s="2" t="s">
        <v>253</v>
      </c>
      <c r="W866" s="41" t="s">
        <v>17588</v>
      </c>
      <c r="X866" s="2" t="s">
        <v>68</v>
      </c>
      <c r="Y866" s="2" t="s">
        <v>86</v>
      </c>
      <c r="Z866" s="2"/>
      <c r="AA866" s="2" t="s">
        <v>16241</v>
      </c>
      <c r="AB866" s="2" t="s">
        <v>87</v>
      </c>
      <c r="AC866" s="2" t="s">
        <v>18268</v>
      </c>
      <c r="AD866" s="2">
        <v>2500900</v>
      </c>
      <c r="AE866" s="2">
        <v>28</v>
      </c>
      <c r="AF866" s="2"/>
      <c r="AG866" s="2"/>
      <c r="AH866" s="2" t="s">
        <v>18270</v>
      </c>
      <c r="AI866" s="2">
        <v>3</v>
      </c>
      <c r="AJ866" s="2">
        <v>3</v>
      </c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 t="s">
        <v>78</v>
      </c>
      <c r="CE866" s="2" t="s">
        <v>540</v>
      </c>
      <c r="CF866" s="2" t="s">
        <v>15683</v>
      </c>
      <c r="CG866" s="2" t="e">
        <v>#N/A</v>
      </c>
      <c r="CH866" s="2" t="s">
        <v>15705</v>
      </c>
      <c r="CI866" s="49"/>
    </row>
    <row r="867" spans="1:87" x14ac:dyDescent="0.2">
      <c r="A867" s="2" t="s">
        <v>555</v>
      </c>
      <c r="B867" s="2" t="s">
        <v>23908</v>
      </c>
      <c r="C867" s="2" t="s">
        <v>59</v>
      </c>
      <c r="D867" s="2" t="s">
        <v>555</v>
      </c>
      <c r="E867" s="2" t="s">
        <v>555</v>
      </c>
      <c r="F867" s="2" t="s">
        <v>556</v>
      </c>
      <c r="G867" s="23" t="s">
        <v>557</v>
      </c>
      <c r="H867" s="2" t="s">
        <v>61</v>
      </c>
      <c r="I867" s="2" t="s">
        <v>61</v>
      </c>
      <c r="J867" s="2" t="s">
        <v>61</v>
      </c>
      <c r="K867" s="2" t="s">
        <v>61</v>
      </c>
      <c r="L867" s="43" t="s">
        <v>17088</v>
      </c>
      <c r="M867" s="2" t="s">
        <v>133</v>
      </c>
      <c r="N867" s="2">
        <v>24.47503</v>
      </c>
      <c r="O867" s="2">
        <v>54.366500000000002</v>
      </c>
      <c r="P867" s="2" t="s">
        <v>64</v>
      </c>
      <c r="Q867" s="2" t="s">
        <v>65</v>
      </c>
      <c r="R867" s="43" t="s">
        <v>18854</v>
      </c>
      <c r="S867" s="41" t="s">
        <v>272</v>
      </c>
      <c r="T867" s="41" t="s">
        <v>18461</v>
      </c>
      <c r="U867" s="2" t="s">
        <v>16801</v>
      </c>
      <c r="V867" s="2" t="s">
        <v>272</v>
      </c>
      <c r="W867" s="41" t="s">
        <v>17588</v>
      </c>
      <c r="X867" s="2" t="s">
        <v>68</v>
      </c>
      <c r="Y867" s="2" t="s">
        <v>102</v>
      </c>
      <c r="Z867" s="2" t="s">
        <v>20</v>
      </c>
      <c r="AA867" s="2" t="s">
        <v>16241</v>
      </c>
      <c r="AB867" s="2" t="s">
        <v>103</v>
      </c>
      <c r="AC867" s="2" t="s">
        <v>18268</v>
      </c>
      <c r="AD867" s="2">
        <v>2501200</v>
      </c>
      <c r="AE867" s="2">
        <v>28</v>
      </c>
      <c r="AF867" s="2"/>
      <c r="AG867" s="2"/>
      <c r="AH867" s="2" t="s">
        <v>18270</v>
      </c>
      <c r="AI867" s="2">
        <v>3</v>
      </c>
      <c r="AJ867" s="2">
        <v>3</v>
      </c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 t="s">
        <v>78</v>
      </c>
      <c r="CE867" s="2" t="s">
        <v>558</v>
      </c>
      <c r="CF867" s="2" t="s">
        <v>15684</v>
      </c>
      <c r="CG867" s="2" t="e">
        <v>#N/A</v>
      </c>
      <c r="CH867" s="2" t="s">
        <v>272</v>
      </c>
      <c r="CI867" s="49"/>
    </row>
    <row r="868" spans="1:87" x14ac:dyDescent="0.2">
      <c r="A868" s="2" t="s">
        <v>541</v>
      </c>
      <c r="B868" s="2" t="s">
        <v>23909</v>
      </c>
      <c r="C868" s="2" t="s">
        <v>59</v>
      </c>
      <c r="D868" s="2" t="s">
        <v>541</v>
      </c>
      <c r="E868" s="2" t="s">
        <v>541</v>
      </c>
      <c r="F868" s="2" t="s">
        <v>542</v>
      </c>
      <c r="G868" s="23" t="s">
        <v>543</v>
      </c>
      <c r="H868" s="2" t="s">
        <v>61</v>
      </c>
      <c r="I868" s="2" t="s">
        <v>61</v>
      </c>
      <c r="J868" s="2" t="s">
        <v>61</v>
      </c>
      <c r="K868" s="2" t="s">
        <v>61</v>
      </c>
      <c r="L868" s="43" t="s">
        <v>17088</v>
      </c>
      <c r="M868" s="2" t="s">
        <v>133</v>
      </c>
      <c r="N868" s="2">
        <v>24.43862</v>
      </c>
      <c r="O868" s="2">
        <v>54.405380000000001</v>
      </c>
      <c r="P868" s="2" t="s">
        <v>64</v>
      </c>
      <c r="Q868" s="2" t="s">
        <v>65</v>
      </c>
      <c r="R868" s="43" t="s">
        <v>18854</v>
      </c>
      <c r="S868" s="41" t="s">
        <v>1554</v>
      </c>
      <c r="T868" s="41" t="s">
        <v>18460</v>
      </c>
      <c r="U868" s="2" t="s">
        <v>16801</v>
      </c>
      <c r="V868" s="2" t="s">
        <v>253</v>
      </c>
      <c r="W868" s="41" t="s">
        <v>17588</v>
      </c>
      <c r="X868" s="2" t="s">
        <v>68</v>
      </c>
      <c r="Y868" s="2" t="s">
        <v>102</v>
      </c>
      <c r="Z868" s="2" t="s">
        <v>20</v>
      </c>
      <c r="AA868" s="2" t="s">
        <v>16241</v>
      </c>
      <c r="AB868" s="2" t="s">
        <v>103</v>
      </c>
      <c r="AC868" s="2" t="s">
        <v>18268</v>
      </c>
      <c r="AD868" s="2">
        <v>2501500</v>
      </c>
      <c r="AE868" s="2">
        <v>28</v>
      </c>
      <c r="AF868" s="2"/>
      <c r="AG868" s="2"/>
      <c r="AH868" s="2" t="s">
        <v>18270</v>
      </c>
      <c r="AI868" s="2">
        <v>3</v>
      </c>
      <c r="AJ868" s="2">
        <v>3</v>
      </c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 t="s">
        <v>78</v>
      </c>
      <c r="CE868" s="2" t="s">
        <v>544</v>
      </c>
      <c r="CF868" s="2" t="s">
        <v>15683</v>
      </c>
      <c r="CG868" s="2" t="e">
        <v>#N/A</v>
      </c>
      <c r="CH868" s="2" t="s">
        <v>15705</v>
      </c>
      <c r="CI868" s="49"/>
    </row>
    <row r="869" spans="1:87" x14ac:dyDescent="0.2">
      <c r="A869" s="2" t="s">
        <v>563</v>
      </c>
      <c r="B869" s="2" t="s">
        <v>23910</v>
      </c>
      <c r="C869" s="2" t="s">
        <v>59</v>
      </c>
      <c r="D869" s="2" t="s">
        <v>563</v>
      </c>
      <c r="E869" s="2" t="s">
        <v>563</v>
      </c>
      <c r="F869" s="2" t="s">
        <v>564</v>
      </c>
      <c r="G869" s="23" t="s">
        <v>565</v>
      </c>
      <c r="H869" s="2" t="s">
        <v>61</v>
      </c>
      <c r="I869" s="2" t="s">
        <v>61</v>
      </c>
      <c r="J869" s="2" t="s">
        <v>61</v>
      </c>
      <c r="K869" s="2" t="s">
        <v>61</v>
      </c>
      <c r="L869" s="43" t="s">
        <v>17088</v>
      </c>
      <c r="M869" s="2" t="s">
        <v>133</v>
      </c>
      <c r="N869" s="2">
        <v>24.438549999999999</v>
      </c>
      <c r="O869" s="2">
        <v>54.416159999999998</v>
      </c>
      <c r="P869" s="2" t="s">
        <v>64</v>
      </c>
      <c r="Q869" s="2" t="s">
        <v>65</v>
      </c>
      <c r="R869" s="43" t="s">
        <v>18854</v>
      </c>
      <c r="S869" s="41" t="s">
        <v>272</v>
      </c>
      <c r="T869" s="41" t="s">
        <v>18461</v>
      </c>
      <c r="U869" s="2" t="s">
        <v>16801</v>
      </c>
      <c r="V869" s="2" t="s">
        <v>272</v>
      </c>
      <c r="W869" s="41" t="s">
        <v>17588</v>
      </c>
      <c r="X869" s="2" t="s">
        <v>68</v>
      </c>
      <c r="Y869" s="2" t="s">
        <v>102</v>
      </c>
      <c r="Z869" s="2" t="s">
        <v>20</v>
      </c>
      <c r="AA869" s="2" t="s">
        <v>16241</v>
      </c>
      <c r="AB869" s="2" t="s">
        <v>103</v>
      </c>
      <c r="AC869" s="2" t="s">
        <v>18268</v>
      </c>
      <c r="AD869" s="2">
        <v>2501500</v>
      </c>
      <c r="AE869" s="2">
        <v>25</v>
      </c>
      <c r="AF869" s="2"/>
      <c r="AG869" s="2"/>
      <c r="AH869" s="2" t="s">
        <v>18270</v>
      </c>
      <c r="AI869" s="2">
        <v>6</v>
      </c>
      <c r="AJ869" s="2">
        <v>3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 t="s">
        <v>78</v>
      </c>
      <c r="CE869" s="2" t="s">
        <v>19333</v>
      </c>
      <c r="CF869" s="2" t="s">
        <v>15684</v>
      </c>
      <c r="CG869" s="2" t="e">
        <v>#N/A</v>
      </c>
      <c r="CH869" s="2" t="s">
        <v>272</v>
      </c>
      <c r="CI869" s="49"/>
    </row>
    <row r="870" spans="1:87" x14ac:dyDescent="0.2">
      <c r="A870" s="2" t="s">
        <v>545</v>
      </c>
      <c r="B870" s="2" t="s">
        <v>23911</v>
      </c>
      <c r="C870" s="2" t="s">
        <v>59</v>
      </c>
      <c r="D870" s="2" t="s">
        <v>545</v>
      </c>
      <c r="E870" s="2" t="s">
        <v>545</v>
      </c>
      <c r="F870" s="2" t="s">
        <v>546</v>
      </c>
      <c r="G870" s="23" t="s">
        <v>547</v>
      </c>
      <c r="H870" s="2" t="s">
        <v>61</v>
      </c>
      <c r="I870" s="2" t="s">
        <v>61</v>
      </c>
      <c r="J870" s="2" t="s">
        <v>61</v>
      </c>
      <c r="K870" s="2" t="s">
        <v>61</v>
      </c>
      <c r="L870" s="43" t="s">
        <v>17088</v>
      </c>
      <c r="M870" s="2" t="s">
        <v>133</v>
      </c>
      <c r="N870" s="39">
        <v>24.445998599999999</v>
      </c>
      <c r="O870" s="39">
        <v>54.409636200000001</v>
      </c>
      <c r="P870" s="2" t="s">
        <v>64</v>
      </c>
      <c r="Q870" s="2" t="s">
        <v>65</v>
      </c>
      <c r="R870" s="43" t="s">
        <v>18854</v>
      </c>
      <c r="S870" s="41" t="s">
        <v>1554</v>
      </c>
      <c r="T870" s="41" t="s">
        <v>18460</v>
      </c>
      <c r="U870" s="2" t="s">
        <v>16801</v>
      </c>
      <c r="V870" s="2" t="s">
        <v>253</v>
      </c>
      <c r="W870" s="41" t="s">
        <v>17588</v>
      </c>
      <c r="X870" s="2" t="s">
        <v>68</v>
      </c>
      <c r="Y870" s="2" t="s">
        <v>102</v>
      </c>
      <c r="Z870" s="2" t="s">
        <v>20</v>
      </c>
      <c r="AA870" s="2" t="s">
        <v>16241</v>
      </c>
      <c r="AB870" s="2" t="s">
        <v>103</v>
      </c>
      <c r="AC870" s="2" t="s">
        <v>18268</v>
      </c>
      <c r="AD870" s="2">
        <v>2501500</v>
      </c>
      <c r="AE870" s="2">
        <v>29</v>
      </c>
      <c r="AF870" s="2"/>
      <c r="AG870" s="2"/>
      <c r="AH870" s="2" t="s">
        <v>18270</v>
      </c>
      <c r="AI870" s="2">
        <v>4</v>
      </c>
      <c r="AJ870" s="2">
        <v>3</v>
      </c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 t="s">
        <v>78</v>
      </c>
      <c r="CE870" s="2" t="s">
        <v>19334</v>
      </c>
      <c r="CF870" s="2" t="s">
        <v>15683</v>
      </c>
      <c r="CG870" s="2" t="e">
        <v>#N/A</v>
      </c>
      <c r="CH870" s="2" t="s">
        <v>15705</v>
      </c>
      <c r="CI870" s="49"/>
    </row>
    <row r="871" spans="1:87" x14ac:dyDescent="0.2">
      <c r="A871" s="2" t="s">
        <v>552</v>
      </c>
      <c r="B871" s="2" t="s">
        <v>23912</v>
      </c>
      <c r="C871" s="2" t="s">
        <v>59</v>
      </c>
      <c r="D871" s="2" t="s">
        <v>552</v>
      </c>
      <c r="E871" s="2" t="s">
        <v>552</v>
      </c>
      <c r="F871" s="2" t="s">
        <v>553</v>
      </c>
      <c r="G871" s="23" t="s">
        <v>554</v>
      </c>
      <c r="H871" s="2" t="s">
        <v>61</v>
      </c>
      <c r="I871" s="2" t="s">
        <v>61</v>
      </c>
      <c r="J871" s="2" t="s">
        <v>61</v>
      </c>
      <c r="K871" s="2" t="s">
        <v>61</v>
      </c>
      <c r="L871" s="43" t="s">
        <v>17088</v>
      </c>
      <c r="M871" s="2" t="s">
        <v>133</v>
      </c>
      <c r="N871" s="2">
        <v>24.459620000000001</v>
      </c>
      <c r="O871" s="2">
        <v>54.372590000000002</v>
      </c>
      <c r="P871" s="2" t="s">
        <v>64</v>
      </c>
      <c r="Q871" s="2" t="s">
        <v>65</v>
      </c>
      <c r="R871" s="43" t="s">
        <v>18854</v>
      </c>
      <c r="S871" s="41" t="s">
        <v>1554</v>
      </c>
      <c r="T871" s="41" t="s">
        <v>18460</v>
      </c>
      <c r="U871" s="2" t="s">
        <v>16801</v>
      </c>
      <c r="V871" s="2" t="s">
        <v>253</v>
      </c>
      <c r="W871" s="41" t="s">
        <v>17588</v>
      </c>
      <c r="X871" s="2" t="s">
        <v>68</v>
      </c>
      <c r="Y871" s="2" t="s">
        <v>102</v>
      </c>
      <c r="Z871" s="2"/>
      <c r="AA871" s="2" t="s">
        <v>16241</v>
      </c>
      <c r="AB871" s="2" t="s">
        <v>103</v>
      </c>
      <c r="AC871" s="2" t="s">
        <v>18268</v>
      </c>
      <c r="AD871" s="2">
        <v>2501400</v>
      </c>
      <c r="AE871" s="2">
        <v>27</v>
      </c>
      <c r="AF871" s="2"/>
      <c r="AG871" s="2"/>
      <c r="AH871" s="2" t="s">
        <v>18270</v>
      </c>
      <c r="AI871" s="2">
        <v>6</v>
      </c>
      <c r="AJ871" s="2">
        <v>3</v>
      </c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 t="s">
        <v>78</v>
      </c>
      <c r="CE871" s="2" t="s">
        <v>19335</v>
      </c>
      <c r="CF871" s="2" t="s">
        <v>15683</v>
      </c>
      <c r="CG871" s="2" t="e">
        <v>#N/A</v>
      </c>
      <c r="CH871" s="2" t="s">
        <v>15705</v>
      </c>
      <c r="CI871" s="49"/>
    </row>
    <row r="872" spans="1:87" x14ac:dyDescent="0.2">
      <c r="A872" s="2" t="s">
        <v>559</v>
      </c>
      <c r="B872" s="2" t="s">
        <v>23913</v>
      </c>
      <c r="C872" s="2" t="s">
        <v>59</v>
      </c>
      <c r="D872" s="2" t="s">
        <v>559</v>
      </c>
      <c r="E872" s="2" t="s">
        <v>559</v>
      </c>
      <c r="F872" s="2" t="s">
        <v>560</v>
      </c>
      <c r="G872" s="23" t="s">
        <v>561</v>
      </c>
      <c r="H872" s="2" t="s">
        <v>61</v>
      </c>
      <c r="I872" s="2" t="s">
        <v>61</v>
      </c>
      <c r="J872" s="2" t="s">
        <v>61</v>
      </c>
      <c r="K872" s="2" t="s">
        <v>61</v>
      </c>
      <c r="L872" s="43" t="s">
        <v>17088</v>
      </c>
      <c r="M872" s="2" t="s">
        <v>133</v>
      </c>
      <c r="N872" s="2">
        <v>24.425599999999999</v>
      </c>
      <c r="O872" s="2">
        <v>54.409640000000003</v>
      </c>
      <c r="P872" s="2" t="s">
        <v>64</v>
      </c>
      <c r="Q872" s="2" t="s">
        <v>65</v>
      </c>
      <c r="R872" s="43" t="s">
        <v>18854</v>
      </c>
      <c r="S872" s="41" t="s">
        <v>1554</v>
      </c>
      <c r="T872" s="41" t="s">
        <v>18460</v>
      </c>
      <c r="U872" s="2" t="s">
        <v>16801</v>
      </c>
      <c r="V872" s="2" t="s">
        <v>253</v>
      </c>
      <c r="W872" s="41" t="s">
        <v>17588</v>
      </c>
      <c r="X872" s="2" t="s">
        <v>68</v>
      </c>
      <c r="Y872" s="2" t="s">
        <v>102</v>
      </c>
      <c r="Z872" s="2"/>
      <c r="AA872" s="2" t="s">
        <v>16241</v>
      </c>
      <c r="AB872" s="2" t="s">
        <v>103</v>
      </c>
      <c r="AC872" s="2" t="s">
        <v>18268</v>
      </c>
      <c r="AD872" s="2">
        <v>2500700</v>
      </c>
      <c r="AE872" s="2">
        <v>28</v>
      </c>
      <c r="AF872" s="2"/>
      <c r="AG872" s="2"/>
      <c r="AH872" s="2" t="s">
        <v>18270</v>
      </c>
      <c r="AI872" s="2">
        <v>9</v>
      </c>
      <c r="AJ872" s="2">
        <v>3</v>
      </c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 t="s">
        <v>78</v>
      </c>
      <c r="CE872" s="2" t="s">
        <v>562</v>
      </c>
      <c r="CF872" s="2" t="s">
        <v>15683</v>
      </c>
      <c r="CG872" s="2" t="e">
        <v>#N/A</v>
      </c>
      <c r="CH872" s="2" t="s">
        <v>15705</v>
      </c>
      <c r="CI872" s="49"/>
    </row>
    <row r="873" spans="1:87" x14ac:dyDescent="0.2">
      <c r="A873" s="2" t="s">
        <v>566</v>
      </c>
      <c r="B873" s="2" t="s">
        <v>23914</v>
      </c>
      <c r="C873" s="2" t="s">
        <v>59</v>
      </c>
      <c r="D873" s="2" t="s">
        <v>566</v>
      </c>
      <c r="E873" s="2" t="s">
        <v>566</v>
      </c>
      <c r="F873" s="2" t="s">
        <v>567</v>
      </c>
      <c r="G873" s="23" t="s">
        <v>568</v>
      </c>
      <c r="H873" s="2" t="s">
        <v>61</v>
      </c>
      <c r="I873" s="2" t="s">
        <v>61</v>
      </c>
      <c r="J873" s="2" t="s">
        <v>61</v>
      </c>
      <c r="K873" s="2" t="s">
        <v>61</v>
      </c>
      <c r="L873" s="43" t="s">
        <v>17088</v>
      </c>
      <c r="M873" s="2" t="s">
        <v>133</v>
      </c>
      <c r="N873" s="39">
        <v>24.4338348</v>
      </c>
      <c r="O873" s="39">
        <v>54.427148699999996</v>
      </c>
      <c r="P873" s="2" t="s">
        <v>64</v>
      </c>
      <c r="Q873" s="2" t="s">
        <v>65</v>
      </c>
      <c r="R873" s="43" t="s">
        <v>18854</v>
      </c>
      <c r="S873" s="41" t="s">
        <v>1554</v>
      </c>
      <c r="T873" s="41" t="s">
        <v>18460</v>
      </c>
      <c r="U873" s="2" t="s">
        <v>16803</v>
      </c>
      <c r="V873" s="2" t="s">
        <v>253</v>
      </c>
      <c r="W873" s="41" t="s">
        <v>17588</v>
      </c>
      <c r="X873" s="2" t="s">
        <v>68</v>
      </c>
      <c r="Y873" s="2" t="s">
        <v>76</v>
      </c>
      <c r="Z873" s="2" t="s">
        <v>20</v>
      </c>
      <c r="AA873" s="2" t="s">
        <v>16241</v>
      </c>
      <c r="AB873" s="2" t="s">
        <v>77</v>
      </c>
      <c r="AC873" s="2" t="s">
        <v>18268</v>
      </c>
      <c r="AD873" s="2">
        <v>2501500</v>
      </c>
      <c r="AE873" s="2">
        <v>26</v>
      </c>
      <c r="AF873" s="2"/>
      <c r="AG873" s="2"/>
      <c r="AH873" s="2" t="s">
        <v>18270</v>
      </c>
      <c r="AI873" s="2">
        <v>3</v>
      </c>
      <c r="AJ873" s="2">
        <v>3</v>
      </c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 t="s">
        <v>78</v>
      </c>
      <c r="CE873" s="2" t="s">
        <v>569</v>
      </c>
      <c r="CF873" s="2" t="s">
        <v>15683</v>
      </c>
      <c r="CG873" s="2" t="e">
        <v>#N/A</v>
      </c>
      <c r="CH873" s="2" t="s">
        <v>15705</v>
      </c>
      <c r="CI873" s="49"/>
    </row>
    <row r="874" spans="1:87" x14ac:dyDescent="0.2">
      <c r="A874" s="2" t="s">
        <v>4994</v>
      </c>
      <c r="B874" s="2" t="s">
        <v>23915</v>
      </c>
      <c r="C874" s="2" t="s">
        <v>59</v>
      </c>
      <c r="D874" s="2"/>
      <c r="E874" s="2" t="s">
        <v>4994</v>
      </c>
      <c r="F874" s="2" t="s">
        <v>17697</v>
      </c>
      <c r="G874" s="23" t="s">
        <v>4995</v>
      </c>
      <c r="H874" s="2"/>
      <c r="I874" s="2" t="s">
        <v>61</v>
      </c>
      <c r="J874" s="2" t="s">
        <v>61</v>
      </c>
      <c r="K874" s="2" t="s">
        <v>61</v>
      </c>
      <c r="L874" s="46">
        <v>44679</v>
      </c>
      <c r="M874" s="2" t="s">
        <v>4978</v>
      </c>
      <c r="N874" s="2">
        <v>24.451699999999999</v>
      </c>
      <c r="O874" s="2">
        <v>54.355989999999998</v>
      </c>
      <c r="P874" s="2" t="s">
        <v>64</v>
      </c>
      <c r="Q874" s="2" t="s">
        <v>65</v>
      </c>
      <c r="R874" s="43" t="s">
        <v>18854</v>
      </c>
      <c r="S874" s="41" t="s">
        <v>1554</v>
      </c>
      <c r="T874" s="41" t="s">
        <v>18460</v>
      </c>
      <c r="U874" s="2" t="s">
        <v>16801</v>
      </c>
      <c r="V874" s="2" t="s">
        <v>1554</v>
      </c>
      <c r="W874" s="41" t="s">
        <v>17589</v>
      </c>
      <c r="X874" s="2" t="s">
        <v>68</v>
      </c>
      <c r="Y874" s="2" t="s">
        <v>76</v>
      </c>
      <c r="Z874" s="2"/>
      <c r="AA874" s="2" t="s">
        <v>16241</v>
      </c>
      <c r="AB874" s="2" t="s">
        <v>77</v>
      </c>
      <c r="AC874" s="2" t="s">
        <v>18268</v>
      </c>
      <c r="AD874" s="2">
        <v>2500800</v>
      </c>
      <c r="AE874" s="2">
        <v>35</v>
      </c>
      <c r="AF874" s="2"/>
      <c r="AG874" s="2"/>
      <c r="AH874" s="2" t="s">
        <v>18270</v>
      </c>
      <c r="AI874" s="2">
        <v>4</v>
      </c>
      <c r="AJ874" s="2">
        <v>3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 t="s">
        <v>71</v>
      </c>
      <c r="CE874" s="2">
        <v>0</v>
      </c>
      <c r="CF874" s="2" t="s">
        <v>15685</v>
      </c>
      <c r="CG874" s="2" t="s">
        <v>15743</v>
      </c>
      <c r="CH874" s="2" t="s">
        <v>15709</v>
      </c>
      <c r="CI874" s="49"/>
    </row>
    <row r="875" spans="1:87" x14ac:dyDescent="0.2">
      <c r="A875" s="2" t="s">
        <v>570</v>
      </c>
      <c r="B875" s="2" t="s">
        <v>23916</v>
      </c>
      <c r="C875" s="2" t="s">
        <v>59</v>
      </c>
      <c r="D875" s="2" t="s">
        <v>570</v>
      </c>
      <c r="E875" s="2" t="s">
        <v>570</v>
      </c>
      <c r="F875" s="2" t="s">
        <v>571</v>
      </c>
      <c r="G875" s="23" t="s">
        <v>572</v>
      </c>
      <c r="H875" s="2" t="s">
        <v>61</v>
      </c>
      <c r="I875" s="2" t="s">
        <v>61</v>
      </c>
      <c r="J875" s="2" t="s">
        <v>61</v>
      </c>
      <c r="K875" s="2" t="s">
        <v>61</v>
      </c>
      <c r="L875" s="43" t="s">
        <v>17088</v>
      </c>
      <c r="M875" s="2" t="s">
        <v>133</v>
      </c>
      <c r="N875" s="2">
        <v>24.428001999999999</v>
      </c>
      <c r="O875" s="2">
        <v>54.437970999999997</v>
      </c>
      <c r="P875" s="2" t="s">
        <v>64</v>
      </c>
      <c r="Q875" s="2" t="s">
        <v>65</v>
      </c>
      <c r="R875" s="43" t="s">
        <v>18854</v>
      </c>
      <c r="S875" s="41" t="s">
        <v>1554</v>
      </c>
      <c r="T875" s="41" t="s">
        <v>18460</v>
      </c>
      <c r="U875" s="2" t="s">
        <v>16803</v>
      </c>
      <c r="V875" s="2" t="s">
        <v>253</v>
      </c>
      <c r="W875" s="41" t="s">
        <v>17588</v>
      </c>
      <c r="X875" s="2" t="s">
        <v>68</v>
      </c>
      <c r="Y875" s="2" t="s">
        <v>76</v>
      </c>
      <c r="Z875" s="2"/>
      <c r="AA875" s="2" t="s">
        <v>16241</v>
      </c>
      <c r="AB875" s="2" t="s">
        <v>77</v>
      </c>
      <c r="AC875" s="2" t="s">
        <v>18268</v>
      </c>
      <c r="AD875" s="2">
        <v>2501800</v>
      </c>
      <c r="AE875" s="2">
        <v>26</v>
      </c>
      <c r="AF875" s="2"/>
      <c r="AG875" s="2"/>
      <c r="AH875" s="2" t="s">
        <v>18270</v>
      </c>
      <c r="AI875" s="2">
        <v>3</v>
      </c>
      <c r="AJ875" s="2">
        <v>3</v>
      </c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 t="s">
        <v>78</v>
      </c>
      <c r="CE875" s="2" t="s">
        <v>573</v>
      </c>
      <c r="CF875" s="2" t="s">
        <v>15683</v>
      </c>
      <c r="CG875" s="2" t="e">
        <v>#N/A</v>
      </c>
      <c r="CH875" s="2" t="s">
        <v>15705</v>
      </c>
      <c r="CI875" s="49"/>
    </row>
    <row r="876" spans="1:87" x14ac:dyDescent="0.2">
      <c r="A876" s="2" t="s">
        <v>574</v>
      </c>
      <c r="B876" s="2" t="s">
        <v>23917</v>
      </c>
      <c r="C876" s="2" t="s">
        <v>59</v>
      </c>
      <c r="D876" s="2" t="s">
        <v>574</v>
      </c>
      <c r="E876" s="2" t="s">
        <v>574</v>
      </c>
      <c r="F876" s="2" t="s">
        <v>575</v>
      </c>
      <c r="G876" s="23"/>
      <c r="H876" s="2" t="s">
        <v>61</v>
      </c>
      <c r="I876" s="2" t="s">
        <v>61</v>
      </c>
      <c r="J876" s="2" t="s">
        <v>61</v>
      </c>
      <c r="K876" s="2"/>
      <c r="L876" s="43" t="s">
        <v>17088</v>
      </c>
      <c r="M876" s="2" t="s">
        <v>133</v>
      </c>
      <c r="N876" s="2">
        <v>24.418839999999999</v>
      </c>
      <c r="O876" s="2">
        <v>54.433329999999998</v>
      </c>
      <c r="P876" s="2" t="s">
        <v>64</v>
      </c>
      <c r="Q876" s="2" t="s">
        <v>65</v>
      </c>
      <c r="R876" s="43" t="s">
        <v>18854</v>
      </c>
      <c r="S876" s="41" t="s">
        <v>1554</v>
      </c>
      <c r="T876" s="41" t="s">
        <v>18460</v>
      </c>
      <c r="U876" s="2" t="s">
        <v>16803</v>
      </c>
      <c r="V876" s="2" t="s">
        <v>369</v>
      </c>
      <c r="W876" s="41" t="s">
        <v>67</v>
      </c>
      <c r="X876" s="2" t="s">
        <v>68</v>
      </c>
      <c r="Y876" s="2" t="s">
        <v>69</v>
      </c>
      <c r="Z876" s="2"/>
      <c r="AA876" s="2" t="s">
        <v>16238</v>
      </c>
      <c r="AB876" s="2" t="s">
        <v>145</v>
      </c>
      <c r="AC876" s="2"/>
      <c r="AD876" s="2">
        <v>2501901</v>
      </c>
      <c r="AE876" s="2">
        <v>28.5</v>
      </c>
      <c r="AF876" s="2"/>
      <c r="AG876" s="2"/>
      <c r="AH876" s="2"/>
      <c r="AI876" s="2">
        <v>3</v>
      </c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 t="s">
        <v>71</v>
      </c>
      <c r="CE876" s="2">
        <v>0</v>
      </c>
      <c r="CF876" s="2" t="s">
        <v>15683</v>
      </c>
      <c r="CG876" s="2" t="e">
        <v>#N/A</v>
      </c>
      <c r="CH876" s="2" t="s">
        <v>15705</v>
      </c>
      <c r="CI876" s="49"/>
    </row>
    <row r="877" spans="1:87" x14ac:dyDescent="0.2">
      <c r="A877" s="2" t="s">
        <v>587</v>
      </c>
      <c r="B877" s="2" t="s">
        <v>23918</v>
      </c>
      <c r="C877" s="2" t="s">
        <v>59</v>
      </c>
      <c r="D877" s="2" t="s">
        <v>587</v>
      </c>
      <c r="E877" s="2" t="s">
        <v>587</v>
      </c>
      <c r="F877" s="2" t="s">
        <v>588</v>
      </c>
      <c r="G877" s="23" t="s">
        <v>589</v>
      </c>
      <c r="H877" s="2" t="s">
        <v>83</v>
      </c>
      <c r="I877" s="2" t="s">
        <v>61</v>
      </c>
      <c r="J877" s="2" t="s">
        <v>61</v>
      </c>
      <c r="K877" s="2" t="s">
        <v>61</v>
      </c>
      <c r="L877" s="43" t="s">
        <v>17088</v>
      </c>
      <c r="M877" s="2" t="s">
        <v>133</v>
      </c>
      <c r="N877" s="39">
        <v>24.424851100000001</v>
      </c>
      <c r="O877" s="39">
        <v>54.415594900000002</v>
      </c>
      <c r="P877" s="2" t="s">
        <v>64</v>
      </c>
      <c r="Q877" s="2" t="s">
        <v>65</v>
      </c>
      <c r="R877" s="43" t="s">
        <v>16802</v>
      </c>
      <c r="S877" s="41" t="s">
        <v>4932</v>
      </c>
      <c r="T877" s="41" t="s">
        <v>18462</v>
      </c>
      <c r="U877" s="2" t="s">
        <v>6245</v>
      </c>
      <c r="V877" s="2" t="s">
        <v>360</v>
      </c>
      <c r="W877" s="41" t="s">
        <v>17588</v>
      </c>
      <c r="X877" s="2" t="s">
        <v>68</v>
      </c>
      <c r="Y877" s="2" t="s">
        <v>76</v>
      </c>
      <c r="Z877" s="2"/>
      <c r="AA877" s="2" t="s">
        <v>16241</v>
      </c>
      <c r="AB877" s="2" t="s">
        <v>77</v>
      </c>
      <c r="AC877" s="2" t="s">
        <v>18268</v>
      </c>
      <c r="AD877" s="2">
        <v>2501902</v>
      </c>
      <c r="AE877" s="2">
        <v>30</v>
      </c>
      <c r="AF877" s="2"/>
      <c r="AG877" s="2"/>
      <c r="AH877" s="2" t="s">
        <v>18270</v>
      </c>
      <c r="AI877" s="2">
        <v>3</v>
      </c>
      <c r="AJ877" s="2">
        <v>3</v>
      </c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 t="s">
        <v>71</v>
      </c>
      <c r="CE877" s="2">
        <v>0</v>
      </c>
      <c r="CF877" s="2" t="s">
        <v>15685</v>
      </c>
      <c r="CG877" s="2" t="s">
        <v>17390</v>
      </c>
      <c r="CH877" s="2" t="s">
        <v>15706</v>
      </c>
      <c r="CI877" s="49"/>
    </row>
    <row r="878" spans="1:87" x14ac:dyDescent="0.2">
      <c r="A878" s="2" t="s">
        <v>590</v>
      </c>
      <c r="B878" s="2" t="s">
        <v>23919</v>
      </c>
      <c r="C878" s="2" t="s">
        <v>59</v>
      </c>
      <c r="D878" s="2" t="s">
        <v>590</v>
      </c>
      <c r="E878" s="2" t="s">
        <v>590</v>
      </c>
      <c r="F878" s="2" t="s">
        <v>591</v>
      </c>
      <c r="G878" s="23" t="s">
        <v>592</v>
      </c>
      <c r="H878" s="2" t="s">
        <v>61</v>
      </c>
      <c r="I878" s="2" t="s">
        <v>61</v>
      </c>
      <c r="J878" s="2" t="s">
        <v>61</v>
      </c>
      <c r="K878" s="2" t="s">
        <v>61</v>
      </c>
      <c r="L878" s="43" t="s">
        <v>17088</v>
      </c>
      <c r="M878" s="2" t="s">
        <v>133</v>
      </c>
      <c r="N878" s="2">
        <v>24.437439999999999</v>
      </c>
      <c r="O878" s="2">
        <v>54.452350000000003</v>
      </c>
      <c r="P878" s="2" t="s">
        <v>64</v>
      </c>
      <c r="Q878" s="2" t="s">
        <v>65</v>
      </c>
      <c r="R878" s="43" t="s">
        <v>16802</v>
      </c>
      <c r="S878" s="41" t="s">
        <v>4932</v>
      </c>
      <c r="T878" s="41" t="s">
        <v>18462</v>
      </c>
      <c r="U878" s="2" t="s">
        <v>6245</v>
      </c>
      <c r="V878" s="2" t="s">
        <v>360</v>
      </c>
      <c r="W878" s="41" t="s">
        <v>17588</v>
      </c>
      <c r="X878" s="2" t="s">
        <v>68</v>
      </c>
      <c r="Y878" s="2" t="s">
        <v>102</v>
      </c>
      <c r="Z878" s="2"/>
      <c r="AA878" s="2" t="s">
        <v>16241</v>
      </c>
      <c r="AB878" s="2" t="s">
        <v>103</v>
      </c>
      <c r="AC878" s="2" t="s">
        <v>18268</v>
      </c>
      <c r="AD878" s="2">
        <v>2501600</v>
      </c>
      <c r="AE878" s="2">
        <v>26</v>
      </c>
      <c r="AF878" s="2"/>
      <c r="AG878" s="2"/>
      <c r="AH878" s="2" t="s">
        <v>18270</v>
      </c>
      <c r="AI878" s="2">
        <v>3</v>
      </c>
      <c r="AJ878" s="2">
        <v>3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 t="s">
        <v>78</v>
      </c>
      <c r="CE878" s="2" t="s">
        <v>593</v>
      </c>
      <c r="CF878" s="2" t="s">
        <v>15683</v>
      </c>
      <c r="CG878" s="2" t="s">
        <v>253</v>
      </c>
      <c r="CH878" s="2" t="s">
        <v>15706</v>
      </c>
      <c r="CI878" s="49"/>
    </row>
    <row r="879" spans="1:87" x14ac:dyDescent="0.2">
      <c r="A879" s="2" t="s">
        <v>576</v>
      </c>
      <c r="B879" s="2" t="s">
        <v>23920</v>
      </c>
      <c r="C879" s="2" t="s">
        <v>59</v>
      </c>
      <c r="D879" s="2" t="s">
        <v>576</v>
      </c>
      <c r="E879" s="2" t="s">
        <v>576</v>
      </c>
      <c r="F879" s="2" t="s">
        <v>577</v>
      </c>
      <c r="G879" s="23" t="s">
        <v>578</v>
      </c>
      <c r="H879" s="2" t="s">
        <v>61</v>
      </c>
      <c r="I879" s="2" t="s">
        <v>61</v>
      </c>
      <c r="J879" s="2" t="s">
        <v>61</v>
      </c>
      <c r="K879" s="2" t="s">
        <v>61</v>
      </c>
      <c r="L879" s="43" t="s">
        <v>17088</v>
      </c>
      <c r="M879" s="2" t="s">
        <v>133</v>
      </c>
      <c r="N879" s="2">
        <v>24.411660000000001</v>
      </c>
      <c r="O879" s="2">
        <v>54.457949999999997</v>
      </c>
      <c r="P879" s="2" t="s">
        <v>64</v>
      </c>
      <c r="Q879" s="2" t="s">
        <v>65</v>
      </c>
      <c r="R879" s="43" t="s">
        <v>18854</v>
      </c>
      <c r="S879" s="41" t="s">
        <v>1554</v>
      </c>
      <c r="T879" s="41" t="s">
        <v>18460</v>
      </c>
      <c r="U879" s="2" t="s">
        <v>16801</v>
      </c>
      <c r="V879" s="2" t="s">
        <v>253</v>
      </c>
      <c r="W879" s="41" t="s">
        <v>17588</v>
      </c>
      <c r="X879" s="2" t="s">
        <v>68</v>
      </c>
      <c r="Y879" s="2" t="s">
        <v>76</v>
      </c>
      <c r="Z879" s="2"/>
      <c r="AA879" s="2" t="s">
        <v>16241</v>
      </c>
      <c r="AB879" s="2" t="s">
        <v>77</v>
      </c>
      <c r="AC879" s="2" t="s">
        <v>18268</v>
      </c>
      <c r="AD879" s="2">
        <v>2501700</v>
      </c>
      <c r="AE879" s="2">
        <v>30</v>
      </c>
      <c r="AF879" s="2"/>
      <c r="AG879" s="2"/>
      <c r="AH879" s="2" t="s">
        <v>18270</v>
      </c>
      <c r="AI879" s="2">
        <v>3</v>
      </c>
      <c r="AJ879" s="2">
        <v>3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 t="s">
        <v>71</v>
      </c>
      <c r="CE879" s="2">
        <v>0</v>
      </c>
      <c r="CF879" s="2" t="s">
        <v>15683</v>
      </c>
      <c r="CG879" s="2" t="e">
        <v>#N/A</v>
      </c>
      <c r="CH879" s="2" t="s">
        <v>15705</v>
      </c>
      <c r="CI879" s="49"/>
    </row>
    <row r="880" spans="1:87" x14ac:dyDescent="0.2">
      <c r="A880" s="2" t="s">
        <v>579</v>
      </c>
      <c r="B880" s="2" t="s">
        <v>23921</v>
      </c>
      <c r="C880" s="2" t="s">
        <v>59</v>
      </c>
      <c r="D880" s="2" t="s">
        <v>579</v>
      </c>
      <c r="E880" s="2" t="s">
        <v>579</v>
      </c>
      <c r="F880" s="2" t="s">
        <v>580</v>
      </c>
      <c r="G880" s="23" t="s">
        <v>581</v>
      </c>
      <c r="H880" s="2" t="s">
        <v>61</v>
      </c>
      <c r="I880" s="2" t="s">
        <v>61</v>
      </c>
      <c r="J880" s="2" t="s">
        <v>61</v>
      </c>
      <c r="K880" s="2" t="s">
        <v>61</v>
      </c>
      <c r="L880" s="43" t="s">
        <v>17088</v>
      </c>
      <c r="M880" s="2" t="s">
        <v>133</v>
      </c>
      <c r="N880" s="39">
        <v>24.416170000000001</v>
      </c>
      <c r="O880" s="39">
        <v>54.465609999999998</v>
      </c>
      <c r="P880" s="2" t="s">
        <v>64</v>
      </c>
      <c r="Q880" s="2" t="s">
        <v>65</v>
      </c>
      <c r="R880" s="43" t="s">
        <v>18854</v>
      </c>
      <c r="S880" s="41" t="s">
        <v>1554</v>
      </c>
      <c r="T880" s="41" t="s">
        <v>18460</v>
      </c>
      <c r="U880" s="2" t="s">
        <v>16801</v>
      </c>
      <c r="V880" s="2" t="s">
        <v>253</v>
      </c>
      <c r="W880" s="41" t="s">
        <v>17588</v>
      </c>
      <c r="X880" s="2" t="s">
        <v>68</v>
      </c>
      <c r="Y880" s="2" t="s">
        <v>76</v>
      </c>
      <c r="Z880" s="2"/>
      <c r="AA880" s="2" t="s">
        <v>16241</v>
      </c>
      <c r="AB880" s="2" t="s">
        <v>77</v>
      </c>
      <c r="AC880" s="2" t="s">
        <v>18268</v>
      </c>
      <c r="AD880" s="2">
        <v>2501700</v>
      </c>
      <c r="AE880" s="2">
        <v>30</v>
      </c>
      <c r="AF880" s="2"/>
      <c r="AG880" s="2"/>
      <c r="AH880" s="2" t="s">
        <v>18270</v>
      </c>
      <c r="AI880" s="2">
        <v>3</v>
      </c>
      <c r="AJ880" s="2">
        <v>3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 t="s">
        <v>78</v>
      </c>
      <c r="CE880" s="2" t="s">
        <v>582</v>
      </c>
      <c r="CF880" s="2" t="s">
        <v>15683</v>
      </c>
      <c r="CG880" s="2" t="e">
        <v>#N/A</v>
      </c>
      <c r="CH880" s="2" t="s">
        <v>15705</v>
      </c>
      <c r="CI880" s="49"/>
    </row>
    <row r="881" spans="1:87" x14ac:dyDescent="0.2">
      <c r="A881" s="2" t="s">
        <v>602</v>
      </c>
      <c r="B881" s="2" t="s">
        <v>23922</v>
      </c>
      <c r="C881" s="2" t="s">
        <v>59</v>
      </c>
      <c r="D881" s="2" t="s">
        <v>602</v>
      </c>
      <c r="E881" s="2" t="s">
        <v>602</v>
      </c>
      <c r="F881" s="2" t="s">
        <v>603</v>
      </c>
      <c r="G881" s="23" t="s">
        <v>604</v>
      </c>
      <c r="H881" s="2" t="s">
        <v>83</v>
      </c>
      <c r="I881" s="2" t="s">
        <v>61</v>
      </c>
      <c r="J881" s="2" t="s">
        <v>61</v>
      </c>
      <c r="K881" s="2" t="s">
        <v>61</v>
      </c>
      <c r="L881" s="43" t="s">
        <v>17088</v>
      </c>
      <c r="M881" s="2" t="s">
        <v>133</v>
      </c>
      <c r="N881" s="39">
        <v>24.405419999999999</v>
      </c>
      <c r="O881" s="39">
        <v>54.504269999999998</v>
      </c>
      <c r="P881" s="2" t="s">
        <v>64</v>
      </c>
      <c r="Q881" s="2" t="s">
        <v>65</v>
      </c>
      <c r="R881" s="43" t="s">
        <v>18854</v>
      </c>
      <c r="S881" s="41" t="s">
        <v>272</v>
      </c>
      <c r="T881" s="41" t="s">
        <v>18461</v>
      </c>
      <c r="U881" s="2" t="s">
        <v>16801</v>
      </c>
      <c r="V881" s="2" t="s">
        <v>272</v>
      </c>
      <c r="W881" s="41" t="s">
        <v>17588</v>
      </c>
      <c r="X881" s="2" t="s">
        <v>68</v>
      </c>
      <c r="Y881" s="2" t="s">
        <v>76</v>
      </c>
      <c r="Z881" s="2"/>
      <c r="AA881" s="2" t="s">
        <v>16241</v>
      </c>
      <c r="AB881" s="2" t="s">
        <v>77</v>
      </c>
      <c r="AC881" s="2" t="s">
        <v>18268</v>
      </c>
      <c r="AD881" s="2">
        <v>2044000</v>
      </c>
      <c r="AE881" s="2">
        <v>21</v>
      </c>
      <c r="AF881" s="2"/>
      <c r="AG881" s="2"/>
      <c r="AH881" s="2" t="s">
        <v>18270</v>
      </c>
      <c r="AI881" s="2">
        <v>3</v>
      </c>
      <c r="AJ881" s="2">
        <v>3</v>
      </c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 t="s">
        <v>71</v>
      </c>
      <c r="CE881" s="2">
        <v>0</v>
      </c>
      <c r="CF881" s="2" t="s">
        <v>15684</v>
      </c>
      <c r="CG881" s="2" t="e">
        <v>#N/A</v>
      </c>
      <c r="CH881" s="2" t="s">
        <v>272</v>
      </c>
      <c r="CI881" s="49"/>
    </row>
    <row r="882" spans="1:87" x14ac:dyDescent="0.2">
      <c r="A882" s="2" t="s">
        <v>605</v>
      </c>
      <c r="B882" s="2" t="s">
        <v>23923</v>
      </c>
      <c r="C882" s="2" t="s">
        <v>59</v>
      </c>
      <c r="D882" s="2" t="s">
        <v>605</v>
      </c>
      <c r="E882" s="2" t="s">
        <v>605</v>
      </c>
      <c r="F882" s="2" t="s">
        <v>606</v>
      </c>
      <c r="G882" s="23" t="s">
        <v>607</v>
      </c>
      <c r="H882" s="2" t="s">
        <v>61</v>
      </c>
      <c r="I882" s="2" t="s">
        <v>61</v>
      </c>
      <c r="J882" s="2" t="s">
        <v>61</v>
      </c>
      <c r="K882" s="2" t="s">
        <v>61</v>
      </c>
      <c r="L882" s="43" t="s">
        <v>17088</v>
      </c>
      <c r="M882" s="2" t="s">
        <v>133</v>
      </c>
      <c r="N882" s="2">
        <v>24.406413000000001</v>
      </c>
      <c r="O882" s="2">
        <v>54.518030000000003</v>
      </c>
      <c r="P882" s="2" t="s">
        <v>64</v>
      </c>
      <c r="Q882" s="2" t="s">
        <v>65</v>
      </c>
      <c r="R882" s="43" t="s">
        <v>18854</v>
      </c>
      <c r="S882" s="41" t="s">
        <v>272</v>
      </c>
      <c r="T882" s="41" t="s">
        <v>18461</v>
      </c>
      <c r="U882" s="2" t="s">
        <v>16801</v>
      </c>
      <c r="V882" s="2" t="s">
        <v>272</v>
      </c>
      <c r="W882" s="41" t="s">
        <v>17588</v>
      </c>
      <c r="X882" s="2" t="s">
        <v>68</v>
      </c>
      <c r="Y882" s="2" t="s">
        <v>102</v>
      </c>
      <c r="Z882" s="2"/>
      <c r="AA882" s="2" t="s">
        <v>16241</v>
      </c>
      <c r="AB882" s="2" t="s">
        <v>103</v>
      </c>
      <c r="AC882" s="2" t="s">
        <v>18268</v>
      </c>
      <c r="AD882" s="2">
        <v>2044000</v>
      </c>
      <c r="AE882" s="2">
        <v>24</v>
      </c>
      <c r="AF882" s="2"/>
      <c r="AG882" s="2"/>
      <c r="AH882" s="2" t="s">
        <v>18270</v>
      </c>
      <c r="AI882" s="2">
        <v>4</v>
      </c>
      <c r="AJ882" s="2">
        <v>3</v>
      </c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 t="s">
        <v>71</v>
      </c>
      <c r="CE882" s="2">
        <v>0</v>
      </c>
      <c r="CF882" s="2" t="s">
        <v>15684</v>
      </c>
      <c r="CG882" s="2" t="e">
        <v>#N/A</v>
      </c>
      <c r="CH882" s="2" t="s">
        <v>272</v>
      </c>
      <c r="CI882" s="49"/>
    </row>
    <row r="883" spans="1:87" x14ac:dyDescent="0.2">
      <c r="A883" s="2" t="s">
        <v>583</v>
      </c>
      <c r="B883" s="2" t="s">
        <v>23924</v>
      </c>
      <c r="C883" s="2" t="s">
        <v>59</v>
      </c>
      <c r="D883" s="2" t="s">
        <v>583</v>
      </c>
      <c r="E883" s="2" t="s">
        <v>583</v>
      </c>
      <c r="F883" s="2" t="s">
        <v>584</v>
      </c>
      <c r="G883" s="23" t="s">
        <v>585</v>
      </c>
      <c r="H883" s="2" t="s">
        <v>61</v>
      </c>
      <c r="I883" s="2" t="s">
        <v>61</v>
      </c>
      <c r="J883" s="2" t="s">
        <v>61</v>
      </c>
      <c r="K883" s="2" t="s">
        <v>61</v>
      </c>
      <c r="L883" s="43" t="s">
        <v>17088</v>
      </c>
      <c r="M883" s="2" t="s">
        <v>133</v>
      </c>
      <c r="N883" s="39">
        <v>24.403500000000001</v>
      </c>
      <c r="O883" s="39">
        <v>54.480089999999997</v>
      </c>
      <c r="P883" s="2" t="s">
        <v>64</v>
      </c>
      <c r="Q883" s="2" t="s">
        <v>65</v>
      </c>
      <c r="R883" s="43" t="s">
        <v>18854</v>
      </c>
      <c r="S883" s="41" t="s">
        <v>1554</v>
      </c>
      <c r="T883" s="41" t="s">
        <v>18460</v>
      </c>
      <c r="U883" s="2" t="s">
        <v>16801</v>
      </c>
      <c r="V883" s="2" t="s">
        <v>253</v>
      </c>
      <c r="W883" s="41" t="s">
        <v>17588</v>
      </c>
      <c r="X883" s="2" t="s">
        <v>68</v>
      </c>
      <c r="Y883" s="2" t="s">
        <v>102</v>
      </c>
      <c r="Z883" s="2"/>
      <c r="AA883" s="2" t="s">
        <v>16241</v>
      </c>
      <c r="AB883" s="2" t="s">
        <v>103</v>
      </c>
      <c r="AC883" s="2" t="s">
        <v>18268</v>
      </c>
      <c r="AD883" s="2">
        <v>2501700</v>
      </c>
      <c r="AE883" s="2">
        <v>27</v>
      </c>
      <c r="AF883" s="2"/>
      <c r="AG883" s="2"/>
      <c r="AH883" s="2" t="s">
        <v>18270</v>
      </c>
      <c r="AI883" s="2">
        <v>3</v>
      </c>
      <c r="AJ883" s="2">
        <v>3</v>
      </c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 t="s">
        <v>78</v>
      </c>
      <c r="CE883" s="2" t="s">
        <v>586</v>
      </c>
      <c r="CF883" s="2" t="s">
        <v>15683</v>
      </c>
      <c r="CG883" s="2" t="e">
        <v>#N/A</v>
      </c>
      <c r="CH883" s="2" t="s">
        <v>15705</v>
      </c>
      <c r="CI883" s="49"/>
    </row>
    <row r="884" spans="1:87" x14ac:dyDescent="0.2">
      <c r="A884" s="2" t="s">
        <v>594</v>
      </c>
      <c r="B884" s="2" t="s">
        <v>23925</v>
      </c>
      <c r="C884" s="2" t="s">
        <v>59</v>
      </c>
      <c r="D884" s="2" t="s">
        <v>594</v>
      </c>
      <c r="E884" s="2" t="s">
        <v>594</v>
      </c>
      <c r="F884" s="2" t="s">
        <v>595</v>
      </c>
      <c r="G884" s="23" t="s">
        <v>596</v>
      </c>
      <c r="H884" s="2" t="s">
        <v>61</v>
      </c>
      <c r="I884" s="2" t="s">
        <v>61</v>
      </c>
      <c r="J884" s="2" t="s">
        <v>61</v>
      </c>
      <c r="K884" s="2" t="s">
        <v>61</v>
      </c>
      <c r="L884" s="43" t="s">
        <v>17088</v>
      </c>
      <c r="M884" s="2" t="s">
        <v>133</v>
      </c>
      <c r="N884" s="2">
        <v>24.422039999999999</v>
      </c>
      <c r="O884" s="2">
        <v>54.492249999999999</v>
      </c>
      <c r="P884" s="2" t="s">
        <v>64</v>
      </c>
      <c r="Q884" s="2" t="s">
        <v>65</v>
      </c>
      <c r="R884" s="43" t="s">
        <v>18854</v>
      </c>
      <c r="S884" s="41" t="s">
        <v>1554</v>
      </c>
      <c r="T884" s="41" t="s">
        <v>18460</v>
      </c>
      <c r="U884" s="2" t="s">
        <v>16801</v>
      </c>
      <c r="V884" s="2" t="s">
        <v>253</v>
      </c>
      <c r="W884" s="41" t="s">
        <v>17588</v>
      </c>
      <c r="X884" s="2" t="s">
        <v>68</v>
      </c>
      <c r="Y884" s="2" t="s">
        <v>102</v>
      </c>
      <c r="Z884" s="2"/>
      <c r="AA884" s="2" t="s">
        <v>16241</v>
      </c>
      <c r="AB884" s="2" t="s">
        <v>103</v>
      </c>
      <c r="AC884" s="2" t="s">
        <v>18268</v>
      </c>
      <c r="AD884" s="2">
        <v>2044600</v>
      </c>
      <c r="AE884" s="2">
        <v>26</v>
      </c>
      <c r="AF884" s="2"/>
      <c r="AG884" s="2"/>
      <c r="AH884" s="2" t="s">
        <v>18270</v>
      </c>
      <c r="AI884" s="2">
        <v>3</v>
      </c>
      <c r="AJ884" s="2">
        <v>3</v>
      </c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 t="s">
        <v>78</v>
      </c>
      <c r="CE884" s="2" t="s">
        <v>597</v>
      </c>
      <c r="CF884" s="2" t="s">
        <v>15683</v>
      </c>
      <c r="CG884" s="2" t="e">
        <v>#N/A</v>
      </c>
      <c r="CH884" s="2" t="s">
        <v>15705</v>
      </c>
      <c r="CI884" s="49"/>
    </row>
    <row r="885" spans="1:87" x14ac:dyDescent="0.2">
      <c r="A885" s="2" t="s">
        <v>598</v>
      </c>
      <c r="B885" s="2" t="s">
        <v>23926</v>
      </c>
      <c r="C885" s="2" t="s">
        <v>59</v>
      </c>
      <c r="D885" s="2" t="s">
        <v>598</v>
      </c>
      <c r="E885" s="2" t="s">
        <v>598</v>
      </c>
      <c r="F885" s="2" t="s">
        <v>599</v>
      </c>
      <c r="G885" s="23" t="s">
        <v>600</v>
      </c>
      <c r="H885" s="2" t="s">
        <v>61</v>
      </c>
      <c r="I885" s="2" t="s">
        <v>61</v>
      </c>
      <c r="J885" s="2" t="s">
        <v>61</v>
      </c>
      <c r="K885" s="2" t="s">
        <v>61</v>
      </c>
      <c r="L885" s="43" t="s">
        <v>17088</v>
      </c>
      <c r="M885" s="2" t="s">
        <v>133</v>
      </c>
      <c r="N885" s="2">
        <v>24.46116</v>
      </c>
      <c r="O885" s="2">
        <v>54.341709999999999</v>
      </c>
      <c r="P885" s="2" t="s">
        <v>64</v>
      </c>
      <c r="Q885" s="2" t="s">
        <v>65</v>
      </c>
      <c r="R885" s="43" t="s">
        <v>18854</v>
      </c>
      <c r="S885" s="41" t="s">
        <v>1554</v>
      </c>
      <c r="T885" s="41" t="s">
        <v>18460</v>
      </c>
      <c r="U885" s="2" t="s">
        <v>16801</v>
      </c>
      <c r="V885" s="2" t="s">
        <v>253</v>
      </c>
      <c r="W885" s="41" t="s">
        <v>17588</v>
      </c>
      <c r="X885" s="2" t="s">
        <v>68</v>
      </c>
      <c r="Y885" s="2" t="s">
        <v>76</v>
      </c>
      <c r="Z885" s="2"/>
      <c r="AA885" s="2" t="s">
        <v>16241</v>
      </c>
      <c r="AB885" s="2" t="s">
        <v>77</v>
      </c>
      <c r="AC885" s="2" t="s">
        <v>18268</v>
      </c>
      <c r="AD885" s="2">
        <v>2500400</v>
      </c>
      <c r="AE885" s="2">
        <v>26</v>
      </c>
      <c r="AF885" s="2"/>
      <c r="AG885" s="2"/>
      <c r="AH885" s="2" t="s">
        <v>18270</v>
      </c>
      <c r="AI885" s="2">
        <v>3</v>
      </c>
      <c r="AJ885" s="2">
        <v>3</v>
      </c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 t="s">
        <v>78</v>
      </c>
      <c r="CE885" s="2" t="s">
        <v>601</v>
      </c>
      <c r="CF885" s="2" t="s">
        <v>15683</v>
      </c>
      <c r="CG885" s="2" t="e">
        <v>#N/A</v>
      </c>
      <c r="CH885" s="2" t="s">
        <v>15705</v>
      </c>
      <c r="CI885" s="49"/>
    </row>
    <row r="886" spans="1:87" x14ac:dyDescent="0.2">
      <c r="A886" s="2" t="s">
        <v>608</v>
      </c>
      <c r="B886" s="2" t="s">
        <v>23927</v>
      </c>
      <c r="C886" s="2" t="s">
        <v>59</v>
      </c>
      <c r="D886" s="2" t="s">
        <v>608</v>
      </c>
      <c r="E886" s="2" t="s">
        <v>608</v>
      </c>
      <c r="F886" s="2" t="s">
        <v>609</v>
      </c>
      <c r="G886" s="23" t="s">
        <v>610</v>
      </c>
      <c r="H886" s="2" t="s">
        <v>61</v>
      </c>
      <c r="I886" s="2" t="s">
        <v>61</v>
      </c>
      <c r="J886" s="2" t="s">
        <v>61</v>
      </c>
      <c r="K886" s="2" t="s">
        <v>61</v>
      </c>
      <c r="L886" s="43" t="s">
        <v>17088</v>
      </c>
      <c r="M886" s="2" t="s">
        <v>133</v>
      </c>
      <c r="N886" s="2">
        <v>24.411490000000001</v>
      </c>
      <c r="O886" s="2">
        <v>54.506230000000002</v>
      </c>
      <c r="P886" s="2" t="s">
        <v>64</v>
      </c>
      <c r="Q886" s="2" t="s">
        <v>65</v>
      </c>
      <c r="R886" s="43" t="s">
        <v>18854</v>
      </c>
      <c r="S886" s="41" t="s">
        <v>1554</v>
      </c>
      <c r="T886" s="41" t="s">
        <v>18460</v>
      </c>
      <c r="U886" s="2" t="s">
        <v>16803</v>
      </c>
      <c r="V886" s="2" t="s">
        <v>253</v>
      </c>
      <c r="W886" s="41" t="s">
        <v>17588</v>
      </c>
      <c r="X886" s="2" t="s">
        <v>68</v>
      </c>
      <c r="Y886" s="2" t="s">
        <v>102</v>
      </c>
      <c r="Z886" s="2"/>
      <c r="AA886" s="2" t="s">
        <v>16241</v>
      </c>
      <c r="AB886" s="2" t="s">
        <v>103</v>
      </c>
      <c r="AC886" s="2" t="s">
        <v>18268</v>
      </c>
      <c r="AD886" s="2">
        <v>2044000</v>
      </c>
      <c r="AE886" s="2">
        <v>29</v>
      </c>
      <c r="AF886" s="2"/>
      <c r="AG886" s="2"/>
      <c r="AH886" s="2" t="s">
        <v>18270</v>
      </c>
      <c r="AI886" s="2">
        <v>3</v>
      </c>
      <c r="AJ886" s="2">
        <v>3</v>
      </c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 t="s">
        <v>78</v>
      </c>
      <c r="CE886" s="2" t="s">
        <v>19336</v>
      </c>
      <c r="CF886" s="2" t="s">
        <v>15683</v>
      </c>
      <c r="CG886" s="2" t="e">
        <v>#N/A</v>
      </c>
      <c r="CH886" s="2" t="s">
        <v>15705</v>
      </c>
      <c r="CI886" s="49"/>
    </row>
    <row r="887" spans="1:87" x14ac:dyDescent="0.2">
      <c r="A887" s="2" t="s">
        <v>611</v>
      </c>
      <c r="B887" s="2" t="s">
        <v>23928</v>
      </c>
      <c r="C887" s="2" t="s">
        <v>59</v>
      </c>
      <c r="D887" s="2"/>
      <c r="E887" s="2" t="s">
        <v>611</v>
      </c>
      <c r="F887" s="2" t="s">
        <v>612</v>
      </c>
      <c r="G887" s="23" t="s">
        <v>613</v>
      </c>
      <c r="H887" s="2"/>
      <c r="I887" s="2" t="s">
        <v>61</v>
      </c>
      <c r="J887" s="2" t="s">
        <v>61</v>
      </c>
      <c r="K887" s="2" t="s">
        <v>61</v>
      </c>
      <c r="L887" s="46">
        <v>41121</v>
      </c>
      <c r="M887" s="2" t="s">
        <v>133</v>
      </c>
      <c r="N887" s="39">
        <v>24.542961999999999</v>
      </c>
      <c r="O887" s="39">
        <v>54.635654199999998</v>
      </c>
      <c r="P887" s="2" t="s">
        <v>64</v>
      </c>
      <c r="Q887" s="2" t="s">
        <v>65</v>
      </c>
      <c r="R887" s="43" t="s">
        <v>18854</v>
      </c>
      <c r="S887" s="41" t="s">
        <v>1554</v>
      </c>
      <c r="T887" s="41" t="s">
        <v>18460</v>
      </c>
      <c r="U887" s="2" t="s">
        <v>16801</v>
      </c>
      <c r="V887" s="2" t="s">
        <v>253</v>
      </c>
      <c r="W887" s="41" t="s">
        <v>17589</v>
      </c>
      <c r="X887" s="2" t="s">
        <v>68</v>
      </c>
      <c r="Y887" s="2" t="s">
        <v>102</v>
      </c>
      <c r="Z887" s="2"/>
      <c r="AA887" s="2" t="s">
        <v>16241</v>
      </c>
      <c r="AB887" s="2" t="s">
        <v>103</v>
      </c>
      <c r="AC887" s="2" t="s">
        <v>18269</v>
      </c>
      <c r="AD887" s="2">
        <v>2044200</v>
      </c>
      <c r="AE887" s="2">
        <v>30</v>
      </c>
      <c r="AF887" s="2"/>
      <c r="AG887" s="2"/>
      <c r="AH887" s="2" t="s">
        <v>18271</v>
      </c>
      <c r="AI887" s="2">
        <v>3</v>
      </c>
      <c r="AJ887" s="2">
        <v>3</v>
      </c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 t="s">
        <v>78</v>
      </c>
      <c r="CE887" s="2" t="s">
        <v>614</v>
      </c>
      <c r="CF887" s="2" t="s">
        <v>15683</v>
      </c>
      <c r="CG887" s="2" t="e">
        <v>#N/A</v>
      </c>
      <c r="CH887" s="2" t="s">
        <v>15705</v>
      </c>
      <c r="CI887" s="49"/>
    </row>
    <row r="888" spans="1:87" x14ac:dyDescent="0.2">
      <c r="A888" s="2" t="s">
        <v>615</v>
      </c>
      <c r="B888" s="2" t="s">
        <v>23929</v>
      </c>
      <c r="C888" s="2" t="s">
        <v>59</v>
      </c>
      <c r="D888" s="2" t="s">
        <v>615</v>
      </c>
      <c r="E888" s="2" t="s">
        <v>615</v>
      </c>
      <c r="F888" s="2" t="s">
        <v>616</v>
      </c>
      <c r="G888" s="23" t="s">
        <v>617</v>
      </c>
      <c r="H888" s="2" t="s">
        <v>61</v>
      </c>
      <c r="I888" s="2" t="s">
        <v>61</v>
      </c>
      <c r="J888" s="2" t="s">
        <v>61</v>
      </c>
      <c r="K888" s="2" t="s">
        <v>61</v>
      </c>
      <c r="L888" s="43" t="s">
        <v>17088</v>
      </c>
      <c r="M888" s="2" t="s">
        <v>133</v>
      </c>
      <c r="N888" s="39">
        <v>24.398551099999999</v>
      </c>
      <c r="O888" s="39">
        <v>54.529483800000001</v>
      </c>
      <c r="P888" s="2" t="s">
        <v>64</v>
      </c>
      <c r="Q888" s="2" t="s">
        <v>65</v>
      </c>
      <c r="R888" s="43" t="s">
        <v>18854</v>
      </c>
      <c r="S888" s="41" t="s">
        <v>1554</v>
      </c>
      <c r="T888" s="41" t="s">
        <v>18460</v>
      </c>
      <c r="U888" s="2" t="s">
        <v>16803</v>
      </c>
      <c r="V888" s="2" t="s">
        <v>253</v>
      </c>
      <c r="W888" s="41" t="s">
        <v>17588</v>
      </c>
      <c r="X888" s="2" t="s">
        <v>68</v>
      </c>
      <c r="Y888" s="2" t="s">
        <v>86</v>
      </c>
      <c r="Z888" s="2"/>
      <c r="AA888" s="2" t="s">
        <v>16241</v>
      </c>
      <c r="AB888" s="2" t="s">
        <v>87</v>
      </c>
      <c r="AC888" s="2" t="s">
        <v>18268</v>
      </c>
      <c r="AD888" s="2">
        <v>2044000</v>
      </c>
      <c r="AE888" s="2">
        <v>39</v>
      </c>
      <c r="AF888" s="2"/>
      <c r="AG888" s="2"/>
      <c r="AH888" s="2" t="s">
        <v>18270</v>
      </c>
      <c r="AI888" s="2">
        <v>6</v>
      </c>
      <c r="AJ888" s="2">
        <v>3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 t="s">
        <v>78</v>
      </c>
      <c r="CE888" s="2" t="s">
        <v>19337</v>
      </c>
      <c r="CF888" s="2" t="s">
        <v>15680</v>
      </c>
      <c r="CG888" s="2" t="e">
        <v>#N/A</v>
      </c>
      <c r="CH888" s="2" t="s">
        <v>15705</v>
      </c>
      <c r="CI888" s="49"/>
    </row>
    <row r="889" spans="1:87" x14ac:dyDescent="0.2">
      <c r="A889" s="2" t="s">
        <v>618</v>
      </c>
      <c r="B889" s="2" t="s">
        <v>23930</v>
      </c>
      <c r="C889" s="2" t="s">
        <v>59</v>
      </c>
      <c r="D889" s="2" t="s">
        <v>618</v>
      </c>
      <c r="E889" s="2" t="s">
        <v>618</v>
      </c>
      <c r="F889" s="2" t="s">
        <v>619</v>
      </c>
      <c r="G889" s="23" t="s">
        <v>620</v>
      </c>
      <c r="H889" s="2" t="s">
        <v>61</v>
      </c>
      <c r="I889" s="2" t="s">
        <v>61</v>
      </c>
      <c r="J889" s="2" t="s">
        <v>61</v>
      </c>
      <c r="K889" s="2" t="s">
        <v>61</v>
      </c>
      <c r="L889" s="43" t="s">
        <v>17088</v>
      </c>
      <c r="M889" s="2" t="s">
        <v>133</v>
      </c>
      <c r="N889" s="2">
        <v>24.422840000000001</v>
      </c>
      <c r="O889" s="2">
        <v>54.534260000000003</v>
      </c>
      <c r="P889" s="2" t="s">
        <v>64</v>
      </c>
      <c r="Q889" s="2" t="s">
        <v>65</v>
      </c>
      <c r="R889" s="43" t="s">
        <v>18854</v>
      </c>
      <c r="S889" s="41" t="s">
        <v>1554</v>
      </c>
      <c r="T889" s="41" t="s">
        <v>18460</v>
      </c>
      <c r="U889" s="2" t="s">
        <v>16801</v>
      </c>
      <c r="V889" s="2" t="s">
        <v>253</v>
      </c>
      <c r="W889" s="41" t="s">
        <v>17588</v>
      </c>
      <c r="X889" s="2" t="s">
        <v>68</v>
      </c>
      <c r="Y889" s="2" t="s">
        <v>86</v>
      </c>
      <c r="Z889" s="2"/>
      <c r="AA889" s="2" t="s">
        <v>16241</v>
      </c>
      <c r="AB889" s="2" t="s">
        <v>87</v>
      </c>
      <c r="AC889" s="2" t="s">
        <v>18268</v>
      </c>
      <c r="AD889" s="2">
        <v>2042600</v>
      </c>
      <c r="AE889" s="2">
        <v>29</v>
      </c>
      <c r="AF889" s="2"/>
      <c r="AG889" s="2"/>
      <c r="AH889" s="2" t="s">
        <v>18270</v>
      </c>
      <c r="AI889" s="2">
        <v>3</v>
      </c>
      <c r="AJ889" s="2">
        <v>3</v>
      </c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 t="s">
        <v>71</v>
      </c>
      <c r="CE889" s="2">
        <v>0</v>
      </c>
      <c r="CF889" s="2" t="s">
        <v>15683</v>
      </c>
      <c r="CG889" s="2" t="e">
        <v>#N/A</v>
      </c>
      <c r="CH889" s="2" t="s">
        <v>15705</v>
      </c>
      <c r="CI889" s="49"/>
    </row>
    <row r="890" spans="1:87" x14ac:dyDescent="0.2">
      <c r="A890" s="2" t="s">
        <v>621</v>
      </c>
      <c r="B890" s="2" t="s">
        <v>23931</v>
      </c>
      <c r="C890" s="2" t="s">
        <v>59</v>
      </c>
      <c r="D890" s="2" t="s">
        <v>621</v>
      </c>
      <c r="E890" s="2" t="s">
        <v>621</v>
      </c>
      <c r="F890" s="2" t="s">
        <v>622</v>
      </c>
      <c r="G890" s="23" t="s">
        <v>623</v>
      </c>
      <c r="H890" s="2" t="s">
        <v>61</v>
      </c>
      <c r="I890" s="2" t="s">
        <v>61</v>
      </c>
      <c r="J890" s="2" t="s">
        <v>61</v>
      </c>
      <c r="K890" s="2" t="s">
        <v>61</v>
      </c>
      <c r="L890" s="43" t="s">
        <v>17088</v>
      </c>
      <c r="M890" s="2" t="s">
        <v>133</v>
      </c>
      <c r="N890" s="39">
        <v>24.435738000000001</v>
      </c>
      <c r="O890" s="39">
        <v>54.433718599999999</v>
      </c>
      <c r="P890" s="2" t="s">
        <v>64</v>
      </c>
      <c r="Q890" s="2" t="s">
        <v>65</v>
      </c>
      <c r="R890" s="43" t="s">
        <v>18854</v>
      </c>
      <c r="S890" s="41" t="s">
        <v>1554</v>
      </c>
      <c r="T890" s="41" t="s">
        <v>18460</v>
      </c>
      <c r="U890" s="2" t="s">
        <v>16803</v>
      </c>
      <c r="V890" s="2" t="s">
        <v>253</v>
      </c>
      <c r="W890" s="41" t="s">
        <v>17588</v>
      </c>
      <c r="X890" s="2" t="s">
        <v>68</v>
      </c>
      <c r="Y890" s="2" t="s">
        <v>76</v>
      </c>
      <c r="Z890" s="2"/>
      <c r="AA890" s="2" t="s">
        <v>16241</v>
      </c>
      <c r="AB890" s="2" t="s">
        <v>77</v>
      </c>
      <c r="AC890" s="2" t="s">
        <v>18268</v>
      </c>
      <c r="AD890" s="2">
        <v>2501800</v>
      </c>
      <c r="AE890" s="2">
        <v>26</v>
      </c>
      <c r="AF890" s="2"/>
      <c r="AG890" s="2"/>
      <c r="AH890" s="2" t="s">
        <v>18270</v>
      </c>
      <c r="AI890" s="2">
        <v>3</v>
      </c>
      <c r="AJ890" s="2">
        <v>3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 t="s">
        <v>78</v>
      </c>
      <c r="CE890" s="2" t="s">
        <v>624</v>
      </c>
      <c r="CF890" s="2" t="s">
        <v>15683</v>
      </c>
      <c r="CG890" s="2" t="e">
        <v>#N/A</v>
      </c>
      <c r="CH890" s="2" t="s">
        <v>15705</v>
      </c>
      <c r="CI890" s="49"/>
    </row>
    <row r="891" spans="1:87" x14ac:dyDescent="0.2">
      <c r="A891" s="2" t="s">
        <v>625</v>
      </c>
      <c r="B891" s="2" t="s">
        <v>23932</v>
      </c>
      <c r="C891" s="2" t="s">
        <v>59</v>
      </c>
      <c r="D891" s="2" t="s">
        <v>625</v>
      </c>
      <c r="E891" s="2" t="s">
        <v>625</v>
      </c>
      <c r="F891" s="2" t="s">
        <v>626</v>
      </c>
      <c r="G891" s="23" t="s">
        <v>627</v>
      </c>
      <c r="H891" s="2" t="s">
        <v>83</v>
      </c>
      <c r="I891" s="2" t="s">
        <v>61</v>
      </c>
      <c r="J891" s="2" t="s">
        <v>61</v>
      </c>
      <c r="K891" s="2" t="s">
        <v>61</v>
      </c>
      <c r="L891" s="43" t="s">
        <v>17088</v>
      </c>
      <c r="M891" s="2" t="s">
        <v>133</v>
      </c>
      <c r="N891" s="2">
        <v>24.401289999999999</v>
      </c>
      <c r="O891" s="2">
        <v>54.581009999999999</v>
      </c>
      <c r="P891" s="2" t="s">
        <v>64</v>
      </c>
      <c r="Q891" s="2" t="s">
        <v>65</v>
      </c>
      <c r="R891" s="43" t="s">
        <v>18854</v>
      </c>
      <c r="S891" s="41" t="s">
        <v>1554</v>
      </c>
      <c r="T891" s="41" t="s">
        <v>18460</v>
      </c>
      <c r="U891" s="2" t="s">
        <v>16803</v>
      </c>
      <c r="V891" s="2" t="s">
        <v>253</v>
      </c>
      <c r="W891" s="41" t="s">
        <v>17588</v>
      </c>
      <c r="X891" s="2" t="s">
        <v>68</v>
      </c>
      <c r="Y891" s="2" t="s">
        <v>102</v>
      </c>
      <c r="Z891" s="2"/>
      <c r="AA891" s="2" t="s">
        <v>16241</v>
      </c>
      <c r="AB891" s="2" t="s">
        <v>103</v>
      </c>
      <c r="AC891" s="2" t="s">
        <v>18268</v>
      </c>
      <c r="AD891" s="2">
        <v>2042600</v>
      </c>
      <c r="AE891" s="2">
        <v>29</v>
      </c>
      <c r="AF891" s="2"/>
      <c r="AG891" s="2"/>
      <c r="AH891" s="2" t="s">
        <v>18270</v>
      </c>
      <c r="AI891" s="2">
        <v>3</v>
      </c>
      <c r="AJ891" s="2">
        <v>3</v>
      </c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 t="s">
        <v>628</v>
      </c>
      <c r="CE891" s="2" t="s">
        <v>629</v>
      </c>
      <c r="CF891" s="2" t="s">
        <v>15683</v>
      </c>
      <c r="CG891" s="2" t="e">
        <v>#N/A</v>
      </c>
      <c r="CH891" s="2" t="s">
        <v>15705</v>
      </c>
      <c r="CI891" s="49"/>
    </row>
    <row r="892" spans="1:87" x14ac:dyDescent="0.2">
      <c r="A892" s="2" t="s">
        <v>630</v>
      </c>
      <c r="B892" s="2" t="s">
        <v>23933</v>
      </c>
      <c r="C892" s="2" t="s">
        <v>59</v>
      </c>
      <c r="D892" s="2" t="s">
        <v>630</v>
      </c>
      <c r="E892" s="2" t="s">
        <v>630</v>
      </c>
      <c r="F892" s="2" t="s">
        <v>631</v>
      </c>
      <c r="G892" s="23" t="s">
        <v>632</v>
      </c>
      <c r="H892" s="2" t="s">
        <v>83</v>
      </c>
      <c r="I892" s="2" t="s">
        <v>61</v>
      </c>
      <c r="J892" s="2" t="s">
        <v>61</v>
      </c>
      <c r="K892" s="2" t="s">
        <v>61</v>
      </c>
      <c r="L892" s="43" t="s">
        <v>17088</v>
      </c>
      <c r="M892" s="2" t="s">
        <v>133</v>
      </c>
      <c r="N892" s="2">
        <v>24.432649999999999</v>
      </c>
      <c r="O892" s="2">
        <v>54.580010000000001</v>
      </c>
      <c r="P892" s="2" t="s">
        <v>64</v>
      </c>
      <c r="Q892" s="2" t="s">
        <v>65</v>
      </c>
      <c r="R892" s="43" t="s">
        <v>18854</v>
      </c>
      <c r="S892" s="41" t="s">
        <v>1554</v>
      </c>
      <c r="T892" s="41" t="s">
        <v>18460</v>
      </c>
      <c r="U892" s="2" t="s">
        <v>16801</v>
      </c>
      <c r="V892" s="2" t="s">
        <v>253</v>
      </c>
      <c r="W892" s="41" t="s">
        <v>17588</v>
      </c>
      <c r="X892" s="2" t="s">
        <v>68</v>
      </c>
      <c r="Y892" s="2" t="s">
        <v>86</v>
      </c>
      <c r="Z892" s="2"/>
      <c r="AA892" s="2" t="s">
        <v>16241</v>
      </c>
      <c r="AB892" s="2" t="s">
        <v>87</v>
      </c>
      <c r="AC892" s="2" t="s">
        <v>18268</v>
      </c>
      <c r="AD892" s="2">
        <v>2042600</v>
      </c>
      <c r="AE892" s="2">
        <v>28</v>
      </c>
      <c r="AF892" s="2"/>
      <c r="AG892" s="2"/>
      <c r="AH892" s="2" t="s">
        <v>18270</v>
      </c>
      <c r="AI892" s="2">
        <v>3</v>
      </c>
      <c r="AJ892" s="2">
        <v>3</v>
      </c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 t="s">
        <v>71</v>
      </c>
      <c r="CE892" s="2">
        <v>0</v>
      </c>
      <c r="CF892" s="2" t="s">
        <v>15683</v>
      </c>
      <c r="CG892" s="2" t="e">
        <v>#N/A</v>
      </c>
      <c r="CH892" s="2" t="s">
        <v>15705</v>
      </c>
      <c r="CI892" s="49"/>
    </row>
    <row r="893" spans="1:87" x14ac:dyDescent="0.2">
      <c r="A893" s="2" t="s">
        <v>633</v>
      </c>
      <c r="B893" s="2" t="s">
        <v>23934</v>
      </c>
      <c r="C893" s="2" t="s">
        <v>59</v>
      </c>
      <c r="D893" s="2" t="s">
        <v>633</v>
      </c>
      <c r="E893" s="2" t="s">
        <v>633</v>
      </c>
      <c r="F893" s="2" t="s">
        <v>634</v>
      </c>
      <c r="G893" s="23" t="s">
        <v>635</v>
      </c>
      <c r="H893" s="2" t="s">
        <v>61</v>
      </c>
      <c r="I893" s="2" t="s">
        <v>61</v>
      </c>
      <c r="J893" s="2" t="s">
        <v>61</v>
      </c>
      <c r="K893" s="2" t="s">
        <v>61</v>
      </c>
      <c r="L893" s="43" t="s">
        <v>17088</v>
      </c>
      <c r="M893" s="2" t="s">
        <v>133</v>
      </c>
      <c r="N893" s="2">
        <v>24.397649999999999</v>
      </c>
      <c r="O893" s="2">
        <v>54.557499999999997</v>
      </c>
      <c r="P893" s="2" t="s">
        <v>64</v>
      </c>
      <c r="Q893" s="2" t="s">
        <v>65</v>
      </c>
      <c r="R893" s="43" t="s">
        <v>18854</v>
      </c>
      <c r="S893" s="41" t="s">
        <v>1554</v>
      </c>
      <c r="T893" s="41" t="s">
        <v>18460</v>
      </c>
      <c r="U893" s="2" t="s">
        <v>16801</v>
      </c>
      <c r="V893" s="2" t="s">
        <v>253</v>
      </c>
      <c r="W893" s="41" t="s">
        <v>17588</v>
      </c>
      <c r="X893" s="2" t="s">
        <v>68</v>
      </c>
      <c r="Y893" s="2" t="s">
        <v>76</v>
      </c>
      <c r="Z893" s="2"/>
      <c r="AA893" s="2" t="s">
        <v>16241</v>
      </c>
      <c r="AB893" s="2" t="s">
        <v>77</v>
      </c>
      <c r="AC893" s="2" t="s">
        <v>18268</v>
      </c>
      <c r="AD893" s="2">
        <v>2042600</v>
      </c>
      <c r="AE893" s="2">
        <v>29</v>
      </c>
      <c r="AF893" s="2"/>
      <c r="AG893" s="2"/>
      <c r="AH893" s="2" t="s">
        <v>18270</v>
      </c>
      <c r="AI893" s="2">
        <v>3</v>
      </c>
      <c r="AJ893" s="2">
        <v>3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 t="s">
        <v>78</v>
      </c>
      <c r="CE893" s="2" t="s">
        <v>636</v>
      </c>
      <c r="CF893" s="2" t="s">
        <v>15683</v>
      </c>
      <c r="CG893" s="2" t="e">
        <v>#N/A</v>
      </c>
      <c r="CH893" s="2" t="s">
        <v>15705</v>
      </c>
      <c r="CI893" s="49"/>
    </row>
    <row r="894" spans="1:87" x14ac:dyDescent="0.2">
      <c r="A894" s="2" t="s">
        <v>637</v>
      </c>
      <c r="B894" s="2" t="s">
        <v>23935</v>
      </c>
      <c r="C894" s="2" t="s">
        <v>59</v>
      </c>
      <c r="D894" s="2" t="s">
        <v>637</v>
      </c>
      <c r="E894" s="2" t="s">
        <v>637</v>
      </c>
      <c r="F894" s="2" t="s">
        <v>638</v>
      </c>
      <c r="G894" s="23" t="s">
        <v>639</v>
      </c>
      <c r="H894" s="2" t="s">
        <v>61</v>
      </c>
      <c r="I894" s="2" t="s">
        <v>61</v>
      </c>
      <c r="J894" s="2" t="s">
        <v>61</v>
      </c>
      <c r="K894" s="2" t="s">
        <v>61</v>
      </c>
      <c r="L894" s="43" t="s">
        <v>17088</v>
      </c>
      <c r="M894" s="2" t="s">
        <v>133</v>
      </c>
      <c r="N894" s="2">
        <v>24.374199999999998</v>
      </c>
      <c r="O894" s="2">
        <v>54.5199</v>
      </c>
      <c r="P894" s="2" t="s">
        <v>64</v>
      </c>
      <c r="Q894" s="2" t="s">
        <v>65</v>
      </c>
      <c r="R894" s="43" t="s">
        <v>18854</v>
      </c>
      <c r="S894" s="41" t="s">
        <v>1554</v>
      </c>
      <c r="T894" s="41" t="s">
        <v>18460</v>
      </c>
      <c r="U894" s="2" t="s">
        <v>16803</v>
      </c>
      <c r="V894" s="2" t="s">
        <v>253</v>
      </c>
      <c r="W894" s="41" t="s">
        <v>17588</v>
      </c>
      <c r="X894" s="2" t="s">
        <v>68</v>
      </c>
      <c r="Y894" s="2" t="s">
        <v>102</v>
      </c>
      <c r="Z894" s="2" t="s">
        <v>20</v>
      </c>
      <c r="AA894" s="2" t="s">
        <v>16241</v>
      </c>
      <c r="AB894" s="2" t="s">
        <v>103</v>
      </c>
      <c r="AC894" s="2" t="s">
        <v>18269</v>
      </c>
      <c r="AD894" s="2">
        <v>2600200</v>
      </c>
      <c r="AE894" s="2">
        <v>26</v>
      </c>
      <c r="AF894" s="2"/>
      <c r="AG894" s="2"/>
      <c r="AH894" s="2" t="s">
        <v>18271</v>
      </c>
      <c r="AI894" s="2">
        <v>3</v>
      </c>
      <c r="AJ894" s="2">
        <v>3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 t="s">
        <v>78</v>
      </c>
      <c r="CE894" s="2" t="s">
        <v>640</v>
      </c>
      <c r="CF894" s="2" t="s">
        <v>15683</v>
      </c>
      <c r="CG894" s="2" t="e">
        <v>#N/A</v>
      </c>
      <c r="CH894" s="2" t="s">
        <v>15705</v>
      </c>
      <c r="CI894" s="49"/>
    </row>
    <row r="895" spans="1:87" x14ac:dyDescent="0.2">
      <c r="A895" s="2" t="s">
        <v>653</v>
      </c>
      <c r="B895" s="2" t="s">
        <v>23936</v>
      </c>
      <c r="C895" s="2" t="s">
        <v>59</v>
      </c>
      <c r="D895" s="2" t="s">
        <v>653</v>
      </c>
      <c r="E895" s="2" t="s">
        <v>653</v>
      </c>
      <c r="F895" s="2" t="s">
        <v>654</v>
      </c>
      <c r="G895" s="23" t="s">
        <v>655</v>
      </c>
      <c r="H895" s="2" t="s">
        <v>61</v>
      </c>
      <c r="I895" s="2" t="s">
        <v>61</v>
      </c>
      <c r="J895" s="2" t="s">
        <v>61</v>
      </c>
      <c r="K895" s="2" t="s">
        <v>61</v>
      </c>
      <c r="L895" s="43" t="s">
        <v>17088</v>
      </c>
      <c r="M895" s="2" t="s">
        <v>133</v>
      </c>
      <c r="N895" s="39">
        <v>24.358841900000002</v>
      </c>
      <c r="O895" s="39">
        <v>54.502310700000002</v>
      </c>
      <c r="P895" s="2" t="s">
        <v>64</v>
      </c>
      <c r="Q895" s="2" t="s">
        <v>65</v>
      </c>
      <c r="R895" s="43" t="s">
        <v>16802</v>
      </c>
      <c r="S895" s="41" t="s">
        <v>4932</v>
      </c>
      <c r="T895" s="41" t="s">
        <v>18462</v>
      </c>
      <c r="U895" s="2" t="s">
        <v>6245</v>
      </c>
      <c r="V895" s="2" t="s">
        <v>360</v>
      </c>
      <c r="W895" s="41" t="s">
        <v>17588</v>
      </c>
      <c r="X895" s="2" t="s">
        <v>68</v>
      </c>
      <c r="Y895" s="2" t="s">
        <v>102</v>
      </c>
      <c r="Z895" s="2"/>
      <c r="AA895" s="2" t="s">
        <v>16241</v>
      </c>
      <c r="AB895" s="2" t="s">
        <v>103</v>
      </c>
      <c r="AC895" s="2" t="s">
        <v>18269</v>
      </c>
      <c r="AD895" s="2">
        <v>2600200</v>
      </c>
      <c r="AE895" s="2">
        <v>30</v>
      </c>
      <c r="AF895" s="2"/>
      <c r="AG895" s="2"/>
      <c r="AH895" s="2" t="s">
        <v>18271</v>
      </c>
      <c r="AI895" s="2">
        <v>3</v>
      </c>
      <c r="AJ895" s="2">
        <v>3</v>
      </c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 t="s">
        <v>78</v>
      </c>
      <c r="CE895" s="2" t="s">
        <v>656</v>
      </c>
      <c r="CF895" s="2" t="s">
        <v>15683</v>
      </c>
      <c r="CG895" s="2" t="s">
        <v>253</v>
      </c>
      <c r="CH895" s="2" t="s">
        <v>15706</v>
      </c>
      <c r="CI895" s="49"/>
    </row>
    <row r="896" spans="1:87" x14ac:dyDescent="0.2">
      <c r="A896" s="2" t="s">
        <v>641</v>
      </c>
      <c r="B896" s="2" t="s">
        <v>23937</v>
      </c>
      <c r="C896" s="2" t="s">
        <v>59</v>
      </c>
      <c r="D896" s="2" t="s">
        <v>641</v>
      </c>
      <c r="E896" s="2" t="s">
        <v>641</v>
      </c>
      <c r="F896" s="2" t="s">
        <v>642</v>
      </c>
      <c r="G896" s="23" t="s">
        <v>643</v>
      </c>
      <c r="H896" s="2" t="s">
        <v>83</v>
      </c>
      <c r="I896" s="2" t="s">
        <v>61</v>
      </c>
      <c r="J896" s="2" t="s">
        <v>61</v>
      </c>
      <c r="K896" s="2" t="s">
        <v>61</v>
      </c>
      <c r="L896" s="43" t="s">
        <v>17088</v>
      </c>
      <c r="M896" s="2" t="s">
        <v>133</v>
      </c>
      <c r="N896" s="39">
        <v>24.354988299999999</v>
      </c>
      <c r="O896" s="39">
        <v>54.518358800000001</v>
      </c>
      <c r="P896" s="2" t="s">
        <v>64</v>
      </c>
      <c r="Q896" s="2" t="s">
        <v>65</v>
      </c>
      <c r="R896" s="43" t="s">
        <v>18854</v>
      </c>
      <c r="S896" s="41" t="s">
        <v>1554</v>
      </c>
      <c r="T896" s="41" t="s">
        <v>18460</v>
      </c>
      <c r="U896" s="2" t="s">
        <v>16801</v>
      </c>
      <c r="V896" s="2" t="s">
        <v>253</v>
      </c>
      <c r="W896" s="41" t="s">
        <v>17588</v>
      </c>
      <c r="X896" s="2" t="s">
        <v>68</v>
      </c>
      <c r="Y896" s="2" t="s">
        <v>102</v>
      </c>
      <c r="Z896" s="2" t="s">
        <v>20</v>
      </c>
      <c r="AA896" s="2" t="s">
        <v>16241</v>
      </c>
      <c r="AB896" s="2" t="s">
        <v>103</v>
      </c>
      <c r="AC896" s="2" t="s">
        <v>18269</v>
      </c>
      <c r="AD896" s="2">
        <v>2600200</v>
      </c>
      <c r="AE896" s="2">
        <v>29</v>
      </c>
      <c r="AF896" s="2"/>
      <c r="AG896" s="2"/>
      <c r="AH896" s="2" t="s">
        <v>18271</v>
      </c>
      <c r="AI896" s="2">
        <v>3</v>
      </c>
      <c r="AJ896" s="2">
        <v>3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 t="s">
        <v>78</v>
      </c>
      <c r="CE896" s="2" t="s">
        <v>644</v>
      </c>
      <c r="CF896" s="2" t="s">
        <v>15683</v>
      </c>
      <c r="CG896" s="2" t="e">
        <v>#N/A</v>
      </c>
      <c r="CH896" s="2" t="s">
        <v>15705</v>
      </c>
      <c r="CI896" s="49"/>
    </row>
    <row r="897" spans="1:87" x14ac:dyDescent="0.2">
      <c r="A897" s="2" t="s">
        <v>645</v>
      </c>
      <c r="B897" s="2" t="s">
        <v>23938</v>
      </c>
      <c r="C897" s="2" t="s">
        <v>59</v>
      </c>
      <c r="D897" s="2" t="s">
        <v>645</v>
      </c>
      <c r="E897" s="2" t="s">
        <v>645</v>
      </c>
      <c r="F897" s="2" t="s">
        <v>646</v>
      </c>
      <c r="G897" s="23" t="s">
        <v>647</v>
      </c>
      <c r="H897" s="2" t="s">
        <v>61</v>
      </c>
      <c r="I897" s="2" t="s">
        <v>61</v>
      </c>
      <c r="J897" s="2" t="s">
        <v>61</v>
      </c>
      <c r="K897" s="2" t="s">
        <v>61</v>
      </c>
      <c r="L897" s="43" t="s">
        <v>17088</v>
      </c>
      <c r="M897" s="2" t="s">
        <v>133</v>
      </c>
      <c r="N897" s="2">
        <v>24.43909</v>
      </c>
      <c r="O897" s="2">
        <v>54.431640000000002</v>
      </c>
      <c r="P897" s="2" t="s">
        <v>64</v>
      </c>
      <c r="Q897" s="2" t="s">
        <v>65</v>
      </c>
      <c r="R897" s="43" t="s">
        <v>18854</v>
      </c>
      <c r="S897" s="41" t="s">
        <v>1554</v>
      </c>
      <c r="T897" s="41" t="s">
        <v>18460</v>
      </c>
      <c r="U897" s="2" t="s">
        <v>16801</v>
      </c>
      <c r="V897" s="2" t="s">
        <v>253</v>
      </c>
      <c r="W897" s="41" t="s">
        <v>17588</v>
      </c>
      <c r="X897" s="2" t="s">
        <v>68</v>
      </c>
      <c r="Y897" s="2" t="s">
        <v>102</v>
      </c>
      <c r="Z897" s="2"/>
      <c r="AA897" s="2" t="s">
        <v>16241</v>
      </c>
      <c r="AB897" s="2" t="s">
        <v>103</v>
      </c>
      <c r="AC897" s="2" t="s">
        <v>18268</v>
      </c>
      <c r="AD897" s="2">
        <v>2501800</v>
      </c>
      <c r="AE897" s="2">
        <v>26</v>
      </c>
      <c r="AF897" s="2"/>
      <c r="AG897" s="2"/>
      <c r="AH897" s="2" t="s">
        <v>18270</v>
      </c>
      <c r="AI897" s="2">
        <v>6</v>
      </c>
      <c r="AJ897" s="2">
        <v>3</v>
      </c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 t="s">
        <v>78</v>
      </c>
      <c r="CE897" s="2" t="s">
        <v>648</v>
      </c>
      <c r="CF897" s="2" t="s">
        <v>15683</v>
      </c>
      <c r="CG897" s="2" t="e">
        <v>#N/A</v>
      </c>
      <c r="CH897" s="2" t="s">
        <v>15705</v>
      </c>
      <c r="CI897" s="49"/>
    </row>
    <row r="898" spans="1:87" x14ac:dyDescent="0.2">
      <c r="A898" s="2" t="s">
        <v>649</v>
      </c>
      <c r="B898" s="2" t="s">
        <v>23939</v>
      </c>
      <c r="C898" s="2" t="s">
        <v>59</v>
      </c>
      <c r="D898" s="2" t="s">
        <v>649</v>
      </c>
      <c r="E898" s="2" t="s">
        <v>649</v>
      </c>
      <c r="F898" s="2" t="s">
        <v>650</v>
      </c>
      <c r="G898" s="23" t="s">
        <v>651</v>
      </c>
      <c r="H898" s="2" t="s">
        <v>61</v>
      </c>
      <c r="I898" s="2" t="s">
        <v>61</v>
      </c>
      <c r="J898" s="2" t="s">
        <v>61</v>
      </c>
      <c r="K898" s="2" t="s">
        <v>61</v>
      </c>
      <c r="L898" s="43" t="s">
        <v>17088</v>
      </c>
      <c r="M898" s="2" t="s">
        <v>133</v>
      </c>
      <c r="N898" s="2">
        <v>24.343640000000001</v>
      </c>
      <c r="O898" s="2">
        <v>54.47231</v>
      </c>
      <c r="P898" s="2" t="s">
        <v>64</v>
      </c>
      <c r="Q898" s="2" t="s">
        <v>65</v>
      </c>
      <c r="R898" s="43" t="s">
        <v>18854</v>
      </c>
      <c r="S898" s="41" t="s">
        <v>1554</v>
      </c>
      <c r="T898" s="41" t="s">
        <v>18460</v>
      </c>
      <c r="U898" s="2" t="s">
        <v>16801</v>
      </c>
      <c r="V898" s="2" t="s">
        <v>253</v>
      </c>
      <c r="W898" s="41" t="s">
        <v>17588</v>
      </c>
      <c r="X898" s="2" t="s">
        <v>68</v>
      </c>
      <c r="Y898" s="2" t="s">
        <v>102</v>
      </c>
      <c r="Z898" s="2"/>
      <c r="AA898" s="2" t="s">
        <v>16241</v>
      </c>
      <c r="AB898" s="2" t="s">
        <v>103</v>
      </c>
      <c r="AC898" s="2" t="s">
        <v>18268</v>
      </c>
      <c r="AD898" s="2">
        <v>2600100</v>
      </c>
      <c r="AE898" s="2">
        <v>29</v>
      </c>
      <c r="AF898" s="2"/>
      <c r="AG898" s="2"/>
      <c r="AH898" s="2" t="s">
        <v>18270</v>
      </c>
      <c r="AI898" s="2">
        <v>3</v>
      </c>
      <c r="AJ898" s="2">
        <v>3</v>
      </c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 t="s">
        <v>78</v>
      </c>
      <c r="CE898" s="2" t="s">
        <v>652</v>
      </c>
      <c r="CF898" s="2" t="s">
        <v>15683</v>
      </c>
      <c r="CG898" s="2" t="e">
        <v>#N/A</v>
      </c>
      <c r="CH898" s="2" t="s">
        <v>15705</v>
      </c>
      <c r="CI898" s="49"/>
    </row>
    <row r="899" spans="1:87" x14ac:dyDescent="0.2">
      <c r="A899" s="2" t="s">
        <v>660</v>
      </c>
      <c r="B899" s="2" t="s">
        <v>23940</v>
      </c>
      <c r="C899" s="2" t="s">
        <v>59</v>
      </c>
      <c r="D899" s="2" t="s">
        <v>660</v>
      </c>
      <c r="E899" s="2" t="s">
        <v>660</v>
      </c>
      <c r="F899" s="2" t="s">
        <v>661</v>
      </c>
      <c r="G899" s="23" t="s">
        <v>662</v>
      </c>
      <c r="H899" s="2" t="s">
        <v>61</v>
      </c>
      <c r="I899" s="2" t="s">
        <v>61</v>
      </c>
      <c r="J899" s="2" t="s">
        <v>61</v>
      </c>
      <c r="K899" s="2" t="s">
        <v>61</v>
      </c>
      <c r="L899" s="43" t="s">
        <v>17088</v>
      </c>
      <c r="M899" s="2" t="s">
        <v>133</v>
      </c>
      <c r="N899" s="2">
        <v>24.379930000000002</v>
      </c>
      <c r="O899" s="2">
        <v>54.496490000000001</v>
      </c>
      <c r="P899" s="2" t="s">
        <v>64</v>
      </c>
      <c r="Q899" s="2" t="s">
        <v>65</v>
      </c>
      <c r="R899" s="43" t="s">
        <v>18854</v>
      </c>
      <c r="S899" s="41" t="s">
        <v>1554</v>
      </c>
      <c r="T899" s="41" t="s">
        <v>18460</v>
      </c>
      <c r="U899" s="2" t="s">
        <v>16803</v>
      </c>
      <c r="V899" s="2" t="s">
        <v>253</v>
      </c>
      <c r="W899" s="41" t="s">
        <v>17588</v>
      </c>
      <c r="X899" s="2" t="s">
        <v>68</v>
      </c>
      <c r="Y899" s="2" t="s">
        <v>76</v>
      </c>
      <c r="Z899" s="2"/>
      <c r="AA899" s="2" t="s">
        <v>16241</v>
      </c>
      <c r="AB899" s="2" t="s">
        <v>77</v>
      </c>
      <c r="AC899" s="2" t="s">
        <v>18269</v>
      </c>
      <c r="AD899" s="2">
        <v>2600200</v>
      </c>
      <c r="AE899" s="2">
        <v>28</v>
      </c>
      <c r="AF899" s="2"/>
      <c r="AG899" s="2"/>
      <c r="AH899" s="2" t="s">
        <v>18271</v>
      </c>
      <c r="AI899" s="2">
        <v>3</v>
      </c>
      <c r="AJ899" s="2">
        <v>3</v>
      </c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 t="s">
        <v>78</v>
      </c>
      <c r="CE899" s="2" t="s">
        <v>663</v>
      </c>
      <c r="CF899" s="2" t="s">
        <v>15683</v>
      </c>
      <c r="CG899" s="2" t="e">
        <v>#N/A</v>
      </c>
      <c r="CH899" s="2" t="s">
        <v>15705</v>
      </c>
      <c r="CI899" s="49"/>
    </row>
    <row r="900" spans="1:87" x14ac:dyDescent="0.2">
      <c r="A900" s="2" t="s">
        <v>664</v>
      </c>
      <c r="B900" s="2" t="s">
        <v>23941</v>
      </c>
      <c r="C900" s="2" t="s">
        <v>59</v>
      </c>
      <c r="D900" s="2" t="s">
        <v>664</v>
      </c>
      <c r="E900" s="2" t="s">
        <v>664</v>
      </c>
      <c r="F900" s="2" t="s">
        <v>665</v>
      </c>
      <c r="G900" s="23" t="s">
        <v>666</v>
      </c>
      <c r="H900" s="2" t="s">
        <v>61</v>
      </c>
      <c r="I900" s="2" t="s">
        <v>61</v>
      </c>
      <c r="J900" s="2" t="s">
        <v>61</v>
      </c>
      <c r="K900" s="2" t="s">
        <v>61</v>
      </c>
      <c r="L900" s="43" t="s">
        <v>17088</v>
      </c>
      <c r="M900" s="2" t="s">
        <v>133</v>
      </c>
      <c r="N900" s="2">
        <v>24.342379999999999</v>
      </c>
      <c r="O900" s="2">
        <v>54.495080000000002</v>
      </c>
      <c r="P900" s="2" t="s">
        <v>64</v>
      </c>
      <c r="Q900" s="2" t="s">
        <v>65</v>
      </c>
      <c r="R900" s="43" t="s">
        <v>18854</v>
      </c>
      <c r="S900" s="41" t="s">
        <v>1554</v>
      </c>
      <c r="T900" s="41" t="s">
        <v>18460</v>
      </c>
      <c r="U900" s="2" t="s">
        <v>16801</v>
      </c>
      <c r="V900" s="2" t="s">
        <v>253</v>
      </c>
      <c r="W900" s="41" t="s">
        <v>17588</v>
      </c>
      <c r="X900" s="2" t="s">
        <v>68</v>
      </c>
      <c r="Y900" s="2" t="s">
        <v>102</v>
      </c>
      <c r="Z900" s="2" t="s">
        <v>20</v>
      </c>
      <c r="AA900" s="2" t="s">
        <v>16241</v>
      </c>
      <c r="AB900" s="2" t="s">
        <v>103</v>
      </c>
      <c r="AC900" s="2" t="s">
        <v>18269</v>
      </c>
      <c r="AD900" s="2">
        <v>2600200</v>
      </c>
      <c r="AE900" s="2">
        <v>35</v>
      </c>
      <c r="AF900" s="2"/>
      <c r="AG900" s="2"/>
      <c r="AH900" s="2" t="s">
        <v>18271</v>
      </c>
      <c r="AI900" s="2">
        <v>3</v>
      </c>
      <c r="AJ900" s="2">
        <v>3</v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 t="s">
        <v>78</v>
      </c>
      <c r="CE900" s="2" t="s">
        <v>667</v>
      </c>
      <c r="CF900" s="2" t="s">
        <v>15685</v>
      </c>
      <c r="CG900" s="2" t="e">
        <v>#N/A</v>
      </c>
      <c r="CH900" s="2" t="s">
        <v>15705</v>
      </c>
      <c r="CI900" s="49"/>
    </row>
    <row r="901" spans="1:87" x14ac:dyDescent="0.2">
      <c r="A901" s="2" t="s">
        <v>668</v>
      </c>
      <c r="B901" s="2" t="s">
        <v>23942</v>
      </c>
      <c r="C901" s="2" t="s">
        <v>59</v>
      </c>
      <c r="D901" s="2" t="s">
        <v>668</v>
      </c>
      <c r="E901" s="2" t="s">
        <v>668</v>
      </c>
      <c r="F901" s="2" t="s">
        <v>669</v>
      </c>
      <c r="G901" s="23" t="s">
        <v>670</v>
      </c>
      <c r="H901" s="2" t="s">
        <v>61</v>
      </c>
      <c r="I901" s="2" t="s">
        <v>61</v>
      </c>
      <c r="J901" s="2" t="s">
        <v>61</v>
      </c>
      <c r="K901" s="2" t="s">
        <v>61</v>
      </c>
      <c r="L901" s="43" t="s">
        <v>17088</v>
      </c>
      <c r="M901" s="2" t="s">
        <v>133</v>
      </c>
      <c r="N901" s="2">
        <v>24.393229999999999</v>
      </c>
      <c r="O901" s="2">
        <v>54.511220000000002</v>
      </c>
      <c r="P901" s="2" t="s">
        <v>64</v>
      </c>
      <c r="Q901" s="2" t="s">
        <v>65</v>
      </c>
      <c r="R901" s="43" t="s">
        <v>18854</v>
      </c>
      <c r="S901" s="41" t="s">
        <v>1554</v>
      </c>
      <c r="T901" s="41" t="s">
        <v>18460</v>
      </c>
      <c r="U901" s="2" t="s">
        <v>16801</v>
      </c>
      <c r="V901" s="2" t="s">
        <v>253</v>
      </c>
      <c r="W901" s="41" t="s">
        <v>17588</v>
      </c>
      <c r="X901" s="2" t="s">
        <v>68</v>
      </c>
      <c r="Y901" s="2" t="s">
        <v>76</v>
      </c>
      <c r="Z901" s="2"/>
      <c r="AA901" s="2" t="s">
        <v>16241</v>
      </c>
      <c r="AB901" s="2" t="s">
        <v>77</v>
      </c>
      <c r="AC901" s="2" t="s">
        <v>18268</v>
      </c>
      <c r="AD901" s="2">
        <v>2043900</v>
      </c>
      <c r="AE901" s="2">
        <v>30</v>
      </c>
      <c r="AF901" s="2"/>
      <c r="AG901" s="2"/>
      <c r="AH901" s="2" t="s">
        <v>18270</v>
      </c>
      <c r="AI901" s="2">
        <v>3</v>
      </c>
      <c r="AJ901" s="2">
        <v>3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 t="s">
        <v>78</v>
      </c>
      <c r="CE901" s="2" t="s">
        <v>671</v>
      </c>
      <c r="CF901" s="2" t="s">
        <v>15683</v>
      </c>
      <c r="CG901" s="2" t="e">
        <v>#N/A</v>
      </c>
      <c r="CH901" s="2" t="s">
        <v>15705</v>
      </c>
      <c r="CI901" s="49"/>
    </row>
    <row r="902" spans="1:87" x14ac:dyDescent="0.2">
      <c r="A902" s="2" t="s">
        <v>672</v>
      </c>
      <c r="B902" s="2" t="s">
        <v>23943</v>
      </c>
      <c r="C902" s="2" t="s">
        <v>59</v>
      </c>
      <c r="D902" s="2" t="s">
        <v>672</v>
      </c>
      <c r="E902" s="2" t="s">
        <v>672</v>
      </c>
      <c r="F902" s="2" t="s">
        <v>673</v>
      </c>
      <c r="G902" s="23" t="s">
        <v>674</v>
      </c>
      <c r="H902" s="2" t="s">
        <v>61</v>
      </c>
      <c r="I902" s="2" t="s">
        <v>61</v>
      </c>
      <c r="J902" s="2" t="s">
        <v>61</v>
      </c>
      <c r="K902" s="2" t="s">
        <v>61</v>
      </c>
      <c r="L902" s="43" t="s">
        <v>17088</v>
      </c>
      <c r="M902" s="2" t="s">
        <v>133</v>
      </c>
      <c r="N902" s="39">
        <v>24.411020000000001</v>
      </c>
      <c r="O902" s="39">
        <v>54.435250000000003</v>
      </c>
      <c r="P902" s="2" t="s">
        <v>64</v>
      </c>
      <c r="Q902" s="2" t="s">
        <v>65</v>
      </c>
      <c r="R902" s="43" t="s">
        <v>18854</v>
      </c>
      <c r="S902" s="41" t="s">
        <v>1554</v>
      </c>
      <c r="T902" s="41" t="s">
        <v>18460</v>
      </c>
      <c r="U902" s="2" t="s">
        <v>16801</v>
      </c>
      <c r="V902" s="2" t="s">
        <v>253</v>
      </c>
      <c r="W902" s="41" t="s">
        <v>17588</v>
      </c>
      <c r="X902" s="2" t="s">
        <v>68</v>
      </c>
      <c r="Y902" s="2" t="s">
        <v>76</v>
      </c>
      <c r="Z902" s="2"/>
      <c r="AA902" s="2" t="s">
        <v>16241</v>
      </c>
      <c r="AB902" s="2" t="s">
        <v>77</v>
      </c>
      <c r="AC902" s="2" t="s">
        <v>18268</v>
      </c>
      <c r="AD902" s="2">
        <v>2502000</v>
      </c>
      <c r="AE902" s="2">
        <v>30</v>
      </c>
      <c r="AF902" s="2"/>
      <c r="AG902" s="2"/>
      <c r="AH902" s="2" t="s">
        <v>18270</v>
      </c>
      <c r="AI902" s="2">
        <v>3</v>
      </c>
      <c r="AJ902" s="2">
        <v>3</v>
      </c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 t="s">
        <v>78</v>
      </c>
      <c r="CE902" s="2" t="s">
        <v>19338</v>
      </c>
      <c r="CF902" s="2" t="s">
        <v>15683</v>
      </c>
      <c r="CG902" s="2" t="e">
        <v>#N/A</v>
      </c>
      <c r="CH902" s="2" t="s">
        <v>15705</v>
      </c>
      <c r="CI902" s="49"/>
    </row>
    <row r="903" spans="1:87" x14ac:dyDescent="0.2">
      <c r="A903" s="2" t="s">
        <v>16227</v>
      </c>
      <c r="B903" s="2" t="s">
        <v>23944</v>
      </c>
      <c r="C903" s="2" t="s">
        <v>59</v>
      </c>
      <c r="D903" s="2"/>
      <c r="E903" s="2" t="s">
        <v>16227</v>
      </c>
      <c r="F903" s="2" t="s">
        <v>16253</v>
      </c>
      <c r="G903" s="23" t="s">
        <v>17571</v>
      </c>
      <c r="H903" s="2"/>
      <c r="I903" s="2" t="s">
        <v>61</v>
      </c>
      <c r="J903" s="2" t="s">
        <v>61</v>
      </c>
      <c r="K903" s="2" t="s">
        <v>61</v>
      </c>
      <c r="L903" s="46">
        <v>44838</v>
      </c>
      <c r="M903" s="2" t="s">
        <v>4978</v>
      </c>
      <c r="N903" s="2">
        <v>24.424050000000001</v>
      </c>
      <c r="O903" s="2">
        <v>54.577159999999999</v>
      </c>
      <c r="P903" s="2" t="s">
        <v>64</v>
      </c>
      <c r="Q903" s="2" t="s">
        <v>65</v>
      </c>
      <c r="R903" s="43" t="s">
        <v>16802</v>
      </c>
      <c r="S903" s="41" t="s">
        <v>16804</v>
      </c>
      <c r="T903" s="41" t="s">
        <v>18463</v>
      </c>
      <c r="U903" s="2" t="s">
        <v>16804</v>
      </c>
      <c r="V903" s="2" t="s">
        <v>4763</v>
      </c>
      <c r="W903" s="41" t="s">
        <v>17589</v>
      </c>
      <c r="X903" s="2" t="s">
        <v>68</v>
      </c>
      <c r="Y903" s="2" t="s">
        <v>76</v>
      </c>
      <c r="Z903" s="2"/>
      <c r="AA903" s="2" t="s">
        <v>16241</v>
      </c>
      <c r="AB903" s="2" t="s">
        <v>77</v>
      </c>
      <c r="AC903" s="2" t="s">
        <v>18268</v>
      </c>
      <c r="AD903" s="2">
        <v>2042600</v>
      </c>
      <c r="AE903" s="2">
        <v>30</v>
      </c>
      <c r="AF903" s="2"/>
      <c r="AG903" s="2"/>
      <c r="AH903" s="2" t="s">
        <v>18270</v>
      </c>
      <c r="AI903" s="2">
        <v>3</v>
      </c>
      <c r="AJ903" s="2">
        <v>3</v>
      </c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 t="s">
        <v>71</v>
      </c>
      <c r="CE903" s="2">
        <v>0</v>
      </c>
      <c r="CF903" s="2">
        <v>35</v>
      </c>
      <c r="CG903" s="2" t="s">
        <v>253</v>
      </c>
      <c r="CH903" s="2"/>
      <c r="CI903" s="49"/>
    </row>
    <row r="904" spans="1:87" x14ac:dyDescent="0.2">
      <c r="A904" s="2" t="s">
        <v>675</v>
      </c>
      <c r="B904" s="2" t="s">
        <v>23945</v>
      </c>
      <c r="C904" s="2" t="s">
        <v>59</v>
      </c>
      <c r="D904" s="2" t="s">
        <v>675</v>
      </c>
      <c r="E904" s="2" t="s">
        <v>675</v>
      </c>
      <c r="F904" s="2" t="s">
        <v>676</v>
      </c>
      <c r="G904" s="23" t="s">
        <v>677</v>
      </c>
      <c r="H904" s="2" t="s">
        <v>61</v>
      </c>
      <c r="I904" s="2" t="s">
        <v>61</v>
      </c>
      <c r="J904" s="2" t="s">
        <v>61</v>
      </c>
      <c r="K904" s="2" t="s">
        <v>61</v>
      </c>
      <c r="L904" s="43" t="s">
        <v>17088</v>
      </c>
      <c r="M904" s="2" t="s">
        <v>133</v>
      </c>
      <c r="N904" s="39">
        <v>24.4430388</v>
      </c>
      <c r="O904" s="39">
        <v>54.430009599999998</v>
      </c>
      <c r="P904" s="2" t="s">
        <v>64</v>
      </c>
      <c r="Q904" s="2" t="s">
        <v>65</v>
      </c>
      <c r="R904" s="43" t="s">
        <v>18854</v>
      </c>
      <c r="S904" s="41" t="s">
        <v>1554</v>
      </c>
      <c r="T904" s="41" t="s">
        <v>18460</v>
      </c>
      <c r="U904" s="2" t="s">
        <v>16803</v>
      </c>
      <c r="V904" s="2" t="s">
        <v>253</v>
      </c>
      <c r="W904" s="41" t="s">
        <v>17588</v>
      </c>
      <c r="X904" s="2" t="s">
        <v>68</v>
      </c>
      <c r="Y904" s="2" t="s">
        <v>102</v>
      </c>
      <c r="Z904" s="2"/>
      <c r="AA904" s="2" t="s">
        <v>16241</v>
      </c>
      <c r="AB904" s="2" t="s">
        <v>103</v>
      </c>
      <c r="AC904" s="2" t="s">
        <v>18268</v>
      </c>
      <c r="AD904" s="2">
        <v>2501500</v>
      </c>
      <c r="AE904" s="2">
        <v>30</v>
      </c>
      <c r="AF904" s="2"/>
      <c r="AG904" s="2"/>
      <c r="AH904" s="2" t="s">
        <v>18270</v>
      </c>
      <c r="AI904" s="2">
        <v>3</v>
      </c>
      <c r="AJ904" s="2">
        <v>3</v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 t="s">
        <v>78</v>
      </c>
      <c r="CE904" s="2" t="s">
        <v>678</v>
      </c>
      <c r="CF904" s="2" t="s">
        <v>15683</v>
      </c>
      <c r="CG904" s="2" t="e">
        <v>#N/A</v>
      </c>
      <c r="CH904" s="2" t="s">
        <v>15705</v>
      </c>
      <c r="CI904" s="49"/>
    </row>
    <row r="905" spans="1:87" x14ac:dyDescent="0.2">
      <c r="A905" s="2" t="s">
        <v>679</v>
      </c>
      <c r="B905" s="2" t="s">
        <v>23946</v>
      </c>
      <c r="C905" s="2" t="s">
        <v>59</v>
      </c>
      <c r="D905" s="2" t="s">
        <v>679</v>
      </c>
      <c r="E905" s="2" t="s">
        <v>679</v>
      </c>
      <c r="F905" s="2" t="s">
        <v>680</v>
      </c>
      <c r="G905" s="23" t="s">
        <v>681</v>
      </c>
      <c r="H905" s="2" t="s">
        <v>61</v>
      </c>
      <c r="I905" s="2" t="s">
        <v>61</v>
      </c>
      <c r="J905" s="2" t="s">
        <v>61</v>
      </c>
      <c r="K905" s="2" t="s">
        <v>61</v>
      </c>
      <c r="L905" s="43" t="s">
        <v>17088</v>
      </c>
      <c r="M905" s="2" t="s">
        <v>133</v>
      </c>
      <c r="N905" s="2">
        <v>24.4404</v>
      </c>
      <c r="O905" s="2">
        <v>54.419930000000001</v>
      </c>
      <c r="P905" s="2" t="s">
        <v>64</v>
      </c>
      <c r="Q905" s="2" t="s">
        <v>65</v>
      </c>
      <c r="R905" s="43" t="s">
        <v>18854</v>
      </c>
      <c r="S905" s="41" t="s">
        <v>1554</v>
      </c>
      <c r="T905" s="41" t="s">
        <v>18460</v>
      </c>
      <c r="U905" s="2" t="s">
        <v>16801</v>
      </c>
      <c r="V905" s="2" t="s">
        <v>253</v>
      </c>
      <c r="W905" s="41" t="s">
        <v>17588</v>
      </c>
      <c r="X905" s="2" t="s">
        <v>68</v>
      </c>
      <c r="Y905" s="2" t="s">
        <v>102</v>
      </c>
      <c r="Z905" s="2"/>
      <c r="AA905" s="2" t="s">
        <v>16241</v>
      </c>
      <c r="AB905" s="2" t="s">
        <v>103</v>
      </c>
      <c r="AC905" s="2" t="s">
        <v>18268</v>
      </c>
      <c r="AD905" s="2">
        <v>2501500</v>
      </c>
      <c r="AE905" s="2">
        <v>26</v>
      </c>
      <c r="AF905" s="2"/>
      <c r="AG905" s="2"/>
      <c r="AH905" s="2" t="s">
        <v>18270</v>
      </c>
      <c r="AI905" s="2">
        <v>3</v>
      </c>
      <c r="AJ905" s="2">
        <v>3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 t="s">
        <v>78</v>
      </c>
      <c r="CE905" s="2" t="s">
        <v>682</v>
      </c>
      <c r="CF905" s="2" t="s">
        <v>15683</v>
      </c>
      <c r="CG905" s="2" t="e">
        <v>#N/A</v>
      </c>
      <c r="CH905" s="2" t="s">
        <v>15705</v>
      </c>
      <c r="CI905" s="49"/>
    </row>
    <row r="906" spans="1:87" x14ac:dyDescent="0.2">
      <c r="A906" s="2" t="s">
        <v>694</v>
      </c>
      <c r="B906" s="2" t="s">
        <v>23947</v>
      </c>
      <c r="C906" s="2" t="s">
        <v>59</v>
      </c>
      <c r="D906" s="2" t="s">
        <v>694</v>
      </c>
      <c r="E906" s="2" t="s">
        <v>694</v>
      </c>
      <c r="F906" s="2" t="s">
        <v>695</v>
      </c>
      <c r="G906" s="23" t="s">
        <v>17563</v>
      </c>
      <c r="H906" s="2" t="s">
        <v>83</v>
      </c>
      <c r="I906" s="2" t="s">
        <v>61</v>
      </c>
      <c r="J906" s="2" t="s">
        <v>61</v>
      </c>
      <c r="K906" s="2" t="s">
        <v>61</v>
      </c>
      <c r="L906" s="43" t="s">
        <v>17088</v>
      </c>
      <c r="M906" s="2" t="s">
        <v>133</v>
      </c>
      <c r="N906" s="2">
        <v>24.427140000000001</v>
      </c>
      <c r="O906" s="2">
        <v>54.646639999999998</v>
      </c>
      <c r="P906" s="2" t="s">
        <v>64</v>
      </c>
      <c r="Q906" s="2" t="s">
        <v>65</v>
      </c>
      <c r="R906" s="43" t="s">
        <v>18854</v>
      </c>
      <c r="S906" s="41" t="s">
        <v>272</v>
      </c>
      <c r="T906" s="41" t="s">
        <v>18461</v>
      </c>
      <c r="U906" s="2" t="s">
        <v>16801</v>
      </c>
      <c r="V906" s="2" t="s">
        <v>272</v>
      </c>
      <c r="W906" s="41" t="s">
        <v>17588</v>
      </c>
      <c r="X906" s="2" t="s">
        <v>696</v>
      </c>
      <c r="Y906" s="2" t="s">
        <v>86</v>
      </c>
      <c r="Z906" s="2"/>
      <c r="AA906" s="2" t="s">
        <v>16241</v>
      </c>
      <c r="AB906" s="2" t="s">
        <v>87</v>
      </c>
      <c r="AC906" s="2" t="s">
        <v>18268</v>
      </c>
      <c r="AD906" s="2">
        <v>2044300</v>
      </c>
      <c r="AE906" s="2">
        <v>21</v>
      </c>
      <c r="AF906" s="2"/>
      <c r="AG906" s="2"/>
      <c r="AH906" s="2" t="s">
        <v>18270</v>
      </c>
      <c r="AI906" s="2">
        <v>3</v>
      </c>
      <c r="AJ906" s="2">
        <v>3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 t="s">
        <v>78</v>
      </c>
      <c r="CE906" s="2" t="s">
        <v>19339</v>
      </c>
      <c r="CF906" s="2" t="s">
        <v>15684</v>
      </c>
      <c r="CG906" s="2" t="e">
        <v>#N/A</v>
      </c>
      <c r="CH906" s="2" t="s">
        <v>272</v>
      </c>
      <c r="CI906" s="49"/>
    </row>
    <row r="907" spans="1:87" x14ac:dyDescent="0.2">
      <c r="A907" s="2" t="s">
        <v>683</v>
      </c>
      <c r="B907" s="2" t="s">
        <v>23948</v>
      </c>
      <c r="C907" s="2" t="s">
        <v>59</v>
      </c>
      <c r="D907" s="2" t="s">
        <v>683</v>
      </c>
      <c r="E907" s="2" t="s">
        <v>683</v>
      </c>
      <c r="F907" s="2" t="s">
        <v>684</v>
      </c>
      <c r="G907" s="23" t="s">
        <v>685</v>
      </c>
      <c r="H907" s="2" t="s">
        <v>61</v>
      </c>
      <c r="I907" s="2" t="s">
        <v>61</v>
      </c>
      <c r="J907" s="2" t="s">
        <v>61</v>
      </c>
      <c r="K907" s="2" t="s">
        <v>61</v>
      </c>
      <c r="L907" s="43" t="s">
        <v>17088</v>
      </c>
      <c r="M907" s="2" t="s">
        <v>133</v>
      </c>
      <c r="N907" s="2">
        <v>24.432960000000001</v>
      </c>
      <c r="O907" s="2">
        <v>54.414340000000003</v>
      </c>
      <c r="P907" s="2" t="s">
        <v>64</v>
      </c>
      <c r="Q907" s="2" t="s">
        <v>65</v>
      </c>
      <c r="R907" s="43" t="s">
        <v>18854</v>
      </c>
      <c r="S907" s="41" t="s">
        <v>1554</v>
      </c>
      <c r="T907" s="41" t="s">
        <v>18460</v>
      </c>
      <c r="U907" s="2" t="s">
        <v>16801</v>
      </c>
      <c r="V907" s="2" t="s">
        <v>253</v>
      </c>
      <c r="W907" s="41" t="s">
        <v>17588</v>
      </c>
      <c r="X907" s="2" t="s">
        <v>68</v>
      </c>
      <c r="Y907" s="2" t="s">
        <v>102</v>
      </c>
      <c r="Z907" s="2"/>
      <c r="AA907" s="2" t="s">
        <v>16241</v>
      </c>
      <c r="AB907" s="2" t="s">
        <v>103</v>
      </c>
      <c r="AC907" s="2" t="s">
        <v>18268</v>
      </c>
      <c r="AD907" s="2">
        <v>2501500</v>
      </c>
      <c r="AE907" s="2">
        <v>26</v>
      </c>
      <c r="AF907" s="2"/>
      <c r="AG907" s="2"/>
      <c r="AH907" s="2" t="s">
        <v>18270</v>
      </c>
      <c r="AI907" s="2">
        <v>3</v>
      </c>
      <c r="AJ907" s="2">
        <v>3</v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 t="s">
        <v>78</v>
      </c>
      <c r="CE907" s="2" t="s">
        <v>19340</v>
      </c>
      <c r="CF907" s="2" t="s">
        <v>15683</v>
      </c>
      <c r="CG907" s="2" t="e">
        <v>#N/A</v>
      </c>
      <c r="CH907" s="2" t="s">
        <v>15705</v>
      </c>
      <c r="CI907" s="49"/>
    </row>
    <row r="908" spans="1:87" x14ac:dyDescent="0.2">
      <c r="A908" s="2" t="s">
        <v>701</v>
      </c>
      <c r="B908" s="2" t="s">
        <v>23949</v>
      </c>
      <c r="C908" s="2" t="s">
        <v>59</v>
      </c>
      <c r="D908" s="2" t="s">
        <v>701</v>
      </c>
      <c r="E908" s="2" t="s">
        <v>701</v>
      </c>
      <c r="F908" s="2" t="s">
        <v>702</v>
      </c>
      <c r="G908" s="23" t="s">
        <v>703</v>
      </c>
      <c r="H908" s="2" t="s">
        <v>61</v>
      </c>
      <c r="I908" s="2" t="s">
        <v>61</v>
      </c>
      <c r="J908" s="2" t="s">
        <v>61</v>
      </c>
      <c r="K908" s="2" t="s">
        <v>61</v>
      </c>
      <c r="L908" s="43" t="s">
        <v>17088</v>
      </c>
      <c r="M908" s="2" t="s">
        <v>133</v>
      </c>
      <c r="N908" s="2">
        <v>24.493829999999999</v>
      </c>
      <c r="O908" s="2">
        <v>54.365139999999997</v>
      </c>
      <c r="P908" s="2" t="s">
        <v>64</v>
      </c>
      <c r="Q908" s="2" t="s">
        <v>65</v>
      </c>
      <c r="R908" s="43" t="s">
        <v>18854</v>
      </c>
      <c r="S908" s="41" t="s">
        <v>272</v>
      </c>
      <c r="T908" s="41" t="s">
        <v>18461</v>
      </c>
      <c r="U908" s="2" t="s">
        <v>16801</v>
      </c>
      <c r="V908" s="2" t="s">
        <v>272</v>
      </c>
      <c r="W908" s="41" t="s">
        <v>17588</v>
      </c>
      <c r="X908" s="2" t="s">
        <v>68</v>
      </c>
      <c r="Y908" s="2" t="s">
        <v>102</v>
      </c>
      <c r="Z908" s="2" t="s">
        <v>20</v>
      </c>
      <c r="AA908" s="2" t="s">
        <v>16241</v>
      </c>
      <c r="AB908" s="2" t="s">
        <v>103</v>
      </c>
      <c r="AC908" s="2" t="s">
        <v>18268</v>
      </c>
      <c r="AD908" s="2">
        <v>2500200</v>
      </c>
      <c r="AE908" s="2">
        <v>38</v>
      </c>
      <c r="AF908" s="2"/>
      <c r="AG908" s="2"/>
      <c r="AH908" s="2" t="s">
        <v>18270</v>
      </c>
      <c r="AI908" s="2">
        <v>3</v>
      </c>
      <c r="AJ908" s="2">
        <v>3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 t="s">
        <v>78</v>
      </c>
      <c r="CE908" s="2" t="s">
        <v>704</v>
      </c>
      <c r="CF908" s="2" t="s">
        <v>15684</v>
      </c>
      <c r="CG908" s="2" t="e">
        <v>#N/A</v>
      </c>
      <c r="CH908" s="2" t="s">
        <v>272</v>
      </c>
      <c r="CI908" s="49"/>
    </row>
    <row r="909" spans="1:87" x14ac:dyDescent="0.2">
      <c r="A909" s="2" t="s">
        <v>686</v>
      </c>
      <c r="B909" s="2" t="s">
        <v>23950</v>
      </c>
      <c r="C909" s="2" t="s">
        <v>59</v>
      </c>
      <c r="D909" s="2" t="s">
        <v>686</v>
      </c>
      <c r="E909" s="2" t="s">
        <v>686</v>
      </c>
      <c r="F909" s="2" t="s">
        <v>687</v>
      </c>
      <c r="G909" s="23" t="s">
        <v>688</v>
      </c>
      <c r="H909" s="2" t="s">
        <v>83</v>
      </c>
      <c r="I909" s="2" t="s">
        <v>61</v>
      </c>
      <c r="J909" s="2" t="s">
        <v>61</v>
      </c>
      <c r="K909" s="2" t="s">
        <v>61</v>
      </c>
      <c r="L909" s="43" t="s">
        <v>17088</v>
      </c>
      <c r="M909" s="2" t="s">
        <v>133</v>
      </c>
      <c r="N909" s="2">
        <v>24.422709999999999</v>
      </c>
      <c r="O909" s="2">
        <v>54.428330000000003</v>
      </c>
      <c r="P909" s="2" t="s">
        <v>64</v>
      </c>
      <c r="Q909" s="2" t="s">
        <v>65</v>
      </c>
      <c r="R909" s="43" t="s">
        <v>18854</v>
      </c>
      <c r="S909" s="41" t="s">
        <v>1554</v>
      </c>
      <c r="T909" s="41" t="s">
        <v>18460</v>
      </c>
      <c r="U909" s="2" t="s">
        <v>16803</v>
      </c>
      <c r="V909" s="2" t="s">
        <v>253</v>
      </c>
      <c r="W909" s="41" t="s">
        <v>17588</v>
      </c>
      <c r="X909" s="2" t="s">
        <v>68</v>
      </c>
      <c r="Y909" s="2" t="s">
        <v>76</v>
      </c>
      <c r="Z909" s="2"/>
      <c r="AA909" s="2" t="s">
        <v>16241</v>
      </c>
      <c r="AB909" s="2" t="s">
        <v>77</v>
      </c>
      <c r="AC909" s="2" t="s">
        <v>18268</v>
      </c>
      <c r="AD909" s="2">
        <v>2501901</v>
      </c>
      <c r="AE909" s="2">
        <v>26</v>
      </c>
      <c r="AF909" s="2"/>
      <c r="AG909" s="2"/>
      <c r="AH909" s="2" t="s">
        <v>18270</v>
      </c>
      <c r="AI909" s="2">
        <v>3</v>
      </c>
      <c r="AJ909" s="2">
        <v>3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 t="s">
        <v>78</v>
      </c>
      <c r="CE909" s="2" t="s">
        <v>689</v>
      </c>
      <c r="CF909" s="2" t="s">
        <v>15683</v>
      </c>
      <c r="CG909" s="2" t="e">
        <v>#N/A</v>
      </c>
      <c r="CH909" s="2" t="s">
        <v>15705</v>
      </c>
      <c r="CI909" s="49"/>
    </row>
    <row r="910" spans="1:87" x14ac:dyDescent="0.2">
      <c r="A910" s="2" t="s">
        <v>690</v>
      </c>
      <c r="B910" s="2" t="s">
        <v>23951</v>
      </c>
      <c r="C910" s="2" t="s">
        <v>59</v>
      </c>
      <c r="D910" s="2" t="s">
        <v>690</v>
      </c>
      <c r="E910" s="2" t="s">
        <v>690</v>
      </c>
      <c r="F910" s="2" t="s">
        <v>691</v>
      </c>
      <c r="G910" s="23" t="s">
        <v>692</v>
      </c>
      <c r="H910" s="2" t="s">
        <v>61</v>
      </c>
      <c r="I910" s="2" t="s">
        <v>61</v>
      </c>
      <c r="J910" s="2" t="s">
        <v>61</v>
      </c>
      <c r="K910" s="2" t="s">
        <v>61</v>
      </c>
      <c r="L910" s="46">
        <v>41885</v>
      </c>
      <c r="M910" s="2" t="s">
        <v>133</v>
      </c>
      <c r="N910" s="39">
        <v>24.410629</v>
      </c>
      <c r="O910" s="39">
        <v>54.635759</v>
      </c>
      <c r="P910" s="2" t="s">
        <v>64</v>
      </c>
      <c r="Q910" s="2" t="s">
        <v>65</v>
      </c>
      <c r="R910" s="43" t="s">
        <v>18854</v>
      </c>
      <c r="S910" s="41" t="s">
        <v>1554</v>
      </c>
      <c r="T910" s="41" t="s">
        <v>18460</v>
      </c>
      <c r="U910" s="2" t="s">
        <v>16801</v>
      </c>
      <c r="V910" s="2" t="s">
        <v>253</v>
      </c>
      <c r="W910" s="41" t="s">
        <v>17588</v>
      </c>
      <c r="X910" s="2" t="s">
        <v>68</v>
      </c>
      <c r="Y910" s="2" t="s">
        <v>76</v>
      </c>
      <c r="Z910" s="2"/>
      <c r="AA910" s="2" t="s">
        <v>16241</v>
      </c>
      <c r="AB910" s="2" t="s">
        <v>77</v>
      </c>
      <c r="AC910" s="2" t="s">
        <v>18268</v>
      </c>
      <c r="AD910" s="2">
        <v>2044300</v>
      </c>
      <c r="AE910" s="2">
        <v>28.5</v>
      </c>
      <c r="AF910" s="2"/>
      <c r="AG910" s="2"/>
      <c r="AH910" s="2" t="s">
        <v>18270</v>
      </c>
      <c r="AI910" s="2">
        <v>4</v>
      </c>
      <c r="AJ910" s="2">
        <v>3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 t="s">
        <v>78</v>
      </c>
      <c r="CE910" s="2" t="s">
        <v>693</v>
      </c>
      <c r="CF910" s="2" t="s">
        <v>15683</v>
      </c>
      <c r="CG910" s="2" t="e">
        <v>#N/A</v>
      </c>
      <c r="CH910" s="2" t="s">
        <v>15705</v>
      </c>
      <c r="CI910" s="49"/>
    </row>
    <row r="911" spans="1:87" x14ac:dyDescent="0.2">
      <c r="A911" s="2" t="s">
        <v>697</v>
      </c>
      <c r="B911" s="2" t="s">
        <v>23952</v>
      </c>
      <c r="C911" s="2" t="s">
        <v>59</v>
      </c>
      <c r="D911" s="2" t="s">
        <v>697</v>
      </c>
      <c r="E911" s="2" t="s">
        <v>697</v>
      </c>
      <c r="F911" s="2" t="s">
        <v>698</v>
      </c>
      <c r="G911" s="23" t="s">
        <v>699</v>
      </c>
      <c r="H911" s="2" t="s">
        <v>61</v>
      </c>
      <c r="I911" s="2" t="s">
        <v>61</v>
      </c>
      <c r="J911" s="2" t="s">
        <v>61</v>
      </c>
      <c r="K911" s="2" t="s">
        <v>61</v>
      </c>
      <c r="L911" s="43" t="s">
        <v>17088</v>
      </c>
      <c r="M911" s="2" t="s">
        <v>133</v>
      </c>
      <c r="N911" s="39">
        <v>24.347570000000001</v>
      </c>
      <c r="O911" s="39">
        <v>54.565779999999997</v>
      </c>
      <c r="P911" s="2" t="s">
        <v>64</v>
      </c>
      <c r="Q911" s="2" t="s">
        <v>65</v>
      </c>
      <c r="R911" s="43" t="s">
        <v>18854</v>
      </c>
      <c r="S911" s="41" t="s">
        <v>1554</v>
      </c>
      <c r="T911" s="41" t="s">
        <v>18460</v>
      </c>
      <c r="U911" s="2" t="s">
        <v>16803</v>
      </c>
      <c r="V911" s="2" t="s">
        <v>253</v>
      </c>
      <c r="W911" s="41" t="s">
        <v>17588</v>
      </c>
      <c r="X911" s="2" t="s">
        <v>68</v>
      </c>
      <c r="Y911" s="2" t="s">
        <v>102</v>
      </c>
      <c r="Z911" s="2"/>
      <c r="AA911" s="2" t="s">
        <v>16241</v>
      </c>
      <c r="AB911" s="2" t="s">
        <v>103</v>
      </c>
      <c r="AC911" s="2" t="s">
        <v>18269</v>
      </c>
      <c r="AD911" s="2">
        <v>2044801</v>
      </c>
      <c r="AE911" s="2">
        <v>28</v>
      </c>
      <c r="AF911" s="2"/>
      <c r="AG911" s="2"/>
      <c r="AH911" s="2" t="s">
        <v>18271</v>
      </c>
      <c r="AI911" s="2">
        <v>3</v>
      </c>
      <c r="AJ911" s="2">
        <v>3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 t="s">
        <v>78</v>
      </c>
      <c r="CE911" s="2" t="s">
        <v>700</v>
      </c>
      <c r="CF911" s="2" t="s">
        <v>15683</v>
      </c>
      <c r="CG911" s="2" t="e">
        <v>#N/A</v>
      </c>
      <c r="CH911" s="2" t="s">
        <v>15705</v>
      </c>
      <c r="CI911" s="49"/>
    </row>
    <row r="912" spans="1:87" x14ac:dyDescent="0.2">
      <c r="A912" s="2" t="s">
        <v>705</v>
      </c>
      <c r="B912" s="2" t="s">
        <v>23953</v>
      </c>
      <c r="C912" s="2" t="s">
        <v>59</v>
      </c>
      <c r="D912" s="2" t="s">
        <v>705</v>
      </c>
      <c r="E912" s="2" t="s">
        <v>705</v>
      </c>
      <c r="F912" s="2" t="s">
        <v>706</v>
      </c>
      <c r="G912" s="23" t="s">
        <v>707</v>
      </c>
      <c r="H912" s="2" t="s">
        <v>61</v>
      </c>
      <c r="I912" s="2" t="s">
        <v>61</v>
      </c>
      <c r="J912" s="2" t="s">
        <v>61</v>
      </c>
      <c r="K912" s="2" t="s">
        <v>61</v>
      </c>
      <c r="L912" s="43" t="s">
        <v>17088</v>
      </c>
      <c r="M912" s="2" t="s">
        <v>133</v>
      </c>
      <c r="N912" s="2">
        <v>24.336359999999999</v>
      </c>
      <c r="O912" s="2">
        <v>54.637270000000001</v>
      </c>
      <c r="P912" s="2" t="s">
        <v>64</v>
      </c>
      <c r="Q912" s="2" t="s">
        <v>65</v>
      </c>
      <c r="R912" s="43" t="s">
        <v>18854</v>
      </c>
      <c r="S912" s="41" t="s">
        <v>1554</v>
      </c>
      <c r="T912" s="41" t="s">
        <v>18460</v>
      </c>
      <c r="U912" s="2" t="s">
        <v>16801</v>
      </c>
      <c r="V912" s="2" t="s">
        <v>253</v>
      </c>
      <c r="W912" s="41" t="s">
        <v>17588</v>
      </c>
      <c r="X912" s="2" t="s">
        <v>68</v>
      </c>
      <c r="Y912" s="2" t="s">
        <v>76</v>
      </c>
      <c r="Z912" s="2"/>
      <c r="AA912" s="2" t="s">
        <v>16241</v>
      </c>
      <c r="AB912" s="2" t="s">
        <v>77</v>
      </c>
      <c r="AC912" s="2" t="s">
        <v>18268</v>
      </c>
      <c r="AD912" s="2">
        <v>2046400</v>
      </c>
      <c r="AE912" s="2">
        <v>28</v>
      </c>
      <c r="AF912" s="2"/>
      <c r="AG912" s="2"/>
      <c r="AH912" s="2" t="s">
        <v>18270</v>
      </c>
      <c r="AI912" s="2">
        <v>4</v>
      </c>
      <c r="AJ912" s="2">
        <v>3</v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 t="s">
        <v>78</v>
      </c>
      <c r="CE912" s="2" t="s">
        <v>708</v>
      </c>
      <c r="CF912" s="2" t="s">
        <v>15683</v>
      </c>
      <c r="CG912" s="2" t="e">
        <v>#N/A</v>
      </c>
      <c r="CH912" s="2" t="s">
        <v>15705</v>
      </c>
      <c r="CI912" s="49"/>
    </row>
    <row r="913" spans="1:87" x14ac:dyDescent="0.2">
      <c r="A913" s="2" t="s">
        <v>709</v>
      </c>
      <c r="B913" s="2" t="s">
        <v>23954</v>
      </c>
      <c r="C913" s="2" t="s">
        <v>59</v>
      </c>
      <c r="D913" s="2" t="s">
        <v>709</v>
      </c>
      <c r="E913" s="2" t="s">
        <v>709</v>
      </c>
      <c r="F913" s="2" t="s">
        <v>710</v>
      </c>
      <c r="G913" s="23" t="s">
        <v>711</v>
      </c>
      <c r="H913" s="2" t="s">
        <v>61</v>
      </c>
      <c r="I913" s="2" t="s">
        <v>61</v>
      </c>
      <c r="J913" s="2" t="s">
        <v>61</v>
      </c>
      <c r="K913" s="2" t="s">
        <v>61</v>
      </c>
      <c r="L913" s="43" t="s">
        <v>17088</v>
      </c>
      <c r="M913" s="2" t="s">
        <v>133</v>
      </c>
      <c r="N913" s="39">
        <v>24.284958899999999</v>
      </c>
      <c r="O913" s="39">
        <v>54.658206399999997</v>
      </c>
      <c r="P913" s="2" t="s">
        <v>64</v>
      </c>
      <c r="Q913" s="2" t="s">
        <v>65</v>
      </c>
      <c r="R913" s="43" t="s">
        <v>18854</v>
      </c>
      <c r="S913" s="41" t="s">
        <v>1554</v>
      </c>
      <c r="T913" s="41" t="s">
        <v>18460</v>
      </c>
      <c r="U913" s="2" t="s">
        <v>16801</v>
      </c>
      <c r="V913" s="2" t="s">
        <v>253</v>
      </c>
      <c r="W913" s="41" t="s">
        <v>17588</v>
      </c>
      <c r="X913" s="2" t="s">
        <v>68</v>
      </c>
      <c r="Y913" s="2" t="s">
        <v>102</v>
      </c>
      <c r="Z913" s="2"/>
      <c r="AA913" s="2" t="s">
        <v>16241</v>
      </c>
      <c r="AB913" s="2" t="s">
        <v>103</v>
      </c>
      <c r="AC913" s="2" t="s">
        <v>18268</v>
      </c>
      <c r="AD913" s="2">
        <v>2046100</v>
      </c>
      <c r="AE913" s="2">
        <v>30</v>
      </c>
      <c r="AF913" s="2"/>
      <c r="AG913" s="2"/>
      <c r="AH913" s="2" t="s">
        <v>18270</v>
      </c>
      <c r="AI913" s="2">
        <v>4</v>
      </c>
      <c r="AJ913" s="2">
        <v>3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 t="s">
        <v>78</v>
      </c>
      <c r="CE913" s="2" t="s">
        <v>712</v>
      </c>
      <c r="CF913" s="2" t="s">
        <v>15683</v>
      </c>
      <c r="CG913" s="2" t="e">
        <v>#N/A</v>
      </c>
      <c r="CH913" s="2" t="s">
        <v>15705</v>
      </c>
      <c r="CI913" s="49"/>
    </row>
    <row r="914" spans="1:87" x14ac:dyDescent="0.2">
      <c r="A914" s="2" t="s">
        <v>16854</v>
      </c>
      <c r="B914" s="2" t="s">
        <v>23955</v>
      </c>
      <c r="C914" s="2" t="s">
        <v>59</v>
      </c>
      <c r="D914" s="2"/>
      <c r="E914" s="2" t="s">
        <v>16854</v>
      </c>
      <c r="F914" s="2" t="s">
        <v>16874</v>
      </c>
      <c r="G914" s="23" t="s">
        <v>16952</v>
      </c>
      <c r="H914" s="2"/>
      <c r="I914" s="2" t="s">
        <v>5093</v>
      </c>
      <c r="J914" s="2" t="s">
        <v>61</v>
      </c>
      <c r="K914" s="2" t="s">
        <v>61</v>
      </c>
      <c r="L914" s="46">
        <v>44945</v>
      </c>
      <c r="M914" s="2" t="s">
        <v>133</v>
      </c>
      <c r="N914" s="2">
        <v>24.402359000000001</v>
      </c>
      <c r="O914" s="2">
        <v>54.750036000000001</v>
      </c>
      <c r="P914" s="2" t="s">
        <v>64</v>
      </c>
      <c r="Q914" s="2" t="s">
        <v>65</v>
      </c>
      <c r="R914" s="43" t="s">
        <v>16802</v>
      </c>
      <c r="S914" s="41" t="s">
        <v>4932</v>
      </c>
      <c r="T914" s="41" t="s">
        <v>18462</v>
      </c>
      <c r="U914" s="2" t="s">
        <v>6245</v>
      </c>
      <c r="V914" s="2" t="s">
        <v>360</v>
      </c>
      <c r="W914" s="41" t="s">
        <v>17589</v>
      </c>
      <c r="X914" s="2" t="s">
        <v>16850</v>
      </c>
      <c r="Y914" s="2" t="s">
        <v>102</v>
      </c>
      <c r="Z914" s="2"/>
      <c r="AA914" s="2" t="s">
        <v>16242</v>
      </c>
      <c r="AB914" s="2" t="s">
        <v>103</v>
      </c>
      <c r="AC914" s="2" t="s">
        <v>18268</v>
      </c>
      <c r="AD914" s="2">
        <v>2046500</v>
      </c>
      <c r="AE914" s="2">
        <v>35</v>
      </c>
      <c r="AF914" s="2"/>
      <c r="AG914" s="2"/>
      <c r="AH914" s="2" t="s">
        <v>18270</v>
      </c>
      <c r="AI914" s="2">
        <v>3</v>
      </c>
      <c r="AJ914" s="2">
        <v>3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 t="s">
        <v>78</v>
      </c>
      <c r="CE914" s="2" t="s">
        <v>19341</v>
      </c>
      <c r="CF914" s="2"/>
      <c r="CG914" s="2"/>
      <c r="CH914" s="2"/>
      <c r="CI914" s="49"/>
    </row>
    <row r="915" spans="1:87" x14ac:dyDescent="0.2">
      <c r="A915" s="2" t="s">
        <v>713</v>
      </c>
      <c r="B915" s="2" t="s">
        <v>23956</v>
      </c>
      <c r="C915" s="2" t="s">
        <v>59</v>
      </c>
      <c r="D915" s="2" t="s">
        <v>713</v>
      </c>
      <c r="E915" s="2" t="s">
        <v>713</v>
      </c>
      <c r="F915" s="2" t="s">
        <v>714</v>
      </c>
      <c r="G915" s="23" t="s">
        <v>715</v>
      </c>
      <c r="H915" s="2" t="s">
        <v>61</v>
      </c>
      <c r="I915" s="2" t="s">
        <v>61</v>
      </c>
      <c r="J915" s="2" t="s">
        <v>61</v>
      </c>
      <c r="K915" s="2" t="s">
        <v>61</v>
      </c>
      <c r="L915" s="43" t="s">
        <v>17088</v>
      </c>
      <c r="M915" s="2" t="s">
        <v>133</v>
      </c>
      <c r="N915" s="2">
        <v>24.290749999999999</v>
      </c>
      <c r="O915" s="2">
        <v>54.567010000000003</v>
      </c>
      <c r="P915" s="2" t="s">
        <v>64</v>
      </c>
      <c r="Q915" s="2" t="s">
        <v>65</v>
      </c>
      <c r="R915" s="43" t="s">
        <v>18854</v>
      </c>
      <c r="S915" s="41" t="s">
        <v>1554</v>
      </c>
      <c r="T915" s="41" t="s">
        <v>18460</v>
      </c>
      <c r="U915" s="2" t="s">
        <v>16801</v>
      </c>
      <c r="V915" s="2" t="s">
        <v>253</v>
      </c>
      <c r="W915" s="41" t="s">
        <v>17588</v>
      </c>
      <c r="X915" s="2" t="s">
        <v>68</v>
      </c>
      <c r="Y915" s="2" t="s">
        <v>102</v>
      </c>
      <c r="Z915" s="2"/>
      <c r="AA915" s="2" t="s">
        <v>16241</v>
      </c>
      <c r="AB915" s="2" t="s">
        <v>103</v>
      </c>
      <c r="AC915" s="2" t="s">
        <v>18268</v>
      </c>
      <c r="AD915" s="2">
        <v>2044400</v>
      </c>
      <c r="AE915" s="2">
        <v>29</v>
      </c>
      <c r="AF915" s="2"/>
      <c r="AG915" s="2"/>
      <c r="AH915" s="2" t="s">
        <v>18270</v>
      </c>
      <c r="AI915" s="2">
        <v>3</v>
      </c>
      <c r="AJ915" s="2">
        <v>3</v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 t="s">
        <v>78</v>
      </c>
      <c r="CE915" s="2" t="s">
        <v>716</v>
      </c>
      <c r="CF915" s="2" t="s">
        <v>15683</v>
      </c>
      <c r="CG915" s="2" t="e">
        <v>#N/A</v>
      </c>
      <c r="CH915" s="2" t="s">
        <v>15705</v>
      </c>
      <c r="CI915" s="49"/>
    </row>
    <row r="916" spans="1:87" x14ac:dyDescent="0.2">
      <c r="A916" s="2" t="s">
        <v>717</v>
      </c>
      <c r="B916" s="2" t="s">
        <v>23957</v>
      </c>
      <c r="C916" s="2" t="s">
        <v>59</v>
      </c>
      <c r="D916" s="2" t="s">
        <v>717</v>
      </c>
      <c r="E916" s="2" t="s">
        <v>717</v>
      </c>
      <c r="F916" s="2" t="s">
        <v>718</v>
      </c>
      <c r="G916" s="23" t="s">
        <v>16561</v>
      </c>
      <c r="H916" s="2" t="s">
        <v>61</v>
      </c>
      <c r="I916" s="2" t="s">
        <v>61</v>
      </c>
      <c r="J916" s="2" t="s">
        <v>61</v>
      </c>
      <c r="K916" s="2" t="s">
        <v>61</v>
      </c>
      <c r="L916" s="43" t="s">
        <v>17088</v>
      </c>
      <c r="M916" s="2" t="s">
        <v>133</v>
      </c>
      <c r="N916" s="2">
        <v>24.236989999999999</v>
      </c>
      <c r="O916" s="2">
        <v>54.742561000000002</v>
      </c>
      <c r="P916" s="2" t="s">
        <v>64</v>
      </c>
      <c r="Q916" s="2" t="s">
        <v>65</v>
      </c>
      <c r="R916" s="43" t="s">
        <v>18854</v>
      </c>
      <c r="S916" s="41" t="s">
        <v>1554</v>
      </c>
      <c r="T916" s="41" t="s">
        <v>18460</v>
      </c>
      <c r="U916" s="2" t="s">
        <v>16801</v>
      </c>
      <c r="V916" s="2" t="s">
        <v>528</v>
      </c>
      <c r="W916" s="41" t="s">
        <v>17588</v>
      </c>
      <c r="X916" s="2" t="s">
        <v>68</v>
      </c>
      <c r="Y916" s="2" t="s">
        <v>76</v>
      </c>
      <c r="Z916" s="2"/>
      <c r="AA916" s="2" t="s">
        <v>16241</v>
      </c>
      <c r="AB916" s="2" t="s">
        <v>77</v>
      </c>
      <c r="AC916" s="2" t="s">
        <v>18269</v>
      </c>
      <c r="AD916" s="2">
        <v>2045400</v>
      </c>
      <c r="AE916" s="2">
        <v>40</v>
      </c>
      <c r="AF916" s="2"/>
      <c r="AG916" s="2"/>
      <c r="AH916" s="2" t="s">
        <v>18271</v>
      </c>
      <c r="AI916" s="2">
        <v>4</v>
      </c>
      <c r="AJ916" s="2">
        <v>2</v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 t="s">
        <v>78</v>
      </c>
      <c r="CE916" s="2" t="s">
        <v>19342</v>
      </c>
      <c r="CF916" s="2" t="s">
        <v>15680</v>
      </c>
      <c r="CG916" s="2" t="e">
        <v>#N/A</v>
      </c>
      <c r="CH916" s="2" t="s">
        <v>15705</v>
      </c>
      <c r="CI916" s="49"/>
    </row>
    <row r="917" spans="1:87" x14ac:dyDescent="0.2">
      <c r="A917" s="2" t="s">
        <v>719</v>
      </c>
      <c r="B917" s="2" t="s">
        <v>23958</v>
      </c>
      <c r="C917" s="2" t="s">
        <v>59</v>
      </c>
      <c r="D917" s="2" t="s">
        <v>719</v>
      </c>
      <c r="E917" s="2" t="s">
        <v>719</v>
      </c>
      <c r="F917" s="2" t="s">
        <v>720</v>
      </c>
      <c r="G917" s="23" t="s">
        <v>721</v>
      </c>
      <c r="H917" s="2" t="s">
        <v>61</v>
      </c>
      <c r="I917" s="2" t="s">
        <v>61</v>
      </c>
      <c r="J917" s="2" t="s">
        <v>61</v>
      </c>
      <c r="K917" s="2" t="s">
        <v>61</v>
      </c>
      <c r="L917" s="43" t="s">
        <v>17088</v>
      </c>
      <c r="M917" s="2" t="s">
        <v>133</v>
      </c>
      <c r="N917" s="2">
        <v>24.450092000000001</v>
      </c>
      <c r="O917" s="2">
        <v>54.681621999999997</v>
      </c>
      <c r="P917" s="2" t="s">
        <v>64</v>
      </c>
      <c r="Q917" s="2" t="s">
        <v>65</v>
      </c>
      <c r="R917" s="43" t="s">
        <v>18854</v>
      </c>
      <c r="S917" s="41" t="s">
        <v>1554</v>
      </c>
      <c r="T917" s="41" t="s">
        <v>18460</v>
      </c>
      <c r="U917" s="2" t="s">
        <v>16801</v>
      </c>
      <c r="V917" s="2" t="s">
        <v>253</v>
      </c>
      <c r="W917" s="41" t="s">
        <v>17588</v>
      </c>
      <c r="X917" s="2" t="s">
        <v>68</v>
      </c>
      <c r="Y917" s="2" t="s">
        <v>86</v>
      </c>
      <c r="Z917" s="2"/>
      <c r="AA917" s="2" t="s">
        <v>16241</v>
      </c>
      <c r="AB917" s="2" t="s">
        <v>87</v>
      </c>
      <c r="AC917" s="2" t="s">
        <v>18268</v>
      </c>
      <c r="AD917" s="2">
        <v>2043100</v>
      </c>
      <c r="AE917" s="2">
        <v>29</v>
      </c>
      <c r="AF917" s="2"/>
      <c r="AG917" s="2"/>
      <c r="AH917" s="2" t="s">
        <v>18270</v>
      </c>
      <c r="AI917" s="2">
        <v>3</v>
      </c>
      <c r="AJ917" s="2">
        <v>3</v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 t="s">
        <v>78</v>
      </c>
      <c r="CE917" s="2" t="s">
        <v>722</v>
      </c>
      <c r="CF917" s="2" t="s">
        <v>15683</v>
      </c>
      <c r="CG917" s="2" t="e">
        <v>#N/A</v>
      </c>
      <c r="CH917" s="2" t="s">
        <v>15705</v>
      </c>
      <c r="CI917" s="49"/>
    </row>
    <row r="918" spans="1:87" x14ac:dyDescent="0.2">
      <c r="A918" s="2" t="s">
        <v>723</v>
      </c>
      <c r="B918" s="2" t="s">
        <v>23959</v>
      </c>
      <c r="C918" s="2" t="s">
        <v>59</v>
      </c>
      <c r="D918" s="2" t="s">
        <v>723</v>
      </c>
      <c r="E918" s="2" t="s">
        <v>723</v>
      </c>
      <c r="F918" s="2" t="s">
        <v>724</v>
      </c>
      <c r="G918" s="23" t="s">
        <v>725</v>
      </c>
      <c r="H918" s="2" t="s">
        <v>61</v>
      </c>
      <c r="I918" s="2" t="s">
        <v>61</v>
      </c>
      <c r="J918" s="2" t="s">
        <v>61</v>
      </c>
      <c r="K918" s="2" t="s">
        <v>61</v>
      </c>
      <c r="L918" s="43" t="s">
        <v>17088</v>
      </c>
      <c r="M918" s="2" t="s">
        <v>133</v>
      </c>
      <c r="N918" s="2">
        <v>24.516200000000001</v>
      </c>
      <c r="O918" s="2">
        <v>54.6661</v>
      </c>
      <c r="P918" s="2" t="s">
        <v>64</v>
      </c>
      <c r="Q918" s="2" t="s">
        <v>65</v>
      </c>
      <c r="R918" s="43" t="s">
        <v>18854</v>
      </c>
      <c r="S918" s="41" t="s">
        <v>1554</v>
      </c>
      <c r="T918" s="41" t="s">
        <v>18460</v>
      </c>
      <c r="U918" s="2" t="s">
        <v>16801</v>
      </c>
      <c r="V918" s="2" t="s">
        <v>253</v>
      </c>
      <c r="W918" s="41" t="s">
        <v>17588</v>
      </c>
      <c r="X918" s="2" t="s">
        <v>68</v>
      </c>
      <c r="Y918" s="2" t="s">
        <v>102</v>
      </c>
      <c r="Z918" s="2" t="s">
        <v>20</v>
      </c>
      <c r="AA918" s="2" t="s">
        <v>16241</v>
      </c>
      <c r="AB918" s="2" t="s">
        <v>103</v>
      </c>
      <c r="AC918" s="2" t="s">
        <v>18269</v>
      </c>
      <c r="AD918" s="2">
        <v>2044200</v>
      </c>
      <c r="AE918" s="2">
        <v>28</v>
      </c>
      <c r="AF918" s="2"/>
      <c r="AG918" s="2"/>
      <c r="AH918" s="2" t="s">
        <v>18271</v>
      </c>
      <c r="AI918" s="2">
        <v>3</v>
      </c>
      <c r="AJ918" s="2">
        <v>3</v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 t="s">
        <v>628</v>
      </c>
      <c r="CE918" s="2" t="s">
        <v>19343</v>
      </c>
      <c r="CF918" s="2" t="s">
        <v>15683</v>
      </c>
      <c r="CG918" s="2" t="e">
        <v>#N/A</v>
      </c>
      <c r="CH918" s="2" t="s">
        <v>15705</v>
      </c>
      <c r="CI918" s="49"/>
    </row>
    <row r="919" spans="1:87" x14ac:dyDescent="0.2">
      <c r="A919" s="2" t="s">
        <v>736</v>
      </c>
      <c r="B919" s="2" t="s">
        <v>23960</v>
      </c>
      <c r="C919" s="2" t="s">
        <v>59</v>
      </c>
      <c r="D919" s="2" t="s">
        <v>736</v>
      </c>
      <c r="E919" s="2" t="s">
        <v>736</v>
      </c>
      <c r="F919" s="2" t="s">
        <v>737</v>
      </c>
      <c r="G919" s="23" t="s">
        <v>738</v>
      </c>
      <c r="H919" s="2" t="s">
        <v>61</v>
      </c>
      <c r="I919" s="2" t="s">
        <v>61</v>
      </c>
      <c r="J919" s="2" t="s">
        <v>61</v>
      </c>
      <c r="K919" s="2" t="s">
        <v>61</v>
      </c>
      <c r="L919" s="43" t="s">
        <v>17088</v>
      </c>
      <c r="M919" s="2" t="s">
        <v>133</v>
      </c>
      <c r="N919" s="2">
        <v>24.493510000000001</v>
      </c>
      <c r="O919" s="2">
        <v>54.381180000000001</v>
      </c>
      <c r="P919" s="2" t="s">
        <v>64</v>
      </c>
      <c r="Q919" s="2" t="s">
        <v>65</v>
      </c>
      <c r="R919" s="43" t="s">
        <v>18854</v>
      </c>
      <c r="S919" s="41" t="s">
        <v>272</v>
      </c>
      <c r="T919" s="41" t="s">
        <v>18461</v>
      </c>
      <c r="U919" s="2" t="s">
        <v>16801</v>
      </c>
      <c r="V919" s="2" t="s">
        <v>272</v>
      </c>
      <c r="W919" s="41" t="s">
        <v>17588</v>
      </c>
      <c r="X919" s="2" t="s">
        <v>68</v>
      </c>
      <c r="Y919" s="2" t="s">
        <v>102</v>
      </c>
      <c r="Z919" s="2" t="s">
        <v>20</v>
      </c>
      <c r="AA919" s="2" t="s">
        <v>16241</v>
      </c>
      <c r="AB919" s="2" t="s">
        <v>103</v>
      </c>
      <c r="AC919" s="2" t="s">
        <v>18268</v>
      </c>
      <c r="AD919" s="2">
        <v>2500100</v>
      </c>
      <c r="AE919" s="2">
        <v>36</v>
      </c>
      <c r="AF919" s="2"/>
      <c r="AG919" s="2"/>
      <c r="AH919" s="2" t="s">
        <v>18270</v>
      </c>
      <c r="AI919" s="2">
        <v>4</v>
      </c>
      <c r="AJ919" s="2">
        <v>3</v>
      </c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 t="s">
        <v>78</v>
      </c>
      <c r="CE919" s="2" t="s">
        <v>739</v>
      </c>
      <c r="CF919" s="2" t="s">
        <v>15684</v>
      </c>
      <c r="CG919" s="2" t="e">
        <v>#N/A</v>
      </c>
      <c r="CH919" s="2" t="s">
        <v>272</v>
      </c>
      <c r="CI919" s="49"/>
    </row>
    <row r="920" spans="1:87" x14ac:dyDescent="0.2">
      <c r="A920" s="2" t="s">
        <v>740</v>
      </c>
      <c r="B920" s="2" t="s">
        <v>23961</v>
      </c>
      <c r="C920" s="2" t="s">
        <v>59</v>
      </c>
      <c r="D920" s="2" t="s">
        <v>740</v>
      </c>
      <c r="E920" s="2" t="s">
        <v>740</v>
      </c>
      <c r="F920" s="2" t="s">
        <v>741</v>
      </c>
      <c r="G920" s="23" t="s">
        <v>742</v>
      </c>
      <c r="H920" s="2" t="s">
        <v>61</v>
      </c>
      <c r="I920" s="2" t="s">
        <v>61</v>
      </c>
      <c r="J920" s="2" t="s">
        <v>61</v>
      </c>
      <c r="K920" s="2" t="s">
        <v>61</v>
      </c>
      <c r="L920" s="43" t="s">
        <v>17088</v>
      </c>
      <c r="M920" s="2" t="s">
        <v>133</v>
      </c>
      <c r="N920" s="2">
        <v>24.4817</v>
      </c>
      <c r="O920" s="2">
        <v>54.362679999999997</v>
      </c>
      <c r="P920" s="2" t="s">
        <v>64</v>
      </c>
      <c r="Q920" s="2" t="s">
        <v>65</v>
      </c>
      <c r="R920" s="43" t="s">
        <v>18854</v>
      </c>
      <c r="S920" s="41" t="s">
        <v>272</v>
      </c>
      <c r="T920" s="41" t="s">
        <v>18461</v>
      </c>
      <c r="U920" s="2" t="s">
        <v>16801</v>
      </c>
      <c r="V920" s="2" t="s">
        <v>272</v>
      </c>
      <c r="W920" s="41" t="s">
        <v>17588</v>
      </c>
      <c r="X920" s="2" t="s">
        <v>68</v>
      </c>
      <c r="Y920" s="2" t="s">
        <v>102</v>
      </c>
      <c r="Z920" s="2" t="s">
        <v>20</v>
      </c>
      <c r="AA920" s="2" t="s">
        <v>16241</v>
      </c>
      <c r="AB920" s="2" t="s">
        <v>103</v>
      </c>
      <c r="AC920" s="2" t="s">
        <v>18268</v>
      </c>
      <c r="AD920" s="2">
        <v>2501200</v>
      </c>
      <c r="AE920" s="2">
        <v>23</v>
      </c>
      <c r="AF920" s="2"/>
      <c r="AG920" s="2"/>
      <c r="AH920" s="2" t="s">
        <v>18716</v>
      </c>
      <c r="AI920" s="2">
        <v>3</v>
      </c>
      <c r="AJ920" s="2">
        <v>3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 t="s">
        <v>78</v>
      </c>
      <c r="CE920" s="2" t="s">
        <v>743</v>
      </c>
      <c r="CF920" s="2" t="s">
        <v>15684</v>
      </c>
      <c r="CG920" s="2" t="e">
        <v>#N/A</v>
      </c>
      <c r="CH920" s="2" t="s">
        <v>272</v>
      </c>
      <c r="CI920" s="49"/>
    </row>
    <row r="921" spans="1:87" x14ac:dyDescent="0.2">
      <c r="A921" s="2" t="s">
        <v>744</v>
      </c>
      <c r="B921" s="2" t="s">
        <v>23962</v>
      </c>
      <c r="C921" s="2" t="s">
        <v>59</v>
      </c>
      <c r="D921" s="2" t="s">
        <v>744</v>
      </c>
      <c r="E921" s="2" t="s">
        <v>744</v>
      </c>
      <c r="F921" s="2" t="s">
        <v>745</v>
      </c>
      <c r="G921" s="23" t="s">
        <v>746</v>
      </c>
      <c r="H921" s="2" t="s">
        <v>61</v>
      </c>
      <c r="I921" s="2" t="s">
        <v>61</v>
      </c>
      <c r="J921" s="2" t="s">
        <v>61</v>
      </c>
      <c r="K921" s="2" t="s">
        <v>61</v>
      </c>
      <c r="L921" s="43" t="s">
        <v>17088</v>
      </c>
      <c r="M921" s="2" t="s">
        <v>133</v>
      </c>
      <c r="N921" s="2">
        <v>24.347066999999999</v>
      </c>
      <c r="O921" s="2">
        <v>54.510244</v>
      </c>
      <c r="P921" s="2" t="s">
        <v>64</v>
      </c>
      <c r="Q921" s="2" t="s">
        <v>65</v>
      </c>
      <c r="R921" s="43" t="s">
        <v>18854</v>
      </c>
      <c r="S921" s="41" t="s">
        <v>272</v>
      </c>
      <c r="T921" s="41" t="s">
        <v>18461</v>
      </c>
      <c r="U921" s="2" t="s">
        <v>16801</v>
      </c>
      <c r="V921" s="2" t="s">
        <v>272</v>
      </c>
      <c r="W921" s="41" t="s">
        <v>17588</v>
      </c>
      <c r="X921" s="2" t="s">
        <v>68</v>
      </c>
      <c r="Y921" s="2" t="s">
        <v>102</v>
      </c>
      <c r="Z921" s="2"/>
      <c r="AA921" s="2" t="s">
        <v>16241</v>
      </c>
      <c r="AB921" s="2" t="s">
        <v>103</v>
      </c>
      <c r="AC921" s="2" t="s">
        <v>18269</v>
      </c>
      <c r="AD921" s="2">
        <v>2600200</v>
      </c>
      <c r="AE921" s="2">
        <v>20</v>
      </c>
      <c r="AF921" s="2"/>
      <c r="AG921" s="2"/>
      <c r="AH921" s="2" t="s">
        <v>18271</v>
      </c>
      <c r="AI921" s="2">
        <v>3</v>
      </c>
      <c r="AJ921" s="2">
        <v>3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 t="s">
        <v>78</v>
      </c>
      <c r="CE921" s="2" t="s">
        <v>747</v>
      </c>
      <c r="CF921" s="2" t="s">
        <v>15684</v>
      </c>
      <c r="CG921" s="2" t="e">
        <v>#N/A</v>
      </c>
      <c r="CH921" s="2" t="s">
        <v>272</v>
      </c>
      <c r="CI921" s="49"/>
    </row>
    <row r="922" spans="1:87" x14ac:dyDescent="0.2">
      <c r="A922" s="2" t="s">
        <v>726</v>
      </c>
      <c r="B922" s="2" t="s">
        <v>23963</v>
      </c>
      <c r="C922" s="2" t="s">
        <v>59</v>
      </c>
      <c r="D922" s="2" t="s">
        <v>726</v>
      </c>
      <c r="E922" s="2" t="s">
        <v>726</v>
      </c>
      <c r="F922" s="2" t="s">
        <v>727</v>
      </c>
      <c r="G922" s="23" t="s">
        <v>728</v>
      </c>
      <c r="H922" s="2" t="s">
        <v>61</v>
      </c>
      <c r="I922" s="2" t="s">
        <v>61</v>
      </c>
      <c r="J922" s="2" t="s">
        <v>61</v>
      </c>
      <c r="K922" s="2" t="s">
        <v>61</v>
      </c>
      <c r="L922" s="43" t="s">
        <v>17088</v>
      </c>
      <c r="M922" s="2" t="s">
        <v>133</v>
      </c>
      <c r="N922" s="39">
        <v>24.561052</v>
      </c>
      <c r="O922" s="39">
        <v>54.676409999999997</v>
      </c>
      <c r="P922" s="2" t="s">
        <v>64</v>
      </c>
      <c r="Q922" s="2" t="s">
        <v>65</v>
      </c>
      <c r="R922" s="43" t="s">
        <v>18854</v>
      </c>
      <c r="S922" s="41" t="s">
        <v>1554</v>
      </c>
      <c r="T922" s="41" t="s">
        <v>18460</v>
      </c>
      <c r="U922" s="2" t="s">
        <v>16801</v>
      </c>
      <c r="V922" s="2" t="s">
        <v>528</v>
      </c>
      <c r="W922" s="41" t="s">
        <v>17588</v>
      </c>
      <c r="X922" s="2" t="s">
        <v>68</v>
      </c>
      <c r="Y922" s="2" t="s">
        <v>102</v>
      </c>
      <c r="Z922" s="2" t="s">
        <v>20</v>
      </c>
      <c r="AA922" s="2" t="s">
        <v>16241</v>
      </c>
      <c r="AB922" s="2" t="s">
        <v>103</v>
      </c>
      <c r="AC922" s="2" t="s">
        <v>18269</v>
      </c>
      <c r="AD922" s="2">
        <v>2004100</v>
      </c>
      <c r="AE922" s="2">
        <v>29</v>
      </c>
      <c r="AF922" s="2"/>
      <c r="AG922" s="2"/>
      <c r="AH922" s="2" t="s">
        <v>18271</v>
      </c>
      <c r="AI922" s="2">
        <v>3</v>
      </c>
      <c r="AJ922" s="2">
        <v>3</v>
      </c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 t="s">
        <v>78</v>
      </c>
      <c r="CE922" s="2" t="s">
        <v>729</v>
      </c>
      <c r="CF922" s="2" t="s">
        <v>15683</v>
      </c>
      <c r="CG922" s="2" t="e">
        <v>#N/A</v>
      </c>
      <c r="CH922" s="2" t="s">
        <v>15705</v>
      </c>
      <c r="CI922" s="49"/>
    </row>
    <row r="923" spans="1:87" x14ac:dyDescent="0.2">
      <c r="A923" s="2" t="s">
        <v>730</v>
      </c>
      <c r="B923" s="2" t="s">
        <v>23964</v>
      </c>
      <c r="C923" s="2" t="s">
        <v>59</v>
      </c>
      <c r="D923" s="2" t="s">
        <v>730</v>
      </c>
      <c r="E923" s="2" t="s">
        <v>730</v>
      </c>
      <c r="F923" s="2" t="s">
        <v>731</v>
      </c>
      <c r="G923" s="23" t="s">
        <v>16337</v>
      </c>
      <c r="H923" s="2" t="s">
        <v>61</v>
      </c>
      <c r="I923" s="2" t="s">
        <v>61</v>
      </c>
      <c r="J923" s="2" t="s">
        <v>61</v>
      </c>
      <c r="K923" s="2" t="s">
        <v>61</v>
      </c>
      <c r="L923" s="43" t="s">
        <v>17088</v>
      </c>
      <c r="M923" s="2" t="s">
        <v>133</v>
      </c>
      <c r="N923" s="2">
        <v>24.55423</v>
      </c>
      <c r="O923" s="2">
        <v>54.745669999999997</v>
      </c>
      <c r="P923" s="2" t="s">
        <v>64</v>
      </c>
      <c r="Q923" s="2" t="s">
        <v>65</v>
      </c>
      <c r="R923" s="43" t="s">
        <v>18854</v>
      </c>
      <c r="S923" s="41" t="s">
        <v>1554</v>
      </c>
      <c r="T923" s="41" t="s">
        <v>18460</v>
      </c>
      <c r="U923" s="2" t="s">
        <v>16803</v>
      </c>
      <c r="V923" s="2" t="s">
        <v>253</v>
      </c>
      <c r="W923" s="41" t="s">
        <v>17588</v>
      </c>
      <c r="X923" s="2" t="s">
        <v>68</v>
      </c>
      <c r="Y923" s="2" t="s">
        <v>102</v>
      </c>
      <c r="Z923" s="2"/>
      <c r="AA923" s="2" t="s">
        <v>16241</v>
      </c>
      <c r="AB923" s="2" t="s">
        <v>103</v>
      </c>
      <c r="AC923" s="2" t="s">
        <v>18269</v>
      </c>
      <c r="AD923" s="2">
        <v>2044700</v>
      </c>
      <c r="AE923" s="2">
        <v>29</v>
      </c>
      <c r="AF923" s="2"/>
      <c r="AG923" s="2"/>
      <c r="AH923" s="2" t="s">
        <v>18271</v>
      </c>
      <c r="AI923" s="2">
        <v>3</v>
      </c>
      <c r="AJ923" s="2">
        <v>3</v>
      </c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 t="s">
        <v>78</v>
      </c>
      <c r="CE923" s="2" t="s">
        <v>732</v>
      </c>
      <c r="CF923" s="2" t="s">
        <v>15683</v>
      </c>
      <c r="CG923" s="2" t="e">
        <v>#N/A</v>
      </c>
      <c r="CH923" s="2" t="s">
        <v>15705</v>
      </c>
      <c r="CI923" s="49"/>
    </row>
    <row r="924" spans="1:87" x14ac:dyDescent="0.2">
      <c r="A924" s="2" t="s">
        <v>733</v>
      </c>
      <c r="B924" s="2" t="s">
        <v>23965</v>
      </c>
      <c r="C924" s="2" t="s">
        <v>59</v>
      </c>
      <c r="D924" s="2" t="s">
        <v>733</v>
      </c>
      <c r="E924" s="2" t="s">
        <v>733</v>
      </c>
      <c r="F924" s="2" t="s">
        <v>734</v>
      </c>
      <c r="G924" s="23" t="s">
        <v>735</v>
      </c>
      <c r="H924" s="2" t="s">
        <v>61</v>
      </c>
      <c r="I924" s="2" t="s">
        <v>61</v>
      </c>
      <c r="J924" s="2" t="s">
        <v>61</v>
      </c>
      <c r="K924" s="2" t="s">
        <v>61</v>
      </c>
      <c r="L924" s="43" t="s">
        <v>17088</v>
      </c>
      <c r="M924" s="2" t="s">
        <v>133</v>
      </c>
      <c r="N924" s="39">
        <v>24.498159999999999</v>
      </c>
      <c r="O924" s="39">
        <v>54.375869000000002</v>
      </c>
      <c r="P924" s="2" t="s">
        <v>64</v>
      </c>
      <c r="Q924" s="2" t="s">
        <v>65</v>
      </c>
      <c r="R924" s="43" t="s">
        <v>18854</v>
      </c>
      <c r="S924" s="41" t="s">
        <v>1554</v>
      </c>
      <c r="T924" s="41" t="s">
        <v>18460</v>
      </c>
      <c r="U924" s="2" t="s">
        <v>16801</v>
      </c>
      <c r="V924" s="2" t="s">
        <v>253</v>
      </c>
      <c r="W924" s="41" t="s">
        <v>17588</v>
      </c>
      <c r="X924" s="2" t="s">
        <v>68</v>
      </c>
      <c r="Y924" s="2" t="s">
        <v>102</v>
      </c>
      <c r="Z924" s="2" t="s">
        <v>20</v>
      </c>
      <c r="AA924" s="2" t="s">
        <v>16241</v>
      </c>
      <c r="AB924" s="2" t="s">
        <v>103</v>
      </c>
      <c r="AC924" s="2" t="s">
        <v>18268</v>
      </c>
      <c r="AD924" s="2">
        <v>2500100</v>
      </c>
      <c r="AE924" s="2">
        <v>29</v>
      </c>
      <c r="AF924" s="2"/>
      <c r="AG924" s="2"/>
      <c r="AH924" s="2" t="s">
        <v>18270</v>
      </c>
      <c r="AI924" s="2">
        <v>3</v>
      </c>
      <c r="AJ924" s="2">
        <v>3</v>
      </c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 t="s">
        <v>78</v>
      </c>
      <c r="CE924" s="2" t="s">
        <v>19344</v>
      </c>
      <c r="CF924" s="2" t="s">
        <v>15683</v>
      </c>
      <c r="CG924" s="2" t="e">
        <v>#N/A</v>
      </c>
      <c r="CH924" s="2" t="s">
        <v>15705</v>
      </c>
      <c r="CI924" s="49"/>
    </row>
    <row r="925" spans="1:87" x14ac:dyDescent="0.2">
      <c r="A925" s="2" t="s">
        <v>748</v>
      </c>
      <c r="B925" s="2" t="s">
        <v>23966</v>
      </c>
      <c r="C925" s="2" t="s">
        <v>59</v>
      </c>
      <c r="D925" s="2" t="s">
        <v>748</v>
      </c>
      <c r="E925" s="2" t="s">
        <v>748</v>
      </c>
      <c r="F925" s="2" t="s">
        <v>749</v>
      </c>
      <c r="G925" s="23" t="s">
        <v>750</v>
      </c>
      <c r="H925" s="2" t="s">
        <v>61</v>
      </c>
      <c r="I925" s="2" t="s">
        <v>61</v>
      </c>
      <c r="J925" s="2" t="s">
        <v>61</v>
      </c>
      <c r="K925" s="2" t="s">
        <v>61</v>
      </c>
      <c r="L925" s="43" t="s">
        <v>17088</v>
      </c>
      <c r="M925" s="2" t="s">
        <v>133</v>
      </c>
      <c r="N925" s="2">
        <v>24.31007</v>
      </c>
      <c r="O925" s="2">
        <v>54.657170000000001</v>
      </c>
      <c r="P925" s="2" t="s">
        <v>64</v>
      </c>
      <c r="Q925" s="2" t="s">
        <v>65</v>
      </c>
      <c r="R925" s="43" t="s">
        <v>18854</v>
      </c>
      <c r="S925" s="41" t="s">
        <v>1554</v>
      </c>
      <c r="T925" s="41" t="s">
        <v>18460</v>
      </c>
      <c r="U925" s="2" t="s">
        <v>16803</v>
      </c>
      <c r="V925" s="2" t="s">
        <v>253</v>
      </c>
      <c r="W925" s="41" t="s">
        <v>17588</v>
      </c>
      <c r="X925" s="2" t="s">
        <v>68</v>
      </c>
      <c r="Y925" s="2" t="s">
        <v>102</v>
      </c>
      <c r="Z925" s="2"/>
      <c r="AA925" s="2" t="s">
        <v>16241</v>
      </c>
      <c r="AB925" s="2" t="s">
        <v>103</v>
      </c>
      <c r="AC925" s="2" t="s">
        <v>18268</v>
      </c>
      <c r="AD925" s="2">
        <v>2046100</v>
      </c>
      <c r="AE925" s="2">
        <v>29</v>
      </c>
      <c r="AF925" s="2"/>
      <c r="AG925" s="2"/>
      <c r="AH925" s="2" t="s">
        <v>18270</v>
      </c>
      <c r="AI925" s="2">
        <v>4</v>
      </c>
      <c r="AJ925" s="2">
        <v>3</v>
      </c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 t="s">
        <v>78</v>
      </c>
      <c r="CE925" s="2" t="s">
        <v>19345</v>
      </c>
      <c r="CF925" s="2" t="s">
        <v>15683</v>
      </c>
      <c r="CG925" s="2" t="e">
        <v>#N/A</v>
      </c>
      <c r="CH925" s="2" t="s">
        <v>15705</v>
      </c>
      <c r="CI925" s="49"/>
    </row>
    <row r="926" spans="1:87" x14ac:dyDescent="0.2">
      <c r="A926" s="2" t="s">
        <v>751</v>
      </c>
      <c r="B926" s="2" t="s">
        <v>23967</v>
      </c>
      <c r="C926" s="2" t="s">
        <v>59</v>
      </c>
      <c r="D926" s="2" t="s">
        <v>751</v>
      </c>
      <c r="E926" s="2" t="s">
        <v>751</v>
      </c>
      <c r="F926" s="2" t="s">
        <v>752</v>
      </c>
      <c r="G926" s="23" t="s">
        <v>753</v>
      </c>
      <c r="H926" s="2" t="s">
        <v>61</v>
      </c>
      <c r="I926" s="2" t="s">
        <v>61</v>
      </c>
      <c r="J926" s="2" t="s">
        <v>61</v>
      </c>
      <c r="K926" s="2" t="s">
        <v>61</v>
      </c>
      <c r="L926" s="43" t="s">
        <v>17088</v>
      </c>
      <c r="M926" s="2" t="s">
        <v>133</v>
      </c>
      <c r="N926" s="2">
        <v>24.610040000000001</v>
      </c>
      <c r="O926" s="2">
        <v>54.707380000000001</v>
      </c>
      <c r="P926" s="2" t="s">
        <v>64</v>
      </c>
      <c r="Q926" s="2" t="s">
        <v>65</v>
      </c>
      <c r="R926" s="43" t="s">
        <v>18854</v>
      </c>
      <c r="S926" s="41" t="s">
        <v>1554</v>
      </c>
      <c r="T926" s="41" t="s">
        <v>18460</v>
      </c>
      <c r="U926" s="2" t="s">
        <v>16801</v>
      </c>
      <c r="V926" s="2" t="s">
        <v>253</v>
      </c>
      <c r="W926" s="41" t="s">
        <v>17588</v>
      </c>
      <c r="X926" s="2" t="s">
        <v>696</v>
      </c>
      <c r="Y926" s="2" t="s">
        <v>76</v>
      </c>
      <c r="Z926" s="2"/>
      <c r="AA926" s="2" t="s">
        <v>16241</v>
      </c>
      <c r="AB926" s="2" t="s">
        <v>77</v>
      </c>
      <c r="AC926" s="2" t="s">
        <v>18269</v>
      </c>
      <c r="AD926" s="2">
        <v>2004100</v>
      </c>
      <c r="AE926" s="2">
        <v>29</v>
      </c>
      <c r="AF926" s="2"/>
      <c r="AG926" s="2"/>
      <c r="AH926" s="2" t="s">
        <v>18271</v>
      </c>
      <c r="AI926" s="2">
        <v>3</v>
      </c>
      <c r="AJ926" s="2">
        <v>3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 t="s">
        <v>78</v>
      </c>
      <c r="CE926" s="2" t="s">
        <v>754</v>
      </c>
      <c r="CF926" s="2" t="s">
        <v>15683</v>
      </c>
      <c r="CG926" s="2" t="e">
        <v>#N/A</v>
      </c>
      <c r="CH926" s="2" t="s">
        <v>15705</v>
      </c>
      <c r="CI926" s="49"/>
    </row>
    <row r="927" spans="1:87" x14ac:dyDescent="0.2">
      <c r="A927" s="2" t="s">
        <v>767</v>
      </c>
      <c r="B927" s="2" t="s">
        <v>23968</v>
      </c>
      <c r="C927" s="2" t="s">
        <v>59</v>
      </c>
      <c r="D927" s="2" t="s">
        <v>767</v>
      </c>
      <c r="E927" s="2" t="s">
        <v>767</v>
      </c>
      <c r="F927" s="2" t="s">
        <v>768</v>
      </c>
      <c r="G927" s="23" t="s">
        <v>769</v>
      </c>
      <c r="H927" s="2" t="s">
        <v>61</v>
      </c>
      <c r="I927" s="2" t="s">
        <v>61</v>
      </c>
      <c r="J927" s="2" t="s">
        <v>61</v>
      </c>
      <c r="K927" s="2" t="s">
        <v>61</v>
      </c>
      <c r="L927" s="43" t="s">
        <v>17088</v>
      </c>
      <c r="M927" s="2" t="s">
        <v>133</v>
      </c>
      <c r="N927" s="2">
        <v>24.488379999999999</v>
      </c>
      <c r="O927" s="2">
        <v>54.38261</v>
      </c>
      <c r="P927" s="2" t="s">
        <v>64</v>
      </c>
      <c r="Q927" s="2" t="s">
        <v>65</v>
      </c>
      <c r="R927" s="43" t="s">
        <v>18854</v>
      </c>
      <c r="S927" s="41" t="s">
        <v>272</v>
      </c>
      <c r="T927" s="41" t="s">
        <v>18461</v>
      </c>
      <c r="U927" s="2" t="s">
        <v>16801</v>
      </c>
      <c r="V927" s="2" t="s">
        <v>272</v>
      </c>
      <c r="W927" s="41" t="s">
        <v>17588</v>
      </c>
      <c r="X927" s="2" t="s">
        <v>68</v>
      </c>
      <c r="Y927" s="2" t="s">
        <v>76</v>
      </c>
      <c r="Z927" s="2"/>
      <c r="AA927" s="2" t="s">
        <v>16241</v>
      </c>
      <c r="AB927" s="2" t="s">
        <v>77</v>
      </c>
      <c r="AC927" s="2" t="s">
        <v>18268</v>
      </c>
      <c r="AD927" s="2">
        <v>2500100</v>
      </c>
      <c r="AE927" s="2">
        <v>32</v>
      </c>
      <c r="AF927" s="2"/>
      <c r="AG927" s="2"/>
      <c r="AH927" s="2" t="s">
        <v>18270</v>
      </c>
      <c r="AI927" s="2">
        <v>3</v>
      </c>
      <c r="AJ927" s="2">
        <v>3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 t="s">
        <v>78</v>
      </c>
      <c r="CE927" s="2" t="s">
        <v>19346</v>
      </c>
      <c r="CF927" s="2" t="s">
        <v>15684</v>
      </c>
      <c r="CG927" s="2" t="e">
        <v>#N/A</v>
      </c>
      <c r="CH927" s="2" t="s">
        <v>272</v>
      </c>
      <c r="CI927" s="49"/>
    </row>
    <row r="928" spans="1:87" x14ac:dyDescent="0.2">
      <c r="A928" s="2" t="s">
        <v>16228</v>
      </c>
      <c r="B928" s="2" t="s">
        <v>23969</v>
      </c>
      <c r="C928" s="2" t="s">
        <v>59</v>
      </c>
      <c r="D928" s="2"/>
      <c r="E928" s="2" t="s">
        <v>16228</v>
      </c>
      <c r="F928" s="2" t="s">
        <v>16254</v>
      </c>
      <c r="G928" s="23" t="s">
        <v>16402</v>
      </c>
      <c r="H928" s="2"/>
      <c r="I928" s="2" t="s">
        <v>61</v>
      </c>
      <c r="J928" s="2" t="s">
        <v>61</v>
      </c>
      <c r="K928" s="2" t="s">
        <v>61</v>
      </c>
      <c r="L928" s="46">
        <v>44852</v>
      </c>
      <c r="M928" s="2" t="s">
        <v>4978</v>
      </c>
      <c r="N928" s="2">
        <v>24.370801</v>
      </c>
      <c r="O928" s="2">
        <v>54.630111999999997</v>
      </c>
      <c r="P928" s="2" t="s">
        <v>64</v>
      </c>
      <c r="Q928" s="2" t="s">
        <v>65</v>
      </c>
      <c r="R928" s="43" t="s">
        <v>16802</v>
      </c>
      <c r="S928" s="41" t="s">
        <v>16804</v>
      </c>
      <c r="T928" s="41" t="s">
        <v>18463</v>
      </c>
      <c r="U928" s="2" t="s">
        <v>16804</v>
      </c>
      <c r="V928" s="2" t="s">
        <v>4763</v>
      </c>
      <c r="W928" s="41" t="s">
        <v>17589</v>
      </c>
      <c r="X928" s="2" t="s">
        <v>68</v>
      </c>
      <c r="Y928" s="2" t="s">
        <v>76</v>
      </c>
      <c r="Z928" s="2"/>
      <c r="AA928" s="2" t="s">
        <v>16241</v>
      </c>
      <c r="AB928" s="2" t="s">
        <v>77</v>
      </c>
      <c r="AC928" s="2" t="s">
        <v>18268</v>
      </c>
      <c r="AD928" s="2">
        <v>2004500</v>
      </c>
      <c r="AE928" s="2">
        <v>35</v>
      </c>
      <c r="AF928" s="2"/>
      <c r="AG928" s="2"/>
      <c r="AH928" s="2" t="s">
        <v>18270</v>
      </c>
      <c r="AI928" s="2">
        <v>3</v>
      </c>
      <c r="AJ928" s="2">
        <v>3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 t="s">
        <v>71</v>
      </c>
      <c r="CE928" s="2">
        <v>0</v>
      </c>
      <c r="CF928" s="2">
        <v>40</v>
      </c>
      <c r="CG928" s="2" t="s">
        <v>253</v>
      </c>
      <c r="CH928" s="2"/>
      <c r="CI928" s="49"/>
    </row>
    <row r="929" spans="1:87" x14ac:dyDescent="0.2">
      <c r="A929" s="2" t="s">
        <v>755</v>
      </c>
      <c r="B929" s="2" t="s">
        <v>23970</v>
      </c>
      <c r="C929" s="2" t="s">
        <v>59</v>
      </c>
      <c r="D929" s="2" t="s">
        <v>755</v>
      </c>
      <c r="E929" s="2" t="s">
        <v>755</v>
      </c>
      <c r="F929" s="2" t="s">
        <v>756</v>
      </c>
      <c r="G929" s="23" t="s">
        <v>757</v>
      </c>
      <c r="H929" s="2" t="s">
        <v>61</v>
      </c>
      <c r="I929" s="2" t="s">
        <v>61</v>
      </c>
      <c r="J929" s="2" t="s">
        <v>61</v>
      </c>
      <c r="K929" s="2" t="s">
        <v>61</v>
      </c>
      <c r="L929" s="43" t="s">
        <v>17088</v>
      </c>
      <c r="M929" s="2" t="s">
        <v>133</v>
      </c>
      <c r="N929" s="2">
        <v>24.6539</v>
      </c>
      <c r="O929" s="2">
        <v>54.738799999999998</v>
      </c>
      <c r="P929" s="2" t="s">
        <v>64</v>
      </c>
      <c r="Q929" s="2" t="s">
        <v>65</v>
      </c>
      <c r="R929" s="43" t="s">
        <v>18854</v>
      </c>
      <c r="S929" s="41" t="s">
        <v>1554</v>
      </c>
      <c r="T929" s="41" t="s">
        <v>18460</v>
      </c>
      <c r="U929" s="2" t="s">
        <v>16801</v>
      </c>
      <c r="V929" s="2" t="s">
        <v>253</v>
      </c>
      <c r="W929" s="41" t="s">
        <v>17588</v>
      </c>
      <c r="X929" s="2" t="s">
        <v>696</v>
      </c>
      <c r="Y929" s="2" t="s">
        <v>76</v>
      </c>
      <c r="Z929" s="2" t="s">
        <v>20</v>
      </c>
      <c r="AA929" s="2" t="s">
        <v>16241</v>
      </c>
      <c r="AB929" s="2" t="s">
        <v>77</v>
      </c>
      <c r="AC929" s="2" t="s">
        <v>18269</v>
      </c>
      <c r="AD929" s="2">
        <v>2004100</v>
      </c>
      <c r="AE929" s="2">
        <v>30</v>
      </c>
      <c r="AF929" s="2"/>
      <c r="AG929" s="2"/>
      <c r="AH929" s="2" t="s">
        <v>18271</v>
      </c>
      <c r="AI929" s="2">
        <v>3</v>
      </c>
      <c r="AJ929" s="2">
        <v>3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 t="s">
        <v>78</v>
      </c>
      <c r="CE929" s="2" t="s">
        <v>19347</v>
      </c>
      <c r="CF929" s="2" t="s">
        <v>15683</v>
      </c>
      <c r="CG929" s="2" t="e">
        <v>#N/A</v>
      </c>
      <c r="CH929" s="2" t="s">
        <v>15705</v>
      </c>
      <c r="CI929" s="49"/>
    </row>
    <row r="930" spans="1:87" x14ac:dyDescent="0.2">
      <c r="A930" s="2" t="s">
        <v>773</v>
      </c>
      <c r="B930" s="2" t="s">
        <v>23971</v>
      </c>
      <c r="C930" s="2" t="s">
        <v>59</v>
      </c>
      <c r="D930" s="2" t="s">
        <v>773</v>
      </c>
      <c r="E930" s="2" t="s">
        <v>773</v>
      </c>
      <c r="F930" s="2" t="s">
        <v>774</v>
      </c>
      <c r="G930" s="23" t="s">
        <v>16022</v>
      </c>
      <c r="H930" s="2" t="s">
        <v>61</v>
      </c>
      <c r="I930" s="2" t="s">
        <v>61</v>
      </c>
      <c r="J930" s="2" t="s">
        <v>61</v>
      </c>
      <c r="K930" s="2" t="s">
        <v>61</v>
      </c>
      <c r="L930" s="46">
        <v>40541</v>
      </c>
      <c r="M930" s="2" t="s">
        <v>133</v>
      </c>
      <c r="N930" s="2">
        <v>24.431526999999999</v>
      </c>
      <c r="O930" s="2">
        <v>54.568851000000002</v>
      </c>
      <c r="P930" s="2" t="s">
        <v>64</v>
      </c>
      <c r="Q930" s="2" t="s">
        <v>65</v>
      </c>
      <c r="R930" s="43" t="s">
        <v>16802</v>
      </c>
      <c r="S930" s="41" t="s">
        <v>4932</v>
      </c>
      <c r="T930" s="41" t="s">
        <v>18462</v>
      </c>
      <c r="U930" s="2" t="s">
        <v>6245</v>
      </c>
      <c r="V930" s="2" t="s">
        <v>360</v>
      </c>
      <c r="W930" s="41" t="s">
        <v>17588</v>
      </c>
      <c r="X930" s="2" t="s">
        <v>68</v>
      </c>
      <c r="Y930" s="2" t="s">
        <v>76</v>
      </c>
      <c r="Z930" s="2"/>
      <c r="AA930" s="2" t="s">
        <v>16241</v>
      </c>
      <c r="AB930" s="2" t="s">
        <v>77</v>
      </c>
      <c r="AC930" s="2" t="s">
        <v>18268</v>
      </c>
      <c r="AD930" s="2">
        <v>2042600</v>
      </c>
      <c r="AE930" s="2">
        <v>35</v>
      </c>
      <c r="AF930" s="2"/>
      <c r="AG930" s="2"/>
      <c r="AH930" s="2" t="s">
        <v>18270</v>
      </c>
      <c r="AI930" s="2">
        <v>3</v>
      </c>
      <c r="AJ930" s="2">
        <v>3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 t="s">
        <v>71</v>
      </c>
      <c r="CE930" s="2">
        <v>0</v>
      </c>
      <c r="CF930" s="2" t="s">
        <v>15680</v>
      </c>
      <c r="CG930" s="2" t="s">
        <v>253</v>
      </c>
      <c r="CH930" s="2" t="s">
        <v>15706</v>
      </c>
      <c r="CI930" s="49"/>
    </row>
    <row r="931" spans="1:87" x14ac:dyDescent="0.2">
      <c r="A931" s="2" t="s">
        <v>758</v>
      </c>
      <c r="B931" s="2" t="s">
        <v>23972</v>
      </c>
      <c r="C931" s="2" t="s">
        <v>59</v>
      </c>
      <c r="D931" s="2" t="s">
        <v>758</v>
      </c>
      <c r="E931" s="2" t="s">
        <v>758</v>
      </c>
      <c r="F931" s="2" t="s">
        <v>759</v>
      </c>
      <c r="G931" s="23" t="s">
        <v>760</v>
      </c>
      <c r="H931" s="2" t="s">
        <v>61</v>
      </c>
      <c r="I931" s="2" t="s">
        <v>61</v>
      </c>
      <c r="J931" s="2" t="s">
        <v>61</v>
      </c>
      <c r="K931" s="2" t="s">
        <v>61</v>
      </c>
      <c r="L931" s="43" t="s">
        <v>17088</v>
      </c>
      <c r="M931" s="2" t="s">
        <v>133</v>
      </c>
      <c r="N931" s="2">
        <v>24.687850000000001</v>
      </c>
      <c r="O931" s="2">
        <v>54.666573</v>
      </c>
      <c r="P931" s="2" t="s">
        <v>64</v>
      </c>
      <c r="Q931" s="2" t="s">
        <v>65</v>
      </c>
      <c r="R931" s="43" t="s">
        <v>18854</v>
      </c>
      <c r="S931" s="41" t="s">
        <v>1554</v>
      </c>
      <c r="T931" s="41" t="s">
        <v>18460</v>
      </c>
      <c r="U931" s="2" t="s">
        <v>16801</v>
      </c>
      <c r="V931" s="2" t="s">
        <v>253</v>
      </c>
      <c r="W931" s="41" t="s">
        <v>17588</v>
      </c>
      <c r="X931" s="2" t="s">
        <v>153</v>
      </c>
      <c r="Y931" s="2" t="s">
        <v>76</v>
      </c>
      <c r="Z931" s="2"/>
      <c r="AA931" s="2" t="s">
        <v>16241</v>
      </c>
      <c r="AB931" s="2" t="s">
        <v>77</v>
      </c>
      <c r="AC931" s="2" t="s">
        <v>18269</v>
      </c>
      <c r="AD931" s="2">
        <v>2043000</v>
      </c>
      <c r="AE931" s="2">
        <v>38.5</v>
      </c>
      <c r="AF931" s="2"/>
      <c r="AG931" s="2"/>
      <c r="AH931" s="2" t="s">
        <v>18271</v>
      </c>
      <c r="AI931" s="2">
        <v>4</v>
      </c>
      <c r="AJ931" s="2">
        <v>3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 t="s">
        <v>78</v>
      </c>
      <c r="CE931" s="2" t="s">
        <v>761</v>
      </c>
      <c r="CF931" s="2" t="s">
        <v>15680</v>
      </c>
      <c r="CG931" s="2" t="e">
        <v>#N/A</v>
      </c>
      <c r="CH931" s="2" t="s">
        <v>15705</v>
      </c>
      <c r="CI931" s="49"/>
    </row>
    <row r="932" spans="1:87" x14ac:dyDescent="0.2">
      <c r="A932" s="2" t="s">
        <v>762</v>
      </c>
      <c r="B932" s="2" t="s">
        <v>23973</v>
      </c>
      <c r="C932" s="2" t="s">
        <v>59</v>
      </c>
      <c r="D932" s="2" t="s">
        <v>762</v>
      </c>
      <c r="E932" s="2" t="s">
        <v>762</v>
      </c>
      <c r="F932" s="2" t="s">
        <v>763</v>
      </c>
      <c r="G932" s="23" t="s">
        <v>16338</v>
      </c>
      <c r="H932" s="2" t="s">
        <v>61</v>
      </c>
      <c r="I932" s="2" t="s">
        <v>61</v>
      </c>
      <c r="J932" s="2" t="s">
        <v>61</v>
      </c>
      <c r="K932" s="2" t="s">
        <v>61</v>
      </c>
      <c r="L932" s="43" t="s">
        <v>17088</v>
      </c>
      <c r="M932" s="2" t="s">
        <v>133</v>
      </c>
      <c r="N932" s="2">
        <v>24.61185</v>
      </c>
      <c r="O932" s="2">
        <v>54.794750000000001</v>
      </c>
      <c r="P932" s="2" t="s">
        <v>64</v>
      </c>
      <c r="Q932" s="2" t="s">
        <v>65</v>
      </c>
      <c r="R932" s="43" t="s">
        <v>18854</v>
      </c>
      <c r="S932" s="41" t="s">
        <v>1554</v>
      </c>
      <c r="T932" s="41" t="s">
        <v>18460</v>
      </c>
      <c r="U932" s="2" t="s">
        <v>16801</v>
      </c>
      <c r="V932" s="2" t="s">
        <v>253</v>
      </c>
      <c r="W932" s="41" t="s">
        <v>17588</v>
      </c>
      <c r="X932" s="2" t="s">
        <v>696</v>
      </c>
      <c r="Y932" s="2" t="s">
        <v>102</v>
      </c>
      <c r="Z932" s="2"/>
      <c r="AA932" s="2" t="s">
        <v>16241</v>
      </c>
      <c r="AB932" s="2" t="s">
        <v>103</v>
      </c>
      <c r="AC932" s="2" t="s">
        <v>18268</v>
      </c>
      <c r="AD932" s="2">
        <v>2122000</v>
      </c>
      <c r="AE932" s="2">
        <v>29</v>
      </c>
      <c r="AF932" s="2"/>
      <c r="AG932" s="2"/>
      <c r="AH932" s="2" t="s">
        <v>18270</v>
      </c>
      <c r="AI932" s="2">
        <v>3</v>
      </c>
      <c r="AJ932" s="2">
        <v>3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 t="s">
        <v>78</v>
      </c>
      <c r="CE932" s="2" t="s">
        <v>764</v>
      </c>
      <c r="CF932" s="2" t="s">
        <v>15683</v>
      </c>
      <c r="CG932" s="2" t="e">
        <v>#N/A</v>
      </c>
      <c r="CH932" s="2" t="s">
        <v>15705</v>
      </c>
      <c r="CI932" s="49"/>
    </row>
    <row r="933" spans="1:87" x14ac:dyDescent="0.2">
      <c r="A933" s="2" t="s">
        <v>770</v>
      </c>
      <c r="B933" s="2" t="s">
        <v>23974</v>
      </c>
      <c r="C933" s="2" t="s">
        <v>59</v>
      </c>
      <c r="D933" s="2" t="s">
        <v>770</v>
      </c>
      <c r="E933" s="2" t="s">
        <v>770</v>
      </c>
      <c r="F933" s="2" t="s">
        <v>771</v>
      </c>
      <c r="G933" s="23" t="s">
        <v>772</v>
      </c>
      <c r="H933" s="2" t="s">
        <v>61</v>
      </c>
      <c r="I933" s="2" t="s">
        <v>61</v>
      </c>
      <c r="J933" s="2" t="s">
        <v>61</v>
      </c>
      <c r="K933" s="2" t="s">
        <v>61</v>
      </c>
      <c r="L933" s="43" t="s">
        <v>17088</v>
      </c>
      <c r="M933" s="2" t="s">
        <v>133</v>
      </c>
      <c r="N933" s="39">
        <v>24.4041438</v>
      </c>
      <c r="O933" s="39">
        <v>54.612532700000003</v>
      </c>
      <c r="P933" s="2" t="s">
        <v>64</v>
      </c>
      <c r="Q933" s="2" t="s">
        <v>65</v>
      </c>
      <c r="R933" s="43" t="s">
        <v>18854</v>
      </c>
      <c r="S933" s="41" t="s">
        <v>1554</v>
      </c>
      <c r="T933" s="41" t="s">
        <v>18460</v>
      </c>
      <c r="U933" s="2" t="s">
        <v>16801</v>
      </c>
      <c r="V933" s="2" t="s">
        <v>253</v>
      </c>
      <c r="W933" s="41" t="s">
        <v>17588</v>
      </c>
      <c r="X933" s="2" t="s">
        <v>68</v>
      </c>
      <c r="Y933" s="2" t="s">
        <v>86</v>
      </c>
      <c r="Z933" s="2"/>
      <c r="AA933" s="2" t="s">
        <v>16241</v>
      </c>
      <c r="AB933" s="2" t="s">
        <v>87</v>
      </c>
      <c r="AC933" s="2" t="s">
        <v>18268</v>
      </c>
      <c r="AD933" s="2">
        <v>2440000</v>
      </c>
      <c r="AE933" s="2">
        <v>26</v>
      </c>
      <c r="AF933" s="2"/>
      <c r="AG933" s="2"/>
      <c r="AH933" s="2" t="s">
        <v>18270</v>
      </c>
      <c r="AI933" s="2">
        <v>3</v>
      </c>
      <c r="AJ933" s="2">
        <v>3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 t="s">
        <v>628</v>
      </c>
      <c r="CE933" s="2" t="s">
        <v>19348</v>
      </c>
      <c r="CF933" s="2" t="s">
        <v>15683</v>
      </c>
      <c r="CG933" s="2" t="e">
        <v>#N/A</v>
      </c>
      <c r="CH933" s="2" t="s">
        <v>15705</v>
      </c>
      <c r="CI933" s="49"/>
    </row>
    <row r="934" spans="1:87" x14ac:dyDescent="0.2">
      <c r="A934" s="2" t="s">
        <v>775</v>
      </c>
      <c r="B934" s="2" t="s">
        <v>23975</v>
      </c>
      <c r="C934" s="2" t="s">
        <v>59</v>
      </c>
      <c r="D934" s="2" t="s">
        <v>775</v>
      </c>
      <c r="E934" s="2" t="s">
        <v>775</v>
      </c>
      <c r="F934" s="2" t="s">
        <v>776</v>
      </c>
      <c r="G934" s="23" t="s">
        <v>777</v>
      </c>
      <c r="H934" s="2" t="s">
        <v>83</v>
      </c>
      <c r="I934" s="2" t="s">
        <v>61</v>
      </c>
      <c r="J934" s="2" t="s">
        <v>61</v>
      </c>
      <c r="K934" s="2" t="s">
        <v>61</v>
      </c>
      <c r="L934" s="43" t="s">
        <v>17088</v>
      </c>
      <c r="M934" s="2" t="s">
        <v>133</v>
      </c>
      <c r="N934" s="2">
        <v>24.370049999999999</v>
      </c>
      <c r="O934" s="2">
        <v>54.50853</v>
      </c>
      <c r="P934" s="2" t="s">
        <v>64</v>
      </c>
      <c r="Q934" s="2" t="s">
        <v>65</v>
      </c>
      <c r="R934" s="43" t="s">
        <v>18854</v>
      </c>
      <c r="S934" s="41" t="s">
        <v>1554</v>
      </c>
      <c r="T934" s="41" t="s">
        <v>18460</v>
      </c>
      <c r="U934" s="2" t="s">
        <v>16801</v>
      </c>
      <c r="V934" s="2" t="s">
        <v>253</v>
      </c>
      <c r="W934" s="41" t="s">
        <v>17588</v>
      </c>
      <c r="X934" s="2" t="s">
        <v>68</v>
      </c>
      <c r="Y934" s="2" t="s">
        <v>102</v>
      </c>
      <c r="Z934" s="2" t="s">
        <v>20</v>
      </c>
      <c r="AA934" s="2" t="s">
        <v>16241</v>
      </c>
      <c r="AB934" s="2" t="s">
        <v>103</v>
      </c>
      <c r="AC934" s="2" t="s">
        <v>18269</v>
      </c>
      <c r="AD934" s="2">
        <v>2600200</v>
      </c>
      <c r="AE934" s="2">
        <v>29</v>
      </c>
      <c r="AF934" s="2"/>
      <c r="AG934" s="2"/>
      <c r="AH934" s="2" t="s">
        <v>18271</v>
      </c>
      <c r="AI934" s="2">
        <v>3</v>
      </c>
      <c r="AJ934" s="2">
        <v>3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 t="s">
        <v>78</v>
      </c>
      <c r="CE934" s="2" t="s">
        <v>19349</v>
      </c>
      <c r="CF934" s="2" t="s">
        <v>15683</v>
      </c>
      <c r="CG934" s="2" t="e">
        <v>#N/A</v>
      </c>
      <c r="CH934" s="2" t="s">
        <v>15705</v>
      </c>
      <c r="CI934" s="49"/>
    </row>
    <row r="935" spans="1:87" x14ac:dyDescent="0.2">
      <c r="A935" s="2" t="s">
        <v>778</v>
      </c>
      <c r="B935" s="2" t="s">
        <v>23976</v>
      </c>
      <c r="C935" s="2" t="s">
        <v>59</v>
      </c>
      <c r="D935" s="2"/>
      <c r="E935" s="2" t="s">
        <v>778</v>
      </c>
      <c r="F935" s="2" t="s">
        <v>779</v>
      </c>
      <c r="G935" s="23" t="s">
        <v>780</v>
      </c>
      <c r="H935" s="2"/>
      <c r="I935" s="2" t="s">
        <v>61</v>
      </c>
      <c r="J935" s="2" t="s">
        <v>61</v>
      </c>
      <c r="K935" s="2" t="s">
        <v>61</v>
      </c>
      <c r="L935" s="43" t="s">
        <v>17088</v>
      </c>
      <c r="M935" s="2" t="s">
        <v>133</v>
      </c>
      <c r="N935" s="2">
        <v>24.565539999999999</v>
      </c>
      <c r="O935" s="2">
        <v>54.6449</v>
      </c>
      <c r="P935" s="2" t="s">
        <v>64</v>
      </c>
      <c r="Q935" s="2" t="s">
        <v>65</v>
      </c>
      <c r="R935" s="43" t="s">
        <v>18854</v>
      </c>
      <c r="S935" s="41" t="s">
        <v>1554</v>
      </c>
      <c r="T935" s="41" t="s">
        <v>18460</v>
      </c>
      <c r="U935" s="2" t="s">
        <v>16803</v>
      </c>
      <c r="V935" s="2" t="s">
        <v>253</v>
      </c>
      <c r="W935" s="41" t="s">
        <v>17589</v>
      </c>
      <c r="X935" s="2" t="s">
        <v>68</v>
      </c>
      <c r="Y935" s="2" t="s">
        <v>102</v>
      </c>
      <c r="Z935" s="2"/>
      <c r="AA935" s="2" t="s">
        <v>16241</v>
      </c>
      <c r="AB935" s="2" t="s">
        <v>103</v>
      </c>
      <c r="AC935" s="2" t="s">
        <v>18269</v>
      </c>
      <c r="AD935" s="2">
        <v>2044200</v>
      </c>
      <c r="AE935" s="2">
        <v>29</v>
      </c>
      <c r="AF935" s="2"/>
      <c r="AG935" s="2"/>
      <c r="AH935" s="2" t="s">
        <v>18271</v>
      </c>
      <c r="AI935" s="2">
        <v>3</v>
      </c>
      <c r="AJ935" s="2">
        <v>3</v>
      </c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 t="s">
        <v>78</v>
      </c>
      <c r="CE935" s="2" t="s">
        <v>781</v>
      </c>
      <c r="CF935" s="2" t="s">
        <v>15683</v>
      </c>
      <c r="CG935" s="2" t="e">
        <v>#N/A</v>
      </c>
      <c r="CH935" s="2" t="s">
        <v>15705</v>
      </c>
      <c r="CI935" s="49"/>
    </row>
    <row r="936" spans="1:87" x14ac:dyDescent="0.2">
      <c r="A936" s="2" t="s">
        <v>792</v>
      </c>
      <c r="B936" s="2" t="s">
        <v>23977</v>
      </c>
      <c r="C936" s="2" t="s">
        <v>59</v>
      </c>
      <c r="D936" s="2" t="s">
        <v>792</v>
      </c>
      <c r="E936" s="2" t="s">
        <v>792</v>
      </c>
      <c r="F936" s="2" t="s">
        <v>793</v>
      </c>
      <c r="G936" s="23" t="s">
        <v>794</v>
      </c>
      <c r="H936" s="2" t="s">
        <v>61</v>
      </c>
      <c r="I936" s="2" t="s">
        <v>61</v>
      </c>
      <c r="J936" s="2" t="s">
        <v>61</v>
      </c>
      <c r="K936" s="2" t="s">
        <v>61</v>
      </c>
      <c r="L936" s="43" t="s">
        <v>17088</v>
      </c>
      <c r="M936" s="2" t="s">
        <v>133</v>
      </c>
      <c r="N936" s="39">
        <v>24.423058000000001</v>
      </c>
      <c r="O936" s="39">
        <v>54.457084999999999</v>
      </c>
      <c r="P936" s="2" t="s">
        <v>64</v>
      </c>
      <c r="Q936" s="2" t="s">
        <v>65</v>
      </c>
      <c r="R936" s="43" t="s">
        <v>16802</v>
      </c>
      <c r="S936" s="41" t="s">
        <v>4932</v>
      </c>
      <c r="T936" s="41" t="s">
        <v>18462</v>
      </c>
      <c r="U936" s="2" t="s">
        <v>6245</v>
      </c>
      <c r="V936" s="2" t="s">
        <v>360</v>
      </c>
      <c r="W936" s="41" t="s">
        <v>17588</v>
      </c>
      <c r="X936" s="2" t="s">
        <v>68</v>
      </c>
      <c r="Y936" s="2" t="s">
        <v>76</v>
      </c>
      <c r="Z936" s="2" t="s">
        <v>20</v>
      </c>
      <c r="AA936" s="2" t="s">
        <v>16241</v>
      </c>
      <c r="AB936" s="2" t="s">
        <v>77</v>
      </c>
      <c r="AC936" s="2" t="s">
        <v>18268</v>
      </c>
      <c r="AD936" s="2">
        <v>2501600</v>
      </c>
      <c r="AE936" s="2">
        <v>27</v>
      </c>
      <c r="AF936" s="2"/>
      <c r="AG936" s="2"/>
      <c r="AH936" s="2" t="s">
        <v>18270</v>
      </c>
      <c r="AI936" s="2">
        <v>3</v>
      </c>
      <c r="AJ936" s="2">
        <v>3</v>
      </c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 t="s">
        <v>78</v>
      </c>
      <c r="CE936" s="2" t="s">
        <v>795</v>
      </c>
      <c r="CF936" s="2" t="s">
        <v>15683</v>
      </c>
      <c r="CG936" s="2" t="s">
        <v>253</v>
      </c>
      <c r="CH936" s="2" t="s">
        <v>15706</v>
      </c>
      <c r="CI936" s="49"/>
    </row>
    <row r="937" spans="1:87" x14ac:dyDescent="0.2">
      <c r="A937" s="2" t="s">
        <v>782</v>
      </c>
      <c r="B937" s="2" t="s">
        <v>23978</v>
      </c>
      <c r="C937" s="2" t="s">
        <v>59</v>
      </c>
      <c r="D937" s="2" t="s">
        <v>782</v>
      </c>
      <c r="E937" s="2" t="s">
        <v>782</v>
      </c>
      <c r="F937" s="2" t="s">
        <v>783</v>
      </c>
      <c r="G937" s="23" t="s">
        <v>784</v>
      </c>
      <c r="H937" s="2" t="s">
        <v>61</v>
      </c>
      <c r="I937" s="2" t="s">
        <v>61</v>
      </c>
      <c r="J937" s="2" t="s">
        <v>61</v>
      </c>
      <c r="K937" s="2" t="s">
        <v>61</v>
      </c>
      <c r="L937" s="43" t="s">
        <v>17088</v>
      </c>
      <c r="M937" s="2" t="s">
        <v>133</v>
      </c>
      <c r="N937" s="2">
        <v>24.635826999999999</v>
      </c>
      <c r="O937" s="2">
        <v>54.662812000000002</v>
      </c>
      <c r="P937" s="2" t="s">
        <v>64</v>
      </c>
      <c r="Q937" s="2" t="s">
        <v>65</v>
      </c>
      <c r="R937" s="43" t="s">
        <v>18854</v>
      </c>
      <c r="S937" s="41" t="s">
        <v>1554</v>
      </c>
      <c r="T937" s="41" t="s">
        <v>18460</v>
      </c>
      <c r="U937" s="2" t="s">
        <v>16801</v>
      </c>
      <c r="V937" s="2" t="s">
        <v>253</v>
      </c>
      <c r="W937" s="41" t="s">
        <v>17588</v>
      </c>
      <c r="X937" s="2" t="s">
        <v>696</v>
      </c>
      <c r="Y937" s="2" t="s">
        <v>76</v>
      </c>
      <c r="Z937" s="2"/>
      <c r="AA937" s="2" t="s">
        <v>16241</v>
      </c>
      <c r="AB937" s="2" t="s">
        <v>77</v>
      </c>
      <c r="AC937" s="2" t="s">
        <v>18269</v>
      </c>
      <c r="AD937" s="2">
        <v>2043000</v>
      </c>
      <c r="AE937" s="2">
        <v>29</v>
      </c>
      <c r="AF937" s="2"/>
      <c r="AG937" s="2"/>
      <c r="AH937" s="2" t="s">
        <v>18271</v>
      </c>
      <c r="AI937" s="2">
        <v>3</v>
      </c>
      <c r="AJ937" s="2">
        <v>3</v>
      </c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 t="s">
        <v>78</v>
      </c>
      <c r="CE937" s="2" t="s">
        <v>785</v>
      </c>
      <c r="CF937" s="2" t="s">
        <v>15683</v>
      </c>
      <c r="CG937" s="2" t="e">
        <v>#N/A</v>
      </c>
      <c r="CH937" s="2" t="s">
        <v>15705</v>
      </c>
      <c r="CI937" s="49"/>
    </row>
    <row r="938" spans="1:87" x14ac:dyDescent="0.2">
      <c r="A938" s="2" t="s">
        <v>786</v>
      </c>
      <c r="B938" s="2" t="s">
        <v>23979</v>
      </c>
      <c r="C938" s="2" t="s">
        <v>59</v>
      </c>
      <c r="D938" s="2" t="s">
        <v>786</v>
      </c>
      <c r="E938" s="2" t="s">
        <v>786</v>
      </c>
      <c r="F938" s="2" t="s">
        <v>787</v>
      </c>
      <c r="G938" s="23"/>
      <c r="H938" s="2" t="s">
        <v>61</v>
      </c>
      <c r="I938" s="2" t="s">
        <v>61</v>
      </c>
      <c r="J938" s="2" t="s">
        <v>61</v>
      </c>
      <c r="K938" s="2"/>
      <c r="L938" s="46">
        <v>40494</v>
      </c>
      <c r="M938" s="2" t="s">
        <v>133</v>
      </c>
      <c r="N938" s="39">
        <v>24.553899999999999</v>
      </c>
      <c r="O938" s="39">
        <v>54.845618000000002</v>
      </c>
      <c r="P938" s="2" t="s">
        <v>64</v>
      </c>
      <c r="Q938" s="2" t="s">
        <v>65</v>
      </c>
      <c r="R938" s="43" t="s">
        <v>18854</v>
      </c>
      <c r="S938" s="41" t="s">
        <v>1554</v>
      </c>
      <c r="T938" s="41" t="s">
        <v>18460</v>
      </c>
      <c r="U938" s="2" t="s">
        <v>16803</v>
      </c>
      <c r="V938" s="2" t="s">
        <v>253</v>
      </c>
      <c r="W938" s="41" t="s">
        <v>67</v>
      </c>
      <c r="X938" s="2" t="s">
        <v>696</v>
      </c>
      <c r="Y938" s="2" t="s">
        <v>76</v>
      </c>
      <c r="Z938" s="2"/>
      <c r="AA938" s="2" t="s">
        <v>16241</v>
      </c>
      <c r="AB938" s="2" t="s">
        <v>77</v>
      </c>
      <c r="AC938" s="2"/>
      <c r="AD938" s="2">
        <v>2043200</v>
      </c>
      <c r="AE938" s="2">
        <v>29</v>
      </c>
      <c r="AF938" s="2"/>
      <c r="AG938" s="2"/>
      <c r="AH938" s="2"/>
      <c r="AI938" s="2">
        <v>9</v>
      </c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 t="s">
        <v>78</v>
      </c>
      <c r="CE938" s="2" t="s">
        <v>19350</v>
      </c>
      <c r="CF938" s="2" t="s">
        <v>15683</v>
      </c>
      <c r="CG938" s="2" t="e">
        <v>#N/A</v>
      </c>
      <c r="CH938" s="2" t="s">
        <v>15705</v>
      </c>
      <c r="CI938" s="49"/>
    </row>
    <row r="939" spans="1:87" x14ac:dyDescent="0.2">
      <c r="A939" s="2" t="s">
        <v>788</v>
      </c>
      <c r="B939" s="2" t="s">
        <v>23980</v>
      </c>
      <c r="C939" s="2" t="s">
        <v>59</v>
      </c>
      <c r="D939" s="2" t="s">
        <v>788</v>
      </c>
      <c r="E939" s="2" t="s">
        <v>788</v>
      </c>
      <c r="F939" s="2" t="s">
        <v>789</v>
      </c>
      <c r="G939" s="23" t="s">
        <v>790</v>
      </c>
      <c r="H939" s="2" t="s">
        <v>61</v>
      </c>
      <c r="I939" s="2" t="s">
        <v>61</v>
      </c>
      <c r="J939" s="2" t="s">
        <v>61</v>
      </c>
      <c r="K939" s="2" t="s">
        <v>61</v>
      </c>
      <c r="L939" s="43" t="s">
        <v>17088</v>
      </c>
      <c r="M939" s="2" t="s">
        <v>133</v>
      </c>
      <c r="N939" s="2">
        <v>24.435500000000001</v>
      </c>
      <c r="O939" s="2">
        <v>54.398499999999999</v>
      </c>
      <c r="P939" s="2" t="s">
        <v>64</v>
      </c>
      <c r="Q939" s="2" t="s">
        <v>65</v>
      </c>
      <c r="R939" s="43" t="s">
        <v>18854</v>
      </c>
      <c r="S939" s="41" t="s">
        <v>1554</v>
      </c>
      <c r="T939" s="41" t="s">
        <v>18460</v>
      </c>
      <c r="U939" s="2" t="s">
        <v>16801</v>
      </c>
      <c r="V939" s="2" t="s">
        <v>253</v>
      </c>
      <c r="W939" s="41" t="s">
        <v>17588</v>
      </c>
      <c r="X939" s="2" t="s">
        <v>68</v>
      </c>
      <c r="Y939" s="2" t="s">
        <v>102</v>
      </c>
      <c r="Z939" s="2"/>
      <c r="AA939" s="2" t="s">
        <v>16241</v>
      </c>
      <c r="AB939" s="2" t="s">
        <v>103</v>
      </c>
      <c r="AC939" s="2" t="s">
        <v>18268</v>
      </c>
      <c r="AD939" s="2">
        <v>2500700</v>
      </c>
      <c r="AE939" s="2">
        <v>29</v>
      </c>
      <c r="AF939" s="2"/>
      <c r="AG939" s="2"/>
      <c r="AH939" s="2" t="s">
        <v>18270</v>
      </c>
      <c r="AI939" s="2">
        <v>3</v>
      </c>
      <c r="AJ939" s="2">
        <v>3</v>
      </c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 t="s">
        <v>78</v>
      </c>
      <c r="CE939" s="2" t="s">
        <v>791</v>
      </c>
      <c r="CF939" s="2" t="s">
        <v>15683</v>
      </c>
      <c r="CG939" s="2" t="e">
        <v>#N/A</v>
      </c>
      <c r="CH939" s="2" t="s">
        <v>15705</v>
      </c>
      <c r="CI939" s="49"/>
    </row>
    <row r="940" spans="1:87" x14ac:dyDescent="0.2">
      <c r="A940" s="2" t="s">
        <v>796</v>
      </c>
      <c r="B940" s="2" t="s">
        <v>23981</v>
      </c>
      <c r="C940" s="2" t="s">
        <v>59</v>
      </c>
      <c r="D940" s="2" t="s">
        <v>796</v>
      </c>
      <c r="E940" s="2" t="s">
        <v>796</v>
      </c>
      <c r="F940" s="2" t="s">
        <v>797</v>
      </c>
      <c r="G940" s="23" t="s">
        <v>798</v>
      </c>
      <c r="H940" s="2" t="s">
        <v>61</v>
      </c>
      <c r="I940" s="2" t="s">
        <v>61</v>
      </c>
      <c r="J940" s="2" t="s">
        <v>61</v>
      </c>
      <c r="K940" s="2" t="s">
        <v>61</v>
      </c>
      <c r="L940" s="43" t="s">
        <v>17088</v>
      </c>
      <c r="M940" s="2" t="s">
        <v>133</v>
      </c>
      <c r="N940" s="39">
        <v>24.429849999999998</v>
      </c>
      <c r="O940" s="39">
        <v>54.423499999999997</v>
      </c>
      <c r="P940" s="2" t="s">
        <v>64</v>
      </c>
      <c r="Q940" s="2" t="s">
        <v>65</v>
      </c>
      <c r="R940" s="43" t="s">
        <v>18854</v>
      </c>
      <c r="S940" s="41" t="s">
        <v>1554</v>
      </c>
      <c r="T940" s="41" t="s">
        <v>18460</v>
      </c>
      <c r="U940" s="2" t="s">
        <v>16801</v>
      </c>
      <c r="V940" s="2" t="s">
        <v>253</v>
      </c>
      <c r="W940" s="41" t="s">
        <v>17588</v>
      </c>
      <c r="X940" s="2" t="s">
        <v>68</v>
      </c>
      <c r="Y940" s="2" t="s">
        <v>102</v>
      </c>
      <c r="Z940" s="2"/>
      <c r="AA940" s="2" t="s">
        <v>16241</v>
      </c>
      <c r="AB940" s="2" t="s">
        <v>103</v>
      </c>
      <c r="AC940" s="2" t="s">
        <v>18268</v>
      </c>
      <c r="AD940" s="2">
        <v>2501500</v>
      </c>
      <c r="AE940" s="2">
        <v>27</v>
      </c>
      <c r="AF940" s="2"/>
      <c r="AG940" s="2"/>
      <c r="AH940" s="2" t="s">
        <v>18270</v>
      </c>
      <c r="AI940" s="2">
        <v>4</v>
      </c>
      <c r="AJ940" s="2">
        <v>3</v>
      </c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 t="s">
        <v>78</v>
      </c>
      <c r="CE940" s="2" t="s">
        <v>799</v>
      </c>
      <c r="CF940" s="2" t="s">
        <v>15683</v>
      </c>
      <c r="CG940" s="2" t="e">
        <v>#N/A</v>
      </c>
      <c r="CH940" s="2" t="s">
        <v>15705</v>
      </c>
      <c r="CI940" s="49"/>
    </row>
    <row r="941" spans="1:87" x14ac:dyDescent="0.2">
      <c r="A941" s="2" t="s">
        <v>808</v>
      </c>
      <c r="B941" s="2" t="s">
        <v>23982</v>
      </c>
      <c r="C941" s="2" t="s">
        <v>59</v>
      </c>
      <c r="D941" s="2" t="s">
        <v>808</v>
      </c>
      <c r="E941" s="2" t="s">
        <v>808</v>
      </c>
      <c r="F941" s="2" t="s">
        <v>809</v>
      </c>
      <c r="G941" s="23"/>
      <c r="H941" s="2" t="s">
        <v>61</v>
      </c>
      <c r="I941" s="2" t="s">
        <v>61</v>
      </c>
      <c r="J941" s="2" t="s">
        <v>61</v>
      </c>
      <c r="K941" s="2"/>
      <c r="L941" s="46">
        <v>41998</v>
      </c>
      <c r="M941" s="2" t="s">
        <v>133</v>
      </c>
      <c r="N941" s="2">
        <v>24.223368000000001</v>
      </c>
      <c r="O941" s="2">
        <v>54.544331999999997</v>
      </c>
      <c r="P941" s="2" t="s">
        <v>64</v>
      </c>
      <c r="Q941" s="2" t="s">
        <v>65</v>
      </c>
      <c r="R941" s="43" t="s">
        <v>16802</v>
      </c>
      <c r="S941" s="41" t="s">
        <v>4932</v>
      </c>
      <c r="T941" s="41" t="s">
        <v>18462</v>
      </c>
      <c r="U941" s="2" t="s">
        <v>6245</v>
      </c>
      <c r="V941" s="2" t="s">
        <v>360</v>
      </c>
      <c r="W941" s="41" t="s">
        <v>67</v>
      </c>
      <c r="X941" s="2" t="s">
        <v>68</v>
      </c>
      <c r="Y941" s="2" t="s">
        <v>69</v>
      </c>
      <c r="Z941" s="2"/>
      <c r="AA941" s="2" t="s">
        <v>16241</v>
      </c>
      <c r="AB941" s="2" t="s">
        <v>70</v>
      </c>
      <c r="AC941" s="2"/>
      <c r="AD941" s="2">
        <v>2042200</v>
      </c>
      <c r="AE941" s="2">
        <v>35</v>
      </c>
      <c r="AF941" s="2"/>
      <c r="AG941" s="2"/>
      <c r="AH941" s="2"/>
      <c r="AI941" s="2">
        <v>4</v>
      </c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 t="s">
        <v>71</v>
      </c>
      <c r="CE941" s="2">
        <v>0</v>
      </c>
      <c r="CF941" s="2" t="s">
        <v>15680</v>
      </c>
      <c r="CG941" s="2" t="s">
        <v>253</v>
      </c>
      <c r="CH941" s="2" t="s">
        <v>15706</v>
      </c>
      <c r="CI941" s="49"/>
    </row>
    <row r="942" spans="1:87" x14ac:dyDescent="0.2">
      <c r="A942" s="2" t="s">
        <v>800</v>
      </c>
      <c r="B942" s="2" t="s">
        <v>23983</v>
      </c>
      <c r="C942" s="2" t="s">
        <v>59</v>
      </c>
      <c r="D942" s="2" t="s">
        <v>800</v>
      </c>
      <c r="E942" s="2" t="s">
        <v>800</v>
      </c>
      <c r="F942" s="2" t="s">
        <v>801</v>
      </c>
      <c r="G942" s="23" t="s">
        <v>802</v>
      </c>
      <c r="H942" s="2" t="s">
        <v>61</v>
      </c>
      <c r="I942" s="2" t="s">
        <v>61</v>
      </c>
      <c r="J942" s="2" t="s">
        <v>61</v>
      </c>
      <c r="K942" s="2" t="s">
        <v>61</v>
      </c>
      <c r="L942" s="43" t="s">
        <v>17088</v>
      </c>
      <c r="M942" s="2" t="s">
        <v>133</v>
      </c>
      <c r="N942" s="39">
        <v>24.330366000000001</v>
      </c>
      <c r="O942" s="39">
        <v>54.508862000000001</v>
      </c>
      <c r="P942" s="2" t="s">
        <v>64</v>
      </c>
      <c r="Q942" s="2" t="s">
        <v>65</v>
      </c>
      <c r="R942" s="43" t="s">
        <v>18854</v>
      </c>
      <c r="S942" s="41" t="s">
        <v>1554</v>
      </c>
      <c r="T942" s="41" t="s">
        <v>18460</v>
      </c>
      <c r="U942" s="2" t="s">
        <v>16801</v>
      </c>
      <c r="V942" s="2" t="s">
        <v>253</v>
      </c>
      <c r="W942" s="41" t="s">
        <v>17588</v>
      </c>
      <c r="X942" s="2" t="s">
        <v>68</v>
      </c>
      <c r="Y942" s="2" t="s">
        <v>76</v>
      </c>
      <c r="Z942" s="2"/>
      <c r="AA942" s="2" t="s">
        <v>16241</v>
      </c>
      <c r="AB942" s="2" t="s">
        <v>77</v>
      </c>
      <c r="AC942" s="2" t="s">
        <v>18268</v>
      </c>
      <c r="AD942" s="2">
        <v>2600000</v>
      </c>
      <c r="AE942" s="2">
        <v>29</v>
      </c>
      <c r="AF942" s="2"/>
      <c r="AG942" s="2"/>
      <c r="AH942" s="2" t="s">
        <v>18270</v>
      </c>
      <c r="AI942" s="2">
        <v>3</v>
      </c>
      <c r="AJ942" s="2">
        <v>3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 t="s">
        <v>78</v>
      </c>
      <c r="CE942" s="2" t="s">
        <v>803</v>
      </c>
      <c r="CF942" s="2" t="s">
        <v>15683</v>
      </c>
      <c r="CG942" s="2" t="e">
        <v>#N/A</v>
      </c>
      <c r="CH942" s="2" t="s">
        <v>15705</v>
      </c>
      <c r="CI942" s="49"/>
    </row>
    <row r="943" spans="1:87" x14ac:dyDescent="0.2">
      <c r="A943" s="2" t="s">
        <v>804</v>
      </c>
      <c r="B943" s="2" t="s">
        <v>23984</v>
      </c>
      <c r="C943" s="2" t="s">
        <v>59</v>
      </c>
      <c r="D943" s="2" t="s">
        <v>804</v>
      </c>
      <c r="E943" s="2" t="s">
        <v>804</v>
      </c>
      <c r="F943" s="2" t="s">
        <v>805</v>
      </c>
      <c r="G943" s="23" t="s">
        <v>806</v>
      </c>
      <c r="H943" s="2" t="s">
        <v>61</v>
      </c>
      <c r="I943" s="2" t="s">
        <v>61</v>
      </c>
      <c r="J943" s="2" t="s">
        <v>61</v>
      </c>
      <c r="K943" s="2" t="s">
        <v>61</v>
      </c>
      <c r="L943" s="43" t="s">
        <v>17088</v>
      </c>
      <c r="M943" s="2" t="s">
        <v>133</v>
      </c>
      <c r="N943" s="39">
        <v>24.6857708</v>
      </c>
      <c r="O943" s="39">
        <v>54.778010199999997</v>
      </c>
      <c r="P943" s="2" t="s">
        <v>64</v>
      </c>
      <c r="Q943" s="2" t="s">
        <v>65</v>
      </c>
      <c r="R943" s="43" t="s">
        <v>18854</v>
      </c>
      <c r="S943" s="41" t="s">
        <v>1554</v>
      </c>
      <c r="T943" s="41" t="s">
        <v>18460</v>
      </c>
      <c r="U943" s="2" t="s">
        <v>16801</v>
      </c>
      <c r="V943" s="2" t="s">
        <v>528</v>
      </c>
      <c r="W943" s="41" t="s">
        <v>17588</v>
      </c>
      <c r="X943" s="2" t="s">
        <v>696</v>
      </c>
      <c r="Y943" s="2" t="s">
        <v>102</v>
      </c>
      <c r="Z943" s="2"/>
      <c r="AA943" s="2" t="s">
        <v>16241</v>
      </c>
      <c r="AB943" s="2" t="s">
        <v>103</v>
      </c>
      <c r="AC943" s="2" t="s">
        <v>18269</v>
      </c>
      <c r="AD943" s="2">
        <v>2106000</v>
      </c>
      <c r="AE943" s="2">
        <v>26</v>
      </c>
      <c r="AF943" s="2"/>
      <c r="AG943" s="2"/>
      <c r="AH943" s="2" t="s">
        <v>18271</v>
      </c>
      <c r="AI943" s="2">
        <v>3</v>
      </c>
      <c r="AJ943" s="2">
        <v>3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 t="s">
        <v>78</v>
      </c>
      <c r="CE943" s="2" t="s">
        <v>807</v>
      </c>
      <c r="CF943" s="2" t="s">
        <v>15683</v>
      </c>
      <c r="CG943" s="2" t="e">
        <v>#N/A</v>
      </c>
      <c r="CH943" s="2" t="s">
        <v>15705</v>
      </c>
      <c r="CI943" s="49"/>
    </row>
    <row r="944" spans="1:87" x14ac:dyDescent="0.2">
      <c r="A944" s="2" t="s">
        <v>4603</v>
      </c>
      <c r="B944" s="2" t="s">
        <v>23985</v>
      </c>
      <c r="C944" s="2" t="s">
        <v>59</v>
      </c>
      <c r="D944" s="2"/>
      <c r="E944" s="2" t="s">
        <v>4603</v>
      </c>
      <c r="F944" s="2" t="s">
        <v>4604</v>
      </c>
      <c r="G944" s="23" t="s">
        <v>16947</v>
      </c>
      <c r="H944" s="2"/>
      <c r="I944" s="2" t="s">
        <v>61</v>
      </c>
      <c r="J944" s="2" t="s">
        <v>61</v>
      </c>
      <c r="K944" s="2" t="s">
        <v>61</v>
      </c>
      <c r="L944" s="43" t="s">
        <v>4567</v>
      </c>
      <c r="M944" s="2" t="s">
        <v>133</v>
      </c>
      <c r="N944" s="2">
        <v>24.431376</v>
      </c>
      <c r="O944" s="2">
        <v>54.401907000000001</v>
      </c>
      <c r="P944" s="2" t="s">
        <v>64</v>
      </c>
      <c r="Q944" s="2" t="s">
        <v>65</v>
      </c>
      <c r="R944" s="43" t="s">
        <v>16802</v>
      </c>
      <c r="S944" s="41" t="s">
        <v>16804</v>
      </c>
      <c r="T944" s="41" t="s">
        <v>18463</v>
      </c>
      <c r="U944" s="2" t="s">
        <v>16804</v>
      </c>
      <c r="V944" s="2" t="s">
        <v>4763</v>
      </c>
      <c r="W944" s="41" t="s">
        <v>17589</v>
      </c>
      <c r="X944" s="2" t="s">
        <v>68</v>
      </c>
      <c r="Y944" s="2" t="s">
        <v>76</v>
      </c>
      <c r="Z944" s="2"/>
      <c r="AA944" s="2" t="s">
        <v>16241</v>
      </c>
      <c r="AB944" s="2" t="s">
        <v>77</v>
      </c>
      <c r="AC944" s="2" t="s">
        <v>18268</v>
      </c>
      <c r="AD944" s="2">
        <v>2500700</v>
      </c>
      <c r="AE944" s="2">
        <v>25</v>
      </c>
      <c r="AF944" s="2"/>
      <c r="AG944" s="2"/>
      <c r="AH944" s="2" t="s">
        <v>18270</v>
      </c>
      <c r="AI944" s="2">
        <v>3</v>
      </c>
      <c r="AJ944" s="2">
        <v>3</v>
      </c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 t="s">
        <v>78</v>
      </c>
      <c r="CE944" s="2" t="s">
        <v>19351</v>
      </c>
      <c r="CF944" s="2" t="s">
        <v>15683</v>
      </c>
      <c r="CG944" s="2" t="s">
        <v>253</v>
      </c>
      <c r="CH944" s="2" t="s">
        <v>15706</v>
      </c>
      <c r="CI944" s="49"/>
    </row>
    <row r="945" spans="1:87" x14ac:dyDescent="0.2">
      <c r="A945" s="2" t="s">
        <v>816</v>
      </c>
      <c r="B945" s="2" t="s">
        <v>23986</v>
      </c>
      <c r="C945" s="2" t="s">
        <v>59</v>
      </c>
      <c r="D945" s="2" t="s">
        <v>816</v>
      </c>
      <c r="E945" s="2" t="s">
        <v>816</v>
      </c>
      <c r="F945" s="2" t="s">
        <v>817</v>
      </c>
      <c r="G945" s="23" t="s">
        <v>17960</v>
      </c>
      <c r="H945" s="2" t="s">
        <v>61</v>
      </c>
      <c r="I945" s="2" t="s">
        <v>61</v>
      </c>
      <c r="J945" s="2" t="s">
        <v>61</v>
      </c>
      <c r="K945" s="2" t="s">
        <v>61</v>
      </c>
      <c r="L945" s="43" t="s">
        <v>17088</v>
      </c>
      <c r="M945" s="2" t="s">
        <v>133</v>
      </c>
      <c r="N945" s="39">
        <v>24.736550000000001</v>
      </c>
      <c r="O945" s="39">
        <v>54.82629</v>
      </c>
      <c r="P945" s="2" t="s">
        <v>64</v>
      </c>
      <c r="Q945" s="2" t="s">
        <v>65</v>
      </c>
      <c r="R945" s="43" t="s">
        <v>16802</v>
      </c>
      <c r="S945" s="41" t="s">
        <v>4932</v>
      </c>
      <c r="T945" s="41" t="s">
        <v>18462</v>
      </c>
      <c r="U945" s="2" t="s">
        <v>6245</v>
      </c>
      <c r="V945" s="2" t="s">
        <v>360</v>
      </c>
      <c r="W945" s="41" t="s">
        <v>17588</v>
      </c>
      <c r="X945" s="2" t="s">
        <v>153</v>
      </c>
      <c r="Y945" s="2" t="s">
        <v>102</v>
      </c>
      <c r="Z945" s="2"/>
      <c r="AA945" s="2" t="s">
        <v>16241</v>
      </c>
      <c r="AB945" s="2" t="s">
        <v>103</v>
      </c>
      <c r="AC945" s="2" t="s">
        <v>18269</v>
      </c>
      <c r="AD945" s="2">
        <v>2106000</v>
      </c>
      <c r="AE945" s="2">
        <v>60</v>
      </c>
      <c r="AF945" s="2"/>
      <c r="AG945" s="2"/>
      <c r="AH945" s="2" t="s">
        <v>18271</v>
      </c>
      <c r="AI945" s="2">
        <v>3</v>
      </c>
      <c r="AJ945" s="2">
        <v>3</v>
      </c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 t="s">
        <v>78</v>
      </c>
      <c r="CE945" s="2" t="s">
        <v>818</v>
      </c>
      <c r="CF945" s="2" t="s">
        <v>15686</v>
      </c>
      <c r="CG945" s="2" t="s">
        <v>17387</v>
      </c>
      <c r="CH945" s="2" t="s">
        <v>15706</v>
      </c>
      <c r="CI945" s="49"/>
    </row>
    <row r="946" spans="1:87" x14ac:dyDescent="0.2">
      <c r="A946" s="2" t="s">
        <v>819</v>
      </c>
      <c r="B946" s="2" t="s">
        <v>23987</v>
      </c>
      <c r="C946" s="2" t="s">
        <v>59</v>
      </c>
      <c r="D946" s="2" t="s">
        <v>819</v>
      </c>
      <c r="E946" s="2" t="s">
        <v>819</v>
      </c>
      <c r="F946" s="2" t="s">
        <v>820</v>
      </c>
      <c r="G946" s="23" t="s">
        <v>821</v>
      </c>
      <c r="H946" s="2" t="s">
        <v>61</v>
      </c>
      <c r="I946" s="2" t="s">
        <v>61</v>
      </c>
      <c r="J946" s="2" t="s">
        <v>61</v>
      </c>
      <c r="K946" s="2" t="s">
        <v>61</v>
      </c>
      <c r="L946" s="43" t="s">
        <v>17088</v>
      </c>
      <c r="M946" s="2" t="s">
        <v>133</v>
      </c>
      <c r="N946" s="2">
        <v>24.406457</v>
      </c>
      <c r="O946" s="2">
        <v>54.524940000000001</v>
      </c>
      <c r="P946" s="2" t="s">
        <v>64</v>
      </c>
      <c r="Q946" s="2" t="s">
        <v>65</v>
      </c>
      <c r="R946" s="43" t="s">
        <v>16802</v>
      </c>
      <c r="S946" s="41" t="s">
        <v>4932</v>
      </c>
      <c r="T946" s="41" t="s">
        <v>18462</v>
      </c>
      <c r="U946" s="2" t="s">
        <v>6245</v>
      </c>
      <c r="V946" s="2" t="s">
        <v>360</v>
      </c>
      <c r="W946" s="41" t="s">
        <v>17588</v>
      </c>
      <c r="X946" s="2" t="s">
        <v>68</v>
      </c>
      <c r="Y946" s="2" t="s">
        <v>86</v>
      </c>
      <c r="Z946" s="2"/>
      <c r="AA946" s="2" t="s">
        <v>16241</v>
      </c>
      <c r="AB946" s="2" t="s">
        <v>87</v>
      </c>
      <c r="AC946" s="2" t="s">
        <v>18268</v>
      </c>
      <c r="AD946" s="2">
        <v>2042600</v>
      </c>
      <c r="AE946" s="2">
        <v>40</v>
      </c>
      <c r="AF946" s="2"/>
      <c r="AG946" s="2"/>
      <c r="AH946" s="2" t="s">
        <v>18270</v>
      </c>
      <c r="AI946" s="2">
        <v>3</v>
      </c>
      <c r="AJ946" s="2">
        <v>3</v>
      </c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 t="s">
        <v>78</v>
      </c>
      <c r="CE946" s="2" t="s">
        <v>822</v>
      </c>
      <c r="CF946" s="2" t="s">
        <v>15680</v>
      </c>
      <c r="CG946" s="2" t="s">
        <v>253</v>
      </c>
      <c r="CH946" s="2" t="s">
        <v>15706</v>
      </c>
      <c r="CI946" s="49"/>
    </row>
    <row r="947" spans="1:87" x14ac:dyDescent="0.2">
      <c r="A947" s="2" t="s">
        <v>823</v>
      </c>
      <c r="B947" s="2" t="s">
        <v>23988</v>
      </c>
      <c r="C947" s="2" t="s">
        <v>59</v>
      </c>
      <c r="D947" s="2" t="s">
        <v>823</v>
      </c>
      <c r="E947" s="2" t="s">
        <v>823</v>
      </c>
      <c r="F947" s="2" t="s">
        <v>824</v>
      </c>
      <c r="G947" s="23" t="s">
        <v>825</v>
      </c>
      <c r="H947" s="2" t="s">
        <v>61</v>
      </c>
      <c r="I947" s="2" t="s">
        <v>61</v>
      </c>
      <c r="J947" s="2" t="s">
        <v>61</v>
      </c>
      <c r="K947" s="2" t="s">
        <v>61</v>
      </c>
      <c r="L947" s="43" t="s">
        <v>17088</v>
      </c>
      <c r="M947" s="2" t="s">
        <v>133</v>
      </c>
      <c r="N947" s="2">
        <v>24.458490000000001</v>
      </c>
      <c r="O947" s="2">
        <v>54.363329999999998</v>
      </c>
      <c r="P947" s="2" t="s">
        <v>64</v>
      </c>
      <c r="Q947" s="2" t="s">
        <v>65</v>
      </c>
      <c r="R947" s="43" t="s">
        <v>18854</v>
      </c>
      <c r="S947" s="41" t="s">
        <v>272</v>
      </c>
      <c r="T947" s="41" t="s">
        <v>18461</v>
      </c>
      <c r="U947" s="2" t="s">
        <v>16801</v>
      </c>
      <c r="V947" s="2" t="s">
        <v>272</v>
      </c>
      <c r="W947" s="41" t="s">
        <v>17588</v>
      </c>
      <c r="X947" s="2" t="s">
        <v>68</v>
      </c>
      <c r="Y947" s="2" t="s">
        <v>102</v>
      </c>
      <c r="Z947" s="2" t="s">
        <v>20</v>
      </c>
      <c r="AA947" s="2" t="s">
        <v>16241</v>
      </c>
      <c r="AB947" s="2" t="s">
        <v>103</v>
      </c>
      <c r="AC947" s="2" t="s">
        <v>18268</v>
      </c>
      <c r="AD947" s="2">
        <v>2500800</v>
      </c>
      <c r="AE947" s="2">
        <v>23</v>
      </c>
      <c r="AF947" s="2"/>
      <c r="AG947" s="2"/>
      <c r="AH947" s="2" t="s">
        <v>18270</v>
      </c>
      <c r="AI947" s="2">
        <v>3</v>
      </c>
      <c r="AJ947" s="2">
        <v>3</v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 t="s">
        <v>78</v>
      </c>
      <c r="CE947" s="2" t="s">
        <v>19352</v>
      </c>
      <c r="CF947" s="2" t="s">
        <v>15684</v>
      </c>
      <c r="CG947" s="2" t="e">
        <v>#N/A</v>
      </c>
      <c r="CH947" s="2" t="s">
        <v>272</v>
      </c>
      <c r="CI947" s="49"/>
    </row>
    <row r="948" spans="1:87" x14ac:dyDescent="0.2">
      <c r="A948" s="2" t="s">
        <v>10393</v>
      </c>
      <c r="B948" s="2" t="s">
        <v>23989</v>
      </c>
      <c r="C948" s="2" t="s">
        <v>59</v>
      </c>
      <c r="D948" s="2"/>
      <c r="E948" s="2" t="s">
        <v>10393</v>
      </c>
      <c r="F948" s="2" t="s">
        <v>10394</v>
      </c>
      <c r="G948" s="23"/>
      <c r="H948" s="2"/>
      <c r="I948" s="2" t="s">
        <v>5093</v>
      </c>
      <c r="J948" s="2" t="s">
        <v>61</v>
      </c>
      <c r="K948" s="2"/>
      <c r="L948" s="46">
        <v>44812</v>
      </c>
      <c r="M948" s="2" t="s">
        <v>4978</v>
      </c>
      <c r="N948" s="39">
        <v>24.090577100000001</v>
      </c>
      <c r="O948" s="39">
        <v>54.8972853</v>
      </c>
      <c r="P948" s="2" t="s">
        <v>64</v>
      </c>
      <c r="Q948" s="2" t="s">
        <v>65</v>
      </c>
      <c r="R948" s="43" t="s">
        <v>18854</v>
      </c>
      <c r="S948" s="41" t="s">
        <v>1554</v>
      </c>
      <c r="T948" s="41" t="s">
        <v>18460</v>
      </c>
      <c r="U948" s="2" t="s">
        <v>16801</v>
      </c>
      <c r="V948" s="2" t="s">
        <v>1554</v>
      </c>
      <c r="W948" s="41" t="s">
        <v>144</v>
      </c>
      <c r="X948" s="2" t="s">
        <v>68</v>
      </c>
      <c r="Y948" s="2" t="s">
        <v>76</v>
      </c>
      <c r="Z948" s="2"/>
      <c r="AA948" s="2" t="s">
        <v>16241</v>
      </c>
      <c r="AB948" s="2" t="s">
        <v>77</v>
      </c>
      <c r="AC948" s="2"/>
      <c r="AD948" s="2">
        <v>2430100</v>
      </c>
      <c r="AE948" s="2">
        <v>90</v>
      </c>
      <c r="AF948" s="2"/>
      <c r="AG948" s="2"/>
      <c r="AH948" s="2"/>
      <c r="AI948" s="2">
        <v>4</v>
      </c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 t="s">
        <v>71</v>
      </c>
      <c r="CE948" s="2">
        <v>0</v>
      </c>
      <c r="CF948" s="2"/>
      <c r="CG948" s="2"/>
      <c r="CH948" s="2"/>
      <c r="CI948" s="49"/>
    </row>
    <row r="949" spans="1:87" x14ac:dyDescent="0.2">
      <c r="A949" s="2" t="s">
        <v>810</v>
      </c>
      <c r="B949" s="2" t="s">
        <v>23990</v>
      </c>
      <c r="C949" s="2" t="s">
        <v>59</v>
      </c>
      <c r="D949" s="2" t="s">
        <v>810</v>
      </c>
      <c r="E949" s="2" t="s">
        <v>810</v>
      </c>
      <c r="F949" s="2" t="s">
        <v>811</v>
      </c>
      <c r="G949" s="23"/>
      <c r="H949" s="2" t="s">
        <v>61</v>
      </c>
      <c r="I949" s="2" t="s">
        <v>61</v>
      </c>
      <c r="J949" s="2" t="s">
        <v>61</v>
      </c>
      <c r="K949" s="2"/>
      <c r="L949" s="46">
        <v>40462</v>
      </c>
      <c r="M949" s="2" t="s">
        <v>133</v>
      </c>
      <c r="N949" s="2">
        <v>24.59788</v>
      </c>
      <c r="O949" s="2">
        <v>54.98339</v>
      </c>
      <c r="P949" s="2" t="s">
        <v>64</v>
      </c>
      <c r="Q949" s="2" t="s">
        <v>65</v>
      </c>
      <c r="R949" s="43" t="s">
        <v>18854</v>
      </c>
      <c r="S949" s="41" t="s">
        <v>1554</v>
      </c>
      <c r="T949" s="41" t="s">
        <v>18460</v>
      </c>
      <c r="U949" s="2" t="s">
        <v>16801</v>
      </c>
      <c r="V949" s="2" t="s">
        <v>253</v>
      </c>
      <c r="W949" s="41" t="s">
        <v>67</v>
      </c>
      <c r="X949" s="2" t="s">
        <v>696</v>
      </c>
      <c r="Y949" s="2" t="s">
        <v>76</v>
      </c>
      <c r="Z949" s="2"/>
      <c r="AA949" s="2" t="s">
        <v>16241</v>
      </c>
      <c r="AB949" s="2" t="s">
        <v>77</v>
      </c>
      <c r="AC949" s="2"/>
      <c r="AD949" s="2">
        <v>2043200</v>
      </c>
      <c r="AE949" s="2">
        <v>29</v>
      </c>
      <c r="AF949" s="2"/>
      <c r="AG949" s="2"/>
      <c r="AH949" s="2"/>
      <c r="AI949" s="2">
        <v>3</v>
      </c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 t="s">
        <v>71</v>
      </c>
      <c r="CE949" s="2">
        <v>0</v>
      </c>
      <c r="CF949" s="2" t="s">
        <v>15683</v>
      </c>
      <c r="CG949" s="2" t="e">
        <v>#N/A</v>
      </c>
      <c r="CH949" s="2" t="s">
        <v>15705</v>
      </c>
      <c r="CI949" s="49"/>
    </row>
    <row r="950" spans="1:87" x14ac:dyDescent="0.2">
      <c r="A950" s="2" t="s">
        <v>812</v>
      </c>
      <c r="B950" s="2" t="s">
        <v>23991</v>
      </c>
      <c r="C950" s="2" t="s">
        <v>59</v>
      </c>
      <c r="D950" s="2" t="s">
        <v>812</v>
      </c>
      <c r="E950" s="2" t="s">
        <v>812</v>
      </c>
      <c r="F950" s="2" t="s">
        <v>813</v>
      </c>
      <c r="G950" s="23" t="s">
        <v>814</v>
      </c>
      <c r="H950" s="2" t="s">
        <v>83</v>
      </c>
      <c r="I950" s="2" t="s">
        <v>61</v>
      </c>
      <c r="J950" s="2" t="s">
        <v>61</v>
      </c>
      <c r="K950" s="2" t="s">
        <v>61</v>
      </c>
      <c r="L950" s="43" t="s">
        <v>17088</v>
      </c>
      <c r="M950" s="2" t="s">
        <v>133</v>
      </c>
      <c r="N950" s="2">
        <v>24.379740000000002</v>
      </c>
      <c r="O950" s="2">
        <v>54.663580000000003</v>
      </c>
      <c r="P950" s="2" t="s">
        <v>64</v>
      </c>
      <c r="Q950" s="2" t="s">
        <v>65</v>
      </c>
      <c r="R950" s="43" t="s">
        <v>18854</v>
      </c>
      <c r="S950" s="41" t="s">
        <v>1554</v>
      </c>
      <c r="T950" s="41" t="s">
        <v>18460</v>
      </c>
      <c r="U950" s="2" t="s">
        <v>16803</v>
      </c>
      <c r="V950" s="2" t="s">
        <v>253</v>
      </c>
      <c r="W950" s="41" t="s">
        <v>17588</v>
      </c>
      <c r="X950" s="2" t="s">
        <v>68</v>
      </c>
      <c r="Y950" s="2" t="s">
        <v>76</v>
      </c>
      <c r="Z950" s="2"/>
      <c r="AA950" s="2" t="s">
        <v>16241</v>
      </c>
      <c r="AB950" s="2" t="s">
        <v>77</v>
      </c>
      <c r="AC950" s="2" t="s">
        <v>18268</v>
      </c>
      <c r="AD950" s="2">
        <v>2046400</v>
      </c>
      <c r="AE950" s="2">
        <v>29</v>
      </c>
      <c r="AF950" s="2"/>
      <c r="AG950" s="2"/>
      <c r="AH950" s="2" t="s">
        <v>18270</v>
      </c>
      <c r="AI950" s="2">
        <v>3</v>
      </c>
      <c r="AJ950" s="2">
        <v>3</v>
      </c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 t="s">
        <v>78</v>
      </c>
      <c r="CE950" s="2" t="s">
        <v>815</v>
      </c>
      <c r="CF950" s="2" t="s">
        <v>15683</v>
      </c>
      <c r="CG950" s="2" t="e">
        <v>#N/A</v>
      </c>
      <c r="CH950" s="2" t="s">
        <v>15705</v>
      </c>
      <c r="CI950" s="49"/>
    </row>
    <row r="951" spans="1:87" x14ac:dyDescent="0.2">
      <c r="A951" s="2" t="s">
        <v>826</v>
      </c>
      <c r="B951" s="2" t="s">
        <v>23992</v>
      </c>
      <c r="C951" s="2" t="s">
        <v>59</v>
      </c>
      <c r="D951" s="2" t="s">
        <v>826</v>
      </c>
      <c r="E951" s="2" t="s">
        <v>826</v>
      </c>
      <c r="F951" s="2" t="s">
        <v>827</v>
      </c>
      <c r="G951" s="23" t="s">
        <v>17564</v>
      </c>
      <c r="H951" s="2" t="s">
        <v>61</v>
      </c>
      <c r="I951" s="2" t="s">
        <v>61</v>
      </c>
      <c r="J951" s="2" t="s">
        <v>61</v>
      </c>
      <c r="K951" s="2" t="s">
        <v>61</v>
      </c>
      <c r="L951" s="43" t="s">
        <v>17088</v>
      </c>
      <c r="M951" s="2" t="s">
        <v>133</v>
      </c>
      <c r="N951" s="39">
        <v>24.815694000000001</v>
      </c>
      <c r="O951" s="39">
        <v>54.871074200000002</v>
      </c>
      <c r="P951" s="2" t="s">
        <v>64</v>
      </c>
      <c r="Q951" s="2" t="s">
        <v>65</v>
      </c>
      <c r="R951" s="43" t="s">
        <v>18854</v>
      </c>
      <c r="S951" s="41" t="s">
        <v>1554</v>
      </c>
      <c r="T951" s="41" t="s">
        <v>18460</v>
      </c>
      <c r="U951" s="2" t="s">
        <v>16801</v>
      </c>
      <c r="V951" s="2" t="s">
        <v>253</v>
      </c>
      <c r="W951" s="41" t="s">
        <v>17588</v>
      </c>
      <c r="X951" s="2" t="s">
        <v>696</v>
      </c>
      <c r="Y951" s="2" t="s">
        <v>69</v>
      </c>
      <c r="Z951" s="2"/>
      <c r="AA951" s="2" t="s">
        <v>16241</v>
      </c>
      <c r="AB951" s="2" t="s">
        <v>70</v>
      </c>
      <c r="AC951" s="2" t="s">
        <v>18269</v>
      </c>
      <c r="AD951" s="2">
        <v>2106100</v>
      </c>
      <c r="AE951" s="2">
        <v>30</v>
      </c>
      <c r="AF951" s="2"/>
      <c r="AG951" s="2"/>
      <c r="AH951" s="2" t="s">
        <v>18271</v>
      </c>
      <c r="AI951" s="2">
        <v>3</v>
      </c>
      <c r="AJ951" s="2">
        <v>3</v>
      </c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 t="s">
        <v>71</v>
      </c>
      <c r="CE951" s="2">
        <v>0</v>
      </c>
      <c r="CF951" s="2" t="s">
        <v>15683</v>
      </c>
      <c r="CG951" s="2" t="e">
        <v>#N/A</v>
      </c>
      <c r="CH951" s="2" t="s">
        <v>15705</v>
      </c>
      <c r="CI951" s="49"/>
    </row>
    <row r="952" spans="1:87" x14ac:dyDescent="0.2">
      <c r="A952" s="2" t="s">
        <v>828</v>
      </c>
      <c r="B952" s="2" t="s">
        <v>23993</v>
      </c>
      <c r="C952" s="2" t="s">
        <v>59</v>
      </c>
      <c r="D952" s="2" t="s">
        <v>828</v>
      </c>
      <c r="E952" s="2" t="s">
        <v>828</v>
      </c>
      <c r="F952" s="2" t="s">
        <v>829</v>
      </c>
      <c r="G952" s="23" t="s">
        <v>16340</v>
      </c>
      <c r="H952" s="2" t="s">
        <v>61</v>
      </c>
      <c r="I952" s="2" t="s">
        <v>61</v>
      </c>
      <c r="J952" s="2" t="s">
        <v>61</v>
      </c>
      <c r="K952" s="2" t="s">
        <v>61</v>
      </c>
      <c r="L952" s="43" t="s">
        <v>17088</v>
      </c>
      <c r="M952" s="2" t="s">
        <v>133</v>
      </c>
      <c r="N952" s="2">
        <v>24.59984</v>
      </c>
      <c r="O952" s="2">
        <v>54.889609999999998</v>
      </c>
      <c r="P952" s="2" t="s">
        <v>64</v>
      </c>
      <c r="Q952" s="2" t="s">
        <v>65</v>
      </c>
      <c r="R952" s="43" t="s">
        <v>18854</v>
      </c>
      <c r="S952" s="41" t="s">
        <v>1554</v>
      </c>
      <c r="T952" s="41" t="s">
        <v>18460</v>
      </c>
      <c r="U952" s="2" t="s">
        <v>16801</v>
      </c>
      <c r="V952" s="2" t="s">
        <v>253</v>
      </c>
      <c r="W952" s="41" t="s">
        <v>17588</v>
      </c>
      <c r="X952" s="2" t="s">
        <v>696</v>
      </c>
      <c r="Y952" s="2" t="s">
        <v>76</v>
      </c>
      <c r="Z952" s="2"/>
      <c r="AA952" s="2" t="s">
        <v>16241</v>
      </c>
      <c r="AB952" s="2" t="s">
        <v>77</v>
      </c>
      <c r="AC952" s="2" t="s">
        <v>18269</v>
      </c>
      <c r="AD952" s="2">
        <v>2122000</v>
      </c>
      <c r="AE952" s="2">
        <v>29</v>
      </c>
      <c r="AF952" s="2"/>
      <c r="AG952" s="2"/>
      <c r="AH952" s="2" t="s">
        <v>18271</v>
      </c>
      <c r="AI952" s="2">
        <v>4</v>
      </c>
      <c r="AJ952" s="2">
        <v>3</v>
      </c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 t="s">
        <v>78</v>
      </c>
      <c r="CE952" s="2" t="s">
        <v>830</v>
      </c>
      <c r="CF952" s="2" t="s">
        <v>15683</v>
      </c>
      <c r="CG952" s="2" t="e">
        <v>#N/A</v>
      </c>
      <c r="CH952" s="2" t="s">
        <v>15705</v>
      </c>
      <c r="CI952" s="49"/>
    </row>
    <row r="953" spans="1:87" x14ac:dyDescent="0.2">
      <c r="A953" s="2" t="s">
        <v>840</v>
      </c>
      <c r="B953" s="2" t="s">
        <v>23994</v>
      </c>
      <c r="C953" s="2" t="s">
        <v>59</v>
      </c>
      <c r="D953" s="2"/>
      <c r="E953" s="2" t="s">
        <v>840</v>
      </c>
      <c r="F953" s="2" t="s">
        <v>841</v>
      </c>
      <c r="G953" s="23" t="s">
        <v>842</v>
      </c>
      <c r="H953" s="2"/>
      <c r="I953" s="2" t="s">
        <v>61</v>
      </c>
      <c r="J953" s="2" t="s">
        <v>61</v>
      </c>
      <c r="K953" s="2" t="s">
        <v>61</v>
      </c>
      <c r="L953" s="46">
        <v>41942</v>
      </c>
      <c r="M953" s="2" t="s">
        <v>133</v>
      </c>
      <c r="N953" s="2">
        <v>24.37706</v>
      </c>
      <c r="O953" s="2">
        <v>54.530088999999997</v>
      </c>
      <c r="P953" s="2" t="s">
        <v>64</v>
      </c>
      <c r="Q953" s="2" t="s">
        <v>65</v>
      </c>
      <c r="R953" s="43" t="s">
        <v>18854</v>
      </c>
      <c r="S953" s="41" t="s">
        <v>272</v>
      </c>
      <c r="T953" s="41" t="s">
        <v>18461</v>
      </c>
      <c r="U953" s="2" t="s">
        <v>16801</v>
      </c>
      <c r="V953" s="2" t="s">
        <v>272</v>
      </c>
      <c r="W953" s="41" t="s">
        <v>17589</v>
      </c>
      <c r="X953" s="2" t="s">
        <v>68</v>
      </c>
      <c r="Y953" s="2" t="s">
        <v>86</v>
      </c>
      <c r="Z953" s="2"/>
      <c r="AA953" s="2" t="s">
        <v>16241</v>
      </c>
      <c r="AB953" s="2" t="s">
        <v>280</v>
      </c>
      <c r="AC953" s="2" t="s">
        <v>18269</v>
      </c>
      <c r="AD953" s="2">
        <v>2044802</v>
      </c>
      <c r="AE953" s="2">
        <v>28</v>
      </c>
      <c r="AF953" s="2"/>
      <c r="AG953" s="2"/>
      <c r="AH953" s="2" t="s">
        <v>18271</v>
      </c>
      <c r="AI953" s="2">
        <v>3</v>
      </c>
      <c r="AJ953" s="2">
        <v>3</v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 t="s">
        <v>78</v>
      </c>
      <c r="CE953" s="2" t="s">
        <v>843</v>
      </c>
      <c r="CF953" s="2" t="s">
        <v>15684</v>
      </c>
      <c r="CG953" s="2" t="e">
        <v>#N/A</v>
      </c>
      <c r="CH953" s="2" t="s">
        <v>272</v>
      </c>
      <c r="CI953" s="49"/>
    </row>
    <row r="954" spans="1:87" x14ac:dyDescent="0.2">
      <c r="A954" s="2" t="s">
        <v>831</v>
      </c>
      <c r="B954" s="2" t="s">
        <v>23995</v>
      </c>
      <c r="C954" s="2" t="s">
        <v>59</v>
      </c>
      <c r="D954" s="2" t="s">
        <v>831</v>
      </c>
      <c r="E954" s="2" t="s">
        <v>831</v>
      </c>
      <c r="F954" s="2" t="s">
        <v>832</v>
      </c>
      <c r="G954" s="23" t="s">
        <v>16341</v>
      </c>
      <c r="H954" s="2" t="s">
        <v>61</v>
      </c>
      <c r="I954" s="2" t="s">
        <v>61</v>
      </c>
      <c r="J954" s="2" t="s">
        <v>61</v>
      </c>
      <c r="K954" s="2" t="s">
        <v>61</v>
      </c>
      <c r="L954" s="43" t="s">
        <v>17088</v>
      </c>
      <c r="M954" s="2" t="s">
        <v>133</v>
      </c>
      <c r="N954" s="2">
        <v>24.211130000000001</v>
      </c>
      <c r="O954" s="2">
        <v>54.901040000000002</v>
      </c>
      <c r="P954" s="2" t="s">
        <v>64</v>
      </c>
      <c r="Q954" s="2" t="s">
        <v>65</v>
      </c>
      <c r="R954" s="43" t="s">
        <v>18854</v>
      </c>
      <c r="S954" s="41" t="s">
        <v>1554</v>
      </c>
      <c r="T954" s="41" t="s">
        <v>18460</v>
      </c>
      <c r="U954" s="2" t="s">
        <v>16801</v>
      </c>
      <c r="V954" s="2" t="s">
        <v>528</v>
      </c>
      <c r="W954" s="41" t="s">
        <v>17588</v>
      </c>
      <c r="X954" s="2" t="s">
        <v>68</v>
      </c>
      <c r="Y954" s="2" t="s">
        <v>102</v>
      </c>
      <c r="Z954" s="2"/>
      <c r="AA954" s="2" t="s">
        <v>16241</v>
      </c>
      <c r="AB954" s="2" t="s">
        <v>103</v>
      </c>
      <c r="AC954" s="2" t="s">
        <v>18269</v>
      </c>
      <c r="AD954" s="2">
        <v>2430100</v>
      </c>
      <c r="AE954" s="2">
        <v>49</v>
      </c>
      <c r="AF954" s="2"/>
      <c r="AG954" s="2"/>
      <c r="AH954" s="2" t="s">
        <v>18271</v>
      </c>
      <c r="AI954" s="2">
        <v>4</v>
      </c>
      <c r="AJ954" s="2">
        <v>3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 t="s">
        <v>78</v>
      </c>
      <c r="CE954" s="2" t="s">
        <v>833</v>
      </c>
      <c r="CF954" s="2" t="s">
        <v>15687</v>
      </c>
      <c r="CG954" s="2" t="e">
        <v>#N/A</v>
      </c>
      <c r="CH954" s="2" t="s">
        <v>15705</v>
      </c>
      <c r="CI954" s="49"/>
    </row>
    <row r="955" spans="1:87" x14ac:dyDescent="0.2">
      <c r="A955" s="2" t="s">
        <v>847</v>
      </c>
      <c r="B955" s="2" t="s">
        <v>23996</v>
      </c>
      <c r="C955" s="2" t="s">
        <v>59</v>
      </c>
      <c r="D955" s="2" t="s">
        <v>847</v>
      </c>
      <c r="E955" s="2" t="s">
        <v>847</v>
      </c>
      <c r="F955" s="2" t="s">
        <v>848</v>
      </c>
      <c r="G955" s="23" t="s">
        <v>849</v>
      </c>
      <c r="H955" s="2" t="s">
        <v>83</v>
      </c>
      <c r="I955" s="2" t="s">
        <v>61</v>
      </c>
      <c r="J955" s="2" t="s">
        <v>61</v>
      </c>
      <c r="K955" s="2" t="s">
        <v>61</v>
      </c>
      <c r="L955" s="43" t="s">
        <v>17088</v>
      </c>
      <c r="M955" s="2" t="s">
        <v>133</v>
      </c>
      <c r="N955" s="2">
        <v>24.487770000000001</v>
      </c>
      <c r="O955" s="2">
        <v>54.378340000000001</v>
      </c>
      <c r="P955" s="2" t="s">
        <v>64</v>
      </c>
      <c r="Q955" s="2" t="s">
        <v>65</v>
      </c>
      <c r="R955" s="43" t="s">
        <v>18854</v>
      </c>
      <c r="S955" s="41" t="s">
        <v>272</v>
      </c>
      <c r="T955" s="41" t="s">
        <v>18461</v>
      </c>
      <c r="U955" s="2" t="s">
        <v>16801</v>
      </c>
      <c r="V955" s="2" t="s">
        <v>272</v>
      </c>
      <c r="W955" s="41" t="s">
        <v>17588</v>
      </c>
      <c r="X955" s="2" t="s">
        <v>68</v>
      </c>
      <c r="Y955" s="2" t="s">
        <v>102</v>
      </c>
      <c r="Z955" s="2"/>
      <c r="AA955" s="2" t="s">
        <v>16241</v>
      </c>
      <c r="AB955" s="2" t="s">
        <v>103</v>
      </c>
      <c r="AC955" s="2" t="s">
        <v>18268</v>
      </c>
      <c r="AD955" s="2">
        <v>2501200</v>
      </c>
      <c r="AE955" s="2">
        <v>38</v>
      </c>
      <c r="AF955" s="2"/>
      <c r="AG955" s="2"/>
      <c r="AH955" s="2" t="s">
        <v>18270</v>
      </c>
      <c r="AI955" s="2">
        <v>3</v>
      </c>
      <c r="AJ955" s="2">
        <v>3</v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 t="s">
        <v>78</v>
      </c>
      <c r="CE955" s="2" t="s">
        <v>850</v>
      </c>
      <c r="CF955" s="2" t="s">
        <v>15684</v>
      </c>
      <c r="CG955" s="2" t="e">
        <v>#N/A</v>
      </c>
      <c r="CH955" s="2" t="s">
        <v>272</v>
      </c>
      <c r="CI955" s="49"/>
    </row>
    <row r="956" spans="1:87" x14ac:dyDescent="0.2">
      <c r="A956" s="2" t="s">
        <v>834</v>
      </c>
      <c r="B956" s="2" t="s">
        <v>23997</v>
      </c>
      <c r="C956" s="2" t="s">
        <v>59</v>
      </c>
      <c r="D956" s="2" t="s">
        <v>834</v>
      </c>
      <c r="E956" s="2" t="s">
        <v>834</v>
      </c>
      <c r="F956" s="2" t="s">
        <v>835</v>
      </c>
      <c r="G956" s="23" t="s">
        <v>16342</v>
      </c>
      <c r="H956" s="2" t="s">
        <v>61</v>
      </c>
      <c r="I956" s="2" t="s">
        <v>61</v>
      </c>
      <c r="J956" s="2" t="s">
        <v>61</v>
      </c>
      <c r="K956" s="2" t="s">
        <v>61</v>
      </c>
      <c r="L956" s="43" t="s">
        <v>17088</v>
      </c>
      <c r="M956" s="2" t="s">
        <v>133</v>
      </c>
      <c r="N956" s="2">
        <v>24.860880000000002</v>
      </c>
      <c r="O956" s="2">
        <v>54.908709999999999</v>
      </c>
      <c r="P956" s="2" t="s">
        <v>64</v>
      </c>
      <c r="Q956" s="2" t="s">
        <v>65</v>
      </c>
      <c r="R956" s="43" t="s">
        <v>18854</v>
      </c>
      <c r="S956" s="41" t="s">
        <v>1554</v>
      </c>
      <c r="T956" s="41" t="s">
        <v>18460</v>
      </c>
      <c r="U956" s="2" t="s">
        <v>16803</v>
      </c>
      <c r="V956" s="2" t="s">
        <v>528</v>
      </c>
      <c r="W956" s="41" t="s">
        <v>17588</v>
      </c>
      <c r="X956" s="2" t="s">
        <v>696</v>
      </c>
      <c r="Y956" s="2" t="s">
        <v>76</v>
      </c>
      <c r="Z956" s="2"/>
      <c r="AA956" s="2" t="s">
        <v>16241</v>
      </c>
      <c r="AB956" s="2" t="s">
        <v>77</v>
      </c>
      <c r="AC956" s="2" t="s">
        <v>18269</v>
      </c>
      <c r="AD956" s="2">
        <v>2106100</v>
      </c>
      <c r="AE956" s="2">
        <v>40</v>
      </c>
      <c r="AF956" s="2"/>
      <c r="AG956" s="2"/>
      <c r="AH956" s="2" t="s">
        <v>18271</v>
      </c>
      <c r="AI956" s="2">
        <v>3</v>
      </c>
      <c r="AJ956" s="2">
        <v>3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 t="s">
        <v>78</v>
      </c>
      <c r="CE956" s="2" t="s">
        <v>836</v>
      </c>
      <c r="CF956" s="2" t="s">
        <v>15680</v>
      </c>
      <c r="CG956" s="2" t="e">
        <v>#N/A</v>
      </c>
      <c r="CH956" s="2" t="s">
        <v>15705</v>
      </c>
      <c r="CI956" s="49"/>
    </row>
    <row r="957" spans="1:87" x14ac:dyDescent="0.2">
      <c r="A957" s="2" t="s">
        <v>837</v>
      </c>
      <c r="B957" s="2" t="s">
        <v>23998</v>
      </c>
      <c r="C957" s="2" t="s">
        <v>59</v>
      </c>
      <c r="D957" s="2" t="s">
        <v>837</v>
      </c>
      <c r="E957" s="2" t="s">
        <v>837</v>
      </c>
      <c r="F957" s="2" t="s">
        <v>838</v>
      </c>
      <c r="G957" s="23" t="s">
        <v>16562</v>
      </c>
      <c r="H957" s="2" t="s">
        <v>61</v>
      </c>
      <c r="I957" s="2" t="s">
        <v>61</v>
      </c>
      <c r="J957" s="2" t="s">
        <v>61</v>
      </c>
      <c r="K957" s="2" t="s">
        <v>61</v>
      </c>
      <c r="L957" s="43" t="s">
        <v>17088</v>
      </c>
      <c r="M957" s="2" t="s">
        <v>133</v>
      </c>
      <c r="N957" s="39">
        <v>24.89527</v>
      </c>
      <c r="O957" s="39">
        <v>54.933050000000001</v>
      </c>
      <c r="P957" s="2" t="s">
        <v>64</v>
      </c>
      <c r="Q957" s="2" t="s">
        <v>65</v>
      </c>
      <c r="R957" s="43" t="s">
        <v>18854</v>
      </c>
      <c r="S957" s="41" t="s">
        <v>1554</v>
      </c>
      <c r="T957" s="41" t="s">
        <v>18460</v>
      </c>
      <c r="U957" s="2" t="s">
        <v>16801</v>
      </c>
      <c r="V957" s="2" t="s">
        <v>528</v>
      </c>
      <c r="W957" s="41" t="s">
        <v>17588</v>
      </c>
      <c r="X957" s="2" t="s">
        <v>696</v>
      </c>
      <c r="Y957" s="2" t="s">
        <v>76</v>
      </c>
      <c r="Z957" s="2"/>
      <c r="AA957" s="2" t="s">
        <v>16241</v>
      </c>
      <c r="AB957" s="2" t="s">
        <v>77</v>
      </c>
      <c r="AC957" s="2" t="s">
        <v>18269</v>
      </c>
      <c r="AD957" s="2">
        <v>2106100</v>
      </c>
      <c r="AE957" s="2">
        <v>35</v>
      </c>
      <c r="AF957" s="2"/>
      <c r="AG957" s="2"/>
      <c r="AH957" s="2" t="s">
        <v>18271</v>
      </c>
      <c r="AI957" s="2">
        <v>4</v>
      </c>
      <c r="AJ957" s="2">
        <v>3</v>
      </c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 t="s">
        <v>628</v>
      </c>
      <c r="CE957" s="2" t="s">
        <v>839</v>
      </c>
      <c r="CF957" s="2" t="s">
        <v>15685</v>
      </c>
      <c r="CG957" s="2" t="e">
        <v>#N/A</v>
      </c>
      <c r="CH957" s="2" t="s">
        <v>15705</v>
      </c>
      <c r="CI957" s="49"/>
    </row>
    <row r="958" spans="1:87" x14ac:dyDescent="0.2">
      <c r="A958" s="2" t="s">
        <v>858</v>
      </c>
      <c r="B958" s="2" t="s">
        <v>23999</v>
      </c>
      <c r="C958" s="2" t="s">
        <v>59</v>
      </c>
      <c r="D958" s="2" t="s">
        <v>858</v>
      </c>
      <c r="E958" s="2" t="s">
        <v>858</v>
      </c>
      <c r="F958" s="2" t="s">
        <v>859</v>
      </c>
      <c r="G958" s="23" t="s">
        <v>860</v>
      </c>
      <c r="H958" s="2" t="s">
        <v>61</v>
      </c>
      <c r="I958" s="2" t="s">
        <v>61</v>
      </c>
      <c r="J958" s="2" t="s">
        <v>61</v>
      </c>
      <c r="K958" s="2" t="s">
        <v>61</v>
      </c>
      <c r="L958" s="43" t="s">
        <v>17088</v>
      </c>
      <c r="M958" s="2" t="s">
        <v>133</v>
      </c>
      <c r="N958" s="2">
        <v>24.463100000000001</v>
      </c>
      <c r="O958" s="2">
        <v>54.38485</v>
      </c>
      <c r="P958" s="2" t="s">
        <v>64</v>
      </c>
      <c r="Q958" s="2" t="s">
        <v>65</v>
      </c>
      <c r="R958" s="43" t="s">
        <v>18854</v>
      </c>
      <c r="S958" s="41" t="s">
        <v>272</v>
      </c>
      <c r="T958" s="41" t="s">
        <v>18461</v>
      </c>
      <c r="U958" s="2" t="s">
        <v>16801</v>
      </c>
      <c r="V958" s="2" t="s">
        <v>272</v>
      </c>
      <c r="W958" s="41" t="s">
        <v>17588</v>
      </c>
      <c r="X958" s="2" t="s">
        <v>68</v>
      </c>
      <c r="Y958" s="2" t="s">
        <v>102</v>
      </c>
      <c r="Z958" s="2" t="s">
        <v>20</v>
      </c>
      <c r="AA958" s="2" t="s">
        <v>16241</v>
      </c>
      <c r="AB958" s="2" t="s">
        <v>103</v>
      </c>
      <c r="AC958" s="2" t="s">
        <v>18268</v>
      </c>
      <c r="AD958" s="2">
        <v>2501000</v>
      </c>
      <c r="AE958" s="2">
        <v>29</v>
      </c>
      <c r="AF958" s="2"/>
      <c r="AG958" s="2"/>
      <c r="AH958" s="2" t="s">
        <v>18270</v>
      </c>
      <c r="AI958" s="2">
        <v>3</v>
      </c>
      <c r="AJ958" s="2">
        <v>3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 t="s">
        <v>78</v>
      </c>
      <c r="CE958" s="2" t="s">
        <v>19353</v>
      </c>
      <c r="CF958" s="2" t="s">
        <v>15684</v>
      </c>
      <c r="CG958" s="2" t="e">
        <v>#N/A</v>
      </c>
      <c r="CH958" s="2" t="s">
        <v>272</v>
      </c>
      <c r="CI958" s="49"/>
    </row>
    <row r="959" spans="1:87" x14ac:dyDescent="0.2">
      <c r="A959" s="2" t="s">
        <v>861</v>
      </c>
      <c r="B959" s="2" t="s">
        <v>24000</v>
      </c>
      <c r="C959" s="2" t="s">
        <v>59</v>
      </c>
      <c r="D959" s="2"/>
      <c r="E959" s="2" t="s">
        <v>861</v>
      </c>
      <c r="F959" s="2" t="s">
        <v>862</v>
      </c>
      <c r="G959" s="23" t="s">
        <v>16928</v>
      </c>
      <c r="H959" s="2"/>
      <c r="I959" s="2" t="s">
        <v>61</v>
      </c>
      <c r="J959" s="2" t="s">
        <v>61</v>
      </c>
      <c r="K959" s="2" t="s">
        <v>61</v>
      </c>
      <c r="L959" s="46">
        <v>43691</v>
      </c>
      <c r="M959" s="2" t="s">
        <v>133</v>
      </c>
      <c r="N959" s="2">
        <v>24.481676</v>
      </c>
      <c r="O959" s="2">
        <v>54.355240999999999</v>
      </c>
      <c r="P959" s="2" t="s">
        <v>64</v>
      </c>
      <c r="Q959" s="2" t="s">
        <v>65</v>
      </c>
      <c r="R959" s="43" t="s">
        <v>18854</v>
      </c>
      <c r="S959" s="41" t="s">
        <v>272</v>
      </c>
      <c r="T959" s="41" t="s">
        <v>18461</v>
      </c>
      <c r="U959" s="2" t="s">
        <v>16801</v>
      </c>
      <c r="V959" s="2" t="s">
        <v>272</v>
      </c>
      <c r="W959" s="41" t="s">
        <v>17589</v>
      </c>
      <c r="X959" s="2" t="s">
        <v>68</v>
      </c>
      <c r="Y959" s="2" t="s">
        <v>102</v>
      </c>
      <c r="Z959" s="2"/>
      <c r="AA959" s="2" t="s">
        <v>16241</v>
      </c>
      <c r="AB959" s="2" t="s">
        <v>103</v>
      </c>
      <c r="AC959" s="2" t="s">
        <v>18268</v>
      </c>
      <c r="AD959" s="2">
        <v>2500300</v>
      </c>
      <c r="AE959" s="2">
        <v>20</v>
      </c>
      <c r="AF959" s="2"/>
      <c r="AG959" s="2"/>
      <c r="AH959" s="2" t="s">
        <v>18270</v>
      </c>
      <c r="AI959" s="2">
        <v>3</v>
      </c>
      <c r="AJ959" s="2">
        <v>3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 t="s">
        <v>71</v>
      </c>
      <c r="CE959" s="2">
        <v>0</v>
      </c>
      <c r="CF959" s="2" t="s">
        <v>15684</v>
      </c>
      <c r="CG959" s="2" t="e">
        <v>#N/A</v>
      </c>
      <c r="CH959" s="2" t="s">
        <v>272</v>
      </c>
      <c r="CI959" s="49"/>
    </row>
    <row r="960" spans="1:87" x14ac:dyDescent="0.2">
      <c r="A960" s="2" t="s">
        <v>863</v>
      </c>
      <c r="B960" s="2" t="s">
        <v>24001</v>
      </c>
      <c r="C960" s="2" t="s">
        <v>59</v>
      </c>
      <c r="D960" s="2"/>
      <c r="E960" s="2" t="s">
        <v>863</v>
      </c>
      <c r="F960" s="2" t="s">
        <v>864</v>
      </c>
      <c r="G960" s="23" t="s">
        <v>865</v>
      </c>
      <c r="H960" s="2"/>
      <c r="I960" s="2" t="s">
        <v>61</v>
      </c>
      <c r="J960" s="2" t="s">
        <v>61</v>
      </c>
      <c r="K960" s="2" t="s">
        <v>61</v>
      </c>
      <c r="L960" s="46">
        <v>43769</v>
      </c>
      <c r="M960" s="2" t="s">
        <v>133</v>
      </c>
      <c r="N960" s="2">
        <v>24.458601999999999</v>
      </c>
      <c r="O960" s="2">
        <v>54.359470999999999</v>
      </c>
      <c r="P960" s="2" t="s">
        <v>64</v>
      </c>
      <c r="Q960" s="2" t="s">
        <v>65</v>
      </c>
      <c r="R960" s="43" t="s">
        <v>18854</v>
      </c>
      <c r="S960" s="41" t="s">
        <v>272</v>
      </c>
      <c r="T960" s="41" t="s">
        <v>18461</v>
      </c>
      <c r="U960" s="2" t="s">
        <v>16801</v>
      </c>
      <c r="V960" s="2" t="s">
        <v>272</v>
      </c>
      <c r="W960" s="41" t="s">
        <v>17589</v>
      </c>
      <c r="X960" s="2" t="s">
        <v>68</v>
      </c>
      <c r="Y960" s="2" t="s">
        <v>76</v>
      </c>
      <c r="Z960" s="2"/>
      <c r="AA960" s="2" t="s">
        <v>16241</v>
      </c>
      <c r="AB960" s="2" t="s">
        <v>77</v>
      </c>
      <c r="AC960" s="2" t="s">
        <v>18268</v>
      </c>
      <c r="AD960" s="2">
        <v>2500800</v>
      </c>
      <c r="AE960" s="2">
        <v>22</v>
      </c>
      <c r="AF960" s="2"/>
      <c r="AG960" s="2"/>
      <c r="AH960" s="2" t="s">
        <v>18270</v>
      </c>
      <c r="AI960" s="2">
        <v>3</v>
      </c>
      <c r="AJ960" s="2">
        <v>3</v>
      </c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 t="s">
        <v>71</v>
      </c>
      <c r="CE960" s="2">
        <v>0</v>
      </c>
      <c r="CF960" s="2" t="s">
        <v>15684</v>
      </c>
      <c r="CG960" s="2" t="e">
        <v>#N/A</v>
      </c>
      <c r="CH960" s="2" t="s">
        <v>272</v>
      </c>
      <c r="CI960" s="49"/>
    </row>
    <row r="961" spans="1:87" x14ac:dyDescent="0.2">
      <c r="A961" s="2" t="s">
        <v>4678</v>
      </c>
      <c r="B961" s="2" t="s">
        <v>24002</v>
      </c>
      <c r="C961" s="2" t="s">
        <v>59</v>
      </c>
      <c r="D961" s="2"/>
      <c r="E961" s="2" t="s">
        <v>4678</v>
      </c>
      <c r="F961" s="2" t="s">
        <v>4679</v>
      </c>
      <c r="G961" s="23" t="s">
        <v>4680</v>
      </c>
      <c r="H961" s="2"/>
      <c r="I961" s="2" t="s">
        <v>61</v>
      </c>
      <c r="J961" s="2" t="s">
        <v>61</v>
      </c>
      <c r="K961" s="2" t="s">
        <v>61</v>
      </c>
      <c r="L961" s="46">
        <v>44389</v>
      </c>
      <c r="M961" s="2" t="s">
        <v>133</v>
      </c>
      <c r="N961" s="2">
        <v>24.47589</v>
      </c>
      <c r="O961" s="2">
        <v>54.353608999999999</v>
      </c>
      <c r="P961" s="2" t="s">
        <v>64</v>
      </c>
      <c r="Q961" s="2" t="s">
        <v>65</v>
      </c>
      <c r="R961" s="43" t="s">
        <v>18854</v>
      </c>
      <c r="S961" s="41" t="s">
        <v>272</v>
      </c>
      <c r="T961" s="41" t="s">
        <v>18461</v>
      </c>
      <c r="U961" s="2" t="s">
        <v>16801</v>
      </c>
      <c r="V961" s="2" t="s">
        <v>272</v>
      </c>
      <c r="W961" s="41" t="s">
        <v>17589</v>
      </c>
      <c r="X961" s="2" t="s">
        <v>68</v>
      </c>
      <c r="Y961" s="2" t="s">
        <v>76</v>
      </c>
      <c r="Z961" s="2"/>
      <c r="AA961" s="2" t="s">
        <v>16241</v>
      </c>
      <c r="AB961" s="2" t="s">
        <v>77</v>
      </c>
      <c r="AC961" s="2" t="s">
        <v>18268</v>
      </c>
      <c r="AD961" s="2">
        <v>2501300</v>
      </c>
      <c r="AE961" s="2">
        <v>29</v>
      </c>
      <c r="AF961" s="2"/>
      <c r="AG961" s="2"/>
      <c r="AH961" s="2" t="s">
        <v>18270</v>
      </c>
      <c r="AI961" s="2">
        <v>4</v>
      </c>
      <c r="AJ961" s="2">
        <v>3</v>
      </c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 t="s">
        <v>78</v>
      </c>
      <c r="CE961" s="2" t="s">
        <v>19354</v>
      </c>
      <c r="CF961" s="2" t="s">
        <v>15689</v>
      </c>
      <c r="CG961" s="2" t="s">
        <v>272</v>
      </c>
      <c r="CH961" s="2" t="s">
        <v>272</v>
      </c>
      <c r="CI961" s="49"/>
    </row>
    <row r="962" spans="1:87" x14ac:dyDescent="0.2">
      <c r="A962" s="2" t="s">
        <v>844</v>
      </c>
      <c r="B962" s="2" t="s">
        <v>24003</v>
      </c>
      <c r="C962" s="2" t="s">
        <v>59</v>
      </c>
      <c r="D962" s="2" t="s">
        <v>844</v>
      </c>
      <c r="E962" s="2" t="s">
        <v>844</v>
      </c>
      <c r="F962" s="2" t="s">
        <v>845</v>
      </c>
      <c r="G962" s="23" t="s">
        <v>16343</v>
      </c>
      <c r="H962" s="2" t="s">
        <v>61</v>
      </c>
      <c r="I962" s="2" t="s">
        <v>61</v>
      </c>
      <c r="J962" s="2" t="s">
        <v>61</v>
      </c>
      <c r="K962" s="2" t="s">
        <v>61</v>
      </c>
      <c r="L962" s="43" t="s">
        <v>17088</v>
      </c>
      <c r="M962" s="2" t="s">
        <v>133</v>
      </c>
      <c r="N962" s="2">
        <v>24.18318</v>
      </c>
      <c r="O962" s="2">
        <v>55.002549999999999</v>
      </c>
      <c r="P962" s="2" t="s">
        <v>64</v>
      </c>
      <c r="Q962" s="2" t="s">
        <v>65</v>
      </c>
      <c r="R962" s="43" t="s">
        <v>18854</v>
      </c>
      <c r="S962" s="41" t="s">
        <v>1554</v>
      </c>
      <c r="T962" s="41" t="s">
        <v>18460</v>
      </c>
      <c r="U962" s="2" t="s">
        <v>16801</v>
      </c>
      <c r="V962" s="2" t="s">
        <v>528</v>
      </c>
      <c r="W962" s="41" t="s">
        <v>17588</v>
      </c>
      <c r="X962" s="2" t="s">
        <v>68</v>
      </c>
      <c r="Y962" s="2" t="s">
        <v>102</v>
      </c>
      <c r="Z962" s="2"/>
      <c r="AA962" s="2" t="s">
        <v>16241</v>
      </c>
      <c r="AB962" s="2" t="s">
        <v>103</v>
      </c>
      <c r="AC962" s="2" t="s">
        <v>18269</v>
      </c>
      <c r="AD962" s="2">
        <v>2430100</v>
      </c>
      <c r="AE962" s="2">
        <v>49</v>
      </c>
      <c r="AF962" s="2"/>
      <c r="AG962" s="2"/>
      <c r="AH962" s="2" t="s">
        <v>18271</v>
      </c>
      <c r="AI962" s="2">
        <v>4</v>
      </c>
      <c r="AJ962" s="2">
        <v>3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 t="s">
        <v>628</v>
      </c>
      <c r="CE962" s="2" t="s">
        <v>846</v>
      </c>
      <c r="CF962" s="2" t="s">
        <v>15687</v>
      </c>
      <c r="CG962" s="2" t="e">
        <v>#N/A</v>
      </c>
      <c r="CH962" s="2" t="s">
        <v>15705</v>
      </c>
      <c r="CI962" s="49"/>
    </row>
    <row r="963" spans="1:87" x14ac:dyDescent="0.2">
      <c r="A963" s="2" t="s">
        <v>2952</v>
      </c>
      <c r="B963" s="2" t="s">
        <v>24004</v>
      </c>
      <c r="C963" s="2" t="s">
        <v>59</v>
      </c>
      <c r="D963" s="2"/>
      <c r="E963" s="2" t="s">
        <v>2952</v>
      </c>
      <c r="F963" s="2" t="s">
        <v>2953</v>
      </c>
      <c r="G963" s="23" t="s">
        <v>2954</v>
      </c>
      <c r="H963" s="2"/>
      <c r="I963" s="2" t="s">
        <v>61</v>
      </c>
      <c r="J963" s="2" t="s">
        <v>61</v>
      </c>
      <c r="K963" s="2" t="s">
        <v>61</v>
      </c>
      <c r="L963" s="46">
        <v>43878</v>
      </c>
      <c r="M963" s="2" t="s">
        <v>133</v>
      </c>
      <c r="N963" s="2">
        <v>24.478418999999999</v>
      </c>
      <c r="O963" s="2">
        <v>54.357256999999997</v>
      </c>
      <c r="P963" s="2" t="s">
        <v>64</v>
      </c>
      <c r="Q963" s="2" t="s">
        <v>65</v>
      </c>
      <c r="R963" s="43" t="s">
        <v>18854</v>
      </c>
      <c r="S963" s="41" t="s">
        <v>272</v>
      </c>
      <c r="T963" s="41" t="s">
        <v>18461</v>
      </c>
      <c r="U963" s="2" t="s">
        <v>16801</v>
      </c>
      <c r="V963" s="2" t="s">
        <v>272</v>
      </c>
      <c r="W963" s="41" t="s">
        <v>17589</v>
      </c>
      <c r="X963" s="2" t="s">
        <v>68</v>
      </c>
      <c r="Y963" s="2" t="s">
        <v>102</v>
      </c>
      <c r="Z963" s="2"/>
      <c r="AA963" s="2" t="s">
        <v>16241</v>
      </c>
      <c r="AB963" s="2" t="s">
        <v>103</v>
      </c>
      <c r="AC963" s="2" t="s">
        <v>18268</v>
      </c>
      <c r="AD963" s="2">
        <v>2501300</v>
      </c>
      <c r="AE963" s="2">
        <v>29</v>
      </c>
      <c r="AF963" s="2"/>
      <c r="AG963" s="2"/>
      <c r="AH963" s="2" t="s">
        <v>18270</v>
      </c>
      <c r="AI963" s="2">
        <v>3</v>
      </c>
      <c r="AJ963" s="2">
        <v>3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 t="s">
        <v>78</v>
      </c>
      <c r="CE963" s="2" t="s">
        <v>19355</v>
      </c>
      <c r="CF963" s="2">
        <v>0</v>
      </c>
      <c r="CG963" s="2" t="e">
        <v>#N/A</v>
      </c>
      <c r="CH963" s="2" t="s">
        <v>272</v>
      </c>
      <c r="CI963" s="49"/>
    </row>
    <row r="964" spans="1:87" x14ac:dyDescent="0.2">
      <c r="A964" s="2" t="s">
        <v>4483</v>
      </c>
      <c r="B964" s="2" t="s">
        <v>24005</v>
      </c>
      <c r="C964" s="2" t="s">
        <v>59</v>
      </c>
      <c r="D964" s="2"/>
      <c r="E964" s="2" t="s">
        <v>4483</v>
      </c>
      <c r="F964" s="2" t="s">
        <v>4484</v>
      </c>
      <c r="G964" s="23" t="s">
        <v>16943</v>
      </c>
      <c r="H964" s="2"/>
      <c r="I964" s="2" t="s">
        <v>61</v>
      </c>
      <c r="J964" s="2" t="s">
        <v>61</v>
      </c>
      <c r="K964" s="2" t="s">
        <v>61</v>
      </c>
      <c r="L964" s="46">
        <v>44265</v>
      </c>
      <c r="M964" s="2" t="s">
        <v>133</v>
      </c>
      <c r="N964" s="2">
        <v>24.487565</v>
      </c>
      <c r="O964" s="2">
        <v>54.353777000000001</v>
      </c>
      <c r="P964" s="2" t="s">
        <v>64</v>
      </c>
      <c r="Q964" s="2" t="s">
        <v>65</v>
      </c>
      <c r="R964" s="43" t="s">
        <v>18854</v>
      </c>
      <c r="S964" s="41" t="s">
        <v>272</v>
      </c>
      <c r="T964" s="41" t="s">
        <v>18461</v>
      </c>
      <c r="U964" s="2" t="s">
        <v>16801</v>
      </c>
      <c r="V964" s="2" t="s">
        <v>272</v>
      </c>
      <c r="W964" s="41" t="s">
        <v>17589</v>
      </c>
      <c r="X964" s="2" t="s">
        <v>68</v>
      </c>
      <c r="Y964" s="2" t="s">
        <v>102</v>
      </c>
      <c r="Z964" s="2"/>
      <c r="AA964" s="2" t="s">
        <v>16241</v>
      </c>
      <c r="AB964" s="2" t="s">
        <v>103</v>
      </c>
      <c r="AC964" s="2" t="s">
        <v>18268</v>
      </c>
      <c r="AD964" s="2">
        <v>2500300</v>
      </c>
      <c r="AE964" s="2">
        <v>43</v>
      </c>
      <c r="AF964" s="2"/>
      <c r="AG964" s="2"/>
      <c r="AH964" s="2" t="s">
        <v>18270</v>
      </c>
      <c r="AI964" s="2">
        <v>4</v>
      </c>
      <c r="AJ964" s="2">
        <v>3</v>
      </c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 t="s">
        <v>78</v>
      </c>
      <c r="CE964" s="2" t="s">
        <v>19356</v>
      </c>
      <c r="CF964" s="2" t="s">
        <v>15689</v>
      </c>
      <c r="CG964" s="2" t="s">
        <v>272</v>
      </c>
      <c r="CH964" s="2" t="s">
        <v>272</v>
      </c>
      <c r="CI964" s="49"/>
    </row>
    <row r="965" spans="1:87" x14ac:dyDescent="0.2">
      <c r="A965" s="2" t="s">
        <v>866</v>
      </c>
      <c r="B965" s="2" t="s">
        <v>24006</v>
      </c>
      <c r="C965" s="2" t="s">
        <v>59</v>
      </c>
      <c r="D965" s="2"/>
      <c r="E965" s="2" t="s">
        <v>866</v>
      </c>
      <c r="F965" s="2" t="s">
        <v>867</v>
      </c>
      <c r="G965" s="23" t="s">
        <v>868</v>
      </c>
      <c r="H965" s="2"/>
      <c r="I965" s="2" t="s">
        <v>61</v>
      </c>
      <c r="J965" s="2" t="s">
        <v>61</v>
      </c>
      <c r="K965" s="2" t="s">
        <v>61</v>
      </c>
      <c r="L965" s="46">
        <v>43846</v>
      </c>
      <c r="M965" s="2" t="s">
        <v>133</v>
      </c>
      <c r="N965" s="2">
        <v>24.485398</v>
      </c>
      <c r="O965" s="2">
        <v>54.359951000000002</v>
      </c>
      <c r="P965" s="2" t="s">
        <v>64</v>
      </c>
      <c r="Q965" s="2" t="s">
        <v>65</v>
      </c>
      <c r="R965" s="43" t="s">
        <v>18854</v>
      </c>
      <c r="S965" s="41" t="s">
        <v>272</v>
      </c>
      <c r="T965" s="41" t="s">
        <v>18461</v>
      </c>
      <c r="U965" s="2" t="s">
        <v>16801</v>
      </c>
      <c r="V965" s="2" t="s">
        <v>272</v>
      </c>
      <c r="W965" s="41" t="s">
        <v>17589</v>
      </c>
      <c r="X965" s="2" t="s">
        <v>68</v>
      </c>
      <c r="Y965" s="2" t="s">
        <v>102</v>
      </c>
      <c r="Z965" s="2"/>
      <c r="AA965" s="2" t="s">
        <v>16241</v>
      </c>
      <c r="AB965" s="2" t="s">
        <v>103</v>
      </c>
      <c r="AC965" s="2" t="s">
        <v>18268</v>
      </c>
      <c r="AD965" s="2">
        <v>2500200</v>
      </c>
      <c r="AE965" s="2">
        <v>28</v>
      </c>
      <c r="AF965" s="2"/>
      <c r="AG965" s="2"/>
      <c r="AH965" s="2" t="s">
        <v>18270</v>
      </c>
      <c r="AI965" s="2">
        <v>3</v>
      </c>
      <c r="AJ965" s="2">
        <v>3</v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 t="s">
        <v>71</v>
      </c>
      <c r="CE965" s="2">
        <v>0</v>
      </c>
      <c r="CF965" s="2" t="s">
        <v>15688</v>
      </c>
      <c r="CG965" s="2" t="e">
        <v>#N/A</v>
      </c>
      <c r="CH965" s="2" t="s">
        <v>272</v>
      </c>
      <c r="CI965" s="49"/>
    </row>
    <row r="966" spans="1:87" x14ac:dyDescent="0.2">
      <c r="A966" s="2" t="s">
        <v>869</v>
      </c>
      <c r="B966" s="2" t="s">
        <v>24007</v>
      </c>
      <c r="C966" s="2" t="s">
        <v>59</v>
      </c>
      <c r="D966" s="2"/>
      <c r="E966" s="2" t="s">
        <v>869</v>
      </c>
      <c r="F966" s="2" t="s">
        <v>870</v>
      </c>
      <c r="G966" s="23" t="s">
        <v>871</v>
      </c>
      <c r="H966" s="2"/>
      <c r="I966" s="2" t="s">
        <v>61</v>
      </c>
      <c r="J966" s="2" t="s">
        <v>61</v>
      </c>
      <c r="K966" s="2" t="s">
        <v>61</v>
      </c>
      <c r="L966" s="46">
        <v>43796</v>
      </c>
      <c r="M966" s="2" t="s">
        <v>133</v>
      </c>
      <c r="N966" s="2">
        <v>24.498117000000001</v>
      </c>
      <c r="O966" s="2">
        <v>54.369264000000001</v>
      </c>
      <c r="P966" s="2" t="s">
        <v>64</v>
      </c>
      <c r="Q966" s="2" t="s">
        <v>65</v>
      </c>
      <c r="R966" s="43" t="s">
        <v>18854</v>
      </c>
      <c r="S966" s="41" t="s">
        <v>272</v>
      </c>
      <c r="T966" s="41" t="s">
        <v>18461</v>
      </c>
      <c r="U966" s="2" t="s">
        <v>16801</v>
      </c>
      <c r="V966" s="2" t="s">
        <v>272</v>
      </c>
      <c r="W966" s="41" t="s">
        <v>17589</v>
      </c>
      <c r="X966" s="2" t="s">
        <v>68</v>
      </c>
      <c r="Y966" s="2" t="s">
        <v>102</v>
      </c>
      <c r="Z966" s="2"/>
      <c r="AA966" s="2" t="s">
        <v>16241</v>
      </c>
      <c r="AB966" s="2" t="s">
        <v>103</v>
      </c>
      <c r="AC966" s="2" t="s">
        <v>18268</v>
      </c>
      <c r="AD966" s="2">
        <v>2500200</v>
      </c>
      <c r="AE966" s="2">
        <v>26</v>
      </c>
      <c r="AF966" s="2"/>
      <c r="AG966" s="2"/>
      <c r="AH966" s="2" t="s">
        <v>18270</v>
      </c>
      <c r="AI966" s="2">
        <v>3</v>
      </c>
      <c r="AJ966" s="2">
        <v>3</v>
      </c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 t="s">
        <v>71</v>
      </c>
      <c r="CE966" s="2">
        <v>0</v>
      </c>
      <c r="CF966" s="2" t="s">
        <v>15684</v>
      </c>
      <c r="CG966" s="2" t="e">
        <v>#N/A</v>
      </c>
      <c r="CH966" s="2" t="s">
        <v>272</v>
      </c>
      <c r="CI966" s="49"/>
    </row>
    <row r="967" spans="1:87" x14ac:dyDescent="0.2">
      <c r="A967" s="2" t="s">
        <v>3585</v>
      </c>
      <c r="B967" s="2" t="s">
        <v>24008</v>
      </c>
      <c r="C967" s="2" t="s">
        <v>59</v>
      </c>
      <c r="D967" s="2"/>
      <c r="E967" s="2" t="s">
        <v>3585</v>
      </c>
      <c r="F967" s="2" t="s">
        <v>3586</v>
      </c>
      <c r="G967" s="23" t="s">
        <v>3587</v>
      </c>
      <c r="H967" s="2"/>
      <c r="I967" s="2" t="s">
        <v>61</v>
      </c>
      <c r="J967" s="2" t="s">
        <v>61</v>
      </c>
      <c r="K967" s="2" t="s">
        <v>61</v>
      </c>
      <c r="L967" s="46">
        <v>44150</v>
      </c>
      <c r="M967" s="2" t="s">
        <v>133</v>
      </c>
      <c r="N967" s="2">
        <v>24.498232000000002</v>
      </c>
      <c r="O967" s="2">
        <v>54.372202000000001</v>
      </c>
      <c r="P967" s="2" t="s">
        <v>64</v>
      </c>
      <c r="Q967" s="2" t="s">
        <v>65</v>
      </c>
      <c r="R967" s="43" t="s">
        <v>18854</v>
      </c>
      <c r="S967" s="41" t="s">
        <v>272</v>
      </c>
      <c r="T967" s="41" t="s">
        <v>18461</v>
      </c>
      <c r="U967" s="2" t="s">
        <v>16801</v>
      </c>
      <c r="V967" s="2" t="s">
        <v>272</v>
      </c>
      <c r="W967" s="41" t="s">
        <v>17589</v>
      </c>
      <c r="X967" s="2" t="s">
        <v>68</v>
      </c>
      <c r="Y967" s="2" t="s">
        <v>102</v>
      </c>
      <c r="Z967" s="2"/>
      <c r="AA967" s="2" t="s">
        <v>16242</v>
      </c>
      <c r="AB967" s="2" t="s">
        <v>103</v>
      </c>
      <c r="AC967" s="2" t="s">
        <v>18268</v>
      </c>
      <c r="AD967" s="2">
        <v>2500100</v>
      </c>
      <c r="AE967" s="2">
        <v>25</v>
      </c>
      <c r="AF967" s="2"/>
      <c r="AG967" s="2"/>
      <c r="AH967" s="2" t="s">
        <v>18270</v>
      </c>
      <c r="AI967" s="2">
        <v>3</v>
      </c>
      <c r="AJ967" s="2">
        <v>3</v>
      </c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 t="s">
        <v>78</v>
      </c>
      <c r="CE967" s="2" t="s">
        <v>3588</v>
      </c>
      <c r="CF967" s="2" t="s">
        <v>15689</v>
      </c>
      <c r="CG967" s="2" t="s">
        <v>272</v>
      </c>
      <c r="CH967" s="2" t="s">
        <v>272</v>
      </c>
      <c r="CI967" s="49"/>
    </row>
    <row r="968" spans="1:87" x14ac:dyDescent="0.2">
      <c r="A968" s="2" t="s">
        <v>872</v>
      </c>
      <c r="B968" s="2" t="s">
        <v>24009</v>
      </c>
      <c r="C968" s="2" t="s">
        <v>59</v>
      </c>
      <c r="D968" s="2" t="s">
        <v>872</v>
      </c>
      <c r="E968" s="2" t="s">
        <v>872</v>
      </c>
      <c r="F968" s="2" t="s">
        <v>873</v>
      </c>
      <c r="G968" s="23" t="s">
        <v>874</v>
      </c>
      <c r="H968" s="2" t="s">
        <v>61</v>
      </c>
      <c r="I968" s="2" t="s">
        <v>61</v>
      </c>
      <c r="J968" s="2" t="s">
        <v>61</v>
      </c>
      <c r="K968" s="2" t="s">
        <v>61</v>
      </c>
      <c r="L968" s="43" t="s">
        <v>17088</v>
      </c>
      <c r="M968" s="2" t="s">
        <v>133</v>
      </c>
      <c r="N968" s="39">
        <v>24.413822</v>
      </c>
      <c r="O968" s="39">
        <v>54.471454000000001</v>
      </c>
      <c r="P968" s="2" t="s">
        <v>64</v>
      </c>
      <c r="Q968" s="2" t="s">
        <v>65</v>
      </c>
      <c r="R968" s="43" t="s">
        <v>16802</v>
      </c>
      <c r="S968" s="41" t="s">
        <v>4932</v>
      </c>
      <c r="T968" s="41" t="s">
        <v>18462</v>
      </c>
      <c r="U968" s="2" t="s">
        <v>6245</v>
      </c>
      <c r="V968" s="2" t="s">
        <v>360</v>
      </c>
      <c r="W968" s="41" t="s">
        <v>17588</v>
      </c>
      <c r="X968" s="2" t="s">
        <v>68</v>
      </c>
      <c r="Y968" s="2" t="s">
        <v>102</v>
      </c>
      <c r="Z968" s="2" t="s">
        <v>20</v>
      </c>
      <c r="AA968" s="2" t="s">
        <v>16241</v>
      </c>
      <c r="AB968" s="2" t="s">
        <v>103</v>
      </c>
      <c r="AC968" s="2" t="s">
        <v>18268</v>
      </c>
      <c r="AD968" s="2">
        <v>2501700</v>
      </c>
      <c r="AE968" s="2">
        <v>30</v>
      </c>
      <c r="AF968" s="2"/>
      <c r="AG968" s="2"/>
      <c r="AH968" s="2" t="s">
        <v>18270</v>
      </c>
      <c r="AI968" s="2">
        <v>4</v>
      </c>
      <c r="AJ968" s="2">
        <v>3</v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 t="s">
        <v>78</v>
      </c>
      <c r="CE968" s="2" t="s">
        <v>875</v>
      </c>
      <c r="CF968" s="2" t="s">
        <v>15683</v>
      </c>
      <c r="CG968" s="2" t="s">
        <v>253</v>
      </c>
      <c r="CH968" s="2" t="s">
        <v>15706</v>
      </c>
      <c r="CI968" s="49"/>
    </row>
    <row r="969" spans="1:87" x14ac:dyDescent="0.2">
      <c r="A969" s="2" t="s">
        <v>851</v>
      </c>
      <c r="B969" s="2" t="s">
        <v>24010</v>
      </c>
      <c r="C969" s="2" t="s">
        <v>59</v>
      </c>
      <c r="D969" s="2" t="s">
        <v>851</v>
      </c>
      <c r="E969" s="2" t="s">
        <v>851</v>
      </c>
      <c r="F969" s="2" t="s">
        <v>852</v>
      </c>
      <c r="G969" s="23" t="s">
        <v>853</v>
      </c>
      <c r="H969" s="2" t="s">
        <v>61</v>
      </c>
      <c r="I969" s="2" t="s">
        <v>61</v>
      </c>
      <c r="J969" s="2" t="s">
        <v>61</v>
      </c>
      <c r="K969" s="2" t="s">
        <v>61</v>
      </c>
      <c r="L969" s="43" t="s">
        <v>17088</v>
      </c>
      <c r="M969" s="2" t="s">
        <v>133</v>
      </c>
      <c r="N969" s="2">
        <v>24.42672</v>
      </c>
      <c r="O969" s="2">
        <v>54.450800000000001</v>
      </c>
      <c r="P969" s="2" t="s">
        <v>64</v>
      </c>
      <c r="Q969" s="2" t="s">
        <v>65</v>
      </c>
      <c r="R969" s="43" t="s">
        <v>18854</v>
      </c>
      <c r="S969" s="41" t="s">
        <v>1554</v>
      </c>
      <c r="T969" s="41" t="s">
        <v>18460</v>
      </c>
      <c r="U969" s="2" t="s">
        <v>16801</v>
      </c>
      <c r="V969" s="2" t="s">
        <v>253</v>
      </c>
      <c r="W969" s="41" t="s">
        <v>17588</v>
      </c>
      <c r="X969" s="2" t="s">
        <v>68</v>
      </c>
      <c r="Y969" s="2" t="s">
        <v>76</v>
      </c>
      <c r="Z969" s="2" t="s">
        <v>20</v>
      </c>
      <c r="AA969" s="2" t="s">
        <v>16241</v>
      </c>
      <c r="AB969" s="2" t="s">
        <v>77</v>
      </c>
      <c r="AC969" s="2" t="s">
        <v>18268</v>
      </c>
      <c r="AD969" s="2">
        <v>2501600</v>
      </c>
      <c r="AE969" s="2">
        <v>26</v>
      </c>
      <c r="AF969" s="2"/>
      <c r="AG969" s="2"/>
      <c r="AH969" s="2" t="s">
        <v>18270</v>
      </c>
      <c r="AI969" s="2">
        <v>4</v>
      </c>
      <c r="AJ969" s="2">
        <v>3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 t="s">
        <v>78</v>
      </c>
      <c r="CE969" s="2" t="s">
        <v>19357</v>
      </c>
      <c r="CF969" s="2" t="s">
        <v>15683</v>
      </c>
      <c r="CG969" s="2" t="e">
        <v>#N/A</v>
      </c>
      <c r="CH969" s="2" t="s">
        <v>15705</v>
      </c>
      <c r="CI969" s="49"/>
    </row>
    <row r="970" spans="1:87" x14ac:dyDescent="0.2">
      <c r="A970" s="2" t="s">
        <v>854</v>
      </c>
      <c r="B970" s="2" t="s">
        <v>24011</v>
      </c>
      <c r="C970" s="2" t="s">
        <v>59</v>
      </c>
      <c r="D970" s="2" t="s">
        <v>854</v>
      </c>
      <c r="E970" s="2" t="s">
        <v>854</v>
      </c>
      <c r="F970" s="2" t="s">
        <v>855</v>
      </c>
      <c r="G970" s="23" t="s">
        <v>856</v>
      </c>
      <c r="H970" s="2" t="s">
        <v>61</v>
      </c>
      <c r="I970" s="2" t="s">
        <v>61</v>
      </c>
      <c r="J970" s="2" t="s">
        <v>61</v>
      </c>
      <c r="K970" s="2" t="s">
        <v>61</v>
      </c>
      <c r="L970" s="43" t="s">
        <v>17088</v>
      </c>
      <c r="M970" s="2" t="s">
        <v>133</v>
      </c>
      <c r="N970" s="39">
        <v>24.459489999999999</v>
      </c>
      <c r="O970" s="39">
        <v>54.325110000000002</v>
      </c>
      <c r="P970" s="2" t="s">
        <v>64</v>
      </c>
      <c r="Q970" s="2" t="s">
        <v>65</v>
      </c>
      <c r="R970" s="43" t="s">
        <v>18854</v>
      </c>
      <c r="S970" s="41" t="s">
        <v>1554</v>
      </c>
      <c r="T970" s="41" t="s">
        <v>18460</v>
      </c>
      <c r="U970" s="2" t="s">
        <v>16801</v>
      </c>
      <c r="V970" s="2" t="s">
        <v>253</v>
      </c>
      <c r="W970" s="41" t="s">
        <v>17588</v>
      </c>
      <c r="X970" s="2" t="s">
        <v>68</v>
      </c>
      <c r="Y970" s="2" t="s">
        <v>76</v>
      </c>
      <c r="Z970" s="2" t="s">
        <v>20</v>
      </c>
      <c r="AA970" s="2" t="s">
        <v>16241</v>
      </c>
      <c r="AB970" s="2" t="s">
        <v>77</v>
      </c>
      <c r="AC970" s="2" t="s">
        <v>18268</v>
      </c>
      <c r="AD970" s="2">
        <v>2500500</v>
      </c>
      <c r="AE970" s="2">
        <v>29</v>
      </c>
      <c r="AF970" s="2"/>
      <c r="AG970" s="2"/>
      <c r="AH970" s="2" t="s">
        <v>18270</v>
      </c>
      <c r="AI970" s="2">
        <v>3</v>
      </c>
      <c r="AJ970" s="2">
        <v>3</v>
      </c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 t="s">
        <v>78</v>
      </c>
      <c r="CE970" s="2" t="s">
        <v>857</v>
      </c>
      <c r="CF970" s="2" t="s">
        <v>15683</v>
      </c>
      <c r="CG970" s="2" t="e">
        <v>#N/A</v>
      </c>
      <c r="CH970" s="2" t="s">
        <v>15705</v>
      </c>
      <c r="CI970" s="49"/>
    </row>
    <row r="971" spans="1:87" x14ac:dyDescent="0.2">
      <c r="A971" s="2" t="s">
        <v>876</v>
      </c>
      <c r="B971" s="2" t="s">
        <v>24012</v>
      </c>
      <c r="C971" s="2" t="s">
        <v>59</v>
      </c>
      <c r="D971" s="2" t="s">
        <v>876</v>
      </c>
      <c r="E971" s="2" t="s">
        <v>876</v>
      </c>
      <c r="F971" s="2" t="s">
        <v>877</v>
      </c>
      <c r="G971" s="23" t="s">
        <v>878</v>
      </c>
      <c r="H971" s="2" t="s">
        <v>61</v>
      </c>
      <c r="I971" s="2" t="s">
        <v>61</v>
      </c>
      <c r="J971" s="2" t="s">
        <v>61</v>
      </c>
      <c r="K971" s="2" t="s">
        <v>61</v>
      </c>
      <c r="L971" s="43" t="s">
        <v>17088</v>
      </c>
      <c r="M971" s="2" t="s">
        <v>133</v>
      </c>
      <c r="N971" s="2">
        <v>24.420120000000001</v>
      </c>
      <c r="O971" s="2">
        <v>54.565289999999997</v>
      </c>
      <c r="P971" s="2" t="s">
        <v>64</v>
      </c>
      <c r="Q971" s="2" t="s">
        <v>65</v>
      </c>
      <c r="R971" s="43" t="s">
        <v>18854</v>
      </c>
      <c r="S971" s="41" t="s">
        <v>1554</v>
      </c>
      <c r="T971" s="41" t="s">
        <v>18460</v>
      </c>
      <c r="U971" s="2" t="s">
        <v>16801</v>
      </c>
      <c r="V971" s="2" t="s">
        <v>253</v>
      </c>
      <c r="W971" s="41" t="s">
        <v>17588</v>
      </c>
      <c r="X971" s="2" t="s">
        <v>68</v>
      </c>
      <c r="Y971" s="2" t="s">
        <v>76</v>
      </c>
      <c r="Z971" s="2"/>
      <c r="AA971" s="2" t="s">
        <v>16241</v>
      </c>
      <c r="AB971" s="2" t="s">
        <v>77</v>
      </c>
      <c r="AC971" s="2" t="s">
        <v>18268</v>
      </c>
      <c r="AD971" s="2">
        <v>2042600</v>
      </c>
      <c r="AE971" s="2">
        <v>29</v>
      </c>
      <c r="AF971" s="2"/>
      <c r="AG971" s="2"/>
      <c r="AH971" s="2" t="s">
        <v>18270</v>
      </c>
      <c r="AI971" s="2">
        <v>4</v>
      </c>
      <c r="AJ971" s="2">
        <v>3</v>
      </c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 t="s">
        <v>71</v>
      </c>
      <c r="CE971" s="2">
        <v>0</v>
      </c>
      <c r="CF971" s="2" t="s">
        <v>15683</v>
      </c>
      <c r="CG971" s="2" t="e">
        <v>#N/A</v>
      </c>
      <c r="CH971" s="2" t="s">
        <v>15705</v>
      </c>
      <c r="CI971" s="49"/>
    </row>
    <row r="972" spans="1:87" x14ac:dyDescent="0.2">
      <c r="A972" s="2" t="s">
        <v>879</v>
      </c>
      <c r="B972" s="2" t="s">
        <v>24013</v>
      </c>
      <c r="C972" s="2" t="s">
        <v>59</v>
      </c>
      <c r="D972" s="2" t="s">
        <v>879</v>
      </c>
      <c r="E972" s="2" t="s">
        <v>879</v>
      </c>
      <c r="F972" s="2" t="s">
        <v>880</v>
      </c>
      <c r="G972" s="23" t="s">
        <v>881</v>
      </c>
      <c r="H972" s="2" t="s">
        <v>61</v>
      </c>
      <c r="I972" s="2" t="s">
        <v>61</v>
      </c>
      <c r="J972" s="2" t="s">
        <v>61</v>
      </c>
      <c r="K972" s="2" t="s">
        <v>61</v>
      </c>
      <c r="L972" s="43" t="s">
        <v>17088</v>
      </c>
      <c r="M972" s="2" t="s">
        <v>133</v>
      </c>
      <c r="N972" s="39">
        <v>24.311129600000001</v>
      </c>
      <c r="O972" s="39">
        <v>54.605826800000003</v>
      </c>
      <c r="P972" s="2" t="s">
        <v>64</v>
      </c>
      <c r="Q972" s="2" t="s">
        <v>65</v>
      </c>
      <c r="R972" s="43" t="s">
        <v>18854</v>
      </c>
      <c r="S972" s="41" t="s">
        <v>1554</v>
      </c>
      <c r="T972" s="41" t="s">
        <v>18460</v>
      </c>
      <c r="U972" s="2" t="s">
        <v>16801</v>
      </c>
      <c r="V972" s="2" t="s">
        <v>253</v>
      </c>
      <c r="W972" s="41" t="s">
        <v>17588</v>
      </c>
      <c r="X972" s="2" t="s">
        <v>68</v>
      </c>
      <c r="Y972" s="2" t="s">
        <v>102</v>
      </c>
      <c r="Z972" s="2"/>
      <c r="AA972" s="2" t="s">
        <v>16241</v>
      </c>
      <c r="AB972" s="2" t="s">
        <v>103</v>
      </c>
      <c r="AC972" s="2" t="s">
        <v>18268</v>
      </c>
      <c r="AD972" s="2">
        <v>2046100</v>
      </c>
      <c r="AE972" s="2">
        <v>29</v>
      </c>
      <c r="AF972" s="2"/>
      <c r="AG972" s="2"/>
      <c r="AH972" s="2" t="s">
        <v>18270</v>
      </c>
      <c r="AI972" s="2">
        <v>3</v>
      </c>
      <c r="AJ972" s="2">
        <v>3</v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 t="s">
        <v>78</v>
      </c>
      <c r="CE972" s="2" t="s">
        <v>19358</v>
      </c>
      <c r="CF972" s="2" t="s">
        <v>15683</v>
      </c>
      <c r="CG972" s="2" t="e">
        <v>#N/A</v>
      </c>
      <c r="CH972" s="2" t="s">
        <v>15705</v>
      </c>
      <c r="CI972" s="49"/>
    </row>
    <row r="973" spans="1:87" x14ac:dyDescent="0.2">
      <c r="A973" s="2" t="s">
        <v>882</v>
      </c>
      <c r="B973" s="2" t="s">
        <v>24014</v>
      </c>
      <c r="C973" s="2" t="s">
        <v>59</v>
      </c>
      <c r="D973" s="2" t="s">
        <v>882</v>
      </c>
      <c r="E973" s="2" t="s">
        <v>882</v>
      </c>
      <c r="F973" s="2" t="s">
        <v>883</v>
      </c>
      <c r="G973" s="23" t="s">
        <v>884</v>
      </c>
      <c r="H973" s="2" t="s">
        <v>83</v>
      </c>
      <c r="I973" s="2" t="s">
        <v>61</v>
      </c>
      <c r="J973" s="2" t="s">
        <v>61</v>
      </c>
      <c r="K973" s="2" t="s">
        <v>61</v>
      </c>
      <c r="L973" s="43" t="s">
        <v>17088</v>
      </c>
      <c r="M973" s="2" t="s">
        <v>133</v>
      </c>
      <c r="N973" s="2">
        <v>24.2577</v>
      </c>
      <c r="O973" s="2">
        <v>54.706099999999999</v>
      </c>
      <c r="P973" s="2" t="s">
        <v>64</v>
      </c>
      <c r="Q973" s="2" t="s">
        <v>65</v>
      </c>
      <c r="R973" s="43" t="s">
        <v>18854</v>
      </c>
      <c r="S973" s="41" t="s">
        <v>1554</v>
      </c>
      <c r="T973" s="41" t="s">
        <v>18460</v>
      </c>
      <c r="U973" s="2" t="s">
        <v>16801</v>
      </c>
      <c r="V973" s="2" t="s">
        <v>253</v>
      </c>
      <c r="W973" s="41" t="s">
        <v>17588</v>
      </c>
      <c r="X973" s="2" t="s">
        <v>68</v>
      </c>
      <c r="Y973" s="2" t="s">
        <v>76</v>
      </c>
      <c r="Z973" s="2"/>
      <c r="AA973" s="2" t="s">
        <v>16241</v>
      </c>
      <c r="AB973" s="2" t="s">
        <v>77</v>
      </c>
      <c r="AC973" s="2" t="s">
        <v>18269</v>
      </c>
      <c r="AD973" s="2">
        <v>2045400</v>
      </c>
      <c r="AE973" s="2">
        <v>29</v>
      </c>
      <c r="AF973" s="2"/>
      <c r="AG973" s="2"/>
      <c r="AH973" s="2" t="s">
        <v>18271</v>
      </c>
      <c r="AI973" s="2">
        <v>4</v>
      </c>
      <c r="AJ973" s="2">
        <v>3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 t="s">
        <v>78</v>
      </c>
      <c r="CE973" s="2" t="s">
        <v>885</v>
      </c>
      <c r="CF973" s="2" t="s">
        <v>15683</v>
      </c>
      <c r="CG973" s="2" t="e">
        <v>#N/A</v>
      </c>
      <c r="CH973" s="2" t="s">
        <v>15705</v>
      </c>
      <c r="CI973" s="49"/>
    </row>
    <row r="974" spans="1:87" x14ac:dyDescent="0.2">
      <c r="A974" s="2" t="s">
        <v>897</v>
      </c>
      <c r="B974" s="2" t="s">
        <v>24015</v>
      </c>
      <c r="C974" s="2" t="s">
        <v>59</v>
      </c>
      <c r="D974" s="2" t="s">
        <v>897</v>
      </c>
      <c r="E974" s="2" t="s">
        <v>897</v>
      </c>
      <c r="F974" s="2" t="s">
        <v>898</v>
      </c>
      <c r="G974" s="23" t="s">
        <v>899</v>
      </c>
      <c r="H974" s="2" t="s">
        <v>61</v>
      </c>
      <c r="I974" s="2" t="s">
        <v>61</v>
      </c>
      <c r="J974" s="2" t="s">
        <v>61</v>
      </c>
      <c r="K974" s="2" t="s">
        <v>61</v>
      </c>
      <c r="L974" s="43" t="s">
        <v>17088</v>
      </c>
      <c r="M974" s="2" t="s">
        <v>133</v>
      </c>
      <c r="N974" s="2">
        <v>24.37013</v>
      </c>
      <c r="O974" s="2">
        <v>54.534709999999997</v>
      </c>
      <c r="P974" s="2" t="s">
        <v>64</v>
      </c>
      <c r="Q974" s="2" t="s">
        <v>65</v>
      </c>
      <c r="R974" s="43" t="s">
        <v>16802</v>
      </c>
      <c r="S974" s="41" t="s">
        <v>4932</v>
      </c>
      <c r="T974" s="41" t="s">
        <v>18462</v>
      </c>
      <c r="U974" s="2" t="s">
        <v>6245</v>
      </c>
      <c r="V974" s="2" t="s">
        <v>360</v>
      </c>
      <c r="W974" s="41" t="s">
        <v>17588</v>
      </c>
      <c r="X974" s="2" t="s">
        <v>68</v>
      </c>
      <c r="Y974" s="2" t="s">
        <v>102</v>
      </c>
      <c r="Z974" s="2"/>
      <c r="AA974" s="2" t="s">
        <v>16241</v>
      </c>
      <c r="AB974" s="2" t="s">
        <v>103</v>
      </c>
      <c r="AC974" s="2" t="s">
        <v>18269</v>
      </c>
      <c r="AD974" s="2">
        <v>2044802</v>
      </c>
      <c r="AE974" s="2">
        <v>29</v>
      </c>
      <c r="AF974" s="2"/>
      <c r="AG974" s="2"/>
      <c r="AH974" s="2" t="s">
        <v>18271</v>
      </c>
      <c r="AI974" s="2">
        <v>3</v>
      </c>
      <c r="AJ974" s="2">
        <v>3</v>
      </c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 t="s">
        <v>78</v>
      </c>
      <c r="CE974" s="2" t="s">
        <v>900</v>
      </c>
      <c r="CF974" s="2" t="s">
        <v>15683</v>
      </c>
      <c r="CG974" s="2" t="s">
        <v>253</v>
      </c>
      <c r="CH974" s="2" t="s">
        <v>15706</v>
      </c>
      <c r="CI974" s="49"/>
    </row>
    <row r="975" spans="1:87" x14ac:dyDescent="0.2">
      <c r="A975" s="2" t="s">
        <v>886</v>
      </c>
      <c r="B975" s="2" t="s">
        <v>24016</v>
      </c>
      <c r="C975" s="2" t="s">
        <v>59</v>
      </c>
      <c r="D975" s="2" t="s">
        <v>886</v>
      </c>
      <c r="E975" s="2" t="s">
        <v>886</v>
      </c>
      <c r="F975" s="2" t="s">
        <v>887</v>
      </c>
      <c r="G975" s="23" t="s">
        <v>888</v>
      </c>
      <c r="H975" s="2" t="s">
        <v>61</v>
      </c>
      <c r="I975" s="2" t="s">
        <v>61</v>
      </c>
      <c r="J975" s="2" t="s">
        <v>61</v>
      </c>
      <c r="K975" s="2" t="s">
        <v>61</v>
      </c>
      <c r="L975" s="43" t="s">
        <v>17088</v>
      </c>
      <c r="M975" s="2" t="s">
        <v>133</v>
      </c>
      <c r="N975" s="39">
        <v>24.2968373</v>
      </c>
      <c r="O975" s="39">
        <v>54.642250199999999</v>
      </c>
      <c r="P975" s="2" t="s">
        <v>64</v>
      </c>
      <c r="Q975" s="2" t="s">
        <v>65</v>
      </c>
      <c r="R975" s="43" t="s">
        <v>18854</v>
      </c>
      <c r="S975" s="41" t="s">
        <v>1554</v>
      </c>
      <c r="T975" s="41" t="s">
        <v>18460</v>
      </c>
      <c r="U975" s="2" t="s">
        <v>16801</v>
      </c>
      <c r="V975" s="2" t="s">
        <v>253</v>
      </c>
      <c r="W975" s="41" t="s">
        <v>17588</v>
      </c>
      <c r="X975" s="2" t="s">
        <v>68</v>
      </c>
      <c r="Y975" s="2" t="s">
        <v>102</v>
      </c>
      <c r="Z975" s="2" t="s">
        <v>20</v>
      </c>
      <c r="AA975" s="2" t="s">
        <v>16241</v>
      </c>
      <c r="AB975" s="2" t="s">
        <v>103</v>
      </c>
      <c r="AC975" s="2" t="s">
        <v>18268</v>
      </c>
      <c r="AD975" s="2">
        <v>2046100</v>
      </c>
      <c r="AE975" s="2">
        <v>36</v>
      </c>
      <c r="AF975" s="2"/>
      <c r="AG975" s="2"/>
      <c r="AH975" s="2" t="s">
        <v>18270</v>
      </c>
      <c r="AI975" s="2">
        <v>3</v>
      </c>
      <c r="AJ975" s="2">
        <v>3</v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 t="s">
        <v>78</v>
      </c>
      <c r="CE975" s="2" t="s">
        <v>19359</v>
      </c>
      <c r="CF975" s="2" t="s">
        <v>15680</v>
      </c>
      <c r="CG975" s="2" t="e">
        <v>#N/A</v>
      </c>
      <c r="CH975" s="2" t="s">
        <v>15705</v>
      </c>
      <c r="CI975" s="49"/>
    </row>
    <row r="976" spans="1:87" x14ac:dyDescent="0.2">
      <c r="A976" s="2" t="s">
        <v>904</v>
      </c>
      <c r="B976" s="2" t="s">
        <v>24017</v>
      </c>
      <c r="C976" s="2" t="s">
        <v>59</v>
      </c>
      <c r="D976" s="2" t="s">
        <v>904</v>
      </c>
      <c r="E976" s="2" t="s">
        <v>904</v>
      </c>
      <c r="F976" s="2" t="s">
        <v>905</v>
      </c>
      <c r="G976" s="23" t="s">
        <v>906</v>
      </c>
      <c r="H976" s="2" t="s">
        <v>61</v>
      </c>
      <c r="I976" s="2" t="s">
        <v>61</v>
      </c>
      <c r="J976" s="2" t="s">
        <v>61</v>
      </c>
      <c r="K976" s="2" t="s">
        <v>61</v>
      </c>
      <c r="L976" s="46">
        <v>40523</v>
      </c>
      <c r="M976" s="2" t="s">
        <v>133</v>
      </c>
      <c r="N976" s="2">
        <v>24.369322</v>
      </c>
      <c r="O976" s="2">
        <v>54.693258999999998</v>
      </c>
      <c r="P976" s="2" t="s">
        <v>64</v>
      </c>
      <c r="Q976" s="2" t="s">
        <v>65</v>
      </c>
      <c r="R976" s="43" t="s">
        <v>16802</v>
      </c>
      <c r="S976" s="41" t="s">
        <v>4932</v>
      </c>
      <c r="T976" s="41" t="s">
        <v>18462</v>
      </c>
      <c r="U976" s="2" t="s">
        <v>6245</v>
      </c>
      <c r="V976" s="2" t="s">
        <v>360</v>
      </c>
      <c r="W976" s="41" t="s">
        <v>17588</v>
      </c>
      <c r="X976" s="2" t="s">
        <v>68</v>
      </c>
      <c r="Y976" s="2" t="s">
        <v>76</v>
      </c>
      <c r="Z976" s="2"/>
      <c r="AA976" s="2" t="s">
        <v>16241</v>
      </c>
      <c r="AB976" s="2" t="s">
        <v>77</v>
      </c>
      <c r="AC976" s="2" t="s">
        <v>18268</v>
      </c>
      <c r="AD976" s="2">
        <v>2046500</v>
      </c>
      <c r="AE976" s="2">
        <v>25</v>
      </c>
      <c r="AF976" s="2"/>
      <c r="AG976" s="2"/>
      <c r="AH976" s="2" t="s">
        <v>18270</v>
      </c>
      <c r="AI976" s="2">
        <v>3</v>
      </c>
      <c r="AJ976" s="2">
        <v>3</v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 t="s">
        <v>78</v>
      </c>
      <c r="CE976" s="2" t="s">
        <v>907</v>
      </c>
      <c r="CF976" s="2" t="s">
        <v>15683</v>
      </c>
      <c r="CG976" s="2" t="s">
        <v>253</v>
      </c>
      <c r="CH976" s="2" t="s">
        <v>15706</v>
      </c>
      <c r="CI976" s="49"/>
    </row>
    <row r="977" spans="1:87" x14ac:dyDescent="0.2">
      <c r="A977" s="2" t="s">
        <v>889</v>
      </c>
      <c r="B977" s="2" t="s">
        <v>24018</v>
      </c>
      <c r="C977" s="2" t="s">
        <v>59</v>
      </c>
      <c r="D977" s="2" t="s">
        <v>889</v>
      </c>
      <c r="E977" s="2" t="s">
        <v>889</v>
      </c>
      <c r="F977" s="2" t="s">
        <v>890</v>
      </c>
      <c r="G977" s="23" t="s">
        <v>891</v>
      </c>
      <c r="H977" s="2" t="s">
        <v>61</v>
      </c>
      <c r="I977" s="2" t="s">
        <v>61</v>
      </c>
      <c r="J977" s="2" t="s">
        <v>61</v>
      </c>
      <c r="K977" s="2" t="s">
        <v>61</v>
      </c>
      <c r="L977" s="43" t="s">
        <v>17088</v>
      </c>
      <c r="M977" s="2" t="s">
        <v>133</v>
      </c>
      <c r="N977" s="39">
        <v>24.3977</v>
      </c>
      <c r="O977" s="39">
        <v>54.495199999999997</v>
      </c>
      <c r="P977" s="2" t="s">
        <v>64</v>
      </c>
      <c r="Q977" s="2" t="s">
        <v>65</v>
      </c>
      <c r="R977" s="43" t="s">
        <v>18854</v>
      </c>
      <c r="S977" s="41" t="s">
        <v>1554</v>
      </c>
      <c r="T977" s="41" t="s">
        <v>18460</v>
      </c>
      <c r="U977" s="2" t="s">
        <v>16801</v>
      </c>
      <c r="V977" s="2" t="s">
        <v>253</v>
      </c>
      <c r="W977" s="41" t="s">
        <v>17588</v>
      </c>
      <c r="X977" s="2" t="s">
        <v>68</v>
      </c>
      <c r="Y977" s="2" t="s">
        <v>76</v>
      </c>
      <c r="Z977" s="2"/>
      <c r="AA977" s="2" t="s">
        <v>16241</v>
      </c>
      <c r="AB977" s="2" t="s">
        <v>77</v>
      </c>
      <c r="AC977" s="2" t="s">
        <v>18268</v>
      </c>
      <c r="AD977" s="2">
        <v>2043900</v>
      </c>
      <c r="AE977" s="2">
        <v>29</v>
      </c>
      <c r="AF977" s="2"/>
      <c r="AG977" s="2"/>
      <c r="AH977" s="2" t="s">
        <v>18270</v>
      </c>
      <c r="AI977" s="2">
        <v>3</v>
      </c>
      <c r="AJ977" s="2">
        <v>3</v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 t="s">
        <v>78</v>
      </c>
      <c r="CE977" s="2" t="s">
        <v>892</v>
      </c>
      <c r="CF977" s="2" t="s">
        <v>15683</v>
      </c>
      <c r="CG977" s="2" t="e">
        <v>#N/A</v>
      </c>
      <c r="CH977" s="2" t="s">
        <v>15705</v>
      </c>
      <c r="CI977" s="49"/>
    </row>
    <row r="978" spans="1:87" x14ac:dyDescent="0.2">
      <c r="A978" s="2" t="s">
        <v>912</v>
      </c>
      <c r="B978" s="2" t="s">
        <v>24019</v>
      </c>
      <c r="C978" s="2" t="s">
        <v>59</v>
      </c>
      <c r="D978" s="2" t="s">
        <v>912</v>
      </c>
      <c r="E978" s="2" t="s">
        <v>912</v>
      </c>
      <c r="F978" s="2" t="s">
        <v>913</v>
      </c>
      <c r="G978" s="23" t="s">
        <v>914</v>
      </c>
      <c r="H978" s="2" t="s">
        <v>61</v>
      </c>
      <c r="I978" s="2" t="s">
        <v>61</v>
      </c>
      <c r="J978" s="2" t="s">
        <v>61</v>
      </c>
      <c r="K978" s="2" t="s">
        <v>61</v>
      </c>
      <c r="L978" s="43" t="s">
        <v>17088</v>
      </c>
      <c r="M978" s="2" t="s">
        <v>133</v>
      </c>
      <c r="N978" s="39">
        <v>24.3558056</v>
      </c>
      <c r="O978" s="39">
        <v>54.564523800000003</v>
      </c>
      <c r="P978" s="2" t="s">
        <v>64</v>
      </c>
      <c r="Q978" s="2" t="s">
        <v>65</v>
      </c>
      <c r="R978" s="43" t="s">
        <v>16802</v>
      </c>
      <c r="S978" s="41" t="s">
        <v>4932</v>
      </c>
      <c r="T978" s="41" t="s">
        <v>18462</v>
      </c>
      <c r="U978" s="2" t="s">
        <v>6245</v>
      </c>
      <c r="V978" s="2" t="s">
        <v>360</v>
      </c>
      <c r="W978" s="41" t="s">
        <v>17588</v>
      </c>
      <c r="X978" s="2" t="s">
        <v>68</v>
      </c>
      <c r="Y978" s="2" t="s">
        <v>102</v>
      </c>
      <c r="Z978" s="2"/>
      <c r="AA978" s="2" t="s">
        <v>16241</v>
      </c>
      <c r="AB978" s="2" t="s">
        <v>103</v>
      </c>
      <c r="AC978" s="2" t="s">
        <v>18269</v>
      </c>
      <c r="AD978" s="2">
        <v>2044801</v>
      </c>
      <c r="AE978" s="2">
        <v>25</v>
      </c>
      <c r="AF978" s="2"/>
      <c r="AG978" s="2"/>
      <c r="AH978" s="2" t="s">
        <v>18271</v>
      </c>
      <c r="AI978" s="2">
        <v>3</v>
      </c>
      <c r="AJ978" s="2">
        <v>3</v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 t="s">
        <v>78</v>
      </c>
      <c r="CE978" s="2" t="s">
        <v>915</v>
      </c>
      <c r="CF978" s="2" t="s">
        <v>15683</v>
      </c>
      <c r="CG978" s="2" t="s">
        <v>253</v>
      </c>
      <c r="CH978" s="2" t="s">
        <v>15706</v>
      </c>
      <c r="CI978" s="49"/>
    </row>
    <row r="979" spans="1:87" x14ac:dyDescent="0.2">
      <c r="A979" s="2" t="s">
        <v>916</v>
      </c>
      <c r="B979" s="2" t="s">
        <v>24020</v>
      </c>
      <c r="C979" s="2" t="s">
        <v>59</v>
      </c>
      <c r="D979" s="2" t="s">
        <v>916</v>
      </c>
      <c r="E979" s="2" t="s">
        <v>916</v>
      </c>
      <c r="F979" s="2" t="s">
        <v>917</v>
      </c>
      <c r="G979" s="23" t="s">
        <v>918</v>
      </c>
      <c r="H979" s="2" t="s">
        <v>61</v>
      </c>
      <c r="I979" s="2" t="s">
        <v>61</v>
      </c>
      <c r="J979" s="2" t="s">
        <v>61</v>
      </c>
      <c r="K979" s="2" t="s">
        <v>61</v>
      </c>
      <c r="L979" s="43" t="s">
        <v>17088</v>
      </c>
      <c r="M979" s="2" t="s">
        <v>133</v>
      </c>
      <c r="N979" s="2">
        <v>24.406192000000001</v>
      </c>
      <c r="O979" s="2">
        <v>54.747112999999999</v>
      </c>
      <c r="P979" s="2" t="s">
        <v>64</v>
      </c>
      <c r="Q979" s="2" t="s">
        <v>65</v>
      </c>
      <c r="R979" s="43" t="s">
        <v>16802</v>
      </c>
      <c r="S979" s="41" t="s">
        <v>4932</v>
      </c>
      <c r="T979" s="41" t="s">
        <v>18462</v>
      </c>
      <c r="U979" s="2" t="s">
        <v>6245</v>
      </c>
      <c r="V979" s="2" t="s">
        <v>360</v>
      </c>
      <c r="W979" s="41" t="s">
        <v>17588</v>
      </c>
      <c r="X979" s="2" t="s">
        <v>68</v>
      </c>
      <c r="Y979" s="2" t="s">
        <v>76</v>
      </c>
      <c r="Z979" s="2"/>
      <c r="AA979" s="2" t="s">
        <v>16241</v>
      </c>
      <c r="AB979" s="2" t="s">
        <v>77</v>
      </c>
      <c r="AC979" s="2" t="s">
        <v>18268</v>
      </c>
      <c r="AD979" s="2">
        <v>2046500</v>
      </c>
      <c r="AE979" s="2">
        <v>25</v>
      </c>
      <c r="AF979" s="2"/>
      <c r="AG979" s="2"/>
      <c r="AH979" s="2" t="s">
        <v>18270</v>
      </c>
      <c r="AI979" s="2">
        <v>3</v>
      </c>
      <c r="AJ979" s="2">
        <v>3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 t="s">
        <v>78</v>
      </c>
      <c r="CE979" s="2" t="s">
        <v>919</v>
      </c>
      <c r="CF979" s="2" t="s">
        <v>15683</v>
      </c>
      <c r="CG979" s="2" t="s">
        <v>253</v>
      </c>
      <c r="CH979" s="2" t="s">
        <v>15706</v>
      </c>
      <c r="CI979" s="49"/>
    </row>
    <row r="980" spans="1:87" x14ac:dyDescent="0.2">
      <c r="A980" s="2" t="s">
        <v>920</v>
      </c>
      <c r="B980" s="2" t="s">
        <v>24021</v>
      </c>
      <c r="C980" s="2" t="s">
        <v>59</v>
      </c>
      <c r="D980" s="2"/>
      <c r="E980" s="2" t="s">
        <v>920</v>
      </c>
      <c r="F980" s="2" t="s">
        <v>921</v>
      </c>
      <c r="G980" s="23" t="s">
        <v>922</v>
      </c>
      <c r="H980" s="2"/>
      <c r="I980" s="2" t="s">
        <v>61</v>
      </c>
      <c r="J980" s="2" t="s">
        <v>61</v>
      </c>
      <c r="K980" s="2" t="s">
        <v>61</v>
      </c>
      <c r="L980" s="43" t="s">
        <v>17088</v>
      </c>
      <c r="M980" s="2" t="s">
        <v>133</v>
      </c>
      <c r="N980" s="39">
        <v>24.3298272</v>
      </c>
      <c r="O980" s="39">
        <v>54.546186300000002</v>
      </c>
      <c r="P980" s="2" t="s">
        <v>64</v>
      </c>
      <c r="Q980" s="2" t="s">
        <v>65</v>
      </c>
      <c r="R980" s="43" t="s">
        <v>16802</v>
      </c>
      <c r="S980" s="41" t="s">
        <v>4932</v>
      </c>
      <c r="T980" s="41" t="s">
        <v>18462</v>
      </c>
      <c r="U980" s="2" t="s">
        <v>6245</v>
      </c>
      <c r="V980" s="2" t="s">
        <v>360</v>
      </c>
      <c r="W980" s="41" t="s">
        <v>17589</v>
      </c>
      <c r="X980" s="2" t="s">
        <v>68</v>
      </c>
      <c r="Y980" s="2" t="s">
        <v>76</v>
      </c>
      <c r="Z980" s="2"/>
      <c r="AA980" s="2" t="s">
        <v>16241</v>
      </c>
      <c r="AB980" s="2" t="s">
        <v>77</v>
      </c>
      <c r="AC980" s="2" t="s">
        <v>18269</v>
      </c>
      <c r="AD980" s="2">
        <v>2044801</v>
      </c>
      <c r="AE980" s="2">
        <v>25</v>
      </c>
      <c r="AF980" s="2"/>
      <c r="AG980" s="2"/>
      <c r="AH980" s="2" t="s">
        <v>18271</v>
      </c>
      <c r="AI980" s="2">
        <v>3</v>
      </c>
      <c r="AJ980" s="2">
        <v>3</v>
      </c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 t="s">
        <v>71</v>
      </c>
      <c r="CE980" s="2">
        <v>0</v>
      </c>
      <c r="CF980" s="2" t="s">
        <v>15683</v>
      </c>
      <c r="CG980" s="2" t="s">
        <v>253</v>
      </c>
      <c r="CH980" s="2" t="s">
        <v>15706</v>
      </c>
      <c r="CI980" s="49"/>
    </row>
    <row r="981" spans="1:87" x14ac:dyDescent="0.2">
      <c r="A981" s="2" t="s">
        <v>893</v>
      </c>
      <c r="B981" s="2" t="s">
        <v>24022</v>
      </c>
      <c r="C981" s="2" t="s">
        <v>59</v>
      </c>
      <c r="D981" s="2" t="s">
        <v>893</v>
      </c>
      <c r="E981" s="2" t="s">
        <v>893</v>
      </c>
      <c r="F981" s="2" t="s">
        <v>894</v>
      </c>
      <c r="G981" s="23" t="s">
        <v>895</v>
      </c>
      <c r="H981" s="2" t="s">
        <v>61</v>
      </c>
      <c r="I981" s="2" t="s">
        <v>61</v>
      </c>
      <c r="J981" s="2" t="s">
        <v>61</v>
      </c>
      <c r="K981" s="2" t="s">
        <v>61</v>
      </c>
      <c r="L981" s="43" t="s">
        <v>17088</v>
      </c>
      <c r="M981" s="2" t="s">
        <v>133</v>
      </c>
      <c r="N981" s="2">
        <v>24.33766</v>
      </c>
      <c r="O981" s="2">
        <v>54.534619999999997</v>
      </c>
      <c r="P981" s="2" t="s">
        <v>64</v>
      </c>
      <c r="Q981" s="2" t="s">
        <v>65</v>
      </c>
      <c r="R981" s="43" t="s">
        <v>18854</v>
      </c>
      <c r="S981" s="41" t="s">
        <v>1554</v>
      </c>
      <c r="T981" s="41" t="s">
        <v>18460</v>
      </c>
      <c r="U981" s="2" t="s">
        <v>16801</v>
      </c>
      <c r="V981" s="2" t="s">
        <v>253</v>
      </c>
      <c r="W981" s="41" t="s">
        <v>17588</v>
      </c>
      <c r="X981" s="2" t="s">
        <v>68</v>
      </c>
      <c r="Y981" s="2" t="s">
        <v>102</v>
      </c>
      <c r="Z981" s="2" t="s">
        <v>20</v>
      </c>
      <c r="AA981" s="2" t="s">
        <v>16241</v>
      </c>
      <c r="AB981" s="2" t="s">
        <v>103</v>
      </c>
      <c r="AC981" s="2" t="s">
        <v>18269</v>
      </c>
      <c r="AD981" s="2">
        <v>2044802</v>
      </c>
      <c r="AE981" s="2">
        <v>29</v>
      </c>
      <c r="AF981" s="2"/>
      <c r="AG981" s="2"/>
      <c r="AH981" s="2" t="s">
        <v>18271</v>
      </c>
      <c r="AI981" s="2">
        <v>3</v>
      </c>
      <c r="AJ981" s="2">
        <v>3</v>
      </c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 t="s">
        <v>78</v>
      </c>
      <c r="CE981" s="2" t="s">
        <v>896</v>
      </c>
      <c r="CF981" s="2" t="s">
        <v>15683</v>
      </c>
      <c r="CG981" s="2" t="e">
        <v>#N/A</v>
      </c>
      <c r="CH981" s="2" t="s">
        <v>15705</v>
      </c>
      <c r="CI981" s="49"/>
    </row>
    <row r="982" spans="1:87" x14ac:dyDescent="0.2">
      <c r="A982" s="2" t="s">
        <v>901</v>
      </c>
      <c r="B982" s="2" t="s">
        <v>24023</v>
      </c>
      <c r="C982" s="2" t="s">
        <v>59</v>
      </c>
      <c r="D982" s="2" t="s">
        <v>901</v>
      </c>
      <c r="E982" s="2" t="s">
        <v>901</v>
      </c>
      <c r="F982" s="2" t="s">
        <v>902</v>
      </c>
      <c r="G982" s="23" t="s">
        <v>903</v>
      </c>
      <c r="H982" s="2" t="s">
        <v>61</v>
      </c>
      <c r="I982" s="2" t="s">
        <v>61</v>
      </c>
      <c r="J982" s="2" t="s">
        <v>61</v>
      </c>
      <c r="K982" s="2" t="s">
        <v>61</v>
      </c>
      <c r="L982" s="43" t="s">
        <v>17088</v>
      </c>
      <c r="M982" s="2" t="s">
        <v>133</v>
      </c>
      <c r="N982" s="39">
        <v>24.329350000000002</v>
      </c>
      <c r="O982" s="39">
        <v>54.537100000000002</v>
      </c>
      <c r="P982" s="2" t="s">
        <v>64</v>
      </c>
      <c r="Q982" s="2" t="s">
        <v>65</v>
      </c>
      <c r="R982" s="43" t="s">
        <v>18854</v>
      </c>
      <c r="S982" s="41" t="s">
        <v>1554</v>
      </c>
      <c r="T982" s="41" t="s">
        <v>18460</v>
      </c>
      <c r="U982" s="2" t="s">
        <v>16801</v>
      </c>
      <c r="V982" s="2" t="s">
        <v>253</v>
      </c>
      <c r="W982" s="41" t="s">
        <v>17588</v>
      </c>
      <c r="X982" s="2" t="s">
        <v>68</v>
      </c>
      <c r="Y982" s="2" t="s">
        <v>102</v>
      </c>
      <c r="Z982" s="2"/>
      <c r="AA982" s="2" t="s">
        <v>16241</v>
      </c>
      <c r="AB982" s="2" t="s">
        <v>103</v>
      </c>
      <c r="AC982" s="2" t="s">
        <v>18269</v>
      </c>
      <c r="AD982" s="2">
        <v>2044802</v>
      </c>
      <c r="AE982" s="2">
        <v>29</v>
      </c>
      <c r="AF982" s="2"/>
      <c r="AG982" s="2"/>
      <c r="AH982" s="2" t="s">
        <v>18271</v>
      </c>
      <c r="AI982" s="2">
        <v>3</v>
      </c>
      <c r="AJ982" s="2">
        <v>3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 t="s">
        <v>78</v>
      </c>
      <c r="CE982" s="2" t="s">
        <v>19360</v>
      </c>
      <c r="CF982" s="2" t="s">
        <v>15683</v>
      </c>
      <c r="CG982" s="2" t="e">
        <v>#N/A</v>
      </c>
      <c r="CH982" s="2" t="s">
        <v>15705</v>
      </c>
      <c r="CI982" s="49"/>
    </row>
    <row r="983" spans="1:87" x14ac:dyDescent="0.2">
      <c r="A983" s="2" t="s">
        <v>908</v>
      </c>
      <c r="B983" s="2" t="s">
        <v>24024</v>
      </c>
      <c r="C983" s="2" t="s">
        <v>59</v>
      </c>
      <c r="D983" s="2"/>
      <c r="E983" s="2" t="s">
        <v>908</v>
      </c>
      <c r="F983" s="2" t="s">
        <v>909</v>
      </c>
      <c r="G983" s="23" t="s">
        <v>910</v>
      </c>
      <c r="H983" s="2"/>
      <c r="I983" s="2" t="s">
        <v>61</v>
      </c>
      <c r="J983" s="2" t="s">
        <v>61</v>
      </c>
      <c r="K983" s="2" t="s">
        <v>61</v>
      </c>
      <c r="L983" s="46">
        <v>41924</v>
      </c>
      <c r="M983" s="2" t="s">
        <v>133</v>
      </c>
      <c r="N983" s="2">
        <v>24.37041</v>
      </c>
      <c r="O983" s="2">
        <v>54.683689999999999</v>
      </c>
      <c r="P983" s="2" t="s">
        <v>64</v>
      </c>
      <c r="Q983" s="2" t="s">
        <v>65</v>
      </c>
      <c r="R983" s="43" t="s">
        <v>18854</v>
      </c>
      <c r="S983" s="41" t="s">
        <v>1554</v>
      </c>
      <c r="T983" s="41" t="s">
        <v>18460</v>
      </c>
      <c r="U983" s="2" t="s">
        <v>16801</v>
      </c>
      <c r="V983" s="2" t="s">
        <v>253</v>
      </c>
      <c r="W983" s="41" t="s">
        <v>17589</v>
      </c>
      <c r="X983" s="2" t="s">
        <v>68</v>
      </c>
      <c r="Y983" s="2" t="s">
        <v>86</v>
      </c>
      <c r="Z983" s="2"/>
      <c r="AA983" s="2" t="s">
        <v>16241</v>
      </c>
      <c r="AB983" s="2" t="s">
        <v>87</v>
      </c>
      <c r="AC983" s="2" t="s">
        <v>18268</v>
      </c>
      <c r="AD983" s="2">
        <v>2046500</v>
      </c>
      <c r="AE983" s="2">
        <v>38</v>
      </c>
      <c r="AF983" s="2"/>
      <c r="AG983" s="2"/>
      <c r="AH983" s="2" t="s">
        <v>18270</v>
      </c>
      <c r="AI983" s="2">
        <v>9</v>
      </c>
      <c r="AJ983" s="2">
        <v>3</v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 t="s">
        <v>78</v>
      </c>
      <c r="CE983" s="2" t="s">
        <v>911</v>
      </c>
      <c r="CF983" s="2" t="s">
        <v>15680</v>
      </c>
      <c r="CG983" s="2" t="e">
        <v>#N/A</v>
      </c>
      <c r="CH983" s="2" t="s">
        <v>15705</v>
      </c>
      <c r="CI983" s="49"/>
    </row>
    <row r="984" spans="1:87" x14ac:dyDescent="0.2">
      <c r="A984" s="2" t="s">
        <v>923</v>
      </c>
      <c r="B984" s="2" t="s">
        <v>24025</v>
      </c>
      <c r="C984" s="2" t="s">
        <v>59</v>
      </c>
      <c r="D984" s="2"/>
      <c r="E984" s="2" t="s">
        <v>923</v>
      </c>
      <c r="F984" s="2" t="s">
        <v>924</v>
      </c>
      <c r="G984" s="23" t="s">
        <v>925</v>
      </c>
      <c r="H984" s="2"/>
      <c r="I984" s="2" t="s">
        <v>61</v>
      </c>
      <c r="J984" s="2" t="s">
        <v>61</v>
      </c>
      <c r="K984" s="2" t="s">
        <v>61</v>
      </c>
      <c r="L984" s="46">
        <v>43836</v>
      </c>
      <c r="M984" s="2" t="s">
        <v>133</v>
      </c>
      <c r="N984" s="2">
        <v>24.38111</v>
      </c>
      <c r="O984" s="2">
        <v>54.731409999999997</v>
      </c>
      <c r="P984" s="2" t="s">
        <v>64</v>
      </c>
      <c r="Q984" s="2" t="s">
        <v>65</v>
      </c>
      <c r="R984" s="43" t="s">
        <v>18854</v>
      </c>
      <c r="S984" s="41" t="s">
        <v>1554</v>
      </c>
      <c r="T984" s="41" t="s">
        <v>18460</v>
      </c>
      <c r="U984" s="2" t="s">
        <v>16801</v>
      </c>
      <c r="V984" s="2" t="s">
        <v>253</v>
      </c>
      <c r="W984" s="41" t="s">
        <v>17589</v>
      </c>
      <c r="X984" s="2" t="s">
        <v>68</v>
      </c>
      <c r="Y984" s="2" t="s">
        <v>102</v>
      </c>
      <c r="Z984" s="2"/>
      <c r="AA984" s="2" t="s">
        <v>16241</v>
      </c>
      <c r="AB984" s="2" t="s">
        <v>103</v>
      </c>
      <c r="AC984" s="2" t="s">
        <v>18268</v>
      </c>
      <c r="AD984" s="2">
        <v>2046500</v>
      </c>
      <c r="AE984" s="2">
        <v>40</v>
      </c>
      <c r="AF984" s="2"/>
      <c r="AG984" s="2"/>
      <c r="AH984" s="2" t="s">
        <v>18270</v>
      </c>
      <c r="AI984" s="2">
        <v>3</v>
      </c>
      <c r="AJ984" s="2">
        <v>3</v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 t="s">
        <v>78</v>
      </c>
      <c r="CE984" s="2" t="s">
        <v>926</v>
      </c>
      <c r="CF984" s="2" t="s">
        <v>15680</v>
      </c>
      <c r="CG984" s="2" t="e">
        <v>#N/A</v>
      </c>
      <c r="CH984" s="2" t="s">
        <v>15705</v>
      </c>
      <c r="CI984" s="49"/>
    </row>
    <row r="985" spans="1:87" x14ac:dyDescent="0.2">
      <c r="A985" s="2" t="s">
        <v>927</v>
      </c>
      <c r="B985" s="2" t="s">
        <v>24026</v>
      </c>
      <c r="C985" s="2" t="s">
        <v>59</v>
      </c>
      <c r="D985" s="2" t="s">
        <v>927</v>
      </c>
      <c r="E985" s="2" t="s">
        <v>927</v>
      </c>
      <c r="F985" s="2" t="s">
        <v>928</v>
      </c>
      <c r="G985" s="23" t="s">
        <v>929</v>
      </c>
      <c r="H985" s="2" t="s">
        <v>61</v>
      </c>
      <c r="I985" s="2" t="s">
        <v>61</v>
      </c>
      <c r="J985" s="2" t="s">
        <v>61</v>
      </c>
      <c r="K985" s="2" t="s">
        <v>61</v>
      </c>
      <c r="L985" s="43" t="s">
        <v>17088</v>
      </c>
      <c r="M985" s="2" t="s">
        <v>133</v>
      </c>
      <c r="N985" s="2">
        <v>24.42642</v>
      </c>
      <c r="O985" s="2">
        <v>54.429679999999998</v>
      </c>
      <c r="P985" s="2" t="s">
        <v>64</v>
      </c>
      <c r="Q985" s="2" t="s">
        <v>65</v>
      </c>
      <c r="R985" s="43" t="s">
        <v>18854</v>
      </c>
      <c r="S985" s="41" t="s">
        <v>1554</v>
      </c>
      <c r="T985" s="41" t="s">
        <v>18460</v>
      </c>
      <c r="U985" s="2" t="s">
        <v>16803</v>
      </c>
      <c r="V985" s="2" t="s">
        <v>253</v>
      </c>
      <c r="W985" s="41" t="s">
        <v>17588</v>
      </c>
      <c r="X985" s="2" t="s">
        <v>68</v>
      </c>
      <c r="Y985" s="2" t="s">
        <v>102</v>
      </c>
      <c r="Z985" s="2"/>
      <c r="AA985" s="2" t="s">
        <v>16241</v>
      </c>
      <c r="AB985" s="2" t="s">
        <v>103</v>
      </c>
      <c r="AC985" s="2" t="s">
        <v>18268</v>
      </c>
      <c r="AD985" s="2">
        <v>2501901</v>
      </c>
      <c r="AE985" s="2">
        <v>28</v>
      </c>
      <c r="AF985" s="2"/>
      <c r="AG985" s="2"/>
      <c r="AH985" s="2" t="s">
        <v>18270</v>
      </c>
      <c r="AI985" s="2">
        <v>3</v>
      </c>
      <c r="AJ985" s="2">
        <v>3</v>
      </c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 t="s">
        <v>78</v>
      </c>
      <c r="CE985" s="2" t="s">
        <v>930</v>
      </c>
      <c r="CF985" s="2" t="s">
        <v>15683</v>
      </c>
      <c r="CG985" s="2" t="e">
        <v>#N/A</v>
      </c>
      <c r="CH985" s="2" t="s">
        <v>15705</v>
      </c>
      <c r="CI985" s="49"/>
    </row>
    <row r="986" spans="1:87" x14ac:dyDescent="0.2">
      <c r="A986" s="2" t="s">
        <v>931</v>
      </c>
      <c r="B986" s="2" t="s">
        <v>24027</v>
      </c>
      <c r="C986" s="2" t="s">
        <v>59</v>
      </c>
      <c r="D986" s="2" t="s">
        <v>931</v>
      </c>
      <c r="E986" s="2" t="s">
        <v>931</v>
      </c>
      <c r="F986" s="2" t="s">
        <v>932</v>
      </c>
      <c r="G986" s="23" t="s">
        <v>933</v>
      </c>
      <c r="H986" s="2" t="s">
        <v>61</v>
      </c>
      <c r="I986" s="2" t="s">
        <v>61</v>
      </c>
      <c r="J986" s="2" t="s">
        <v>61</v>
      </c>
      <c r="K986" s="2" t="s">
        <v>61</v>
      </c>
      <c r="L986" s="43" t="s">
        <v>17088</v>
      </c>
      <c r="M986" s="2" t="s">
        <v>133</v>
      </c>
      <c r="N986" s="2">
        <v>24.422509999999999</v>
      </c>
      <c r="O986" s="2">
        <v>54.435160000000003</v>
      </c>
      <c r="P986" s="2" t="s">
        <v>64</v>
      </c>
      <c r="Q986" s="2" t="s">
        <v>65</v>
      </c>
      <c r="R986" s="43" t="s">
        <v>18854</v>
      </c>
      <c r="S986" s="41" t="s">
        <v>1554</v>
      </c>
      <c r="T986" s="41" t="s">
        <v>18460</v>
      </c>
      <c r="U986" s="2" t="s">
        <v>16801</v>
      </c>
      <c r="V986" s="2" t="s">
        <v>253</v>
      </c>
      <c r="W986" s="41" t="s">
        <v>17588</v>
      </c>
      <c r="X986" s="2" t="s">
        <v>68</v>
      </c>
      <c r="Y986" s="2" t="s">
        <v>102</v>
      </c>
      <c r="Z986" s="2"/>
      <c r="AA986" s="2" t="s">
        <v>16241</v>
      </c>
      <c r="AB986" s="2" t="s">
        <v>103</v>
      </c>
      <c r="AC986" s="2" t="s">
        <v>18268</v>
      </c>
      <c r="AD986" s="2">
        <v>2501901</v>
      </c>
      <c r="AE986" s="2">
        <v>26</v>
      </c>
      <c r="AF986" s="2"/>
      <c r="AG986" s="2"/>
      <c r="AH986" s="2" t="s">
        <v>18270</v>
      </c>
      <c r="AI986" s="2">
        <v>3</v>
      </c>
      <c r="AJ986" s="2">
        <v>3</v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 t="s">
        <v>628</v>
      </c>
      <c r="CE986" s="2" t="s">
        <v>934</v>
      </c>
      <c r="CF986" s="2" t="s">
        <v>15683</v>
      </c>
      <c r="CG986" s="2" t="e">
        <v>#N/A</v>
      </c>
      <c r="CH986" s="2" t="s">
        <v>15705</v>
      </c>
      <c r="CI986" s="49"/>
    </row>
    <row r="987" spans="1:87" x14ac:dyDescent="0.2">
      <c r="A987" s="2" t="s">
        <v>946</v>
      </c>
      <c r="B987" s="2" t="s">
        <v>24028</v>
      </c>
      <c r="C987" s="2" t="s">
        <v>59</v>
      </c>
      <c r="D987" s="2" t="s">
        <v>946</v>
      </c>
      <c r="E987" s="2" t="s">
        <v>946</v>
      </c>
      <c r="F987" s="2" t="s">
        <v>947</v>
      </c>
      <c r="G987" s="23" t="s">
        <v>948</v>
      </c>
      <c r="H987" s="2" t="s">
        <v>61</v>
      </c>
      <c r="I987" s="2" t="s">
        <v>61</v>
      </c>
      <c r="J987" s="2" t="s">
        <v>61</v>
      </c>
      <c r="K987" s="2" t="s">
        <v>61</v>
      </c>
      <c r="L987" s="43" t="s">
        <v>17088</v>
      </c>
      <c r="M987" s="2" t="s">
        <v>133</v>
      </c>
      <c r="N987" s="2">
        <v>24.397040000000001</v>
      </c>
      <c r="O987" s="2">
        <v>54.72457</v>
      </c>
      <c r="P987" s="2" t="s">
        <v>64</v>
      </c>
      <c r="Q987" s="2" t="s">
        <v>65</v>
      </c>
      <c r="R987" s="43" t="s">
        <v>16802</v>
      </c>
      <c r="S987" s="41" t="s">
        <v>4932</v>
      </c>
      <c r="T987" s="41" t="s">
        <v>18462</v>
      </c>
      <c r="U987" s="2" t="s">
        <v>6245</v>
      </c>
      <c r="V987" s="2" t="s">
        <v>360</v>
      </c>
      <c r="W987" s="41" t="s">
        <v>17588</v>
      </c>
      <c r="X987" s="2" t="s">
        <v>68</v>
      </c>
      <c r="Y987" s="2" t="s">
        <v>102</v>
      </c>
      <c r="Z987" s="2" t="s">
        <v>20</v>
      </c>
      <c r="AA987" s="2" t="s">
        <v>16241</v>
      </c>
      <c r="AB987" s="2" t="s">
        <v>103</v>
      </c>
      <c r="AC987" s="2" t="s">
        <v>18268</v>
      </c>
      <c r="AD987" s="2">
        <v>2046500</v>
      </c>
      <c r="AE987" s="2">
        <v>25</v>
      </c>
      <c r="AF987" s="2"/>
      <c r="AG987" s="2"/>
      <c r="AH987" s="2" t="s">
        <v>18270</v>
      </c>
      <c r="AI987" s="2">
        <v>3</v>
      </c>
      <c r="AJ987" s="2">
        <v>3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 t="s">
        <v>78</v>
      </c>
      <c r="CE987" s="2" t="s">
        <v>949</v>
      </c>
      <c r="CF987" s="2" t="s">
        <v>15683</v>
      </c>
      <c r="CG987" s="2" t="s">
        <v>253</v>
      </c>
      <c r="CH987" s="2" t="s">
        <v>15706</v>
      </c>
      <c r="CI987" s="49"/>
    </row>
    <row r="988" spans="1:87" x14ac:dyDescent="0.2">
      <c r="A988" s="2" t="s">
        <v>950</v>
      </c>
      <c r="B988" s="2" t="s">
        <v>24029</v>
      </c>
      <c r="C988" s="2" t="s">
        <v>59</v>
      </c>
      <c r="D988" s="2" t="s">
        <v>950</v>
      </c>
      <c r="E988" s="2" t="s">
        <v>950</v>
      </c>
      <c r="F988" s="2" t="s">
        <v>951</v>
      </c>
      <c r="G988" s="23" t="s">
        <v>952</v>
      </c>
      <c r="H988" s="2" t="s">
        <v>61</v>
      </c>
      <c r="I988" s="2" t="s">
        <v>61</v>
      </c>
      <c r="J988" s="2" t="s">
        <v>61</v>
      </c>
      <c r="K988" s="2" t="s">
        <v>61</v>
      </c>
      <c r="L988" s="43" t="s">
        <v>17088</v>
      </c>
      <c r="M988" s="2" t="s">
        <v>133</v>
      </c>
      <c r="N988" s="39">
        <v>24.382370000000002</v>
      </c>
      <c r="O988" s="39">
        <v>54.712150000000001</v>
      </c>
      <c r="P988" s="2" t="s">
        <v>64</v>
      </c>
      <c r="Q988" s="2" t="s">
        <v>65</v>
      </c>
      <c r="R988" s="43" t="s">
        <v>16802</v>
      </c>
      <c r="S988" s="41" t="s">
        <v>4932</v>
      </c>
      <c r="T988" s="41" t="s">
        <v>18462</v>
      </c>
      <c r="U988" s="2" t="s">
        <v>6245</v>
      </c>
      <c r="V988" s="2" t="s">
        <v>360</v>
      </c>
      <c r="W988" s="41" t="s">
        <v>17588</v>
      </c>
      <c r="X988" s="2" t="s">
        <v>68</v>
      </c>
      <c r="Y988" s="2" t="s">
        <v>102</v>
      </c>
      <c r="Z988" s="2"/>
      <c r="AA988" s="2" t="s">
        <v>16241</v>
      </c>
      <c r="AB988" s="2" t="s">
        <v>103</v>
      </c>
      <c r="AC988" s="2" t="s">
        <v>18268</v>
      </c>
      <c r="AD988" s="2">
        <v>2046500</v>
      </c>
      <c r="AE988" s="2">
        <v>25</v>
      </c>
      <c r="AF988" s="2"/>
      <c r="AG988" s="2"/>
      <c r="AH988" s="2" t="s">
        <v>18270</v>
      </c>
      <c r="AI988" s="2">
        <v>3</v>
      </c>
      <c r="AJ988" s="2">
        <v>3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 t="s">
        <v>78</v>
      </c>
      <c r="CE988" s="2" t="s">
        <v>953</v>
      </c>
      <c r="CF988" s="2" t="s">
        <v>15683</v>
      </c>
      <c r="CG988" s="2" t="s">
        <v>253</v>
      </c>
      <c r="CH988" s="2" t="s">
        <v>15706</v>
      </c>
      <c r="CI988" s="49"/>
    </row>
    <row r="989" spans="1:87" x14ac:dyDescent="0.2">
      <c r="A989" s="2" t="s">
        <v>954</v>
      </c>
      <c r="B989" s="2" t="s">
        <v>24030</v>
      </c>
      <c r="C989" s="2" t="s">
        <v>59</v>
      </c>
      <c r="D989" s="2" t="s">
        <v>954</v>
      </c>
      <c r="E989" s="2" t="s">
        <v>954</v>
      </c>
      <c r="F989" s="2" t="s">
        <v>955</v>
      </c>
      <c r="G989" s="23" t="s">
        <v>956</v>
      </c>
      <c r="H989" s="2" t="s">
        <v>61</v>
      </c>
      <c r="I989" s="2" t="s">
        <v>61</v>
      </c>
      <c r="J989" s="2" t="s">
        <v>61</v>
      </c>
      <c r="K989" s="2" t="s">
        <v>61</v>
      </c>
      <c r="L989" s="43" t="s">
        <v>17088</v>
      </c>
      <c r="M989" s="2" t="s">
        <v>133</v>
      </c>
      <c r="N989" s="2">
        <v>24.392579999999999</v>
      </c>
      <c r="O989" s="2">
        <v>54.699300000000001</v>
      </c>
      <c r="P989" s="2" t="s">
        <v>64</v>
      </c>
      <c r="Q989" s="2" t="s">
        <v>65</v>
      </c>
      <c r="R989" s="43" t="s">
        <v>16802</v>
      </c>
      <c r="S989" s="41" t="s">
        <v>4932</v>
      </c>
      <c r="T989" s="41" t="s">
        <v>18462</v>
      </c>
      <c r="U989" s="2" t="s">
        <v>6245</v>
      </c>
      <c r="V989" s="2" t="s">
        <v>360</v>
      </c>
      <c r="W989" s="41" t="s">
        <v>17588</v>
      </c>
      <c r="X989" s="2" t="s">
        <v>68</v>
      </c>
      <c r="Y989" s="2" t="s">
        <v>102</v>
      </c>
      <c r="Z989" s="2" t="s">
        <v>20</v>
      </c>
      <c r="AA989" s="2" t="s">
        <v>16241</v>
      </c>
      <c r="AB989" s="2" t="s">
        <v>103</v>
      </c>
      <c r="AC989" s="2" t="s">
        <v>18268</v>
      </c>
      <c r="AD989" s="2">
        <v>2046500</v>
      </c>
      <c r="AE989" s="2">
        <v>25</v>
      </c>
      <c r="AF989" s="2"/>
      <c r="AG989" s="2"/>
      <c r="AH989" s="2" t="s">
        <v>18270</v>
      </c>
      <c r="AI989" s="2">
        <v>3</v>
      </c>
      <c r="AJ989" s="2">
        <v>3</v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 t="s">
        <v>78</v>
      </c>
      <c r="CE989" s="2" t="s">
        <v>957</v>
      </c>
      <c r="CF989" s="2" t="s">
        <v>15683</v>
      </c>
      <c r="CG989" s="2" t="s">
        <v>253</v>
      </c>
      <c r="CH989" s="2" t="s">
        <v>15706</v>
      </c>
      <c r="CI989" s="49"/>
    </row>
    <row r="990" spans="1:87" x14ac:dyDescent="0.2">
      <c r="A990" s="2" t="s">
        <v>958</v>
      </c>
      <c r="B990" s="2" t="s">
        <v>24031</v>
      </c>
      <c r="C990" s="2" t="s">
        <v>59</v>
      </c>
      <c r="D990" s="2" t="s">
        <v>958</v>
      </c>
      <c r="E990" s="2" t="s">
        <v>958</v>
      </c>
      <c r="F990" s="2" t="s">
        <v>959</v>
      </c>
      <c r="G990" s="23" t="s">
        <v>960</v>
      </c>
      <c r="H990" s="2" t="s">
        <v>61</v>
      </c>
      <c r="I990" s="2" t="s">
        <v>61</v>
      </c>
      <c r="J990" s="2" t="s">
        <v>61</v>
      </c>
      <c r="K990" s="2" t="s">
        <v>61</v>
      </c>
      <c r="L990" s="43" t="s">
        <v>17088</v>
      </c>
      <c r="M990" s="2" t="s">
        <v>133</v>
      </c>
      <c r="N990" s="2">
        <v>24.412800000000001</v>
      </c>
      <c r="O990" s="2">
        <v>54.591000000000001</v>
      </c>
      <c r="P990" s="2" t="s">
        <v>64</v>
      </c>
      <c r="Q990" s="2" t="s">
        <v>65</v>
      </c>
      <c r="R990" s="43" t="s">
        <v>16802</v>
      </c>
      <c r="S990" s="41" t="s">
        <v>4932</v>
      </c>
      <c r="T990" s="41" t="s">
        <v>18462</v>
      </c>
      <c r="U990" s="2" t="s">
        <v>6245</v>
      </c>
      <c r="V990" s="2" t="s">
        <v>360</v>
      </c>
      <c r="W990" s="41" t="s">
        <v>17588</v>
      </c>
      <c r="X990" s="2" t="s">
        <v>68</v>
      </c>
      <c r="Y990" s="2" t="s">
        <v>102</v>
      </c>
      <c r="Z990" s="2"/>
      <c r="AA990" s="2" t="s">
        <v>16241</v>
      </c>
      <c r="AB990" s="2" t="s">
        <v>103</v>
      </c>
      <c r="AC990" s="2" t="s">
        <v>18268</v>
      </c>
      <c r="AD990" s="2">
        <v>2042600</v>
      </c>
      <c r="AE990" s="2">
        <v>35</v>
      </c>
      <c r="AF990" s="2"/>
      <c r="AG990" s="2"/>
      <c r="AH990" s="2" t="s">
        <v>18270</v>
      </c>
      <c r="AI990" s="2">
        <v>3</v>
      </c>
      <c r="AJ990" s="2">
        <v>3</v>
      </c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 t="s">
        <v>78</v>
      </c>
      <c r="CE990" s="2" t="s">
        <v>961</v>
      </c>
      <c r="CF990" s="2" t="s">
        <v>15683</v>
      </c>
      <c r="CG990" s="2" t="s">
        <v>253</v>
      </c>
      <c r="CH990" s="2" t="s">
        <v>15706</v>
      </c>
      <c r="CI990" s="49"/>
    </row>
    <row r="991" spans="1:87" x14ac:dyDescent="0.2">
      <c r="A991" s="2" t="s">
        <v>962</v>
      </c>
      <c r="B991" s="2" t="s">
        <v>24032</v>
      </c>
      <c r="C991" s="2" t="s">
        <v>59</v>
      </c>
      <c r="D991" s="2"/>
      <c r="E991" s="2" t="s">
        <v>962</v>
      </c>
      <c r="F991" s="2" t="s">
        <v>963</v>
      </c>
      <c r="G991" s="23" t="s">
        <v>964</v>
      </c>
      <c r="H991" s="2"/>
      <c r="I991" s="2" t="s">
        <v>61</v>
      </c>
      <c r="J991" s="2" t="s">
        <v>61</v>
      </c>
      <c r="K991" s="2" t="s">
        <v>61</v>
      </c>
      <c r="L991" s="43" t="s">
        <v>17088</v>
      </c>
      <c r="M991" s="2" t="s">
        <v>133</v>
      </c>
      <c r="N991" s="39">
        <v>24.419031</v>
      </c>
      <c r="O991" s="39">
        <v>54.489220000000003</v>
      </c>
      <c r="P991" s="2" t="s">
        <v>64</v>
      </c>
      <c r="Q991" s="2" t="s">
        <v>65</v>
      </c>
      <c r="R991" s="43" t="s">
        <v>16802</v>
      </c>
      <c r="S991" s="41" t="s">
        <v>4932</v>
      </c>
      <c r="T991" s="41" t="s">
        <v>18462</v>
      </c>
      <c r="U991" s="2" t="s">
        <v>6245</v>
      </c>
      <c r="V991" s="2" t="s">
        <v>360</v>
      </c>
      <c r="W991" s="41" t="s">
        <v>17589</v>
      </c>
      <c r="X991" s="2" t="s">
        <v>68</v>
      </c>
      <c r="Y991" s="2" t="s">
        <v>102</v>
      </c>
      <c r="Z991" s="2"/>
      <c r="AA991" s="2" t="s">
        <v>16241</v>
      </c>
      <c r="AB991" s="2" t="s">
        <v>103</v>
      </c>
      <c r="AC991" s="2" t="s">
        <v>18268</v>
      </c>
      <c r="AD991" s="2">
        <v>2044000</v>
      </c>
      <c r="AE991" s="2">
        <v>30</v>
      </c>
      <c r="AF991" s="2"/>
      <c r="AG991" s="2"/>
      <c r="AH991" s="2" t="s">
        <v>18270</v>
      </c>
      <c r="AI991" s="2">
        <v>3</v>
      </c>
      <c r="AJ991" s="2">
        <v>3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 t="s">
        <v>78</v>
      </c>
      <c r="CE991" s="2" t="s">
        <v>965</v>
      </c>
      <c r="CF991" s="2" t="s">
        <v>15685</v>
      </c>
      <c r="CG991" s="2" t="s">
        <v>17390</v>
      </c>
      <c r="CH991" s="2" t="s">
        <v>15706</v>
      </c>
      <c r="CI991" s="49"/>
    </row>
    <row r="992" spans="1:87" x14ac:dyDescent="0.2">
      <c r="A992" s="2" t="s">
        <v>966</v>
      </c>
      <c r="B992" s="2" t="s">
        <v>24033</v>
      </c>
      <c r="C992" s="2" t="s">
        <v>59</v>
      </c>
      <c r="D992" s="2"/>
      <c r="E992" s="2" t="s">
        <v>966</v>
      </c>
      <c r="F992" s="2" t="s">
        <v>967</v>
      </c>
      <c r="G992" s="23" t="s">
        <v>968</v>
      </c>
      <c r="H992" s="2"/>
      <c r="I992" s="2" t="s">
        <v>61</v>
      </c>
      <c r="J992" s="2" t="s">
        <v>61</v>
      </c>
      <c r="K992" s="2" t="s">
        <v>61</v>
      </c>
      <c r="L992" s="46">
        <v>43762</v>
      </c>
      <c r="M992" s="2" t="s">
        <v>133</v>
      </c>
      <c r="N992" s="2">
        <v>24.490278</v>
      </c>
      <c r="O992" s="2">
        <v>54.372526000000001</v>
      </c>
      <c r="P992" s="2" t="s">
        <v>64</v>
      </c>
      <c r="Q992" s="2" t="s">
        <v>65</v>
      </c>
      <c r="R992" s="43" t="s">
        <v>18854</v>
      </c>
      <c r="S992" s="41" t="s">
        <v>272</v>
      </c>
      <c r="T992" s="41" t="s">
        <v>18461</v>
      </c>
      <c r="U992" s="2" t="s">
        <v>16801</v>
      </c>
      <c r="V992" s="2" t="s">
        <v>272</v>
      </c>
      <c r="W992" s="41" t="s">
        <v>17589</v>
      </c>
      <c r="X992" s="2" t="s">
        <v>68</v>
      </c>
      <c r="Y992" s="2" t="s">
        <v>102</v>
      </c>
      <c r="Z992" s="2"/>
      <c r="AA992" s="2" t="s">
        <v>16241</v>
      </c>
      <c r="AB992" s="2" t="s">
        <v>103</v>
      </c>
      <c r="AC992" s="2" t="s">
        <v>18268</v>
      </c>
      <c r="AD992" s="2">
        <v>2501200</v>
      </c>
      <c r="AE992" s="2">
        <v>33</v>
      </c>
      <c r="AF992" s="2"/>
      <c r="AG992" s="2"/>
      <c r="AH992" s="2" t="s">
        <v>18716</v>
      </c>
      <c r="AI992" s="2">
        <v>3</v>
      </c>
      <c r="AJ992" s="2">
        <v>3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 t="s">
        <v>71</v>
      </c>
      <c r="CE992" s="2">
        <v>0</v>
      </c>
      <c r="CF992" s="2" t="s">
        <v>15689</v>
      </c>
      <c r="CG992" s="2" t="e">
        <v>#N/A</v>
      </c>
      <c r="CH992" s="2" t="s">
        <v>272</v>
      </c>
      <c r="CI992" s="49"/>
    </row>
    <row r="993" spans="1:87" x14ac:dyDescent="0.2">
      <c r="A993" s="2" t="s">
        <v>969</v>
      </c>
      <c r="B993" s="2" t="s">
        <v>24034</v>
      </c>
      <c r="C993" s="2" t="s">
        <v>59</v>
      </c>
      <c r="D993" s="2" t="s">
        <v>969</v>
      </c>
      <c r="E993" s="2" t="s">
        <v>969</v>
      </c>
      <c r="F993" s="2" t="s">
        <v>970</v>
      </c>
      <c r="G993" s="23" t="s">
        <v>971</v>
      </c>
      <c r="H993" s="2" t="s">
        <v>61</v>
      </c>
      <c r="I993" s="2" t="s">
        <v>61</v>
      </c>
      <c r="J993" s="2" t="s">
        <v>61</v>
      </c>
      <c r="K993" s="2" t="s">
        <v>61</v>
      </c>
      <c r="L993" s="43" t="s">
        <v>17088</v>
      </c>
      <c r="M993" s="2" t="s">
        <v>133</v>
      </c>
      <c r="N993" s="2">
        <v>24.398486999999999</v>
      </c>
      <c r="O993" s="2">
        <v>54.541170999999999</v>
      </c>
      <c r="P993" s="2" t="s">
        <v>64</v>
      </c>
      <c r="Q993" s="2" t="s">
        <v>65</v>
      </c>
      <c r="R993" s="43" t="s">
        <v>16802</v>
      </c>
      <c r="S993" s="41" t="s">
        <v>4932</v>
      </c>
      <c r="T993" s="41" t="s">
        <v>18462</v>
      </c>
      <c r="U993" s="2" t="s">
        <v>6245</v>
      </c>
      <c r="V993" s="2" t="s">
        <v>360</v>
      </c>
      <c r="W993" s="41" t="s">
        <v>17588</v>
      </c>
      <c r="X993" s="2" t="s">
        <v>68</v>
      </c>
      <c r="Y993" s="2" t="s">
        <v>86</v>
      </c>
      <c r="Z993" s="2"/>
      <c r="AA993" s="2" t="s">
        <v>16241</v>
      </c>
      <c r="AB993" s="2" t="s">
        <v>87</v>
      </c>
      <c r="AC993" s="2" t="s">
        <v>18268</v>
      </c>
      <c r="AD993" s="2">
        <v>2042600</v>
      </c>
      <c r="AE993" s="2">
        <v>30</v>
      </c>
      <c r="AF993" s="2"/>
      <c r="AG993" s="2"/>
      <c r="AH993" s="2" t="s">
        <v>18270</v>
      </c>
      <c r="AI993" s="2">
        <v>3</v>
      </c>
      <c r="AJ993" s="2">
        <v>3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 t="s">
        <v>78</v>
      </c>
      <c r="CE993" s="2" t="s">
        <v>972</v>
      </c>
      <c r="CF993" s="2" t="s">
        <v>15685</v>
      </c>
      <c r="CG993" s="2" t="s">
        <v>17390</v>
      </c>
      <c r="CH993" s="2" t="s">
        <v>15706</v>
      </c>
      <c r="CI993" s="49"/>
    </row>
    <row r="994" spans="1:87" x14ac:dyDescent="0.2">
      <c r="A994" s="2" t="s">
        <v>935</v>
      </c>
      <c r="B994" s="2" t="s">
        <v>24035</v>
      </c>
      <c r="C994" s="2" t="s">
        <v>59</v>
      </c>
      <c r="D994" s="2" t="s">
        <v>935</v>
      </c>
      <c r="E994" s="2" t="s">
        <v>935</v>
      </c>
      <c r="F994" s="2" t="s">
        <v>936</v>
      </c>
      <c r="G994" s="23" t="s">
        <v>937</v>
      </c>
      <c r="H994" s="2" t="s">
        <v>61</v>
      </c>
      <c r="I994" s="2" t="s">
        <v>61</v>
      </c>
      <c r="J994" s="2" t="s">
        <v>61</v>
      </c>
      <c r="K994" s="2" t="s">
        <v>61</v>
      </c>
      <c r="L994" s="43" t="s">
        <v>17088</v>
      </c>
      <c r="M994" s="2" t="s">
        <v>133</v>
      </c>
      <c r="N994" s="2">
        <v>24.438459999999999</v>
      </c>
      <c r="O994" s="2">
        <v>54.428330000000003</v>
      </c>
      <c r="P994" s="2" t="s">
        <v>64</v>
      </c>
      <c r="Q994" s="2" t="s">
        <v>65</v>
      </c>
      <c r="R994" s="43" t="s">
        <v>18854</v>
      </c>
      <c r="S994" s="41" t="s">
        <v>1554</v>
      </c>
      <c r="T994" s="41" t="s">
        <v>18460</v>
      </c>
      <c r="U994" s="2" t="s">
        <v>16801</v>
      </c>
      <c r="V994" s="2" t="s">
        <v>253</v>
      </c>
      <c r="W994" s="41" t="s">
        <v>17588</v>
      </c>
      <c r="X994" s="2" t="s">
        <v>68</v>
      </c>
      <c r="Y994" s="2" t="s">
        <v>76</v>
      </c>
      <c r="Z994" s="2"/>
      <c r="AA994" s="2" t="s">
        <v>16241</v>
      </c>
      <c r="AB994" s="2" t="s">
        <v>77</v>
      </c>
      <c r="AC994" s="2" t="s">
        <v>18268</v>
      </c>
      <c r="AD994" s="2">
        <v>2501500</v>
      </c>
      <c r="AE994" s="2">
        <v>26</v>
      </c>
      <c r="AF994" s="2"/>
      <c r="AG994" s="2"/>
      <c r="AH994" s="2" t="s">
        <v>18270</v>
      </c>
      <c r="AI994" s="2">
        <v>6</v>
      </c>
      <c r="AJ994" s="2">
        <v>3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 t="s">
        <v>78</v>
      </c>
      <c r="CE994" s="2" t="s">
        <v>19361</v>
      </c>
      <c r="CF994" s="2" t="s">
        <v>15683</v>
      </c>
      <c r="CG994" s="2" t="e">
        <v>#N/A</v>
      </c>
      <c r="CH994" s="2" t="s">
        <v>15705</v>
      </c>
      <c r="CI994" s="49"/>
    </row>
    <row r="995" spans="1:87" x14ac:dyDescent="0.2">
      <c r="A995" s="2" t="s">
        <v>938</v>
      </c>
      <c r="B995" s="2" t="s">
        <v>24036</v>
      </c>
      <c r="C995" s="2" t="s">
        <v>59</v>
      </c>
      <c r="D995" s="2" t="s">
        <v>938</v>
      </c>
      <c r="E995" s="2" t="s">
        <v>938</v>
      </c>
      <c r="F995" s="2" t="s">
        <v>939</v>
      </c>
      <c r="G995" s="23" t="s">
        <v>940</v>
      </c>
      <c r="H995" s="2" t="s">
        <v>83</v>
      </c>
      <c r="I995" s="2" t="s">
        <v>61</v>
      </c>
      <c r="J995" s="2" t="s">
        <v>61</v>
      </c>
      <c r="K995" s="2" t="s">
        <v>61</v>
      </c>
      <c r="L995" s="43" t="s">
        <v>17088</v>
      </c>
      <c r="M995" s="2" t="s">
        <v>133</v>
      </c>
      <c r="N995" s="2">
        <v>24.41967</v>
      </c>
      <c r="O995" s="2">
        <v>54.44464</v>
      </c>
      <c r="P995" s="2" t="s">
        <v>64</v>
      </c>
      <c r="Q995" s="2" t="s">
        <v>65</v>
      </c>
      <c r="R995" s="43" t="s">
        <v>18854</v>
      </c>
      <c r="S995" s="41" t="s">
        <v>1554</v>
      </c>
      <c r="T995" s="41" t="s">
        <v>18460</v>
      </c>
      <c r="U995" s="2" t="s">
        <v>16801</v>
      </c>
      <c r="V995" s="2" t="s">
        <v>253</v>
      </c>
      <c r="W995" s="41" t="s">
        <v>17588</v>
      </c>
      <c r="X995" s="2" t="s">
        <v>68</v>
      </c>
      <c r="Y995" s="2" t="s">
        <v>102</v>
      </c>
      <c r="Z995" s="2" t="s">
        <v>20</v>
      </c>
      <c r="AA995" s="2" t="s">
        <v>16241</v>
      </c>
      <c r="AB995" s="2" t="s">
        <v>103</v>
      </c>
      <c r="AC995" s="2" t="s">
        <v>18268</v>
      </c>
      <c r="AD995" s="2">
        <v>2501700</v>
      </c>
      <c r="AE995" s="2">
        <v>29</v>
      </c>
      <c r="AF995" s="2"/>
      <c r="AG995" s="2"/>
      <c r="AH995" s="2" t="s">
        <v>18270</v>
      </c>
      <c r="AI995" s="2">
        <v>3</v>
      </c>
      <c r="AJ995" s="2">
        <v>3</v>
      </c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 t="s">
        <v>78</v>
      </c>
      <c r="CE995" s="2" t="s">
        <v>941</v>
      </c>
      <c r="CF995" s="2" t="s">
        <v>15683</v>
      </c>
      <c r="CG995" s="2" t="e">
        <v>#N/A</v>
      </c>
      <c r="CH995" s="2" t="s">
        <v>15705</v>
      </c>
      <c r="CI995" s="49"/>
    </row>
    <row r="996" spans="1:87" x14ac:dyDescent="0.2">
      <c r="A996" s="2" t="s">
        <v>981</v>
      </c>
      <c r="B996" s="2" t="s">
        <v>24037</v>
      </c>
      <c r="C996" s="2" t="s">
        <v>59</v>
      </c>
      <c r="D996" s="2" t="s">
        <v>981</v>
      </c>
      <c r="E996" s="2" t="s">
        <v>981</v>
      </c>
      <c r="F996" s="2" t="s">
        <v>982</v>
      </c>
      <c r="G996" s="23" t="s">
        <v>983</v>
      </c>
      <c r="H996" s="2" t="s">
        <v>61</v>
      </c>
      <c r="I996" s="2" t="s">
        <v>61</v>
      </c>
      <c r="J996" s="2" t="s">
        <v>61</v>
      </c>
      <c r="K996" s="2" t="s">
        <v>61</v>
      </c>
      <c r="L996" s="43" t="s">
        <v>17088</v>
      </c>
      <c r="M996" s="2" t="s">
        <v>133</v>
      </c>
      <c r="N996" s="2">
        <v>24.418050000000001</v>
      </c>
      <c r="O996" s="2">
        <v>54.502400000000002</v>
      </c>
      <c r="P996" s="2" t="s">
        <v>64</v>
      </c>
      <c r="Q996" s="2" t="s">
        <v>65</v>
      </c>
      <c r="R996" s="43" t="s">
        <v>18854</v>
      </c>
      <c r="S996" s="41" t="s">
        <v>272</v>
      </c>
      <c r="T996" s="41" t="s">
        <v>18461</v>
      </c>
      <c r="U996" s="2" t="s">
        <v>16801</v>
      </c>
      <c r="V996" s="2" t="s">
        <v>272</v>
      </c>
      <c r="W996" s="41" t="s">
        <v>17588</v>
      </c>
      <c r="X996" s="2" t="s">
        <v>68</v>
      </c>
      <c r="Y996" s="2" t="s">
        <v>86</v>
      </c>
      <c r="Z996" s="2"/>
      <c r="AA996" s="2" t="s">
        <v>16241</v>
      </c>
      <c r="AB996" s="2" t="s">
        <v>87</v>
      </c>
      <c r="AC996" s="2" t="s">
        <v>18268</v>
      </c>
      <c r="AD996" s="2">
        <v>2044600</v>
      </c>
      <c r="AE996" s="2">
        <v>21</v>
      </c>
      <c r="AF996" s="2"/>
      <c r="AG996" s="2"/>
      <c r="AH996" s="2" t="s">
        <v>18270</v>
      </c>
      <c r="AI996" s="2">
        <v>3</v>
      </c>
      <c r="AJ996" s="2">
        <v>3</v>
      </c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 t="s">
        <v>71</v>
      </c>
      <c r="CE996" s="2">
        <v>0</v>
      </c>
      <c r="CF996" s="2" t="s">
        <v>15684</v>
      </c>
      <c r="CG996" s="2" t="e">
        <v>#N/A</v>
      </c>
      <c r="CH996" s="2" t="s">
        <v>272</v>
      </c>
      <c r="CI996" s="49"/>
    </row>
    <row r="997" spans="1:87" x14ac:dyDescent="0.2">
      <c r="A997" s="2" t="s">
        <v>984</v>
      </c>
      <c r="B997" s="2" t="s">
        <v>24038</v>
      </c>
      <c r="C997" s="2" t="s">
        <v>59</v>
      </c>
      <c r="D997" s="2" t="s">
        <v>984</v>
      </c>
      <c r="E997" s="2" t="s">
        <v>984</v>
      </c>
      <c r="F997" s="2" t="s">
        <v>985</v>
      </c>
      <c r="G997" s="23" t="s">
        <v>986</v>
      </c>
      <c r="H997" s="2" t="s">
        <v>83</v>
      </c>
      <c r="I997" s="2" t="s">
        <v>61</v>
      </c>
      <c r="J997" s="2" t="s">
        <v>61</v>
      </c>
      <c r="K997" s="2" t="s">
        <v>61</v>
      </c>
      <c r="L997" s="43" t="s">
        <v>17088</v>
      </c>
      <c r="M997" s="2" t="s">
        <v>133</v>
      </c>
      <c r="N997" s="2">
        <v>24.49661</v>
      </c>
      <c r="O997" s="2">
        <v>54.369770000000003</v>
      </c>
      <c r="P997" s="2" t="s">
        <v>64</v>
      </c>
      <c r="Q997" s="2" t="s">
        <v>65</v>
      </c>
      <c r="R997" s="43" t="s">
        <v>18854</v>
      </c>
      <c r="S997" s="41" t="s">
        <v>272</v>
      </c>
      <c r="T997" s="41" t="s">
        <v>18461</v>
      </c>
      <c r="U997" s="2" t="s">
        <v>16801</v>
      </c>
      <c r="V997" s="2" t="s">
        <v>272</v>
      </c>
      <c r="W997" s="41" t="s">
        <v>17588</v>
      </c>
      <c r="X997" s="2" t="s">
        <v>68</v>
      </c>
      <c r="Y997" s="2" t="s">
        <v>102</v>
      </c>
      <c r="Z997" s="2"/>
      <c r="AA997" s="2" t="s">
        <v>16241</v>
      </c>
      <c r="AB997" s="2" t="s">
        <v>103</v>
      </c>
      <c r="AC997" s="2" t="s">
        <v>18268</v>
      </c>
      <c r="AD997" s="2">
        <v>2500200</v>
      </c>
      <c r="AE997" s="2">
        <v>27</v>
      </c>
      <c r="AF997" s="2"/>
      <c r="AG997" s="2"/>
      <c r="AH997" s="2" t="s">
        <v>18716</v>
      </c>
      <c r="AI997" s="2">
        <v>3</v>
      </c>
      <c r="AJ997" s="2">
        <v>3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 t="s">
        <v>71</v>
      </c>
      <c r="CE997" s="2">
        <v>0</v>
      </c>
      <c r="CF997" s="2" t="s">
        <v>15684</v>
      </c>
      <c r="CG997" s="2" t="e">
        <v>#N/A</v>
      </c>
      <c r="CH997" s="2" t="s">
        <v>272</v>
      </c>
      <c r="CI997" s="49"/>
    </row>
    <row r="998" spans="1:87" x14ac:dyDescent="0.2">
      <c r="A998" s="2" t="s">
        <v>942</v>
      </c>
      <c r="B998" s="2" t="s">
        <v>24039</v>
      </c>
      <c r="C998" s="2" t="s">
        <v>59</v>
      </c>
      <c r="D998" s="2" t="s">
        <v>942</v>
      </c>
      <c r="E998" s="2" t="s">
        <v>942</v>
      </c>
      <c r="F998" s="2" t="s">
        <v>943</v>
      </c>
      <c r="G998" s="23" t="s">
        <v>944</v>
      </c>
      <c r="H998" s="2" t="s">
        <v>61</v>
      </c>
      <c r="I998" s="2" t="s">
        <v>61</v>
      </c>
      <c r="J998" s="2" t="s">
        <v>61</v>
      </c>
      <c r="K998" s="2" t="s">
        <v>61</v>
      </c>
      <c r="L998" s="43" t="s">
        <v>17088</v>
      </c>
      <c r="M998" s="2" t="s">
        <v>133</v>
      </c>
      <c r="N998" s="2">
        <v>24.406040000000001</v>
      </c>
      <c r="O998" s="2">
        <v>54.599440000000001</v>
      </c>
      <c r="P998" s="2" t="s">
        <v>64</v>
      </c>
      <c r="Q998" s="2" t="s">
        <v>65</v>
      </c>
      <c r="R998" s="43" t="s">
        <v>18854</v>
      </c>
      <c r="S998" s="41" t="s">
        <v>1554</v>
      </c>
      <c r="T998" s="41" t="s">
        <v>18460</v>
      </c>
      <c r="U998" s="2" t="s">
        <v>16803</v>
      </c>
      <c r="V998" s="2" t="s">
        <v>253</v>
      </c>
      <c r="W998" s="41" t="s">
        <v>17588</v>
      </c>
      <c r="X998" s="2" t="s">
        <v>68</v>
      </c>
      <c r="Y998" s="2" t="s">
        <v>102</v>
      </c>
      <c r="Z998" s="2"/>
      <c r="AA998" s="2" t="s">
        <v>16241</v>
      </c>
      <c r="AB998" s="2" t="s">
        <v>103</v>
      </c>
      <c r="AC998" s="2" t="s">
        <v>18268</v>
      </c>
      <c r="AD998" s="2">
        <v>2042600</v>
      </c>
      <c r="AE998" s="2">
        <v>26</v>
      </c>
      <c r="AF998" s="2"/>
      <c r="AG998" s="2"/>
      <c r="AH998" s="2" t="s">
        <v>18270</v>
      </c>
      <c r="AI998" s="2">
        <v>6</v>
      </c>
      <c r="AJ998" s="2">
        <v>3</v>
      </c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 t="s">
        <v>78</v>
      </c>
      <c r="CE998" s="2" t="s">
        <v>945</v>
      </c>
      <c r="CF998" s="2" t="s">
        <v>15683</v>
      </c>
      <c r="CG998" s="2" t="e">
        <v>#N/A</v>
      </c>
      <c r="CH998" s="2" t="s">
        <v>15705</v>
      </c>
      <c r="CI998" s="49"/>
    </row>
    <row r="999" spans="1:87" x14ac:dyDescent="0.2">
      <c r="A999" s="2" t="s">
        <v>4681</v>
      </c>
      <c r="B999" s="2" t="s">
        <v>24040</v>
      </c>
      <c r="C999" s="2" t="s">
        <v>59</v>
      </c>
      <c r="D999" s="2"/>
      <c r="E999" s="2" t="s">
        <v>4681</v>
      </c>
      <c r="F999" s="2" t="s">
        <v>4682</v>
      </c>
      <c r="G999" s="23" t="s">
        <v>4683</v>
      </c>
      <c r="H999" s="2"/>
      <c r="I999" s="2" t="s">
        <v>61</v>
      </c>
      <c r="J999" s="2" t="s">
        <v>61</v>
      </c>
      <c r="K999" s="2" t="s">
        <v>61</v>
      </c>
      <c r="L999" s="46">
        <v>44389</v>
      </c>
      <c r="M999" s="2" t="s">
        <v>133</v>
      </c>
      <c r="N999" s="2">
        <v>24.461538000000001</v>
      </c>
      <c r="O999" s="2">
        <v>54.3947</v>
      </c>
      <c r="P999" s="2" t="s">
        <v>64</v>
      </c>
      <c r="Q999" s="2" t="s">
        <v>65</v>
      </c>
      <c r="R999" s="43" t="s">
        <v>16802</v>
      </c>
      <c r="S999" s="41" t="s">
        <v>16804</v>
      </c>
      <c r="T999" s="41" t="s">
        <v>18463</v>
      </c>
      <c r="U999" s="2" t="s">
        <v>16804</v>
      </c>
      <c r="V999" s="2" t="s">
        <v>4763</v>
      </c>
      <c r="W999" s="41" t="s">
        <v>17589</v>
      </c>
      <c r="X999" s="2" t="s">
        <v>68</v>
      </c>
      <c r="Y999" s="2" t="s">
        <v>102</v>
      </c>
      <c r="Z999" s="2"/>
      <c r="AA999" s="2" t="s">
        <v>16241</v>
      </c>
      <c r="AB999" s="2" t="s">
        <v>103</v>
      </c>
      <c r="AC999" s="2" t="s">
        <v>18268</v>
      </c>
      <c r="AD999" s="2">
        <v>2501000</v>
      </c>
      <c r="AE999" s="2">
        <v>30</v>
      </c>
      <c r="AF999" s="2"/>
      <c r="AG999" s="2"/>
      <c r="AH999" s="2" t="s">
        <v>18270</v>
      </c>
      <c r="AI999" s="2">
        <v>3</v>
      </c>
      <c r="AJ999" s="2">
        <v>3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 t="s">
        <v>78</v>
      </c>
      <c r="CE999" s="2" t="s">
        <v>4684</v>
      </c>
      <c r="CF999" s="2" t="s">
        <v>15685</v>
      </c>
      <c r="CG999" s="2" t="s">
        <v>15728</v>
      </c>
      <c r="CH999" s="2" t="s">
        <v>15706</v>
      </c>
      <c r="CI999" s="49"/>
    </row>
    <row r="1000" spans="1:87" x14ac:dyDescent="0.2">
      <c r="A1000" s="2" t="s">
        <v>973</v>
      </c>
      <c r="B1000" s="2" t="s">
        <v>24041</v>
      </c>
      <c r="C1000" s="2" t="s">
        <v>59</v>
      </c>
      <c r="D1000" s="2" t="s">
        <v>973</v>
      </c>
      <c r="E1000" s="2" t="s">
        <v>973</v>
      </c>
      <c r="F1000" s="2" t="s">
        <v>974</v>
      </c>
      <c r="G1000" s="23" t="s">
        <v>975</v>
      </c>
      <c r="H1000" s="2" t="s">
        <v>61</v>
      </c>
      <c r="I1000" s="2" t="s">
        <v>61</v>
      </c>
      <c r="J1000" s="2" t="s">
        <v>61</v>
      </c>
      <c r="K1000" s="2" t="s">
        <v>61</v>
      </c>
      <c r="L1000" s="46">
        <v>40524</v>
      </c>
      <c r="M1000" s="2" t="s">
        <v>133</v>
      </c>
      <c r="N1000" s="39">
        <v>24.414760000000001</v>
      </c>
      <c r="O1000" s="39">
        <v>54.696120000000001</v>
      </c>
      <c r="P1000" s="2" t="s">
        <v>64</v>
      </c>
      <c r="Q1000" s="2" t="s">
        <v>65</v>
      </c>
      <c r="R1000" s="43" t="s">
        <v>18854</v>
      </c>
      <c r="S1000" s="41" t="s">
        <v>1554</v>
      </c>
      <c r="T1000" s="41" t="s">
        <v>18460</v>
      </c>
      <c r="U1000" s="2" t="s">
        <v>16801</v>
      </c>
      <c r="V1000" s="2" t="s">
        <v>253</v>
      </c>
      <c r="W1000" s="41" t="s">
        <v>17588</v>
      </c>
      <c r="X1000" s="2" t="s">
        <v>68</v>
      </c>
      <c r="Y1000" s="2" t="s">
        <v>86</v>
      </c>
      <c r="Z1000" s="2"/>
      <c r="AA1000" s="2" t="s">
        <v>16241</v>
      </c>
      <c r="AB1000" s="2" t="s">
        <v>87</v>
      </c>
      <c r="AC1000" s="2" t="s">
        <v>18268</v>
      </c>
      <c r="AD1000" s="2">
        <v>2043100</v>
      </c>
      <c r="AE1000" s="2">
        <v>28.5</v>
      </c>
      <c r="AF1000" s="2"/>
      <c r="AG1000" s="2"/>
      <c r="AH1000" s="2" t="s">
        <v>18270</v>
      </c>
      <c r="AI1000" s="2">
        <v>9</v>
      </c>
      <c r="AJ1000" s="2">
        <v>3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 t="s">
        <v>78</v>
      </c>
      <c r="CE1000" s="2" t="s">
        <v>976</v>
      </c>
      <c r="CF1000" s="2" t="s">
        <v>15683</v>
      </c>
      <c r="CG1000" s="2" t="e">
        <v>#N/A</v>
      </c>
      <c r="CH1000" s="2" t="s">
        <v>15705</v>
      </c>
      <c r="CI1000" s="49"/>
    </row>
    <row r="1001" spans="1:87" x14ac:dyDescent="0.2">
      <c r="A1001" s="2" t="s">
        <v>977</v>
      </c>
      <c r="B1001" s="2" t="s">
        <v>24042</v>
      </c>
      <c r="C1001" s="2" t="s">
        <v>59</v>
      </c>
      <c r="D1001" s="2" t="s">
        <v>977</v>
      </c>
      <c r="E1001" s="2" t="s">
        <v>977</v>
      </c>
      <c r="F1001" s="2" t="s">
        <v>978</v>
      </c>
      <c r="G1001" s="23" t="s">
        <v>979</v>
      </c>
      <c r="H1001" s="2" t="s">
        <v>61</v>
      </c>
      <c r="I1001" s="2" t="s">
        <v>61</v>
      </c>
      <c r="J1001" s="2" t="s">
        <v>61</v>
      </c>
      <c r="K1001" s="2" t="s">
        <v>61</v>
      </c>
      <c r="L1001" s="43" t="s">
        <v>17088</v>
      </c>
      <c r="M1001" s="2" t="s">
        <v>133</v>
      </c>
      <c r="N1001" s="39">
        <v>24.361660000000001</v>
      </c>
      <c r="O1001" s="39">
        <v>54.644640000000003</v>
      </c>
      <c r="P1001" s="2" t="s">
        <v>64</v>
      </c>
      <c r="Q1001" s="2" t="s">
        <v>65</v>
      </c>
      <c r="R1001" s="43" t="s">
        <v>18854</v>
      </c>
      <c r="S1001" s="41" t="s">
        <v>1554</v>
      </c>
      <c r="T1001" s="41" t="s">
        <v>18460</v>
      </c>
      <c r="U1001" s="2" t="s">
        <v>16801</v>
      </c>
      <c r="V1001" s="2" t="s">
        <v>253</v>
      </c>
      <c r="W1001" s="41" t="s">
        <v>17588</v>
      </c>
      <c r="X1001" s="2" t="s">
        <v>68</v>
      </c>
      <c r="Y1001" s="2" t="s">
        <v>76</v>
      </c>
      <c r="Z1001" s="2"/>
      <c r="AA1001" s="2" t="s">
        <v>16241</v>
      </c>
      <c r="AB1001" s="2" t="s">
        <v>77</v>
      </c>
      <c r="AC1001" s="2" t="s">
        <v>18268</v>
      </c>
      <c r="AD1001" s="2">
        <v>2004500</v>
      </c>
      <c r="AE1001" s="2">
        <v>30</v>
      </c>
      <c r="AF1001" s="2"/>
      <c r="AG1001" s="2"/>
      <c r="AH1001" s="2" t="s">
        <v>18270</v>
      </c>
      <c r="AI1001" s="2">
        <v>3</v>
      </c>
      <c r="AJ1001" s="2">
        <v>3</v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 t="s">
        <v>78</v>
      </c>
      <c r="CE1001" s="2" t="s">
        <v>980</v>
      </c>
      <c r="CF1001" s="2" t="s">
        <v>15683</v>
      </c>
      <c r="CG1001" s="2" t="e">
        <v>#N/A</v>
      </c>
      <c r="CH1001" s="2" t="s">
        <v>15705</v>
      </c>
      <c r="CI1001" s="49"/>
    </row>
    <row r="1002" spans="1:87" x14ac:dyDescent="0.2">
      <c r="A1002" s="2" t="s">
        <v>4970</v>
      </c>
      <c r="B1002" s="2" t="s">
        <v>24043</v>
      </c>
      <c r="C1002" s="2" t="s">
        <v>59</v>
      </c>
      <c r="D1002" s="2"/>
      <c r="E1002" s="2" t="s">
        <v>4970</v>
      </c>
      <c r="F1002" s="2" t="s">
        <v>17694</v>
      </c>
      <c r="G1002" s="23" t="s">
        <v>4971</v>
      </c>
      <c r="H1002" s="2"/>
      <c r="I1002" s="2" t="s">
        <v>61</v>
      </c>
      <c r="J1002" s="2" t="s">
        <v>61</v>
      </c>
      <c r="K1002" s="2" t="s">
        <v>61</v>
      </c>
      <c r="L1002" s="46">
        <v>44665</v>
      </c>
      <c r="M1002" s="2" t="s">
        <v>133</v>
      </c>
      <c r="N1002" s="2">
        <v>24.491958</v>
      </c>
      <c r="O1002" s="2">
        <v>54.373403000000003</v>
      </c>
      <c r="P1002" s="2" t="s">
        <v>64</v>
      </c>
      <c r="Q1002" s="2" t="s">
        <v>65</v>
      </c>
      <c r="R1002" s="43" t="s">
        <v>18854</v>
      </c>
      <c r="S1002" s="41" t="s">
        <v>272</v>
      </c>
      <c r="T1002" s="41" t="s">
        <v>18461</v>
      </c>
      <c r="U1002" s="2" t="s">
        <v>16801</v>
      </c>
      <c r="V1002" s="2" t="s">
        <v>272</v>
      </c>
      <c r="W1002" s="41" t="s">
        <v>17589</v>
      </c>
      <c r="X1002" s="2" t="s">
        <v>68</v>
      </c>
      <c r="Y1002" s="2" t="s">
        <v>102</v>
      </c>
      <c r="Z1002" s="2"/>
      <c r="AA1002" s="2" t="s">
        <v>16241</v>
      </c>
      <c r="AB1002" s="2" t="s">
        <v>103</v>
      </c>
      <c r="AC1002" s="2" t="s">
        <v>18268</v>
      </c>
      <c r="AD1002" s="2">
        <v>2501200</v>
      </c>
      <c r="AE1002" s="2">
        <v>66</v>
      </c>
      <c r="AF1002" s="2"/>
      <c r="AG1002" s="2"/>
      <c r="AH1002" s="2" t="s">
        <v>18270</v>
      </c>
      <c r="AI1002" s="2">
        <v>3</v>
      </c>
      <c r="AJ1002" s="2">
        <v>3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 t="s">
        <v>71</v>
      </c>
      <c r="CE1002" s="2">
        <v>0</v>
      </c>
      <c r="CF1002" s="2" t="s">
        <v>15689</v>
      </c>
      <c r="CG1002" s="2" t="s">
        <v>272</v>
      </c>
      <c r="CH1002" s="2" t="s">
        <v>272</v>
      </c>
      <c r="CI1002" s="49"/>
    </row>
    <row r="1003" spans="1:87" x14ac:dyDescent="0.2">
      <c r="A1003" s="2" t="s">
        <v>991</v>
      </c>
      <c r="B1003" s="2" t="s">
        <v>24044</v>
      </c>
      <c r="C1003" s="2" t="s">
        <v>59</v>
      </c>
      <c r="D1003" s="2"/>
      <c r="E1003" s="2" t="s">
        <v>991</v>
      </c>
      <c r="F1003" s="2" t="s">
        <v>992</v>
      </c>
      <c r="G1003" s="23" t="s">
        <v>993</v>
      </c>
      <c r="H1003" s="2"/>
      <c r="I1003" s="2" t="s">
        <v>61</v>
      </c>
      <c r="J1003" s="2" t="s">
        <v>61</v>
      </c>
      <c r="K1003" s="2" t="s">
        <v>61</v>
      </c>
      <c r="L1003" s="46">
        <v>43814</v>
      </c>
      <c r="M1003" s="2" t="s">
        <v>133</v>
      </c>
      <c r="N1003" s="2">
        <v>24.49</v>
      </c>
      <c r="O1003" s="2">
        <v>54.382474999999999</v>
      </c>
      <c r="P1003" s="2" t="s">
        <v>64</v>
      </c>
      <c r="Q1003" s="2" t="s">
        <v>65</v>
      </c>
      <c r="R1003" s="43" t="s">
        <v>18854</v>
      </c>
      <c r="S1003" s="41" t="s">
        <v>272</v>
      </c>
      <c r="T1003" s="41" t="s">
        <v>18461</v>
      </c>
      <c r="U1003" s="2" t="s">
        <v>16801</v>
      </c>
      <c r="V1003" s="2" t="s">
        <v>272</v>
      </c>
      <c r="W1003" s="41" t="s">
        <v>17589</v>
      </c>
      <c r="X1003" s="2" t="s">
        <v>68</v>
      </c>
      <c r="Y1003" s="2" t="s">
        <v>102</v>
      </c>
      <c r="Z1003" s="2"/>
      <c r="AA1003" s="2" t="s">
        <v>16241</v>
      </c>
      <c r="AB1003" s="2" t="s">
        <v>103</v>
      </c>
      <c r="AC1003" s="2" t="s">
        <v>18268</v>
      </c>
      <c r="AD1003" s="2">
        <v>2500100</v>
      </c>
      <c r="AE1003" s="2">
        <v>41</v>
      </c>
      <c r="AF1003" s="2"/>
      <c r="AG1003" s="2"/>
      <c r="AH1003" s="2" t="s">
        <v>18270</v>
      </c>
      <c r="AI1003" s="2">
        <v>3</v>
      </c>
      <c r="AJ1003" s="2">
        <v>3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 t="s">
        <v>78</v>
      </c>
      <c r="CE1003" s="2" t="s">
        <v>994</v>
      </c>
      <c r="CF1003" s="2" t="s">
        <v>15684</v>
      </c>
      <c r="CG1003" s="2" t="e">
        <v>#N/A</v>
      </c>
      <c r="CH1003" s="2" t="s">
        <v>272</v>
      </c>
      <c r="CI1003" s="49"/>
    </row>
    <row r="1004" spans="1:87" x14ac:dyDescent="0.2">
      <c r="A1004" s="2" t="s">
        <v>4544</v>
      </c>
      <c r="B1004" s="2" t="s">
        <v>24045</v>
      </c>
      <c r="C1004" s="2" t="s">
        <v>59</v>
      </c>
      <c r="D1004" s="2"/>
      <c r="E1004" s="2" t="s">
        <v>4544</v>
      </c>
      <c r="F1004" s="2" t="s">
        <v>4545</v>
      </c>
      <c r="G1004" s="23" t="s">
        <v>4546</v>
      </c>
      <c r="H1004" s="2"/>
      <c r="I1004" s="2" t="s">
        <v>61</v>
      </c>
      <c r="J1004" s="2" t="s">
        <v>61</v>
      </c>
      <c r="K1004" s="2" t="s">
        <v>61</v>
      </c>
      <c r="L1004" s="46">
        <v>44270</v>
      </c>
      <c r="M1004" s="2" t="s">
        <v>133</v>
      </c>
      <c r="N1004" s="2">
        <v>24.488621999999999</v>
      </c>
      <c r="O1004" s="2">
        <v>54.380715000000002</v>
      </c>
      <c r="P1004" s="2" t="s">
        <v>64</v>
      </c>
      <c r="Q1004" s="2" t="s">
        <v>65</v>
      </c>
      <c r="R1004" s="43" t="s">
        <v>18854</v>
      </c>
      <c r="S1004" s="41" t="s">
        <v>272</v>
      </c>
      <c r="T1004" s="41" t="s">
        <v>18461</v>
      </c>
      <c r="U1004" s="2" t="s">
        <v>16801</v>
      </c>
      <c r="V1004" s="2" t="s">
        <v>272</v>
      </c>
      <c r="W1004" s="41" t="s">
        <v>17589</v>
      </c>
      <c r="X1004" s="2" t="s">
        <v>68</v>
      </c>
      <c r="Y1004" s="2" t="s">
        <v>76</v>
      </c>
      <c r="Z1004" s="2"/>
      <c r="AA1004" s="2" t="s">
        <v>16241</v>
      </c>
      <c r="AB1004" s="2" t="s">
        <v>77</v>
      </c>
      <c r="AC1004" s="2" t="s">
        <v>18268</v>
      </c>
      <c r="AD1004" s="2">
        <v>2500100</v>
      </c>
      <c r="AE1004" s="2">
        <v>45</v>
      </c>
      <c r="AF1004" s="2"/>
      <c r="AG1004" s="2"/>
      <c r="AH1004" s="2" t="s">
        <v>18270</v>
      </c>
      <c r="AI1004" s="2">
        <v>4</v>
      </c>
      <c r="AJ1004" s="2">
        <v>3</v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 t="s">
        <v>78</v>
      </c>
      <c r="CE1004" s="2" t="s">
        <v>19362</v>
      </c>
      <c r="CF1004" s="2" t="s">
        <v>15684</v>
      </c>
      <c r="CG1004" s="2" t="s">
        <v>272</v>
      </c>
      <c r="CH1004" s="2" t="s">
        <v>272</v>
      </c>
      <c r="CI1004" s="49"/>
    </row>
    <row r="1005" spans="1:87" x14ac:dyDescent="0.2">
      <c r="A1005" s="2" t="s">
        <v>995</v>
      </c>
      <c r="B1005" s="2" t="s">
        <v>24046</v>
      </c>
      <c r="C1005" s="2" t="s">
        <v>59</v>
      </c>
      <c r="D1005" s="2" t="s">
        <v>995</v>
      </c>
      <c r="E1005" s="2" t="s">
        <v>995</v>
      </c>
      <c r="F1005" s="2" t="s">
        <v>996</v>
      </c>
      <c r="G1005" s="23" t="s">
        <v>997</v>
      </c>
      <c r="H1005" s="2" t="s">
        <v>61</v>
      </c>
      <c r="I1005" s="2" t="s">
        <v>61</v>
      </c>
      <c r="J1005" s="2" t="s">
        <v>61</v>
      </c>
      <c r="K1005" s="2" t="s">
        <v>61</v>
      </c>
      <c r="L1005" s="46">
        <v>40538</v>
      </c>
      <c r="M1005" s="2" t="s">
        <v>133</v>
      </c>
      <c r="N1005" s="39">
        <v>24.4362481</v>
      </c>
      <c r="O1005" s="39">
        <v>54.585348500000002</v>
      </c>
      <c r="P1005" s="2" t="s">
        <v>64</v>
      </c>
      <c r="Q1005" s="2" t="s">
        <v>65</v>
      </c>
      <c r="R1005" s="43" t="s">
        <v>16802</v>
      </c>
      <c r="S1005" s="41" t="s">
        <v>4932</v>
      </c>
      <c r="T1005" s="41" t="s">
        <v>18462</v>
      </c>
      <c r="U1005" s="2" t="s">
        <v>6245</v>
      </c>
      <c r="V1005" s="2" t="s">
        <v>360</v>
      </c>
      <c r="W1005" s="41" t="s">
        <v>17588</v>
      </c>
      <c r="X1005" s="2" t="s">
        <v>68</v>
      </c>
      <c r="Y1005" s="2" t="s">
        <v>76</v>
      </c>
      <c r="Z1005" s="2"/>
      <c r="AA1005" s="2" t="s">
        <v>16241</v>
      </c>
      <c r="AB1005" s="2" t="s">
        <v>77</v>
      </c>
      <c r="AC1005" s="2" t="s">
        <v>18268</v>
      </c>
      <c r="AD1005" s="2">
        <v>2042600</v>
      </c>
      <c r="AE1005" s="2">
        <v>27</v>
      </c>
      <c r="AF1005" s="2"/>
      <c r="AG1005" s="2"/>
      <c r="AH1005" s="2" t="s">
        <v>18270</v>
      </c>
      <c r="AI1005" s="2">
        <v>3</v>
      </c>
      <c r="AJ1005" s="2">
        <v>3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 t="s">
        <v>78</v>
      </c>
      <c r="CE1005" s="2" t="s">
        <v>19363</v>
      </c>
      <c r="CF1005" s="2" t="s">
        <v>15680</v>
      </c>
      <c r="CG1005" s="2" t="s">
        <v>253</v>
      </c>
      <c r="CH1005" s="2" t="s">
        <v>15706</v>
      </c>
      <c r="CI1005" s="49"/>
    </row>
    <row r="1006" spans="1:87" x14ac:dyDescent="0.2">
      <c r="A1006" s="2" t="s">
        <v>998</v>
      </c>
      <c r="B1006" s="2" t="s">
        <v>24047</v>
      </c>
      <c r="C1006" s="2" t="s">
        <v>59</v>
      </c>
      <c r="D1006" s="2" t="s">
        <v>998</v>
      </c>
      <c r="E1006" s="2" t="s">
        <v>998</v>
      </c>
      <c r="F1006" s="2" t="s">
        <v>999</v>
      </c>
      <c r="G1006" s="23" t="s">
        <v>16344</v>
      </c>
      <c r="H1006" s="2" t="s">
        <v>61</v>
      </c>
      <c r="I1006" s="2" t="s">
        <v>61</v>
      </c>
      <c r="J1006" s="2" t="s">
        <v>61</v>
      </c>
      <c r="K1006" s="2" t="s">
        <v>61</v>
      </c>
      <c r="L1006" s="46">
        <v>40538</v>
      </c>
      <c r="M1006" s="2" t="s">
        <v>133</v>
      </c>
      <c r="N1006" s="39">
        <v>24.440452100000002</v>
      </c>
      <c r="O1006" s="39">
        <v>54.598199200000003</v>
      </c>
      <c r="P1006" s="2" t="s">
        <v>64</v>
      </c>
      <c r="Q1006" s="2" t="s">
        <v>65</v>
      </c>
      <c r="R1006" s="43" t="s">
        <v>16802</v>
      </c>
      <c r="S1006" s="41" t="s">
        <v>4932</v>
      </c>
      <c r="T1006" s="41" t="s">
        <v>18462</v>
      </c>
      <c r="U1006" s="2" t="s">
        <v>6245</v>
      </c>
      <c r="V1006" s="2" t="s">
        <v>360</v>
      </c>
      <c r="W1006" s="41" t="s">
        <v>17588</v>
      </c>
      <c r="X1006" s="2" t="s">
        <v>68</v>
      </c>
      <c r="Y1006" s="2" t="s">
        <v>76</v>
      </c>
      <c r="Z1006" s="2"/>
      <c r="AA1006" s="2" t="s">
        <v>16241</v>
      </c>
      <c r="AB1006" s="2" t="s">
        <v>77</v>
      </c>
      <c r="AC1006" s="2" t="s">
        <v>18268</v>
      </c>
      <c r="AD1006" s="2">
        <v>2042600</v>
      </c>
      <c r="AE1006" s="2">
        <v>27</v>
      </c>
      <c r="AF1006" s="2"/>
      <c r="AG1006" s="2"/>
      <c r="AH1006" s="2" t="s">
        <v>18270</v>
      </c>
      <c r="AI1006" s="2">
        <v>3</v>
      </c>
      <c r="AJ1006" s="2">
        <v>3</v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 t="s">
        <v>78</v>
      </c>
      <c r="CE1006" s="2" t="s">
        <v>19364</v>
      </c>
      <c r="CF1006" s="2" t="s">
        <v>15680</v>
      </c>
      <c r="CG1006" s="2" t="s">
        <v>253</v>
      </c>
      <c r="CH1006" s="2" t="s">
        <v>15706</v>
      </c>
      <c r="CI1006" s="49"/>
    </row>
    <row r="1007" spans="1:87" x14ac:dyDescent="0.2">
      <c r="A1007" s="2" t="s">
        <v>987</v>
      </c>
      <c r="B1007" s="2" t="s">
        <v>24048</v>
      </c>
      <c r="C1007" s="2" t="s">
        <v>59</v>
      </c>
      <c r="D1007" s="2" t="s">
        <v>987</v>
      </c>
      <c r="E1007" s="2" t="s">
        <v>987</v>
      </c>
      <c r="F1007" s="2" t="s">
        <v>988</v>
      </c>
      <c r="G1007" s="23" t="s">
        <v>989</v>
      </c>
      <c r="H1007" s="2" t="s">
        <v>61</v>
      </c>
      <c r="I1007" s="2" t="s">
        <v>61</v>
      </c>
      <c r="J1007" s="2" t="s">
        <v>61</v>
      </c>
      <c r="K1007" s="2" t="s">
        <v>61</v>
      </c>
      <c r="L1007" s="46">
        <v>40505</v>
      </c>
      <c r="M1007" s="2" t="s">
        <v>133</v>
      </c>
      <c r="N1007" s="39">
        <v>24.6762272</v>
      </c>
      <c r="O1007" s="39">
        <v>55.167349000000002</v>
      </c>
      <c r="P1007" s="2" t="s">
        <v>64</v>
      </c>
      <c r="Q1007" s="2" t="s">
        <v>65</v>
      </c>
      <c r="R1007" s="43" t="s">
        <v>18854</v>
      </c>
      <c r="S1007" s="41" t="s">
        <v>1554</v>
      </c>
      <c r="T1007" s="41" t="s">
        <v>18460</v>
      </c>
      <c r="U1007" s="2" t="s">
        <v>16801</v>
      </c>
      <c r="V1007" s="2" t="s">
        <v>134</v>
      </c>
      <c r="W1007" s="41" t="s">
        <v>17588</v>
      </c>
      <c r="X1007" s="2" t="s">
        <v>153</v>
      </c>
      <c r="Y1007" s="2" t="s">
        <v>102</v>
      </c>
      <c r="Z1007" s="2" t="s">
        <v>20</v>
      </c>
      <c r="AA1007" s="2" t="s">
        <v>16241</v>
      </c>
      <c r="AB1007" s="2" t="s">
        <v>103</v>
      </c>
      <c r="AC1007" s="2" t="s">
        <v>18269</v>
      </c>
      <c r="AD1007" s="2">
        <v>8005200</v>
      </c>
      <c r="AE1007" s="2">
        <v>28.5</v>
      </c>
      <c r="AF1007" s="2"/>
      <c r="AG1007" s="2"/>
      <c r="AH1007" s="2" t="s">
        <v>18271</v>
      </c>
      <c r="AI1007" s="2">
        <v>3</v>
      </c>
      <c r="AJ1007" s="2">
        <v>3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 t="s">
        <v>78</v>
      </c>
      <c r="CE1007" s="2" t="s">
        <v>990</v>
      </c>
      <c r="CF1007" s="2" t="s">
        <v>15683</v>
      </c>
      <c r="CG1007" s="2" t="e">
        <v>#N/A</v>
      </c>
      <c r="CH1007" s="2" t="s">
        <v>15705</v>
      </c>
      <c r="CI1007" s="49"/>
    </row>
    <row r="1008" spans="1:87" x14ac:dyDescent="0.2">
      <c r="A1008" s="2" t="s">
        <v>1004</v>
      </c>
      <c r="B1008" s="2" t="s">
        <v>24049</v>
      </c>
      <c r="C1008" s="2" t="s">
        <v>59</v>
      </c>
      <c r="D1008" s="2" t="s">
        <v>1004</v>
      </c>
      <c r="E1008" s="2" t="s">
        <v>1004</v>
      </c>
      <c r="F1008" s="2" t="s">
        <v>1005</v>
      </c>
      <c r="G1008" s="23" t="s">
        <v>18890</v>
      </c>
      <c r="H1008" s="2" t="s">
        <v>61</v>
      </c>
      <c r="I1008" s="2" t="s">
        <v>61</v>
      </c>
      <c r="J1008" s="2" t="s">
        <v>61</v>
      </c>
      <c r="K1008" s="2" t="s">
        <v>61</v>
      </c>
      <c r="L1008" s="46">
        <v>41212</v>
      </c>
      <c r="M1008" s="2" t="s">
        <v>133</v>
      </c>
      <c r="N1008" s="2">
        <v>24.28115</v>
      </c>
      <c r="O1008" s="2">
        <v>54.607480000000002</v>
      </c>
      <c r="P1008" s="2" t="s">
        <v>64</v>
      </c>
      <c r="Q1008" s="2" t="s">
        <v>65</v>
      </c>
      <c r="R1008" s="43" t="s">
        <v>16802</v>
      </c>
      <c r="S1008" s="41" t="s">
        <v>4932</v>
      </c>
      <c r="T1008" s="41" t="s">
        <v>18462</v>
      </c>
      <c r="U1008" s="2" t="s">
        <v>6245</v>
      </c>
      <c r="V1008" s="2" t="s">
        <v>360</v>
      </c>
      <c r="W1008" s="41" t="s">
        <v>17588</v>
      </c>
      <c r="X1008" s="2" t="s">
        <v>68</v>
      </c>
      <c r="Y1008" s="2" t="s">
        <v>102</v>
      </c>
      <c r="Z1008" s="2"/>
      <c r="AA1008" s="2" t="s">
        <v>16241</v>
      </c>
      <c r="AB1008" s="2" t="s">
        <v>103</v>
      </c>
      <c r="AC1008" s="2" t="s">
        <v>18268</v>
      </c>
      <c r="AD1008" s="2">
        <v>2044400</v>
      </c>
      <c r="AE1008" s="2">
        <v>15</v>
      </c>
      <c r="AF1008" s="2"/>
      <c r="AG1008" s="2"/>
      <c r="AH1008" s="2" t="s">
        <v>18270</v>
      </c>
      <c r="AI1008" s="2">
        <v>3</v>
      </c>
      <c r="AJ1008" s="2">
        <v>3</v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 t="s">
        <v>78</v>
      </c>
      <c r="CE1008" s="2" t="s">
        <v>1006</v>
      </c>
      <c r="CF1008" s="2" t="s">
        <v>15690</v>
      </c>
      <c r="CG1008" s="2" t="s">
        <v>253</v>
      </c>
      <c r="CH1008" s="2" t="s">
        <v>15706</v>
      </c>
      <c r="CI1008" s="49"/>
    </row>
    <row r="1009" spans="1:87" x14ac:dyDescent="0.2">
      <c r="A1009" s="2" t="s">
        <v>1007</v>
      </c>
      <c r="B1009" s="2" t="s">
        <v>24050</v>
      </c>
      <c r="C1009" s="2" t="s">
        <v>59</v>
      </c>
      <c r="D1009" s="2" t="s">
        <v>1007</v>
      </c>
      <c r="E1009" s="2" t="s">
        <v>1007</v>
      </c>
      <c r="F1009" s="2" t="s">
        <v>1008</v>
      </c>
      <c r="G1009" s="23" t="s">
        <v>1009</v>
      </c>
      <c r="H1009" s="2" t="s">
        <v>61</v>
      </c>
      <c r="I1009" s="2" t="s">
        <v>61</v>
      </c>
      <c r="J1009" s="2" t="s">
        <v>61</v>
      </c>
      <c r="K1009" s="2" t="s">
        <v>61</v>
      </c>
      <c r="L1009" s="46">
        <v>41272</v>
      </c>
      <c r="M1009" s="2" t="s">
        <v>133</v>
      </c>
      <c r="N1009" s="39">
        <v>24.2622255</v>
      </c>
      <c r="O1009" s="39">
        <v>54.4668925</v>
      </c>
      <c r="P1009" s="2" t="s">
        <v>64</v>
      </c>
      <c r="Q1009" s="2" t="s">
        <v>65</v>
      </c>
      <c r="R1009" s="43" t="s">
        <v>16802</v>
      </c>
      <c r="S1009" s="41" t="s">
        <v>4932</v>
      </c>
      <c r="T1009" s="41" t="s">
        <v>18462</v>
      </c>
      <c r="U1009" s="2" t="s">
        <v>6245</v>
      </c>
      <c r="V1009" s="2" t="s">
        <v>360</v>
      </c>
      <c r="W1009" s="41" t="s">
        <v>17588</v>
      </c>
      <c r="X1009" s="2" t="s">
        <v>68</v>
      </c>
      <c r="Y1009" s="2" t="s">
        <v>76</v>
      </c>
      <c r="Z1009" s="2"/>
      <c r="AA1009" s="2" t="s">
        <v>16241</v>
      </c>
      <c r="AB1009" s="2" t="s">
        <v>77</v>
      </c>
      <c r="AC1009" s="2" t="s">
        <v>18268</v>
      </c>
      <c r="AD1009" s="2">
        <v>2041000</v>
      </c>
      <c r="AE1009" s="2">
        <v>25</v>
      </c>
      <c r="AF1009" s="2"/>
      <c r="AG1009" s="2"/>
      <c r="AH1009" s="2" t="s">
        <v>18270</v>
      </c>
      <c r="AI1009" s="2">
        <v>3</v>
      </c>
      <c r="AJ1009" s="2">
        <v>3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 t="s">
        <v>78</v>
      </c>
      <c r="CE1009" s="2" t="s">
        <v>1010</v>
      </c>
      <c r="CF1009" s="2" t="s">
        <v>15683</v>
      </c>
      <c r="CG1009" s="2" t="s">
        <v>253</v>
      </c>
      <c r="CH1009" s="2" t="s">
        <v>15706</v>
      </c>
      <c r="CI1009" s="49"/>
    </row>
    <row r="1010" spans="1:87" x14ac:dyDescent="0.2">
      <c r="A1010" s="2" t="s">
        <v>17676</v>
      </c>
      <c r="B1010" s="2" t="s">
        <v>24051</v>
      </c>
      <c r="C1010" s="2" t="s">
        <v>59</v>
      </c>
      <c r="D1010" s="2"/>
      <c r="E1010" s="2" t="s">
        <v>17676</v>
      </c>
      <c r="F1010" s="2" t="s">
        <v>17705</v>
      </c>
      <c r="G1010" s="23" t="s">
        <v>17785</v>
      </c>
      <c r="H1010" s="2"/>
      <c r="I1010" s="2" t="s">
        <v>61</v>
      </c>
      <c r="J1010" s="2" t="s">
        <v>61</v>
      </c>
      <c r="K1010" s="2" t="s">
        <v>61</v>
      </c>
      <c r="L1010" s="43">
        <v>2023</v>
      </c>
      <c r="M1010" s="2" t="s">
        <v>133</v>
      </c>
      <c r="N1010" s="39">
        <v>24.524068</v>
      </c>
      <c r="O1010" s="39">
        <v>54.8959239</v>
      </c>
      <c r="P1010" s="2" t="s">
        <v>64</v>
      </c>
      <c r="Q1010" s="2" t="s">
        <v>65</v>
      </c>
      <c r="R1010" s="43" t="s">
        <v>18854</v>
      </c>
      <c r="S1010" s="41" t="s">
        <v>1554</v>
      </c>
      <c r="T1010" s="41" t="s">
        <v>18460</v>
      </c>
      <c r="U1010" s="2" t="s">
        <v>16801</v>
      </c>
      <c r="V1010" s="2" t="s">
        <v>1554</v>
      </c>
      <c r="W1010" s="41" t="s">
        <v>17589</v>
      </c>
      <c r="X1010" s="2" t="s">
        <v>68</v>
      </c>
      <c r="Y1010" s="2" t="s">
        <v>102</v>
      </c>
      <c r="Z1010" s="2"/>
      <c r="AA1010" s="2" t="s">
        <v>16242</v>
      </c>
      <c r="AB1010" s="2" t="s">
        <v>103</v>
      </c>
      <c r="AC1010" s="2" t="s">
        <v>18269</v>
      </c>
      <c r="AD1010" s="2">
        <v>2043200</v>
      </c>
      <c r="AE1010" s="2">
        <v>40</v>
      </c>
      <c r="AF1010" s="2"/>
      <c r="AG1010" s="2"/>
      <c r="AH1010" s="2" t="s">
        <v>18271</v>
      </c>
      <c r="AI1010" s="2">
        <v>4</v>
      </c>
      <c r="AJ1010" s="2">
        <v>3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 t="s">
        <v>78</v>
      </c>
      <c r="CE1010" s="2" t="s">
        <v>19365</v>
      </c>
      <c r="CF1010" s="2"/>
      <c r="CG1010" s="2"/>
      <c r="CH1010" s="2"/>
      <c r="CI1010" s="49"/>
    </row>
    <row r="1011" spans="1:87" x14ac:dyDescent="0.2">
      <c r="A1011" s="2" t="s">
        <v>1014</v>
      </c>
      <c r="B1011" s="2" t="s">
        <v>24052</v>
      </c>
      <c r="C1011" s="2" t="s">
        <v>59</v>
      </c>
      <c r="D1011" s="2" t="s">
        <v>1014</v>
      </c>
      <c r="E1011" s="2" t="s">
        <v>1014</v>
      </c>
      <c r="F1011" s="2" t="s">
        <v>1015</v>
      </c>
      <c r="G1011" s="23" t="s">
        <v>1016</v>
      </c>
      <c r="H1011" s="2" t="s">
        <v>61</v>
      </c>
      <c r="I1011" s="2" t="s">
        <v>61</v>
      </c>
      <c r="J1011" s="2" t="s">
        <v>61</v>
      </c>
      <c r="K1011" s="2" t="s">
        <v>61</v>
      </c>
      <c r="L1011" s="46">
        <v>41990</v>
      </c>
      <c r="M1011" s="2" t="s">
        <v>133</v>
      </c>
      <c r="N1011" s="2">
        <v>24.444078000000001</v>
      </c>
      <c r="O1011" s="2">
        <v>54.369087999999998</v>
      </c>
      <c r="P1011" s="2" t="s">
        <v>64</v>
      </c>
      <c r="Q1011" s="2" t="s">
        <v>65</v>
      </c>
      <c r="R1011" s="43" t="s">
        <v>16802</v>
      </c>
      <c r="S1011" s="41" t="s">
        <v>4932</v>
      </c>
      <c r="T1011" s="41" t="s">
        <v>18462</v>
      </c>
      <c r="U1011" s="2" t="s">
        <v>6245</v>
      </c>
      <c r="V1011" s="2" t="s">
        <v>360</v>
      </c>
      <c r="W1011" s="41" t="s">
        <v>17588</v>
      </c>
      <c r="X1011" s="2" t="s">
        <v>68</v>
      </c>
      <c r="Y1011" s="2" t="s">
        <v>76</v>
      </c>
      <c r="Z1011" s="2"/>
      <c r="AA1011" s="2" t="s">
        <v>16241</v>
      </c>
      <c r="AB1011" s="2" t="s">
        <v>77</v>
      </c>
      <c r="AC1011" s="2" t="s">
        <v>18268</v>
      </c>
      <c r="AD1011" s="2">
        <v>2500700</v>
      </c>
      <c r="AE1011" s="2">
        <v>30</v>
      </c>
      <c r="AF1011" s="2"/>
      <c r="AG1011" s="2"/>
      <c r="AH1011" s="2" t="s">
        <v>18270</v>
      </c>
      <c r="AI1011" s="2">
        <v>4</v>
      </c>
      <c r="AJ1011" s="2">
        <v>3</v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 t="s">
        <v>78</v>
      </c>
      <c r="CE1011" s="2" t="s">
        <v>1017</v>
      </c>
      <c r="CF1011" s="2" t="s">
        <v>15685</v>
      </c>
      <c r="CG1011" s="2" t="s">
        <v>17390</v>
      </c>
      <c r="CH1011" s="2" t="s">
        <v>15706</v>
      </c>
      <c r="CI1011" s="49"/>
    </row>
    <row r="1012" spans="1:87" x14ac:dyDescent="0.2">
      <c r="A1012" s="2" t="s">
        <v>5122</v>
      </c>
      <c r="B1012" s="2" t="s">
        <v>24053</v>
      </c>
      <c r="C1012" s="2" t="s">
        <v>59</v>
      </c>
      <c r="D1012" s="2"/>
      <c r="E1012" s="2" t="s">
        <v>5122</v>
      </c>
      <c r="F1012" s="2" t="s">
        <v>5123</v>
      </c>
      <c r="G1012" s="23" t="s">
        <v>16069</v>
      </c>
      <c r="H1012" s="2"/>
      <c r="I1012" s="2" t="s">
        <v>5093</v>
      </c>
      <c r="J1012" s="2" t="s">
        <v>61</v>
      </c>
      <c r="K1012" s="2" t="s">
        <v>61</v>
      </c>
      <c r="L1012" s="46">
        <v>44768</v>
      </c>
      <c r="M1012" s="2" t="s">
        <v>4978</v>
      </c>
      <c r="N1012" s="2">
        <v>24.564730000000001</v>
      </c>
      <c r="O1012" s="2">
        <v>54.692140000000002</v>
      </c>
      <c r="P1012" s="2" t="s">
        <v>64</v>
      </c>
      <c r="Q1012" s="2" t="s">
        <v>65</v>
      </c>
      <c r="R1012" s="43" t="s">
        <v>18854</v>
      </c>
      <c r="S1012" s="41" t="s">
        <v>1554</v>
      </c>
      <c r="T1012" s="41" t="s">
        <v>18460</v>
      </c>
      <c r="U1012" s="2" t="s">
        <v>16801</v>
      </c>
      <c r="V1012" s="2" t="s">
        <v>1554</v>
      </c>
      <c r="W1012" s="41" t="s">
        <v>17589</v>
      </c>
      <c r="X1012" s="2" t="s">
        <v>68</v>
      </c>
      <c r="Y1012" s="2" t="s">
        <v>76</v>
      </c>
      <c r="Z1012" s="2"/>
      <c r="AA1012" s="2" t="s">
        <v>16241</v>
      </c>
      <c r="AB1012" s="2" t="s">
        <v>77</v>
      </c>
      <c r="AC1012" s="2" t="s">
        <v>18269</v>
      </c>
      <c r="AD1012" s="2">
        <v>2004100</v>
      </c>
      <c r="AE1012" s="2">
        <v>40</v>
      </c>
      <c r="AF1012" s="2"/>
      <c r="AG1012" s="2"/>
      <c r="AH1012" s="2" t="s">
        <v>18271</v>
      </c>
      <c r="AI1012" s="2">
        <v>3</v>
      </c>
      <c r="AJ1012" s="2">
        <v>3</v>
      </c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 t="s">
        <v>78</v>
      </c>
      <c r="CE1012" s="2" t="s">
        <v>19366</v>
      </c>
      <c r="CF1012" s="2" t="s">
        <v>15680</v>
      </c>
      <c r="CG1012" s="2" t="s">
        <v>15708</v>
      </c>
      <c r="CH1012" s="2" t="s">
        <v>15709</v>
      </c>
      <c r="CI1012" s="49"/>
    </row>
    <row r="1013" spans="1:87" x14ac:dyDescent="0.2">
      <c r="A1013" s="2" t="s">
        <v>1021</v>
      </c>
      <c r="B1013" s="2" t="s">
        <v>24054</v>
      </c>
      <c r="C1013" s="2" t="s">
        <v>59</v>
      </c>
      <c r="D1013" s="2" t="s">
        <v>1021</v>
      </c>
      <c r="E1013" s="2" t="s">
        <v>1021</v>
      </c>
      <c r="F1013" s="2" t="s">
        <v>1022</v>
      </c>
      <c r="G1013" s="23" t="s">
        <v>1023</v>
      </c>
      <c r="H1013" s="2" t="s">
        <v>61</v>
      </c>
      <c r="I1013" s="2" t="s">
        <v>61</v>
      </c>
      <c r="J1013" s="2" t="s">
        <v>61</v>
      </c>
      <c r="K1013" s="2" t="s">
        <v>61</v>
      </c>
      <c r="L1013" s="43" t="s">
        <v>17088</v>
      </c>
      <c r="M1013" s="2" t="s">
        <v>133</v>
      </c>
      <c r="N1013" s="39">
        <v>24.5719414</v>
      </c>
      <c r="O1013" s="39">
        <v>54.6900707</v>
      </c>
      <c r="P1013" s="2" t="s">
        <v>64</v>
      </c>
      <c r="Q1013" s="2" t="s">
        <v>65</v>
      </c>
      <c r="R1013" s="43" t="s">
        <v>16802</v>
      </c>
      <c r="S1013" s="41" t="s">
        <v>4932</v>
      </c>
      <c r="T1013" s="41" t="s">
        <v>18462</v>
      </c>
      <c r="U1013" s="2" t="s">
        <v>6245</v>
      </c>
      <c r="V1013" s="2" t="s">
        <v>360</v>
      </c>
      <c r="W1013" s="41" t="s">
        <v>17588</v>
      </c>
      <c r="X1013" s="2" t="s">
        <v>696</v>
      </c>
      <c r="Y1013" s="2" t="s">
        <v>102</v>
      </c>
      <c r="Z1013" s="2"/>
      <c r="AA1013" s="2" t="s">
        <v>16241</v>
      </c>
      <c r="AB1013" s="2" t="s">
        <v>103</v>
      </c>
      <c r="AC1013" s="2" t="s">
        <v>18269</v>
      </c>
      <c r="AD1013" s="2">
        <v>2004100</v>
      </c>
      <c r="AE1013" s="2">
        <v>35</v>
      </c>
      <c r="AF1013" s="2"/>
      <c r="AG1013" s="2"/>
      <c r="AH1013" s="2" t="s">
        <v>18271</v>
      </c>
      <c r="AI1013" s="2">
        <v>3</v>
      </c>
      <c r="AJ1013" s="2">
        <v>3</v>
      </c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 t="s">
        <v>78</v>
      </c>
      <c r="CE1013" s="2" t="s">
        <v>1024</v>
      </c>
      <c r="CF1013" s="2" t="s">
        <v>15685</v>
      </c>
      <c r="CG1013" s="2" t="s">
        <v>17390</v>
      </c>
      <c r="CH1013" s="2" t="s">
        <v>15706</v>
      </c>
      <c r="CI1013" s="49"/>
    </row>
    <row r="1014" spans="1:87" x14ac:dyDescent="0.2">
      <c r="A1014" s="2" t="s">
        <v>1025</v>
      </c>
      <c r="B1014" s="2" t="s">
        <v>24055</v>
      </c>
      <c r="C1014" s="2" t="s">
        <v>59</v>
      </c>
      <c r="D1014" s="2" t="s">
        <v>1025</v>
      </c>
      <c r="E1014" s="2" t="s">
        <v>1025</v>
      </c>
      <c r="F1014" s="2" t="s">
        <v>1026</v>
      </c>
      <c r="G1014" s="23" t="s">
        <v>1027</v>
      </c>
      <c r="H1014" s="2" t="s">
        <v>61</v>
      </c>
      <c r="I1014" s="2" t="s">
        <v>61</v>
      </c>
      <c r="J1014" s="2" t="s">
        <v>61</v>
      </c>
      <c r="K1014" s="2" t="s">
        <v>61</v>
      </c>
      <c r="L1014" s="43" t="s">
        <v>17088</v>
      </c>
      <c r="M1014" s="2" t="s">
        <v>133</v>
      </c>
      <c r="N1014" s="39">
        <v>24.426324999999999</v>
      </c>
      <c r="O1014" s="39">
        <v>54.475357000000002</v>
      </c>
      <c r="P1014" s="2" t="s">
        <v>64</v>
      </c>
      <c r="Q1014" s="2" t="s">
        <v>65</v>
      </c>
      <c r="R1014" s="43" t="s">
        <v>16802</v>
      </c>
      <c r="S1014" s="41" t="s">
        <v>4932</v>
      </c>
      <c r="T1014" s="41" t="s">
        <v>18462</v>
      </c>
      <c r="U1014" s="2" t="s">
        <v>6245</v>
      </c>
      <c r="V1014" s="2" t="s">
        <v>360</v>
      </c>
      <c r="W1014" s="41" t="s">
        <v>17588</v>
      </c>
      <c r="X1014" s="2" t="s">
        <v>68</v>
      </c>
      <c r="Y1014" s="2" t="s">
        <v>76</v>
      </c>
      <c r="Z1014" s="2"/>
      <c r="AA1014" s="2" t="s">
        <v>16241</v>
      </c>
      <c r="AB1014" s="2" t="s">
        <v>77</v>
      </c>
      <c r="AC1014" s="2" t="s">
        <v>18268</v>
      </c>
      <c r="AD1014" s="2">
        <v>2501600</v>
      </c>
      <c r="AE1014" s="2">
        <v>25</v>
      </c>
      <c r="AF1014" s="2"/>
      <c r="AG1014" s="2"/>
      <c r="AH1014" s="2" t="s">
        <v>18270</v>
      </c>
      <c r="AI1014" s="2">
        <v>3</v>
      </c>
      <c r="AJ1014" s="2">
        <v>3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 t="s">
        <v>71</v>
      </c>
      <c r="CE1014" s="2">
        <v>0</v>
      </c>
      <c r="CF1014" s="2" t="s">
        <v>15683</v>
      </c>
      <c r="CG1014" s="2" t="s">
        <v>253</v>
      </c>
      <c r="CH1014" s="2" t="s">
        <v>15706</v>
      </c>
      <c r="CI1014" s="49"/>
    </row>
    <row r="1015" spans="1:87" x14ac:dyDescent="0.2">
      <c r="A1015" s="2" t="s">
        <v>1028</v>
      </c>
      <c r="B1015" s="2" t="s">
        <v>24056</v>
      </c>
      <c r="C1015" s="2" t="s">
        <v>59</v>
      </c>
      <c r="D1015" s="2" t="s">
        <v>1028</v>
      </c>
      <c r="E1015" s="2" t="s">
        <v>1028</v>
      </c>
      <c r="F1015" s="2" t="s">
        <v>1029</v>
      </c>
      <c r="G1015" s="23" t="s">
        <v>1030</v>
      </c>
      <c r="H1015" s="2" t="s">
        <v>61</v>
      </c>
      <c r="I1015" s="2" t="s">
        <v>61</v>
      </c>
      <c r="J1015" s="2" t="s">
        <v>61</v>
      </c>
      <c r="K1015" s="2" t="s">
        <v>61</v>
      </c>
      <c r="L1015" s="43" t="s">
        <v>17088</v>
      </c>
      <c r="M1015" s="2" t="s">
        <v>133</v>
      </c>
      <c r="N1015" s="39">
        <v>24.3104792</v>
      </c>
      <c r="O1015" s="39">
        <v>54.519123</v>
      </c>
      <c r="P1015" s="2" t="s">
        <v>64</v>
      </c>
      <c r="Q1015" s="2" t="s">
        <v>65</v>
      </c>
      <c r="R1015" s="43" t="s">
        <v>16802</v>
      </c>
      <c r="S1015" s="41" t="s">
        <v>4932</v>
      </c>
      <c r="T1015" s="41" t="s">
        <v>18462</v>
      </c>
      <c r="U1015" s="2" t="s">
        <v>6245</v>
      </c>
      <c r="V1015" s="2" t="s">
        <v>360</v>
      </c>
      <c r="W1015" s="41" t="s">
        <v>17588</v>
      </c>
      <c r="X1015" s="2" t="s">
        <v>68</v>
      </c>
      <c r="Y1015" s="2" t="s">
        <v>69</v>
      </c>
      <c r="Z1015" s="2"/>
      <c r="AA1015" s="2" t="s">
        <v>16241</v>
      </c>
      <c r="AB1015" s="2" t="s">
        <v>70</v>
      </c>
      <c r="AC1015" s="2" t="s">
        <v>18268</v>
      </c>
      <c r="AD1015" s="2">
        <v>2041000</v>
      </c>
      <c r="AE1015" s="2">
        <v>38</v>
      </c>
      <c r="AF1015" s="2"/>
      <c r="AG1015" s="2"/>
      <c r="AH1015" s="2" t="s">
        <v>18270</v>
      </c>
      <c r="AI1015" s="2">
        <v>3</v>
      </c>
      <c r="AJ1015" s="2">
        <v>3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 t="s">
        <v>71</v>
      </c>
      <c r="CE1015" s="2">
        <v>0</v>
      </c>
      <c r="CF1015" s="2" t="s">
        <v>15685</v>
      </c>
      <c r="CG1015" s="2" t="s">
        <v>17390</v>
      </c>
      <c r="CH1015" s="2" t="s">
        <v>15706</v>
      </c>
      <c r="CI1015" s="49"/>
    </row>
    <row r="1016" spans="1:87" x14ac:dyDescent="0.2">
      <c r="A1016" s="2" t="s">
        <v>1000</v>
      </c>
      <c r="B1016" s="2" t="s">
        <v>24057</v>
      </c>
      <c r="C1016" s="2" t="s">
        <v>59</v>
      </c>
      <c r="D1016" s="2" t="s">
        <v>1000</v>
      </c>
      <c r="E1016" s="2" t="s">
        <v>1000</v>
      </c>
      <c r="F1016" s="2" t="s">
        <v>1001</v>
      </c>
      <c r="G1016" s="23" t="s">
        <v>1002</v>
      </c>
      <c r="H1016" s="2" t="s">
        <v>61</v>
      </c>
      <c r="I1016" s="2" t="s">
        <v>61</v>
      </c>
      <c r="J1016" s="2" t="s">
        <v>61</v>
      </c>
      <c r="K1016" s="2" t="s">
        <v>61</v>
      </c>
      <c r="L1016" s="43" t="s">
        <v>17088</v>
      </c>
      <c r="M1016" s="2" t="s">
        <v>133</v>
      </c>
      <c r="N1016" s="2">
        <v>24.515029999999999</v>
      </c>
      <c r="O1016" s="2">
        <v>54.537300000000002</v>
      </c>
      <c r="P1016" s="2" t="s">
        <v>64</v>
      </c>
      <c r="Q1016" s="2" t="s">
        <v>65</v>
      </c>
      <c r="R1016" s="43" t="s">
        <v>18854</v>
      </c>
      <c r="S1016" s="41" t="s">
        <v>1554</v>
      </c>
      <c r="T1016" s="41" t="s">
        <v>18460</v>
      </c>
      <c r="U1016" s="2" t="s">
        <v>16801</v>
      </c>
      <c r="V1016" s="2" t="s">
        <v>134</v>
      </c>
      <c r="W1016" s="41" t="s">
        <v>17588</v>
      </c>
      <c r="X1016" s="2" t="s">
        <v>68</v>
      </c>
      <c r="Y1016" s="2" t="s">
        <v>76</v>
      </c>
      <c r="Z1016" s="2"/>
      <c r="AA1016" s="2" t="s">
        <v>16241</v>
      </c>
      <c r="AB1016" s="2" t="s">
        <v>77</v>
      </c>
      <c r="AC1016" s="2" t="s">
        <v>18269</v>
      </c>
      <c r="AD1016" s="2">
        <v>2004400</v>
      </c>
      <c r="AE1016" s="2">
        <v>28.5</v>
      </c>
      <c r="AF1016" s="2"/>
      <c r="AG1016" s="2"/>
      <c r="AH1016" s="2" t="s">
        <v>18271</v>
      </c>
      <c r="AI1016" s="2">
        <v>3</v>
      </c>
      <c r="AJ1016" s="2">
        <v>3</v>
      </c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 t="s">
        <v>78</v>
      </c>
      <c r="CE1016" s="2" t="s">
        <v>1003</v>
      </c>
      <c r="CF1016" s="2" t="s">
        <v>15683</v>
      </c>
      <c r="CG1016" s="2" t="e">
        <v>#N/A</v>
      </c>
      <c r="CH1016" s="2" t="s">
        <v>15705</v>
      </c>
      <c r="CI1016" s="49"/>
    </row>
    <row r="1017" spans="1:87" x14ac:dyDescent="0.2">
      <c r="A1017" s="2" t="s">
        <v>1011</v>
      </c>
      <c r="B1017" s="2" t="s">
        <v>24058</v>
      </c>
      <c r="C1017" s="2" t="s">
        <v>59</v>
      </c>
      <c r="D1017" s="2" t="s">
        <v>1011</v>
      </c>
      <c r="E1017" s="2" t="s">
        <v>1011</v>
      </c>
      <c r="F1017" s="2" t="s">
        <v>1012</v>
      </c>
      <c r="G1017" s="23" t="s">
        <v>16345</v>
      </c>
      <c r="H1017" s="2" t="s">
        <v>61</v>
      </c>
      <c r="I1017" s="2" t="s">
        <v>61</v>
      </c>
      <c r="J1017" s="2" t="s">
        <v>61</v>
      </c>
      <c r="K1017" s="2" t="s">
        <v>61</v>
      </c>
      <c r="L1017" s="46">
        <v>41177</v>
      </c>
      <c r="M1017" s="2" t="s">
        <v>133</v>
      </c>
      <c r="N1017" s="39">
        <v>24.834752999999999</v>
      </c>
      <c r="O1017" s="39">
        <v>55.048406999999997</v>
      </c>
      <c r="P1017" s="2" t="s">
        <v>64</v>
      </c>
      <c r="Q1017" s="2" t="s">
        <v>65</v>
      </c>
      <c r="R1017" s="43" t="s">
        <v>18854</v>
      </c>
      <c r="S1017" s="41" t="s">
        <v>1554</v>
      </c>
      <c r="T1017" s="41" t="s">
        <v>18460</v>
      </c>
      <c r="U1017" s="2" t="s">
        <v>16801</v>
      </c>
      <c r="V1017" s="2" t="s">
        <v>253</v>
      </c>
      <c r="W1017" s="41" t="s">
        <v>17588</v>
      </c>
      <c r="X1017" s="2" t="s">
        <v>153</v>
      </c>
      <c r="Y1017" s="2" t="s">
        <v>86</v>
      </c>
      <c r="Z1017" s="2"/>
      <c r="AA1017" s="2" t="s">
        <v>16241</v>
      </c>
      <c r="AB1017" s="2" t="s">
        <v>87</v>
      </c>
      <c r="AC1017" s="2" t="s">
        <v>18269</v>
      </c>
      <c r="AD1017" s="2">
        <v>2106100</v>
      </c>
      <c r="AE1017" s="2">
        <v>38</v>
      </c>
      <c r="AF1017" s="2"/>
      <c r="AG1017" s="2"/>
      <c r="AH1017" s="2" t="s">
        <v>18271</v>
      </c>
      <c r="AI1017" s="2">
        <v>4</v>
      </c>
      <c r="AJ1017" s="2">
        <v>3</v>
      </c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 t="s">
        <v>78</v>
      </c>
      <c r="CE1017" s="2" t="s">
        <v>1013</v>
      </c>
      <c r="CF1017" s="2" t="s">
        <v>15680</v>
      </c>
      <c r="CG1017" s="2" t="e">
        <v>#N/A</v>
      </c>
      <c r="CH1017" s="2" t="s">
        <v>15705</v>
      </c>
      <c r="CI1017" s="49"/>
    </row>
    <row r="1018" spans="1:87" x14ac:dyDescent="0.2">
      <c r="A1018" s="2" t="s">
        <v>1018</v>
      </c>
      <c r="B1018" s="2" t="s">
        <v>24059</v>
      </c>
      <c r="C1018" s="2" t="s">
        <v>59</v>
      </c>
      <c r="D1018" s="2" t="s">
        <v>1018</v>
      </c>
      <c r="E1018" s="2" t="s">
        <v>1018</v>
      </c>
      <c r="F1018" s="2" t="s">
        <v>1019</v>
      </c>
      <c r="G1018" s="23" t="s">
        <v>1020</v>
      </c>
      <c r="H1018" s="2" t="s">
        <v>83</v>
      </c>
      <c r="I1018" s="2" t="s">
        <v>61</v>
      </c>
      <c r="J1018" s="2" t="s">
        <v>61</v>
      </c>
      <c r="K1018" s="2" t="s">
        <v>61</v>
      </c>
      <c r="L1018" s="46">
        <v>41608</v>
      </c>
      <c r="M1018" s="2" t="s">
        <v>133</v>
      </c>
      <c r="N1018" s="2">
        <v>24.315010000000001</v>
      </c>
      <c r="O1018" s="2">
        <v>54.617671999999999</v>
      </c>
      <c r="P1018" s="2" t="s">
        <v>64</v>
      </c>
      <c r="Q1018" s="2" t="s">
        <v>65</v>
      </c>
      <c r="R1018" s="43" t="s">
        <v>18854</v>
      </c>
      <c r="S1018" s="41" t="s">
        <v>1554</v>
      </c>
      <c r="T1018" s="41" t="s">
        <v>18460</v>
      </c>
      <c r="U1018" s="2" t="s">
        <v>16803</v>
      </c>
      <c r="V1018" s="2" t="s">
        <v>253</v>
      </c>
      <c r="W1018" s="41" t="s">
        <v>17588</v>
      </c>
      <c r="X1018" s="2" t="s">
        <v>68</v>
      </c>
      <c r="Y1018" s="2" t="s">
        <v>86</v>
      </c>
      <c r="Z1018" s="2"/>
      <c r="AA1018" s="2" t="s">
        <v>16241</v>
      </c>
      <c r="AB1018" s="2" t="s">
        <v>87</v>
      </c>
      <c r="AC1018" s="2" t="s">
        <v>18268</v>
      </c>
      <c r="AD1018" s="2">
        <v>2046100</v>
      </c>
      <c r="AE1018" s="2">
        <v>28.5</v>
      </c>
      <c r="AF1018" s="2"/>
      <c r="AG1018" s="2"/>
      <c r="AH1018" s="2" t="s">
        <v>18270</v>
      </c>
      <c r="AI1018" s="2">
        <v>3</v>
      </c>
      <c r="AJ1018" s="2">
        <v>3</v>
      </c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 t="s">
        <v>78</v>
      </c>
      <c r="CE1018" s="2" t="s">
        <v>19367</v>
      </c>
      <c r="CF1018" s="2" t="s">
        <v>15683</v>
      </c>
      <c r="CG1018" s="2" t="e">
        <v>#N/A</v>
      </c>
      <c r="CH1018" s="2" t="s">
        <v>15705</v>
      </c>
      <c r="CI1018" s="49"/>
    </row>
    <row r="1019" spans="1:87" x14ac:dyDescent="0.2">
      <c r="A1019" s="2" t="s">
        <v>1038</v>
      </c>
      <c r="B1019" s="2" t="s">
        <v>24060</v>
      </c>
      <c r="C1019" s="2" t="s">
        <v>59</v>
      </c>
      <c r="D1019" s="2" t="s">
        <v>1038</v>
      </c>
      <c r="E1019" s="2" t="s">
        <v>1038</v>
      </c>
      <c r="F1019" s="2" t="s">
        <v>1039</v>
      </c>
      <c r="G1019" s="23" t="s">
        <v>1040</v>
      </c>
      <c r="H1019" s="2" t="s">
        <v>61</v>
      </c>
      <c r="I1019" s="2" t="s">
        <v>61</v>
      </c>
      <c r="J1019" s="2" t="s">
        <v>61</v>
      </c>
      <c r="K1019" s="2" t="s">
        <v>61</v>
      </c>
      <c r="L1019" s="43" t="s">
        <v>17088</v>
      </c>
      <c r="M1019" s="2" t="s">
        <v>133</v>
      </c>
      <c r="N1019" s="2">
        <v>24.350429999999999</v>
      </c>
      <c r="O1019" s="2">
        <v>54.51652</v>
      </c>
      <c r="P1019" s="2" t="s">
        <v>64</v>
      </c>
      <c r="Q1019" s="2" t="s">
        <v>65</v>
      </c>
      <c r="R1019" s="43" t="s">
        <v>16802</v>
      </c>
      <c r="S1019" s="41" t="s">
        <v>4932</v>
      </c>
      <c r="T1019" s="41" t="s">
        <v>18462</v>
      </c>
      <c r="U1019" s="2" t="s">
        <v>6245</v>
      </c>
      <c r="V1019" s="2" t="s">
        <v>360</v>
      </c>
      <c r="W1019" s="41" t="s">
        <v>17588</v>
      </c>
      <c r="X1019" s="2" t="s">
        <v>68</v>
      </c>
      <c r="Y1019" s="2" t="s">
        <v>102</v>
      </c>
      <c r="Z1019" s="2"/>
      <c r="AA1019" s="2" t="s">
        <v>16241</v>
      </c>
      <c r="AB1019" s="2" t="s">
        <v>103</v>
      </c>
      <c r="AC1019" s="2" t="s">
        <v>18269</v>
      </c>
      <c r="AD1019" s="2">
        <v>2600200</v>
      </c>
      <c r="AE1019" s="2">
        <v>28</v>
      </c>
      <c r="AF1019" s="2"/>
      <c r="AG1019" s="2"/>
      <c r="AH1019" s="2" t="s">
        <v>18271</v>
      </c>
      <c r="AI1019" s="2">
        <v>3</v>
      </c>
      <c r="AJ1019" s="2">
        <v>3</v>
      </c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 t="s">
        <v>78</v>
      </c>
      <c r="CE1019" s="2" t="s">
        <v>1041</v>
      </c>
      <c r="CF1019" s="2" t="s">
        <v>15683</v>
      </c>
      <c r="CG1019" s="2" t="s">
        <v>253</v>
      </c>
      <c r="CH1019" s="2" t="s">
        <v>15706</v>
      </c>
      <c r="CI1019" s="49"/>
    </row>
    <row r="1020" spans="1:87" x14ac:dyDescent="0.2">
      <c r="A1020" s="2" t="s">
        <v>1042</v>
      </c>
      <c r="B1020" s="2" t="s">
        <v>24061</v>
      </c>
      <c r="C1020" s="2" t="s">
        <v>59</v>
      </c>
      <c r="D1020" s="2" t="s">
        <v>1042</v>
      </c>
      <c r="E1020" s="2" t="s">
        <v>1042</v>
      </c>
      <c r="F1020" s="2" t="s">
        <v>1043</v>
      </c>
      <c r="G1020" s="23" t="s">
        <v>1044</v>
      </c>
      <c r="H1020" s="2" t="s">
        <v>61</v>
      </c>
      <c r="I1020" s="2" t="s">
        <v>61</v>
      </c>
      <c r="J1020" s="2" t="s">
        <v>61</v>
      </c>
      <c r="K1020" s="2" t="s">
        <v>61</v>
      </c>
      <c r="L1020" s="43" t="s">
        <v>17088</v>
      </c>
      <c r="M1020" s="2" t="s">
        <v>133</v>
      </c>
      <c r="N1020" s="2">
        <v>24.281179999999999</v>
      </c>
      <c r="O1020" s="2">
        <v>54.438310000000001</v>
      </c>
      <c r="P1020" s="2" t="s">
        <v>64</v>
      </c>
      <c r="Q1020" s="2" t="s">
        <v>65</v>
      </c>
      <c r="R1020" s="43" t="s">
        <v>16802</v>
      </c>
      <c r="S1020" s="41" t="s">
        <v>4932</v>
      </c>
      <c r="T1020" s="41" t="s">
        <v>18462</v>
      </c>
      <c r="U1020" s="2" t="s">
        <v>6245</v>
      </c>
      <c r="V1020" s="2" t="s">
        <v>360</v>
      </c>
      <c r="W1020" s="41" t="s">
        <v>17588</v>
      </c>
      <c r="X1020" s="2" t="s">
        <v>68</v>
      </c>
      <c r="Y1020" s="2" t="s">
        <v>76</v>
      </c>
      <c r="Z1020" s="2"/>
      <c r="AA1020" s="2" t="s">
        <v>16241</v>
      </c>
      <c r="AB1020" s="2" t="s">
        <v>77</v>
      </c>
      <c r="AC1020" s="2" t="s">
        <v>18268</v>
      </c>
      <c r="AD1020" s="2">
        <v>2041000</v>
      </c>
      <c r="AE1020" s="2">
        <v>25</v>
      </c>
      <c r="AF1020" s="2"/>
      <c r="AG1020" s="2"/>
      <c r="AH1020" s="2" t="s">
        <v>18270</v>
      </c>
      <c r="AI1020" s="2">
        <v>3</v>
      </c>
      <c r="AJ1020" s="2">
        <v>3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 t="s">
        <v>78</v>
      </c>
      <c r="CE1020" s="2" t="s">
        <v>1045</v>
      </c>
      <c r="CF1020" s="2" t="s">
        <v>15683</v>
      </c>
      <c r="CG1020" s="2" t="s">
        <v>253</v>
      </c>
      <c r="CH1020" s="2" t="s">
        <v>15706</v>
      </c>
      <c r="CI1020" s="49"/>
    </row>
    <row r="1021" spans="1:87" x14ac:dyDescent="0.2">
      <c r="A1021" s="2" t="s">
        <v>1046</v>
      </c>
      <c r="B1021" s="2" t="s">
        <v>24062</v>
      </c>
      <c r="C1021" s="2" t="s">
        <v>59</v>
      </c>
      <c r="D1021" s="2" t="s">
        <v>1046</v>
      </c>
      <c r="E1021" s="2" t="s">
        <v>1046</v>
      </c>
      <c r="F1021" s="2" t="s">
        <v>1047</v>
      </c>
      <c r="G1021" s="23" t="s">
        <v>1048</v>
      </c>
      <c r="H1021" s="2" t="s">
        <v>61</v>
      </c>
      <c r="I1021" s="2" t="s">
        <v>61</v>
      </c>
      <c r="J1021" s="2" t="s">
        <v>61</v>
      </c>
      <c r="K1021" s="2" t="s">
        <v>61</v>
      </c>
      <c r="L1021" s="43" t="s">
        <v>17088</v>
      </c>
      <c r="M1021" s="2" t="s">
        <v>133</v>
      </c>
      <c r="N1021" s="2">
        <v>24.348970999999999</v>
      </c>
      <c r="O1021" s="2">
        <v>54.648246999999998</v>
      </c>
      <c r="P1021" s="2" t="s">
        <v>64</v>
      </c>
      <c r="Q1021" s="2" t="s">
        <v>65</v>
      </c>
      <c r="R1021" s="43" t="s">
        <v>16802</v>
      </c>
      <c r="S1021" s="41" t="s">
        <v>4932</v>
      </c>
      <c r="T1021" s="41" t="s">
        <v>18462</v>
      </c>
      <c r="U1021" s="2" t="s">
        <v>6245</v>
      </c>
      <c r="V1021" s="2" t="s">
        <v>360</v>
      </c>
      <c r="W1021" s="41" t="s">
        <v>17588</v>
      </c>
      <c r="X1021" s="2" t="s">
        <v>68</v>
      </c>
      <c r="Y1021" s="2" t="s">
        <v>102</v>
      </c>
      <c r="Z1021" s="2"/>
      <c r="AA1021" s="2" t="s">
        <v>16241</v>
      </c>
      <c r="AB1021" s="2" t="s">
        <v>103</v>
      </c>
      <c r="AC1021" s="2" t="s">
        <v>18268</v>
      </c>
      <c r="AD1021" s="2">
        <v>2046400</v>
      </c>
      <c r="AE1021" s="2">
        <v>29</v>
      </c>
      <c r="AF1021" s="2"/>
      <c r="AG1021" s="2"/>
      <c r="AH1021" s="2" t="s">
        <v>18270</v>
      </c>
      <c r="AI1021" s="2">
        <v>3</v>
      </c>
      <c r="AJ1021" s="2">
        <v>3</v>
      </c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 t="s">
        <v>78</v>
      </c>
      <c r="CE1021" s="2" t="s">
        <v>1049</v>
      </c>
      <c r="CF1021" s="2" t="s">
        <v>15683</v>
      </c>
      <c r="CG1021" s="2" t="s">
        <v>253</v>
      </c>
      <c r="CH1021" s="2" t="s">
        <v>15706</v>
      </c>
      <c r="CI1021" s="49"/>
    </row>
    <row r="1022" spans="1:87" x14ac:dyDescent="0.2">
      <c r="A1022" s="2" t="s">
        <v>1050</v>
      </c>
      <c r="B1022" s="2" t="s">
        <v>24063</v>
      </c>
      <c r="C1022" s="2" t="s">
        <v>59</v>
      </c>
      <c r="D1022" s="2" t="s">
        <v>1050</v>
      </c>
      <c r="E1022" s="2" t="s">
        <v>1050</v>
      </c>
      <c r="F1022" s="2" t="s">
        <v>1051</v>
      </c>
      <c r="G1022" s="23" t="s">
        <v>1052</v>
      </c>
      <c r="H1022" s="2" t="s">
        <v>61</v>
      </c>
      <c r="I1022" s="2" t="s">
        <v>61</v>
      </c>
      <c r="J1022" s="2" t="s">
        <v>61</v>
      </c>
      <c r="K1022" s="2" t="s">
        <v>61</v>
      </c>
      <c r="L1022" s="43" t="s">
        <v>17088</v>
      </c>
      <c r="M1022" s="2" t="s">
        <v>133</v>
      </c>
      <c r="N1022" s="2">
        <v>24.399740000000001</v>
      </c>
      <c r="O1022" s="2">
        <v>54.473329999999997</v>
      </c>
      <c r="P1022" s="2" t="s">
        <v>64</v>
      </c>
      <c r="Q1022" s="2" t="s">
        <v>65</v>
      </c>
      <c r="R1022" s="43" t="s">
        <v>18854</v>
      </c>
      <c r="S1022" s="41" t="s">
        <v>272</v>
      </c>
      <c r="T1022" s="41" t="s">
        <v>18461</v>
      </c>
      <c r="U1022" s="2" t="s">
        <v>16801</v>
      </c>
      <c r="V1022" s="2" t="s">
        <v>272</v>
      </c>
      <c r="W1022" s="41" t="s">
        <v>17588</v>
      </c>
      <c r="X1022" s="2" t="s">
        <v>68</v>
      </c>
      <c r="Y1022" s="2" t="s">
        <v>86</v>
      </c>
      <c r="Z1022" s="2"/>
      <c r="AA1022" s="2" t="s">
        <v>16241</v>
      </c>
      <c r="AB1022" s="2" t="s">
        <v>87</v>
      </c>
      <c r="AC1022" s="2" t="s">
        <v>18268</v>
      </c>
      <c r="AD1022" s="2">
        <v>2501700</v>
      </c>
      <c r="AE1022" s="2">
        <v>19</v>
      </c>
      <c r="AF1022" s="2"/>
      <c r="AG1022" s="2"/>
      <c r="AH1022" s="2" t="s">
        <v>18270</v>
      </c>
      <c r="AI1022" s="2">
        <v>3</v>
      </c>
      <c r="AJ1022" s="2">
        <v>3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 t="s">
        <v>78</v>
      </c>
      <c r="CE1022" s="2" t="s">
        <v>1053</v>
      </c>
      <c r="CF1022" s="2" t="s">
        <v>15684</v>
      </c>
      <c r="CG1022" s="2" t="e">
        <v>#N/A</v>
      </c>
      <c r="CH1022" s="2" t="s">
        <v>272</v>
      </c>
      <c r="CI1022" s="49"/>
    </row>
    <row r="1023" spans="1:87" x14ac:dyDescent="0.2">
      <c r="A1023" s="2" t="s">
        <v>1054</v>
      </c>
      <c r="B1023" s="2" t="s">
        <v>24064</v>
      </c>
      <c r="C1023" s="2" t="s">
        <v>59</v>
      </c>
      <c r="D1023" s="2" t="s">
        <v>1054</v>
      </c>
      <c r="E1023" s="2" t="s">
        <v>1054</v>
      </c>
      <c r="F1023" s="2" t="s">
        <v>1055</v>
      </c>
      <c r="G1023" s="23" t="s">
        <v>1056</v>
      </c>
      <c r="H1023" s="2" t="s">
        <v>83</v>
      </c>
      <c r="I1023" s="2" t="s">
        <v>61</v>
      </c>
      <c r="J1023" s="2" t="s">
        <v>61</v>
      </c>
      <c r="K1023" s="2" t="s">
        <v>61</v>
      </c>
      <c r="L1023" s="46">
        <v>41973</v>
      </c>
      <c r="M1023" s="2" t="s">
        <v>133</v>
      </c>
      <c r="N1023" s="39">
        <v>24.295913200000001</v>
      </c>
      <c r="O1023" s="39">
        <v>54.490307100000003</v>
      </c>
      <c r="P1023" s="2" t="s">
        <v>64</v>
      </c>
      <c r="Q1023" s="2" t="s">
        <v>65</v>
      </c>
      <c r="R1023" s="43" t="s">
        <v>16802</v>
      </c>
      <c r="S1023" s="41" t="s">
        <v>4932</v>
      </c>
      <c r="T1023" s="41" t="s">
        <v>18462</v>
      </c>
      <c r="U1023" s="2" t="s">
        <v>6245</v>
      </c>
      <c r="V1023" s="2" t="s">
        <v>360</v>
      </c>
      <c r="W1023" s="41" t="s">
        <v>17588</v>
      </c>
      <c r="X1023" s="2" t="s">
        <v>68</v>
      </c>
      <c r="Y1023" s="2" t="s">
        <v>76</v>
      </c>
      <c r="Z1023" s="2"/>
      <c r="AA1023" s="2" t="s">
        <v>16241</v>
      </c>
      <c r="AB1023" s="2" t="s">
        <v>77</v>
      </c>
      <c r="AC1023" s="2" t="s">
        <v>18268</v>
      </c>
      <c r="AD1023" s="2">
        <v>2041000</v>
      </c>
      <c r="AE1023" s="2">
        <v>25</v>
      </c>
      <c r="AF1023" s="2"/>
      <c r="AG1023" s="2"/>
      <c r="AH1023" s="2" t="s">
        <v>18270</v>
      </c>
      <c r="AI1023" s="2">
        <v>3</v>
      </c>
      <c r="AJ1023" s="2">
        <v>3</v>
      </c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 t="s">
        <v>78</v>
      </c>
      <c r="CE1023" s="2" t="s">
        <v>1057</v>
      </c>
      <c r="CF1023" s="2" t="s">
        <v>15683</v>
      </c>
      <c r="CG1023" s="2" t="s">
        <v>253</v>
      </c>
      <c r="CH1023" s="2" t="s">
        <v>15706</v>
      </c>
      <c r="CI1023" s="49"/>
    </row>
    <row r="1024" spans="1:87" x14ac:dyDescent="0.2">
      <c r="A1024" s="2" t="s">
        <v>1058</v>
      </c>
      <c r="B1024" s="2" t="s">
        <v>24065</v>
      </c>
      <c r="C1024" s="2" t="s">
        <v>59</v>
      </c>
      <c r="D1024" s="2" t="s">
        <v>1058</v>
      </c>
      <c r="E1024" s="2" t="s">
        <v>1058</v>
      </c>
      <c r="F1024" s="2" t="s">
        <v>1059</v>
      </c>
      <c r="G1024" s="23" t="s">
        <v>1060</v>
      </c>
      <c r="H1024" s="2" t="s">
        <v>61</v>
      </c>
      <c r="I1024" s="2" t="s">
        <v>61</v>
      </c>
      <c r="J1024" s="2" t="s">
        <v>61</v>
      </c>
      <c r="K1024" s="2" t="s">
        <v>61</v>
      </c>
      <c r="L1024" s="43" t="s">
        <v>17088</v>
      </c>
      <c r="M1024" s="2" t="s">
        <v>133</v>
      </c>
      <c r="N1024" s="39">
        <v>24.470600000000001</v>
      </c>
      <c r="O1024" s="39">
        <v>54.382461999999997</v>
      </c>
      <c r="P1024" s="2" t="s">
        <v>64</v>
      </c>
      <c r="Q1024" s="2" t="s">
        <v>65</v>
      </c>
      <c r="R1024" s="43" t="s">
        <v>16802</v>
      </c>
      <c r="S1024" s="41" t="s">
        <v>4932</v>
      </c>
      <c r="T1024" s="41" t="s">
        <v>18462</v>
      </c>
      <c r="U1024" s="2" t="s">
        <v>6245</v>
      </c>
      <c r="V1024" s="2" t="s">
        <v>360</v>
      </c>
      <c r="W1024" s="41" t="s">
        <v>17588</v>
      </c>
      <c r="X1024" s="2" t="s">
        <v>68</v>
      </c>
      <c r="Y1024" s="2" t="s">
        <v>102</v>
      </c>
      <c r="Z1024" s="2"/>
      <c r="AA1024" s="2" t="s">
        <v>16241</v>
      </c>
      <c r="AB1024" s="2" t="s">
        <v>103</v>
      </c>
      <c r="AC1024" s="2" t="s">
        <v>18268</v>
      </c>
      <c r="AD1024" s="2">
        <v>2501000</v>
      </c>
      <c r="AE1024" s="2">
        <v>29</v>
      </c>
      <c r="AF1024" s="2"/>
      <c r="AG1024" s="2"/>
      <c r="AH1024" s="2" t="s">
        <v>18270</v>
      </c>
      <c r="AI1024" s="2">
        <v>3</v>
      </c>
      <c r="AJ1024" s="2">
        <v>3</v>
      </c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 t="s">
        <v>78</v>
      </c>
      <c r="CE1024" s="2" t="s">
        <v>1061</v>
      </c>
      <c r="CF1024" s="2" t="s">
        <v>15683</v>
      </c>
      <c r="CG1024" s="2" t="s">
        <v>253</v>
      </c>
      <c r="CH1024" s="2" t="s">
        <v>15706</v>
      </c>
      <c r="CI1024" s="49"/>
    </row>
    <row r="1025" spans="1:87" x14ac:dyDescent="0.2">
      <c r="A1025" s="2" t="s">
        <v>1062</v>
      </c>
      <c r="B1025" s="2" t="s">
        <v>24066</v>
      </c>
      <c r="C1025" s="2" t="s">
        <v>59</v>
      </c>
      <c r="D1025" s="2" t="s">
        <v>1062</v>
      </c>
      <c r="E1025" s="2" t="s">
        <v>1062</v>
      </c>
      <c r="F1025" s="2" t="s">
        <v>1063</v>
      </c>
      <c r="G1025" s="23" t="s">
        <v>1064</v>
      </c>
      <c r="H1025" s="2" t="s">
        <v>61</v>
      </c>
      <c r="I1025" s="2" t="s">
        <v>61</v>
      </c>
      <c r="J1025" s="2" t="s">
        <v>61</v>
      </c>
      <c r="K1025" s="2" t="s">
        <v>61</v>
      </c>
      <c r="L1025" s="46">
        <v>40503</v>
      </c>
      <c r="M1025" s="2" t="s">
        <v>133</v>
      </c>
      <c r="N1025" s="2">
        <v>24.499970999999999</v>
      </c>
      <c r="O1025" s="2">
        <v>54.374457</v>
      </c>
      <c r="P1025" s="2" t="s">
        <v>64</v>
      </c>
      <c r="Q1025" s="2" t="s">
        <v>65</v>
      </c>
      <c r="R1025" s="43" t="s">
        <v>18854</v>
      </c>
      <c r="S1025" s="41" t="s">
        <v>272</v>
      </c>
      <c r="T1025" s="41" t="s">
        <v>18461</v>
      </c>
      <c r="U1025" s="2" t="s">
        <v>16801</v>
      </c>
      <c r="V1025" s="2" t="s">
        <v>272</v>
      </c>
      <c r="W1025" s="41" t="s">
        <v>17588</v>
      </c>
      <c r="X1025" s="2" t="s">
        <v>68</v>
      </c>
      <c r="Y1025" s="2" t="s">
        <v>102</v>
      </c>
      <c r="Z1025" s="2" t="s">
        <v>20</v>
      </c>
      <c r="AA1025" s="2" t="s">
        <v>16241</v>
      </c>
      <c r="AB1025" s="2" t="s">
        <v>103</v>
      </c>
      <c r="AC1025" s="2" t="s">
        <v>18268</v>
      </c>
      <c r="AD1025" s="2">
        <v>2500100</v>
      </c>
      <c r="AE1025" s="2">
        <v>47</v>
      </c>
      <c r="AF1025" s="2"/>
      <c r="AG1025" s="2"/>
      <c r="AH1025" s="2" t="s">
        <v>18270</v>
      </c>
      <c r="AI1025" s="2">
        <v>3</v>
      </c>
      <c r="AJ1025" s="2">
        <v>3</v>
      </c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 t="s">
        <v>78</v>
      </c>
      <c r="CE1025" s="2" t="s">
        <v>1065</v>
      </c>
      <c r="CF1025" s="2" t="s">
        <v>15684</v>
      </c>
      <c r="CG1025" s="2" t="e">
        <v>#N/A</v>
      </c>
      <c r="CH1025" s="2" t="s">
        <v>272</v>
      </c>
      <c r="CI1025" s="49"/>
    </row>
    <row r="1026" spans="1:87" x14ac:dyDescent="0.2">
      <c r="A1026" s="2" t="s">
        <v>1066</v>
      </c>
      <c r="B1026" s="2" t="s">
        <v>24067</v>
      </c>
      <c r="C1026" s="2" t="s">
        <v>59</v>
      </c>
      <c r="D1026" s="2" t="s">
        <v>1066</v>
      </c>
      <c r="E1026" s="2" t="s">
        <v>1066</v>
      </c>
      <c r="F1026" s="2" t="s">
        <v>1067</v>
      </c>
      <c r="G1026" s="23" t="s">
        <v>1068</v>
      </c>
      <c r="H1026" s="2" t="s">
        <v>61</v>
      </c>
      <c r="I1026" s="2" t="s">
        <v>61</v>
      </c>
      <c r="J1026" s="2" t="s">
        <v>61</v>
      </c>
      <c r="K1026" s="2" t="s">
        <v>61</v>
      </c>
      <c r="L1026" s="46">
        <v>42001</v>
      </c>
      <c r="M1026" s="2" t="s">
        <v>133</v>
      </c>
      <c r="N1026" s="2">
        <v>24.497081999999999</v>
      </c>
      <c r="O1026" s="2">
        <v>54.363714000000002</v>
      </c>
      <c r="P1026" s="2" t="s">
        <v>64</v>
      </c>
      <c r="Q1026" s="2" t="s">
        <v>65</v>
      </c>
      <c r="R1026" s="43" t="s">
        <v>16802</v>
      </c>
      <c r="S1026" s="41" t="s">
        <v>4932</v>
      </c>
      <c r="T1026" s="41" t="s">
        <v>18462</v>
      </c>
      <c r="U1026" s="2" t="s">
        <v>6245</v>
      </c>
      <c r="V1026" s="2" t="s">
        <v>360</v>
      </c>
      <c r="W1026" s="41" t="s">
        <v>17588</v>
      </c>
      <c r="X1026" s="2" t="s">
        <v>68</v>
      </c>
      <c r="Y1026" s="2" t="s">
        <v>102</v>
      </c>
      <c r="Z1026" s="2"/>
      <c r="AA1026" s="2" t="s">
        <v>16241</v>
      </c>
      <c r="AB1026" s="2" t="s">
        <v>103</v>
      </c>
      <c r="AC1026" s="2" t="s">
        <v>18268</v>
      </c>
      <c r="AD1026" s="2">
        <v>2500200</v>
      </c>
      <c r="AE1026" s="2">
        <v>25</v>
      </c>
      <c r="AF1026" s="2"/>
      <c r="AG1026" s="2"/>
      <c r="AH1026" s="2" t="s">
        <v>18270</v>
      </c>
      <c r="AI1026" s="2">
        <v>6</v>
      </c>
      <c r="AJ1026" s="2">
        <v>3</v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 t="s">
        <v>78</v>
      </c>
      <c r="CE1026" s="2" t="s">
        <v>1069</v>
      </c>
      <c r="CF1026" s="2" t="s">
        <v>15683</v>
      </c>
      <c r="CG1026" s="2" t="s">
        <v>253</v>
      </c>
      <c r="CH1026" s="2" t="s">
        <v>15706</v>
      </c>
      <c r="CI1026" s="49"/>
    </row>
    <row r="1027" spans="1:87" x14ac:dyDescent="0.2">
      <c r="A1027" s="2" t="s">
        <v>1031</v>
      </c>
      <c r="B1027" s="2" t="s">
        <v>24068</v>
      </c>
      <c r="C1027" s="2" t="s">
        <v>59</v>
      </c>
      <c r="D1027" s="2" t="s">
        <v>1031</v>
      </c>
      <c r="E1027" s="2" t="s">
        <v>1031</v>
      </c>
      <c r="F1027" s="2" t="s">
        <v>1032</v>
      </c>
      <c r="G1027" s="23" t="s">
        <v>17769</v>
      </c>
      <c r="H1027" s="2" t="s">
        <v>61</v>
      </c>
      <c r="I1027" s="2" t="s">
        <v>61</v>
      </c>
      <c r="J1027" s="2" t="s">
        <v>61</v>
      </c>
      <c r="K1027" s="2" t="s">
        <v>61</v>
      </c>
      <c r="L1027" s="46">
        <v>41237</v>
      </c>
      <c r="M1027" s="2" t="s">
        <v>133</v>
      </c>
      <c r="N1027" s="39">
        <v>24.834441999999999</v>
      </c>
      <c r="O1027" s="39">
        <v>54.886071999999999</v>
      </c>
      <c r="P1027" s="2" t="s">
        <v>64</v>
      </c>
      <c r="Q1027" s="2" t="s">
        <v>65</v>
      </c>
      <c r="R1027" s="43" t="s">
        <v>18854</v>
      </c>
      <c r="S1027" s="41" t="s">
        <v>1554</v>
      </c>
      <c r="T1027" s="41" t="s">
        <v>18460</v>
      </c>
      <c r="U1027" s="2" t="s">
        <v>16801</v>
      </c>
      <c r="V1027" s="2" t="s">
        <v>253</v>
      </c>
      <c r="W1027" s="41" t="s">
        <v>17588</v>
      </c>
      <c r="X1027" s="2" t="s">
        <v>153</v>
      </c>
      <c r="Y1027" s="2" t="s">
        <v>69</v>
      </c>
      <c r="Z1027" s="2"/>
      <c r="AA1027" s="2" t="s">
        <v>16241</v>
      </c>
      <c r="AB1027" s="2" t="s">
        <v>70</v>
      </c>
      <c r="AC1027" s="2" t="s">
        <v>18269</v>
      </c>
      <c r="AD1027" s="2">
        <v>2106100</v>
      </c>
      <c r="AE1027" s="2">
        <v>38.5</v>
      </c>
      <c r="AF1027" s="2"/>
      <c r="AG1027" s="2"/>
      <c r="AH1027" s="2" t="s">
        <v>18271</v>
      </c>
      <c r="AI1027" s="2">
        <v>3</v>
      </c>
      <c r="AJ1027" s="2">
        <v>3</v>
      </c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 t="s">
        <v>71</v>
      </c>
      <c r="CE1027" s="2">
        <v>0</v>
      </c>
      <c r="CF1027" s="2" t="s">
        <v>15680</v>
      </c>
      <c r="CG1027" s="2" t="e">
        <v>#N/A</v>
      </c>
      <c r="CH1027" s="2" t="s">
        <v>15705</v>
      </c>
      <c r="CI1027" s="49"/>
    </row>
    <row r="1028" spans="1:87" x14ac:dyDescent="0.2">
      <c r="A1028" s="2" t="s">
        <v>1033</v>
      </c>
      <c r="B1028" s="2" t="s">
        <v>24069</v>
      </c>
      <c r="C1028" s="2" t="s">
        <v>59</v>
      </c>
      <c r="D1028" s="2" t="s">
        <v>1033</v>
      </c>
      <c r="E1028" s="2" t="s">
        <v>1033</v>
      </c>
      <c r="F1028" s="2" t="s">
        <v>1034</v>
      </c>
      <c r="G1028" s="23" t="s">
        <v>16346</v>
      </c>
      <c r="H1028" s="2" t="s">
        <v>61</v>
      </c>
      <c r="I1028" s="2" t="s">
        <v>61</v>
      </c>
      <c r="J1028" s="2" t="s">
        <v>61</v>
      </c>
      <c r="K1028" s="2" t="s">
        <v>61</v>
      </c>
      <c r="L1028" s="46">
        <v>41218</v>
      </c>
      <c r="M1028" s="2" t="s">
        <v>133</v>
      </c>
      <c r="N1028" s="39">
        <v>24.798113499999999</v>
      </c>
      <c r="O1028" s="39">
        <v>54.864959599999999</v>
      </c>
      <c r="P1028" s="2" t="s">
        <v>64</v>
      </c>
      <c r="Q1028" s="2" t="s">
        <v>65</v>
      </c>
      <c r="R1028" s="43" t="s">
        <v>18854</v>
      </c>
      <c r="S1028" s="41" t="s">
        <v>1554</v>
      </c>
      <c r="T1028" s="41" t="s">
        <v>18460</v>
      </c>
      <c r="U1028" s="2" t="s">
        <v>16803</v>
      </c>
      <c r="V1028" s="2" t="s">
        <v>253</v>
      </c>
      <c r="W1028" s="41" t="s">
        <v>17588</v>
      </c>
      <c r="X1028" s="2" t="s">
        <v>153</v>
      </c>
      <c r="Y1028" s="2" t="s">
        <v>76</v>
      </c>
      <c r="Z1028" s="2"/>
      <c r="AA1028" s="2" t="s">
        <v>16241</v>
      </c>
      <c r="AB1028" s="2" t="s">
        <v>77</v>
      </c>
      <c r="AC1028" s="2" t="s">
        <v>18269</v>
      </c>
      <c r="AD1028" s="2">
        <v>2106100</v>
      </c>
      <c r="AE1028" s="2">
        <v>38</v>
      </c>
      <c r="AF1028" s="2"/>
      <c r="AG1028" s="2"/>
      <c r="AH1028" s="2" t="s">
        <v>18271</v>
      </c>
      <c r="AI1028" s="2">
        <v>4</v>
      </c>
      <c r="AJ1028" s="2">
        <v>3</v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 t="s">
        <v>78</v>
      </c>
      <c r="CE1028" s="2" t="s">
        <v>19368</v>
      </c>
      <c r="CF1028" s="2" t="s">
        <v>15680</v>
      </c>
      <c r="CG1028" s="2" t="e">
        <v>#N/A</v>
      </c>
      <c r="CH1028" s="2" t="s">
        <v>15705</v>
      </c>
      <c r="CI1028" s="49"/>
    </row>
    <row r="1029" spans="1:87" x14ac:dyDescent="0.2">
      <c r="A1029" s="2" t="s">
        <v>1078</v>
      </c>
      <c r="B1029" s="2" t="s">
        <v>24070</v>
      </c>
      <c r="C1029" s="2" t="s">
        <v>59</v>
      </c>
      <c r="D1029" s="2" t="s">
        <v>1078</v>
      </c>
      <c r="E1029" s="2" t="s">
        <v>1078</v>
      </c>
      <c r="F1029" s="2" t="s">
        <v>1079</v>
      </c>
      <c r="G1029" s="23" t="s">
        <v>1080</v>
      </c>
      <c r="H1029" s="2" t="s">
        <v>61</v>
      </c>
      <c r="I1029" s="2" t="s">
        <v>61</v>
      </c>
      <c r="J1029" s="2" t="s">
        <v>61</v>
      </c>
      <c r="K1029" s="2" t="s">
        <v>61</v>
      </c>
      <c r="L1029" s="43" t="s">
        <v>17088</v>
      </c>
      <c r="M1029" s="2" t="s">
        <v>133</v>
      </c>
      <c r="N1029" s="2">
        <v>24.477226999999999</v>
      </c>
      <c r="O1029" s="2">
        <v>54.354517000000001</v>
      </c>
      <c r="P1029" s="2" t="s">
        <v>64</v>
      </c>
      <c r="Q1029" s="2" t="s">
        <v>65</v>
      </c>
      <c r="R1029" s="43" t="s">
        <v>18854</v>
      </c>
      <c r="S1029" s="41" t="s">
        <v>272</v>
      </c>
      <c r="T1029" s="41" t="s">
        <v>18461</v>
      </c>
      <c r="U1029" s="2" t="s">
        <v>16801</v>
      </c>
      <c r="V1029" s="2" t="s">
        <v>272</v>
      </c>
      <c r="W1029" s="41" t="s">
        <v>17588</v>
      </c>
      <c r="X1029" s="2" t="s">
        <v>68</v>
      </c>
      <c r="Y1029" s="2" t="s">
        <v>102</v>
      </c>
      <c r="Z1029" s="2"/>
      <c r="AA1029" s="2" t="s">
        <v>16241</v>
      </c>
      <c r="AB1029" s="2" t="s">
        <v>103</v>
      </c>
      <c r="AC1029" s="2" t="s">
        <v>18268</v>
      </c>
      <c r="AD1029" s="2">
        <v>2501300</v>
      </c>
      <c r="AE1029" s="2">
        <v>15</v>
      </c>
      <c r="AF1029" s="2"/>
      <c r="AG1029" s="2"/>
      <c r="AH1029" s="2" t="s">
        <v>18270</v>
      </c>
      <c r="AI1029" s="2">
        <v>3</v>
      </c>
      <c r="AJ1029" s="2">
        <v>3</v>
      </c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 t="s">
        <v>78</v>
      </c>
      <c r="CE1029" s="2" t="s">
        <v>1081</v>
      </c>
      <c r="CF1029" s="2" t="s">
        <v>15684</v>
      </c>
      <c r="CG1029" s="2" t="e">
        <v>#N/A</v>
      </c>
      <c r="CH1029" s="2" t="s">
        <v>272</v>
      </c>
      <c r="CI1029" s="49"/>
    </row>
    <row r="1030" spans="1:87" x14ac:dyDescent="0.2">
      <c r="A1030" s="2" t="s">
        <v>1082</v>
      </c>
      <c r="B1030" s="2" t="s">
        <v>24071</v>
      </c>
      <c r="C1030" s="2" t="s">
        <v>59</v>
      </c>
      <c r="D1030" s="2" t="s">
        <v>1082</v>
      </c>
      <c r="E1030" s="2" t="s">
        <v>1082</v>
      </c>
      <c r="F1030" s="2" t="s">
        <v>1083</v>
      </c>
      <c r="G1030" s="23" t="s">
        <v>1084</v>
      </c>
      <c r="H1030" s="2" t="s">
        <v>83</v>
      </c>
      <c r="I1030" s="2" t="s">
        <v>61</v>
      </c>
      <c r="J1030" s="2" t="s">
        <v>61</v>
      </c>
      <c r="K1030" s="2" t="s">
        <v>61</v>
      </c>
      <c r="L1030" s="43" t="s">
        <v>17088</v>
      </c>
      <c r="M1030" s="2" t="s">
        <v>133</v>
      </c>
      <c r="N1030" s="2">
        <v>24.479754</v>
      </c>
      <c r="O1030" s="2">
        <v>54.357878999999997</v>
      </c>
      <c r="P1030" s="2" t="s">
        <v>64</v>
      </c>
      <c r="Q1030" s="2" t="s">
        <v>65</v>
      </c>
      <c r="R1030" s="43" t="s">
        <v>18854</v>
      </c>
      <c r="S1030" s="41" t="s">
        <v>272</v>
      </c>
      <c r="T1030" s="41" t="s">
        <v>18461</v>
      </c>
      <c r="U1030" s="2" t="s">
        <v>16801</v>
      </c>
      <c r="V1030" s="2" t="s">
        <v>272</v>
      </c>
      <c r="W1030" s="41" t="s">
        <v>17588</v>
      </c>
      <c r="X1030" s="2" t="s">
        <v>68</v>
      </c>
      <c r="Y1030" s="2" t="s">
        <v>76</v>
      </c>
      <c r="Z1030" s="2"/>
      <c r="AA1030" s="2" t="s">
        <v>16241</v>
      </c>
      <c r="AB1030" s="2" t="s">
        <v>77</v>
      </c>
      <c r="AC1030" s="2" t="s">
        <v>18268</v>
      </c>
      <c r="AD1030" s="2">
        <v>2501300</v>
      </c>
      <c r="AE1030" s="2">
        <v>24</v>
      </c>
      <c r="AF1030" s="2"/>
      <c r="AG1030" s="2"/>
      <c r="AH1030" s="2" t="s">
        <v>18270</v>
      </c>
      <c r="AI1030" s="2">
        <v>3</v>
      </c>
      <c r="AJ1030" s="2">
        <v>3</v>
      </c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 t="s">
        <v>78</v>
      </c>
      <c r="CE1030" s="2" t="s">
        <v>19369</v>
      </c>
      <c r="CF1030" s="2" t="s">
        <v>15684</v>
      </c>
      <c r="CG1030" s="2" t="e">
        <v>#N/A</v>
      </c>
      <c r="CH1030" s="2" t="s">
        <v>272</v>
      </c>
      <c r="CI1030" s="49"/>
    </row>
    <row r="1031" spans="1:87" x14ac:dyDescent="0.2">
      <c r="A1031" s="2" t="s">
        <v>1085</v>
      </c>
      <c r="B1031" s="2" t="s">
        <v>24072</v>
      </c>
      <c r="C1031" s="2" t="s">
        <v>59</v>
      </c>
      <c r="D1031" s="2" t="s">
        <v>1085</v>
      </c>
      <c r="E1031" s="2" t="s">
        <v>1085</v>
      </c>
      <c r="F1031" s="2" t="s">
        <v>1086</v>
      </c>
      <c r="G1031" s="23" t="s">
        <v>1087</v>
      </c>
      <c r="H1031" s="2" t="s">
        <v>83</v>
      </c>
      <c r="I1031" s="2" t="s">
        <v>61</v>
      </c>
      <c r="J1031" s="2" t="s">
        <v>61</v>
      </c>
      <c r="K1031" s="2" t="s">
        <v>61</v>
      </c>
      <c r="L1031" s="43" t="s">
        <v>17088</v>
      </c>
      <c r="M1031" s="2" t="s">
        <v>133</v>
      </c>
      <c r="N1031" s="2">
        <v>24.474563</v>
      </c>
      <c r="O1031" s="2">
        <v>54.351835000000001</v>
      </c>
      <c r="P1031" s="2" t="s">
        <v>64</v>
      </c>
      <c r="Q1031" s="2" t="s">
        <v>65</v>
      </c>
      <c r="R1031" s="43" t="s">
        <v>18854</v>
      </c>
      <c r="S1031" s="41" t="s">
        <v>272</v>
      </c>
      <c r="T1031" s="41" t="s">
        <v>18461</v>
      </c>
      <c r="U1031" s="2" t="s">
        <v>16801</v>
      </c>
      <c r="V1031" s="2" t="s">
        <v>272</v>
      </c>
      <c r="W1031" s="41" t="s">
        <v>17588</v>
      </c>
      <c r="X1031" s="2" t="s">
        <v>68</v>
      </c>
      <c r="Y1031" s="2" t="s">
        <v>102</v>
      </c>
      <c r="Z1031" s="2" t="s">
        <v>20</v>
      </c>
      <c r="AA1031" s="2" t="s">
        <v>16241</v>
      </c>
      <c r="AB1031" s="2" t="s">
        <v>103</v>
      </c>
      <c r="AC1031" s="2" t="s">
        <v>18268</v>
      </c>
      <c r="AD1031" s="2">
        <v>2501300</v>
      </c>
      <c r="AE1031" s="2">
        <v>15</v>
      </c>
      <c r="AF1031" s="2"/>
      <c r="AG1031" s="2"/>
      <c r="AH1031" s="2" t="s">
        <v>18716</v>
      </c>
      <c r="AI1031" s="2">
        <v>3</v>
      </c>
      <c r="AJ1031" s="2">
        <v>3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 t="s">
        <v>78</v>
      </c>
      <c r="CE1031" s="2" t="s">
        <v>19370</v>
      </c>
      <c r="CF1031" s="2" t="s">
        <v>15684</v>
      </c>
      <c r="CG1031" s="2" t="e">
        <v>#N/A</v>
      </c>
      <c r="CH1031" s="2" t="s">
        <v>272</v>
      </c>
      <c r="CI1031" s="49"/>
    </row>
    <row r="1032" spans="1:87" x14ac:dyDescent="0.2">
      <c r="A1032" s="2" t="s">
        <v>1035</v>
      </c>
      <c r="B1032" s="2" t="s">
        <v>24073</v>
      </c>
      <c r="C1032" s="2" t="s">
        <v>59</v>
      </c>
      <c r="D1032" s="2" t="s">
        <v>1035</v>
      </c>
      <c r="E1032" s="2" t="s">
        <v>1035</v>
      </c>
      <c r="F1032" s="2" t="s">
        <v>1036</v>
      </c>
      <c r="G1032" s="23" t="s">
        <v>1037</v>
      </c>
      <c r="H1032" s="2" t="s">
        <v>61</v>
      </c>
      <c r="I1032" s="2" t="s">
        <v>61</v>
      </c>
      <c r="J1032" s="2" t="s">
        <v>61</v>
      </c>
      <c r="K1032" s="2" t="s">
        <v>61</v>
      </c>
      <c r="L1032" s="46">
        <v>41205</v>
      </c>
      <c r="M1032" s="2" t="s">
        <v>133</v>
      </c>
      <c r="N1032" s="39">
        <v>24.7120666</v>
      </c>
      <c r="O1032" s="39">
        <v>54.797496099999996</v>
      </c>
      <c r="P1032" s="2" t="s">
        <v>64</v>
      </c>
      <c r="Q1032" s="2" t="s">
        <v>65</v>
      </c>
      <c r="R1032" s="43" t="s">
        <v>18854</v>
      </c>
      <c r="S1032" s="41" t="s">
        <v>1554</v>
      </c>
      <c r="T1032" s="41" t="s">
        <v>18460</v>
      </c>
      <c r="U1032" s="2" t="s">
        <v>16801</v>
      </c>
      <c r="V1032" s="2" t="s">
        <v>253</v>
      </c>
      <c r="W1032" s="41" t="s">
        <v>17588</v>
      </c>
      <c r="X1032" s="2" t="s">
        <v>153</v>
      </c>
      <c r="Y1032" s="2" t="s">
        <v>102</v>
      </c>
      <c r="Z1032" s="2"/>
      <c r="AA1032" s="2" t="s">
        <v>16241</v>
      </c>
      <c r="AB1032" s="2" t="s">
        <v>103</v>
      </c>
      <c r="AC1032" s="2" t="s">
        <v>18269</v>
      </c>
      <c r="AD1032" s="2">
        <v>2106000</v>
      </c>
      <c r="AE1032" s="2">
        <v>38.5</v>
      </c>
      <c r="AF1032" s="2"/>
      <c r="AG1032" s="2"/>
      <c r="AH1032" s="2" t="s">
        <v>18271</v>
      </c>
      <c r="AI1032" s="2">
        <v>9</v>
      </c>
      <c r="AJ1032" s="2">
        <v>3</v>
      </c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 t="s">
        <v>78</v>
      </c>
      <c r="CE1032" s="2" t="s">
        <v>19371</v>
      </c>
      <c r="CF1032" s="2" t="s">
        <v>15680</v>
      </c>
      <c r="CG1032" s="2" t="e">
        <v>#N/A</v>
      </c>
      <c r="CH1032" s="2" t="s">
        <v>15705</v>
      </c>
      <c r="CI1032" s="49"/>
    </row>
    <row r="1033" spans="1:87" x14ac:dyDescent="0.2">
      <c r="A1033" s="2" t="s">
        <v>1091</v>
      </c>
      <c r="B1033" s="2" t="s">
        <v>24074</v>
      </c>
      <c r="C1033" s="2" t="s">
        <v>59</v>
      </c>
      <c r="D1033" s="2" t="s">
        <v>1091</v>
      </c>
      <c r="E1033" s="2" t="s">
        <v>1091</v>
      </c>
      <c r="F1033" s="2" t="s">
        <v>1092</v>
      </c>
      <c r="G1033" s="23" t="s">
        <v>1093</v>
      </c>
      <c r="H1033" s="2" t="s">
        <v>83</v>
      </c>
      <c r="I1033" s="2" t="s">
        <v>61</v>
      </c>
      <c r="J1033" s="2" t="s">
        <v>61</v>
      </c>
      <c r="K1033" s="2" t="s">
        <v>61</v>
      </c>
      <c r="L1033" s="43" t="s">
        <v>17088</v>
      </c>
      <c r="M1033" s="2" t="s">
        <v>133</v>
      </c>
      <c r="N1033" s="2">
        <v>24.469985999999999</v>
      </c>
      <c r="O1033" s="2">
        <v>54.340156999999998</v>
      </c>
      <c r="P1033" s="2" t="s">
        <v>64</v>
      </c>
      <c r="Q1033" s="2" t="s">
        <v>65</v>
      </c>
      <c r="R1033" s="43" t="s">
        <v>18854</v>
      </c>
      <c r="S1033" s="41" t="s">
        <v>272</v>
      </c>
      <c r="T1033" s="41" t="s">
        <v>18461</v>
      </c>
      <c r="U1033" s="2" t="s">
        <v>16801</v>
      </c>
      <c r="V1033" s="2" t="s">
        <v>272</v>
      </c>
      <c r="W1033" s="41" t="s">
        <v>17588</v>
      </c>
      <c r="X1033" s="2" t="s">
        <v>153</v>
      </c>
      <c r="Y1033" s="2" t="s">
        <v>76</v>
      </c>
      <c r="Z1033" s="2"/>
      <c r="AA1033" s="2" t="s">
        <v>16241</v>
      </c>
      <c r="AB1033" s="2" t="s">
        <v>77</v>
      </c>
      <c r="AC1033" s="2" t="s">
        <v>18268</v>
      </c>
      <c r="AD1033" s="2">
        <v>2501300</v>
      </c>
      <c r="AE1033" s="2">
        <v>47</v>
      </c>
      <c r="AF1033" s="2"/>
      <c r="AG1033" s="2"/>
      <c r="AH1033" s="2" t="s">
        <v>18716</v>
      </c>
      <c r="AI1033" s="2">
        <v>3</v>
      </c>
      <c r="AJ1033" s="2">
        <v>3</v>
      </c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 t="s">
        <v>71</v>
      </c>
      <c r="CE1033" s="2">
        <v>0</v>
      </c>
      <c r="CF1033" s="2" t="s">
        <v>15684</v>
      </c>
      <c r="CG1033" s="2" t="e">
        <v>#N/A</v>
      </c>
      <c r="CH1033" s="2" t="s">
        <v>272</v>
      </c>
      <c r="CI1033" s="49"/>
    </row>
    <row r="1034" spans="1:87" x14ac:dyDescent="0.2">
      <c r="A1034" s="2" t="s">
        <v>1070</v>
      </c>
      <c r="B1034" s="2" t="s">
        <v>24075</v>
      </c>
      <c r="C1034" s="2" t="s">
        <v>59</v>
      </c>
      <c r="D1034" s="2" t="s">
        <v>1070</v>
      </c>
      <c r="E1034" s="2" t="s">
        <v>1070</v>
      </c>
      <c r="F1034" s="2" t="s">
        <v>1071</v>
      </c>
      <c r="G1034" s="23" t="s">
        <v>1072</v>
      </c>
      <c r="H1034" s="2" t="s">
        <v>61</v>
      </c>
      <c r="I1034" s="2" t="s">
        <v>61</v>
      </c>
      <c r="J1034" s="2" t="s">
        <v>61</v>
      </c>
      <c r="K1034" s="2" t="s">
        <v>61</v>
      </c>
      <c r="L1034" s="46">
        <v>40467</v>
      </c>
      <c r="M1034" s="2" t="s">
        <v>133</v>
      </c>
      <c r="N1034" s="39">
        <v>24.48602</v>
      </c>
      <c r="O1034" s="39">
        <v>54.374879999999997</v>
      </c>
      <c r="P1034" s="2" t="s">
        <v>64</v>
      </c>
      <c r="Q1034" s="2" t="s">
        <v>65</v>
      </c>
      <c r="R1034" s="43" t="s">
        <v>18854</v>
      </c>
      <c r="S1034" s="41" t="s">
        <v>1554</v>
      </c>
      <c r="T1034" s="41" t="s">
        <v>18460</v>
      </c>
      <c r="U1034" s="2" t="s">
        <v>16801</v>
      </c>
      <c r="V1034" s="2" t="s">
        <v>134</v>
      </c>
      <c r="W1034" s="41" t="s">
        <v>17588</v>
      </c>
      <c r="X1034" s="2" t="s">
        <v>68</v>
      </c>
      <c r="Y1034" s="2" t="s">
        <v>76</v>
      </c>
      <c r="Z1034" s="2"/>
      <c r="AA1034" s="2" t="s">
        <v>16241</v>
      </c>
      <c r="AB1034" s="2" t="s">
        <v>77</v>
      </c>
      <c r="AC1034" s="2" t="s">
        <v>18268</v>
      </c>
      <c r="AD1034" s="2">
        <v>2501200</v>
      </c>
      <c r="AE1034" s="2">
        <v>28</v>
      </c>
      <c r="AF1034" s="2"/>
      <c r="AG1034" s="2"/>
      <c r="AH1034" s="2" t="s">
        <v>18716</v>
      </c>
      <c r="AI1034" s="2">
        <v>6</v>
      </c>
      <c r="AJ1034" s="2">
        <v>3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 t="s">
        <v>78</v>
      </c>
      <c r="CE1034" s="2" t="s">
        <v>1073</v>
      </c>
      <c r="CF1034" s="2" t="s">
        <v>15683</v>
      </c>
      <c r="CG1034" s="2" t="e">
        <v>#N/A</v>
      </c>
      <c r="CH1034" s="2" t="s">
        <v>15705</v>
      </c>
      <c r="CI1034" s="49"/>
    </row>
    <row r="1035" spans="1:87" x14ac:dyDescent="0.2">
      <c r="A1035" s="2" t="s">
        <v>1074</v>
      </c>
      <c r="B1035" s="2" t="s">
        <v>24076</v>
      </c>
      <c r="C1035" s="2" t="s">
        <v>59</v>
      </c>
      <c r="D1035" s="2" t="s">
        <v>1074</v>
      </c>
      <c r="E1035" s="2" t="s">
        <v>1074</v>
      </c>
      <c r="F1035" s="2" t="s">
        <v>1075</v>
      </c>
      <c r="G1035" s="23" t="s">
        <v>1076</v>
      </c>
      <c r="H1035" s="2" t="s">
        <v>83</v>
      </c>
      <c r="I1035" s="2" t="s">
        <v>61</v>
      </c>
      <c r="J1035" s="2" t="s">
        <v>61</v>
      </c>
      <c r="K1035" s="2" t="s">
        <v>61</v>
      </c>
      <c r="L1035" s="43" t="s">
        <v>17088</v>
      </c>
      <c r="M1035" s="2" t="s">
        <v>133</v>
      </c>
      <c r="N1035" s="39">
        <v>24.484425000000002</v>
      </c>
      <c r="O1035" s="39">
        <v>54.369796000000001</v>
      </c>
      <c r="P1035" s="2" t="s">
        <v>64</v>
      </c>
      <c r="Q1035" s="2" t="s">
        <v>65</v>
      </c>
      <c r="R1035" s="43" t="s">
        <v>18854</v>
      </c>
      <c r="S1035" s="41" t="s">
        <v>1554</v>
      </c>
      <c r="T1035" s="41" t="s">
        <v>18460</v>
      </c>
      <c r="U1035" s="2" t="s">
        <v>16801</v>
      </c>
      <c r="V1035" s="2" t="s">
        <v>134</v>
      </c>
      <c r="W1035" s="41" t="s">
        <v>17588</v>
      </c>
      <c r="X1035" s="2" t="s">
        <v>68</v>
      </c>
      <c r="Y1035" s="2" t="s">
        <v>102</v>
      </c>
      <c r="Z1035" s="2"/>
      <c r="AA1035" s="2" t="s">
        <v>16241</v>
      </c>
      <c r="AB1035" s="2" t="s">
        <v>103</v>
      </c>
      <c r="AC1035" s="2" t="s">
        <v>18268</v>
      </c>
      <c r="AD1035" s="2">
        <v>2501200</v>
      </c>
      <c r="AE1035" s="2">
        <v>29</v>
      </c>
      <c r="AF1035" s="2"/>
      <c r="AG1035" s="2"/>
      <c r="AH1035" s="2" t="s">
        <v>18270</v>
      </c>
      <c r="AI1035" s="2">
        <v>3</v>
      </c>
      <c r="AJ1035" s="2">
        <v>3</v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 t="s">
        <v>78</v>
      </c>
      <c r="CE1035" s="2" t="s">
        <v>1077</v>
      </c>
      <c r="CF1035" s="2" t="s">
        <v>15683</v>
      </c>
      <c r="CG1035" s="2" t="e">
        <v>#N/A</v>
      </c>
      <c r="CH1035" s="2" t="s">
        <v>15705</v>
      </c>
      <c r="CI1035" s="49"/>
    </row>
    <row r="1036" spans="1:87" x14ac:dyDescent="0.2">
      <c r="A1036" s="2" t="s">
        <v>1088</v>
      </c>
      <c r="B1036" s="2" t="s">
        <v>24077</v>
      </c>
      <c r="C1036" s="2" t="s">
        <v>59</v>
      </c>
      <c r="D1036" s="2" t="s">
        <v>1088</v>
      </c>
      <c r="E1036" s="2" t="s">
        <v>1088</v>
      </c>
      <c r="F1036" s="2" t="s">
        <v>1089</v>
      </c>
      <c r="G1036" s="23" t="s">
        <v>1090</v>
      </c>
      <c r="H1036" s="2" t="s">
        <v>61</v>
      </c>
      <c r="I1036" s="2" t="s">
        <v>61</v>
      </c>
      <c r="J1036" s="2" t="s">
        <v>61</v>
      </c>
      <c r="K1036" s="2" t="s">
        <v>61</v>
      </c>
      <c r="L1036" s="43" t="s">
        <v>17088</v>
      </c>
      <c r="M1036" s="2" t="s">
        <v>133</v>
      </c>
      <c r="N1036" s="2">
        <v>24.468907000000002</v>
      </c>
      <c r="O1036" s="2">
        <v>54.34646</v>
      </c>
      <c r="P1036" s="2" t="s">
        <v>64</v>
      </c>
      <c r="Q1036" s="2" t="s">
        <v>65</v>
      </c>
      <c r="R1036" s="43" t="s">
        <v>18854</v>
      </c>
      <c r="S1036" s="41" t="s">
        <v>1554</v>
      </c>
      <c r="T1036" s="41" t="s">
        <v>18460</v>
      </c>
      <c r="U1036" s="2" t="s">
        <v>16801</v>
      </c>
      <c r="V1036" s="2" t="s">
        <v>528</v>
      </c>
      <c r="W1036" s="41" t="s">
        <v>17588</v>
      </c>
      <c r="X1036" s="2" t="s">
        <v>68</v>
      </c>
      <c r="Y1036" s="2" t="s">
        <v>102</v>
      </c>
      <c r="Z1036" s="2" t="s">
        <v>20</v>
      </c>
      <c r="AA1036" s="2" t="s">
        <v>16241</v>
      </c>
      <c r="AB1036" s="2" t="s">
        <v>103</v>
      </c>
      <c r="AC1036" s="2" t="s">
        <v>18268</v>
      </c>
      <c r="AD1036" s="2">
        <v>2501300</v>
      </c>
      <c r="AE1036" s="2">
        <v>26</v>
      </c>
      <c r="AF1036" s="2"/>
      <c r="AG1036" s="2"/>
      <c r="AH1036" s="2" t="s">
        <v>18270</v>
      </c>
      <c r="AI1036" s="2">
        <v>3</v>
      </c>
      <c r="AJ1036" s="2">
        <v>3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 t="s">
        <v>78</v>
      </c>
      <c r="CE1036" s="2" t="s">
        <v>19372</v>
      </c>
      <c r="CF1036" s="2" t="s">
        <v>15683</v>
      </c>
      <c r="CG1036" s="2" t="e">
        <v>#N/A</v>
      </c>
      <c r="CH1036" s="2" t="s">
        <v>15705</v>
      </c>
      <c r="CI1036" s="49"/>
    </row>
    <row r="1037" spans="1:87" x14ac:dyDescent="0.2">
      <c r="A1037" s="2" t="s">
        <v>1094</v>
      </c>
      <c r="B1037" s="2" t="s">
        <v>24078</v>
      </c>
      <c r="C1037" s="2" t="s">
        <v>59</v>
      </c>
      <c r="D1037" s="2" t="s">
        <v>1094</v>
      </c>
      <c r="E1037" s="2" t="s">
        <v>1094</v>
      </c>
      <c r="F1037" s="2" t="s">
        <v>1095</v>
      </c>
      <c r="G1037" s="23" t="s">
        <v>1096</v>
      </c>
      <c r="H1037" s="2" t="s">
        <v>83</v>
      </c>
      <c r="I1037" s="2" t="s">
        <v>61</v>
      </c>
      <c r="J1037" s="2" t="s">
        <v>61</v>
      </c>
      <c r="K1037" s="2" t="s">
        <v>61</v>
      </c>
      <c r="L1037" s="43" t="s">
        <v>17088</v>
      </c>
      <c r="M1037" s="2" t="s">
        <v>133</v>
      </c>
      <c r="N1037" s="2">
        <v>24.45823</v>
      </c>
      <c r="O1037" s="2">
        <v>54.338050000000003</v>
      </c>
      <c r="P1037" s="2" t="s">
        <v>64</v>
      </c>
      <c r="Q1037" s="2" t="s">
        <v>65</v>
      </c>
      <c r="R1037" s="43" t="s">
        <v>18854</v>
      </c>
      <c r="S1037" s="41" t="s">
        <v>1554</v>
      </c>
      <c r="T1037" s="41" t="s">
        <v>18460</v>
      </c>
      <c r="U1037" s="2" t="s">
        <v>16803</v>
      </c>
      <c r="V1037" s="2" t="s">
        <v>253</v>
      </c>
      <c r="W1037" s="41" t="s">
        <v>17588</v>
      </c>
      <c r="X1037" s="2" t="s">
        <v>68</v>
      </c>
      <c r="Y1037" s="2" t="s">
        <v>76</v>
      </c>
      <c r="Z1037" s="2" t="s">
        <v>20</v>
      </c>
      <c r="AA1037" s="2" t="s">
        <v>16241</v>
      </c>
      <c r="AB1037" s="2" t="s">
        <v>77</v>
      </c>
      <c r="AC1037" s="2" t="s">
        <v>18268</v>
      </c>
      <c r="AD1037" s="2">
        <v>2500400</v>
      </c>
      <c r="AE1037" s="2">
        <v>25</v>
      </c>
      <c r="AF1037" s="2"/>
      <c r="AG1037" s="2"/>
      <c r="AH1037" s="2" t="s">
        <v>18270</v>
      </c>
      <c r="AI1037" s="2">
        <v>3</v>
      </c>
      <c r="AJ1037" s="2">
        <v>3</v>
      </c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 t="s">
        <v>78</v>
      </c>
      <c r="CE1037" s="2" t="s">
        <v>1097</v>
      </c>
      <c r="CF1037" s="2" t="s">
        <v>15690</v>
      </c>
      <c r="CG1037" s="2" t="e">
        <v>#N/A</v>
      </c>
      <c r="CH1037" s="2" t="s">
        <v>15705</v>
      </c>
      <c r="CI1037" s="49"/>
    </row>
    <row r="1038" spans="1:87" x14ac:dyDescent="0.2">
      <c r="A1038" s="2" t="s">
        <v>1109</v>
      </c>
      <c r="B1038" s="2" t="s">
        <v>24079</v>
      </c>
      <c r="C1038" s="2" t="s">
        <v>59</v>
      </c>
      <c r="D1038" s="2" t="s">
        <v>1109</v>
      </c>
      <c r="E1038" s="2" t="s">
        <v>1109</v>
      </c>
      <c r="F1038" s="2" t="s">
        <v>1110</v>
      </c>
      <c r="G1038" s="23" t="s">
        <v>1111</v>
      </c>
      <c r="H1038" s="2" t="s">
        <v>83</v>
      </c>
      <c r="I1038" s="2" t="s">
        <v>61</v>
      </c>
      <c r="J1038" s="2" t="s">
        <v>61</v>
      </c>
      <c r="K1038" s="2" t="s">
        <v>61</v>
      </c>
      <c r="L1038" s="43" t="s">
        <v>17088</v>
      </c>
      <c r="M1038" s="2" t="s">
        <v>133</v>
      </c>
      <c r="N1038" s="39">
        <v>24.468754700000002</v>
      </c>
      <c r="O1038" s="39">
        <v>54.3703547</v>
      </c>
      <c r="P1038" s="2" t="s">
        <v>64</v>
      </c>
      <c r="Q1038" s="2" t="s">
        <v>65</v>
      </c>
      <c r="R1038" s="43" t="s">
        <v>16802</v>
      </c>
      <c r="S1038" s="41" t="s">
        <v>4932</v>
      </c>
      <c r="T1038" s="41" t="s">
        <v>18462</v>
      </c>
      <c r="U1038" s="2" t="s">
        <v>6245</v>
      </c>
      <c r="V1038" s="2" t="s">
        <v>360</v>
      </c>
      <c r="W1038" s="41" t="s">
        <v>17588</v>
      </c>
      <c r="X1038" s="2" t="s">
        <v>68</v>
      </c>
      <c r="Y1038" s="2" t="s">
        <v>102</v>
      </c>
      <c r="Z1038" s="2" t="s">
        <v>20</v>
      </c>
      <c r="AA1038" s="2" t="s">
        <v>16241</v>
      </c>
      <c r="AB1038" s="2" t="s">
        <v>103</v>
      </c>
      <c r="AC1038" s="2" t="s">
        <v>18268</v>
      </c>
      <c r="AD1038" s="2">
        <v>2501400</v>
      </c>
      <c r="AE1038" s="2">
        <v>39</v>
      </c>
      <c r="AF1038" s="2"/>
      <c r="AG1038" s="2"/>
      <c r="AH1038" s="2" t="s">
        <v>18270</v>
      </c>
      <c r="AI1038" s="2">
        <v>3</v>
      </c>
      <c r="AJ1038" s="2">
        <v>3</v>
      </c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 t="s">
        <v>78</v>
      </c>
      <c r="CE1038" s="2" t="s">
        <v>19373</v>
      </c>
      <c r="CF1038" s="2" t="s">
        <v>15685</v>
      </c>
      <c r="CG1038" s="2" t="s">
        <v>17390</v>
      </c>
      <c r="CH1038" s="2" t="s">
        <v>15706</v>
      </c>
      <c r="CI1038" s="49"/>
    </row>
    <row r="1039" spans="1:87" x14ac:dyDescent="0.2">
      <c r="A1039" s="2" t="s">
        <v>1112</v>
      </c>
      <c r="B1039" s="2" t="s">
        <v>24080</v>
      </c>
      <c r="C1039" s="2" t="s">
        <v>59</v>
      </c>
      <c r="D1039" s="2" t="s">
        <v>1112</v>
      </c>
      <c r="E1039" s="2" t="s">
        <v>1112</v>
      </c>
      <c r="F1039" s="2" t="s">
        <v>1113</v>
      </c>
      <c r="G1039" s="23" t="s">
        <v>1114</v>
      </c>
      <c r="H1039" s="2" t="s">
        <v>61</v>
      </c>
      <c r="I1039" s="2" t="s">
        <v>61</v>
      </c>
      <c r="J1039" s="2" t="s">
        <v>61</v>
      </c>
      <c r="K1039" s="2" t="s">
        <v>61</v>
      </c>
      <c r="L1039" s="43" t="s">
        <v>17088</v>
      </c>
      <c r="M1039" s="2" t="s">
        <v>133</v>
      </c>
      <c r="N1039" s="2">
        <v>24.47512</v>
      </c>
      <c r="O1039" s="2">
        <v>54.37677</v>
      </c>
      <c r="P1039" s="2" t="s">
        <v>64</v>
      </c>
      <c r="Q1039" s="2" t="s">
        <v>65</v>
      </c>
      <c r="R1039" s="43" t="s">
        <v>18854</v>
      </c>
      <c r="S1039" s="41" t="s">
        <v>272</v>
      </c>
      <c r="T1039" s="41" t="s">
        <v>18461</v>
      </c>
      <c r="U1039" s="2" t="s">
        <v>16801</v>
      </c>
      <c r="V1039" s="2" t="s">
        <v>272</v>
      </c>
      <c r="W1039" s="41" t="s">
        <v>17588</v>
      </c>
      <c r="X1039" s="2" t="s">
        <v>68</v>
      </c>
      <c r="Y1039" s="2" t="s">
        <v>102</v>
      </c>
      <c r="Z1039" s="2" t="s">
        <v>20</v>
      </c>
      <c r="AA1039" s="2" t="s">
        <v>16241</v>
      </c>
      <c r="AB1039" s="2" t="s">
        <v>103</v>
      </c>
      <c r="AC1039" s="2" t="s">
        <v>18268</v>
      </c>
      <c r="AD1039" s="2">
        <v>2501200</v>
      </c>
      <c r="AE1039" s="2">
        <v>27</v>
      </c>
      <c r="AF1039" s="2"/>
      <c r="AG1039" s="2"/>
      <c r="AH1039" s="2" t="s">
        <v>18270</v>
      </c>
      <c r="AI1039" s="2">
        <v>3</v>
      </c>
      <c r="AJ1039" s="2">
        <v>3</v>
      </c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 t="s">
        <v>78</v>
      </c>
      <c r="CE1039" s="2" t="s">
        <v>1115</v>
      </c>
      <c r="CF1039" s="2" t="s">
        <v>15684</v>
      </c>
      <c r="CG1039" s="2" t="e">
        <v>#N/A</v>
      </c>
      <c r="CH1039" s="2" t="s">
        <v>272</v>
      </c>
      <c r="CI1039" s="49"/>
    </row>
    <row r="1040" spans="1:87" x14ac:dyDescent="0.2">
      <c r="A1040" s="2" t="s">
        <v>1098</v>
      </c>
      <c r="B1040" s="2" t="s">
        <v>24081</v>
      </c>
      <c r="C1040" s="2" t="s">
        <v>59</v>
      </c>
      <c r="D1040" s="2" t="s">
        <v>1098</v>
      </c>
      <c r="E1040" s="2" t="s">
        <v>1098</v>
      </c>
      <c r="F1040" s="2" t="s">
        <v>1099</v>
      </c>
      <c r="G1040" s="23" t="s">
        <v>1100</v>
      </c>
      <c r="H1040" s="2" t="s">
        <v>61</v>
      </c>
      <c r="I1040" s="2" t="s">
        <v>61</v>
      </c>
      <c r="J1040" s="2" t="s">
        <v>61</v>
      </c>
      <c r="K1040" s="2" t="s">
        <v>61</v>
      </c>
      <c r="L1040" s="43" t="s">
        <v>17088</v>
      </c>
      <c r="M1040" s="2" t="s">
        <v>133</v>
      </c>
      <c r="N1040" s="2">
        <v>24.45947</v>
      </c>
      <c r="O1040" s="2">
        <v>54.344760000000001</v>
      </c>
      <c r="P1040" s="2" t="s">
        <v>64</v>
      </c>
      <c r="Q1040" s="2" t="s">
        <v>65</v>
      </c>
      <c r="R1040" s="43" t="s">
        <v>18854</v>
      </c>
      <c r="S1040" s="41" t="s">
        <v>1554</v>
      </c>
      <c r="T1040" s="41" t="s">
        <v>18460</v>
      </c>
      <c r="U1040" s="2" t="s">
        <v>16801</v>
      </c>
      <c r="V1040" s="2" t="s">
        <v>253</v>
      </c>
      <c r="W1040" s="41" t="s">
        <v>17588</v>
      </c>
      <c r="X1040" s="2" t="s">
        <v>68</v>
      </c>
      <c r="Y1040" s="2" t="s">
        <v>76</v>
      </c>
      <c r="Z1040" s="2"/>
      <c r="AA1040" s="2" t="s">
        <v>16241</v>
      </c>
      <c r="AB1040" s="2" t="s">
        <v>77</v>
      </c>
      <c r="AC1040" s="2" t="s">
        <v>18268</v>
      </c>
      <c r="AD1040" s="2">
        <v>2500400</v>
      </c>
      <c r="AE1040" s="2">
        <v>19</v>
      </c>
      <c r="AF1040" s="2"/>
      <c r="AG1040" s="2"/>
      <c r="AH1040" s="2" t="s">
        <v>18270</v>
      </c>
      <c r="AI1040" s="2">
        <v>9</v>
      </c>
      <c r="AJ1040" s="2">
        <v>3</v>
      </c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 t="s">
        <v>78</v>
      </c>
      <c r="CE1040" s="2" t="s">
        <v>1101</v>
      </c>
      <c r="CF1040" s="2" t="s">
        <v>15681</v>
      </c>
      <c r="CG1040" s="2" t="e">
        <v>#N/A</v>
      </c>
      <c r="CH1040" s="2" t="s">
        <v>15705</v>
      </c>
      <c r="CI1040" s="49"/>
    </row>
    <row r="1041" spans="1:87" x14ac:dyDescent="0.2">
      <c r="A1041" s="2" t="s">
        <v>1119</v>
      </c>
      <c r="B1041" s="2" t="s">
        <v>24082</v>
      </c>
      <c r="C1041" s="2" t="s">
        <v>59</v>
      </c>
      <c r="D1041" s="2" t="s">
        <v>1119</v>
      </c>
      <c r="E1041" s="2" t="s">
        <v>1119</v>
      </c>
      <c r="F1041" s="2" t="s">
        <v>1120</v>
      </c>
      <c r="G1041" s="23" t="s">
        <v>1121</v>
      </c>
      <c r="H1041" s="2" t="s">
        <v>61</v>
      </c>
      <c r="I1041" s="2" t="s">
        <v>61</v>
      </c>
      <c r="J1041" s="2" t="s">
        <v>61</v>
      </c>
      <c r="K1041" s="2" t="s">
        <v>61</v>
      </c>
      <c r="L1041" s="46">
        <v>40452</v>
      </c>
      <c r="M1041" s="2" t="s">
        <v>133</v>
      </c>
      <c r="N1041" s="2">
        <v>24.459703999999999</v>
      </c>
      <c r="O1041" s="2">
        <v>54.388092999999998</v>
      </c>
      <c r="P1041" s="2" t="s">
        <v>64</v>
      </c>
      <c r="Q1041" s="2" t="s">
        <v>65</v>
      </c>
      <c r="R1041" s="43" t="s">
        <v>18854</v>
      </c>
      <c r="S1041" s="41" t="s">
        <v>272</v>
      </c>
      <c r="T1041" s="41" t="s">
        <v>18461</v>
      </c>
      <c r="U1041" s="2" t="s">
        <v>16801</v>
      </c>
      <c r="V1041" s="2" t="s">
        <v>272</v>
      </c>
      <c r="W1041" s="41" t="s">
        <v>17588</v>
      </c>
      <c r="X1041" s="2" t="s">
        <v>68</v>
      </c>
      <c r="Y1041" s="2" t="s">
        <v>102</v>
      </c>
      <c r="Z1041" s="2"/>
      <c r="AA1041" s="2" t="s">
        <v>16241</v>
      </c>
      <c r="AB1041" s="2" t="s">
        <v>103</v>
      </c>
      <c r="AC1041" s="2" t="s">
        <v>18268</v>
      </c>
      <c r="AD1041" s="2">
        <v>2501000</v>
      </c>
      <c r="AE1041" s="2">
        <v>26</v>
      </c>
      <c r="AF1041" s="2"/>
      <c r="AG1041" s="2"/>
      <c r="AH1041" s="2" t="s">
        <v>18270</v>
      </c>
      <c r="AI1041" s="2">
        <v>3</v>
      </c>
      <c r="AJ1041" s="2">
        <v>3</v>
      </c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 t="s">
        <v>78</v>
      </c>
      <c r="CE1041" s="2" t="s">
        <v>19374</v>
      </c>
      <c r="CF1041" s="2" t="s">
        <v>15684</v>
      </c>
      <c r="CG1041" s="2" t="e">
        <v>#N/A</v>
      </c>
      <c r="CH1041" s="2" t="s">
        <v>272</v>
      </c>
      <c r="CI1041" s="49"/>
    </row>
    <row r="1042" spans="1:87" x14ac:dyDescent="0.2">
      <c r="A1042" s="2" t="s">
        <v>1122</v>
      </c>
      <c r="B1042" s="2" t="s">
        <v>24083</v>
      </c>
      <c r="C1042" s="2" t="s">
        <v>59</v>
      </c>
      <c r="D1042" s="2" t="s">
        <v>1122</v>
      </c>
      <c r="E1042" s="2" t="s">
        <v>1122</v>
      </c>
      <c r="F1042" s="2" t="s">
        <v>1123</v>
      </c>
      <c r="G1042" s="23" t="s">
        <v>1124</v>
      </c>
      <c r="H1042" s="2" t="s">
        <v>61</v>
      </c>
      <c r="I1042" s="2" t="s">
        <v>61</v>
      </c>
      <c r="J1042" s="2" t="s">
        <v>61</v>
      </c>
      <c r="K1042" s="2" t="s">
        <v>61</v>
      </c>
      <c r="L1042" s="46">
        <v>41127</v>
      </c>
      <c r="M1042" s="2" t="s">
        <v>133</v>
      </c>
      <c r="N1042" s="2">
        <v>24.462692000000001</v>
      </c>
      <c r="O1042" s="2">
        <v>54.382342999999999</v>
      </c>
      <c r="P1042" s="2" t="s">
        <v>64</v>
      </c>
      <c r="Q1042" s="2" t="s">
        <v>65</v>
      </c>
      <c r="R1042" s="43" t="s">
        <v>18854</v>
      </c>
      <c r="S1042" s="41" t="s">
        <v>272</v>
      </c>
      <c r="T1042" s="41" t="s">
        <v>18461</v>
      </c>
      <c r="U1042" s="2" t="s">
        <v>16801</v>
      </c>
      <c r="V1042" s="2" t="s">
        <v>272</v>
      </c>
      <c r="W1042" s="41" t="s">
        <v>17588</v>
      </c>
      <c r="X1042" s="2" t="s">
        <v>68</v>
      </c>
      <c r="Y1042" s="2" t="s">
        <v>102</v>
      </c>
      <c r="Z1042" s="2"/>
      <c r="AA1042" s="2" t="s">
        <v>16241</v>
      </c>
      <c r="AB1042" s="2" t="s">
        <v>103</v>
      </c>
      <c r="AC1042" s="2" t="s">
        <v>18268</v>
      </c>
      <c r="AD1042" s="2">
        <v>2501000</v>
      </c>
      <c r="AE1042" s="2">
        <v>15</v>
      </c>
      <c r="AF1042" s="2"/>
      <c r="AG1042" s="2"/>
      <c r="AH1042" s="2" t="s">
        <v>18270</v>
      </c>
      <c r="AI1042" s="2">
        <v>3</v>
      </c>
      <c r="AJ1042" s="2">
        <v>3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 t="s">
        <v>78</v>
      </c>
      <c r="CE1042" s="2" t="s">
        <v>1125</v>
      </c>
      <c r="CF1042" s="2" t="s">
        <v>15684</v>
      </c>
      <c r="CG1042" s="2" t="e">
        <v>#N/A</v>
      </c>
      <c r="CH1042" s="2" t="s">
        <v>272</v>
      </c>
      <c r="CI1042" s="49"/>
    </row>
    <row r="1043" spans="1:87" x14ac:dyDescent="0.2">
      <c r="A1043" s="2" t="s">
        <v>1102</v>
      </c>
      <c r="B1043" s="2" t="s">
        <v>24084</v>
      </c>
      <c r="C1043" s="2" t="s">
        <v>59</v>
      </c>
      <c r="D1043" s="2" t="s">
        <v>1102</v>
      </c>
      <c r="E1043" s="2" t="s">
        <v>1102</v>
      </c>
      <c r="F1043" s="2" t="s">
        <v>1103</v>
      </c>
      <c r="G1043" s="23" t="s">
        <v>1104</v>
      </c>
      <c r="H1043" s="2" t="s">
        <v>61</v>
      </c>
      <c r="I1043" s="2" t="s">
        <v>61</v>
      </c>
      <c r="J1043" s="2" t="s">
        <v>61</v>
      </c>
      <c r="K1043" s="2" t="s">
        <v>61</v>
      </c>
      <c r="L1043" s="43" t="s">
        <v>17088</v>
      </c>
      <c r="M1043" s="2" t="s">
        <v>133</v>
      </c>
      <c r="N1043" s="2">
        <v>24.465229999999998</v>
      </c>
      <c r="O1043" s="2">
        <v>54.351140000000001</v>
      </c>
      <c r="P1043" s="2" t="s">
        <v>64</v>
      </c>
      <c r="Q1043" s="2" t="s">
        <v>65</v>
      </c>
      <c r="R1043" s="43" t="s">
        <v>18854</v>
      </c>
      <c r="S1043" s="41" t="s">
        <v>1554</v>
      </c>
      <c r="T1043" s="41" t="s">
        <v>18460</v>
      </c>
      <c r="U1043" s="2" t="s">
        <v>16803</v>
      </c>
      <c r="V1043" s="2" t="s">
        <v>253</v>
      </c>
      <c r="W1043" s="41" t="s">
        <v>17588</v>
      </c>
      <c r="X1043" s="2" t="s">
        <v>68</v>
      </c>
      <c r="Y1043" s="2" t="s">
        <v>76</v>
      </c>
      <c r="Z1043" s="2"/>
      <c r="AA1043" s="2" t="s">
        <v>16241</v>
      </c>
      <c r="AB1043" s="2" t="s">
        <v>77</v>
      </c>
      <c r="AC1043" s="2" t="s">
        <v>18268</v>
      </c>
      <c r="AD1043" s="2">
        <v>2501300</v>
      </c>
      <c r="AE1043" s="2">
        <v>28</v>
      </c>
      <c r="AF1043" s="2"/>
      <c r="AG1043" s="2"/>
      <c r="AH1043" s="2" t="s">
        <v>18716</v>
      </c>
      <c r="AI1043" s="2">
        <v>3</v>
      </c>
      <c r="AJ1043" s="2">
        <v>3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 t="s">
        <v>78</v>
      </c>
      <c r="CE1043" s="2" t="s">
        <v>1105</v>
      </c>
      <c r="CF1043" s="2" t="s">
        <v>15683</v>
      </c>
      <c r="CG1043" s="2" t="e">
        <v>#N/A</v>
      </c>
      <c r="CH1043" s="2" t="s">
        <v>15705</v>
      </c>
      <c r="CI1043" s="49"/>
    </row>
    <row r="1044" spans="1:87" x14ac:dyDescent="0.2">
      <c r="A1044" s="2" t="s">
        <v>1130</v>
      </c>
      <c r="B1044" s="2" t="s">
        <v>24085</v>
      </c>
      <c r="C1044" s="2" t="s">
        <v>59</v>
      </c>
      <c r="D1044" s="2" t="s">
        <v>1130</v>
      </c>
      <c r="E1044" s="2" t="s">
        <v>1130</v>
      </c>
      <c r="F1044" s="2" t="s">
        <v>1131</v>
      </c>
      <c r="G1044" s="23" t="s">
        <v>1132</v>
      </c>
      <c r="H1044" s="2" t="s">
        <v>61</v>
      </c>
      <c r="I1044" s="2" t="s">
        <v>61</v>
      </c>
      <c r="J1044" s="2" t="s">
        <v>61</v>
      </c>
      <c r="K1044" s="2" t="s">
        <v>61</v>
      </c>
      <c r="L1044" s="46">
        <v>41164</v>
      </c>
      <c r="M1044" s="2" t="s">
        <v>133</v>
      </c>
      <c r="N1044" s="2">
        <v>24.461257</v>
      </c>
      <c r="O1044" s="2">
        <v>54.378376000000003</v>
      </c>
      <c r="P1044" s="2" t="s">
        <v>64</v>
      </c>
      <c r="Q1044" s="2" t="s">
        <v>65</v>
      </c>
      <c r="R1044" s="43" t="s">
        <v>18854</v>
      </c>
      <c r="S1044" s="41" t="s">
        <v>272</v>
      </c>
      <c r="T1044" s="41" t="s">
        <v>18461</v>
      </c>
      <c r="U1044" s="2" t="s">
        <v>16801</v>
      </c>
      <c r="V1044" s="2" t="s">
        <v>272</v>
      </c>
      <c r="W1044" s="41" t="s">
        <v>17588</v>
      </c>
      <c r="X1044" s="2" t="s">
        <v>68</v>
      </c>
      <c r="Y1044" s="2" t="s">
        <v>102</v>
      </c>
      <c r="Z1044" s="2" t="s">
        <v>20</v>
      </c>
      <c r="AA1044" s="2" t="s">
        <v>16241</v>
      </c>
      <c r="AB1044" s="2" t="s">
        <v>103</v>
      </c>
      <c r="AC1044" s="2" t="s">
        <v>18268</v>
      </c>
      <c r="AD1044" s="2">
        <v>2501400</v>
      </c>
      <c r="AE1044" s="2">
        <v>15</v>
      </c>
      <c r="AF1044" s="2"/>
      <c r="AG1044" s="2"/>
      <c r="AH1044" s="2" t="s">
        <v>18270</v>
      </c>
      <c r="AI1044" s="2">
        <v>3</v>
      </c>
      <c r="AJ1044" s="2">
        <v>3</v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 t="s">
        <v>78</v>
      </c>
      <c r="CE1044" s="2" t="s">
        <v>1133</v>
      </c>
      <c r="CF1044" s="2" t="s">
        <v>15684</v>
      </c>
      <c r="CG1044" s="2" t="e">
        <v>#N/A</v>
      </c>
      <c r="CH1044" s="2" t="s">
        <v>272</v>
      </c>
      <c r="CI1044" s="49"/>
    </row>
    <row r="1045" spans="1:87" x14ac:dyDescent="0.2">
      <c r="A1045" s="2" t="s">
        <v>1134</v>
      </c>
      <c r="B1045" s="2" t="s">
        <v>24086</v>
      </c>
      <c r="C1045" s="2" t="s">
        <v>59</v>
      </c>
      <c r="D1045" s="2" t="s">
        <v>1134</v>
      </c>
      <c r="E1045" s="2" t="s">
        <v>1134</v>
      </c>
      <c r="F1045" s="2" t="s">
        <v>1135</v>
      </c>
      <c r="G1045" s="23" t="s">
        <v>1136</v>
      </c>
      <c r="H1045" s="2" t="s">
        <v>61</v>
      </c>
      <c r="I1045" s="2" t="s">
        <v>61</v>
      </c>
      <c r="J1045" s="2" t="s">
        <v>61</v>
      </c>
      <c r="K1045" s="2" t="s">
        <v>61</v>
      </c>
      <c r="L1045" s="46">
        <v>41550</v>
      </c>
      <c r="M1045" s="2" t="s">
        <v>133</v>
      </c>
      <c r="N1045" s="2">
        <v>24.451803999999999</v>
      </c>
      <c r="O1045" s="2">
        <v>54.392223999999999</v>
      </c>
      <c r="P1045" s="2" t="s">
        <v>64</v>
      </c>
      <c r="Q1045" s="2" t="s">
        <v>65</v>
      </c>
      <c r="R1045" s="43" t="s">
        <v>18854</v>
      </c>
      <c r="S1045" s="41" t="s">
        <v>272</v>
      </c>
      <c r="T1045" s="41" t="s">
        <v>18461</v>
      </c>
      <c r="U1045" s="2" t="s">
        <v>16801</v>
      </c>
      <c r="V1045" s="2" t="s">
        <v>272</v>
      </c>
      <c r="W1045" s="41" t="s">
        <v>17588</v>
      </c>
      <c r="X1045" s="2" t="s">
        <v>68</v>
      </c>
      <c r="Y1045" s="2" t="s">
        <v>102</v>
      </c>
      <c r="Z1045" s="2"/>
      <c r="AA1045" s="2" t="s">
        <v>16241</v>
      </c>
      <c r="AB1045" s="2" t="s">
        <v>103</v>
      </c>
      <c r="AC1045" s="2" t="s">
        <v>18268</v>
      </c>
      <c r="AD1045" s="2">
        <v>2501000</v>
      </c>
      <c r="AE1045" s="2">
        <v>19</v>
      </c>
      <c r="AF1045" s="2"/>
      <c r="AG1045" s="2"/>
      <c r="AH1045" s="2" t="s">
        <v>18270</v>
      </c>
      <c r="AI1045" s="2">
        <v>3</v>
      </c>
      <c r="AJ1045" s="2">
        <v>3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 t="s">
        <v>78</v>
      </c>
      <c r="CE1045" s="2" t="s">
        <v>1137</v>
      </c>
      <c r="CF1045" s="2" t="s">
        <v>15684</v>
      </c>
      <c r="CG1045" s="2" t="e">
        <v>#N/A</v>
      </c>
      <c r="CH1045" s="2" t="s">
        <v>272</v>
      </c>
      <c r="CI1045" s="49"/>
    </row>
    <row r="1046" spans="1:87" x14ac:dyDescent="0.2">
      <c r="A1046" s="2" t="s">
        <v>1138</v>
      </c>
      <c r="B1046" s="2" t="s">
        <v>24087</v>
      </c>
      <c r="C1046" s="2" t="s">
        <v>59</v>
      </c>
      <c r="D1046" s="2" t="s">
        <v>1138</v>
      </c>
      <c r="E1046" s="2" t="s">
        <v>1138</v>
      </c>
      <c r="F1046" s="2" t="s">
        <v>1139</v>
      </c>
      <c r="G1046" s="23" t="s">
        <v>1140</v>
      </c>
      <c r="H1046" s="2" t="s">
        <v>61</v>
      </c>
      <c r="I1046" s="2" t="s">
        <v>61</v>
      </c>
      <c r="J1046" s="2" t="s">
        <v>61</v>
      </c>
      <c r="K1046" s="2" t="s">
        <v>61</v>
      </c>
      <c r="L1046" s="43" t="s">
        <v>17088</v>
      </c>
      <c r="M1046" s="2" t="s">
        <v>133</v>
      </c>
      <c r="N1046" s="2">
        <v>24.452110000000001</v>
      </c>
      <c r="O1046" s="2">
        <v>54.386710000000001</v>
      </c>
      <c r="P1046" s="2" t="s">
        <v>64</v>
      </c>
      <c r="Q1046" s="2" t="s">
        <v>65</v>
      </c>
      <c r="R1046" s="43" t="s">
        <v>18854</v>
      </c>
      <c r="S1046" s="41" t="s">
        <v>272</v>
      </c>
      <c r="T1046" s="41" t="s">
        <v>18461</v>
      </c>
      <c r="U1046" s="2" t="s">
        <v>16801</v>
      </c>
      <c r="V1046" s="2" t="s">
        <v>272</v>
      </c>
      <c r="W1046" s="41" t="s">
        <v>17588</v>
      </c>
      <c r="X1046" s="2" t="s">
        <v>68</v>
      </c>
      <c r="Y1046" s="2" t="s">
        <v>76</v>
      </c>
      <c r="Z1046" s="2"/>
      <c r="AA1046" s="2" t="s">
        <v>16241</v>
      </c>
      <c r="AB1046" s="2" t="s">
        <v>77</v>
      </c>
      <c r="AC1046" s="2" t="s">
        <v>18268</v>
      </c>
      <c r="AD1046" s="2">
        <v>2500700</v>
      </c>
      <c r="AE1046" s="2">
        <v>26</v>
      </c>
      <c r="AF1046" s="2"/>
      <c r="AG1046" s="2"/>
      <c r="AH1046" s="2" t="s">
        <v>18270</v>
      </c>
      <c r="AI1046" s="2">
        <v>3</v>
      </c>
      <c r="AJ1046" s="2">
        <v>3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 t="s">
        <v>78</v>
      </c>
      <c r="CE1046" s="2" t="s">
        <v>1141</v>
      </c>
      <c r="CF1046" s="2" t="s">
        <v>15684</v>
      </c>
      <c r="CG1046" s="2" t="e">
        <v>#N/A</v>
      </c>
      <c r="CH1046" s="2" t="s">
        <v>272</v>
      </c>
      <c r="CI1046" s="49"/>
    </row>
    <row r="1047" spans="1:87" x14ac:dyDescent="0.2">
      <c r="A1047" s="2" t="s">
        <v>1106</v>
      </c>
      <c r="B1047" s="2" t="s">
        <v>24088</v>
      </c>
      <c r="C1047" s="2" t="s">
        <v>59</v>
      </c>
      <c r="D1047" s="2" t="s">
        <v>1106</v>
      </c>
      <c r="E1047" s="2" t="s">
        <v>1106</v>
      </c>
      <c r="F1047" s="2" t="s">
        <v>1107</v>
      </c>
      <c r="G1047" s="23" t="s">
        <v>1108</v>
      </c>
      <c r="H1047" s="2" t="s">
        <v>83</v>
      </c>
      <c r="I1047" s="2" t="s">
        <v>61</v>
      </c>
      <c r="J1047" s="2" t="s">
        <v>61</v>
      </c>
      <c r="K1047" s="2" t="s">
        <v>61</v>
      </c>
      <c r="L1047" s="43" t="s">
        <v>17088</v>
      </c>
      <c r="M1047" s="2" t="s">
        <v>133</v>
      </c>
      <c r="N1047" s="2">
        <v>24.461400000000001</v>
      </c>
      <c r="O1047" s="2">
        <v>54.366990000000001</v>
      </c>
      <c r="P1047" s="2" t="s">
        <v>64</v>
      </c>
      <c r="Q1047" s="2" t="s">
        <v>65</v>
      </c>
      <c r="R1047" s="43" t="s">
        <v>18854</v>
      </c>
      <c r="S1047" s="41" t="s">
        <v>1554</v>
      </c>
      <c r="T1047" s="41" t="s">
        <v>18460</v>
      </c>
      <c r="U1047" s="2" t="s">
        <v>16803</v>
      </c>
      <c r="V1047" s="2" t="s">
        <v>253</v>
      </c>
      <c r="W1047" s="41" t="s">
        <v>17588</v>
      </c>
      <c r="X1047" s="2" t="s">
        <v>68</v>
      </c>
      <c r="Y1047" s="2" t="s">
        <v>76</v>
      </c>
      <c r="Z1047" s="2"/>
      <c r="AA1047" s="2" t="s">
        <v>16241</v>
      </c>
      <c r="AB1047" s="2" t="s">
        <v>77</v>
      </c>
      <c r="AC1047" s="2" t="s">
        <v>18268</v>
      </c>
      <c r="AD1047" s="2">
        <v>2501400</v>
      </c>
      <c r="AE1047" s="2">
        <v>29</v>
      </c>
      <c r="AF1047" s="2"/>
      <c r="AG1047" s="2"/>
      <c r="AH1047" s="2" t="s">
        <v>18270</v>
      </c>
      <c r="AI1047" s="2">
        <v>9</v>
      </c>
      <c r="AJ1047" s="2">
        <v>3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 t="s">
        <v>71</v>
      </c>
      <c r="CE1047" s="2">
        <v>0</v>
      </c>
      <c r="CF1047" s="2" t="s">
        <v>15683</v>
      </c>
      <c r="CG1047" s="2" t="e">
        <v>#N/A</v>
      </c>
      <c r="CH1047" s="2" t="s">
        <v>15705</v>
      </c>
      <c r="CI1047" s="49"/>
    </row>
    <row r="1048" spans="1:87" x14ac:dyDescent="0.2">
      <c r="A1048" s="2" t="s">
        <v>1116</v>
      </c>
      <c r="B1048" s="2" t="s">
        <v>24089</v>
      </c>
      <c r="C1048" s="2" t="s">
        <v>59</v>
      </c>
      <c r="D1048" s="2"/>
      <c r="E1048" s="2" t="s">
        <v>1116</v>
      </c>
      <c r="F1048" s="2" t="s">
        <v>1117</v>
      </c>
      <c r="G1048" s="23" t="s">
        <v>1118</v>
      </c>
      <c r="H1048" s="2"/>
      <c r="I1048" s="2" t="s">
        <v>61</v>
      </c>
      <c r="J1048" s="2" t="s">
        <v>61</v>
      </c>
      <c r="K1048" s="2" t="s">
        <v>61</v>
      </c>
      <c r="L1048" s="46">
        <v>43836</v>
      </c>
      <c r="M1048" s="2" t="s">
        <v>133</v>
      </c>
      <c r="N1048" s="39">
        <v>24.435106999999999</v>
      </c>
      <c r="O1048" s="39">
        <v>54.438409999999998</v>
      </c>
      <c r="P1048" s="2" t="s">
        <v>64</v>
      </c>
      <c r="Q1048" s="2" t="s">
        <v>65</v>
      </c>
      <c r="R1048" s="43" t="s">
        <v>18854</v>
      </c>
      <c r="S1048" s="41" t="s">
        <v>1554</v>
      </c>
      <c r="T1048" s="41" t="s">
        <v>18460</v>
      </c>
      <c r="U1048" s="2" t="s">
        <v>16801</v>
      </c>
      <c r="V1048" s="2" t="s">
        <v>134</v>
      </c>
      <c r="W1048" s="41" t="s">
        <v>17589</v>
      </c>
      <c r="X1048" s="2" t="s">
        <v>68</v>
      </c>
      <c r="Y1048" s="2" t="s">
        <v>102</v>
      </c>
      <c r="Z1048" s="2" t="s">
        <v>20</v>
      </c>
      <c r="AA1048" s="2" t="s">
        <v>16241</v>
      </c>
      <c r="AB1048" s="2" t="s">
        <v>103</v>
      </c>
      <c r="AC1048" s="2" t="s">
        <v>18268</v>
      </c>
      <c r="AD1048" s="2">
        <v>2501800</v>
      </c>
      <c r="AE1048" s="2">
        <v>30</v>
      </c>
      <c r="AF1048" s="2"/>
      <c r="AG1048" s="2"/>
      <c r="AH1048" s="2" t="s">
        <v>18270</v>
      </c>
      <c r="AI1048" s="2">
        <v>3</v>
      </c>
      <c r="AJ1048" s="2">
        <v>3</v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 t="s">
        <v>78</v>
      </c>
      <c r="CE1048" s="2" t="s">
        <v>19375</v>
      </c>
      <c r="CF1048" s="2" t="s">
        <v>15683</v>
      </c>
      <c r="CG1048" s="2" t="e">
        <v>#N/A</v>
      </c>
      <c r="CH1048" s="2" t="s">
        <v>15705</v>
      </c>
      <c r="CI1048" s="49"/>
    </row>
    <row r="1049" spans="1:87" x14ac:dyDescent="0.2">
      <c r="A1049" s="2" t="s">
        <v>1126</v>
      </c>
      <c r="B1049" s="2" t="s">
        <v>24090</v>
      </c>
      <c r="C1049" s="2" t="s">
        <v>59</v>
      </c>
      <c r="D1049" s="2" t="s">
        <v>1126</v>
      </c>
      <c r="E1049" s="2" t="s">
        <v>1126</v>
      </c>
      <c r="F1049" s="2" t="s">
        <v>1127</v>
      </c>
      <c r="G1049" s="23" t="s">
        <v>1128</v>
      </c>
      <c r="H1049" s="2" t="s">
        <v>83</v>
      </c>
      <c r="I1049" s="2" t="s">
        <v>61</v>
      </c>
      <c r="J1049" s="2" t="s">
        <v>61</v>
      </c>
      <c r="K1049" s="2" t="s">
        <v>61</v>
      </c>
      <c r="L1049" s="46">
        <v>40441</v>
      </c>
      <c r="M1049" s="2" t="s">
        <v>133</v>
      </c>
      <c r="N1049" s="2">
        <v>24.464860000000002</v>
      </c>
      <c r="O1049" s="2">
        <v>54.379040000000003</v>
      </c>
      <c r="P1049" s="2" t="s">
        <v>64</v>
      </c>
      <c r="Q1049" s="2" t="s">
        <v>65</v>
      </c>
      <c r="R1049" s="43" t="s">
        <v>18854</v>
      </c>
      <c r="S1049" s="41" t="s">
        <v>1554</v>
      </c>
      <c r="T1049" s="41" t="s">
        <v>18460</v>
      </c>
      <c r="U1049" s="2" t="s">
        <v>16801</v>
      </c>
      <c r="V1049" s="2" t="s">
        <v>134</v>
      </c>
      <c r="W1049" s="41" t="s">
        <v>17588</v>
      </c>
      <c r="X1049" s="2" t="s">
        <v>68</v>
      </c>
      <c r="Y1049" s="2" t="s">
        <v>102</v>
      </c>
      <c r="Z1049" s="2"/>
      <c r="AA1049" s="2" t="s">
        <v>16241</v>
      </c>
      <c r="AB1049" s="2" t="s">
        <v>103</v>
      </c>
      <c r="AC1049" s="2" t="s">
        <v>18268</v>
      </c>
      <c r="AD1049" s="2">
        <v>2501000</v>
      </c>
      <c r="AE1049" s="2">
        <v>28</v>
      </c>
      <c r="AF1049" s="2"/>
      <c r="AG1049" s="2"/>
      <c r="AH1049" s="2" t="s">
        <v>18270</v>
      </c>
      <c r="AI1049" s="2">
        <v>3</v>
      </c>
      <c r="AJ1049" s="2">
        <v>3</v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 t="s">
        <v>78</v>
      </c>
      <c r="CE1049" s="2" t="s">
        <v>1129</v>
      </c>
      <c r="CF1049" s="2" t="s">
        <v>15683</v>
      </c>
      <c r="CG1049" s="2" t="e">
        <v>#N/A</v>
      </c>
      <c r="CH1049" s="2" t="s">
        <v>15705</v>
      </c>
      <c r="CI1049" s="49"/>
    </row>
    <row r="1050" spans="1:87" x14ac:dyDescent="0.2">
      <c r="A1050" s="2" t="s">
        <v>1142</v>
      </c>
      <c r="B1050" s="2" t="s">
        <v>24091</v>
      </c>
      <c r="C1050" s="2" t="s">
        <v>59</v>
      </c>
      <c r="D1050" s="2" t="s">
        <v>1142</v>
      </c>
      <c r="E1050" s="2" t="s">
        <v>1142</v>
      </c>
      <c r="F1050" s="2" t="s">
        <v>1143</v>
      </c>
      <c r="G1050" s="23" t="s">
        <v>1144</v>
      </c>
      <c r="H1050" s="2" t="s">
        <v>61</v>
      </c>
      <c r="I1050" s="2" t="s">
        <v>61</v>
      </c>
      <c r="J1050" s="2" t="s">
        <v>61</v>
      </c>
      <c r="K1050" s="2" t="s">
        <v>61</v>
      </c>
      <c r="L1050" s="43" t="s">
        <v>17088</v>
      </c>
      <c r="M1050" s="2" t="s">
        <v>133</v>
      </c>
      <c r="N1050" s="2">
        <v>24.451750000000001</v>
      </c>
      <c r="O1050" s="2">
        <v>54.374105</v>
      </c>
      <c r="P1050" s="2" t="s">
        <v>64</v>
      </c>
      <c r="Q1050" s="2" t="s">
        <v>65</v>
      </c>
      <c r="R1050" s="43" t="s">
        <v>18854</v>
      </c>
      <c r="S1050" s="41" t="s">
        <v>1554</v>
      </c>
      <c r="T1050" s="41" t="s">
        <v>18460</v>
      </c>
      <c r="U1050" s="2" t="s">
        <v>16803</v>
      </c>
      <c r="V1050" s="2" t="s">
        <v>253</v>
      </c>
      <c r="W1050" s="41" t="s">
        <v>17588</v>
      </c>
      <c r="X1050" s="2" t="s">
        <v>68</v>
      </c>
      <c r="Y1050" s="2" t="s">
        <v>102</v>
      </c>
      <c r="Z1050" s="2"/>
      <c r="AA1050" s="2" t="s">
        <v>16241</v>
      </c>
      <c r="AB1050" s="2" t="s">
        <v>103</v>
      </c>
      <c r="AC1050" s="2" t="s">
        <v>18268</v>
      </c>
      <c r="AD1050" s="2">
        <v>2501400</v>
      </c>
      <c r="AE1050" s="2">
        <v>30</v>
      </c>
      <c r="AF1050" s="2"/>
      <c r="AG1050" s="2"/>
      <c r="AH1050" s="2" t="s">
        <v>18270</v>
      </c>
      <c r="AI1050" s="2">
        <v>6</v>
      </c>
      <c r="AJ1050" s="2">
        <v>3</v>
      </c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 t="s">
        <v>78</v>
      </c>
      <c r="CE1050" s="2" t="s">
        <v>1145</v>
      </c>
      <c r="CF1050" s="2" t="s">
        <v>15683</v>
      </c>
      <c r="CG1050" s="2" t="e">
        <v>#N/A</v>
      </c>
      <c r="CH1050" s="2" t="s">
        <v>15705</v>
      </c>
      <c r="CI1050" s="49"/>
    </row>
    <row r="1051" spans="1:87" x14ac:dyDescent="0.2">
      <c r="A1051" s="2" t="s">
        <v>1146</v>
      </c>
      <c r="B1051" s="2" t="s">
        <v>24092</v>
      </c>
      <c r="C1051" s="2" t="s">
        <v>59</v>
      </c>
      <c r="D1051" s="2" t="s">
        <v>1146</v>
      </c>
      <c r="E1051" s="2" t="s">
        <v>1146</v>
      </c>
      <c r="F1051" s="2" t="s">
        <v>1147</v>
      </c>
      <c r="G1051" s="23" t="s">
        <v>1148</v>
      </c>
      <c r="H1051" s="2" t="s">
        <v>61</v>
      </c>
      <c r="I1051" s="2" t="s">
        <v>61</v>
      </c>
      <c r="J1051" s="2" t="s">
        <v>61</v>
      </c>
      <c r="K1051" s="2" t="s">
        <v>61</v>
      </c>
      <c r="L1051" s="43" t="s">
        <v>17088</v>
      </c>
      <c r="M1051" s="2" t="s">
        <v>133</v>
      </c>
      <c r="N1051" s="39">
        <v>24.454599999999999</v>
      </c>
      <c r="O1051" s="39">
        <v>54.360700000000001</v>
      </c>
      <c r="P1051" s="2" t="s">
        <v>64</v>
      </c>
      <c r="Q1051" s="2" t="s">
        <v>65</v>
      </c>
      <c r="R1051" s="43" t="s">
        <v>18854</v>
      </c>
      <c r="S1051" s="41" t="s">
        <v>1554</v>
      </c>
      <c r="T1051" s="41" t="s">
        <v>18460</v>
      </c>
      <c r="U1051" s="2" t="s">
        <v>16801</v>
      </c>
      <c r="V1051" s="2" t="s">
        <v>253</v>
      </c>
      <c r="W1051" s="41" t="s">
        <v>17588</v>
      </c>
      <c r="X1051" s="2" t="s">
        <v>68</v>
      </c>
      <c r="Y1051" s="2" t="s">
        <v>102</v>
      </c>
      <c r="Z1051" s="2"/>
      <c r="AA1051" s="2" t="s">
        <v>16241</v>
      </c>
      <c r="AB1051" s="2" t="s">
        <v>103</v>
      </c>
      <c r="AC1051" s="2" t="s">
        <v>18268</v>
      </c>
      <c r="AD1051" s="2">
        <v>2500800</v>
      </c>
      <c r="AE1051" s="2">
        <v>30</v>
      </c>
      <c r="AF1051" s="2"/>
      <c r="AG1051" s="2"/>
      <c r="AH1051" s="2" t="s">
        <v>18270</v>
      </c>
      <c r="AI1051" s="2">
        <v>3</v>
      </c>
      <c r="AJ1051" s="2">
        <v>3</v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 t="s">
        <v>78</v>
      </c>
      <c r="CE1051" s="2" t="s">
        <v>19376</v>
      </c>
      <c r="CF1051" s="2" t="s">
        <v>15683</v>
      </c>
      <c r="CG1051" s="2" t="e">
        <v>#N/A</v>
      </c>
      <c r="CH1051" s="2" t="s">
        <v>15705</v>
      </c>
      <c r="CI1051" s="49"/>
    </row>
    <row r="1052" spans="1:87" x14ac:dyDescent="0.2">
      <c r="A1052" s="2" t="s">
        <v>1149</v>
      </c>
      <c r="B1052" s="2" t="s">
        <v>24093</v>
      </c>
      <c r="C1052" s="2" t="s">
        <v>59</v>
      </c>
      <c r="D1052" s="2" t="s">
        <v>1149</v>
      </c>
      <c r="E1052" s="2" t="s">
        <v>1149</v>
      </c>
      <c r="F1052" s="2" t="s">
        <v>1150</v>
      </c>
      <c r="G1052" s="23" t="s">
        <v>1151</v>
      </c>
      <c r="H1052" s="2" t="s">
        <v>61</v>
      </c>
      <c r="I1052" s="2" t="s">
        <v>61</v>
      </c>
      <c r="J1052" s="2" t="s">
        <v>61</v>
      </c>
      <c r="K1052" s="2" t="s">
        <v>61</v>
      </c>
      <c r="L1052" s="43" t="s">
        <v>17088</v>
      </c>
      <c r="M1052" s="2" t="s">
        <v>133</v>
      </c>
      <c r="N1052" s="39">
        <v>24.446580000000001</v>
      </c>
      <c r="O1052" s="39">
        <v>54.387039999999999</v>
      </c>
      <c r="P1052" s="2" t="s">
        <v>64</v>
      </c>
      <c r="Q1052" s="2" t="s">
        <v>65</v>
      </c>
      <c r="R1052" s="43" t="s">
        <v>18854</v>
      </c>
      <c r="S1052" s="41" t="s">
        <v>1554</v>
      </c>
      <c r="T1052" s="41" t="s">
        <v>18460</v>
      </c>
      <c r="U1052" s="2" t="s">
        <v>16803</v>
      </c>
      <c r="V1052" s="2" t="s">
        <v>253</v>
      </c>
      <c r="W1052" s="41" t="s">
        <v>17588</v>
      </c>
      <c r="X1052" s="2" t="s">
        <v>68</v>
      </c>
      <c r="Y1052" s="2" t="s">
        <v>76</v>
      </c>
      <c r="Z1052" s="2"/>
      <c r="AA1052" s="2" t="s">
        <v>16241</v>
      </c>
      <c r="AB1052" s="2" t="s">
        <v>77</v>
      </c>
      <c r="AC1052" s="2" t="s">
        <v>18268</v>
      </c>
      <c r="AD1052" s="2">
        <v>2500700</v>
      </c>
      <c r="AE1052" s="2">
        <v>28.5</v>
      </c>
      <c r="AF1052" s="2"/>
      <c r="AG1052" s="2"/>
      <c r="AH1052" s="2" t="s">
        <v>18270</v>
      </c>
      <c r="AI1052" s="2">
        <v>3</v>
      </c>
      <c r="AJ1052" s="2">
        <v>3</v>
      </c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 t="s">
        <v>78</v>
      </c>
      <c r="CE1052" s="2" t="s">
        <v>1152</v>
      </c>
      <c r="CF1052" s="2" t="s">
        <v>15683</v>
      </c>
      <c r="CG1052" s="2" t="e">
        <v>#N/A</v>
      </c>
      <c r="CH1052" s="2" t="s">
        <v>15705</v>
      </c>
      <c r="CI1052" s="49"/>
    </row>
    <row r="1053" spans="1:87" x14ac:dyDescent="0.2">
      <c r="A1053" s="2" t="s">
        <v>1156</v>
      </c>
      <c r="B1053" s="2" t="s">
        <v>24094</v>
      </c>
      <c r="C1053" s="2" t="s">
        <v>59</v>
      </c>
      <c r="D1053" s="2" t="s">
        <v>1156</v>
      </c>
      <c r="E1053" s="2" t="s">
        <v>1156</v>
      </c>
      <c r="F1053" s="2" t="s">
        <v>1157</v>
      </c>
      <c r="G1053" s="23" t="s">
        <v>1158</v>
      </c>
      <c r="H1053" s="2" t="s">
        <v>61</v>
      </c>
      <c r="I1053" s="2" t="s">
        <v>61</v>
      </c>
      <c r="J1053" s="2" t="s">
        <v>61</v>
      </c>
      <c r="K1053" s="2" t="s">
        <v>61</v>
      </c>
      <c r="L1053" s="43" t="s">
        <v>17088</v>
      </c>
      <c r="M1053" s="2" t="s">
        <v>133</v>
      </c>
      <c r="N1053" s="2">
        <v>24.442229999999999</v>
      </c>
      <c r="O1053" s="2">
        <v>54.393979999999999</v>
      </c>
      <c r="P1053" s="2" t="s">
        <v>64</v>
      </c>
      <c r="Q1053" s="2" t="s">
        <v>65</v>
      </c>
      <c r="R1053" s="43" t="s">
        <v>18854</v>
      </c>
      <c r="S1053" s="41" t="s">
        <v>1554</v>
      </c>
      <c r="T1053" s="41" t="s">
        <v>18460</v>
      </c>
      <c r="U1053" s="2" t="s">
        <v>16801</v>
      </c>
      <c r="V1053" s="2" t="s">
        <v>253</v>
      </c>
      <c r="W1053" s="41" t="s">
        <v>17588</v>
      </c>
      <c r="X1053" s="2" t="s">
        <v>68</v>
      </c>
      <c r="Y1053" s="2" t="s">
        <v>76</v>
      </c>
      <c r="Z1053" s="2"/>
      <c r="AA1053" s="2" t="s">
        <v>16241</v>
      </c>
      <c r="AB1053" s="2" t="s">
        <v>77</v>
      </c>
      <c r="AC1053" s="2" t="s">
        <v>18268</v>
      </c>
      <c r="AD1053" s="2">
        <v>2500700</v>
      </c>
      <c r="AE1053" s="2">
        <v>28.5</v>
      </c>
      <c r="AF1053" s="2"/>
      <c r="AG1053" s="2"/>
      <c r="AH1053" s="2" t="s">
        <v>18270</v>
      </c>
      <c r="AI1053" s="2">
        <v>6</v>
      </c>
      <c r="AJ1053" s="2">
        <v>3</v>
      </c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 t="s">
        <v>78</v>
      </c>
      <c r="CE1053" s="2" t="s">
        <v>1159</v>
      </c>
      <c r="CF1053" s="2" t="s">
        <v>15683</v>
      </c>
      <c r="CG1053" s="2" t="e">
        <v>#N/A</v>
      </c>
      <c r="CH1053" s="2" t="s">
        <v>15705</v>
      </c>
      <c r="CI1053" s="49"/>
    </row>
    <row r="1054" spans="1:87" x14ac:dyDescent="0.2">
      <c r="A1054" s="2" t="s">
        <v>1171</v>
      </c>
      <c r="B1054" s="2" t="s">
        <v>24095</v>
      </c>
      <c r="C1054" s="2" t="s">
        <v>59</v>
      </c>
      <c r="D1054" s="2" t="s">
        <v>1171</v>
      </c>
      <c r="E1054" s="2" t="s">
        <v>1171</v>
      </c>
      <c r="F1054" s="2" t="s">
        <v>1172</v>
      </c>
      <c r="G1054" s="23" t="s">
        <v>1173</v>
      </c>
      <c r="H1054" s="2" t="s">
        <v>61</v>
      </c>
      <c r="I1054" s="2" t="s">
        <v>61</v>
      </c>
      <c r="J1054" s="2" t="s">
        <v>61</v>
      </c>
      <c r="K1054" s="2" t="s">
        <v>61</v>
      </c>
      <c r="L1054" s="43" t="s">
        <v>17088</v>
      </c>
      <c r="M1054" s="2" t="s">
        <v>133</v>
      </c>
      <c r="N1054" s="2">
        <v>24.432593000000001</v>
      </c>
      <c r="O1054" s="2">
        <v>54.433765999999999</v>
      </c>
      <c r="P1054" s="2" t="s">
        <v>64</v>
      </c>
      <c r="Q1054" s="2" t="s">
        <v>65</v>
      </c>
      <c r="R1054" s="43" t="s">
        <v>18854</v>
      </c>
      <c r="S1054" s="41" t="s">
        <v>272</v>
      </c>
      <c r="T1054" s="41" t="s">
        <v>18461</v>
      </c>
      <c r="U1054" s="2" t="s">
        <v>16801</v>
      </c>
      <c r="V1054" s="2" t="s">
        <v>272</v>
      </c>
      <c r="W1054" s="41" t="s">
        <v>17588</v>
      </c>
      <c r="X1054" s="2" t="s">
        <v>68</v>
      </c>
      <c r="Y1054" s="2" t="s">
        <v>102</v>
      </c>
      <c r="Z1054" s="2" t="s">
        <v>20</v>
      </c>
      <c r="AA1054" s="2" t="s">
        <v>16241</v>
      </c>
      <c r="AB1054" s="2" t="s">
        <v>103</v>
      </c>
      <c r="AC1054" s="2" t="s">
        <v>18268</v>
      </c>
      <c r="AD1054" s="2">
        <v>2501800</v>
      </c>
      <c r="AE1054" s="2">
        <v>26</v>
      </c>
      <c r="AF1054" s="2"/>
      <c r="AG1054" s="2"/>
      <c r="AH1054" s="2" t="s">
        <v>18270</v>
      </c>
      <c r="AI1054" s="2">
        <v>3</v>
      </c>
      <c r="AJ1054" s="2">
        <v>3</v>
      </c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 t="s">
        <v>78</v>
      </c>
      <c r="CE1054" s="2" t="s">
        <v>1174</v>
      </c>
      <c r="CF1054" s="2" t="s">
        <v>15684</v>
      </c>
      <c r="CG1054" s="2" t="e">
        <v>#N/A</v>
      </c>
      <c r="CH1054" s="2" t="s">
        <v>272</v>
      </c>
      <c r="CI1054" s="49"/>
    </row>
    <row r="1055" spans="1:87" x14ac:dyDescent="0.2">
      <c r="A1055" s="2" t="s">
        <v>1160</v>
      </c>
      <c r="B1055" s="2" t="s">
        <v>24096</v>
      </c>
      <c r="C1055" s="2" t="s">
        <v>59</v>
      </c>
      <c r="D1055" s="2" t="s">
        <v>1160</v>
      </c>
      <c r="E1055" s="2" t="s">
        <v>1160</v>
      </c>
      <c r="F1055" s="2" t="s">
        <v>1161</v>
      </c>
      <c r="G1055" s="23" t="s">
        <v>1162</v>
      </c>
      <c r="H1055" s="2" t="s">
        <v>61</v>
      </c>
      <c r="I1055" s="2" t="s">
        <v>61</v>
      </c>
      <c r="J1055" s="2" t="s">
        <v>61</v>
      </c>
      <c r="K1055" s="2" t="s">
        <v>61</v>
      </c>
      <c r="L1055" s="43" t="s">
        <v>17088</v>
      </c>
      <c r="M1055" s="2" t="s">
        <v>133</v>
      </c>
      <c r="N1055" s="2">
        <v>24.430140000000002</v>
      </c>
      <c r="O1055" s="2">
        <v>54.393410000000003</v>
      </c>
      <c r="P1055" s="2" t="s">
        <v>64</v>
      </c>
      <c r="Q1055" s="2" t="s">
        <v>65</v>
      </c>
      <c r="R1055" s="43" t="s">
        <v>18854</v>
      </c>
      <c r="S1055" s="41" t="s">
        <v>1554</v>
      </c>
      <c r="T1055" s="41" t="s">
        <v>18460</v>
      </c>
      <c r="U1055" s="2" t="s">
        <v>16801</v>
      </c>
      <c r="V1055" s="2" t="s">
        <v>253</v>
      </c>
      <c r="W1055" s="41" t="s">
        <v>17588</v>
      </c>
      <c r="X1055" s="2" t="s">
        <v>68</v>
      </c>
      <c r="Y1055" s="2" t="s">
        <v>76</v>
      </c>
      <c r="Z1055" s="2"/>
      <c r="AA1055" s="2" t="s">
        <v>16241</v>
      </c>
      <c r="AB1055" s="2" t="s">
        <v>77</v>
      </c>
      <c r="AC1055" s="2" t="s">
        <v>18268</v>
      </c>
      <c r="AD1055" s="2">
        <v>2500700</v>
      </c>
      <c r="AE1055" s="2">
        <v>28.5</v>
      </c>
      <c r="AF1055" s="2"/>
      <c r="AG1055" s="2"/>
      <c r="AH1055" s="2" t="s">
        <v>18270</v>
      </c>
      <c r="AI1055" s="2">
        <v>9</v>
      </c>
      <c r="AJ1055" s="2">
        <v>3</v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 t="s">
        <v>78</v>
      </c>
      <c r="CE1055" s="2" t="s">
        <v>19377</v>
      </c>
      <c r="CF1055" s="2" t="s">
        <v>15683</v>
      </c>
      <c r="CG1055" s="2" t="e">
        <v>#N/A</v>
      </c>
      <c r="CH1055" s="2" t="s">
        <v>15705</v>
      </c>
      <c r="CI1055" s="49"/>
    </row>
    <row r="1056" spans="1:87" x14ac:dyDescent="0.2">
      <c r="A1056" s="2" t="s">
        <v>1163</v>
      </c>
      <c r="B1056" s="2" t="s">
        <v>24097</v>
      </c>
      <c r="C1056" s="2" t="s">
        <v>59</v>
      </c>
      <c r="D1056" s="2" t="s">
        <v>1163</v>
      </c>
      <c r="E1056" s="2" t="s">
        <v>1163</v>
      </c>
      <c r="F1056" s="2" t="s">
        <v>1164</v>
      </c>
      <c r="G1056" s="23" t="s">
        <v>1165</v>
      </c>
      <c r="H1056" s="2" t="s">
        <v>61</v>
      </c>
      <c r="I1056" s="2" t="s">
        <v>61</v>
      </c>
      <c r="J1056" s="2" t="s">
        <v>61</v>
      </c>
      <c r="K1056" s="2" t="s">
        <v>61</v>
      </c>
      <c r="L1056" s="46">
        <v>40444</v>
      </c>
      <c r="M1056" s="2" t="s">
        <v>133</v>
      </c>
      <c r="N1056" s="2">
        <v>24.430620000000001</v>
      </c>
      <c r="O1056" s="2">
        <v>54.410890000000002</v>
      </c>
      <c r="P1056" s="2" t="s">
        <v>64</v>
      </c>
      <c r="Q1056" s="2" t="s">
        <v>65</v>
      </c>
      <c r="R1056" s="43" t="s">
        <v>18854</v>
      </c>
      <c r="S1056" s="41" t="s">
        <v>1554</v>
      </c>
      <c r="T1056" s="41" t="s">
        <v>18460</v>
      </c>
      <c r="U1056" s="2" t="s">
        <v>16801</v>
      </c>
      <c r="V1056" s="2" t="s">
        <v>134</v>
      </c>
      <c r="W1056" s="41" t="s">
        <v>17588</v>
      </c>
      <c r="X1056" s="2" t="s">
        <v>68</v>
      </c>
      <c r="Y1056" s="2" t="s">
        <v>102</v>
      </c>
      <c r="Z1056" s="2"/>
      <c r="AA1056" s="2" t="s">
        <v>16241</v>
      </c>
      <c r="AB1056" s="2" t="s">
        <v>103</v>
      </c>
      <c r="AC1056" s="2" t="s">
        <v>18268</v>
      </c>
      <c r="AD1056" s="2">
        <v>2500700</v>
      </c>
      <c r="AE1056" s="2">
        <v>28</v>
      </c>
      <c r="AF1056" s="2"/>
      <c r="AG1056" s="2"/>
      <c r="AH1056" s="2" t="s">
        <v>18270</v>
      </c>
      <c r="AI1056" s="2">
        <v>3</v>
      </c>
      <c r="AJ1056" s="2">
        <v>3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 t="s">
        <v>78</v>
      </c>
      <c r="CE1056" s="2" t="s">
        <v>1166</v>
      </c>
      <c r="CF1056" s="2" t="s">
        <v>15683</v>
      </c>
      <c r="CG1056" s="2" t="e">
        <v>#N/A</v>
      </c>
      <c r="CH1056" s="2" t="s">
        <v>15705</v>
      </c>
      <c r="CI1056" s="49"/>
    </row>
    <row r="1057" spans="1:87" x14ac:dyDescent="0.2">
      <c r="A1057" s="2" t="s">
        <v>1182</v>
      </c>
      <c r="B1057" s="2" t="s">
        <v>24098</v>
      </c>
      <c r="C1057" s="2" t="s">
        <v>59</v>
      </c>
      <c r="D1057" s="2" t="s">
        <v>1182</v>
      </c>
      <c r="E1057" s="2" t="s">
        <v>1182</v>
      </c>
      <c r="F1057" s="2" t="s">
        <v>1183</v>
      </c>
      <c r="G1057" s="23"/>
      <c r="H1057" s="2" t="s">
        <v>61</v>
      </c>
      <c r="I1057" s="2" t="s">
        <v>61</v>
      </c>
      <c r="J1057" s="2" t="s">
        <v>61</v>
      </c>
      <c r="K1057" s="2"/>
      <c r="L1057" s="46">
        <v>41030</v>
      </c>
      <c r="M1057" s="2" t="s">
        <v>133</v>
      </c>
      <c r="N1057" s="2">
        <v>24.439263</v>
      </c>
      <c r="O1057" s="2">
        <v>54.519908999999998</v>
      </c>
      <c r="P1057" s="2" t="s">
        <v>64</v>
      </c>
      <c r="Q1057" s="2" t="s">
        <v>65</v>
      </c>
      <c r="R1057" s="43" t="s">
        <v>18854</v>
      </c>
      <c r="S1057" s="41" t="s">
        <v>272</v>
      </c>
      <c r="T1057" s="41" t="s">
        <v>18461</v>
      </c>
      <c r="U1057" s="2" t="s">
        <v>16801</v>
      </c>
      <c r="V1057" s="2" t="s">
        <v>1184</v>
      </c>
      <c r="W1057" s="41" t="s">
        <v>67</v>
      </c>
      <c r="X1057" s="2" t="s">
        <v>696</v>
      </c>
      <c r="Y1057" s="2" t="s">
        <v>76</v>
      </c>
      <c r="Z1057" s="2"/>
      <c r="AA1057" s="2" t="s">
        <v>16241</v>
      </c>
      <c r="AB1057" s="2" t="s">
        <v>77</v>
      </c>
      <c r="AC1057" s="2"/>
      <c r="AD1057" s="2">
        <v>2044600</v>
      </c>
      <c r="AE1057" s="2">
        <v>29</v>
      </c>
      <c r="AF1057" s="2"/>
      <c r="AG1057" s="2"/>
      <c r="AH1057" s="2"/>
      <c r="AI1057" s="2">
        <v>6</v>
      </c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 t="s">
        <v>71</v>
      </c>
      <c r="CE1057" s="2">
        <v>0</v>
      </c>
      <c r="CF1057" s="2" t="s">
        <v>15684</v>
      </c>
      <c r="CG1057" s="2" t="e">
        <v>#N/A</v>
      </c>
      <c r="CH1057" s="2" t="s">
        <v>272</v>
      </c>
      <c r="CI1057" s="49"/>
    </row>
    <row r="1058" spans="1:87" x14ac:dyDescent="0.2">
      <c r="A1058" s="2" t="s">
        <v>2038</v>
      </c>
      <c r="B1058" s="2" t="s">
        <v>24099</v>
      </c>
      <c r="C1058" s="2" t="s">
        <v>59</v>
      </c>
      <c r="D1058" s="2"/>
      <c r="E1058" s="2" t="s">
        <v>2038</v>
      </c>
      <c r="F1058" s="2" t="s">
        <v>2039</v>
      </c>
      <c r="G1058" s="23" t="s">
        <v>2040</v>
      </c>
      <c r="H1058" s="2"/>
      <c r="I1058" s="2" t="s">
        <v>61</v>
      </c>
      <c r="J1058" s="2" t="s">
        <v>61</v>
      </c>
      <c r="K1058" s="2" t="s">
        <v>61</v>
      </c>
      <c r="L1058" s="46">
        <v>43933</v>
      </c>
      <c r="M1058" s="2" t="s">
        <v>133</v>
      </c>
      <c r="N1058" s="39">
        <v>24.221012699999999</v>
      </c>
      <c r="O1058" s="39">
        <v>54.681744399999999</v>
      </c>
      <c r="P1058" s="2" t="s">
        <v>64</v>
      </c>
      <c r="Q1058" s="2" t="s">
        <v>65</v>
      </c>
      <c r="R1058" s="43" t="s">
        <v>16802</v>
      </c>
      <c r="S1058" s="41" t="s">
        <v>16804</v>
      </c>
      <c r="T1058" s="41" t="s">
        <v>18463</v>
      </c>
      <c r="U1058" s="2" t="s">
        <v>16804</v>
      </c>
      <c r="V1058" s="2" t="s">
        <v>4763</v>
      </c>
      <c r="W1058" s="41" t="s">
        <v>17589</v>
      </c>
      <c r="X1058" s="2" t="s">
        <v>68</v>
      </c>
      <c r="Y1058" s="2" t="s">
        <v>236</v>
      </c>
      <c r="Z1058" s="2"/>
      <c r="AA1058" s="2" t="s">
        <v>16241</v>
      </c>
      <c r="AB1058" s="2" t="s">
        <v>237</v>
      </c>
      <c r="AC1058" s="2" t="s">
        <v>18715</v>
      </c>
      <c r="AD1058" s="2">
        <v>2047502</v>
      </c>
      <c r="AE1058" s="2">
        <v>30</v>
      </c>
      <c r="AF1058" s="2"/>
      <c r="AG1058" s="2"/>
      <c r="AH1058" s="2" t="s">
        <v>18716</v>
      </c>
      <c r="AI1058" s="2">
        <v>3</v>
      </c>
      <c r="AJ1058" s="2">
        <v>3</v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 t="s">
        <v>78</v>
      </c>
      <c r="CE1058" s="2" t="s">
        <v>2041</v>
      </c>
      <c r="CF1058" s="2" t="s">
        <v>15685</v>
      </c>
      <c r="CG1058" s="2" t="s">
        <v>253</v>
      </c>
      <c r="CH1058" s="2" t="s">
        <v>15706</v>
      </c>
      <c r="CI1058" s="49"/>
    </row>
    <row r="1059" spans="1:87" x14ac:dyDescent="0.2">
      <c r="A1059" s="2" t="s">
        <v>1167</v>
      </c>
      <c r="B1059" s="2" t="s">
        <v>24100</v>
      </c>
      <c r="C1059" s="2" t="s">
        <v>59</v>
      </c>
      <c r="D1059" s="2" t="s">
        <v>1167</v>
      </c>
      <c r="E1059" s="2" t="s">
        <v>1167</v>
      </c>
      <c r="F1059" s="2" t="s">
        <v>1168</v>
      </c>
      <c r="G1059" s="23" t="s">
        <v>1169</v>
      </c>
      <c r="H1059" s="2" t="s">
        <v>83</v>
      </c>
      <c r="I1059" s="2" t="s">
        <v>61</v>
      </c>
      <c r="J1059" s="2" t="s">
        <v>61</v>
      </c>
      <c r="K1059" s="2" t="s">
        <v>61</v>
      </c>
      <c r="L1059" s="43" t="s">
        <v>17088</v>
      </c>
      <c r="M1059" s="2" t="s">
        <v>133</v>
      </c>
      <c r="N1059" s="2">
        <v>24.42653</v>
      </c>
      <c r="O1059" s="2">
        <v>54.418849999999999</v>
      </c>
      <c r="P1059" s="2" t="s">
        <v>64</v>
      </c>
      <c r="Q1059" s="2" t="s">
        <v>65</v>
      </c>
      <c r="R1059" s="43" t="s">
        <v>18854</v>
      </c>
      <c r="S1059" s="41" t="s">
        <v>1554</v>
      </c>
      <c r="T1059" s="41" t="s">
        <v>18460</v>
      </c>
      <c r="U1059" s="2" t="s">
        <v>16803</v>
      </c>
      <c r="V1059" s="2" t="s">
        <v>253</v>
      </c>
      <c r="W1059" s="41" t="s">
        <v>17588</v>
      </c>
      <c r="X1059" s="2" t="s">
        <v>68</v>
      </c>
      <c r="Y1059" s="2" t="s">
        <v>76</v>
      </c>
      <c r="Z1059" s="2"/>
      <c r="AA1059" s="2" t="s">
        <v>16241</v>
      </c>
      <c r="AB1059" s="2" t="s">
        <v>77</v>
      </c>
      <c r="AC1059" s="2" t="s">
        <v>18268</v>
      </c>
      <c r="AD1059" s="2">
        <v>2501902</v>
      </c>
      <c r="AE1059" s="2">
        <v>28</v>
      </c>
      <c r="AF1059" s="2"/>
      <c r="AG1059" s="2"/>
      <c r="AH1059" s="2" t="s">
        <v>18270</v>
      </c>
      <c r="AI1059" s="2">
        <v>3</v>
      </c>
      <c r="AJ1059" s="2">
        <v>3</v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 t="s">
        <v>78</v>
      </c>
      <c r="CE1059" s="2" t="s">
        <v>1170</v>
      </c>
      <c r="CF1059" s="2" t="s">
        <v>15683</v>
      </c>
      <c r="CG1059" s="2" t="e">
        <v>#N/A</v>
      </c>
      <c r="CH1059" s="2" t="s">
        <v>15705</v>
      </c>
      <c r="CI1059" s="49"/>
    </row>
    <row r="1060" spans="1:87" x14ac:dyDescent="0.2">
      <c r="A1060" s="2" t="s">
        <v>1185</v>
      </c>
      <c r="B1060" s="2" t="s">
        <v>24101</v>
      </c>
      <c r="C1060" s="2" t="s">
        <v>59</v>
      </c>
      <c r="D1060" s="2" t="s">
        <v>1185</v>
      </c>
      <c r="E1060" s="2" t="s">
        <v>1185</v>
      </c>
      <c r="F1060" s="2" t="s">
        <v>1186</v>
      </c>
      <c r="G1060" s="23"/>
      <c r="H1060" s="2" t="s">
        <v>83</v>
      </c>
      <c r="I1060" s="2" t="s">
        <v>61</v>
      </c>
      <c r="J1060" s="2" t="s">
        <v>61</v>
      </c>
      <c r="K1060" s="2"/>
      <c r="L1060" s="43" t="s">
        <v>17088</v>
      </c>
      <c r="M1060" s="2" t="s">
        <v>133</v>
      </c>
      <c r="N1060" s="39">
        <v>24.421573299999999</v>
      </c>
      <c r="O1060" s="39">
        <v>54.507943099999999</v>
      </c>
      <c r="P1060" s="2" t="s">
        <v>64</v>
      </c>
      <c r="Q1060" s="2" t="s">
        <v>65</v>
      </c>
      <c r="R1060" s="43" t="s">
        <v>16802</v>
      </c>
      <c r="S1060" s="41" t="s">
        <v>4932</v>
      </c>
      <c r="T1060" s="41" t="s">
        <v>18462</v>
      </c>
      <c r="U1060" s="2" t="s">
        <v>6245</v>
      </c>
      <c r="V1060" s="2" t="s">
        <v>360</v>
      </c>
      <c r="W1060" s="41" t="s">
        <v>67</v>
      </c>
      <c r="X1060" s="2" t="s">
        <v>68</v>
      </c>
      <c r="Y1060" s="2" t="s">
        <v>76</v>
      </c>
      <c r="Z1060" s="2"/>
      <c r="AA1060" s="2" t="s">
        <v>16241</v>
      </c>
      <c r="AB1060" s="2" t="s">
        <v>77</v>
      </c>
      <c r="AC1060" s="2"/>
      <c r="AD1060" s="2">
        <v>2044600</v>
      </c>
      <c r="AE1060" s="2">
        <v>40</v>
      </c>
      <c r="AF1060" s="2"/>
      <c r="AG1060" s="2"/>
      <c r="AH1060" s="2"/>
      <c r="AI1060" s="2">
        <v>6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 t="s">
        <v>71</v>
      </c>
      <c r="CE1060" s="2">
        <v>0</v>
      </c>
      <c r="CF1060" s="2" t="s">
        <v>15680</v>
      </c>
      <c r="CG1060" s="2" t="s">
        <v>253</v>
      </c>
      <c r="CH1060" s="2" t="s">
        <v>15706</v>
      </c>
      <c r="CI1060" s="49"/>
    </row>
    <row r="1061" spans="1:87" x14ac:dyDescent="0.2">
      <c r="A1061" s="2" t="s">
        <v>1175</v>
      </c>
      <c r="B1061" s="2" t="s">
        <v>24102</v>
      </c>
      <c r="C1061" s="2" t="s">
        <v>59</v>
      </c>
      <c r="D1061" s="2" t="s">
        <v>1175</v>
      </c>
      <c r="E1061" s="2" t="s">
        <v>1175</v>
      </c>
      <c r="F1061" s="2" t="s">
        <v>1176</v>
      </c>
      <c r="G1061" s="23" t="s">
        <v>1177</v>
      </c>
      <c r="H1061" s="2" t="s">
        <v>61</v>
      </c>
      <c r="I1061" s="2" t="s">
        <v>61</v>
      </c>
      <c r="J1061" s="2" t="s">
        <v>61</v>
      </c>
      <c r="K1061" s="2" t="s">
        <v>61</v>
      </c>
      <c r="L1061" s="43" t="s">
        <v>17088</v>
      </c>
      <c r="M1061" s="2" t="s">
        <v>133</v>
      </c>
      <c r="N1061" s="39">
        <v>24.433679999999999</v>
      </c>
      <c r="O1061" s="39">
        <v>54.442571999999998</v>
      </c>
      <c r="P1061" s="2" t="s">
        <v>64</v>
      </c>
      <c r="Q1061" s="2" t="s">
        <v>65</v>
      </c>
      <c r="R1061" s="43" t="s">
        <v>18854</v>
      </c>
      <c r="S1061" s="41" t="s">
        <v>1554</v>
      </c>
      <c r="T1061" s="41" t="s">
        <v>18460</v>
      </c>
      <c r="U1061" s="2" t="s">
        <v>16803</v>
      </c>
      <c r="V1061" s="2" t="s">
        <v>253</v>
      </c>
      <c r="W1061" s="41" t="s">
        <v>17588</v>
      </c>
      <c r="X1061" s="2" t="s">
        <v>68</v>
      </c>
      <c r="Y1061" s="2" t="s">
        <v>102</v>
      </c>
      <c r="Z1061" s="2"/>
      <c r="AA1061" s="2" t="s">
        <v>16241</v>
      </c>
      <c r="AB1061" s="2" t="s">
        <v>103</v>
      </c>
      <c r="AC1061" s="2" t="s">
        <v>18268</v>
      </c>
      <c r="AD1061" s="2">
        <v>2501600</v>
      </c>
      <c r="AE1061" s="2">
        <v>28.5</v>
      </c>
      <c r="AF1061" s="2"/>
      <c r="AG1061" s="2"/>
      <c r="AH1061" s="2" t="s">
        <v>18270</v>
      </c>
      <c r="AI1061" s="2">
        <v>3</v>
      </c>
      <c r="AJ1061" s="2">
        <v>3</v>
      </c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 t="s">
        <v>78</v>
      </c>
      <c r="CE1061" s="2" t="s">
        <v>19378</v>
      </c>
      <c r="CF1061" s="2" t="s">
        <v>15683</v>
      </c>
      <c r="CG1061" s="2" t="e">
        <v>#N/A</v>
      </c>
      <c r="CH1061" s="2" t="s">
        <v>15705</v>
      </c>
      <c r="CI1061" s="49"/>
    </row>
    <row r="1062" spans="1:87" x14ac:dyDescent="0.2">
      <c r="A1062" s="2" t="s">
        <v>1178</v>
      </c>
      <c r="B1062" s="2" t="s">
        <v>24103</v>
      </c>
      <c r="C1062" s="2" t="s">
        <v>59</v>
      </c>
      <c r="D1062" s="2" t="s">
        <v>1178</v>
      </c>
      <c r="E1062" s="2" t="s">
        <v>1178</v>
      </c>
      <c r="F1062" s="2" t="s">
        <v>1179</v>
      </c>
      <c r="G1062" s="23" t="s">
        <v>1180</v>
      </c>
      <c r="H1062" s="2" t="s">
        <v>83</v>
      </c>
      <c r="I1062" s="2" t="s">
        <v>61</v>
      </c>
      <c r="J1062" s="2" t="s">
        <v>61</v>
      </c>
      <c r="K1062" s="2" t="s">
        <v>61</v>
      </c>
      <c r="L1062" s="46">
        <v>40534</v>
      </c>
      <c r="M1062" s="2" t="s">
        <v>133</v>
      </c>
      <c r="N1062" s="2">
        <v>24.4435</v>
      </c>
      <c r="O1062" s="2">
        <v>54.437800000000003</v>
      </c>
      <c r="P1062" s="2" t="s">
        <v>64</v>
      </c>
      <c r="Q1062" s="2" t="s">
        <v>65</v>
      </c>
      <c r="R1062" s="43" t="s">
        <v>18854</v>
      </c>
      <c r="S1062" s="41" t="s">
        <v>1554</v>
      </c>
      <c r="T1062" s="41" t="s">
        <v>18460</v>
      </c>
      <c r="U1062" s="2" t="s">
        <v>16803</v>
      </c>
      <c r="V1062" s="2" t="s">
        <v>253</v>
      </c>
      <c r="W1062" s="41" t="s">
        <v>17588</v>
      </c>
      <c r="X1062" s="2" t="s">
        <v>68</v>
      </c>
      <c r="Y1062" s="2" t="s">
        <v>76</v>
      </c>
      <c r="Z1062" s="2"/>
      <c r="AA1062" s="2" t="s">
        <v>16241</v>
      </c>
      <c r="AB1062" s="2" t="s">
        <v>77</v>
      </c>
      <c r="AC1062" s="2" t="s">
        <v>18268</v>
      </c>
      <c r="AD1062" s="2">
        <v>2501800</v>
      </c>
      <c r="AE1062" s="2">
        <v>19</v>
      </c>
      <c r="AF1062" s="2"/>
      <c r="AG1062" s="2"/>
      <c r="AH1062" s="2" t="s">
        <v>18270</v>
      </c>
      <c r="AI1062" s="2">
        <v>6</v>
      </c>
      <c r="AJ1062" s="2">
        <v>3</v>
      </c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 t="s">
        <v>78</v>
      </c>
      <c r="CE1062" s="2" t="s">
        <v>1181</v>
      </c>
      <c r="CF1062" s="2" t="s">
        <v>15681</v>
      </c>
      <c r="CG1062" s="2" t="e">
        <v>#N/A</v>
      </c>
      <c r="CH1062" s="2" t="s">
        <v>15705</v>
      </c>
      <c r="CI1062" s="49"/>
    </row>
    <row r="1063" spans="1:87" x14ac:dyDescent="0.2">
      <c r="A1063" s="2" t="s">
        <v>4845</v>
      </c>
      <c r="B1063" s="2" t="s">
        <v>24104</v>
      </c>
      <c r="C1063" s="2" t="s">
        <v>59</v>
      </c>
      <c r="D1063" s="2"/>
      <c r="E1063" s="2" t="s">
        <v>4845</v>
      </c>
      <c r="F1063" s="2" t="s">
        <v>4846</v>
      </c>
      <c r="G1063" s="23"/>
      <c r="H1063" s="2"/>
      <c r="I1063" s="2" t="s">
        <v>61</v>
      </c>
      <c r="J1063" s="2" t="s">
        <v>61</v>
      </c>
      <c r="K1063" s="2"/>
      <c r="L1063" s="46">
        <v>44530</v>
      </c>
      <c r="M1063" s="2" t="s">
        <v>133</v>
      </c>
      <c r="N1063" s="2">
        <v>24.747509999999998</v>
      </c>
      <c r="O1063" s="2">
        <v>54.657617999999999</v>
      </c>
      <c r="P1063" s="2" t="s">
        <v>64</v>
      </c>
      <c r="Q1063" s="2" t="s">
        <v>65</v>
      </c>
      <c r="R1063" s="43" t="s">
        <v>18854</v>
      </c>
      <c r="S1063" s="41" t="s">
        <v>1554</v>
      </c>
      <c r="T1063" s="41" t="s">
        <v>18460</v>
      </c>
      <c r="U1063" s="2" t="s">
        <v>16801</v>
      </c>
      <c r="V1063" s="2" t="s">
        <v>1554</v>
      </c>
      <c r="W1063" s="41" t="s">
        <v>144</v>
      </c>
      <c r="X1063" s="2" t="s">
        <v>68</v>
      </c>
      <c r="Y1063" s="2" t="s">
        <v>76</v>
      </c>
      <c r="Z1063" s="2"/>
      <c r="AA1063" s="2" t="s">
        <v>16242</v>
      </c>
      <c r="AB1063" s="2" t="s">
        <v>77</v>
      </c>
      <c r="AC1063" s="2"/>
      <c r="AD1063" s="2">
        <v>2120200</v>
      </c>
      <c r="AE1063" s="2">
        <v>40</v>
      </c>
      <c r="AF1063" s="2"/>
      <c r="AG1063" s="2"/>
      <c r="AH1063" s="2"/>
      <c r="AI1063" s="2">
        <v>3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 t="s">
        <v>71</v>
      </c>
      <c r="CE1063" s="2">
        <v>0</v>
      </c>
      <c r="CF1063" s="2" t="s">
        <v>15680</v>
      </c>
      <c r="CG1063" s="2" t="s">
        <v>15740</v>
      </c>
      <c r="CH1063" s="2" t="s">
        <v>15709</v>
      </c>
      <c r="CI1063" s="49"/>
    </row>
    <row r="1064" spans="1:87" x14ac:dyDescent="0.2">
      <c r="A1064" s="2" t="s">
        <v>1187</v>
      </c>
      <c r="B1064" s="2" t="s">
        <v>24105</v>
      </c>
      <c r="C1064" s="2" t="s">
        <v>59</v>
      </c>
      <c r="D1064" s="2" t="s">
        <v>1187</v>
      </c>
      <c r="E1064" s="2" t="s">
        <v>1187</v>
      </c>
      <c r="F1064" s="2" t="s">
        <v>1188</v>
      </c>
      <c r="G1064" s="23" t="s">
        <v>1189</v>
      </c>
      <c r="H1064" s="2" t="s">
        <v>61</v>
      </c>
      <c r="I1064" s="2" t="s">
        <v>61</v>
      </c>
      <c r="J1064" s="2" t="s">
        <v>61</v>
      </c>
      <c r="K1064" s="2" t="s">
        <v>61</v>
      </c>
      <c r="L1064" s="43" t="s">
        <v>17088</v>
      </c>
      <c r="M1064" s="2" t="s">
        <v>133</v>
      </c>
      <c r="N1064" s="2">
        <v>24.41348</v>
      </c>
      <c r="O1064" s="2">
        <v>54.498779999999996</v>
      </c>
      <c r="P1064" s="2" t="s">
        <v>64</v>
      </c>
      <c r="Q1064" s="2" t="s">
        <v>65</v>
      </c>
      <c r="R1064" s="43" t="s">
        <v>18854</v>
      </c>
      <c r="S1064" s="41" t="s">
        <v>1554</v>
      </c>
      <c r="T1064" s="41" t="s">
        <v>18460</v>
      </c>
      <c r="U1064" s="2" t="s">
        <v>16803</v>
      </c>
      <c r="V1064" s="2" t="s">
        <v>253</v>
      </c>
      <c r="W1064" s="41" t="s">
        <v>17588</v>
      </c>
      <c r="X1064" s="2" t="s">
        <v>68</v>
      </c>
      <c r="Y1064" s="2" t="s">
        <v>102</v>
      </c>
      <c r="Z1064" s="2"/>
      <c r="AA1064" s="2" t="s">
        <v>16241</v>
      </c>
      <c r="AB1064" s="2" t="s">
        <v>103</v>
      </c>
      <c r="AC1064" s="2" t="s">
        <v>18268</v>
      </c>
      <c r="AD1064" s="2">
        <v>2044000</v>
      </c>
      <c r="AE1064" s="2">
        <v>26</v>
      </c>
      <c r="AF1064" s="2"/>
      <c r="AG1064" s="2"/>
      <c r="AH1064" s="2" t="s">
        <v>18270</v>
      </c>
      <c r="AI1064" s="2">
        <v>6</v>
      </c>
      <c r="AJ1064" s="2">
        <v>3</v>
      </c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 t="s">
        <v>78</v>
      </c>
      <c r="CE1064" s="2" t="s">
        <v>19379</v>
      </c>
      <c r="CF1064" s="2" t="s">
        <v>15683</v>
      </c>
      <c r="CG1064" s="2" t="e">
        <v>#N/A</v>
      </c>
      <c r="CH1064" s="2" t="s">
        <v>15705</v>
      </c>
      <c r="CI1064" s="49"/>
    </row>
    <row r="1065" spans="1:87" x14ac:dyDescent="0.2">
      <c r="A1065" s="2" t="s">
        <v>1190</v>
      </c>
      <c r="B1065" s="2" t="s">
        <v>24106</v>
      </c>
      <c r="C1065" s="2" t="s">
        <v>59</v>
      </c>
      <c r="D1065" s="2" t="s">
        <v>1190</v>
      </c>
      <c r="E1065" s="2" t="s">
        <v>1190</v>
      </c>
      <c r="F1065" s="2" t="s">
        <v>1191</v>
      </c>
      <c r="G1065" s="23" t="s">
        <v>1192</v>
      </c>
      <c r="H1065" s="2" t="s">
        <v>61</v>
      </c>
      <c r="I1065" s="2" t="s">
        <v>61</v>
      </c>
      <c r="J1065" s="2" t="s">
        <v>61</v>
      </c>
      <c r="K1065" s="2" t="s">
        <v>61</v>
      </c>
      <c r="L1065" s="43" t="s">
        <v>17088</v>
      </c>
      <c r="M1065" s="2" t="s">
        <v>133</v>
      </c>
      <c r="N1065" s="39">
        <v>24.3878521</v>
      </c>
      <c r="O1065" s="39">
        <v>54.527763100000001</v>
      </c>
      <c r="P1065" s="2" t="s">
        <v>64</v>
      </c>
      <c r="Q1065" s="2" t="s">
        <v>65</v>
      </c>
      <c r="R1065" s="43" t="s">
        <v>18854</v>
      </c>
      <c r="S1065" s="41" t="s">
        <v>1554</v>
      </c>
      <c r="T1065" s="41" t="s">
        <v>18460</v>
      </c>
      <c r="U1065" s="2" t="s">
        <v>16803</v>
      </c>
      <c r="V1065" s="2" t="s">
        <v>253</v>
      </c>
      <c r="W1065" s="41" t="s">
        <v>17588</v>
      </c>
      <c r="X1065" s="2" t="s">
        <v>68</v>
      </c>
      <c r="Y1065" s="2" t="s">
        <v>76</v>
      </c>
      <c r="Z1065" s="2"/>
      <c r="AA1065" s="2" t="s">
        <v>16241</v>
      </c>
      <c r="AB1065" s="2" t="s">
        <v>77</v>
      </c>
      <c r="AC1065" s="2" t="s">
        <v>18269</v>
      </c>
      <c r="AD1065" s="2">
        <v>2044802</v>
      </c>
      <c r="AE1065" s="2">
        <v>36</v>
      </c>
      <c r="AF1065" s="2"/>
      <c r="AG1065" s="2"/>
      <c r="AH1065" s="2" t="s">
        <v>18271</v>
      </c>
      <c r="AI1065" s="2">
        <v>3</v>
      </c>
      <c r="AJ1065" s="2">
        <v>3</v>
      </c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 t="s">
        <v>78</v>
      </c>
      <c r="CE1065" s="2" t="s">
        <v>1193</v>
      </c>
      <c r="CF1065" s="2" t="s">
        <v>15680</v>
      </c>
      <c r="CG1065" s="2" t="e">
        <v>#N/A</v>
      </c>
      <c r="CH1065" s="2" t="s">
        <v>15705</v>
      </c>
      <c r="CI1065" s="49"/>
    </row>
    <row r="1066" spans="1:87" x14ac:dyDescent="0.2">
      <c r="A1066" s="2" t="s">
        <v>1206</v>
      </c>
      <c r="B1066" s="2" t="s">
        <v>24107</v>
      </c>
      <c r="C1066" s="2" t="s">
        <v>59</v>
      </c>
      <c r="D1066" s="2" t="s">
        <v>1206</v>
      </c>
      <c r="E1066" s="2" t="s">
        <v>1206</v>
      </c>
      <c r="F1066" s="2" t="s">
        <v>1207</v>
      </c>
      <c r="G1066" s="23" t="s">
        <v>1208</v>
      </c>
      <c r="H1066" s="2" t="s">
        <v>61</v>
      </c>
      <c r="I1066" s="2" t="s">
        <v>61</v>
      </c>
      <c r="J1066" s="2" t="s">
        <v>61</v>
      </c>
      <c r="K1066" s="2" t="s">
        <v>61</v>
      </c>
      <c r="L1066" s="43" t="s">
        <v>17088</v>
      </c>
      <c r="M1066" s="2" t="s">
        <v>133</v>
      </c>
      <c r="N1066" s="2">
        <v>24.376149999999999</v>
      </c>
      <c r="O1066" s="2">
        <v>54.48028</v>
      </c>
      <c r="P1066" s="2" t="s">
        <v>64</v>
      </c>
      <c r="Q1066" s="2" t="s">
        <v>65</v>
      </c>
      <c r="R1066" s="43" t="s">
        <v>16802</v>
      </c>
      <c r="S1066" s="41" t="s">
        <v>4932</v>
      </c>
      <c r="T1066" s="41" t="s">
        <v>18462</v>
      </c>
      <c r="U1066" s="2" t="s">
        <v>6245</v>
      </c>
      <c r="V1066" s="2" t="s">
        <v>360</v>
      </c>
      <c r="W1066" s="41" t="s">
        <v>17588</v>
      </c>
      <c r="X1066" s="2" t="s">
        <v>68</v>
      </c>
      <c r="Y1066" s="2" t="s">
        <v>76</v>
      </c>
      <c r="Z1066" s="2"/>
      <c r="AA1066" s="2" t="s">
        <v>16241</v>
      </c>
      <c r="AB1066" s="2" t="s">
        <v>77</v>
      </c>
      <c r="AC1066" s="2" t="s">
        <v>18269</v>
      </c>
      <c r="AD1066" s="2">
        <v>2600200</v>
      </c>
      <c r="AE1066" s="2">
        <v>25</v>
      </c>
      <c r="AF1066" s="2"/>
      <c r="AG1066" s="2"/>
      <c r="AH1066" s="2" t="s">
        <v>18271</v>
      </c>
      <c r="AI1066" s="2">
        <v>3</v>
      </c>
      <c r="AJ1066" s="2">
        <v>3</v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 t="s">
        <v>78</v>
      </c>
      <c r="CE1066" s="2" t="s">
        <v>1209</v>
      </c>
      <c r="CF1066" s="2" t="s">
        <v>15683</v>
      </c>
      <c r="CG1066" s="2" t="s">
        <v>253</v>
      </c>
      <c r="CH1066" s="2" t="s">
        <v>15706</v>
      </c>
      <c r="CI1066" s="49"/>
    </row>
    <row r="1067" spans="1:87" x14ac:dyDescent="0.2">
      <c r="A1067" s="2" t="s">
        <v>1194</v>
      </c>
      <c r="B1067" s="2" t="s">
        <v>24108</v>
      </c>
      <c r="C1067" s="2" t="s">
        <v>59</v>
      </c>
      <c r="D1067" s="2" t="s">
        <v>1194</v>
      </c>
      <c r="E1067" s="2" t="s">
        <v>1194</v>
      </c>
      <c r="F1067" s="2" t="s">
        <v>1195</v>
      </c>
      <c r="G1067" s="23" t="s">
        <v>1196</v>
      </c>
      <c r="H1067" s="2" t="s">
        <v>83</v>
      </c>
      <c r="I1067" s="2" t="s">
        <v>61</v>
      </c>
      <c r="J1067" s="2" t="s">
        <v>61</v>
      </c>
      <c r="K1067" s="2" t="s">
        <v>61</v>
      </c>
      <c r="L1067" s="43" t="s">
        <v>17088</v>
      </c>
      <c r="M1067" s="2" t="s">
        <v>133</v>
      </c>
      <c r="N1067" s="39">
        <v>24.385734100000001</v>
      </c>
      <c r="O1067" s="39">
        <v>54.537771499999998</v>
      </c>
      <c r="P1067" s="2" t="s">
        <v>64</v>
      </c>
      <c r="Q1067" s="2" t="s">
        <v>65</v>
      </c>
      <c r="R1067" s="43" t="s">
        <v>18854</v>
      </c>
      <c r="S1067" s="41" t="s">
        <v>1554</v>
      </c>
      <c r="T1067" s="41" t="s">
        <v>18460</v>
      </c>
      <c r="U1067" s="2" t="s">
        <v>16801</v>
      </c>
      <c r="V1067" s="2" t="s">
        <v>253</v>
      </c>
      <c r="W1067" s="41" t="s">
        <v>17588</v>
      </c>
      <c r="X1067" s="2" t="s">
        <v>68</v>
      </c>
      <c r="Y1067" s="2" t="s">
        <v>86</v>
      </c>
      <c r="Z1067" s="2"/>
      <c r="AA1067" s="2" t="s">
        <v>16241</v>
      </c>
      <c r="AB1067" s="2" t="s">
        <v>280</v>
      </c>
      <c r="AC1067" s="2" t="s">
        <v>18269</v>
      </c>
      <c r="AD1067" s="2">
        <v>2044801</v>
      </c>
      <c r="AE1067" s="2">
        <v>40</v>
      </c>
      <c r="AF1067" s="2"/>
      <c r="AG1067" s="2"/>
      <c r="AH1067" s="2" t="s">
        <v>18271</v>
      </c>
      <c r="AI1067" s="2">
        <v>3</v>
      </c>
      <c r="AJ1067" s="2">
        <v>3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 t="s">
        <v>78</v>
      </c>
      <c r="CE1067" s="2" t="s">
        <v>1197</v>
      </c>
      <c r="CF1067" s="2" t="s">
        <v>15680</v>
      </c>
      <c r="CG1067" s="2" t="e">
        <v>#N/A</v>
      </c>
      <c r="CH1067" s="2" t="s">
        <v>15705</v>
      </c>
      <c r="CI1067" s="49"/>
    </row>
    <row r="1068" spans="1:87" x14ac:dyDescent="0.2">
      <c r="A1068" s="2" t="s">
        <v>1213</v>
      </c>
      <c r="B1068" s="2" t="s">
        <v>24109</v>
      </c>
      <c r="C1068" s="2" t="s">
        <v>59</v>
      </c>
      <c r="D1068" s="2" t="s">
        <v>1213</v>
      </c>
      <c r="E1068" s="2" t="s">
        <v>1213</v>
      </c>
      <c r="F1068" s="2" t="s">
        <v>1214</v>
      </c>
      <c r="G1068" s="23" t="s">
        <v>1215</v>
      </c>
      <c r="H1068" s="2" t="s">
        <v>61</v>
      </c>
      <c r="I1068" s="2" t="s">
        <v>61</v>
      </c>
      <c r="J1068" s="2" t="s">
        <v>61</v>
      </c>
      <c r="K1068" s="2" t="s">
        <v>61</v>
      </c>
      <c r="L1068" s="46">
        <v>40528</v>
      </c>
      <c r="M1068" s="2" t="s">
        <v>133</v>
      </c>
      <c r="N1068" s="2">
        <v>24.363499999999998</v>
      </c>
      <c r="O1068" s="2">
        <v>54.500511000000003</v>
      </c>
      <c r="P1068" s="2" t="s">
        <v>64</v>
      </c>
      <c r="Q1068" s="2" t="s">
        <v>65</v>
      </c>
      <c r="R1068" s="43" t="s">
        <v>18854</v>
      </c>
      <c r="S1068" s="41" t="s">
        <v>272</v>
      </c>
      <c r="T1068" s="41" t="s">
        <v>18461</v>
      </c>
      <c r="U1068" s="2" t="s">
        <v>16801</v>
      </c>
      <c r="V1068" s="2" t="s">
        <v>272</v>
      </c>
      <c r="W1068" s="41" t="s">
        <v>17588</v>
      </c>
      <c r="X1068" s="2" t="s">
        <v>68</v>
      </c>
      <c r="Y1068" s="2" t="s">
        <v>102</v>
      </c>
      <c r="Z1068" s="2"/>
      <c r="AA1068" s="2" t="s">
        <v>16241</v>
      </c>
      <c r="AB1068" s="2" t="s">
        <v>103</v>
      </c>
      <c r="AC1068" s="2" t="s">
        <v>18269</v>
      </c>
      <c r="AD1068" s="2">
        <v>2600200</v>
      </c>
      <c r="AE1068" s="2">
        <v>14</v>
      </c>
      <c r="AF1068" s="2"/>
      <c r="AG1068" s="2"/>
      <c r="AH1068" s="2" t="s">
        <v>18271</v>
      </c>
      <c r="AI1068" s="2">
        <v>3</v>
      </c>
      <c r="AJ1068" s="2">
        <v>3</v>
      </c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 t="s">
        <v>78</v>
      </c>
      <c r="CE1068" s="2" t="s">
        <v>1216</v>
      </c>
      <c r="CF1068" s="2" t="s">
        <v>15684</v>
      </c>
      <c r="CG1068" s="2" t="e">
        <v>#N/A</v>
      </c>
      <c r="CH1068" s="2" t="s">
        <v>272</v>
      </c>
      <c r="CI1068" s="49"/>
    </row>
    <row r="1069" spans="1:87" x14ac:dyDescent="0.2">
      <c r="A1069" s="2" t="s">
        <v>1198</v>
      </c>
      <c r="B1069" s="2" t="s">
        <v>24110</v>
      </c>
      <c r="C1069" s="2" t="s">
        <v>59</v>
      </c>
      <c r="D1069" s="2" t="s">
        <v>1198</v>
      </c>
      <c r="E1069" s="2" t="s">
        <v>1198</v>
      </c>
      <c r="F1069" s="2" t="s">
        <v>1199</v>
      </c>
      <c r="G1069" s="23" t="s">
        <v>1200</v>
      </c>
      <c r="H1069" s="2" t="s">
        <v>61</v>
      </c>
      <c r="I1069" s="2" t="s">
        <v>61</v>
      </c>
      <c r="J1069" s="2" t="s">
        <v>61</v>
      </c>
      <c r="K1069" s="2" t="s">
        <v>61</v>
      </c>
      <c r="L1069" s="46">
        <v>40456</v>
      </c>
      <c r="M1069" s="2" t="s">
        <v>133</v>
      </c>
      <c r="N1069" s="39">
        <v>24.38073</v>
      </c>
      <c r="O1069" s="39">
        <v>54.5412064</v>
      </c>
      <c r="P1069" s="2" t="s">
        <v>64</v>
      </c>
      <c r="Q1069" s="2" t="s">
        <v>65</v>
      </c>
      <c r="R1069" s="43" t="s">
        <v>18854</v>
      </c>
      <c r="S1069" s="41" t="s">
        <v>1554</v>
      </c>
      <c r="T1069" s="41" t="s">
        <v>18460</v>
      </c>
      <c r="U1069" s="2" t="s">
        <v>16801</v>
      </c>
      <c r="V1069" s="2" t="s">
        <v>134</v>
      </c>
      <c r="W1069" s="41" t="s">
        <v>17588</v>
      </c>
      <c r="X1069" s="2" t="s">
        <v>68</v>
      </c>
      <c r="Y1069" s="2" t="s">
        <v>102</v>
      </c>
      <c r="Z1069" s="2"/>
      <c r="AA1069" s="2" t="s">
        <v>16241</v>
      </c>
      <c r="AB1069" s="2" t="s">
        <v>103</v>
      </c>
      <c r="AC1069" s="2" t="s">
        <v>18269</v>
      </c>
      <c r="AD1069" s="2">
        <v>2044801</v>
      </c>
      <c r="AE1069" s="2">
        <v>27</v>
      </c>
      <c r="AF1069" s="2"/>
      <c r="AG1069" s="2"/>
      <c r="AH1069" s="2" t="s">
        <v>18271</v>
      </c>
      <c r="AI1069" s="2">
        <v>3</v>
      </c>
      <c r="AJ1069" s="2">
        <v>3</v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 t="s">
        <v>78</v>
      </c>
      <c r="CE1069" s="2" t="s">
        <v>1201</v>
      </c>
      <c r="CF1069" s="2" t="s">
        <v>15683</v>
      </c>
      <c r="CG1069" s="2" t="e">
        <v>#N/A</v>
      </c>
      <c r="CH1069" s="2" t="s">
        <v>15705</v>
      </c>
      <c r="CI1069" s="49"/>
    </row>
    <row r="1070" spans="1:87" x14ac:dyDescent="0.2">
      <c r="A1070" s="2" t="s">
        <v>1221</v>
      </c>
      <c r="B1070" s="2" t="s">
        <v>24111</v>
      </c>
      <c r="C1070" s="2" t="s">
        <v>59</v>
      </c>
      <c r="D1070" s="2" t="s">
        <v>1221</v>
      </c>
      <c r="E1070" s="2" t="s">
        <v>1221</v>
      </c>
      <c r="F1070" s="2" t="s">
        <v>1222</v>
      </c>
      <c r="G1070" s="23" t="s">
        <v>16023</v>
      </c>
      <c r="H1070" s="2" t="s">
        <v>61</v>
      </c>
      <c r="I1070" s="2" t="s">
        <v>61</v>
      </c>
      <c r="J1070" s="2" t="s">
        <v>61</v>
      </c>
      <c r="K1070" s="2" t="s">
        <v>61</v>
      </c>
      <c r="L1070" s="43" t="s">
        <v>17088</v>
      </c>
      <c r="M1070" s="2" t="s">
        <v>133</v>
      </c>
      <c r="N1070" s="39">
        <v>24.371129199999999</v>
      </c>
      <c r="O1070" s="39">
        <v>54.5544935</v>
      </c>
      <c r="P1070" s="2" t="s">
        <v>64</v>
      </c>
      <c r="Q1070" s="2" t="s">
        <v>65</v>
      </c>
      <c r="R1070" s="43" t="s">
        <v>16802</v>
      </c>
      <c r="S1070" s="41" t="s">
        <v>4932</v>
      </c>
      <c r="T1070" s="41" t="s">
        <v>18462</v>
      </c>
      <c r="U1070" s="2" t="s">
        <v>6245</v>
      </c>
      <c r="V1070" s="2" t="s">
        <v>360</v>
      </c>
      <c r="W1070" s="41" t="s">
        <v>17588</v>
      </c>
      <c r="X1070" s="2" t="s">
        <v>68</v>
      </c>
      <c r="Y1070" s="2" t="s">
        <v>76</v>
      </c>
      <c r="Z1070" s="2"/>
      <c r="AA1070" s="2" t="s">
        <v>16241</v>
      </c>
      <c r="AB1070" s="2" t="s">
        <v>77</v>
      </c>
      <c r="AC1070" s="2" t="s">
        <v>18269</v>
      </c>
      <c r="AD1070" s="2">
        <v>2044801</v>
      </c>
      <c r="AE1070" s="2">
        <v>35</v>
      </c>
      <c r="AF1070" s="2"/>
      <c r="AG1070" s="2"/>
      <c r="AH1070" s="2" t="s">
        <v>18271</v>
      </c>
      <c r="AI1070" s="2">
        <v>3</v>
      </c>
      <c r="AJ1070" s="2">
        <v>3</v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 t="s">
        <v>78</v>
      </c>
      <c r="CE1070" s="2" t="s">
        <v>1223</v>
      </c>
      <c r="CF1070" s="2" t="s">
        <v>15680</v>
      </c>
      <c r="CG1070" s="2" t="s">
        <v>253</v>
      </c>
      <c r="CH1070" s="2" t="s">
        <v>15706</v>
      </c>
      <c r="CI1070" s="49"/>
    </row>
    <row r="1071" spans="1:87" x14ac:dyDescent="0.2">
      <c r="A1071" s="2" t="s">
        <v>1202</v>
      </c>
      <c r="B1071" s="2" t="s">
        <v>24112</v>
      </c>
      <c r="C1071" s="2" t="s">
        <v>59</v>
      </c>
      <c r="D1071" s="2" t="s">
        <v>1202</v>
      </c>
      <c r="E1071" s="2" t="s">
        <v>1202</v>
      </c>
      <c r="F1071" s="2" t="s">
        <v>1203</v>
      </c>
      <c r="G1071" s="23" t="s">
        <v>1204</v>
      </c>
      <c r="H1071" s="2" t="s">
        <v>61</v>
      </c>
      <c r="I1071" s="2" t="s">
        <v>61</v>
      </c>
      <c r="J1071" s="2" t="s">
        <v>61</v>
      </c>
      <c r="K1071" s="2" t="s">
        <v>61</v>
      </c>
      <c r="L1071" s="43" t="s">
        <v>17088</v>
      </c>
      <c r="M1071" s="2" t="s">
        <v>133</v>
      </c>
      <c r="N1071" s="2">
        <v>24.381710000000002</v>
      </c>
      <c r="O1071" s="2">
        <v>54.509590000000003</v>
      </c>
      <c r="P1071" s="2" t="s">
        <v>64</v>
      </c>
      <c r="Q1071" s="2" t="s">
        <v>65</v>
      </c>
      <c r="R1071" s="43" t="s">
        <v>18854</v>
      </c>
      <c r="S1071" s="41" t="s">
        <v>1554</v>
      </c>
      <c r="T1071" s="41" t="s">
        <v>18460</v>
      </c>
      <c r="U1071" s="2" t="s">
        <v>16803</v>
      </c>
      <c r="V1071" s="2" t="s">
        <v>253</v>
      </c>
      <c r="W1071" s="41" t="s">
        <v>17588</v>
      </c>
      <c r="X1071" s="2" t="s">
        <v>68</v>
      </c>
      <c r="Y1071" s="2" t="s">
        <v>102</v>
      </c>
      <c r="Z1071" s="2" t="s">
        <v>20</v>
      </c>
      <c r="AA1071" s="2" t="s">
        <v>16241</v>
      </c>
      <c r="AB1071" s="2" t="s">
        <v>103</v>
      </c>
      <c r="AC1071" s="2" t="s">
        <v>18269</v>
      </c>
      <c r="AD1071" s="2">
        <v>2600200</v>
      </c>
      <c r="AE1071" s="2">
        <v>29</v>
      </c>
      <c r="AF1071" s="2"/>
      <c r="AG1071" s="2"/>
      <c r="AH1071" s="2" t="s">
        <v>18271</v>
      </c>
      <c r="AI1071" s="2">
        <v>3</v>
      </c>
      <c r="AJ1071" s="2">
        <v>3</v>
      </c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 t="s">
        <v>78</v>
      </c>
      <c r="CE1071" s="2" t="s">
        <v>1205</v>
      </c>
      <c r="CF1071" s="2" t="s">
        <v>15683</v>
      </c>
      <c r="CG1071" s="2" t="e">
        <v>#N/A</v>
      </c>
      <c r="CH1071" s="2" t="s">
        <v>15705</v>
      </c>
      <c r="CI1071" s="49"/>
    </row>
    <row r="1072" spans="1:87" x14ac:dyDescent="0.2">
      <c r="A1072" s="2" t="s">
        <v>1228</v>
      </c>
      <c r="B1072" s="2" t="s">
        <v>24113</v>
      </c>
      <c r="C1072" s="2" t="s">
        <v>59</v>
      </c>
      <c r="D1072" s="2"/>
      <c r="E1072" s="2" t="s">
        <v>1228</v>
      </c>
      <c r="F1072" s="2" t="s">
        <v>1229</v>
      </c>
      <c r="G1072" s="23" t="s">
        <v>16024</v>
      </c>
      <c r="H1072" s="2"/>
      <c r="I1072" s="2" t="s">
        <v>61</v>
      </c>
      <c r="J1072" s="2" t="s">
        <v>61</v>
      </c>
      <c r="K1072" s="2" t="s">
        <v>61</v>
      </c>
      <c r="L1072" s="43" t="s">
        <v>17088</v>
      </c>
      <c r="M1072" s="2" t="s">
        <v>133</v>
      </c>
      <c r="N1072" s="39">
        <v>24.358596899999998</v>
      </c>
      <c r="O1072" s="39">
        <v>54.535829</v>
      </c>
      <c r="P1072" s="2" t="s">
        <v>64</v>
      </c>
      <c r="Q1072" s="2" t="s">
        <v>65</v>
      </c>
      <c r="R1072" s="43" t="s">
        <v>16802</v>
      </c>
      <c r="S1072" s="41" t="s">
        <v>4932</v>
      </c>
      <c r="T1072" s="41" t="s">
        <v>18462</v>
      </c>
      <c r="U1072" s="2" t="s">
        <v>6245</v>
      </c>
      <c r="V1072" s="2" t="s">
        <v>360</v>
      </c>
      <c r="W1072" s="41" t="s">
        <v>17589</v>
      </c>
      <c r="X1072" s="2" t="s">
        <v>68</v>
      </c>
      <c r="Y1072" s="2" t="s">
        <v>86</v>
      </c>
      <c r="Z1072" s="2"/>
      <c r="AA1072" s="2" t="s">
        <v>16241</v>
      </c>
      <c r="AB1072" s="2" t="s">
        <v>280</v>
      </c>
      <c r="AC1072" s="2" t="s">
        <v>18269</v>
      </c>
      <c r="AD1072" s="2">
        <v>2044802</v>
      </c>
      <c r="AE1072" s="2">
        <v>30</v>
      </c>
      <c r="AF1072" s="2"/>
      <c r="AG1072" s="2"/>
      <c r="AH1072" s="2" t="s">
        <v>18271</v>
      </c>
      <c r="AI1072" s="2">
        <v>3</v>
      </c>
      <c r="AJ1072" s="2">
        <v>3</v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 t="s">
        <v>71</v>
      </c>
      <c r="CE1072" s="2">
        <v>0</v>
      </c>
      <c r="CF1072" s="2" t="s">
        <v>15683</v>
      </c>
      <c r="CG1072" s="2" t="s">
        <v>253</v>
      </c>
      <c r="CH1072" s="2" t="s">
        <v>15706</v>
      </c>
      <c r="CI1072" s="49"/>
    </row>
    <row r="1073" spans="1:87" x14ac:dyDescent="0.2">
      <c r="A1073" s="2" t="s">
        <v>1210</v>
      </c>
      <c r="B1073" s="2" t="s">
        <v>24114</v>
      </c>
      <c r="C1073" s="2" t="s">
        <v>59</v>
      </c>
      <c r="D1073" s="2" t="s">
        <v>1210</v>
      </c>
      <c r="E1073" s="2" t="s">
        <v>1210</v>
      </c>
      <c r="F1073" s="2" t="s">
        <v>1211</v>
      </c>
      <c r="G1073" s="23" t="s">
        <v>1212</v>
      </c>
      <c r="H1073" s="2" t="s">
        <v>83</v>
      </c>
      <c r="I1073" s="2" t="s">
        <v>61</v>
      </c>
      <c r="J1073" s="2" t="s">
        <v>61</v>
      </c>
      <c r="K1073" s="2" t="s">
        <v>61</v>
      </c>
      <c r="L1073" s="43" t="s">
        <v>17088</v>
      </c>
      <c r="M1073" s="2" t="s">
        <v>133</v>
      </c>
      <c r="N1073" s="39">
        <v>24.372199999999999</v>
      </c>
      <c r="O1073" s="39">
        <v>54.496589999999998</v>
      </c>
      <c r="P1073" s="2" t="s">
        <v>64</v>
      </c>
      <c r="Q1073" s="2" t="s">
        <v>65</v>
      </c>
      <c r="R1073" s="43" t="s">
        <v>18854</v>
      </c>
      <c r="S1073" s="41" t="s">
        <v>1554</v>
      </c>
      <c r="T1073" s="41" t="s">
        <v>18460</v>
      </c>
      <c r="U1073" s="2" t="s">
        <v>16801</v>
      </c>
      <c r="V1073" s="2" t="s">
        <v>253</v>
      </c>
      <c r="W1073" s="41" t="s">
        <v>17588</v>
      </c>
      <c r="X1073" s="2" t="s">
        <v>68</v>
      </c>
      <c r="Y1073" s="2" t="s">
        <v>102</v>
      </c>
      <c r="Z1073" s="2" t="s">
        <v>20</v>
      </c>
      <c r="AA1073" s="2" t="s">
        <v>16241</v>
      </c>
      <c r="AB1073" s="2" t="s">
        <v>103</v>
      </c>
      <c r="AC1073" s="2" t="s">
        <v>18269</v>
      </c>
      <c r="AD1073" s="2">
        <v>2600200</v>
      </c>
      <c r="AE1073" s="2">
        <v>28</v>
      </c>
      <c r="AF1073" s="2"/>
      <c r="AG1073" s="2"/>
      <c r="AH1073" s="2" t="s">
        <v>18271</v>
      </c>
      <c r="AI1073" s="2">
        <v>4</v>
      </c>
      <c r="AJ1073" s="2">
        <v>3</v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 t="s">
        <v>78</v>
      </c>
      <c r="CE1073" s="2" t="s">
        <v>19380</v>
      </c>
      <c r="CF1073" s="2" t="s">
        <v>15683</v>
      </c>
      <c r="CG1073" s="2" t="e">
        <v>#N/A</v>
      </c>
      <c r="CH1073" s="2" t="s">
        <v>15705</v>
      </c>
      <c r="CI1073" s="49"/>
    </row>
    <row r="1074" spans="1:87" x14ac:dyDescent="0.2">
      <c r="A1074" s="2" t="s">
        <v>1217</v>
      </c>
      <c r="B1074" s="2" t="s">
        <v>24115</v>
      </c>
      <c r="C1074" s="2" t="s">
        <v>59</v>
      </c>
      <c r="D1074" s="2" t="s">
        <v>1217</v>
      </c>
      <c r="E1074" s="2" t="s">
        <v>1217</v>
      </c>
      <c r="F1074" s="2" t="s">
        <v>1218</v>
      </c>
      <c r="G1074" s="23" t="s">
        <v>1219</v>
      </c>
      <c r="H1074" s="2" t="s">
        <v>61</v>
      </c>
      <c r="I1074" s="2" t="s">
        <v>61</v>
      </c>
      <c r="J1074" s="2" t="s">
        <v>61</v>
      </c>
      <c r="K1074" s="2" t="s">
        <v>61</v>
      </c>
      <c r="L1074" s="43" t="s">
        <v>17088</v>
      </c>
      <c r="M1074" s="2" t="s">
        <v>133</v>
      </c>
      <c r="N1074" s="2">
        <v>24.364899999999999</v>
      </c>
      <c r="O1074" s="2">
        <v>54.519240000000003</v>
      </c>
      <c r="P1074" s="2" t="s">
        <v>64</v>
      </c>
      <c r="Q1074" s="2" t="s">
        <v>65</v>
      </c>
      <c r="R1074" s="43" t="s">
        <v>18854</v>
      </c>
      <c r="S1074" s="41" t="s">
        <v>1554</v>
      </c>
      <c r="T1074" s="41" t="s">
        <v>18460</v>
      </c>
      <c r="U1074" s="2" t="s">
        <v>16801</v>
      </c>
      <c r="V1074" s="2" t="s">
        <v>253</v>
      </c>
      <c r="W1074" s="41" t="s">
        <v>17588</v>
      </c>
      <c r="X1074" s="2" t="s">
        <v>68</v>
      </c>
      <c r="Y1074" s="2" t="s">
        <v>102</v>
      </c>
      <c r="Z1074" s="2"/>
      <c r="AA1074" s="2" t="s">
        <v>16241</v>
      </c>
      <c r="AB1074" s="2" t="s">
        <v>103</v>
      </c>
      <c r="AC1074" s="2" t="s">
        <v>18269</v>
      </c>
      <c r="AD1074" s="2">
        <v>2600200</v>
      </c>
      <c r="AE1074" s="2">
        <v>30</v>
      </c>
      <c r="AF1074" s="2"/>
      <c r="AG1074" s="2"/>
      <c r="AH1074" s="2" t="s">
        <v>18271</v>
      </c>
      <c r="AI1074" s="2">
        <v>3</v>
      </c>
      <c r="AJ1074" s="2">
        <v>3</v>
      </c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 t="s">
        <v>78</v>
      </c>
      <c r="CE1074" s="2" t="s">
        <v>1220</v>
      </c>
      <c r="CF1074" s="2" t="s">
        <v>15683</v>
      </c>
      <c r="CG1074" s="2" t="e">
        <v>#N/A</v>
      </c>
      <c r="CH1074" s="2" t="s">
        <v>15705</v>
      </c>
      <c r="CI1074" s="49"/>
    </row>
    <row r="1075" spans="1:87" x14ac:dyDescent="0.2">
      <c r="A1075" s="2" t="s">
        <v>1237</v>
      </c>
      <c r="B1075" s="2" t="s">
        <v>24116</v>
      </c>
      <c r="C1075" s="2" t="s">
        <v>59</v>
      </c>
      <c r="D1075" s="2" t="s">
        <v>1237</v>
      </c>
      <c r="E1075" s="2" t="s">
        <v>1237</v>
      </c>
      <c r="F1075" s="2" t="s">
        <v>1238</v>
      </c>
      <c r="G1075" s="23" t="s">
        <v>1239</v>
      </c>
      <c r="H1075" s="2" t="s">
        <v>61</v>
      </c>
      <c r="I1075" s="2" t="s">
        <v>61</v>
      </c>
      <c r="J1075" s="2" t="s">
        <v>61</v>
      </c>
      <c r="K1075" s="2" t="s">
        <v>61</v>
      </c>
      <c r="L1075" s="46">
        <v>40423</v>
      </c>
      <c r="M1075" s="2" t="s">
        <v>133</v>
      </c>
      <c r="N1075" s="39">
        <v>24.359181899999999</v>
      </c>
      <c r="O1075" s="39">
        <v>54.481543000000002</v>
      </c>
      <c r="P1075" s="2" t="s">
        <v>64</v>
      </c>
      <c r="Q1075" s="2" t="s">
        <v>65</v>
      </c>
      <c r="R1075" s="43" t="s">
        <v>16802</v>
      </c>
      <c r="S1075" s="41" t="s">
        <v>4932</v>
      </c>
      <c r="T1075" s="41" t="s">
        <v>18462</v>
      </c>
      <c r="U1075" s="2" t="s">
        <v>6245</v>
      </c>
      <c r="V1075" s="2" t="s">
        <v>360</v>
      </c>
      <c r="W1075" s="41" t="s">
        <v>17588</v>
      </c>
      <c r="X1075" s="2" t="s">
        <v>68</v>
      </c>
      <c r="Y1075" s="2" t="s">
        <v>76</v>
      </c>
      <c r="Z1075" s="2"/>
      <c r="AA1075" s="2" t="s">
        <v>16241</v>
      </c>
      <c r="AB1075" s="2" t="s">
        <v>77</v>
      </c>
      <c r="AC1075" s="2" t="s">
        <v>18269</v>
      </c>
      <c r="AD1075" s="2">
        <v>2600200</v>
      </c>
      <c r="AE1075" s="2">
        <v>29</v>
      </c>
      <c r="AF1075" s="2"/>
      <c r="AG1075" s="2"/>
      <c r="AH1075" s="2" t="s">
        <v>18271</v>
      </c>
      <c r="AI1075" s="2">
        <v>3</v>
      </c>
      <c r="AJ1075" s="2">
        <v>3</v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 t="s">
        <v>78</v>
      </c>
      <c r="CE1075" s="2" t="s">
        <v>1240</v>
      </c>
      <c r="CF1075" s="2" t="s">
        <v>15683</v>
      </c>
      <c r="CG1075" s="2" t="s">
        <v>253</v>
      </c>
      <c r="CH1075" s="2" t="s">
        <v>15706</v>
      </c>
      <c r="CI1075" s="49"/>
    </row>
    <row r="1076" spans="1:87" x14ac:dyDescent="0.2">
      <c r="A1076" s="2" t="s">
        <v>1241</v>
      </c>
      <c r="B1076" s="2" t="s">
        <v>24117</v>
      </c>
      <c r="C1076" s="2" t="s">
        <v>59</v>
      </c>
      <c r="D1076" s="2" t="s">
        <v>1241</v>
      </c>
      <c r="E1076" s="2" t="s">
        <v>1241</v>
      </c>
      <c r="F1076" s="2" t="s">
        <v>1242</v>
      </c>
      <c r="G1076" s="23" t="s">
        <v>1243</v>
      </c>
      <c r="H1076" s="2" t="s">
        <v>61</v>
      </c>
      <c r="I1076" s="2" t="s">
        <v>61</v>
      </c>
      <c r="J1076" s="2" t="s">
        <v>61</v>
      </c>
      <c r="K1076" s="2" t="s">
        <v>61</v>
      </c>
      <c r="L1076" s="46">
        <v>40401</v>
      </c>
      <c r="M1076" s="2" t="s">
        <v>133</v>
      </c>
      <c r="N1076" s="2">
        <v>24.353971000000001</v>
      </c>
      <c r="O1076" s="2">
        <v>54.489718000000003</v>
      </c>
      <c r="P1076" s="2" t="s">
        <v>64</v>
      </c>
      <c r="Q1076" s="2" t="s">
        <v>65</v>
      </c>
      <c r="R1076" s="43" t="s">
        <v>18854</v>
      </c>
      <c r="S1076" s="41" t="s">
        <v>272</v>
      </c>
      <c r="T1076" s="41" t="s">
        <v>18461</v>
      </c>
      <c r="U1076" s="2" t="s">
        <v>16801</v>
      </c>
      <c r="V1076" s="2" t="s">
        <v>272</v>
      </c>
      <c r="W1076" s="41" t="s">
        <v>17588</v>
      </c>
      <c r="X1076" s="2" t="s">
        <v>68</v>
      </c>
      <c r="Y1076" s="2" t="s">
        <v>102</v>
      </c>
      <c r="Z1076" s="2"/>
      <c r="AA1076" s="2" t="s">
        <v>16241</v>
      </c>
      <c r="AB1076" s="2" t="s">
        <v>103</v>
      </c>
      <c r="AC1076" s="2" t="s">
        <v>18269</v>
      </c>
      <c r="AD1076" s="2">
        <v>2600200</v>
      </c>
      <c r="AE1076" s="2">
        <v>12</v>
      </c>
      <c r="AF1076" s="2"/>
      <c r="AG1076" s="2"/>
      <c r="AH1076" s="2" t="s">
        <v>18271</v>
      </c>
      <c r="AI1076" s="2">
        <v>3</v>
      </c>
      <c r="AJ1076" s="2">
        <v>3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 t="s">
        <v>78</v>
      </c>
      <c r="CE1076" s="2" t="s">
        <v>1244</v>
      </c>
      <c r="CF1076" s="2" t="s">
        <v>15684</v>
      </c>
      <c r="CG1076" s="2" t="e">
        <v>#N/A</v>
      </c>
      <c r="CH1076" s="2" t="s">
        <v>272</v>
      </c>
      <c r="CI1076" s="49"/>
    </row>
    <row r="1077" spans="1:87" x14ac:dyDescent="0.2">
      <c r="A1077" s="2" t="s">
        <v>1224</v>
      </c>
      <c r="B1077" s="2" t="s">
        <v>24118</v>
      </c>
      <c r="C1077" s="2" t="s">
        <v>59</v>
      </c>
      <c r="D1077" s="2" t="s">
        <v>1224</v>
      </c>
      <c r="E1077" s="2" t="s">
        <v>1224</v>
      </c>
      <c r="F1077" s="2" t="s">
        <v>1225</v>
      </c>
      <c r="G1077" s="23" t="s">
        <v>1226</v>
      </c>
      <c r="H1077" s="2" t="s">
        <v>83</v>
      </c>
      <c r="I1077" s="2" t="s">
        <v>61</v>
      </c>
      <c r="J1077" s="2" t="s">
        <v>61</v>
      </c>
      <c r="K1077" s="2" t="s">
        <v>61</v>
      </c>
      <c r="L1077" s="46">
        <v>40512</v>
      </c>
      <c r="M1077" s="2" t="s">
        <v>133</v>
      </c>
      <c r="N1077" s="39">
        <v>24.363537600000001</v>
      </c>
      <c r="O1077" s="39">
        <v>54.492187100000002</v>
      </c>
      <c r="P1077" s="2" t="s">
        <v>64</v>
      </c>
      <c r="Q1077" s="2" t="s">
        <v>65</v>
      </c>
      <c r="R1077" s="43" t="s">
        <v>18854</v>
      </c>
      <c r="S1077" s="41" t="s">
        <v>1554</v>
      </c>
      <c r="T1077" s="41" t="s">
        <v>18460</v>
      </c>
      <c r="U1077" s="2" t="s">
        <v>16801</v>
      </c>
      <c r="V1077" s="2" t="s">
        <v>134</v>
      </c>
      <c r="W1077" s="41" t="s">
        <v>17588</v>
      </c>
      <c r="X1077" s="2" t="s">
        <v>68</v>
      </c>
      <c r="Y1077" s="2" t="s">
        <v>76</v>
      </c>
      <c r="Z1077" s="2"/>
      <c r="AA1077" s="2" t="s">
        <v>16241</v>
      </c>
      <c r="AB1077" s="2" t="s">
        <v>77</v>
      </c>
      <c r="AC1077" s="2" t="s">
        <v>18269</v>
      </c>
      <c r="AD1077" s="2">
        <v>2600200</v>
      </c>
      <c r="AE1077" s="2">
        <v>28</v>
      </c>
      <c r="AF1077" s="2"/>
      <c r="AG1077" s="2"/>
      <c r="AH1077" s="2" t="s">
        <v>18271</v>
      </c>
      <c r="AI1077" s="2">
        <v>3</v>
      </c>
      <c r="AJ1077" s="2">
        <v>3</v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 t="s">
        <v>78</v>
      </c>
      <c r="CE1077" s="2" t="s">
        <v>1227</v>
      </c>
      <c r="CF1077" s="2" t="s">
        <v>15683</v>
      </c>
      <c r="CG1077" s="2" t="e">
        <v>#N/A</v>
      </c>
      <c r="CH1077" s="2" t="s">
        <v>15705</v>
      </c>
      <c r="CI1077" s="49"/>
    </row>
    <row r="1078" spans="1:87" x14ac:dyDescent="0.2">
      <c r="A1078" s="2" t="s">
        <v>1230</v>
      </c>
      <c r="B1078" s="2" t="s">
        <v>24119</v>
      </c>
      <c r="C1078" s="2" t="s">
        <v>59</v>
      </c>
      <c r="D1078" s="2" t="s">
        <v>1230</v>
      </c>
      <c r="E1078" s="2" t="s">
        <v>1230</v>
      </c>
      <c r="F1078" s="2" t="s">
        <v>1231</v>
      </c>
      <c r="G1078" s="23" t="s">
        <v>1232</v>
      </c>
      <c r="H1078" s="2" t="s">
        <v>61</v>
      </c>
      <c r="I1078" s="2" t="s">
        <v>61</v>
      </c>
      <c r="J1078" s="2" t="s">
        <v>61</v>
      </c>
      <c r="K1078" s="2" t="s">
        <v>61</v>
      </c>
      <c r="L1078" s="43" t="s">
        <v>17088</v>
      </c>
      <c r="M1078" s="2" t="s">
        <v>133</v>
      </c>
      <c r="N1078" s="2">
        <v>24.364830000000001</v>
      </c>
      <c r="O1078" s="2">
        <v>54.544330000000002</v>
      </c>
      <c r="P1078" s="2" t="s">
        <v>64</v>
      </c>
      <c r="Q1078" s="2" t="s">
        <v>65</v>
      </c>
      <c r="R1078" s="43" t="s">
        <v>18854</v>
      </c>
      <c r="S1078" s="41" t="s">
        <v>1554</v>
      </c>
      <c r="T1078" s="41" t="s">
        <v>18460</v>
      </c>
      <c r="U1078" s="2" t="s">
        <v>16803</v>
      </c>
      <c r="V1078" s="2" t="s">
        <v>253</v>
      </c>
      <c r="W1078" s="41" t="s">
        <v>17588</v>
      </c>
      <c r="X1078" s="2" t="s">
        <v>68</v>
      </c>
      <c r="Y1078" s="2" t="s">
        <v>102</v>
      </c>
      <c r="Z1078" s="2"/>
      <c r="AA1078" s="2" t="s">
        <v>16241</v>
      </c>
      <c r="AB1078" s="2" t="s">
        <v>103</v>
      </c>
      <c r="AC1078" s="2" t="s">
        <v>18269</v>
      </c>
      <c r="AD1078" s="2">
        <v>2044801</v>
      </c>
      <c r="AE1078" s="2">
        <v>35</v>
      </c>
      <c r="AF1078" s="2"/>
      <c r="AG1078" s="2"/>
      <c r="AH1078" s="2" t="s">
        <v>18271</v>
      </c>
      <c r="AI1078" s="2">
        <v>6</v>
      </c>
      <c r="AJ1078" s="2">
        <v>3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 t="s">
        <v>78</v>
      </c>
      <c r="CE1078" s="2" t="s">
        <v>19381</v>
      </c>
      <c r="CF1078" s="2" t="s">
        <v>15685</v>
      </c>
      <c r="CG1078" s="2" t="e">
        <v>#N/A</v>
      </c>
      <c r="CH1078" s="2" t="s">
        <v>15705</v>
      </c>
      <c r="CI1078" s="49"/>
    </row>
    <row r="1079" spans="1:87" x14ac:dyDescent="0.2">
      <c r="A1079" s="2" t="s">
        <v>1253</v>
      </c>
      <c r="B1079" s="2" t="s">
        <v>24120</v>
      </c>
      <c r="C1079" s="2" t="s">
        <v>59</v>
      </c>
      <c r="D1079" s="2" t="s">
        <v>1253</v>
      </c>
      <c r="E1079" s="2" t="s">
        <v>1253</v>
      </c>
      <c r="F1079" s="2" t="s">
        <v>1254</v>
      </c>
      <c r="G1079" s="23" t="s">
        <v>1255</v>
      </c>
      <c r="H1079" s="2" t="s">
        <v>61</v>
      </c>
      <c r="I1079" s="2" t="s">
        <v>61</v>
      </c>
      <c r="J1079" s="2" t="s">
        <v>61</v>
      </c>
      <c r="K1079" s="2" t="s">
        <v>61</v>
      </c>
      <c r="L1079" s="46">
        <v>40477</v>
      </c>
      <c r="M1079" s="2" t="s">
        <v>133</v>
      </c>
      <c r="N1079" s="39">
        <v>24.3428842</v>
      </c>
      <c r="O1079" s="39">
        <v>54.531099699999999</v>
      </c>
      <c r="P1079" s="2" t="s">
        <v>64</v>
      </c>
      <c r="Q1079" s="2" t="s">
        <v>65</v>
      </c>
      <c r="R1079" s="43" t="s">
        <v>16802</v>
      </c>
      <c r="S1079" s="41" t="s">
        <v>4932</v>
      </c>
      <c r="T1079" s="41" t="s">
        <v>18462</v>
      </c>
      <c r="U1079" s="2" t="s">
        <v>6245</v>
      </c>
      <c r="V1079" s="2" t="s">
        <v>360</v>
      </c>
      <c r="W1079" s="41" t="s">
        <v>17588</v>
      </c>
      <c r="X1079" s="2" t="s">
        <v>68</v>
      </c>
      <c r="Y1079" s="2" t="s">
        <v>102</v>
      </c>
      <c r="Z1079" s="2" t="s">
        <v>20</v>
      </c>
      <c r="AA1079" s="2" t="s">
        <v>16241</v>
      </c>
      <c r="AB1079" s="2" t="s">
        <v>103</v>
      </c>
      <c r="AC1079" s="2" t="s">
        <v>18269</v>
      </c>
      <c r="AD1079" s="2">
        <v>2044802</v>
      </c>
      <c r="AE1079" s="2">
        <v>30</v>
      </c>
      <c r="AF1079" s="2"/>
      <c r="AG1079" s="2"/>
      <c r="AH1079" s="2" t="s">
        <v>18271</v>
      </c>
      <c r="AI1079" s="2">
        <v>4</v>
      </c>
      <c r="AJ1079" s="2">
        <v>3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 t="s">
        <v>78</v>
      </c>
      <c r="CE1079" s="2" t="s">
        <v>1256</v>
      </c>
      <c r="CF1079" s="2" t="s">
        <v>15685</v>
      </c>
      <c r="CG1079" s="2" t="s">
        <v>17390</v>
      </c>
      <c r="CH1079" s="2" t="s">
        <v>15706</v>
      </c>
      <c r="CI1079" s="49"/>
    </row>
    <row r="1080" spans="1:87" x14ac:dyDescent="0.2">
      <c r="A1080" s="2" t="s">
        <v>1257</v>
      </c>
      <c r="B1080" s="2" t="s">
        <v>24121</v>
      </c>
      <c r="C1080" s="2" t="s">
        <v>59</v>
      </c>
      <c r="D1080" s="2" t="s">
        <v>1257</v>
      </c>
      <c r="E1080" s="2" t="s">
        <v>1257</v>
      </c>
      <c r="F1080" s="2" t="s">
        <v>1258</v>
      </c>
      <c r="G1080" s="23" t="s">
        <v>1259</v>
      </c>
      <c r="H1080" s="2" t="s">
        <v>61</v>
      </c>
      <c r="I1080" s="2" t="s">
        <v>61</v>
      </c>
      <c r="J1080" s="2" t="s">
        <v>61</v>
      </c>
      <c r="K1080" s="2" t="s">
        <v>61</v>
      </c>
      <c r="L1080" s="43" t="s">
        <v>17088</v>
      </c>
      <c r="M1080" s="2" t="s">
        <v>133</v>
      </c>
      <c r="N1080" s="2">
        <v>24.346129999999999</v>
      </c>
      <c r="O1080" s="2">
        <v>54.551169999999999</v>
      </c>
      <c r="P1080" s="2" t="s">
        <v>64</v>
      </c>
      <c r="Q1080" s="2" t="s">
        <v>65</v>
      </c>
      <c r="R1080" s="43" t="s">
        <v>16802</v>
      </c>
      <c r="S1080" s="41" t="s">
        <v>4932</v>
      </c>
      <c r="T1080" s="41" t="s">
        <v>18462</v>
      </c>
      <c r="U1080" s="2" t="s">
        <v>6245</v>
      </c>
      <c r="V1080" s="2" t="s">
        <v>360</v>
      </c>
      <c r="W1080" s="41" t="s">
        <v>17588</v>
      </c>
      <c r="X1080" s="2" t="s">
        <v>68</v>
      </c>
      <c r="Y1080" s="2" t="s">
        <v>76</v>
      </c>
      <c r="Z1080" s="2"/>
      <c r="AA1080" s="2" t="s">
        <v>16241</v>
      </c>
      <c r="AB1080" s="2" t="s">
        <v>77</v>
      </c>
      <c r="AC1080" s="2" t="s">
        <v>18269</v>
      </c>
      <c r="AD1080" s="2">
        <v>2044801</v>
      </c>
      <c r="AE1080" s="2">
        <v>33</v>
      </c>
      <c r="AF1080" s="2"/>
      <c r="AG1080" s="2"/>
      <c r="AH1080" s="2" t="s">
        <v>18271</v>
      </c>
      <c r="AI1080" s="2">
        <v>3</v>
      </c>
      <c r="AJ1080" s="2">
        <v>3</v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 t="s">
        <v>78</v>
      </c>
      <c r="CE1080" s="2" t="s">
        <v>1260</v>
      </c>
      <c r="CF1080" s="2" t="s">
        <v>15685</v>
      </c>
      <c r="CG1080" s="2" t="s">
        <v>17390</v>
      </c>
      <c r="CH1080" s="2" t="s">
        <v>15706</v>
      </c>
      <c r="CI1080" s="49"/>
    </row>
    <row r="1081" spans="1:87" x14ac:dyDescent="0.2">
      <c r="A1081" s="2" t="s">
        <v>1233</v>
      </c>
      <c r="B1081" s="2" t="s">
        <v>24122</v>
      </c>
      <c r="C1081" s="2" t="s">
        <v>59</v>
      </c>
      <c r="D1081" s="2" t="s">
        <v>1233</v>
      </c>
      <c r="E1081" s="2" t="s">
        <v>1233</v>
      </c>
      <c r="F1081" s="2" t="s">
        <v>1234</v>
      </c>
      <c r="G1081" s="23" t="s">
        <v>1235</v>
      </c>
      <c r="H1081" s="2" t="s">
        <v>61</v>
      </c>
      <c r="I1081" s="2" t="s">
        <v>61</v>
      </c>
      <c r="J1081" s="2" t="s">
        <v>61</v>
      </c>
      <c r="K1081" s="2" t="s">
        <v>61</v>
      </c>
      <c r="L1081" s="43" t="s">
        <v>17088</v>
      </c>
      <c r="M1081" s="2" t="s">
        <v>133</v>
      </c>
      <c r="N1081" s="39">
        <v>24.355563</v>
      </c>
      <c r="O1081" s="39">
        <v>54.544817999999999</v>
      </c>
      <c r="P1081" s="2" t="s">
        <v>64</v>
      </c>
      <c r="Q1081" s="2" t="s">
        <v>65</v>
      </c>
      <c r="R1081" s="43" t="s">
        <v>18854</v>
      </c>
      <c r="S1081" s="41" t="s">
        <v>1554</v>
      </c>
      <c r="T1081" s="41" t="s">
        <v>18460</v>
      </c>
      <c r="U1081" s="2" t="s">
        <v>16803</v>
      </c>
      <c r="V1081" s="2" t="s">
        <v>253</v>
      </c>
      <c r="W1081" s="41" t="s">
        <v>17588</v>
      </c>
      <c r="X1081" s="2" t="s">
        <v>68</v>
      </c>
      <c r="Y1081" s="2" t="s">
        <v>76</v>
      </c>
      <c r="Z1081" s="2"/>
      <c r="AA1081" s="2" t="s">
        <v>16241</v>
      </c>
      <c r="AB1081" s="2" t="s">
        <v>77</v>
      </c>
      <c r="AC1081" s="2" t="s">
        <v>18269</v>
      </c>
      <c r="AD1081" s="2">
        <v>2044801</v>
      </c>
      <c r="AE1081" s="2">
        <v>28.5</v>
      </c>
      <c r="AF1081" s="2"/>
      <c r="AG1081" s="2"/>
      <c r="AH1081" s="2" t="s">
        <v>18271</v>
      </c>
      <c r="AI1081" s="2">
        <v>4</v>
      </c>
      <c r="AJ1081" s="2">
        <v>3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 t="s">
        <v>78</v>
      </c>
      <c r="CE1081" s="2" t="s">
        <v>1236</v>
      </c>
      <c r="CF1081" s="2" t="s">
        <v>15683</v>
      </c>
      <c r="CG1081" s="2" t="e">
        <v>#N/A</v>
      </c>
      <c r="CH1081" s="2" t="s">
        <v>15705</v>
      </c>
      <c r="CI1081" s="49"/>
    </row>
    <row r="1082" spans="1:87" x14ac:dyDescent="0.2">
      <c r="A1082" s="2" t="s">
        <v>1245</v>
      </c>
      <c r="B1082" s="2" t="s">
        <v>24123</v>
      </c>
      <c r="C1082" s="2" t="s">
        <v>59</v>
      </c>
      <c r="D1082" s="2" t="s">
        <v>1245</v>
      </c>
      <c r="E1082" s="2" t="s">
        <v>1245</v>
      </c>
      <c r="F1082" s="2" t="s">
        <v>1246</v>
      </c>
      <c r="G1082" s="23" t="s">
        <v>1247</v>
      </c>
      <c r="H1082" s="2" t="s">
        <v>61</v>
      </c>
      <c r="I1082" s="2" t="s">
        <v>61</v>
      </c>
      <c r="J1082" s="2" t="s">
        <v>61</v>
      </c>
      <c r="K1082" s="2" t="s">
        <v>61</v>
      </c>
      <c r="L1082" s="43" t="s">
        <v>17088</v>
      </c>
      <c r="M1082" s="2" t="s">
        <v>133</v>
      </c>
      <c r="N1082" s="2">
        <v>24.347804</v>
      </c>
      <c r="O1082" s="2">
        <v>54.494304999999997</v>
      </c>
      <c r="P1082" s="2" t="s">
        <v>64</v>
      </c>
      <c r="Q1082" s="2" t="s">
        <v>65</v>
      </c>
      <c r="R1082" s="43" t="s">
        <v>18854</v>
      </c>
      <c r="S1082" s="41" t="s">
        <v>1554</v>
      </c>
      <c r="T1082" s="41" t="s">
        <v>18460</v>
      </c>
      <c r="U1082" s="2" t="s">
        <v>16801</v>
      </c>
      <c r="V1082" s="2" t="s">
        <v>253</v>
      </c>
      <c r="W1082" s="41" t="s">
        <v>17588</v>
      </c>
      <c r="X1082" s="2" t="s">
        <v>68</v>
      </c>
      <c r="Y1082" s="2" t="s">
        <v>102</v>
      </c>
      <c r="Z1082" s="2"/>
      <c r="AA1082" s="2" t="s">
        <v>16241</v>
      </c>
      <c r="AB1082" s="2" t="s">
        <v>103</v>
      </c>
      <c r="AC1082" s="2" t="s">
        <v>18268</v>
      </c>
      <c r="AD1082" s="2">
        <v>2600200</v>
      </c>
      <c r="AE1082" s="2">
        <v>25</v>
      </c>
      <c r="AF1082" s="2"/>
      <c r="AG1082" s="2"/>
      <c r="AH1082" s="2" t="s">
        <v>18270</v>
      </c>
      <c r="AI1082" s="2">
        <v>9</v>
      </c>
      <c r="AJ1082" s="2">
        <v>3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 t="s">
        <v>78</v>
      </c>
      <c r="CE1082" s="2" t="s">
        <v>1248</v>
      </c>
      <c r="CF1082" s="2" t="s">
        <v>15690</v>
      </c>
      <c r="CG1082" s="2" t="e">
        <v>#N/A</v>
      </c>
      <c r="CH1082" s="2" t="s">
        <v>15705</v>
      </c>
      <c r="CI1082" s="49"/>
    </row>
    <row r="1083" spans="1:87" x14ac:dyDescent="0.2">
      <c r="A1083" s="2" t="s">
        <v>1249</v>
      </c>
      <c r="B1083" s="2" t="s">
        <v>24124</v>
      </c>
      <c r="C1083" s="2" t="s">
        <v>59</v>
      </c>
      <c r="D1083" s="2" t="s">
        <v>1249</v>
      </c>
      <c r="E1083" s="2" t="s">
        <v>1249</v>
      </c>
      <c r="F1083" s="2" t="s">
        <v>1250</v>
      </c>
      <c r="G1083" s="23" t="s">
        <v>1251</v>
      </c>
      <c r="H1083" s="2" t="s">
        <v>61</v>
      </c>
      <c r="I1083" s="2" t="s">
        <v>61</v>
      </c>
      <c r="J1083" s="2" t="s">
        <v>61</v>
      </c>
      <c r="K1083" s="2" t="s">
        <v>61</v>
      </c>
      <c r="L1083" s="43" t="s">
        <v>17088</v>
      </c>
      <c r="M1083" s="2" t="s">
        <v>133</v>
      </c>
      <c r="N1083" s="2">
        <v>24.341539999999998</v>
      </c>
      <c r="O1083" s="2">
        <v>54.517800000000001</v>
      </c>
      <c r="P1083" s="2" t="s">
        <v>64</v>
      </c>
      <c r="Q1083" s="2" t="s">
        <v>65</v>
      </c>
      <c r="R1083" s="43" t="s">
        <v>18854</v>
      </c>
      <c r="S1083" s="41" t="s">
        <v>1554</v>
      </c>
      <c r="T1083" s="41" t="s">
        <v>18460</v>
      </c>
      <c r="U1083" s="2" t="s">
        <v>16801</v>
      </c>
      <c r="V1083" s="2" t="s">
        <v>253</v>
      </c>
      <c r="W1083" s="41" t="s">
        <v>17588</v>
      </c>
      <c r="X1083" s="2" t="s">
        <v>68</v>
      </c>
      <c r="Y1083" s="2" t="s">
        <v>102</v>
      </c>
      <c r="Z1083" s="2" t="s">
        <v>20</v>
      </c>
      <c r="AA1083" s="2" t="s">
        <v>16241</v>
      </c>
      <c r="AB1083" s="2" t="s">
        <v>103</v>
      </c>
      <c r="AC1083" s="2" t="s">
        <v>18269</v>
      </c>
      <c r="AD1083" s="2">
        <v>2600200</v>
      </c>
      <c r="AE1083" s="2">
        <v>25</v>
      </c>
      <c r="AF1083" s="2"/>
      <c r="AG1083" s="2"/>
      <c r="AH1083" s="2" t="s">
        <v>18271</v>
      </c>
      <c r="AI1083" s="2">
        <v>9</v>
      </c>
      <c r="AJ1083" s="2">
        <v>3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 t="s">
        <v>628</v>
      </c>
      <c r="CE1083" s="2" t="s">
        <v>1252</v>
      </c>
      <c r="CF1083" s="2" t="s">
        <v>15690</v>
      </c>
      <c r="CG1083" s="2" t="e">
        <v>#N/A</v>
      </c>
      <c r="CH1083" s="2" t="s">
        <v>15705</v>
      </c>
      <c r="CI1083" s="49"/>
    </row>
    <row r="1084" spans="1:87" x14ac:dyDescent="0.2">
      <c r="A1084" s="2" t="s">
        <v>1271</v>
      </c>
      <c r="B1084" s="2" t="s">
        <v>24125</v>
      </c>
      <c r="C1084" s="2" t="s">
        <v>59</v>
      </c>
      <c r="D1084" s="2" t="s">
        <v>1271</v>
      </c>
      <c r="E1084" s="2" t="s">
        <v>1271</v>
      </c>
      <c r="F1084" s="2" t="s">
        <v>1272</v>
      </c>
      <c r="G1084" s="23" t="s">
        <v>1273</v>
      </c>
      <c r="H1084" s="2" t="s">
        <v>61</v>
      </c>
      <c r="I1084" s="2" t="s">
        <v>61</v>
      </c>
      <c r="J1084" s="2" t="s">
        <v>61</v>
      </c>
      <c r="K1084" s="2" t="s">
        <v>61</v>
      </c>
      <c r="L1084" s="43" t="s">
        <v>17088</v>
      </c>
      <c r="M1084" s="2" t="s">
        <v>133</v>
      </c>
      <c r="N1084" s="39">
        <v>24.323453000000001</v>
      </c>
      <c r="O1084" s="39">
        <v>54.586809000000002</v>
      </c>
      <c r="P1084" s="2" t="s">
        <v>64</v>
      </c>
      <c r="Q1084" s="2" t="s">
        <v>65</v>
      </c>
      <c r="R1084" s="43" t="s">
        <v>16802</v>
      </c>
      <c r="S1084" s="41" t="s">
        <v>4932</v>
      </c>
      <c r="T1084" s="41" t="s">
        <v>18462</v>
      </c>
      <c r="U1084" s="2" t="s">
        <v>6245</v>
      </c>
      <c r="V1084" s="2" t="s">
        <v>360</v>
      </c>
      <c r="W1084" s="41" t="s">
        <v>17588</v>
      </c>
      <c r="X1084" s="2" t="s">
        <v>68</v>
      </c>
      <c r="Y1084" s="2" t="s">
        <v>86</v>
      </c>
      <c r="Z1084" s="2"/>
      <c r="AA1084" s="2" t="s">
        <v>16241</v>
      </c>
      <c r="AB1084" s="2" t="s">
        <v>87</v>
      </c>
      <c r="AC1084" s="2" t="s">
        <v>18269</v>
      </c>
      <c r="AD1084" s="2">
        <v>2044801</v>
      </c>
      <c r="AE1084" s="2">
        <v>35</v>
      </c>
      <c r="AF1084" s="2"/>
      <c r="AG1084" s="2"/>
      <c r="AH1084" s="2" t="s">
        <v>18271</v>
      </c>
      <c r="AI1084" s="2">
        <v>3</v>
      </c>
      <c r="AJ1084" s="2">
        <v>3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 t="s">
        <v>78</v>
      </c>
      <c r="CE1084" s="2" t="s">
        <v>1274</v>
      </c>
      <c r="CF1084" s="2" t="s">
        <v>15680</v>
      </c>
      <c r="CG1084" s="2" t="s">
        <v>253</v>
      </c>
      <c r="CH1084" s="2" t="s">
        <v>15706</v>
      </c>
      <c r="CI1084" s="49"/>
    </row>
    <row r="1085" spans="1:87" x14ac:dyDescent="0.2">
      <c r="A1085" s="2" t="s">
        <v>1261</v>
      </c>
      <c r="B1085" s="2" t="s">
        <v>24126</v>
      </c>
      <c r="C1085" s="2" t="s">
        <v>59</v>
      </c>
      <c r="D1085" s="2" t="s">
        <v>1261</v>
      </c>
      <c r="E1085" s="2" t="s">
        <v>1261</v>
      </c>
      <c r="F1085" s="2" t="s">
        <v>1262</v>
      </c>
      <c r="G1085" s="23" t="s">
        <v>1263</v>
      </c>
      <c r="H1085" s="2" t="s">
        <v>61</v>
      </c>
      <c r="I1085" s="2" t="s">
        <v>61</v>
      </c>
      <c r="J1085" s="2" t="s">
        <v>61</v>
      </c>
      <c r="K1085" s="2" t="s">
        <v>61</v>
      </c>
      <c r="L1085" s="43" t="s">
        <v>17088</v>
      </c>
      <c r="M1085" s="2" t="s">
        <v>133</v>
      </c>
      <c r="N1085" s="39">
        <v>24.327400000000001</v>
      </c>
      <c r="O1085" s="39">
        <v>54.557099999999998</v>
      </c>
      <c r="P1085" s="2" t="s">
        <v>64</v>
      </c>
      <c r="Q1085" s="2" t="s">
        <v>65</v>
      </c>
      <c r="R1085" s="43" t="s">
        <v>18854</v>
      </c>
      <c r="S1085" s="41" t="s">
        <v>1554</v>
      </c>
      <c r="T1085" s="41" t="s">
        <v>18460</v>
      </c>
      <c r="U1085" s="2" t="s">
        <v>16803</v>
      </c>
      <c r="V1085" s="2" t="s">
        <v>253</v>
      </c>
      <c r="W1085" s="41" t="s">
        <v>17588</v>
      </c>
      <c r="X1085" s="2" t="s">
        <v>68</v>
      </c>
      <c r="Y1085" s="2" t="s">
        <v>102</v>
      </c>
      <c r="Z1085" s="2"/>
      <c r="AA1085" s="2" t="s">
        <v>16241</v>
      </c>
      <c r="AB1085" s="2" t="s">
        <v>103</v>
      </c>
      <c r="AC1085" s="2" t="s">
        <v>18269</v>
      </c>
      <c r="AD1085" s="2">
        <v>2044801</v>
      </c>
      <c r="AE1085" s="2">
        <v>28</v>
      </c>
      <c r="AF1085" s="2"/>
      <c r="AG1085" s="2"/>
      <c r="AH1085" s="2" t="s">
        <v>18271</v>
      </c>
      <c r="AI1085" s="2">
        <v>6</v>
      </c>
      <c r="AJ1085" s="2">
        <v>3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 t="s">
        <v>71</v>
      </c>
      <c r="CE1085" s="2">
        <v>0</v>
      </c>
      <c r="CF1085" s="2" t="s">
        <v>15683</v>
      </c>
      <c r="CG1085" s="2" t="e">
        <v>#N/A</v>
      </c>
      <c r="CH1085" s="2" t="s">
        <v>15705</v>
      </c>
      <c r="CI1085" s="49"/>
    </row>
    <row r="1086" spans="1:87" x14ac:dyDescent="0.2">
      <c r="A1086" s="2" t="s">
        <v>1264</v>
      </c>
      <c r="B1086" s="2" t="s">
        <v>24127</v>
      </c>
      <c r="C1086" s="2" t="s">
        <v>59</v>
      </c>
      <c r="D1086" s="2" t="s">
        <v>1264</v>
      </c>
      <c r="E1086" s="2" t="s">
        <v>1264</v>
      </c>
      <c r="F1086" s="2" t="s">
        <v>1265</v>
      </c>
      <c r="G1086" s="23" t="s">
        <v>1266</v>
      </c>
      <c r="H1086" s="2" t="s">
        <v>61</v>
      </c>
      <c r="I1086" s="2" t="s">
        <v>61</v>
      </c>
      <c r="J1086" s="2" t="s">
        <v>61</v>
      </c>
      <c r="K1086" s="2" t="s">
        <v>61</v>
      </c>
      <c r="L1086" s="43" t="s">
        <v>17088</v>
      </c>
      <c r="M1086" s="2" t="s">
        <v>133</v>
      </c>
      <c r="N1086" s="2">
        <v>24.337710000000001</v>
      </c>
      <c r="O1086" s="2">
        <v>54.552404000000003</v>
      </c>
      <c r="P1086" s="2" t="s">
        <v>64</v>
      </c>
      <c r="Q1086" s="2" t="s">
        <v>65</v>
      </c>
      <c r="R1086" s="43" t="s">
        <v>18854</v>
      </c>
      <c r="S1086" s="41" t="s">
        <v>1554</v>
      </c>
      <c r="T1086" s="41" t="s">
        <v>18460</v>
      </c>
      <c r="U1086" s="2" t="s">
        <v>16803</v>
      </c>
      <c r="V1086" s="2" t="s">
        <v>253</v>
      </c>
      <c r="W1086" s="41" t="s">
        <v>17588</v>
      </c>
      <c r="X1086" s="2" t="s">
        <v>68</v>
      </c>
      <c r="Y1086" s="2" t="s">
        <v>86</v>
      </c>
      <c r="Z1086" s="2"/>
      <c r="AA1086" s="2" t="s">
        <v>16241</v>
      </c>
      <c r="AB1086" s="2" t="s">
        <v>280</v>
      </c>
      <c r="AC1086" s="2" t="s">
        <v>18269</v>
      </c>
      <c r="AD1086" s="2">
        <v>2044801</v>
      </c>
      <c r="AE1086" s="2">
        <v>28.5</v>
      </c>
      <c r="AF1086" s="2"/>
      <c r="AG1086" s="2"/>
      <c r="AH1086" s="2" t="s">
        <v>18271</v>
      </c>
      <c r="AI1086" s="2">
        <v>3</v>
      </c>
      <c r="AJ1086" s="2">
        <v>3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 t="s">
        <v>71</v>
      </c>
      <c r="CE1086" s="2">
        <v>0</v>
      </c>
      <c r="CF1086" s="2" t="s">
        <v>15683</v>
      </c>
      <c r="CG1086" s="2" t="e">
        <v>#N/A</v>
      </c>
      <c r="CH1086" s="2" t="s">
        <v>15705</v>
      </c>
      <c r="CI1086" s="49"/>
    </row>
    <row r="1087" spans="1:87" x14ac:dyDescent="0.2">
      <c r="A1087" s="2" t="s">
        <v>1282</v>
      </c>
      <c r="B1087" s="2" t="s">
        <v>24128</v>
      </c>
      <c r="C1087" s="2" t="s">
        <v>59</v>
      </c>
      <c r="D1087" s="2" t="s">
        <v>1282</v>
      </c>
      <c r="E1087" s="2" t="s">
        <v>1282</v>
      </c>
      <c r="F1087" s="2" t="s">
        <v>1283</v>
      </c>
      <c r="G1087" s="23" t="s">
        <v>1284</v>
      </c>
      <c r="H1087" s="2" t="s">
        <v>83</v>
      </c>
      <c r="I1087" s="2" t="s">
        <v>61</v>
      </c>
      <c r="J1087" s="2" t="s">
        <v>61</v>
      </c>
      <c r="K1087" s="2" t="s">
        <v>61</v>
      </c>
      <c r="L1087" s="46">
        <v>40460</v>
      </c>
      <c r="M1087" s="2" t="s">
        <v>133</v>
      </c>
      <c r="N1087" s="2">
        <v>24.333269999999999</v>
      </c>
      <c r="O1087" s="2">
        <v>54.534489999999998</v>
      </c>
      <c r="P1087" s="2" t="s">
        <v>64</v>
      </c>
      <c r="Q1087" s="2" t="s">
        <v>65</v>
      </c>
      <c r="R1087" s="43" t="s">
        <v>18854</v>
      </c>
      <c r="S1087" s="41" t="s">
        <v>272</v>
      </c>
      <c r="T1087" s="41" t="s">
        <v>18461</v>
      </c>
      <c r="U1087" s="2" t="s">
        <v>16801</v>
      </c>
      <c r="V1087" s="2" t="s">
        <v>272</v>
      </c>
      <c r="W1087" s="41" t="s">
        <v>17588</v>
      </c>
      <c r="X1087" s="2" t="s">
        <v>68</v>
      </c>
      <c r="Y1087" s="2" t="s">
        <v>102</v>
      </c>
      <c r="Z1087" s="2"/>
      <c r="AA1087" s="2" t="s">
        <v>16241</v>
      </c>
      <c r="AB1087" s="2" t="s">
        <v>103</v>
      </c>
      <c r="AC1087" s="2" t="s">
        <v>18269</v>
      </c>
      <c r="AD1087" s="2">
        <v>2044802</v>
      </c>
      <c r="AE1087" s="2">
        <v>16</v>
      </c>
      <c r="AF1087" s="2"/>
      <c r="AG1087" s="2"/>
      <c r="AH1087" s="2" t="s">
        <v>18271</v>
      </c>
      <c r="AI1087" s="2">
        <v>3</v>
      </c>
      <c r="AJ1087" s="2">
        <v>3</v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 t="s">
        <v>78</v>
      </c>
      <c r="CE1087" s="2" t="s">
        <v>1285</v>
      </c>
      <c r="CF1087" s="2" t="s">
        <v>15684</v>
      </c>
      <c r="CG1087" s="2" t="e">
        <v>#N/A</v>
      </c>
      <c r="CH1087" s="2" t="s">
        <v>272</v>
      </c>
      <c r="CI1087" s="49"/>
    </row>
    <row r="1088" spans="1:87" x14ac:dyDescent="0.2">
      <c r="A1088" s="2" t="s">
        <v>1286</v>
      </c>
      <c r="B1088" s="2" t="s">
        <v>24129</v>
      </c>
      <c r="C1088" s="2" t="s">
        <v>59</v>
      </c>
      <c r="D1088" s="2" t="s">
        <v>1286</v>
      </c>
      <c r="E1088" s="2" t="s">
        <v>1286</v>
      </c>
      <c r="F1088" s="2" t="s">
        <v>1287</v>
      </c>
      <c r="G1088" s="23" t="s">
        <v>1288</v>
      </c>
      <c r="H1088" s="2" t="s">
        <v>83</v>
      </c>
      <c r="I1088" s="2" t="s">
        <v>61</v>
      </c>
      <c r="J1088" s="2" t="s">
        <v>61</v>
      </c>
      <c r="K1088" s="2" t="s">
        <v>61</v>
      </c>
      <c r="L1088" s="46">
        <v>40454</v>
      </c>
      <c r="M1088" s="2" t="s">
        <v>133</v>
      </c>
      <c r="N1088" s="2">
        <v>24.322009999999999</v>
      </c>
      <c r="O1088" s="2">
        <v>54.533749999999998</v>
      </c>
      <c r="P1088" s="2" t="s">
        <v>64</v>
      </c>
      <c r="Q1088" s="2" t="s">
        <v>65</v>
      </c>
      <c r="R1088" s="43" t="s">
        <v>18854</v>
      </c>
      <c r="S1088" s="41" t="s">
        <v>272</v>
      </c>
      <c r="T1088" s="41" t="s">
        <v>18461</v>
      </c>
      <c r="U1088" s="2" t="s">
        <v>16801</v>
      </c>
      <c r="V1088" s="2" t="s">
        <v>272</v>
      </c>
      <c r="W1088" s="41" t="s">
        <v>17588</v>
      </c>
      <c r="X1088" s="2" t="s">
        <v>68</v>
      </c>
      <c r="Y1088" s="2" t="s">
        <v>102</v>
      </c>
      <c r="Z1088" s="2"/>
      <c r="AA1088" s="2" t="s">
        <v>16241</v>
      </c>
      <c r="AB1088" s="2" t="s">
        <v>103</v>
      </c>
      <c r="AC1088" s="2" t="s">
        <v>18269</v>
      </c>
      <c r="AD1088" s="2">
        <v>2044802</v>
      </c>
      <c r="AE1088" s="2">
        <v>18</v>
      </c>
      <c r="AF1088" s="2"/>
      <c r="AG1088" s="2"/>
      <c r="AH1088" s="2" t="s">
        <v>18271</v>
      </c>
      <c r="AI1088" s="2">
        <v>3</v>
      </c>
      <c r="AJ1088" s="2">
        <v>3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 t="s">
        <v>78</v>
      </c>
      <c r="CE1088" s="2" t="s">
        <v>1289</v>
      </c>
      <c r="CF1088" s="2" t="s">
        <v>15684</v>
      </c>
      <c r="CG1088" s="2" t="e">
        <v>#N/A</v>
      </c>
      <c r="CH1088" s="2" t="s">
        <v>272</v>
      </c>
      <c r="CI1088" s="49"/>
    </row>
    <row r="1089" spans="1:87" x14ac:dyDescent="0.2">
      <c r="A1089" s="2" t="s">
        <v>1290</v>
      </c>
      <c r="B1089" s="2" t="s">
        <v>24130</v>
      </c>
      <c r="C1089" s="2" t="s">
        <v>59</v>
      </c>
      <c r="D1089" s="2"/>
      <c r="E1089" s="2" t="s">
        <v>1290</v>
      </c>
      <c r="F1089" s="2" t="s">
        <v>1291</v>
      </c>
      <c r="G1089" s="23" t="s">
        <v>1292</v>
      </c>
      <c r="H1089" s="2"/>
      <c r="I1089" s="2" t="s">
        <v>61</v>
      </c>
      <c r="J1089" s="2" t="s">
        <v>61</v>
      </c>
      <c r="K1089" s="2" t="s">
        <v>61</v>
      </c>
      <c r="L1089" s="46">
        <v>40478</v>
      </c>
      <c r="M1089" s="2" t="s">
        <v>133</v>
      </c>
      <c r="N1089" s="2">
        <v>24.334192999999999</v>
      </c>
      <c r="O1089" s="2">
        <v>54.518807000000002</v>
      </c>
      <c r="P1089" s="2" t="s">
        <v>64</v>
      </c>
      <c r="Q1089" s="2" t="s">
        <v>65</v>
      </c>
      <c r="R1089" s="43" t="s">
        <v>16802</v>
      </c>
      <c r="S1089" s="41" t="s">
        <v>4932</v>
      </c>
      <c r="T1089" s="41" t="s">
        <v>18462</v>
      </c>
      <c r="U1089" s="2" t="s">
        <v>6245</v>
      </c>
      <c r="V1089" s="2" t="s">
        <v>360</v>
      </c>
      <c r="W1089" s="41" t="s">
        <v>17589</v>
      </c>
      <c r="X1089" s="2" t="s">
        <v>68</v>
      </c>
      <c r="Y1089" s="2" t="s">
        <v>76</v>
      </c>
      <c r="Z1089" s="2"/>
      <c r="AA1089" s="2" t="s">
        <v>16241</v>
      </c>
      <c r="AB1089" s="2" t="s">
        <v>77</v>
      </c>
      <c r="AC1089" s="2" t="s">
        <v>18268</v>
      </c>
      <c r="AD1089" s="2">
        <v>2600000</v>
      </c>
      <c r="AE1089" s="2">
        <v>28.5</v>
      </c>
      <c r="AF1089" s="2"/>
      <c r="AG1089" s="2"/>
      <c r="AH1089" s="2" t="s">
        <v>18270</v>
      </c>
      <c r="AI1089" s="2">
        <v>6</v>
      </c>
      <c r="AJ1089" s="2">
        <v>3</v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 t="s">
        <v>78</v>
      </c>
      <c r="CE1089" s="2" t="s">
        <v>1293</v>
      </c>
      <c r="CF1089" s="2" t="s">
        <v>15683</v>
      </c>
      <c r="CG1089" s="2" t="s">
        <v>253</v>
      </c>
      <c r="CH1089" s="2" t="s">
        <v>15706</v>
      </c>
      <c r="CI1089" s="49"/>
    </row>
    <row r="1090" spans="1:87" x14ac:dyDescent="0.2">
      <c r="A1090" s="2" t="s">
        <v>1267</v>
      </c>
      <c r="B1090" s="2" t="s">
        <v>24131</v>
      </c>
      <c r="C1090" s="2" t="s">
        <v>59</v>
      </c>
      <c r="D1090" s="2" t="s">
        <v>1267</v>
      </c>
      <c r="E1090" s="2" t="s">
        <v>1267</v>
      </c>
      <c r="F1090" s="2" t="s">
        <v>1268</v>
      </c>
      <c r="G1090" s="23" t="s">
        <v>1269</v>
      </c>
      <c r="H1090" s="2" t="s">
        <v>61</v>
      </c>
      <c r="I1090" s="2" t="s">
        <v>61</v>
      </c>
      <c r="J1090" s="2" t="s">
        <v>61</v>
      </c>
      <c r="K1090" s="2" t="s">
        <v>61</v>
      </c>
      <c r="L1090" s="43" t="s">
        <v>17088</v>
      </c>
      <c r="M1090" s="2" t="s">
        <v>133</v>
      </c>
      <c r="N1090" s="39">
        <v>24.336580000000001</v>
      </c>
      <c r="O1090" s="39">
        <v>54.564070000000001</v>
      </c>
      <c r="P1090" s="2" t="s">
        <v>64</v>
      </c>
      <c r="Q1090" s="2" t="s">
        <v>65</v>
      </c>
      <c r="R1090" s="43" t="s">
        <v>18854</v>
      </c>
      <c r="S1090" s="41" t="s">
        <v>1554</v>
      </c>
      <c r="T1090" s="41" t="s">
        <v>18460</v>
      </c>
      <c r="U1090" s="2" t="s">
        <v>16803</v>
      </c>
      <c r="V1090" s="2" t="s">
        <v>253</v>
      </c>
      <c r="W1090" s="41" t="s">
        <v>17588</v>
      </c>
      <c r="X1090" s="2" t="s">
        <v>68</v>
      </c>
      <c r="Y1090" s="2" t="s">
        <v>76</v>
      </c>
      <c r="Z1090" s="2"/>
      <c r="AA1090" s="2" t="s">
        <v>16241</v>
      </c>
      <c r="AB1090" s="2" t="s">
        <v>77</v>
      </c>
      <c r="AC1090" s="2" t="s">
        <v>18269</v>
      </c>
      <c r="AD1090" s="2">
        <v>2044801</v>
      </c>
      <c r="AE1090" s="2">
        <v>29</v>
      </c>
      <c r="AF1090" s="2"/>
      <c r="AG1090" s="2"/>
      <c r="AH1090" s="2" t="s">
        <v>18271</v>
      </c>
      <c r="AI1090" s="2">
        <v>3</v>
      </c>
      <c r="AJ1090" s="2">
        <v>3</v>
      </c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 t="s">
        <v>78</v>
      </c>
      <c r="CE1090" s="2" t="s">
        <v>1270</v>
      </c>
      <c r="CF1090" s="2" t="s">
        <v>15683</v>
      </c>
      <c r="CG1090" s="2" t="e">
        <v>#N/A</v>
      </c>
      <c r="CH1090" s="2" t="s">
        <v>15705</v>
      </c>
      <c r="CI1090" s="49"/>
    </row>
    <row r="1091" spans="1:87" x14ac:dyDescent="0.2">
      <c r="A1091" s="2" t="s">
        <v>1297</v>
      </c>
      <c r="B1091" s="2" t="s">
        <v>24132</v>
      </c>
      <c r="C1091" s="2" t="s">
        <v>59</v>
      </c>
      <c r="D1091" s="2" t="s">
        <v>1297</v>
      </c>
      <c r="E1091" s="2" t="s">
        <v>1297</v>
      </c>
      <c r="F1091" s="2" t="s">
        <v>1298</v>
      </c>
      <c r="G1091" s="23" t="s">
        <v>1299</v>
      </c>
      <c r="H1091" s="2" t="s">
        <v>61</v>
      </c>
      <c r="I1091" s="2" t="s">
        <v>61</v>
      </c>
      <c r="J1091" s="2" t="s">
        <v>61</v>
      </c>
      <c r="K1091" s="2" t="s">
        <v>61</v>
      </c>
      <c r="L1091" s="43" t="s">
        <v>17088</v>
      </c>
      <c r="M1091" s="2" t="s">
        <v>133</v>
      </c>
      <c r="N1091" s="2">
        <v>24.32424</v>
      </c>
      <c r="O1091" s="2">
        <v>54.479460000000003</v>
      </c>
      <c r="P1091" s="2" t="s">
        <v>64</v>
      </c>
      <c r="Q1091" s="2" t="s">
        <v>65</v>
      </c>
      <c r="R1091" s="43" t="s">
        <v>16802</v>
      </c>
      <c r="S1091" s="41" t="s">
        <v>4932</v>
      </c>
      <c r="T1091" s="41" t="s">
        <v>18462</v>
      </c>
      <c r="U1091" s="2" t="s">
        <v>6245</v>
      </c>
      <c r="V1091" s="2" t="s">
        <v>360</v>
      </c>
      <c r="W1091" s="41" t="s">
        <v>17588</v>
      </c>
      <c r="X1091" s="2" t="s">
        <v>68</v>
      </c>
      <c r="Y1091" s="2" t="s">
        <v>76</v>
      </c>
      <c r="Z1091" s="2"/>
      <c r="AA1091" s="2" t="s">
        <v>16241</v>
      </c>
      <c r="AB1091" s="2" t="s">
        <v>77</v>
      </c>
      <c r="AC1091" s="2" t="s">
        <v>18268</v>
      </c>
      <c r="AD1091" s="2">
        <v>2600000</v>
      </c>
      <c r="AE1091" s="2">
        <v>30</v>
      </c>
      <c r="AF1091" s="2"/>
      <c r="AG1091" s="2"/>
      <c r="AH1091" s="2" t="s">
        <v>18270</v>
      </c>
      <c r="AI1091" s="2">
        <v>3</v>
      </c>
      <c r="AJ1091" s="2">
        <v>3</v>
      </c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 t="s">
        <v>78</v>
      </c>
      <c r="CE1091" s="2" t="s">
        <v>1300</v>
      </c>
      <c r="CF1091" s="2" t="s">
        <v>15680</v>
      </c>
      <c r="CG1091" s="2" t="s">
        <v>17387</v>
      </c>
      <c r="CH1091" s="2" t="s">
        <v>15706</v>
      </c>
      <c r="CI1091" s="49"/>
    </row>
    <row r="1092" spans="1:87" x14ac:dyDescent="0.2">
      <c r="A1092" s="2" t="s">
        <v>1275</v>
      </c>
      <c r="B1092" s="2" t="s">
        <v>24133</v>
      </c>
      <c r="C1092" s="2" t="s">
        <v>59</v>
      </c>
      <c r="D1092" s="2" t="s">
        <v>1275</v>
      </c>
      <c r="E1092" s="2" t="s">
        <v>1275</v>
      </c>
      <c r="F1092" s="2" t="s">
        <v>1276</v>
      </c>
      <c r="G1092" s="23" t="s">
        <v>1277</v>
      </c>
      <c r="H1092" s="2" t="s">
        <v>61</v>
      </c>
      <c r="I1092" s="2" t="s">
        <v>61</v>
      </c>
      <c r="J1092" s="2" t="s">
        <v>61</v>
      </c>
      <c r="K1092" s="2" t="s">
        <v>61</v>
      </c>
      <c r="L1092" s="43" t="s">
        <v>17088</v>
      </c>
      <c r="M1092" s="2" t="s">
        <v>133</v>
      </c>
      <c r="N1092" s="2">
        <v>24.342669999999998</v>
      </c>
      <c r="O1092" s="2">
        <v>54.62621</v>
      </c>
      <c r="P1092" s="2" t="s">
        <v>64</v>
      </c>
      <c r="Q1092" s="2" t="s">
        <v>65</v>
      </c>
      <c r="R1092" s="43" t="s">
        <v>18854</v>
      </c>
      <c r="S1092" s="41" t="s">
        <v>1554</v>
      </c>
      <c r="T1092" s="41" t="s">
        <v>18460</v>
      </c>
      <c r="U1092" s="2" t="s">
        <v>16801</v>
      </c>
      <c r="V1092" s="2" t="s">
        <v>253</v>
      </c>
      <c r="W1092" s="41" t="s">
        <v>17588</v>
      </c>
      <c r="X1092" s="2" t="s">
        <v>68</v>
      </c>
      <c r="Y1092" s="2" t="s">
        <v>76</v>
      </c>
      <c r="Z1092" s="2"/>
      <c r="AA1092" s="2" t="s">
        <v>16241</v>
      </c>
      <c r="AB1092" s="2" t="s">
        <v>77</v>
      </c>
      <c r="AC1092" s="2" t="s">
        <v>18268</v>
      </c>
      <c r="AD1092" s="2">
        <v>2004500</v>
      </c>
      <c r="AE1092" s="2">
        <v>38</v>
      </c>
      <c r="AF1092" s="2"/>
      <c r="AG1092" s="2"/>
      <c r="AH1092" s="2" t="s">
        <v>18270</v>
      </c>
      <c r="AI1092" s="2">
        <v>6</v>
      </c>
      <c r="AJ1092" s="2">
        <v>3</v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 t="s">
        <v>78</v>
      </c>
      <c r="CE1092" s="2" t="s">
        <v>1278</v>
      </c>
      <c r="CF1092" s="2" t="s">
        <v>15680</v>
      </c>
      <c r="CG1092" s="2" t="e">
        <v>#N/A</v>
      </c>
      <c r="CH1092" s="2" t="s">
        <v>15705</v>
      </c>
      <c r="CI1092" s="49"/>
    </row>
    <row r="1093" spans="1:87" x14ac:dyDescent="0.2">
      <c r="A1093" s="2" t="s">
        <v>1305</v>
      </c>
      <c r="B1093" s="2" t="s">
        <v>24134</v>
      </c>
      <c r="C1093" s="2" t="s">
        <v>59</v>
      </c>
      <c r="D1093" s="2" t="s">
        <v>1305</v>
      </c>
      <c r="E1093" s="2" t="s">
        <v>1305</v>
      </c>
      <c r="F1093" s="2" t="s">
        <v>1306</v>
      </c>
      <c r="G1093" s="23" t="s">
        <v>1307</v>
      </c>
      <c r="H1093" s="2" t="s">
        <v>61</v>
      </c>
      <c r="I1093" s="2" t="s">
        <v>61</v>
      </c>
      <c r="J1093" s="2" t="s">
        <v>61</v>
      </c>
      <c r="K1093" s="2" t="s">
        <v>61</v>
      </c>
      <c r="L1093" s="43" t="s">
        <v>17088</v>
      </c>
      <c r="M1093" s="2" t="s">
        <v>133</v>
      </c>
      <c r="N1093" s="39">
        <v>24.318567999999999</v>
      </c>
      <c r="O1093" s="39">
        <v>54.638292100000001</v>
      </c>
      <c r="P1093" s="2" t="s">
        <v>64</v>
      </c>
      <c r="Q1093" s="2" t="s">
        <v>65</v>
      </c>
      <c r="R1093" s="43" t="s">
        <v>16802</v>
      </c>
      <c r="S1093" s="41" t="s">
        <v>4932</v>
      </c>
      <c r="T1093" s="41" t="s">
        <v>18462</v>
      </c>
      <c r="U1093" s="2" t="s">
        <v>6245</v>
      </c>
      <c r="V1093" s="2" t="s">
        <v>360</v>
      </c>
      <c r="W1093" s="41" t="s">
        <v>17588</v>
      </c>
      <c r="X1093" s="2" t="s">
        <v>68</v>
      </c>
      <c r="Y1093" s="2" t="s">
        <v>102</v>
      </c>
      <c r="Z1093" s="2"/>
      <c r="AA1093" s="2" t="s">
        <v>16241</v>
      </c>
      <c r="AB1093" s="2" t="s">
        <v>103</v>
      </c>
      <c r="AC1093" s="2" t="s">
        <v>18268</v>
      </c>
      <c r="AD1093" s="2">
        <v>2046100</v>
      </c>
      <c r="AE1093" s="2">
        <v>39</v>
      </c>
      <c r="AF1093" s="2"/>
      <c r="AG1093" s="2"/>
      <c r="AH1093" s="2" t="s">
        <v>18270</v>
      </c>
      <c r="AI1093" s="2">
        <v>3</v>
      </c>
      <c r="AJ1093" s="2">
        <v>3</v>
      </c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 t="s">
        <v>78</v>
      </c>
      <c r="CE1093" s="2" t="s">
        <v>1308</v>
      </c>
      <c r="CF1093" s="2" t="s">
        <v>15680</v>
      </c>
      <c r="CG1093" s="2" t="s">
        <v>253</v>
      </c>
      <c r="CH1093" s="2" t="s">
        <v>15706</v>
      </c>
      <c r="CI1093" s="49"/>
    </row>
    <row r="1094" spans="1:87" x14ac:dyDescent="0.2">
      <c r="A1094" s="2" t="s">
        <v>1309</v>
      </c>
      <c r="B1094" s="2" t="s">
        <v>24135</v>
      </c>
      <c r="C1094" s="2" t="s">
        <v>59</v>
      </c>
      <c r="D1094" s="2" t="s">
        <v>1309</v>
      </c>
      <c r="E1094" s="2" t="s">
        <v>1309</v>
      </c>
      <c r="F1094" s="2" t="s">
        <v>1310</v>
      </c>
      <c r="G1094" s="23" t="s">
        <v>1311</v>
      </c>
      <c r="H1094" s="2" t="s">
        <v>61</v>
      </c>
      <c r="I1094" s="2" t="s">
        <v>61</v>
      </c>
      <c r="J1094" s="2" t="s">
        <v>61</v>
      </c>
      <c r="K1094" s="2" t="s">
        <v>61</v>
      </c>
      <c r="L1094" s="43" t="s">
        <v>17088</v>
      </c>
      <c r="M1094" s="2" t="s">
        <v>133</v>
      </c>
      <c r="N1094" s="39">
        <v>24.3202143</v>
      </c>
      <c r="O1094" s="39">
        <v>54.620901799999999</v>
      </c>
      <c r="P1094" s="2" t="s">
        <v>64</v>
      </c>
      <c r="Q1094" s="2" t="s">
        <v>65</v>
      </c>
      <c r="R1094" s="43" t="s">
        <v>16802</v>
      </c>
      <c r="S1094" s="41" t="s">
        <v>4932</v>
      </c>
      <c r="T1094" s="41" t="s">
        <v>18462</v>
      </c>
      <c r="U1094" s="2" t="s">
        <v>6245</v>
      </c>
      <c r="V1094" s="2" t="s">
        <v>360</v>
      </c>
      <c r="W1094" s="41" t="s">
        <v>17588</v>
      </c>
      <c r="X1094" s="2" t="s">
        <v>68</v>
      </c>
      <c r="Y1094" s="2" t="s">
        <v>102</v>
      </c>
      <c r="Z1094" s="2"/>
      <c r="AA1094" s="2" t="s">
        <v>16241</v>
      </c>
      <c r="AB1094" s="2" t="s">
        <v>103</v>
      </c>
      <c r="AC1094" s="2" t="s">
        <v>18268</v>
      </c>
      <c r="AD1094" s="2">
        <v>2046100</v>
      </c>
      <c r="AE1094" s="2">
        <v>25</v>
      </c>
      <c r="AF1094" s="2"/>
      <c r="AG1094" s="2"/>
      <c r="AH1094" s="2" t="s">
        <v>18270</v>
      </c>
      <c r="AI1094" s="2">
        <v>4</v>
      </c>
      <c r="AJ1094" s="2">
        <v>3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 t="s">
        <v>78</v>
      </c>
      <c r="CE1094" s="2" t="s">
        <v>1312</v>
      </c>
      <c r="CF1094" s="2" t="s">
        <v>15683</v>
      </c>
      <c r="CG1094" s="2" t="s">
        <v>253</v>
      </c>
      <c r="CH1094" s="2" t="s">
        <v>15706</v>
      </c>
      <c r="CI1094" s="49"/>
    </row>
    <row r="1095" spans="1:87" x14ac:dyDescent="0.2">
      <c r="A1095" s="2" t="s">
        <v>1313</v>
      </c>
      <c r="B1095" s="2" t="s">
        <v>24136</v>
      </c>
      <c r="C1095" s="2" t="s">
        <v>59</v>
      </c>
      <c r="D1095" s="2" t="s">
        <v>1313</v>
      </c>
      <c r="E1095" s="2" t="s">
        <v>1313</v>
      </c>
      <c r="F1095" s="2" t="s">
        <v>1314</v>
      </c>
      <c r="G1095" s="23" t="s">
        <v>1315</v>
      </c>
      <c r="H1095" s="2" t="s">
        <v>61</v>
      </c>
      <c r="I1095" s="2" t="s">
        <v>61</v>
      </c>
      <c r="J1095" s="2" t="s">
        <v>61</v>
      </c>
      <c r="K1095" s="2" t="s">
        <v>61</v>
      </c>
      <c r="L1095" s="43" t="s">
        <v>17088</v>
      </c>
      <c r="M1095" s="2" t="s">
        <v>133</v>
      </c>
      <c r="N1095" s="39">
        <v>24.306008899999998</v>
      </c>
      <c r="O1095" s="39">
        <v>54.616677899999999</v>
      </c>
      <c r="P1095" s="2" t="s">
        <v>64</v>
      </c>
      <c r="Q1095" s="2" t="s">
        <v>65</v>
      </c>
      <c r="R1095" s="43" t="s">
        <v>16802</v>
      </c>
      <c r="S1095" s="41" t="s">
        <v>4932</v>
      </c>
      <c r="T1095" s="41" t="s">
        <v>18462</v>
      </c>
      <c r="U1095" s="2" t="s">
        <v>6245</v>
      </c>
      <c r="V1095" s="2" t="s">
        <v>360</v>
      </c>
      <c r="W1095" s="41" t="s">
        <v>17588</v>
      </c>
      <c r="X1095" s="2" t="s">
        <v>68</v>
      </c>
      <c r="Y1095" s="2" t="s">
        <v>102</v>
      </c>
      <c r="Z1095" s="2"/>
      <c r="AA1095" s="2" t="s">
        <v>16241</v>
      </c>
      <c r="AB1095" s="2" t="s">
        <v>103</v>
      </c>
      <c r="AC1095" s="2" t="s">
        <v>18268</v>
      </c>
      <c r="AD1095" s="2">
        <v>2046100</v>
      </c>
      <c r="AE1095" s="2">
        <v>35</v>
      </c>
      <c r="AF1095" s="2"/>
      <c r="AG1095" s="2"/>
      <c r="AH1095" s="2" t="s">
        <v>18270</v>
      </c>
      <c r="AI1095" s="2">
        <v>4</v>
      </c>
      <c r="AJ1095" s="2">
        <v>3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 t="s">
        <v>78</v>
      </c>
      <c r="CE1095" s="2" t="s">
        <v>1316</v>
      </c>
      <c r="CF1095" s="2" t="s">
        <v>15680</v>
      </c>
      <c r="CG1095" s="2" t="s">
        <v>253</v>
      </c>
      <c r="CH1095" s="2" t="s">
        <v>15706</v>
      </c>
      <c r="CI1095" s="49"/>
    </row>
    <row r="1096" spans="1:87" x14ac:dyDescent="0.2">
      <c r="A1096" s="2" t="s">
        <v>1279</v>
      </c>
      <c r="B1096" s="2" t="s">
        <v>24137</v>
      </c>
      <c r="C1096" s="2" t="s">
        <v>59</v>
      </c>
      <c r="D1096" s="2" t="s">
        <v>1279</v>
      </c>
      <c r="E1096" s="2" t="s">
        <v>1279</v>
      </c>
      <c r="F1096" s="2" t="s">
        <v>1280</v>
      </c>
      <c r="G1096" s="23" t="s">
        <v>1281</v>
      </c>
      <c r="H1096" s="2" t="s">
        <v>61</v>
      </c>
      <c r="I1096" s="2" t="s">
        <v>61</v>
      </c>
      <c r="J1096" s="2" t="s">
        <v>61</v>
      </c>
      <c r="K1096" s="2" t="s">
        <v>61</v>
      </c>
      <c r="L1096" s="46">
        <v>40455</v>
      </c>
      <c r="M1096" s="2" t="s">
        <v>133</v>
      </c>
      <c r="N1096" s="2">
        <v>24.333894000000001</v>
      </c>
      <c r="O1096" s="2">
        <v>54.555898999999997</v>
      </c>
      <c r="P1096" s="2" t="s">
        <v>64</v>
      </c>
      <c r="Q1096" s="2" t="s">
        <v>65</v>
      </c>
      <c r="R1096" s="43" t="s">
        <v>18854</v>
      </c>
      <c r="S1096" s="41" t="s">
        <v>1554</v>
      </c>
      <c r="T1096" s="41" t="s">
        <v>18460</v>
      </c>
      <c r="U1096" s="2" t="s">
        <v>16801</v>
      </c>
      <c r="V1096" s="2" t="s">
        <v>134</v>
      </c>
      <c r="W1096" s="41" t="s">
        <v>17588</v>
      </c>
      <c r="X1096" s="2" t="s">
        <v>68</v>
      </c>
      <c r="Y1096" s="2" t="s">
        <v>76</v>
      </c>
      <c r="Z1096" s="2"/>
      <c r="AA1096" s="2" t="s">
        <v>16241</v>
      </c>
      <c r="AB1096" s="2" t="s">
        <v>77</v>
      </c>
      <c r="AC1096" s="2" t="s">
        <v>18269</v>
      </c>
      <c r="AD1096" s="2">
        <v>2044801</v>
      </c>
      <c r="AE1096" s="2">
        <v>28</v>
      </c>
      <c r="AF1096" s="2"/>
      <c r="AG1096" s="2"/>
      <c r="AH1096" s="2" t="s">
        <v>18271</v>
      </c>
      <c r="AI1096" s="2">
        <v>3</v>
      </c>
      <c r="AJ1096" s="2">
        <v>3</v>
      </c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 t="s">
        <v>71</v>
      </c>
      <c r="CE1096" s="2">
        <v>0</v>
      </c>
      <c r="CF1096" s="2" t="s">
        <v>15683</v>
      </c>
      <c r="CG1096" s="2" t="e">
        <v>#N/A</v>
      </c>
      <c r="CH1096" s="2" t="s">
        <v>15705</v>
      </c>
      <c r="CI1096" s="49"/>
    </row>
    <row r="1097" spans="1:87" x14ac:dyDescent="0.2">
      <c r="A1097" s="2" t="s">
        <v>1294</v>
      </c>
      <c r="B1097" s="2" t="s">
        <v>24138</v>
      </c>
      <c r="C1097" s="2" t="s">
        <v>59</v>
      </c>
      <c r="D1097" s="2" t="s">
        <v>1294</v>
      </c>
      <c r="E1097" s="2" t="s">
        <v>1294</v>
      </c>
      <c r="F1097" s="2" t="s">
        <v>1295</v>
      </c>
      <c r="G1097" s="23" t="s">
        <v>1296</v>
      </c>
      <c r="H1097" s="2" t="s">
        <v>83</v>
      </c>
      <c r="I1097" s="2" t="s">
        <v>61</v>
      </c>
      <c r="J1097" s="2" t="s">
        <v>61</v>
      </c>
      <c r="K1097" s="2" t="s">
        <v>61</v>
      </c>
      <c r="L1097" s="43" t="s">
        <v>17088</v>
      </c>
      <c r="M1097" s="2" t="s">
        <v>133</v>
      </c>
      <c r="N1097" s="2">
        <v>24.336929999999999</v>
      </c>
      <c r="O1097" s="2">
        <v>54.481720000000003</v>
      </c>
      <c r="P1097" s="2" t="s">
        <v>64</v>
      </c>
      <c r="Q1097" s="2" t="s">
        <v>65</v>
      </c>
      <c r="R1097" s="43" t="s">
        <v>18854</v>
      </c>
      <c r="S1097" s="41" t="s">
        <v>1554</v>
      </c>
      <c r="T1097" s="41" t="s">
        <v>18460</v>
      </c>
      <c r="U1097" s="2" t="s">
        <v>16803</v>
      </c>
      <c r="V1097" s="2" t="s">
        <v>253</v>
      </c>
      <c r="W1097" s="41" t="s">
        <v>17588</v>
      </c>
      <c r="X1097" s="2" t="s">
        <v>68</v>
      </c>
      <c r="Y1097" s="2" t="s">
        <v>102</v>
      </c>
      <c r="Z1097" s="2"/>
      <c r="AA1097" s="2" t="s">
        <v>16241</v>
      </c>
      <c r="AB1097" s="2" t="s">
        <v>103</v>
      </c>
      <c r="AC1097" s="2" t="s">
        <v>18269</v>
      </c>
      <c r="AD1097" s="2">
        <v>2600200</v>
      </c>
      <c r="AE1097" s="2">
        <v>28.5</v>
      </c>
      <c r="AF1097" s="2"/>
      <c r="AG1097" s="2"/>
      <c r="AH1097" s="2" t="s">
        <v>18271</v>
      </c>
      <c r="AI1097" s="2">
        <v>4</v>
      </c>
      <c r="AJ1097" s="2">
        <v>3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 t="s">
        <v>78</v>
      </c>
      <c r="CE1097" s="2" t="s">
        <v>19382</v>
      </c>
      <c r="CF1097" s="2" t="s">
        <v>15683</v>
      </c>
      <c r="CG1097" s="2" t="e">
        <v>#N/A</v>
      </c>
      <c r="CH1097" s="2" t="s">
        <v>15705</v>
      </c>
      <c r="CI1097" s="49"/>
    </row>
    <row r="1098" spans="1:87" x14ac:dyDescent="0.2">
      <c r="A1098" s="2" t="s">
        <v>1324</v>
      </c>
      <c r="B1098" s="2" t="s">
        <v>24139</v>
      </c>
      <c r="C1098" s="2" t="s">
        <v>59</v>
      </c>
      <c r="D1098" s="2" t="s">
        <v>1324</v>
      </c>
      <c r="E1098" s="2" t="s">
        <v>1324</v>
      </c>
      <c r="F1098" s="2" t="s">
        <v>1325</v>
      </c>
      <c r="G1098" s="23" t="s">
        <v>1326</v>
      </c>
      <c r="H1098" s="2" t="s">
        <v>61</v>
      </c>
      <c r="I1098" s="2" t="s">
        <v>61</v>
      </c>
      <c r="J1098" s="2" t="s">
        <v>61</v>
      </c>
      <c r="K1098" s="2" t="s">
        <v>61</v>
      </c>
      <c r="L1098" s="43" t="s">
        <v>17088</v>
      </c>
      <c r="M1098" s="2" t="s">
        <v>133</v>
      </c>
      <c r="N1098" s="39">
        <v>24.303580700000001</v>
      </c>
      <c r="O1098" s="39">
        <v>54.6533011</v>
      </c>
      <c r="P1098" s="2" t="s">
        <v>64</v>
      </c>
      <c r="Q1098" s="2" t="s">
        <v>65</v>
      </c>
      <c r="R1098" s="43" t="s">
        <v>16802</v>
      </c>
      <c r="S1098" s="41" t="s">
        <v>4932</v>
      </c>
      <c r="T1098" s="41" t="s">
        <v>18462</v>
      </c>
      <c r="U1098" s="2" t="s">
        <v>6245</v>
      </c>
      <c r="V1098" s="2" t="s">
        <v>360</v>
      </c>
      <c r="W1098" s="41" t="s">
        <v>17588</v>
      </c>
      <c r="X1098" s="2" t="s">
        <v>68</v>
      </c>
      <c r="Y1098" s="2" t="s">
        <v>76</v>
      </c>
      <c r="Z1098" s="2"/>
      <c r="AA1098" s="2" t="s">
        <v>16241</v>
      </c>
      <c r="AB1098" s="2" t="s">
        <v>77</v>
      </c>
      <c r="AC1098" s="2" t="s">
        <v>18268</v>
      </c>
      <c r="AD1098" s="2">
        <v>2046100</v>
      </c>
      <c r="AE1098" s="2">
        <v>28</v>
      </c>
      <c r="AF1098" s="2"/>
      <c r="AG1098" s="2"/>
      <c r="AH1098" s="2" t="s">
        <v>18270</v>
      </c>
      <c r="AI1098" s="2">
        <v>3</v>
      </c>
      <c r="AJ1098" s="2">
        <v>3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 t="s">
        <v>78</v>
      </c>
      <c r="CE1098" s="2" t="s">
        <v>1327</v>
      </c>
      <c r="CF1098" s="2" t="s">
        <v>15683</v>
      </c>
      <c r="CG1098" s="2" t="s">
        <v>253</v>
      </c>
      <c r="CH1098" s="2" t="s">
        <v>15706</v>
      </c>
      <c r="CI1098" s="49"/>
    </row>
    <row r="1099" spans="1:87" x14ac:dyDescent="0.2">
      <c r="A1099" s="2" t="s">
        <v>1328</v>
      </c>
      <c r="B1099" s="2" t="s">
        <v>24140</v>
      </c>
      <c r="C1099" s="2" t="s">
        <v>59</v>
      </c>
      <c r="D1099" s="2" t="s">
        <v>1328</v>
      </c>
      <c r="E1099" s="2" t="s">
        <v>1328</v>
      </c>
      <c r="F1099" s="2" t="s">
        <v>1329</v>
      </c>
      <c r="G1099" s="23" t="s">
        <v>16929</v>
      </c>
      <c r="H1099" s="2" t="s">
        <v>61</v>
      </c>
      <c r="I1099" s="2" t="s">
        <v>61</v>
      </c>
      <c r="J1099" s="2" t="s">
        <v>61</v>
      </c>
      <c r="K1099" s="2" t="s">
        <v>61</v>
      </c>
      <c r="L1099" s="43" t="s">
        <v>17088</v>
      </c>
      <c r="M1099" s="2" t="s">
        <v>133</v>
      </c>
      <c r="N1099" s="39">
        <v>24.288506000000002</v>
      </c>
      <c r="O1099" s="39">
        <v>54.640459</v>
      </c>
      <c r="P1099" s="2" t="s">
        <v>64</v>
      </c>
      <c r="Q1099" s="2" t="s">
        <v>65</v>
      </c>
      <c r="R1099" s="43" t="s">
        <v>16802</v>
      </c>
      <c r="S1099" s="41" t="s">
        <v>4932</v>
      </c>
      <c r="T1099" s="41" t="s">
        <v>18462</v>
      </c>
      <c r="U1099" s="2" t="s">
        <v>6245</v>
      </c>
      <c r="V1099" s="2" t="s">
        <v>360</v>
      </c>
      <c r="W1099" s="41" t="s">
        <v>17588</v>
      </c>
      <c r="X1099" s="2" t="s">
        <v>68</v>
      </c>
      <c r="Y1099" s="2" t="s">
        <v>102</v>
      </c>
      <c r="Z1099" s="2"/>
      <c r="AA1099" s="2" t="s">
        <v>16241</v>
      </c>
      <c r="AB1099" s="2" t="s">
        <v>103</v>
      </c>
      <c r="AC1099" s="2" t="s">
        <v>18268</v>
      </c>
      <c r="AD1099" s="2">
        <v>2046100</v>
      </c>
      <c r="AE1099" s="2">
        <v>35</v>
      </c>
      <c r="AF1099" s="2"/>
      <c r="AG1099" s="2"/>
      <c r="AH1099" s="2" t="s">
        <v>18270</v>
      </c>
      <c r="AI1099" s="2">
        <v>3</v>
      </c>
      <c r="AJ1099" s="2">
        <v>3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 t="s">
        <v>71</v>
      </c>
      <c r="CE1099" s="2">
        <v>0</v>
      </c>
      <c r="CF1099" s="2" t="s">
        <v>15680</v>
      </c>
      <c r="CG1099" s="2" t="s">
        <v>253</v>
      </c>
      <c r="CH1099" s="2" t="s">
        <v>15706</v>
      </c>
      <c r="CI1099" s="49"/>
    </row>
    <row r="1100" spans="1:87" x14ac:dyDescent="0.2">
      <c r="A1100" s="2" t="s">
        <v>1301</v>
      </c>
      <c r="B1100" s="2" t="s">
        <v>24141</v>
      </c>
      <c r="C1100" s="2" t="s">
        <v>59</v>
      </c>
      <c r="D1100" s="2" t="s">
        <v>1301</v>
      </c>
      <c r="E1100" s="2" t="s">
        <v>1301</v>
      </c>
      <c r="F1100" s="2" t="s">
        <v>1302</v>
      </c>
      <c r="G1100" s="23" t="s">
        <v>1303</v>
      </c>
      <c r="H1100" s="2" t="s">
        <v>61</v>
      </c>
      <c r="I1100" s="2" t="s">
        <v>61</v>
      </c>
      <c r="J1100" s="2" t="s">
        <v>61</v>
      </c>
      <c r="K1100" s="2" t="s">
        <v>61</v>
      </c>
      <c r="L1100" s="43" t="s">
        <v>17088</v>
      </c>
      <c r="M1100" s="2" t="s">
        <v>133</v>
      </c>
      <c r="N1100" s="2">
        <v>24.358409999999999</v>
      </c>
      <c r="O1100" s="2">
        <v>54.616790000000002</v>
      </c>
      <c r="P1100" s="2" t="s">
        <v>64</v>
      </c>
      <c r="Q1100" s="2" t="s">
        <v>65</v>
      </c>
      <c r="R1100" s="43" t="s">
        <v>18854</v>
      </c>
      <c r="S1100" s="41" t="s">
        <v>1554</v>
      </c>
      <c r="T1100" s="41" t="s">
        <v>18460</v>
      </c>
      <c r="U1100" s="2" t="s">
        <v>16801</v>
      </c>
      <c r="V1100" s="2" t="s">
        <v>253</v>
      </c>
      <c r="W1100" s="41" t="s">
        <v>17588</v>
      </c>
      <c r="X1100" s="2" t="s">
        <v>68</v>
      </c>
      <c r="Y1100" s="2" t="s">
        <v>76</v>
      </c>
      <c r="Z1100" s="2"/>
      <c r="AA1100" s="2" t="s">
        <v>16241</v>
      </c>
      <c r="AB1100" s="2" t="s">
        <v>77</v>
      </c>
      <c r="AC1100" s="2" t="s">
        <v>18268</v>
      </c>
      <c r="AD1100" s="2">
        <v>2004500</v>
      </c>
      <c r="AE1100" s="2">
        <v>38</v>
      </c>
      <c r="AF1100" s="2"/>
      <c r="AG1100" s="2"/>
      <c r="AH1100" s="2" t="s">
        <v>18270</v>
      </c>
      <c r="AI1100" s="2">
        <v>7</v>
      </c>
      <c r="AJ1100" s="2">
        <v>3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 t="s">
        <v>78</v>
      </c>
      <c r="CE1100" s="2" t="s">
        <v>1304</v>
      </c>
      <c r="CF1100" s="2" t="s">
        <v>15680</v>
      </c>
      <c r="CG1100" s="2" t="e">
        <v>#N/A</v>
      </c>
      <c r="CH1100" s="2" t="s">
        <v>15705</v>
      </c>
      <c r="CI1100" s="49"/>
    </row>
    <row r="1101" spans="1:87" x14ac:dyDescent="0.2">
      <c r="A1101" s="2" t="s">
        <v>1317</v>
      </c>
      <c r="B1101" s="2" t="s">
        <v>24142</v>
      </c>
      <c r="C1101" s="2" t="s">
        <v>59</v>
      </c>
      <c r="D1101" s="2" t="s">
        <v>1317</v>
      </c>
      <c r="E1101" s="2" t="s">
        <v>1317</v>
      </c>
      <c r="F1101" s="2" t="s">
        <v>1318</v>
      </c>
      <c r="G1101" s="23" t="s">
        <v>1319</v>
      </c>
      <c r="H1101" s="2" t="s">
        <v>61</v>
      </c>
      <c r="I1101" s="2" t="s">
        <v>61</v>
      </c>
      <c r="J1101" s="2" t="s">
        <v>61</v>
      </c>
      <c r="K1101" s="2" t="s">
        <v>61</v>
      </c>
      <c r="L1101" s="43" t="s">
        <v>17088</v>
      </c>
      <c r="M1101" s="2" t="s">
        <v>133</v>
      </c>
      <c r="N1101" s="2">
        <v>24.297499999999999</v>
      </c>
      <c r="O1101" s="2">
        <v>54.628680000000003</v>
      </c>
      <c r="P1101" s="2" t="s">
        <v>64</v>
      </c>
      <c r="Q1101" s="2" t="s">
        <v>65</v>
      </c>
      <c r="R1101" s="43" t="s">
        <v>18854</v>
      </c>
      <c r="S1101" s="41" t="s">
        <v>1554</v>
      </c>
      <c r="T1101" s="41" t="s">
        <v>18460</v>
      </c>
      <c r="U1101" s="2" t="s">
        <v>16803</v>
      </c>
      <c r="V1101" s="2" t="s">
        <v>253</v>
      </c>
      <c r="W1101" s="41" t="s">
        <v>17588</v>
      </c>
      <c r="X1101" s="2" t="s">
        <v>68</v>
      </c>
      <c r="Y1101" s="2" t="s">
        <v>102</v>
      </c>
      <c r="Z1101" s="2" t="s">
        <v>20</v>
      </c>
      <c r="AA1101" s="2" t="s">
        <v>16241</v>
      </c>
      <c r="AB1101" s="2" t="s">
        <v>103</v>
      </c>
      <c r="AC1101" s="2" t="s">
        <v>18268</v>
      </c>
      <c r="AD1101" s="2">
        <v>2046100</v>
      </c>
      <c r="AE1101" s="2">
        <v>28</v>
      </c>
      <c r="AF1101" s="2"/>
      <c r="AG1101" s="2"/>
      <c r="AH1101" s="2" t="s">
        <v>18270</v>
      </c>
      <c r="AI1101" s="2">
        <v>3</v>
      </c>
      <c r="AJ1101" s="2">
        <v>3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 t="s">
        <v>78</v>
      </c>
      <c r="CE1101" s="2" t="s">
        <v>19383</v>
      </c>
      <c r="CF1101" s="2" t="s">
        <v>15683</v>
      </c>
      <c r="CG1101" s="2" t="e">
        <v>#N/A</v>
      </c>
      <c r="CH1101" s="2" t="s">
        <v>15705</v>
      </c>
      <c r="CI1101" s="49"/>
    </row>
    <row r="1102" spans="1:87" x14ac:dyDescent="0.2">
      <c r="A1102" s="2" t="s">
        <v>1338</v>
      </c>
      <c r="B1102" s="2" t="s">
        <v>24143</v>
      </c>
      <c r="C1102" s="2" t="s">
        <v>59</v>
      </c>
      <c r="D1102" s="2" t="s">
        <v>1338</v>
      </c>
      <c r="E1102" s="2" t="s">
        <v>1338</v>
      </c>
      <c r="F1102" s="2" t="s">
        <v>1339</v>
      </c>
      <c r="G1102" s="23" t="s">
        <v>1340</v>
      </c>
      <c r="H1102" s="2" t="s">
        <v>83</v>
      </c>
      <c r="I1102" s="2" t="s">
        <v>61</v>
      </c>
      <c r="J1102" s="2" t="s">
        <v>61</v>
      </c>
      <c r="K1102" s="2" t="s">
        <v>61</v>
      </c>
      <c r="L1102" s="43" t="s">
        <v>17088</v>
      </c>
      <c r="M1102" s="2" t="s">
        <v>133</v>
      </c>
      <c r="N1102" s="39">
        <v>24.2393389</v>
      </c>
      <c r="O1102" s="39">
        <v>54.718294700000001</v>
      </c>
      <c r="P1102" s="2" t="s">
        <v>64</v>
      </c>
      <c r="Q1102" s="2" t="s">
        <v>65</v>
      </c>
      <c r="R1102" s="43" t="s">
        <v>16802</v>
      </c>
      <c r="S1102" s="41" t="s">
        <v>4932</v>
      </c>
      <c r="T1102" s="41" t="s">
        <v>18462</v>
      </c>
      <c r="U1102" s="2" t="s">
        <v>6245</v>
      </c>
      <c r="V1102" s="2" t="s">
        <v>360</v>
      </c>
      <c r="W1102" s="41" t="s">
        <v>17588</v>
      </c>
      <c r="X1102" s="2" t="s">
        <v>68</v>
      </c>
      <c r="Y1102" s="2" t="s">
        <v>102</v>
      </c>
      <c r="Z1102" s="2"/>
      <c r="AA1102" s="2" t="s">
        <v>16241</v>
      </c>
      <c r="AB1102" s="2" t="s">
        <v>103</v>
      </c>
      <c r="AC1102" s="2" t="s">
        <v>18269</v>
      </c>
      <c r="AD1102" s="2">
        <v>2045400</v>
      </c>
      <c r="AE1102" s="2">
        <v>35</v>
      </c>
      <c r="AF1102" s="2"/>
      <c r="AG1102" s="2"/>
      <c r="AH1102" s="2" t="s">
        <v>18271</v>
      </c>
      <c r="AI1102" s="2">
        <v>3</v>
      </c>
      <c r="AJ1102" s="2">
        <v>3</v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 t="s">
        <v>78</v>
      </c>
      <c r="CE1102" s="2" t="s">
        <v>1341</v>
      </c>
      <c r="CF1102" s="2" t="s">
        <v>15680</v>
      </c>
      <c r="CG1102" s="2" t="s">
        <v>253</v>
      </c>
      <c r="CH1102" s="2" t="s">
        <v>15706</v>
      </c>
      <c r="CI1102" s="49"/>
    </row>
    <row r="1103" spans="1:87" x14ac:dyDescent="0.2">
      <c r="A1103" s="2" t="s">
        <v>1320</v>
      </c>
      <c r="B1103" s="2" t="s">
        <v>24144</v>
      </c>
      <c r="C1103" s="2" t="s">
        <v>59</v>
      </c>
      <c r="D1103" s="2" t="s">
        <v>1320</v>
      </c>
      <c r="E1103" s="2" t="s">
        <v>1320</v>
      </c>
      <c r="F1103" s="2" t="s">
        <v>1321</v>
      </c>
      <c r="G1103" s="23" t="s">
        <v>1322</v>
      </c>
      <c r="H1103" s="2" t="s">
        <v>83</v>
      </c>
      <c r="I1103" s="2" t="s">
        <v>61</v>
      </c>
      <c r="J1103" s="2" t="s">
        <v>61</v>
      </c>
      <c r="K1103" s="2" t="s">
        <v>61</v>
      </c>
      <c r="L1103" s="43" t="s">
        <v>17088</v>
      </c>
      <c r="M1103" s="2" t="s">
        <v>133</v>
      </c>
      <c r="N1103" s="2">
        <v>24.309660000000001</v>
      </c>
      <c r="O1103" s="2">
        <v>54.6417</v>
      </c>
      <c r="P1103" s="2" t="s">
        <v>64</v>
      </c>
      <c r="Q1103" s="2" t="s">
        <v>65</v>
      </c>
      <c r="R1103" s="43" t="s">
        <v>18854</v>
      </c>
      <c r="S1103" s="41" t="s">
        <v>1554</v>
      </c>
      <c r="T1103" s="41" t="s">
        <v>18460</v>
      </c>
      <c r="U1103" s="2" t="s">
        <v>16803</v>
      </c>
      <c r="V1103" s="2" t="s">
        <v>253</v>
      </c>
      <c r="W1103" s="41" t="s">
        <v>17588</v>
      </c>
      <c r="X1103" s="2" t="s">
        <v>68</v>
      </c>
      <c r="Y1103" s="2" t="s">
        <v>102</v>
      </c>
      <c r="Z1103" s="2"/>
      <c r="AA1103" s="2" t="s">
        <v>16241</v>
      </c>
      <c r="AB1103" s="2" t="s">
        <v>103</v>
      </c>
      <c r="AC1103" s="2" t="s">
        <v>18268</v>
      </c>
      <c r="AD1103" s="2">
        <v>2046100</v>
      </c>
      <c r="AE1103" s="2">
        <v>29</v>
      </c>
      <c r="AF1103" s="2"/>
      <c r="AG1103" s="2"/>
      <c r="AH1103" s="2" t="s">
        <v>18270</v>
      </c>
      <c r="AI1103" s="2">
        <v>3</v>
      </c>
      <c r="AJ1103" s="2">
        <v>3</v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 t="s">
        <v>78</v>
      </c>
      <c r="CE1103" s="2" t="s">
        <v>1323</v>
      </c>
      <c r="CF1103" s="2" t="s">
        <v>15683</v>
      </c>
      <c r="CG1103" s="2" t="e">
        <v>#N/A</v>
      </c>
      <c r="CH1103" s="2" t="s">
        <v>15705</v>
      </c>
      <c r="CI1103" s="49"/>
    </row>
    <row r="1104" spans="1:87" x14ac:dyDescent="0.2">
      <c r="A1104" s="2" t="s">
        <v>1346</v>
      </c>
      <c r="B1104" s="2" t="s">
        <v>24145</v>
      </c>
      <c r="C1104" s="2" t="s">
        <v>59</v>
      </c>
      <c r="D1104" s="2" t="s">
        <v>1346</v>
      </c>
      <c r="E1104" s="2" t="s">
        <v>1346</v>
      </c>
      <c r="F1104" s="2" t="s">
        <v>1347</v>
      </c>
      <c r="G1104" s="23"/>
      <c r="H1104" s="2" t="s">
        <v>61</v>
      </c>
      <c r="I1104" s="2" t="s">
        <v>61</v>
      </c>
      <c r="J1104" s="2" t="s">
        <v>61</v>
      </c>
      <c r="K1104" s="2"/>
      <c r="L1104" s="46">
        <v>41242</v>
      </c>
      <c r="M1104" s="2" t="s">
        <v>133</v>
      </c>
      <c r="N1104" s="39">
        <v>24.224043500000001</v>
      </c>
      <c r="O1104" s="39">
        <v>54.659840500000001</v>
      </c>
      <c r="P1104" s="2" t="s">
        <v>64</v>
      </c>
      <c r="Q1104" s="2" t="s">
        <v>65</v>
      </c>
      <c r="R1104" s="43" t="s">
        <v>16802</v>
      </c>
      <c r="S1104" s="41" t="s">
        <v>4932</v>
      </c>
      <c r="T1104" s="41" t="s">
        <v>18462</v>
      </c>
      <c r="U1104" s="2" t="s">
        <v>6245</v>
      </c>
      <c r="V1104" s="2" t="s">
        <v>360</v>
      </c>
      <c r="W1104" s="41" t="s">
        <v>67</v>
      </c>
      <c r="X1104" s="2" t="s">
        <v>68</v>
      </c>
      <c r="Y1104" s="2" t="s">
        <v>102</v>
      </c>
      <c r="Z1104" s="2"/>
      <c r="AA1104" s="2" t="s">
        <v>16241</v>
      </c>
      <c r="AB1104" s="2" t="s">
        <v>103</v>
      </c>
      <c r="AC1104" s="2"/>
      <c r="AD1104" s="2">
        <v>2047502</v>
      </c>
      <c r="AE1104" s="2">
        <v>25</v>
      </c>
      <c r="AF1104" s="2"/>
      <c r="AG1104" s="2"/>
      <c r="AH1104" s="2"/>
      <c r="AI1104" s="2">
        <v>3</v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 t="s">
        <v>78</v>
      </c>
      <c r="CE1104" s="2" t="s">
        <v>1348</v>
      </c>
      <c r="CF1104" s="2" t="s">
        <v>15690</v>
      </c>
      <c r="CG1104" s="2" t="s">
        <v>17387</v>
      </c>
      <c r="CH1104" s="2" t="s">
        <v>15706</v>
      </c>
      <c r="CI1104" s="49"/>
    </row>
    <row r="1105" spans="1:87" x14ac:dyDescent="0.2">
      <c r="A1105" s="2" t="s">
        <v>1349</v>
      </c>
      <c r="B1105" s="2" t="s">
        <v>24146</v>
      </c>
      <c r="C1105" s="2" t="s">
        <v>59</v>
      </c>
      <c r="D1105" s="2" t="s">
        <v>1349</v>
      </c>
      <c r="E1105" s="2" t="s">
        <v>1349</v>
      </c>
      <c r="F1105" s="2" t="s">
        <v>1350</v>
      </c>
      <c r="G1105" s="23" t="s">
        <v>18189</v>
      </c>
      <c r="H1105" s="2" t="s">
        <v>83</v>
      </c>
      <c r="I1105" s="2" t="s">
        <v>61</v>
      </c>
      <c r="J1105" s="2" t="s">
        <v>61</v>
      </c>
      <c r="K1105" s="2" t="s">
        <v>61</v>
      </c>
      <c r="L1105" s="43" t="s">
        <v>17088</v>
      </c>
      <c r="M1105" s="2" t="s">
        <v>133</v>
      </c>
      <c r="N1105" s="39">
        <v>24.199562799999999</v>
      </c>
      <c r="O1105" s="39">
        <v>54.855904000000002</v>
      </c>
      <c r="P1105" s="2" t="s">
        <v>64</v>
      </c>
      <c r="Q1105" s="2" t="s">
        <v>65</v>
      </c>
      <c r="R1105" s="43" t="s">
        <v>16802</v>
      </c>
      <c r="S1105" s="41" t="s">
        <v>4932</v>
      </c>
      <c r="T1105" s="41" t="s">
        <v>18462</v>
      </c>
      <c r="U1105" s="2" t="s">
        <v>6245</v>
      </c>
      <c r="V1105" s="2" t="s">
        <v>360</v>
      </c>
      <c r="W1105" s="41" t="s">
        <v>17588</v>
      </c>
      <c r="X1105" s="2" t="s">
        <v>68</v>
      </c>
      <c r="Y1105" s="2" t="s">
        <v>236</v>
      </c>
      <c r="Z1105" s="2" t="s">
        <v>20</v>
      </c>
      <c r="AA1105" s="2" t="s">
        <v>16241</v>
      </c>
      <c r="AB1105" s="2" t="s">
        <v>237</v>
      </c>
      <c r="AC1105" s="2" t="s">
        <v>18269</v>
      </c>
      <c r="AD1105" s="2">
        <v>2047502</v>
      </c>
      <c r="AE1105" s="2">
        <v>40</v>
      </c>
      <c r="AF1105" s="2"/>
      <c r="AG1105" s="2"/>
      <c r="AH1105" s="2" t="s">
        <v>18271</v>
      </c>
      <c r="AI1105" s="2">
        <v>3</v>
      </c>
      <c r="AJ1105" s="2">
        <v>3</v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 t="s">
        <v>78</v>
      </c>
      <c r="CE1105" s="2" t="s">
        <v>1351</v>
      </c>
      <c r="CF1105" s="2" t="s">
        <v>15691</v>
      </c>
      <c r="CG1105" s="2" t="s">
        <v>17387</v>
      </c>
      <c r="CH1105" s="2" t="s">
        <v>15706</v>
      </c>
      <c r="CI1105" s="49"/>
    </row>
    <row r="1106" spans="1:87" x14ac:dyDescent="0.2">
      <c r="A1106" s="2" t="s">
        <v>1330</v>
      </c>
      <c r="B1106" s="2" t="s">
        <v>24147</v>
      </c>
      <c r="C1106" s="2" t="s">
        <v>59</v>
      </c>
      <c r="D1106" s="2" t="s">
        <v>1330</v>
      </c>
      <c r="E1106" s="2" t="s">
        <v>1330</v>
      </c>
      <c r="F1106" s="2" t="s">
        <v>1331</v>
      </c>
      <c r="G1106" s="23" t="s">
        <v>1332</v>
      </c>
      <c r="H1106" s="2" t="s">
        <v>61</v>
      </c>
      <c r="I1106" s="2" t="s">
        <v>61</v>
      </c>
      <c r="J1106" s="2" t="s">
        <v>61</v>
      </c>
      <c r="K1106" s="2" t="s">
        <v>61</v>
      </c>
      <c r="L1106" s="46">
        <v>40490</v>
      </c>
      <c r="M1106" s="2" t="s">
        <v>133</v>
      </c>
      <c r="N1106" s="2">
        <v>24.248339999999999</v>
      </c>
      <c r="O1106" s="2">
        <v>54.632350000000002</v>
      </c>
      <c r="P1106" s="2" t="s">
        <v>64</v>
      </c>
      <c r="Q1106" s="2" t="s">
        <v>65</v>
      </c>
      <c r="R1106" s="43" t="s">
        <v>18854</v>
      </c>
      <c r="S1106" s="41" t="s">
        <v>1554</v>
      </c>
      <c r="T1106" s="41" t="s">
        <v>18460</v>
      </c>
      <c r="U1106" s="2" t="s">
        <v>16801</v>
      </c>
      <c r="V1106" s="2" t="s">
        <v>253</v>
      </c>
      <c r="W1106" s="41" t="s">
        <v>17588</v>
      </c>
      <c r="X1106" s="2" t="s">
        <v>68</v>
      </c>
      <c r="Y1106" s="2" t="s">
        <v>102</v>
      </c>
      <c r="Z1106" s="2" t="s">
        <v>20</v>
      </c>
      <c r="AA1106" s="2" t="s">
        <v>16241</v>
      </c>
      <c r="AB1106" s="2" t="s">
        <v>103</v>
      </c>
      <c r="AC1106" s="2" t="s">
        <v>18268</v>
      </c>
      <c r="AD1106" s="2">
        <v>2047502</v>
      </c>
      <c r="AE1106" s="2">
        <v>40</v>
      </c>
      <c r="AF1106" s="2"/>
      <c r="AG1106" s="2"/>
      <c r="AH1106" s="2" t="s">
        <v>18270</v>
      </c>
      <c r="AI1106" s="2">
        <v>3</v>
      </c>
      <c r="AJ1106" s="2">
        <v>3</v>
      </c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 t="s">
        <v>78</v>
      </c>
      <c r="CE1106" s="2" t="s">
        <v>1333</v>
      </c>
      <c r="CF1106" s="2" t="s">
        <v>15680</v>
      </c>
      <c r="CG1106" s="2" t="e">
        <v>#N/A</v>
      </c>
      <c r="CH1106" s="2" t="s">
        <v>15705</v>
      </c>
      <c r="CI1106" s="49"/>
    </row>
    <row r="1107" spans="1:87" x14ac:dyDescent="0.2">
      <c r="A1107" s="2" t="s">
        <v>1356</v>
      </c>
      <c r="B1107" s="2" t="s">
        <v>24148</v>
      </c>
      <c r="C1107" s="2" t="s">
        <v>59</v>
      </c>
      <c r="D1107" s="2" t="s">
        <v>1356</v>
      </c>
      <c r="E1107" s="2" t="s">
        <v>1356</v>
      </c>
      <c r="F1107" s="2" t="s">
        <v>1357</v>
      </c>
      <c r="G1107" s="23" t="s">
        <v>1358</v>
      </c>
      <c r="H1107" s="2" t="s">
        <v>61</v>
      </c>
      <c r="I1107" s="2" t="s">
        <v>61</v>
      </c>
      <c r="J1107" s="2" t="s">
        <v>61</v>
      </c>
      <c r="K1107" s="2" t="s">
        <v>61</v>
      </c>
      <c r="L1107" s="43" t="s">
        <v>17088</v>
      </c>
      <c r="M1107" s="2" t="s">
        <v>133</v>
      </c>
      <c r="N1107" s="39">
        <v>24.358721800000001</v>
      </c>
      <c r="O1107" s="39">
        <v>54.655993299999999</v>
      </c>
      <c r="P1107" s="2" t="s">
        <v>64</v>
      </c>
      <c r="Q1107" s="2" t="s">
        <v>65</v>
      </c>
      <c r="R1107" s="43" t="s">
        <v>16802</v>
      </c>
      <c r="S1107" s="41" t="s">
        <v>4932</v>
      </c>
      <c r="T1107" s="41" t="s">
        <v>18462</v>
      </c>
      <c r="U1107" s="2" t="s">
        <v>6245</v>
      </c>
      <c r="V1107" s="2" t="s">
        <v>360</v>
      </c>
      <c r="W1107" s="41" t="s">
        <v>17588</v>
      </c>
      <c r="X1107" s="2" t="s">
        <v>68</v>
      </c>
      <c r="Y1107" s="2" t="s">
        <v>76</v>
      </c>
      <c r="Z1107" s="2"/>
      <c r="AA1107" s="2" t="s">
        <v>16241</v>
      </c>
      <c r="AB1107" s="2" t="s">
        <v>77</v>
      </c>
      <c r="AC1107" s="2" t="s">
        <v>18268</v>
      </c>
      <c r="AD1107" s="2">
        <v>2046400</v>
      </c>
      <c r="AE1107" s="2">
        <v>25</v>
      </c>
      <c r="AF1107" s="2"/>
      <c r="AG1107" s="2"/>
      <c r="AH1107" s="2" t="s">
        <v>18270</v>
      </c>
      <c r="AI1107" s="2">
        <v>3</v>
      </c>
      <c r="AJ1107" s="2">
        <v>3</v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 t="s">
        <v>78</v>
      </c>
      <c r="CE1107" s="2" t="s">
        <v>19384</v>
      </c>
      <c r="CF1107" s="2" t="s">
        <v>15683</v>
      </c>
      <c r="CG1107" s="2" t="s">
        <v>253</v>
      </c>
      <c r="CH1107" s="2" t="s">
        <v>15706</v>
      </c>
      <c r="CI1107" s="49"/>
    </row>
    <row r="1108" spans="1:87" x14ac:dyDescent="0.2">
      <c r="A1108" s="2" t="s">
        <v>1334</v>
      </c>
      <c r="B1108" s="2" t="s">
        <v>24149</v>
      </c>
      <c r="C1108" s="2" t="s">
        <v>59</v>
      </c>
      <c r="D1108" s="2" t="s">
        <v>1334</v>
      </c>
      <c r="E1108" s="2" t="s">
        <v>1334</v>
      </c>
      <c r="F1108" s="2" t="s">
        <v>1335</v>
      </c>
      <c r="G1108" s="23" t="s">
        <v>1336</v>
      </c>
      <c r="H1108" s="2" t="s">
        <v>61</v>
      </c>
      <c r="I1108" s="2" t="s">
        <v>61</v>
      </c>
      <c r="J1108" s="2" t="s">
        <v>61</v>
      </c>
      <c r="K1108" s="2" t="s">
        <v>61</v>
      </c>
      <c r="L1108" s="43" t="s">
        <v>17088</v>
      </c>
      <c r="M1108" s="2" t="s">
        <v>133</v>
      </c>
      <c r="N1108" s="39">
        <v>24.26369</v>
      </c>
      <c r="O1108" s="39">
        <v>54.674039999999998</v>
      </c>
      <c r="P1108" s="2" t="s">
        <v>64</v>
      </c>
      <c r="Q1108" s="2" t="s">
        <v>65</v>
      </c>
      <c r="R1108" s="43" t="s">
        <v>18854</v>
      </c>
      <c r="S1108" s="41" t="s">
        <v>1554</v>
      </c>
      <c r="T1108" s="41" t="s">
        <v>18460</v>
      </c>
      <c r="U1108" s="2" t="s">
        <v>16803</v>
      </c>
      <c r="V1108" s="2" t="s">
        <v>253</v>
      </c>
      <c r="W1108" s="41" t="s">
        <v>17588</v>
      </c>
      <c r="X1108" s="2" t="s">
        <v>68</v>
      </c>
      <c r="Y1108" s="2" t="s">
        <v>69</v>
      </c>
      <c r="Z1108" s="2"/>
      <c r="AA1108" s="2" t="s">
        <v>16241</v>
      </c>
      <c r="AB1108" s="2" t="s">
        <v>145</v>
      </c>
      <c r="AC1108" s="2" t="s">
        <v>18268</v>
      </c>
      <c r="AD1108" s="2">
        <v>2047501</v>
      </c>
      <c r="AE1108" s="2">
        <v>36.5</v>
      </c>
      <c r="AF1108" s="2"/>
      <c r="AG1108" s="2"/>
      <c r="AH1108" s="2" t="s">
        <v>18270</v>
      </c>
      <c r="AI1108" s="2">
        <v>3</v>
      </c>
      <c r="AJ1108" s="2">
        <v>3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 t="s">
        <v>78</v>
      </c>
      <c r="CE1108" s="2" t="s">
        <v>1337</v>
      </c>
      <c r="CF1108" s="2" t="s">
        <v>15680</v>
      </c>
      <c r="CG1108" s="2" t="e">
        <v>#N/A</v>
      </c>
      <c r="CH1108" s="2" t="s">
        <v>15705</v>
      </c>
      <c r="CI1108" s="49"/>
    </row>
    <row r="1109" spans="1:87" x14ac:dyDescent="0.2">
      <c r="A1109" s="2" t="s">
        <v>1342</v>
      </c>
      <c r="B1109" s="2" t="s">
        <v>24150</v>
      </c>
      <c r="C1109" s="2" t="s">
        <v>59</v>
      </c>
      <c r="D1109" s="2" t="s">
        <v>1342</v>
      </c>
      <c r="E1109" s="2" t="s">
        <v>1342</v>
      </c>
      <c r="F1109" s="2" t="s">
        <v>1343</v>
      </c>
      <c r="G1109" s="23" t="s">
        <v>1344</v>
      </c>
      <c r="H1109" s="2" t="s">
        <v>61</v>
      </c>
      <c r="I1109" s="2" t="s">
        <v>61</v>
      </c>
      <c r="J1109" s="2" t="s">
        <v>61</v>
      </c>
      <c r="K1109" s="2" t="s">
        <v>61</v>
      </c>
      <c r="L1109" s="46">
        <v>40511</v>
      </c>
      <c r="M1109" s="2" t="s">
        <v>133</v>
      </c>
      <c r="N1109" s="2">
        <v>24.24173</v>
      </c>
      <c r="O1109" s="2">
        <v>54.69162</v>
      </c>
      <c r="P1109" s="2" t="s">
        <v>64</v>
      </c>
      <c r="Q1109" s="2" t="s">
        <v>65</v>
      </c>
      <c r="R1109" s="43" t="s">
        <v>18854</v>
      </c>
      <c r="S1109" s="41" t="s">
        <v>1554</v>
      </c>
      <c r="T1109" s="41" t="s">
        <v>18460</v>
      </c>
      <c r="U1109" s="2" t="s">
        <v>16803</v>
      </c>
      <c r="V1109" s="2" t="s">
        <v>253</v>
      </c>
      <c r="W1109" s="41" t="s">
        <v>17588</v>
      </c>
      <c r="X1109" s="2" t="s">
        <v>68</v>
      </c>
      <c r="Y1109" s="2" t="s">
        <v>76</v>
      </c>
      <c r="Z1109" s="2"/>
      <c r="AA1109" s="2" t="s">
        <v>16241</v>
      </c>
      <c r="AB1109" s="2" t="s">
        <v>77</v>
      </c>
      <c r="AC1109" s="2" t="s">
        <v>18269</v>
      </c>
      <c r="AD1109" s="2">
        <v>2047502</v>
      </c>
      <c r="AE1109" s="2">
        <v>38</v>
      </c>
      <c r="AF1109" s="2"/>
      <c r="AG1109" s="2"/>
      <c r="AH1109" s="2" t="s">
        <v>18271</v>
      </c>
      <c r="AI1109" s="2">
        <v>3</v>
      </c>
      <c r="AJ1109" s="2">
        <v>3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 t="s">
        <v>78</v>
      </c>
      <c r="CE1109" s="2" t="s">
        <v>1345</v>
      </c>
      <c r="CF1109" s="2" t="s">
        <v>15680</v>
      </c>
      <c r="CG1109" s="2" t="e">
        <v>#N/A</v>
      </c>
      <c r="CH1109" s="2" t="s">
        <v>15705</v>
      </c>
      <c r="CI1109" s="49"/>
    </row>
    <row r="1110" spans="1:87" x14ac:dyDescent="0.2">
      <c r="A1110" s="2" t="s">
        <v>1352</v>
      </c>
      <c r="B1110" s="2" t="s">
        <v>24151</v>
      </c>
      <c r="C1110" s="2" t="s">
        <v>59</v>
      </c>
      <c r="D1110" s="2" t="s">
        <v>1352</v>
      </c>
      <c r="E1110" s="2" t="s">
        <v>1352</v>
      </c>
      <c r="F1110" s="2" t="s">
        <v>1353</v>
      </c>
      <c r="G1110" s="23" t="s">
        <v>1354</v>
      </c>
      <c r="H1110" s="2" t="s">
        <v>61</v>
      </c>
      <c r="I1110" s="2" t="s">
        <v>61</v>
      </c>
      <c r="J1110" s="2" t="s">
        <v>61</v>
      </c>
      <c r="K1110" s="2" t="s">
        <v>61</v>
      </c>
      <c r="L1110" s="43" t="s">
        <v>17088</v>
      </c>
      <c r="M1110" s="2" t="s">
        <v>133</v>
      </c>
      <c r="N1110" s="2">
        <v>24.405370000000001</v>
      </c>
      <c r="O1110" s="2">
        <v>54.565019999999997</v>
      </c>
      <c r="P1110" s="2" t="s">
        <v>64</v>
      </c>
      <c r="Q1110" s="2" t="s">
        <v>65</v>
      </c>
      <c r="R1110" s="43" t="s">
        <v>18854</v>
      </c>
      <c r="S1110" s="41" t="s">
        <v>1554</v>
      </c>
      <c r="T1110" s="41" t="s">
        <v>18460</v>
      </c>
      <c r="U1110" s="2" t="s">
        <v>16803</v>
      </c>
      <c r="V1110" s="2" t="s">
        <v>253</v>
      </c>
      <c r="W1110" s="41" t="s">
        <v>17588</v>
      </c>
      <c r="X1110" s="2" t="s">
        <v>68</v>
      </c>
      <c r="Y1110" s="2" t="s">
        <v>102</v>
      </c>
      <c r="Z1110" s="2" t="s">
        <v>20</v>
      </c>
      <c r="AA1110" s="2" t="s">
        <v>16241</v>
      </c>
      <c r="AB1110" s="2" t="s">
        <v>103</v>
      </c>
      <c r="AC1110" s="2" t="s">
        <v>18268</v>
      </c>
      <c r="AD1110" s="2">
        <v>2042600</v>
      </c>
      <c r="AE1110" s="2">
        <v>36.5</v>
      </c>
      <c r="AF1110" s="2"/>
      <c r="AG1110" s="2"/>
      <c r="AH1110" s="2" t="s">
        <v>18270</v>
      </c>
      <c r="AI1110" s="2">
        <v>3</v>
      </c>
      <c r="AJ1110" s="2">
        <v>3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 t="s">
        <v>78</v>
      </c>
      <c r="CE1110" s="2" t="s">
        <v>1355</v>
      </c>
      <c r="CF1110" s="2" t="s">
        <v>15680</v>
      </c>
      <c r="CG1110" s="2" t="e">
        <v>#N/A</v>
      </c>
      <c r="CH1110" s="2" t="s">
        <v>15705</v>
      </c>
      <c r="CI1110" s="49"/>
    </row>
    <row r="1111" spans="1:87" x14ac:dyDescent="0.2">
      <c r="A1111" s="2" t="s">
        <v>1359</v>
      </c>
      <c r="B1111" s="2" t="s">
        <v>24152</v>
      </c>
      <c r="C1111" s="2" t="s">
        <v>59</v>
      </c>
      <c r="D1111" s="2" t="s">
        <v>1359</v>
      </c>
      <c r="E1111" s="2" t="s">
        <v>1359</v>
      </c>
      <c r="F1111" s="2" t="s">
        <v>1360</v>
      </c>
      <c r="G1111" s="23" t="s">
        <v>1361</v>
      </c>
      <c r="H1111" s="2" t="s">
        <v>83</v>
      </c>
      <c r="I1111" s="2" t="s">
        <v>61</v>
      </c>
      <c r="J1111" s="2" t="s">
        <v>61</v>
      </c>
      <c r="K1111" s="2" t="s">
        <v>61</v>
      </c>
      <c r="L1111" s="43" t="s">
        <v>17088</v>
      </c>
      <c r="M1111" s="2" t="s">
        <v>133</v>
      </c>
      <c r="N1111" s="39">
        <v>24.455015</v>
      </c>
      <c r="O1111" s="39">
        <v>54.620471100000003</v>
      </c>
      <c r="P1111" s="2" t="s">
        <v>64</v>
      </c>
      <c r="Q1111" s="2" t="s">
        <v>65</v>
      </c>
      <c r="R1111" s="43" t="s">
        <v>18854</v>
      </c>
      <c r="S1111" s="41" t="s">
        <v>1554</v>
      </c>
      <c r="T1111" s="41" t="s">
        <v>18460</v>
      </c>
      <c r="U1111" s="2" t="s">
        <v>16801</v>
      </c>
      <c r="V1111" s="2" t="s">
        <v>253</v>
      </c>
      <c r="W1111" s="41" t="s">
        <v>17588</v>
      </c>
      <c r="X1111" s="2" t="s">
        <v>68</v>
      </c>
      <c r="Y1111" s="2" t="s">
        <v>76</v>
      </c>
      <c r="Z1111" s="2"/>
      <c r="AA1111" s="2" t="s">
        <v>16241</v>
      </c>
      <c r="AB1111" s="2" t="s">
        <v>77</v>
      </c>
      <c r="AC1111" s="2" t="s">
        <v>18268</v>
      </c>
      <c r="AD1111" s="2">
        <v>2042400</v>
      </c>
      <c r="AE1111" s="2">
        <v>38</v>
      </c>
      <c r="AF1111" s="2"/>
      <c r="AG1111" s="2"/>
      <c r="AH1111" s="2" t="s">
        <v>18270</v>
      </c>
      <c r="AI1111" s="2">
        <v>6</v>
      </c>
      <c r="AJ1111" s="2">
        <v>3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 t="s">
        <v>78</v>
      </c>
      <c r="CE1111" s="2" t="s">
        <v>19385</v>
      </c>
      <c r="CF1111" s="2" t="s">
        <v>15680</v>
      </c>
      <c r="CG1111" s="2" t="e">
        <v>#N/A</v>
      </c>
      <c r="CH1111" s="2" t="s">
        <v>15705</v>
      </c>
      <c r="CI1111" s="49"/>
    </row>
    <row r="1112" spans="1:87" x14ac:dyDescent="0.2">
      <c r="A1112" s="2" t="s">
        <v>1363</v>
      </c>
      <c r="B1112" s="2" t="s">
        <v>24153</v>
      </c>
      <c r="C1112" s="2" t="s">
        <v>59</v>
      </c>
      <c r="D1112" s="2" t="s">
        <v>1363</v>
      </c>
      <c r="E1112" s="2" t="s">
        <v>1363</v>
      </c>
      <c r="F1112" s="2" t="s">
        <v>1364</v>
      </c>
      <c r="G1112" s="23" t="s">
        <v>16347</v>
      </c>
      <c r="H1112" s="2" t="s">
        <v>61</v>
      </c>
      <c r="I1112" s="2" t="s">
        <v>61</v>
      </c>
      <c r="J1112" s="2" t="s">
        <v>61</v>
      </c>
      <c r="K1112" s="2" t="s">
        <v>61</v>
      </c>
      <c r="L1112" s="46">
        <v>41182</v>
      </c>
      <c r="M1112" s="2" t="s">
        <v>133</v>
      </c>
      <c r="N1112" s="39">
        <v>24.322620000000001</v>
      </c>
      <c r="O1112" s="39">
        <v>54.83961</v>
      </c>
      <c r="P1112" s="2" t="s">
        <v>64</v>
      </c>
      <c r="Q1112" s="2" t="s">
        <v>65</v>
      </c>
      <c r="R1112" s="43" t="s">
        <v>18854</v>
      </c>
      <c r="S1112" s="41" t="s">
        <v>1554</v>
      </c>
      <c r="T1112" s="41" t="s">
        <v>18460</v>
      </c>
      <c r="U1112" s="2" t="s">
        <v>16801</v>
      </c>
      <c r="V1112" s="2" t="s">
        <v>528</v>
      </c>
      <c r="W1112" s="41" t="s">
        <v>17588</v>
      </c>
      <c r="X1112" s="2" t="s">
        <v>68</v>
      </c>
      <c r="Y1112" s="2" t="s">
        <v>102</v>
      </c>
      <c r="Z1112" s="2"/>
      <c r="AA1112" s="2" t="s">
        <v>16241</v>
      </c>
      <c r="AB1112" s="2" t="s">
        <v>103</v>
      </c>
      <c r="AC1112" s="2" t="s">
        <v>18269</v>
      </c>
      <c r="AD1112" s="2">
        <v>2436000</v>
      </c>
      <c r="AE1112" s="2">
        <v>58</v>
      </c>
      <c r="AF1112" s="2"/>
      <c r="AG1112" s="2"/>
      <c r="AH1112" s="2" t="s">
        <v>18271</v>
      </c>
      <c r="AI1112" s="2">
        <v>3</v>
      </c>
      <c r="AJ1112" s="2">
        <v>3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 t="s">
        <v>78</v>
      </c>
      <c r="CE1112" s="2" t="s">
        <v>19386</v>
      </c>
      <c r="CF1112" s="2" t="s">
        <v>15686</v>
      </c>
      <c r="CG1112" s="2" t="e">
        <v>#N/A</v>
      </c>
      <c r="CH1112" s="2" t="s">
        <v>15705</v>
      </c>
      <c r="CI1112" s="49"/>
    </row>
    <row r="1113" spans="1:87" x14ac:dyDescent="0.2">
      <c r="A1113" s="2" t="s">
        <v>1365</v>
      </c>
      <c r="B1113" s="2" t="s">
        <v>24154</v>
      </c>
      <c r="C1113" s="2" t="s">
        <v>59</v>
      </c>
      <c r="D1113" s="2" t="s">
        <v>1365</v>
      </c>
      <c r="E1113" s="2" t="s">
        <v>1365</v>
      </c>
      <c r="F1113" s="2" t="s">
        <v>1366</v>
      </c>
      <c r="G1113" s="23" t="s">
        <v>1367</v>
      </c>
      <c r="H1113" s="2" t="s">
        <v>61</v>
      </c>
      <c r="I1113" s="2" t="s">
        <v>61</v>
      </c>
      <c r="J1113" s="2" t="s">
        <v>61</v>
      </c>
      <c r="K1113" s="2" t="s">
        <v>61</v>
      </c>
      <c r="L1113" s="43" t="s">
        <v>17088</v>
      </c>
      <c r="M1113" s="2" t="s">
        <v>133</v>
      </c>
      <c r="N1113" s="2">
        <v>24.352399999999999</v>
      </c>
      <c r="O1113" s="2">
        <v>54.626959999999997</v>
      </c>
      <c r="P1113" s="2" t="s">
        <v>64</v>
      </c>
      <c r="Q1113" s="2" t="s">
        <v>65</v>
      </c>
      <c r="R1113" s="43" t="s">
        <v>18854</v>
      </c>
      <c r="S1113" s="41" t="s">
        <v>1554</v>
      </c>
      <c r="T1113" s="41" t="s">
        <v>18460</v>
      </c>
      <c r="U1113" s="2" t="s">
        <v>16803</v>
      </c>
      <c r="V1113" s="2" t="s">
        <v>253</v>
      </c>
      <c r="W1113" s="41" t="s">
        <v>17588</v>
      </c>
      <c r="X1113" s="2" t="s">
        <v>68</v>
      </c>
      <c r="Y1113" s="2" t="s">
        <v>76</v>
      </c>
      <c r="Z1113" s="2"/>
      <c r="AA1113" s="2" t="s">
        <v>16241</v>
      </c>
      <c r="AB1113" s="2" t="s">
        <v>77</v>
      </c>
      <c r="AC1113" s="2" t="s">
        <v>18268</v>
      </c>
      <c r="AD1113" s="2">
        <v>2004500</v>
      </c>
      <c r="AE1113" s="2">
        <v>38</v>
      </c>
      <c r="AF1113" s="2"/>
      <c r="AG1113" s="2"/>
      <c r="AH1113" s="2" t="s">
        <v>18270</v>
      </c>
      <c r="AI1113" s="2">
        <v>4</v>
      </c>
      <c r="AJ1113" s="2">
        <v>3</v>
      </c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 t="s">
        <v>78</v>
      </c>
      <c r="CE1113" s="2" t="s">
        <v>19387</v>
      </c>
      <c r="CF1113" s="2" t="s">
        <v>15680</v>
      </c>
      <c r="CG1113" s="2" t="e">
        <v>#N/A</v>
      </c>
      <c r="CH1113" s="2" t="s">
        <v>15705</v>
      </c>
      <c r="CI1113" s="49"/>
    </row>
    <row r="1114" spans="1:87" x14ac:dyDescent="0.2">
      <c r="A1114" s="2" t="s">
        <v>1368</v>
      </c>
      <c r="B1114" s="2" t="s">
        <v>24155</v>
      </c>
      <c r="C1114" s="2" t="s">
        <v>59</v>
      </c>
      <c r="D1114" s="2" t="s">
        <v>1368</v>
      </c>
      <c r="E1114" s="2" t="s">
        <v>1368</v>
      </c>
      <c r="F1114" s="2" t="s">
        <v>1369</v>
      </c>
      <c r="G1114" s="23" t="s">
        <v>1370</v>
      </c>
      <c r="H1114" s="2" t="s">
        <v>61</v>
      </c>
      <c r="I1114" s="2" t="s">
        <v>61</v>
      </c>
      <c r="J1114" s="2" t="s">
        <v>61</v>
      </c>
      <c r="K1114" s="2" t="s">
        <v>61</v>
      </c>
      <c r="L1114" s="46">
        <v>40493</v>
      </c>
      <c r="M1114" s="2" t="s">
        <v>133</v>
      </c>
      <c r="N1114" s="39">
        <v>24.365926300000002</v>
      </c>
      <c r="O1114" s="39">
        <v>54.6330399</v>
      </c>
      <c r="P1114" s="2" t="s">
        <v>64</v>
      </c>
      <c r="Q1114" s="2" t="s">
        <v>65</v>
      </c>
      <c r="R1114" s="43" t="s">
        <v>18854</v>
      </c>
      <c r="S1114" s="41" t="s">
        <v>1554</v>
      </c>
      <c r="T1114" s="41" t="s">
        <v>18460</v>
      </c>
      <c r="U1114" s="2" t="s">
        <v>16801</v>
      </c>
      <c r="V1114" s="2" t="s">
        <v>134</v>
      </c>
      <c r="W1114" s="41" t="s">
        <v>17588</v>
      </c>
      <c r="X1114" s="2" t="s">
        <v>68</v>
      </c>
      <c r="Y1114" s="2" t="s">
        <v>86</v>
      </c>
      <c r="Z1114" s="2"/>
      <c r="AA1114" s="2" t="s">
        <v>16241</v>
      </c>
      <c r="AB1114" s="2" t="s">
        <v>87</v>
      </c>
      <c r="AC1114" s="2" t="s">
        <v>18268</v>
      </c>
      <c r="AD1114" s="2">
        <v>2004500</v>
      </c>
      <c r="AE1114" s="2">
        <v>28</v>
      </c>
      <c r="AF1114" s="2"/>
      <c r="AG1114" s="2"/>
      <c r="AH1114" s="2" t="s">
        <v>18270</v>
      </c>
      <c r="AI1114" s="2">
        <v>3</v>
      </c>
      <c r="AJ1114" s="2">
        <v>3</v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 t="s">
        <v>78</v>
      </c>
      <c r="CE1114" s="2" t="s">
        <v>1371</v>
      </c>
      <c r="CF1114" s="2" t="s">
        <v>15683</v>
      </c>
      <c r="CG1114" s="2" t="e">
        <v>#N/A</v>
      </c>
      <c r="CH1114" s="2" t="s">
        <v>15705</v>
      </c>
      <c r="CI1114" s="49"/>
    </row>
    <row r="1115" spans="1:87" x14ac:dyDescent="0.2">
      <c r="A1115" s="2" t="s">
        <v>1372</v>
      </c>
      <c r="B1115" s="2" t="s">
        <v>24156</v>
      </c>
      <c r="C1115" s="2" t="s">
        <v>59</v>
      </c>
      <c r="D1115" s="2" t="s">
        <v>1372</v>
      </c>
      <c r="E1115" s="2" t="s">
        <v>1372</v>
      </c>
      <c r="F1115" s="2" t="s">
        <v>1373</v>
      </c>
      <c r="G1115" s="23" t="s">
        <v>1374</v>
      </c>
      <c r="H1115" s="2" t="s">
        <v>61</v>
      </c>
      <c r="I1115" s="2" t="s">
        <v>61</v>
      </c>
      <c r="J1115" s="2" t="s">
        <v>61</v>
      </c>
      <c r="K1115" s="2" t="s">
        <v>61</v>
      </c>
      <c r="L1115" s="43" t="s">
        <v>17088</v>
      </c>
      <c r="M1115" s="2" t="s">
        <v>133</v>
      </c>
      <c r="N1115" s="2">
        <v>24.37</v>
      </c>
      <c r="O1115" s="2">
        <v>54.660110000000003</v>
      </c>
      <c r="P1115" s="2" t="s">
        <v>64</v>
      </c>
      <c r="Q1115" s="2" t="s">
        <v>65</v>
      </c>
      <c r="R1115" s="43" t="s">
        <v>18854</v>
      </c>
      <c r="S1115" s="41" t="s">
        <v>1554</v>
      </c>
      <c r="T1115" s="41" t="s">
        <v>18460</v>
      </c>
      <c r="U1115" s="2" t="s">
        <v>16803</v>
      </c>
      <c r="V1115" s="2" t="s">
        <v>253</v>
      </c>
      <c r="W1115" s="41" t="s">
        <v>17588</v>
      </c>
      <c r="X1115" s="2" t="s">
        <v>68</v>
      </c>
      <c r="Y1115" s="2" t="s">
        <v>102</v>
      </c>
      <c r="Z1115" s="2"/>
      <c r="AA1115" s="2" t="s">
        <v>16241</v>
      </c>
      <c r="AB1115" s="2" t="s">
        <v>103</v>
      </c>
      <c r="AC1115" s="2" t="s">
        <v>18268</v>
      </c>
      <c r="AD1115" s="2">
        <v>2046400</v>
      </c>
      <c r="AE1115" s="2">
        <v>40</v>
      </c>
      <c r="AF1115" s="2"/>
      <c r="AG1115" s="2"/>
      <c r="AH1115" s="2" t="s">
        <v>18270</v>
      </c>
      <c r="AI1115" s="2">
        <v>3</v>
      </c>
      <c r="AJ1115" s="2">
        <v>3</v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 t="s">
        <v>78</v>
      </c>
      <c r="CE1115" s="2" t="s">
        <v>19388</v>
      </c>
      <c r="CF1115" s="2" t="s">
        <v>15680</v>
      </c>
      <c r="CG1115" s="2" t="e">
        <v>#N/A</v>
      </c>
      <c r="CH1115" s="2" t="s">
        <v>15705</v>
      </c>
      <c r="CI1115" s="49"/>
    </row>
    <row r="1116" spans="1:87" x14ac:dyDescent="0.2">
      <c r="A1116" s="2" t="s">
        <v>1375</v>
      </c>
      <c r="B1116" s="2" t="s">
        <v>24157</v>
      </c>
      <c r="C1116" s="2" t="s">
        <v>59</v>
      </c>
      <c r="D1116" s="2" t="s">
        <v>1375</v>
      </c>
      <c r="E1116" s="2" t="s">
        <v>1375</v>
      </c>
      <c r="F1116" s="2" t="s">
        <v>1376</v>
      </c>
      <c r="G1116" s="23" t="s">
        <v>1377</v>
      </c>
      <c r="H1116" s="2" t="s">
        <v>61</v>
      </c>
      <c r="I1116" s="2" t="s">
        <v>61</v>
      </c>
      <c r="J1116" s="2" t="s">
        <v>61</v>
      </c>
      <c r="K1116" s="2" t="s">
        <v>61</v>
      </c>
      <c r="L1116" s="43" t="s">
        <v>17088</v>
      </c>
      <c r="M1116" s="2" t="s">
        <v>133</v>
      </c>
      <c r="N1116" s="2">
        <v>24.375109999999999</v>
      </c>
      <c r="O1116" s="2">
        <v>54.640979999999999</v>
      </c>
      <c r="P1116" s="2" t="s">
        <v>64</v>
      </c>
      <c r="Q1116" s="2" t="s">
        <v>65</v>
      </c>
      <c r="R1116" s="43" t="s">
        <v>18854</v>
      </c>
      <c r="S1116" s="41" t="s">
        <v>1554</v>
      </c>
      <c r="T1116" s="41" t="s">
        <v>18460</v>
      </c>
      <c r="U1116" s="2" t="s">
        <v>16801</v>
      </c>
      <c r="V1116" s="2" t="s">
        <v>253</v>
      </c>
      <c r="W1116" s="41" t="s">
        <v>17588</v>
      </c>
      <c r="X1116" s="2" t="s">
        <v>68</v>
      </c>
      <c r="Y1116" s="2" t="s">
        <v>76</v>
      </c>
      <c r="Z1116" s="2"/>
      <c r="AA1116" s="2" t="s">
        <v>16241</v>
      </c>
      <c r="AB1116" s="2" t="s">
        <v>77</v>
      </c>
      <c r="AC1116" s="2" t="s">
        <v>18268</v>
      </c>
      <c r="AD1116" s="2">
        <v>2004500</v>
      </c>
      <c r="AE1116" s="2">
        <v>39</v>
      </c>
      <c r="AF1116" s="2"/>
      <c r="AG1116" s="2"/>
      <c r="AH1116" s="2" t="s">
        <v>18270</v>
      </c>
      <c r="AI1116" s="2">
        <v>7</v>
      </c>
      <c r="AJ1116" s="2">
        <v>3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 t="s">
        <v>628</v>
      </c>
      <c r="CE1116" s="2" t="s">
        <v>1378</v>
      </c>
      <c r="CF1116" s="2" t="s">
        <v>15680</v>
      </c>
      <c r="CG1116" s="2" t="e">
        <v>#N/A</v>
      </c>
      <c r="CH1116" s="2" t="s">
        <v>15705</v>
      </c>
      <c r="CI1116" s="49"/>
    </row>
    <row r="1117" spans="1:87" x14ac:dyDescent="0.2">
      <c r="A1117" s="2" t="s">
        <v>1390</v>
      </c>
      <c r="B1117" s="2" t="s">
        <v>24158</v>
      </c>
      <c r="C1117" s="2" t="s">
        <v>59</v>
      </c>
      <c r="D1117" s="2" t="s">
        <v>1390</v>
      </c>
      <c r="E1117" s="2" t="s">
        <v>1390</v>
      </c>
      <c r="F1117" s="2" t="s">
        <v>1391</v>
      </c>
      <c r="G1117" s="23" t="s">
        <v>1392</v>
      </c>
      <c r="H1117" s="2" t="s">
        <v>61</v>
      </c>
      <c r="I1117" s="2" t="s">
        <v>61</v>
      </c>
      <c r="J1117" s="2" t="s">
        <v>61</v>
      </c>
      <c r="K1117" s="2" t="s">
        <v>61</v>
      </c>
      <c r="L1117" s="46">
        <v>40458</v>
      </c>
      <c r="M1117" s="2" t="s">
        <v>133</v>
      </c>
      <c r="N1117" s="39">
        <v>24.406662499999999</v>
      </c>
      <c r="O1117" s="39">
        <v>54.681764999999999</v>
      </c>
      <c r="P1117" s="2" t="s">
        <v>64</v>
      </c>
      <c r="Q1117" s="2" t="s">
        <v>65</v>
      </c>
      <c r="R1117" s="43" t="s">
        <v>16802</v>
      </c>
      <c r="S1117" s="41" t="s">
        <v>4932</v>
      </c>
      <c r="T1117" s="41" t="s">
        <v>18462</v>
      </c>
      <c r="U1117" s="2" t="s">
        <v>6245</v>
      </c>
      <c r="V1117" s="2" t="s">
        <v>360</v>
      </c>
      <c r="W1117" s="41" t="s">
        <v>17588</v>
      </c>
      <c r="X1117" s="2" t="s">
        <v>68</v>
      </c>
      <c r="Y1117" s="2" t="s">
        <v>102</v>
      </c>
      <c r="Z1117" s="2"/>
      <c r="AA1117" s="2" t="s">
        <v>16241</v>
      </c>
      <c r="AB1117" s="2" t="s">
        <v>103</v>
      </c>
      <c r="AC1117" s="2" t="s">
        <v>18268</v>
      </c>
      <c r="AD1117" s="2">
        <v>2046500</v>
      </c>
      <c r="AE1117" s="2">
        <v>28.5</v>
      </c>
      <c r="AF1117" s="2"/>
      <c r="AG1117" s="2"/>
      <c r="AH1117" s="2" t="s">
        <v>18270</v>
      </c>
      <c r="AI1117" s="2">
        <v>3</v>
      </c>
      <c r="AJ1117" s="2">
        <v>3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 t="s">
        <v>78</v>
      </c>
      <c r="CE1117" s="2" t="s">
        <v>1393</v>
      </c>
      <c r="CF1117" s="2" t="s">
        <v>15683</v>
      </c>
      <c r="CG1117" s="2" t="s">
        <v>253</v>
      </c>
      <c r="CH1117" s="2" t="s">
        <v>15706</v>
      </c>
      <c r="CI1117" s="49"/>
    </row>
    <row r="1118" spans="1:87" x14ac:dyDescent="0.2">
      <c r="A1118" s="2" t="s">
        <v>1379</v>
      </c>
      <c r="B1118" s="2" t="s">
        <v>24159</v>
      </c>
      <c r="C1118" s="2" t="s">
        <v>59</v>
      </c>
      <c r="D1118" s="2" t="s">
        <v>1379</v>
      </c>
      <c r="E1118" s="2" t="s">
        <v>1379</v>
      </c>
      <c r="F1118" s="2" t="s">
        <v>1380</v>
      </c>
      <c r="G1118" s="23" t="s">
        <v>1381</v>
      </c>
      <c r="H1118" s="2" t="s">
        <v>83</v>
      </c>
      <c r="I1118" s="2" t="s">
        <v>61</v>
      </c>
      <c r="J1118" s="2" t="s">
        <v>61</v>
      </c>
      <c r="K1118" s="2" t="s">
        <v>61</v>
      </c>
      <c r="L1118" s="43" t="s">
        <v>17088</v>
      </c>
      <c r="M1118" s="2" t="s">
        <v>133</v>
      </c>
      <c r="N1118" s="39">
        <v>24.383959999999998</v>
      </c>
      <c r="O1118" s="39">
        <v>54.6387</v>
      </c>
      <c r="P1118" s="2" t="s">
        <v>64</v>
      </c>
      <c r="Q1118" s="2" t="s">
        <v>65</v>
      </c>
      <c r="R1118" s="43" t="s">
        <v>18854</v>
      </c>
      <c r="S1118" s="41" t="s">
        <v>1554</v>
      </c>
      <c r="T1118" s="41" t="s">
        <v>18460</v>
      </c>
      <c r="U1118" s="2" t="s">
        <v>16801</v>
      </c>
      <c r="V1118" s="2" t="s">
        <v>528</v>
      </c>
      <c r="W1118" s="41" t="s">
        <v>17588</v>
      </c>
      <c r="X1118" s="2" t="s">
        <v>68</v>
      </c>
      <c r="Y1118" s="2" t="s">
        <v>102</v>
      </c>
      <c r="Z1118" s="2"/>
      <c r="AA1118" s="2" t="s">
        <v>16241</v>
      </c>
      <c r="AB1118" s="2" t="s">
        <v>103</v>
      </c>
      <c r="AC1118" s="2" t="s">
        <v>18268</v>
      </c>
      <c r="AD1118" s="2">
        <v>2004500</v>
      </c>
      <c r="AE1118" s="2">
        <v>38</v>
      </c>
      <c r="AF1118" s="2"/>
      <c r="AG1118" s="2"/>
      <c r="AH1118" s="2" t="s">
        <v>18270</v>
      </c>
      <c r="AI1118" s="2">
        <v>9</v>
      </c>
      <c r="AJ1118" s="2">
        <v>3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 t="s">
        <v>78</v>
      </c>
      <c r="CE1118" s="2" t="s">
        <v>1382</v>
      </c>
      <c r="CF1118" s="2" t="s">
        <v>15680</v>
      </c>
      <c r="CG1118" s="2" t="e">
        <v>#N/A</v>
      </c>
      <c r="CH1118" s="2" t="s">
        <v>15705</v>
      </c>
      <c r="CI1118" s="49"/>
    </row>
    <row r="1119" spans="1:87" x14ac:dyDescent="0.2">
      <c r="A1119" s="2" t="s">
        <v>1383</v>
      </c>
      <c r="B1119" s="2" t="s">
        <v>24160</v>
      </c>
      <c r="C1119" s="2" t="s">
        <v>59</v>
      </c>
      <c r="D1119" s="2" t="s">
        <v>1383</v>
      </c>
      <c r="E1119" s="2" t="s">
        <v>1383</v>
      </c>
      <c r="F1119" s="2" t="s">
        <v>1384</v>
      </c>
      <c r="G1119" s="23" t="s">
        <v>1385</v>
      </c>
      <c r="H1119" s="2" t="s">
        <v>61</v>
      </c>
      <c r="I1119" s="2" t="s">
        <v>61</v>
      </c>
      <c r="J1119" s="2" t="s">
        <v>61</v>
      </c>
      <c r="K1119" s="2" t="s">
        <v>61</v>
      </c>
      <c r="L1119" s="43" t="s">
        <v>17088</v>
      </c>
      <c r="M1119" s="2" t="s">
        <v>133</v>
      </c>
      <c r="N1119" s="2">
        <v>24.384740000000001</v>
      </c>
      <c r="O1119" s="2">
        <v>54.65137</v>
      </c>
      <c r="P1119" s="2" t="s">
        <v>64</v>
      </c>
      <c r="Q1119" s="2" t="s">
        <v>65</v>
      </c>
      <c r="R1119" s="43" t="s">
        <v>18854</v>
      </c>
      <c r="S1119" s="41" t="s">
        <v>1554</v>
      </c>
      <c r="T1119" s="41" t="s">
        <v>18460</v>
      </c>
      <c r="U1119" s="2" t="s">
        <v>16803</v>
      </c>
      <c r="V1119" s="2" t="s">
        <v>253</v>
      </c>
      <c r="W1119" s="41" t="s">
        <v>17588</v>
      </c>
      <c r="X1119" s="2" t="s">
        <v>68</v>
      </c>
      <c r="Y1119" s="2" t="s">
        <v>102</v>
      </c>
      <c r="Z1119" s="2"/>
      <c r="AA1119" s="2" t="s">
        <v>16241</v>
      </c>
      <c r="AB1119" s="2" t="s">
        <v>103</v>
      </c>
      <c r="AC1119" s="2" t="s">
        <v>18268</v>
      </c>
      <c r="AD1119" s="2">
        <v>2004500</v>
      </c>
      <c r="AE1119" s="2">
        <v>38</v>
      </c>
      <c r="AF1119" s="2"/>
      <c r="AG1119" s="2"/>
      <c r="AH1119" s="2" t="s">
        <v>18270</v>
      </c>
      <c r="AI1119" s="2">
        <v>3</v>
      </c>
      <c r="AJ1119" s="2">
        <v>3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 t="s">
        <v>78</v>
      </c>
      <c r="CE1119" s="2" t="s">
        <v>1386</v>
      </c>
      <c r="CF1119" s="2" t="s">
        <v>15680</v>
      </c>
      <c r="CG1119" s="2" t="e">
        <v>#N/A</v>
      </c>
      <c r="CH1119" s="2" t="s">
        <v>15705</v>
      </c>
      <c r="CI1119" s="49"/>
    </row>
    <row r="1120" spans="1:87" x14ac:dyDescent="0.2">
      <c r="A1120" s="2" t="s">
        <v>1387</v>
      </c>
      <c r="B1120" s="2" t="s">
        <v>24161</v>
      </c>
      <c r="C1120" s="2" t="s">
        <v>59</v>
      </c>
      <c r="D1120" s="2" t="s">
        <v>1387</v>
      </c>
      <c r="E1120" s="2" t="s">
        <v>1387</v>
      </c>
      <c r="F1120" s="2" t="s">
        <v>1388</v>
      </c>
      <c r="G1120" s="23" t="s">
        <v>1389</v>
      </c>
      <c r="H1120" s="2" t="s">
        <v>61</v>
      </c>
      <c r="I1120" s="2" t="s">
        <v>61</v>
      </c>
      <c r="J1120" s="2" t="s">
        <v>61</v>
      </c>
      <c r="K1120" s="2" t="s">
        <v>61</v>
      </c>
      <c r="L1120" s="43" t="s">
        <v>17088</v>
      </c>
      <c r="M1120" s="2" t="s">
        <v>133</v>
      </c>
      <c r="N1120" s="2">
        <v>24.39573</v>
      </c>
      <c r="O1120" s="2">
        <v>54.655610000000003</v>
      </c>
      <c r="P1120" s="2" t="s">
        <v>64</v>
      </c>
      <c r="Q1120" s="2" t="s">
        <v>65</v>
      </c>
      <c r="R1120" s="43" t="s">
        <v>18854</v>
      </c>
      <c r="S1120" s="41" t="s">
        <v>1554</v>
      </c>
      <c r="T1120" s="41" t="s">
        <v>18460</v>
      </c>
      <c r="U1120" s="2" t="s">
        <v>16803</v>
      </c>
      <c r="V1120" s="2" t="s">
        <v>253</v>
      </c>
      <c r="W1120" s="41" t="s">
        <v>17588</v>
      </c>
      <c r="X1120" s="2" t="s">
        <v>68</v>
      </c>
      <c r="Y1120" s="2" t="s">
        <v>102</v>
      </c>
      <c r="Z1120" s="2"/>
      <c r="AA1120" s="2" t="s">
        <v>16241</v>
      </c>
      <c r="AB1120" s="2" t="s">
        <v>103</v>
      </c>
      <c r="AC1120" s="2" t="s">
        <v>18268</v>
      </c>
      <c r="AD1120" s="2">
        <v>2004500</v>
      </c>
      <c r="AE1120" s="2">
        <v>38.5</v>
      </c>
      <c r="AF1120" s="2"/>
      <c r="AG1120" s="2"/>
      <c r="AH1120" s="2" t="s">
        <v>18270</v>
      </c>
      <c r="AI1120" s="2">
        <v>3</v>
      </c>
      <c r="AJ1120" s="2">
        <v>3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 t="s">
        <v>628</v>
      </c>
      <c r="CE1120" s="2" t="s">
        <v>19389</v>
      </c>
      <c r="CF1120" s="2" t="s">
        <v>15680</v>
      </c>
      <c r="CG1120" s="2" t="e">
        <v>#N/A</v>
      </c>
      <c r="CH1120" s="2" t="s">
        <v>15705</v>
      </c>
      <c r="CI1120" s="49"/>
    </row>
    <row r="1121" spans="1:87" x14ac:dyDescent="0.2">
      <c r="A1121" s="2" t="s">
        <v>1394</v>
      </c>
      <c r="B1121" s="2" t="s">
        <v>24162</v>
      </c>
      <c r="C1121" s="2" t="s">
        <v>59</v>
      </c>
      <c r="D1121" s="2" t="s">
        <v>1394</v>
      </c>
      <c r="E1121" s="2" t="s">
        <v>1394</v>
      </c>
      <c r="F1121" s="2" t="s">
        <v>1395</v>
      </c>
      <c r="G1121" s="23" t="s">
        <v>1396</v>
      </c>
      <c r="H1121" s="2" t="s">
        <v>61</v>
      </c>
      <c r="I1121" s="2" t="s">
        <v>61</v>
      </c>
      <c r="J1121" s="2" t="s">
        <v>61</v>
      </c>
      <c r="K1121" s="2" t="s">
        <v>61</v>
      </c>
      <c r="L1121" s="43" t="s">
        <v>17088</v>
      </c>
      <c r="M1121" s="2" t="s">
        <v>133</v>
      </c>
      <c r="N1121" s="39">
        <v>24.383274</v>
      </c>
      <c r="O1121" s="39">
        <v>54.691651</v>
      </c>
      <c r="P1121" s="2" t="s">
        <v>64</v>
      </c>
      <c r="Q1121" s="2" t="s">
        <v>65</v>
      </c>
      <c r="R1121" s="43" t="s">
        <v>18854</v>
      </c>
      <c r="S1121" s="41" t="s">
        <v>1554</v>
      </c>
      <c r="T1121" s="41" t="s">
        <v>18460</v>
      </c>
      <c r="U1121" s="2" t="s">
        <v>16801</v>
      </c>
      <c r="V1121" s="2" t="s">
        <v>253</v>
      </c>
      <c r="W1121" s="41" t="s">
        <v>17588</v>
      </c>
      <c r="X1121" s="2" t="s">
        <v>68</v>
      </c>
      <c r="Y1121" s="2" t="s">
        <v>76</v>
      </c>
      <c r="Z1121" s="2" t="s">
        <v>20</v>
      </c>
      <c r="AA1121" s="2" t="s">
        <v>16241</v>
      </c>
      <c r="AB1121" s="2" t="s">
        <v>77</v>
      </c>
      <c r="AC1121" s="2" t="s">
        <v>18268</v>
      </c>
      <c r="AD1121" s="2">
        <v>2046500</v>
      </c>
      <c r="AE1121" s="2">
        <v>37</v>
      </c>
      <c r="AF1121" s="2"/>
      <c r="AG1121" s="2"/>
      <c r="AH1121" s="2" t="s">
        <v>18270</v>
      </c>
      <c r="AI1121" s="2">
        <v>7</v>
      </c>
      <c r="AJ1121" s="2">
        <v>3</v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 t="s">
        <v>78</v>
      </c>
      <c r="CE1121" s="2" t="s">
        <v>19390</v>
      </c>
      <c r="CF1121" s="2" t="s">
        <v>15680</v>
      </c>
      <c r="CG1121" s="2" t="e">
        <v>#N/A</v>
      </c>
      <c r="CH1121" s="2" t="s">
        <v>15705</v>
      </c>
      <c r="CI1121" s="49"/>
    </row>
    <row r="1122" spans="1:87" x14ac:dyDescent="0.2">
      <c r="A1122" s="2" t="s">
        <v>1409</v>
      </c>
      <c r="B1122" s="2" t="s">
        <v>24163</v>
      </c>
      <c r="C1122" s="2" t="s">
        <v>59</v>
      </c>
      <c r="D1122" s="2" t="s">
        <v>1409</v>
      </c>
      <c r="E1122" s="2" t="s">
        <v>1409</v>
      </c>
      <c r="F1122" s="2" t="s">
        <v>1410</v>
      </c>
      <c r="G1122" s="23" t="s">
        <v>1411</v>
      </c>
      <c r="H1122" s="2" t="s">
        <v>61</v>
      </c>
      <c r="I1122" s="2" t="s">
        <v>61</v>
      </c>
      <c r="J1122" s="2" t="s">
        <v>61</v>
      </c>
      <c r="K1122" s="2" t="s">
        <v>61</v>
      </c>
      <c r="L1122" s="43" t="s">
        <v>17088</v>
      </c>
      <c r="M1122" s="2" t="s">
        <v>133</v>
      </c>
      <c r="N1122" s="2">
        <v>24.385179999999998</v>
      </c>
      <c r="O1122" s="2">
        <v>54.740707</v>
      </c>
      <c r="P1122" s="2" t="s">
        <v>64</v>
      </c>
      <c r="Q1122" s="2" t="s">
        <v>65</v>
      </c>
      <c r="R1122" s="43" t="s">
        <v>16802</v>
      </c>
      <c r="S1122" s="41" t="s">
        <v>4932</v>
      </c>
      <c r="T1122" s="41" t="s">
        <v>18462</v>
      </c>
      <c r="U1122" s="2" t="s">
        <v>6245</v>
      </c>
      <c r="V1122" s="2" t="s">
        <v>360</v>
      </c>
      <c r="W1122" s="41" t="s">
        <v>17588</v>
      </c>
      <c r="X1122" s="2" t="s">
        <v>68</v>
      </c>
      <c r="Y1122" s="2" t="s">
        <v>102</v>
      </c>
      <c r="Z1122" s="2"/>
      <c r="AA1122" s="2" t="s">
        <v>16241</v>
      </c>
      <c r="AB1122" s="2" t="s">
        <v>103</v>
      </c>
      <c r="AC1122" s="2" t="s">
        <v>18268</v>
      </c>
      <c r="AD1122" s="2">
        <v>2046900</v>
      </c>
      <c r="AE1122" s="2">
        <v>28</v>
      </c>
      <c r="AF1122" s="2"/>
      <c r="AG1122" s="2"/>
      <c r="AH1122" s="2" t="s">
        <v>18270</v>
      </c>
      <c r="AI1122" s="2">
        <v>4</v>
      </c>
      <c r="AJ1122" s="2">
        <v>3</v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 t="s">
        <v>78</v>
      </c>
      <c r="CE1122" s="2" t="s">
        <v>1412</v>
      </c>
      <c r="CF1122" s="2" t="s">
        <v>15685</v>
      </c>
      <c r="CG1122" s="2" t="s">
        <v>17390</v>
      </c>
      <c r="CH1122" s="2" t="s">
        <v>15706</v>
      </c>
      <c r="CI1122" s="49"/>
    </row>
    <row r="1123" spans="1:87" x14ac:dyDescent="0.2">
      <c r="A1123" s="2" t="s">
        <v>1397</v>
      </c>
      <c r="B1123" s="2" t="s">
        <v>24164</v>
      </c>
      <c r="C1123" s="2" t="s">
        <v>59</v>
      </c>
      <c r="D1123" s="2"/>
      <c r="E1123" s="2" t="s">
        <v>1397</v>
      </c>
      <c r="F1123" s="2" t="s">
        <v>1398</v>
      </c>
      <c r="G1123" s="23" t="s">
        <v>1399</v>
      </c>
      <c r="H1123" s="2"/>
      <c r="I1123" s="2" t="s">
        <v>61</v>
      </c>
      <c r="J1123" s="2" t="s">
        <v>61</v>
      </c>
      <c r="K1123" s="2" t="s">
        <v>61</v>
      </c>
      <c r="L1123" s="43" t="s">
        <v>17088</v>
      </c>
      <c r="M1123" s="2" t="s">
        <v>133</v>
      </c>
      <c r="N1123" s="2">
        <v>24.376329999999999</v>
      </c>
      <c r="O1123" s="2">
        <v>54.700409999999998</v>
      </c>
      <c r="P1123" s="2" t="s">
        <v>64</v>
      </c>
      <c r="Q1123" s="2" t="s">
        <v>65</v>
      </c>
      <c r="R1123" s="43" t="s">
        <v>18854</v>
      </c>
      <c r="S1123" s="41" t="s">
        <v>1554</v>
      </c>
      <c r="T1123" s="41" t="s">
        <v>18460</v>
      </c>
      <c r="U1123" s="2" t="s">
        <v>16803</v>
      </c>
      <c r="V1123" s="2" t="s">
        <v>253</v>
      </c>
      <c r="W1123" s="41" t="s">
        <v>17589</v>
      </c>
      <c r="X1123" s="2" t="s">
        <v>68</v>
      </c>
      <c r="Y1123" s="2" t="s">
        <v>102</v>
      </c>
      <c r="Z1123" s="2"/>
      <c r="AA1123" s="2" t="s">
        <v>16241</v>
      </c>
      <c r="AB1123" s="2" t="s">
        <v>103</v>
      </c>
      <c r="AC1123" s="2" t="s">
        <v>18268</v>
      </c>
      <c r="AD1123" s="2">
        <v>2046500</v>
      </c>
      <c r="AE1123" s="2">
        <v>30</v>
      </c>
      <c r="AF1123" s="2"/>
      <c r="AG1123" s="2"/>
      <c r="AH1123" s="2" t="s">
        <v>18270</v>
      </c>
      <c r="AI1123" s="2">
        <v>6</v>
      </c>
      <c r="AJ1123" s="2">
        <v>3</v>
      </c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 t="s">
        <v>78</v>
      </c>
      <c r="CE1123" s="2" t="s">
        <v>1400</v>
      </c>
      <c r="CF1123" s="2" t="s">
        <v>15683</v>
      </c>
      <c r="CG1123" s="2" t="e">
        <v>#N/A</v>
      </c>
      <c r="CH1123" s="2" t="s">
        <v>15705</v>
      </c>
      <c r="CI1123" s="49"/>
    </row>
    <row r="1124" spans="1:87" x14ac:dyDescent="0.2">
      <c r="A1124" s="2" t="s">
        <v>1401</v>
      </c>
      <c r="B1124" s="2" t="s">
        <v>24165</v>
      </c>
      <c r="C1124" s="2" t="s">
        <v>59</v>
      </c>
      <c r="D1124" s="2" t="s">
        <v>1401</v>
      </c>
      <c r="E1124" s="2" t="s">
        <v>1401</v>
      </c>
      <c r="F1124" s="2" t="s">
        <v>1402</v>
      </c>
      <c r="G1124" s="23" t="s">
        <v>1403</v>
      </c>
      <c r="H1124" s="2" t="s">
        <v>61</v>
      </c>
      <c r="I1124" s="2" t="s">
        <v>61</v>
      </c>
      <c r="J1124" s="2" t="s">
        <v>61</v>
      </c>
      <c r="K1124" s="2" t="s">
        <v>61</v>
      </c>
      <c r="L1124" s="43" t="s">
        <v>17088</v>
      </c>
      <c r="M1124" s="2" t="s">
        <v>133</v>
      </c>
      <c r="N1124" s="2">
        <v>24.360489999999999</v>
      </c>
      <c r="O1124" s="2">
        <v>54.707439999999998</v>
      </c>
      <c r="P1124" s="2" t="s">
        <v>64</v>
      </c>
      <c r="Q1124" s="2" t="s">
        <v>65</v>
      </c>
      <c r="R1124" s="43" t="s">
        <v>18854</v>
      </c>
      <c r="S1124" s="41" t="s">
        <v>1554</v>
      </c>
      <c r="T1124" s="41" t="s">
        <v>18460</v>
      </c>
      <c r="U1124" s="2" t="s">
        <v>16803</v>
      </c>
      <c r="V1124" s="2" t="s">
        <v>253</v>
      </c>
      <c r="W1124" s="41" t="s">
        <v>17588</v>
      </c>
      <c r="X1124" s="2" t="s">
        <v>68</v>
      </c>
      <c r="Y1124" s="2" t="s">
        <v>76</v>
      </c>
      <c r="Z1124" s="2"/>
      <c r="AA1124" s="2" t="s">
        <v>16241</v>
      </c>
      <c r="AB1124" s="2" t="s">
        <v>77</v>
      </c>
      <c r="AC1124" s="2" t="s">
        <v>18268</v>
      </c>
      <c r="AD1124" s="2">
        <v>2046500</v>
      </c>
      <c r="AE1124" s="2">
        <v>36.5</v>
      </c>
      <c r="AF1124" s="2"/>
      <c r="AG1124" s="2"/>
      <c r="AH1124" s="2" t="s">
        <v>18270</v>
      </c>
      <c r="AI1124" s="2">
        <v>3</v>
      </c>
      <c r="AJ1124" s="2">
        <v>3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 t="s">
        <v>78</v>
      </c>
      <c r="CE1124" s="2" t="s">
        <v>1404</v>
      </c>
      <c r="CF1124" s="2" t="s">
        <v>15680</v>
      </c>
      <c r="CG1124" s="2" t="e">
        <v>#N/A</v>
      </c>
      <c r="CH1124" s="2" t="s">
        <v>15705</v>
      </c>
      <c r="CI1124" s="49"/>
    </row>
    <row r="1125" spans="1:87" x14ac:dyDescent="0.2">
      <c r="A1125" s="2" t="s">
        <v>1405</v>
      </c>
      <c r="B1125" s="2" t="s">
        <v>24166</v>
      </c>
      <c r="C1125" s="2" t="s">
        <v>59</v>
      </c>
      <c r="D1125" s="2" t="s">
        <v>1405</v>
      </c>
      <c r="E1125" s="2" t="s">
        <v>1405</v>
      </c>
      <c r="F1125" s="2" t="s">
        <v>1406</v>
      </c>
      <c r="G1125" s="23" t="s">
        <v>1407</v>
      </c>
      <c r="H1125" s="2" t="s">
        <v>61</v>
      </c>
      <c r="I1125" s="2" t="s">
        <v>61</v>
      </c>
      <c r="J1125" s="2" t="s">
        <v>61</v>
      </c>
      <c r="K1125" s="2" t="s">
        <v>61</v>
      </c>
      <c r="L1125" s="46">
        <v>40500</v>
      </c>
      <c r="M1125" s="2" t="s">
        <v>133</v>
      </c>
      <c r="N1125" s="2">
        <v>24.375921999999999</v>
      </c>
      <c r="O1125" s="2">
        <v>54.721324000000003</v>
      </c>
      <c r="P1125" s="2" t="s">
        <v>64</v>
      </c>
      <c r="Q1125" s="2" t="s">
        <v>65</v>
      </c>
      <c r="R1125" s="43" t="s">
        <v>18854</v>
      </c>
      <c r="S1125" s="41" t="s">
        <v>1554</v>
      </c>
      <c r="T1125" s="41" t="s">
        <v>18460</v>
      </c>
      <c r="U1125" s="2" t="s">
        <v>16803</v>
      </c>
      <c r="V1125" s="2" t="s">
        <v>253</v>
      </c>
      <c r="W1125" s="41" t="s">
        <v>17588</v>
      </c>
      <c r="X1125" s="2" t="s">
        <v>68</v>
      </c>
      <c r="Y1125" s="2" t="s">
        <v>102</v>
      </c>
      <c r="Z1125" s="2"/>
      <c r="AA1125" s="2" t="s">
        <v>16241</v>
      </c>
      <c r="AB1125" s="2" t="s">
        <v>103</v>
      </c>
      <c r="AC1125" s="2" t="s">
        <v>18268</v>
      </c>
      <c r="AD1125" s="2">
        <v>2046500</v>
      </c>
      <c r="AE1125" s="2">
        <v>29</v>
      </c>
      <c r="AF1125" s="2"/>
      <c r="AG1125" s="2"/>
      <c r="AH1125" s="2" t="s">
        <v>18270</v>
      </c>
      <c r="AI1125" s="2">
        <v>4</v>
      </c>
      <c r="AJ1125" s="2">
        <v>3</v>
      </c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 t="s">
        <v>78</v>
      </c>
      <c r="CE1125" s="2" t="s">
        <v>1408</v>
      </c>
      <c r="CF1125" s="2" t="s">
        <v>15683</v>
      </c>
      <c r="CG1125" s="2" t="e">
        <v>#N/A</v>
      </c>
      <c r="CH1125" s="2" t="s">
        <v>15705</v>
      </c>
      <c r="CI1125" s="49"/>
    </row>
    <row r="1126" spans="1:87" x14ac:dyDescent="0.2">
      <c r="A1126" s="2" t="s">
        <v>1413</v>
      </c>
      <c r="B1126" s="2" t="s">
        <v>24167</v>
      </c>
      <c r="C1126" s="2" t="s">
        <v>59</v>
      </c>
      <c r="D1126" s="2"/>
      <c r="E1126" s="2" t="s">
        <v>1413</v>
      </c>
      <c r="F1126" s="2" t="s">
        <v>1414</v>
      </c>
      <c r="G1126" s="23" t="s">
        <v>1415</v>
      </c>
      <c r="H1126" s="2"/>
      <c r="I1126" s="2" t="s">
        <v>61</v>
      </c>
      <c r="J1126" s="2" t="s">
        <v>61</v>
      </c>
      <c r="K1126" s="2" t="s">
        <v>61</v>
      </c>
      <c r="L1126" s="43" t="s">
        <v>17088</v>
      </c>
      <c r="M1126" s="2" t="s">
        <v>133</v>
      </c>
      <c r="N1126" s="39">
        <v>24.408299400000001</v>
      </c>
      <c r="O1126" s="39">
        <v>54.730949199999998</v>
      </c>
      <c r="P1126" s="2" t="s">
        <v>64</v>
      </c>
      <c r="Q1126" s="2" t="s">
        <v>65</v>
      </c>
      <c r="R1126" s="43" t="s">
        <v>18854</v>
      </c>
      <c r="S1126" s="41" t="s">
        <v>1554</v>
      </c>
      <c r="T1126" s="41" t="s">
        <v>18460</v>
      </c>
      <c r="U1126" s="2" t="s">
        <v>16803</v>
      </c>
      <c r="V1126" s="2" t="s">
        <v>253</v>
      </c>
      <c r="W1126" s="41" t="s">
        <v>17589</v>
      </c>
      <c r="X1126" s="2" t="s">
        <v>68</v>
      </c>
      <c r="Y1126" s="2" t="s">
        <v>102</v>
      </c>
      <c r="Z1126" s="2"/>
      <c r="AA1126" s="2" t="s">
        <v>16241</v>
      </c>
      <c r="AB1126" s="2" t="s">
        <v>103</v>
      </c>
      <c r="AC1126" s="2" t="s">
        <v>18268</v>
      </c>
      <c r="AD1126" s="2">
        <v>2046500</v>
      </c>
      <c r="AE1126" s="2">
        <v>28</v>
      </c>
      <c r="AF1126" s="2"/>
      <c r="AG1126" s="2"/>
      <c r="AH1126" s="2" t="s">
        <v>18270</v>
      </c>
      <c r="AI1126" s="2">
        <v>6</v>
      </c>
      <c r="AJ1126" s="2">
        <v>3</v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 t="s">
        <v>78</v>
      </c>
      <c r="CE1126" s="2" t="s">
        <v>19391</v>
      </c>
      <c r="CF1126" s="2" t="s">
        <v>15683</v>
      </c>
      <c r="CG1126" s="2" t="e">
        <v>#N/A</v>
      </c>
      <c r="CH1126" s="2" t="s">
        <v>15705</v>
      </c>
      <c r="CI1126" s="49"/>
    </row>
    <row r="1127" spans="1:87" x14ac:dyDescent="0.2">
      <c r="A1127" s="2" t="s">
        <v>1416</v>
      </c>
      <c r="B1127" s="2" t="s">
        <v>24168</v>
      </c>
      <c r="C1127" s="2" t="s">
        <v>59</v>
      </c>
      <c r="D1127" s="2" t="s">
        <v>1416</v>
      </c>
      <c r="E1127" s="2" t="s">
        <v>1416</v>
      </c>
      <c r="F1127" s="2" t="s">
        <v>1417</v>
      </c>
      <c r="G1127" s="23" t="s">
        <v>1418</v>
      </c>
      <c r="H1127" s="2" t="s">
        <v>61</v>
      </c>
      <c r="I1127" s="2" t="s">
        <v>61</v>
      </c>
      <c r="J1127" s="2" t="s">
        <v>61</v>
      </c>
      <c r="K1127" s="2" t="s">
        <v>61</v>
      </c>
      <c r="L1127" s="43" t="s">
        <v>17088</v>
      </c>
      <c r="M1127" s="2" t="s">
        <v>133</v>
      </c>
      <c r="N1127" s="2">
        <v>24.41882</v>
      </c>
      <c r="O1127" s="2">
        <v>54.716679999999997</v>
      </c>
      <c r="P1127" s="2" t="s">
        <v>64</v>
      </c>
      <c r="Q1127" s="2" t="s">
        <v>65</v>
      </c>
      <c r="R1127" s="43" t="s">
        <v>18854</v>
      </c>
      <c r="S1127" s="41" t="s">
        <v>1554</v>
      </c>
      <c r="T1127" s="41" t="s">
        <v>18460</v>
      </c>
      <c r="U1127" s="2" t="s">
        <v>16801</v>
      </c>
      <c r="V1127" s="2" t="s">
        <v>253</v>
      </c>
      <c r="W1127" s="41" t="s">
        <v>17588</v>
      </c>
      <c r="X1127" s="2" t="s">
        <v>68</v>
      </c>
      <c r="Y1127" s="2" t="s">
        <v>86</v>
      </c>
      <c r="Z1127" s="2"/>
      <c r="AA1127" s="2" t="s">
        <v>16241</v>
      </c>
      <c r="AB1127" s="2" t="s">
        <v>87</v>
      </c>
      <c r="AC1127" s="2" t="s">
        <v>18268</v>
      </c>
      <c r="AD1127" s="2">
        <v>2043100</v>
      </c>
      <c r="AE1127" s="2">
        <v>36.5</v>
      </c>
      <c r="AF1127" s="2"/>
      <c r="AG1127" s="2"/>
      <c r="AH1127" s="2" t="s">
        <v>18270</v>
      </c>
      <c r="AI1127" s="2">
        <v>3</v>
      </c>
      <c r="AJ1127" s="2">
        <v>3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 t="s">
        <v>78</v>
      </c>
      <c r="CE1127" s="2" t="s">
        <v>1419</v>
      </c>
      <c r="CF1127" s="2" t="s">
        <v>15680</v>
      </c>
      <c r="CG1127" s="2" t="e">
        <v>#N/A</v>
      </c>
      <c r="CH1127" s="2" t="s">
        <v>15705</v>
      </c>
      <c r="CI1127" s="49"/>
    </row>
    <row r="1128" spans="1:87" x14ac:dyDescent="0.2">
      <c r="A1128" s="2" t="s">
        <v>1420</v>
      </c>
      <c r="B1128" s="2" t="s">
        <v>24169</v>
      </c>
      <c r="C1128" s="2" t="s">
        <v>59</v>
      </c>
      <c r="D1128" s="2" t="s">
        <v>1420</v>
      </c>
      <c r="E1128" s="2" t="s">
        <v>1420</v>
      </c>
      <c r="F1128" s="2" t="s">
        <v>1421</v>
      </c>
      <c r="G1128" s="23" t="s">
        <v>1422</v>
      </c>
      <c r="H1128" s="2" t="s">
        <v>61</v>
      </c>
      <c r="I1128" s="2" t="s">
        <v>61</v>
      </c>
      <c r="J1128" s="2" t="s">
        <v>61</v>
      </c>
      <c r="K1128" s="2" t="s">
        <v>61</v>
      </c>
      <c r="L1128" s="43" t="s">
        <v>17088</v>
      </c>
      <c r="M1128" s="2" t="s">
        <v>133</v>
      </c>
      <c r="N1128" s="2">
        <v>24.421299999999999</v>
      </c>
      <c r="O1128" s="2">
        <v>54.736319999999999</v>
      </c>
      <c r="P1128" s="2" t="s">
        <v>64</v>
      </c>
      <c r="Q1128" s="2" t="s">
        <v>65</v>
      </c>
      <c r="R1128" s="43" t="s">
        <v>18854</v>
      </c>
      <c r="S1128" s="41" t="s">
        <v>1554</v>
      </c>
      <c r="T1128" s="41" t="s">
        <v>18460</v>
      </c>
      <c r="U1128" s="2" t="s">
        <v>16801</v>
      </c>
      <c r="V1128" s="2" t="s">
        <v>253</v>
      </c>
      <c r="W1128" s="41" t="s">
        <v>17588</v>
      </c>
      <c r="X1128" s="2" t="s">
        <v>68</v>
      </c>
      <c r="Y1128" s="2" t="s">
        <v>76</v>
      </c>
      <c r="Z1128" s="2"/>
      <c r="AA1128" s="2" t="s">
        <v>16241</v>
      </c>
      <c r="AB1128" s="2" t="s">
        <v>77</v>
      </c>
      <c r="AC1128" s="2" t="s">
        <v>18268</v>
      </c>
      <c r="AD1128" s="2">
        <v>2043100</v>
      </c>
      <c r="AE1128" s="2">
        <v>28.5</v>
      </c>
      <c r="AF1128" s="2"/>
      <c r="AG1128" s="2"/>
      <c r="AH1128" s="2" t="s">
        <v>18270</v>
      </c>
      <c r="AI1128" s="2">
        <v>4</v>
      </c>
      <c r="AJ1128" s="2">
        <v>3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 t="s">
        <v>78</v>
      </c>
      <c r="CE1128" s="2" t="s">
        <v>1423</v>
      </c>
      <c r="CF1128" s="2" t="s">
        <v>15683</v>
      </c>
      <c r="CG1128" s="2" t="e">
        <v>#N/A</v>
      </c>
      <c r="CH1128" s="2" t="s">
        <v>15705</v>
      </c>
      <c r="CI1128" s="49"/>
    </row>
    <row r="1129" spans="1:87" x14ac:dyDescent="0.2">
      <c r="A1129" s="2" t="s">
        <v>1432</v>
      </c>
      <c r="B1129" s="2" t="s">
        <v>24170</v>
      </c>
      <c r="C1129" s="2" t="s">
        <v>59</v>
      </c>
      <c r="D1129" s="2" t="s">
        <v>1432</v>
      </c>
      <c r="E1129" s="2" t="s">
        <v>1432</v>
      </c>
      <c r="F1129" s="2" t="s">
        <v>1433</v>
      </c>
      <c r="G1129" s="23"/>
      <c r="H1129" s="2" t="s">
        <v>61</v>
      </c>
      <c r="I1129" s="2" t="s">
        <v>61</v>
      </c>
      <c r="J1129" s="2" t="s">
        <v>61</v>
      </c>
      <c r="K1129" s="2"/>
      <c r="L1129" s="46">
        <v>41933</v>
      </c>
      <c r="M1129" s="2" t="s">
        <v>133</v>
      </c>
      <c r="N1129" s="2">
        <v>24.530707</v>
      </c>
      <c r="O1129" s="2">
        <v>54.851005999999899</v>
      </c>
      <c r="P1129" s="2" t="s">
        <v>152</v>
      </c>
      <c r="Q1129" s="2" t="s">
        <v>65</v>
      </c>
      <c r="R1129" s="43" t="s">
        <v>16802</v>
      </c>
      <c r="S1129" s="41" t="s">
        <v>4932</v>
      </c>
      <c r="T1129" s="41" t="s">
        <v>18462</v>
      </c>
      <c r="U1129" s="2" t="s">
        <v>6245</v>
      </c>
      <c r="V1129" s="2" t="s">
        <v>360</v>
      </c>
      <c r="W1129" s="41" t="s">
        <v>67</v>
      </c>
      <c r="X1129" s="2" t="s">
        <v>153</v>
      </c>
      <c r="Y1129" s="2" t="s">
        <v>69</v>
      </c>
      <c r="Z1129" s="2"/>
      <c r="AA1129" s="2" t="s">
        <v>16238</v>
      </c>
      <c r="AB1129" s="2" t="s">
        <v>70</v>
      </c>
      <c r="AC1129" s="2"/>
      <c r="AD1129" s="2">
        <v>2043200</v>
      </c>
      <c r="AE1129" s="2">
        <v>30</v>
      </c>
      <c r="AF1129" s="2"/>
      <c r="AG1129" s="2"/>
      <c r="AH1129" s="2"/>
      <c r="AI1129" s="2">
        <v>3</v>
      </c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 t="s">
        <v>71</v>
      </c>
      <c r="CE1129" s="2">
        <v>0</v>
      </c>
      <c r="CF1129" s="2" t="s">
        <v>15683</v>
      </c>
      <c r="CG1129" s="2" t="s">
        <v>253</v>
      </c>
      <c r="CH1129" s="2" t="s">
        <v>15706</v>
      </c>
      <c r="CI1129" s="49"/>
    </row>
    <row r="1130" spans="1:87" x14ac:dyDescent="0.2">
      <c r="A1130" s="2" t="s">
        <v>1424</v>
      </c>
      <c r="B1130" s="2" t="s">
        <v>24171</v>
      </c>
      <c r="C1130" s="2" t="s">
        <v>59</v>
      </c>
      <c r="D1130" s="2" t="s">
        <v>1424</v>
      </c>
      <c r="E1130" s="2" t="s">
        <v>1424</v>
      </c>
      <c r="F1130" s="2" t="s">
        <v>1425</v>
      </c>
      <c r="G1130" s="23" t="s">
        <v>1426</v>
      </c>
      <c r="H1130" s="2" t="s">
        <v>61</v>
      </c>
      <c r="I1130" s="2" t="s">
        <v>61</v>
      </c>
      <c r="J1130" s="2" t="s">
        <v>61</v>
      </c>
      <c r="K1130" s="2" t="s">
        <v>61</v>
      </c>
      <c r="L1130" s="43" t="s">
        <v>17088</v>
      </c>
      <c r="M1130" s="2" t="s">
        <v>133</v>
      </c>
      <c r="N1130" s="2">
        <v>24.426580000000001</v>
      </c>
      <c r="O1130" s="2">
        <v>54.748739999999998</v>
      </c>
      <c r="P1130" s="2" t="s">
        <v>64</v>
      </c>
      <c r="Q1130" s="2" t="s">
        <v>65</v>
      </c>
      <c r="R1130" s="43" t="s">
        <v>18854</v>
      </c>
      <c r="S1130" s="41" t="s">
        <v>1554</v>
      </c>
      <c r="T1130" s="41" t="s">
        <v>18460</v>
      </c>
      <c r="U1130" s="2" t="s">
        <v>16803</v>
      </c>
      <c r="V1130" s="2" t="s">
        <v>253</v>
      </c>
      <c r="W1130" s="41" t="s">
        <v>17588</v>
      </c>
      <c r="X1130" s="2" t="s">
        <v>68</v>
      </c>
      <c r="Y1130" s="2" t="s">
        <v>76</v>
      </c>
      <c r="Z1130" s="2"/>
      <c r="AA1130" s="2" t="s">
        <v>16241</v>
      </c>
      <c r="AB1130" s="2" t="s">
        <v>77</v>
      </c>
      <c r="AC1130" s="2" t="s">
        <v>18268</v>
      </c>
      <c r="AD1130" s="2">
        <v>2043100</v>
      </c>
      <c r="AE1130" s="2">
        <v>38</v>
      </c>
      <c r="AF1130" s="2"/>
      <c r="AG1130" s="2"/>
      <c r="AH1130" s="2" t="s">
        <v>18270</v>
      </c>
      <c r="AI1130" s="2">
        <v>4</v>
      </c>
      <c r="AJ1130" s="2">
        <v>3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 t="s">
        <v>78</v>
      </c>
      <c r="CE1130" s="2" t="s">
        <v>1427</v>
      </c>
      <c r="CF1130" s="2" t="s">
        <v>15680</v>
      </c>
      <c r="CG1130" s="2" t="e">
        <v>#N/A</v>
      </c>
      <c r="CH1130" s="2" t="s">
        <v>15705</v>
      </c>
      <c r="CI1130" s="49"/>
    </row>
    <row r="1131" spans="1:87" x14ac:dyDescent="0.2">
      <c r="A1131" s="2" t="s">
        <v>1428</v>
      </c>
      <c r="B1131" s="2" t="s">
        <v>24172</v>
      </c>
      <c r="C1131" s="2" t="s">
        <v>59</v>
      </c>
      <c r="D1131" s="2" t="s">
        <v>1428</v>
      </c>
      <c r="E1131" s="2" t="s">
        <v>1428</v>
      </c>
      <c r="F1131" s="2" t="s">
        <v>1429</v>
      </c>
      <c r="G1131" s="23" t="s">
        <v>17961</v>
      </c>
      <c r="H1131" s="2" t="s">
        <v>61</v>
      </c>
      <c r="I1131" s="2" t="s">
        <v>61</v>
      </c>
      <c r="J1131" s="2" t="s">
        <v>61</v>
      </c>
      <c r="K1131" s="2" t="s">
        <v>61</v>
      </c>
      <c r="L1131" s="46">
        <v>41206</v>
      </c>
      <c r="M1131" s="2" t="s">
        <v>133</v>
      </c>
      <c r="N1131" s="2">
        <v>24.502500999999999</v>
      </c>
      <c r="O1131" s="2">
        <v>54.902509000000002</v>
      </c>
      <c r="P1131" s="2" t="s">
        <v>64</v>
      </c>
      <c r="Q1131" s="2" t="s">
        <v>65</v>
      </c>
      <c r="R1131" s="43" t="s">
        <v>18854</v>
      </c>
      <c r="S1131" s="41" t="s">
        <v>1554</v>
      </c>
      <c r="T1131" s="41" t="s">
        <v>18460</v>
      </c>
      <c r="U1131" s="2" t="s">
        <v>16801</v>
      </c>
      <c r="V1131" s="2" t="s">
        <v>253</v>
      </c>
      <c r="W1131" s="41" t="s">
        <v>17588</v>
      </c>
      <c r="X1131" s="2" t="s">
        <v>153</v>
      </c>
      <c r="Y1131" s="2" t="s">
        <v>76</v>
      </c>
      <c r="Z1131" s="2"/>
      <c r="AA1131" s="2" t="s">
        <v>16241</v>
      </c>
      <c r="AB1131" s="2" t="s">
        <v>77</v>
      </c>
      <c r="AC1131" s="2" t="s">
        <v>18269</v>
      </c>
      <c r="AD1131" s="2">
        <v>2043200</v>
      </c>
      <c r="AE1131" s="2">
        <v>38.5</v>
      </c>
      <c r="AF1131" s="2"/>
      <c r="AG1131" s="2"/>
      <c r="AH1131" s="2" t="s">
        <v>18271</v>
      </c>
      <c r="AI1131" s="2">
        <v>3</v>
      </c>
      <c r="AJ1131" s="2">
        <v>3</v>
      </c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 t="s">
        <v>78</v>
      </c>
      <c r="CE1131" s="2" t="s">
        <v>19392</v>
      </c>
      <c r="CF1131" s="2" t="s">
        <v>15680</v>
      </c>
      <c r="CG1131" s="2" t="e">
        <v>#N/A</v>
      </c>
      <c r="CH1131" s="2" t="s">
        <v>15705</v>
      </c>
      <c r="CI1131" s="49"/>
    </row>
    <row r="1132" spans="1:87" x14ac:dyDescent="0.2">
      <c r="A1132" s="2" t="s">
        <v>1430</v>
      </c>
      <c r="B1132" s="2" t="s">
        <v>24173</v>
      </c>
      <c r="C1132" s="2" t="s">
        <v>59</v>
      </c>
      <c r="D1132" s="2" t="s">
        <v>1430</v>
      </c>
      <c r="E1132" s="2" t="s">
        <v>1430</v>
      </c>
      <c r="F1132" s="2" t="s">
        <v>1431</v>
      </c>
      <c r="G1132" s="23"/>
      <c r="H1132" s="2" t="s">
        <v>61</v>
      </c>
      <c r="I1132" s="2" t="s">
        <v>61</v>
      </c>
      <c r="J1132" s="2" t="s">
        <v>61</v>
      </c>
      <c r="K1132" s="2"/>
      <c r="L1132" s="46">
        <v>41214</v>
      </c>
      <c r="M1132" s="2" t="s">
        <v>133</v>
      </c>
      <c r="N1132" s="2">
        <v>24.52824</v>
      </c>
      <c r="O1132" s="2">
        <v>54.905619999999999</v>
      </c>
      <c r="P1132" s="2" t="s">
        <v>64</v>
      </c>
      <c r="Q1132" s="2" t="s">
        <v>65</v>
      </c>
      <c r="R1132" s="43" t="s">
        <v>18854</v>
      </c>
      <c r="S1132" s="41" t="s">
        <v>1554</v>
      </c>
      <c r="T1132" s="41" t="s">
        <v>18460</v>
      </c>
      <c r="U1132" s="2" t="s">
        <v>16801</v>
      </c>
      <c r="V1132" s="2" t="s">
        <v>253</v>
      </c>
      <c r="W1132" s="41" t="s">
        <v>67</v>
      </c>
      <c r="X1132" s="2" t="s">
        <v>153</v>
      </c>
      <c r="Y1132" s="2" t="s">
        <v>86</v>
      </c>
      <c r="Z1132" s="2"/>
      <c r="AA1132" s="2" t="s">
        <v>16241</v>
      </c>
      <c r="AB1132" s="2" t="s">
        <v>87</v>
      </c>
      <c r="AC1132" s="2"/>
      <c r="AD1132" s="2">
        <v>2043200</v>
      </c>
      <c r="AE1132" s="2">
        <v>38.5</v>
      </c>
      <c r="AF1132" s="2"/>
      <c r="AG1132" s="2"/>
      <c r="AH1132" s="2"/>
      <c r="AI1132" s="2">
        <v>3</v>
      </c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 t="s">
        <v>78</v>
      </c>
      <c r="CE1132" s="2" t="s">
        <v>19393</v>
      </c>
      <c r="CF1132" s="2" t="s">
        <v>15680</v>
      </c>
      <c r="CG1132" s="2" t="e">
        <v>#N/A</v>
      </c>
      <c r="CH1132" s="2" t="s">
        <v>15705</v>
      </c>
      <c r="CI1132" s="49"/>
    </row>
    <row r="1133" spans="1:87" x14ac:dyDescent="0.2">
      <c r="A1133" s="2" t="s">
        <v>1444</v>
      </c>
      <c r="B1133" s="2" t="s">
        <v>24174</v>
      </c>
      <c r="C1133" s="2" t="s">
        <v>59</v>
      </c>
      <c r="D1133" s="2" t="s">
        <v>1444</v>
      </c>
      <c r="E1133" s="2" t="s">
        <v>1444</v>
      </c>
      <c r="F1133" s="2" t="s">
        <v>1445</v>
      </c>
      <c r="G1133" s="23" t="s">
        <v>1446</v>
      </c>
      <c r="H1133" s="2" t="s">
        <v>61</v>
      </c>
      <c r="I1133" s="2" t="s">
        <v>61</v>
      </c>
      <c r="J1133" s="2" t="s">
        <v>61</v>
      </c>
      <c r="K1133" s="2" t="s">
        <v>61</v>
      </c>
      <c r="L1133" s="46">
        <v>40531</v>
      </c>
      <c r="M1133" s="2" t="s">
        <v>133</v>
      </c>
      <c r="N1133" s="39">
        <v>24.5450625</v>
      </c>
      <c r="O1133" s="39">
        <v>54.683472799999997</v>
      </c>
      <c r="P1133" s="2" t="s">
        <v>64</v>
      </c>
      <c r="Q1133" s="2" t="s">
        <v>65</v>
      </c>
      <c r="R1133" s="43" t="s">
        <v>16802</v>
      </c>
      <c r="S1133" s="41" t="s">
        <v>4932</v>
      </c>
      <c r="T1133" s="41" t="s">
        <v>18462</v>
      </c>
      <c r="U1133" s="2" t="s">
        <v>6245</v>
      </c>
      <c r="V1133" s="2" t="s">
        <v>360</v>
      </c>
      <c r="W1133" s="41" t="s">
        <v>17588</v>
      </c>
      <c r="X1133" s="2" t="s">
        <v>68</v>
      </c>
      <c r="Y1133" s="2" t="s">
        <v>102</v>
      </c>
      <c r="Z1133" s="2"/>
      <c r="AA1133" s="2" t="s">
        <v>16241</v>
      </c>
      <c r="AB1133" s="2" t="s">
        <v>103</v>
      </c>
      <c r="AC1133" s="2" t="s">
        <v>18269</v>
      </c>
      <c r="AD1133" s="2">
        <v>2047000</v>
      </c>
      <c r="AE1133" s="2">
        <v>35</v>
      </c>
      <c r="AF1133" s="2"/>
      <c r="AG1133" s="2"/>
      <c r="AH1133" s="2" t="s">
        <v>18271</v>
      </c>
      <c r="AI1133" s="2">
        <v>3</v>
      </c>
      <c r="AJ1133" s="2">
        <v>3</v>
      </c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 t="s">
        <v>78</v>
      </c>
      <c r="CE1133" s="2" t="s">
        <v>1447</v>
      </c>
      <c r="CF1133" s="2" t="s">
        <v>15680</v>
      </c>
      <c r="CG1133" s="2" t="s">
        <v>253</v>
      </c>
      <c r="CH1133" s="2" t="s">
        <v>15706</v>
      </c>
      <c r="CI1133" s="49"/>
    </row>
    <row r="1134" spans="1:87" x14ac:dyDescent="0.2">
      <c r="A1134" s="2" t="s">
        <v>1434</v>
      </c>
      <c r="B1134" s="2" t="s">
        <v>24175</v>
      </c>
      <c r="C1134" s="2" t="s">
        <v>59</v>
      </c>
      <c r="D1134" s="2" t="s">
        <v>1434</v>
      </c>
      <c r="E1134" s="2" t="s">
        <v>1434</v>
      </c>
      <c r="F1134" s="2" t="s">
        <v>1435</v>
      </c>
      <c r="G1134" s="23" t="s">
        <v>1436</v>
      </c>
      <c r="H1134" s="2" t="s">
        <v>61</v>
      </c>
      <c r="I1134" s="2" t="s">
        <v>61</v>
      </c>
      <c r="J1134" s="2" t="s">
        <v>61</v>
      </c>
      <c r="K1134" s="2" t="s">
        <v>61</v>
      </c>
      <c r="L1134" s="43" t="s">
        <v>17088</v>
      </c>
      <c r="M1134" s="2" t="s">
        <v>133</v>
      </c>
      <c r="N1134" s="39">
        <v>24.556789999999999</v>
      </c>
      <c r="O1134" s="39">
        <v>54.689950000000003</v>
      </c>
      <c r="P1134" s="2" t="s">
        <v>64</v>
      </c>
      <c r="Q1134" s="2" t="s">
        <v>65</v>
      </c>
      <c r="R1134" s="43" t="s">
        <v>18854</v>
      </c>
      <c r="S1134" s="41" t="s">
        <v>1554</v>
      </c>
      <c r="T1134" s="41" t="s">
        <v>18460</v>
      </c>
      <c r="U1134" s="2" t="s">
        <v>16803</v>
      </c>
      <c r="V1134" s="2" t="s">
        <v>253</v>
      </c>
      <c r="W1134" s="41" t="s">
        <v>17588</v>
      </c>
      <c r="X1134" s="2" t="s">
        <v>68</v>
      </c>
      <c r="Y1134" s="2" t="s">
        <v>102</v>
      </c>
      <c r="Z1134" s="2" t="s">
        <v>20</v>
      </c>
      <c r="AA1134" s="2" t="s">
        <v>16241</v>
      </c>
      <c r="AB1134" s="2" t="s">
        <v>103</v>
      </c>
      <c r="AC1134" s="2" t="s">
        <v>18269</v>
      </c>
      <c r="AD1134" s="2">
        <v>2047000</v>
      </c>
      <c r="AE1134" s="2">
        <v>38</v>
      </c>
      <c r="AF1134" s="2"/>
      <c r="AG1134" s="2"/>
      <c r="AH1134" s="2" t="s">
        <v>18271</v>
      </c>
      <c r="AI1134" s="2">
        <v>9</v>
      </c>
      <c r="AJ1134" s="2">
        <v>3</v>
      </c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 t="s">
        <v>78</v>
      </c>
      <c r="CE1134" s="2" t="s">
        <v>1437</v>
      </c>
      <c r="CF1134" s="2" t="s">
        <v>15680</v>
      </c>
      <c r="CG1134" s="2" t="e">
        <v>#N/A</v>
      </c>
      <c r="CH1134" s="2" t="s">
        <v>15705</v>
      </c>
      <c r="CI1134" s="49"/>
    </row>
    <row r="1135" spans="1:87" x14ac:dyDescent="0.2">
      <c r="A1135" s="2" t="s">
        <v>1452</v>
      </c>
      <c r="B1135" s="2" t="s">
        <v>24176</v>
      </c>
      <c r="C1135" s="2" t="s">
        <v>59</v>
      </c>
      <c r="D1135" s="2" t="s">
        <v>1452</v>
      </c>
      <c r="E1135" s="2" t="s">
        <v>1452</v>
      </c>
      <c r="F1135" s="2" t="s">
        <v>1453</v>
      </c>
      <c r="G1135" s="23" t="s">
        <v>1454</v>
      </c>
      <c r="H1135" s="2" t="s">
        <v>61</v>
      </c>
      <c r="I1135" s="2" t="s">
        <v>61</v>
      </c>
      <c r="J1135" s="2" t="s">
        <v>61</v>
      </c>
      <c r="K1135" s="2" t="s">
        <v>61</v>
      </c>
      <c r="L1135" s="46">
        <v>40468</v>
      </c>
      <c r="M1135" s="2" t="s">
        <v>133</v>
      </c>
      <c r="N1135" s="39">
        <v>24.549299999999999</v>
      </c>
      <c r="O1135" s="39">
        <v>54.634</v>
      </c>
      <c r="P1135" s="2" t="s">
        <v>64</v>
      </c>
      <c r="Q1135" s="2" t="s">
        <v>65</v>
      </c>
      <c r="R1135" s="43" t="s">
        <v>16802</v>
      </c>
      <c r="S1135" s="41" t="s">
        <v>4932</v>
      </c>
      <c r="T1135" s="41" t="s">
        <v>18462</v>
      </c>
      <c r="U1135" s="2" t="s">
        <v>6245</v>
      </c>
      <c r="V1135" s="2" t="s">
        <v>360</v>
      </c>
      <c r="W1135" s="41" t="s">
        <v>17588</v>
      </c>
      <c r="X1135" s="2" t="s">
        <v>68</v>
      </c>
      <c r="Y1135" s="2" t="s">
        <v>76</v>
      </c>
      <c r="Z1135" s="2"/>
      <c r="AA1135" s="2" t="s">
        <v>16241</v>
      </c>
      <c r="AB1135" s="2" t="s">
        <v>77</v>
      </c>
      <c r="AC1135" s="2" t="s">
        <v>18269</v>
      </c>
      <c r="AD1135" s="2">
        <v>2044200</v>
      </c>
      <c r="AE1135" s="2">
        <v>30</v>
      </c>
      <c r="AF1135" s="2"/>
      <c r="AG1135" s="2"/>
      <c r="AH1135" s="2" t="s">
        <v>18271</v>
      </c>
      <c r="AI1135" s="2">
        <v>3</v>
      </c>
      <c r="AJ1135" s="2">
        <v>3</v>
      </c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 t="s">
        <v>78</v>
      </c>
      <c r="CE1135" s="2" t="s">
        <v>1455</v>
      </c>
      <c r="CF1135" s="2" t="s">
        <v>15685</v>
      </c>
      <c r="CG1135" s="2" t="s">
        <v>17390</v>
      </c>
      <c r="CH1135" s="2" t="s">
        <v>15706</v>
      </c>
      <c r="CI1135" s="49"/>
    </row>
    <row r="1136" spans="1:87" x14ac:dyDescent="0.2">
      <c r="A1136" s="2" t="s">
        <v>1438</v>
      </c>
      <c r="B1136" s="2" t="s">
        <v>24177</v>
      </c>
      <c r="C1136" s="2" t="s">
        <v>59</v>
      </c>
      <c r="D1136" s="2" t="s">
        <v>1438</v>
      </c>
      <c r="E1136" s="2" t="s">
        <v>1438</v>
      </c>
      <c r="F1136" s="2" t="s">
        <v>1439</v>
      </c>
      <c r="G1136" s="23" t="s">
        <v>1440</v>
      </c>
      <c r="H1136" s="2" t="s">
        <v>61</v>
      </c>
      <c r="I1136" s="2" t="s">
        <v>61</v>
      </c>
      <c r="J1136" s="2" t="s">
        <v>61</v>
      </c>
      <c r="K1136" s="2" t="s">
        <v>61</v>
      </c>
      <c r="L1136" s="46">
        <v>41206</v>
      </c>
      <c r="M1136" s="2" t="s">
        <v>133</v>
      </c>
      <c r="N1136" s="2">
        <v>24.517720000000001</v>
      </c>
      <c r="O1136" s="2">
        <v>54.792949999999998</v>
      </c>
      <c r="P1136" s="2" t="s">
        <v>64</v>
      </c>
      <c r="Q1136" s="2" t="s">
        <v>65</v>
      </c>
      <c r="R1136" s="43" t="s">
        <v>18854</v>
      </c>
      <c r="S1136" s="41" t="s">
        <v>1554</v>
      </c>
      <c r="T1136" s="41" t="s">
        <v>18460</v>
      </c>
      <c r="U1136" s="2" t="s">
        <v>16801</v>
      </c>
      <c r="V1136" s="2" t="s">
        <v>253</v>
      </c>
      <c r="W1136" s="41" t="s">
        <v>17588</v>
      </c>
      <c r="X1136" s="2" t="s">
        <v>153</v>
      </c>
      <c r="Y1136" s="2" t="s">
        <v>76</v>
      </c>
      <c r="Z1136" s="2"/>
      <c r="AA1136" s="2" t="s">
        <v>16241</v>
      </c>
      <c r="AB1136" s="2" t="s">
        <v>77</v>
      </c>
      <c r="AC1136" s="2" t="s">
        <v>18269</v>
      </c>
      <c r="AD1136" s="2">
        <v>2043200</v>
      </c>
      <c r="AE1136" s="2">
        <v>38.5</v>
      </c>
      <c r="AF1136" s="2"/>
      <c r="AG1136" s="2"/>
      <c r="AH1136" s="2" t="s">
        <v>18271</v>
      </c>
      <c r="AI1136" s="2">
        <v>3</v>
      </c>
      <c r="AJ1136" s="2">
        <v>3</v>
      </c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 t="s">
        <v>78</v>
      </c>
      <c r="CE1136" s="2" t="s">
        <v>1441</v>
      </c>
      <c r="CF1136" s="2" t="s">
        <v>15680</v>
      </c>
      <c r="CG1136" s="2" t="e">
        <v>#N/A</v>
      </c>
      <c r="CH1136" s="2" t="s">
        <v>15705</v>
      </c>
      <c r="CI1136" s="49"/>
    </row>
    <row r="1137" spans="1:87" x14ac:dyDescent="0.2">
      <c r="A1137" s="2" t="s">
        <v>1442</v>
      </c>
      <c r="B1137" s="2" t="s">
        <v>24178</v>
      </c>
      <c r="C1137" s="2" t="s">
        <v>59</v>
      </c>
      <c r="D1137" s="2" t="s">
        <v>1442</v>
      </c>
      <c r="E1137" s="2" t="s">
        <v>1442</v>
      </c>
      <c r="F1137" s="2" t="s">
        <v>1443</v>
      </c>
      <c r="G1137" s="23" t="s">
        <v>17962</v>
      </c>
      <c r="H1137" s="2" t="s">
        <v>61</v>
      </c>
      <c r="I1137" s="2" t="s">
        <v>61</v>
      </c>
      <c r="J1137" s="2" t="s">
        <v>61</v>
      </c>
      <c r="K1137" s="2" t="s">
        <v>61</v>
      </c>
      <c r="L1137" s="46">
        <v>41216</v>
      </c>
      <c r="M1137" s="2" t="s">
        <v>133</v>
      </c>
      <c r="N1137" s="39">
        <v>24.550968600000001</v>
      </c>
      <c r="O1137" s="39">
        <v>54.783962600000002</v>
      </c>
      <c r="P1137" s="2" t="s">
        <v>64</v>
      </c>
      <c r="Q1137" s="2" t="s">
        <v>65</v>
      </c>
      <c r="R1137" s="43" t="s">
        <v>18854</v>
      </c>
      <c r="S1137" s="41" t="s">
        <v>1554</v>
      </c>
      <c r="T1137" s="41" t="s">
        <v>18460</v>
      </c>
      <c r="U1137" s="2" t="s">
        <v>16801</v>
      </c>
      <c r="V1137" s="2" t="s">
        <v>253</v>
      </c>
      <c r="W1137" s="41" t="s">
        <v>17588</v>
      </c>
      <c r="X1137" s="2" t="s">
        <v>153</v>
      </c>
      <c r="Y1137" s="2" t="s">
        <v>76</v>
      </c>
      <c r="Z1137" s="2"/>
      <c r="AA1137" s="2" t="s">
        <v>16241</v>
      </c>
      <c r="AB1137" s="2" t="s">
        <v>77</v>
      </c>
      <c r="AC1137" s="2" t="s">
        <v>18269</v>
      </c>
      <c r="AD1137" s="2">
        <v>2043200</v>
      </c>
      <c r="AE1137" s="2">
        <v>38.5</v>
      </c>
      <c r="AF1137" s="2"/>
      <c r="AG1137" s="2"/>
      <c r="AH1137" s="2" t="s">
        <v>18271</v>
      </c>
      <c r="AI1137" s="2">
        <v>4</v>
      </c>
      <c r="AJ1137" s="2">
        <v>3</v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 t="s">
        <v>78</v>
      </c>
      <c r="CE1137" s="2" t="s">
        <v>19394</v>
      </c>
      <c r="CF1137" s="2" t="s">
        <v>15680</v>
      </c>
      <c r="CG1137" s="2" t="e">
        <v>#N/A</v>
      </c>
      <c r="CH1137" s="2" t="s">
        <v>15705</v>
      </c>
      <c r="CI1137" s="49"/>
    </row>
    <row r="1138" spans="1:87" x14ac:dyDescent="0.2">
      <c r="A1138" s="2" t="s">
        <v>18151</v>
      </c>
      <c r="B1138" s="2" t="s">
        <v>24179</v>
      </c>
      <c r="C1138" s="2" t="s">
        <v>59</v>
      </c>
      <c r="D1138" s="2"/>
      <c r="E1138" s="2" t="s">
        <v>18151</v>
      </c>
      <c r="F1138" s="2" t="s">
        <v>18184</v>
      </c>
      <c r="G1138" s="23" t="s">
        <v>18217</v>
      </c>
      <c r="H1138" s="2"/>
      <c r="I1138" s="2" t="s">
        <v>5093</v>
      </c>
      <c r="J1138" s="2" t="s">
        <v>61</v>
      </c>
      <c r="K1138" s="2" t="s">
        <v>61</v>
      </c>
      <c r="L1138" s="43">
        <v>2023</v>
      </c>
      <c r="M1138" s="2" t="s">
        <v>133</v>
      </c>
      <c r="N1138" s="2">
        <v>24.513265100000002</v>
      </c>
      <c r="O1138" s="2">
        <v>54.371836600000002</v>
      </c>
      <c r="P1138" s="2" t="s">
        <v>64</v>
      </c>
      <c r="Q1138" s="2" t="s">
        <v>65</v>
      </c>
      <c r="R1138" s="43" t="s">
        <v>18854</v>
      </c>
      <c r="S1138" s="41" t="s">
        <v>1554</v>
      </c>
      <c r="T1138" s="41" t="s">
        <v>18465</v>
      </c>
      <c r="U1138" s="2" t="s">
        <v>4673</v>
      </c>
      <c r="V1138" s="2" t="s">
        <v>4673</v>
      </c>
      <c r="W1138" s="41" t="s">
        <v>17589</v>
      </c>
      <c r="X1138" s="2" t="s">
        <v>68</v>
      </c>
      <c r="Y1138" s="2" t="s">
        <v>102</v>
      </c>
      <c r="Z1138" s="2"/>
      <c r="AA1138" s="2" t="s">
        <v>16242</v>
      </c>
      <c r="AB1138" s="2" t="s">
        <v>103</v>
      </c>
      <c r="AC1138" s="2" t="s">
        <v>18268</v>
      </c>
      <c r="AD1138" s="2">
        <v>2500001</v>
      </c>
      <c r="AE1138" s="2">
        <v>40</v>
      </c>
      <c r="AF1138" s="2"/>
      <c r="AG1138" s="2"/>
      <c r="AH1138" s="2" t="s">
        <v>18270</v>
      </c>
      <c r="AI1138" s="2">
        <v>3</v>
      </c>
      <c r="AJ1138" s="2">
        <v>3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 t="s">
        <v>71</v>
      </c>
      <c r="CE1138" s="2">
        <v>0</v>
      </c>
      <c r="CF1138" s="2"/>
      <c r="CG1138" s="2"/>
      <c r="CH1138" s="2"/>
      <c r="CI1138" s="49"/>
    </row>
    <row r="1139" spans="1:87" x14ac:dyDescent="0.2">
      <c r="A1139" s="2" t="s">
        <v>1448</v>
      </c>
      <c r="B1139" s="2" t="s">
        <v>24180</v>
      </c>
      <c r="C1139" s="2" t="s">
        <v>59</v>
      </c>
      <c r="D1139" s="2" t="s">
        <v>1448</v>
      </c>
      <c r="E1139" s="2" t="s">
        <v>1448</v>
      </c>
      <c r="F1139" s="2" t="s">
        <v>1449</v>
      </c>
      <c r="G1139" s="23" t="s">
        <v>1450</v>
      </c>
      <c r="H1139" s="2" t="s">
        <v>61</v>
      </c>
      <c r="I1139" s="2" t="s">
        <v>61</v>
      </c>
      <c r="J1139" s="2" t="s">
        <v>61</v>
      </c>
      <c r="K1139" s="2" t="s">
        <v>61</v>
      </c>
      <c r="L1139" s="43" t="s">
        <v>17088</v>
      </c>
      <c r="M1139" s="2" t="s">
        <v>133</v>
      </c>
      <c r="N1139" s="2">
        <v>24.521830000000001</v>
      </c>
      <c r="O1139" s="2">
        <v>54.680770000000003</v>
      </c>
      <c r="P1139" s="2" t="s">
        <v>64</v>
      </c>
      <c r="Q1139" s="2" t="s">
        <v>65</v>
      </c>
      <c r="R1139" s="43" t="s">
        <v>18854</v>
      </c>
      <c r="S1139" s="41" t="s">
        <v>1554</v>
      </c>
      <c r="T1139" s="41" t="s">
        <v>18460</v>
      </c>
      <c r="U1139" s="2" t="s">
        <v>16801</v>
      </c>
      <c r="V1139" s="2" t="s">
        <v>253</v>
      </c>
      <c r="W1139" s="41" t="s">
        <v>17588</v>
      </c>
      <c r="X1139" s="2" t="s">
        <v>68</v>
      </c>
      <c r="Y1139" s="2" t="s">
        <v>76</v>
      </c>
      <c r="Z1139" s="2"/>
      <c r="AA1139" s="2" t="s">
        <v>16241</v>
      </c>
      <c r="AB1139" s="2" t="s">
        <v>77</v>
      </c>
      <c r="AC1139" s="2" t="s">
        <v>18269</v>
      </c>
      <c r="AD1139" s="2">
        <v>2047000</v>
      </c>
      <c r="AE1139" s="2">
        <v>38</v>
      </c>
      <c r="AF1139" s="2"/>
      <c r="AG1139" s="2"/>
      <c r="AH1139" s="2" t="s">
        <v>18271</v>
      </c>
      <c r="AI1139" s="2">
        <v>3</v>
      </c>
      <c r="AJ1139" s="2">
        <v>3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 t="s">
        <v>78</v>
      </c>
      <c r="CE1139" s="2" t="s">
        <v>1451</v>
      </c>
      <c r="CF1139" s="2" t="s">
        <v>15680</v>
      </c>
      <c r="CG1139" s="2" t="e">
        <v>#N/A</v>
      </c>
      <c r="CH1139" s="2" t="s">
        <v>15705</v>
      </c>
      <c r="CI1139" s="49"/>
    </row>
    <row r="1140" spans="1:87" x14ac:dyDescent="0.2">
      <c r="A1140" s="2" t="s">
        <v>1456</v>
      </c>
      <c r="B1140" s="2" t="s">
        <v>24181</v>
      </c>
      <c r="C1140" s="2" t="s">
        <v>59</v>
      </c>
      <c r="D1140" s="2" t="s">
        <v>1456</v>
      </c>
      <c r="E1140" s="2" t="s">
        <v>1456</v>
      </c>
      <c r="F1140" s="2" t="s">
        <v>1457</v>
      </c>
      <c r="G1140" s="23" t="s">
        <v>1458</v>
      </c>
      <c r="H1140" s="2" t="s">
        <v>61</v>
      </c>
      <c r="I1140" s="2" t="s">
        <v>61</v>
      </c>
      <c r="J1140" s="2" t="s">
        <v>61</v>
      </c>
      <c r="K1140" s="2" t="s">
        <v>61</v>
      </c>
      <c r="L1140" s="46">
        <v>40532</v>
      </c>
      <c r="M1140" s="2" t="s">
        <v>133</v>
      </c>
      <c r="N1140" s="2">
        <v>24.495431</v>
      </c>
      <c r="O1140" s="2">
        <v>54.650320000000001</v>
      </c>
      <c r="P1140" s="2" t="s">
        <v>64</v>
      </c>
      <c r="Q1140" s="2" t="s">
        <v>65</v>
      </c>
      <c r="R1140" s="43" t="s">
        <v>18854</v>
      </c>
      <c r="S1140" s="41" t="s">
        <v>1554</v>
      </c>
      <c r="T1140" s="41" t="s">
        <v>18460</v>
      </c>
      <c r="U1140" s="2" t="s">
        <v>16801</v>
      </c>
      <c r="V1140" s="2" t="s">
        <v>253</v>
      </c>
      <c r="W1140" s="41" t="s">
        <v>17588</v>
      </c>
      <c r="X1140" s="2" t="s">
        <v>68</v>
      </c>
      <c r="Y1140" s="2" t="s">
        <v>102</v>
      </c>
      <c r="Z1140" s="2" t="s">
        <v>20</v>
      </c>
      <c r="AA1140" s="2" t="s">
        <v>16241</v>
      </c>
      <c r="AB1140" s="2" t="s">
        <v>103</v>
      </c>
      <c r="AC1140" s="2" t="s">
        <v>18269</v>
      </c>
      <c r="AD1140" s="2">
        <v>2042400</v>
      </c>
      <c r="AE1140" s="2">
        <v>38</v>
      </c>
      <c r="AF1140" s="2"/>
      <c r="AG1140" s="2"/>
      <c r="AH1140" s="2" t="s">
        <v>18271</v>
      </c>
      <c r="AI1140" s="2">
        <v>6</v>
      </c>
      <c r="AJ1140" s="2">
        <v>3</v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 t="s">
        <v>78</v>
      </c>
      <c r="CE1140" s="2" t="s">
        <v>1459</v>
      </c>
      <c r="CF1140" s="2" t="s">
        <v>15680</v>
      </c>
      <c r="CG1140" s="2" t="e">
        <v>#N/A</v>
      </c>
      <c r="CH1140" s="2" t="s">
        <v>15705</v>
      </c>
      <c r="CI1140" s="49"/>
    </row>
    <row r="1141" spans="1:87" x14ac:dyDescent="0.2">
      <c r="A1141" s="2" t="s">
        <v>1460</v>
      </c>
      <c r="B1141" s="2" t="s">
        <v>24182</v>
      </c>
      <c r="C1141" s="2" t="s">
        <v>59</v>
      </c>
      <c r="D1141" s="2" t="s">
        <v>1460</v>
      </c>
      <c r="E1141" s="2" t="s">
        <v>1460</v>
      </c>
      <c r="F1141" s="2" t="s">
        <v>1461</v>
      </c>
      <c r="G1141" s="23" t="s">
        <v>1462</v>
      </c>
      <c r="H1141" s="2" t="s">
        <v>61</v>
      </c>
      <c r="I1141" s="2" t="s">
        <v>61</v>
      </c>
      <c r="J1141" s="2" t="s">
        <v>61</v>
      </c>
      <c r="K1141" s="2" t="s">
        <v>61</v>
      </c>
      <c r="L1141" s="43" t="s">
        <v>17088</v>
      </c>
      <c r="M1141" s="2" t="s">
        <v>133</v>
      </c>
      <c r="N1141" s="2">
        <v>24.434069999999998</v>
      </c>
      <c r="O1141" s="2">
        <v>54.59883</v>
      </c>
      <c r="P1141" s="2" t="s">
        <v>64</v>
      </c>
      <c r="Q1141" s="2" t="s">
        <v>65</v>
      </c>
      <c r="R1141" s="43" t="s">
        <v>18854</v>
      </c>
      <c r="S1141" s="41" t="s">
        <v>1554</v>
      </c>
      <c r="T1141" s="41" t="s">
        <v>18460</v>
      </c>
      <c r="U1141" s="2" t="s">
        <v>16801</v>
      </c>
      <c r="V1141" s="2" t="s">
        <v>253</v>
      </c>
      <c r="W1141" s="41" t="s">
        <v>17588</v>
      </c>
      <c r="X1141" s="2" t="s">
        <v>68</v>
      </c>
      <c r="Y1141" s="2" t="s">
        <v>102</v>
      </c>
      <c r="Z1141" s="2"/>
      <c r="AA1141" s="2" t="s">
        <v>16241</v>
      </c>
      <c r="AB1141" s="2" t="s">
        <v>103</v>
      </c>
      <c r="AC1141" s="2" t="s">
        <v>18268</v>
      </c>
      <c r="AD1141" s="2">
        <v>2042600</v>
      </c>
      <c r="AE1141" s="2">
        <v>40</v>
      </c>
      <c r="AF1141" s="2"/>
      <c r="AG1141" s="2"/>
      <c r="AH1141" s="2" t="s">
        <v>18270</v>
      </c>
      <c r="AI1141" s="2">
        <v>6</v>
      </c>
      <c r="AJ1141" s="2">
        <v>3</v>
      </c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 t="s">
        <v>71</v>
      </c>
      <c r="CE1141" s="2">
        <v>0</v>
      </c>
      <c r="CF1141" s="2" t="s">
        <v>15680</v>
      </c>
      <c r="CG1141" s="2" t="e">
        <v>#N/A</v>
      </c>
      <c r="CH1141" s="2" t="s">
        <v>15705</v>
      </c>
      <c r="CI1141" s="49"/>
    </row>
    <row r="1142" spans="1:87" x14ac:dyDescent="0.2">
      <c r="A1142" s="2" t="s">
        <v>1463</v>
      </c>
      <c r="B1142" s="2" t="s">
        <v>24183</v>
      </c>
      <c r="C1142" s="2" t="s">
        <v>59</v>
      </c>
      <c r="D1142" s="2" t="s">
        <v>1463</v>
      </c>
      <c r="E1142" s="2" t="s">
        <v>1463</v>
      </c>
      <c r="F1142" s="2" t="s">
        <v>1464</v>
      </c>
      <c r="G1142" s="23" t="s">
        <v>1465</v>
      </c>
      <c r="H1142" s="2" t="s">
        <v>61</v>
      </c>
      <c r="I1142" s="2" t="s">
        <v>61</v>
      </c>
      <c r="J1142" s="2" t="s">
        <v>61</v>
      </c>
      <c r="K1142" s="2" t="s">
        <v>61</v>
      </c>
      <c r="L1142" s="43" t="s">
        <v>17088</v>
      </c>
      <c r="M1142" s="2" t="s">
        <v>133</v>
      </c>
      <c r="N1142" s="2">
        <v>24.427969999999998</v>
      </c>
      <c r="O1142" s="2">
        <v>54.567329999999998</v>
      </c>
      <c r="P1142" s="2" t="s">
        <v>64</v>
      </c>
      <c r="Q1142" s="2" t="s">
        <v>65</v>
      </c>
      <c r="R1142" s="43" t="s">
        <v>18854</v>
      </c>
      <c r="S1142" s="41" t="s">
        <v>1554</v>
      </c>
      <c r="T1142" s="41" t="s">
        <v>18460</v>
      </c>
      <c r="U1142" s="2" t="s">
        <v>16801</v>
      </c>
      <c r="V1142" s="2" t="s">
        <v>253</v>
      </c>
      <c r="W1142" s="41" t="s">
        <v>17588</v>
      </c>
      <c r="X1142" s="2" t="s">
        <v>68</v>
      </c>
      <c r="Y1142" s="2" t="s">
        <v>76</v>
      </c>
      <c r="Z1142" s="2"/>
      <c r="AA1142" s="2" t="s">
        <v>16241</v>
      </c>
      <c r="AB1142" s="2" t="s">
        <v>77</v>
      </c>
      <c r="AC1142" s="2" t="s">
        <v>18268</v>
      </c>
      <c r="AD1142" s="2">
        <v>2042600</v>
      </c>
      <c r="AE1142" s="2">
        <v>28.5</v>
      </c>
      <c r="AF1142" s="2"/>
      <c r="AG1142" s="2"/>
      <c r="AH1142" s="2" t="s">
        <v>18270</v>
      </c>
      <c r="AI1142" s="2">
        <v>3</v>
      </c>
      <c r="AJ1142" s="2">
        <v>3</v>
      </c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 t="s">
        <v>78</v>
      </c>
      <c r="CE1142" s="2" t="s">
        <v>19395</v>
      </c>
      <c r="CF1142" s="2" t="s">
        <v>15683</v>
      </c>
      <c r="CG1142" s="2" t="e">
        <v>#N/A</v>
      </c>
      <c r="CH1142" s="2" t="s">
        <v>15705</v>
      </c>
      <c r="CI1142" s="49"/>
    </row>
    <row r="1143" spans="1:87" x14ac:dyDescent="0.2">
      <c r="A1143" s="2" t="s">
        <v>1466</v>
      </c>
      <c r="B1143" s="2" t="s">
        <v>24184</v>
      </c>
      <c r="C1143" s="2" t="s">
        <v>59</v>
      </c>
      <c r="D1143" s="2" t="s">
        <v>1466</v>
      </c>
      <c r="E1143" s="2" t="s">
        <v>1466</v>
      </c>
      <c r="F1143" s="2" t="s">
        <v>1467</v>
      </c>
      <c r="G1143" s="23" t="s">
        <v>1468</v>
      </c>
      <c r="H1143" s="2" t="s">
        <v>61</v>
      </c>
      <c r="I1143" s="2" t="s">
        <v>61</v>
      </c>
      <c r="J1143" s="2" t="s">
        <v>61</v>
      </c>
      <c r="K1143" s="2" t="s">
        <v>61</v>
      </c>
      <c r="L1143" s="43" t="s">
        <v>17088</v>
      </c>
      <c r="M1143" s="2" t="s">
        <v>133</v>
      </c>
      <c r="N1143" s="2">
        <v>24.414629999999999</v>
      </c>
      <c r="O1143" s="2">
        <v>54.603319999999997</v>
      </c>
      <c r="P1143" s="2" t="s">
        <v>64</v>
      </c>
      <c r="Q1143" s="2" t="s">
        <v>65</v>
      </c>
      <c r="R1143" s="43" t="s">
        <v>18854</v>
      </c>
      <c r="S1143" s="41" t="s">
        <v>1554</v>
      </c>
      <c r="T1143" s="41" t="s">
        <v>18460</v>
      </c>
      <c r="U1143" s="2" t="s">
        <v>16801</v>
      </c>
      <c r="V1143" s="2" t="s">
        <v>528</v>
      </c>
      <c r="W1143" s="41" t="s">
        <v>17588</v>
      </c>
      <c r="X1143" s="2" t="s">
        <v>68</v>
      </c>
      <c r="Y1143" s="2" t="s">
        <v>86</v>
      </c>
      <c r="Z1143" s="2"/>
      <c r="AA1143" s="2" t="s">
        <v>16241</v>
      </c>
      <c r="AB1143" s="2" t="s">
        <v>87</v>
      </c>
      <c r="AC1143" s="2" t="s">
        <v>18268</v>
      </c>
      <c r="AD1143" s="2">
        <v>2042600</v>
      </c>
      <c r="AE1143" s="2">
        <v>28</v>
      </c>
      <c r="AF1143" s="2"/>
      <c r="AG1143" s="2"/>
      <c r="AH1143" s="2" t="s">
        <v>18270</v>
      </c>
      <c r="AI1143" s="2">
        <v>3</v>
      </c>
      <c r="AJ1143" s="2">
        <v>3</v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 t="s">
        <v>71</v>
      </c>
      <c r="CE1143" s="2">
        <v>0</v>
      </c>
      <c r="CF1143" s="2" t="s">
        <v>15683</v>
      </c>
      <c r="CG1143" s="2" t="e">
        <v>#N/A</v>
      </c>
      <c r="CH1143" s="2" t="s">
        <v>15705</v>
      </c>
      <c r="CI1143" s="49"/>
    </row>
    <row r="1144" spans="1:87" x14ac:dyDescent="0.2">
      <c r="A1144" s="2" t="s">
        <v>1469</v>
      </c>
      <c r="B1144" s="2" t="s">
        <v>24185</v>
      </c>
      <c r="C1144" s="2" t="s">
        <v>59</v>
      </c>
      <c r="D1144" s="2" t="s">
        <v>1469</v>
      </c>
      <c r="E1144" s="2" t="s">
        <v>1469</v>
      </c>
      <c r="F1144" s="2" t="s">
        <v>1470</v>
      </c>
      <c r="G1144" s="23" t="s">
        <v>1471</v>
      </c>
      <c r="H1144" s="2" t="s">
        <v>61</v>
      </c>
      <c r="I1144" s="2" t="s">
        <v>61</v>
      </c>
      <c r="J1144" s="2" t="s">
        <v>61</v>
      </c>
      <c r="K1144" s="2" t="s">
        <v>61</v>
      </c>
      <c r="L1144" s="43" t="s">
        <v>17088</v>
      </c>
      <c r="M1144" s="2" t="s">
        <v>133</v>
      </c>
      <c r="N1144" s="2">
        <v>24.425660000000001</v>
      </c>
      <c r="O1144" s="2">
        <v>54.605969999999999</v>
      </c>
      <c r="P1144" s="2" t="s">
        <v>64</v>
      </c>
      <c r="Q1144" s="2" t="s">
        <v>65</v>
      </c>
      <c r="R1144" s="43" t="s">
        <v>18854</v>
      </c>
      <c r="S1144" s="41" t="s">
        <v>1554</v>
      </c>
      <c r="T1144" s="41" t="s">
        <v>18460</v>
      </c>
      <c r="U1144" s="2" t="s">
        <v>16801</v>
      </c>
      <c r="V1144" s="2" t="s">
        <v>253</v>
      </c>
      <c r="W1144" s="41" t="s">
        <v>17588</v>
      </c>
      <c r="X1144" s="2" t="s">
        <v>68</v>
      </c>
      <c r="Y1144" s="2" t="s">
        <v>102</v>
      </c>
      <c r="Z1144" s="2"/>
      <c r="AA1144" s="2" t="s">
        <v>16241</v>
      </c>
      <c r="AB1144" s="2" t="s">
        <v>103</v>
      </c>
      <c r="AC1144" s="2" t="s">
        <v>18268</v>
      </c>
      <c r="AD1144" s="2">
        <v>2042600</v>
      </c>
      <c r="AE1144" s="2">
        <v>36.5</v>
      </c>
      <c r="AF1144" s="2"/>
      <c r="AG1144" s="2"/>
      <c r="AH1144" s="2" t="s">
        <v>18270</v>
      </c>
      <c r="AI1144" s="2">
        <v>9</v>
      </c>
      <c r="AJ1144" s="2">
        <v>3</v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 t="s">
        <v>78</v>
      </c>
      <c r="CE1144" s="2" t="s">
        <v>19396</v>
      </c>
      <c r="CF1144" s="2" t="s">
        <v>15680</v>
      </c>
      <c r="CG1144" s="2" t="e">
        <v>#N/A</v>
      </c>
      <c r="CH1144" s="2" t="s">
        <v>15705</v>
      </c>
      <c r="CI1144" s="49"/>
    </row>
    <row r="1145" spans="1:87" x14ac:dyDescent="0.2">
      <c r="A1145" s="2" t="s">
        <v>1472</v>
      </c>
      <c r="B1145" s="2" t="s">
        <v>24186</v>
      </c>
      <c r="C1145" s="2" t="s">
        <v>59</v>
      </c>
      <c r="D1145" s="2" t="s">
        <v>1472</v>
      </c>
      <c r="E1145" s="2" t="s">
        <v>1472</v>
      </c>
      <c r="F1145" s="2" t="s">
        <v>1473</v>
      </c>
      <c r="G1145" s="23" t="s">
        <v>1474</v>
      </c>
      <c r="H1145" s="2" t="s">
        <v>61</v>
      </c>
      <c r="I1145" s="2" t="s">
        <v>61</v>
      </c>
      <c r="J1145" s="2" t="s">
        <v>61</v>
      </c>
      <c r="K1145" s="2" t="s">
        <v>61</v>
      </c>
      <c r="L1145" s="43" t="s">
        <v>17088</v>
      </c>
      <c r="M1145" s="2" t="s">
        <v>133</v>
      </c>
      <c r="N1145" s="2">
        <v>24.42746</v>
      </c>
      <c r="O1145" s="2">
        <v>54.594029999999997</v>
      </c>
      <c r="P1145" s="2" t="s">
        <v>64</v>
      </c>
      <c r="Q1145" s="2" t="s">
        <v>65</v>
      </c>
      <c r="R1145" s="43" t="s">
        <v>18854</v>
      </c>
      <c r="S1145" s="41" t="s">
        <v>1554</v>
      </c>
      <c r="T1145" s="41" t="s">
        <v>18460</v>
      </c>
      <c r="U1145" s="2" t="s">
        <v>16801</v>
      </c>
      <c r="V1145" s="2" t="s">
        <v>253</v>
      </c>
      <c r="W1145" s="41" t="s">
        <v>17588</v>
      </c>
      <c r="X1145" s="2" t="s">
        <v>68</v>
      </c>
      <c r="Y1145" s="2" t="s">
        <v>76</v>
      </c>
      <c r="Z1145" s="2"/>
      <c r="AA1145" s="2" t="s">
        <v>16241</v>
      </c>
      <c r="AB1145" s="2" t="s">
        <v>77</v>
      </c>
      <c r="AC1145" s="2" t="s">
        <v>18268</v>
      </c>
      <c r="AD1145" s="2">
        <v>2042600</v>
      </c>
      <c r="AE1145" s="2">
        <v>28</v>
      </c>
      <c r="AF1145" s="2"/>
      <c r="AG1145" s="2"/>
      <c r="AH1145" s="2" t="s">
        <v>18270</v>
      </c>
      <c r="AI1145" s="2">
        <v>9</v>
      </c>
      <c r="AJ1145" s="2">
        <v>3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 t="s">
        <v>78</v>
      </c>
      <c r="CE1145" s="2" t="s">
        <v>19397</v>
      </c>
      <c r="CF1145" s="2" t="s">
        <v>15683</v>
      </c>
      <c r="CG1145" s="2" t="e">
        <v>#N/A</v>
      </c>
      <c r="CH1145" s="2" t="s">
        <v>15705</v>
      </c>
      <c r="CI1145" s="49"/>
    </row>
    <row r="1146" spans="1:87" x14ac:dyDescent="0.2">
      <c r="A1146" s="2" t="s">
        <v>1487</v>
      </c>
      <c r="B1146" s="2" t="s">
        <v>24187</v>
      </c>
      <c r="C1146" s="2" t="s">
        <v>59</v>
      </c>
      <c r="D1146" s="2" t="s">
        <v>1487</v>
      </c>
      <c r="E1146" s="2" t="s">
        <v>1487</v>
      </c>
      <c r="F1146" s="2" t="s">
        <v>1488</v>
      </c>
      <c r="G1146" s="23" t="s">
        <v>1489</v>
      </c>
      <c r="H1146" s="2" t="s">
        <v>61</v>
      </c>
      <c r="I1146" s="2" t="s">
        <v>61</v>
      </c>
      <c r="J1146" s="2" t="s">
        <v>61</v>
      </c>
      <c r="K1146" s="2" t="s">
        <v>61</v>
      </c>
      <c r="L1146" s="46">
        <v>40541</v>
      </c>
      <c r="M1146" s="2" t="s">
        <v>133</v>
      </c>
      <c r="N1146" s="2">
        <v>24.426763000000001</v>
      </c>
      <c r="O1146" s="2">
        <v>54.552047000000002</v>
      </c>
      <c r="P1146" s="2" t="s">
        <v>64</v>
      </c>
      <c r="Q1146" s="2" t="s">
        <v>65</v>
      </c>
      <c r="R1146" s="43" t="s">
        <v>16802</v>
      </c>
      <c r="S1146" s="41" t="s">
        <v>4932</v>
      </c>
      <c r="T1146" s="41" t="s">
        <v>18462</v>
      </c>
      <c r="U1146" s="2" t="s">
        <v>6245</v>
      </c>
      <c r="V1146" s="2" t="s">
        <v>360</v>
      </c>
      <c r="W1146" s="41" t="s">
        <v>17588</v>
      </c>
      <c r="X1146" s="2" t="s">
        <v>68</v>
      </c>
      <c r="Y1146" s="2" t="s">
        <v>76</v>
      </c>
      <c r="Z1146" s="2"/>
      <c r="AA1146" s="2" t="s">
        <v>16241</v>
      </c>
      <c r="AB1146" s="2" t="s">
        <v>77</v>
      </c>
      <c r="AC1146" s="2" t="s">
        <v>18268</v>
      </c>
      <c r="AD1146" s="2">
        <v>2042600</v>
      </c>
      <c r="AE1146" s="2">
        <v>35</v>
      </c>
      <c r="AF1146" s="2"/>
      <c r="AG1146" s="2"/>
      <c r="AH1146" s="2" t="s">
        <v>18270</v>
      </c>
      <c r="AI1146" s="2">
        <v>3</v>
      </c>
      <c r="AJ1146" s="2">
        <v>3</v>
      </c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 t="s">
        <v>71</v>
      </c>
      <c r="CE1146" s="2">
        <v>0</v>
      </c>
      <c r="CF1146" s="2" t="s">
        <v>15680</v>
      </c>
      <c r="CG1146" s="2" t="s">
        <v>253</v>
      </c>
      <c r="CH1146" s="2" t="s">
        <v>15706</v>
      </c>
      <c r="CI1146" s="49"/>
    </row>
    <row r="1147" spans="1:87" x14ac:dyDescent="0.2">
      <c r="A1147" s="2" t="s">
        <v>1475</v>
      </c>
      <c r="B1147" s="2" t="s">
        <v>24188</v>
      </c>
      <c r="C1147" s="2" t="s">
        <v>59</v>
      </c>
      <c r="D1147" s="2" t="s">
        <v>1475</v>
      </c>
      <c r="E1147" s="2" t="s">
        <v>1475</v>
      </c>
      <c r="F1147" s="2" t="s">
        <v>1476</v>
      </c>
      <c r="G1147" s="23" t="s">
        <v>1477</v>
      </c>
      <c r="H1147" s="2" t="s">
        <v>61</v>
      </c>
      <c r="I1147" s="2" t="s">
        <v>61</v>
      </c>
      <c r="J1147" s="2" t="s">
        <v>61</v>
      </c>
      <c r="K1147" s="2" t="s">
        <v>61</v>
      </c>
      <c r="L1147" s="43" t="s">
        <v>17088</v>
      </c>
      <c r="M1147" s="2" t="s">
        <v>133</v>
      </c>
      <c r="N1147" s="2">
        <v>24.419430999999999</v>
      </c>
      <c r="O1147" s="2">
        <v>54.578338000000002</v>
      </c>
      <c r="P1147" s="2" t="s">
        <v>64</v>
      </c>
      <c r="Q1147" s="2" t="s">
        <v>65</v>
      </c>
      <c r="R1147" s="43" t="s">
        <v>18854</v>
      </c>
      <c r="S1147" s="41" t="s">
        <v>1554</v>
      </c>
      <c r="T1147" s="41" t="s">
        <v>18460</v>
      </c>
      <c r="U1147" s="2" t="s">
        <v>16801</v>
      </c>
      <c r="V1147" s="2" t="s">
        <v>253</v>
      </c>
      <c r="W1147" s="41" t="s">
        <v>17588</v>
      </c>
      <c r="X1147" s="2" t="s">
        <v>68</v>
      </c>
      <c r="Y1147" s="2" t="s">
        <v>102</v>
      </c>
      <c r="Z1147" s="2"/>
      <c r="AA1147" s="2" t="s">
        <v>16241</v>
      </c>
      <c r="AB1147" s="2" t="s">
        <v>103</v>
      </c>
      <c r="AC1147" s="2" t="s">
        <v>18268</v>
      </c>
      <c r="AD1147" s="2">
        <v>2042600</v>
      </c>
      <c r="AE1147" s="2">
        <v>40</v>
      </c>
      <c r="AF1147" s="2"/>
      <c r="AG1147" s="2"/>
      <c r="AH1147" s="2" t="s">
        <v>18270</v>
      </c>
      <c r="AI1147" s="2">
        <v>6</v>
      </c>
      <c r="AJ1147" s="2">
        <v>3</v>
      </c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 t="s">
        <v>78</v>
      </c>
      <c r="CE1147" s="2" t="s">
        <v>1478</v>
      </c>
      <c r="CF1147" s="2" t="s">
        <v>15680</v>
      </c>
      <c r="CG1147" s="2" t="e">
        <v>#N/A</v>
      </c>
      <c r="CH1147" s="2" t="s">
        <v>15705</v>
      </c>
      <c r="CI1147" s="49"/>
    </row>
    <row r="1148" spans="1:87" x14ac:dyDescent="0.2">
      <c r="A1148" s="2" t="s">
        <v>1479</v>
      </c>
      <c r="B1148" s="2" t="s">
        <v>24189</v>
      </c>
      <c r="C1148" s="2" t="s">
        <v>59</v>
      </c>
      <c r="D1148" s="2" t="s">
        <v>1479</v>
      </c>
      <c r="E1148" s="2" t="s">
        <v>1479</v>
      </c>
      <c r="F1148" s="2" t="s">
        <v>1480</v>
      </c>
      <c r="G1148" s="23" t="s">
        <v>1481</v>
      </c>
      <c r="H1148" s="2" t="s">
        <v>61</v>
      </c>
      <c r="I1148" s="2" t="s">
        <v>61</v>
      </c>
      <c r="J1148" s="2" t="s">
        <v>61</v>
      </c>
      <c r="K1148" s="2" t="s">
        <v>61</v>
      </c>
      <c r="L1148" s="43" t="s">
        <v>17088</v>
      </c>
      <c r="M1148" s="2" t="s">
        <v>133</v>
      </c>
      <c r="N1148" s="2">
        <v>24.420549999999999</v>
      </c>
      <c r="O1148" s="2">
        <v>54.59431</v>
      </c>
      <c r="P1148" s="2" t="s">
        <v>64</v>
      </c>
      <c r="Q1148" s="2" t="s">
        <v>65</v>
      </c>
      <c r="R1148" s="43" t="s">
        <v>18854</v>
      </c>
      <c r="S1148" s="41" t="s">
        <v>1554</v>
      </c>
      <c r="T1148" s="41" t="s">
        <v>18460</v>
      </c>
      <c r="U1148" s="2" t="s">
        <v>16803</v>
      </c>
      <c r="V1148" s="2" t="s">
        <v>253</v>
      </c>
      <c r="W1148" s="41" t="s">
        <v>17588</v>
      </c>
      <c r="X1148" s="2" t="s">
        <v>68</v>
      </c>
      <c r="Y1148" s="2" t="s">
        <v>102</v>
      </c>
      <c r="Z1148" s="2"/>
      <c r="AA1148" s="2" t="s">
        <v>16241</v>
      </c>
      <c r="AB1148" s="2" t="s">
        <v>103</v>
      </c>
      <c r="AC1148" s="2" t="s">
        <v>18268</v>
      </c>
      <c r="AD1148" s="2">
        <v>2042600</v>
      </c>
      <c r="AE1148" s="2">
        <v>36.5</v>
      </c>
      <c r="AF1148" s="2"/>
      <c r="AG1148" s="2"/>
      <c r="AH1148" s="2" t="s">
        <v>18270</v>
      </c>
      <c r="AI1148" s="2">
        <v>3</v>
      </c>
      <c r="AJ1148" s="2">
        <v>3</v>
      </c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 t="s">
        <v>78</v>
      </c>
      <c r="CE1148" s="2" t="s">
        <v>1482</v>
      </c>
      <c r="CF1148" s="2" t="s">
        <v>15680</v>
      </c>
      <c r="CG1148" s="2" t="e">
        <v>#N/A</v>
      </c>
      <c r="CH1148" s="2" t="s">
        <v>15705</v>
      </c>
      <c r="CI1148" s="49"/>
    </row>
    <row r="1149" spans="1:87" x14ac:dyDescent="0.2">
      <c r="A1149" s="2" t="s">
        <v>1483</v>
      </c>
      <c r="B1149" s="2" t="s">
        <v>24190</v>
      </c>
      <c r="C1149" s="2" t="s">
        <v>59</v>
      </c>
      <c r="D1149" s="2" t="s">
        <v>1483</v>
      </c>
      <c r="E1149" s="2" t="s">
        <v>1483</v>
      </c>
      <c r="F1149" s="2" t="s">
        <v>1484</v>
      </c>
      <c r="G1149" s="23" t="s">
        <v>1485</v>
      </c>
      <c r="H1149" s="2" t="s">
        <v>61</v>
      </c>
      <c r="I1149" s="2" t="s">
        <v>61</v>
      </c>
      <c r="J1149" s="2" t="s">
        <v>61</v>
      </c>
      <c r="K1149" s="2" t="s">
        <v>61</v>
      </c>
      <c r="L1149" s="43" t="s">
        <v>17088</v>
      </c>
      <c r="M1149" s="2" t="s">
        <v>133</v>
      </c>
      <c r="N1149" s="2">
        <v>24.410530000000001</v>
      </c>
      <c r="O1149" s="2">
        <v>54.583150000000003</v>
      </c>
      <c r="P1149" s="2" t="s">
        <v>64</v>
      </c>
      <c r="Q1149" s="2" t="s">
        <v>65</v>
      </c>
      <c r="R1149" s="43" t="s">
        <v>18854</v>
      </c>
      <c r="S1149" s="41" t="s">
        <v>1554</v>
      </c>
      <c r="T1149" s="41" t="s">
        <v>18460</v>
      </c>
      <c r="U1149" s="2" t="s">
        <v>16803</v>
      </c>
      <c r="V1149" s="2" t="s">
        <v>253</v>
      </c>
      <c r="W1149" s="41" t="s">
        <v>17588</v>
      </c>
      <c r="X1149" s="2" t="s">
        <v>68</v>
      </c>
      <c r="Y1149" s="2" t="s">
        <v>102</v>
      </c>
      <c r="Z1149" s="2"/>
      <c r="AA1149" s="2" t="s">
        <v>16241</v>
      </c>
      <c r="AB1149" s="2" t="s">
        <v>103</v>
      </c>
      <c r="AC1149" s="2" t="s">
        <v>18268</v>
      </c>
      <c r="AD1149" s="2">
        <v>2042600</v>
      </c>
      <c r="AE1149" s="2">
        <v>36</v>
      </c>
      <c r="AF1149" s="2"/>
      <c r="AG1149" s="2"/>
      <c r="AH1149" s="2" t="s">
        <v>18270</v>
      </c>
      <c r="AI1149" s="2">
        <v>4</v>
      </c>
      <c r="AJ1149" s="2">
        <v>3</v>
      </c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 t="s">
        <v>78</v>
      </c>
      <c r="CE1149" s="2" t="s">
        <v>1486</v>
      </c>
      <c r="CF1149" s="2" t="s">
        <v>15680</v>
      </c>
      <c r="CG1149" s="2" t="e">
        <v>#N/A</v>
      </c>
      <c r="CH1149" s="2" t="s">
        <v>15705</v>
      </c>
      <c r="CI1149" s="49"/>
    </row>
    <row r="1150" spans="1:87" x14ac:dyDescent="0.2">
      <c r="A1150" s="2" t="s">
        <v>1502</v>
      </c>
      <c r="B1150" s="2" t="s">
        <v>24191</v>
      </c>
      <c r="C1150" s="2" t="s">
        <v>59</v>
      </c>
      <c r="D1150" s="2" t="s">
        <v>1502</v>
      </c>
      <c r="E1150" s="2" t="s">
        <v>1502</v>
      </c>
      <c r="F1150" s="2" t="s">
        <v>1503</v>
      </c>
      <c r="G1150" s="23" t="s">
        <v>1504</v>
      </c>
      <c r="H1150" s="2" t="s">
        <v>61</v>
      </c>
      <c r="I1150" s="2" t="s">
        <v>61</v>
      </c>
      <c r="J1150" s="2" t="s">
        <v>61</v>
      </c>
      <c r="K1150" s="2" t="s">
        <v>61</v>
      </c>
      <c r="L1150" s="43" t="s">
        <v>17088</v>
      </c>
      <c r="M1150" s="2" t="s">
        <v>133</v>
      </c>
      <c r="N1150" s="39">
        <v>24.654229999999998</v>
      </c>
      <c r="O1150" s="39">
        <v>54.759140000000002</v>
      </c>
      <c r="P1150" s="2" t="s">
        <v>64</v>
      </c>
      <c r="Q1150" s="2" t="s">
        <v>65</v>
      </c>
      <c r="R1150" s="43" t="s">
        <v>16802</v>
      </c>
      <c r="S1150" s="41" t="s">
        <v>4932</v>
      </c>
      <c r="T1150" s="41" t="s">
        <v>18462</v>
      </c>
      <c r="U1150" s="2" t="s">
        <v>6245</v>
      </c>
      <c r="V1150" s="2" t="s">
        <v>360</v>
      </c>
      <c r="W1150" s="41" t="s">
        <v>17588</v>
      </c>
      <c r="X1150" s="2" t="s">
        <v>153</v>
      </c>
      <c r="Y1150" s="2" t="s">
        <v>76</v>
      </c>
      <c r="Z1150" s="2" t="s">
        <v>20</v>
      </c>
      <c r="AA1150" s="2" t="s">
        <v>16241</v>
      </c>
      <c r="AB1150" s="2" t="s">
        <v>77</v>
      </c>
      <c r="AC1150" s="2" t="s">
        <v>18269</v>
      </c>
      <c r="AD1150" s="2">
        <v>2004700</v>
      </c>
      <c r="AE1150" s="2">
        <v>30</v>
      </c>
      <c r="AF1150" s="2"/>
      <c r="AG1150" s="2"/>
      <c r="AH1150" s="2" t="s">
        <v>18271</v>
      </c>
      <c r="AI1150" s="2">
        <v>3</v>
      </c>
      <c r="AJ1150" s="2">
        <v>3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 t="s">
        <v>78</v>
      </c>
      <c r="CE1150" s="2" t="s">
        <v>1505</v>
      </c>
      <c r="CF1150" s="2" t="s">
        <v>15680</v>
      </c>
      <c r="CG1150" s="2" t="s">
        <v>253</v>
      </c>
      <c r="CH1150" s="2" t="s">
        <v>15706</v>
      </c>
      <c r="CI1150" s="49"/>
    </row>
    <row r="1151" spans="1:87" x14ac:dyDescent="0.2">
      <c r="A1151" s="2" t="s">
        <v>1490</v>
      </c>
      <c r="B1151" s="2" t="s">
        <v>24192</v>
      </c>
      <c r="C1151" s="2" t="s">
        <v>59</v>
      </c>
      <c r="D1151" s="2" t="s">
        <v>1490</v>
      </c>
      <c r="E1151" s="2" t="s">
        <v>1490</v>
      </c>
      <c r="F1151" s="2" t="s">
        <v>1491</v>
      </c>
      <c r="G1151" s="23" t="s">
        <v>1492</v>
      </c>
      <c r="H1151" s="2" t="s">
        <v>61</v>
      </c>
      <c r="I1151" s="2" t="s">
        <v>61</v>
      </c>
      <c r="J1151" s="2" t="s">
        <v>61</v>
      </c>
      <c r="K1151" s="2" t="s">
        <v>61</v>
      </c>
      <c r="L1151" s="43" t="s">
        <v>17088</v>
      </c>
      <c r="M1151" s="2" t="s">
        <v>133</v>
      </c>
      <c r="N1151" s="2">
        <v>24.412800000000001</v>
      </c>
      <c r="O1151" s="2">
        <v>54.554340000000003</v>
      </c>
      <c r="P1151" s="2" t="s">
        <v>64</v>
      </c>
      <c r="Q1151" s="2" t="s">
        <v>65</v>
      </c>
      <c r="R1151" s="43" t="s">
        <v>18854</v>
      </c>
      <c r="S1151" s="41" t="s">
        <v>1554</v>
      </c>
      <c r="T1151" s="41" t="s">
        <v>18460</v>
      </c>
      <c r="U1151" s="2" t="s">
        <v>16803</v>
      </c>
      <c r="V1151" s="2" t="s">
        <v>528</v>
      </c>
      <c r="W1151" s="41" t="s">
        <v>17588</v>
      </c>
      <c r="X1151" s="2" t="s">
        <v>68</v>
      </c>
      <c r="Y1151" s="2" t="s">
        <v>102</v>
      </c>
      <c r="Z1151" s="2"/>
      <c r="AA1151" s="2" t="s">
        <v>16241</v>
      </c>
      <c r="AB1151" s="2" t="s">
        <v>103</v>
      </c>
      <c r="AC1151" s="2" t="s">
        <v>18268</v>
      </c>
      <c r="AD1151" s="2">
        <v>2042600</v>
      </c>
      <c r="AE1151" s="2">
        <v>28</v>
      </c>
      <c r="AF1151" s="2"/>
      <c r="AG1151" s="2"/>
      <c r="AH1151" s="2" t="s">
        <v>18270</v>
      </c>
      <c r="AI1151" s="2">
        <v>4</v>
      </c>
      <c r="AJ1151" s="2">
        <v>3</v>
      </c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 t="s">
        <v>78</v>
      </c>
      <c r="CE1151" s="2" t="s">
        <v>1493</v>
      </c>
      <c r="CF1151" s="2" t="s">
        <v>15683</v>
      </c>
      <c r="CG1151" s="2" t="e">
        <v>#N/A</v>
      </c>
      <c r="CH1151" s="2" t="s">
        <v>15705</v>
      </c>
      <c r="CI1151" s="49"/>
    </row>
    <row r="1152" spans="1:87" x14ac:dyDescent="0.2">
      <c r="A1152" s="2" t="s">
        <v>1494</v>
      </c>
      <c r="B1152" s="2" t="s">
        <v>24193</v>
      </c>
      <c r="C1152" s="2" t="s">
        <v>59</v>
      </c>
      <c r="D1152" s="2" t="s">
        <v>1494</v>
      </c>
      <c r="E1152" s="2" t="s">
        <v>1494</v>
      </c>
      <c r="F1152" s="2" t="s">
        <v>1495</v>
      </c>
      <c r="G1152" s="23" t="s">
        <v>1496</v>
      </c>
      <c r="H1152" s="2" t="s">
        <v>61</v>
      </c>
      <c r="I1152" s="2" t="s">
        <v>61</v>
      </c>
      <c r="J1152" s="2" t="s">
        <v>61</v>
      </c>
      <c r="K1152" s="2" t="s">
        <v>61</v>
      </c>
      <c r="L1152" s="46">
        <v>40481</v>
      </c>
      <c r="M1152" s="2" t="s">
        <v>133</v>
      </c>
      <c r="N1152" s="2">
        <v>24.63532</v>
      </c>
      <c r="O1152" s="2">
        <v>54.679369999999999</v>
      </c>
      <c r="P1152" s="2" t="s">
        <v>64</v>
      </c>
      <c r="Q1152" s="2" t="s">
        <v>65</v>
      </c>
      <c r="R1152" s="43" t="s">
        <v>18854</v>
      </c>
      <c r="S1152" s="41" t="s">
        <v>1554</v>
      </c>
      <c r="T1152" s="41" t="s">
        <v>18460</v>
      </c>
      <c r="U1152" s="2" t="s">
        <v>16801</v>
      </c>
      <c r="V1152" s="2" t="s">
        <v>253</v>
      </c>
      <c r="W1152" s="41" t="s">
        <v>17588</v>
      </c>
      <c r="X1152" s="2" t="s">
        <v>696</v>
      </c>
      <c r="Y1152" s="2" t="s">
        <v>102</v>
      </c>
      <c r="Z1152" s="2"/>
      <c r="AA1152" s="2" t="s">
        <v>16241</v>
      </c>
      <c r="AB1152" s="2" t="s">
        <v>103</v>
      </c>
      <c r="AC1152" s="2" t="s">
        <v>18269</v>
      </c>
      <c r="AD1152" s="2">
        <v>2043000</v>
      </c>
      <c r="AE1152" s="2">
        <v>28</v>
      </c>
      <c r="AF1152" s="2"/>
      <c r="AG1152" s="2"/>
      <c r="AH1152" s="2" t="s">
        <v>18271</v>
      </c>
      <c r="AI1152" s="2">
        <v>3</v>
      </c>
      <c r="AJ1152" s="2">
        <v>3</v>
      </c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 t="s">
        <v>78</v>
      </c>
      <c r="CE1152" s="2" t="s">
        <v>1497</v>
      </c>
      <c r="CF1152" s="2" t="s">
        <v>15683</v>
      </c>
      <c r="CG1152" s="2" t="e">
        <v>#N/A</v>
      </c>
      <c r="CH1152" s="2" t="s">
        <v>15705</v>
      </c>
      <c r="CI1152" s="49"/>
    </row>
    <row r="1153" spans="1:87" x14ac:dyDescent="0.2">
      <c r="A1153" s="2" t="s">
        <v>1513</v>
      </c>
      <c r="B1153" s="2" t="s">
        <v>24194</v>
      </c>
      <c r="C1153" s="2" t="s">
        <v>59</v>
      </c>
      <c r="D1153" s="2" t="s">
        <v>1513</v>
      </c>
      <c r="E1153" s="2" t="s">
        <v>1513</v>
      </c>
      <c r="F1153" s="2" t="s">
        <v>1514</v>
      </c>
      <c r="G1153" s="23"/>
      <c r="H1153" s="2" t="s">
        <v>61</v>
      </c>
      <c r="I1153" s="2" t="s">
        <v>61</v>
      </c>
      <c r="J1153" s="2" t="s">
        <v>61</v>
      </c>
      <c r="K1153" s="2"/>
      <c r="L1153" s="43" t="s">
        <v>17088</v>
      </c>
      <c r="M1153" s="2" t="s">
        <v>133</v>
      </c>
      <c r="N1153" s="39">
        <v>24.749815000000002</v>
      </c>
      <c r="O1153" s="39">
        <v>54.691234000000001</v>
      </c>
      <c r="P1153" s="2" t="s">
        <v>64</v>
      </c>
      <c r="Q1153" s="2" t="s">
        <v>65</v>
      </c>
      <c r="R1153" s="43" t="s">
        <v>16802</v>
      </c>
      <c r="S1153" s="41" t="s">
        <v>4932</v>
      </c>
      <c r="T1153" s="41" t="s">
        <v>18462</v>
      </c>
      <c r="U1153" s="2" t="s">
        <v>6245</v>
      </c>
      <c r="V1153" s="2" t="s">
        <v>360</v>
      </c>
      <c r="W1153" s="41" t="s">
        <v>67</v>
      </c>
      <c r="X1153" s="2" t="s">
        <v>153</v>
      </c>
      <c r="Y1153" s="2" t="s">
        <v>102</v>
      </c>
      <c r="Z1153" s="2" t="s">
        <v>20</v>
      </c>
      <c r="AA1153" s="2" t="s">
        <v>16241</v>
      </c>
      <c r="AB1153" s="2" t="s">
        <v>103</v>
      </c>
      <c r="AC1153" s="2"/>
      <c r="AD1153" s="2">
        <v>2120200</v>
      </c>
      <c r="AE1153" s="2">
        <v>43</v>
      </c>
      <c r="AF1153" s="2"/>
      <c r="AG1153" s="2"/>
      <c r="AH1153" s="2"/>
      <c r="AI1153" s="2">
        <v>6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 t="s">
        <v>78</v>
      </c>
      <c r="CE1153" s="2" t="s">
        <v>1515</v>
      </c>
      <c r="CF1153" s="2" t="s">
        <v>15692</v>
      </c>
      <c r="CG1153" s="2" t="s">
        <v>17387</v>
      </c>
      <c r="CH1153" s="2" t="s">
        <v>15706</v>
      </c>
      <c r="CI1153" s="49"/>
    </row>
    <row r="1154" spans="1:87" x14ac:dyDescent="0.2">
      <c r="A1154" s="2" t="s">
        <v>1498</v>
      </c>
      <c r="B1154" s="2" t="s">
        <v>24195</v>
      </c>
      <c r="C1154" s="2" t="s">
        <v>59</v>
      </c>
      <c r="D1154" s="2" t="s">
        <v>1498</v>
      </c>
      <c r="E1154" s="2" t="s">
        <v>1498</v>
      </c>
      <c r="F1154" s="2" t="s">
        <v>1499</v>
      </c>
      <c r="G1154" s="23" t="s">
        <v>1500</v>
      </c>
      <c r="H1154" s="2" t="s">
        <v>61</v>
      </c>
      <c r="I1154" s="2" t="s">
        <v>61</v>
      </c>
      <c r="J1154" s="2" t="s">
        <v>61</v>
      </c>
      <c r="K1154" s="2" t="s">
        <v>61</v>
      </c>
      <c r="L1154" s="43" t="s">
        <v>17088</v>
      </c>
      <c r="M1154" s="2" t="s">
        <v>133</v>
      </c>
      <c r="N1154" s="39">
        <v>24.6334649</v>
      </c>
      <c r="O1154" s="39">
        <v>54.7217974</v>
      </c>
      <c r="P1154" s="2" t="s">
        <v>64</v>
      </c>
      <c r="Q1154" s="2" t="s">
        <v>65</v>
      </c>
      <c r="R1154" s="43" t="s">
        <v>18854</v>
      </c>
      <c r="S1154" s="41" t="s">
        <v>1554</v>
      </c>
      <c r="T1154" s="41" t="s">
        <v>18460</v>
      </c>
      <c r="U1154" s="2" t="s">
        <v>16801</v>
      </c>
      <c r="V1154" s="2" t="s">
        <v>253</v>
      </c>
      <c r="W1154" s="41" t="s">
        <v>17588</v>
      </c>
      <c r="X1154" s="2" t="s">
        <v>696</v>
      </c>
      <c r="Y1154" s="2" t="s">
        <v>102</v>
      </c>
      <c r="Z1154" s="2"/>
      <c r="AA1154" s="2" t="s">
        <v>16241</v>
      </c>
      <c r="AB1154" s="2" t="s">
        <v>103</v>
      </c>
      <c r="AC1154" s="2" t="s">
        <v>18269</v>
      </c>
      <c r="AD1154" s="2">
        <v>2004100</v>
      </c>
      <c r="AE1154" s="2">
        <v>40</v>
      </c>
      <c r="AF1154" s="2"/>
      <c r="AG1154" s="2"/>
      <c r="AH1154" s="2" t="s">
        <v>18271</v>
      </c>
      <c r="AI1154" s="2">
        <v>3</v>
      </c>
      <c r="AJ1154" s="2">
        <v>3</v>
      </c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 t="s">
        <v>78</v>
      </c>
      <c r="CE1154" s="2" t="s">
        <v>1501</v>
      </c>
      <c r="CF1154" s="2" t="s">
        <v>15680</v>
      </c>
      <c r="CG1154" s="2" t="e">
        <v>#N/A</v>
      </c>
      <c r="CH1154" s="2" t="s">
        <v>15705</v>
      </c>
      <c r="CI1154" s="49"/>
    </row>
    <row r="1155" spans="1:87" x14ac:dyDescent="0.2">
      <c r="A1155" s="2" t="s">
        <v>1506</v>
      </c>
      <c r="B1155" s="2" t="s">
        <v>24196</v>
      </c>
      <c r="C1155" s="2" t="s">
        <v>59</v>
      </c>
      <c r="D1155" s="2"/>
      <c r="E1155" s="2" t="s">
        <v>1506</v>
      </c>
      <c r="F1155" s="2" t="s">
        <v>1507</v>
      </c>
      <c r="G1155" s="23" t="s">
        <v>1508</v>
      </c>
      <c r="H1155" s="2"/>
      <c r="I1155" s="2" t="s">
        <v>61</v>
      </c>
      <c r="J1155" s="2" t="s">
        <v>61</v>
      </c>
      <c r="K1155" s="2" t="s">
        <v>61</v>
      </c>
      <c r="L1155" s="43" t="s">
        <v>17088</v>
      </c>
      <c r="M1155" s="2" t="s">
        <v>133</v>
      </c>
      <c r="N1155" s="39">
        <v>24.666462599999999</v>
      </c>
      <c r="O1155" s="39">
        <v>54.764667899999999</v>
      </c>
      <c r="P1155" s="2" t="s">
        <v>64</v>
      </c>
      <c r="Q1155" s="2" t="s">
        <v>65</v>
      </c>
      <c r="R1155" s="43" t="s">
        <v>18854</v>
      </c>
      <c r="S1155" s="41" t="s">
        <v>1554</v>
      </c>
      <c r="T1155" s="41" t="s">
        <v>18460</v>
      </c>
      <c r="U1155" s="2" t="s">
        <v>16803</v>
      </c>
      <c r="V1155" s="2" t="s">
        <v>253</v>
      </c>
      <c r="W1155" s="41" t="s">
        <v>17589</v>
      </c>
      <c r="X1155" s="2" t="s">
        <v>315</v>
      </c>
      <c r="Y1155" s="2" t="s">
        <v>86</v>
      </c>
      <c r="Z1155" s="2"/>
      <c r="AA1155" s="2" t="s">
        <v>16241</v>
      </c>
      <c r="AB1155" s="2" t="s">
        <v>87</v>
      </c>
      <c r="AC1155" s="2" t="s">
        <v>18269</v>
      </c>
      <c r="AD1155" s="2">
        <v>2004700</v>
      </c>
      <c r="AE1155" s="2">
        <v>35</v>
      </c>
      <c r="AF1155" s="2"/>
      <c r="AG1155" s="2"/>
      <c r="AH1155" s="2" t="s">
        <v>18271</v>
      </c>
      <c r="AI1155" s="2">
        <v>3</v>
      </c>
      <c r="AJ1155" s="2">
        <v>3</v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 t="s">
        <v>78</v>
      </c>
      <c r="CE1155" s="2" t="s">
        <v>19398</v>
      </c>
      <c r="CF1155" s="2" t="s">
        <v>15680</v>
      </c>
      <c r="CG1155" s="2" t="e">
        <v>#N/A</v>
      </c>
      <c r="CH1155" s="2" t="s">
        <v>15705</v>
      </c>
      <c r="CI1155" s="49"/>
    </row>
    <row r="1156" spans="1:87" x14ac:dyDescent="0.2">
      <c r="A1156" s="2" t="s">
        <v>1509</v>
      </c>
      <c r="B1156" s="2" t="s">
        <v>24197</v>
      </c>
      <c r="C1156" s="2" t="s">
        <v>59</v>
      </c>
      <c r="D1156" s="2" t="s">
        <v>1509</v>
      </c>
      <c r="E1156" s="2" t="s">
        <v>1509</v>
      </c>
      <c r="F1156" s="2" t="s">
        <v>1510</v>
      </c>
      <c r="G1156" s="23" t="s">
        <v>1511</v>
      </c>
      <c r="H1156" s="2" t="s">
        <v>61</v>
      </c>
      <c r="I1156" s="2" t="s">
        <v>61</v>
      </c>
      <c r="J1156" s="2" t="s">
        <v>61</v>
      </c>
      <c r="K1156" s="2" t="s">
        <v>61</v>
      </c>
      <c r="L1156" s="43" t="s">
        <v>17088</v>
      </c>
      <c r="M1156" s="2" t="s">
        <v>133</v>
      </c>
      <c r="N1156" s="39">
        <v>24.668544000000001</v>
      </c>
      <c r="O1156" s="39">
        <v>54.754052999999999</v>
      </c>
      <c r="P1156" s="2" t="s">
        <v>64</v>
      </c>
      <c r="Q1156" s="2" t="s">
        <v>65</v>
      </c>
      <c r="R1156" s="43" t="s">
        <v>18854</v>
      </c>
      <c r="S1156" s="41" t="s">
        <v>1554</v>
      </c>
      <c r="T1156" s="41" t="s">
        <v>18460</v>
      </c>
      <c r="U1156" s="2" t="s">
        <v>16803</v>
      </c>
      <c r="V1156" s="2" t="s">
        <v>253</v>
      </c>
      <c r="W1156" s="41" t="s">
        <v>17588</v>
      </c>
      <c r="X1156" s="2" t="s">
        <v>696</v>
      </c>
      <c r="Y1156" s="2" t="s">
        <v>76</v>
      </c>
      <c r="Z1156" s="2"/>
      <c r="AA1156" s="2" t="s">
        <v>16241</v>
      </c>
      <c r="AB1156" s="2" t="s">
        <v>18049</v>
      </c>
      <c r="AC1156" s="2" t="s">
        <v>18269</v>
      </c>
      <c r="AD1156" s="2">
        <v>2004700</v>
      </c>
      <c r="AE1156" s="2">
        <v>36.5</v>
      </c>
      <c r="AF1156" s="2"/>
      <c r="AG1156" s="2"/>
      <c r="AH1156" s="2" t="s">
        <v>18271</v>
      </c>
      <c r="AI1156" s="2">
        <v>6</v>
      </c>
      <c r="AJ1156" s="2">
        <v>3</v>
      </c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 t="s">
        <v>78</v>
      </c>
      <c r="CE1156" s="2" t="s">
        <v>1512</v>
      </c>
      <c r="CF1156" s="2" t="s">
        <v>15680</v>
      </c>
      <c r="CG1156" s="2" t="e">
        <v>#N/A</v>
      </c>
      <c r="CH1156" s="2" t="s">
        <v>15705</v>
      </c>
      <c r="CI1156" s="49"/>
    </row>
    <row r="1157" spans="1:87" x14ac:dyDescent="0.2">
      <c r="A1157" s="2" t="s">
        <v>1516</v>
      </c>
      <c r="B1157" s="2" t="s">
        <v>24198</v>
      </c>
      <c r="C1157" s="2" t="s">
        <v>59</v>
      </c>
      <c r="D1157" s="2" t="s">
        <v>1516</v>
      </c>
      <c r="E1157" s="2" t="s">
        <v>1516</v>
      </c>
      <c r="F1157" s="2" t="s">
        <v>1517</v>
      </c>
      <c r="G1157" s="23"/>
      <c r="H1157" s="2" t="s">
        <v>61</v>
      </c>
      <c r="I1157" s="2" t="s">
        <v>61</v>
      </c>
      <c r="J1157" s="2" t="s">
        <v>61</v>
      </c>
      <c r="K1157" s="2"/>
      <c r="L1157" s="46">
        <v>40523</v>
      </c>
      <c r="M1157" s="2" t="s">
        <v>133</v>
      </c>
      <c r="N1157" s="39">
        <v>24.84308</v>
      </c>
      <c r="O1157" s="39">
        <v>54.777619999999999</v>
      </c>
      <c r="P1157" s="2" t="s">
        <v>64</v>
      </c>
      <c r="Q1157" s="2" t="s">
        <v>65</v>
      </c>
      <c r="R1157" s="43" t="s">
        <v>18854</v>
      </c>
      <c r="S1157" s="41" t="s">
        <v>1554</v>
      </c>
      <c r="T1157" s="41" t="s">
        <v>18460</v>
      </c>
      <c r="U1157" s="2" t="s">
        <v>16801</v>
      </c>
      <c r="V1157" s="2" t="s">
        <v>528</v>
      </c>
      <c r="W1157" s="41" t="s">
        <v>67</v>
      </c>
      <c r="X1157" s="2" t="s">
        <v>153</v>
      </c>
      <c r="Y1157" s="2" t="s">
        <v>76</v>
      </c>
      <c r="Z1157" s="2"/>
      <c r="AA1157" s="2" t="s">
        <v>16241</v>
      </c>
      <c r="AB1157" s="2" t="s">
        <v>77</v>
      </c>
      <c r="AC1157" s="2"/>
      <c r="AD1157" s="2">
        <v>2106100</v>
      </c>
      <c r="AE1157" s="2">
        <v>44</v>
      </c>
      <c r="AF1157" s="2"/>
      <c r="AG1157" s="2"/>
      <c r="AH1157" s="2"/>
      <c r="AI1157" s="2">
        <v>4</v>
      </c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 t="s">
        <v>71</v>
      </c>
      <c r="CE1157" s="2">
        <v>0</v>
      </c>
      <c r="CF1157" s="2" t="s">
        <v>15693</v>
      </c>
      <c r="CG1157" s="2" t="e">
        <v>#N/A</v>
      </c>
      <c r="CH1157" s="2" t="s">
        <v>15705</v>
      </c>
      <c r="CI1157" s="49"/>
    </row>
    <row r="1158" spans="1:87" x14ac:dyDescent="0.2">
      <c r="A1158" s="2" t="s">
        <v>1518</v>
      </c>
      <c r="B1158" s="2" t="s">
        <v>24199</v>
      </c>
      <c r="C1158" s="2" t="s">
        <v>59</v>
      </c>
      <c r="D1158" s="2" t="s">
        <v>1518</v>
      </c>
      <c r="E1158" s="2" t="s">
        <v>1518</v>
      </c>
      <c r="F1158" s="2" t="s">
        <v>1519</v>
      </c>
      <c r="G1158" s="23" t="s">
        <v>18190</v>
      </c>
      <c r="H1158" s="2" t="s">
        <v>61</v>
      </c>
      <c r="I1158" s="2" t="s">
        <v>61</v>
      </c>
      <c r="J1158" s="2" t="s">
        <v>61</v>
      </c>
      <c r="K1158" s="2" t="s">
        <v>61</v>
      </c>
      <c r="L1158" s="46">
        <v>40481</v>
      </c>
      <c r="M1158" s="2" t="s">
        <v>133</v>
      </c>
      <c r="N1158" s="2">
        <v>24.888439999999999</v>
      </c>
      <c r="O1158" s="2">
        <v>54.86674</v>
      </c>
      <c r="P1158" s="2" t="s">
        <v>64</v>
      </c>
      <c r="Q1158" s="2" t="s">
        <v>65</v>
      </c>
      <c r="R1158" s="43" t="s">
        <v>18854</v>
      </c>
      <c r="S1158" s="41" t="s">
        <v>1554</v>
      </c>
      <c r="T1158" s="41" t="s">
        <v>18460</v>
      </c>
      <c r="U1158" s="2" t="s">
        <v>16801</v>
      </c>
      <c r="V1158" s="2" t="s">
        <v>528</v>
      </c>
      <c r="W1158" s="41" t="s">
        <v>17588</v>
      </c>
      <c r="X1158" s="2" t="s">
        <v>153</v>
      </c>
      <c r="Y1158" s="2" t="s">
        <v>76</v>
      </c>
      <c r="Z1158" s="2"/>
      <c r="AA1158" s="2" t="s">
        <v>16241</v>
      </c>
      <c r="AB1158" s="2" t="s">
        <v>77</v>
      </c>
      <c r="AC1158" s="2" t="s">
        <v>18269</v>
      </c>
      <c r="AD1158" s="2">
        <v>2106100</v>
      </c>
      <c r="AE1158" s="2">
        <v>30</v>
      </c>
      <c r="AF1158" s="2"/>
      <c r="AG1158" s="2"/>
      <c r="AH1158" s="2" t="s">
        <v>18271</v>
      </c>
      <c r="AI1158" s="2">
        <v>4</v>
      </c>
      <c r="AJ1158" s="2">
        <v>3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 t="s">
        <v>78</v>
      </c>
      <c r="CE1158" s="2" t="s">
        <v>19399</v>
      </c>
      <c r="CF1158" s="2" t="s">
        <v>15683</v>
      </c>
      <c r="CG1158" s="2" t="e">
        <v>#N/A</v>
      </c>
      <c r="CH1158" s="2" t="s">
        <v>15705</v>
      </c>
      <c r="CI1158" s="49"/>
    </row>
    <row r="1159" spans="1:87" x14ac:dyDescent="0.2">
      <c r="A1159" s="2" t="s">
        <v>1532</v>
      </c>
      <c r="B1159" s="2" t="s">
        <v>24200</v>
      </c>
      <c r="C1159" s="2" t="s">
        <v>59</v>
      </c>
      <c r="D1159" s="2" t="s">
        <v>1532</v>
      </c>
      <c r="E1159" s="2" t="s">
        <v>1532</v>
      </c>
      <c r="F1159" s="2" t="s">
        <v>1533</v>
      </c>
      <c r="G1159" s="23" t="s">
        <v>1534</v>
      </c>
      <c r="H1159" s="2" t="s">
        <v>61</v>
      </c>
      <c r="I1159" s="2" t="s">
        <v>61</v>
      </c>
      <c r="J1159" s="2" t="s">
        <v>61</v>
      </c>
      <c r="K1159" s="2" t="s">
        <v>61</v>
      </c>
      <c r="L1159" s="46">
        <v>40457</v>
      </c>
      <c r="M1159" s="2" t="s">
        <v>133</v>
      </c>
      <c r="N1159" s="2">
        <v>24.3249</v>
      </c>
      <c r="O1159" s="2">
        <v>54.535499999999999</v>
      </c>
      <c r="P1159" s="2" t="s">
        <v>64</v>
      </c>
      <c r="Q1159" s="2" t="s">
        <v>65</v>
      </c>
      <c r="R1159" s="43" t="s">
        <v>18854</v>
      </c>
      <c r="S1159" s="41" t="s">
        <v>272</v>
      </c>
      <c r="T1159" s="41" t="s">
        <v>18461</v>
      </c>
      <c r="U1159" s="2" t="s">
        <v>16801</v>
      </c>
      <c r="V1159" s="2" t="s">
        <v>272</v>
      </c>
      <c r="W1159" s="41" t="s">
        <v>17588</v>
      </c>
      <c r="X1159" s="2" t="s">
        <v>68</v>
      </c>
      <c r="Y1159" s="2" t="s">
        <v>102</v>
      </c>
      <c r="Z1159" s="2" t="s">
        <v>20</v>
      </c>
      <c r="AA1159" s="2" t="s">
        <v>16241</v>
      </c>
      <c r="AB1159" s="2" t="s">
        <v>103</v>
      </c>
      <c r="AC1159" s="2" t="s">
        <v>18269</v>
      </c>
      <c r="AD1159" s="2">
        <v>2044802</v>
      </c>
      <c r="AE1159" s="2">
        <v>18</v>
      </c>
      <c r="AF1159" s="2"/>
      <c r="AG1159" s="2"/>
      <c r="AH1159" s="2" t="s">
        <v>18271</v>
      </c>
      <c r="AI1159" s="2">
        <v>3</v>
      </c>
      <c r="AJ1159" s="2">
        <v>3</v>
      </c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 t="s">
        <v>78</v>
      </c>
      <c r="CE1159" s="2" t="s">
        <v>1535</v>
      </c>
      <c r="CF1159" s="2" t="s">
        <v>15684</v>
      </c>
      <c r="CG1159" s="2" t="e">
        <v>#N/A</v>
      </c>
      <c r="CH1159" s="2" t="s">
        <v>272</v>
      </c>
      <c r="CI1159" s="49"/>
    </row>
    <row r="1160" spans="1:87" x14ac:dyDescent="0.2">
      <c r="A1160" s="2" t="s">
        <v>1520</v>
      </c>
      <c r="B1160" s="2" t="s">
        <v>24201</v>
      </c>
      <c r="C1160" s="2" t="s">
        <v>59</v>
      </c>
      <c r="D1160" s="2" t="s">
        <v>1520</v>
      </c>
      <c r="E1160" s="2" t="s">
        <v>1520</v>
      </c>
      <c r="F1160" s="2" t="s">
        <v>1521</v>
      </c>
      <c r="G1160" s="23" t="s">
        <v>1522</v>
      </c>
      <c r="H1160" s="2" t="s">
        <v>61</v>
      </c>
      <c r="I1160" s="2" t="s">
        <v>61</v>
      </c>
      <c r="J1160" s="2" t="s">
        <v>61</v>
      </c>
      <c r="K1160" s="2" t="s">
        <v>61</v>
      </c>
      <c r="L1160" s="46">
        <v>40456</v>
      </c>
      <c r="M1160" s="2" t="s">
        <v>133</v>
      </c>
      <c r="N1160" s="39">
        <v>24.3699586</v>
      </c>
      <c r="O1160" s="39">
        <v>54.545847100000003</v>
      </c>
      <c r="P1160" s="2" t="s">
        <v>64</v>
      </c>
      <c r="Q1160" s="2" t="s">
        <v>65</v>
      </c>
      <c r="R1160" s="43" t="s">
        <v>18854</v>
      </c>
      <c r="S1160" s="41" t="s">
        <v>1554</v>
      </c>
      <c r="T1160" s="41" t="s">
        <v>18460</v>
      </c>
      <c r="U1160" s="2" t="s">
        <v>16801</v>
      </c>
      <c r="V1160" s="2" t="s">
        <v>134</v>
      </c>
      <c r="W1160" s="41" t="s">
        <v>17588</v>
      </c>
      <c r="X1160" s="2" t="s">
        <v>68</v>
      </c>
      <c r="Y1160" s="2" t="s">
        <v>86</v>
      </c>
      <c r="Z1160" s="2"/>
      <c r="AA1160" s="2" t="s">
        <v>16241</v>
      </c>
      <c r="AB1160" s="2" t="s">
        <v>280</v>
      </c>
      <c r="AC1160" s="2" t="s">
        <v>18269</v>
      </c>
      <c r="AD1160" s="2">
        <v>2044801</v>
      </c>
      <c r="AE1160" s="2">
        <v>28</v>
      </c>
      <c r="AF1160" s="2"/>
      <c r="AG1160" s="2"/>
      <c r="AH1160" s="2" t="s">
        <v>18271</v>
      </c>
      <c r="AI1160" s="2">
        <v>3</v>
      </c>
      <c r="AJ1160" s="2">
        <v>3</v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 t="s">
        <v>78</v>
      </c>
      <c r="CE1160" s="2" t="s">
        <v>1523</v>
      </c>
      <c r="CF1160" s="2" t="s">
        <v>15683</v>
      </c>
      <c r="CG1160" s="2" t="e">
        <v>#N/A</v>
      </c>
      <c r="CH1160" s="2" t="s">
        <v>15705</v>
      </c>
      <c r="CI1160" s="49"/>
    </row>
    <row r="1161" spans="1:87" x14ac:dyDescent="0.2">
      <c r="A1161" s="2" t="s">
        <v>1539</v>
      </c>
      <c r="B1161" s="2" t="s">
        <v>24202</v>
      </c>
      <c r="C1161" s="2" t="s">
        <v>59</v>
      </c>
      <c r="D1161" s="2" t="s">
        <v>1539</v>
      </c>
      <c r="E1161" s="2" t="s">
        <v>1539</v>
      </c>
      <c r="F1161" s="2" t="s">
        <v>1540</v>
      </c>
      <c r="G1161" s="23" t="s">
        <v>1541</v>
      </c>
      <c r="H1161" s="2" t="s">
        <v>83</v>
      </c>
      <c r="I1161" s="2" t="s">
        <v>61</v>
      </c>
      <c r="J1161" s="2" t="s">
        <v>61</v>
      </c>
      <c r="K1161" s="2" t="s">
        <v>61</v>
      </c>
      <c r="L1161" s="43" t="s">
        <v>17088</v>
      </c>
      <c r="M1161" s="2" t="s">
        <v>133</v>
      </c>
      <c r="N1161" s="2">
        <v>24.326440000000002</v>
      </c>
      <c r="O1161" s="2">
        <v>54.532159999999998</v>
      </c>
      <c r="P1161" s="2" t="s">
        <v>64</v>
      </c>
      <c r="Q1161" s="2" t="s">
        <v>65</v>
      </c>
      <c r="R1161" s="43" t="s">
        <v>18854</v>
      </c>
      <c r="S1161" s="41" t="s">
        <v>272</v>
      </c>
      <c r="T1161" s="41" t="s">
        <v>18461</v>
      </c>
      <c r="U1161" s="2" t="s">
        <v>16801</v>
      </c>
      <c r="V1161" s="2" t="s">
        <v>272</v>
      </c>
      <c r="W1161" s="41" t="s">
        <v>17588</v>
      </c>
      <c r="X1161" s="2" t="s">
        <v>68</v>
      </c>
      <c r="Y1161" s="2" t="s">
        <v>102</v>
      </c>
      <c r="Z1161" s="2" t="s">
        <v>20</v>
      </c>
      <c r="AA1161" s="2" t="s">
        <v>16241</v>
      </c>
      <c r="AB1161" s="2" t="s">
        <v>103</v>
      </c>
      <c r="AC1161" s="2" t="s">
        <v>18269</v>
      </c>
      <c r="AD1161" s="2">
        <v>2044802</v>
      </c>
      <c r="AE1161" s="2">
        <v>21</v>
      </c>
      <c r="AF1161" s="2"/>
      <c r="AG1161" s="2"/>
      <c r="AH1161" s="2" t="s">
        <v>18271</v>
      </c>
      <c r="AI1161" s="2">
        <v>3</v>
      </c>
      <c r="AJ1161" s="2">
        <v>3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 t="s">
        <v>78</v>
      </c>
      <c r="CE1161" s="2" t="s">
        <v>1542</v>
      </c>
      <c r="CF1161" s="2" t="s">
        <v>15684</v>
      </c>
      <c r="CG1161" s="2" t="e">
        <v>#N/A</v>
      </c>
      <c r="CH1161" s="2" t="s">
        <v>272</v>
      </c>
      <c r="CI1161" s="49"/>
    </row>
    <row r="1162" spans="1:87" x14ac:dyDescent="0.2">
      <c r="A1162" s="2" t="s">
        <v>1543</v>
      </c>
      <c r="B1162" s="2" t="s">
        <v>24203</v>
      </c>
      <c r="C1162" s="2" t="s">
        <v>59</v>
      </c>
      <c r="D1162" s="2"/>
      <c r="E1162" s="2" t="s">
        <v>1543</v>
      </c>
      <c r="F1162" s="2" t="s">
        <v>1544</v>
      </c>
      <c r="G1162" s="23" t="s">
        <v>1545</v>
      </c>
      <c r="H1162" s="2"/>
      <c r="I1162" s="2" t="s">
        <v>61</v>
      </c>
      <c r="J1162" s="2" t="s">
        <v>61</v>
      </c>
      <c r="K1162" s="2" t="s">
        <v>61</v>
      </c>
      <c r="L1162" s="43" t="s">
        <v>17088</v>
      </c>
      <c r="M1162" s="2" t="s">
        <v>133</v>
      </c>
      <c r="N1162" s="39">
        <v>24.274166099999999</v>
      </c>
      <c r="O1162" s="39">
        <v>54.471536499999999</v>
      </c>
      <c r="P1162" s="2" t="s">
        <v>64</v>
      </c>
      <c r="Q1162" s="2" t="s">
        <v>65</v>
      </c>
      <c r="R1162" s="43" t="s">
        <v>16802</v>
      </c>
      <c r="S1162" s="41" t="s">
        <v>4932</v>
      </c>
      <c r="T1162" s="41" t="s">
        <v>18462</v>
      </c>
      <c r="U1162" s="2" t="s">
        <v>6245</v>
      </c>
      <c r="V1162" s="2" t="s">
        <v>360</v>
      </c>
      <c r="W1162" s="41" t="s">
        <v>17589</v>
      </c>
      <c r="X1162" s="2" t="s">
        <v>68</v>
      </c>
      <c r="Y1162" s="2" t="s">
        <v>76</v>
      </c>
      <c r="Z1162" s="2"/>
      <c r="AA1162" s="2" t="s">
        <v>16241</v>
      </c>
      <c r="AB1162" s="2" t="s">
        <v>77</v>
      </c>
      <c r="AC1162" s="2" t="s">
        <v>18268</v>
      </c>
      <c r="AD1162" s="2">
        <v>2041000</v>
      </c>
      <c r="AE1162" s="2">
        <v>25</v>
      </c>
      <c r="AF1162" s="2"/>
      <c r="AG1162" s="2"/>
      <c r="AH1162" s="2" t="s">
        <v>18270</v>
      </c>
      <c r="AI1162" s="2">
        <v>3</v>
      </c>
      <c r="AJ1162" s="2">
        <v>3</v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 t="s">
        <v>78</v>
      </c>
      <c r="CE1162" s="2" t="s">
        <v>1546</v>
      </c>
      <c r="CF1162" s="2" t="s">
        <v>15683</v>
      </c>
      <c r="CG1162" s="2" t="s">
        <v>253</v>
      </c>
      <c r="CH1162" s="2" t="s">
        <v>15706</v>
      </c>
      <c r="CI1162" s="49"/>
    </row>
    <row r="1163" spans="1:87" x14ac:dyDescent="0.2">
      <c r="A1163" s="2" t="s">
        <v>1547</v>
      </c>
      <c r="B1163" s="2" t="s">
        <v>24204</v>
      </c>
      <c r="C1163" s="2" t="s">
        <v>59</v>
      </c>
      <c r="D1163" s="2" t="s">
        <v>1547</v>
      </c>
      <c r="E1163" s="2" t="s">
        <v>1547</v>
      </c>
      <c r="F1163" s="2" t="s">
        <v>1548</v>
      </c>
      <c r="G1163" s="23" t="s">
        <v>18705</v>
      </c>
      <c r="H1163" s="2" t="s">
        <v>61</v>
      </c>
      <c r="I1163" s="2" t="s">
        <v>61</v>
      </c>
      <c r="J1163" s="2" t="s">
        <v>61</v>
      </c>
      <c r="K1163" s="2" t="s">
        <v>61</v>
      </c>
      <c r="L1163" s="43" t="s">
        <v>17088</v>
      </c>
      <c r="M1163" s="2" t="s">
        <v>133</v>
      </c>
      <c r="N1163" s="39">
        <v>24.162800000000001</v>
      </c>
      <c r="O1163" s="39">
        <v>54.956099999999999</v>
      </c>
      <c r="P1163" s="2" t="s">
        <v>64</v>
      </c>
      <c r="Q1163" s="2" t="s">
        <v>65</v>
      </c>
      <c r="R1163" s="43" t="s">
        <v>16802</v>
      </c>
      <c r="S1163" s="41" t="s">
        <v>4932</v>
      </c>
      <c r="T1163" s="41" t="s">
        <v>18462</v>
      </c>
      <c r="U1163" s="2" t="s">
        <v>6245</v>
      </c>
      <c r="V1163" s="2" t="s">
        <v>360</v>
      </c>
      <c r="W1163" s="41" t="s">
        <v>17588</v>
      </c>
      <c r="X1163" s="2" t="s">
        <v>68</v>
      </c>
      <c r="Y1163" s="2" t="s">
        <v>102</v>
      </c>
      <c r="Z1163" s="2"/>
      <c r="AA1163" s="2" t="s">
        <v>16241</v>
      </c>
      <c r="AB1163" s="2" t="s">
        <v>103</v>
      </c>
      <c r="AC1163" s="2" t="s">
        <v>18269</v>
      </c>
      <c r="AD1163" s="2">
        <v>2430100</v>
      </c>
      <c r="AE1163" s="2">
        <v>70</v>
      </c>
      <c r="AF1163" s="2"/>
      <c r="AG1163" s="2"/>
      <c r="AH1163" s="2" t="s">
        <v>18271</v>
      </c>
      <c r="AI1163" s="2">
        <v>3</v>
      </c>
      <c r="AJ1163" s="2">
        <v>3</v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 t="s">
        <v>78</v>
      </c>
      <c r="CE1163" s="2" t="s">
        <v>1549</v>
      </c>
      <c r="CF1163" s="2" t="s">
        <v>15691</v>
      </c>
      <c r="CG1163" s="2" t="s">
        <v>17387</v>
      </c>
      <c r="CH1163" s="2" t="s">
        <v>15706</v>
      </c>
      <c r="CI1163" s="49"/>
    </row>
    <row r="1164" spans="1:87" x14ac:dyDescent="0.2">
      <c r="A1164" s="2" t="s">
        <v>1524</v>
      </c>
      <c r="B1164" s="2" t="s">
        <v>24205</v>
      </c>
      <c r="C1164" s="2" t="s">
        <v>59</v>
      </c>
      <c r="D1164" s="2" t="s">
        <v>1524</v>
      </c>
      <c r="E1164" s="2" t="s">
        <v>1524</v>
      </c>
      <c r="F1164" s="2" t="s">
        <v>1525</v>
      </c>
      <c r="G1164" s="23" t="s">
        <v>1526</v>
      </c>
      <c r="H1164" s="2" t="s">
        <v>61</v>
      </c>
      <c r="I1164" s="2" t="s">
        <v>61</v>
      </c>
      <c r="J1164" s="2" t="s">
        <v>61</v>
      </c>
      <c r="K1164" s="2" t="s">
        <v>61</v>
      </c>
      <c r="L1164" s="43" t="s">
        <v>17088</v>
      </c>
      <c r="M1164" s="2" t="s">
        <v>133</v>
      </c>
      <c r="N1164" s="2">
        <v>24.520153000000001</v>
      </c>
      <c r="O1164" s="2">
        <v>54.520606000000001</v>
      </c>
      <c r="P1164" s="2" t="s">
        <v>64</v>
      </c>
      <c r="Q1164" s="2" t="s">
        <v>65</v>
      </c>
      <c r="R1164" s="43" t="s">
        <v>18854</v>
      </c>
      <c r="S1164" s="41" t="s">
        <v>1554</v>
      </c>
      <c r="T1164" s="41" t="s">
        <v>18460</v>
      </c>
      <c r="U1164" s="2" t="s">
        <v>16801</v>
      </c>
      <c r="V1164" s="2" t="s">
        <v>253</v>
      </c>
      <c r="W1164" s="41" t="s">
        <v>17588</v>
      </c>
      <c r="X1164" s="2" t="s">
        <v>68</v>
      </c>
      <c r="Y1164" s="2" t="s">
        <v>76</v>
      </c>
      <c r="Z1164" s="2"/>
      <c r="AA1164" s="2" t="s">
        <v>16241</v>
      </c>
      <c r="AB1164" s="2" t="s">
        <v>77</v>
      </c>
      <c r="AC1164" s="2" t="s">
        <v>18269</v>
      </c>
      <c r="AD1164" s="2">
        <v>2004400</v>
      </c>
      <c r="AE1164" s="2">
        <v>28.5</v>
      </c>
      <c r="AF1164" s="2"/>
      <c r="AG1164" s="2"/>
      <c r="AH1164" s="2" t="s">
        <v>18271</v>
      </c>
      <c r="AI1164" s="2">
        <v>3</v>
      </c>
      <c r="AJ1164" s="2">
        <v>3</v>
      </c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 t="s">
        <v>78</v>
      </c>
      <c r="CE1164" s="2" t="s">
        <v>1527</v>
      </c>
      <c r="CF1164" s="2" t="s">
        <v>15683</v>
      </c>
      <c r="CG1164" s="2" t="e">
        <v>#N/A</v>
      </c>
      <c r="CH1164" s="2" t="s">
        <v>15705</v>
      </c>
      <c r="CI1164" s="49"/>
    </row>
    <row r="1165" spans="1:87" x14ac:dyDescent="0.2">
      <c r="A1165" s="2" t="s">
        <v>1528</v>
      </c>
      <c r="B1165" s="2" t="s">
        <v>24206</v>
      </c>
      <c r="C1165" s="2" t="s">
        <v>59</v>
      </c>
      <c r="D1165" s="2" t="s">
        <v>1528</v>
      </c>
      <c r="E1165" s="2" t="s">
        <v>1528</v>
      </c>
      <c r="F1165" s="2" t="s">
        <v>1529</v>
      </c>
      <c r="G1165" s="23" t="s">
        <v>1530</v>
      </c>
      <c r="H1165" s="2" t="s">
        <v>61</v>
      </c>
      <c r="I1165" s="2" t="s">
        <v>61</v>
      </c>
      <c r="J1165" s="2" t="s">
        <v>61</v>
      </c>
      <c r="K1165" s="2" t="s">
        <v>61</v>
      </c>
      <c r="L1165" s="43" t="s">
        <v>17088</v>
      </c>
      <c r="M1165" s="2" t="s">
        <v>133</v>
      </c>
      <c r="N1165" s="2">
        <v>24.365438999999999</v>
      </c>
      <c r="O1165" s="2">
        <v>54.559376</v>
      </c>
      <c r="P1165" s="2" t="s">
        <v>64</v>
      </c>
      <c r="Q1165" s="2" t="s">
        <v>65</v>
      </c>
      <c r="R1165" s="43" t="s">
        <v>18854</v>
      </c>
      <c r="S1165" s="41" t="s">
        <v>1554</v>
      </c>
      <c r="T1165" s="41" t="s">
        <v>18460</v>
      </c>
      <c r="U1165" s="2" t="s">
        <v>16801</v>
      </c>
      <c r="V1165" s="2" t="s">
        <v>134</v>
      </c>
      <c r="W1165" s="41" t="s">
        <v>17588</v>
      </c>
      <c r="X1165" s="2" t="s">
        <v>68</v>
      </c>
      <c r="Y1165" s="2" t="s">
        <v>102</v>
      </c>
      <c r="Z1165" s="2"/>
      <c r="AA1165" s="2" t="s">
        <v>16241</v>
      </c>
      <c r="AB1165" s="2" t="s">
        <v>103</v>
      </c>
      <c r="AC1165" s="2" t="s">
        <v>18269</v>
      </c>
      <c r="AD1165" s="2">
        <v>2044801</v>
      </c>
      <c r="AE1165" s="2">
        <v>28.5</v>
      </c>
      <c r="AF1165" s="2"/>
      <c r="AG1165" s="2"/>
      <c r="AH1165" s="2" t="s">
        <v>18271</v>
      </c>
      <c r="AI1165" s="2">
        <v>4</v>
      </c>
      <c r="AJ1165" s="2">
        <v>3</v>
      </c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 t="s">
        <v>78</v>
      </c>
      <c r="CE1165" s="2" t="s">
        <v>1531</v>
      </c>
      <c r="CF1165" s="2" t="s">
        <v>15683</v>
      </c>
      <c r="CG1165" s="2" t="e">
        <v>#N/A</v>
      </c>
      <c r="CH1165" s="2" t="s">
        <v>15705</v>
      </c>
      <c r="CI1165" s="49"/>
    </row>
    <row r="1166" spans="1:87" x14ac:dyDescent="0.2">
      <c r="A1166" s="2" t="s">
        <v>1536</v>
      </c>
      <c r="B1166" s="2" t="s">
        <v>24207</v>
      </c>
      <c r="C1166" s="2" t="s">
        <v>59</v>
      </c>
      <c r="D1166" s="2" t="s">
        <v>1536</v>
      </c>
      <c r="E1166" s="2" t="s">
        <v>1536</v>
      </c>
      <c r="F1166" s="2" t="s">
        <v>1537</v>
      </c>
      <c r="G1166" s="23" t="s">
        <v>1538</v>
      </c>
      <c r="H1166" s="2" t="s">
        <v>83</v>
      </c>
      <c r="I1166" s="2" t="s">
        <v>61</v>
      </c>
      <c r="J1166" s="2" t="s">
        <v>61</v>
      </c>
      <c r="K1166" s="2" t="s">
        <v>61</v>
      </c>
      <c r="L1166" s="43" t="s">
        <v>17088</v>
      </c>
      <c r="M1166" s="2" t="s">
        <v>133</v>
      </c>
      <c r="N1166" s="2">
        <v>24.355139999999999</v>
      </c>
      <c r="O1166" s="2">
        <v>54.552639999999997</v>
      </c>
      <c r="P1166" s="2" t="s">
        <v>64</v>
      </c>
      <c r="Q1166" s="2" t="s">
        <v>65</v>
      </c>
      <c r="R1166" s="43" t="s">
        <v>18854</v>
      </c>
      <c r="S1166" s="41" t="s">
        <v>1554</v>
      </c>
      <c r="T1166" s="41" t="s">
        <v>18460</v>
      </c>
      <c r="U1166" s="2" t="s">
        <v>16803</v>
      </c>
      <c r="V1166" s="2" t="s">
        <v>253</v>
      </c>
      <c r="W1166" s="41" t="s">
        <v>17588</v>
      </c>
      <c r="X1166" s="2" t="s">
        <v>68</v>
      </c>
      <c r="Y1166" s="2" t="s">
        <v>86</v>
      </c>
      <c r="Z1166" s="2"/>
      <c r="AA1166" s="2" t="s">
        <v>16241</v>
      </c>
      <c r="AB1166" s="2" t="s">
        <v>280</v>
      </c>
      <c r="AC1166" s="2" t="s">
        <v>18269</v>
      </c>
      <c r="AD1166" s="2">
        <v>2044801</v>
      </c>
      <c r="AE1166" s="2">
        <v>28.5</v>
      </c>
      <c r="AF1166" s="2"/>
      <c r="AG1166" s="2"/>
      <c r="AH1166" s="2" t="s">
        <v>18271</v>
      </c>
      <c r="AI1166" s="2">
        <v>4</v>
      </c>
      <c r="AJ1166" s="2">
        <v>3</v>
      </c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 t="s">
        <v>71</v>
      </c>
      <c r="CE1166" s="2">
        <v>0</v>
      </c>
      <c r="CF1166" s="2" t="s">
        <v>15683</v>
      </c>
      <c r="CG1166" s="2" t="e">
        <v>#N/A</v>
      </c>
      <c r="CH1166" s="2" t="s">
        <v>15705</v>
      </c>
      <c r="CI1166" s="49"/>
    </row>
    <row r="1167" spans="1:87" x14ac:dyDescent="0.2">
      <c r="A1167" s="2" t="s">
        <v>1550</v>
      </c>
      <c r="B1167" s="2" t="s">
        <v>24208</v>
      </c>
      <c r="C1167" s="2" t="s">
        <v>59</v>
      </c>
      <c r="D1167" s="2" t="s">
        <v>1550</v>
      </c>
      <c r="E1167" s="2" t="s">
        <v>1550</v>
      </c>
      <c r="F1167" s="2" t="s">
        <v>1551</v>
      </c>
      <c r="G1167" s="23"/>
      <c r="H1167" s="2" t="s">
        <v>61</v>
      </c>
      <c r="I1167" s="2" t="s">
        <v>61</v>
      </c>
      <c r="J1167" s="2" t="s">
        <v>61</v>
      </c>
      <c r="K1167" s="2"/>
      <c r="L1167" s="43" t="s">
        <v>17088</v>
      </c>
      <c r="M1167" s="2" t="s">
        <v>133</v>
      </c>
      <c r="N1167" s="39">
        <v>24.273009900000002</v>
      </c>
      <c r="O1167" s="39">
        <v>55.004822300000001</v>
      </c>
      <c r="P1167" s="2" t="s">
        <v>64</v>
      </c>
      <c r="Q1167" s="2" t="s">
        <v>65</v>
      </c>
      <c r="R1167" s="43" t="s">
        <v>18854</v>
      </c>
      <c r="S1167" s="41" t="s">
        <v>1554</v>
      </c>
      <c r="T1167" s="41" t="s">
        <v>18460</v>
      </c>
      <c r="U1167" s="2" t="s">
        <v>16801</v>
      </c>
      <c r="V1167" s="2" t="s">
        <v>528</v>
      </c>
      <c r="W1167" s="41" t="s">
        <v>67</v>
      </c>
      <c r="X1167" s="2" t="s">
        <v>68</v>
      </c>
      <c r="Y1167" s="2" t="s">
        <v>69</v>
      </c>
      <c r="Z1167" s="2"/>
      <c r="AA1167" s="2" t="s">
        <v>16241</v>
      </c>
      <c r="AB1167" s="2" t="s">
        <v>70</v>
      </c>
      <c r="AC1167" s="2"/>
      <c r="AD1167" s="2">
        <v>2430100</v>
      </c>
      <c r="AE1167" s="2">
        <v>56</v>
      </c>
      <c r="AF1167" s="2"/>
      <c r="AG1167" s="2"/>
      <c r="AH1167" s="2"/>
      <c r="AI1167" s="2">
        <v>10</v>
      </c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 t="s">
        <v>71</v>
      </c>
      <c r="CE1167" s="2">
        <v>0</v>
      </c>
      <c r="CF1167" s="2" t="s">
        <v>15686</v>
      </c>
      <c r="CG1167" s="2" t="e">
        <v>#N/A</v>
      </c>
      <c r="CH1167" s="2" t="s">
        <v>15705</v>
      </c>
      <c r="CI1167" s="49"/>
    </row>
    <row r="1168" spans="1:87" x14ac:dyDescent="0.2">
      <c r="A1168" s="2" t="s">
        <v>1561</v>
      </c>
      <c r="B1168" s="2" t="s">
        <v>24209</v>
      </c>
      <c r="C1168" s="2" t="s">
        <v>59</v>
      </c>
      <c r="D1168" s="2" t="s">
        <v>1561</v>
      </c>
      <c r="E1168" s="2" t="s">
        <v>1561</v>
      </c>
      <c r="F1168" s="2" t="s">
        <v>1562</v>
      </c>
      <c r="G1168" s="23" t="s">
        <v>18192</v>
      </c>
      <c r="H1168" s="2" t="s">
        <v>61</v>
      </c>
      <c r="I1168" s="2" t="s">
        <v>61</v>
      </c>
      <c r="J1168" s="2" t="s">
        <v>61</v>
      </c>
      <c r="K1168" s="2" t="s">
        <v>61</v>
      </c>
      <c r="L1168" s="43" t="s">
        <v>17088</v>
      </c>
      <c r="M1168" s="2" t="s">
        <v>133</v>
      </c>
      <c r="N1168" s="39">
        <v>24.421810000000001</v>
      </c>
      <c r="O1168" s="39">
        <v>55.024929999999998</v>
      </c>
      <c r="P1168" s="2" t="s">
        <v>64</v>
      </c>
      <c r="Q1168" s="2" t="s">
        <v>65</v>
      </c>
      <c r="R1168" s="43" t="s">
        <v>16802</v>
      </c>
      <c r="S1168" s="41" t="s">
        <v>4932</v>
      </c>
      <c r="T1168" s="41" t="s">
        <v>18462</v>
      </c>
      <c r="U1168" s="2" t="s">
        <v>6245</v>
      </c>
      <c r="V1168" s="2" t="s">
        <v>360</v>
      </c>
      <c r="W1168" s="41" t="s">
        <v>17588</v>
      </c>
      <c r="X1168" s="2" t="s">
        <v>153</v>
      </c>
      <c r="Y1168" s="2" t="s">
        <v>102</v>
      </c>
      <c r="Z1168" s="2"/>
      <c r="AA1168" s="2" t="s">
        <v>16241</v>
      </c>
      <c r="AB1168" s="2" t="s">
        <v>103</v>
      </c>
      <c r="AC1168" s="2" t="s">
        <v>18269</v>
      </c>
      <c r="AD1168" s="2">
        <v>2043200</v>
      </c>
      <c r="AE1168" s="2">
        <v>40</v>
      </c>
      <c r="AF1168" s="2"/>
      <c r="AG1168" s="2"/>
      <c r="AH1168" s="2" t="s">
        <v>18271</v>
      </c>
      <c r="AI1168" s="2">
        <v>4</v>
      </c>
      <c r="AJ1168" s="2">
        <v>3</v>
      </c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 t="s">
        <v>78</v>
      </c>
      <c r="CE1168" s="2" t="s">
        <v>1563</v>
      </c>
      <c r="CF1168" s="2" t="s">
        <v>15694</v>
      </c>
      <c r="CG1168" s="2" t="s">
        <v>17387</v>
      </c>
      <c r="CH1168" s="2" t="s">
        <v>15706</v>
      </c>
      <c r="CI1168" s="49"/>
    </row>
    <row r="1169" spans="1:87" x14ac:dyDescent="0.2">
      <c r="A1169" s="2" t="s">
        <v>1564</v>
      </c>
      <c r="B1169" s="2" t="s">
        <v>24210</v>
      </c>
      <c r="C1169" s="2" t="s">
        <v>59</v>
      </c>
      <c r="D1169" s="2" t="s">
        <v>1564</v>
      </c>
      <c r="E1169" s="2" t="s">
        <v>1564</v>
      </c>
      <c r="F1169" s="2" t="s">
        <v>1565</v>
      </c>
      <c r="G1169" s="23"/>
      <c r="H1169" s="2" t="s">
        <v>61</v>
      </c>
      <c r="I1169" s="2" t="s">
        <v>61</v>
      </c>
      <c r="J1169" s="2" t="s">
        <v>61</v>
      </c>
      <c r="K1169" s="2"/>
      <c r="L1169" s="46">
        <v>41094</v>
      </c>
      <c r="M1169" s="2" t="s">
        <v>133</v>
      </c>
      <c r="N1169" s="39">
        <v>24.728390000000001</v>
      </c>
      <c r="O1169" s="39">
        <v>55.032110000000003</v>
      </c>
      <c r="P1169" s="2" t="s">
        <v>64</v>
      </c>
      <c r="Q1169" s="2" t="s">
        <v>65</v>
      </c>
      <c r="R1169" s="43" t="s">
        <v>16802</v>
      </c>
      <c r="S1169" s="41" t="s">
        <v>4932</v>
      </c>
      <c r="T1169" s="41" t="s">
        <v>18462</v>
      </c>
      <c r="U1169" s="2" t="s">
        <v>6245</v>
      </c>
      <c r="V1169" s="2" t="s">
        <v>360</v>
      </c>
      <c r="W1169" s="41" t="s">
        <v>67</v>
      </c>
      <c r="X1169" s="2" t="s">
        <v>153</v>
      </c>
      <c r="Y1169" s="2" t="s">
        <v>76</v>
      </c>
      <c r="Z1169" s="2"/>
      <c r="AA1169" s="2" t="s">
        <v>16241</v>
      </c>
      <c r="AB1169" s="2" t="s">
        <v>77</v>
      </c>
      <c r="AC1169" s="2"/>
      <c r="AD1169" s="2">
        <v>2106100</v>
      </c>
      <c r="AE1169" s="2">
        <v>60</v>
      </c>
      <c r="AF1169" s="2"/>
      <c r="AG1169" s="2"/>
      <c r="AH1169" s="2"/>
      <c r="AI1169" s="2">
        <v>3</v>
      </c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 t="s">
        <v>78</v>
      </c>
      <c r="CE1169" s="2" t="s">
        <v>1566</v>
      </c>
      <c r="CF1169" s="2" t="s">
        <v>15691</v>
      </c>
      <c r="CG1169" s="2" t="s">
        <v>17387</v>
      </c>
      <c r="CH1169" s="2" t="s">
        <v>15706</v>
      </c>
      <c r="CI1169" s="49"/>
    </row>
    <row r="1170" spans="1:87" x14ac:dyDescent="0.2">
      <c r="A1170" s="2" t="s">
        <v>1567</v>
      </c>
      <c r="B1170" s="2" t="s">
        <v>24211</v>
      </c>
      <c r="C1170" s="2" t="s">
        <v>59</v>
      </c>
      <c r="D1170" s="2" t="s">
        <v>1567</v>
      </c>
      <c r="E1170" s="2" t="s">
        <v>1567</v>
      </c>
      <c r="F1170" s="2" t="s">
        <v>1568</v>
      </c>
      <c r="G1170" s="23"/>
      <c r="H1170" s="2" t="s">
        <v>61</v>
      </c>
      <c r="I1170" s="2" t="s">
        <v>61</v>
      </c>
      <c r="J1170" s="2" t="s">
        <v>61</v>
      </c>
      <c r="K1170" s="2"/>
      <c r="L1170" s="43" t="s">
        <v>17088</v>
      </c>
      <c r="M1170" s="2" t="s">
        <v>133</v>
      </c>
      <c r="N1170" s="39">
        <v>24.6874</v>
      </c>
      <c r="O1170" s="39">
        <v>55.136899999999997</v>
      </c>
      <c r="P1170" s="2" t="s">
        <v>64</v>
      </c>
      <c r="Q1170" s="2" t="s">
        <v>65</v>
      </c>
      <c r="R1170" s="43" t="s">
        <v>16802</v>
      </c>
      <c r="S1170" s="41" t="s">
        <v>4932</v>
      </c>
      <c r="T1170" s="41" t="s">
        <v>18462</v>
      </c>
      <c r="U1170" s="2" t="s">
        <v>6245</v>
      </c>
      <c r="V1170" s="2" t="s">
        <v>360</v>
      </c>
      <c r="W1170" s="41" t="s">
        <v>67</v>
      </c>
      <c r="X1170" s="2" t="s">
        <v>153</v>
      </c>
      <c r="Y1170" s="2" t="s">
        <v>76</v>
      </c>
      <c r="Z1170" s="2"/>
      <c r="AA1170" s="2" t="s">
        <v>16241</v>
      </c>
      <c r="AB1170" s="2" t="s">
        <v>77</v>
      </c>
      <c r="AC1170" s="2"/>
      <c r="AD1170" s="2">
        <v>2106100</v>
      </c>
      <c r="AE1170" s="2">
        <v>25</v>
      </c>
      <c r="AF1170" s="2"/>
      <c r="AG1170" s="2"/>
      <c r="AH1170" s="2"/>
      <c r="AI1170" s="2">
        <v>3</v>
      </c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 t="s">
        <v>78</v>
      </c>
      <c r="CE1170" s="2" t="s">
        <v>1569</v>
      </c>
      <c r="CF1170" s="2" t="s">
        <v>15692</v>
      </c>
      <c r="CG1170" s="2" t="s">
        <v>17387</v>
      </c>
      <c r="CH1170" s="2" t="s">
        <v>15706</v>
      </c>
      <c r="CI1170" s="49"/>
    </row>
    <row r="1171" spans="1:87" x14ac:dyDescent="0.2">
      <c r="A1171" s="2" t="s">
        <v>1570</v>
      </c>
      <c r="B1171" s="2" t="s">
        <v>24212</v>
      </c>
      <c r="C1171" s="2" t="s">
        <v>59</v>
      </c>
      <c r="D1171" s="2" t="s">
        <v>1570</v>
      </c>
      <c r="E1171" s="2" t="s">
        <v>1570</v>
      </c>
      <c r="F1171" s="2" t="s">
        <v>1571</v>
      </c>
      <c r="G1171" s="23"/>
      <c r="H1171" s="2" t="s">
        <v>61</v>
      </c>
      <c r="I1171" s="2" t="s">
        <v>61</v>
      </c>
      <c r="J1171" s="2" t="s">
        <v>61</v>
      </c>
      <c r="K1171" s="2"/>
      <c r="L1171" s="43" t="s">
        <v>17088</v>
      </c>
      <c r="M1171" s="2" t="s">
        <v>133</v>
      </c>
      <c r="N1171" s="39">
        <v>24.575621600000002</v>
      </c>
      <c r="O1171" s="39">
        <v>55.172409999999999</v>
      </c>
      <c r="P1171" s="2" t="s">
        <v>64</v>
      </c>
      <c r="Q1171" s="2" t="s">
        <v>65</v>
      </c>
      <c r="R1171" s="43" t="s">
        <v>16802</v>
      </c>
      <c r="S1171" s="41" t="s">
        <v>4932</v>
      </c>
      <c r="T1171" s="41" t="s">
        <v>18462</v>
      </c>
      <c r="U1171" s="2" t="s">
        <v>6245</v>
      </c>
      <c r="V1171" s="2" t="s">
        <v>360</v>
      </c>
      <c r="W1171" s="41" t="s">
        <v>67</v>
      </c>
      <c r="X1171" s="2" t="s">
        <v>153</v>
      </c>
      <c r="Y1171" s="2" t="s">
        <v>76</v>
      </c>
      <c r="Z1171" s="2"/>
      <c r="AA1171" s="2" t="s">
        <v>16241</v>
      </c>
      <c r="AB1171" s="2" t="s">
        <v>77</v>
      </c>
      <c r="AC1171" s="2"/>
      <c r="AD1171" s="2">
        <v>8005200</v>
      </c>
      <c r="AE1171" s="2">
        <v>50</v>
      </c>
      <c r="AF1171" s="2"/>
      <c r="AG1171" s="2"/>
      <c r="AH1171" s="2"/>
      <c r="AI1171" s="2">
        <v>3</v>
      </c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 t="s">
        <v>71</v>
      </c>
      <c r="CE1171" s="2">
        <v>0</v>
      </c>
      <c r="CF1171" s="2" t="s">
        <v>15686</v>
      </c>
      <c r="CG1171" s="2" t="s">
        <v>17387</v>
      </c>
      <c r="CH1171" s="2" t="s">
        <v>15706</v>
      </c>
      <c r="CI1171" s="49"/>
    </row>
    <row r="1172" spans="1:87" x14ac:dyDescent="0.2">
      <c r="A1172" s="2" t="s">
        <v>4849</v>
      </c>
      <c r="B1172" s="2" t="s">
        <v>24213</v>
      </c>
      <c r="C1172" s="2" t="s">
        <v>59</v>
      </c>
      <c r="D1172" s="2"/>
      <c r="E1172" s="2" t="s">
        <v>4849</v>
      </c>
      <c r="F1172" s="2" t="s">
        <v>4850</v>
      </c>
      <c r="G1172" s="23"/>
      <c r="H1172" s="2"/>
      <c r="I1172" s="2" t="s">
        <v>61</v>
      </c>
      <c r="J1172" s="2" t="s">
        <v>61</v>
      </c>
      <c r="K1172" s="2"/>
      <c r="L1172" s="46">
        <v>44553</v>
      </c>
      <c r="M1172" s="2" t="s">
        <v>133</v>
      </c>
      <c r="N1172" s="39">
        <v>24.803152000000001</v>
      </c>
      <c r="O1172" s="39">
        <v>54.707183999999998</v>
      </c>
      <c r="P1172" s="2" t="s">
        <v>64</v>
      </c>
      <c r="Q1172" s="2" t="s">
        <v>65</v>
      </c>
      <c r="R1172" s="43" t="s">
        <v>16802</v>
      </c>
      <c r="S1172" s="41" t="s">
        <v>4932</v>
      </c>
      <c r="T1172" s="41" t="s">
        <v>18462</v>
      </c>
      <c r="U1172" s="2" t="s">
        <v>6245</v>
      </c>
      <c r="V1172" s="2" t="s">
        <v>360</v>
      </c>
      <c r="W1172" s="41" t="s">
        <v>144</v>
      </c>
      <c r="X1172" s="2" t="s">
        <v>68</v>
      </c>
      <c r="Y1172" s="2" t="s">
        <v>76</v>
      </c>
      <c r="Z1172" s="2"/>
      <c r="AA1172" s="2" t="s">
        <v>16242</v>
      </c>
      <c r="AB1172" s="2" t="s">
        <v>77</v>
      </c>
      <c r="AC1172" s="2"/>
      <c r="AD1172" s="2">
        <v>2100000</v>
      </c>
      <c r="AE1172" s="2">
        <v>85</v>
      </c>
      <c r="AF1172" s="2"/>
      <c r="AG1172" s="2"/>
      <c r="AH1172" s="2"/>
      <c r="AI1172" s="2">
        <v>3</v>
      </c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 t="s">
        <v>71</v>
      </c>
      <c r="CE1172" s="2">
        <v>0</v>
      </c>
      <c r="CF1172" s="2" t="s">
        <v>15691</v>
      </c>
      <c r="CG1172" s="2" t="s">
        <v>4851</v>
      </c>
      <c r="CH1172" s="2" t="s">
        <v>15706</v>
      </c>
      <c r="CI1172" s="49"/>
    </row>
    <row r="1173" spans="1:87" x14ac:dyDescent="0.2">
      <c r="A1173" s="2" t="s">
        <v>1552</v>
      </c>
      <c r="B1173" s="2" t="s">
        <v>24214</v>
      </c>
      <c r="C1173" s="2" t="s">
        <v>59</v>
      </c>
      <c r="D1173" s="2"/>
      <c r="E1173" s="2" t="s">
        <v>1552</v>
      </c>
      <c r="F1173" s="2" t="s">
        <v>1553</v>
      </c>
      <c r="G1173" s="23" t="s">
        <v>18191</v>
      </c>
      <c r="H1173" s="2"/>
      <c r="I1173" s="2" t="s">
        <v>61</v>
      </c>
      <c r="J1173" s="2" t="s">
        <v>61</v>
      </c>
      <c r="K1173" s="2" t="s">
        <v>61</v>
      </c>
      <c r="L1173" s="46">
        <v>41931</v>
      </c>
      <c r="M1173" s="2" t="s">
        <v>133</v>
      </c>
      <c r="N1173" s="39">
        <v>24.211592</v>
      </c>
      <c r="O1173" s="39">
        <v>55.050960000000003</v>
      </c>
      <c r="P1173" s="2" t="s">
        <v>64</v>
      </c>
      <c r="Q1173" s="2" t="s">
        <v>65</v>
      </c>
      <c r="R1173" s="43" t="s">
        <v>18854</v>
      </c>
      <c r="S1173" s="41" t="s">
        <v>1554</v>
      </c>
      <c r="T1173" s="41" t="s">
        <v>18460</v>
      </c>
      <c r="U1173" s="2" t="s">
        <v>16803</v>
      </c>
      <c r="V1173" s="2" t="s">
        <v>1554</v>
      </c>
      <c r="W1173" s="41" t="s">
        <v>17589</v>
      </c>
      <c r="X1173" s="2" t="s">
        <v>68</v>
      </c>
      <c r="Y1173" s="2" t="s">
        <v>102</v>
      </c>
      <c r="Z1173" s="2"/>
      <c r="AA1173" s="2" t="s">
        <v>16241</v>
      </c>
      <c r="AB1173" s="2" t="s">
        <v>103</v>
      </c>
      <c r="AC1173" s="2" t="s">
        <v>18269</v>
      </c>
      <c r="AD1173" s="2">
        <v>2430100</v>
      </c>
      <c r="AE1173" s="2">
        <v>55</v>
      </c>
      <c r="AF1173" s="2"/>
      <c r="AG1173" s="2"/>
      <c r="AH1173" s="2" t="s">
        <v>18271</v>
      </c>
      <c r="AI1173" s="2">
        <v>7</v>
      </c>
      <c r="AJ1173" s="2">
        <v>3</v>
      </c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 t="s">
        <v>78</v>
      </c>
      <c r="CE1173" s="2" t="s">
        <v>19400</v>
      </c>
      <c r="CF1173" s="2" t="s">
        <v>15686</v>
      </c>
      <c r="CG1173" s="2" t="e">
        <v>#N/A</v>
      </c>
      <c r="CH1173" s="2" t="s">
        <v>15705</v>
      </c>
      <c r="CI1173" s="49"/>
    </row>
    <row r="1174" spans="1:87" x14ac:dyDescent="0.2">
      <c r="A1174" s="2" t="s">
        <v>1575</v>
      </c>
      <c r="B1174" s="2" t="s">
        <v>24215</v>
      </c>
      <c r="C1174" s="2" t="s">
        <v>59</v>
      </c>
      <c r="D1174" s="2" t="s">
        <v>1575</v>
      </c>
      <c r="E1174" s="2" t="s">
        <v>1575</v>
      </c>
      <c r="F1174" s="2" t="s">
        <v>1576</v>
      </c>
      <c r="G1174" s="23" t="s">
        <v>1577</v>
      </c>
      <c r="H1174" s="2" t="s">
        <v>61</v>
      </c>
      <c r="I1174" s="2" t="s">
        <v>61</v>
      </c>
      <c r="J1174" s="2" t="s">
        <v>61</v>
      </c>
      <c r="K1174" s="2" t="s">
        <v>61</v>
      </c>
      <c r="L1174" s="43" t="s">
        <v>17088</v>
      </c>
      <c r="M1174" s="2" t="s">
        <v>133</v>
      </c>
      <c r="N1174" s="39">
        <v>24.518712499999999</v>
      </c>
      <c r="O1174" s="39">
        <v>54.396829799999999</v>
      </c>
      <c r="P1174" s="2" t="s">
        <v>64</v>
      </c>
      <c r="Q1174" s="2" t="s">
        <v>65</v>
      </c>
      <c r="R1174" s="43" t="s">
        <v>16802</v>
      </c>
      <c r="S1174" s="41" t="s">
        <v>4932</v>
      </c>
      <c r="T1174" s="41" t="s">
        <v>18462</v>
      </c>
      <c r="U1174" s="2" t="s">
        <v>6245</v>
      </c>
      <c r="V1174" s="2" t="s">
        <v>360</v>
      </c>
      <c r="W1174" s="41" t="s">
        <v>17588</v>
      </c>
      <c r="X1174" s="2" t="s">
        <v>68</v>
      </c>
      <c r="Y1174" s="2" t="s">
        <v>102</v>
      </c>
      <c r="Z1174" s="2"/>
      <c r="AA1174" s="2" t="s">
        <v>16241</v>
      </c>
      <c r="AB1174" s="2" t="s">
        <v>103</v>
      </c>
      <c r="AC1174" s="2" t="s">
        <v>18268</v>
      </c>
      <c r="AD1174" s="2">
        <v>2500001</v>
      </c>
      <c r="AE1174" s="2">
        <v>35</v>
      </c>
      <c r="AF1174" s="2"/>
      <c r="AG1174" s="2"/>
      <c r="AH1174" s="2" t="s">
        <v>18270</v>
      </c>
      <c r="AI1174" s="2">
        <v>3</v>
      </c>
      <c r="AJ1174" s="2">
        <v>3</v>
      </c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 t="s">
        <v>78</v>
      </c>
      <c r="CE1174" s="2" t="s">
        <v>1578</v>
      </c>
      <c r="CF1174" s="2" t="s">
        <v>15680</v>
      </c>
      <c r="CG1174" s="2" t="s">
        <v>253</v>
      </c>
      <c r="CH1174" s="2" t="s">
        <v>15706</v>
      </c>
      <c r="CI1174" s="49"/>
    </row>
    <row r="1175" spans="1:87" x14ac:dyDescent="0.2">
      <c r="A1175" s="2" t="s">
        <v>1579</v>
      </c>
      <c r="B1175" s="2" t="s">
        <v>24216</v>
      </c>
      <c r="C1175" s="2" t="s">
        <v>59</v>
      </c>
      <c r="D1175" s="2" t="s">
        <v>1579</v>
      </c>
      <c r="E1175" s="2" t="s">
        <v>1579</v>
      </c>
      <c r="F1175" s="2" t="s">
        <v>1580</v>
      </c>
      <c r="G1175" s="23"/>
      <c r="H1175" s="2" t="s">
        <v>61</v>
      </c>
      <c r="I1175" s="2" t="s">
        <v>61</v>
      </c>
      <c r="J1175" s="2" t="s">
        <v>61</v>
      </c>
      <c r="K1175" s="2"/>
      <c r="L1175" s="43" t="s">
        <v>17088</v>
      </c>
      <c r="M1175" s="2" t="s">
        <v>133</v>
      </c>
      <c r="N1175" s="2">
        <v>24.393409999999999</v>
      </c>
      <c r="O1175" s="2">
        <v>54.584069999999997</v>
      </c>
      <c r="P1175" s="2" t="s">
        <v>64</v>
      </c>
      <c r="Q1175" s="2" t="s">
        <v>65</v>
      </c>
      <c r="R1175" s="43" t="s">
        <v>18854</v>
      </c>
      <c r="S1175" s="41" t="s">
        <v>272</v>
      </c>
      <c r="T1175" s="41" t="s">
        <v>18461</v>
      </c>
      <c r="U1175" s="2" t="s">
        <v>16801</v>
      </c>
      <c r="V1175" s="2" t="s">
        <v>272</v>
      </c>
      <c r="W1175" s="41" t="s">
        <v>67</v>
      </c>
      <c r="X1175" s="2" t="s">
        <v>68</v>
      </c>
      <c r="Y1175" s="2" t="s">
        <v>86</v>
      </c>
      <c r="Z1175" s="2"/>
      <c r="AA1175" s="2" t="s">
        <v>16241</v>
      </c>
      <c r="AB1175" s="2" t="s">
        <v>87</v>
      </c>
      <c r="AC1175" s="2"/>
      <c r="AD1175" s="2">
        <v>2440000</v>
      </c>
      <c r="AE1175" s="2">
        <v>15</v>
      </c>
      <c r="AF1175" s="2"/>
      <c r="AG1175" s="2"/>
      <c r="AH1175" s="2"/>
      <c r="AI1175" s="2">
        <v>3</v>
      </c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 t="s">
        <v>78</v>
      </c>
      <c r="CE1175" s="2" t="s">
        <v>19401</v>
      </c>
      <c r="CF1175" s="2" t="s">
        <v>15684</v>
      </c>
      <c r="CG1175" s="2" t="e">
        <v>#N/A</v>
      </c>
      <c r="CH1175" s="2" t="s">
        <v>272</v>
      </c>
      <c r="CI1175" s="49"/>
    </row>
    <row r="1176" spans="1:87" x14ac:dyDescent="0.2">
      <c r="A1176" s="2" t="s">
        <v>1581</v>
      </c>
      <c r="B1176" s="2" t="s">
        <v>24217</v>
      </c>
      <c r="C1176" s="2" t="s">
        <v>59</v>
      </c>
      <c r="D1176" s="2" t="s">
        <v>1581</v>
      </c>
      <c r="E1176" s="2" t="s">
        <v>1581</v>
      </c>
      <c r="F1176" s="2" t="s">
        <v>1582</v>
      </c>
      <c r="G1176" s="23"/>
      <c r="H1176" s="2" t="s">
        <v>61</v>
      </c>
      <c r="I1176" s="2" t="s">
        <v>61</v>
      </c>
      <c r="J1176" s="2" t="s">
        <v>61</v>
      </c>
      <c r="K1176" s="2"/>
      <c r="L1176" s="43" t="s">
        <v>17088</v>
      </c>
      <c r="M1176" s="2" t="s">
        <v>133</v>
      </c>
      <c r="N1176" s="2">
        <v>24.39414</v>
      </c>
      <c r="O1176" s="2">
        <v>54.581879999999998</v>
      </c>
      <c r="P1176" s="2" t="s">
        <v>64</v>
      </c>
      <c r="Q1176" s="2" t="s">
        <v>65</v>
      </c>
      <c r="R1176" s="43" t="s">
        <v>18854</v>
      </c>
      <c r="S1176" s="41" t="s">
        <v>272</v>
      </c>
      <c r="T1176" s="41" t="s">
        <v>18461</v>
      </c>
      <c r="U1176" s="2" t="s">
        <v>16801</v>
      </c>
      <c r="V1176" s="2" t="s">
        <v>272</v>
      </c>
      <c r="W1176" s="41" t="s">
        <v>67</v>
      </c>
      <c r="X1176" s="2" t="s">
        <v>68</v>
      </c>
      <c r="Y1176" s="2" t="s">
        <v>86</v>
      </c>
      <c r="Z1176" s="2"/>
      <c r="AA1176" s="2" t="s">
        <v>16241</v>
      </c>
      <c r="AB1176" s="2" t="s">
        <v>87</v>
      </c>
      <c r="AC1176" s="2"/>
      <c r="AD1176" s="2">
        <v>2440000</v>
      </c>
      <c r="AE1176" s="2">
        <v>23</v>
      </c>
      <c r="AF1176" s="2"/>
      <c r="AG1176" s="2"/>
      <c r="AH1176" s="2"/>
      <c r="AI1176" s="2">
        <v>3</v>
      </c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 t="s">
        <v>78</v>
      </c>
      <c r="CE1176" s="2" t="s">
        <v>19402</v>
      </c>
      <c r="CF1176" s="2" t="s">
        <v>15684</v>
      </c>
      <c r="CG1176" s="2" t="e">
        <v>#N/A</v>
      </c>
      <c r="CH1176" s="2" t="s">
        <v>272</v>
      </c>
      <c r="CI1176" s="49"/>
    </row>
    <row r="1177" spans="1:87" x14ac:dyDescent="0.2">
      <c r="A1177" s="2" t="s">
        <v>1555</v>
      </c>
      <c r="B1177" s="2" t="s">
        <v>24218</v>
      </c>
      <c r="C1177" s="2" t="s">
        <v>59</v>
      </c>
      <c r="D1177" s="2" t="s">
        <v>1555</v>
      </c>
      <c r="E1177" s="2" t="s">
        <v>1555</v>
      </c>
      <c r="F1177" s="2" t="s">
        <v>1556</v>
      </c>
      <c r="G1177" s="23" t="s">
        <v>16930</v>
      </c>
      <c r="H1177" s="2" t="s">
        <v>61</v>
      </c>
      <c r="I1177" s="2" t="s">
        <v>61</v>
      </c>
      <c r="J1177" s="2" t="s">
        <v>61</v>
      </c>
      <c r="K1177" s="2" t="s">
        <v>61</v>
      </c>
      <c r="L1177" s="46">
        <v>40511</v>
      </c>
      <c r="M1177" s="2" t="s">
        <v>133</v>
      </c>
      <c r="N1177" s="39">
        <v>24.486747000000001</v>
      </c>
      <c r="O1177" s="39">
        <v>54.743756300000001</v>
      </c>
      <c r="P1177" s="2" t="s">
        <v>64</v>
      </c>
      <c r="Q1177" s="2" t="s">
        <v>65</v>
      </c>
      <c r="R1177" s="43" t="s">
        <v>18854</v>
      </c>
      <c r="S1177" s="41" t="s">
        <v>1554</v>
      </c>
      <c r="T1177" s="41" t="s">
        <v>18460</v>
      </c>
      <c r="U1177" s="2" t="s">
        <v>16803</v>
      </c>
      <c r="V1177" s="2" t="s">
        <v>253</v>
      </c>
      <c r="W1177" s="41" t="s">
        <v>17588</v>
      </c>
      <c r="X1177" s="2" t="s">
        <v>68</v>
      </c>
      <c r="Y1177" s="2" t="s">
        <v>69</v>
      </c>
      <c r="Z1177" s="2"/>
      <c r="AA1177" s="2" t="s">
        <v>16241</v>
      </c>
      <c r="AB1177" s="2" t="s">
        <v>70</v>
      </c>
      <c r="AC1177" s="2" t="s">
        <v>18269</v>
      </c>
      <c r="AD1177" s="2">
        <v>2044700</v>
      </c>
      <c r="AE1177" s="2">
        <v>40</v>
      </c>
      <c r="AF1177" s="2"/>
      <c r="AG1177" s="2"/>
      <c r="AH1177" s="2" t="s">
        <v>18271</v>
      </c>
      <c r="AI1177" s="2">
        <v>3</v>
      </c>
      <c r="AJ1177" s="2">
        <v>3</v>
      </c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 t="s">
        <v>78</v>
      </c>
      <c r="CE1177" s="2" t="s">
        <v>1557</v>
      </c>
      <c r="CF1177" s="2" t="s">
        <v>15680</v>
      </c>
      <c r="CG1177" s="2" t="e">
        <v>#N/A</v>
      </c>
      <c r="CH1177" s="2" t="s">
        <v>15706</v>
      </c>
      <c r="CI1177" s="49"/>
    </row>
    <row r="1178" spans="1:87" x14ac:dyDescent="0.2">
      <c r="A1178" s="2" t="s">
        <v>1558</v>
      </c>
      <c r="B1178" s="2" t="s">
        <v>24219</v>
      </c>
      <c r="C1178" s="2" t="s">
        <v>59</v>
      </c>
      <c r="D1178" s="2" t="s">
        <v>1558</v>
      </c>
      <c r="E1178" s="2" t="s">
        <v>1558</v>
      </c>
      <c r="F1178" s="2" t="s">
        <v>1559</v>
      </c>
      <c r="G1178" s="23" t="s">
        <v>1560</v>
      </c>
      <c r="H1178" s="2" t="s">
        <v>61</v>
      </c>
      <c r="I1178" s="2" t="s">
        <v>61</v>
      </c>
      <c r="J1178" s="2" t="s">
        <v>61</v>
      </c>
      <c r="K1178" s="2" t="s">
        <v>61</v>
      </c>
      <c r="L1178" s="43" t="s">
        <v>17088</v>
      </c>
      <c r="M1178" s="2" t="s">
        <v>133</v>
      </c>
      <c r="N1178" s="39">
        <v>24.538392999999999</v>
      </c>
      <c r="O1178" s="39">
        <v>54.671644000000001</v>
      </c>
      <c r="P1178" s="2" t="s">
        <v>64</v>
      </c>
      <c r="Q1178" s="2" t="s">
        <v>65</v>
      </c>
      <c r="R1178" s="43" t="s">
        <v>18854</v>
      </c>
      <c r="S1178" s="41" t="s">
        <v>1554</v>
      </c>
      <c r="T1178" s="41" t="s">
        <v>18460</v>
      </c>
      <c r="U1178" s="2" t="s">
        <v>16803</v>
      </c>
      <c r="V1178" s="2" t="s">
        <v>253</v>
      </c>
      <c r="W1178" s="41" t="s">
        <v>17588</v>
      </c>
      <c r="X1178" s="2" t="s">
        <v>68</v>
      </c>
      <c r="Y1178" s="2" t="s">
        <v>76</v>
      </c>
      <c r="Z1178" s="2"/>
      <c r="AA1178" s="2" t="s">
        <v>16241</v>
      </c>
      <c r="AB1178" s="2" t="s">
        <v>77</v>
      </c>
      <c r="AC1178" s="2" t="s">
        <v>18269</v>
      </c>
      <c r="AD1178" s="2">
        <v>2044200</v>
      </c>
      <c r="AE1178" s="2">
        <v>35</v>
      </c>
      <c r="AF1178" s="2"/>
      <c r="AG1178" s="2"/>
      <c r="AH1178" s="2" t="s">
        <v>18271</v>
      </c>
      <c r="AI1178" s="2">
        <v>4</v>
      </c>
      <c r="AJ1178" s="2">
        <v>3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 t="s">
        <v>78</v>
      </c>
      <c r="CE1178" s="2" t="s">
        <v>19403</v>
      </c>
      <c r="CF1178" s="2" t="s">
        <v>15685</v>
      </c>
      <c r="CG1178" s="2" t="e">
        <v>#N/A</v>
      </c>
      <c r="CH1178" s="2" t="s">
        <v>15705</v>
      </c>
      <c r="CI1178" s="49"/>
    </row>
    <row r="1179" spans="1:87" x14ac:dyDescent="0.2">
      <c r="A1179" s="2" t="s">
        <v>1586</v>
      </c>
      <c r="B1179" s="2" t="s">
        <v>24220</v>
      </c>
      <c r="C1179" s="2" t="s">
        <v>59</v>
      </c>
      <c r="D1179" s="2"/>
      <c r="E1179" s="2" t="s">
        <v>1586</v>
      </c>
      <c r="F1179" s="2" t="s">
        <v>1587</v>
      </c>
      <c r="G1179" s="23" t="s">
        <v>1588</v>
      </c>
      <c r="H1179" s="2"/>
      <c r="I1179" s="2" t="s">
        <v>61</v>
      </c>
      <c r="J1179" s="2" t="s">
        <v>61</v>
      </c>
      <c r="K1179" s="2" t="s">
        <v>61</v>
      </c>
      <c r="L1179" s="46">
        <v>42019</v>
      </c>
      <c r="M1179" s="2" t="s">
        <v>133</v>
      </c>
      <c r="N1179" s="2">
        <v>24.339995999999999</v>
      </c>
      <c r="O1179" s="2">
        <v>54.491836999999997</v>
      </c>
      <c r="P1179" s="2" t="s">
        <v>64</v>
      </c>
      <c r="Q1179" s="2" t="s">
        <v>65</v>
      </c>
      <c r="R1179" s="43" t="s">
        <v>18854</v>
      </c>
      <c r="S1179" s="41" t="s">
        <v>272</v>
      </c>
      <c r="T1179" s="41" t="s">
        <v>18461</v>
      </c>
      <c r="U1179" s="2" t="s">
        <v>16801</v>
      </c>
      <c r="V1179" s="2" t="s">
        <v>272</v>
      </c>
      <c r="W1179" s="41" t="s">
        <v>17589</v>
      </c>
      <c r="X1179" s="2" t="s">
        <v>68</v>
      </c>
      <c r="Y1179" s="2" t="s">
        <v>76</v>
      </c>
      <c r="Z1179" s="2"/>
      <c r="AA1179" s="2" t="s">
        <v>16241</v>
      </c>
      <c r="AB1179" s="2" t="s">
        <v>77</v>
      </c>
      <c r="AC1179" s="2" t="s">
        <v>18268</v>
      </c>
      <c r="AD1179" s="2">
        <v>2600200</v>
      </c>
      <c r="AE1179" s="2">
        <v>18</v>
      </c>
      <c r="AF1179" s="2"/>
      <c r="AG1179" s="2"/>
      <c r="AH1179" s="2" t="s">
        <v>18270</v>
      </c>
      <c r="AI1179" s="2">
        <v>4</v>
      </c>
      <c r="AJ1179" s="2">
        <v>3</v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 t="s">
        <v>78</v>
      </c>
      <c r="CE1179" s="2" t="s">
        <v>1589</v>
      </c>
      <c r="CF1179" s="2" t="s">
        <v>15684</v>
      </c>
      <c r="CG1179" s="2" t="e">
        <v>#N/A</v>
      </c>
      <c r="CH1179" s="2" t="s">
        <v>272</v>
      </c>
      <c r="CI1179" s="49"/>
    </row>
    <row r="1180" spans="1:87" x14ac:dyDescent="0.2">
      <c r="A1180" s="2" t="s">
        <v>1590</v>
      </c>
      <c r="B1180" s="2" t="s">
        <v>24221</v>
      </c>
      <c r="C1180" s="2" t="s">
        <v>59</v>
      </c>
      <c r="D1180" s="2" t="s">
        <v>1590</v>
      </c>
      <c r="E1180" s="2" t="s">
        <v>1590</v>
      </c>
      <c r="F1180" s="2" t="s">
        <v>1591</v>
      </c>
      <c r="G1180" s="23" t="s">
        <v>1592</v>
      </c>
      <c r="H1180" s="2" t="s">
        <v>61</v>
      </c>
      <c r="I1180" s="2" t="s">
        <v>61</v>
      </c>
      <c r="J1180" s="2" t="s">
        <v>61</v>
      </c>
      <c r="K1180" s="2" t="s">
        <v>61</v>
      </c>
      <c r="L1180" s="43" t="s">
        <v>17088</v>
      </c>
      <c r="M1180" s="2" t="s">
        <v>133</v>
      </c>
      <c r="N1180" s="2">
        <v>24.335871000000001</v>
      </c>
      <c r="O1180" s="2">
        <v>54.490138000000002</v>
      </c>
      <c r="P1180" s="2" t="s">
        <v>64</v>
      </c>
      <c r="Q1180" s="2" t="s">
        <v>65</v>
      </c>
      <c r="R1180" s="43" t="s">
        <v>18854</v>
      </c>
      <c r="S1180" s="41" t="s">
        <v>272</v>
      </c>
      <c r="T1180" s="41" t="s">
        <v>18461</v>
      </c>
      <c r="U1180" s="2" t="s">
        <v>16801</v>
      </c>
      <c r="V1180" s="2" t="s">
        <v>272</v>
      </c>
      <c r="W1180" s="41" t="s">
        <v>17588</v>
      </c>
      <c r="X1180" s="2" t="s">
        <v>68</v>
      </c>
      <c r="Y1180" s="2" t="s">
        <v>102</v>
      </c>
      <c r="Z1180" s="2" t="s">
        <v>20</v>
      </c>
      <c r="AA1180" s="2" t="s">
        <v>16241</v>
      </c>
      <c r="AB1180" s="2" t="s">
        <v>103</v>
      </c>
      <c r="AC1180" s="2" t="s">
        <v>18268</v>
      </c>
      <c r="AD1180" s="2">
        <v>2600200</v>
      </c>
      <c r="AE1180" s="2">
        <v>24</v>
      </c>
      <c r="AF1180" s="2"/>
      <c r="AG1180" s="2"/>
      <c r="AH1180" s="2" t="s">
        <v>18270</v>
      </c>
      <c r="AI1180" s="2">
        <v>3</v>
      </c>
      <c r="AJ1180" s="2">
        <v>3</v>
      </c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 t="s">
        <v>78</v>
      </c>
      <c r="CE1180" s="2" t="s">
        <v>1593</v>
      </c>
      <c r="CF1180" s="2" t="s">
        <v>15684</v>
      </c>
      <c r="CG1180" s="2" t="e">
        <v>#N/A</v>
      </c>
      <c r="CH1180" s="2" t="s">
        <v>272</v>
      </c>
      <c r="CI1180" s="49"/>
    </row>
    <row r="1181" spans="1:87" x14ac:dyDescent="0.2">
      <c r="A1181" s="2" t="s">
        <v>1572</v>
      </c>
      <c r="B1181" s="2" t="s">
        <v>24222</v>
      </c>
      <c r="C1181" s="2" t="s">
        <v>59</v>
      </c>
      <c r="D1181" s="2" t="s">
        <v>1572</v>
      </c>
      <c r="E1181" s="2" t="s">
        <v>1572</v>
      </c>
      <c r="F1181" s="2" t="s">
        <v>1573</v>
      </c>
      <c r="G1181" s="23" t="s">
        <v>1574</v>
      </c>
      <c r="H1181" s="2" t="s">
        <v>61</v>
      </c>
      <c r="I1181" s="2" t="s">
        <v>61</v>
      </c>
      <c r="J1181" s="2" t="s">
        <v>61</v>
      </c>
      <c r="K1181" s="2" t="s">
        <v>61</v>
      </c>
      <c r="L1181" s="43" t="s">
        <v>17088</v>
      </c>
      <c r="M1181" s="2" t="s">
        <v>133</v>
      </c>
      <c r="N1181" s="39">
        <v>24.468087000000001</v>
      </c>
      <c r="O1181" s="39">
        <v>54.403930000000003</v>
      </c>
      <c r="P1181" s="2" t="s">
        <v>64</v>
      </c>
      <c r="Q1181" s="2" t="s">
        <v>65</v>
      </c>
      <c r="R1181" s="43" t="s">
        <v>18854</v>
      </c>
      <c r="S1181" s="41" t="s">
        <v>1554</v>
      </c>
      <c r="T1181" s="41" t="s">
        <v>18460</v>
      </c>
      <c r="U1181" s="2" t="s">
        <v>16801</v>
      </c>
      <c r="V1181" s="2" t="s">
        <v>253</v>
      </c>
      <c r="W1181" s="41" t="s">
        <v>17588</v>
      </c>
      <c r="X1181" s="2" t="s">
        <v>68</v>
      </c>
      <c r="Y1181" s="2" t="s">
        <v>76</v>
      </c>
      <c r="Z1181" s="2"/>
      <c r="AA1181" s="2" t="s">
        <v>16241</v>
      </c>
      <c r="AB1181" s="2" t="s">
        <v>77</v>
      </c>
      <c r="AC1181" s="2" t="s">
        <v>18268</v>
      </c>
      <c r="AD1181" s="2">
        <v>2501100</v>
      </c>
      <c r="AE1181" s="2">
        <v>25</v>
      </c>
      <c r="AF1181" s="2"/>
      <c r="AG1181" s="2"/>
      <c r="AH1181" s="2" t="s">
        <v>18270</v>
      </c>
      <c r="AI1181" s="2">
        <v>3</v>
      </c>
      <c r="AJ1181" s="2">
        <v>3</v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 t="s">
        <v>71</v>
      </c>
      <c r="CE1181" s="2">
        <v>0</v>
      </c>
      <c r="CF1181" s="2" t="s">
        <v>15690</v>
      </c>
      <c r="CG1181" s="2" t="e">
        <v>#N/A</v>
      </c>
      <c r="CH1181" s="2" t="s">
        <v>15705</v>
      </c>
      <c r="CI1181" s="49"/>
    </row>
    <row r="1182" spans="1:87" x14ac:dyDescent="0.2">
      <c r="A1182" s="2" t="s">
        <v>1596</v>
      </c>
      <c r="B1182" s="2" t="s">
        <v>24223</v>
      </c>
      <c r="C1182" s="2" t="s">
        <v>59</v>
      </c>
      <c r="D1182" s="2"/>
      <c r="E1182" s="2" t="s">
        <v>1596</v>
      </c>
      <c r="F1182" s="2" t="s">
        <v>1597</v>
      </c>
      <c r="G1182" s="23"/>
      <c r="H1182" s="2"/>
      <c r="I1182" s="2" t="s">
        <v>61</v>
      </c>
      <c r="J1182" s="2" t="s">
        <v>61</v>
      </c>
      <c r="K1182" s="2"/>
      <c r="L1182" s="46">
        <v>44005</v>
      </c>
      <c r="M1182" s="2" t="s">
        <v>133</v>
      </c>
      <c r="N1182" s="2">
        <v>24.728525000000001</v>
      </c>
      <c r="O1182" s="2">
        <v>54.641081</v>
      </c>
      <c r="P1182" s="2" t="s">
        <v>64</v>
      </c>
      <c r="Q1182" s="2" t="s">
        <v>65</v>
      </c>
      <c r="R1182" s="43" t="s">
        <v>16802</v>
      </c>
      <c r="S1182" s="41" t="s">
        <v>4932</v>
      </c>
      <c r="T1182" s="41" t="s">
        <v>18462</v>
      </c>
      <c r="U1182" s="2" t="s">
        <v>6245</v>
      </c>
      <c r="V1182" s="2" t="s">
        <v>360</v>
      </c>
      <c r="W1182" s="41" t="s">
        <v>144</v>
      </c>
      <c r="X1182" s="2" t="s">
        <v>1598</v>
      </c>
      <c r="Y1182" s="2" t="s">
        <v>102</v>
      </c>
      <c r="Z1182" s="2"/>
      <c r="AA1182" s="2" t="s">
        <v>16242</v>
      </c>
      <c r="AB1182" s="2" t="s">
        <v>103</v>
      </c>
      <c r="AC1182" s="2"/>
      <c r="AD1182" s="2">
        <v>2047300</v>
      </c>
      <c r="AE1182" s="2">
        <v>35</v>
      </c>
      <c r="AF1182" s="2"/>
      <c r="AG1182" s="2"/>
      <c r="AH1182" s="2"/>
      <c r="AI1182" s="2">
        <v>3</v>
      </c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 t="s">
        <v>71</v>
      </c>
      <c r="CE1182" s="2">
        <v>0</v>
      </c>
      <c r="CF1182" s="2" t="s">
        <v>15680</v>
      </c>
      <c r="CG1182" s="2" t="s">
        <v>253</v>
      </c>
      <c r="CH1182" s="2" t="s">
        <v>15706</v>
      </c>
      <c r="CI1182" s="49"/>
    </row>
    <row r="1183" spans="1:87" x14ac:dyDescent="0.2">
      <c r="A1183" s="2" t="s">
        <v>1603</v>
      </c>
      <c r="B1183" s="2" t="s">
        <v>24224</v>
      </c>
      <c r="C1183" s="2" t="s">
        <v>59</v>
      </c>
      <c r="D1183" s="2" t="s">
        <v>1603</v>
      </c>
      <c r="E1183" s="2" t="s">
        <v>1603</v>
      </c>
      <c r="F1183" s="2" t="s">
        <v>1604</v>
      </c>
      <c r="G1183" s="23" t="s">
        <v>1605</v>
      </c>
      <c r="H1183" s="2" t="s">
        <v>61</v>
      </c>
      <c r="I1183" s="2" t="s">
        <v>61</v>
      </c>
      <c r="J1183" s="2" t="s">
        <v>61</v>
      </c>
      <c r="K1183" s="2" t="s">
        <v>61</v>
      </c>
      <c r="L1183" s="43" t="s">
        <v>17088</v>
      </c>
      <c r="M1183" s="2" t="s">
        <v>133</v>
      </c>
      <c r="N1183" s="39">
        <v>24.282140800000001</v>
      </c>
      <c r="O1183" s="39">
        <v>54.4742386</v>
      </c>
      <c r="P1183" s="2" t="s">
        <v>64</v>
      </c>
      <c r="Q1183" s="2" t="s">
        <v>65</v>
      </c>
      <c r="R1183" s="43" t="s">
        <v>16802</v>
      </c>
      <c r="S1183" s="41" t="s">
        <v>4932</v>
      </c>
      <c r="T1183" s="41" t="s">
        <v>18462</v>
      </c>
      <c r="U1183" s="2" t="s">
        <v>6245</v>
      </c>
      <c r="V1183" s="2" t="s">
        <v>360</v>
      </c>
      <c r="W1183" s="41" t="s">
        <v>17588</v>
      </c>
      <c r="X1183" s="2" t="s">
        <v>68</v>
      </c>
      <c r="Y1183" s="2" t="s">
        <v>76</v>
      </c>
      <c r="Z1183" s="2"/>
      <c r="AA1183" s="2" t="s">
        <v>16241</v>
      </c>
      <c r="AB1183" s="2" t="s">
        <v>77</v>
      </c>
      <c r="AC1183" s="2" t="s">
        <v>18268</v>
      </c>
      <c r="AD1183" s="2">
        <v>2041000</v>
      </c>
      <c r="AE1183" s="2">
        <v>25</v>
      </c>
      <c r="AF1183" s="2"/>
      <c r="AG1183" s="2"/>
      <c r="AH1183" s="2" t="s">
        <v>18270</v>
      </c>
      <c r="AI1183" s="2">
        <v>3</v>
      </c>
      <c r="AJ1183" s="2">
        <v>3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 t="s">
        <v>78</v>
      </c>
      <c r="CE1183" s="2" t="s">
        <v>1606</v>
      </c>
      <c r="CF1183" s="2" t="s">
        <v>15683</v>
      </c>
      <c r="CG1183" s="2" t="s">
        <v>253</v>
      </c>
      <c r="CH1183" s="2" t="s">
        <v>15706</v>
      </c>
      <c r="CI1183" s="49"/>
    </row>
    <row r="1184" spans="1:87" x14ac:dyDescent="0.2">
      <c r="A1184" s="2" t="s">
        <v>1607</v>
      </c>
      <c r="B1184" s="2" t="s">
        <v>24225</v>
      </c>
      <c r="C1184" s="2" t="s">
        <v>59</v>
      </c>
      <c r="D1184" s="2" t="s">
        <v>1607</v>
      </c>
      <c r="E1184" s="2" t="s">
        <v>1607</v>
      </c>
      <c r="F1184" s="2" t="s">
        <v>1608</v>
      </c>
      <c r="G1184" s="23" t="s">
        <v>1609</v>
      </c>
      <c r="H1184" s="2" t="s">
        <v>61</v>
      </c>
      <c r="I1184" s="2" t="s">
        <v>61</v>
      </c>
      <c r="J1184" s="2" t="s">
        <v>61</v>
      </c>
      <c r="K1184" s="2" t="s">
        <v>61</v>
      </c>
      <c r="L1184" s="43" t="s">
        <v>17088</v>
      </c>
      <c r="M1184" s="2" t="s">
        <v>133</v>
      </c>
      <c r="N1184" s="39">
        <v>24.2747505</v>
      </c>
      <c r="O1184" s="39">
        <v>54.462987699999999</v>
      </c>
      <c r="P1184" s="2" t="s">
        <v>64</v>
      </c>
      <c r="Q1184" s="2" t="s">
        <v>65</v>
      </c>
      <c r="R1184" s="43" t="s">
        <v>16802</v>
      </c>
      <c r="S1184" s="41" t="s">
        <v>4932</v>
      </c>
      <c r="T1184" s="41" t="s">
        <v>18462</v>
      </c>
      <c r="U1184" s="2" t="s">
        <v>6245</v>
      </c>
      <c r="V1184" s="2" t="s">
        <v>360</v>
      </c>
      <c r="W1184" s="41" t="s">
        <v>17588</v>
      </c>
      <c r="X1184" s="2" t="s">
        <v>68</v>
      </c>
      <c r="Y1184" s="2" t="s">
        <v>76</v>
      </c>
      <c r="Z1184" s="2"/>
      <c r="AA1184" s="2" t="s">
        <v>16241</v>
      </c>
      <c r="AB1184" s="2" t="s">
        <v>77</v>
      </c>
      <c r="AC1184" s="2" t="s">
        <v>18268</v>
      </c>
      <c r="AD1184" s="2">
        <v>2041000</v>
      </c>
      <c r="AE1184" s="2">
        <v>25</v>
      </c>
      <c r="AF1184" s="2"/>
      <c r="AG1184" s="2"/>
      <c r="AH1184" s="2" t="s">
        <v>18270</v>
      </c>
      <c r="AI1184" s="2">
        <v>3</v>
      </c>
      <c r="AJ1184" s="2">
        <v>3</v>
      </c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 t="s">
        <v>78</v>
      </c>
      <c r="CE1184" s="2" t="s">
        <v>1610</v>
      </c>
      <c r="CF1184" s="2" t="s">
        <v>15683</v>
      </c>
      <c r="CG1184" s="2" t="s">
        <v>253</v>
      </c>
      <c r="CH1184" s="2" t="s">
        <v>15706</v>
      </c>
      <c r="CI1184" s="49"/>
    </row>
    <row r="1185" spans="1:87" x14ac:dyDescent="0.2">
      <c r="A1185" s="2" t="s">
        <v>1611</v>
      </c>
      <c r="B1185" s="2" t="s">
        <v>24226</v>
      </c>
      <c r="C1185" s="2" t="s">
        <v>59</v>
      </c>
      <c r="D1185" s="2" t="s">
        <v>1611</v>
      </c>
      <c r="E1185" s="2" t="s">
        <v>1611</v>
      </c>
      <c r="F1185" s="2" t="s">
        <v>1612</v>
      </c>
      <c r="G1185" s="23" t="s">
        <v>1613</v>
      </c>
      <c r="H1185" s="2" t="s">
        <v>61</v>
      </c>
      <c r="I1185" s="2" t="s">
        <v>61</v>
      </c>
      <c r="J1185" s="2" t="s">
        <v>61</v>
      </c>
      <c r="K1185" s="2" t="s">
        <v>61</v>
      </c>
      <c r="L1185" s="46">
        <v>41249</v>
      </c>
      <c r="M1185" s="2" t="s">
        <v>133</v>
      </c>
      <c r="N1185" s="2">
        <v>24.284951700000001</v>
      </c>
      <c r="O1185" s="2">
        <v>54.490492000000003</v>
      </c>
      <c r="P1185" s="2" t="s">
        <v>64</v>
      </c>
      <c r="Q1185" s="2" t="s">
        <v>65</v>
      </c>
      <c r="R1185" s="43" t="s">
        <v>16802</v>
      </c>
      <c r="S1185" s="41" t="s">
        <v>4932</v>
      </c>
      <c r="T1185" s="41" t="s">
        <v>18462</v>
      </c>
      <c r="U1185" s="2" t="s">
        <v>6245</v>
      </c>
      <c r="V1185" s="2" t="s">
        <v>360</v>
      </c>
      <c r="W1185" s="41" t="s">
        <v>17588</v>
      </c>
      <c r="X1185" s="2" t="s">
        <v>68</v>
      </c>
      <c r="Y1185" s="2" t="s">
        <v>76</v>
      </c>
      <c r="Z1185" s="2"/>
      <c r="AA1185" s="2" t="s">
        <v>16241</v>
      </c>
      <c r="AB1185" s="2" t="s">
        <v>77</v>
      </c>
      <c r="AC1185" s="2" t="s">
        <v>18268</v>
      </c>
      <c r="AD1185" s="2">
        <v>2041000</v>
      </c>
      <c r="AE1185" s="2">
        <v>25</v>
      </c>
      <c r="AF1185" s="2"/>
      <c r="AG1185" s="2"/>
      <c r="AH1185" s="2" t="s">
        <v>18270</v>
      </c>
      <c r="AI1185" s="2">
        <v>3</v>
      </c>
      <c r="AJ1185" s="2">
        <v>3</v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 t="s">
        <v>78</v>
      </c>
      <c r="CE1185" s="2" t="s">
        <v>1614</v>
      </c>
      <c r="CF1185" s="2" t="s">
        <v>15683</v>
      </c>
      <c r="CG1185" s="2" t="s">
        <v>253</v>
      </c>
      <c r="CH1185" s="2" t="s">
        <v>15706</v>
      </c>
      <c r="CI1185" s="49"/>
    </row>
    <row r="1186" spans="1:87" x14ac:dyDescent="0.2">
      <c r="A1186" s="2" t="s">
        <v>1615</v>
      </c>
      <c r="B1186" s="2" t="s">
        <v>24227</v>
      </c>
      <c r="C1186" s="2" t="s">
        <v>59</v>
      </c>
      <c r="D1186" s="2" t="s">
        <v>1615</v>
      </c>
      <c r="E1186" s="2" t="s">
        <v>1615</v>
      </c>
      <c r="F1186" s="2" t="s">
        <v>1616</v>
      </c>
      <c r="G1186" s="23" t="s">
        <v>1617</v>
      </c>
      <c r="H1186" s="2" t="s">
        <v>83</v>
      </c>
      <c r="I1186" s="2" t="s">
        <v>61</v>
      </c>
      <c r="J1186" s="2" t="s">
        <v>61</v>
      </c>
      <c r="K1186" s="2" t="s">
        <v>61</v>
      </c>
      <c r="L1186" s="46">
        <v>41217</v>
      </c>
      <c r="M1186" s="2" t="s">
        <v>133</v>
      </c>
      <c r="N1186" s="2">
        <v>24.408252999999998</v>
      </c>
      <c r="O1186" s="2">
        <v>54.498060000000002</v>
      </c>
      <c r="P1186" s="2" t="s">
        <v>64</v>
      </c>
      <c r="Q1186" s="2" t="s">
        <v>65</v>
      </c>
      <c r="R1186" s="43" t="s">
        <v>16802</v>
      </c>
      <c r="S1186" s="41" t="s">
        <v>4932</v>
      </c>
      <c r="T1186" s="41" t="s">
        <v>18462</v>
      </c>
      <c r="U1186" s="2" t="s">
        <v>6245</v>
      </c>
      <c r="V1186" s="2" t="s">
        <v>360</v>
      </c>
      <c r="W1186" s="41" t="s">
        <v>17588</v>
      </c>
      <c r="X1186" s="2" t="s">
        <v>68</v>
      </c>
      <c r="Y1186" s="2" t="s">
        <v>102</v>
      </c>
      <c r="Z1186" s="2" t="s">
        <v>20</v>
      </c>
      <c r="AA1186" s="2" t="s">
        <v>16241</v>
      </c>
      <c r="AB1186" s="2" t="s">
        <v>103</v>
      </c>
      <c r="AC1186" s="2" t="s">
        <v>18268</v>
      </c>
      <c r="AD1186" s="2">
        <v>2044000</v>
      </c>
      <c r="AE1186" s="2">
        <v>30</v>
      </c>
      <c r="AF1186" s="2"/>
      <c r="AG1186" s="2"/>
      <c r="AH1186" s="2" t="s">
        <v>18270</v>
      </c>
      <c r="AI1186" s="2">
        <v>3</v>
      </c>
      <c r="AJ1186" s="2">
        <v>3</v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 t="s">
        <v>71</v>
      </c>
      <c r="CE1186" s="2">
        <v>0</v>
      </c>
      <c r="CF1186" s="2" t="s">
        <v>15685</v>
      </c>
      <c r="CG1186" s="2" t="s">
        <v>17390</v>
      </c>
      <c r="CH1186" s="2" t="s">
        <v>15706</v>
      </c>
      <c r="CI1186" s="49"/>
    </row>
    <row r="1187" spans="1:87" x14ac:dyDescent="0.2">
      <c r="A1187" s="2" t="s">
        <v>1618</v>
      </c>
      <c r="B1187" s="2" t="s">
        <v>24228</v>
      </c>
      <c r="C1187" s="2" t="s">
        <v>59</v>
      </c>
      <c r="D1187" s="2" t="s">
        <v>1618</v>
      </c>
      <c r="E1187" s="2" t="s">
        <v>1618</v>
      </c>
      <c r="F1187" s="2" t="s">
        <v>1619</v>
      </c>
      <c r="G1187" s="23" t="s">
        <v>1620</v>
      </c>
      <c r="H1187" s="2" t="s">
        <v>61</v>
      </c>
      <c r="I1187" s="2" t="s">
        <v>61</v>
      </c>
      <c r="J1187" s="2" t="s">
        <v>61</v>
      </c>
      <c r="K1187" s="2" t="s">
        <v>61</v>
      </c>
      <c r="L1187" s="46">
        <v>41188</v>
      </c>
      <c r="M1187" s="2" t="s">
        <v>133</v>
      </c>
      <c r="N1187" s="39">
        <v>24.292290000000001</v>
      </c>
      <c r="O1187" s="39">
        <v>54.649256999999999</v>
      </c>
      <c r="P1187" s="2" t="s">
        <v>64</v>
      </c>
      <c r="Q1187" s="2" t="s">
        <v>65</v>
      </c>
      <c r="R1187" s="43" t="s">
        <v>16802</v>
      </c>
      <c r="S1187" s="41" t="s">
        <v>4932</v>
      </c>
      <c r="T1187" s="41" t="s">
        <v>18462</v>
      </c>
      <c r="U1187" s="2" t="s">
        <v>6245</v>
      </c>
      <c r="V1187" s="2" t="s">
        <v>360</v>
      </c>
      <c r="W1187" s="41" t="s">
        <v>17588</v>
      </c>
      <c r="X1187" s="2" t="s">
        <v>68</v>
      </c>
      <c r="Y1187" s="2" t="s">
        <v>102</v>
      </c>
      <c r="Z1187" s="2" t="s">
        <v>20</v>
      </c>
      <c r="AA1187" s="2" t="s">
        <v>16241</v>
      </c>
      <c r="AB1187" s="2" t="s">
        <v>103</v>
      </c>
      <c r="AC1187" s="2" t="s">
        <v>18268</v>
      </c>
      <c r="AD1187" s="2">
        <v>2046100</v>
      </c>
      <c r="AE1187" s="2">
        <v>30</v>
      </c>
      <c r="AF1187" s="2"/>
      <c r="AG1187" s="2"/>
      <c r="AH1187" s="2" t="s">
        <v>18270</v>
      </c>
      <c r="AI1187" s="2">
        <v>4</v>
      </c>
      <c r="AJ1187" s="2">
        <v>3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 t="s">
        <v>78</v>
      </c>
      <c r="CE1187" s="2" t="s">
        <v>1621</v>
      </c>
      <c r="CF1187" s="2" t="s">
        <v>15685</v>
      </c>
      <c r="CG1187" s="2" t="s">
        <v>17390</v>
      </c>
      <c r="CH1187" s="2" t="s">
        <v>15706</v>
      </c>
      <c r="CI1187" s="49"/>
    </row>
    <row r="1188" spans="1:87" x14ac:dyDescent="0.2">
      <c r="A1188" s="2" t="s">
        <v>1622</v>
      </c>
      <c r="B1188" s="2" t="s">
        <v>24229</v>
      </c>
      <c r="C1188" s="2" t="s">
        <v>59</v>
      </c>
      <c r="D1188" s="2" t="s">
        <v>1622</v>
      </c>
      <c r="E1188" s="2" t="s">
        <v>1622</v>
      </c>
      <c r="F1188" s="2" t="s">
        <v>1623</v>
      </c>
      <c r="G1188" s="23" t="s">
        <v>1624</v>
      </c>
      <c r="H1188" s="2" t="s">
        <v>61</v>
      </c>
      <c r="I1188" s="2" t="s">
        <v>61</v>
      </c>
      <c r="J1188" s="2" t="s">
        <v>61</v>
      </c>
      <c r="K1188" s="2" t="s">
        <v>61</v>
      </c>
      <c r="L1188" s="46">
        <v>41591</v>
      </c>
      <c r="M1188" s="2" t="s">
        <v>133</v>
      </c>
      <c r="N1188" s="39">
        <v>24.407948399999999</v>
      </c>
      <c r="O1188" s="39">
        <v>54.723934700000001</v>
      </c>
      <c r="P1188" s="2" t="s">
        <v>64</v>
      </c>
      <c r="Q1188" s="2" t="s">
        <v>65</v>
      </c>
      <c r="R1188" s="43" t="s">
        <v>16802</v>
      </c>
      <c r="S1188" s="41" t="s">
        <v>4932</v>
      </c>
      <c r="T1188" s="41" t="s">
        <v>18462</v>
      </c>
      <c r="U1188" s="2" t="s">
        <v>6245</v>
      </c>
      <c r="V1188" s="2" t="s">
        <v>360</v>
      </c>
      <c r="W1188" s="41" t="s">
        <v>17588</v>
      </c>
      <c r="X1188" s="2" t="s">
        <v>68</v>
      </c>
      <c r="Y1188" s="2" t="s">
        <v>102</v>
      </c>
      <c r="Z1188" s="2"/>
      <c r="AA1188" s="2" t="s">
        <v>16241</v>
      </c>
      <c r="AB1188" s="2" t="s">
        <v>103</v>
      </c>
      <c r="AC1188" s="2" t="s">
        <v>18268</v>
      </c>
      <c r="AD1188" s="2">
        <v>2046500</v>
      </c>
      <c r="AE1188" s="2">
        <v>30</v>
      </c>
      <c r="AF1188" s="2"/>
      <c r="AG1188" s="2"/>
      <c r="AH1188" s="2" t="s">
        <v>18270</v>
      </c>
      <c r="AI1188" s="2">
        <v>3</v>
      </c>
      <c r="AJ1188" s="2">
        <v>3</v>
      </c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 t="s">
        <v>78</v>
      </c>
      <c r="CE1188" s="2" t="s">
        <v>1625</v>
      </c>
      <c r="CF1188" s="2" t="s">
        <v>15685</v>
      </c>
      <c r="CG1188" s="2" t="s">
        <v>17390</v>
      </c>
      <c r="CH1188" s="2" t="s">
        <v>15706</v>
      </c>
      <c r="CI1188" s="49"/>
    </row>
    <row r="1189" spans="1:87" x14ac:dyDescent="0.2">
      <c r="A1189" s="2" t="s">
        <v>1583</v>
      </c>
      <c r="B1189" s="2" t="s">
        <v>24230</v>
      </c>
      <c r="C1189" s="2" t="s">
        <v>59</v>
      </c>
      <c r="D1189" s="2" t="s">
        <v>1583</v>
      </c>
      <c r="E1189" s="2" t="s">
        <v>1583</v>
      </c>
      <c r="F1189" s="2" t="s">
        <v>1584</v>
      </c>
      <c r="G1189" s="23" t="s">
        <v>16348</v>
      </c>
      <c r="H1189" s="2" t="s">
        <v>61</v>
      </c>
      <c r="I1189" s="2" t="s">
        <v>61</v>
      </c>
      <c r="J1189" s="2" t="s">
        <v>61</v>
      </c>
      <c r="K1189" s="2" t="s">
        <v>61</v>
      </c>
      <c r="L1189" s="46">
        <v>41168</v>
      </c>
      <c r="M1189" s="2" t="s">
        <v>133</v>
      </c>
      <c r="N1189" s="2">
        <v>24.312923999999999</v>
      </c>
      <c r="O1189" s="2">
        <v>54.865834999999997</v>
      </c>
      <c r="P1189" s="2" t="s">
        <v>64</v>
      </c>
      <c r="Q1189" s="2" t="s">
        <v>65</v>
      </c>
      <c r="R1189" s="43" t="s">
        <v>18854</v>
      </c>
      <c r="S1189" s="41" t="s">
        <v>1554</v>
      </c>
      <c r="T1189" s="41" t="s">
        <v>18460</v>
      </c>
      <c r="U1189" s="2" t="s">
        <v>16801</v>
      </c>
      <c r="V1189" s="2" t="s">
        <v>253</v>
      </c>
      <c r="W1189" s="41" t="s">
        <v>17588</v>
      </c>
      <c r="X1189" s="2" t="s">
        <v>68</v>
      </c>
      <c r="Y1189" s="2" t="s">
        <v>236</v>
      </c>
      <c r="Z1189" s="2" t="s">
        <v>20</v>
      </c>
      <c r="AA1189" s="2" t="s">
        <v>16241</v>
      </c>
      <c r="AB1189" s="2" t="s">
        <v>237</v>
      </c>
      <c r="AC1189" s="2" t="s">
        <v>18269</v>
      </c>
      <c r="AD1189" s="2">
        <v>2436000</v>
      </c>
      <c r="AE1189" s="2">
        <v>38.5</v>
      </c>
      <c r="AF1189" s="2"/>
      <c r="AG1189" s="2"/>
      <c r="AH1189" s="2" t="s">
        <v>18271</v>
      </c>
      <c r="AI1189" s="2">
        <v>3</v>
      </c>
      <c r="AJ1189" s="2">
        <v>3</v>
      </c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 t="s">
        <v>78</v>
      </c>
      <c r="CE1189" s="2" t="s">
        <v>1585</v>
      </c>
      <c r="CF1189" s="2" t="s">
        <v>15680</v>
      </c>
      <c r="CG1189" s="2" t="e">
        <v>#N/A</v>
      </c>
      <c r="CH1189" s="2" t="s">
        <v>15705</v>
      </c>
      <c r="CI1189" s="49"/>
    </row>
    <row r="1190" spans="1:87" x14ac:dyDescent="0.2">
      <c r="A1190" s="2" t="s">
        <v>1594</v>
      </c>
      <c r="B1190" s="2" t="s">
        <v>24231</v>
      </c>
      <c r="C1190" s="2" t="s">
        <v>59</v>
      </c>
      <c r="D1190" s="2" t="s">
        <v>1594</v>
      </c>
      <c r="E1190" s="2" t="s">
        <v>1594</v>
      </c>
      <c r="F1190" s="2" t="s">
        <v>1595</v>
      </c>
      <c r="G1190" s="23"/>
      <c r="H1190" s="2" t="s">
        <v>61</v>
      </c>
      <c r="I1190" s="2" t="s">
        <v>61</v>
      </c>
      <c r="J1190" s="2" t="s">
        <v>61</v>
      </c>
      <c r="K1190" s="2"/>
      <c r="L1190" s="46">
        <v>41637</v>
      </c>
      <c r="M1190" s="2" t="s">
        <v>133</v>
      </c>
      <c r="N1190" s="2">
        <v>24.562725</v>
      </c>
      <c r="O1190" s="2">
        <v>54.867507000000003</v>
      </c>
      <c r="P1190" s="2" t="s">
        <v>64</v>
      </c>
      <c r="Q1190" s="2" t="s">
        <v>65</v>
      </c>
      <c r="R1190" s="43" t="s">
        <v>18854</v>
      </c>
      <c r="S1190" s="41" t="s">
        <v>1554</v>
      </c>
      <c r="T1190" s="41" t="s">
        <v>18460</v>
      </c>
      <c r="U1190" s="2" t="s">
        <v>16801</v>
      </c>
      <c r="V1190" s="2" t="s">
        <v>253</v>
      </c>
      <c r="W1190" s="41" t="s">
        <v>67</v>
      </c>
      <c r="X1190" s="2" t="s">
        <v>153</v>
      </c>
      <c r="Y1190" s="2" t="s">
        <v>76</v>
      </c>
      <c r="Z1190" s="2"/>
      <c r="AA1190" s="2" t="s">
        <v>16241</v>
      </c>
      <c r="AB1190" s="2" t="s">
        <v>77</v>
      </c>
      <c r="AC1190" s="2"/>
      <c r="AD1190" s="2">
        <v>2043200</v>
      </c>
      <c r="AE1190" s="2">
        <v>38.5</v>
      </c>
      <c r="AF1190" s="2"/>
      <c r="AG1190" s="2"/>
      <c r="AH1190" s="2"/>
      <c r="AI1190" s="2">
        <v>10</v>
      </c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 t="s">
        <v>78</v>
      </c>
      <c r="CE1190" s="2" t="s">
        <v>19404</v>
      </c>
      <c r="CF1190" s="2" t="s">
        <v>15680</v>
      </c>
      <c r="CG1190" s="2" t="e">
        <v>#N/A</v>
      </c>
      <c r="CH1190" s="2" t="s">
        <v>15705</v>
      </c>
      <c r="CI1190" s="49"/>
    </row>
    <row r="1191" spans="1:87" x14ac:dyDescent="0.2">
      <c r="A1191" s="2" t="s">
        <v>1600</v>
      </c>
      <c r="B1191" s="2" t="s">
        <v>24232</v>
      </c>
      <c r="C1191" s="2" t="s">
        <v>59</v>
      </c>
      <c r="D1191" s="2" t="s">
        <v>1600</v>
      </c>
      <c r="E1191" s="2" t="s">
        <v>1600</v>
      </c>
      <c r="F1191" s="2" t="s">
        <v>1601</v>
      </c>
      <c r="G1191" s="23" t="s">
        <v>1602</v>
      </c>
      <c r="H1191" s="2" t="s">
        <v>61</v>
      </c>
      <c r="I1191" s="2" t="s">
        <v>61</v>
      </c>
      <c r="J1191" s="2" t="s">
        <v>61</v>
      </c>
      <c r="K1191" s="2" t="s">
        <v>61</v>
      </c>
      <c r="L1191" s="46">
        <v>41161</v>
      </c>
      <c r="M1191" s="2" t="s">
        <v>133</v>
      </c>
      <c r="N1191" s="39">
        <v>24.425459700000001</v>
      </c>
      <c r="O1191" s="39">
        <v>54.727841499999997</v>
      </c>
      <c r="P1191" s="2" t="s">
        <v>64</v>
      </c>
      <c r="Q1191" s="2" t="s">
        <v>65</v>
      </c>
      <c r="R1191" s="43" t="s">
        <v>18854</v>
      </c>
      <c r="S1191" s="41" t="s">
        <v>1554</v>
      </c>
      <c r="T1191" s="41" t="s">
        <v>18460</v>
      </c>
      <c r="U1191" s="2" t="s">
        <v>16801</v>
      </c>
      <c r="V1191" s="2" t="s">
        <v>253</v>
      </c>
      <c r="W1191" s="41" t="s">
        <v>17588</v>
      </c>
      <c r="X1191" s="2" t="s">
        <v>68</v>
      </c>
      <c r="Y1191" s="2" t="s">
        <v>86</v>
      </c>
      <c r="Z1191" s="2"/>
      <c r="AA1191" s="2" t="s">
        <v>16241</v>
      </c>
      <c r="AB1191" s="2" t="s">
        <v>87</v>
      </c>
      <c r="AC1191" s="2" t="s">
        <v>18268</v>
      </c>
      <c r="AD1191" s="2">
        <v>2043100</v>
      </c>
      <c r="AE1191" s="2">
        <v>28</v>
      </c>
      <c r="AF1191" s="2"/>
      <c r="AG1191" s="2"/>
      <c r="AH1191" s="2" t="s">
        <v>18270</v>
      </c>
      <c r="AI1191" s="2">
        <v>9</v>
      </c>
      <c r="AJ1191" s="2">
        <v>3</v>
      </c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 t="s">
        <v>78</v>
      </c>
      <c r="CE1191" s="2" t="s">
        <v>19405</v>
      </c>
      <c r="CF1191" s="2" t="s">
        <v>15683</v>
      </c>
      <c r="CG1191" s="2" t="e">
        <v>#N/A</v>
      </c>
      <c r="CH1191" s="2" t="s">
        <v>15705</v>
      </c>
      <c r="CI1191" s="49"/>
    </row>
    <row r="1192" spans="1:87" x14ac:dyDescent="0.2">
      <c r="A1192" s="2" t="s">
        <v>1638</v>
      </c>
      <c r="B1192" s="2" t="s">
        <v>24233</v>
      </c>
      <c r="C1192" s="2" t="s">
        <v>59</v>
      </c>
      <c r="D1192" s="2" t="s">
        <v>1638</v>
      </c>
      <c r="E1192" s="2" t="s">
        <v>1638</v>
      </c>
      <c r="F1192" s="2" t="s">
        <v>1639</v>
      </c>
      <c r="G1192" s="23" t="s">
        <v>1640</v>
      </c>
      <c r="H1192" s="2" t="s">
        <v>61</v>
      </c>
      <c r="I1192" s="2" t="s">
        <v>61</v>
      </c>
      <c r="J1192" s="2" t="s">
        <v>61</v>
      </c>
      <c r="K1192" s="2" t="s">
        <v>61</v>
      </c>
      <c r="L1192" s="46">
        <v>41151</v>
      </c>
      <c r="M1192" s="2" t="s">
        <v>133</v>
      </c>
      <c r="N1192" s="2">
        <v>24.370211999999999</v>
      </c>
      <c r="O1192" s="2">
        <v>54.709471999999998</v>
      </c>
      <c r="P1192" s="2" t="s">
        <v>64</v>
      </c>
      <c r="Q1192" s="2" t="s">
        <v>65</v>
      </c>
      <c r="R1192" s="43" t="s">
        <v>16802</v>
      </c>
      <c r="S1192" s="41" t="s">
        <v>4932</v>
      </c>
      <c r="T1192" s="41" t="s">
        <v>18462</v>
      </c>
      <c r="U1192" s="2" t="s">
        <v>6245</v>
      </c>
      <c r="V1192" s="2" t="s">
        <v>360</v>
      </c>
      <c r="W1192" s="41" t="s">
        <v>17588</v>
      </c>
      <c r="X1192" s="2" t="s">
        <v>68</v>
      </c>
      <c r="Y1192" s="2" t="s">
        <v>102</v>
      </c>
      <c r="Z1192" s="2"/>
      <c r="AA1192" s="2" t="s">
        <v>16241</v>
      </c>
      <c r="AB1192" s="2" t="s">
        <v>103</v>
      </c>
      <c r="AC1192" s="2" t="s">
        <v>18268</v>
      </c>
      <c r="AD1192" s="2">
        <v>2046500</v>
      </c>
      <c r="AE1192" s="2">
        <v>29</v>
      </c>
      <c r="AF1192" s="2"/>
      <c r="AG1192" s="2"/>
      <c r="AH1192" s="2" t="s">
        <v>18270</v>
      </c>
      <c r="AI1192" s="2">
        <v>3</v>
      </c>
      <c r="AJ1192" s="2">
        <v>3</v>
      </c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 t="s">
        <v>78</v>
      </c>
      <c r="CE1192" s="2" t="s">
        <v>1641</v>
      </c>
      <c r="CF1192" s="2" t="s">
        <v>15685</v>
      </c>
      <c r="CG1192" s="2" t="s">
        <v>17390</v>
      </c>
      <c r="CH1192" s="2" t="s">
        <v>15706</v>
      </c>
      <c r="CI1192" s="49"/>
    </row>
    <row r="1193" spans="1:87" x14ac:dyDescent="0.2">
      <c r="A1193" s="2" t="s">
        <v>1626</v>
      </c>
      <c r="B1193" s="2" t="s">
        <v>24234</v>
      </c>
      <c r="C1193" s="2" t="s">
        <v>59</v>
      </c>
      <c r="D1193" s="2" t="s">
        <v>1626</v>
      </c>
      <c r="E1193" s="2" t="s">
        <v>1626</v>
      </c>
      <c r="F1193" s="2" t="s">
        <v>1627</v>
      </c>
      <c r="G1193" s="23" t="s">
        <v>1628</v>
      </c>
      <c r="H1193" s="2" t="s">
        <v>61</v>
      </c>
      <c r="I1193" s="2" t="s">
        <v>61</v>
      </c>
      <c r="J1193" s="2" t="s">
        <v>61</v>
      </c>
      <c r="K1193" s="2" t="s">
        <v>61</v>
      </c>
      <c r="L1193" s="46">
        <v>41217</v>
      </c>
      <c r="M1193" s="2" t="s">
        <v>133</v>
      </c>
      <c r="N1193" s="2">
        <v>24.482619</v>
      </c>
      <c r="O1193" s="2">
        <v>54.382669</v>
      </c>
      <c r="P1193" s="2" t="s">
        <v>64</v>
      </c>
      <c r="Q1193" s="2" t="s">
        <v>65</v>
      </c>
      <c r="R1193" s="43" t="s">
        <v>18854</v>
      </c>
      <c r="S1193" s="41" t="s">
        <v>1554</v>
      </c>
      <c r="T1193" s="41" t="s">
        <v>18460</v>
      </c>
      <c r="U1193" s="2" t="s">
        <v>16801</v>
      </c>
      <c r="V1193" s="2" t="s">
        <v>253</v>
      </c>
      <c r="W1193" s="41" t="s">
        <v>17588</v>
      </c>
      <c r="X1193" s="2" t="s">
        <v>68</v>
      </c>
      <c r="Y1193" s="2" t="s">
        <v>102</v>
      </c>
      <c r="Z1193" s="2" t="s">
        <v>20</v>
      </c>
      <c r="AA1193" s="2" t="s">
        <v>16241</v>
      </c>
      <c r="AB1193" s="2" t="s">
        <v>103</v>
      </c>
      <c r="AC1193" s="2" t="s">
        <v>18268</v>
      </c>
      <c r="AD1193" s="2">
        <v>2501200</v>
      </c>
      <c r="AE1193" s="2">
        <v>28.5</v>
      </c>
      <c r="AF1193" s="2"/>
      <c r="AG1193" s="2"/>
      <c r="AH1193" s="2" t="s">
        <v>18716</v>
      </c>
      <c r="AI1193" s="2">
        <v>3</v>
      </c>
      <c r="AJ1193" s="2">
        <v>3</v>
      </c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 t="s">
        <v>78</v>
      </c>
      <c r="CE1193" s="2" t="s">
        <v>1629</v>
      </c>
      <c r="CF1193" s="2" t="s">
        <v>15683</v>
      </c>
      <c r="CG1193" s="2" t="e">
        <v>#N/A</v>
      </c>
      <c r="CH1193" s="2" t="s">
        <v>15705</v>
      </c>
      <c r="CI1193" s="49"/>
    </row>
    <row r="1194" spans="1:87" x14ac:dyDescent="0.2">
      <c r="A1194" s="2" t="s">
        <v>1646</v>
      </c>
      <c r="B1194" s="2" t="s">
        <v>24235</v>
      </c>
      <c r="C1194" s="2" t="s">
        <v>59</v>
      </c>
      <c r="D1194" s="2" t="s">
        <v>1646</v>
      </c>
      <c r="E1194" s="2" t="s">
        <v>1646</v>
      </c>
      <c r="F1194" s="2" t="s">
        <v>1647</v>
      </c>
      <c r="G1194" s="23"/>
      <c r="H1194" s="2" t="s">
        <v>61</v>
      </c>
      <c r="I1194" s="2" t="s">
        <v>61</v>
      </c>
      <c r="J1194" s="2" t="s">
        <v>61</v>
      </c>
      <c r="K1194" s="2"/>
      <c r="L1194" s="46">
        <v>40489</v>
      </c>
      <c r="M1194" s="2" t="s">
        <v>133</v>
      </c>
      <c r="N1194" s="2">
        <v>24.412769999999998</v>
      </c>
      <c r="O1194" s="2">
        <v>54.568219999999997</v>
      </c>
      <c r="P1194" s="2" t="s">
        <v>64</v>
      </c>
      <c r="Q1194" s="2" t="s">
        <v>65</v>
      </c>
      <c r="R1194" s="43" t="s">
        <v>16802</v>
      </c>
      <c r="S1194" s="41" t="s">
        <v>4932</v>
      </c>
      <c r="T1194" s="41" t="s">
        <v>18462</v>
      </c>
      <c r="U1194" s="2" t="s">
        <v>6245</v>
      </c>
      <c r="V1194" s="2" t="s">
        <v>360</v>
      </c>
      <c r="W1194" s="41" t="s">
        <v>67</v>
      </c>
      <c r="X1194" s="2" t="s">
        <v>68</v>
      </c>
      <c r="Y1194" s="2" t="s">
        <v>76</v>
      </c>
      <c r="Z1194" s="2"/>
      <c r="AA1194" s="2" t="s">
        <v>16241</v>
      </c>
      <c r="AB1194" s="2" t="s">
        <v>77</v>
      </c>
      <c r="AC1194" s="2"/>
      <c r="AD1194" s="2">
        <v>2042600</v>
      </c>
      <c r="AE1194" s="2">
        <v>35</v>
      </c>
      <c r="AF1194" s="2"/>
      <c r="AG1194" s="2"/>
      <c r="AH1194" s="2"/>
      <c r="AI1194" s="2">
        <v>6</v>
      </c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 t="s">
        <v>71</v>
      </c>
      <c r="CE1194" s="2">
        <v>0</v>
      </c>
      <c r="CF1194" s="2" t="s">
        <v>15683</v>
      </c>
      <c r="CG1194" s="2" t="s">
        <v>253</v>
      </c>
      <c r="CH1194" s="2" t="s">
        <v>15706</v>
      </c>
      <c r="CI1194" s="49"/>
    </row>
    <row r="1195" spans="1:87" x14ac:dyDescent="0.2">
      <c r="A1195" s="2" t="s">
        <v>1630</v>
      </c>
      <c r="B1195" s="2" t="s">
        <v>24236</v>
      </c>
      <c r="C1195" s="2" t="s">
        <v>59</v>
      </c>
      <c r="D1195" s="2"/>
      <c r="E1195" s="2" t="s">
        <v>1630</v>
      </c>
      <c r="F1195" s="2" t="s">
        <v>1631</v>
      </c>
      <c r="G1195" s="23" t="s">
        <v>1632</v>
      </c>
      <c r="H1195" s="2"/>
      <c r="I1195" s="2" t="s">
        <v>61</v>
      </c>
      <c r="J1195" s="2" t="s">
        <v>61</v>
      </c>
      <c r="K1195" s="2" t="s">
        <v>61</v>
      </c>
      <c r="L1195" s="46">
        <v>41301</v>
      </c>
      <c r="M1195" s="2" t="s">
        <v>133</v>
      </c>
      <c r="N1195" s="2">
        <v>24.65888</v>
      </c>
      <c r="O1195" s="2">
        <v>54.765259999999998</v>
      </c>
      <c r="P1195" s="2" t="s">
        <v>64</v>
      </c>
      <c r="Q1195" s="2" t="s">
        <v>65</v>
      </c>
      <c r="R1195" s="43" t="s">
        <v>18854</v>
      </c>
      <c r="S1195" s="41" t="s">
        <v>1554</v>
      </c>
      <c r="T1195" s="41" t="s">
        <v>18460</v>
      </c>
      <c r="U1195" s="2" t="s">
        <v>16801</v>
      </c>
      <c r="V1195" s="2" t="s">
        <v>253</v>
      </c>
      <c r="W1195" s="41" t="s">
        <v>17589</v>
      </c>
      <c r="X1195" s="2" t="s">
        <v>315</v>
      </c>
      <c r="Y1195" s="2" t="s">
        <v>69</v>
      </c>
      <c r="Z1195" s="2"/>
      <c r="AA1195" s="2" t="s">
        <v>16241</v>
      </c>
      <c r="AB1195" s="2" t="s">
        <v>145</v>
      </c>
      <c r="AC1195" s="2" t="s">
        <v>18269</v>
      </c>
      <c r="AD1195" s="2">
        <v>2004700</v>
      </c>
      <c r="AE1195" s="2">
        <v>26.5</v>
      </c>
      <c r="AF1195" s="2"/>
      <c r="AG1195" s="2"/>
      <c r="AH1195" s="2" t="s">
        <v>18271</v>
      </c>
      <c r="AI1195" s="2">
        <v>9</v>
      </c>
      <c r="AJ1195" s="2">
        <v>3</v>
      </c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 t="s">
        <v>78</v>
      </c>
      <c r="CE1195" s="2" t="s">
        <v>1633</v>
      </c>
      <c r="CF1195" s="2" t="s">
        <v>15683</v>
      </c>
      <c r="CG1195" s="2" t="e">
        <v>#N/A</v>
      </c>
      <c r="CH1195" s="2" t="s">
        <v>15705</v>
      </c>
      <c r="CI1195" s="49"/>
    </row>
    <row r="1196" spans="1:87" x14ac:dyDescent="0.2">
      <c r="A1196" s="2" t="s">
        <v>4916</v>
      </c>
      <c r="B1196" s="2" t="s">
        <v>24237</v>
      </c>
      <c r="C1196" s="2" t="s">
        <v>59</v>
      </c>
      <c r="D1196" s="2"/>
      <c r="E1196" s="2" t="s">
        <v>4916</v>
      </c>
      <c r="F1196" s="2" t="s">
        <v>4917</v>
      </c>
      <c r="G1196" s="23" t="s">
        <v>4918</v>
      </c>
      <c r="H1196" s="2"/>
      <c r="I1196" s="2" t="s">
        <v>61</v>
      </c>
      <c r="J1196" s="2" t="s">
        <v>61</v>
      </c>
      <c r="K1196" s="2" t="s">
        <v>61</v>
      </c>
      <c r="L1196" s="46">
        <v>44630</v>
      </c>
      <c r="M1196" s="2" t="s">
        <v>4904</v>
      </c>
      <c r="N1196" s="2">
        <v>24.51848</v>
      </c>
      <c r="O1196" s="2">
        <v>54.373485000000002</v>
      </c>
      <c r="P1196" s="2" t="s">
        <v>64</v>
      </c>
      <c r="Q1196" s="2" t="s">
        <v>65</v>
      </c>
      <c r="R1196" s="43" t="s">
        <v>18854</v>
      </c>
      <c r="S1196" s="41" t="s">
        <v>1554</v>
      </c>
      <c r="T1196" s="41" t="s">
        <v>18465</v>
      </c>
      <c r="U1196" s="2" t="s">
        <v>4673</v>
      </c>
      <c r="V1196" s="2" t="s">
        <v>4673</v>
      </c>
      <c r="W1196" s="41" t="s">
        <v>17589</v>
      </c>
      <c r="X1196" s="2" t="s">
        <v>68</v>
      </c>
      <c r="Y1196" s="2" t="s">
        <v>76</v>
      </c>
      <c r="Z1196" s="2"/>
      <c r="AA1196" s="2" t="s">
        <v>16242</v>
      </c>
      <c r="AB1196" s="2" t="s">
        <v>77</v>
      </c>
      <c r="AC1196" s="2" t="s">
        <v>18268</v>
      </c>
      <c r="AD1196" s="2">
        <v>2500001</v>
      </c>
      <c r="AE1196" s="2">
        <v>35</v>
      </c>
      <c r="AF1196" s="2"/>
      <c r="AG1196" s="2"/>
      <c r="AH1196" s="2" t="s">
        <v>18270</v>
      </c>
      <c r="AI1196" s="2">
        <v>3</v>
      </c>
      <c r="AJ1196" s="2">
        <v>3</v>
      </c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 t="s">
        <v>71</v>
      </c>
      <c r="CE1196" s="2">
        <v>0</v>
      </c>
      <c r="CF1196" s="2" t="s">
        <v>15685</v>
      </c>
      <c r="CG1196" s="2" t="s">
        <v>15717</v>
      </c>
      <c r="CH1196" s="2" t="s">
        <v>15709</v>
      </c>
      <c r="CI1196" s="49"/>
    </row>
    <row r="1197" spans="1:87" x14ac:dyDescent="0.2">
      <c r="A1197" s="2" t="s">
        <v>1651</v>
      </c>
      <c r="B1197" s="2" t="s">
        <v>24238</v>
      </c>
      <c r="C1197" s="2" t="s">
        <v>59</v>
      </c>
      <c r="D1197" s="2" t="s">
        <v>1651</v>
      </c>
      <c r="E1197" s="2" t="s">
        <v>1651</v>
      </c>
      <c r="F1197" s="2" t="s">
        <v>1652</v>
      </c>
      <c r="G1197" s="23" t="s">
        <v>1653</v>
      </c>
      <c r="H1197" s="2" t="s">
        <v>61</v>
      </c>
      <c r="I1197" s="2" t="s">
        <v>61</v>
      </c>
      <c r="J1197" s="2" t="s">
        <v>61</v>
      </c>
      <c r="K1197" s="2" t="s">
        <v>61</v>
      </c>
      <c r="L1197" s="43" t="s">
        <v>17088</v>
      </c>
      <c r="M1197" s="2" t="s">
        <v>133</v>
      </c>
      <c r="N1197" s="2">
        <v>24.46162</v>
      </c>
      <c r="O1197" s="2">
        <v>54.314655000000002</v>
      </c>
      <c r="P1197" s="2" t="s">
        <v>64</v>
      </c>
      <c r="Q1197" s="2" t="s">
        <v>65</v>
      </c>
      <c r="R1197" s="43" t="s">
        <v>18854</v>
      </c>
      <c r="S1197" s="41" t="s">
        <v>272</v>
      </c>
      <c r="T1197" s="41" t="s">
        <v>18461</v>
      </c>
      <c r="U1197" s="2" t="s">
        <v>16801</v>
      </c>
      <c r="V1197" s="2" t="s">
        <v>272</v>
      </c>
      <c r="W1197" s="41" t="s">
        <v>17588</v>
      </c>
      <c r="X1197" s="2" t="s">
        <v>153</v>
      </c>
      <c r="Y1197" s="2" t="s">
        <v>76</v>
      </c>
      <c r="Z1197" s="2"/>
      <c r="AA1197" s="2" t="s">
        <v>16241</v>
      </c>
      <c r="AB1197" s="2" t="s">
        <v>77</v>
      </c>
      <c r="AC1197" s="2" t="s">
        <v>18268</v>
      </c>
      <c r="AD1197" s="2">
        <v>2500500</v>
      </c>
      <c r="AE1197" s="2">
        <v>22.25</v>
      </c>
      <c r="AF1197" s="2"/>
      <c r="AG1197" s="2"/>
      <c r="AH1197" s="2" t="s">
        <v>18270</v>
      </c>
      <c r="AI1197" s="2">
        <v>3</v>
      </c>
      <c r="AJ1197" s="2">
        <v>3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 t="s">
        <v>78</v>
      </c>
      <c r="CE1197" s="2" t="s">
        <v>1654</v>
      </c>
      <c r="CF1197" s="2" t="s">
        <v>15684</v>
      </c>
      <c r="CG1197" s="2" t="e">
        <v>#N/A</v>
      </c>
      <c r="CH1197" s="2" t="s">
        <v>272</v>
      </c>
      <c r="CI1197" s="49"/>
    </row>
    <row r="1198" spans="1:87" x14ac:dyDescent="0.2">
      <c r="A1198" s="2" t="s">
        <v>1655</v>
      </c>
      <c r="B1198" s="2" t="s">
        <v>24239</v>
      </c>
      <c r="C1198" s="2" t="s">
        <v>59</v>
      </c>
      <c r="D1198" s="2" t="s">
        <v>1655</v>
      </c>
      <c r="E1198" s="2" t="s">
        <v>1655</v>
      </c>
      <c r="F1198" s="2" t="s">
        <v>1656</v>
      </c>
      <c r="G1198" s="23" t="s">
        <v>1657</v>
      </c>
      <c r="H1198" s="2" t="s">
        <v>61</v>
      </c>
      <c r="I1198" s="2" t="s">
        <v>61</v>
      </c>
      <c r="J1198" s="2" t="s">
        <v>61</v>
      </c>
      <c r="K1198" s="2" t="s">
        <v>61</v>
      </c>
      <c r="L1198" s="43" t="s">
        <v>17088</v>
      </c>
      <c r="M1198" s="2" t="s">
        <v>133</v>
      </c>
      <c r="N1198" s="39">
        <v>24.463028600000001</v>
      </c>
      <c r="O1198" s="39">
        <v>54.318933399999999</v>
      </c>
      <c r="P1198" s="2" t="s">
        <v>64</v>
      </c>
      <c r="Q1198" s="2" t="s">
        <v>65</v>
      </c>
      <c r="R1198" s="43" t="s">
        <v>18854</v>
      </c>
      <c r="S1198" s="41" t="s">
        <v>272</v>
      </c>
      <c r="T1198" s="41" t="s">
        <v>18461</v>
      </c>
      <c r="U1198" s="2" t="s">
        <v>16801</v>
      </c>
      <c r="V1198" s="2" t="s">
        <v>272</v>
      </c>
      <c r="W1198" s="41" t="s">
        <v>17588</v>
      </c>
      <c r="X1198" s="2" t="s">
        <v>153</v>
      </c>
      <c r="Y1198" s="2" t="s">
        <v>76</v>
      </c>
      <c r="Z1198" s="2"/>
      <c r="AA1198" s="2" t="s">
        <v>16241</v>
      </c>
      <c r="AB1198" s="2" t="s">
        <v>77</v>
      </c>
      <c r="AC1198" s="2" t="s">
        <v>18268</v>
      </c>
      <c r="AD1198" s="2">
        <v>2500500</v>
      </c>
      <c r="AE1198" s="2">
        <v>22.25</v>
      </c>
      <c r="AF1198" s="2"/>
      <c r="AG1198" s="2"/>
      <c r="AH1198" s="2" t="s">
        <v>18270</v>
      </c>
      <c r="AI1198" s="2">
        <v>3</v>
      </c>
      <c r="AJ1198" s="2">
        <v>3</v>
      </c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 t="s">
        <v>78</v>
      </c>
      <c r="CE1198" s="2" t="s">
        <v>1658</v>
      </c>
      <c r="CF1198" s="2" t="s">
        <v>15684</v>
      </c>
      <c r="CG1198" s="2" t="e">
        <v>#N/A</v>
      </c>
      <c r="CH1198" s="2" t="s">
        <v>272</v>
      </c>
      <c r="CI1198" s="49"/>
    </row>
    <row r="1199" spans="1:87" x14ac:dyDescent="0.2">
      <c r="A1199" s="2" t="s">
        <v>1634</v>
      </c>
      <c r="B1199" s="2" t="s">
        <v>24240</v>
      </c>
      <c r="C1199" s="2" t="s">
        <v>59</v>
      </c>
      <c r="D1199" s="2"/>
      <c r="E1199" s="2" t="s">
        <v>1634</v>
      </c>
      <c r="F1199" s="2" t="s">
        <v>1635</v>
      </c>
      <c r="G1199" s="23" t="s">
        <v>1636</v>
      </c>
      <c r="H1199" s="2"/>
      <c r="I1199" s="2" t="s">
        <v>61</v>
      </c>
      <c r="J1199" s="2" t="s">
        <v>61</v>
      </c>
      <c r="K1199" s="2" t="s">
        <v>61</v>
      </c>
      <c r="L1199" s="46">
        <v>41240</v>
      </c>
      <c r="M1199" s="2" t="s">
        <v>133</v>
      </c>
      <c r="N1199" s="2">
        <v>24.679860000000001</v>
      </c>
      <c r="O1199" s="2">
        <v>54.772680000000001</v>
      </c>
      <c r="P1199" s="2" t="s">
        <v>64</v>
      </c>
      <c r="Q1199" s="2" t="s">
        <v>65</v>
      </c>
      <c r="R1199" s="43" t="s">
        <v>18854</v>
      </c>
      <c r="S1199" s="41" t="s">
        <v>1554</v>
      </c>
      <c r="T1199" s="41" t="s">
        <v>18460</v>
      </c>
      <c r="U1199" s="2" t="s">
        <v>16801</v>
      </c>
      <c r="V1199" s="2" t="s">
        <v>253</v>
      </c>
      <c r="W1199" s="41" t="s">
        <v>17589</v>
      </c>
      <c r="X1199" s="2" t="s">
        <v>315</v>
      </c>
      <c r="Y1199" s="2" t="s">
        <v>76</v>
      </c>
      <c r="Z1199" s="2"/>
      <c r="AA1199" s="2" t="s">
        <v>16241</v>
      </c>
      <c r="AB1199" s="2" t="s">
        <v>77</v>
      </c>
      <c r="AC1199" s="2" t="s">
        <v>18269</v>
      </c>
      <c r="AD1199" s="2">
        <v>2004700</v>
      </c>
      <c r="AE1199" s="2">
        <v>26.5</v>
      </c>
      <c r="AF1199" s="2"/>
      <c r="AG1199" s="2"/>
      <c r="AH1199" s="2" t="s">
        <v>18271</v>
      </c>
      <c r="AI1199" s="2">
        <v>3</v>
      </c>
      <c r="AJ1199" s="2">
        <v>3</v>
      </c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 t="s">
        <v>78</v>
      </c>
      <c r="CE1199" s="2" t="s">
        <v>1637</v>
      </c>
      <c r="CF1199" s="2" t="s">
        <v>15683</v>
      </c>
      <c r="CG1199" s="2" t="e">
        <v>#N/A</v>
      </c>
      <c r="CH1199" s="2" t="s">
        <v>15705</v>
      </c>
      <c r="CI1199" s="49"/>
    </row>
    <row r="1200" spans="1:87" x14ac:dyDescent="0.2">
      <c r="A1200" s="2" t="s">
        <v>1642</v>
      </c>
      <c r="B1200" s="2" t="s">
        <v>24241</v>
      </c>
      <c r="C1200" s="2" t="s">
        <v>59</v>
      </c>
      <c r="D1200" s="2" t="s">
        <v>1642</v>
      </c>
      <c r="E1200" s="2" t="s">
        <v>1642</v>
      </c>
      <c r="F1200" s="2" t="s">
        <v>1643</v>
      </c>
      <c r="G1200" s="23" t="s">
        <v>1644</v>
      </c>
      <c r="H1200" s="2" t="s">
        <v>61</v>
      </c>
      <c r="I1200" s="2" t="s">
        <v>61</v>
      </c>
      <c r="J1200" s="2" t="s">
        <v>61</v>
      </c>
      <c r="K1200" s="2" t="s">
        <v>61</v>
      </c>
      <c r="L1200" s="46">
        <v>40527</v>
      </c>
      <c r="M1200" s="2" t="s">
        <v>133</v>
      </c>
      <c r="N1200" s="39">
        <v>24.395029999999998</v>
      </c>
      <c r="O1200" s="39">
        <v>54.710070000000002</v>
      </c>
      <c r="P1200" s="2" t="s">
        <v>64</v>
      </c>
      <c r="Q1200" s="2" t="s">
        <v>65</v>
      </c>
      <c r="R1200" s="43" t="s">
        <v>18854</v>
      </c>
      <c r="S1200" s="41" t="s">
        <v>1554</v>
      </c>
      <c r="T1200" s="41" t="s">
        <v>18460</v>
      </c>
      <c r="U1200" s="2" t="s">
        <v>16801</v>
      </c>
      <c r="V1200" s="2" t="s">
        <v>253</v>
      </c>
      <c r="W1200" s="41" t="s">
        <v>17588</v>
      </c>
      <c r="X1200" s="2" t="s">
        <v>68</v>
      </c>
      <c r="Y1200" s="2" t="s">
        <v>102</v>
      </c>
      <c r="Z1200" s="2" t="s">
        <v>20</v>
      </c>
      <c r="AA1200" s="2" t="s">
        <v>16241</v>
      </c>
      <c r="AB1200" s="2" t="s">
        <v>103</v>
      </c>
      <c r="AC1200" s="2" t="s">
        <v>18268</v>
      </c>
      <c r="AD1200" s="2">
        <v>2046500</v>
      </c>
      <c r="AE1200" s="2">
        <v>28</v>
      </c>
      <c r="AF1200" s="2"/>
      <c r="AG1200" s="2"/>
      <c r="AH1200" s="2" t="s">
        <v>18270</v>
      </c>
      <c r="AI1200" s="2">
        <v>7</v>
      </c>
      <c r="AJ1200" s="2">
        <v>3</v>
      </c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 t="s">
        <v>78</v>
      </c>
      <c r="CE1200" s="2" t="s">
        <v>1645</v>
      </c>
      <c r="CF1200" s="2" t="s">
        <v>15683</v>
      </c>
      <c r="CG1200" s="2" t="e">
        <v>#N/A</v>
      </c>
      <c r="CH1200" s="2" t="s">
        <v>15705</v>
      </c>
      <c r="CI1200" s="49"/>
    </row>
    <row r="1201" spans="1:87" x14ac:dyDescent="0.2">
      <c r="A1201" s="2" t="s">
        <v>1648</v>
      </c>
      <c r="B1201" s="2" t="s">
        <v>24242</v>
      </c>
      <c r="C1201" s="2" t="s">
        <v>59</v>
      </c>
      <c r="D1201" s="2" t="s">
        <v>1648</v>
      </c>
      <c r="E1201" s="2" t="s">
        <v>1648</v>
      </c>
      <c r="F1201" s="2" t="s">
        <v>1649</v>
      </c>
      <c r="G1201" s="23" t="s">
        <v>1650</v>
      </c>
      <c r="H1201" s="2" t="s">
        <v>61</v>
      </c>
      <c r="I1201" s="2" t="s">
        <v>61</v>
      </c>
      <c r="J1201" s="2" t="s">
        <v>61</v>
      </c>
      <c r="K1201" s="2" t="s">
        <v>61</v>
      </c>
      <c r="L1201" s="46">
        <v>41237</v>
      </c>
      <c r="M1201" s="2" t="s">
        <v>133</v>
      </c>
      <c r="N1201" s="39">
        <v>24.408830200000001</v>
      </c>
      <c r="O1201" s="39">
        <v>54.538220199999998</v>
      </c>
      <c r="P1201" s="2" t="s">
        <v>64</v>
      </c>
      <c r="Q1201" s="2" t="s">
        <v>65</v>
      </c>
      <c r="R1201" s="43" t="s">
        <v>18854</v>
      </c>
      <c r="S1201" s="41" t="s">
        <v>1554</v>
      </c>
      <c r="T1201" s="41" t="s">
        <v>18460</v>
      </c>
      <c r="U1201" s="2" t="s">
        <v>16801</v>
      </c>
      <c r="V1201" s="2" t="s">
        <v>253</v>
      </c>
      <c r="W1201" s="41" t="s">
        <v>17588</v>
      </c>
      <c r="X1201" s="2" t="s">
        <v>68</v>
      </c>
      <c r="Y1201" s="2" t="s">
        <v>76</v>
      </c>
      <c r="Z1201" s="2"/>
      <c r="AA1201" s="2" t="s">
        <v>16241</v>
      </c>
      <c r="AB1201" s="2" t="s">
        <v>77</v>
      </c>
      <c r="AC1201" s="2" t="s">
        <v>18268</v>
      </c>
      <c r="AD1201" s="2">
        <v>2042600</v>
      </c>
      <c r="AE1201" s="2">
        <v>28.5</v>
      </c>
      <c r="AF1201" s="2"/>
      <c r="AG1201" s="2"/>
      <c r="AH1201" s="2" t="s">
        <v>18270</v>
      </c>
      <c r="AI1201" s="2">
        <v>4</v>
      </c>
      <c r="AJ1201" s="2">
        <v>3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 t="s">
        <v>78</v>
      </c>
      <c r="CE1201" s="2" t="s">
        <v>19406</v>
      </c>
      <c r="CF1201" s="2" t="s">
        <v>15683</v>
      </c>
      <c r="CG1201" s="2" t="e">
        <v>#N/A</v>
      </c>
      <c r="CH1201" s="2" t="s">
        <v>15705</v>
      </c>
      <c r="CI1201" s="49"/>
    </row>
    <row r="1202" spans="1:87" x14ac:dyDescent="0.2">
      <c r="A1202" s="2" t="s">
        <v>1670</v>
      </c>
      <c r="B1202" s="2" t="s">
        <v>24243</v>
      </c>
      <c r="C1202" s="2" t="s">
        <v>59</v>
      </c>
      <c r="D1202" s="2" t="s">
        <v>1670</v>
      </c>
      <c r="E1202" s="2" t="s">
        <v>1670</v>
      </c>
      <c r="F1202" s="2" t="s">
        <v>1671</v>
      </c>
      <c r="G1202" s="23" t="s">
        <v>1672</v>
      </c>
      <c r="H1202" s="2" t="s">
        <v>61</v>
      </c>
      <c r="I1202" s="2" t="s">
        <v>61</v>
      </c>
      <c r="J1202" s="2" t="s">
        <v>61</v>
      </c>
      <c r="K1202" s="2" t="s">
        <v>61</v>
      </c>
      <c r="L1202" s="43" t="s">
        <v>17088</v>
      </c>
      <c r="M1202" s="2" t="s">
        <v>133</v>
      </c>
      <c r="N1202" s="39">
        <v>24.271409999999999</v>
      </c>
      <c r="O1202" s="39">
        <v>54.603380000000001</v>
      </c>
      <c r="P1202" s="2" t="s">
        <v>64</v>
      </c>
      <c r="Q1202" s="2" t="s">
        <v>65</v>
      </c>
      <c r="R1202" s="43" t="s">
        <v>16802</v>
      </c>
      <c r="S1202" s="41" t="s">
        <v>4932</v>
      </c>
      <c r="T1202" s="41" t="s">
        <v>18462</v>
      </c>
      <c r="U1202" s="2" t="s">
        <v>6245</v>
      </c>
      <c r="V1202" s="2" t="s">
        <v>360</v>
      </c>
      <c r="W1202" s="41" t="s">
        <v>17588</v>
      </c>
      <c r="X1202" s="2" t="s">
        <v>68</v>
      </c>
      <c r="Y1202" s="2" t="s">
        <v>76</v>
      </c>
      <c r="Z1202" s="2"/>
      <c r="AA1202" s="2" t="s">
        <v>16241</v>
      </c>
      <c r="AB1202" s="2" t="s">
        <v>77</v>
      </c>
      <c r="AC1202" s="2" t="s">
        <v>18268</v>
      </c>
      <c r="AD1202" s="2">
        <v>2044400</v>
      </c>
      <c r="AE1202" s="2">
        <v>35</v>
      </c>
      <c r="AF1202" s="2"/>
      <c r="AG1202" s="2"/>
      <c r="AH1202" s="2" t="s">
        <v>18270</v>
      </c>
      <c r="AI1202" s="2">
        <v>3</v>
      </c>
      <c r="AJ1202" s="2">
        <v>3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 t="s">
        <v>78</v>
      </c>
      <c r="CE1202" s="2" t="s">
        <v>1673</v>
      </c>
      <c r="CF1202" s="2" t="s">
        <v>15680</v>
      </c>
      <c r="CG1202" s="2" t="s">
        <v>253</v>
      </c>
      <c r="CH1202" s="2" t="s">
        <v>15706</v>
      </c>
      <c r="CI1202" s="49"/>
    </row>
    <row r="1203" spans="1:87" x14ac:dyDescent="0.2">
      <c r="A1203" s="2" t="s">
        <v>1659</v>
      </c>
      <c r="B1203" s="2" t="s">
        <v>24244</v>
      </c>
      <c r="C1203" s="2" t="s">
        <v>59</v>
      </c>
      <c r="D1203" s="2" t="s">
        <v>1659</v>
      </c>
      <c r="E1203" s="2" t="s">
        <v>1659</v>
      </c>
      <c r="F1203" s="2" t="s">
        <v>1660</v>
      </c>
      <c r="G1203" s="23" t="s">
        <v>1661</v>
      </c>
      <c r="H1203" s="2" t="s">
        <v>61</v>
      </c>
      <c r="I1203" s="2" t="s">
        <v>61</v>
      </c>
      <c r="J1203" s="2" t="s">
        <v>61</v>
      </c>
      <c r="K1203" s="2" t="s">
        <v>61</v>
      </c>
      <c r="L1203" s="43" t="s">
        <v>17088</v>
      </c>
      <c r="M1203" s="2" t="s">
        <v>133</v>
      </c>
      <c r="N1203" s="2">
        <v>24.345469999999999</v>
      </c>
      <c r="O1203" s="2">
        <v>54.481929999999998</v>
      </c>
      <c r="P1203" s="2" t="s">
        <v>64</v>
      </c>
      <c r="Q1203" s="2" t="s">
        <v>65</v>
      </c>
      <c r="R1203" s="43" t="s">
        <v>18854</v>
      </c>
      <c r="S1203" s="41" t="s">
        <v>1554</v>
      </c>
      <c r="T1203" s="41" t="s">
        <v>18460</v>
      </c>
      <c r="U1203" s="2" t="s">
        <v>16803</v>
      </c>
      <c r="V1203" s="2" t="s">
        <v>253</v>
      </c>
      <c r="W1203" s="41" t="s">
        <v>17588</v>
      </c>
      <c r="X1203" s="2" t="s">
        <v>68</v>
      </c>
      <c r="Y1203" s="2" t="s">
        <v>102</v>
      </c>
      <c r="Z1203" s="2"/>
      <c r="AA1203" s="2" t="s">
        <v>16241</v>
      </c>
      <c r="AB1203" s="2" t="s">
        <v>103</v>
      </c>
      <c r="AC1203" s="2" t="s">
        <v>18269</v>
      </c>
      <c r="AD1203" s="2">
        <v>2600200</v>
      </c>
      <c r="AE1203" s="2">
        <v>29</v>
      </c>
      <c r="AF1203" s="2"/>
      <c r="AG1203" s="2"/>
      <c r="AH1203" s="2" t="s">
        <v>18271</v>
      </c>
      <c r="AI1203" s="2">
        <v>6</v>
      </c>
      <c r="AJ1203" s="2">
        <v>3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 t="s">
        <v>78</v>
      </c>
      <c r="CE1203" s="2" t="s">
        <v>1662</v>
      </c>
      <c r="CF1203" s="2" t="s">
        <v>15683</v>
      </c>
      <c r="CG1203" s="2" t="e">
        <v>#N/A</v>
      </c>
      <c r="CH1203" s="2" t="s">
        <v>15705</v>
      </c>
      <c r="CI1203" s="49"/>
    </row>
    <row r="1204" spans="1:87" x14ac:dyDescent="0.2">
      <c r="A1204" s="2" t="s">
        <v>1663</v>
      </c>
      <c r="B1204" s="2" t="s">
        <v>24245</v>
      </c>
      <c r="C1204" s="2" t="s">
        <v>59</v>
      </c>
      <c r="D1204" s="2" t="s">
        <v>1663</v>
      </c>
      <c r="E1204" s="2" t="s">
        <v>1663</v>
      </c>
      <c r="F1204" s="2" t="s">
        <v>1664</v>
      </c>
      <c r="G1204" s="23" t="s">
        <v>1665</v>
      </c>
      <c r="H1204" s="2" t="s">
        <v>61</v>
      </c>
      <c r="I1204" s="2" t="s">
        <v>61</v>
      </c>
      <c r="J1204" s="2" t="s">
        <v>61</v>
      </c>
      <c r="K1204" s="2" t="s">
        <v>61</v>
      </c>
      <c r="L1204" s="46">
        <v>40468</v>
      </c>
      <c r="M1204" s="2" t="s">
        <v>133</v>
      </c>
      <c r="N1204" s="39">
        <v>24.285680899999999</v>
      </c>
      <c r="O1204" s="39">
        <v>54.588545000000003</v>
      </c>
      <c r="P1204" s="2" t="s">
        <v>64</v>
      </c>
      <c r="Q1204" s="2" t="s">
        <v>65</v>
      </c>
      <c r="R1204" s="43" t="s">
        <v>18854</v>
      </c>
      <c r="S1204" s="41" t="s">
        <v>1554</v>
      </c>
      <c r="T1204" s="41" t="s">
        <v>18460</v>
      </c>
      <c r="U1204" s="2" t="s">
        <v>16803</v>
      </c>
      <c r="V1204" s="2" t="s">
        <v>253</v>
      </c>
      <c r="W1204" s="41" t="s">
        <v>17588</v>
      </c>
      <c r="X1204" s="2" t="s">
        <v>68</v>
      </c>
      <c r="Y1204" s="2" t="s">
        <v>102</v>
      </c>
      <c r="Z1204" s="2" t="s">
        <v>20</v>
      </c>
      <c r="AA1204" s="2" t="s">
        <v>16241</v>
      </c>
      <c r="AB1204" s="2" t="s">
        <v>103</v>
      </c>
      <c r="AC1204" s="2" t="s">
        <v>18268</v>
      </c>
      <c r="AD1204" s="2">
        <v>2044400</v>
      </c>
      <c r="AE1204" s="2">
        <v>29</v>
      </c>
      <c r="AF1204" s="2"/>
      <c r="AG1204" s="2"/>
      <c r="AH1204" s="2" t="s">
        <v>18270</v>
      </c>
      <c r="AI1204" s="2">
        <v>3</v>
      </c>
      <c r="AJ1204" s="2">
        <v>3</v>
      </c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 t="s">
        <v>78</v>
      </c>
      <c r="CE1204" s="2" t="s">
        <v>1666</v>
      </c>
      <c r="CF1204" s="2" t="s">
        <v>15683</v>
      </c>
      <c r="CG1204" s="2" t="e">
        <v>#N/A</v>
      </c>
      <c r="CH1204" s="2" t="s">
        <v>15705</v>
      </c>
      <c r="CI1204" s="49"/>
    </row>
    <row r="1205" spans="1:87" x14ac:dyDescent="0.2">
      <c r="A1205" s="2" t="s">
        <v>1681</v>
      </c>
      <c r="B1205" s="2" t="s">
        <v>24246</v>
      </c>
      <c r="C1205" s="2" t="s">
        <v>59</v>
      </c>
      <c r="D1205" s="2" t="s">
        <v>1681</v>
      </c>
      <c r="E1205" s="2" t="s">
        <v>1681</v>
      </c>
      <c r="F1205" s="2" t="s">
        <v>1682</v>
      </c>
      <c r="G1205" s="23" t="s">
        <v>1683</v>
      </c>
      <c r="H1205" s="2" t="s">
        <v>83</v>
      </c>
      <c r="I1205" s="2" t="s">
        <v>61</v>
      </c>
      <c r="J1205" s="2" t="s">
        <v>61</v>
      </c>
      <c r="K1205" s="2" t="s">
        <v>61</v>
      </c>
      <c r="L1205" s="43" t="s">
        <v>17088</v>
      </c>
      <c r="M1205" s="2" t="s">
        <v>133</v>
      </c>
      <c r="N1205" s="2">
        <v>24.391573999999999</v>
      </c>
      <c r="O1205" s="2">
        <v>54.648046000000001</v>
      </c>
      <c r="P1205" s="2" t="s">
        <v>64</v>
      </c>
      <c r="Q1205" s="2" t="s">
        <v>65</v>
      </c>
      <c r="R1205" s="43" t="s">
        <v>16802</v>
      </c>
      <c r="S1205" s="41" t="s">
        <v>4932</v>
      </c>
      <c r="T1205" s="41" t="s">
        <v>18462</v>
      </c>
      <c r="U1205" s="2" t="s">
        <v>6245</v>
      </c>
      <c r="V1205" s="2" t="s">
        <v>360</v>
      </c>
      <c r="W1205" s="41" t="s">
        <v>17588</v>
      </c>
      <c r="X1205" s="2" t="s">
        <v>68</v>
      </c>
      <c r="Y1205" s="2" t="s">
        <v>102</v>
      </c>
      <c r="Z1205" s="2"/>
      <c r="AA1205" s="2" t="s">
        <v>16241</v>
      </c>
      <c r="AB1205" s="2" t="s">
        <v>103</v>
      </c>
      <c r="AC1205" s="2" t="s">
        <v>18268</v>
      </c>
      <c r="AD1205" s="2">
        <v>2004500</v>
      </c>
      <c r="AE1205" s="2">
        <v>40</v>
      </c>
      <c r="AF1205" s="2"/>
      <c r="AG1205" s="2"/>
      <c r="AH1205" s="2" t="s">
        <v>18270</v>
      </c>
      <c r="AI1205" s="2">
        <v>3</v>
      </c>
      <c r="AJ1205" s="2">
        <v>3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 t="s">
        <v>71</v>
      </c>
      <c r="CE1205" s="2">
        <v>0</v>
      </c>
      <c r="CF1205" s="2" t="s">
        <v>15680</v>
      </c>
      <c r="CG1205" s="2" t="s">
        <v>253</v>
      </c>
      <c r="CH1205" s="2" t="s">
        <v>15706</v>
      </c>
      <c r="CI1205" s="49"/>
    </row>
    <row r="1206" spans="1:87" x14ac:dyDescent="0.2">
      <c r="A1206" s="2" t="s">
        <v>1684</v>
      </c>
      <c r="B1206" s="2" t="s">
        <v>24247</v>
      </c>
      <c r="C1206" s="2" t="s">
        <v>59</v>
      </c>
      <c r="D1206" s="2" t="s">
        <v>1684</v>
      </c>
      <c r="E1206" s="2" t="s">
        <v>1684</v>
      </c>
      <c r="F1206" s="2" t="s">
        <v>1685</v>
      </c>
      <c r="G1206" s="23"/>
      <c r="H1206" s="2" t="s">
        <v>61</v>
      </c>
      <c r="I1206" s="2" t="s">
        <v>61</v>
      </c>
      <c r="J1206" s="2" t="s">
        <v>61</v>
      </c>
      <c r="K1206" s="2"/>
      <c r="L1206" s="43" t="s">
        <v>17088</v>
      </c>
      <c r="M1206" s="2" t="s">
        <v>133</v>
      </c>
      <c r="N1206" s="39">
        <v>24.782466700000001</v>
      </c>
      <c r="O1206" s="39">
        <v>54.854694799999997</v>
      </c>
      <c r="P1206" s="2" t="s">
        <v>64</v>
      </c>
      <c r="Q1206" s="2" t="s">
        <v>65</v>
      </c>
      <c r="R1206" s="43" t="s">
        <v>16802</v>
      </c>
      <c r="S1206" s="41" t="s">
        <v>4932</v>
      </c>
      <c r="T1206" s="41" t="s">
        <v>18462</v>
      </c>
      <c r="U1206" s="2" t="s">
        <v>6245</v>
      </c>
      <c r="V1206" s="2" t="s">
        <v>360</v>
      </c>
      <c r="W1206" s="41" t="s">
        <v>67</v>
      </c>
      <c r="X1206" s="2" t="s">
        <v>153</v>
      </c>
      <c r="Y1206" s="2" t="s">
        <v>69</v>
      </c>
      <c r="Z1206" s="2"/>
      <c r="AA1206" s="2" t="s">
        <v>16241</v>
      </c>
      <c r="AB1206" s="2" t="s">
        <v>70</v>
      </c>
      <c r="AC1206" s="2"/>
      <c r="AD1206" s="2">
        <v>2106100</v>
      </c>
      <c r="AE1206" s="2">
        <v>38</v>
      </c>
      <c r="AF1206" s="2"/>
      <c r="AG1206" s="2"/>
      <c r="AH1206" s="2"/>
      <c r="AI1206" s="2">
        <v>6</v>
      </c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 t="s">
        <v>71</v>
      </c>
      <c r="CE1206" s="2">
        <v>0</v>
      </c>
      <c r="CF1206" s="2" t="s">
        <v>15680</v>
      </c>
      <c r="CG1206" s="2" t="s">
        <v>253</v>
      </c>
      <c r="CH1206" s="2" t="s">
        <v>15706</v>
      </c>
      <c r="CI1206" s="49"/>
    </row>
    <row r="1207" spans="1:87" x14ac:dyDescent="0.2">
      <c r="A1207" s="2" t="s">
        <v>1686</v>
      </c>
      <c r="B1207" s="2" t="s">
        <v>24248</v>
      </c>
      <c r="C1207" s="2" t="s">
        <v>59</v>
      </c>
      <c r="D1207" s="2" t="s">
        <v>1686</v>
      </c>
      <c r="E1207" s="2" t="s">
        <v>1686</v>
      </c>
      <c r="F1207" s="2" t="s">
        <v>1687</v>
      </c>
      <c r="G1207" s="23" t="s">
        <v>1688</v>
      </c>
      <c r="H1207" s="2" t="s">
        <v>61</v>
      </c>
      <c r="I1207" s="2" t="s">
        <v>61</v>
      </c>
      <c r="J1207" s="2" t="s">
        <v>61</v>
      </c>
      <c r="K1207" s="2" t="s">
        <v>61</v>
      </c>
      <c r="L1207" s="46">
        <v>41217</v>
      </c>
      <c r="M1207" s="2" t="s">
        <v>133</v>
      </c>
      <c r="N1207" s="2">
        <v>24.492956</v>
      </c>
      <c r="O1207" s="2">
        <v>54.358316000000002</v>
      </c>
      <c r="P1207" s="2" t="s">
        <v>64</v>
      </c>
      <c r="Q1207" s="2" t="s">
        <v>65</v>
      </c>
      <c r="R1207" s="43" t="s">
        <v>16802</v>
      </c>
      <c r="S1207" s="41" t="s">
        <v>4932</v>
      </c>
      <c r="T1207" s="41" t="s">
        <v>18462</v>
      </c>
      <c r="U1207" s="2" t="s">
        <v>6245</v>
      </c>
      <c r="V1207" s="2" t="s">
        <v>360</v>
      </c>
      <c r="W1207" s="41" t="s">
        <v>17588</v>
      </c>
      <c r="X1207" s="2" t="s">
        <v>68</v>
      </c>
      <c r="Y1207" s="2" t="s">
        <v>102</v>
      </c>
      <c r="Z1207" s="2"/>
      <c r="AA1207" s="2" t="s">
        <v>16241</v>
      </c>
      <c r="AB1207" s="2" t="s">
        <v>103</v>
      </c>
      <c r="AC1207" s="2" t="s">
        <v>18268</v>
      </c>
      <c r="AD1207" s="2">
        <v>2500200</v>
      </c>
      <c r="AE1207" s="2">
        <v>25</v>
      </c>
      <c r="AF1207" s="2"/>
      <c r="AG1207" s="2"/>
      <c r="AH1207" s="2" t="s">
        <v>18270</v>
      </c>
      <c r="AI1207" s="2">
        <v>3</v>
      </c>
      <c r="AJ1207" s="2">
        <v>3</v>
      </c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 t="s">
        <v>78</v>
      </c>
      <c r="CE1207" s="2" t="s">
        <v>1689</v>
      </c>
      <c r="CF1207" s="2" t="s">
        <v>15683</v>
      </c>
      <c r="CG1207" s="2" t="s">
        <v>253</v>
      </c>
      <c r="CH1207" s="2" t="s">
        <v>15706</v>
      </c>
      <c r="CI1207" s="49"/>
    </row>
    <row r="1208" spans="1:87" x14ac:dyDescent="0.2">
      <c r="A1208" s="2" t="s">
        <v>1690</v>
      </c>
      <c r="B1208" s="2" t="s">
        <v>24249</v>
      </c>
      <c r="C1208" s="2" t="s">
        <v>59</v>
      </c>
      <c r="D1208" s="2" t="s">
        <v>1690</v>
      </c>
      <c r="E1208" s="2" t="s">
        <v>1690</v>
      </c>
      <c r="F1208" s="2" t="s">
        <v>1691</v>
      </c>
      <c r="G1208" s="23" t="s">
        <v>1692</v>
      </c>
      <c r="H1208" s="2" t="s">
        <v>61</v>
      </c>
      <c r="I1208" s="2" t="s">
        <v>61</v>
      </c>
      <c r="J1208" s="2" t="s">
        <v>61</v>
      </c>
      <c r="K1208" s="2" t="s">
        <v>61</v>
      </c>
      <c r="L1208" s="46">
        <v>41262</v>
      </c>
      <c r="M1208" s="2" t="s">
        <v>133</v>
      </c>
      <c r="N1208" s="2">
        <v>24.504819999999999</v>
      </c>
      <c r="O1208" s="2">
        <v>54.371524999999998</v>
      </c>
      <c r="P1208" s="2" t="s">
        <v>64</v>
      </c>
      <c r="Q1208" s="2" t="s">
        <v>65</v>
      </c>
      <c r="R1208" s="43" t="s">
        <v>16802</v>
      </c>
      <c r="S1208" s="41" t="s">
        <v>4932</v>
      </c>
      <c r="T1208" s="41" t="s">
        <v>18462</v>
      </c>
      <c r="U1208" s="2" t="s">
        <v>6245</v>
      </c>
      <c r="V1208" s="2" t="s">
        <v>360</v>
      </c>
      <c r="W1208" s="41" t="s">
        <v>17588</v>
      </c>
      <c r="X1208" s="2" t="s">
        <v>68</v>
      </c>
      <c r="Y1208" s="2" t="s">
        <v>102</v>
      </c>
      <c r="Z1208" s="2"/>
      <c r="AA1208" s="2" t="s">
        <v>16241</v>
      </c>
      <c r="AB1208" s="2" t="s">
        <v>103</v>
      </c>
      <c r="AC1208" s="2" t="s">
        <v>18268</v>
      </c>
      <c r="AD1208" s="2">
        <v>2500100</v>
      </c>
      <c r="AE1208" s="2">
        <v>25</v>
      </c>
      <c r="AF1208" s="2"/>
      <c r="AG1208" s="2"/>
      <c r="AH1208" s="2" t="s">
        <v>18270</v>
      </c>
      <c r="AI1208" s="2">
        <v>3</v>
      </c>
      <c r="AJ1208" s="2">
        <v>3</v>
      </c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 t="s">
        <v>78</v>
      </c>
      <c r="CE1208" s="2" t="s">
        <v>19407</v>
      </c>
      <c r="CF1208" s="2" t="s">
        <v>15683</v>
      </c>
      <c r="CG1208" s="2" t="s">
        <v>253</v>
      </c>
      <c r="CH1208" s="2" t="s">
        <v>15706</v>
      </c>
      <c r="CI1208" s="49"/>
    </row>
    <row r="1209" spans="1:87" x14ac:dyDescent="0.2">
      <c r="A1209" s="2" t="s">
        <v>1693</v>
      </c>
      <c r="B1209" s="2" t="s">
        <v>24250</v>
      </c>
      <c r="C1209" s="2" t="s">
        <v>59</v>
      </c>
      <c r="D1209" s="2" t="s">
        <v>1693</v>
      </c>
      <c r="E1209" s="2" t="s">
        <v>1693</v>
      </c>
      <c r="F1209" s="2" t="s">
        <v>1694</v>
      </c>
      <c r="G1209" s="23" t="s">
        <v>1695</v>
      </c>
      <c r="H1209" s="2" t="s">
        <v>61</v>
      </c>
      <c r="I1209" s="2" t="s">
        <v>61</v>
      </c>
      <c r="J1209" s="2" t="s">
        <v>61</v>
      </c>
      <c r="K1209" s="2" t="s">
        <v>61</v>
      </c>
      <c r="L1209" s="43" t="s">
        <v>17088</v>
      </c>
      <c r="M1209" s="2" t="s">
        <v>133</v>
      </c>
      <c r="N1209" s="2">
        <v>24.407119999999999</v>
      </c>
      <c r="O1209" s="2">
        <v>54.490699999999997</v>
      </c>
      <c r="P1209" s="2" t="s">
        <v>64</v>
      </c>
      <c r="Q1209" s="2" t="s">
        <v>65</v>
      </c>
      <c r="R1209" s="43" t="s">
        <v>18854</v>
      </c>
      <c r="S1209" s="41" t="s">
        <v>272</v>
      </c>
      <c r="T1209" s="41" t="s">
        <v>18461</v>
      </c>
      <c r="U1209" s="2" t="s">
        <v>16801</v>
      </c>
      <c r="V1209" s="2" t="s">
        <v>272</v>
      </c>
      <c r="W1209" s="41" t="s">
        <v>17588</v>
      </c>
      <c r="X1209" s="2" t="s">
        <v>68</v>
      </c>
      <c r="Y1209" s="2" t="s">
        <v>76</v>
      </c>
      <c r="Z1209" s="2"/>
      <c r="AA1209" s="2" t="s">
        <v>16241</v>
      </c>
      <c r="AB1209" s="2" t="s">
        <v>77</v>
      </c>
      <c r="AC1209" s="2" t="s">
        <v>18268</v>
      </c>
      <c r="AD1209" s="2">
        <v>2044000</v>
      </c>
      <c r="AE1209" s="2">
        <v>29</v>
      </c>
      <c r="AF1209" s="2"/>
      <c r="AG1209" s="2"/>
      <c r="AH1209" s="2" t="s">
        <v>18270</v>
      </c>
      <c r="AI1209" s="2">
        <v>3</v>
      </c>
      <c r="AJ1209" s="2">
        <v>3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 t="s">
        <v>78</v>
      </c>
      <c r="CE1209" s="2" t="s">
        <v>19408</v>
      </c>
      <c r="CF1209" s="2" t="s">
        <v>15684</v>
      </c>
      <c r="CG1209" s="2" t="e">
        <v>#N/A</v>
      </c>
      <c r="CH1209" s="2" t="s">
        <v>272</v>
      </c>
      <c r="CI1209" s="49"/>
    </row>
    <row r="1210" spans="1:87" x14ac:dyDescent="0.2">
      <c r="A1210" s="2" t="s">
        <v>1696</v>
      </c>
      <c r="B1210" s="2" t="s">
        <v>24251</v>
      </c>
      <c r="C1210" s="2" t="s">
        <v>59</v>
      </c>
      <c r="D1210" s="2" t="s">
        <v>1696</v>
      </c>
      <c r="E1210" s="2" t="s">
        <v>1696</v>
      </c>
      <c r="F1210" s="2" t="s">
        <v>1697</v>
      </c>
      <c r="G1210" s="23"/>
      <c r="H1210" s="2" t="s">
        <v>83</v>
      </c>
      <c r="I1210" s="2" t="s">
        <v>61</v>
      </c>
      <c r="J1210" s="2" t="s">
        <v>61</v>
      </c>
      <c r="K1210" s="2"/>
      <c r="L1210" s="43" t="s">
        <v>17088</v>
      </c>
      <c r="M1210" s="2" t="s">
        <v>133</v>
      </c>
      <c r="N1210" s="39">
        <v>24.220965</v>
      </c>
      <c r="O1210" s="39">
        <v>54.8158958</v>
      </c>
      <c r="P1210" s="2" t="s">
        <v>64</v>
      </c>
      <c r="Q1210" s="2" t="s">
        <v>65</v>
      </c>
      <c r="R1210" s="43" t="s">
        <v>16802</v>
      </c>
      <c r="S1210" s="41" t="s">
        <v>4932</v>
      </c>
      <c r="T1210" s="41" t="s">
        <v>18462</v>
      </c>
      <c r="U1210" s="2" t="s">
        <v>6245</v>
      </c>
      <c r="V1210" s="2" t="s">
        <v>360</v>
      </c>
      <c r="W1210" s="41" t="s">
        <v>67</v>
      </c>
      <c r="X1210" s="2" t="s">
        <v>68</v>
      </c>
      <c r="Y1210" s="2" t="s">
        <v>76</v>
      </c>
      <c r="Z1210" s="2"/>
      <c r="AA1210" s="2" t="s">
        <v>16241</v>
      </c>
      <c r="AB1210" s="2" t="s">
        <v>77</v>
      </c>
      <c r="AC1210" s="2"/>
      <c r="AD1210" s="2">
        <v>2045400</v>
      </c>
      <c r="AE1210" s="2">
        <v>90</v>
      </c>
      <c r="AF1210" s="2"/>
      <c r="AG1210" s="2"/>
      <c r="AH1210" s="2"/>
      <c r="AI1210" s="2">
        <v>3</v>
      </c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 t="s">
        <v>78</v>
      </c>
      <c r="CE1210" s="2" t="s">
        <v>1698</v>
      </c>
      <c r="CF1210" s="2" t="s">
        <v>15686</v>
      </c>
      <c r="CG1210" s="2" t="s">
        <v>17387</v>
      </c>
      <c r="CH1210" s="2" t="s">
        <v>15706</v>
      </c>
      <c r="CI1210" s="49"/>
    </row>
    <row r="1211" spans="1:87" x14ac:dyDescent="0.2">
      <c r="A1211" s="2" t="s">
        <v>1699</v>
      </c>
      <c r="B1211" s="2" t="s">
        <v>24252</v>
      </c>
      <c r="C1211" s="2" t="s">
        <v>59</v>
      </c>
      <c r="D1211" s="2" t="s">
        <v>1699</v>
      </c>
      <c r="E1211" s="2" t="s">
        <v>1699</v>
      </c>
      <c r="F1211" s="2" t="s">
        <v>1700</v>
      </c>
      <c r="G1211" s="23" t="s">
        <v>1701</v>
      </c>
      <c r="H1211" s="2" t="s">
        <v>61</v>
      </c>
      <c r="I1211" s="2" t="s">
        <v>61</v>
      </c>
      <c r="J1211" s="2" t="s">
        <v>61</v>
      </c>
      <c r="K1211" s="2" t="s">
        <v>61</v>
      </c>
      <c r="L1211" s="46">
        <v>40456</v>
      </c>
      <c r="M1211" s="2" t="s">
        <v>133</v>
      </c>
      <c r="N1211" s="2">
        <v>24.3428</v>
      </c>
      <c r="O1211" s="2">
        <v>54.485700000000001</v>
      </c>
      <c r="P1211" s="2" t="s">
        <v>64</v>
      </c>
      <c r="Q1211" s="2" t="s">
        <v>65</v>
      </c>
      <c r="R1211" s="43" t="s">
        <v>18854</v>
      </c>
      <c r="S1211" s="41" t="s">
        <v>272</v>
      </c>
      <c r="T1211" s="41" t="s">
        <v>18461</v>
      </c>
      <c r="U1211" s="2" t="s">
        <v>16801</v>
      </c>
      <c r="V1211" s="2" t="s">
        <v>1184</v>
      </c>
      <c r="W1211" s="41" t="s">
        <v>17588</v>
      </c>
      <c r="X1211" s="2" t="s">
        <v>68</v>
      </c>
      <c r="Y1211" s="2" t="s">
        <v>102</v>
      </c>
      <c r="Z1211" s="2"/>
      <c r="AA1211" s="2" t="s">
        <v>16241</v>
      </c>
      <c r="AB1211" s="2" t="s">
        <v>103</v>
      </c>
      <c r="AC1211" s="2" t="s">
        <v>18268</v>
      </c>
      <c r="AD1211" s="2">
        <v>2600200</v>
      </c>
      <c r="AE1211" s="2">
        <v>19</v>
      </c>
      <c r="AF1211" s="2"/>
      <c r="AG1211" s="2"/>
      <c r="AH1211" s="2" t="s">
        <v>18270</v>
      </c>
      <c r="AI1211" s="2">
        <v>6</v>
      </c>
      <c r="AJ1211" s="2">
        <v>3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 t="s">
        <v>78</v>
      </c>
      <c r="CE1211" s="2" t="s">
        <v>1702</v>
      </c>
      <c r="CF1211" s="2" t="s">
        <v>15684</v>
      </c>
      <c r="CG1211" s="2" t="e">
        <v>#N/A</v>
      </c>
      <c r="CH1211" s="2" t="s">
        <v>272</v>
      </c>
      <c r="CI1211" s="49"/>
    </row>
    <row r="1212" spans="1:87" x14ac:dyDescent="0.2">
      <c r="A1212" s="2" t="s">
        <v>1703</v>
      </c>
      <c r="B1212" s="2" t="s">
        <v>24253</v>
      </c>
      <c r="C1212" s="2" t="s">
        <v>59</v>
      </c>
      <c r="D1212" s="2" t="s">
        <v>1703</v>
      </c>
      <c r="E1212" s="2" t="s">
        <v>1703</v>
      </c>
      <c r="F1212" s="2" t="s">
        <v>1704</v>
      </c>
      <c r="G1212" s="23" t="s">
        <v>1705</v>
      </c>
      <c r="H1212" s="2" t="s">
        <v>61</v>
      </c>
      <c r="I1212" s="2" t="s">
        <v>61</v>
      </c>
      <c r="J1212" s="2" t="s">
        <v>61</v>
      </c>
      <c r="K1212" s="2" t="s">
        <v>61</v>
      </c>
      <c r="L1212" s="43" t="s">
        <v>17088</v>
      </c>
      <c r="M1212" s="2" t="s">
        <v>133</v>
      </c>
      <c r="N1212" s="2">
        <v>24.3384</v>
      </c>
      <c r="O1212" s="2">
        <v>54.485599999999998</v>
      </c>
      <c r="P1212" s="2" t="s">
        <v>64</v>
      </c>
      <c r="Q1212" s="2" t="s">
        <v>65</v>
      </c>
      <c r="R1212" s="43" t="s">
        <v>18854</v>
      </c>
      <c r="S1212" s="41" t="s">
        <v>272</v>
      </c>
      <c r="T1212" s="41" t="s">
        <v>18461</v>
      </c>
      <c r="U1212" s="2" t="s">
        <v>16801</v>
      </c>
      <c r="V1212" s="2" t="s">
        <v>1184</v>
      </c>
      <c r="W1212" s="41" t="s">
        <v>17588</v>
      </c>
      <c r="X1212" s="2" t="s">
        <v>68</v>
      </c>
      <c r="Y1212" s="2" t="s">
        <v>236</v>
      </c>
      <c r="Z1212" s="2" t="s">
        <v>20</v>
      </c>
      <c r="AA1212" s="2" t="s">
        <v>16241</v>
      </c>
      <c r="AB1212" s="2" t="s">
        <v>237</v>
      </c>
      <c r="AC1212" s="2" t="s">
        <v>18268</v>
      </c>
      <c r="AD1212" s="2">
        <v>2600200</v>
      </c>
      <c r="AE1212" s="2">
        <v>17</v>
      </c>
      <c r="AF1212" s="2"/>
      <c r="AG1212" s="2"/>
      <c r="AH1212" s="2" t="s">
        <v>18270</v>
      </c>
      <c r="AI1212" s="2">
        <v>3</v>
      </c>
      <c r="AJ1212" s="2">
        <v>3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 t="s">
        <v>78</v>
      </c>
      <c r="CE1212" s="2" t="s">
        <v>1706</v>
      </c>
      <c r="CF1212" s="2" t="s">
        <v>15684</v>
      </c>
      <c r="CG1212" s="2" t="e">
        <v>#N/A</v>
      </c>
      <c r="CH1212" s="2" t="s">
        <v>272</v>
      </c>
      <c r="CI1212" s="49"/>
    </row>
    <row r="1213" spans="1:87" x14ac:dyDescent="0.2">
      <c r="A1213" s="2" t="s">
        <v>1707</v>
      </c>
      <c r="B1213" s="2" t="s">
        <v>24254</v>
      </c>
      <c r="C1213" s="2" t="s">
        <v>59</v>
      </c>
      <c r="D1213" s="2" t="s">
        <v>1707</v>
      </c>
      <c r="E1213" s="2" t="s">
        <v>1707</v>
      </c>
      <c r="F1213" s="2" t="s">
        <v>1708</v>
      </c>
      <c r="G1213" s="23" t="s">
        <v>1709</v>
      </c>
      <c r="H1213" s="2" t="s">
        <v>61</v>
      </c>
      <c r="I1213" s="2" t="s">
        <v>61</v>
      </c>
      <c r="J1213" s="2" t="s">
        <v>61</v>
      </c>
      <c r="K1213" s="2" t="s">
        <v>61</v>
      </c>
      <c r="L1213" s="43" t="s">
        <v>17088</v>
      </c>
      <c r="M1213" s="2" t="s">
        <v>133</v>
      </c>
      <c r="N1213" s="2">
        <v>24.3385</v>
      </c>
      <c r="O1213" s="2">
        <v>54.490400000000001</v>
      </c>
      <c r="P1213" s="2" t="s">
        <v>64</v>
      </c>
      <c r="Q1213" s="2" t="s">
        <v>65</v>
      </c>
      <c r="R1213" s="43" t="s">
        <v>18854</v>
      </c>
      <c r="S1213" s="41" t="s">
        <v>272</v>
      </c>
      <c r="T1213" s="41" t="s">
        <v>18461</v>
      </c>
      <c r="U1213" s="2" t="s">
        <v>16801</v>
      </c>
      <c r="V1213" s="2" t="s">
        <v>1184</v>
      </c>
      <c r="W1213" s="41" t="s">
        <v>17588</v>
      </c>
      <c r="X1213" s="2" t="s">
        <v>68</v>
      </c>
      <c r="Y1213" s="2" t="s">
        <v>102</v>
      </c>
      <c r="Z1213" s="2"/>
      <c r="AA1213" s="2" t="s">
        <v>16241</v>
      </c>
      <c r="AB1213" s="2" t="s">
        <v>103</v>
      </c>
      <c r="AC1213" s="2" t="s">
        <v>18268</v>
      </c>
      <c r="AD1213" s="2">
        <v>2600200</v>
      </c>
      <c r="AE1213" s="2">
        <v>19</v>
      </c>
      <c r="AF1213" s="2"/>
      <c r="AG1213" s="2"/>
      <c r="AH1213" s="2" t="s">
        <v>18270</v>
      </c>
      <c r="AI1213" s="2">
        <v>3</v>
      </c>
      <c r="AJ1213" s="2">
        <v>3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 t="s">
        <v>78</v>
      </c>
      <c r="CE1213" s="2" t="s">
        <v>1710</v>
      </c>
      <c r="CF1213" s="2" t="s">
        <v>15684</v>
      </c>
      <c r="CG1213" s="2" t="e">
        <v>#N/A</v>
      </c>
      <c r="CH1213" s="2" t="s">
        <v>272</v>
      </c>
      <c r="CI1213" s="49"/>
    </row>
    <row r="1214" spans="1:87" x14ac:dyDescent="0.2">
      <c r="A1214" s="2" t="s">
        <v>1711</v>
      </c>
      <c r="B1214" s="2" t="s">
        <v>24255</v>
      </c>
      <c r="C1214" s="2" t="s">
        <v>59</v>
      </c>
      <c r="D1214" s="2" t="s">
        <v>1711</v>
      </c>
      <c r="E1214" s="2" t="s">
        <v>1711</v>
      </c>
      <c r="F1214" s="2" t="s">
        <v>1712</v>
      </c>
      <c r="G1214" s="23" t="s">
        <v>1713</v>
      </c>
      <c r="H1214" s="2" t="s">
        <v>61</v>
      </c>
      <c r="I1214" s="2" t="s">
        <v>61</v>
      </c>
      <c r="J1214" s="2" t="s">
        <v>61</v>
      </c>
      <c r="K1214" s="2" t="s">
        <v>61</v>
      </c>
      <c r="L1214" s="46">
        <v>40434</v>
      </c>
      <c r="M1214" s="2" t="s">
        <v>133</v>
      </c>
      <c r="N1214" s="2">
        <v>24.342700000000001</v>
      </c>
      <c r="O1214" s="2">
        <v>54.490299999999998</v>
      </c>
      <c r="P1214" s="2" t="s">
        <v>64</v>
      </c>
      <c r="Q1214" s="2" t="s">
        <v>65</v>
      </c>
      <c r="R1214" s="43" t="s">
        <v>18854</v>
      </c>
      <c r="S1214" s="41" t="s">
        <v>272</v>
      </c>
      <c r="T1214" s="41" t="s">
        <v>18461</v>
      </c>
      <c r="U1214" s="2" t="s">
        <v>16801</v>
      </c>
      <c r="V1214" s="2" t="s">
        <v>1184</v>
      </c>
      <c r="W1214" s="41" t="s">
        <v>17588</v>
      </c>
      <c r="X1214" s="2" t="s">
        <v>68</v>
      </c>
      <c r="Y1214" s="2" t="s">
        <v>102</v>
      </c>
      <c r="Z1214" s="2"/>
      <c r="AA1214" s="2" t="s">
        <v>16241</v>
      </c>
      <c r="AB1214" s="2" t="s">
        <v>103</v>
      </c>
      <c r="AC1214" s="2" t="s">
        <v>18268</v>
      </c>
      <c r="AD1214" s="2">
        <v>2600200</v>
      </c>
      <c r="AE1214" s="2">
        <v>19</v>
      </c>
      <c r="AF1214" s="2"/>
      <c r="AG1214" s="2"/>
      <c r="AH1214" s="2" t="s">
        <v>18270</v>
      </c>
      <c r="AI1214" s="2">
        <v>3</v>
      </c>
      <c r="AJ1214" s="2">
        <v>3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 t="s">
        <v>78</v>
      </c>
      <c r="CE1214" s="2" t="s">
        <v>1714</v>
      </c>
      <c r="CF1214" s="2" t="s">
        <v>15684</v>
      </c>
      <c r="CG1214" s="2" t="e">
        <v>#N/A</v>
      </c>
      <c r="CH1214" s="2" t="s">
        <v>272</v>
      </c>
      <c r="CI1214" s="49"/>
    </row>
    <row r="1215" spans="1:87" x14ac:dyDescent="0.2">
      <c r="A1215" s="2" t="s">
        <v>1715</v>
      </c>
      <c r="B1215" s="2" t="s">
        <v>24256</v>
      </c>
      <c r="C1215" s="2" t="s">
        <v>59</v>
      </c>
      <c r="D1215" s="2" t="s">
        <v>1715</v>
      </c>
      <c r="E1215" s="2" t="s">
        <v>1715</v>
      </c>
      <c r="F1215" s="2" t="s">
        <v>1716</v>
      </c>
      <c r="G1215" s="23" t="s">
        <v>1717</v>
      </c>
      <c r="H1215" s="2" t="s">
        <v>61</v>
      </c>
      <c r="I1215" s="2" t="s">
        <v>61</v>
      </c>
      <c r="J1215" s="2" t="s">
        <v>61</v>
      </c>
      <c r="K1215" s="2" t="s">
        <v>61</v>
      </c>
      <c r="L1215" s="46">
        <v>40423</v>
      </c>
      <c r="M1215" s="2" t="s">
        <v>133</v>
      </c>
      <c r="N1215" s="2">
        <v>24.37274</v>
      </c>
      <c r="O1215" s="2">
        <v>54.510480000000001</v>
      </c>
      <c r="P1215" s="2" t="s">
        <v>64</v>
      </c>
      <c r="Q1215" s="2" t="s">
        <v>65</v>
      </c>
      <c r="R1215" s="43" t="s">
        <v>18854</v>
      </c>
      <c r="S1215" s="41" t="s">
        <v>272</v>
      </c>
      <c r="T1215" s="41" t="s">
        <v>18461</v>
      </c>
      <c r="U1215" s="2" t="s">
        <v>16801</v>
      </c>
      <c r="V1215" s="2" t="s">
        <v>272</v>
      </c>
      <c r="W1215" s="41" t="s">
        <v>17588</v>
      </c>
      <c r="X1215" s="2" t="s">
        <v>68</v>
      </c>
      <c r="Y1215" s="2" t="s">
        <v>76</v>
      </c>
      <c r="Z1215" s="2"/>
      <c r="AA1215" s="2" t="s">
        <v>16241</v>
      </c>
      <c r="AB1215" s="2" t="s">
        <v>77</v>
      </c>
      <c r="AC1215" s="2" t="s">
        <v>18269</v>
      </c>
      <c r="AD1215" s="2">
        <v>2600200</v>
      </c>
      <c r="AE1215" s="2">
        <v>20</v>
      </c>
      <c r="AF1215" s="2"/>
      <c r="AG1215" s="2"/>
      <c r="AH1215" s="2" t="s">
        <v>18271</v>
      </c>
      <c r="AI1215" s="2">
        <v>3</v>
      </c>
      <c r="AJ1215" s="2">
        <v>3</v>
      </c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 t="s">
        <v>78</v>
      </c>
      <c r="CE1215" s="2" t="s">
        <v>1718</v>
      </c>
      <c r="CF1215" s="2" t="s">
        <v>15684</v>
      </c>
      <c r="CG1215" s="2" t="e">
        <v>#N/A</v>
      </c>
      <c r="CH1215" s="2" t="s">
        <v>272</v>
      </c>
      <c r="CI1215" s="49"/>
    </row>
    <row r="1216" spans="1:87" x14ac:dyDescent="0.2">
      <c r="A1216" s="2" t="s">
        <v>1667</v>
      </c>
      <c r="B1216" s="2" t="s">
        <v>24257</v>
      </c>
      <c r="C1216" s="2" t="s">
        <v>59</v>
      </c>
      <c r="D1216" s="2" t="s">
        <v>1667</v>
      </c>
      <c r="E1216" s="2" t="s">
        <v>1667</v>
      </c>
      <c r="F1216" s="2" t="s">
        <v>1668</v>
      </c>
      <c r="G1216" s="23" t="s">
        <v>1669</v>
      </c>
      <c r="H1216" s="2" t="s">
        <v>61</v>
      </c>
      <c r="I1216" s="2" t="s">
        <v>61</v>
      </c>
      <c r="J1216" s="2" t="s">
        <v>61</v>
      </c>
      <c r="K1216" s="2" t="s">
        <v>61</v>
      </c>
      <c r="L1216" s="43" t="s">
        <v>17088</v>
      </c>
      <c r="M1216" s="2" t="s">
        <v>133</v>
      </c>
      <c r="N1216" s="39">
        <v>24.2730964</v>
      </c>
      <c r="O1216" s="39">
        <v>54.576144599999999</v>
      </c>
      <c r="P1216" s="2" t="s">
        <v>64</v>
      </c>
      <c r="Q1216" s="2" t="s">
        <v>65</v>
      </c>
      <c r="R1216" s="43" t="s">
        <v>18854</v>
      </c>
      <c r="S1216" s="41" t="s">
        <v>1554</v>
      </c>
      <c r="T1216" s="41" t="s">
        <v>18460</v>
      </c>
      <c r="U1216" s="2" t="s">
        <v>16801</v>
      </c>
      <c r="V1216" s="2" t="s">
        <v>253</v>
      </c>
      <c r="W1216" s="41" t="s">
        <v>17588</v>
      </c>
      <c r="X1216" s="2" t="s">
        <v>68</v>
      </c>
      <c r="Y1216" s="2" t="s">
        <v>102</v>
      </c>
      <c r="Z1216" s="2"/>
      <c r="AA1216" s="2" t="s">
        <v>16241</v>
      </c>
      <c r="AB1216" s="2" t="s">
        <v>103</v>
      </c>
      <c r="AC1216" s="2" t="s">
        <v>18268</v>
      </c>
      <c r="AD1216" s="2">
        <v>2044400</v>
      </c>
      <c r="AE1216" s="2">
        <v>29</v>
      </c>
      <c r="AF1216" s="2"/>
      <c r="AG1216" s="2"/>
      <c r="AH1216" s="2" t="s">
        <v>18270</v>
      </c>
      <c r="AI1216" s="2">
        <v>3</v>
      </c>
      <c r="AJ1216" s="2">
        <v>3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 t="s">
        <v>78</v>
      </c>
      <c r="CE1216" s="2" t="s">
        <v>19409</v>
      </c>
      <c r="CF1216" s="2" t="s">
        <v>15683</v>
      </c>
      <c r="CG1216" s="2" t="e">
        <v>#N/A</v>
      </c>
      <c r="CH1216" s="2" t="s">
        <v>15705</v>
      </c>
      <c r="CI1216" s="49"/>
    </row>
    <row r="1217" spans="1:87" x14ac:dyDescent="0.2">
      <c r="A1217" s="2" t="s">
        <v>1674</v>
      </c>
      <c r="B1217" s="2" t="s">
        <v>24258</v>
      </c>
      <c r="C1217" s="2" t="s">
        <v>59</v>
      </c>
      <c r="D1217" s="2" t="s">
        <v>1674</v>
      </c>
      <c r="E1217" s="2" t="s">
        <v>1674</v>
      </c>
      <c r="F1217" s="2" t="s">
        <v>1675</v>
      </c>
      <c r="G1217" s="23" t="s">
        <v>1676</v>
      </c>
      <c r="H1217" s="2" t="s">
        <v>61</v>
      </c>
      <c r="I1217" s="2" t="s">
        <v>61</v>
      </c>
      <c r="J1217" s="2" t="s">
        <v>61</v>
      </c>
      <c r="K1217" s="2" t="s">
        <v>61</v>
      </c>
      <c r="L1217" s="43" t="s">
        <v>17088</v>
      </c>
      <c r="M1217" s="2" t="s">
        <v>133</v>
      </c>
      <c r="N1217" s="2">
        <v>24.362725999999999</v>
      </c>
      <c r="O1217" s="2">
        <v>54.512776000000002</v>
      </c>
      <c r="P1217" s="2" t="s">
        <v>64</v>
      </c>
      <c r="Q1217" s="2" t="s">
        <v>65</v>
      </c>
      <c r="R1217" s="43" t="s">
        <v>18854</v>
      </c>
      <c r="S1217" s="41" t="s">
        <v>1554</v>
      </c>
      <c r="T1217" s="41" t="s">
        <v>18460</v>
      </c>
      <c r="U1217" s="2" t="s">
        <v>16803</v>
      </c>
      <c r="V1217" s="2" t="s">
        <v>528</v>
      </c>
      <c r="W1217" s="41" t="s">
        <v>17588</v>
      </c>
      <c r="X1217" s="2" t="s">
        <v>68</v>
      </c>
      <c r="Y1217" s="2" t="s">
        <v>102</v>
      </c>
      <c r="Z1217" s="2" t="s">
        <v>20</v>
      </c>
      <c r="AA1217" s="2" t="s">
        <v>16241</v>
      </c>
      <c r="AB1217" s="2" t="s">
        <v>103</v>
      </c>
      <c r="AC1217" s="2" t="s">
        <v>18269</v>
      </c>
      <c r="AD1217" s="2">
        <v>2600200</v>
      </c>
      <c r="AE1217" s="2">
        <v>26</v>
      </c>
      <c r="AF1217" s="2"/>
      <c r="AG1217" s="2"/>
      <c r="AH1217" s="2" t="s">
        <v>18271</v>
      </c>
      <c r="AI1217" s="2">
        <v>3</v>
      </c>
      <c r="AJ1217" s="2">
        <v>3</v>
      </c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 t="s">
        <v>78</v>
      </c>
      <c r="CE1217" s="2" t="s">
        <v>1677</v>
      </c>
      <c r="CF1217" s="2" t="s">
        <v>15683</v>
      </c>
      <c r="CG1217" s="2" t="e">
        <v>#N/A</v>
      </c>
      <c r="CH1217" s="2" t="s">
        <v>15705</v>
      </c>
      <c r="CI1217" s="49"/>
    </row>
    <row r="1218" spans="1:87" x14ac:dyDescent="0.2">
      <c r="A1218" s="2" t="s">
        <v>1678</v>
      </c>
      <c r="B1218" s="2" t="s">
        <v>24259</v>
      </c>
      <c r="C1218" s="2" t="s">
        <v>59</v>
      </c>
      <c r="D1218" s="2" t="s">
        <v>1678</v>
      </c>
      <c r="E1218" s="2" t="s">
        <v>1678</v>
      </c>
      <c r="F1218" s="2" t="s">
        <v>1679</v>
      </c>
      <c r="G1218" s="23" t="s">
        <v>1680</v>
      </c>
      <c r="H1218" s="2" t="s">
        <v>61</v>
      </c>
      <c r="I1218" s="2" t="s">
        <v>61</v>
      </c>
      <c r="J1218" s="2" t="s">
        <v>61</v>
      </c>
      <c r="K1218" s="2" t="s">
        <v>61</v>
      </c>
      <c r="L1218" s="46">
        <v>41263</v>
      </c>
      <c r="M1218" s="2" t="s">
        <v>133</v>
      </c>
      <c r="N1218" s="39">
        <v>24.435559999999999</v>
      </c>
      <c r="O1218" s="39">
        <v>54.575870000000002</v>
      </c>
      <c r="P1218" s="2" t="s">
        <v>64</v>
      </c>
      <c r="Q1218" s="2" t="s">
        <v>65</v>
      </c>
      <c r="R1218" s="43" t="s">
        <v>18854</v>
      </c>
      <c r="S1218" s="41" t="s">
        <v>1554</v>
      </c>
      <c r="T1218" s="41" t="s">
        <v>18460</v>
      </c>
      <c r="U1218" s="2" t="s">
        <v>16803</v>
      </c>
      <c r="V1218" s="2" t="s">
        <v>253</v>
      </c>
      <c r="W1218" s="41" t="s">
        <v>17588</v>
      </c>
      <c r="X1218" s="2" t="s">
        <v>68</v>
      </c>
      <c r="Y1218" s="2" t="s">
        <v>102</v>
      </c>
      <c r="Z1218" s="2"/>
      <c r="AA1218" s="2" t="s">
        <v>16241</v>
      </c>
      <c r="AB1218" s="2" t="s">
        <v>103</v>
      </c>
      <c r="AC1218" s="2" t="s">
        <v>18268</v>
      </c>
      <c r="AD1218" s="2">
        <v>2042600</v>
      </c>
      <c r="AE1218" s="2">
        <v>29</v>
      </c>
      <c r="AF1218" s="2"/>
      <c r="AG1218" s="2"/>
      <c r="AH1218" s="2" t="s">
        <v>18270</v>
      </c>
      <c r="AI1218" s="2">
        <v>3</v>
      </c>
      <c r="AJ1218" s="2">
        <v>3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 t="s">
        <v>78</v>
      </c>
      <c r="CE1218" s="2" t="s">
        <v>19410</v>
      </c>
      <c r="CF1218" s="2" t="s">
        <v>15683</v>
      </c>
      <c r="CG1218" s="2" t="e">
        <v>#N/A</v>
      </c>
      <c r="CH1218" s="2" t="s">
        <v>15705</v>
      </c>
      <c r="CI1218" s="49"/>
    </row>
    <row r="1219" spans="1:87" x14ac:dyDescent="0.2">
      <c r="A1219" s="2" t="s">
        <v>1728</v>
      </c>
      <c r="B1219" s="2" t="s">
        <v>24260</v>
      </c>
      <c r="C1219" s="2" t="s">
        <v>59</v>
      </c>
      <c r="D1219" s="2" t="s">
        <v>1728</v>
      </c>
      <c r="E1219" s="2" t="s">
        <v>1728</v>
      </c>
      <c r="F1219" s="2" t="s">
        <v>1729</v>
      </c>
      <c r="G1219" s="23"/>
      <c r="H1219" s="2" t="s">
        <v>61</v>
      </c>
      <c r="I1219" s="2" t="s">
        <v>61</v>
      </c>
      <c r="J1219" s="2" t="s">
        <v>61</v>
      </c>
      <c r="K1219" s="2"/>
      <c r="L1219" s="46">
        <v>41592</v>
      </c>
      <c r="M1219" s="2" t="s">
        <v>133</v>
      </c>
      <c r="N1219" s="39">
        <v>24.490614999999998</v>
      </c>
      <c r="O1219" s="39">
        <v>54.620972000000002</v>
      </c>
      <c r="P1219" s="2" t="s">
        <v>64</v>
      </c>
      <c r="Q1219" s="2" t="s">
        <v>65</v>
      </c>
      <c r="R1219" s="43" t="s">
        <v>16802</v>
      </c>
      <c r="S1219" s="41" t="s">
        <v>4932</v>
      </c>
      <c r="T1219" s="41" t="s">
        <v>18462</v>
      </c>
      <c r="U1219" s="2" t="s">
        <v>6245</v>
      </c>
      <c r="V1219" s="2" t="s">
        <v>360</v>
      </c>
      <c r="W1219" s="41" t="s">
        <v>67</v>
      </c>
      <c r="X1219" s="2" t="s">
        <v>68</v>
      </c>
      <c r="Y1219" s="2" t="s">
        <v>76</v>
      </c>
      <c r="Z1219" s="2"/>
      <c r="AA1219" s="2" t="s">
        <v>16238</v>
      </c>
      <c r="AB1219" s="2" t="s">
        <v>77</v>
      </c>
      <c r="AC1219" s="2"/>
      <c r="AD1219" s="2">
        <v>2004600</v>
      </c>
      <c r="AE1219" s="2">
        <v>27</v>
      </c>
      <c r="AF1219" s="2"/>
      <c r="AG1219" s="2"/>
      <c r="AH1219" s="2"/>
      <c r="AI1219" s="2">
        <v>3</v>
      </c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 t="s">
        <v>78</v>
      </c>
      <c r="CE1219" s="2" t="s">
        <v>1730</v>
      </c>
      <c r="CF1219" s="2" t="s">
        <v>15695</v>
      </c>
      <c r="CG1219" s="2" t="s">
        <v>17389</v>
      </c>
      <c r="CH1219" s="2" t="s">
        <v>15706</v>
      </c>
      <c r="CI1219" s="49"/>
    </row>
    <row r="1220" spans="1:87" x14ac:dyDescent="0.2">
      <c r="A1220" s="2" t="s">
        <v>1731</v>
      </c>
      <c r="B1220" s="2" t="s">
        <v>24261</v>
      </c>
      <c r="C1220" s="2" t="s">
        <v>59</v>
      </c>
      <c r="D1220" s="2" t="s">
        <v>1731</v>
      </c>
      <c r="E1220" s="2" t="s">
        <v>1731</v>
      </c>
      <c r="F1220" s="2" t="s">
        <v>1732</v>
      </c>
      <c r="G1220" s="23" t="s">
        <v>17963</v>
      </c>
      <c r="H1220" s="2" t="s">
        <v>61</v>
      </c>
      <c r="I1220" s="2" t="s">
        <v>61</v>
      </c>
      <c r="J1220" s="2" t="s">
        <v>61</v>
      </c>
      <c r="K1220" s="2" t="s">
        <v>61</v>
      </c>
      <c r="L1220" s="46">
        <v>41270</v>
      </c>
      <c r="M1220" s="2" t="s">
        <v>133</v>
      </c>
      <c r="N1220" s="2">
        <v>24.498152999999999</v>
      </c>
      <c r="O1220" s="2">
        <v>54.592488000000003</v>
      </c>
      <c r="P1220" s="2" t="s">
        <v>64</v>
      </c>
      <c r="Q1220" s="2" t="s">
        <v>65</v>
      </c>
      <c r="R1220" s="43" t="s">
        <v>16802</v>
      </c>
      <c r="S1220" s="41" t="s">
        <v>4932</v>
      </c>
      <c r="T1220" s="41" t="s">
        <v>18462</v>
      </c>
      <c r="U1220" s="2" t="s">
        <v>6245</v>
      </c>
      <c r="V1220" s="2" t="s">
        <v>360</v>
      </c>
      <c r="W1220" s="41" t="s">
        <v>17588</v>
      </c>
      <c r="X1220" s="2" t="s">
        <v>68</v>
      </c>
      <c r="Y1220" s="2" t="s">
        <v>76</v>
      </c>
      <c r="Z1220" s="2"/>
      <c r="AA1220" s="2" t="s">
        <v>16241</v>
      </c>
      <c r="AB1220" s="2" t="s">
        <v>77</v>
      </c>
      <c r="AC1220" s="2" t="s">
        <v>18268</v>
      </c>
      <c r="AD1220" s="2">
        <v>2004600</v>
      </c>
      <c r="AE1220" s="2">
        <v>30</v>
      </c>
      <c r="AF1220" s="2"/>
      <c r="AG1220" s="2"/>
      <c r="AH1220" s="2" t="s">
        <v>18270</v>
      </c>
      <c r="AI1220" s="2">
        <v>3</v>
      </c>
      <c r="AJ1220" s="2">
        <v>3</v>
      </c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 t="s">
        <v>71</v>
      </c>
      <c r="CE1220" s="2">
        <v>0</v>
      </c>
      <c r="CF1220" s="2" t="s">
        <v>15683</v>
      </c>
      <c r="CG1220" s="2" t="s">
        <v>17389</v>
      </c>
      <c r="CH1220" s="2" t="s">
        <v>15706</v>
      </c>
      <c r="CI1220" s="49"/>
    </row>
    <row r="1221" spans="1:87" x14ac:dyDescent="0.2">
      <c r="A1221" s="2" t="s">
        <v>1733</v>
      </c>
      <c r="B1221" s="2" t="s">
        <v>24262</v>
      </c>
      <c r="C1221" s="2" t="s">
        <v>59</v>
      </c>
      <c r="D1221" s="2" t="s">
        <v>1733</v>
      </c>
      <c r="E1221" s="2" t="s">
        <v>1733</v>
      </c>
      <c r="F1221" s="2" t="s">
        <v>1734</v>
      </c>
      <c r="G1221" s="23"/>
      <c r="H1221" s="2" t="s">
        <v>61</v>
      </c>
      <c r="I1221" s="2" t="s">
        <v>61</v>
      </c>
      <c r="J1221" s="2" t="s">
        <v>61</v>
      </c>
      <c r="K1221" s="2"/>
      <c r="L1221" s="43" t="s">
        <v>17088</v>
      </c>
      <c r="M1221" s="2" t="s">
        <v>133</v>
      </c>
      <c r="N1221" s="2">
        <v>24.501185</v>
      </c>
      <c r="O1221" s="2">
        <v>54.578639000000003</v>
      </c>
      <c r="P1221" s="2" t="s">
        <v>64</v>
      </c>
      <c r="Q1221" s="2" t="s">
        <v>65</v>
      </c>
      <c r="R1221" s="43" t="s">
        <v>16802</v>
      </c>
      <c r="S1221" s="41" t="s">
        <v>4932</v>
      </c>
      <c r="T1221" s="41" t="s">
        <v>18462</v>
      </c>
      <c r="U1221" s="2" t="s">
        <v>6245</v>
      </c>
      <c r="V1221" s="2" t="s">
        <v>360</v>
      </c>
      <c r="W1221" s="41" t="s">
        <v>67</v>
      </c>
      <c r="X1221" s="2" t="s">
        <v>68</v>
      </c>
      <c r="Y1221" s="2" t="s">
        <v>76</v>
      </c>
      <c r="Z1221" s="2"/>
      <c r="AA1221" s="2" t="s">
        <v>16238</v>
      </c>
      <c r="AB1221" s="2" t="s">
        <v>77</v>
      </c>
      <c r="AC1221" s="2"/>
      <c r="AD1221" s="2">
        <v>2004600</v>
      </c>
      <c r="AE1221" s="2">
        <v>30</v>
      </c>
      <c r="AF1221" s="2"/>
      <c r="AG1221" s="2"/>
      <c r="AH1221" s="2"/>
      <c r="AI1221" s="2">
        <v>3</v>
      </c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 t="s">
        <v>78</v>
      </c>
      <c r="CE1221" s="2" t="s">
        <v>1735</v>
      </c>
      <c r="CF1221" s="2" t="s">
        <v>15685</v>
      </c>
      <c r="CG1221" s="2" t="s">
        <v>17389</v>
      </c>
      <c r="CH1221" s="2" t="s">
        <v>15706</v>
      </c>
      <c r="CI1221" s="49"/>
    </row>
    <row r="1222" spans="1:87" x14ac:dyDescent="0.2">
      <c r="A1222" s="2" t="s">
        <v>1719</v>
      </c>
      <c r="B1222" s="2" t="s">
        <v>24263</v>
      </c>
      <c r="C1222" s="2" t="s">
        <v>59</v>
      </c>
      <c r="D1222" s="2" t="s">
        <v>1719</v>
      </c>
      <c r="E1222" s="2" t="s">
        <v>1719</v>
      </c>
      <c r="F1222" s="2" t="s">
        <v>1720</v>
      </c>
      <c r="G1222" s="23" t="s">
        <v>1721</v>
      </c>
      <c r="H1222" s="2" t="s">
        <v>61</v>
      </c>
      <c r="I1222" s="2" t="s">
        <v>61</v>
      </c>
      <c r="J1222" s="2" t="s">
        <v>61</v>
      </c>
      <c r="K1222" s="2" t="s">
        <v>61</v>
      </c>
      <c r="L1222" s="43" t="s">
        <v>17088</v>
      </c>
      <c r="M1222" s="2" t="s">
        <v>133</v>
      </c>
      <c r="N1222" s="2">
        <v>24.26341</v>
      </c>
      <c r="O1222" s="2">
        <v>54.631419999999999</v>
      </c>
      <c r="P1222" s="2" t="s">
        <v>64</v>
      </c>
      <c r="Q1222" s="2" t="s">
        <v>65</v>
      </c>
      <c r="R1222" s="43" t="s">
        <v>18854</v>
      </c>
      <c r="S1222" s="41" t="s">
        <v>1554</v>
      </c>
      <c r="T1222" s="41" t="s">
        <v>18460</v>
      </c>
      <c r="U1222" s="2" t="s">
        <v>16801</v>
      </c>
      <c r="V1222" s="2" t="s">
        <v>134</v>
      </c>
      <c r="W1222" s="41" t="s">
        <v>17588</v>
      </c>
      <c r="X1222" s="2" t="s">
        <v>68</v>
      </c>
      <c r="Y1222" s="2" t="s">
        <v>102</v>
      </c>
      <c r="Z1222" s="2" t="s">
        <v>20</v>
      </c>
      <c r="AA1222" s="2" t="s">
        <v>16241</v>
      </c>
      <c r="AB1222" s="2" t="s">
        <v>103</v>
      </c>
      <c r="AC1222" s="2" t="s">
        <v>18268</v>
      </c>
      <c r="AD1222" s="2">
        <v>2044400</v>
      </c>
      <c r="AE1222" s="2">
        <v>29</v>
      </c>
      <c r="AF1222" s="2"/>
      <c r="AG1222" s="2"/>
      <c r="AH1222" s="2" t="s">
        <v>18270</v>
      </c>
      <c r="AI1222" s="2">
        <v>3</v>
      </c>
      <c r="AJ1222" s="2">
        <v>3</v>
      </c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 t="s">
        <v>78</v>
      </c>
      <c r="CE1222" s="2" t="s">
        <v>19411</v>
      </c>
      <c r="CF1222" s="2" t="s">
        <v>15683</v>
      </c>
      <c r="CG1222" s="2" t="e">
        <v>#N/A</v>
      </c>
      <c r="CH1222" s="2" t="s">
        <v>15705</v>
      </c>
      <c r="CI1222" s="49"/>
    </row>
    <row r="1223" spans="1:87" x14ac:dyDescent="0.2">
      <c r="A1223" s="2" t="s">
        <v>1740</v>
      </c>
      <c r="B1223" s="2" t="s">
        <v>24264</v>
      </c>
      <c r="C1223" s="2" t="s">
        <v>59</v>
      </c>
      <c r="D1223" s="2" t="s">
        <v>1740</v>
      </c>
      <c r="E1223" s="2" t="s">
        <v>1740</v>
      </c>
      <c r="F1223" s="2" t="s">
        <v>1741</v>
      </c>
      <c r="G1223" s="23" t="s">
        <v>1742</v>
      </c>
      <c r="H1223" s="2" t="s">
        <v>61</v>
      </c>
      <c r="I1223" s="2" t="s">
        <v>61</v>
      </c>
      <c r="J1223" s="2" t="s">
        <v>61</v>
      </c>
      <c r="K1223" s="2" t="s">
        <v>61</v>
      </c>
      <c r="L1223" s="46">
        <v>40494</v>
      </c>
      <c r="M1223" s="2" t="s">
        <v>133</v>
      </c>
      <c r="N1223" s="2">
        <v>24.35173</v>
      </c>
      <c r="O1223" s="2">
        <v>54.496940000000002</v>
      </c>
      <c r="P1223" s="2" t="s">
        <v>64</v>
      </c>
      <c r="Q1223" s="2" t="s">
        <v>65</v>
      </c>
      <c r="R1223" s="43" t="s">
        <v>18854</v>
      </c>
      <c r="S1223" s="41" t="s">
        <v>272</v>
      </c>
      <c r="T1223" s="41" t="s">
        <v>18461</v>
      </c>
      <c r="U1223" s="2" t="s">
        <v>16801</v>
      </c>
      <c r="V1223" s="2" t="s">
        <v>272</v>
      </c>
      <c r="W1223" s="41" t="s">
        <v>17588</v>
      </c>
      <c r="X1223" s="2" t="s">
        <v>68</v>
      </c>
      <c r="Y1223" s="2" t="s">
        <v>102</v>
      </c>
      <c r="Z1223" s="2"/>
      <c r="AA1223" s="2" t="s">
        <v>16241</v>
      </c>
      <c r="AB1223" s="2" t="s">
        <v>103</v>
      </c>
      <c r="AC1223" s="2" t="s">
        <v>18269</v>
      </c>
      <c r="AD1223" s="2">
        <v>2600200</v>
      </c>
      <c r="AE1223" s="2">
        <v>20</v>
      </c>
      <c r="AF1223" s="2"/>
      <c r="AG1223" s="2"/>
      <c r="AH1223" s="2" t="s">
        <v>18271</v>
      </c>
      <c r="AI1223" s="2">
        <v>3</v>
      </c>
      <c r="AJ1223" s="2">
        <v>3</v>
      </c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 t="s">
        <v>78</v>
      </c>
      <c r="CE1223" s="2" t="s">
        <v>1743</v>
      </c>
      <c r="CF1223" s="2" t="s">
        <v>15684</v>
      </c>
      <c r="CG1223" s="2" t="e">
        <v>#N/A</v>
      </c>
      <c r="CH1223" s="2" t="s">
        <v>272</v>
      </c>
      <c r="CI1223" s="49"/>
    </row>
    <row r="1224" spans="1:87" x14ac:dyDescent="0.2">
      <c r="A1224" s="2" t="s">
        <v>1744</v>
      </c>
      <c r="B1224" s="2" t="s">
        <v>24265</v>
      </c>
      <c r="C1224" s="2" t="s">
        <v>59</v>
      </c>
      <c r="D1224" s="2" t="s">
        <v>1744</v>
      </c>
      <c r="E1224" s="2" t="s">
        <v>1744</v>
      </c>
      <c r="F1224" s="2" t="s">
        <v>1745</v>
      </c>
      <c r="G1224" s="23" t="s">
        <v>1746</v>
      </c>
      <c r="H1224" s="2" t="s">
        <v>61</v>
      </c>
      <c r="I1224" s="2" t="s">
        <v>61</v>
      </c>
      <c r="J1224" s="2" t="s">
        <v>61</v>
      </c>
      <c r="K1224" s="2" t="s">
        <v>61</v>
      </c>
      <c r="L1224" s="46">
        <v>40401</v>
      </c>
      <c r="M1224" s="2" t="s">
        <v>133</v>
      </c>
      <c r="N1224" s="2">
        <v>24.369199999999999</v>
      </c>
      <c r="O1224" s="2">
        <v>54.472799999999999</v>
      </c>
      <c r="P1224" s="2" t="s">
        <v>64</v>
      </c>
      <c r="Q1224" s="2" t="s">
        <v>65</v>
      </c>
      <c r="R1224" s="43" t="s">
        <v>18854</v>
      </c>
      <c r="S1224" s="41" t="s">
        <v>272</v>
      </c>
      <c r="T1224" s="41" t="s">
        <v>18461</v>
      </c>
      <c r="U1224" s="2" t="s">
        <v>16801</v>
      </c>
      <c r="V1224" s="2" t="s">
        <v>272</v>
      </c>
      <c r="W1224" s="41" t="s">
        <v>17588</v>
      </c>
      <c r="X1224" s="2" t="s">
        <v>68</v>
      </c>
      <c r="Y1224" s="2" t="s">
        <v>86</v>
      </c>
      <c r="Z1224" s="2"/>
      <c r="AA1224" s="2" t="s">
        <v>16241</v>
      </c>
      <c r="AB1224" s="2" t="s">
        <v>87</v>
      </c>
      <c r="AC1224" s="2" t="s">
        <v>18269</v>
      </c>
      <c r="AD1224" s="2">
        <v>2600200</v>
      </c>
      <c r="AE1224" s="2">
        <v>14</v>
      </c>
      <c r="AF1224" s="2"/>
      <c r="AG1224" s="2"/>
      <c r="AH1224" s="2" t="s">
        <v>18271</v>
      </c>
      <c r="AI1224" s="2">
        <v>3</v>
      </c>
      <c r="AJ1224" s="2">
        <v>3</v>
      </c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 t="s">
        <v>78</v>
      </c>
      <c r="CE1224" s="2" t="s">
        <v>1747</v>
      </c>
      <c r="CF1224" s="2" t="s">
        <v>15684</v>
      </c>
      <c r="CG1224" s="2" t="e">
        <v>#N/A</v>
      </c>
      <c r="CH1224" s="2" t="s">
        <v>272</v>
      </c>
      <c r="CI1224" s="49"/>
    </row>
    <row r="1225" spans="1:87" x14ac:dyDescent="0.2">
      <c r="A1225" s="2" t="s">
        <v>1722</v>
      </c>
      <c r="B1225" s="2" t="s">
        <v>24266</v>
      </c>
      <c r="C1225" s="2" t="s">
        <v>59</v>
      </c>
      <c r="D1225" s="2" t="s">
        <v>1722</v>
      </c>
      <c r="E1225" s="2" t="s">
        <v>1722</v>
      </c>
      <c r="F1225" s="2" t="s">
        <v>1723</v>
      </c>
      <c r="G1225" s="23" t="s">
        <v>1724</v>
      </c>
      <c r="H1225" s="2" t="s">
        <v>61</v>
      </c>
      <c r="I1225" s="2" t="s">
        <v>61</v>
      </c>
      <c r="J1225" s="2" t="s">
        <v>61</v>
      </c>
      <c r="K1225" s="2" t="s">
        <v>61</v>
      </c>
      <c r="L1225" s="46">
        <v>41136</v>
      </c>
      <c r="M1225" s="2" t="s">
        <v>133</v>
      </c>
      <c r="N1225" s="2">
        <v>24.257299</v>
      </c>
      <c r="O1225" s="2">
        <v>54.632750999999999</v>
      </c>
      <c r="P1225" s="2" t="s">
        <v>64</v>
      </c>
      <c r="Q1225" s="2" t="s">
        <v>65</v>
      </c>
      <c r="R1225" s="43" t="s">
        <v>18854</v>
      </c>
      <c r="S1225" s="41" t="s">
        <v>1554</v>
      </c>
      <c r="T1225" s="41" t="s">
        <v>18460</v>
      </c>
      <c r="U1225" s="2" t="s">
        <v>16801</v>
      </c>
      <c r="V1225" s="2" t="s">
        <v>253</v>
      </c>
      <c r="W1225" s="41" t="s">
        <v>17588</v>
      </c>
      <c r="X1225" s="2" t="s">
        <v>68</v>
      </c>
      <c r="Y1225" s="2" t="s">
        <v>236</v>
      </c>
      <c r="Z1225" s="2" t="s">
        <v>20</v>
      </c>
      <c r="AA1225" s="2" t="s">
        <v>16241</v>
      </c>
      <c r="AB1225" s="2" t="s">
        <v>237</v>
      </c>
      <c r="AC1225" s="2" t="s">
        <v>18268</v>
      </c>
      <c r="AD1225" s="2">
        <v>2044400</v>
      </c>
      <c r="AE1225" s="2">
        <v>28</v>
      </c>
      <c r="AF1225" s="2"/>
      <c r="AG1225" s="2"/>
      <c r="AH1225" s="2" t="s">
        <v>18270</v>
      </c>
      <c r="AI1225" s="2">
        <v>3</v>
      </c>
      <c r="AJ1225" s="2">
        <v>3</v>
      </c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 t="s">
        <v>78</v>
      </c>
      <c r="CE1225" s="2" t="s">
        <v>19412</v>
      </c>
      <c r="CF1225" s="2" t="s">
        <v>15683</v>
      </c>
      <c r="CG1225" s="2" t="e">
        <v>#N/A</v>
      </c>
      <c r="CH1225" s="2" t="s">
        <v>15705</v>
      </c>
      <c r="CI1225" s="49"/>
    </row>
    <row r="1226" spans="1:87" x14ac:dyDescent="0.2">
      <c r="A1226" s="2" t="s">
        <v>1751</v>
      </c>
      <c r="B1226" s="2" t="s">
        <v>24267</v>
      </c>
      <c r="C1226" s="2" t="s">
        <v>59</v>
      </c>
      <c r="D1226" s="2" t="s">
        <v>1751</v>
      </c>
      <c r="E1226" s="2" t="s">
        <v>1751</v>
      </c>
      <c r="F1226" s="2" t="s">
        <v>1752</v>
      </c>
      <c r="G1226" s="23" t="s">
        <v>1753</v>
      </c>
      <c r="H1226" s="2" t="s">
        <v>61</v>
      </c>
      <c r="I1226" s="2" t="s">
        <v>61</v>
      </c>
      <c r="J1226" s="2" t="s">
        <v>61</v>
      </c>
      <c r="K1226" s="2" t="s">
        <v>61</v>
      </c>
      <c r="L1226" s="43" t="s">
        <v>17088</v>
      </c>
      <c r="M1226" s="2" t="s">
        <v>133</v>
      </c>
      <c r="N1226" s="39">
        <v>24.3438892</v>
      </c>
      <c r="O1226" s="39">
        <v>54.462159999999997</v>
      </c>
      <c r="P1226" s="2" t="s">
        <v>64</v>
      </c>
      <c r="Q1226" s="2" t="s">
        <v>65</v>
      </c>
      <c r="R1226" s="43" t="s">
        <v>16802</v>
      </c>
      <c r="S1226" s="41" t="s">
        <v>4932</v>
      </c>
      <c r="T1226" s="41" t="s">
        <v>18462</v>
      </c>
      <c r="U1226" s="2" t="s">
        <v>6245</v>
      </c>
      <c r="V1226" s="2" t="s">
        <v>360</v>
      </c>
      <c r="W1226" s="41" t="s">
        <v>17588</v>
      </c>
      <c r="X1226" s="2" t="s">
        <v>68</v>
      </c>
      <c r="Y1226" s="2" t="s">
        <v>76</v>
      </c>
      <c r="Z1226" s="2"/>
      <c r="AA1226" s="2" t="s">
        <v>16241</v>
      </c>
      <c r="AB1226" s="2" t="s">
        <v>77</v>
      </c>
      <c r="AC1226" s="2" t="s">
        <v>18268</v>
      </c>
      <c r="AD1226" s="2">
        <v>2600100</v>
      </c>
      <c r="AE1226" s="2">
        <v>29</v>
      </c>
      <c r="AF1226" s="2"/>
      <c r="AG1226" s="2"/>
      <c r="AH1226" s="2" t="s">
        <v>18270</v>
      </c>
      <c r="AI1226" s="2">
        <v>3</v>
      </c>
      <c r="AJ1226" s="2">
        <v>3</v>
      </c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 t="s">
        <v>78</v>
      </c>
      <c r="CE1226" s="2" t="s">
        <v>1754</v>
      </c>
      <c r="CF1226" s="2" t="s">
        <v>15683</v>
      </c>
      <c r="CG1226" s="2" t="s">
        <v>253</v>
      </c>
      <c r="CH1226" s="2" t="s">
        <v>15706</v>
      </c>
      <c r="CI1226" s="49"/>
    </row>
    <row r="1227" spans="1:87" x14ac:dyDescent="0.2">
      <c r="A1227" s="2" t="s">
        <v>1725</v>
      </c>
      <c r="B1227" s="2" t="s">
        <v>24268</v>
      </c>
      <c r="C1227" s="2" t="s">
        <v>59</v>
      </c>
      <c r="D1227" s="2" t="s">
        <v>1725</v>
      </c>
      <c r="E1227" s="2" t="s">
        <v>1725</v>
      </c>
      <c r="F1227" s="2" t="s">
        <v>1726</v>
      </c>
      <c r="G1227" s="23" t="s">
        <v>1727</v>
      </c>
      <c r="H1227" s="2" t="s">
        <v>61</v>
      </c>
      <c r="I1227" s="2" t="s">
        <v>61</v>
      </c>
      <c r="J1227" s="2" t="s">
        <v>61</v>
      </c>
      <c r="K1227" s="2" t="s">
        <v>61</v>
      </c>
      <c r="L1227" s="46">
        <v>40457</v>
      </c>
      <c r="M1227" s="2" t="s">
        <v>133</v>
      </c>
      <c r="N1227" s="2">
        <v>24.256228</v>
      </c>
      <c r="O1227" s="2">
        <v>54.627808999999999</v>
      </c>
      <c r="P1227" s="2" t="s">
        <v>64</v>
      </c>
      <c r="Q1227" s="2" t="s">
        <v>65</v>
      </c>
      <c r="R1227" s="43" t="s">
        <v>18854</v>
      </c>
      <c r="S1227" s="41" t="s">
        <v>1554</v>
      </c>
      <c r="T1227" s="41" t="s">
        <v>18460</v>
      </c>
      <c r="U1227" s="2" t="s">
        <v>16801</v>
      </c>
      <c r="V1227" s="2" t="s">
        <v>134</v>
      </c>
      <c r="W1227" s="41" t="s">
        <v>17588</v>
      </c>
      <c r="X1227" s="2" t="s">
        <v>68</v>
      </c>
      <c r="Y1227" s="2" t="s">
        <v>236</v>
      </c>
      <c r="Z1227" s="2" t="s">
        <v>20</v>
      </c>
      <c r="AA1227" s="2" t="s">
        <v>16241</v>
      </c>
      <c r="AB1227" s="2" t="s">
        <v>237</v>
      </c>
      <c r="AC1227" s="2" t="s">
        <v>18268</v>
      </c>
      <c r="AD1227" s="2">
        <v>2044400</v>
      </c>
      <c r="AE1227" s="2">
        <v>30</v>
      </c>
      <c r="AF1227" s="2"/>
      <c r="AG1227" s="2"/>
      <c r="AH1227" s="2" t="s">
        <v>18270</v>
      </c>
      <c r="AI1227" s="2">
        <v>4</v>
      </c>
      <c r="AJ1227" s="2">
        <v>3</v>
      </c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 t="s">
        <v>71</v>
      </c>
      <c r="CE1227" s="2">
        <v>0</v>
      </c>
      <c r="CF1227" s="2" t="s">
        <v>15683</v>
      </c>
      <c r="CG1227" s="2" t="e">
        <v>#N/A</v>
      </c>
      <c r="CH1227" s="2" t="s">
        <v>15705</v>
      </c>
      <c r="CI1227" s="49"/>
    </row>
    <row r="1228" spans="1:87" x14ac:dyDescent="0.2">
      <c r="A1228" s="2" t="s">
        <v>1759</v>
      </c>
      <c r="B1228" s="2" t="s">
        <v>24269</v>
      </c>
      <c r="C1228" s="2" t="s">
        <v>59</v>
      </c>
      <c r="D1228" s="2"/>
      <c r="E1228" s="2" t="s">
        <v>1759</v>
      </c>
      <c r="F1228" s="2" t="s">
        <v>1760</v>
      </c>
      <c r="G1228" s="23" t="s">
        <v>1761</v>
      </c>
      <c r="H1228" s="2"/>
      <c r="I1228" s="2" t="s">
        <v>61</v>
      </c>
      <c r="J1228" s="2" t="s">
        <v>61</v>
      </c>
      <c r="K1228" s="2" t="s">
        <v>61</v>
      </c>
      <c r="L1228" s="46">
        <v>40469</v>
      </c>
      <c r="M1228" s="2" t="s">
        <v>133</v>
      </c>
      <c r="N1228" s="2">
        <v>24.326039999999999</v>
      </c>
      <c r="O1228" s="2">
        <v>54.506270999999998</v>
      </c>
      <c r="P1228" s="2" t="s">
        <v>64</v>
      </c>
      <c r="Q1228" s="2" t="s">
        <v>65</v>
      </c>
      <c r="R1228" s="43" t="s">
        <v>16802</v>
      </c>
      <c r="S1228" s="41" t="s">
        <v>4932</v>
      </c>
      <c r="T1228" s="41" t="s">
        <v>18462</v>
      </c>
      <c r="U1228" s="2" t="s">
        <v>6245</v>
      </c>
      <c r="V1228" s="2" t="s">
        <v>360</v>
      </c>
      <c r="W1228" s="41" t="s">
        <v>17589</v>
      </c>
      <c r="X1228" s="2" t="s">
        <v>68</v>
      </c>
      <c r="Y1228" s="2" t="s">
        <v>76</v>
      </c>
      <c r="Z1228" s="2"/>
      <c r="AA1228" s="2" t="s">
        <v>16241</v>
      </c>
      <c r="AB1228" s="2" t="s">
        <v>77</v>
      </c>
      <c r="AC1228" s="2" t="s">
        <v>18268</v>
      </c>
      <c r="AD1228" s="2">
        <v>2600000</v>
      </c>
      <c r="AE1228" s="2">
        <v>20</v>
      </c>
      <c r="AF1228" s="2"/>
      <c r="AG1228" s="2"/>
      <c r="AH1228" s="2" t="s">
        <v>18270</v>
      </c>
      <c r="AI1228" s="2">
        <v>3</v>
      </c>
      <c r="AJ1228" s="2">
        <v>3</v>
      </c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 t="s">
        <v>78</v>
      </c>
      <c r="CE1228" s="2" t="s">
        <v>1762</v>
      </c>
      <c r="CF1228" s="2" t="s">
        <v>15680</v>
      </c>
      <c r="CG1228" s="2" t="s">
        <v>17387</v>
      </c>
      <c r="CH1228" s="2" t="s">
        <v>15706</v>
      </c>
      <c r="CI1228" s="49"/>
    </row>
    <row r="1229" spans="1:87" x14ac:dyDescent="0.2">
      <c r="A1229" s="2" t="s">
        <v>1736</v>
      </c>
      <c r="B1229" s="2" t="s">
        <v>24270</v>
      </c>
      <c r="C1229" s="2" t="s">
        <v>59</v>
      </c>
      <c r="D1229" s="2" t="s">
        <v>1736</v>
      </c>
      <c r="E1229" s="2" t="s">
        <v>1736</v>
      </c>
      <c r="F1229" s="2" t="s">
        <v>1737</v>
      </c>
      <c r="G1229" s="23" t="s">
        <v>1738</v>
      </c>
      <c r="H1229" s="2" t="s">
        <v>61</v>
      </c>
      <c r="I1229" s="2" t="s">
        <v>61</v>
      </c>
      <c r="J1229" s="2" t="s">
        <v>61</v>
      </c>
      <c r="K1229" s="2" t="s">
        <v>61</v>
      </c>
      <c r="L1229" s="46">
        <v>40513</v>
      </c>
      <c r="M1229" s="2" t="s">
        <v>133</v>
      </c>
      <c r="N1229" s="2">
        <v>24.358409999999999</v>
      </c>
      <c r="O1229" s="2">
        <v>54.495294000000001</v>
      </c>
      <c r="P1229" s="2" t="s">
        <v>64</v>
      </c>
      <c r="Q1229" s="2" t="s">
        <v>65</v>
      </c>
      <c r="R1229" s="43" t="s">
        <v>18854</v>
      </c>
      <c r="S1229" s="41" t="s">
        <v>1554</v>
      </c>
      <c r="T1229" s="41" t="s">
        <v>18460</v>
      </c>
      <c r="U1229" s="2" t="s">
        <v>16801</v>
      </c>
      <c r="V1229" s="2" t="s">
        <v>134</v>
      </c>
      <c r="W1229" s="41" t="s">
        <v>17588</v>
      </c>
      <c r="X1229" s="2" t="s">
        <v>68</v>
      </c>
      <c r="Y1229" s="2" t="s">
        <v>102</v>
      </c>
      <c r="Z1229" s="2"/>
      <c r="AA1229" s="2" t="s">
        <v>16241</v>
      </c>
      <c r="AB1229" s="2" t="s">
        <v>103</v>
      </c>
      <c r="AC1229" s="2" t="s">
        <v>18269</v>
      </c>
      <c r="AD1229" s="2">
        <v>2600200</v>
      </c>
      <c r="AE1229" s="2">
        <v>28</v>
      </c>
      <c r="AF1229" s="2"/>
      <c r="AG1229" s="2"/>
      <c r="AH1229" s="2" t="s">
        <v>18271</v>
      </c>
      <c r="AI1229" s="2">
        <v>4</v>
      </c>
      <c r="AJ1229" s="2">
        <v>3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 t="s">
        <v>78</v>
      </c>
      <c r="CE1229" s="2" t="s">
        <v>1739</v>
      </c>
      <c r="CF1229" s="2" t="s">
        <v>15683</v>
      </c>
      <c r="CG1229" s="2" t="e">
        <v>#N/A</v>
      </c>
      <c r="CH1229" s="2" t="s">
        <v>15705</v>
      </c>
      <c r="CI1229" s="49"/>
    </row>
    <row r="1230" spans="1:87" x14ac:dyDescent="0.2">
      <c r="A1230" s="2" t="s">
        <v>1767</v>
      </c>
      <c r="B1230" s="2" t="s">
        <v>24271</v>
      </c>
      <c r="C1230" s="2" t="s">
        <v>59</v>
      </c>
      <c r="D1230" s="2" t="s">
        <v>1767</v>
      </c>
      <c r="E1230" s="2" t="s">
        <v>1767</v>
      </c>
      <c r="F1230" s="2" t="s">
        <v>1768</v>
      </c>
      <c r="G1230" s="23" t="s">
        <v>1769</v>
      </c>
      <c r="H1230" s="2" t="s">
        <v>61</v>
      </c>
      <c r="I1230" s="2" t="s">
        <v>61</v>
      </c>
      <c r="J1230" s="2" t="s">
        <v>61</v>
      </c>
      <c r="K1230" s="2" t="s">
        <v>61</v>
      </c>
      <c r="L1230" s="46">
        <v>40449</v>
      </c>
      <c r="M1230" s="2" t="s">
        <v>133</v>
      </c>
      <c r="N1230" s="39">
        <v>24.546479999999999</v>
      </c>
      <c r="O1230" s="39">
        <v>54.664619999999999</v>
      </c>
      <c r="P1230" s="2" t="s">
        <v>64</v>
      </c>
      <c r="Q1230" s="2" t="s">
        <v>65</v>
      </c>
      <c r="R1230" s="43" t="s">
        <v>16802</v>
      </c>
      <c r="S1230" s="41" t="s">
        <v>4932</v>
      </c>
      <c r="T1230" s="41" t="s">
        <v>18462</v>
      </c>
      <c r="U1230" s="2" t="s">
        <v>6245</v>
      </c>
      <c r="V1230" s="2" t="s">
        <v>360</v>
      </c>
      <c r="W1230" s="41" t="s">
        <v>17588</v>
      </c>
      <c r="X1230" s="2" t="s">
        <v>68</v>
      </c>
      <c r="Y1230" s="2" t="s">
        <v>102</v>
      </c>
      <c r="Z1230" s="2"/>
      <c r="AA1230" s="2" t="s">
        <v>16241</v>
      </c>
      <c r="AB1230" s="2" t="s">
        <v>103</v>
      </c>
      <c r="AC1230" s="2" t="s">
        <v>18269</v>
      </c>
      <c r="AD1230" s="2">
        <v>2044200</v>
      </c>
      <c r="AE1230" s="2">
        <v>25</v>
      </c>
      <c r="AF1230" s="2"/>
      <c r="AG1230" s="2"/>
      <c r="AH1230" s="2" t="s">
        <v>18271</v>
      </c>
      <c r="AI1230" s="2">
        <v>3</v>
      </c>
      <c r="AJ1230" s="2">
        <v>3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 t="s">
        <v>78</v>
      </c>
      <c r="CE1230" s="2" t="s">
        <v>19413</v>
      </c>
      <c r="CF1230" s="2" t="s">
        <v>15683</v>
      </c>
      <c r="CG1230" s="2" t="s">
        <v>253</v>
      </c>
      <c r="CH1230" s="2" t="s">
        <v>15706</v>
      </c>
      <c r="CI1230" s="49"/>
    </row>
    <row r="1231" spans="1:87" x14ac:dyDescent="0.2">
      <c r="A1231" s="2" t="s">
        <v>1770</v>
      </c>
      <c r="B1231" s="2" t="s">
        <v>24272</v>
      </c>
      <c r="C1231" s="2" t="s">
        <v>59</v>
      </c>
      <c r="D1231" s="2" t="s">
        <v>1770</v>
      </c>
      <c r="E1231" s="2" t="s">
        <v>1770</v>
      </c>
      <c r="F1231" s="2" t="s">
        <v>1771</v>
      </c>
      <c r="G1231" s="23" t="s">
        <v>17565</v>
      </c>
      <c r="H1231" s="2" t="s">
        <v>61</v>
      </c>
      <c r="I1231" s="2" t="s">
        <v>61</v>
      </c>
      <c r="J1231" s="2" t="s">
        <v>61</v>
      </c>
      <c r="K1231" s="2" t="s">
        <v>61</v>
      </c>
      <c r="L1231" s="43" t="s">
        <v>17088</v>
      </c>
      <c r="M1231" s="2" t="s">
        <v>133</v>
      </c>
      <c r="N1231" s="2">
        <v>24.542836999999999</v>
      </c>
      <c r="O1231" s="2">
        <v>54.650272000000001</v>
      </c>
      <c r="P1231" s="2" t="s">
        <v>64</v>
      </c>
      <c r="Q1231" s="2" t="s">
        <v>65</v>
      </c>
      <c r="R1231" s="43" t="s">
        <v>16802</v>
      </c>
      <c r="S1231" s="41" t="s">
        <v>4932</v>
      </c>
      <c r="T1231" s="41" t="s">
        <v>18462</v>
      </c>
      <c r="U1231" s="2" t="s">
        <v>6245</v>
      </c>
      <c r="V1231" s="2" t="s">
        <v>360</v>
      </c>
      <c r="W1231" s="41" t="s">
        <v>17588</v>
      </c>
      <c r="X1231" s="2" t="s">
        <v>68</v>
      </c>
      <c r="Y1231" s="2" t="s">
        <v>102</v>
      </c>
      <c r="Z1231" s="2"/>
      <c r="AA1231" s="2" t="s">
        <v>16241</v>
      </c>
      <c r="AB1231" s="2" t="s">
        <v>103</v>
      </c>
      <c r="AC1231" s="2" t="s">
        <v>18269</v>
      </c>
      <c r="AD1231" s="2">
        <v>2044200</v>
      </c>
      <c r="AE1231" s="2">
        <v>39</v>
      </c>
      <c r="AF1231" s="2"/>
      <c r="AG1231" s="2"/>
      <c r="AH1231" s="2" t="s">
        <v>18271</v>
      </c>
      <c r="AI1231" s="2">
        <v>3</v>
      </c>
      <c r="AJ1231" s="2">
        <v>3</v>
      </c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 t="s">
        <v>78</v>
      </c>
      <c r="CE1231" s="2" t="s">
        <v>19414</v>
      </c>
      <c r="CF1231" s="2" t="s">
        <v>15680</v>
      </c>
      <c r="CG1231" s="2" t="s">
        <v>253</v>
      </c>
      <c r="CH1231" s="2" t="s">
        <v>15706</v>
      </c>
      <c r="CI1231" s="49"/>
    </row>
    <row r="1232" spans="1:87" x14ac:dyDescent="0.2">
      <c r="A1232" s="2" t="s">
        <v>1772</v>
      </c>
      <c r="B1232" s="2" t="s">
        <v>24273</v>
      </c>
      <c r="C1232" s="2" t="s">
        <v>59</v>
      </c>
      <c r="D1232" s="2" t="s">
        <v>1772</v>
      </c>
      <c r="E1232" s="2" t="s">
        <v>1772</v>
      </c>
      <c r="F1232" s="2" t="s">
        <v>1773</v>
      </c>
      <c r="G1232" s="23" t="s">
        <v>1774</v>
      </c>
      <c r="H1232" s="2" t="s">
        <v>61</v>
      </c>
      <c r="I1232" s="2" t="s">
        <v>61</v>
      </c>
      <c r="J1232" s="2" t="s">
        <v>61</v>
      </c>
      <c r="K1232" s="2" t="s">
        <v>61</v>
      </c>
      <c r="L1232" s="46">
        <v>40448</v>
      </c>
      <c r="M1232" s="2" t="s">
        <v>133</v>
      </c>
      <c r="N1232" s="2">
        <v>24.57761</v>
      </c>
      <c r="O1232" s="2">
        <v>54.648758999999998</v>
      </c>
      <c r="P1232" s="2" t="s">
        <v>64</v>
      </c>
      <c r="Q1232" s="2" t="s">
        <v>65</v>
      </c>
      <c r="R1232" s="43" t="s">
        <v>16802</v>
      </c>
      <c r="S1232" s="41" t="s">
        <v>4932</v>
      </c>
      <c r="T1232" s="41" t="s">
        <v>18462</v>
      </c>
      <c r="U1232" s="2" t="s">
        <v>6245</v>
      </c>
      <c r="V1232" s="2" t="s">
        <v>360</v>
      </c>
      <c r="W1232" s="41" t="s">
        <v>17588</v>
      </c>
      <c r="X1232" s="2" t="s">
        <v>68</v>
      </c>
      <c r="Y1232" s="2" t="s">
        <v>102</v>
      </c>
      <c r="Z1232" s="2"/>
      <c r="AA1232" s="2" t="s">
        <v>16241</v>
      </c>
      <c r="AB1232" s="2" t="s">
        <v>103</v>
      </c>
      <c r="AC1232" s="2" t="s">
        <v>18269</v>
      </c>
      <c r="AD1232" s="2">
        <v>2043000</v>
      </c>
      <c r="AE1232" s="2">
        <v>35</v>
      </c>
      <c r="AF1232" s="2"/>
      <c r="AG1232" s="2"/>
      <c r="AH1232" s="2" t="s">
        <v>18271</v>
      </c>
      <c r="AI1232" s="2">
        <v>3</v>
      </c>
      <c r="AJ1232" s="2">
        <v>3</v>
      </c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 t="s">
        <v>78</v>
      </c>
      <c r="CE1232" s="2" t="s">
        <v>1775</v>
      </c>
      <c r="CF1232" s="2" t="s">
        <v>15680</v>
      </c>
      <c r="CG1232" s="2" t="s">
        <v>253</v>
      </c>
      <c r="CH1232" s="2" t="s">
        <v>15706</v>
      </c>
      <c r="CI1232" s="49"/>
    </row>
    <row r="1233" spans="1:87" x14ac:dyDescent="0.2">
      <c r="A1233" s="2" t="s">
        <v>1776</v>
      </c>
      <c r="B1233" s="2" t="s">
        <v>24274</v>
      </c>
      <c r="C1233" s="2" t="s">
        <v>59</v>
      </c>
      <c r="D1233" s="2" t="s">
        <v>1776</v>
      </c>
      <c r="E1233" s="2" t="s">
        <v>1776</v>
      </c>
      <c r="F1233" s="2" t="s">
        <v>1777</v>
      </c>
      <c r="G1233" s="23"/>
      <c r="H1233" s="2" t="s">
        <v>61</v>
      </c>
      <c r="I1233" s="2" t="s">
        <v>61</v>
      </c>
      <c r="J1233" s="2" t="s">
        <v>61</v>
      </c>
      <c r="K1233" s="2"/>
      <c r="L1233" s="43" t="s">
        <v>17088</v>
      </c>
      <c r="M1233" s="2" t="s">
        <v>133</v>
      </c>
      <c r="N1233" s="2">
        <v>24.619043000000001</v>
      </c>
      <c r="O1233" s="2">
        <v>54.641638999999998</v>
      </c>
      <c r="P1233" s="2" t="s">
        <v>64</v>
      </c>
      <c r="Q1233" s="2" t="s">
        <v>65</v>
      </c>
      <c r="R1233" s="43" t="s">
        <v>16802</v>
      </c>
      <c r="S1233" s="41" t="s">
        <v>4932</v>
      </c>
      <c r="T1233" s="41" t="s">
        <v>18462</v>
      </c>
      <c r="U1233" s="2" t="s">
        <v>6245</v>
      </c>
      <c r="V1233" s="2" t="s">
        <v>360</v>
      </c>
      <c r="W1233" s="41" t="s">
        <v>67</v>
      </c>
      <c r="X1233" s="2" t="s">
        <v>153</v>
      </c>
      <c r="Y1233" s="2" t="s">
        <v>69</v>
      </c>
      <c r="Z1233" s="2"/>
      <c r="AA1233" s="2" t="s">
        <v>16241</v>
      </c>
      <c r="AB1233" s="2" t="s">
        <v>70</v>
      </c>
      <c r="AC1233" s="2"/>
      <c r="AD1233" s="2">
        <v>2043000</v>
      </c>
      <c r="AE1233" s="2">
        <v>30</v>
      </c>
      <c r="AF1233" s="2"/>
      <c r="AG1233" s="2"/>
      <c r="AH1233" s="2"/>
      <c r="AI1233" s="2">
        <v>6</v>
      </c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 t="s">
        <v>78</v>
      </c>
      <c r="CE1233" s="2" t="s">
        <v>1778</v>
      </c>
      <c r="CF1233" s="2" t="s">
        <v>15691</v>
      </c>
      <c r="CG1233" s="2" t="s">
        <v>17387</v>
      </c>
      <c r="CH1233" s="2" t="s">
        <v>15706</v>
      </c>
      <c r="CI1233" s="49"/>
    </row>
    <row r="1234" spans="1:87" x14ac:dyDescent="0.2">
      <c r="A1234" s="2" t="s">
        <v>1779</v>
      </c>
      <c r="B1234" s="2" t="s">
        <v>24275</v>
      </c>
      <c r="C1234" s="2" t="s">
        <v>59</v>
      </c>
      <c r="D1234" s="2" t="s">
        <v>1779</v>
      </c>
      <c r="E1234" s="2" t="s">
        <v>1779</v>
      </c>
      <c r="F1234" s="2" t="s">
        <v>1780</v>
      </c>
      <c r="G1234" s="23" t="s">
        <v>1781</v>
      </c>
      <c r="H1234" s="2" t="s">
        <v>61</v>
      </c>
      <c r="I1234" s="2" t="s">
        <v>61</v>
      </c>
      <c r="J1234" s="2" t="s">
        <v>61</v>
      </c>
      <c r="K1234" s="2" t="s">
        <v>61</v>
      </c>
      <c r="L1234" s="46">
        <v>40539</v>
      </c>
      <c r="M1234" s="2" t="s">
        <v>133</v>
      </c>
      <c r="N1234" s="39">
        <v>24.641818399999998</v>
      </c>
      <c r="O1234" s="39">
        <v>54.722659999999998</v>
      </c>
      <c r="P1234" s="2" t="s">
        <v>64</v>
      </c>
      <c r="Q1234" s="2" t="s">
        <v>65</v>
      </c>
      <c r="R1234" s="43" t="s">
        <v>16802</v>
      </c>
      <c r="S1234" s="41" t="s">
        <v>4932</v>
      </c>
      <c r="T1234" s="41" t="s">
        <v>18462</v>
      </c>
      <c r="U1234" s="2" t="s">
        <v>6245</v>
      </c>
      <c r="V1234" s="2" t="s">
        <v>360</v>
      </c>
      <c r="W1234" s="41" t="s">
        <v>17588</v>
      </c>
      <c r="X1234" s="2" t="s">
        <v>153</v>
      </c>
      <c r="Y1234" s="2" t="s">
        <v>102</v>
      </c>
      <c r="Z1234" s="2" t="s">
        <v>20</v>
      </c>
      <c r="AA1234" s="2" t="s">
        <v>16241</v>
      </c>
      <c r="AB1234" s="2" t="s">
        <v>103</v>
      </c>
      <c r="AC1234" s="2" t="s">
        <v>18269</v>
      </c>
      <c r="AD1234" s="2">
        <v>2004100</v>
      </c>
      <c r="AE1234" s="2">
        <v>28.5</v>
      </c>
      <c r="AF1234" s="2"/>
      <c r="AG1234" s="2"/>
      <c r="AH1234" s="2" t="s">
        <v>18271</v>
      </c>
      <c r="AI1234" s="2">
        <v>3</v>
      </c>
      <c r="AJ1234" s="2">
        <v>3</v>
      </c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 t="s">
        <v>78</v>
      </c>
      <c r="CE1234" s="2" t="s">
        <v>1782</v>
      </c>
      <c r="CF1234" s="2" t="s">
        <v>15680</v>
      </c>
      <c r="CG1234" s="2" t="s">
        <v>253</v>
      </c>
      <c r="CH1234" s="2" t="s">
        <v>15706</v>
      </c>
      <c r="CI1234" s="49"/>
    </row>
    <row r="1235" spans="1:87" x14ac:dyDescent="0.2">
      <c r="A1235" s="2" t="s">
        <v>1783</v>
      </c>
      <c r="B1235" s="2" t="s">
        <v>24276</v>
      </c>
      <c r="C1235" s="2" t="s">
        <v>59</v>
      </c>
      <c r="D1235" s="2" t="s">
        <v>1783</v>
      </c>
      <c r="E1235" s="2" t="s">
        <v>1783</v>
      </c>
      <c r="F1235" s="2" t="s">
        <v>1784</v>
      </c>
      <c r="G1235" s="23" t="s">
        <v>1785</v>
      </c>
      <c r="H1235" s="2" t="s">
        <v>61</v>
      </c>
      <c r="I1235" s="2" t="s">
        <v>61</v>
      </c>
      <c r="J1235" s="2" t="s">
        <v>61</v>
      </c>
      <c r="K1235" s="2" t="s">
        <v>61</v>
      </c>
      <c r="L1235" s="46">
        <v>40491</v>
      </c>
      <c r="M1235" s="2" t="s">
        <v>133</v>
      </c>
      <c r="N1235" s="2">
        <v>24.296227999999999</v>
      </c>
      <c r="O1235" s="2">
        <v>54.562479000000003</v>
      </c>
      <c r="P1235" s="2" t="s">
        <v>64</v>
      </c>
      <c r="Q1235" s="2" t="s">
        <v>65</v>
      </c>
      <c r="R1235" s="43" t="s">
        <v>16802</v>
      </c>
      <c r="S1235" s="41" t="s">
        <v>4932</v>
      </c>
      <c r="T1235" s="41" t="s">
        <v>18462</v>
      </c>
      <c r="U1235" s="2" t="s">
        <v>6245</v>
      </c>
      <c r="V1235" s="2" t="s">
        <v>360</v>
      </c>
      <c r="W1235" s="41" t="s">
        <v>17588</v>
      </c>
      <c r="X1235" s="2" t="s">
        <v>68</v>
      </c>
      <c r="Y1235" s="2" t="s">
        <v>76</v>
      </c>
      <c r="Z1235" s="2"/>
      <c r="AA1235" s="2" t="s">
        <v>16241</v>
      </c>
      <c r="AB1235" s="2" t="s">
        <v>77</v>
      </c>
      <c r="AC1235" s="2" t="s">
        <v>18269</v>
      </c>
      <c r="AD1235" s="2">
        <v>2044801</v>
      </c>
      <c r="AE1235" s="2">
        <v>30</v>
      </c>
      <c r="AF1235" s="2"/>
      <c r="AG1235" s="2"/>
      <c r="AH1235" s="2" t="s">
        <v>18271</v>
      </c>
      <c r="AI1235" s="2">
        <v>3</v>
      </c>
      <c r="AJ1235" s="2">
        <v>3</v>
      </c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 t="s">
        <v>78</v>
      </c>
      <c r="CE1235" s="2" t="s">
        <v>1786</v>
      </c>
      <c r="CF1235" s="2" t="s">
        <v>15683</v>
      </c>
      <c r="CG1235" s="2" t="s">
        <v>253</v>
      </c>
      <c r="CH1235" s="2" t="s">
        <v>15706</v>
      </c>
      <c r="CI1235" s="49"/>
    </row>
    <row r="1236" spans="1:87" x14ac:dyDescent="0.2">
      <c r="A1236" s="2" t="s">
        <v>1787</v>
      </c>
      <c r="B1236" s="2" t="s">
        <v>24277</v>
      </c>
      <c r="C1236" s="2" t="s">
        <v>59</v>
      </c>
      <c r="D1236" s="2" t="s">
        <v>1787</v>
      </c>
      <c r="E1236" s="2" t="s">
        <v>1787</v>
      </c>
      <c r="F1236" s="2" t="s">
        <v>1788</v>
      </c>
      <c r="G1236" s="23" t="s">
        <v>1789</v>
      </c>
      <c r="H1236" s="2" t="s">
        <v>61</v>
      </c>
      <c r="I1236" s="2" t="s">
        <v>61</v>
      </c>
      <c r="J1236" s="2" t="s">
        <v>61</v>
      </c>
      <c r="K1236" s="2" t="s">
        <v>61</v>
      </c>
      <c r="L1236" s="43" t="s">
        <v>17088</v>
      </c>
      <c r="M1236" s="2" t="s">
        <v>133</v>
      </c>
      <c r="N1236" s="39">
        <v>24.682417999999998</v>
      </c>
      <c r="O1236" s="39">
        <v>54.768420999999996</v>
      </c>
      <c r="P1236" s="2" t="s">
        <v>64</v>
      </c>
      <c r="Q1236" s="2" t="s">
        <v>65</v>
      </c>
      <c r="R1236" s="43" t="s">
        <v>16802</v>
      </c>
      <c r="S1236" s="41" t="s">
        <v>4932</v>
      </c>
      <c r="T1236" s="41" t="s">
        <v>18462</v>
      </c>
      <c r="U1236" s="2" t="s">
        <v>6245</v>
      </c>
      <c r="V1236" s="2" t="s">
        <v>360</v>
      </c>
      <c r="W1236" s="41" t="s">
        <v>17588</v>
      </c>
      <c r="X1236" s="2" t="s">
        <v>153</v>
      </c>
      <c r="Y1236" s="2" t="s">
        <v>76</v>
      </c>
      <c r="Z1236" s="2"/>
      <c r="AA1236" s="2" t="s">
        <v>16241</v>
      </c>
      <c r="AB1236" s="2" t="s">
        <v>77</v>
      </c>
      <c r="AC1236" s="2" t="s">
        <v>18269</v>
      </c>
      <c r="AD1236" s="2">
        <v>2004700</v>
      </c>
      <c r="AE1236" s="2">
        <v>30</v>
      </c>
      <c r="AF1236" s="2"/>
      <c r="AG1236" s="2"/>
      <c r="AH1236" s="2" t="s">
        <v>18271</v>
      </c>
      <c r="AI1236" s="2">
        <v>3</v>
      </c>
      <c r="AJ1236" s="2">
        <v>3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 t="s">
        <v>78</v>
      </c>
      <c r="CE1236" s="2" t="s">
        <v>1790</v>
      </c>
      <c r="CF1236" s="2" t="s">
        <v>15693</v>
      </c>
      <c r="CG1236" s="2" t="s">
        <v>17387</v>
      </c>
      <c r="CH1236" s="2" t="s">
        <v>15706</v>
      </c>
      <c r="CI1236" s="49"/>
    </row>
    <row r="1237" spans="1:87" x14ac:dyDescent="0.2">
      <c r="A1237" s="2" t="s">
        <v>1791</v>
      </c>
      <c r="B1237" s="2" t="s">
        <v>24278</v>
      </c>
      <c r="C1237" s="2" t="s">
        <v>59</v>
      </c>
      <c r="D1237" s="2" t="s">
        <v>1791</v>
      </c>
      <c r="E1237" s="2" t="s">
        <v>1791</v>
      </c>
      <c r="F1237" s="2" t="s">
        <v>1792</v>
      </c>
      <c r="G1237" s="23" t="s">
        <v>16025</v>
      </c>
      <c r="H1237" s="2" t="s">
        <v>61</v>
      </c>
      <c r="I1237" s="2" t="s">
        <v>61</v>
      </c>
      <c r="J1237" s="2" t="s">
        <v>61</v>
      </c>
      <c r="K1237" s="2" t="s">
        <v>61</v>
      </c>
      <c r="L1237" s="43" t="s">
        <v>17088</v>
      </c>
      <c r="M1237" s="2" t="s">
        <v>133</v>
      </c>
      <c r="N1237" s="39">
        <v>24.304815699999999</v>
      </c>
      <c r="O1237" s="39">
        <v>54.560070000000003</v>
      </c>
      <c r="P1237" s="2" t="s">
        <v>64</v>
      </c>
      <c r="Q1237" s="2" t="s">
        <v>65</v>
      </c>
      <c r="R1237" s="43" t="s">
        <v>16802</v>
      </c>
      <c r="S1237" s="41" t="s">
        <v>4932</v>
      </c>
      <c r="T1237" s="41" t="s">
        <v>18462</v>
      </c>
      <c r="U1237" s="2" t="s">
        <v>6245</v>
      </c>
      <c r="V1237" s="2" t="s">
        <v>360</v>
      </c>
      <c r="W1237" s="41" t="s">
        <v>17588</v>
      </c>
      <c r="X1237" s="2" t="s">
        <v>68</v>
      </c>
      <c r="Y1237" s="2" t="s">
        <v>76</v>
      </c>
      <c r="Z1237" s="2"/>
      <c r="AA1237" s="2" t="s">
        <v>16241</v>
      </c>
      <c r="AB1237" s="2" t="s">
        <v>77</v>
      </c>
      <c r="AC1237" s="2" t="s">
        <v>18269</v>
      </c>
      <c r="AD1237" s="2">
        <v>2044801</v>
      </c>
      <c r="AE1237" s="2">
        <v>28</v>
      </c>
      <c r="AF1237" s="2"/>
      <c r="AG1237" s="2"/>
      <c r="AH1237" s="2" t="s">
        <v>18271</v>
      </c>
      <c r="AI1237" s="2">
        <v>3</v>
      </c>
      <c r="AJ1237" s="2">
        <v>3</v>
      </c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 t="s">
        <v>78</v>
      </c>
      <c r="CE1237" s="2" t="s">
        <v>1793</v>
      </c>
      <c r="CF1237" s="2" t="s">
        <v>15683</v>
      </c>
      <c r="CG1237" s="2" t="s">
        <v>253</v>
      </c>
      <c r="CH1237" s="2" t="s">
        <v>15706</v>
      </c>
      <c r="CI1237" s="49"/>
    </row>
    <row r="1238" spans="1:87" x14ac:dyDescent="0.2">
      <c r="A1238" s="2" t="s">
        <v>1794</v>
      </c>
      <c r="B1238" s="2" t="s">
        <v>24279</v>
      </c>
      <c r="C1238" s="2" t="s">
        <v>59</v>
      </c>
      <c r="D1238" s="2" t="s">
        <v>1794</v>
      </c>
      <c r="E1238" s="2" t="s">
        <v>1794</v>
      </c>
      <c r="F1238" s="2" t="s">
        <v>1795</v>
      </c>
      <c r="G1238" s="23" t="s">
        <v>1796</v>
      </c>
      <c r="H1238" s="2" t="s">
        <v>61</v>
      </c>
      <c r="I1238" s="2" t="s">
        <v>61</v>
      </c>
      <c r="J1238" s="2" t="s">
        <v>61</v>
      </c>
      <c r="K1238" s="2" t="s">
        <v>61</v>
      </c>
      <c r="L1238" s="46">
        <v>40441</v>
      </c>
      <c r="M1238" s="2" t="s">
        <v>133</v>
      </c>
      <c r="N1238" s="39">
        <v>24.280605000000001</v>
      </c>
      <c r="O1238" s="39">
        <v>54.573157999999999</v>
      </c>
      <c r="P1238" s="2" t="s">
        <v>64</v>
      </c>
      <c r="Q1238" s="2" t="s">
        <v>65</v>
      </c>
      <c r="R1238" s="43" t="s">
        <v>16802</v>
      </c>
      <c r="S1238" s="41" t="s">
        <v>4932</v>
      </c>
      <c r="T1238" s="41" t="s">
        <v>18462</v>
      </c>
      <c r="U1238" s="2" t="s">
        <v>6245</v>
      </c>
      <c r="V1238" s="2" t="s">
        <v>360</v>
      </c>
      <c r="W1238" s="41" t="s">
        <v>17588</v>
      </c>
      <c r="X1238" s="2" t="s">
        <v>68</v>
      </c>
      <c r="Y1238" s="2" t="s">
        <v>102</v>
      </c>
      <c r="Z1238" s="2"/>
      <c r="AA1238" s="2" t="s">
        <v>16241</v>
      </c>
      <c r="AB1238" s="2" t="s">
        <v>103</v>
      </c>
      <c r="AC1238" s="2" t="s">
        <v>18268</v>
      </c>
      <c r="AD1238" s="2">
        <v>2044400</v>
      </c>
      <c r="AE1238" s="2">
        <v>35</v>
      </c>
      <c r="AF1238" s="2"/>
      <c r="AG1238" s="2"/>
      <c r="AH1238" s="2" t="s">
        <v>18270</v>
      </c>
      <c r="AI1238" s="2">
        <v>3</v>
      </c>
      <c r="AJ1238" s="2">
        <v>3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 t="s">
        <v>78</v>
      </c>
      <c r="CE1238" s="2" t="s">
        <v>1797</v>
      </c>
      <c r="CF1238" s="2" t="s">
        <v>15680</v>
      </c>
      <c r="CG1238" s="2" t="s">
        <v>253</v>
      </c>
      <c r="CH1238" s="2" t="s">
        <v>15706</v>
      </c>
      <c r="CI1238" s="49"/>
    </row>
    <row r="1239" spans="1:87" x14ac:dyDescent="0.2">
      <c r="A1239" s="2" t="s">
        <v>1798</v>
      </c>
      <c r="B1239" s="2" t="s">
        <v>24280</v>
      </c>
      <c r="C1239" s="2" t="s">
        <v>59</v>
      </c>
      <c r="D1239" s="2" t="s">
        <v>1798</v>
      </c>
      <c r="E1239" s="2" t="s">
        <v>1798</v>
      </c>
      <c r="F1239" s="2" t="s">
        <v>1799</v>
      </c>
      <c r="G1239" s="23" t="s">
        <v>1800</v>
      </c>
      <c r="H1239" s="2" t="s">
        <v>61</v>
      </c>
      <c r="I1239" s="2" t="s">
        <v>61</v>
      </c>
      <c r="J1239" s="2" t="s">
        <v>61</v>
      </c>
      <c r="K1239" s="2" t="s">
        <v>61</v>
      </c>
      <c r="L1239" s="46">
        <v>40461</v>
      </c>
      <c r="M1239" s="2" t="s">
        <v>133</v>
      </c>
      <c r="N1239" s="39">
        <v>24.536200000000001</v>
      </c>
      <c r="O1239" s="39">
        <v>54.690600000000003</v>
      </c>
      <c r="P1239" s="2" t="s">
        <v>64</v>
      </c>
      <c r="Q1239" s="2" t="s">
        <v>65</v>
      </c>
      <c r="R1239" s="43" t="s">
        <v>16802</v>
      </c>
      <c r="S1239" s="41" t="s">
        <v>4932</v>
      </c>
      <c r="T1239" s="41" t="s">
        <v>18462</v>
      </c>
      <c r="U1239" s="2" t="s">
        <v>6245</v>
      </c>
      <c r="V1239" s="2" t="s">
        <v>360</v>
      </c>
      <c r="W1239" s="41" t="s">
        <v>17588</v>
      </c>
      <c r="X1239" s="2" t="s">
        <v>68</v>
      </c>
      <c r="Y1239" s="2" t="s">
        <v>102</v>
      </c>
      <c r="Z1239" s="2" t="s">
        <v>20</v>
      </c>
      <c r="AA1239" s="2" t="s">
        <v>16241</v>
      </c>
      <c r="AB1239" s="2" t="s">
        <v>103</v>
      </c>
      <c r="AC1239" s="2" t="s">
        <v>18269</v>
      </c>
      <c r="AD1239" s="2">
        <v>2047000</v>
      </c>
      <c r="AE1239" s="2">
        <v>35</v>
      </c>
      <c r="AF1239" s="2"/>
      <c r="AG1239" s="2"/>
      <c r="AH1239" s="2" t="s">
        <v>18271</v>
      </c>
      <c r="AI1239" s="2">
        <v>3</v>
      </c>
      <c r="AJ1239" s="2">
        <v>3</v>
      </c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 t="s">
        <v>78</v>
      </c>
      <c r="CE1239" s="2" t="s">
        <v>1801</v>
      </c>
      <c r="CF1239" s="2" t="s">
        <v>15680</v>
      </c>
      <c r="CG1239" s="2" t="s">
        <v>253</v>
      </c>
      <c r="CH1239" s="2" t="s">
        <v>15706</v>
      </c>
      <c r="CI1239" s="49"/>
    </row>
    <row r="1240" spans="1:87" x14ac:dyDescent="0.2">
      <c r="A1240" s="2" t="s">
        <v>1802</v>
      </c>
      <c r="B1240" s="2" t="s">
        <v>24281</v>
      </c>
      <c r="C1240" s="2" t="s">
        <v>59</v>
      </c>
      <c r="D1240" s="2" t="s">
        <v>1802</v>
      </c>
      <c r="E1240" s="2" t="s">
        <v>1802</v>
      </c>
      <c r="F1240" s="2" t="s">
        <v>1803</v>
      </c>
      <c r="G1240" s="23" t="s">
        <v>17566</v>
      </c>
      <c r="H1240" s="2" t="s">
        <v>61</v>
      </c>
      <c r="I1240" s="2" t="s">
        <v>61</v>
      </c>
      <c r="J1240" s="2" t="s">
        <v>61</v>
      </c>
      <c r="K1240" s="2" t="s">
        <v>61</v>
      </c>
      <c r="L1240" s="46">
        <v>40463</v>
      </c>
      <c r="M1240" s="2" t="s">
        <v>133</v>
      </c>
      <c r="N1240" s="2">
        <v>24.435953000000001</v>
      </c>
      <c r="O1240" s="2">
        <v>54.833536000000002</v>
      </c>
      <c r="P1240" s="2" t="s">
        <v>64</v>
      </c>
      <c r="Q1240" s="2" t="s">
        <v>65</v>
      </c>
      <c r="R1240" s="43" t="s">
        <v>16802</v>
      </c>
      <c r="S1240" s="41" t="s">
        <v>4932</v>
      </c>
      <c r="T1240" s="41" t="s">
        <v>18462</v>
      </c>
      <c r="U1240" s="2" t="s">
        <v>6245</v>
      </c>
      <c r="V1240" s="2" t="s">
        <v>360</v>
      </c>
      <c r="W1240" s="41" t="s">
        <v>17588</v>
      </c>
      <c r="X1240" s="2" t="s">
        <v>68</v>
      </c>
      <c r="Y1240" s="2" t="s">
        <v>76</v>
      </c>
      <c r="Z1240" s="2"/>
      <c r="AA1240" s="2" t="s">
        <v>16241</v>
      </c>
      <c r="AB1240" s="2" t="s">
        <v>77</v>
      </c>
      <c r="AC1240" s="2" t="s">
        <v>18269</v>
      </c>
      <c r="AD1240" s="2">
        <v>2043200</v>
      </c>
      <c r="AE1240" s="2">
        <v>35</v>
      </c>
      <c r="AF1240" s="2"/>
      <c r="AG1240" s="2"/>
      <c r="AH1240" s="2" t="s">
        <v>18271</v>
      </c>
      <c r="AI1240" s="2">
        <v>4</v>
      </c>
      <c r="AJ1240" s="2">
        <v>3</v>
      </c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 t="s">
        <v>78</v>
      </c>
      <c r="CE1240" s="2" t="s">
        <v>19415</v>
      </c>
      <c r="CF1240" s="2" t="s">
        <v>15680</v>
      </c>
      <c r="CG1240" s="2" t="s">
        <v>253</v>
      </c>
      <c r="CH1240" s="2" t="s">
        <v>15706</v>
      </c>
      <c r="CI1240" s="49"/>
    </row>
    <row r="1241" spans="1:87" x14ac:dyDescent="0.2">
      <c r="A1241" s="2" t="s">
        <v>1804</v>
      </c>
      <c r="B1241" s="2" t="s">
        <v>24282</v>
      </c>
      <c r="C1241" s="2" t="s">
        <v>59</v>
      </c>
      <c r="D1241" s="2" t="s">
        <v>1804</v>
      </c>
      <c r="E1241" s="2" t="s">
        <v>1804</v>
      </c>
      <c r="F1241" s="2" t="s">
        <v>1805</v>
      </c>
      <c r="G1241" s="23"/>
      <c r="H1241" s="2" t="s">
        <v>61</v>
      </c>
      <c r="I1241" s="2" t="s">
        <v>61</v>
      </c>
      <c r="J1241" s="2" t="s">
        <v>61</v>
      </c>
      <c r="K1241" s="2"/>
      <c r="L1241" s="46">
        <v>40465</v>
      </c>
      <c r="M1241" s="2" t="s">
        <v>133</v>
      </c>
      <c r="N1241" s="39">
        <v>24.436900000000001</v>
      </c>
      <c r="O1241" s="39">
        <v>54.904800000000002</v>
      </c>
      <c r="P1241" s="2" t="s">
        <v>64</v>
      </c>
      <c r="Q1241" s="2" t="s">
        <v>65</v>
      </c>
      <c r="R1241" s="43" t="s">
        <v>16802</v>
      </c>
      <c r="S1241" s="41" t="s">
        <v>4932</v>
      </c>
      <c r="T1241" s="41" t="s">
        <v>18462</v>
      </c>
      <c r="U1241" s="2" t="s">
        <v>6245</v>
      </c>
      <c r="V1241" s="2" t="s">
        <v>360</v>
      </c>
      <c r="W1241" s="41" t="s">
        <v>67</v>
      </c>
      <c r="X1241" s="2" t="s">
        <v>68</v>
      </c>
      <c r="Y1241" s="2" t="s">
        <v>69</v>
      </c>
      <c r="Z1241" s="2"/>
      <c r="AA1241" s="2" t="s">
        <v>16241</v>
      </c>
      <c r="AB1241" s="2" t="s">
        <v>70</v>
      </c>
      <c r="AC1241" s="2"/>
      <c r="AD1241" s="2">
        <v>2042900</v>
      </c>
      <c r="AE1241" s="2">
        <v>50</v>
      </c>
      <c r="AF1241" s="2"/>
      <c r="AG1241" s="2"/>
      <c r="AH1241" s="2"/>
      <c r="AI1241" s="2">
        <v>3</v>
      </c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 t="s">
        <v>78</v>
      </c>
      <c r="CE1241" s="2" t="s">
        <v>1806</v>
      </c>
      <c r="CF1241" s="2" t="s">
        <v>15686</v>
      </c>
      <c r="CG1241" s="2" t="s">
        <v>17387</v>
      </c>
      <c r="CH1241" s="2" t="s">
        <v>15706</v>
      </c>
      <c r="CI1241" s="49"/>
    </row>
    <row r="1242" spans="1:87" x14ac:dyDescent="0.2">
      <c r="A1242" s="2" t="s">
        <v>1748</v>
      </c>
      <c r="B1242" s="2" t="s">
        <v>24283</v>
      </c>
      <c r="C1242" s="2" t="s">
        <v>59</v>
      </c>
      <c r="D1242" s="2" t="s">
        <v>1748</v>
      </c>
      <c r="E1242" s="2" t="s">
        <v>1748</v>
      </c>
      <c r="F1242" s="2" t="s">
        <v>1749</v>
      </c>
      <c r="G1242" s="23" t="s">
        <v>1750</v>
      </c>
      <c r="H1242" s="2" t="s">
        <v>61</v>
      </c>
      <c r="I1242" s="2" t="s">
        <v>61</v>
      </c>
      <c r="J1242" s="2" t="s">
        <v>61</v>
      </c>
      <c r="K1242" s="2" t="s">
        <v>61</v>
      </c>
      <c r="L1242" s="43" t="s">
        <v>17088</v>
      </c>
      <c r="M1242" s="2" t="s">
        <v>133</v>
      </c>
      <c r="N1242" s="2">
        <v>24.353373999999999</v>
      </c>
      <c r="O1242" s="2">
        <v>54.473477000000003</v>
      </c>
      <c r="P1242" s="2" t="s">
        <v>64</v>
      </c>
      <c r="Q1242" s="2" t="s">
        <v>65</v>
      </c>
      <c r="R1242" s="43" t="s">
        <v>18854</v>
      </c>
      <c r="S1242" s="41" t="s">
        <v>1554</v>
      </c>
      <c r="T1242" s="41" t="s">
        <v>18460</v>
      </c>
      <c r="U1242" s="2" t="s">
        <v>16801</v>
      </c>
      <c r="V1242" s="2" t="s">
        <v>134</v>
      </c>
      <c r="W1242" s="41" t="s">
        <v>17588</v>
      </c>
      <c r="X1242" s="2" t="s">
        <v>68</v>
      </c>
      <c r="Y1242" s="2" t="s">
        <v>102</v>
      </c>
      <c r="Z1242" s="2" t="s">
        <v>20</v>
      </c>
      <c r="AA1242" s="2" t="s">
        <v>16241</v>
      </c>
      <c r="AB1242" s="2" t="s">
        <v>103</v>
      </c>
      <c r="AC1242" s="2" t="s">
        <v>18269</v>
      </c>
      <c r="AD1242" s="2">
        <v>2600200</v>
      </c>
      <c r="AE1242" s="2">
        <v>22</v>
      </c>
      <c r="AF1242" s="2"/>
      <c r="AG1242" s="2"/>
      <c r="AH1242" s="2" t="s">
        <v>18271</v>
      </c>
      <c r="AI1242" s="2">
        <v>3</v>
      </c>
      <c r="AJ1242" s="2">
        <v>3</v>
      </c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 t="s">
        <v>78</v>
      </c>
      <c r="CE1242" s="2" t="s">
        <v>19416</v>
      </c>
      <c r="CF1242" s="2" t="s">
        <v>15690</v>
      </c>
      <c r="CG1242" s="2" t="e">
        <v>#N/A</v>
      </c>
      <c r="CH1242" s="2" t="s">
        <v>15705</v>
      </c>
      <c r="CI1242" s="49"/>
    </row>
    <row r="1243" spans="1:87" x14ac:dyDescent="0.2">
      <c r="A1243" s="2" t="s">
        <v>1755</v>
      </c>
      <c r="B1243" s="2" t="s">
        <v>24284</v>
      </c>
      <c r="C1243" s="2" t="s">
        <v>59</v>
      </c>
      <c r="D1243" s="2" t="s">
        <v>1755</v>
      </c>
      <c r="E1243" s="2" t="s">
        <v>1755</v>
      </c>
      <c r="F1243" s="2" t="s">
        <v>1756</v>
      </c>
      <c r="G1243" s="23" t="s">
        <v>1757</v>
      </c>
      <c r="H1243" s="2" t="s">
        <v>61</v>
      </c>
      <c r="I1243" s="2" t="s">
        <v>61</v>
      </c>
      <c r="J1243" s="2" t="s">
        <v>61</v>
      </c>
      <c r="K1243" s="2" t="s">
        <v>61</v>
      </c>
      <c r="L1243" s="46">
        <v>41116</v>
      </c>
      <c r="M1243" s="2" t="s">
        <v>133</v>
      </c>
      <c r="N1243" s="39">
        <v>24.322586999999999</v>
      </c>
      <c r="O1243" s="39">
        <v>54.524872000000002</v>
      </c>
      <c r="P1243" s="2" t="s">
        <v>64</v>
      </c>
      <c r="Q1243" s="2" t="s">
        <v>65</v>
      </c>
      <c r="R1243" s="43" t="s">
        <v>18854</v>
      </c>
      <c r="S1243" s="41" t="s">
        <v>1554</v>
      </c>
      <c r="T1243" s="41" t="s">
        <v>18460</v>
      </c>
      <c r="U1243" s="2" t="s">
        <v>16803</v>
      </c>
      <c r="V1243" s="2" t="s">
        <v>253</v>
      </c>
      <c r="W1243" s="41" t="s">
        <v>17588</v>
      </c>
      <c r="X1243" s="2" t="s">
        <v>68</v>
      </c>
      <c r="Y1243" s="2" t="s">
        <v>102</v>
      </c>
      <c r="Z1243" s="2" t="s">
        <v>20</v>
      </c>
      <c r="AA1243" s="2" t="s">
        <v>16241</v>
      </c>
      <c r="AB1243" s="2" t="s">
        <v>103</v>
      </c>
      <c r="AC1243" s="2" t="s">
        <v>18268</v>
      </c>
      <c r="AD1243" s="2">
        <v>2600000</v>
      </c>
      <c r="AE1243" s="2">
        <v>29</v>
      </c>
      <c r="AF1243" s="2"/>
      <c r="AG1243" s="2"/>
      <c r="AH1243" s="2" t="s">
        <v>18270</v>
      </c>
      <c r="AI1243" s="2">
        <v>3</v>
      </c>
      <c r="AJ1243" s="2">
        <v>3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 t="s">
        <v>78</v>
      </c>
      <c r="CE1243" s="2" t="s">
        <v>1758</v>
      </c>
      <c r="CF1243" s="2" t="s">
        <v>15683</v>
      </c>
      <c r="CG1243" s="2" t="e">
        <v>#N/A</v>
      </c>
      <c r="CH1243" s="2" t="s">
        <v>15705</v>
      </c>
      <c r="CI1243" s="49"/>
    </row>
    <row r="1244" spans="1:87" x14ac:dyDescent="0.2">
      <c r="A1244" s="2" t="s">
        <v>1813</v>
      </c>
      <c r="B1244" s="2" t="s">
        <v>24285</v>
      </c>
      <c r="C1244" s="2" t="s">
        <v>59</v>
      </c>
      <c r="D1244" s="2" t="s">
        <v>1813</v>
      </c>
      <c r="E1244" s="2" t="s">
        <v>1813</v>
      </c>
      <c r="F1244" s="2" t="s">
        <v>1814</v>
      </c>
      <c r="G1244" s="23"/>
      <c r="H1244" s="2" t="s">
        <v>61</v>
      </c>
      <c r="I1244" s="2" t="s">
        <v>61</v>
      </c>
      <c r="J1244" s="2" t="s">
        <v>61</v>
      </c>
      <c r="K1244" s="2"/>
      <c r="L1244" s="46">
        <v>41225</v>
      </c>
      <c r="M1244" s="2" t="s">
        <v>133</v>
      </c>
      <c r="N1244" s="39">
        <v>24.261001</v>
      </c>
      <c r="O1244" s="39">
        <v>54.546900000000001</v>
      </c>
      <c r="P1244" s="2" t="s">
        <v>64</v>
      </c>
      <c r="Q1244" s="2" t="s">
        <v>65</v>
      </c>
      <c r="R1244" s="43" t="s">
        <v>16802</v>
      </c>
      <c r="S1244" s="41" t="s">
        <v>4932</v>
      </c>
      <c r="T1244" s="41" t="s">
        <v>18462</v>
      </c>
      <c r="U1244" s="2" t="s">
        <v>6245</v>
      </c>
      <c r="V1244" s="2" t="s">
        <v>360</v>
      </c>
      <c r="W1244" s="41" t="s">
        <v>67</v>
      </c>
      <c r="X1244" s="2" t="s">
        <v>68</v>
      </c>
      <c r="Y1244" s="2" t="s">
        <v>76</v>
      </c>
      <c r="Z1244" s="2"/>
      <c r="AA1244" s="2" t="s">
        <v>16241</v>
      </c>
      <c r="AB1244" s="2" t="s">
        <v>77</v>
      </c>
      <c r="AC1244" s="2"/>
      <c r="AD1244" s="2">
        <v>2042200</v>
      </c>
      <c r="AE1244" s="2">
        <v>35</v>
      </c>
      <c r="AF1244" s="2"/>
      <c r="AG1244" s="2"/>
      <c r="AH1244" s="2"/>
      <c r="AI1244" s="2">
        <v>3</v>
      </c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 t="s">
        <v>71</v>
      </c>
      <c r="CE1244" s="2">
        <v>0</v>
      </c>
      <c r="CF1244" s="2" t="s">
        <v>15680</v>
      </c>
      <c r="CG1244" s="2" t="s">
        <v>17387</v>
      </c>
      <c r="CH1244" s="2" t="s">
        <v>15706</v>
      </c>
      <c r="CI1244" s="49"/>
    </row>
    <row r="1245" spans="1:87" x14ac:dyDescent="0.2">
      <c r="A1245" s="2" t="s">
        <v>1763</v>
      </c>
      <c r="B1245" s="2" t="s">
        <v>24286</v>
      </c>
      <c r="C1245" s="2" t="s">
        <v>59</v>
      </c>
      <c r="D1245" s="2" t="s">
        <v>1763</v>
      </c>
      <c r="E1245" s="2" t="s">
        <v>1763</v>
      </c>
      <c r="F1245" s="2" t="s">
        <v>1764</v>
      </c>
      <c r="G1245" s="23" t="s">
        <v>1765</v>
      </c>
      <c r="H1245" s="2" t="s">
        <v>61</v>
      </c>
      <c r="I1245" s="2" t="s">
        <v>61</v>
      </c>
      <c r="J1245" s="2" t="s">
        <v>61</v>
      </c>
      <c r="K1245" s="2" t="s">
        <v>61</v>
      </c>
      <c r="L1245" s="43" t="s">
        <v>17088</v>
      </c>
      <c r="M1245" s="2" t="s">
        <v>133</v>
      </c>
      <c r="N1245" s="39">
        <v>24.334931999999998</v>
      </c>
      <c r="O1245" s="39">
        <v>54.474097999999998</v>
      </c>
      <c r="P1245" s="2" t="s">
        <v>64</v>
      </c>
      <c r="Q1245" s="2" t="s">
        <v>65</v>
      </c>
      <c r="R1245" s="43" t="s">
        <v>18854</v>
      </c>
      <c r="S1245" s="41" t="s">
        <v>1554</v>
      </c>
      <c r="T1245" s="41" t="s">
        <v>18460</v>
      </c>
      <c r="U1245" s="2" t="s">
        <v>16801</v>
      </c>
      <c r="V1245" s="2" t="s">
        <v>253</v>
      </c>
      <c r="W1245" s="41" t="s">
        <v>17588</v>
      </c>
      <c r="X1245" s="2" t="s">
        <v>68</v>
      </c>
      <c r="Y1245" s="2" t="s">
        <v>76</v>
      </c>
      <c r="Z1245" s="2"/>
      <c r="AA1245" s="2" t="s">
        <v>16241</v>
      </c>
      <c r="AB1245" s="2" t="s">
        <v>77</v>
      </c>
      <c r="AC1245" s="2" t="s">
        <v>18268</v>
      </c>
      <c r="AD1245" s="2">
        <v>2600000</v>
      </c>
      <c r="AE1245" s="2">
        <v>25</v>
      </c>
      <c r="AF1245" s="2"/>
      <c r="AG1245" s="2"/>
      <c r="AH1245" s="2" t="s">
        <v>18270</v>
      </c>
      <c r="AI1245" s="2">
        <v>6</v>
      </c>
      <c r="AJ1245" s="2">
        <v>3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 t="s">
        <v>78</v>
      </c>
      <c r="CE1245" s="2" t="s">
        <v>1766</v>
      </c>
      <c r="CF1245" s="2" t="s">
        <v>15690</v>
      </c>
      <c r="CG1245" s="2" t="e">
        <v>#N/A</v>
      </c>
      <c r="CH1245" s="2" t="s">
        <v>15705</v>
      </c>
      <c r="CI1245" s="49"/>
    </row>
    <row r="1246" spans="1:87" x14ac:dyDescent="0.2">
      <c r="A1246" s="2" t="s">
        <v>1819</v>
      </c>
      <c r="B1246" s="2" t="s">
        <v>24287</v>
      </c>
      <c r="C1246" s="2" t="s">
        <v>59</v>
      </c>
      <c r="D1246" s="2" t="s">
        <v>1819</v>
      </c>
      <c r="E1246" s="2" t="s">
        <v>1819</v>
      </c>
      <c r="F1246" s="2" t="s">
        <v>1820</v>
      </c>
      <c r="G1246" s="23"/>
      <c r="H1246" s="2" t="s">
        <v>61</v>
      </c>
      <c r="I1246" s="2" t="s">
        <v>61</v>
      </c>
      <c r="J1246" s="2" t="s">
        <v>61</v>
      </c>
      <c r="K1246" s="2"/>
      <c r="L1246" s="43" t="s">
        <v>17088</v>
      </c>
      <c r="M1246" s="2" t="s">
        <v>133</v>
      </c>
      <c r="N1246" s="39">
        <v>24.496117000000002</v>
      </c>
      <c r="O1246" s="39">
        <v>54.408628</v>
      </c>
      <c r="P1246" s="2" t="s">
        <v>64</v>
      </c>
      <c r="Q1246" s="2" t="s">
        <v>65</v>
      </c>
      <c r="R1246" s="43" t="s">
        <v>18854</v>
      </c>
      <c r="S1246" s="41" t="s">
        <v>272</v>
      </c>
      <c r="T1246" s="41" t="s">
        <v>18461</v>
      </c>
      <c r="U1246" s="2" t="s">
        <v>16801</v>
      </c>
      <c r="V1246" s="2" t="s">
        <v>272</v>
      </c>
      <c r="W1246" s="41" t="s">
        <v>67</v>
      </c>
      <c r="X1246" s="2" t="s">
        <v>68</v>
      </c>
      <c r="Y1246" s="2" t="s">
        <v>69</v>
      </c>
      <c r="Z1246" s="2"/>
      <c r="AA1246" s="2" t="s">
        <v>16238</v>
      </c>
      <c r="AB1246" s="2" t="s">
        <v>145</v>
      </c>
      <c r="AC1246" s="2"/>
      <c r="AD1246" s="2">
        <v>2045700</v>
      </c>
      <c r="AE1246" s="2">
        <v>16</v>
      </c>
      <c r="AF1246" s="2"/>
      <c r="AG1246" s="2"/>
      <c r="AH1246" s="2"/>
      <c r="AI1246" s="2">
        <v>3</v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 t="s">
        <v>71</v>
      </c>
      <c r="CE1246" s="2">
        <v>0</v>
      </c>
      <c r="CF1246" s="2" t="s">
        <v>15684</v>
      </c>
      <c r="CG1246" s="2" t="e">
        <v>#N/A</v>
      </c>
      <c r="CH1246" s="2" t="s">
        <v>272</v>
      </c>
      <c r="CI1246" s="49"/>
    </row>
    <row r="1247" spans="1:87" x14ac:dyDescent="0.2">
      <c r="A1247" s="2" t="s">
        <v>1807</v>
      </c>
      <c r="B1247" s="2" t="s">
        <v>24288</v>
      </c>
      <c r="C1247" s="2" t="s">
        <v>59</v>
      </c>
      <c r="D1247" s="2"/>
      <c r="E1247" s="2" t="s">
        <v>1807</v>
      </c>
      <c r="F1247" s="2" t="s">
        <v>1808</v>
      </c>
      <c r="G1247" s="23" t="s">
        <v>16563</v>
      </c>
      <c r="H1247" s="2"/>
      <c r="I1247" s="2" t="s">
        <v>61</v>
      </c>
      <c r="J1247" s="2" t="s">
        <v>61</v>
      </c>
      <c r="K1247" s="2" t="s">
        <v>61</v>
      </c>
      <c r="L1247" s="46">
        <v>42352</v>
      </c>
      <c r="M1247" s="2" t="s">
        <v>133</v>
      </c>
      <c r="N1247" s="39">
        <v>24.431550000000001</v>
      </c>
      <c r="O1247" s="39">
        <v>54.97692</v>
      </c>
      <c r="P1247" s="2" t="s">
        <v>64</v>
      </c>
      <c r="Q1247" s="2" t="s">
        <v>65</v>
      </c>
      <c r="R1247" s="43" t="s">
        <v>18854</v>
      </c>
      <c r="S1247" s="41" t="s">
        <v>1554</v>
      </c>
      <c r="T1247" s="41" t="s">
        <v>18460</v>
      </c>
      <c r="U1247" s="2" t="s">
        <v>16801</v>
      </c>
      <c r="V1247" s="2" t="s">
        <v>528</v>
      </c>
      <c r="W1247" s="41" t="s">
        <v>17589</v>
      </c>
      <c r="X1247" s="2" t="s">
        <v>315</v>
      </c>
      <c r="Y1247" s="2" t="s">
        <v>76</v>
      </c>
      <c r="Z1247" s="2"/>
      <c r="AA1247" s="2" t="s">
        <v>16241</v>
      </c>
      <c r="AB1247" s="2" t="s">
        <v>77</v>
      </c>
      <c r="AC1247" s="2" t="s">
        <v>18269</v>
      </c>
      <c r="AD1247" s="2">
        <v>2043200</v>
      </c>
      <c r="AE1247" s="2">
        <v>58</v>
      </c>
      <c r="AF1247" s="2"/>
      <c r="AG1247" s="2"/>
      <c r="AH1247" s="2" t="s">
        <v>18271</v>
      </c>
      <c r="AI1247" s="2">
        <v>3</v>
      </c>
      <c r="AJ1247" s="2">
        <v>3</v>
      </c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 t="s">
        <v>78</v>
      </c>
      <c r="CE1247" s="2" t="s">
        <v>1809</v>
      </c>
      <c r="CF1247" s="2" t="s">
        <v>15686</v>
      </c>
      <c r="CG1247" s="2" t="e">
        <v>#N/A</v>
      </c>
      <c r="CH1247" s="2" t="s">
        <v>15705</v>
      </c>
      <c r="CI1247" s="49"/>
    </row>
    <row r="1248" spans="1:87" x14ac:dyDescent="0.2">
      <c r="A1248" s="2" t="s">
        <v>1824</v>
      </c>
      <c r="B1248" s="2" t="s">
        <v>24289</v>
      </c>
      <c r="C1248" s="2" t="s">
        <v>59</v>
      </c>
      <c r="D1248" s="2" t="s">
        <v>1824</v>
      </c>
      <c r="E1248" s="2" t="s">
        <v>1824</v>
      </c>
      <c r="F1248" s="2" t="s">
        <v>1825</v>
      </c>
      <c r="G1248" s="23"/>
      <c r="H1248" s="2" t="s">
        <v>61</v>
      </c>
      <c r="I1248" s="2" t="s">
        <v>61</v>
      </c>
      <c r="J1248" s="2" t="s">
        <v>61</v>
      </c>
      <c r="K1248" s="2"/>
      <c r="L1248" s="43" t="s">
        <v>17088</v>
      </c>
      <c r="M1248" s="2" t="s">
        <v>133</v>
      </c>
      <c r="N1248" s="2">
        <v>24.230892999999998</v>
      </c>
      <c r="O1248" s="2">
        <v>54.761432999999997</v>
      </c>
      <c r="P1248" s="2" t="s">
        <v>64</v>
      </c>
      <c r="Q1248" s="2" t="s">
        <v>65</v>
      </c>
      <c r="R1248" s="43" t="s">
        <v>16802</v>
      </c>
      <c r="S1248" s="41" t="s">
        <v>4932</v>
      </c>
      <c r="T1248" s="41" t="s">
        <v>18462</v>
      </c>
      <c r="U1248" s="2" t="s">
        <v>6245</v>
      </c>
      <c r="V1248" s="2" t="s">
        <v>360</v>
      </c>
      <c r="W1248" s="41" t="s">
        <v>67</v>
      </c>
      <c r="X1248" s="2" t="s">
        <v>68</v>
      </c>
      <c r="Y1248" s="2" t="s">
        <v>76</v>
      </c>
      <c r="Z1248" s="2"/>
      <c r="AA1248" s="2" t="s">
        <v>16241</v>
      </c>
      <c r="AB1248" s="2" t="s">
        <v>77</v>
      </c>
      <c r="AC1248" s="2"/>
      <c r="AD1248" s="2">
        <v>2045400</v>
      </c>
      <c r="AE1248" s="2">
        <v>39</v>
      </c>
      <c r="AF1248" s="2"/>
      <c r="AG1248" s="2"/>
      <c r="AH1248" s="2"/>
      <c r="AI1248" s="2">
        <v>6</v>
      </c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 t="s">
        <v>78</v>
      </c>
      <c r="CE1248" s="2" t="s">
        <v>1826</v>
      </c>
      <c r="CF1248" s="2" t="s">
        <v>15680</v>
      </c>
      <c r="CG1248" s="2" t="s">
        <v>253</v>
      </c>
      <c r="CH1248" s="2" t="s">
        <v>15706</v>
      </c>
      <c r="CI1248" s="49"/>
    </row>
    <row r="1249" spans="1:87" x14ac:dyDescent="0.2">
      <c r="A1249" s="2" t="s">
        <v>1827</v>
      </c>
      <c r="B1249" s="2" t="s">
        <v>24290</v>
      </c>
      <c r="C1249" s="2" t="s">
        <v>59</v>
      </c>
      <c r="D1249" s="2" t="s">
        <v>1827</v>
      </c>
      <c r="E1249" s="2" t="s">
        <v>1827</v>
      </c>
      <c r="F1249" s="2" t="s">
        <v>1828</v>
      </c>
      <c r="G1249" s="23"/>
      <c r="H1249" s="2" t="s">
        <v>61</v>
      </c>
      <c r="I1249" s="2" t="s">
        <v>61</v>
      </c>
      <c r="J1249" s="2" t="s">
        <v>61</v>
      </c>
      <c r="K1249" s="2"/>
      <c r="L1249" s="43" t="s">
        <v>17088</v>
      </c>
      <c r="M1249" s="2" t="s">
        <v>133</v>
      </c>
      <c r="N1249" s="2">
        <v>24.101161999999999</v>
      </c>
      <c r="O1249" s="2">
        <v>54.973968999999997</v>
      </c>
      <c r="P1249" s="2" t="s">
        <v>64</v>
      </c>
      <c r="Q1249" s="2" t="s">
        <v>65</v>
      </c>
      <c r="R1249" s="43" t="s">
        <v>16802</v>
      </c>
      <c r="S1249" s="41" t="s">
        <v>4932</v>
      </c>
      <c r="T1249" s="41" t="s">
        <v>18462</v>
      </c>
      <c r="U1249" s="2" t="s">
        <v>6245</v>
      </c>
      <c r="V1249" s="2" t="s">
        <v>360</v>
      </c>
      <c r="W1249" s="41" t="s">
        <v>67</v>
      </c>
      <c r="X1249" s="2" t="s">
        <v>68</v>
      </c>
      <c r="Y1249" s="2" t="s">
        <v>76</v>
      </c>
      <c r="Z1249" s="2"/>
      <c r="AA1249" s="2" t="s">
        <v>16241</v>
      </c>
      <c r="AB1249" s="2" t="s">
        <v>77</v>
      </c>
      <c r="AC1249" s="2"/>
      <c r="AD1249" s="2">
        <v>2430100</v>
      </c>
      <c r="AE1249" s="2">
        <v>60</v>
      </c>
      <c r="AF1249" s="2"/>
      <c r="AG1249" s="2"/>
      <c r="AH1249" s="2"/>
      <c r="AI1249" s="2">
        <v>3</v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 t="s">
        <v>71</v>
      </c>
      <c r="CE1249" s="2">
        <v>0</v>
      </c>
      <c r="CF1249" s="2" t="s">
        <v>15692</v>
      </c>
      <c r="CG1249" s="2" t="s">
        <v>17387</v>
      </c>
      <c r="CH1249" s="2" t="s">
        <v>15706</v>
      </c>
      <c r="CI1249" s="49"/>
    </row>
    <row r="1250" spans="1:87" x14ac:dyDescent="0.2">
      <c r="A1250" s="2" t="s">
        <v>1829</v>
      </c>
      <c r="B1250" s="2" t="s">
        <v>24291</v>
      </c>
      <c r="C1250" s="2" t="s">
        <v>59</v>
      </c>
      <c r="D1250" s="2" t="s">
        <v>1829</v>
      </c>
      <c r="E1250" s="2" t="s">
        <v>1829</v>
      </c>
      <c r="F1250" s="2" t="s">
        <v>1830</v>
      </c>
      <c r="G1250" s="23"/>
      <c r="H1250" s="2" t="s">
        <v>61</v>
      </c>
      <c r="I1250" s="2" t="s">
        <v>61</v>
      </c>
      <c r="J1250" s="2" t="s">
        <v>61</v>
      </c>
      <c r="K1250" s="2"/>
      <c r="L1250" s="43" t="s">
        <v>17088</v>
      </c>
      <c r="M1250" s="2" t="s">
        <v>133</v>
      </c>
      <c r="N1250" s="2">
        <v>24.118652999999998</v>
      </c>
      <c r="O1250" s="2">
        <v>54.832706999999999</v>
      </c>
      <c r="P1250" s="2" t="s">
        <v>64</v>
      </c>
      <c r="Q1250" s="2" t="s">
        <v>65</v>
      </c>
      <c r="R1250" s="43" t="s">
        <v>16802</v>
      </c>
      <c r="S1250" s="41" t="s">
        <v>4932</v>
      </c>
      <c r="T1250" s="41" t="s">
        <v>18462</v>
      </c>
      <c r="U1250" s="2" t="s">
        <v>6245</v>
      </c>
      <c r="V1250" s="2" t="s">
        <v>360</v>
      </c>
      <c r="W1250" s="41" t="s">
        <v>67</v>
      </c>
      <c r="X1250" s="2" t="s">
        <v>68</v>
      </c>
      <c r="Y1250" s="2" t="s">
        <v>69</v>
      </c>
      <c r="Z1250" s="2"/>
      <c r="AA1250" s="2" t="s">
        <v>16241</v>
      </c>
      <c r="AB1250" s="2" t="s">
        <v>70</v>
      </c>
      <c r="AC1250" s="2"/>
      <c r="AD1250" s="2">
        <v>2430100</v>
      </c>
      <c r="AE1250" s="2">
        <v>60</v>
      </c>
      <c r="AF1250" s="2"/>
      <c r="AG1250" s="2"/>
      <c r="AH1250" s="2"/>
      <c r="AI1250" s="2">
        <v>3</v>
      </c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 t="s">
        <v>71</v>
      </c>
      <c r="CE1250" s="2">
        <v>0</v>
      </c>
      <c r="CF1250" s="2" t="s">
        <v>15692</v>
      </c>
      <c r="CG1250" s="2" t="s">
        <v>17387</v>
      </c>
      <c r="CH1250" s="2" t="s">
        <v>15706</v>
      </c>
      <c r="CI1250" s="49"/>
    </row>
    <row r="1251" spans="1:87" x14ac:dyDescent="0.2">
      <c r="A1251" s="2" t="s">
        <v>1810</v>
      </c>
      <c r="B1251" s="2" t="s">
        <v>24292</v>
      </c>
      <c r="C1251" s="2" t="s">
        <v>59</v>
      </c>
      <c r="D1251" s="2" t="s">
        <v>1810</v>
      </c>
      <c r="E1251" s="2" t="s">
        <v>1810</v>
      </c>
      <c r="F1251" s="2" t="s">
        <v>1811</v>
      </c>
      <c r="G1251" s="23" t="s">
        <v>16026</v>
      </c>
      <c r="H1251" s="2" t="s">
        <v>61</v>
      </c>
      <c r="I1251" s="2" t="s">
        <v>61</v>
      </c>
      <c r="J1251" s="2" t="s">
        <v>61</v>
      </c>
      <c r="K1251" s="2" t="s">
        <v>61</v>
      </c>
      <c r="L1251" s="43" t="s">
        <v>17088</v>
      </c>
      <c r="M1251" s="2" t="s">
        <v>133</v>
      </c>
      <c r="N1251" s="2">
        <v>24.189250000000001</v>
      </c>
      <c r="O1251" s="2">
        <v>54.651479999999999</v>
      </c>
      <c r="P1251" s="2" t="s">
        <v>64</v>
      </c>
      <c r="Q1251" s="2" t="s">
        <v>65</v>
      </c>
      <c r="R1251" s="43" t="s">
        <v>18854</v>
      </c>
      <c r="S1251" s="41" t="s">
        <v>1554</v>
      </c>
      <c r="T1251" s="41" t="s">
        <v>18460</v>
      </c>
      <c r="U1251" s="2" t="s">
        <v>16801</v>
      </c>
      <c r="V1251" s="2" t="s">
        <v>253</v>
      </c>
      <c r="W1251" s="41" t="s">
        <v>17588</v>
      </c>
      <c r="X1251" s="2" t="s">
        <v>68</v>
      </c>
      <c r="Y1251" s="2" t="s">
        <v>102</v>
      </c>
      <c r="Z1251" s="2" t="s">
        <v>20</v>
      </c>
      <c r="AA1251" s="2" t="s">
        <v>16241</v>
      </c>
      <c r="AB1251" s="2" t="s">
        <v>103</v>
      </c>
      <c r="AC1251" s="2" t="s">
        <v>18269</v>
      </c>
      <c r="AD1251" s="2">
        <v>2047502</v>
      </c>
      <c r="AE1251" s="2">
        <v>38.5</v>
      </c>
      <c r="AF1251" s="2"/>
      <c r="AG1251" s="2"/>
      <c r="AH1251" s="2" t="s">
        <v>18271</v>
      </c>
      <c r="AI1251" s="2">
        <v>3</v>
      </c>
      <c r="AJ1251" s="2">
        <v>3</v>
      </c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 t="s">
        <v>78</v>
      </c>
      <c r="CE1251" s="2" t="s">
        <v>1812</v>
      </c>
      <c r="CF1251" s="2" t="s">
        <v>15680</v>
      </c>
      <c r="CG1251" s="2" t="e">
        <v>#N/A</v>
      </c>
      <c r="CH1251" s="2" t="s">
        <v>15705</v>
      </c>
      <c r="CI1251" s="49"/>
    </row>
    <row r="1252" spans="1:87" x14ac:dyDescent="0.2">
      <c r="A1252" s="2" t="s">
        <v>1833</v>
      </c>
      <c r="B1252" s="2" t="s">
        <v>24293</v>
      </c>
      <c r="C1252" s="2" t="s">
        <v>59</v>
      </c>
      <c r="D1252" s="2" t="s">
        <v>1833</v>
      </c>
      <c r="E1252" s="2" t="s">
        <v>1833</v>
      </c>
      <c r="F1252" s="2" t="s">
        <v>1834</v>
      </c>
      <c r="G1252" s="23"/>
      <c r="H1252" s="2" t="s">
        <v>61</v>
      </c>
      <c r="I1252" s="2" t="s">
        <v>61</v>
      </c>
      <c r="J1252" s="2" t="s">
        <v>61</v>
      </c>
      <c r="K1252" s="2"/>
      <c r="L1252" s="43" t="s">
        <v>17088</v>
      </c>
      <c r="M1252" s="2" t="s">
        <v>133</v>
      </c>
      <c r="N1252" s="39">
        <v>24.027269</v>
      </c>
      <c r="O1252" s="39">
        <v>54.962341000000002</v>
      </c>
      <c r="P1252" s="2" t="s">
        <v>64</v>
      </c>
      <c r="Q1252" s="2" t="s">
        <v>65</v>
      </c>
      <c r="R1252" s="43" t="s">
        <v>16802</v>
      </c>
      <c r="S1252" s="41" t="s">
        <v>4932</v>
      </c>
      <c r="T1252" s="41" t="s">
        <v>18462</v>
      </c>
      <c r="U1252" s="2" t="s">
        <v>6245</v>
      </c>
      <c r="V1252" s="2" t="s">
        <v>360</v>
      </c>
      <c r="W1252" s="41" t="s">
        <v>67</v>
      </c>
      <c r="X1252" s="2" t="s">
        <v>68</v>
      </c>
      <c r="Y1252" s="2" t="s">
        <v>76</v>
      </c>
      <c r="Z1252" s="2"/>
      <c r="AA1252" s="2" t="s">
        <v>16241</v>
      </c>
      <c r="AB1252" s="2" t="s">
        <v>77</v>
      </c>
      <c r="AC1252" s="2"/>
      <c r="AD1252" s="2">
        <v>2430100</v>
      </c>
      <c r="AE1252" s="2">
        <v>60</v>
      </c>
      <c r="AF1252" s="2"/>
      <c r="AG1252" s="2"/>
      <c r="AH1252" s="2"/>
      <c r="AI1252" s="2">
        <v>3</v>
      </c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 t="s">
        <v>71</v>
      </c>
      <c r="CE1252" s="2">
        <v>0</v>
      </c>
      <c r="CF1252" s="2" t="s">
        <v>15692</v>
      </c>
      <c r="CG1252" s="2" t="s">
        <v>17387</v>
      </c>
      <c r="CH1252" s="2" t="s">
        <v>15706</v>
      </c>
      <c r="CI1252" s="49"/>
    </row>
    <row r="1253" spans="1:87" x14ac:dyDescent="0.2">
      <c r="A1253" s="2" t="s">
        <v>1835</v>
      </c>
      <c r="B1253" s="2" t="s">
        <v>24294</v>
      </c>
      <c r="C1253" s="2" t="s">
        <v>59</v>
      </c>
      <c r="D1253" s="2" t="s">
        <v>1835</v>
      </c>
      <c r="E1253" s="2" t="s">
        <v>1835</v>
      </c>
      <c r="F1253" s="2" t="s">
        <v>1836</v>
      </c>
      <c r="G1253" s="23" t="s">
        <v>1837</v>
      </c>
      <c r="H1253" s="2" t="s">
        <v>61</v>
      </c>
      <c r="I1253" s="2" t="s">
        <v>61</v>
      </c>
      <c r="J1253" s="2" t="s">
        <v>61</v>
      </c>
      <c r="K1253" s="2" t="s">
        <v>61</v>
      </c>
      <c r="L1253" s="43" t="s">
        <v>17088</v>
      </c>
      <c r="M1253" s="2" t="s">
        <v>133</v>
      </c>
      <c r="N1253" s="39">
        <v>24.435896</v>
      </c>
      <c r="O1253" s="39">
        <v>54.377094</v>
      </c>
      <c r="P1253" s="2" t="s">
        <v>64</v>
      </c>
      <c r="Q1253" s="2" t="s">
        <v>65</v>
      </c>
      <c r="R1253" s="43" t="s">
        <v>16802</v>
      </c>
      <c r="S1253" s="41" t="s">
        <v>4932</v>
      </c>
      <c r="T1253" s="41" t="s">
        <v>18462</v>
      </c>
      <c r="U1253" s="2" t="s">
        <v>6245</v>
      </c>
      <c r="V1253" s="2" t="s">
        <v>360</v>
      </c>
      <c r="W1253" s="41" t="s">
        <v>17588</v>
      </c>
      <c r="X1253" s="2" t="s">
        <v>68</v>
      </c>
      <c r="Y1253" s="2" t="s">
        <v>86</v>
      </c>
      <c r="Z1253" s="2"/>
      <c r="AA1253" s="2" t="s">
        <v>16241</v>
      </c>
      <c r="AB1253" s="2" t="s">
        <v>87</v>
      </c>
      <c r="AC1253" s="2" t="s">
        <v>18268</v>
      </c>
      <c r="AD1253" s="2">
        <v>2500700</v>
      </c>
      <c r="AE1253" s="2">
        <v>25</v>
      </c>
      <c r="AF1253" s="2"/>
      <c r="AG1253" s="2"/>
      <c r="AH1253" s="2" t="s">
        <v>18270</v>
      </c>
      <c r="AI1253" s="2">
        <v>3</v>
      </c>
      <c r="AJ1253" s="2">
        <v>3</v>
      </c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 t="s">
        <v>78</v>
      </c>
      <c r="CE1253" s="2" t="s">
        <v>19417</v>
      </c>
      <c r="CF1253" s="2" t="s">
        <v>15683</v>
      </c>
      <c r="CG1253" s="2" t="s">
        <v>253</v>
      </c>
      <c r="CH1253" s="2" t="s">
        <v>15706</v>
      </c>
      <c r="CI1253" s="49"/>
    </row>
    <row r="1254" spans="1:87" x14ac:dyDescent="0.2">
      <c r="A1254" s="2" t="s">
        <v>1815</v>
      </c>
      <c r="B1254" s="2" t="s">
        <v>24295</v>
      </c>
      <c r="C1254" s="2" t="s">
        <v>59</v>
      </c>
      <c r="D1254" s="2" t="s">
        <v>1815</v>
      </c>
      <c r="E1254" s="2" t="s">
        <v>1815</v>
      </c>
      <c r="F1254" s="2" t="s">
        <v>1816</v>
      </c>
      <c r="G1254" s="23" t="s">
        <v>1817</v>
      </c>
      <c r="H1254" s="2" t="s">
        <v>61</v>
      </c>
      <c r="I1254" s="2" t="s">
        <v>61</v>
      </c>
      <c r="J1254" s="2" t="s">
        <v>61</v>
      </c>
      <c r="K1254" s="2" t="s">
        <v>61</v>
      </c>
      <c r="L1254" s="46">
        <v>40535</v>
      </c>
      <c r="M1254" s="2" t="s">
        <v>133</v>
      </c>
      <c r="N1254" s="39">
        <v>24.484627</v>
      </c>
      <c r="O1254" s="39">
        <v>54.677026499999997</v>
      </c>
      <c r="P1254" s="2" t="s">
        <v>64</v>
      </c>
      <c r="Q1254" s="2" t="s">
        <v>65</v>
      </c>
      <c r="R1254" s="43" t="s">
        <v>18854</v>
      </c>
      <c r="S1254" s="41" t="s">
        <v>1554</v>
      </c>
      <c r="T1254" s="41" t="s">
        <v>18460</v>
      </c>
      <c r="U1254" s="2" t="s">
        <v>16801</v>
      </c>
      <c r="V1254" s="2" t="s">
        <v>253</v>
      </c>
      <c r="W1254" s="41" t="s">
        <v>17588</v>
      </c>
      <c r="X1254" s="2" t="s">
        <v>68</v>
      </c>
      <c r="Y1254" s="2" t="s">
        <v>69</v>
      </c>
      <c r="Z1254" s="2"/>
      <c r="AA1254" s="2" t="s">
        <v>16241</v>
      </c>
      <c r="AB1254" s="2" t="s">
        <v>145</v>
      </c>
      <c r="AC1254" s="2" t="s">
        <v>18269</v>
      </c>
      <c r="AD1254" s="2">
        <v>2044700</v>
      </c>
      <c r="AE1254" s="2">
        <v>40</v>
      </c>
      <c r="AF1254" s="2"/>
      <c r="AG1254" s="2"/>
      <c r="AH1254" s="2" t="s">
        <v>18271</v>
      </c>
      <c r="AI1254" s="2">
        <v>3</v>
      </c>
      <c r="AJ1254" s="2">
        <v>3</v>
      </c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 t="s">
        <v>78</v>
      </c>
      <c r="CE1254" s="2" t="s">
        <v>1818</v>
      </c>
      <c r="CF1254" s="2" t="s">
        <v>15680</v>
      </c>
      <c r="CG1254" s="2" t="e">
        <v>#N/A</v>
      </c>
      <c r="CH1254" s="2" t="s">
        <v>15705</v>
      </c>
      <c r="CI1254" s="49"/>
    </row>
    <row r="1255" spans="1:87" x14ac:dyDescent="0.2">
      <c r="A1255" s="2" t="s">
        <v>1821</v>
      </c>
      <c r="B1255" s="2" t="s">
        <v>24296</v>
      </c>
      <c r="C1255" s="2" t="s">
        <v>59</v>
      </c>
      <c r="D1255" s="2"/>
      <c r="E1255" s="2" t="s">
        <v>1821</v>
      </c>
      <c r="F1255" s="2" t="s">
        <v>1822</v>
      </c>
      <c r="G1255" s="23" t="s">
        <v>1823</v>
      </c>
      <c r="H1255" s="2"/>
      <c r="I1255" s="2" t="s">
        <v>61</v>
      </c>
      <c r="J1255" s="2" t="s">
        <v>61</v>
      </c>
      <c r="K1255" s="2" t="s">
        <v>61</v>
      </c>
      <c r="L1255" s="46">
        <v>43877</v>
      </c>
      <c r="M1255" s="2" t="s">
        <v>133</v>
      </c>
      <c r="N1255" s="2">
        <v>24.464462999999999</v>
      </c>
      <c r="O1255" s="2">
        <v>54.361718000000003</v>
      </c>
      <c r="P1255" s="2" t="s">
        <v>64</v>
      </c>
      <c r="Q1255" s="2" t="s">
        <v>65</v>
      </c>
      <c r="R1255" s="43" t="s">
        <v>18854</v>
      </c>
      <c r="S1255" s="41" t="s">
        <v>1554</v>
      </c>
      <c r="T1255" s="41" t="s">
        <v>18460</v>
      </c>
      <c r="U1255" s="2" t="s">
        <v>16801</v>
      </c>
      <c r="V1255" s="2" t="s">
        <v>134</v>
      </c>
      <c r="W1255" s="41" t="s">
        <v>17589</v>
      </c>
      <c r="X1255" s="2" t="s">
        <v>68</v>
      </c>
      <c r="Y1255" s="2" t="s">
        <v>102</v>
      </c>
      <c r="Z1255" s="2"/>
      <c r="AA1255" s="2" t="s">
        <v>16241</v>
      </c>
      <c r="AB1255" s="2" t="s">
        <v>103</v>
      </c>
      <c r="AC1255" s="2" t="s">
        <v>18268</v>
      </c>
      <c r="AD1255" s="2">
        <v>2501400</v>
      </c>
      <c r="AE1255" s="2">
        <v>30</v>
      </c>
      <c r="AF1255" s="2"/>
      <c r="AG1255" s="2"/>
      <c r="AH1255" s="2" t="s">
        <v>18270</v>
      </c>
      <c r="AI1255" s="2">
        <v>3</v>
      </c>
      <c r="AJ1255" s="2">
        <v>3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 t="s">
        <v>78</v>
      </c>
      <c r="CE1255" s="2" t="s">
        <v>19418</v>
      </c>
      <c r="CF1255" s="2" t="s">
        <v>15683</v>
      </c>
      <c r="CG1255" s="2" t="e">
        <v>#N/A</v>
      </c>
      <c r="CH1255" s="2" t="s">
        <v>15705</v>
      </c>
      <c r="CI1255" s="49"/>
    </row>
    <row r="1256" spans="1:87" x14ac:dyDescent="0.2">
      <c r="A1256" s="2" t="s">
        <v>2800</v>
      </c>
      <c r="B1256" s="2" t="s">
        <v>24297</v>
      </c>
      <c r="C1256" s="2" t="s">
        <v>59</v>
      </c>
      <c r="D1256" s="2" t="s">
        <v>2800</v>
      </c>
      <c r="E1256" s="2" t="s">
        <v>2800</v>
      </c>
      <c r="F1256" s="2" t="s">
        <v>2801</v>
      </c>
      <c r="G1256" s="23" t="s">
        <v>16366</v>
      </c>
      <c r="H1256" s="2" t="s">
        <v>61</v>
      </c>
      <c r="I1256" s="2" t="s">
        <v>61</v>
      </c>
      <c r="J1256" s="2" t="s">
        <v>61</v>
      </c>
      <c r="K1256" s="2" t="s">
        <v>61</v>
      </c>
      <c r="L1256" s="46">
        <v>41519</v>
      </c>
      <c r="M1256" s="2" t="s">
        <v>133</v>
      </c>
      <c r="N1256" s="39">
        <v>24.42324</v>
      </c>
      <c r="O1256" s="39">
        <v>54.397359999999999</v>
      </c>
      <c r="P1256" s="2" t="s">
        <v>64</v>
      </c>
      <c r="Q1256" s="2" t="s">
        <v>65</v>
      </c>
      <c r="R1256" s="43" t="s">
        <v>16802</v>
      </c>
      <c r="S1256" s="41" t="s">
        <v>4932</v>
      </c>
      <c r="T1256" s="41" t="s">
        <v>18462</v>
      </c>
      <c r="U1256" s="2" t="s">
        <v>6245</v>
      </c>
      <c r="V1256" s="2" t="s">
        <v>360</v>
      </c>
      <c r="W1256" s="41" t="s">
        <v>17588</v>
      </c>
      <c r="X1256" s="2" t="s">
        <v>153</v>
      </c>
      <c r="Y1256" s="2" t="s">
        <v>86</v>
      </c>
      <c r="Z1256" s="2"/>
      <c r="AA1256" s="2" t="s">
        <v>16241</v>
      </c>
      <c r="AB1256" s="2" t="s">
        <v>280</v>
      </c>
      <c r="AC1256" s="2" t="s">
        <v>18268</v>
      </c>
      <c r="AD1256" s="2">
        <v>2500900</v>
      </c>
      <c r="AE1256" s="2">
        <v>28.5</v>
      </c>
      <c r="AF1256" s="2"/>
      <c r="AG1256" s="2"/>
      <c r="AH1256" s="2" t="s">
        <v>18270</v>
      </c>
      <c r="AI1256" s="2">
        <v>3</v>
      </c>
      <c r="AJ1256" s="2">
        <v>3</v>
      </c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 t="s">
        <v>71</v>
      </c>
      <c r="CE1256" s="2">
        <v>0</v>
      </c>
      <c r="CF1256" s="2" t="s">
        <v>15681</v>
      </c>
      <c r="CG1256" s="2" t="s">
        <v>17386</v>
      </c>
      <c r="CH1256" s="2" t="s">
        <v>15706</v>
      </c>
      <c r="CI1256" s="49"/>
    </row>
    <row r="1257" spans="1:87" x14ac:dyDescent="0.2">
      <c r="A1257" s="2" t="s">
        <v>1848</v>
      </c>
      <c r="B1257" s="2" t="s">
        <v>24298</v>
      </c>
      <c r="C1257" s="2" t="s">
        <v>59</v>
      </c>
      <c r="D1257" s="2" t="s">
        <v>1848</v>
      </c>
      <c r="E1257" s="2" t="s">
        <v>1848</v>
      </c>
      <c r="F1257" s="2" t="s">
        <v>1849</v>
      </c>
      <c r="G1257" s="23" t="s">
        <v>1850</v>
      </c>
      <c r="H1257" s="2" t="s">
        <v>61</v>
      </c>
      <c r="I1257" s="2" t="s">
        <v>61</v>
      </c>
      <c r="J1257" s="2" t="s">
        <v>61</v>
      </c>
      <c r="K1257" s="2" t="s">
        <v>61</v>
      </c>
      <c r="L1257" s="46">
        <v>41998</v>
      </c>
      <c r="M1257" s="2" t="s">
        <v>133</v>
      </c>
      <c r="N1257" s="2">
        <v>24.45269</v>
      </c>
      <c r="O1257" s="2">
        <v>54.338808</v>
      </c>
      <c r="P1257" s="2" t="s">
        <v>64</v>
      </c>
      <c r="Q1257" s="2" t="s">
        <v>65</v>
      </c>
      <c r="R1257" s="43" t="s">
        <v>16802</v>
      </c>
      <c r="S1257" s="41" t="s">
        <v>4932</v>
      </c>
      <c r="T1257" s="41" t="s">
        <v>18462</v>
      </c>
      <c r="U1257" s="2" t="s">
        <v>6245</v>
      </c>
      <c r="V1257" s="2" t="s">
        <v>360</v>
      </c>
      <c r="W1257" s="41" t="s">
        <v>17588</v>
      </c>
      <c r="X1257" s="2" t="s">
        <v>68</v>
      </c>
      <c r="Y1257" s="2" t="s">
        <v>76</v>
      </c>
      <c r="Z1257" s="2"/>
      <c r="AA1257" s="2" t="s">
        <v>16241</v>
      </c>
      <c r="AB1257" s="2" t="s">
        <v>77</v>
      </c>
      <c r="AC1257" s="2" t="s">
        <v>18268</v>
      </c>
      <c r="AD1257" s="2">
        <v>2500600</v>
      </c>
      <c r="AE1257" s="2">
        <v>25</v>
      </c>
      <c r="AF1257" s="2"/>
      <c r="AG1257" s="2"/>
      <c r="AH1257" s="2" t="s">
        <v>18270</v>
      </c>
      <c r="AI1257" s="2">
        <v>4</v>
      </c>
      <c r="AJ1257" s="2">
        <v>3</v>
      </c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 t="s">
        <v>71</v>
      </c>
      <c r="CE1257" s="2">
        <v>0</v>
      </c>
      <c r="CF1257" s="2" t="s">
        <v>15683</v>
      </c>
      <c r="CG1257" s="2" t="s">
        <v>253</v>
      </c>
      <c r="CH1257" s="2" t="s">
        <v>15706</v>
      </c>
      <c r="CI1257" s="49"/>
    </row>
    <row r="1258" spans="1:87" x14ac:dyDescent="0.2">
      <c r="A1258" s="2" t="s">
        <v>1831</v>
      </c>
      <c r="B1258" s="2" t="s">
        <v>24299</v>
      </c>
      <c r="C1258" s="2" t="s">
        <v>59</v>
      </c>
      <c r="D1258" s="2" t="s">
        <v>1831</v>
      </c>
      <c r="E1258" s="2" t="s">
        <v>1831</v>
      </c>
      <c r="F1258" s="2" t="s">
        <v>1832</v>
      </c>
      <c r="G1258" s="23"/>
      <c r="H1258" s="2" t="s">
        <v>61</v>
      </c>
      <c r="I1258" s="2" t="s">
        <v>61</v>
      </c>
      <c r="J1258" s="2" t="s">
        <v>61</v>
      </c>
      <c r="K1258" s="2"/>
      <c r="L1258" s="43" t="s">
        <v>17088</v>
      </c>
      <c r="M1258" s="2" t="s">
        <v>133</v>
      </c>
      <c r="N1258" s="39">
        <v>24.069520000000001</v>
      </c>
      <c r="O1258" s="39">
        <v>54.81991</v>
      </c>
      <c r="P1258" s="2" t="s">
        <v>64</v>
      </c>
      <c r="Q1258" s="2" t="s">
        <v>65</v>
      </c>
      <c r="R1258" s="43" t="s">
        <v>18854</v>
      </c>
      <c r="S1258" s="41" t="s">
        <v>1554</v>
      </c>
      <c r="T1258" s="41" t="s">
        <v>18460</v>
      </c>
      <c r="U1258" s="2" t="s">
        <v>16801</v>
      </c>
      <c r="V1258" s="2" t="s">
        <v>528</v>
      </c>
      <c r="W1258" s="41" t="s">
        <v>67</v>
      </c>
      <c r="X1258" s="2" t="s">
        <v>68</v>
      </c>
      <c r="Y1258" s="2" t="s">
        <v>76</v>
      </c>
      <c r="Z1258" s="2"/>
      <c r="AA1258" s="2" t="s">
        <v>16241</v>
      </c>
      <c r="AB1258" s="2" t="s">
        <v>77</v>
      </c>
      <c r="AC1258" s="2"/>
      <c r="AD1258" s="2">
        <v>2430100</v>
      </c>
      <c r="AE1258" s="2">
        <v>58.5</v>
      </c>
      <c r="AF1258" s="2"/>
      <c r="AG1258" s="2"/>
      <c r="AH1258" s="2"/>
      <c r="AI1258" s="2">
        <v>4</v>
      </c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 t="s">
        <v>71</v>
      </c>
      <c r="CE1258" s="2">
        <v>0</v>
      </c>
      <c r="CF1258" s="2" t="s">
        <v>15686</v>
      </c>
      <c r="CG1258" s="2" t="e">
        <v>#N/A</v>
      </c>
      <c r="CH1258" s="2" t="s">
        <v>15705</v>
      </c>
      <c r="CI1258" s="49"/>
    </row>
    <row r="1259" spans="1:87" x14ac:dyDescent="0.2">
      <c r="A1259" s="2" t="s">
        <v>1856</v>
      </c>
      <c r="B1259" s="2" t="s">
        <v>24300</v>
      </c>
      <c r="C1259" s="2" t="s">
        <v>59</v>
      </c>
      <c r="D1259" s="2"/>
      <c r="E1259" s="2" t="s">
        <v>1856</v>
      </c>
      <c r="F1259" s="2" t="s">
        <v>1857</v>
      </c>
      <c r="G1259" s="23" t="s">
        <v>1858</v>
      </c>
      <c r="H1259" s="2"/>
      <c r="I1259" s="2" t="s">
        <v>61</v>
      </c>
      <c r="J1259" s="2" t="s">
        <v>61</v>
      </c>
      <c r="K1259" s="2" t="s">
        <v>61</v>
      </c>
      <c r="L1259" s="46">
        <v>42019</v>
      </c>
      <c r="M1259" s="2" t="s">
        <v>133</v>
      </c>
      <c r="N1259" s="2">
        <v>24.466249999999999</v>
      </c>
      <c r="O1259" s="2">
        <v>54.375056000000001</v>
      </c>
      <c r="P1259" s="2" t="s">
        <v>64</v>
      </c>
      <c r="Q1259" s="2" t="s">
        <v>65</v>
      </c>
      <c r="R1259" s="43" t="s">
        <v>18854</v>
      </c>
      <c r="S1259" s="41" t="s">
        <v>272</v>
      </c>
      <c r="T1259" s="41" t="s">
        <v>18461</v>
      </c>
      <c r="U1259" s="2" t="s">
        <v>16801</v>
      </c>
      <c r="V1259" s="2" t="s">
        <v>272</v>
      </c>
      <c r="W1259" s="41" t="s">
        <v>17589</v>
      </c>
      <c r="X1259" s="2" t="s">
        <v>68</v>
      </c>
      <c r="Y1259" s="2" t="s">
        <v>102</v>
      </c>
      <c r="Z1259" s="2" t="s">
        <v>20</v>
      </c>
      <c r="AA1259" s="2" t="s">
        <v>16241</v>
      </c>
      <c r="AB1259" s="2" t="s">
        <v>103</v>
      </c>
      <c r="AC1259" s="2" t="s">
        <v>18268</v>
      </c>
      <c r="AD1259" s="2">
        <v>2501000</v>
      </c>
      <c r="AE1259" s="2">
        <v>24</v>
      </c>
      <c r="AF1259" s="2"/>
      <c r="AG1259" s="2"/>
      <c r="AH1259" s="2" t="s">
        <v>18270</v>
      </c>
      <c r="AI1259" s="2">
        <v>4</v>
      </c>
      <c r="AJ1259" s="2">
        <v>3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 t="s">
        <v>78</v>
      </c>
      <c r="CE1259" s="2" t="s">
        <v>1859</v>
      </c>
      <c r="CF1259" s="2" t="s">
        <v>15684</v>
      </c>
      <c r="CG1259" s="2" t="e">
        <v>#N/A</v>
      </c>
      <c r="CH1259" s="2" t="s">
        <v>272</v>
      </c>
      <c r="CI1259" s="49"/>
    </row>
    <row r="1260" spans="1:87" x14ac:dyDescent="0.2">
      <c r="A1260" s="2" t="s">
        <v>1841</v>
      </c>
      <c r="B1260" s="2" t="s">
        <v>24301</v>
      </c>
      <c r="C1260" s="2" t="s">
        <v>59</v>
      </c>
      <c r="D1260" s="2" t="s">
        <v>1841</v>
      </c>
      <c r="E1260" s="2" t="s">
        <v>1841</v>
      </c>
      <c r="F1260" s="2" t="s">
        <v>1842</v>
      </c>
      <c r="G1260" s="23" t="s">
        <v>1843</v>
      </c>
      <c r="H1260" s="2" t="s">
        <v>61</v>
      </c>
      <c r="I1260" s="2" t="s">
        <v>61</v>
      </c>
      <c r="J1260" s="2" t="s">
        <v>61</v>
      </c>
      <c r="K1260" s="2" t="s">
        <v>61</v>
      </c>
      <c r="L1260" s="43" t="s">
        <v>17088</v>
      </c>
      <c r="M1260" s="2" t="s">
        <v>133</v>
      </c>
      <c r="N1260" s="39">
        <v>24.407450000000001</v>
      </c>
      <c r="O1260" s="39">
        <v>54.469140000000003</v>
      </c>
      <c r="P1260" s="2" t="s">
        <v>64</v>
      </c>
      <c r="Q1260" s="2" t="s">
        <v>65</v>
      </c>
      <c r="R1260" s="43" t="s">
        <v>18854</v>
      </c>
      <c r="S1260" s="41" t="s">
        <v>1554</v>
      </c>
      <c r="T1260" s="41" t="s">
        <v>18460</v>
      </c>
      <c r="U1260" s="2" t="s">
        <v>16803</v>
      </c>
      <c r="V1260" s="2" t="s">
        <v>253</v>
      </c>
      <c r="W1260" s="41" t="s">
        <v>17588</v>
      </c>
      <c r="X1260" s="2" t="s">
        <v>68</v>
      </c>
      <c r="Y1260" s="2" t="s">
        <v>102</v>
      </c>
      <c r="Z1260" s="2" t="s">
        <v>20</v>
      </c>
      <c r="AA1260" s="2" t="s">
        <v>16241</v>
      </c>
      <c r="AB1260" s="2" t="s">
        <v>103</v>
      </c>
      <c r="AC1260" s="2" t="s">
        <v>18268</v>
      </c>
      <c r="AD1260" s="2">
        <v>2501700</v>
      </c>
      <c r="AE1260" s="2">
        <v>29</v>
      </c>
      <c r="AF1260" s="2"/>
      <c r="AG1260" s="2"/>
      <c r="AH1260" s="2" t="s">
        <v>18270</v>
      </c>
      <c r="AI1260" s="2">
        <v>7</v>
      </c>
      <c r="AJ1260" s="2">
        <v>3</v>
      </c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 t="s">
        <v>78</v>
      </c>
      <c r="CE1260" s="2" t="s">
        <v>19419</v>
      </c>
      <c r="CF1260" s="2" t="s">
        <v>15685</v>
      </c>
      <c r="CG1260" s="2" t="e">
        <v>#N/A</v>
      </c>
      <c r="CH1260" s="2" t="s">
        <v>15705</v>
      </c>
      <c r="CI1260" s="49"/>
    </row>
    <row r="1261" spans="1:87" x14ac:dyDescent="0.2">
      <c r="A1261" s="2" t="s">
        <v>1864</v>
      </c>
      <c r="B1261" s="2" t="s">
        <v>24302</v>
      </c>
      <c r="C1261" s="2" t="s">
        <v>59</v>
      </c>
      <c r="D1261" s="2" t="s">
        <v>1864</v>
      </c>
      <c r="E1261" s="2" t="s">
        <v>1864</v>
      </c>
      <c r="F1261" s="2" t="s">
        <v>1865</v>
      </c>
      <c r="G1261" s="23" t="s">
        <v>1866</v>
      </c>
      <c r="H1261" s="2" t="s">
        <v>61</v>
      </c>
      <c r="I1261" s="2" t="s">
        <v>61</v>
      </c>
      <c r="J1261" s="2" t="s">
        <v>61</v>
      </c>
      <c r="K1261" s="2" t="s">
        <v>61</v>
      </c>
      <c r="L1261" s="43" t="s">
        <v>17088</v>
      </c>
      <c r="M1261" s="2" t="s">
        <v>133</v>
      </c>
      <c r="N1261" s="39">
        <v>24.488941199999999</v>
      </c>
      <c r="O1261" s="39">
        <v>54.362858199999998</v>
      </c>
      <c r="P1261" s="2" t="s">
        <v>64</v>
      </c>
      <c r="Q1261" s="2" t="s">
        <v>65</v>
      </c>
      <c r="R1261" s="43" t="s">
        <v>18854</v>
      </c>
      <c r="S1261" s="41" t="s">
        <v>272</v>
      </c>
      <c r="T1261" s="41" t="s">
        <v>18461</v>
      </c>
      <c r="U1261" s="2" t="s">
        <v>16801</v>
      </c>
      <c r="V1261" s="2" t="s">
        <v>272</v>
      </c>
      <c r="W1261" s="41" t="s">
        <v>17588</v>
      </c>
      <c r="X1261" s="2" t="s">
        <v>68</v>
      </c>
      <c r="Y1261" s="2" t="s">
        <v>102</v>
      </c>
      <c r="Z1261" s="2" t="s">
        <v>20</v>
      </c>
      <c r="AA1261" s="2" t="s">
        <v>16241</v>
      </c>
      <c r="AB1261" s="2" t="s">
        <v>103</v>
      </c>
      <c r="AC1261" s="2" t="s">
        <v>18268</v>
      </c>
      <c r="AD1261" s="2">
        <v>2500200</v>
      </c>
      <c r="AE1261" s="2">
        <v>33</v>
      </c>
      <c r="AF1261" s="2"/>
      <c r="AG1261" s="2"/>
      <c r="AH1261" s="2" t="s">
        <v>18270</v>
      </c>
      <c r="AI1261" s="2">
        <v>2</v>
      </c>
      <c r="AJ1261" s="2">
        <v>2</v>
      </c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 t="s">
        <v>78</v>
      </c>
      <c r="CE1261" s="2" t="s">
        <v>19420</v>
      </c>
      <c r="CF1261" s="2" t="s">
        <v>15684</v>
      </c>
      <c r="CG1261" s="2" t="e">
        <v>#N/A</v>
      </c>
      <c r="CH1261" s="2" t="s">
        <v>272</v>
      </c>
      <c r="CI1261" s="49"/>
    </row>
    <row r="1262" spans="1:87" x14ac:dyDescent="0.2">
      <c r="A1262" s="2" t="s">
        <v>1867</v>
      </c>
      <c r="B1262" s="2" t="s">
        <v>24303</v>
      </c>
      <c r="C1262" s="2" t="s">
        <v>59</v>
      </c>
      <c r="D1262" s="2" t="s">
        <v>1867</v>
      </c>
      <c r="E1262" s="2" t="s">
        <v>1867</v>
      </c>
      <c r="F1262" s="2" t="s">
        <v>1868</v>
      </c>
      <c r="G1262" s="23" t="s">
        <v>1869</v>
      </c>
      <c r="H1262" s="2" t="s">
        <v>61</v>
      </c>
      <c r="I1262" s="2" t="s">
        <v>61</v>
      </c>
      <c r="J1262" s="2" t="s">
        <v>61</v>
      </c>
      <c r="K1262" s="2" t="s">
        <v>61</v>
      </c>
      <c r="L1262" s="43" t="s">
        <v>17088</v>
      </c>
      <c r="M1262" s="2" t="s">
        <v>133</v>
      </c>
      <c r="N1262" s="2">
        <v>24.49267</v>
      </c>
      <c r="O1262" s="2">
        <v>54.369010000000003</v>
      </c>
      <c r="P1262" s="2" t="s">
        <v>64</v>
      </c>
      <c r="Q1262" s="2" t="s">
        <v>65</v>
      </c>
      <c r="R1262" s="43" t="s">
        <v>18854</v>
      </c>
      <c r="S1262" s="41" t="s">
        <v>272</v>
      </c>
      <c r="T1262" s="41" t="s">
        <v>18461</v>
      </c>
      <c r="U1262" s="2" t="s">
        <v>16801</v>
      </c>
      <c r="V1262" s="2" t="s">
        <v>272</v>
      </c>
      <c r="W1262" s="41" t="s">
        <v>17588</v>
      </c>
      <c r="X1262" s="2" t="s">
        <v>68</v>
      </c>
      <c r="Y1262" s="2" t="s">
        <v>102</v>
      </c>
      <c r="Z1262" s="2" t="s">
        <v>20</v>
      </c>
      <c r="AA1262" s="2" t="s">
        <v>16241</v>
      </c>
      <c r="AB1262" s="2" t="s">
        <v>103</v>
      </c>
      <c r="AC1262" s="2" t="s">
        <v>18268</v>
      </c>
      <c r="AD1262" s="2">
        <v>2500200</v>
      </c>
      <c r="AE1262" s="2">
        <v>15</v>
      </c>
      <c r="AF1262" s="2"/>
      <c r="AG1262" s="2"/>
      <c r="AH1262" s="2" t="s">
        <v>18270</v>
      </c>
      <c r="AI1262" s="2">
        <v>3</v>
      </c>
      <c r="AJ1262" s="2">
        <v>3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 t="s">
        <v>78</v>
      </c>
      <c r="CE1262" s="2" t="s">
        <v>1870</v>
      </c>
      <c r="CF1262" s="2" t="s">
        <v>15684</v>
      </c>
      <c r="CG1262" s="2" t="e">
        <v>#N/A</v>
      </c>
      <c r="CH1262" s="2" t="s">
        <v>272</v>
      </c>
      <c r="CI1262" s="49"/>
    </row>
    <row r="1263" spans="1:87" x14ac:dyDescent="0.2">
      <c r="A1263" s="2" t="s">
        <v>1871</v>
      </c>
      <c r="B1263" s="2" t="s">
        <v>24304</v>
      </c>
      <c r="C1263" s="2" t="s">
        <v>59</v>
      </c>
      <c r="D1263" s="2" t="s">
        <v>1871</v>
      </c>
      <c r="E1263" s="2" t="s">
        <v>1871</v>
      </c>
      <c r="F1263" s="2" t="s">
        <v>1872</v>
      </c>
      <c r="G1263" s="23" t="s">
        <v>16931</v>
      </c>
      <c r="H1263" s="2" t="s">
        <v>61</v>
      </c>
      <c r="I1263" s="2" t="s">
        <v>61</v>
      </c>
      <c r="J1263" s="2" t="s">
        <v>61</v>
      </c>
      <c r="K1263" s="2" t="s">
        <v>61</v>
      </c>
      <c r="L1263" s="46">
        <v>41830</v>
      </c>
      <c r="M1263" s="2" t="s">
        <v>133</v>
      </c>
      <c r="N1263" s="39">
        <v>24.489350000000002</v>
      </c>
      <c r="O1263" s="39">
        <v>54.355623999999999</v>
      </c>
      <c r="P1263" s="2" t="s">
        <v>64</v>
      </c>
      <c r="Q1263" s="2" t="s">
        <v>65</v>
      </c>
      <c r="R1263" s="43" t="s">
        <v>18854</v>
      </c>
      <c r="S1263" s="41" t="s">
        <v>272</v>
      </c>
      <c r="T1263" s="41" t="s">
        <v>18461</v>
      </c>
      <c r="U1263" s="2" t="s">
        <v>16801</v>
      </c>
      <c r="V1263" s="2" t="s">
        <v>272</v>
      </c>
      <c r="W1263" s="41" t="s">
        <v>17588</v>
      </c>
      <c r="X1263" s="2" t="s">
        <v>68</v>
      </c>
      <c r="Y1263" s="2" t="s">
        <v>102</v>
      </c>
      <c r="Z1263" s="2"/>
      <c r="AA1263" s="2" t="s">
        <v>16241</v>
      </c>
      <c r="AB1263" s="2" t="s">
        <v>103</v>
      </c>
      <c r="AC1263" s="2" t="s">
        <v>18268</v>
      </c>
      <c r="AD1263" s="2">
        <v>2500200</v>
      </c>
      <c r="AE1263" s="2">
        <v>25</v>
      </c>
      <c r="AF1263" s="2"/>
      <c r="AG1263" s="2"/>
      <c r="AH1263" s="2" t="s">
        <v>18270</v>
      </c>
      <c r="AI1263" s="2">
        <v>4</v>
      </c>
      <c r="AJ1263" s="2">
        <v>3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 t="s">
        <v>78</v>
      </c>
      <c r="CE1263" s="2" t="s">
        <v>1873</v>
      </c>
      <c r="CF1263" s="2" t="s">
        <v>15684</v>
      </c>
      <c r="CG1263" s="2" t="e">
        <v>#N/A</v>
      </c>
      <c r="CH1263" s="2" t="s">
        <v>272</v>
      </c>
      <c r="CI1263" s="49"/>
    </row>
    <row r="1264" spans="1:87" x14ac:dyDescent="0.2">
      <c r="A1264" s="2" t="s">
        <v>1844</v>
      </c>
      <c r="B1264" s="2" t="s">
        <v>24305</v>
      </c>
      <c r="C1264" s="2" t="s">
        <v>59</v>
      </c>
      <c r="D1264" s="2" t="s">
        <v>1844</v>
      </c>
      <c r="E1264" s="2" t="s">
        <v>1844</v>
      </c>
      <c r="F1264" s="2" t="s">
        <v>1845</v>
      </c>
      <c r="G1264" s="23" t="s">
        <v>1846</v>
      </c>
      <c r="H1264" s="2" t="s">
        <v>61</v>
      </c>
      <c r="I1264" s="2" t="s">
        <v>61</v>
      </c>
      <c r="J1264" s="2" t="s">
        <v>61</v>
      </c>
      <c r="K1264" s="2" t="s">
        <v>61</v>
      </c>
      <c r="L1264" s="46">
        <v>41547</v>
      </c>
      <c r="M1264" s="2" t="s">
        <v>133</v>
      </c>
      <c r="N1264" s="39">
        <v>24.409554</v>
      </c>
      <c r="O1264" s="39">
        <v>54.449368</v>
      </c>
      <c r="P1264" s="2" t="s">
        <v>64</v>
      </c>
      <c r="Q1264" s="2" t="s">
        <v>65</v>
      </c>
      <c r="R1264" s="43" t="s">
        <v>18854</v>
      </c>
      <c r="S1264" s="41" t="s">
        <v>1554</v>
      </c>
      <c r="T1264" s="41" t="s">
        <v>18460</v>
      </c>
      <c r="U1264" s="2" t="s">
        <v>16801</v>
      </c>
      <c r="V1264" s="2" t="s">
        <v>253</v>
      </c>
      <c r="W1264" s="41" t="s">
        <v>17588</v>
      </c>
      <c r="X1264" s="2" t="s">
        <v>68</v>
      </c>
      <c r="Y1264" s="2" t="s">
        <v>76</v>
      </c>
      <c r="Z1264" s="2"/>
      <c r="AA1264" s="2" t="s">
        <v>16241</v>
      </c>
      <c r="AB1264" s="2" t="s">
        <v>77</v>
      </c>
      <c r="AC1264" s="2" t="s">
        <v>18268</v>
      </c>
      <c r="AD1264" s="2">
        <v>2502000</v>
      </c>
      <c r="AE1264" s="2">
        <v>28.5</v>
      </c>
      <c r="AF1264" s="2"/>
      <c r="AG1264" s="2"/>
      <c r="AH1264" s="2" t="s">
        <v>18270</v>
      </c>
      <c r="AI1264" s="2">
        <v>3</v>
      </c>
      <c r="AJ1264" s="2">
        <v>3</v>
      </c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 t="s">
        <v>78</v>
      </c>
      <c r="CE1264" s="2" t="s">
        <v>1847</v>
      </c>
      <c r="CF1264" s="2" t="s">
        <v>15683</v>
      </c>
      <c r="CG1264" s="2" t="e">
        <v>#N/A</v>
      </c>
      <c r="CH1264" s="2" t="s">
        <v>15705</v>
      </c>
      <c r="CI1264" s="49"/>
    </row>
    <row r="1265" spans="1:87" x14ac:dyDescent="0.2">
      <c r="A1265" s="2" t="s">
        <v>1851</v>
      </c>
      <c r="B1265" s="2" t="s">
        <v>24306</v>
      </c>
      <c r="C1265" s="2" t="s">
        <v>59</v>
      </c>
      <c r="D1265" s="2"/>
      <c r="E1265" s="2" t="s">
        <v>1851</v>
      </c>
      <c r="F1265" s="2" t="s">
        <v>1852</v>
      </c>
      <c r="G1265" s="23" t="s">
        <v>1853</v>
      </c>
      <c r="H1265" s="2"/>
      <c r="I1265" s="2" t="s">
        <v>61</v>
      </c>
      <c r="J1265" s="2" t="s">
        <v>61</v>
      </c>
      <c r="K1265" s="2" t="s">
        <v>61</v>
      </c>
      <c r="L1265" s="43" t="s">
        <v>17088</v>
      </c>
      <c r="M1265" s="2" t="s">
        <v>133</v>
      </c>
      <c r="N1265" s="2">
        <v>24.460393</v>
      </c>
      <c r="O1265" s="2">
        <v>54.397404999999999</v>
      </c>
      <c r="P1265" s="2" t="s">
        <v>64</v>
      </c>
      <c r="Q1265" s="2" t="s">
        <v>65</v>
      </c>
      <c r="R1265" s="43" t="s">
        <v>18854</v>
      </c>
      <c r="S1265" s="41" t="s">
        <v>1554</v>
      </c>
      <c r="T1265" s="41" t="s">
        <v>18460</v>
      </c>
      <c r="U1265" s="2" t="s">
        <v>16801</v>
      </c>
      <c r="V1265" s="2" t="s">
        <v>1854</v>
      </c>
      <c r="W1265" s="41" t="s">
        <v>17589</v>
      </c>
      <c r="X1265" s="2" t="s">
        <v>68</v>
      </c>
      <c r="Y1265" s="2" t="s">
        <v>76</v>
      </c>
      <c r="Z1265" s="2"/>
      <c r="AA1265" s="2" t="s">
        <v>16241</v>
      </c>
      <c r="AB1265" s="2" t="s">
        <v>77</v>
      </c>
      <c r="AC1265" s="2" t="s">
        <v>18268</v>
      </c>
      <c r="AD1265" s="2">
        <v>2501000</v>
      </c>
      <c r="AE1265" s="2">
        <v>30</v>
      </c>
      <c r="AF1265" s="2"/>
      <c r="AG1265" s="2"/>
      <c r="AH1265" s="2" t="s">
        <v>18270</v>
      </c>
      <c r="AI1265" s="2">
        <v>3</v>
      </c>
      <c r="AJ1265" s="2">
        <v>3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 t="s">
        <v>78</v>
      </c>
      <c r="CE1265" s="2" t="s">
        <v>1855</v>
      </c>
      <c r="CF1265" s="2" t="s">
        <v>15683</v>
      </c>
      <c r="CG1265" s="2" t="e">
        <v>#N/A</v>
      </c>
      <c r="CH1265" s="2" t="s">
        <v>15705</v>
      </c>
      <c r="CI1265" s="49"/>
    </row>
    <row r="1266" spans="1:87" x14ac:dyDescent="0.2">
      <c r="A1266" s="2" t="s">
        <v>1860</v>
      </c>
      <c r="B1266" s="2" t="s">
        <v>24307</v>
      </c>
      <c r="C1266" s="2" t="s">
        <v>59</v>
      </c>
      <c r="D1266" s="2" t="s">
        <v>1860</v>
      </c>
      <c r="E1266" s="2" t="s">
        <v>1860</v>
      </c>
      <c r="F1266" s="2" t="s">
        <v>1861</v>
      </c>
      <c r="G1266" s="23" t="s">
        <v>1862</v>
      </c>
      <c r="H1266" s="2" t="s">
        <v>61</v>
      </c>
      <c r="I1266" s="2" t="s">
        <v>61</v>
      </c>
      <c r="J1266" s="2" t="s">
        <v>61</v>
      </c>
      <c r="K1266" s="2" t="s">
        <v>61</v>
      </c>
      <c r="L1266" s="46">
        <v>41185</v>
      </c>
      <c r="M1266" s="2" t="s">
        <v>133</v>
      </c>
      <c r="N1266" s="39">
        <v>24.482551999999998</v>
      </c>
      <c r="O1266" s="39">
        <v>54.390403999999997</v>
      </c>
      <c r="P1266" s="2" t="s">
        <v>64</v>
      </c>
      <c r="Q1266" s="2" t="s">
        <v>65</v>
      </c>
      <c r="R1266" s="43" t="s">
        <v>18854</v>
      </c>
      <c r="S1266" s="41" t="s">
        <v>1554</v>
      </c>
      <c r="T1266" s="41" t="s">
        <v>18460</v>
      </c>
      <c r="U1266" s="2" t="s">
        <v>16803</v>
      </c>
      <c r="V1266" s="2" t="s">
        <v>253</v>
      </c>
      <c r="W1266" s="41" t="s">
        <v>17588</v>
      </c>
      <c r="X1266" s="2" t="s">
        <v>68</v>
      </c>
      <c r="Y1266" s="2" t="s">
        <v>76</v>
      </c>
      <c r="Z1266" s="2"/>
      <c r="AA1266" s="2" t="s">
        <v>16241</v>
      </c>
      <c r="AB1266" s="2" t="s">
        <v>77</v>
      </c>
      <c r="AC1266" s="2" t="s">
        <v>18268</v>
      </c>
      <c r="AD1266" s="2">
        <v>2501100</v>
      </c>
      <c r="AE1266" s="2">
        <v>28</v>
      </c>
      <c r="AF1266" s="2"/>
      <c r="AG1266" s="2"/>
      <c r="AH1266" s="2" t="s">
        <v>18270</v>
      </c>
      <c r="AI1266" s="2">
        <v>3</v>
      </c>
      <c r="AJ1266" s="2">
        <v>3</v>
      </c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 t="s">
        <v>78</v>
      </c>
      <c r="CE1266" s="2" t="s">
        <v>1863</v>
      </c>
      <c r="CF1266" s="2" t="s">
        <v>15683</v>
      </c>
      <c r="CG1266" s="2" t="e">
        <v>#N/A</v>
      </c>
      <c r="CH1266" s="2" t="s">
        <v>15705</v>
      </c>
      <c r="CI1266" s="49"/>
    </row>
    <row r="1267" spans="1:87" x14ac:dyDescent="0.2">
      <c r="A1267" s="2" t="s">
        <v>1883</v>
      </c>
      <c r="B1267" s="2" t="s">
        <v>24308</v>
      </c>
      <c r="C1267" s="2" t="s">
        <v>59</v>
      </c>
      <c r="D1267" s="2" t="s">
        <v>1883</v>
      </c>
      <c r="E1267" s="2" t="s">
        <v>1883</v>
      </c>
      <c r="F1267" s="2" t="s">
        <v>1884</v>
      </c>
      <c r="G1267" s="23" t="s">
        <v>18193</v>
      </c>
      <c r="H1267" s="2" t="s">
        <v>61</v>
      </c>
      <c r="I1267" s="2" t="s">
        <v>61</v>
      </c>
      <c r="J1267" s="2" t="s">
        <v>61</v>
      </c>
      <c r="K1267" s="2" t="s">
        <v>61</v>
      </c>
      <c r="L1267" s="43" t="s">
        <v>17088</v>
      </c>
      <c r="M1267" s="2" t="s">
        <v>133</v>
      </c>
      <c r="N1267" s="39">
        <v>24.520620000000001</v>
      </c>
      <c r="O1267" s="39">
        <v>54.610422999999997</v>
      </c>
      <c r="P1267" s="2" t="s">
        <v>64</v>
      </c>
      <c r="Q1267" s="2" t="s">
        <v>65</v>
      </c>
      <c r="R1267" s="43" t="s">
        <v>16802</v>
      </c>
      <c r="S1267" s="41" t="s">
        <v>4932</v>
      </c>
      <c r="T1267" s="41" t="s">
        <v>18462</v>
      </c>
      <c r="U1267" s="2" t="s">
        <v>6245</v>
      </c>
      <c r="V1267" s="2" t="s">
        <v>360</v>
      </c>
      <c r="W1267" s="41" t="s">
        <v>17588</v>
      </c>
      <c r="X1267" s="2" t="s">
        <v>68</v>
      </c>
      <c r="Y1267" s="2" t="s">
        <v>76</v>
      </c>
      <c r="Z1267" s="2"/>
      <c r="AA1267" s="2" t="s">
        <v>16241</v>
      </c>
      <c r="AB1267" s="2" t="s">
        <v>77</v>
      </c>
      <c r="AC1267" s="2" t="s">
        <v>18269</v>
      </c>
      <c r="AD1267" s="2">
        <v>2044200</v>
      </c>
      <c r="AE1267" s="2">
        <v>40</v>
      </c>
      <c r="AF1267" s="2"/>
      <c r="AG1267" s="2"/>
      <c r="AH1267" s="2" t="s">
        <v>18271</v>
      </c>
      <c r="AI1267" s="2">
        <v>6</v>
      </c>
      <c r="AJ1267" s="2">
        <v>3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 t="s">
        <v>71</v>
      </c>
      <c r="CE1267" s="2">
        <v>0</v>
      </c>
      <c r="CF1267" s="2" t="s">
        <v>15694</v>
      </c>
      <c r="CG1267" s="2" t="s">
        <v>17387</v>
      </c>
      <c r="CH1267" s="2" t="s">
        <v>15706</v>
      </c>
      <c r="CI1267" s="49"/>
    </row>
    <row r="1268" spans="1:87" x14ac:dyDescent="0.2">
      <c r="A1268" s="2" t="s">
        <v>1874</v>
      </c>
      <c r="B1268" s="2" t="s">
        <v>24309</v>
      </c>
      <c r="C1268" s="2" t="s">
        <v>59</v>
      </c>
      <c r="D1268" s="2" t="s">
        <v>1874</v>
      </c>
      <c r="E1268" s="2" t="s">
        <v>1874</v>
      </c>
      <c r="F1268" s="2" t="s">
        <v>1875</v>
      </c>
      <c r="G1268" s="23" t="s">
        <v>1876</v>
      </c>
      <c r="H1268" s="2" t="s">
        <v>61</v>
      </c>
      <c r="I1268" s="2" t="s">
        <v>61</v>
      </c>
      <c r="J1268" s="2" t="s">
        <v>61</v>
      </c>
      <c r="K1268" s="2" t="s">
        <v>61</v>
      </c>
      <c r="L1268" s="46">
        <v>41153</v>
      </c>
      <c r="M1268" s="2" t="s">
        <v>133</v>
      </c>
      <c r="N1268" s="39">
        <v>24.4299082</v>
      </c>
      <c r="O1268" s="39">
        <v>54.635183699999999</v>
      </c>
      <c r="P1268" s="2" t="s">
        <v>64</v>
      </c>
      <c r="Q1268" s="2" t="s">
        <v>65</v>
      </c>
      <c r="R1268" s="43" t="s">
        <v>18854</v>
      </c>
      <c r="S1268" s="41" t="s">
        <v>1554</v>
      </c>
      <c r="T1268" s="41" t="s">
        <v>18460</v>
      </c>
      <c r="U1268" s="2" t="s">
        <v>16801</v>
      </c>
      <c r="V1268" s="2" t="s">
        <v>134</v>
      </c>
      <c r="W1268" s="41" t="s">
        <v>17588</v>
      </c>
      <c r="X1268" s="2" t="s">
        <v>68</v>
      </c>
      <c r="Y1268" s="2" t="s">
        <v>76</v>
      </c>
      <c r="Z1268" s="2"/>
      <c r="AA1268" s="2" t="s">
        <v>16241</v>
      </c>
      <c r="AB1268" s="2" t="s">
        <v>77</v>
      </c>
      <c r="AC1268" s="2" t="s">
        <v>18268</v>
      </c>
      <c r="AD1268" s="2">
        <v>2042600</v>
      </c>
      <c r="AE1268" s="2">
        <v>28.5</v>
      </c>
      <c r="AF1268" s="2"/>
      <c r="AG1268" s="2"/>
      <c r="AH1268" s="2" t="s">
        <v>18270</v>
      </c>
      <c r="AI1268" s="2">
        <v>3</v>
      </c>
      <c r="AJ1268" s="2">
        <v>3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 t="s">
        <v>78</v>
      </c>
      <c r="CE1268" s="2" t="s">
        <v>19421</v>
      </c>
      <c r="CF1268" s="2" t="s">
        <v>15683</v>
      </c>
      <c r="CG1268" s="2" t="e">
        <v>#N/A</v>
      </c>
      <c r="CH1268" s="2" t="s">
        <v>15705</v>
      </c>
      <c r="CI1268" s="49"/>
    </row>
    <row r="1269" spans="1:87" x14ac:dyDescent="0.2">
      <c r="A1269" s="2" t="s">
        <v>4605</v>
      </c>
      <c r="B1269" s="2" t="s">
        <v>24310</v>
      </c>
      <c r="C1269" s="2" t="s">
        <v>59</v>
      </c>
      <c r="D1269" s="2"/>
      <c r="E1269" s="2" t="s">
        <v>4605</v>
      </c>
      <c r="F1269" s="2" t="s">
        <v>4606</v>
      </c>
      <c r="G1269" s="23" t="s">
        <v>4607</v>
      </c>
      <c r="H1269" s="2"/>
      <c r="I1269" s="2" t="s">
        <v>61</v>
      </c>
      <c r="J1269" s="2" t="s">
        <v>61</v>
      </c>
      <c r="K1269" s="2" t="s">
        <v>61</v>
      </c>
      <c r="L1269" s="43" t="s">
        <v>4567</v>
      </c>
      <c r="M1269" s="2" t="s">
        <v>133</v>
      </c>
      <c r="N1269" s="2">
        <v>24.351911999999999</v>
      </c>
      <c r="O1269" s="2">
        <v>54.558317000000002</v>
      </c>
      <c r="P1269" s="2" t="s">
        <v>64</v>
      </c>
      <c r="Q1269" s="2" t="s">
        <v>65</v>
      </c>
      <c r="R1269" s="43" t="s">
        <v>16802</v>
      </c>
      <c r="S1269" s="41" t="s">
        <v>4932</v>
      </c>
      <c r="T1269" s="41" t="s">
        <v>18462</v>
      </c>
      <c r="U1269" s="2" t="s">
        <v>6245</v>
      </c>
      <c r="V1269" s="2" t="s">
        <v>360</v>
      </c>
      <c r="W1269" s="41" t="s">
        <v>17589</v>
      </c>
      <c r="X1269" s="2" t="s">
        <v>68</v>
      </c>
      <c r="Y1269" s="2" t="s">
        <v>102</v>
      </c>
      <c r="Z1269" s="2"/>
      <c r="AA1269" s="2" t="s">
        <v>16242</v>
      </c>
      <c r="AB1269" s="2" t="s">
        <v>103</v>
      </c>
      <c r="AC1269" s="2" t="s">
        <v>18269</v>
      </c>
      <c r="AD1269" s="2">
        <v>2044801</v>
      </c>
      <c r="AE1269" s="2">
        <v>30</v>
      </c>
      <c r="AF1269" s="2"/>
      <c r="AG1269" s="2"/>
      <c r="AH1269" s="2" t="s">
        <v>18271</v>
      </c>
      <c r="AI1269" s="2">
        <v>4</v>
      </c>
      <c r="AJ1269" s="2">
        <v>3</v>
      </c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 t="s">
        <v>71</v>
      </c>
      <c r="CE1269" s="2">
        <v>0</v>
      </c>
      <c r="CF1269" s="2" t="s">
        <v>15685</v>
      </c>
      <c r="CG1269" s="2" t="s">
        <v>253</v>
      </c>
      <c r="CH1269" s="2" t="s">
        <v>15706</v>
      </c>
      <c r="CI1269" s="49"/>
    </row>
    <row r="1270" spans="1:87" x14ac:dyDescent="0.2">
      <c r="A1270" s="2" t="s">
        <v>1888</v>
      </c>
      <c r="B1270" s="2" t="s">
        <v>24311</v>
      </c>
      <c r="C1270" s="2" t="s">
        <v>59</v>
      </c>
      <c r="D1270" s="2"/>
      <c r="E1270" s="2" t="s">
        <v>1888</v>
      </c>
      <c r="F1270" s="2" t="s">
        <v>1889</v>
      </c>
      <c r="G1270" s="23" t="s">
        <v>1890</v>
      </c>
      <c r="H1270" s="2"/>
      <c r="I1270" s="2" t="s">
        <v>61</v>
      </c>
      <c r="J1270" s="2" t="s">
        <v>61</v>
      </c>
      <c r="K1270" s="2" t="s">
        <v>61</v>
      </c>
      <c r="L1270" s="46">
        <v>44016</v>
      </c>
      <c r="M1270" s="2" t="s">
        <v>133</v>
      </c>
      <c r="N1270" s="2">
        <v>24.301765499999998</v>
      </c>
      <c r="O1270" s="2">
        <v>54.571375400000001</v>
      </c>
      <c r="P1270" s="2" t="s">
        <v>64</v>
      </c>
      <c r="Q1270" s="2" t="s">
        <v>65</v>
      </c>
      <c r="R1270" s="43" t="s">
        <v>16802</v>
      </c>
      <c r="S1270" s="41" t="s">
        <v>4932</v>
      </c>
      <c r="T1270" s="41" t="s">
        <v>18462</v>
      </c>
      <c r="U1270" s="2" t="s">
        <v>6245</v>
      </c>
      <c r="V1270" s="2" t="s">
        <v>360</v>
      </c>
      <c r="W1270" s="41" t="s">
        <v>17589</v>
      </c>
      <c r="X1270" s="2" t="s">
        <v>68</v>
      </c>
      <c r="Y1270" s="2" t="s">
        <v>102</v>
      </c>
      <c r="Z1270" s="2"/>
      <c r="AA1270" s="2" t="s">
        <v>16242</v>
      </c>
      <c r="AB1270" s="2" t="s">
        <v>103</v>
      </c>
      <c r="AC1270" s="2" t="s">
        <v>18268</v>
      </c>
      <c r="AD1270" s="2">
        <v>2044801</v>
      </c>
      <c r="AE1270" s="2">
        <v>35</v>
      </c>
      <c r="AF1270" s="2"/>
      <c r="AG1270" s="2"/>
      <c r="AH1270" s="2" t="s">
        <v>18270</v>
      </c>
      <c r="AI1270" s="2">
        <v>3</v>
      </c>
      <c r="AJ1270" s="2">
        <v>3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 t="s">
        <v>78</v>
      </c>
      <c r="CE1270" s="2" t="s">
        <v>19422</v>
      </c>
      <c r="CF1270" s="2" t="s">
        <v>15680</v>
      </c>
      <c r="CG1270" s="2" t="s">
        <v>253</v>
      </c>
      <c r="CH1270" s="2" t="s">
        <v>15706</v>
      </c>
      <c r="CI1270" s="49"/>
    </row>
    <row r="1271" spans="1:87" x14ac:dyDescent="0.2">
      <c r="A1271" s="2" t="s">
        <v>1892</v>
      </c>
      <c r="B1271" s="2" t="s">
        <v>24312</v>
      </c>
      <c r="C1271" s="2" t="s">
        <v>59</v>
      </c>
      <c r="D1271" s="2" t="s">
        <v>1892</v>
      </c>
      <c r="E1271" s="2" t="s">
        <v>1892</v>
      </c>
      <c r="F1271" s="2" t="s">
        <v>1893</v>
      </c>
      <c r="G1271" s="23" t="s">
        <v>1894</v>
      </c>
      <c r="H1271" s="2" t="s">
        <v>61</v>
      </c>
      <c r="I1271" s="2" t="s">
        <v>61</v>
      </c>
      <c r="J1271" s="2" t="s">
        <v>61</v>
      </c>
      <c r="K1271" s="2" t="s">
        <v>61</v>
      </c>
      <c r="L1271" s="46">
        <v>41637</v>
      </c>
      <c r="M1271" s="2" t="s">
        <v>133</v>
      </c>
      <c r="N1271" s="2">
        <v>24.450869999999998</v>
      </c>
      <c r="O1271" s="2">
        <v>54.601390000000002</v>
      </c>
      <c r="P1271" s="2" t="s">
        <v>64</v>
      </c>
      <c r="Q1271" s="2" t="s">
        <v>65</v>
      </c>
      <c r="R1271" s="43" t="s">
        <v>18854</v>
      </c>
      <c r="S1271" s="41" t="s">
        <v>272</v>
      </c>
      <c r="T1271" s="41" t="s">
        <v>18461</v>
      </c>
      <c r="U1271" s="2" t="s">
        <v>16801</v>
      </c>
      <c r="V1271" s="2" t="s">
        <v>272</v>
      </c>
      <c r="W1271" s="41" t="s">
        <v>17588</v>
      </c>
      <c r="X1271" s="2" t="s">
        <v>68</v>
      </c>
      <c r="Y1271" s="2" t="s">
        <v>86</v>
      </c>
      <c r="Z1271" s="2"/>
      <c r="AA1271" s="2" t="s">
        <v>16241</v>
      </c>
      <c r="AB1271" s="2" t="s">
        <v>87</v>
      </c>
      <c r="AC1271" s="2" t="s">
        <v>18268</v>
      </c>
      <c r="AD1271" s="2">
        <v>2042400</v>
      </c>
      <c r="AE1271" s="2">
        <v>47</v>
      </c>
      <c r="AF1271" s="2"/>
      <c r="AG1271" s="2"/>
      <c r="AH1271" s="2" t="s">
        <v>18270</v>
      </c>
      <c r="AI1271" s="2">
        <v>3</v>
      </c>
      <c r="AJ1271" s="2">
        <v>3</v>
      </c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 t="s">
        <v>71</v>
      </c>
      <c r="CE1271" s="2">
        <v>0</v>
      </c>
      <c r="CF1271" s="2" t="s">
        <v>15684</v>
      </c>
      <c r="CG1271" s="2" t="e">
        <v>#N/A</v>
      </c>
      <c r="CH1271" s="2" t="s">
        <v>272</v>
      </c>
      <c r="CI1271" s="49"/>
    </row>
    <row r="1272" spans="1:87" x14ac:dyDescent="0.2">
      <c r="A1272" s="2" t="s">
        <v>4499</v>
      </c>
      <c r="B1272" s="2" t="s">
        <v>24313</v>
      </c>
      <c r="C1272" s="2" t="s">
        <v>59</v>
      </c>
      <c r="D1272" s="2"/>
      <c r="E1272" s="2" t="s">
        <v>4499</v>
      </c>
      <c r="F1272" s="2" t="s">
        <v>4500</v>
      </c>
      <c r="G1272" s="23" t="s">
        <v>4501</v>
      </c>
      <c r="H1272" s="2"/>
      <c r="I1272" s="2" t="s">
        <v>61</v>
      </c>
      <c r="J1272" s="2" t="s">
        <v>61</v>
      </c>
      <c r="K1272" s="2" t="s">
        <v>61</v>
      </c>
      <c r="L1272" s="46">
        <v>44250</v>
      </c>
      <c r="M1272" s="2" t="s">
        <v>133</v>
      </c>
      <c r="N1272" s="2">
        <v>24.364341</v>
      </c>
      <c r="O1272" s="2">
        <v>54.552003999999997</v>
      </c>
      <c r="P1272" s="2" t="s">
        <v>64</v>
      </c>
      <c r="Q1272" s="2" t="s">
        <v>65</v>
      </c>
      <c r="R1272" s="43" t="s">
        <v>18854</v>
      </c>
      <c r="S1272" s="41" t="s">
        <v>1554</v>
      </c>
      <c r="T1272" s="41" t="s">
        <v>18465</v>
      </c>
      <c r="U1272" s="2" t="s">
        <v>4673</v>
      </c>
      <c r="V1272" s="2" t="s">
        <v>4673</v>
      </c>
      <c r="W1272" s="41" t="s">
        <v>17589</v>
      </c>
      <c r="X1272" s="2" t="s">
        <v>68</v>
      </c>
      <c r="Y1272" s="2" t="s">
        <v>76</v>
      </c>
      <c r="Z1272" s="2"/>
      <c r="AA1272" s="2" t="s">
        <v>16241</v>
      </c>
      <c r="AB1272" s="2" t="s">
        <v>77</v>
      </c>
      <c r="AC1272" s="2" t="s">
        <v>18269</v>
      </c>
      <c r="AD1272" s="2">
        <v>2044801</v>
      </c>
      <c r="AE1272" s="2">
        <v>35</v>
      </c>
      <c r="AF1272" s="2"/>
      <c r="AG1272" s="2"/>
      <c r="AH1272" s="2" t="s">
        <v>18271</v>
      </c>
      <c r="AI1272" s="2">
        <v>4</v>
      </c>
      <c r="AJ1272" s="2">
        <v>3</v>
      </c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 t="s">
        <v>71</v>
      </c>
      <c r="CE1272" s="2">
        <v>0</v>
      </c>
      <c r="CF1272" s="2" t="s">
        <v>15685</v>
      </c>
      <c r="CG1272" s="2" t="s">
        <v>15726</v>
      </c>
      <c r="CH1272" s="2" t="s">
        <v>15709</v>
      </c>
      <c r="CI1272" s="49"/>
    </row>
    <row r="1273" spans="1:87" x14ac:dyDescent="0.2">
      <c r="A1273" s="2" t="s">
        <v>1895</v>
      </c>
      <c r="B1273" s="2" t="s">
        <v>24314</v>
      </c>
      <c r="C1273" s="2" t="s">
        <v>59</v>
      </c>
      <c r="D1273" s="2" t="s">
        <v>1895</v>
      </c>
      <c r="E1273" s="2" t="s">
        <v>1895</v>
      </c>
      <c r="F1273" s="2" t="s">
        <v>1896</v>
      </c>
      <c r="G1273" s="23" t="s">
        <v>1897</v>
      </c>
      <c r="H1273" s="2" t="s">
        <v>83</v>
      </c>
      <c r="I1273" s="2" t="s">
        <v>61</v>
      </c>
      <c r="J1273" s="2" t="s">
        <v>61</v>
      </c>
      <c r="K1273" s="2" t="s">
        <v>61</v>
      </c>
      <c r="L1273" s="46">
        <v>41638</v>
      </c>
      <c r="M1273" s="2" t="s">
        <v>133</v>
      </c>
      <c r="N1273" s="2">
        <v>24.455098</v>
      </c>
      <c r="O1273" s="2">
        <v>54.613357000000001</v>
      </c>
      <c r="P1273" s="2" t="s">
        <v>64</v>
      </c>
      <c r="Q1273" s="2" t="s">
        <v>65</v>
      </c>
      <c r="R1273" s="43" t="s">
        <v>18854</v>
      </c>
      <c r="S1273" s="41" t="s">
        <v>272</v>
      </c>
      <c r="T1273" s="41" t="s">
        <v>18461</v>
      </c>
      <c r="U1273" s="2" t="s">
        <v>16801</v>
      </c>
      <c r="V1273" s="2" t="s">
        <v>272</v>
      </c>
      <c r="W1273" s="41" t="s">
        <v>17588</v>
      </c>
      <c r="X1273" s="2" t="s">
        <v>68</v>
      </c>
      <c r="Y1273" s="2" t="s">
        <v>86</v>
      </c>
      <c r="Z1273" s="2"/>
      <c r="AA1273" s="2" t="s">
        <v>16241</v>
      </c>
      <c r="AB1273" s="2" t="s">
        <v>87</v>
      </c>
      <c r="AC1273" s="2" t="s">
        <v>18268</v>
      </c>
      <c r="AD1273" s="2">
        <v>2042400</v>
      </c>
      <c r="AE1273" s="2">
        <v>33</v>
      </c>
      <c r="AF1273" s="2"/>
      <c r="AG1273" s="2"/>
      <c r="AH1273" s="2" t="s">
        <v>18270</v>
      </c>
      <c r="AI1273" s="2">
        <v>3</v>
      </c>
      <c r="AJ1273" s="2">
        <v>3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 t="s">
        <v>78</v>
      </c>
      <c r="CE1273" s="2" t="s">
        <v>19423</v>
      </c>
      <c r="CF1273" s="2" t="s">
        <v>15684</v>
      </c>
      <c r="CG1273" s="2" t="e">
        <v>#N/A</v>
      </c>
      <c r="CH1273" s="2" t="s">
        <v>272</v>
      </c>
      <c r="CI1273" s="49"/>
    </row>
    <row r="1274" spans="1:87" x14ac:dyDescent="0.2">
      <c r="A1274" s="2" t="s">
        <v>1877</v>
      </c>
      <c r="B1274" s="2" t="s">
        <v>24315</v>
      </c>
      <c r="C1274" s="2" t="s">
        <v>59</v>
      </c>
      <c r="D1274" s="2" t="s">
        <v>1877</v>
      </c>
      <c r="E1274" s="2" t="s">
        <v>1877</v>
      </c>
      <c r="F1274" s="2" t="s">
        <v>1878</v>
      </c>
      <c r="G1274" s="23" t="s">
        <v>16349</v>
      </c>
      <c r="H1274" s="2" t="s">
        <v>61</v>
      </c>
      <c r="I1274" s="2" t="s">
        <v>61</v>
      </c>
      <c r="J1274" s="2" t="s">
        <v>61</v>
      </c>
      <c r="K1274" s="2" t="s">
        <v>61</v>
      </c>
      <c r="L1274" s="43" t="s">
        <v>17088</v>
      </c>
      <c r="M1274" s="2" t="s">
        <v>133</v>
      </c>
      <c r="N1274" s="2">
        <v>24.410547999999999</v>
      </c>
      <c r="O1274" s="2">
        <v>54.911572</v>
      </c>
      <c r="P1274" s="2" t="s">
        <v>64</v>
      </c>
      <c r="Q1274" s="2" t="s">
        <v>65</v>
      </c>
      <c r="R1274" s="43" t="s">
        <v>18854</v>
      </c>
      <c r="S1274" s="41" t="s">
        <v>1554</v>
      </c>
      <c r="T1274" s="41" t="s">
        <v>18460</v>
      </c>
      <c r="U1274" s="2" t="s">
        <v>16801</v>
      </c>
      <c r="V1274" s="2" t="s">
        <v>253</v>
      </c>
      <c r="W1274" s="41" t="s">
        <v>17588</v>
      </c>
      <c r="X1274" s="2" t="s">
        <v>153</v>
      </c>
      <c r="Y1274" s="2" t="s">
        <v>76</v>
      </c>
      <c r="Z1274" s="2"/>
      <c r="AA1274" s="2" t="s">
        <v>16241</v>
      </c>
      <c r="AB1274" s="2" t="s">
        <v>77</v>
      </c>
      <c r="AC1274" s="2" t="s">
        <v>18269</v>
      </c>
      <c r="AD1274" s="2">
        <v>2042900</v>
      </c>
      <c r="AE1274" s="2">
        <v>38.5</v>
      </c>
      <c r="AF1274" s="2"/>
      <c r="AG1274" s="2"/>
      <c r="AH1274" s="2" t="s">
        <v>18271</v>
      </c>
      <c r="AI1274" s="2">
        <v>3</v>
      </c>
      <c r="AJ1274" s="2">
        <v>3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 t="s">
        <v>78</v>
      </c>
      <c r="CE1274" s="2" t="s">
        <v>1879</v>
      </c>
      <c r="CF1274" s="2" t="s">
        <v>15680</v>
      </c>
      <c r="CG1274" s="2" t="e">
        <v>#N/A</v>
      </c>
      <c r="CH1274" s="2" t="s">
        <v>15705</v>
      </c>
      <c r="CI1274" s="49"/>
    </row>
    <row r="1275" spans="1:87" x14ac:dyDescent="0.2">
      <c r="A1275" s="2" t="s">
        <v>1900</v>
      </c>
      <c r="B1275" s="2" t="s">
        <v>24316</v>
      </c>
      <c r="C1275" s="2" t="s">
        <v>59</v>
      </c>
      <c r="D1275" s="2"/>
      <c r="E1275" s="2" t="s">
        <v>1900</v>
      </c>
      <c r="F1275" s="2" t="s">
        <v>1901</v>
      </c>
      <c r="G1275" s="23" t="s">
        <v>1902</v>
      </c>
      <c r="H1275" s="2"/>
      <c r="I1275" s="2" t="s">
        <v>61</v>
      </c>
      <c r="J1275" s="2" t="s">
        <v>61</v>
      </c>
      <c r="K1275" s="2" t="s">
        <v>61</v>
      </c>
      <c r="L1275" s="43" t="s">
        <v>1903</v>
      </c>
      <c r="M1275" s="2" t="s">
        <v>133</v>
      </c>
      <c r="N1275" s="39">
        <v>24.219283300000001</v>
      </c>
      <c r="O1275" s="39">
        <v>54.686935900000002</v>
      </c>
      <c r="P1275" s="2" t="s">
        <v>64</v>
      </c>
      <c r="Q1275" s="2" t="s">
        <v>65</v>
      </c>
      <c r="R1275" s="43" t="s">
        <v>16802</v>
      </c>
      <c r="S1275" s="41" t="s">
        <v>4932</v>
      </c>
      <c r="T1275" s="41" t="s">
        <v>18462</v>
      </c>
      <c r="U1275" s="2" t="s">
        <v>6245</v>
      </c>
      <c r="V1275" s="2" t="s">
        <v>360</v>
      </c>
      <c r="W1275" s="41" t="s">
        <v>17589</v>
      </c>
      <c r="X1275" s="2" t="s">
        <v>68</v>
      </c>
      <c r="Y1275" s="2" t="s">
        <v>236</v>
      </c>
      <c r="Z1275" s="2"/>
      <c r="AA1275" s="2" t="s">
        <v>16241</v>
      </c>
      <c r="AB1275" s="2" t="s">
        <v>237</v>
      </c>
      <c r="AC1275" s="2" t="s">
        <v>18715</v>
      </c>
      <c r="AD1275" s="2">
        <v>2047502</v>
      </c>
      <c r="AE1275" s="2">
        <v>25</v>
      </c>
      <c r="AF1275" s="2"/>
      <c r="AG1275" s="2"/>
      <c r="AH1275" s="2" t="s">
        <v>18716</v>
      </c>
      <c r="AI1275" s="2">
        <v>4</v>
      </c>
      <c r="AJ1275" s="2">
        <v>3</v>
      </c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 t="s">
        <v>78</v>
      </c>
      <c r="CE1275" s="2" t="s">
        <v>1904</v>
      </c>
      <c r="CF1275" s="2" t="s">
        <v>15683</v>
      </c>
      <c r="CG1275" s="2" t="s">
        <v>253</v>
      </c>
      <c r="CH1275" s="2" t="s">
        <v>15706</v>
      </c>
      <c r="CI1275" s="49"/>
    </row>
    <row r="1276" spans="1:87" x14ac:dyDescent="0.2">
      <c r="A1276" s="2" t="s">
        <v>16479</v>
      </c>
      <c r="B1276" s="2" t="s">
        <v>24317</v>
      </c>
      <c r="C1276" s="2" t="s">
        <v>59</v>
      </c>
      <c r="D1276" s="2"/>
      <c r="E1276" s="2" t="s">
        <v>16479</v>
      </c>
      <c r="F1276" s="2" t="s">
        <v>16496</v>
      </c>
      <c r="G1276" s="23" t="s">
        <v>16594</v>
      </c>
      <c r="H1276" s="2"/>
      <c r="I1276" s="2" t="s">
        <v>5093</v>
      </c>
      <c r="J1276" s="2" t="s">
        <v>61</v>
      </c>
      <c r="K1276" s="2" t="s">
        <v>61</v>
      </c>
      <c r="L1276" s="46">
        <v>44867</v>
      </c>
      <c r="M1276" s="2" t="s">
        <v>4978</v>
      </c>
      <c r="N1276" s="2">
        <v>24.482042</v>
      </c>
      <c r="O1276" s="2">
        <v>54.621889000000003</v>
      </c>
      <c r="P1276" s="2" t="s">
        <v>64</v>
      </c>
      <c r="Q1276" s="2" t="s">
        <v>65</v>
      </c>
      <c r="R1276" s="43" t="s">
        <v>18854</v>
      </c>
      <c r="S1276" s="41" t="s">
        <v>272</v>
      </c>
      <c r="T1276" s="41" t="s">
        <v>18461</v>
      </c>
      <c r="U1276" s="2" t="s">
        <v>16801</v>
      </c>
      <c r="V1276" s="2" t="s">
        <v>272</v>
      </c>
      <c r="W1276" s="41" t="s">
        <v>17589</v>
      </c>
      <c r="X1276" s="2" t="s">
        <v>68</v>
      </c>
      <c r="Y1276" s="2" t="s">
        <v>76</v>
      </c>
      <c r="Z1276" s="2"/>
      <c r="AA1276" s="2" t="s">
        <v>16241</v>
      </c>
      <c r="AB1276" s="2" t="s">
        <v>77</v>
      </c>
      <c r="AC1276" s="2" t="s">
        <v>18268</v>
      </c>
      <c r="AD1276" s="2">
        <v>2004600</v>
      </c>
      <c r="AE1276" s="2">
        <v>43</v>
      </c>
      <c r="AF1276" s="2"/>
      <c r="AG1276" s="2"/>
      <c r="AH1276" s="2" t="s">
        <v>18270</v>
      </c>
      <c r="AI1276" s="2">
        <v>3</v>
      </c>
      <c r="AJ1276" s="2">
        <v>3</v>
      </c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 t="s">
        <v>78</v>
      </c>
      <c r="CE1276" s="2" t="s">
        <v>19424</v>
      </c>
      <c r="CF1276" s="2"/>
      <c r="CG1276" s="2"/>
      <c r="CH1276" s="2"/>
      <c r="CI1276" s="49"/>
    </row>
    <row r="1277" spans="1:87" x14ac:dyDescent="0.2">
      <c r="A1277" s="2" t="s">
        <v>5124</v>
      </c>
      <c r="B1277" s="2" t="s">
        <v>24318</v>
      </c>
      <c r="C1277" s="2" t="s">
        <v>59</v>
      </c>
      <c r="D1277" s="2"/>
      <c r="E1277" s="2" t="s">
        <v>5124</v>
      </c>
      <c r="F1277" s="2" t="s">
        <v>5125</v>
      </c>
      <c r="G1277" s="23" t="s">
        <v>16070</v>
      </c>
      <c r="H1277" s="2"/>
      <c r="I1277" s="2" t="s">
        <v>5093</v>
      </c>
      <c r="J1277" s="2" t="s">
        <v>61</v>
      </c>
      <c r="K1277" s="2" t="s">
        <v>61</v>
      </c>
      <c r="L1277" s="46">
        <v>44797</v>
      </c>
      <c r="M1277" s="2" t="s">
        <v>4978</v>
      </c>
      <c r="N1277" s="2">
        <v>24.481197000000002</v>
      </c>
      <c r="O1277" s="2">
        <v>54.617756</v>
      </c>
      <c r="P1277" s="2" t="s">
        <v>64</v>
      </c>
      <c r="Q1277" s="2" t="s">
        <v>65</v>
      </c>
      <c r="R1277" s="43" t="s">
        <v>18854</v>
      </c>
      <c r="S1277" s="41" t="s">
        <v>272</v>
      </c>
      <c r="T1277" s="41" t="s">
        <v>18461</v>
      </c>
      <c r="U1277" s="2" t="s">
        <v>16801</v>
      </c>
      <c r="V1277" s="2" t="s">
        <v>272</v>
      </c>
      <c r="W1277" s="41" t="s">
        <v>17589</v>
      </c>
      <c r="X1277" s="2" t="s">
        <v>68</v>
      </c>
      <c r="Y1277" s="2" t="s">
        <v>76</v>
      </c>
      <c r="Z1277" s="2"/>
      <c r="AA1277" s="2" t="s">
        <v>16241</v>
      </c>
      <c r="AB1277" s="2" t="s">
        <v>77</v>
      </c>
      <c r="AC1277" s="2" t="s">
        <v>18268</v>
      </c>
      <c r="AD1277" s="2">
        <v>2004600</v>
      </c>
      <c r="AE1277" s="2">
        <v>43</v>
      </c>
      <c r="AF1277" s="2"/>
      <c r="AG1277" s="2"/>
      <c r="AH1277" s="2" t="s">
        <v>18270</v>
      </c>
      <c r="AI1277" s="2">
        <v>4</v>
      </c>
      <c r="AJ1277" s="2">
        <v>3</v>
      </c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 t="s">
        <v>78</v>
      </c>
      <c r="CE1277" s="2" t="s">
        <v>19425</v>
      </c>
      <c r="CF1277" s="2" t="s">
        <v>15689</v>
      </c>
      <c r="CG1277" s="2" t="s">
        <v>272</v>
      </c>
      <c r="CH1277" s="2" t="s">
        <v>272</v>
      </c>
      <c r="CI1277" s="49"/>
    </row>
    <row r="1278" spans="1:87" x14ac:dyDescent="0.2">
      <c r="A1278" s="2" t="s">
        <v>1880</v>
      </c>
      <c r="B1278" s="2" t="s">
        <v>24319</v>
      </c>
      <c r="C1278" s="2" t="s">
        <v>59</v>
      </c>
      <c r="D1278" s="2" t="s">
        <v>1880</v>
      </c>
      <c r="E1278" s="2" t="s">
        <v>1880</v>
      </c>
      <c r="F1278" s="2" t="s">
        <v>1881</v>
      </c>
      <c r="G1278" s="23" t="s">
        <v>16350</v>
      </c>
      <c r="H1278" s="2" t="s">
        <v>61</v>
      </c>
      <c r="I1278" s="2" t="s">
        <v>61</v>
      </c>
      <c r="J1278" s="2" t="s">
        <v>61</v>
      </c>
      <c r="K1278" s="2" t="s">
        <v>61</v>
      </c>
      <c r="L1278" s="43" t="s">
        <v>17088</v>
      </c>
      <c r="M1278" s="2" t="s">
        <v>133</v>
      </c>
      <c r="N1278" s="2">
        <v>24.408460000000002</v>
      </c>
      <c r="O1278" s="2">
        <v>54.967199999999998</v>
      </c>
      <c r="P1278" s="2" t="s">
        <v>64</v>
      </c>
      <c r="Q1278" s="2" t="s">
        <v>65</v>
      </c>
      <c r="R1278" s="43" t="s">
        <v>18854</v>
      </c>
      <c r="S1278" s="41" t="s">
        <v>1554</v>
      </c>
      <c r="T1278" s="41" t="s">
        <v>18460</v>
      </c>
      <c r="U1278" s="2" t="s">
        <v>16801</v>
      </c>
      <c r="V1278" s="2" t="s">
        <v>253</v>
      </c>
      <c r="W1278" s="41" t="s">
        <v>17588</v>
      </c>
      <c r="X1278" s="2" t="s">
        <v>153</v>
      </c>
      <c r="Y1278" s="2" t="s">
        <v>76</v>
      </c>
      <c r="Z1278" s="2"/>
      <c r="AA1278" s="2" t="s">
        <v>16241</v>
      </c>
      <c r="AB1278" s="2" t="s">
        <v>77</v>
      </c>
      <c r="AC1278" s="2" t="s">
        <v>18269</v>
      </c>
      <c r="AD1278" s="2">
        <v>2042900</v>
      </c>
      <c r="AE1278" s="2">
        <v>38</v>
      </c>
      <c r="AF1278" s="2"/>
      <c r="AG1278" s="2"/>
      <c r="AH1278" s="2" t="s">
        <v>18271</v>
      </c>
      <c r="AI1278" s="2">
        <v>3</v>
      </c>
      <c r="AJ1278" s="2">
        <v>3</v>
      </c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 t="s">
        <v>78</v>
      </c>
      <c r="CE1278" s="2" t="s">
        <v>1882</v>
      </c>
      <c r="CF1278" s="2" t="s">
        <v>15680</v>
      </c>
      <c r="CG1278" s="2" t="e">
        <v>#N/A</v>
      </c>
      <c r="CH1278" s="2" t="s">
        <v>15705</v>
      </c>
      <c r="CI1278" s="49"/>
    </row>
    <row r="1279" spans="1:87" x14ac:dyDescent="0.2">
      <c r="A1279" s="2" t="s">
        <v>1909</v>
      </c>
      <c r="B1279" s="2" t="s">
        <v>24320</v>
      </c>
      <c r="C1279" s="2" t="s">
        <v>59</v>
      </c>
      <c r="D1279" s="2"/>
      <c r="E1279" s="2" t="s">
        <v>1909</v>
      </c>
      <c r="F1279" s="2" t="s">
        <v>1910</v>
      </c>
      <c r="G1279" s="23" t="s">
        <v>1911</v>
      </c>
      <c r="H1279" s="2"/>
      <c r="I1279" s="2" t="s">
        <v>61</v>
      </c>
      <c r="J1279" s="2" t="s">
        <v>61</v>
      </c>
      <c r="K1279" s="2" t="s">
        <v>61</v>
      </c>
      <c r="L1279" s="46">
        <v>41890</v>
      </c>
      <c r="M1279" s="2" t="s">
        <v>133</v>
      </c>
      <c r="N1279" s="2">
        <v>24.4147</v>
      </c>
      <c r="O1279" s="2">
        <v>54.539499999999997</v>
      </c>
      <c r="P1279" s="2" t="s">
        <v>64</v>
      </c>
      <c r="Q1279" s="2" t="s">
        <v>65</v>
      </c>
      <c r="R1279" s="43" t="s">
        <v>16802</v>
      </c>
      <c r="S1279" s="41" t="s">
        <v>4932</v>
      </c>
      <c r="T1279" s="41" t="s">
        <v>18462</v>
      </c>
      <c r="U1279" s="2" t="s">
        <v>6245</v>
      </c>
      <c r="V1279" s="2" t="s">
        <v>360</v>
      </c>
      <c r="W1279" s="41" t="s">
        <v>17589</v>
      </c>
      <c r="X1279" s="2" t="s">
        <v>68</v>
      </c>
      <c r="Y1279" s="2" t="s">
        <v>86</v>
      </c>
      <c r="Z1279" s="2"/>
      <c r="AA1279" s="2" t="s">
        <v>16241</v>
      </c>
      <c r="AB1279" s="2" t="s">
        <v>87</v>
      </c>
      <c r="AC1279" s="2" t="s">
        <v>18268</v>
      </c>
      <c r="AD1279" s="2">
        <v>2042600</v>
      </c>
      <c r="AE1279" s="2">
        <v>30</v>
      </c>
      <c r="AF1279" s="2"/>
      <c r="AG1279" s="2"/>
      <c r="AH1279" s="2" t="s">
        <v>18270</v>
      </c>
      <c r="AI1279" s="2">
        <v>3</v>
      </c>
      <c r="AJ1279" s="2">
        <v>3</v>
      </c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 t="s">
        <v>71</v>
      </c>
      <c r="CE1279" s="2">
        <v>0</v>
      </c>
      <c r="CF1279" s="2" t="s">
        <v>15685</v>
      </c>
      <c r="CG1279" s="2" t="s">
        <v>253</v>
      </c>
      <c r="CH1279" s="2" t="s">
        <v>15706</v>
      </c>
      <c r="CI1279" s="49"/>
    </row>
    <row r="1280" spans="1:87" x14ac:dyDescent="0.2">
      <c r="A1280" s="2" t="s">
        <v>2826</v>
      </c>
      <c r="B1280" s="2" t="s">
        <v>24321</v>
      </c>
      <c r="C1280" s="2" t="s">
        <v>59</v>
      </c>
      <c r="D1280" s="2" t="s">
        <v>2826</v>
      </c>
      <c r="E1280" s="2" t="s">
        <v>2826</v>
      </c>
      <c r="F1280" s="2" t="s">
        <v>2827</v>
      </c>
      <c r="G1280" s="23"/>
      <c r="H1280" s="2" t="s">
        <v>61</v>
      </c>
      <c r="I1280" s="2" t="s">
        <v>61</v>
      </c>
      <c r="J1280" s="2" t="s">
        <v>61</v>
      </c>
      <c r="K1280" s="2"/>
      <c r="L1280" s="46">
        <v>41889</v>
      </c>
      <c r="M1280" s="2" t="s">
        <v>133</v>
      </c>
      <c r="N1280" s="39">
        <v>24.4076731</v>
      </c>
      <c r="O1280" s="39">
        <v>54.530954000000001</v>
      </c>
      <c r="P1280" s="2" t="s">
        <v>64</v>
      </c>
      <c r="Q1280" s="2" t="s">
        <v>65</v>
      </c>
      <c r="R1280" s="43" t="s">
        <v>16802</v>
      </c>
      <c r="S1280" s="41" t="s">
        <v>4932</v>
      </c>
      <c r="T1280" s="41" t="s">
        <v>18462</v>
      </c>
      <c r="U1280" s="2" t="s">
        <v>6245</v>
      </c>
      <c r="V1280" s="2" t="s">
        <v>360</v>
      </c>
      <c r="W1280" s="41" t="s">
        <v>67</v>
      </c>
      <c r="X1280" s="2" t="s">
        <v>68</v>
      </c>
      <c r="Y1280" s="2" t="s">
        <v>76</v>
      </c>
      <c r="Z1280" s="2"/>
      <c r="AA1280" s="2" t="s">
        <v>16241</v>
      </c>
      <c r="AB1280" s="2" t="s">
        <v>77</v>
      </c>
      <c r="AC1280" s="2"/>
      <c r="AD1280" s="2">
        <v>2042600</v>
      </c>
      <c r="AE1280" s="2">
        <v>30</v>
      </c>
      <c r="AF1280" s="2"/>
      <c r="AG1280" s="2"/>
      <c r="AH1280" s="2"/>
      <c r="AI1280" s="2">
        <v>4</v>
      </c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 t="s">
        <v>71</v>
      </c>
      <c r="CE1280" s="2">
        <v>0</v>
      </c>
      <c r="CF1280" s="2" t="s">
        <v>15683</v>
      </c>
      <c r="CG1280" s="2" t="s">
        <v>253</v>
      </c>
      <c r="CH1280" s="2" t="s">
        <v>15706</v>
      </c>
      <c r="CI1280" s="49"/>
    </row>
    <row r="1281" spans="1:87" x14ac:dyDescent="0.2">
      <c r="A1281" s="2" t="s">
        <v>1885</v>
      </c>
      <c r="B1281" s="2" t="s">
        <v>24322</v>
      </c>
      <c r="C1281" s="2" t="s">
        <v>59</v>
      </c>
      <c r="D1281" s="2" t="s">
        <v>1885</v>
      </c>
      <c r="E1281" s="2" t="s">
        <v>1885</v>
      </c>
      <c r="F1281" s="2" t="s">
        <v>1886</v>
      </c>
      <c r="G1281" s="23" t="s">
        <v>16351</v>
      </c>
      <c r="H1281" s="2" t="s">
        <v>61</v>
      </c>
      <c r="I1281" s="2" t="s">
        <v>61</v>
      </c>
      <c r="J1281" s="2" t="s">
        <v>61</v>
      </c>
      <c r="K1281" s="2" t="s">
        <v>61</v>
      </c>
      <c r="L1281" s="43" t="s">
        <v>17088</v>
      </c>
      <c r="M1281" s="2" t="s">
        <v>133</v>
      </c>
      <c r="N1281" s="2">
        <v>24.397888999999999</v>
      </c>
      <c r="O1281" s="2">
        <v>55.009047000000002</v>
      </c>
      <c r="P1281" s="2" t="s">
        <v>64</v>
      </c>
      <c r="Q1281" s="2" t="s">
        <v>65</v>
      </c>
      <c r="R1281" s="43" t="s">
        <v>18854</v>
      </c>
      <c r="S1281" s="41" t="s">
        <v>1554</v>
      </c>
      <c r="T1281" s="41" t="s">
        <v>18460</v>
      </c>
      <c r="U1281" s="2" t="s">
        <v>16803</v>
      </c>
      <c r="V1281" s="2" t="s">
        <v>253</v>
      </c>
      <c r="W1281" s="41" t="s">
        <v>17588</v>
      </c>
      <c r="X1281" s="2" t="s">
        <v>153</v>
      </c>
      <c r="Y1281" s="2" t="s">
        <v>69</v>
      </c>
      <c r="Z1281" s="2"/>
      <c r="AA1281" s="2" t="s">
        <v>16241</v>
      </c>
      <c r="AB1281" s="2" t="s">
        <v>70</v>
      </c>
      <c r="AC1281" s="2" t="s">
        <v>18269</v>
      </c>
      <c r="AD1281" s="2">
        <v>2430100</v>
      </c>
      <c r="AE1281" s="2">
        <v>40</v>
      </c>
      <c r="AF1281" s="2"/>
      <c r="AG1281" s="2"/>
      <c r="AH1281" s="2" t="s">
        <v>18271</v>
      </c>
      <c r="AI1281" s="2">
        <v>3</v>
      </c>
      <c r="AJ1281" s="2">
        <v>3</v>
      </c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 t="s">
        <v>78</v>
      </c>
      <c r="CE1281" s="2" t="s">
        <v>1887</v>
      </c>
      <c r="CF1281" s="2" t="s">
        <v>15680</v>
      </c>
      <c r="CG1281" s="2" t="e">
        <v>#N/A</v>
      </c>
      <c r="CH1281" s="2" t="s">
        <v>15706</v>
      </c>
      <c r="CI1281" s="49"/>
    </row>
    <row r="1282" spans="1:87" x14ac:dyDescent="0.2">
      <c r="A1282" s="2" t="s">
        <v>1898</v>
      </c>
      <c r="B1282" s="2" t="s">
        <v>24323</v>
      </c>
      <c r="C1282" s="2" t="s">
        <v>59</v>
      </c>
      <c r="D1282" s="2" t="s">
        <v>1898</v>
      </c>
      <c r="E1282" s="2" t="s">
        <v>1898</v>
      </c>
      <c r="F1282" s="2" t="s">
        <v>1899</v>
      </c>
      <c r="G1282" s="23" t="s">
        <v>18017</v>
      </c>
      <c r="H1282" s="2" t="s">
        <v>61</v>
      </c>
      <c r="I1282" s="2" t="s">
        <v>61</v>
      </c>
      <c r="J1282" s="2" t="s">
        <v>61</v>
      </c>
      <c r="K1282" s="2" t="s">
        <v>61</v>
      </c>
      <c r="L1282" s="46">
        <v>41319</v>
      </c>
      <c r="M1282" s="2" t="s">
        <v>133</v>
      </c>
      <c r="N1282" s="2">
        <v>24.499410999999998</v>
      </c>
      <c r="O1282" s="2">
        <v>54.798476000000001</v>
      </c>
      <c r="P1282" s="2" t="s">
        <v>64</v>
      </c>
      <c r="Q1282" s="2" t="s">
        <v>65</v>
      </c>
      <c r="R1282" s="43" t="s">
        <v>18854</v>
      </c>
      <c r="S1282" s="41" t="s">
        <v>1554</v>
      </c>
      <c r="T1282" s="41" t="s">
        <v>18460</v>
      </c>
      <c r="U1282" s="2" t="s">
        <v>16801</v>
      </c>
      <c r="V1282" s="2" t="s">
        <v>253</v>
      </c>
      <c r="W1282" s="41" t="s">
        <v>17588</v>
      </c>
      <c r="X1282" s="2" t="s">
        <v>153</v>
      </c>
      <c r="Y1282" s="2" t="s">
        <v>69</v>
      </c>
      <c r="Z1282" s="2"/>
      <c r="AA1282" s="2" t="s">
        <v>16241</v>
      </c>
      <c r="AB1282" s="2" t="s">
        <v>70</v>
      </c>
      <c r="AC1282" s="2" t="s">
        <v>18269</v>
      </c>
      <c r="AD1282" s="2">
        <v>2043200</v>
      </c>
      <c r="AE1282" s="2">
        <v>28</v>
      </c>
      <c r="AF1282" s="2"/>
      <c r="AG1282" s="2"/>
      <c r="AH1282" s="2" t="s">
        <v>18271</v>
      </c>
      <c r="AI1282" s="2">
        <v>4</v>
      </c>
      <c r="AJ1282" s="2">
        <v>3</v>
      </c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 t="s">
        <v>78</v>
      </c>
      <c r="CE1282" s="2" t="s">
        <v>19426</v>
      </c>
      <c r="CF1282" s="2" t="s">
        <v>15683</v>
      </c>
      <c r="CG1282" s="2" t="e">
        <v>#N/A</v>
      </c>
      <c r="CH1282" s="2" t="s">
        <v>15705</v>
      </c>
      <c r="CI1282" s="49"/>
    </row>
    <row r="1283" spans="1:87" x14ac:dyDescent="0.2">
      <c r="A1283" s="2" t="s">
        <v>1905</v>
      </c>
      <c r="B1283" s="2" t="s">
        <v>24324</v>
      </c>
      <c r="C1283" s="2" t="s">
        <v>59</v>
      </c>
      <c r="D1283" s="2"/>
      <c r="E1283" s="2" t="s">
        <v>1905</v>
      </c>
      <c r="F1283" s="2" t="s">
        <v>1906</v>
      </c>
      <c r="G1283" s="23" t="s">
        <v>1907</v>
      </c>
      <c r="H1283" s="2"/>
      <c r="I1283" s="2" t="s">
        <v>61</v>
      </c>
      <c r="J1283" s="2" t="s">
        <v>61</v>
      </c>
      <c r="K1283" s="2" t="s">
        <v>61</v>
      </c>
      <c r="L1283" s="46">
        <v>41980</v>
      </c>
      <c r="M1283" s="2" t="s">
        <v>133</v>
      </c>
      <c r="N1283" s="39">
        <v>24.400471</v>
      </c>
      <c r="O1283" s="39">
        <v>54.521841999999999</v>
      </c>
      <c r="P1283" s="2" t="s">
        <v>64</v>
      </c>
      <c r="Q1283" s="2" t="s">
        <v>65</v>
      </c>
      <c r="R1283" s="43" t="s">
        <v>18854</v>
      </c>
      <c r="S1283" s="41" t="s">
        <v>1554</v>
      </c>
      <c r="T1283" s="41" t="s">
        <v>18460</v>
      </c>
      <c r="U1283" s="2" t="s">
        <v>16801</v>
      </c>
      <c r="V1283" s="2" t="s">
        <v>1554</v>
      </c>
      <c r="W1283" s="41" t="s">
        <v>17589</v>
      </c>
      <c r="X1283" s="2" t="s">
        <v>68</v>
      </c>
      <c r="Y1283" s="2" t="s">
        <v>102</v>
      </c>
      <c r="Z1283" s="2"/>
      <c r="AA1283" s="2" t="s">
        <v>16241</v>
      </c>
      <c r="AB1283" s="2" t="s">
        <v>103</v>
      </c>
      <c r="AC1283" s="2" t="s">
        <v>18268</v>
      </c>
      <c r="AD1283" s="2">
        <v>2044000</v>
      </c>
      <c r="AE1283" s="2">
        <v>40</v>
      </c>
      <c r="AF1283" s="2"/>
      <c r="AG1283" s="2"/>
      <c r="AH1283" s="2" t="s">
        <v>18270</v>
      </c>
      <c r="AI1283" s="2">
        <v>6</v>
      </c>
      <c r="AJ1283" s="2">
        <v>3</v>
      </c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 t="s">
        <v>78</v>
      </c>
      <c r="CE1283" s="2" t="s">
        <v>1908</v>
      </c>
      <c r="CF1283" s="2" t="s">
        <v>15680</v>
      </c>
      <c r="CG1283" s="2" t="e">
        <v>#N/A</v>
      </c>
      <c r="CH1283" s="2" t="s">
        <v>15705</v>
      </c>
      <c r="CI1283" s="49"/>
    </row>
    <row r="1284" spans="1:87" x14ac:dyDescent="0.2">
      <c r="A1284" s="2" t="s">
        <v>1912</v>
      </c>
      <c r="B1284" s="2" t="s">
        <v>24325</v>
      </c>
      <c r="C1284" s="2" t="s">
        <v>59</v>
      </c>
      <c r="D1284" s="2" t="s">
        <v>1912</v>
      </c>
      <c r="E1284" s="2" t="s">
        <v>1912</v>
      </c>
      <c r="F1284" s="2" t="s">
        <v>1913</v>
      </c>
      <c r="G1284" s="23" t="s">
        <v>1914</v>
      </c>
      <c r="H1284" s="2" t="s">
        <v>83</v>
      </c>
      <c r="I1284" s="2" t="s">
        <v>61</v>
      </c>
      <c r="J1284" s="2" t="s">
        <v>61</v>
      </c>
      <c r="K1284" s="2" t="s">
        <v>61</v>
      </c>
      <c r="L1284" s="46">
        <v>40528</v>
      </c>
      <c r="M1284" s="2" t="s">
        <v>133</v>
      </c>
      <c r="N1284" s="2">
        <v>24.597799999999999</v>
      </c>
      <c r="O1284" s="2">
        <v>54.650530000000003</v>
      </c>
      <c r="P1284" s="2" t="s">
        <v>64</v>
      </c>
      <c r="Q1284" s="2" t="s">
        <v>65</v>
      </c>
      <c r="R1284" s="43" t="s">
        <v>18854</v>
      </c>
      <c r="S1284" s="41" t="s">
        <v>1554</v>
      </c>
      <c r="T1284" s="41" t="s">
        <v>18460</v>
      </c>
      <c r="U1284" s="2" t="s">
        <v>16801</v>
      </c>
      <c r="V1284" s="2" t="s">
        <v>253</v>
      </c>
      <c r="W1284" s="41" t="s">
        <v>17588</v>
      </c>
      <c r="X1284" s="2" t="s">
        <v>153</v>
      </c>
      <c r="Y1284" s="2" t="s">
        <v>76</v>
      </c>
      <c r="Z1284" s="2"/>
      <c r="AA1284" s="2" t="s">
        <v>16241</v>
      </c>
      <c r="AB1284" s="2" t="s">
        <v>77</v>
      </c>
      <c r="AC1284" s="2" t="s">
        <v>18269</v>
      </c>
      <c r="AD1284" s="2">
        <v>2043000</v>
      </c>
      <c r="AE1284" s="2">
        <v>30</v>
      </c>
      <c r="AF1284" s="2"/>
      <c r="AG1284" s="2"/>
      <c r="AH1284" s="2" t="s">
        <v>18271</v>
      </c>
      <c r="AI1284" s="2">
        <v>6</v>
      </c>
      <c r="AJ1284" s="2">
        <v>3</v>
      </c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 t="s">
        <v>78</v>
      </c>
      <c r="CE1284" s="2" t="s">
        <v>1915</v>
      </c>
      <c r="CF1284" s="2" t="s">
        <v>15683</v>
      </c>
      <c r="CG1284" s="2" t="e">
        <v>#N/A</v>
      </c>
      <c r="CH1284" s="2" t="s">
        <v>15705</v>
      </c>
      <c r="CI1284" s="49"/>
    </row>
    <row r="1285" spans="1:87" x14ac:dyDescent="0.2">
      <c r="A1285" s="2" t="s">
        <v>1916</v>
      </c>
      <c r="B1285" s="2" t="s">
        <v>24326</v>
      </c>
      <c r="C1285" s="2" t="s">
        <v>59</v>
      </c>
      <c r="D1285" s="2" t="s">
        <v>1916</v>
      </c>
      <c r="E1285" s="2" t="s">
        <v>1916</v>
      </c>
      <c r="F1285" s="2" t="s">
        <v>1917</v>
      </c>
      <c r="G1285" s="23" t="s">
        <v>1918</v>
      </c>
      <c r="H1285" s="2" t="s">
        <v>83</v>
      </c>
      <c r="I1285" s="2" t="s">
        <v>61</v>
      </c>
      <c r="J1285" s="2" t="s">
        <v>61</v>
      </c>
      <c r="K1285" s="2" t="s">
        <v>61</v>
      </c>
      <c r="L1285" s="46">
        <v>41609</v>
      </c>
      <c r="M1285" s="2" t="s">
        <v>133</v>
      </c>
      <c r="N1285" s="2">
        <v>24.477879999999999</v>
      </c>
      <c r="O1285" s="2">
        <v>54.312429999999999</v>
      </c>
      <c r="P1285" s="2" t="s">
        <v>64</v>
      </c>
      <c r="Q1285" s="2" t="s">
        <v>65</v>
      </c>
      <c r="R1285" s="43" t="s">
        <v>18854</v>
      </c>
      <c r="S1285" s="41" t="s">
        <v>1554</v>
      </c>
      <c r="T1285" s="41" t="s">
        <v>18460</v>
      </c>
      <c r="U1285" s="2" t="s">
        <v>16801</v>
      </c>
      <c r="V1285" s="2" t="s">
        <v>369</v>
      </c>
      <c r="W1285" s="41" t="s">
        <v>17588</v>
      </c>
      <c r="X1285" s="2" t="s">
        <v>68</v>
      </c>
      <c r="Y1285" s="2" t="s">
        <v>76</v>
      </c>
      <c r="Z1285" s="2"/>
      <c r="AA1285" s="2" t="s">
        <v>16241</v>
      </c>
      <c r="AB1285" s="2" t="s">
        <v>77</v>
      </c>
      <c r="AC1285" s="2" t="s">
        <v>18268</v>
      </c>
      <c r="AD1285" s="2">
        <v>2500500</v>
      </c>
      <c r="AE1285" s="2">
        <v>28.5</v>
      </c>
      <c r="AF1285" s="2"/>
      <c r="AG1285" s="2"/>
      <c r="AH1285" s="2" t="s">
        <v>18270</v>
      </c>
      <c r="AI1285" s="2">
        <v>4</v>
      </c>
      <c r="AJ1285" s="2">
        <v>3</v>
      </c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 t="s">
        <v>78</v>
      </c>
      <c r="CE1285" s="2" t="s">
        <v>1919</v>
      </c>
      <c r="CF1285" s="2" t="s">
        <v>15683</v>
      </c>
      <c r="CG1285" s="2" t="e">
        <v>#N/A</v>
      </c>
      <c r="CH1285" s="2" t="s">
        <v>15705</v>
      </c>
      <c r="CI1285" s="49"/>
    </row>
    <row r="1286" spans="1:87" x14ac:dyDescent="0.2">
      <c r="A1286" s="2" t="s">
        <v>1932</v>
      </c>
      <c r="B1286" s="2" t="s">
        <v>24327</v>
      </c>
      <c r="C1286" s="2" t="s">
        <v>59</v>
      </c>
      <c r="D1286" s="2" t="s">
        <v>1932</v>
      </c>
      <c r="E1286" s="2" t="s">
        <v>1932</v>
      </c>
      <c r="F1286" s="2" t="s">
        <v>1933</v>
      </c>
      <c r="G1286" s="23"/>
      <c r="H1286" s="2" t="s">
        <v>61</v>
      </c>
      <c r="I1286" s="2" t="s">
        <v>61</v>
      </c>
      <c r="J1286" s="2" t="s">
        <v>61</v>
      </c>
      <c r="K1286" s="2"/>
      <c r="L1286" s="46">
        <v>41638</v>
      </c>
      <c r="M1286" s="2" t="s">
        <v>133</v>
      </c>
      <c r="N1286" s="39">
        <v>24.584138100000001</v>
      </c>
      <c r="O1286" s="39">
        <v>54.711750000000002</v>
      </c>
      <c r="P1286" s="2" t="s">
        <v>64</v>
      </c>
      <c r="Q1286" s="2" t="s">
        <v>65</v>
      </c>
      <c r="R1286" s="43" t="s">
        <v>16802</v>
      </c>
      <c r="S1286" s="41" t="s">
        <v>4932</v>
      </c>
      <c r="T1286" s="41" t="s">
        <v>18462</v>
      </c>
      <c r="U1286" s="2" t="s">
        <v>6245</v>
      </c>
      <c r="V1286" s="2" t="s">
        <v>360</v>
      </c>
      <c r="W1286" s="41" t="s">
        <v>67</v>
      </c>
      <c r="X1286" s="2" t="s">
        <v>153</v>
      </c>
      <c r="Y1286" s="2" t="s">
        <v>69</v>
      </c>
      <c r="Z1286" s="2"/>
      <c r="AA1286" s="2" t="s">
        <v>16241</v>
      </c>
      <c r="AB1286" s="2" t="s">
        <v>145</v>
      </c>
      <c r="AC1286" s="2"/>
      <c r="AD1286" s="2">
        <v>2043700</v>
      </c>
      <c r="AE1286" s="2">
        <v>30</v>
      </c>
      <c r="AF1286" s="2"/>
      <c r="AG1286" s="2"/>
      <c r="AH1286" s="2"/>
      <c r="AI1286" s="2">
        <v>6</v>
      </c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 t="s">
        <v>71</v>
      </c>
      <c r="CE1286" s="2">
        <v>0</v>
      </c>
      <c r="CF1286" s="2" t="s">
        <v>15683</v>
      </c>
      <c r="CG1286" s="2" t="s">
        <v>17386</v>
      </c>
      <c r="CH1286" s="2" t="s">
        <v>15706</v>
      </c>
      <c r="CI1286" s="49"/>
    </row>
    <row r="1287" spans="1:87" x14ac:dyDescent="0.2">
      <c r="A1287" s="2" t="s">
        <v>1920</v>
      </c>
      <c r="B1287" s="2" t="s">
        <v>24328</v>
      </c>
      <c r="C1287" s="2" t="s">
        <v>59</v>
      </c>
      <c r="D1287" s="2"/>
      <c r="E1287" s="2" t="s">
        <v>1920</v>
      </c>
      <c r="F1287" s="2" t="s">
        <v>1921</v>
      </c>
      <c r="G1287" s="23" t="s">
        <v>17770</v>
      </c>
      <c r="H1287" s="2"/>
      <c r="I1287" s="2" t="s">
        <v>61</v>
      </c>
      <c r="J1287" s="2" t="s">
        <v>61</v>
      </c>
      <c r="K1287" s="2" t="s">
        <v>61</v>
      </c>
      <c r="L1287" s="46">
        <v>42313</v>
      </c>
      <c r="M1287" s="2" t="s">
        <v>133</v>
      </c>
      <c r="N1287" s="39">
        <v>24.593156799999999</v>
      </c>
      <c r="O1287" s="39">
        <v>54.754348299999997</v>
      </c>
      <c r="P1287" s="2" t="s">
        <v>64</v>
      </c>
      <c r="Q1287" s="2" t="s">
        <v>65</v>
      </c>
      <c r="R1287" s="43" t="s">
        <v>18854</v>
      </c>
      <c r="S1287" s="41" t="s">
        <v>1554</v>
      </c>
      <c r="T1287" s="41" t="s">
        <v>18460</v>
      </c>
      <c r="U1287" s="2" t="s">
        <v>16801</v>
      </c>
      <c r="V1287" s="2" t="s">
        <v>253</v>
      </c>
      <c r="W1287" s="41" t="s">
        <v>17589</v>
      </c>
      <c r="X1287" s="2" t="s">
        <v>315</v>
      </c>
      <c r="Y1287" s="2" t="s">
        <v>76</v>
      </c>
      <c r="Z1287" s="2"/>
      <c r="AA1287" s="2" t="s">
        <v>16241</v>
      </c>
      <c r="AB1287" s="2" t="s">
        <v>77</v>
      </c>
      <c r="AC1287" s="2" t="s">
        <v>18269</v>
      </c>
      <c r="AD1287" s="2">
        <v>2043200</v>
      </c>
      <c r="AE1287" s="2">
        <v>38</v>
      </c>
      <c r="AF1287" s="2"/>
      <c r="AG1287" s="2"/>
      <c r="AH1287" s="2" t="s">
        <v>18271</v>
      </c>
      <c r="AI1287" s="2">
        <v>3</v>
      </c>
      <c r="AJ1287" s="2">
        <v>3</v>
      </c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 t="s">
        <v>71</v>
      </c>
      <c r="CE1287" s="2">
        <v>0</v>
      </c>
      <c r="CF1287" s="2" t="s">
        <v>15680</v>
      </c>
      <c r="CG1287" s="2" t="e">
        <v>#N/A</v>
      </c>
      <c r="CH1287" s="2" t="s">
        <v>15705</v>
      </c>
      <c r="CI1287" s="49"/>
    </row>
    <row r="1288" spans="1:87" x14ac:dyDescent="0.2">
      <c r="A1288" s="2" t="s">
        <v>1922</v>
      </c>
      <c r="B1288" s="2" t="s">
        <v>24329</v>
      </c>
      <c r="C1288" s="2" t="s">
        <v>59</v>
      </c>
      <c r="D1288" s="2" t="s">
        <v>1922</v>
      </c>
      <c r="E1288" s="2" t="s">
        <v>1922</v>
      </c>
      <c r="F1288" s="2" t="s">
        <v>1923</v>
      </c>
      <c r="G1288" s="23" t="s">
        <v>1924</v>
      </c>
      <c r="H1288" s="2" t="s">
        <v>61</v>
      </c>
      <c r="I1288" s="2" t="s">
        <v>61</v>
      </c>
      <c r="J1288" s="2" t="s">
        <v>61</v>
      </c>
      <c r="K1288" s="2" t="s">
        <v>61</v>
      </c>
      <c r="L1288" s="43" t="s">
        <v>17088</v>
      </c>
      <c r="M1288" s="2" t="s">
        <v>133</v>
      </c>
      <c r="N1288" s="2">
        <v>24.661707</v>
      </c>
      <c r="O1288" s="2">
        <v>54.716577000000001</v>
      </c>
      <c r="P1288" s="2" t="s">
        <v>64</v>
      </c>
      <c r="Q1288" s="2" t="s">
        <v>65</v>
      </c>
      <c r="R1288" s="43" t="s">
        <v>18854</v>
      </c>
      <c r="S1288" s="41" t="s">
        <v>1554</v>
      </c>
      <c r="T1288" s="41" t="s">
        <v>18460</v>
      </c>
      <c r="U1288" s="2" t="s">
        <v>16803</v>
      </c>
      <c r="V1288" s="2" t="s">
        <v>253</v>
      </c>
      <c r="W1288" s="41" t="s">
        <v>17588</v>
      </c>
      <c r="X1288" s="2" t="s">
        <v>153</v>
      </c>
      <c r="Y1288" s="2" t="s">
        <v>102</v>
      </c>
      <c r="Z1288" s="2"/>
      <c r="AA1288" s="2" t="s">
        <v>16241</v>
      </c>
      <c r="AB1288" s="2" t="s">
        <v>103</v>
      </c>
      <c r="AC1288" s="2" t="s">
        <v>18269</v>
      </c>
      <c r="AD1288" s="2">
        <v>2004100</v>
      </c>
      <c r="AE1288" s="2">
        <v>28.5</v>
      </c>
      <c r="AF1288" s="2"/>
      <c r="AG1288" s="2"/>
      <c r="AH1288" s="2" t="s">
        <v>18271</v>
      </c>
      <c r="AI1288" s="2">
        <v>3</v>
      </c>
      <c r="AJ1288" s="2">
        <v>3</v>
      </c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 t="s">
        <v>78</v>
      </c>
      <c r="CE1288" s="2" t="s">
        <v>1925</v>
      </c>
      <c r="CF1288" s="2" t="s">
        <v>15683</v>
      </c>
      <c r="CG1288" s="2" t="e">
        <v>#N/A</v>
      </c>
      <c r="CH1288" s="2" t="s">
        <v>15705</v>
      </c>
      <c r="CI1288" s="49"/>
    </row>
    <row r="1289" spans="1:87" x14ac:dyDescent="0.2">
      <c r="A1289" s="2" t="s">
        <v>1929</v>
      </c>
      <c r="B1289" s="2" t="s">
        <v>24330</v>
      </c>
      <c r="C1289" s="2" t="s">
        <v>59</v>
      </c>
      <c r="D1289" s="2" t="s">
        <v>1929</v>
      </c>
      <c r="E1289" s="2" t="s">
        <v>1929</v>
      </c>
      <c r="F1289" s="2" t="s">
        <v>1930</v>
      </c>
      <c r="G1289" s="23" t="s">
        <v>1931</v>
      </c>
      <c r="H1289" s="2" t="s">
        <v>61</v>
      </c>
      <c r="I1289" s="2" t="s">
        <v>61</v>
      </c>
      <c r="J1289" s="2" t="s">
        <v>61</v>
      </c>
      <c r="K1289" s="2" t="s">
        <v>61</v>
      </c>
      <c r="L1289" s="46">
        <v>40519</v>
      </c>
      <c r="M1289" s="2" t="s">
        <v>133</v>
      </c>
      <c r="N1289" s="39">
        <v>24.580860000000001</v>
      </c>
      <c r="O1289" s="39">
        <v>54.689779999999999</v>
      </c>
      <c r="P1289" s="2" t="s">
        <v>64</v>
      </c>
      <c r="Q1289" s="2" t="s">
        <v>65</v>
      </c>
      <c r="R1289" s="43" t="s">
        <v>18854</v>
      </c>
      <c r="S1289" s="41" t="s">
        <v>1554</v>
      </c>
      <c r="T1289" s="41" t="s">
        <v>18460</v>
      </c>
      <c r="U1289" s="2" t="s">
        <v>16803</v>
      </c>
      <c r="V1289" s="2" t="s">
        <v>253</v>
      </c>
      <c r="W1289" s="41" t="s">
        <v>17588</v>
      </c>
      <c r="X1289" s="2" t="s">
        <v>153</v>
      </c>
      <c r="Y1289" s="2" t="s">
        <v>102</v>
      </c>
      <c r="Z1289" s="2"/>
      <c r="AA1289" s="2" t="s">
        <v>16241</v>
      </c>
      <c r="AB1289" s="2" t="s">
        <v>103</v>
      </c>
      <c r="AC1289" s="2" t="s">
        <v>18269</v>
      </c>
      <c r="AD1289" s="2">
        <v>2004100</v>
      </c>
      <c r="AE1289" s="2">
        <v>30</v>
      </c>
      <c r="AF1289" s="2"/>
      <c r="AG1289" s="2"/>
      <c r="AH1289" s="2" t="s">
        <v>18271</v>
      </c>
      <c r="AI1289" s="2">
        <v>9</v>
      </c>
      <c r="AJ1289" s="2">
        <v>3</v>
      </c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 t="s">
        <v>78</v>
      </c>
      <c r="CE1289" s="2" t="s">
        <v>19427</v>
      </c>
      <c r="CF1289" s="2" t="s">
        <v>15683</v>
      </c>
      <c r="CG1289" s="2" t="e">
        <v>#N/A</v>
      </c>
      <c r="CH1289" s="2" t="s">
        <v>15705</v>
      </c>
      <c r="CI1289" s="49"/>
    </row>
    <row r="1290" spans="1:87" x14ac:dyDescent="0.2">
      <c r="A1290" s="2" t="s">
        <v>1934</v>
      </c>
      <c r="B1290" s="2" t="s">
        <v>24331</v>
      </c>
      <c r="C1290" s="2" t="s">
        <v>59</v>
      </c>
      <c r="D1290" s="2"/>
      <c r="E1290" s="2" t="s">
        <v>1934</v>
      </c>
      <c r="F1290" s="2" t="s">
        <v>1935</v>
      </c>
      <c r="G1290" s="23" t="s">
        <v>1936</v>
      </c>
      <c r="H1290" s="2"/>
      <c r="I1290" s="2" t="s">
        <v>61</v>
      </c>
      <c r="J1290" s="2" t="s">
        <v>61</v>
      </c>
      <c r="K1290" s="2" t="s">
        <v>61</v>
      </c>
      <c r="L1290" s="46">
        <v>41945</v>
      </c>
      <c r="M1290" s="2" t="s">
        <v>133</v>
      </c>
      <c r="N1290" s="2">
        <v>24.622699999999998</v>
      </c>
      <c r="O1290" s="2">
        <v>54.710700000000003</v>
      </c>
      <c r="P1290" s="2" t="s">
        <v>64</v>
      </c>
      <c r="Q1290" s="2" t="s">
        <v>65</v>
      </c>
      <c r="R1290" s="43" t="s">
        <v>18854</v>
      </c>
      <c r="S1290" s="41" t="s">
        <v>1554</v>
      </c>
      <c r="T1290" s="41" t="s">
        <v>18460</v>
      </c>
      <c r="U1290" s="2" t="s">
        <v>16801</v>
      </c>
      <c r="V1290" s="2" t="s">
        <v>253</v>
      </c>
      <c r="W1290" s="41" t="s">
        <v>17589</v>
      </c>
      <c r="X1290" s="2" t="s">
        <v>315</v>
      </c>
      <c r="Y1290" s="2" t="s">
        <v>102</v>
      </c>
      <c r="Z1290" s="2"/>
      <c r="AA1290" s="2" t="s">
        <v>16241</v>
      </c>
      <c r="AB1290" s="2" t="s">
        <v>103</v>
      </c>
      <c r="AC1290" s="2" t="s">
        <v>18269</v>
      </c>
      <c r="AD1290" s="2">
        <v>2004100</v>
      </c>
      <c r="AE1290" s="2">
        <v>28</v>
      </c>
      <c r="AF1290" s="2"/>
      <c r="AG1290" s="2"/>
      <c r="AH1290" s="2" t="s">
        <v>18271</v>
      </c>
      <c r="AI1290" s="2">
        <v>4</v>
      </c>
      <c r="AJ1290" s="2">
        <v>3</v>
      </c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 t="s">
        <v>78</v>
      </c>
      <c r="CE1290" s="2" t="s">
        <v>19428</v>
      </c>
      <c r="CF1290" s="2" t="s">
        <v>15683</v>
      </c>
      <c r="CG1290" s="2" t="e">
        <v>#N/A</v>
      </c>
      <c r="CH1290" s="2" t="s">
        <v>15705</v>
      </c>
      <c r="CI1290" s="49"/>
    </row>
    <row r="1291" spans="1:87" x14ac:dyDescent="0.2">
      <c r="A1291" s="2" t="s">
        <v>1945</v>
      </c>
      <c r="B1291" s="2" t="s">
        <v>24332</v>
      </c>
      <c r="C1291" s="2" t="s">
        <v>59</v>
      </c>
      <c r="D1291" s="2" t="s">
        <v>1945</v>
      </c>
      <c r="E1291" s="2" t="s">
        <v>1945</v>
      </c>
      <c r="F1291" s="2" t="s">
        <v>1946</v>
      </c>
      <c r="G1291" s="23"/>
      <c r="H1291" s="2" t="s">
        <v>83</v>
      </c>
      <c r="I1291" s="2" t="s">
        <v>61</v>
      </c>
      <c r="J1291" s="2" t="s">
        <v>61</v>
      </c>
      <c r="K1291" s="2"/>
      <c r="L1291" s="43" t="s">
        <v>17088</v>
      </c>
      <c r="M1291" s="2" t="s">
        <v>133</v>
      </c>
      <c r="N1291" s="39">
        <v>24.179974999999999</v>
      </c>
      <c r="O1291" s="39">
        <v>54.738346</v>
      </c>
      <c r="P1291" s="2" t="s">
        <v>64</v>
      </c>
      <c r="Q1291" s="2" t="s">
        <v>65</v>
      </c>
      <c r="R1291" s="43" t="s">
        <v>16802</v>
      </c>
      <c r="S1291" s="41" t="s">
        <v>4932</v>
      </c>
      <c r="T1291" s="41" t="s">
        <v>18462</v>
      </c>
      <c r="U1291" s="2" t="s">
        <v>6245</v>
      </c>
      <c r="V1291" s="2" t="s">
        <v>360</v>
      </c>
      <c r="W1291" s="41" t="s">
        <v>67</v>
      </c>
      <c r="X1291" s="2" t="s">
        <v>68</v>
      </c>
      <c r="Y1291" s="2" t="s">
        <v>76</v>
      </c>
      <c r="Z1291" s="2"/>
      <c r="AA1291" s="2" t="s">
        <v>16241</v>
      </c>
      <c r="AB1291" s="2" t="s">
        <v>77</v>
      </c>
      <c r="AC1291" s="2"/>
      <c r="AD1291" s="2">
        <v>2047502</v>
      </c>
      <c r="AE1291" s="2">
        <v>50</v>
      </c>
      <c r="AF1291" s="2"/>
      <c r="AG1291" s="2"/>
      <c r="AH1291" s="2"/>
      <c r="AI1291" s="2">
        <v>3</v>
      </c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 t="s">
        <v>78</v>
      </c>
      <c r="CE1291" s="2" t="s">
        <v>1947</v>
      </c>
      <c r="CF1291" s="2" t="s">
        <v>15694</v>
      </c>
      <c r="CG1291" s="2" t="s">
        <v>17387</v>
      </c>
      <c r="CH1291" s="2" t="s">
        <v>15706</v>
      </c>
      <c r="CI1291" s="49"/>
    </row>
    <row r="1292" spans="1:87" x14ac:dyDescent="0.2">
      <c r="A1292" s="2" t="s">
        <v>18137</v>
      </c>
      <c r="B1292" s="2" t="s">
        <v>24333</v>
      </c>
      <c r="C1292" s="2" t="s">
        <v>59</v>
      </c>
      <c r="D1292" s="2"/>
      <c r="E1292" s="2" t="s">
        <v>18137</v>
      </c>
      <c r="F1292" s="2" t="s">
        <v>18170</v>
      </c>
      <c r="G1292" s="23" t="s">
        <v>18207</v>
      </c>
      <c r="H1292" s="2"/>
      <c r="I1292" s="2" t="s">
        <v>5093</v>
      </c>
      <c r="J1292" s="2" t="s">
        <v>61</v>
      </c>
      <c r="K1292" s="2" t="s">
        <v>61</v>
      </c>
      <c r="L1292" s="43">
        <v>2023</v>
      </c>
      <c r="M1292" s="2" t="s">
        <v>133</v>
      </c>
      <c r="N1292" s="2">
        <v>24.34168</v>
      </c>
      <c r="O1292" s="2">
        <v>54.500590000000003</v>
      </c>
      <c r="P1292" s="2" t="s">
        <v>64</v>
      </c>
      <c r="Q1292" s="2" t="s">
        <v>65</v>
      </c>
      <c r="R1292" s="43" t="s">
        <v>18854</v>
      </c>
      <c r="S1292" s="41" t="s">
        <v>1554</v>
      </c>
      <c r="T1292" s="41" t="s">
        <v>18460</v>
      </c>
      <c r="U1292" s="2" t="s">
        <v>16801</v>
      </c>
      <c r="V1292" s="2" t="s">
        <v>1554</v>
      </c>
      <c r="W1292" s="41" t="s">
        <v>17589</v>
      </c>
      <c r="X1292" s="2" t="s">
        <v>68</v>
      </c>
      <c r="Y1292" s="2" t="s">
        <v>102</v>
      </c>
      <c r="Z1292" s="2"/>
      <c r="AA1292" s="2" t="s">
        <v>16242</v>
      </c>
      <c r="AB1292" s="2" t="s">
        <v>103</v>
      </c>
      <c r="AC1292" s="2" t="s">
        <v>18268</v>
      </c>
      <c r="AD1292" s="2">
        <v>2600200</v>
      </c>
      <c r="AE1292" s="2">
        <v>35</v>
      </c>
      <c r="AF1292" s="2"/>
      <c r="AG1292" s="2"/>
      <c r="AH1292" s="2" t="s">
        <v>18270</v>
      </c>
      <c r="AI1292" s="2">
        <v>3</v>
      </c>
      <c r="AJ1292" s="2">
        <v>3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 t="s">
        <v>78</v>
      </c>
      <c r="CE1292" s="2" t="s">
        <v>19429</v>
      </c>
      <c r="CF1292" s="2"/>
      <c r="CG1292" s="2"/>
      <c r="CH1292" s="2"/>
      <c r="CI1292" s="49"/>
    </row>
    <row r="1293" spans="1:87" x14ac:dyDescent="0.2">
      <c r="A1293" s="2" t="s">
        <v>1937</v>
      </c>
      <c r="B1293" s="2" t="s">
        <v>24334</v>
      </c>
      <c r="C1293" s="2" t="s">
        <v>59</v>
      </c>
      <c r="D1293" s="2" t="s">
        <v>1937</v>
      </c>
      <c r="E1293" s="2" t="s">
        <v>1937</v>
      </c>
      <c r="F1293" s="2" t="s">
        <v>1938</v>
      </c>
      <c r="G1293" s="23" t="s">
        <v>1939</v>
      </c>
      <c r="H1293" s="2" t="s">
        <v>61</v>
      </c>
      <c r="I1293" s="2" t="s">
        <v>61</v>
      </c>
      <c r="J1293" s="2" t="s">
        <v>61</v>
      </c>
      <c r="K1293" s="2" t="s">
        <v>61</v>
      </c>
      <c r="L1293" s="46">
        <v>40530</v>
      </c>
      <c r="M1293" s="2" t="s">
        <v>133</v>
      </c>
      <c r="N1293" s="39">
        <v>24.255579999999998</v>
      </c>
      <c r="O1293" s="39">
        <v>54.653239999999997</v>
      </c>
      <c r="P1293" s="2" t="s">
        <v>64</v>
      </c>
      <c r="Q1293" s="2" t="s">
        <v>65</v>
      </c>
      <c r="R1293" s="43" t="s">
        <v>18854</v>
      </c>
      <c r="S1293" s="41" t="s">
        <v>1554</v>
      </c>
      <c r="T1293" s="41" t="s">
        <v>18460</v>
      </c>
      <c r="U1293" s="2" t="s">
        <v>16803</v>
      </c>
      <c r="V1293" s="2" t="s">
        <v>253</v>
      </c>
      <c r="W1293" s="41" t="s">
        <v>17588</v>
      </c>
      <c r="X1293" s="2" t="s">
        <v>68</v>
      </c>
      <c r="Y1293" s="2" t="s">
        <v>69</v>
      </c>
      <c r="Z1293" s="2"/>
      <c r="AA1293" s="2" t="s">
        <v>16241</v>
      </c>
      <c r="AB1293" s="2" t="s">
        <v>70</v>
      </c>
      <c r="AC1293" s="2" t="s">
        <v>18268</v>
      </c>
      <c r="AD1293" s="2">
        <v>2047501</v>
      </c>
      <c r="AE1293" s="2">
        <v>30</v>
      </c>
      <c r="AF1293" s="2"/>
      <c r="AG1293" s="2"/>
      <c r="AH1293" s="2" t="s">
        <v>18270</v>
      </c>
      <c r="AI1293" s="2">
        <v>3</v>
      </c>
      <c r="AJ1293" s="2">
        <v>3</v>
      </c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 t="s">
        <v>78</v>
      </c>
      <c r="CE1293" s="2" t="s">
        <v>1940</v>
      </c>
      <c r="CF1293" s="2" t="s">
        <v>15683</v>
      </c>
      <c r="CG1293" s="2" t="e">
        <v>#N/A</v>
      </c>
      <c r="CH1293" s="2" t="s">
        <v>15705</v>
      </c>
      <c r="CI1293" s="49"/>
    </row>
    <row r="1294" spans="1:87" x14ac:dyDescent="0.2">
      <c r="A1294" s="2" t="s">
        <v>1941</v>
      </c>
      <c r="B1294" s="2" t="s">
        <v>24335</v>
      </c>
      <c r="C1294" s="2" t="s">
        <v>59</v>
      </c>
      <c r="D1294" s="2" t="s">
        <v>1941</v>
      </c>
      <c r="E1294" s="2" t="s">
        <v>1941</v>
      </c>
      <c r="F1294" s="2" t="s">
        <v>1942</v>
      </c>
      <c r="G1294" s="23" t="s">
        <v>1943</v>
      </c>
      <c r="H1294" s="2" t="s">
        <v>61</v>
      </c>
      <c r="I1294" s="2" t="s">
        <v>61</v>
      </c>
      <c r="J1294" s="2" t="s">
        <v>61</v>
      </c>
      <c r="K1294" s="2" t="s">
        <v>61</v>
      </c>
      <c r="L1294" s="46">
        <v>40509</v>
      </c>
      <c r="M1294" s="2" t="s">
        <v>133</v>
      </c>
      <c r="N1294" s="2">
        <v>24.21707</v>
      </c>
      <c r="O1294" s="2">
        <v>54.739130000000003</v>
      </c>
      <c r="P1294" s="2" t="s">
        <v>64</v>
      </c>
      <c r="Q1294" s="2" t="s">
        <v>65</v>
      </c>
      <c r="R1294" s="43" t="s">
        <v>18854</v>
      </c>
      <c r="S1294" s="41" t="s">
        <v>1554</v>
      </c>
      <c r="T1294" s="41" t="s">
        <v>18460</v>
      </c>
      <c r="U1294" s="2" t="s">
        <v>16803</v>
      </c>
      <c r="V1294" s="2" t="s">
        <v>253</v>
      </c>
      <c r="W1294" s="41" t="s">
        <v>17588</v>
      </c>
      <c r="X1294" s="2" t="s">
        <v>68</v>
      </c>
      <c r="Y1294" s="2" t="s">
        <v>102</v>
      </c>
      <c r="Z1294" s="2"/>
      <c r="AA1294" s="2" t="s">
        <v>16241</v>
      </c>
      <c r="AB1294" s="2" t="s">
        <v>103</v>
      </c>
      <c r="AC1294" s="2" t="s">
        <v>18269</v>
      </c>
      <c r="AD1294" s="2">
        <v>2047502</v>
      </c>
      <c r="AE1294" s="2">
        <v>40</v>
      </c>
      <c r="AF1294" s="2"/>
      <c r="AG1294" s="2"/>
      <c r="AH1294" s="2" t="s">
        <v>17978</v>
      </c>
      <c r="AI1294" s="2">
        <v>3</v>
      </c>
      <c r="AJ1294" s="2">
        <v>3</v>
      </c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 t="s">
        <v>78</v>
      </c>
      <c r="CE1294" s="2" t="s">
        <v>1944</v>
      </c>
      <c r="CF1294" s="2" t="s">
        <v>15680</v>
      </c>
      <c r="CG1294" s="2" t="e">
        <v>#N/A</v>
      </c>
      <c r="CH1294" s="2" t="s">
        <v>15705</v>
      </c>
      <c r="CI1294" s="49"/>
    </row>
    <row r="1295" spans="1:87" x14ac:dyDescent="0.2">
      <c r="A1295" s="2" t="s">
        <v>2828</v>
      </c>
      <c r="B1295" s="2" t="s">
        <v>24336</v>
      </c>
      <c r="C1295" s="2" t="s">
        <v>59</v>
      </c>
      <c r="D1295" s="2" t="s">
        <v>2828</v>
      </c>
      <c r="E1295" s="2" t="s">
        <v>2828</v>
      </c>
      <c r="F1295" s="2" t="s">
        <v>2829</v>
      </c>
      <c r="G1295" s="23" t="s">
        <v>2830</v>
      </c>
      <c r="H1295" s="2" t="s">
        <v>61</v>
      </c>
      <c r="I1295" s="2" t="s">
        <v>61</v>
      </c>
      <c r="J1295" s="2" t="s">
        <v>61</v>
      </c>
      <c r="K1295" s="2" t="s">
        <v>61</v>
      </c>
      <c r="L1295" s="43" t="s">
        <v>17088</v>
      </c>
      <c r="M1295" s="2" t="s">
        <v>133</v>
      </c>
      <c r="N1295" s="39">
        <v>24.394692800000001</v>
      </c>
      <c r="O1295" s="39">
        <v>54.590194699999998</v>
      </c>
      <c r="P1295" s="2" t="s">
        <v>64</v>
      </c>
      <c r="Q1295" s="2" t="s">
        <v>65</v>
      </c>
      <c r="R1295" s="43" t="s">
        <v>16802</v>
      </c>
      <c r="S1295" s="41" t="s">
        <v>4932</v>
      </c>
      <c r="T1295" s="41" t="s">
        <v>18462</v>
      </c>
      <c r="U1295" s="2" t="s">
        <v>6245</v>
      </c>
      <c r="V1295" s="2" t="s">
        <v>360</v>
      </c>
      <c r="W1295" s="41" t="s">
        <v>17588</v>
      </c>
      <c r="X1295" s="2" t="s">
        <v>68</v>
      </c>
      <c r="Y1295" s="2" t="s">
        <v>69</v>
      </c>
      <c r="Z1295" s="2"/>
      <c r="AA1295" s="2" t="s">
        <v>16241</v>
      </c>
      <c r="AB1295" s="2" t="s">
        <v>70</v>
      </c>
      <c r="AC1295" s="2" t="s">
        <v>18268</v>
      </c>
      <c r="AD1295" s="2">
        <v>2440000</v>
      </c>
      <c r="AE1295" s="2">
        <v>35</v>
      </c>
      <c r="AF1295" s="2"/>
      <c r="AG1295" s="2"/>
      <c r="AH1295" s="2" t="s">
        <v>18270</v>
      </c>
      <c r="AI1295" s="2">
        <v>3</v>
      </c>
      <c r="AJ1295" s="2">
        <v>3</v>
      </c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 t="s">
        <v>78</v>
      </c>
      <c r="CE1295" s="2" t="s">
        <v>19430</v>
      </c>
      <c r="CF1295" s="2" t="s">
        <v>15680</v>
      </c>
      <c r="CG1295" s="2" t="s">
        <v>253</v>
      </c>
      <c r="CH1295" s="2" t="s">
        <v>15706</v>
      </c>
      <c r="CI1295" s="49"/>
    </row>
    <row r="1296" spans="1:87" x14ac:dyDescent="0.2">
      <c r="A1296" s="2" t="s">
        <v>1958</v>
      </c>
      <c r="B1296" s="2" t="s">
        <v>24337</v>
      </c>
      <c r="C1296" s="2" t="s">
        <v>59</v>
      </c>
      <c r="D1296" s="2" t="s">
        <v>1958</v>
      </c>
      <c r="E1296" s="2" t="s">
        <v>1958</v>
      </c>
      <c r="F1296" s="2" t="s">
        <v>1959</v>
      </c>
      <c r="G1296" s="23" t="s">
        <v>1960</v>
      </c>
      <c r="H1296" s="2" t="s">
        <v>83</v>
      </c>
      <c r="I1296" s="2" t="s">
        <v>61</v>
      </c>
      <c r="J1296" s="2" t="s">
        <v>61</v>
      </c>
      <c r="K1296" s="2" t="s">
        <v>61</v>
      </c>
      <c r="L1296" s="43" t="s">
        <v>17088</v>
      </c>
      <c r="M1296" s="2" t="s">
        <v>133</v>
      </c>
      <c r="N1296" s="2">
        <v>24.40117</v>
      </c>
      <c r="O1296" s="2">
        <v>54.47551</v>
      </c>
      <c r="P1296" s="2" t="s">
        <v>64</v>
      </c>
      <c r="Q1296" s="2" t="s">
        <v>65</v>
      </c>
      <c r="R1296" s="43" t="s">
        <v>18854</v>
      </c>
      <c r="S1296" s="41" t="s">
        <v>272</v>
      </c>
      <c r="T1296" s="41" t="s">
        <v>18461</v>
      </c>
      <c r="U1296" s="2" t="s">
        <v>16801</v>
      </c>
      <c r="V1296" s="2" t="s">
        <v>272</v>
      </c>
      <c r="W1296" s="41" t="s">
        <v>17588</v>
      </c>
      <c r="X1296" s="2" t="s">
        <v>68</v>
      </c>
      <c r="Y1296" s="2" t="s">
        <v>86</v>
      </c>
      <c r="Z1296" s="2"/>
      <c r="AA1296" s="2" t="s">
        <v>16241</v>
      </c>
      <c r="AB1296" s="2" t="s">
        <v>87</v>
      </c>
      <c r="AC1296" s="2" t="s">
        <v>18269</v>
      </c>
      <c r="AD1296" s="2">
        <v>2501700</v>
      </c>
      <c r="AE1296" s="2">
        <v>17</v>
      </c>
      <c r="AF1296" s="2"/>
      <c r="AG1296" s="2"/>
      <c r="AH1296" s="2" t="s">
        <v>18270</v>
      </c>
      <c r="AI1296" s="2">
        <v>3</v>
      </c>
      <c r="AJ1296" s="2">
        <v>3</v>
      </c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 t="s">
        <v>78</v>
      </c>
      <c r="CE1296" s="2" t="s">
        <v>1961</v>
      </c>
      <c r="CF1296" s="2" t="s">
        <v>15684</v>
      </c>
      <c r="CG1296" s="2" t="e">
        <v>#N/A</v>
      </c>
      <c r="CH1296" s="2" t="s">
        <v>272</v>
      </c>
      <c r="CI1296" s="49"/>
    </row>
    <row r="1297" spans="1:87" x14ac:dyDescent="0.2">
      <c r="A1297" s="2" t="s">
        <v>1948</v>
      </c>
      <c r="B1297" s="2" t="s">
        <v>24338</v>
      </c>
      <c r="C1297" s="2" t="s">
        <v>59</v>
      </c>
      <c r="D1297" s="2" t="s">
        <v>1948</v>
      </c>
      <c r="E1297" s="2" t="s">
        <v>1948</v>
      </c>
      <c r="F1297" s="2" t="s">
        <v>1949</v>
      </c>
      <c r="G1297" s="23" t="s">
        <v>16027</v>
      </c>
      <c r="H1297" s="2" t="s">
        <v>83</v>
      </c>
      <c r="I1297" s="2" t="s">
        <v>61</v>
      </c>
      <c r="J1297" s="2" t="s">
        <v>61</v>
      </c>
      <c r="K1297" s="2" t="s">
        <v>61</v>
      </c>
      <c r="L1297" s="46">
        <v>40535</v>
      </c>
      <c r="M1297" s="2" t="s">
        <v>133</v>
      </c>
      <c r="N1297" s="39">
        <v>24.216308999999999</v>
      </c>
      <c r="O1297" s="39">
        <v>54.788891999999997</v>
      </c>
      <c r="P1297" s="2" t="s">
        <v>64</v>
      </c>
      <c r="Q1297" s="2" t="s">
        <v>65</v>
      </c>
      <c r="R1297" s="43" t="s">
        <v>18854</v>
      </c>
      <c r="S1297" s="41" t="s">
        <v>1554</v>
      </c>
      <c r="T1297" s="41" t="s">
        <v>18460</v>
      </c>
      <c r="U1297" s="2" t="s">
        <v>16803</v>
      </c>
      <c r="V1297" s="2" t="s">
        <v>253</v>
      </c>
      <c r="W1297" s="41" t="s">
        <v>17588</v>
      </c>
      <c r="X1297" s="2" t="s">
        <v>68</v>
      </c>
      <c r="Y1297" s="2" t="s">
        <v>76</v>
      </c>
      <c r="Z1297" s="2"/>
      <c r="AA1297" s="2" t="s">
        <v>16241</v>
      </c>
      <c r="AB1297" s="2" t="s">
        <v>77</v>
      </c>
      <c r="AC1297" s="2" t="s">
        <v>18269</v>
      </c>
      <c r="AD1297" s="2">
        <v>2047502</v>
      </c>
      <c r="AE1297" s="2">
        <v>38.5</v>
      </c>
      <c r="AF1297" s="2"/>
      <c r="AG1297" s="2"/>
      <c r="AH1297" s="2" t="s">
        <v>18271</v>
      </c>
      <c r="AI1297" s="2">
        <v>3</v>
      </c>
      <c r="AJ1297" s="2">
        <v>3</v>
      </c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 t="s">
        <v>78</v>
      </c>
      <c r="CE1297" s="2" t="s">
        <v>1950</v>
      </c>
      <c r="CF1297" s="2" t="s">
        <v>15680</v>
      </c>
      <c r="CG1297" s="2" t="e">
        <v>#N/A</v>
      </c>
      <c r="CH1297" s="2" t="s">
        <v>15705</v>
      </c>
      <c r="CI1297" s="49"/>
    </row>
    <row r="1298" spans="1:87" x14ac:dyDescent="0.2">
      <c r="A1298" s="2" t="s">
        <v>1951</v>
      </c>
      <c r="B1298" s="2" t="s">
        <v>24339</v>
      </c>
      <c r="C1298" s="2" t="s">
        <v>59</v>
      </c>
      <c r="D1298" s="2" t="s">
        <v>1951</v>
      </c>
      <c r="E1298" s="2" t="s">
        <v>1951</v>
      </c>
      <c r="F1298" s="2" t="s">
        <v>1952</v>
      </c>
      <c r="G1298" s="23" t="s">
        <v>1953</v>
      </c>
      <c r="H1298" s="2" t="s">
        <v>61</v>
      </c>
      <c r="I1298" s="2" t="s">
        <v>61</v>
      </c>
      <c r="J1298" s="2" t="s">
        <v>61</v>
      </c>
      <c r="K1298" s="2" t="s">
        <v>61</v>
      </c>
      <c r="L1298" s="43" t="s">
        <v>17088</v>
      </c>
      <c r="M1298" s="2" t="s">
        <v>133</v>
      </c>
      <c r="N1298" s="2">
        <v>24.212140000000002</v>
      </c>
      <c r="O1298" s="2">
        <v>54.699838999999997</v>
      </c>
      <c r="P1298" s="2" t="s">
        <v>64</v>
      </c>
      <c r="Q1298" s="2" t="s">
        <v>65</v>
      </c>
      <c r="R1298" s="43" t="s">
        <v>18854</v>
      </c>
      <c r="S1298" s="41" t="s">
        <v>1554</v>
      </c>
      <c r="T1298" s="41" t="s">
        <v>18460</v>
      </c>
      <c r="U1298" s="2" t="s">
        <v>16801</v>
      </c>
      <c r="V1298" s="2" t="s">
        <v>253</v>
      </c>
      <c r="W1298" s="41" t="s">
        <v>17588</v>
      </c>
      <c r="X1298" s="2" t="s">
        <v>68</v>
      </c>
      <c r="Y1298" s="2" t="s">
        <v>76</v>
      </c>
      <c r="Z1298" s="2"/>
      <c r="AA1298" s="2" t="s">
        <v>16241</v>
      </c>
      <c r="AB1298" s="2" t="s">
        <v>77</v>
      </c>
      <c r="AC1298" s="2" t="s">
        <v>18269</v>
      </c>
      <c r="AD1298" s="2">
        <v>2047502</v>
      </c>
      <c r="AE1298" s="2">
        <v>38.5</v>
      </c>
      <c r="AF1298" s="2"/>
      <c r="AG1298" s="2"/>
      <c r="AH1298" s="2" t="s">
        <v>17978</v>
      </c>
      <c r="AI1298" s="2">
        <v>3</v>
      </c>
      <c r="AJ1298" s="2">
        <v>3</v>
      </c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 t="s">
        <v>78</v>
      </c>
      <c r="CE1298" s="2" t="s">
        <v>1954</v>
      </c>
      <c r="CF1298" s="2" t="s">
        <v>15680</v>
      </c>
      <c r="CG1298" s="2" t="e">
        <v>#N/A</v>
      </c>
      <c r="CH1298" s="2" t="s">
        <v>15705</v>
      </c>
      <c r="CI1298" s="49"/>
    </row>
    <row r="1299" spans="1:87" x14ac:dyDescent="0.2">
      <c r="A1299" s="2" t="s">
        <v>1964</v>
      </c>
      <c r="B1299" s="2" t="s">
        <v>24340</v>
      </c>
      <c r="C1299" s="2" t="s">
        <v>59</v>
      </c>
      <c r="D1299" s="2" t="s">
        <v>1964</v>
      </c>
      <c r="E1299" s="2" t="s">
        <v>1964</v>
      </c>
      <c r="F1299" s="2" t="s">
        <v>1965</v>
      </c>
      <c r="G1299" s="23" t="s">
        <v>16028</v>
      </c>
      <c r="H1299" s="2" t="s">
        <v>61</v>
      </c>
      <c r="I1299" s="2" t="s">
        <v>61</v>
      </c>
      <c r="J1299" s="2" t="s">
        <v>61</v>
      </c>
      <c r="K1299" s="2" t="s">
        <v>61</v>
      </c>
      <c r="L1299" s="46">
        <v>40443</v>
      </c>
      <c r="M1299" s="2" t="s">
        <v>133</v>
      </c>
      <c r="N1299" s="39">
        <v>24.264471499999999</v>
      </c>
      <c r="O1299" s="39">
        <v>54.691504700000003</v>
      </c>
      <c r="P1299" s="2" t="s">
        <v>64</v>
      </c>
      <c r="Q1299" s="2" t="s">
        <v>65</v>
      </c>
      <c r="R1299" s="43" t="s">
        <v>16802</v>
      </c>
      <c r="S1299" s="41" t="s">
        <v>4932</v>
      </c>
      <c r="T1299" s="41" t="s">
        <v>18462</v>
      </c>
      <c r="U1299" s="2" t="s">
        <v>6245</v>
      </c>
      <c r="V1299" s="2" t="s">
        <v>360</v>
      </c>
      <c r="W1299" s="41" t="s">
        <v>17588</v>
      </c>
      <c r="X1299" s="2" t="s">
        <v>68</v>
      </c>
      <c r="Y1299" s="2" t="s">
        <v>69</v>
      </c>
      <c r="Z1299" s="2"/>
      <c r="AA1299" s="2" t="s">
        <v>16241</v>
      </c>
      <c r="AB1299" s="2" t="s">
        <v>145</v>
      </c>
      <c r="AC1299" s="2" t="s">
        <v>18269</v>
      </c>
      <c r="AD1299" s="2">
        <v>2045400</v>
      </c>
      <c r="AE1299" s="2">
        <v>29</v>
      </c>
      <c r="AF1299" s="2"/>
      <c r="AG1299" s="2"/>
      <c r="AH1299" s="2" t="s">
        <v>18271</v>
      </c>
      <c r="AI1299" s="2">
        <v>3</v>
      </c>
      <c r="AJ1299" s="2">
        <v>3</v>
      </c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 t="s">
        <v>78</v>
      </c>
      <c r="CE1299" s="2" t="s">
        <v>1966</v>
      </c>
      <c r="CF1299" s="2" t="s">
        <v>15683</v>
      </c>
      <c r="CG1299" s="2" t="s">
        <v>253</v>
      </c>
      <c r="CH1299" s="2" t="s">
        <v>15706</v>
      </c>
      <c r="CI1299" s="49"/>
    </row>
    <row r="1300" spans="1:87" x14ac:dyDescent="0.2">
      <c r="A1300" s="2" t="s">
        <v>1967</v>
      </c>
      <c r="B1300" s="2" t="s">
        <v>24341</v>
      </c>
      <c r="C1300" s="2" t="s">
        <v>59</v>
      </c>
      <c r="D1300" s="2" t="s">
        <v>1967</v>
      </c>
      <c r="E1300" s="2" t="s">
        <v>1967</v>
      </c>
      <c r="F1300" s="2" t="s">
        <v>1968</v>
      </c>
      <c r="G1300" s="23" t="s">
        <v>1969</v>
      </c>
      <c r="H1300" s="2" t="s">
        <v>61</v>
      </c>
      <c r="I1300" s="2" t="s">
        <v>61</v>
      </c>
      <c r="J1300" s="2" t="s">
        <v>61</v>
      </c>
      <c r="K1300" s="2" t="s">
        <v>61</v>
      </c>
      <c r="L1300" s="46">
        <v>40447</v>
      </c>
      <c r="M1300" s="2" t="s">
        <v>133</v>
      </c>
      <c r="N1300" s="2">
        <v>24.273250000000001</v>
      </c>
      <c r="O1300" s="2">
        <v>54.655529999999999</v>
      </c>
      <c r="P1300" s="2" t="s">
        <v>64</v>
      </c>
      <c r="Q1300" s="2" t="s">
        <v>65</v>
      </c>
      <c r="R1300" s="43" t="s">
        <v>16802</v>
      </c>
      <c r="S1300" s="41" t="s">
        <v>4932</v>
      </c>
      <c r="T1300" s="41" t="s">
        <v>18462</v>
      </c>
      <c r="U1300" s="2" t="s">
        <v>6245</v>
      </c>
      <c r="V1300" s="2" t="s">
        <v>360</v>
      </c>
      <c r="W1300" s="41" t="s">
        <v>17588</v>
      </c>
      <c r="X1300" s="2" t="s">
        <v>68</v>
      </c>
      <c r="Y1300" s="2" t="s">
        <v>76</v>
      </c>
      <c r="Z1300" s="2"/>
      <c r="AA1300" s="2" t="s">
        <v>16241</v>
      </c>
      <c r="AB1300" s="2" t="s">
        <v>18049</v>
      </c>
      <c r="AC1300" s="2" t="s">
        <v>18268</v>
      </c>
      <c r="AD1300" s="2">
        <v>2047501</v>
      </c>
      <c r="AE1300" s="2">
        <v>29</v>
      </c>
      <c r="AF1300" s="2"/>
      <c r="AG1300" s="2"/>
      <c r="AH1300" s="2" t="s">
        <v>18270</v>
      </c>
      <c r="AI1300" s="2">
        <v>3</v>
      </c>
      <c r="AJ1300" s="2">
        <v>3</v>
      </c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 t="s">
        <v>78</v>
      </c>
      <c r="CE1300" s="2" t="s">
        <v>1970</v>
      </c>
      <c r="CF1300" s="2" t="s">
        <v>15683</v>
      </c>
      <c r="CG1300" s="2" t="s">
        <v>253</v>
      </c>
      <c r="CH1300" s="2" t="s">
        <v>15706</v>
      </c>
      <c r="CI1300" s="49"/>
    </row>
    <row r="1301" spans="1:87" x14ac:dyDescent="0.2">
      <c r="A1301" s="2" t="s">
        <v>1971</v>
      </c>
      <c r="B1301" s="2" t="s">
        <v>24342</v>
      </c>
      <c r="C1301" s="2" t="s">
        <v>59</v>
      </c>
      <c r="D1301" s="2" t="s">
        <v>1971</v>
      </c>
      <c r="E1301" s="2" t="s">
        <v>1971</v>
      </c>
      <c r="F1301" s="2" t="s">
        <v>1972</v>
      </c>
      <c r="G1301" s="23" t="s">
        <v>1973</v>
      </c>
      <c r="H1301" s="2" t="s">
        <v>61</v>
      </c>
      <c r="I1301" s="2" t="s">
        <v>61</v>
      </c>
      <c r="J1301" s="2" t="s">
        <v>61</v>
      </c>
      <c r="K1301" s="2" t="s">
        <v>61</v>
      </c>
      <c r="L1301" s="46">
        <v>40523</v>
      </c>
      <c r="M1301" s="2" t="s">
        <v>133</v>
      </c>
      <c r="N1301" s="39">
        <v>24.272081799999999</v>
      </c>
      <c r="O1301" s="39">
        <v>54.645048099999997</v>
      </c>
      <c r="P1301" s="2" t="s">
        <v>64</v>
      </c>
      <c r="Q1301" s="2" t="s">
        <v>65</v>
      </c>
      <c r="R1301" s="43" t="s">
        <v>16802</v>
      </c>
      <c r="S1301" s="41" t="s">
        <v>4932</v>
      </c>
      <c r="T1301" s="41" t="s">
        <v>18462</v>
      </c>
      <c r="U1301" s="2" t="s">
        <v>6245</v>
      </c>
      <c r="V1301" s="2" t="s">
        <v>360</v>
      </c>
      <c r="W1301" s="41" t="s">
        <v>17588</v>
      </c>
      <c r="X1301" s="2" t="s">
        <v>68</v>
      </c>
      <c r="Y1301" s="2" t="s">
        <v>76</v>
      </c>
      <c r="Z1301" s="2"/>
      <c r="AA1301" s="2" t="s">
        <v>16241</v>
      </c>
      <c r="AB1301" s="2" t="s">
        <v>77</v>
      </c>
      <c r="AC1301" s="2" t="s">
        <v>18268</v>
      </c>
      <c r="AD1301" s="2">
        <v>2047501</v>
      </c>
      <c r="AE1301" s="2">
        <v>25</v>
      </c>
      <c r="AF1301" s="2"/>
      <c r="AG1301" s="2"/>
      <c r="AH1301" s="2" t="s">
        <v>18270</v>
      </c>
      <c r="AI1301" s="2">
        <v>3</v>
      </c>
      <c r="AJ1301" s="2">
        <v>3</v>
      </c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 t="s">
        <v>78</v>
      </c>
      <c r="CE1301" s="2" t="s">
        <v>1974</v>
      </c>
      <c r="CF1301" s="2" t="s">
        <v>15683</v>
      </c>
      <c r="CG1301" s="2" t="s">
        <v>253</v>
      </c>
      <c r="CH1301" s="2" t="s">
        <v>15706</v>
      </c>
      <c r="CI1301" s="49"/>
    </row>
    <row r="1302" spans="1:87" x14ac:dyDescent="0.2">
      <c r="A1302" s="2" t="s">
        <v>1975</v>
      </c>
      <c r="B1302" s="2" t="s">
        <v>24343</v>
      </c>
      <c r="C1302" s="2" t="s">
        <v>59</v>
      </c>
      <c r="D1302" s="2" t="s">
        <v>1975</v>
      </c>
      <c r="E1302" s="2" t="s">
        <v>1975</v>
      </c>
      <c r="F1302" s="2" t="s">
        <v>1976</v>
      </c>
      <c r="G1302" s="23" t="s">
        <v>1977</v>
      </c>
      <c r="H1302" s="2" t="s">
        <v>61</v>
      </c>
      <c r="I1302" s="2" t="s">
        <v>61</v>
      </c>
      <c r="J1302" s="2" t="s">
        <v>61</v>
      </c>
      <c r="K1302" s="2" t="s">
        <v>61</v>
      </c>
      <c r="L1302" s="43" t="s">
        <v>17088</v>
      </c>
      <c r="M1302" s="2" t="s">
        <v>133</v>
      </c>
      <c r="N1302" s="39">
        <v>24.278373899999998</v>
      </c>
      <c r="O1302" s="39">
        <v>54.690435700000002</v>
      </c>
      <c r="P1302" s="2" t="s">
        <v>64</v>
      </c>
      <c r="Q1302" s="2" t="s">
        <v>65</v>
      </c>
      <c r="R1302" s="43" t="s">
        <v>16802</v>
      </c>
      <c r="S1302" s="41" t="s">
        <v>4932</v>
      </c>
      <c r="T1302" s="41" t="s">
        <v>18462</v>
      </c>
      <c r="U1302" s="2" t="s">
        <v>6245</v>
      </c>
      <c r="V1302" s="2" t="s">
        <v>360</v>
      </c>
      <c r="W1302" s="41" t="s">
        <v>17588</v>
      </c>
      <c r="X1302" s="2" t="s">
        <v>68</v>
      </c>
      <c r="Y1302" s="2" t="s">
        <v>76</v>
      </c>
      <c r="Z1302" s="2"/>
      <c r="AA1302" s="2" t="s">
        <v>16241</v>
      </c>
      <c r="AB1302" s="2" t="s">
        <v>77</v>
      </c>
      <c r="AC1302" s="2" t="s">
        <v>18268</v>
      </c>
      <c r="AD1302" s="2">
        <v>2047501</v>
      </c>
      <c r="AE1302" s="2">
        <v>26</v>
      </c>
      <c r="AF1302" s="2"/>
      <c r="AG1302" s="2"/>
      <c r="AH1302" s="2" t="s">
        <v>18270</v>
      </c>
      <c r="AI1302" s="2">
        <v>3</v>
      </c>
      <c r="AJ1302" s="2">
        <v>3</v>
      </c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 t="s">
        <v>78</v>
      </c>
      <c r="CE1302" s="2" t="s">
        <v>1978</v>
      </c>
      <c r="CF1302" s="2" t="s">
        <v>15683</v>
      </c>
      <c r="CG1302" s="2" t="s">
        <v>253</v>
      </c>
      <c r="CH1302" s="2" t="s">
        <v>15706</v>
      </c>
      <c r="CI1302" s="49"/>
    </row>
    <row r="1303" spans="1:87" x14ac:dyDescent="0.2">
      <c r="A1303" s="2" t="s">
        <v>1955</v>
      </c>
      <c r="B1303" s="2" t="s">
        <v>24344</v>
      </c>
      <c r="C1303" s="2" t="s">
        <v>59</v>
      </c>
      <c r="D1303" s="2" t="s">
        <v>1955</v>
      </c>
      <c r="E1303" s="2" t="s">
        <v>1955</v>
      </c>
      <c r="F1303" s="2" t="s">
        <v>1956</v>
      </c>
      <c r="G1303" s="23" t="s">
        <v>16352</v>
      </c>
      <c r="H1303" s="2" t="s">
        <v>61</v>
      </c>
      <c r="I1303" s="2" t="s">
        <v>61</v>
      </c>
      <c r="J1303" s="2" t="s">
        <v>61</v>
      </c>
      <c r="K1303" s="2" t="s">
        <v>61</v>
      </c>
      <c r="L1303" s="46">
        <v>40535</v>
      </c>
      <c r="M1303" s="2" t="s">
        <v>133</v>
      </c>
      <c r="N1303" s="2">
        <v>24.227820000000001</v>
      </c>
      <c r="O1303" s="2">
        <v>54.615229999999997</v>
      </c>
      <c r="P1303" s="2" t="s">
        <v>64</v>
      </c>
      <c r="Q1303" s="2" t="s">
        <v>65</v>
      </c>
      <c r="R1303" s="43" t="s">
        <v>18854</v>
      </c>
      <c r="S1303" s="41" t="s">
        <v>1554</v>
      </c>
      <c r="T1303" s="41" t="s">
        <v>18460</v>
      </c>
      <c r="U1303" s="2" t="s">
        <v>16801</v>
      </c>
      <c r="V1303" s="2" t="s">
        <v>253</v>
      </c>
      <c r="W1303" s="41" t="s">
        <v>17588</v>
      </c>
      <c r="X1303" s="2" t="s">
        <v>68</v>
      </c>
      <c r="Y1303" s="2" t="s">
        <v>236</v>
      </c>
      <c r="Z1303" s="2"/>
      <c r="AA1303" s="2" t="s">
        <v>16241</v>
      </c>
      <c r="AB1303" s="2" t="s">
        <v>237</v>
      </c>
      <c r="AC1303" s="2" t="s">
        <v>18269</v>
      </c>
      <c r="AD1303" s="2">
        <v>2047502</v>
      </c>
      <c r="AE1303" s="2">
        <v>38.5</v>
      </c>
      <c r="AF1303" s="2"/>
      <c r="AG1303" s="2"/>
      <c r="AH1303" s="2" t="s">
        <v>18271</v>
      </c>
      <c r="AI1303" s="2">
        <v>3</v>
      </c>
      <c r="AJ1303" s="2">
        <v>3</v>
      </c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 t="s">
        <v>78</v>
      </c>
      <c r="CE1303" s="2" t="s">
        <v>1957</v>
      </c>
      <c r="CF1303" s="2" t="s">
        <v>15680</v>
      </c>
      <c r="CG1303" s="2" t="e">
        <v>#N/A</v>
      </c>
      <c r="CH1303" s="2" t="s">
        <v>15705</v>
      </c>
      <c r="CI1303" s="49"/>
    </row>
    <row r="1304" spans="1:87" x14ac:dyDescent="0.2">
      <c r="A1304" s="2" t="s">
        <v>1983</v>
      </c>
      <c r="B1304" s="2" t="s">
        <v>24345</v>
      </c>
      <c r="C1304" s="2" t="s">
        <v>59</v>
      </c>
      <c r="D1304" s="2" t="s">
        <v>1983</v>
      </c>
      <c r="E1304" s="2" t="s">
        <v>1983</v>
      </c>
      <c r="F1304" s="2" t="s">
        <v>1984</v>
      </c>
      <c r="G1304" s="23" t="s">
        <v>1985</v>
      </c>
      <c r="H1304" s="2" t="s">
        <v>61</v>
      </c>
      <c r="I1304" s="2" t="s">
        <v>61</v>
      </c>
      <c r="J1304" s="2" t="s">
        <v>61</v>
      </c>
      <c r="K1304" s="2" t="s">
        <v>61</v>
      </c>
      <c r="L1304" s="43" t="s">
        <v>17088</v>
      </c>
      <c r="M1304" s="2" t="s">
        <v>133</v>
      </c>
      <c r="N1304" s="39">
        <v>24.254912099999999</v>
      </c>
      <c r="O1304" s="39">
        <v>54.7217713</v>
      </c>
      <c r="P1304" s="2" t="s">
        <v>64</v>
      </c>
      <c r="Q1304" s="2" t="s">
        <v>65</v>
      </c>
      <c r="R1304" s="43" t="s">
        <v>16802</v>
      </c>
      <c r="S1304" s="41" t="s">
        <v>4932</v>
      </c>
      <c r="T1304" s="41" t="s">
        <v>18462</v>
      </c>
      <c r="U1304" s="2" t="s">
        <v>6245</v>
      </c>
      <c r="V1304" s="2" t="s">
        <v>360</v>
      </c>
      <c r="W1304" s="41" t="s">
        <v>17588</v>
      </c>
      <c r="X1304" s="2" t="s">
        <v>68</v>
      </c>
      <c r="Y1304" s="2" t="s">
        <v>76</v>
      </c>
      <c r="Z1304" s="2"/>
      <c r="AA1304" s="2" t="s">
        <v>16241</v>
      </c>
      <c r="AB1304" s="2" t="s">
        <v>77</v>
      </c>
      <c r="AC1304" s="2" t="s">
        <v>18269</v>
      </c>
      <c r="AD1304" s="2">
        <v>2045400</v>
      </c>
      <c r="AE1304" s="2">
        <v>29</v>
      </c>
      <c r="AF1304" s="2"/>
      <c r="AG1304" s="2"/>
      <c r="AH1304" s="2" t="s">
        <v>18271</v>
      </c>
      <c r="AI1304" s="2">
        <v>3</v>
      </c>
      <c r="AJ1304" s="2">
        <v>3</v>
      </c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 t="s">
        <v>78</v>
      </c>
      <c r="CE1304" s="2" t="s">
        <v>1986</v>
      </c>
      <c r="CF1304" s="2" t="s">
        <v>15683</v>
      </c>
      <c r="CG1304" s="2" t="s">
        <v>253</v>
      </c>
      <c r="CH1304" s="2" t="s">
        <v>15706</v>
      </c>
      <c r="CI1304" s="49"/>
    </row>
    <row r="1305" spans="1:87" x14ac:dyDescent="0.2">
      <c r="A1305" s="2" t="s">
        <v>1987</v>
      </c>
      <c r="B1305" s="2" t="s">
        <v>24346</v>
      </c>
      <c r="C1305" s="2" t="s">
        <v>59</v>
      </c>
      <c r="D1305" s="2" t="s">
        <v>1987</v>
      </c>
      <c r="E1305" s="2" t="s">
        <v>1987</v>
      </c>
      <c r="F1305" s="2" t="s">
        <v>1988</v>
      </c>
      <c r="G1305" s="23" t="s">
        <v>1989</v>
      </c>
      <c r="H1305" s="2" t="s">
        <v>83</v>
      </c>
      <c r="I1305" s="2" t="s">
        <v>61</v>
      </c>
      <c r="J1305" s="2" t="s">
        <v>61</v>
      </c>
      <c r="K1305" s="2" t="s">
        <v>61</v>
      </c>
      <c r="L1305" s="46">
        <v>42019</v>
      </c>
      <c r="M1305" s="2" t="s">
        <v>133</v>
      </c>
      <c r="N1305" s="2">
        <v>24.419339999999998</v>
      </c>
      <c r="O1305" s="2">
        <v>54.529466999999997</v>
      </c>
      <c r="P1305" s="2" t="s">
        <v>64</v>
      </c>
      <c r="Q1305" s="2" t="s">
        <v>65</v>
      </c>
      <c r="R1305" s="43" t="s">
        <v>18854</v>
      </c>
      <c r="S1305" s="41" t="s">
        <v>272</v>
      </c>
      <c r="T1305" s="41" t="s">
        <v>18461</v>
      </c>
      <c r="U1305" s="2" t="s">
        <v>16801</v>
      </c>
      <c r="V1305" s="2" t="s">
        <v>272</v>
      </c>
      <c r="W1305" s="41" t="s">
        <v>17588</v>
      </c>
      <c r="X1305" s="2" t="s">
        <v>68</v>
      </c>
      <c r="Y1305" s="2" t="s">
        <v>69</v>
      </c>
      <c r="Z1305" s="2"/>
      <c r="AA1305" s="2" t="s">
        <v>16241</v>
      </c>
      <c r="AB1305" s="2" t="s">
        <v>70</v>
      </c>
      <c r="AC1305" s="2" t="s">
        <v>18268</v>
      </c>
      <c r="AD1305" s="2">
        <v>2042600</v>
      </c>
      <c r="AE1305" s="2">
        <v>18</v>
      </c>
      <c r="AF1305" s="2"/>
      <c r="AG1305" s="2"/>
      <c r="AH1305" s="2" t="s">
        <v>18270</v>
      </c>
      <c r="AI1305" s="2">
        <v>3</v>
      </c>
      <c r="AJ1305" s="2">
        <v>3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 t="s">
        <v>71</v>
      </c>
      <c r="CE1305" s="2">
        <v>0</v>
      </c>
      <c r="CF1305" s="2" t="s">
        <v>15684</v>
      </c>
      <c r="CG1305" s="2" t="e">
        <v>#N/A</v>
      </c>
      <c r="CH1305" s="2" t="s">
        <v>272</v>
      </c>
      <c r="CI1305" s="49"/>
    </row>
    <row r="1306" spans="1:87" x14ac:dyDescent="0.2">
      <c r="A1306" s="2" t="s">
        <v>4502</v>
      </c>
      <c r="B1306" s="2" t="s">
        <v>24347</v>
      </c>
      <c r="C1306" s="2" t="s">
        <v>59</v>
      </c>
      <c r="D1306" s="2"/>
      <c r="E1306" s="2" t="s">
        <v>4502</v>
      </c>
      <c r="F1306" s="2" t="s">
        <v>4503</v>
      </c>
      <c r="G1306" s="23" t="s">
        <v>4504</v>
      </c>
      <c r="H1306" s="2"/>
      <c r="I1306" s="2" t="s">
        <v>61</v>
      </c>
      <c r="J1306" s="2" t="s">
        <v>61</v>
      </c>
      <c r="K1306" s="2" t="s">
        <v>61</v>
      </c>
      <c r="L1306" s="46">
        <v>44284</v>
      </c>
      <c r="M1306" s="2" t="s">
        <v>133</v>
      </c>
      <c r="N1306" s="39">
        <v>24.306846</v>
      </c>
      <c r="O1306" s="39">
        <v>54.648519</v>
      </c>
      <c r="P1306" s="2" t="s">
        <v>64</v>
      </c>
      <c r="Q1306" s="2" t="s">
        <v>65</v>
      </c>
      <c r="R1306" s="43" t="s">
        <v>18854</v>
      </c>
      <c r="S1306" s="41" t="s">
        <v>1554</v>
      </c>
      <c r="T1306" s="41" t="s">
        <v>18460</v>
      </c>
      <c r="U1306" s="2" t="s">
        <v>16801</v>
      </c>
      <c r="V1306" s="2" t="s">
        <v>4086</v>
      </c>
      <c r="W1306" s="41" t="s">
        <v>17589</v>
      </c>
      <c r="X1306" s="2" t="s">
        <v>68</v>
      </c>
      <c r="Y1306" s="2" t="s">
        <v>76</v>
      </c>
      <c r="Z1306" s="2"/>
      <c r="AA1306" s="2" t="s">
        <v>16242</v>
      </c>
      <c r="AB1306" s="2" t="s">
        <v>77</v>
      </c>
      <c r="AC1306" s="2" t="s">
        <v>18268</v>
      </c>
      <c r="AD1306" s="2">
        <v>2047502</v>
      </c>
      <c r="AE1306" s="2">
        <v>40</v>
      </c>
      <c r="AF1306" s="2"/>
      <c r="AG1306" s="2"/>
      <c r="AH1306" s="2" t="s">
        <v>18270</v>
      </c>
      <c r="AI1306" s="2">
        <v>4</v>
      </c>
      <c r="AJ1306" s="2">
        <v>3</v>
      </c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 t="s">
        <v>78</v>
      </c>
      <c r="CE1306" s="2" t="s">
        <v>19431</v>
      </c>
      <c r="CF1306" s="2" t="s">
        <v>15680</v>
      </c>
      <c r="CG1306" s="2" t="s">
        <v>15708</v>
      </c>
      <c r="CH1306" s="2" t="s">
        <v>15709</v>
      </c>
      <c r="CI1306" s="49"/>
    </row>
    <row r="1307" spans="1:87" x14ac:dyDescent="0.2">
      <c r="A1307" s="2" t="s">
        <v>1962</v>
      </c>
      <c r="B1307" s="2" t="s">
        <v>24348</v>
      </c>
      <c r="C1307" s="2" t="s">
        <v>59</v>
      </c>
      <c r="D1307" s="2" t="s">
        <v>1962</v>
      </c>
      <c r="E1307" s="2" t="s">
        <v>1962</v>
      </c>
      <c r="F1307" s="2" t="s">
        <v>1963</v>
      </c>
      <c r="G1307" s="23"/>
      <c r="H1307" s="2" t="s">
        <v>61</v>
      </c>
      <c r="I1307" s="2" t="s">
        <v>61</v>
      </c>
      <c r="J1307" s="2" t="s">
        <v>61</v>
      </c>
      <c r="K1307" s="2"/>
      <c r="L1307" s="43" t="s">
        <v>17088</v>
      </c>
      <c r="M1307" s="2" t="s">
        <v>133</v>
      </c>
      <c r="N1307" s="2">
        <v>24.389178999999999</v>
      </c>
      <c r="O1307" s="2">
        <v>54.220736000000002</v>
      </c>
      <c r="P1307" s="2" t="s">
        <v>64</v>
      </c>
      <c r="Q1307" s="2" t="s">
        <v>65</v>
      </c>
      <c r="R1307" s="43" t="s">
        <v>18854</v>
      </c>
      <c r="S1307" s="41" t="s">
        <v>1554</v>
      </c>
      <c r="T1307" s="41" t="s">
        <v>18460</v>
      </c>
      <c r="U1307" s="2" t="s">
        <v>16803</v>
      </c>
      <c r="V1307" s="2" t="s">
        <v>253</v>
      </c>
      <c r="W1307" s="41" t="s">
        <v>67</v>
      </c>
      <c r="X1307" s="2" t="s">
        <v>68</v>
      </c>
      <c r="Y1307" s="2" t="s">
        <v>69</v>
      </c>
      <c r="Z1307" s="2"/>
      <c r="AA1307" s="2" t="s">
        <v>16241</v>
      </c>
      <c r="AB1307" s="2" t="s">
        <v>70</v>
      </c>
      <c r="AC1307" s="2"/>
      <c r="AD1307" s="2">
        <v>2044500</v>
      </c>
      <c r="AE1307" s="2">
        <v>38.5</v>
      </c>
      <c r="AF1307" s="2"/>
      <c r="AG1307" s="2"/>
      <c r="AH1307" s="2"/>
      <c r="AI1307" s="2">
        <v>4</v>
      </c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 t="s">
        <v>71</v>
      </c>
      <c r="CE1307" s="2">
        <v>0</v>
      </c>
      <c r="CF1307" s="2" t="s">
        <v>15680</v>
      </c>
      <c r="CG1307" s="2" t="e">
        <v>#N/A</v>
      </c>
      <c r="CH1307" s="2" t="s">
        <v>15705</v>
      </c>
      <c r="CI1307" s="49"/>
    </row>
    <row r="1308" spans="1:87" x14ac:dyDescent="0.2">
      <c r="A1308" s="2" t="s">
        <v>1979</v>
      </c>
      <c r="B1308" s="2" t="s">
        <v>24349</v>
      </c>
      <c r="C1308" s="2" t="s">
        <v>59</v>
      </c>
      <c r="D1308" s="2" t="s">
        <v>1979</v>
      </c>
      <c r="E1308" s="2" t="s">
        <v>1979</v>
      </c>
      <c r="F1308" s="2" t="s">
        <v>1980</v>
      </c>
      <c r="G1308" s="23" t="s">
        <v>1981</v>
      </c>
      <c r="H1308" s="2" t="s">
        <v>61</v>
      </c>
      <c r="I1308" s="2" t="s">
        <v>61</v>
      </c>
      <c r="J1308" s="2" t="s">
        <v>61</v>
      </c>
      <c r="K1308" s="2" t="s">
        <v>61</v>
      </c>
      <c r="L1308" s="46">
        <v>40534</v>
      </c>
      <c r="M1308" s="2" t="s">
        <v>133</v>
      </c>
      <c r="N1308" s="39">
        <v>24.274639199999999</v>
      </c>
      <c r="O1308" s="39">
        <v>54.672165700000001</v>
      </c>
      <c r="P1308" s="2" t="s">
        <v>64</v>
      </c>
      <c r="Q1308" s="2" t="s">
        <v>65</v>
      </c>
      <c r="R1308" s="43" t="s">
        <v>18854</v>
      </c>
      <c r="S1308" s="41" t="s">
        <v>1554</v>
      </c>
      <c r="T1308" s="41" t="s">
        <v>18460</v>
      </c>
      <c r="U1308" s="2" t="s">
        <v>16803</v>
      </c>
      <c r="V1308" s="2" t="s">
        <v>253</v>
      </c>
      <c r="W1308" s="41" t="s">
        <v>17588</v>
      </c>
      <c r="X1308" s="2" t="s">
        <v>68</v>
      </c>
      <c r="Y1308" s="2" t="s">
        <v>86</v>
      </c>
      <c r="Z1308" s="2"/>
      <c r="AA1308" s="2" t="s">
        <v>16241</v>
      </c>
      <c r="AB1308" s="2" t="s">
        <v>87</v>
      </c>
      <c r="AC1308" s="2" t="s">
        <v>18268</v>
      </c>
      <c r="AD1308" s="2">
        <v>2047501</v>
      </c>
      <c r="AE1308" s="2">
        <v>28.5</v>
      </c>
      <c r="AF1308" s="2"/>
      <c r="AG1308" s="2"/>
      <c r="AH1308" s="2" t="s">
        <v>18270</v>
      </c>
      <c r="AI1308" s="2">
        <v>3</v>
      </c>
      <c r="AJ1308" s="2">
        <v>3</v>
      </c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 t="s">
        <v>78</v>
      </c>
      <c r="CE1308" s="2" t="s">
        <v>1982</v>
      </c>
      <c r="CF1308" s="2" t="s">
        <v>15683</v>
      </c>
      <c r="CG1308" s="2" t="e">
        <v>#N/A</v>
      </c>
      <c r="CH1308" s="2" t="s">
        <v>15705</v>
      </c>
      <c r="CI1308" s="49"/>
    </row>
    <row r="1309" spans="1:87" x14ac:dyDescent="0.2">
      <c r="A1309" s="2" t="s">
        <v>4822</v>
      </c>
      <c r="B1309" s="2" t="s">
        <v>24350</v>
      </c>
      <c r="C1309" s="2" t="s">
        <v>59</v>
      </c>
      <c r="D1309" s="2"/>
      <c r="E1309" s="2" t="s">
        <v>4822</v>
      </c>
      <c r="F1309" s="2" t="s">
        <v>4823</v>
      </c>
      <c r="G1309" s="23"/>
      <c r="H1309" s="2"/>
      <c r="I1309" s="2" t="s">
        <v>61</v>
      </c>
      <c r="J1309" s="2" t="s">
        <v>61</v>
      </c>
      <c r="K1309" s="2"/>
      <c r="L1309" s="46">
        <v>44530</v>
      </c>
      <c r="M1309" s="2" t="s">
        <v>133</v>
      </c>
      <c r="N1309" s="39">
        <v>24.727869999999999</v>
      </c>
      <c r="O1309" s="39">
        <v>54.719029999999997</v>
      </c>
      <c r="P1309" s="2" t="s">
        <v>64</v>
      </c>
      <c r="Q1309" s="2" t="s">
        <v>65</v>
      </c>
      <c r="R1309" s="43" t="s">
        <v>16802</v>
      </c>
      <c r="S1309" s="41" t="s">
        <v>4932</v>
      </c>
      <c r="T1309" s="41" t="s">
        <v>18462</v>
      </c>
      <c r="U1309" s="2" t="s">
        <v>6245</v>
      </c>
      <c r="V1309" s="2" t="s">
        <v>360</v>
      </c>
      <c r="W1309" s="41" t="s">
        <v>144</v>
      </c>
      <c r="X1309" s="2" t="s">
        <v>68</v>
      </c>
      <c r="Y1309" s="2" t="s">
        <v>76</v>
      </c>
      <c r="Z1309" s="2"/>
      <c r="AA1309" s="2" t="s">
        <v>16242</v>
      </c>
      <c r="AB1309" s="2" t="s">
        <v>77</v>
      </c>
      <c r="AC1309" s="2"/>
      <c r="AD1309" s="2">
        <v>2100000</v>
      </c>
      <c r="AE1309" s="2">
        <v>35</v>
      </c>
      <c r="AF1309" s="2"/>
      <c r="AG1309" s="2"/>
      <c r="AH1309" s="2"/>
      <c r="AI1309" s="2">
        <v>4</v>
      </c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 t="s">
        <v>78</v>
      </c>
      <c r="CE1309" s="2" t="s">
        <v>19432</v>
      </c>
      <c r="CF1309" s="2" t="s">
        <v>15680</v>
      </c>
      <c r="CG1309" s="2" t="s">
        <v>4851</v>
      </c>
      <c r="CH1309" s="2" t="s">
        <v>15706</v>
      </c>
      <c r="CI1309" s="49"/>
    </row>
    <row r="1310" spans="1:87" x14ac:dyDescent="0.2">
      <c r="A1310" s="2" t="s">
        <v>4983</v>
      </c>
      <c r="B1310" s="2" t="s">
        <v>24351</v>
      </c>
      <c r="C1310" s="2" t="s">
        <v>59</v>
      </c>
      <c r="D1310" s="2"/>
      <c r="E1310" s="2" t="s">
        <v>4983</v>
      </c>
      <c r="F1310" s="2" t="s">
        <v>17695</v>
      </c>
      <c r="G1310" s="23" t="s">
        <v>4984</v>
      </c>
      <c r="H1310" s="2"/>
      <c r="I1310" s="2" t="s">
        <v>61</v>
      </c>
      <c r="J1310" s="2" t="s">
        <v>61</v>
      </c>
      <c r="K1310" s="2" t="s">
        <v>61</v>
      </c>
      <c r="L1310" s="46">
        <v>44690</v>
      </c>
      <c r="M1310" s="2" t="s">
        <v>4978</v>
      </c>
      <c r="N1310" s="2">
        <v>24.370090000000001</v>
      </c>
      <c r="O1310" s="2">
        <v>54.559510000000003</v>
      </c>
      <c r="P1310" s="2" t="s">
        <v>64</v>
      </c>
      <c r="Q1310" s="2" t="s">
        <v>65</v>
      </c>
      <c r="R1310" s="43" t="s">
        <v>16802</v>
      </c>
      <c r="S1310" s="41" t="s">
        <v>4932</v>
      </c>
      <c r="T1310" s="41" t="s">
        <v>18462</v>
      </c>
      <c r="U1310" s="2" t="s">
        <v>6245</v>
      </c>
      <c r="V1310" s="2" t="s">
        <v>360</v>
      </c>
      <c r="W1310" s="41" t="s">
        <v>17589</v>
      </c>
      <c r="X1310" s="2" t="s">
        <v>68</v>
      </c>
      <c r="Y1310" s="2" t="s">
        <v>102</v>
      </c>
      <c r="Z1310" s="2"/>
      <c r="AA1310" s="2" t="s">
        <v>16241</v>
      </c>
      <c r="AB1310" s="2" t="s">
        <v>103</v>
      </c>
      <c r="AC1310" s="2" t="s">
        <v>18268</v>
      </c>
      <c r="AD1310" s="2">
        <v>2440000</v>
      </c>
      <c r="AE1310" s="2">
        <v>35</v>
      </c>
      <c r="AF1310" s="2"/>
      <c r="AG1310" s="2"/>
      <c r="AH1310" s="2" t="s">
        <v>18270</v>
      </c>
      <c r="AI1310" s="2">
        <v>3</v>
      </c>
      <c r="AJ1310" s="2">
        <v>3</v>
      </c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 t="s">
        <v>78</v>
      </c>
      <c r="CE1310" s="2" t="s">
        <v>4985</v>
      </c>
      <c r="CF1310" s="2" t="s">
        <v>15680</v>
      </c>
      <c r="CG1310" s="2" t="s">
        <v>4851</v>
      </c>
      <c r="CH1310" s="2" t="s">
        <v>15706</v>
      </c>
      <c r="CI1310" s="49"/>
    </row>
    <row r="1311" spans="1:87" x14ac:dyDescent="0.2">
      <c r="A1311" s="2" t="s">
        <v>1990</v>
      </c>
      <c r="B1311" s="2" t="s">
        <v>24352</v>
      </c>
      <c r="C1311" s="2" t="s">
        <v>59</v>
      </c>
      <c r="D1311" s="2" t="s">
        <v>1990</v>
      </c>
      <c r="E1311" s="2" t="s">
        <v>1990</v>
      </c>
      <c r="F1311" s="2" t="s">
        <v>1991</v>
      </c>
      <c r="G1311" s="23" t="s">
        <v>16932</v>
      </c>
      <c r="H1311" s="2" t="s">
        <v>61</v>
      </c>
      <c r="I1311" s="2" t="s">
        <v>61</v>
      </c>
      <c r="J1311" s="2" t="s">
        <v>61</v>
      </c>
      <c r="K1311" s="2" t="s">
        <v>61</v>
      </c>
      <c r="L1311" s="43" t="s">
        <v>17088</v>
      </c>
      <c r="M1311" s="2" t="s">
        <v>133</v>
      </c>
      <c r="N1311" s="2">
        <v>24.469994</v>
      </c>
      <c r="O1311" s="2">
        <v>54.664081000000003</v>
      </c>
      <c r="P1311" s="2" t="s">
        <v>64</v>
      </c>
      <c r="Q1311" s="2" t="s">
        <v>65</v>
      </c>
      <c r="R1311" s="43" t="s">
        <v>18854</v>
      </c>
      <c r="S1311" s="41" t="s">
        <v>1554</v>
      </c>
      <c r="T1311" s="41" t="s">
        <v>18460</v>
      </c>
      <c r="U1311" s="2" t="s">
        <v>16803</v>
      </c>
      <c r="V1311" s="2" t="s">
        <v>253</v>
      </c>
      <c r="W1311" s="41" t="s">
        <v>17588</v>
      </c>
      <c r="X1311" s="2" t="s">
        <v>68</v>
      </c>
      <c r="Y1311" s="2" t="s">
        <v>76</v>
      </c>
      <c r="Z1311" s="2"/>
      <c r="AA1311" s="2" t="s">
        <v>16241</v>
      </c>
      <c r="AB1311" s="2" t="s">
        <v>77</v>
      </c>
      <c r="AC1311" s="2" t="s">
        <v>18268</v>
      </c>
      <c r="AD1311" s="2">
        <v>2042500</v>
      </c>
      <c r="AE1311" s="2">
        <v>28</v>
      </c>
      <c r="AF1311" s="2"/>
      <c r="AG1311" s="2"/>
      <c r="AH1311" s="2" t="s">
        <v>18270</v>
      </c>
      <c r="AI1311" s="2">
        <v>3</v>
      </c>
      <c r="AJ1311" s="2">
        <v>3</v>
      </c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 t="s">
        <v>78</v>
      </c>
      <c r="CE1311" s="2" t="s">
        <v>19433</v>
      </c>
      <c r="CF1311" s="2" t="s">
        <v>15683</v>
      </c>
      <c r="CG1311" s="2" t="e">
        <v>#N/A</v>
      </c>
      <c r="CH1311" s="2" t="s">
        <v>15705</v>
      </c>
      <c r="CI1311" s="49"/>
    </row>
    <row r="1312" spans="1:87" x14ac:dyDescent="0.2">
      <c r="A1312" s="2" t="s">
        <v>4608</v>
      </c>
      <c r="B1312" s="2" t="s">
        <v>24353</v>
      </c>
      <c r="C1312" s="2" t="s">
        <v>59</v>
      </c>
      <c r="D1312" s="2"/>
      <c r="E1312" s="2" t="s">
        <v>4608</v>
      </c>
      <c r="F1312" s="2" t="s">
        <v>4609</v>
      </c>
      <c r="G1312" s="23"/>
      <c r="H1312" s="2"/>
      <c r="I1312" s="2" t="s">
        <v>61</v>
      </c>
      <c r="J1312" s="2" t="s">
        <v>61</v>
      </c>
      <c r="K1312" s="2"/>
      <c r="L1312" s="46">
        <v>44367</v>
      </c>
      <c r="M1312" s="2" t="s">
        <v>133</v>
      </c>
      <c r="N1312" s="39">
        <v>24.242463000000001</v>
      </c>
      <c r="O1312" s="39">
        <v>54.931992000000001</v>
      </c>
      <c r="P1312" s="2" t="s">
        <v>64</v>
      </c>
      <c r="Q1312" s="2" t="s">
        <v>65</v>
      </c>
      <c r="R1312" s="43" t="s">
        <v>18854</v>
      </c>
      <c r="S1312" s="41" t="s">
        <v>1554</v>
      </c>
      <c r="T1312" s="41" t="s">
        <v>18460</v>
      </c>
      <c r="U1312" s="2" t="s">
        <v>16801</v>
      </c>
      <c r="V1312" s="2" t="s">
        <v>4086</v>
      </c>
      <c r="W1312" s="41" t="s">
        <v>144</v>
      </c>
      <c r="X1312" s="2" t="s">
        <v>68</v>
      </c>
      <c r="Y1312" s="2" t="s">
        <v>69</v>
      </c>
      <c r="Z1312" s="2"/>
      <c r="AA1312" s="2" t="s">
        <v>16242</v>
      </c>
      <c r="AB1312" s="2" t="s">
        <v>70</v>
      </c>
      <c r="AC1312" s="2"/>
      <c r="AD1312" s="2">
        <v>2430100</v>
      </c>
      <c r="AE1312" s="2">
        <v>60</v>
      </c>
      <c r="AF1312" s="2"/>
      <c r="AG1312" s="2"/>
      <c r="AH1312" s="2"/>
      <c r="AI1312" s="2">
        <v>4</v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 t="s">
        <v>71</v>
      </c>
      <c r="CE1312" s="2">
        <v>0</v>
      </c>
      <c r="CF1312" s="2" t="s">
        <v>15686</v>
      </c>
      <c r="CG1312" s="2" t="s">
        <v>15719</v>
      </c>
      <c r="CH1312" s="2" t="s">
        <v>15709</v>
      </c>
      <c r="CI1312" s="49"/>
    </row>
    <row r="1313" spans="1:87" x14ac:dyDescent="0.2">
      <c r="A1313" s="2" t="s">
        <v>1992</v>
      </c>
      <c r="B1313" s="2" t="s">
        <v>24354</v>
      </c>
      <c r="C1313" s="2" t="s">
        <v>59</v>
      </c>
      <c r="D1313" s="2" t="s">
        <v>1992</v>
      </c>
      <c r="E1313" s="2" t="s">
        <v>1992</v>
      </c>
      <c r="F1313" s="2" t="s">
        <v>1993</v>
      </c>
      <c r="G1313" s="23" t="s">
        <v>1994</v>
      </c>
      <c r="H1313" s="2" t="s">
        <v>61</v>
      </c>
      <c r="I1313" s="2" t="s">
        <v>61</v>
      </c>
      <c r="J1313" s="2" t="s">
        <v>61</v>
      </c>
      <c r="K1313" s="2" t="s">
        <v>61</v>
      </c>
      <c r="L1313" s="43" t="s">
        <v>17088</v>
      </c>
      <c r="M1313" s="2" t="s">
        <v>133</v>
      </c>
      <c r="N1313" s="2">
        <v>24.245597</v>
      </c>
      <c r="O1313" s="2">
        <v>54.588971999999998</v>
      </c>
      <c r="P1313" s="2" t="s">
        <v>64</v>
      </c>
      <c r="Q1313" s="2" t="s">
        <v>65</v>
      </c>
      <c r="R1313" s="43" t="s">
        <v>18854</v>
      </c>
      <c r="S1313" s="41" t="s">
        <v>1554</v>
      </c>
      <c r="T1313" s="41" t="s">
        <v>18460</v>
      </c>
      <c r="U1313" s="2" t="s">
        <v>16801</v>
      </c>
      <c r="V1313" s="2" t="s">
        <v>253</v>
      </c>
      <c r="W1313" s="41" t="s">
        <v>17588</v>
      </c>
      <c r="X1313" s="2" t="s">
        <v>68</v>
      </c>
      <c r="Y1313" s="2" t="s">
        <v>102</v>
      </c>
      <c r="Z1313" s="2"/>
      <c r="AA1313" s="2" t="s">
        <v>16241</v>
      </c>
      <c r="AB1313" s="2" t="s">
        <v>103</v>
      </c>
      <c r="AC1313" s="2" t="s">
        <v>18268</v>
      </c>
      <c r="AD1313" s="2">
        <v>2042200</v>
      </c>
      <c r="AE1313" s="2">
        <v>38</v>
      </c>
      <c r="AF1313" s="2"/>
      <c r="AG1313" s="2"/>
      <c r="AH1313" s="2" t="s">
        <v>18270</v>
      </c>
      <c r="AI1313" s="2">
        <v>3</v>
      </c>
      <c r="AJ1313" s="2">
        <v>3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 t="s">
        <v>78</v>
      </c>
      <c r="CE1313" s="2" t="s">
        <v>1995</v>
      </c>
      <c r="CF1313" s="2" t="s">
        <v>15680</v>
      </c>
      <c r="CG1313" s="2" t="e">
        <v>#N/A</v>
      </c>
      <c r="CH1313" s="2" t="s">
        <v>15705</v>
      </c>
      <c r="CI1313" s="49"/>
    </row>
    <row r="1314" spans="1:87" x14ac:dyDescent="0.2">
      <c r="A1314" s="2" t="s">
        <v>1996</v>
      </c>
      <c r="B1314" s="2" t="s">
        <v>24355</v>
      </c>
      <c r="C1314" s="2" t="s">
        <v>59</v>
      </c>
      <c r="D1314" s="2" t="s">
        <v>1996</v>
      </c>
      <c r="E1314" s="2" t="s">
        <v>1996</v>
      </c>
      <c r="F1314" s="2" t="s">
        <v>1997</v>
      </c>
      <c r="G1314" s="23"/>
      <c r="H1314" s="2" t="s">
        <v>61</v>
      </c>
      <c r="I1314" s="2" t="s">
        <v>61</v>
      </c>
      <c r="J1314" s="2" t="s">
        <v>61</v>
      </c>
      <c r="K1314" s="2"/>
      <c r="L1314" s="43" t="s">
        <v>17088</v>
      </c>
      <c r="M1314" s="2" t="s">
        <v>133</v>
      </c>
      <c r="N1314" s="2">
        <v>24.787610000000001</v>
      </c>
      <c r="O1314" s="2">
        <v>54.728940000000001</v>
      </c>
      <c r="P1314" s="2" t="s">
        <v>64</v>
      </c>
      <c r="Q1314" s="2" t="s">
        <v>65</v>
      </c>
      <c r="R1314" s="43" t="s">
        <v>18854</v>
      </c>
      <c r="S1314" s="41" t="s">
        <v>1554</v>
      </c>
      <c r="T1314" s="41" t="s">
        <v>18460</v>
      </c>
      <c r="U1314" s="2" t="s">
        <v>16803</v>
      </c>
      <c r="V1314" s="2" t="s">
        <v>253</v>
      </c>
      <c r="W1314" s="41" t="s">
        <v>67</v>
      </c>
      <c r="X1314" s="2" t="s">
        <v>153</v>
      </c>
      <c r="Y1314" s="2" t="s">
        <v>76</v>
      </c>
      <c r="Z1314" s="2"/>
      <c r="AA1314" s="2" t="s">
        <v>16241</v>
      </c>
      <c r="AB1314" s="2" t="s">
        <v>77</v>
      </c>
      <c r="AC1314" s="2"/>
      <c r="AD1314" s="2">
        <v>2100000</v>
      </c>
      <c r="AE1314" s="2">
        <v>28.5</v>
      </c>
      <c r="AF1314" s="2"/>
      <c r="AG1314" s="2"/>
      <c r="AH1314" s="2"/>
      <c r="AI1314" s="2">
        <v>3</v>
      </c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 t="s">
        <v>71</v>
      </c>
      <c r="CE1314" s="2">
        <v>0</v>
      </c>
      <c r="CF1314" s="2" t="s">
        <v>15683</v>
      </c>
      <c r="CG1314" s="2" t="e">
        <v>#N/A</v>
      </c>
      <c r="CH1314" s="2" t="s">
        <v>15705</v>
      </c>
      <c r="CI1314" s="49"/>
    </row>
    <row r="1315" spans="1:87" x14ac:dyDescent="0.2">
      <c r="A1315" s="2" t="s">
        <v>1998</v>
      </c>
      <c r="B1315" s="2" t="s">
        <v>24356</v>
      </c>
      <c r="C1315" s="2" t="s">
        <v>59</v>
      </c>
      <c r="D1315" s="2" t="s">
        <v>1998</v>
      </c>
      <c r="E1315" s="2" t="s">
        <v>1998</v>
      </c>
      <c r="F1315" s="2" t="s">
        <v>1999</v>
      </c>
      <c r="G1315" s="23"/>
      <c r="H1315" s="2" t="s">
        <v>61</v>
      </c>
      <c r="I1315" s="2" t="s">
        <v>61</v>
      </c>
      <c r="J1315" s="2" t="s">
        <v>61</v>
      </c>
      <c r="K1315" s="2"/>
      <c r="L1315" s="46">
        <v>41291</v>
      </c>
      <c r="M1315" s="2" t="s">
        <v>133</v>
      </c>
      <c r="N1315" s="2">
        <v>24.795169999999999</v>
      </c>
      <c r="O1315" s="2">
        <v>54.71557</v>
      </c>
      <c r="P1315" s="2" t="s">
        <v>64</v>
      </c>
      <c r="Q1315" s="2" t="s">
        <v>65</v>
      </c>
      <c r="R1315" s="43" t="s">
        <v>18854</v>
      </c>
      <c r="S1315" s="41" t="s">
        <v>1554</v>
      </c>
      <c r="T1315" s="41" t="s">
        <v>18460</v>
      </c>
      <c r="U1315" s="2" t="s">
        <v>16801</v>
      </c>
      <c r="V1315" s="2" t="s">
        <v>253</v>
      </c>
      <c r="W1315" s="41" t="s">
        <v>67</v>
      </c>
      <c r="X1315" s="2" t="s">
        <v>153</v>
      </c>
      <c r="Y1315" s="2" t="s">
        <v>76</v>
      </c>
      <c r="Z1315" s="2"/>
      <c r="AA1315" s="2" t="s">
        <v>16241</v>
      </c>
      <c r="AB1315" s="2" t="s">
        <v>77</v>
      </c>
      <c r="AC1315" s="2"/>
      <c r="AD1315" s="2">
        <v>2100000</v>
      </c>
      <c r="AE1315" s="2">
        <v>36.5</v>
      </c>
      <c r="AF1315" s="2"/>
      <c r="AG1315" s="2"/>
      <c r="AH1315" s="2"/>
      <c r="AI1315" s="2">
        <v>3</v>
      </c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 t="s">
        <v>71</v>
      </c>
      <c r="CE1315" s="2">
        <v>0</v>
      </c>
      <c r="CF1315" s="2" t="s">
        <v>15680</v>
      </c>
      <c r="CG1315" s="2" t="e">
        <v>#N/A</v>
      </c>
      <c r="CH1315" s="2" t="s">
        <v>15705</v>
      </c>
      <c r="CI1315" s="49"/>
    </row>
    <row r="1316" spans="1:87" x14ac:dyDescent="0.2">
      <c r="A1316" s="2" t="s">
        <v>2000</v>
      </c>
      <c r="B1316" s="2" t="s">
        <v>24357</v>
      </c>
      <c r="C1316" s="2" t="s">
        <v>59</v>
      </c>
      <c r="D1316" s="2" t="s">
        <v>2000</v>
      </c>
      <c r="E1316" s="2" t="s">
        <v>2000</v>
      </c>
      <c r="F1316" s="2" t="s">
        <v>2001</v>
      </c>
      <c r="G1316" s="23"/>
      <c r="H1316" s="2" t="s">
        <v>61</v>
      </c>
      <c r="I1316" s="2" t="s">
        <v>61</v>
      </c>
      <c r="J1316" s="2" t="s">
        <v>61</v>
      </c>
      <c r="K1316" s="2"/>
      <c r="L1316" s="43" t="s">
        <v>17088</v>
      </c>
      <c r="M1316" s="2" t="s">
        <v>133</v>
      </c>
      <c r="N1316" s="39">
        <v>24.788087000000001</v>
      </c>
      <c r="O1316" s="39">
        <v>54.710991999999997</v>
      </c>
      <c r="P1316" s="2" t="s">
        <v>64</v>
      </c>
      <c r="Q1316" s="2" t="s">
        <v>65</v>
      </c>
      <c r="R1316" s="43" t="s">
        <v>18854</v>
      </c>
      <c r="S1316" s="41" t="s">
        <v>1554</v>
      </c>
      <c r="T1316" s="41" t="s">
        <v>18460</v>
      </c>
      <c r="U1316" s="2" t="s">
        <v>16803</v>
      </c>
      <c r="V1316" s="2" t="s">
        <v>253</v>
      </c>
      <c r="W1316" s="41" t="s">
        <v>67</v>
      </c>
      <c r="X1316" s="2" t="s">
        <v>153</v>
      </c>
      <c r="Y1316" s="2" t="s">
        <v>76</v>
      </c>
      <c r="Z1316" s="2"/>
      <c r="AA1316" s="2" t="s">
        <v>16241</v>
      </c>
      <c r="AB1316" s="2" t="s">
        <v>77</v>
      </c>
      <c r="AC1316" s="2"/>
      <c r="AD1316" s="2">
        <v>2100000</v>
      </c>
      <c r="AE1316" s="2">
        <v>28.5</v>
      </c>
      <c r="AF1316" s="2"/>
      <c r="AG1316" s="2"/>
      <c r="AH1316" s="2"/>
      <c r="AI1316" s="2">
        <v>3</v>
      </c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 t="s">
        <v>71</v>
      </c>
      <c r="CE1316" s="2">
        <v>0</v>
      </c>
      <c r="CF1316" s="2" t="s">
        <v>15683</v>
      </c>
      <c r="CG1316" s="2" t="e">
        <v>#N/A</v>
      </c>
      <c r="CH1316" s="2" t="s">
        <v>15705</v>
      </c>
      <c r="CI1316" s="49"/>
    </row>
    <row r="1317" spans="1:87" x14ac:dyDescent="0.2">
      <c r="A1317" s="2" t="s">
        <v>2008</v>
      </c>
      <c r="B1317" s="2" t="s">
        <v>24358</v>
      </c>
      <c r="C1317" s="2" t="s">
        <v>59</v>
      </c>
      <c r="D1317" s="2" t="s">
        <v>2008</v>
      </c>
      <c r="E1317" s="2" t="s">
        <v>2008</v>
      </c>
      <c r="F1317" s="2" t="s">
        <v>2009</v>
      </c>
      <c r="G1317" s="23" t="s">
        <v>2010</v>
      </c>
      <c r="H1317" s="2" t="s">
        <v>61</v>
      </c>
      <c r="I1317" s="2" t="s">
        <v>61</v>
      </c>
      <c r="J1317" s="2" t="s">
        <v>61</v>
      </c>
      <c r="K1317" s="2" t="s">
        <v>61</v>
      </c>
      <c r="L1317" s="46">
        <v>40508</v>
      </c>
      <c r="M1317" s="2" t="s">
        <v>133</v>
      </c>
      <c r="N1317" s="39">
        <v>24.301845</v>
      </c>
      <c r="O1317" s="39">
        <v>54.451141</v>
      </c>
      <c r="P1317" s="2" t="s">
        <v>64</v>
      </c>
      <c r="Q1317" s="2" t="s">
        <v>65</v>
      </c>
      <c r="R1317" s="43" t="s">
        <v>16802</v>
      </c>
      <c r="S1317" s="41" t="s">
        <v>4932</v>
      </c>
      <c r="T1317" s="41" t="s">
        <v>18462</v>
      </c>
      <c r="U1317" s="2" t="s">
        <v>6245</v>
      </c>
      <c r="V1317" s="2" t="s">
        <v>360</v>
      </c>
      <c r="W1317" s="41" t="s">
        <v>17588</v>
      </c>
      <c r="X1317" s="2" t="s">
        <v>68</v>
      </c>
      <c r="Y1317" s="2" t="s">
        <v>102</v>
      </c>
      <c r="Z1317" s="2"/>
      <c r="AA1317" s="2" t="s">
        <v>16241</v>
      </c>
      <c r="AB1317" s="2" t="s">
        <v>103</v>
      </c>
      <c r="AC1317" s="2" t="s">
        <v>18268</v>
      </c>
      <c r="AD1317" s="2">
        <v>2041000</v>
      </c>
      <c r="AE1317" s="2">
        <v>30</v>
      </c>
      <c r="AF1317" s="2"/>
      <c r="AG1317" s="2"/>
      <c r="AH1317" s="2" t="s">
        <v>18270</v>
      </c>
      <c r="AI1317" s="2">
        <v>3</v>
      </c>
      <c r="AJ1317" s="2">
        <v>3</v>
      </c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 t="s">
        <v>78</v>
      </c>
      <c r="CE1317" s="2" t="s">
        <v>2011</v>
      </c>
      <c r="CF1317" s="2" t="s">
        <v>15683</v>
      </c>
      <c r="CG1317" s="2" t="s">
        <v>253</v>
      </c>
      <c r="CH1317" s="2" t="s">
        <v>15706</v>
      </c>
      <c r="CI1317" s="49"/>
    </row>
    <row r="1318" spans="1:87" x14ac:dyDescent="0.2">
      <c r="A1318" s="2" t="s">
        <v>2012</v>
      </c>
      <c r="B1318" s="2" t="s">
        <v>24359</v>
      </c>
      <c r="C1318" s="2" t="s">
        <v>59</v>
      </c>
      <c r="D1318" s="2" t="s">
        <v>2012</v>
      </c>
      <c r="E1318" s="2" t="s">
        <v>2012</v>
      </c>
      <c r="F1318" s="2" t="s">
        <v>2013</v>
      </c>
      <c r="G1318" s="23" t="s">
        <v>2014</v>
      </c>
      <c r="H1318" s="2" t="s">
        <v>61</v>
      </c>
      <c r="I1318" s="2" t="s">
        <v>61</v>
      </c>
      <c r="J1318" s="2" t="s">
        <v>61</v>
      </c>
      <c r="K1318" s="2" t="s">
        <v>61</v>
      </c>
      <c r="L1318" s="46">
        <v>40507</v>
      </c>
      <c r="M1318" s="2" t="s">
        <v>133</v>
      </c>
      <c r="N1318" s="2">
        <v>24.290012000000001</v>
      </c>
      <c r="O1318" s="2">
        <v>54.449291000000002</v>
      </c>
      <c r="P1318" s="2" t="s">
        <v>64</v>
      </c>
      <c r="Q1318" s="2" t="s">
        <v>65</v>
      </c>
      <c r="R1318" s="43" t="s">
        <v>16802</v>
      </c>
      <c r="S1318" s="41" t="s">
        <v>4932</v>
      </c>
      <c r="T1318" s="41" t="s">
        <v>18462</v>
      </c>
      <c r="U1318" s="2" t="s">
        <v>6245</v>
      </c>
      <c r="V1318" s="2" t="s">
        <v>360</v>
      </c>
      <c r="W1318" s="41" t="s">
        <v>17588</v>
      </c>
      <c r="X1318" s="2" t="s">
        <v>68</v>
      </c>
      <c r="Y1318" s="2" t="s">
        <v>102</v>
      </c>
      <c r="Z1318" s="2"/>
      <c r="AA1318" s="2" t="s">
        <v>16241</v>
      </c>
      <c r="AB1318" s="2" t="s">
        <v>103</v>
      </c>
      <c r="AC1318" s="2" t="s">
        <v>18268</v>
      </c>
      <c r="AD1318" s="2">
        <v>2041000</v>
      </c>
      <c r="AE1318" s="2">
        <v>30</v>
      </c>
      <c r="AF1318" s="2"/>
      <c r="AG1318" s="2"/>
      <c r="AH1318" s="2" t="s">
        <v>18270</v>
      </c>
      <c r="AI1318" s="2">
        <v>3</v>
      </c>
      <c r="AJ1318" s="2">
        <v>3</v>
      </c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 t="s">
        <v>78</v>
      </c>
      <c r="CE1318" s="2" t="s">
        <v>2015</v>
      </c>
      <c r="CF1318" s="2" t="s">
        <v>15683</v>
      </c>
      <c r="CG1318" s="2" t="s">
        <v>253</v>
      </c>
      <c r="CH1318" s="2" t="s">
        <v>15706</v>
      </c>
      <c r="CI1318" s="49"/>
    </row>
    <row r="1319" spans="1:87" x14ac:dyDescent="0.2">
      <c r="A1319" s="2" t="s">
        <v>2016</v>
      </c>
      <c r="B1319" s="2" t="s">
        <v>24360</v>
      </c>
      <c r="C1319" s="2" t="s">
        <v>59</v>
      </c>
      <c r="D1319" s="2"/>
      <c r="E1319" s="2" t="s">
        <v>2016</v>
      </c>
      <c r="F1319" s="2" t="s">
        <v>2017</v>
      </c>
      <c r="G1319" s="23" t="s">
        <v>2018</v>
      </c>
      <c r="H1319" s="2"/>
      <c r="I1319" s="2" t="s">
        <v>61</v>
      </c>
      <c r="J1319" s="2" t="s">
        <v>61</v>
      </c>
      <c r="K1319" s="2" t="s">
        <v>61</v>
      </c>
      <c r="L1319" s="46">
        <v>40523</v>
      </c>
      <c r="M1319" s="2" t="s">
        <v>133</v>
      </c>
      <c r="N1319" s="39">
        <v>24.281289999999998</v>
      </c>
      <c r="O1319" s="39">
        <v>54.446579999999997</v>
      </c>
      <c r="P1319" s="2" t="s">
        <v>64</v>
      </c>
      <c r="Q1319" s="2" t="s">
        <v>65</v>
      </c>
      <c r="R1319" s="43" t="s">
        <v>16802</v>
      </c>
      <c r="S1319" s="41" t="s">
        <v>4932</v>
      </c>
      <c r="T1319" s="41" t="s">
        <v>18462</v>
      </c>
      <c r="U1319" s="2" t="s">
        <v>6245</v>
      </c>
      <c r="V1319" s="2" t="s">
        <v>360</v>
      </c>
      <c r="W1319" s="41" t="s">
        <v>17589</v>
      </c>
      <c r="X1319" s="2" t="s">
        <v>68</v>
      </c>
      <c r="Y1319" s="2" t="s">
        <v>76</v>
      </c>
      <c r="Z1319" s="2"/>
      <c r="AA1319" s="2" t="s">
        <v>16241</v>
      </c>
      <c r="AB1319" s="2" t="s">
        <v>77</v>
      </c>
      <c r="AC1319" s="2" t="s">
        <v>18268</v>
      </c>
      <c r="AD1319" s="2">
        <v>2041000</v>
      </c>
      <c r="AE1319" s="2">
        <v>29</v>
      </c>
      <c r="AF1319" s="2"/>
      <c r="AG1319" s="2"/>
      <c r="AH1319" s="2" t="s">
        <v>18270</v>
      </c>
      <c r="AI1319" s="2">
        <v>3</v>
      </c>
      <c r="AJ1319" s="2">
        <v>3</v>
      </c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 t="s">
        <v>78</v>
      </c>
      <c r="CE1319" s="2" t="s">
        <v>2019</v>
      </c>
      <c r="CF1319" s="2" t="s">
        <v>15683</v>
      </c>
      <c r="CG1319" s="2" t="s">
        <v>253</v>
      </c>
      <c r="CH1319" s="2" t="s">
        <v>15706</v>
      </c>
      <c r="CI1319" s="49"/>
    </row>
    <row r="1320" spans="1:87" x14ac:dyDescent="0.2">
      <c r="A1320" s="2" t="s">
        <v>2020</v>
      </c>
      <c r="B1320" s="2" t="s">
        <v>24361</v>
      </c>
      <c r="C1320" s="2" t="s">
        <v>59</v>
      </c>
      <c r="D1320" s="2" t="s">
        <v>2020</v>
      </c>
      <c r="E1320" s="2" t="s">
        <v>2020</v>
      </c>
      <c r="F1320" s="2" t="s">
        <v>2021</v>
      </c>
      <c r="G1320" s="23" t="s">
        <v>2022</v>
      </c>
      <c r="H1320" s="2" t="s">
        <v>61</v>
      </c>
      <c r="I1320" s="2" t="s">
        <v>61</v>
      </c>
      <c r="J1320" s="2" t="s">
        <v>61</v>
      </c>
      <c r="K1320" s="2" t="s">
        <v>61</v>
      </c>
      <c r="L1320" s="43" t="s">
        <v>17088</v>
      </c>
      <c r="M1320" s="2" t="s">
        <v>133</v>
      </c>
      <c r="N1320" s="2">
        <v>24.283930000000002</v>
      </c>
      <c r="O1320" s="2">
        <v>54.466237999999997</v>
      </c>
      <c r="P1320" s="2" t="s">
        <v>64</v>
      </c>
      <c r="Q1320" s="2" t="s">
        <v>65</v>
      </c>
      <c r="R1320" s="43" t="s">
        <v>16802</v>
      </c>
      <c r="S1320" s="41" t="s">
        <v>4932</v>
      </c>
      <c r="T1320" s="41" t="s">
        <v>18462</v>
      </c>
      <c r="U1320" s="2" t="s">
        <v>6245</v>
      </c>
      <c r="V1320" s="2" t="s">
        <v>360</v>
      </c>
      <c r="W1320" s="41" t="s">
        <v>17588</v>
      </c>
      <c r="X1320" s="2" t="s">
        <v>68</v>
      </c>
      <c r="Y1320" s="2" t="s">
        <v>69</v>
      </c>
      <c r="Z1320" s="2"/>
      <c r="AA1320" s="2" t="s">
        <v>16241</v>
      </c>
      <c r="AB1320" s="2" t="s">
        <v>70</v>
      </c>
      <c r="AC1320" s="2" t="s">
        <v>18268</v>
      </c>
      <c r="AD1320" s="2">
        <v>2041000</v>
      </c>
      <c r="AE1320" s="2">
        <v>30</v>
      </c>
      <c r="AF1320" s="2"/>
      <c r="AG1320" s="2"/>
      <c r="AH1320" s="2" t="s">
        <v>18270</v>
      </c>
      <c r="AI1320" s="2">
        <v>6</v>
      </c>
      <c r="AJ1320" s="2">
        <v>3</v>
      </c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 t="s">
        <v>78</v>
      </c>
      <c r="CE1320" s="2" t="s">
        <v>2023</v>
      </c>
      <c r="CF1320" s="2" t="s">
        <v>15683</v>
      </c>
      <c r="CG1320" s="2" t="s">
        <v>253</v>
      </c>
      <c r="CH1320" s="2" t="s">
        <v>15706</v>
      </c>
      <c r="CI1320" s="49"/>
    </row>
    <row r="1321" spans="1:87" x14ac:dyDescent="0.2">
      <c r="A1321" s="2" t="s">
        <v>2024</v>
      </c>
      <c r="B1321" s="2" t="s">
        <v>24362</v>
      </c>
      <c r="C1321" s="2" t="s">
        <v>59</v>
      </c>
      <c r="D1321" s="2" t="s">
        <v>2024</v>
      </c>
      <c r="E1321" s="2" t="s">
        <v>2024</v>
      </c>
      <c r="F1321" s="2" t="s">
        <v>2025</v>
      </c>
      <c r="G1321" s="23" t="s">
        <v>2026</v>
      </c>
      <c r="H1321" s="2" t="s">
        <v>61</v>
      </c>
      <c r="I1321" s="2" t="s">
        <v>61</v>
      </c>
      <c r="J1321" s="2" t="s">
        <v>61</v>
      </c>
      <c r="K1321" s="2" t="s">
        <v>61</v>
      </c>
      <c r="L1321" s="43" t="s">
        <v>17088</v>
      </c>
      <c r="M1321" s="2" t="s">
        <v>133</v>
      </c>
      <c r="N1321" s="39">
        <v>24.292693100000001</v>
      </c>
      <c r="O1321" s="39">
        <v>54.460093100000002</v>
      </c>
      <c r="P1321" s="2" t="s">
        <v>64</v>
      </c>
      <c r="Q1321" s="2" t="s">
        <v>65</v>
      </c>
      <c r="R1321" s="43" t="s">
        <v>16802</v>
      </c>
      <c r="S1321" s="41" t="s">
        <v>4932</v>
      </c>
      <c r="T1321" s="41" t="s">
        <v>18462</v>
      </c>
      <c r="U1321" s="2" t="s">
        <v>6245</v>
      </c>
      <c r="V1321" s="2" t="s">
        <v>360</v>
      </c>
      <c r="W1321" s="41" t="s">
        <v>17588</v>
      </c>
      <c r="X1321" s="2" t="s">
        <v>68</v>
      </c>
      <c r="Y1321" s="2" t="s">
        <v>76</v>
      </c>
      <c r="Z1321" s="2"/>
      <c r="AA1321" s="2" t="s">
        <v>16241</v>
      </c>
      <c r="AB1321" s="2" t="s">
        <v>77</v>
      </c>
      <c r="AC1321" s="2" t="s">
        <v>18268</v>
      </c>
      <c r="AD1321" s="2">
        <v>2041000</v>
      </c>
      <c r="AE1321" s="2">
        <v>25</v>
      </c>
      <c r="AF1321" s="2"/>
      <c r="AG1321" s="2"/>
      <c r="AH1321" s="2" t="s">
        <v>18270</v>
      </c>
      <c r="AI1321" s="2">
        <v>3</v>
      </c>
      <c r="AJ1321" s="2">
        <v>3</v>
      </c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 t="s">
        <v>78</v>
      </c>
      <c r="CE1321" s="2" t="s">
        <v>2027</v>
      </c>
      <c r="CF1321" s="2" t="s">
        <v>15683</v>
      </c>
      <c r="CG1321" s="2" t="s">
        <v>253</v>
      </c>
      <c r="CH1321" s="2" t="s">
        <v>15706</v>
      </c>
      <c r="CI1321" s="49"/>
    </row>
    <row r="1322" spans="1:87" x14ac:dyDescent="0.2">
      <c r="A1322" s="2" t="s">
        <v>2028</v>
      </c>
      <c r="B1322" s="2" t="s">
        <v>24363</v>
      </c>
      <c r="C1322" s="2" t="s">
        <v>59</v>
      </c>
      <c r="D1322" s="2" t="s">
        <v>2028</v>
      </c>
      <c r="E1322" s="2" t="s">
        <v>2028</v>
      </c>
      <c r="F1322" s="2" t="s">
        <v>2029</v>
      </c>
      <c r="G1322" s="23" t="s">
        <v>2030</v>
      </c>
      <c r="H1322" s="2" t="s">
        <v>61</v>
      </c>
      <c r="I1322" s="2" t="s">
        <v>61</v>
      </c>
      <c r="J1322" s="2" t="s">
        <v>61</v>
      </c>
      <c r="K1322" s="2" t="s">
        <v>61</v>
      </c>
      <c r="L1322" s="46">
        <v>40512</v>
      </c>
      <c r="M1322" s="2" t="s">
        <v>133</v>
      </c>
      <c r="N1322" s="39">
        <v>24.301265399999998</v>
      </c>
      <c r="O1322" s="39">
        <v>54.466929700000001</v>
      </c>
      <c r="P1322" s="2" t="s">
        <v>64</v>
      </c>
      <c r="Q1322" s="2" t="s">
        <v>65</v>
      </c>
      <c r="R1322" s="43" t="s">
        <v>16802</v>
      </c>
      <c r="S1322" s="41" t="s">
        <v>4932</v>
      </c>
      <c r="T1322" s="41" t="s">
        <v>18462</v>
      </c>
      <c r="U1322" s="2" t="s">
        <v>6245</v>
      </c>
      <c r="V1322" s="2" t="s">
        <v>360</v>
      </c>
      <c r="W1322" s="41" t="s">
        <v>17588</v>
      </c>
      <c r="X1322" s="2" t="s">
        <v>68</v>
      </c>
      <c r="Y1322" s="2" t="s">
        <v>102</v>
      </c>
      <c r="Z1322" s="2"/>
      <c r="AA1322" s="2" t="s">
        <v>16241</v>
      </c>
      <c r="AB1322" s="2" t="s">
        <v>103</v>
      </c>
      <c r="AC1322" s="2" t="s">
        <v>18268</v>
      </c>
      <c r="AD1322" s="2">
        <v>2041000</v>
      </c>
      <c r="AE1322" s="2">
        <v>28</v>
      </c>
      <c r="AF1322" s="2"/>
      <c r="AG1322" s="2"/>
      <c r="AH1322" s="2" t="s">
        <v>18270</v>
      </c>
      <c r="AI1322" s="2">
        <v>3</v>
      </c>
      <c r="AJ1322" s="2">
        <v>3</v>
      </c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 t="s">
        <v>78</v>
      </c>
      <c r="CE1322" s="2" t="s">
        <v>2031</v>
      </c>
      <c r="CF1322" s="2" t="s">
        <v>15683</v>
      </c>
      <c r="CG1322" s="2" t="s">
        <v>253</v>
      </c>
      <c r="CH1322" s="2" t="s">
        <v>15706</v>
      </c>
      <c r="CI1322" s="49"/>
    </row>
    <row r="1323" spans="1:87" x14ac:dyDescent="0.2">
      <c r="A1323" s="2" t="s">
        <v>2032</v>
      </c>
      <c r="B1323" s="2" t="s">
        <v>24364</v>
      </c>
      <c r="C1323" s="2" t="s">
        <v>59</v>
      </c>
      <c r="D1323" s="2" t="s">
        <v>2032</v>
      </c>
      <c r="E1323" s="2" t="s">
        <v>2032</v>
      </c>
      <c r="F1323" s="2" t="s">
        <v>2033</v>
      </c>
      <c r="G1323" s="23" t="s">
        <v>2034</v>
      </c>
      <c r="H1323" s="2" t="s">
        <v>61</v>
      </c>
      <c r="I1323" s="2" t="s">
        <v>61</v>
      </c>
      <c r="J1323" s="2" t="s">
        <v>61</v>
      </c>
      <c r="K1323" s="2" t="s">
        <v>61</v>
      </c>
      <c r="L1323" s="43" t="s">
        <v>17088</v>
      </c>
      <c r="M1323" s="2" t="s">
        <v>133</v>
      </c>
      <c r="N1323" s="2">
        <v>24.294374000000001</v>
      </c>
      <c r="O1323" s="2">
        <v>54.476534000000001</v>
      </c>
      <c r="P1323" s="2" t="s">
        <v>64</v>
      </c>
      <c r="Q1323" s="2" t="s">
        <v>65</v>
      </c>
      <c r="R1323" s="43" t="s">
        <v>16802</v>
      </c>
      <c r="S1323" s="41" t="s">
        <v>4932</v>
      </c>
      <c r="T1323" s="41" t="s">
        <v>18462</v>
      </c>
      <c r="U1323" s="2" t="s">
        <v>6245</v>
      </c>
      <c r="V1323" s="2" t="s">
        <v>360</v>
      </c>
      <c r="W1323" s="41" t="s">
        <v>17588</v>
      </c>
      <c r="X1323" s="2" t="s">
        <v>68</v>
      </c>
      <c r="Y1323" s="2" t="s">
        <v>86</v>
      </c>
      <c r="Z1323" s="2"/>
      <c r="AA1323" s="2" t="s">
        <v>16241</v>
      </c>
      <c r="AB1323" s="2" t="s">
        <v>3924</v>
      </c>
      <c r="AC1323" s="2" t="s">
        <v>18268</v>
      </c>
      <c r="AD1323" s="2">
        <v>2041000</v>
      </c>
      <c r="AE1323" s="2">
        <v>25</v>
      </c>
      <c r="AF1323" s="2"/>
      <c r="AG1323" s="2"/>
      <c r="AH1323" s="2" t="s">
        <v>18270</v>
      </c>
      <c r="AI1323" s="2">
        <v>3</v>
      </c>
      <c r="AJ1323" s="2">
        <v>3</v>
      </c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 t="s">
        <v>78</v>
      </c>
      <c r="CE1323" s="2" t="s">
        <v>2035</v>
      </c>
      <c r="CF1323" s="2" t="s">
        <v>15683</v>
      </c>
      <c r="CG1323" s="2" t="s">
        <v>253</v>
      </c>
      <c r="CH1323" s="2" t="s">
        <v>15706</v>
      </c>
      <c r="CI1323" s="49"/>
    </row>
    <row r="1324" spans="1:87" x14ac:dyDescent="0.2">
      <c r="A1324" s="2" t="s">
        <v>2036</v>
      </c>
      <c r="B1324" s="2" t="s">
        <v>24365</v>
      </c>
      <c r="C1324" s="2" t="s">
        <v>59</v>
      </c>
      <c r="D1324" s="2" t="s">
        <v>2036</v>
      </c>
      <c r="E1324" s="2" t="s">
        <v>2036</v>
      </c>
      <c r="F1324" s="2" t="s">
        <v>2037</v>
      </c>
      <c r="G1324" s="23"/>
      <c r="H1324" s="2" t="s">
        <v>61</v>
      </c>
      <c r="I1324" s="2" t="s">
        <v>61</v>
      </c>
      <c r="J1324" s="2" t="s">
        <v>61</v>
      </c>
      <c r="K1324" s="2"/>
      <c r="L1324" s="43" t="s">
        <v>17088</v>
      </c>
      <c r="M1324" s="2" t="s">
        <v>133</v>
      </c>
      <c r="N1324" s="39">
        <v>24.9014591</v>
      </c>
      <c r="O1324" s="39">
        <v>54.8864619</v>
      </c>
      <c r="P1324" s="2" t="s">
        <v>64</v>
      </c>
      <c r="Q1324" s="2" t="s">
        <v>65</v>
      </c>
      <c r="R1324" s="43" t="s">
        <v>16802</v>
      </c>
      <c r="S1324" s="41" t="s">
        <v>4932</v>
      </c>
      <c r="T1324" s="41" t="s">
        <v>18462</v>
      </c>
      <c r="U1324" s="2" t="s">
        <v>6245</v>
      </c>
      <c r="V1324" s="2" t="s">
        <v>360</v>
      </c>
      <c r="W1324" s="41" t="s">
        <v>67</v>
      </c>
      <c r="X1324" s="2" t="s">
        <v>153</v>
      </c>
      <c r="Y1324" s="2" t="s">
        <v>76</v>
      </c>
      <c r="Z1324" s="2"/>
      <c r="AA1324" s="2" t="s">
        <v>16241</v>
      </c>
      <c r="AB1324" s="2" t="s">
        <v>77</v>
      </c>
      <c r="AC1324" s="2"/>
      <c r="AD1324" s="2">
        <v>2106100</v>
      </c>
      <c r="AE1324" s="2">
        <v>37.5</v>
      </c>
      <c r="AF1324" s="2"/>
      <c r="AG1324" s="2"/>
      <c r="AH1324" s="2"/>
      <c r="AI1324" s="2">
        <v>6</v>
      </c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 t="s">
        <v>71</v>
      </c>
      <c r="CE1324" s="2">
        <v>0</v>
      </c>
      <c r="CF1324" s="2" t="s">
        <v>15686</v>
      </c>
      <c r="CG1324" s="2" t="s">
        <v>17387</v>
      </c>
      <c r="CH1324" s="2" t="s">
        <v>15706</v>
      </c>
      <c r="CI1324" s="49"/>
    </row>
    <row r="1325" spans="1:87" x14ac:dyDescent="0.2">
      <c r="A1325" s="2" t="s">
        <v>4577</v>
      </c>
      <c r="B1325" s="2" t="s">
        <v>24366</v>
      </c>
      <c r="C1325" s="2" t="s">
        <v>59</v>
      </c>
      <c r="D1325" s="2"/>
      <c r="E1325" s="2" t="s">
        <v>4577</v>
      </c>
      <c r="F1325" s="2" t="s">
        <v>4578</v>
      </c>
      <c r="G1325" s="23" t="s">
        <v>4579</v>
      </c>
      <c r="H1325" s="2"/>
      <c r="I1325" s="2" t="s">
        <v>61</v>
      </c>
      <c r="J1325" s="2" t="s">
        <v>61</v>
      </c>
      <c r="K1325" s="2" t="s">
        <v>61</v>
      </c>
      <c r="L1325" s="43" t="s">
        <v>4567</v>
      </c>
      <c r="M1325" s="2" t="s">
        <v>133</v>
      </c>
      <c r="N1325" s="2">
        <v>24.411912999999998</v>
      </c>
      <c r="O1325" s="2">
        <v>54.572392999999998</v>
      </c>
      <c r="P1325" s="2" t="s">
        <v>64</v>
      </c>
      <c r="Q1325" s="2" t="s">
        <v>65</v>
      </c>
      <c r="R1325" s="43" t="s">
        <v>18854</v>
      </c>
      <c r="S1325" s="41" t="s">
        <v>1554</v>
      </c>
      <c r="T1325" s="41" t="s">
        <v>18460</v>
      </c>
      <c r="U1325" s="2" t="s">
        <v>16801</v>
      </c>
      <c r="V1325" s="2" t="s">
        <v>1554</v>
      </c>
      <c r="W1325" s="41" t="s">
        <v>17589</v>
      </c>
      <c r="X1325" s="2" t="s">
        <v>68</v>
      </c>
      <c r="Y1325" s="2" t="s">
        <v>76</v>
      </c>
      <c r="Z1325" s="2"/>
      <c r="AA1325" s="2" t="s">
        <v>16241</v>
      </c>
      <c r="AB1325" s="2" t="s">
        <v>77</v>
      </c>
      <c r="AC1325" s="2" t="s">
        <v>18268</v>
      </c>
      <c r="AD1325" s="2">
        <v>2042600</v>
      </c>
      <c r="AE1325" s="2">
        <v>35</v>
      </c>
      <c r="AF1325" s="2"/>
      <c r="AG1325" s="2"/>
      <c r="AH1325" s="2" t="s">
        <v>18270</v>
      </c>
      <c r="AI1325" s="2">
        <v>3</v>
      </c>
      <c r="AJ1325" s="2">
        <v>3</v>
      </c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 t="s">
        <v>78</v>
      </c>
      <c r="CE1325" s="2" t="s">
        <v>19434</v>
      </c>
      <c r="CF1325" s="2" t="s">
        <v>15685</v>
      </c>
      <c r="CG1325" s="2" t="s">
        <v>15717</v>
      </c>
      <c r="CH1325" s="2" t="s">
        <v>15709</v>
      </c>
      <c r="CI1325" s="49"/>
    </row>
    <row r="1326" spans="1:87" x14ac:dyDescent="0.2">
      <c r="A1326" s="2" t="s">
        <v>2045</v>
      </c>
      <c r="B1326" s="2" t="s">
        <v>24367</v>
      </c>
      <c r="C1326" s="2" t="s">
        <v>59</v>
      </c>
      <c r="D1326" s="2" t="s">
        <v>2045</v>
      </c>
      <c r="E1326" s="2" t="s">
        <v>2045</v>
      </c>
      <c r="F1326" s="2" t="s">
        <v>2046</v>
      </c>
      <c r="G1326" s="23" t="s">
        <v>2047</v>
      </c>
      <c r="H1326" s="2" t="s">
        <v>61</v>
      </c>
      <c r="I1326" s="2" t="s">
        <v>61</v>
      </c>
      <c r="J1326" s="2" t="s">
        <v>61</v>
      </c>
      <c r="K1326" s="2" t="s">
        <v>61</v>
      </c>
      <c r="L1326" s="43" t="s">
        <v>17088</v>
      </c>
      <c r="M1326" s="2" t="s">
        <v>133</v>
      </c>
      <c r="N1326" s="2">
        <v>24.410326000000001</v>
      </c>
      <c r="O1326" s="2">
        <v>54.481394000000002</v>
      </c>
      <c r="P1326" s="2" t="s">
        <v>64</v>
      </c>
      <c r="Q1326" s="2" t="s">
        <v>65</v>
      </c>
      <c r="R1326" s="43" t="s">
        <v>16802</v>
      </c>
      <c r="S1326" s="41" t="s">
        <v>4932</v>
      </c>
      <c r="T1326" s="41" t="s">
        <v>18462</v>
      </c>
      <c r="U1326" s="2" t="s">
        <v>6245</v>
      </c>
      <c r="V1326" s="2" t="s">
        <v>360</v>
      </c>
      <c r="W1326" s="41" t="s">
        <v>17588</v>
      </c>
      <c r="X1326" s="2" t="s">
        <v>68</v>
      </c>
      <c r="Y1326" s="2" t="s">
        <v>102</v>
      </c>
      <c r="Z1326" s="2"/>
      <c r="AA1326" s="2" t="s">
        <v>16241</v>
      </c>
      <c r="AB1326" s="2" t="s">
        <v>103</v>
      </c>
      <c r="AC1326" s="2" t="s">
        <v>18268</v>
      </c>
      <c r="AD1326" s="2">
        <v>2501700</v>
      </c>
      <c r="AE1326" s="2">
        <v>35</v>
      </c>
      <c r="AF1326" s="2"/>
      <c r="AG1326" s="2"/>
      <c r="AH1326" s="2" t="s">
        <v>18270</v>
      </c>
      <c r="AI1326" s="2">
        <v>3</v>
      </c>
      <c r="AJ1326" s="2">
        <v>3</v>
      </c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 t="s">
        <v>78</v>
      </c>
      <c r="CE1326" s="2" t="s">
        <v>2048</v>
      </c>
      <c r="CF1326" s="2" t="s">
        <v>15683</v>
      </c>
      <c r="CG1326" s="2" t="s">
        <v>253</v>
      </c>
      <c r="CH1326" s="2" t="s">
        <v>15706</v>
      </c>
      <c r="CI1326" s="49"/>
    </row>
    <row r="1327" spans="1:87" x14ac:dyDescent="0.2">
      <c r="A1327" s="2" t="s">
        <v>2002</v>
      </c>
      <c r="B1327" s="2" t="s">
        <v>24368</v>
      </c>
      <c r="C1327" s="2" t="s">
        <v>59</v>
      </c>
      <c r="D1327" s="2" t="s">
        <v>2002</v>
      </c>
      <c r="E1327" s="2" t="s">
        <v>2002</v>
      </c>
      <c r="F1327" s="2" t="s">
        <v>2003</v>
      </c>
      <c r="G1327" s="23"/>
      <c r="H1327" s="2" t="s">
        <v>61</v>
      </c>
      <c r="I1327" s="2" t="s">
        <v>61</v>
      </c>
      <c r="J1327" s="2" t="s">
        <v>61</v>
      </c>
      <c r="K1327" s="2"/>
      <c r="L1327" s="43" t="s">
        <v>17088</v>
      </c>
      <c r="M1327" s="2" t="s">
        <v>133</v>
      </c>
      <c r="N1327" s="39">
        <v>24.791822</v>
      </c>
      <c r="O1327" s="39">
        <v>54.723094799999998</v>
      </c>
      <c r="P1327" s="2" t="s">
        <v>64</v>
      </c>
      <c r="Q1327" s="2" t="s">
        <v>65</v>
      </c>
      <c r="R1327" s="43" t="s">
        <v>18854</v>
      </c>
      <c r="S1327" s="41" t="s">
        <v>1554</v>
      </c>
      <c r="T1327" s="41" t="s">
        <v>18460</v>
      </c>
      <c r="U1327" s="2" t="s">
        <v>16803</v>
      </c>
      <c r="V1327" s="2" t="s">
        <v>253</v>
      </c>
      <c r="W1327" s="41" t="s">
        <v>67</v>
      </c>
      <c r="X1327" s="2" t="s">
        <v>153</v>
      </c>
      <c r="Y1327" s="2" t="s">
        <v>76</v>
      </c>
      <c r="Z1327" s="2"/>
      <c r="AA1327" s="2" t="s">
        <v>16241</v>
      </c>
      <c r="AB1327" s="2" t="s">
        <v>77</v>
      </c>
      <c r="AC1327" s="2"/>
      <c r="AD1327" s="2">
        <v>2100000</v>
      </c>
      <c r="AE1327" s="2">
        <v>28.5</v>
      </c>
      <c r="AF1327" s="2"/>
      <c r="AG1327" s="2"/>
      <c r="AH1327" s="2"/>
      <c r="AI1327" s="2">
        <v>3</v>
      </c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 t="s">
        <v>71</v>
      </c>
      <c r="CE1327" s="2">
        <v>0</v>
      </c>
      <c r="CF1327" s="2" t="s">
        <v>15683</v>
      </c>
      <c r="CG1327" s="2" t="e">
        <v>#N/A</v>
      </c>
      <c r="CH1327" s="2" t="s">
        <v>15705</v>
      </c>
      <c r="CI1327" s="49"/>
    </row>
    <row r="1328" spans="1:87" x14ac:dyDescent="0.2">
      <c r="A1328" s="2" t="s">
        <v>2049</v>
      </c>
      <c r="B1328" s="2" t="s">
        <v>24369</v>
      </c>
      <c r="C1328" s="2" t="s">
        <v>59</v>
      </c>
      <c r="D1328" s="2" t="s">
        <v>2049</v>
      </c>
      <c r="E1328" s="2" t="s">
        <v>2049</v>
      </c>
      <c r="F1328" s="2" t="s">
        <v>2050</v>
      </c>
      <c r="G1328" s="23"/>
      <c r="H1328" s="2" t="s">
        <v>61</v>
      </c>
      <c r="I1328" s="2" t="s">
        <v>61</v>
      </c>
      <c r="J1328" s="2" t="s">
        <v>61</v>
      </c>
      <c r="K1328" s="2"/>
      <c r="L1328" s="46">
        <v>41223</v>
      </c>
      <c r="M1328" s="2" t="s">
        <v>133</v>
      </c>
      <c r="N1328" s="39">
        <v>24.185249899999999</v>
      </c>
      <c r="O1328" s="39">
        <v>55.036694099999998</v>
      </c>
      <c r="P1328" s="2" t="s">
        <v>64</v>
      </c>
      <c r="Q1328" s="2" t="s">
        <v>65</v>
      </c>
      <c r="R1328" s="43" t="s">
        <v>16802</v>
      </c>
      <c r="S1328" s="41" t="s">
        <v>4932</v>
      </c>
      <c r="T1328" s="41" t="s">
        <v>18462</v>
      </c>
      <c r="U1328" s="2" t="s">
        <v>6245</v>
      </c>
      <c r="V1328" s="2" t="s">
        <v>360</v>
      </c>
      <c r="W1328" s="41" t="s">
        <v>67</v>
      </c>
      <c r="X1328" s="2" t="s">
        <v>68</v>
      </c>
      <c r="Y1328" s="2" t="s">
        <v>102</v>
      </c>
      <c r="Z1328" s="2"/>
      <c r="AA1328" s="2" t="s">
        <v>16241</v>
      </c>
      <c r="AB1328" s="2" t="s">
        <v>103</v>
      </c>
      <c r="AC1328" s="2"/>
      <c r="AD1328" s="2">
        <v>2430100</v>
      </c>
      <c r="AE1328" s="2">
        <v>35</v>
      </c>
      <c r="AF1328" s="2"/>
      <c r="AG1328" s="2"/>
      <c r="AH1328" s="2"/>
      <c r="AI1328" s="2">
        <v>3</v>
      </c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 t="s">
        <v>78</v>
      </c>
      <c r="CE1328" s="2" t="s">
        <v>19435</v>
      </c>
      <c r="CF1328" s="2" t="s">
        <v>15680</v>
      </c>
      <c r="CG1328" s="2" t="s">
        <v>253</v>
      </c>
      <c r="CH1328" s="2" t="s">
        <v>15706</v>
      </c>
      <c r="CI1328" s="49"/>
    </row>
    <row r="1329" spans="1:87" x14ac:dyDescent="0.2">
      <c r="A1329" s="2" t="s">
        <v>2004</v>
      </c>
      <c r="B1329" s="2" t="s">
        <v>24370</v>
      </c>
      <c r="C1329" s="2" t="s">
        <v>59</v>
      </c>
      <c r="D1329" s="2" t="s">
        <v>2004</v>
      </c>
      <c r="E1329" s="2" t="s">
        <v>2004</v>
      </c>
      <c r="F1329" s="2" t="s">
        <v>2005</v>
      </c>
      <c r="G1329" s="23" t="s">
        <v>2006</v>
      </c>
      <c r="H1329" s="2" t="s">
        <v>61</v>
      </c>
      <c r="I1329" s="2" t="s">
        <v>61</v>
      </c>
      <c r="J1329" s="2" t="s">
        <v>61</v>
      </c>
      <c r="K1329" s="2" t="s">
        <v>61</v>
      </c>
      <c r="L1329" s="46">
        <v>41591</v>
      </c>
      <c r="M1329" s="2" t="s">
        <v>133</v>
      </c>
      <c r="N1329" s="39">
        <v>24.311216900000002</v>
      </c>
      <c r="O1329" s="39">
        <v>54.499004800000002</v>
      </c>
      <c r="P1329" s="2" t="s">
        <v>64</v>
      </c>
      <c r="Q1329" s="2" t="s">
        <v>65</v>
      </c>
      <c r="R1329" s="43" t="s">
        <v>18854</v>
      </c>
      <c r="S1329" s="41" t="s">
        <v>1554</v>
      </c>
      <c r="T1329" s="41" t="s">
        <v>18460</v>
      </c>
      <c r="U1329" s="2" t="s">
        <v>16801</v>
      </c>
      <c r="V1329" s="2" t="s">
        <v>253</v>
      </c>
      <c r="W1329" s="41" t="s">
        <v>17588</v>
      </c>
      <c r="X1329" s="2" t="s">
        <v>68</v>
      </c>
      <c r="Y1329" s="2" t="s">
        <v>102</v>
      </c>
      <c r="Z1329" s="2"/>
      <c r="AA1329" s="2" t="s">
        <v>16241</v>
      </c>
      <c r="AB1329" s="2" t="s">
        <v>103</v>
      </c>
      <c r="AC1329" s="2" t="s">
        <v>18268</v>
      </c>
      <c r="AD1329" s="2">
        <v>2041000</v>
      </c>
      <c r="AE1329" s="2">
        <v>29</v>
      </c>
      <c r="AF1329" s="2"/>
      <c r="AG1329" s="2"/>
      <c r="AH1329" s="2" t="s">
        <v>18270</v>
      </c>
      <c r="AI1329" s="2">
        <v>9</v>
      </c>
      <c r="AJ1329" s="2">
        <v>3</v>
      </c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 t="s">
        <v>78</v>
      </c>
      <c r="CE1329" s="2" t="s">
        <v>2007</v>
      </c>
      <c r="CF1329" s="2" t="s">
        <v>15683</v>
      </c>
      <c r="CG1329" s="2" t="e">
        <v>#N/A</v>
      </c>
      <c r="CH1329" s="2" t="s">
        <v>15705</v>
      </c>
      <c r="CI1329" s="49"/>
    </row>
    <row r="1330" spans="1:87" x14ac:dyDescent="0.2">
      <c r="A1330" s="2" t="s">
        <v>2053</v>
      </c>
      <c r="B1330" s="2" t="s">
        <v>24371</v>
      </c>
      <c r="C1330" s="2" t="s">
        <v>59</v>
      </c>
      <c r="D1330" s="2" t="s">
        <v>2053</v>
      </c>
      <c r="E1330" s="2" t="s">
        <v>2053</v>
      </c>
      <c r="F1330" s="2" t="s">
        <v>2054</v>
      </c>
      <c r="G1330" s="23" t="s">
        <v>2055</v>
      </c>
      <c r="H1330" s="2" t="s">
        <v>61</v>
      </c>
      <c r="I1330" s="2" t="s">
        <v>61</v>
      </c>
      <c r="J1330" s="2" t="s">
        <v>61</v>
      </c>
      <c r="K1330" s="2" t="s">
        <v>61</v>
      </c>
      <c r="L1330" s="43" t="s">
        <v>17088</v>
      </c>
      <c r="M1330" s="2" t="s">
        <v>133</v>
      </c>
      <c r="N1330" s="2">
        <v>24.440660000000001</v>
      </c>
      <c r="O1330" s="2">
        <v>54.434742999999997</v>
      </c>
      <c r="P1330" s="2" t="s">
        <v>64</v>
      </c>
      <c r="Q1330" s="2" t="s">
        <v>65</v>
      </c>
      <c r="R1330" s="43" t="s">
        <v>16802</v>
      </c>
      <c r="S1330" s="41" t="s">
        <v>4932</v>
      </c>
      <c r="T1330" s="41" t="s">
        <v>18462</v>
      </c>
      <c r="U1330" s="2" t="s">
        <v>6245</v>
      </c>
      <c r="V1330" s="2" t="s">
        <v>360</v>
      </c>
      <c r="W1330" s="41" t="s">
        <v>17588</v>
      </c>
      <c r="X1330" s="2" t="s">
        <v>68</v>
      </c>
      <c r="Y1330" s="2" t="s">
        <v>102</v>
      </c>
      <c r="Z1330" s="2"/>
      <c r="AA1330" s="2" t="s">
        <v>16241</v>
      </c>
      <c r="AB1330" s="2" t="s">
        <v>103</v>
      </c>
      <c r="AC1330" s="2" t="s">
        <v>18268</v>
      </c>
      <c r="AD1330" s="2">
        <v>2501800</v>
      </c>
      <c r="AE1330" s="2">
        <v>28</v>
      </c>
      <c r="AF1330" s="2"/>
      <c r="AG1330" s="2"/>
      <c r="AH1330" s="2" t="s">
        <v>18270</v>
      </c>
      <c r="AI1330" s="2">
        <v>3</v>
      </c>
      <c r="AJ1330" s="2">
        <v>3</v>
      </c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 t="s">
        <v>78</v>
      </c>
      <c r="CE1330" s="2" t="s">
        <v>2056</v>
      </c>
      <c r="CF1330" s="2" t="s">
        <v>15680</v>
      </c>
      <c r="CG1330" s="2" t="s">
        <v>253</v>
      </c>
      <c r="CH1330" s="2" t="s">
        <v>15706</v>
      </c>
      <c r="CI1330" s="49"/>
    </row>
    <row r="1331" spans="1:87" x14ac:dyDescent="0.2">
      <c r="A1331" s="2" t="s">
        <v>2057</v>
      </c>
      <c r="B1331" s="2" t="s">
        <v>24372</v>
      </c>
      <c r="C1331" s="2" t="s">
        <v>59</v>
      </c>
      <c r="D1331" s="2" t="s">
        <v>2057</v>
      </c>
      <c r="E1331" s="2" t="s">
        <v>2057</v>
      </c>
      <c r="F1331" s="2" t="s">
        <v>2058</v>
      </c>
      <c r="G1331" s="23" t="s">
        <v>16029</v>
      </c>
      <c r="H1331" s="2" t="s">
        <v>83</v>
      </c>
      <c r="I1331" s="2" t="s">
        <v>61</v>
      </c>
      <c r="J1331" s="2" t="s">
        <v>61</v>
      </c>
      <c r="K1331" s="2" t="s">
        <v>61</v>
      </c>
      <c r="L1331" s="43" t="s">
        <v>17088</v>
      </c>
      <c r="M1331" s="2" t="s">
        <v>133</v>
      </c>
      <c r="N1331" s="2">
        <v>24.440797</v>
      </c>
      <c r="O1331" s="2">
        <v>54.626710000000003</v>
      </c>
      <c r="P1331" s="2" t="s">
        <v>64</v>
      </c>
      <c r="Q1331" s="2" t="s">
        <v>65</v>
      </c>
      <c r="R1331" s="43" t="s">
        <v>16802</v>
      </c>
      <c r="S1331" s="41" t="s">
        <v>4932</v>
      </c>
      <c r="T1331" s="41" t="s">
        <v>18462</v>
      </c>
      <c r="U1331" s="2" t="s">
        <v>6245</v>
      </c>
      <c r="V1331" s="2" t="s">
        <v>360</v>
      </c>
      <c r="W1331" s="41" t="s">
        <v>17588</v>
      </c>
      <c r="X1331" s="2" t="s">
        <v>153</v>
      </c>
      <c r="Y1331" s="2" t="s">
        <v>76</v>
      </c>
      <c r="Z1331" s="2"/>
      <c r="AA1331" s="2" t="s">
        <v>16241</v>
      </c>
      <c r="AB1331" s="2" t="s">
        <v>77</v>
      </c>
      <c r="AC1331" s="2" t="s">
        <v>18268</v>
      </c>
      <c r="AD1331" s="2">
        <v>2044300</v>
      </c>
      <c r="AE1331" s="2">
        <v>35</v>
      </c>
      <c r="AF1331" s="2"/>
      <c r="AG1331" s="2"/>
      <c r="AH1331" s="2" t="s">
        <v>18270</v>
      </c>
      <c r="AI1331" s="2">
        <v>3</v>
      </c>
      <c r="AJ1331" s="2">
        <v>3</v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 t="s">
        <v>71</v>
      </c>
      <c r="CE1331" s="2">
        <v>0</v>
      </c>
      <c r="CF1331" s="2" t="s">
        <v>15680</v>
      </c>
      <c r="CG1331" s="2" t="s">
        <v>253</v>
      </c>
      <c r="CH1331" s="2" t="s">
        <v>15706</v>
      </c>
      <c r="CI1331" s="49"/>
    </row>
    <row r="1332" spans="1:87" x14ac:dyDescent="0.2">
      <c r="A1332" s="2" t="s">
        <v>2042</v>
      </c>
      <c r="B1332" s="2" t="s">
        <v>24373</v>
      </c>
      <c r="C1332" s="2" t="s">
        <v>59</v>
      </c>
      <c r="D1332" s="2" t="s">
        <v>2042</v>
      </c>
      <c r="E1332" s="2" t="s">
        <v>2042</v>
      </c>
      <c r="F1332" s="2" t="s">
        <v>2043</v>
      </c>
      <c r="G1332" s="23" t="s">
        <v>2044</v>
      </c>
      <c r="H1332" s="2" t="s">
        <v>61</v>
      </c>
      <c r="I1332" s="2" t="s">
        <v>61</v>
      </c>
      <c r="J1332" s="2" t="s">
        <v>61</v>
      </c>
      <c r="K1332" s="2" t="s">
        <v>61</v>
      </c>
      <c r="L1332" s="43" t="s">
        <v>17088</v>
      </c>
      <c r="M1332" s="2" t="s">
        <v>133</v>
      </c>
      <c r="N1332" s="2">
        <v>24.859522999999999</v>
      </c>
      <c r="O1332" s="2">
        <v>54.900193000000002</v>
      </c>
      <c r="P1332" s="2" t="s">
        <v>64</v>
      </c>
      <c r="Q1332" s="2" t="s">
        <v>65</v>
      </c>
      <c r="R1332" s="43" t="s">
        <v>18854</v>
      </c>
      <c r="S1332" s="41" t="s">
        <v>1554</v>
      </c>
      <c r="T1332" s="41" t="s">
        <v>18460</v>
      </c>
      <c r="U1332" s="2" t="s">
        <v>16801</v>
      </c>
      <c r="V1332" s="2" t="s">
        <v>253</v>
      </c>
      <c r="W1332" s="41" t="s">
        <v>17588</v>
      </c>
      <c r="X1332" s="2" t="s">
        <v>153</v>
      </c>
      <c r="Y1332" s="2" t="s">
        <v>69</v>
      </c>
      <c r="Z1332" s="2"/>
      <c r="AA1332" s="2" t="s">
        <v>16241</v>
      </c>
      <c r="AB1332" s="2" t="s">
        <v>70</v>
      </c>
      <c r="AC1332" s="2" t="s">
        <v>18269</v>
      </c>
      <c r="AD1332" s="2">
        <v>2106100</v>
      </c>
      <c r="AE1332" s="2">
        <v>30</v>
      </c>
      <c r="AF1332" s="2"/>
      <c r="AG1332" s="2"/>
      <c r="AH1332" s="2" t="s">
        <v>18271</v>
      </c>
      <c r="AI1332" s="2">
        <v>3</v>
      </c>
      <c r="AJ1332" s="2">
        <v>3</v>
      </c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 t="s">
        <v>78</v>
      </c>
      <c r="CE1332" s="2" t="s">
        <v>19436</v>
      </c>
      <c r="CF1332" s="2" t="s">
        <v>15683</v>
      </c>
      <c r="CG1332" s="2" t="e">
        <v>#N/A</v>
      </c>
      <c r="CH1332" s="2" t="s">
        <v>15705</v>
      </c>
      <c r="CI1332" s="49"/>
    </row>
    <row r="1333" spans="1:87" x14ac:dyDescent="0.2">
      <c r="A1333" s="2" t="s">
        <v>2059</v>
      </c>
      <c r="B1333" s="2" t="s">
        <v>24374</v>
      </c>
      <c r="C1333" s="2" t="s">
        <v>59</v>
      </c>
      <c r="D1333" s="2" t="s">
        <v>2059</v>
      </c>
      <c r="E1333" s="2" t="s">
        <v>2059</v>
      </c>
      <c r="F1333" s="2" t="s">
        <v>2060</v>
      </c>
      <c r="G1333" s="23" t="s">
        <v>2061</v>
      </c>
      <c r="H1333" s="2" t="s">
        <v>61</v>
      </c>
      <c r="I1333" s="2" t="s">
        <v>61</v>
      </c>
      <c r="J1333" s="2" t="s">
        <v>61</v>
      </c>
      <c r="K1333" s="2" t="s">
        <v>61</v>
      </c>
      <c r="L1333" s="46">
        <v>41249</v>
      </c>
      <c r="M1333" s="2" t="s">
        <v>133</v>
      </c>
      <c r="N1333" s="2">
        <v>24.304120000000001</v>
      </c>
      <c r="O1333" s="2">
        <v>54.536619999999999</v>
      </c>
      <c r="P1333" s="2" t="s">
        <v>64</v>
      </c>
      <c r="Q1333" s="2" t="s">
        <v>65</v>
      </c>
      <c r="R1333" s="43" t="s">
        <v>18854</v>
      </c>
      <c r="S1333" s="41" t="s">
        <v>1554</v>
      </c>
      <c r="T1333" s="41" t="s">
        <v>18460</v>
      </c>
      <c r="U1333" s="2" t="s">
        <v>16801</v>
      </c>
      <c r="V1333" s="2" t="s">
        <v>134</v>
      </c>
      <c r="W1333" s="41" t="s">
        <v>17588</v>
      </c>
      <c r="X1333" s="2" t="s">
        <v>68</v>
      </c>
      <c r="Y1333" s="2" t="s">
        <v>76</v>
      </c>
      <c r="Z1333" s="2"/>
      <c r="AA1333" s="2" t="s">
        <v>16241</v>
      </c>
      <c r="AB1333" s="2" t="s">
        <v>77</v>
      </c>
      <c r="AC1333" s="2" t="s">
        <v>18269</v>
      </c>
      <c r="AD1333" s="2">
        <v>2044801</v>
      </c>
      <c r="AE1333" s="2">
        <v>29</v>
      </c>
      <c r="AF1333" s="2"/>
      <c r="AG1333" s="2"/>
      <c r="AH1333" s="2" t="s">
        <v>18271</v>
      </c>
      <c r="AI1333" s="2">
        <v>3</v>
      </c>
      <c r="AJ1333" s="2">
        <v>3</v>
      </c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 t="s">
        <v>78</v>
      </c>
      <c r="CE1333" s="2" t="s">
        <v>19438</v>
      </c>
      <c r="CF1333" s="2" t="s">
        <v>15683</v>
      </c>
      <c r="CG1333" s="2" t="e">
        <v>#N/A</v>
      </c>
      <c r="CH1333" s="2" t="s">
        <v>15705</v>
      </c>
      <c r="CI1333" s="49"/>
    </row>
    <row r="1334" spans="1:87" x14ac:dyDescent="0.2">
      <c r="A1334" s="2" t="s">
        <v>2062</v>
      </c>
      <c r="B1334" s="2" t="s">
        <v>24375</v>
      </c>
      <c r="C1334" s="2" t="s">
        <v>59</v>
      </c>
      <c r="D1334" s="2"/>
      <c r="E1334" s="2" t="s">
        <v>2062</v>
      </c>
      <c r="F1334" s="2" t="s">
        <v>2063</v>
      </c>
      <c r="G1334" s="23" t="s">
        <v>16353</v>
      </c>
      <c r="H1334" s="2"/>
      <c r="I1334" s="2" t="s">
        <v>61</v>
      </c>
      <c r="J1334" s="2" t="s">
        <v>61</v>
      </c>
      <c r="K1334" s="2" t="s">
        <v>61</v>
      </c>
      <c r="L1334" s="46">
        <v>43953</v>
      </c>
      <c r="M1334" s="2" t="s">
        <v>133</v>
      </c>
      <c r="N1334" s="2">
        <v>24.328108</v>
      </c>
      <c r="O1334" s="2">
        <v>54.660713999999999</v>
      </c>
      <c r="P1334" s="2" t="s">
        <v>64</v>
      </c>
      <c r="Q1334" s="2" t="s">
        <v>65</v>
      </c>
      <c r="R1334" s="43" t="s">
        <v>18854</v>
      </c>
      <c r="S1334" s="41" t="s">
        <v>1554</v>
      </c>
      <c r="T1334" s="41" t="s">
        <v>18460</v>
      </c>
      <c r="U1334" s="2" t="s">
        <v>16801</v>
      </c>
      <c r="V1334" s="2" t="s">
        <v>253</v>
      </c>
      <c r="W1334" s="41" t="s">
        <v>17589</v>
      </c>
      <c r="X1334" s="2" t="s">
        <v>68</v>
      </c>
      <c r="Y1334" s="2" t="s">
        <v>102</v>
      </c>
      <c r="Z1334" s="2"/>
      <c r="AA1334" s="2" t="s">
        <v>16242</v>
      </c>
      <c r="AB1334" s="2" t="s">
        <v>103</v>
      </c>
      <c r="AC1334" s="2" t="s">
        <v>18268</v>
      </c>
      <c r="AD1334" s="2">
        <v>2443500</v>
      </c>
      <c r="AE1334" s="2">
        <v>40</v>
      </c>
      <c r="AF1334" s="2"/>
      <c r="AG1334" s="2"/>
      <c r="AH1334" s="2" t="s">
        <v>18270</v>
      </c>
      <c r="AI1334" s="2">
        <v>3</v>
      </c>
      <c r="AJ1334" s="2">
        <v>3</v>
      </c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 t="s">
        <v>71</v>
      </c>
      <c r="CE1334" s="2">
        <v>0</v>
      </c>
      <c r="CF1334" s="2" t="s">
        <v>15680</v>
      </c>
      <c r="CG1334" s="2" t="s">
        <v>15708</v>
      </c>
      <c r="CH1334" s="2" t="s">
        <v>15709</v>
      </c>
      <c r="CI1334" s="49"/>
    </row>
    <row r="1335" spans="1:87" x14ac:dyDescent="0.2">
      <c r="A1335" s="2" t="s">
        <v>2064</v>
      </c>
      <c r="B1335" s="2" t="s">
        <v>24376</v>
      </c>
      <c r="C1335" s="2" t="s">
        <v>59</v>
      </c>
      <c r="D1335" s="2" t="s">
        <v>2064</v>
      </c>
      <c r="E1335" s="2" t="s">
        <v>2064</v>
      </c>
      <c r="F1335" s="2" t="s">
        <v>2065</v>
      </c>
      <c r="G1335" s="23" t="s">
        <v>2066</v>
      </c>
      <c r="H1335" s="2" t="s">
        <v>61</v>
      </c>
      <c r="I1335" s="2" t="s">
        <v>61</v>
      </c>
      <c r="J1335" s="2" t="s">
        <v>61</v>
      </c>
      <c r="K1335" s="2" t="s">
        <v>61</v>
      </c>
      <c r="L1335" s="43" t="s">
        <v>17088</v>
      </c>
      <c r="M1335" s="2" t="s">
        <v>133</v>
      </c>
      <c r="N1335" s="2">
        <v>24.33539</v>
      </c>
      <c r="O1335" s="2">
        <v>54.647620000000003</v>
      </c>
      <c r="P1335" s="2" t="s">
        <v>64</v>
      </c>
      <c r="Q1335" s="2" t="s">
        <v>65</v>
      </c>
      <c r="R1335" s="43" t="s">
        <v>18854</v>
      </c>
      <c r="S1335" s="41" t="s">
        <v>1554</v>
      </c>
      <c r="T1335" s="41" t="s">
        <v>18460</v>
      </c>
      <c r="U1335" s="2" t="s">
        <v>16801</v>
      </c>
      <c r="V1335" s="2" t="s">
        <v>253</v>
      </c>
      <c r="W1335" s="41" t="s">
        <v>17588</v>
      </c>
      <c r="X1335" s="2" t="s">
        <v>68</v>
      </c>
      <c r="Y1335" s="2" t="s">
        <v>76</v>
      </c>
      <c r="Z1335" s="2"/>
      <c r="AA1335" s="2" t="s">
        <v>16241</v>
      </c>
      <c r="AB1335" s="2" t="s">
        <v>77</v>
      </c>
      <c r="AC1335" s="2" t="s">
        <v>18268</v>
      </c>
      <c r="AD1335" s="2">
        <v>2046400</v>
      </c>
      <c r="AE1335" s="2">
        <v>28</v>
      </c>
      <c r="AF1335" s="2"/>
      <c r="AG1335" s="2"/>
      <c r="AH1335" s="2" t="s">
        <v>18270</v>
      </c>
      <c r="AI1335" s="2">
        <v>6</v>
      </c>
      <c r="AJ1335" s="2">
        <v>3</v>
      </c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 t="s">
        <v>78</v>
      </c>
      <c r="CE1335" s="2" t="s">
        <v>2067</v>
      </c>
      <c r="CF1335" s="2" t="s">
        <v>15683</v>
      </c>
      <c r="CG1335" s="2" t="e">
        <v>#N/A</v>
      </c>
      <c r="CH1335" s="2" t="s">
        <v>15705</v>
      </c>
      <c r="CI1335" s="49"/>
    </row>
    <row r="1336" spans="1:87" x14ac:dyDescent="0.2">
      <c r="A1336" s="2" t="s">
        <v>5112</v>
      </c>
      <c r="B1336" s="2" t="s">
        <v>24377</v>
      </c>
      <c r="C1336" s="2" t="s">
        <v>59</v>
      </c>
      <c r="D1336" s="2"/>
      <c r="E1336" s="2" t="s">
        <v>5112</v>
      </c>
      <c r="F1336" s="2" t="s">
        <v>5113</v>
      </c>
      <c r="G1336" s="23" t="s">
        <v>16379</v>
      </c>
      <c r="H1336" s="2"/>
      <c r="I1336" s="2" t="s">
        <v>5093</v>
      </c>
      <c r="J1336" s="2" t="s">
        <v>61</v>
      </c>
      <c r="K1336" s="2" t="s">
        <v>61</v>
      </c>
      <c r="L1336" s="46">
        <v>44782</v>
      </c>
      <c r="M1336" s="2" t="s">
        <v>4978</v>
      </c>
      <c r="N1336" s="2">
        <v>24.324323</v>
      </c>
      <c r="O1336" s="2">
        <v>54.888976</v>
      </c>
      <c r="P1336" s="2" t="s">
        <v>64</v>
      </c>
      <c r="Q1336" s="2" t="s">
        <v>65</v>
      </c>
      <c r="R1336" s="43" t="s">
        <v>18854</v>
      </c>
      <c r="S1336" s="41" t="s">
        <v>1554</v>
      </c>
      <c r="T1336" s="41" t="s">
        <v>18465</v>
      </c>
      <c r="U1336" s="2" t="s">
        <v>4673</v>
      </c>
      <c r="V1336" s="2" t="s">
        <v>4673</v>
      </c>
      <c r="W1336" s="41" t="s">
        <v>17589</v>
      </c>
      <c r="X1336" s="2" t="s">
        <v>68</v>
      </c>
      <c r="Y1336" s="2" t="s">
        <v>76</v>
      </c>
      <c r="Z1336" s="2"/>
      <c r="AA1336" s="2" t="s">
        <v>16241</v>
      </c>
      <c r="AB1336" s="2" t="s">
        <v>77</v>
      </c>
      <c r="AC1336" s="2" t="s">
        <v>18269</v>
      </c>
      <c r="AD1336" s="2">
        <v>2436000</v>
      </c>
      <c r="AE1336" s="2">
        <v>40</v>
      </c>
      <c r="AF1336" s="2"/>
      <c r="AG1336" s="2"/>
      <c r="AH1336" s="2" t="s">
        <v>18271</v>
      </c>
      <c r="AI1336" s="2">
        <v>4</v>
      </c>
      <c r="AJ1336" s="2">
        <v>3</v>
      </c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 t="s">
        <v>78</v>
      </c>
      <c r="CE1336" s="2" t="s">
        <v>19439</v>
      </c>
      <c r="CF1336" s="2" t="s">
        <v>15680</v>
      </c>
      <c r="CG1336" s="2" t="s">
        <v>15712</v>
      </c>
      <c r="CH1336" s="2" t="s">
        <v>15709</v>
      </c>
      <c r="CI1336" s="49"/>
    </row>
    <row r="1337" spans="1:87" x14ac:dyDescent="0.2">
      <c r="A1337" s="2" t="s">
        <v>2068</v>
      </c>
      <c r="B1337" s="2" t="s">
        <v>24378</v>
      </c>
      <c r="C1337" s="2" t="s">
        <v>59</v>
      </c>
      <c r="D1337" s="2" t="s">
        <v>2068</v>
      </c>
      <c r="E1337" s="2" t="s">
        <v>2068</v>
      </c>
      <c r="F1337" s="2" t="s">
        <v>2069</v>
      </c>
      <c r="G1337" s="23" t="s">
        <v>2070</v>
      </c>
      <c r="H1337" s="2" t="s">
        <v>61</v>
      </c>
      <c r="I1337" s="2" t="s">
        <v>61</v>
      </c>
      <c r="J1337" s="2" t="s">
        <v>61</v>
      </c>
      <c r="K1337" s="2" t="s">
        <v>61</v>
      </c>
      <c r="L1337" s="46">
        <v>40537</v>
      </c>
      <c r="M1337" s="2" t="s">
        <v>133</v>
      </c>
      <c r="N1337" s="39">
        <v>24.351600000000001</v>
      </c>
      <c r="O1337" s="39">
        <v>54.65813</v>
      </c>
      <c r="P1337" s="2" t="s">
        <v>64</v>
      </c>
      <c r="Q1337" s="2" t="s">
        <v>65</v>
      </c>
      <c r="R1337" s="43" t="s">
        <v>18854</v>
      </c>
      <c r="S1337" s="41" t="s">
        <v>1554</v>
      </c>
      <c r="T1337" s="41" t="s">
        <v>18460</v>
      </c>
      <c r="U1337" s="2" t="s">
        <v>16803</v>
      </c>
      <c r="V1337" s="2" t="s">
        <v>253</v>
      </c>
      <c r="W1337" s="41" t="s">
        <v>17588</v>
      </c>
      <c r="X1337" s="2" t="s">
        <v>68</v>
      </c>
      <c r="Y1337" s="2" t="s">
        <v>102</v>
      </c>
      <c r="Z1337" s="2"/>
      <c r="AA1337" s="2" t="s">
        <v>16241</v>
      </c>
      <c r="AB1337" s="2" t="s">
        <v>103</v>
      </c>
      <c r="AC1337" s="2" t="s">
        <v>18268</v>
      </c>
      <c r="AD1337" s="2">
        <v>2046400</v>
      </c>
      <c r="AE1337" s="2">
        <v>28</v>
      </c>
      <c r="AF1337" s="2"/>
      <c r="AG1337" s="2"/>
      <c r="AH1337" s="2" t="s">
        <v>18270</v>
      </c>
      <c r="AI1337" s="2">
        <v>6</v>
      </c>
      <c r="AJ1337" s="2">
        <v>3</v>
      </c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 t="s">
        <v>78</v>
      </c>
      <c r="CE1337" s="2" t="s">
        <v>19440</v>
      </c>
      <c r="CF1337" s="2" t="s">
        <v>15683</v>
      </c>
      <c r="CG1337" s="2" t="e">
        <v>#N/A</v>
      </c>
      <c r="CH1337" s="2" t="s">
        <v>15705</v>
      </c>
      <c r="CI1337" s="49"/>
    </row>
    <row r="1338" spans="1:87" x14ac:dyDescent="0.2">
      <c r="A1338" s="2" t="s">
        <v>2071</v>
      </c>
      <c r="B1338" s="2" t="s">
        <v>24379</v>
      </c>
      <c r="C1338" s="2" t="s">
        <v>59</v>
      </c>
      <c r="D1338" s="2"/>
      <c r="E1338" s="2" t="s">
        <v>2071</v>
      </c>
      <c r="F1338" s="2" t="s">
        <v>2072</v>
      </c>
      <c r="G1338" s="23" t="s">
        <v>2073</v>
      </c>
      <c r="H1338" s="2"/>
      <c r="I1338" s="2" t="s">
        <v>61</v>
      </c>
      <c r="J1338" s="2" t="s">
        <v>61</v>
      </c>
      <c r="K1338" s="2" t="s">
        <v>61</v>
      </c>
      <c r="L1338" s="46">
        <v>42003</v>
      </c>
      <c r="M1338" s="2" t="s">
        <v>133</v>
      </c>
      <c r="N1338" s="2">
        <v>24.350860000000001</v>
      </c>
      <c r="O1338" s="2">
        <v>54.682417000000001</v>
      </c>
      <c r="P1338" s="2" t="s">
        <v>64</v>
      </c>
      <c r="Q1338" s="2" t="s">
        <v>65</v>
      </c>
      <c r="R1338" s="43" t="s">
        <v>18854</v>
      </c>
      <c r="S1338" s="41" t="s">
        <v>1554</v>
      </c>
      <c r="T1338" s="41" t="s">
        <v>18460</v>
      </c>
      <c r="U1338" s="2" t="s">
        <v>16801</v>
      </c>
      <c r="V1338" s="2" t="s">
        <v>253</v>
      </c>
      <c r="W1338" s="41" t="s">
        <v>17589</v>
      </c>
      <c r="X1338" s="2" t="s">
        <v>68</v>
      </c>
      <c r="Y1338" s="2" t="s">
        <v>102</v>
      </c>
      <c r="Z1338" s="2"/>
      <c r="AA1338" s="2" t="s">
        <v>16241</v>
      </c>
      <c r="AB1338" s="2" t="s">
        <v>103</v>
      </c>
      <c r="AC1338" s="2" t="s">
        <v>18268</v>
      </c>
      <c r="AD1338" s="2">
        <v>2046500</v>
      </c>
      <c r="AE1338" s="2">
        <v>40</v>
      </c>
      <c r="AF1338" s="2"/>
      <c r="AG1338" s="2"/>
      <c r="AH1338" s="2" t="s">
        <v>18270</v>
      </c>
      <c r="AI1338" s="2">
        <v>3</v>
      </c>
      <c r="AJ1338" s="2">
        <v>3</v>
      </c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 t="s">
        <v>78</v>
      </c>
      <c r="CE1338" s="2" t="s">
        <v>19441</v>
      </c>
      <c r="CF1338" s="2" t="s">
        <v>15680</v>
      </c>
      <c r="CG1338" s="2" t="e">
        <v>#N/A</v>
      </c>
      <c r="CH1338" s="2" t="s">
        <v>15705</v>
      </c>
      <c r="CI1338" s="49"/>
    </row>
    <row r="1339" spans="1:87" x14ac:dyDescent="0.2">
      <c r="A1339" s="2" t="s">
        <v>2082</v>
      </c>
      <c r="B1339" s="2" t="s">
        <v>24380</v>
      </c>
      <c r="C1339" s="2" t="s">
        <v>59</v>
      </c>
      <c r="D1339" s="2" t="s">
        <v>2082</v>
      </c>
      <c r="E1339" s="2" t="s">
        <v>2082</v>
      </c>
      <c r="F1339" s="2" t="s">
        <v>2083</v>
      </c>
      <c r="G1339" s="23" t="s">
        <v>2084</v>
      </c>
      <c r="H1339" s="2" t="s">
        <v>61</v>
      </c>
      <c r="I1339" s="2" t="s">
        <v>61</v>
      </c>
      <c r="J1339" s="2" t="s">
        <v>61</v>
      </c>
      <c r="K1339" s="2" t="s">
        <v>61</v>
      </c>
      <c r="L1339" s="43" t="s">
        <v>17088</v>
      </c>
      <c r="M1339" s="2" t="s">
        <v>133</v>
      </c>
      <c r="N1339" s="2">
        <v>24.445070999999999</v>
      </c>
      <c r="O1339" s="2">
        <v>54.443091000000003</v>
      </c>
      <c r="P1339" s="2" t="s">
        <v>64</v>
      </c>
      <c r="Q1339" s="2" t="s">
        <v>65</v>
      </c>
      <c r="R1339" s="43" t="s">
        <v>16802</v>
      </c>
      <c r="S1339" s="41" t="s">
        <v>4932</v>
      </c>
      <c r="T1339" s="41" t="s">
        <v>18462</v>
      </c>
      <c r="U1339" s="2" t="s">
        <v>6245</v>
      </c>
      <c r="V1339" s="2" t="s">
        <v>360</v>
      </c>
      <c r="W1339" s="41" t="s">
        <v>17588</v>
      </c>
      <c r="X1339" s="2" t="s">
        <v>68</v>
      </c>
      <c r="Y1339" s="2" t="s">
        <v>102</v>
      </c>
      <c r="Z1339" s="2"/>
      <c r="AA1339" s="2" t="s">
        <v>16241</v>
      </c>
      <c r="AB1339" s="2" t="s">
        <v>103</v>
      </c>
      <c r="AC1339" s="2" t="s">
        <v>18268</v>
      </c>
      <c r="AD1339" s="2">
        <v>2501600</v>
      </c>
      <c r="AE1339" s="2">
        <v>26</v>
      </c>
      <c r="AF1339" s="2"/>
      <c r="AG1339" s="2"/>
      <c r="AH1339" s="2" t="s">
        <v>18270</v>
      </c>
      <c r="AI1339" s="2">
        <v>3</v>
      </c>
      <c r="AJ1339" s="2">
        <v>3</v>
      </c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 t="s">
        <v>78</v>
      </c>
      <c r="CE1339" s="2" t="s">
        <v>2085</v>
      </c>
      <c r="CF1339" s="2" t="s">
        <v>15683</v>
      </c>
      <c r="CG1339" s="2" t="s">
        <v>253</v>
      </c>
      <c r="CH1339" s="2" t="s">
        <v>15706</v>
      </c>
      <c r="CI1339" s="49"/>
    </row>
    <row r="1340" spans="1:87" x14ac:dyDescent="0.2">
      <c r="A1340" s="2" t="s">
        <v>2074</v>
      </c>
      <c r="B1340" s="2" t="s">
        <v>24381</v>
      </c>
      <c r="C1340" s="2" t="s">
        <v>59</v>
      </c>
      <c r="D1340" s="2" t="s">
        <v>2074</v>
      </c>
      <c r="E1340" s="2" t="s">
        <v>2074</v>
      </c>
      <c r="F1340" s="2" t="s">
        <v>2075</v>
      </c>
      <c r="G1340" s="23" t="s">
        <v>2076</v>
      </c>
      <c r="H1340" s="2" t="s">
        <v>83</v>
      </c>
      <c r="I1340" s="2" t="s">
        <v>61</v>
      </c>
      <c r="J1340" s="2" t="s">
        <v>61</v>
      </c>
      <c r="K1340" s="2" t="s">
        <v>61</v>
      </c>
      <c r="L1340" s="46">
        <v>41104</v>
      </c>
      <c r="M1340" s="2" t="s">
        <v>133</v>
      </c>
      <c r="N1340" s="2">
        <v>24.416240999999999</v>
      </c>
      <c r="O1340" s="2">
        <v>54.518394000000001</v>
      </c>
      <c r="P1340" s="2" t="s">
        <v>64</v>
      </c>
      <c r="Q1340" s="2" t="s">
        <v>65</v>
      </c>
      <c r="R1340" s="43" t="s">
        <v>18854</v>
      </c>
      <c r="S1340" s="41" t="s">
        <v>1554</v>
      </c>
      <c r="T1340" s="41" t="s">
        <v>18460</v>
      </c>
      <c r="U1340" s="2" t="s">
        <v>16801</v>
      </c>
      <c r="V1340" s="2" t="s">
        <v>253</v>
      </c>
      <c r="W1340" s="41" t="s">
        <v>17588</v>
      </c>
      <c r="X1340" s="2" t="s">
        <v>68</v>
      </c>
      <c r="Y1340" s="2" t="s">
        <v>86</v>
      </c>
      <c r="Z1340" s="2"/>
      <c r="AA1340" s="2" t="s">
        <v>16241</v>
      </c>
      <c r="AB1340" s="2" t="s">
        <v>87</v>
      </c>
      <c r="AC1340" s="2" t="s">
        <v>18268</v>
      </c>
      <c r="AD1340" s="2">
        <v>2042600</v>
      </c>
      <c r="AE1340" s="2">
        <v>30</v>
      </c>
      <c r="AF1340" s="2"/>
      <c r="AG1340" s="2"/>
      <c r="AH1340" s="2" t="s">
        <v>18270</v>
      </c>
      <c r="AI1340" s="2">
        <v>9</v>
      </c>
      <c r="AJ1340" s="2">
        <v>3</v>
      </c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 t="s">
        <v>78</v>
      </c>
      <c r="CE1340" s="2" t="s">
        <v>2077</v>
      </c>
      <c r="CF1340" s="2" t="s">
        <v>15683</v>
      </c>
      <c r="CG1340" s="2" t="e">
        <v>#N/A</v>
      </c>
      <c r="CH1340" s="2" t="s">
        <v>15705</v>
      </c>
      <c r="CI1340" s="49"/>
    </row>
    <row r="1341" spans="1:87" x14ac:dyDescent="0.2">
      <c r="A1341" s="2" t="s">
        <v>2086</v>
      </c>
      <c r="B1341" s="2" t="s">
        <v>24382</v>
      </c>
      <c r="C1341" s="2" t="s">
        <v>59</v>
      </c>
      <c r="D1341" s="2" t="s">
        <v>2086</v>
      </c>
      <c r="E1341" s="2" t="s">
        <v>2086</v>
      </c>
      <c r="F1341" s="2" t="s">
        <v>2087</v>
      </c>
      <c r="G1341" s="23" t="s">
        <v>2088</v>
      </c>
      <c r="H1341" s="2" t="s">
        <v>61</v>
      </c>
      <c r="I1341" s="2" t="s">
        <v>61</v>
      </c>
      <c r="J1341" s="2" t="s">
        <v>61</v>
      </c>
      <c r="K1341" s="2" t="s">
        <v>61</v>
      </c>
      <c r="L1341" s="46">
        <v>40485</v>
      </c>
      <c r="M1341" s="2" t="s">
        <v>133</v>
      </c>
      <c r="N1341" s="39">
        <v>24.294536000000001</v>
      </c>
      <c r="O1341" s="39">
        <v>54.578429999999997</v>
      </c>
      <c r="P1341" s="2" t="s">
        <v>64</v>
      </c>
      <c r="Q1341" s="2" t="s">
        <v>65</v>
      </c>
      <c r="R1341" s="43" t="s">
        <v>16802</v>
      </c>
      <c r="S1341" s="41" t="s">
        <v>4932</v>
      </c>
      <c r="T1341" s="41" t="s">
        <v>18462</v>
      </c>
      <c r="U1341" s="2" t="s">
        <v>6245</v>
      </c>
      <c r="V1341" s="2" t="s">
        <v>360</v>
      </c>
      <c r="W1341" s="41" t="s">
        <v>17588</v>
      </c>
      <c r="X1341" s="2" t="s">
        <v>68</v>
      </c>
      <c r="Y1341" s="2" t="s">
        <v>102</v>
      </c>
      <c r="Z1341" s="2"/>
      <c r="AA1341" s="2" t="s">
        <v>16241</v>
      </c>
      <c r="AB1341" s="2" t="s">
        <v>103</v>
      </c>
      <c r="AC1341" s="2" t="s">
        <v>18268</v>
      </c>
      <c r="AD1341" s="2">
        <v>2044400</v>
      </c>
      <c r="AE1341" s="2">
        <v>29</v>
      </c>
      <c r="AF1341" s="2"/>
      <c r="AG1341" s="2"/>
      <c r="AH1341" s="2" t="s">
        <v>18270</v>
      </c>
      <c r="AI1341" s="2">
        <v>3</v>
      </c>
      <c r="AJ1341" s="2">
        <v>3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 t="s">
        <v>78</v>
      </c>
      <c r="CE1341" s="2" t="s">
        <v>2089</v>
      </c>
      <c r="CF1341" s="2" t="s">
        <v>15680</v>
      </c>
      <c r="CG1341" s="2" t="s">
        <v>253</v>
      </c>
      <c r="CH1341" s="2" t="s">
        <v>15706</v>
      </c>
      <c r="CI1341" s="49"/>
    </row>
    <row r="1342" spans="1:87" x14ac:dyDescent="0.2">
      <c r="A1342" s="2" t="s">
        <v>2078</v>
      </c>
      <c r="B1342" s="2" t="s">
        <v>24383</v>
      </c>
      <c r="C1342" s="2" t="s">
        <v>59</v>
      </c>
      <c r="D1342" s="2" t="s">
        <v>2078</v>
      </c>
      <c r="E1342" s="2" t="s">
        <v>2078</v>
      </c>
      <c r="F1342" s="2" t="s">
        <v>2079</v>
      </c>
      <c r="G1342" s="23"/>
      <c r="H1342" s="2" t="s">
        <v>61</v>
      </c>
      <c r="I1342" s="2" t="s">
        <v>61</v>
      </c>
      <c r="J1342" s="2" t="s">
        <v>61</v>
      </c>
      <c r="K1342" s="2"/>
      <c r="L1342" s="46">
        <v>41509</v>
      </c>
      <c r="M1342" s="2" t="s">
        <v>133</v>
      </c>
      <c r="N1342" s="39">
        <v>24.773587500000001</v>
      </c>
      <c r="O1342" s="39">
        <v>54.7119073</v>
      </c>
      <c r="P1342" s="2" t="s">
        <v>64</v>
      </c>
      <c r="Q1342" s="2" t="s">
        <v>65</v>
      </c>
      <c r="R1342" s="43" t="s">
        <v>18854</v>
      </c>
      <c r="S1342" s="41" t="s">
        <v>1554</v>
      </c>
      <c r="T1342" s="41" t="s">
        <v>18460</v>
      </c>
      <c r="U1342" s="2" t="s">
        <v>16803</v>
      </c>
      <c r="V1342" s="2" t="s">
        <v>253</v>
      </c>
      <c r="W1342" s="41" t="s">
        <v>67</v>
      </c>
      <c r="X1342" s="2" t="s">
        <v>153</v>
      </c>
      <c r="Y1342" s="2" t="s">
        <v>76</v>
      </c>
      <c r="Z1342" s="2"/>
      <c r="AA1342" s="2" t="s">
        <v>16241</v>
      </c>
      <c r="AB1342" s="2" t="s">
        <v>77</v>
      </c>
      <c r="AC1342" s="2"/>
      <c r="AD1342" s="2">
        <v>2100000</v>
      </c>
      <c r="AE1342" s="2">
        <v>29</v>
      </c>
      <c r="AF1342" s="2"/>
      <c r="AG1342" s="2"/>
      <c r="AH1342" s="2"/>
      <c r="AI1342" s="2">
        <v>3</v>
      </c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 t="s">
        <v>71</v>
      </c>
      <c r="CE1342" s="2">
        <v>0</v>
      </c>
      <c r="CF1342" s="2" t="s">
        <v>15680</v>
      </c>
      <c r="CG1342" s="2" t="e">
        <v>#N/A</v>
      </c>
      <c r="CH1342" s="2" t="s">
        <v>15705</v>
      </c>
      <c r="CI1342" s="49"/>
    </row>
    <row r="1343" spans="1:87" x14ac:dyDescent="0.2">
      <c r="A1343" s="2" t="s">
        <v>2080</v>
      </c>
      <c r="B1343" s="2" t="s">
        <v>24384</v>
      </c>
      <c r="C1343" s="2" t="s">
        <v>59</v>
      </c>
      <c r="D1343" s="2" t="s">
        <v>2080</v>
      </c>
      <c r="E1343" s="2" t="s">
        <v>2080</v>
      </c>
      <c r="F1343" s="2" t="s">
        <v>2081</v>
      </c>
      <c r="G1343" s="23"/>
      <c r="H1343" s="2" t="s">
        <v>61</v>
      </c>
      <c r="I1343" s="2" t="s">
        <v>61</v>
      </c>
      <c r="J1343" s="2" t="s">
        <v>61</v>
      </c>
      <c r="K1343" s="2"/>
      <c r="L1343" s="46">
        <v>41509</v>
      </c>
      <c r="M1343" s="2" t="s">
        <v>133</v>
      </c>
      <c r="N1343" s="39">
        <v>24.782896000000001</v>
      </c>
      <c r="O1343" s="39">
        <v>54.705390999999999</v>
      </c>
      <c r="P1343" s="2" t="s">
        <v>64</v>
      </c>
      <c r="Q1343" s="2" t="s">
        <v>65</v>
      </c>
      <c r="R1343" s="43" t="s">
        <v>18854</v>
      </c>
      <c r="S1343" s="41" t="s">
        <v>1554</v>
      </c>
      <c r="T1343" s="41" t="s">
        <v>18460</v>
      </c>
      <c r="U1343" s="2" t="s">
        <v>16803</v>
      </c>
      <c r="V1343" s="2" t="s">
        <v>253</v>
      </c>
      <c r="W1343" s="41" t="s">
        <v>67</v>
      </c>
      <c r="X1343" s="2" t="s">
        <v>153</v>
      </c>
      <c r="Y1343" s="2" t="s">
        <v>76</v>
      </c>
      <c r="Z1343" s="2"/>
      <c r="AA1343" s="2" t="s">
        <v>16241</v>
      </c>
      <c r="AB1343" s="2" t="s">
        <v>77</v>
      </c>
      <c r="AC1343" s="2"/>
      <c r="AD1343" s="2">
        <v>2100000</v>
      </c>
      <c r="AE1343" s="2">
        <v>29</v>
      </c>
      <c r="AF1343" s="2"/>
      <c r="AG1343" s="2"/>
      <c r="AH1343" s="2"/>
      <c r="AI1343" s="2">
        <v>4</v>
      </c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 t="s">
        <v>71</v>
      </c>
      <c r="CE1343" s="2">
        <v>0</v>
      </c>
      <c r="CF1343" s="2" t="s">
        <v>15680</v>
      </c>
      <c r="CG1343" s="2" t="e">
        <v>#N/A</v>
      </c>
      <c r="CH1343" s="2" t="s">
        <v>15705</v>
      </c>
      <c r="CI1343" s="49"/>
    </row>
    <row r="1344" spans="1:87" x14ac:dyDescent="0.2">
      <c r="A1344" s="2" t="s">
        <v>16230</v>
      </c>
      <c r="B1344" s="2" t="s">
        <v>24385</v>
      </c>
      <c r="C1344" s="2" t="s">
        <v>59</v>
      </c>
      <c r="D1344" s="2"/>
      <c r="E1344" s="2" t="s">
        <v>16230</v>
      </c>
      <c r="F1344" s="2" t="s">
        <v>16256</v>
      </c>
      <c r="G1344" s="23" t="s">
        <v>16403</v>
      </c>
      <c r="H1344" s="2"/>
      <c r="I1344" s="2" t="s">
        <v>61</v>
      </c>
      <c r="J1344" s="2" t="s">
        <v>61</v>
      </c>
      <c r="K1344" s="2" t="s">
        <v>61</v>
      </c>
      <c r="L1344" s="46">
        <v>44833</v>
      </c>
      <c r="M1344" s="2" t="s">
        <v>4978</v>
      </c>
      <c r="N1344" s="2">
        <v>24.277930000000001</v>
      </c>
      <c r="O1344" s="2">
        <v>54.598010000000002</v>
      </c>
      <c r="P1344" s="2" t="s">
        <v>64</v>
      </c>
      <c r="Q1344" s="2" t="s">
        <v>65</v>
      </c>
      <c r="R1344" s="43" t="s">
        <v>18854</v>
      </c>
      <c r="S1344" s="41" t="s">
        <v>1554</v>
      </c>
      <c r="T1344" s="41" t="s">
        <v>18460</v>
      </c>
      <c r="U1344" s="2" t="s">
        <v>16801</v>
      </c>
      <c r="V1344" s="2" t="s">
        <v>1554</v>
      </c>
      <c r="W1344" s="41" t="s">
        <v>17589</v>
      </c>
      <c r="X1344" s="2" t="s">
        <v>68</v>
      </c>
      <c r="Y1344" s="2" t="s">
        <v>76</v>
      </c>
      <c r="Z1344" s="2"/>
      <c r="AA1344" s="2" t="s">
        <v>16241</v>
      </c>
      <c r="AB1344" s="2" t="s">
        <v>77</v>
      </c>
      <c r="AC1344" s="2" t="s">
        <v>18268</v>
      </c>
      <c r="AD1344" s="2">
        <v>2044400</v>
      </c>
      <c r="AE1344" s="2">
        <v>40</v>
      </c>
      <c r="AF1344" s="2"/>
      <c r="AG1344" s="2"/>
      <c r="AH1344" s="2" t="s">
        <v>18270</v>
      </c>
      <c r="AI1344" s="2">
        <v>4</v>
      </c>
      <c r="AJ1344" s="2">
        <v>3</v>
      </c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 t="s">
        <v>78</v>
      </c>
      <c r="CE1344" s="2" t="s">
        <v>19442</v>
      </c>
      <c r="CF1344" s="2"/>
      <c r="CG1344" s="2"/>
      <c r="CH1344" s="2"/>
      <c r="CI1344" s="49"/>
    </row>
    <row r="1345" spans="1:87" x14ac:dyDescent="0.2">
      <c r="A1345" s="2" t="s">
        <v>2090</v>
      </c>
      <c r="B1345" s="2" t="s">
        <v>24386</v>
      </c>
      <c r="C1345" s="2" t="s">
        <v>59</v>
      </c>
      <c r="D1345" s="2" t="s">
        <v>2090</v>
      </c>
      <c r="E1345" s="2" t="s">
        <v>2090</v>
      </c>
      <c r="F1345" s="2" t="s">
        <v>2091</v>
      </c>
      <c r="G1345" s="23" t="s">
        <v>2092</v>
      </c>
      <c r="H1345" s="2" t="s">
        <v>83</v>
      </c>
      <c r="I1345" s="2" t="s">
        <v>61</v>
      </c>
      <c r="J1345" s="2" t="s">
        <v>61</v>
      </c>
      <c r="K1345" s="2" t="s">
        <v>61</v>
      </c>
      <c r="L1345" s="46">
        <v>43034</v>
      </c>
      <c r="M1345" s="2" t="s">
        <v>133</v>
      </c>
      <c r="N1345" s="39">
        <v>24.278447</v>
      </c>
      <c r="O1345" s="39">
        <v>54.584831000000001</v>
      </c>
      <c r="P1345" s="2" t="s">
        <v>64</v>
      </c>
      <c r="Q1345" s="2" t="s">
        <v>65</v>
      </c>
      <c r="R1345" s="43" t="s">
        <v>18854</v>
      </c>
      <c r="S1345" s="41" t="s">
        <v>1554</v>
      </c>
      <c r="T1345" s="41" t="s">
        <v>18460</v>
      </c>
      <c r="U1345" s="2" t="s">
        <v>16803</v>
      </c>
      <c r="V1345" s="2" t="s">
        <v>253</v>
      </c>
      <c r="W1345" s="41" t="s">
        <v>17588</v>
      </c>
      <c r="X1345" s="2" t="s">
        <v>68</v>
      </c>
      <c r="Y1345" s="2" t="s">
        <v>102</v>
      </c>
      <c r="Z1345" s="2" t="s">
        <v>20</v>
      </c>
      <c r="AA1345" s="2" t="s">
        <v>16241</v>
      </c>
      <c r="AB1345" s="2" t="s">
        <v>103</v>
      </c>
      <c r="AC1345" s="2" t="s">
        <v>18268</v>
      </c>
      <c r="AD1345" s="2">
        <v>2044400</v>
      </c>
      <c r="AE1345" s="2">
        <v>30</v>
      </c>
      <c r="AF1345" s="2"/>
      <c r="AG1345" s="2"/>
      <c r="AH1345" s="2" t="s">
        <v>18270</v>
      </c>
      <c r="AI1345" s="2">
        <v>3</v>
      </c>
      <c r="AJ1345" s="2">
        <v>3</v>
      </c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 t="s">
        <v>78</v>
      </c>
      <c r="CE1345" s="2" t="s">
        <v>2093</v>
      </c>
      <c r="CF1345" s="2" t="s">
        <v>15685</v>
      </c>
      <c r="CG1345" s="2" t="e">
        <v>#N/A</v>
      </c>
      <c r="CH1345" s="2" t="s">
        <v>15705</v>
      </c>
      <c r="CI1345" s="49"/>
    </row>
    <row r="1346" spans="1:87" x14ac:dyDescent="0.2">
      <c r="A1346" s="2" t="s">
        <v>2094</v>
      </c>
      <c r="B1346" s="2" t="s">
        <v>24387</v>
      </c>
      <c r="C1346" s="2" t="s">
        <v>59</v>
      </c>
      <c r="D1346" s="2" t="s">
        <v>2094</v>
      </c>
      <c r="E1346" s="2" t="s">
        <v>2094</v>
      </c>
      <c r="F1346" s="2" t="s">
        <v>2095</v>
      </c>
      <c r="G1346" s="23" t="s">
        <v>2096</v>
      </c>
      <c r="H1346" s="2" t="s">
        <v>61</v>
      </c>
      <c r="I1346" s="2" t="s">
        <v>61</v>
      </c>
      <c r="J1346" s="2" t="s">
        <v>61</v>
      </c>
      <c r="K1346" s="2" t="s">
        <v>61</v>
      </c>
      <c r="L1346" s="43" t="s">
        <v>17088</v>
      </c>
      <c r="M1346" s="2" t="s">
        <v>133</v>
      </c>
      <c r="N1346" s="39">
        <v>24.287747899999999</v>
      </c>
      <c r="O1346" s="39">
        <v>54.574834099999997</v>
      </c>
      <c r="P1346" s="2" t="s">
        <v>64</v>
      </c>
      <c r="Q1346" s="2" t="s">
        <v>65</v>
      </c>
      <c r="R1346" s="43" t="s">
        <v>18854</v>
      </c>
      <c r="S1346" s="41" t="s">
        <v>1554</v>
      </c>
      <c r="T1346" s="41" t="s">
        <v>18460</v>
      </c>
      <c r="U1346" s="2" t="s">
        <v>16801</v>
      </c>
      <c r="V1346" s="2" t="s">
        <v>253</v>
      </c>
      <c r="W1346" s="41" t="s">
        <v>17588</v>
      </c>
      <c r="X1346" s="2" t="s">
        <v>68</v>
      </c>
      <c r="Y1346" s="2" t="s">
        <v>102</v>
      </c>
      <c r="Z1346" s="2"/>
      <c r="AA1346" s="2" t="s">
        <v>16241</v>
      </c>
      <c r="AB1346" s="2" t="s">
        <v>103</v>
      </c>
      <c r="AC1346" s="2" t="s">
        <v>18268</v>
      </c>
      <c r="AD1346" s="2">
        <v>2044400</v>
      </c>
      <c r="AE1346" s="2">
        <v>28.5</v>
      </c>
      <c r="AF1346" s="2"/>
      <c r="AG1346" s="2"/>
      <c r="AH1346" s="2" t="s">
        <v>18270</v>
      </c>
      <c r="AI1346" s="2">
        <v>12</v>
      </c>
      <c r="AJ1346" s="2">
        <v>3</v>
      </c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 t="s">
        <v>78</v>
      </c>
      <c r="CE1346" s="2" t="s">
        <v>2097</v>
      </c>
      <c r="CF1346" s="2" t="s">
        <v>15683</v>
      </c>
      <c r="CG1346" s="2" t="e">
        <v>#N/A</v>
      </c>
      <c r="CH1346" s="2" t="s">
        <v>15705</v>
      </c>
      <c r="CI1346" s="49"/>
    </row>
    <row r="1347" spans="1:87" x14ac:dyDescent="0.2">
      <c r="A1347" s="2" t="s">
        <v>2110</v>
      </c>
      <c r="B1347" s="2" t="s">
        <v>24388</v>
      </c>
      <c r="C1347" s="2" t="s">
        <v>59</v>
      </c>
      <c r="D1347" s="2"/>
      <c r="E1347" s="2" t="s">
        <v>2110</v>
      </c>
      <c r="F1347" s="2" t="s">
        <v>2111</v>
      </c>
      <c r="G1347" s="23" t="s">
        <v>2112</v>
      </c>
      <c r="H1347" s="2"/>
      <c r="I1347" s="2" t="s">
        <v>61</v>
      </c>
      <c r="J1347" s="2" t="s">
        <v>61</v>
      </c>
      <c r="K1347" s="2" t="s">
        <v>61</v>
      </c>
      <c r="L1347" s="46">
        <v>43748</v>
      </c>
      <c r="M1347" s="2" t="s">
        <v>133</v>
      </c>
      <c r="N1347" s="2">
        <v>24.430793000000001</v>
      </c>
      <c r="O1347" s="2">
        <v>54.619770000000003</v>
      </c>
      <c r="P1347" s="2" t="s">
        <v>64</v>
      </c>
      <c r="Q1347" s="2" t="s">
        <v>65</v>
      </c>
      <c r="R1347" s="43" t="s">
        <v>18854</v>
      </c>
      <c r="S1347" s="41" t="s">
        <v>1554</v>
      </c>
      <c r="T1347" s="41" t="s">
        <v>18465</v>
      </c>
      <c r="U1347" s="2" t="s">
        <v>4673</v>
      </c>
      <c r="V1347" s="2" t="s">
        <v>4673</v>
      </c>
      <c r="W1347" s="41" t="s">
        <v>17589</v>
      </c>
      <c r="X1347" s="2" t="s">
        <v>68</v>
      </c>
      <c r="Y1347" s="2" t="s">
        <v>76</v>
      </c>
      <c r="Z1347" s="2"/>
      <c r="AA1347" s="2" t="s">
        <v>16241</v>
      </c>
      <c r="AB1347" s="2" t="s">
        <v>77</v>
      </c>
      <c r="AC1347" s="2" t="s">
        <v>18268</v>
      </c>
      <c r="AD1347" s="2">
        <v>2042600</v>
      </c>
      <c r="AE1347" s="2">
        <v>40</v>
      </c>
      <c r="AF1347" s="2"/>
      <c r="AG1347" s="2"/>
      <c r="AH1347" s="2" t="s">
        <v>18270</v>
      </c>
      <c r="AI1347" s="2">
        <v>4</v>
      </c>
      <c r="AJ1347" s="2">
        <v>3</v>
      </c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 t="s">
        <v>71</v>
      </c>
      <c r="CE1347" s="2">
        <v>0</v>
      </c>
      <c r="CF1347" s="2" t="s">
        <v>15680</v>
      </c>
      <c r="CG1347" s="2" t="e">
        <v>#N/A</v>
      </c>
      <c r="CH1347" s="2" t="s">
        <v>15705</v>
      </c>
      <c r="CI1347" s="49"/>
    </row>
    <row r="1348" spans="1:87" x14ac:dyDescent="0.2">
      <c r="A1348" s="2" t="s">
        <v>2114</v>
      </c>
      <c r="B1348" s="2" t="s">
        <v>24389</v>
      </c>
      <c r="C1348" s="2" t="s">
        <v>59</v>
      </c>
      <c r="D1348" s="2" t="s">
        <v>2114</v>
      </c>
      <c r="E1348" s="2" t="s">
        <v>2114</v>
      </c>
      <c r="F1348" s="2" t="s">
        <v>2115</v>
      </c>
      <c r="G1348" s="23" t="s">
        <v>2116</v>
      </c>
      <c r="H1348" s="2" t="s">
        <v>61</v>
      </c>
      <c r="I1348" s="2" t="s">
        <v>61</v>
      </c>
      <c r="J1348" s="2" t="s">
        <v>61</v>
      </c>
      <c r="K1348" s="2" t="s">
        <v>61</v>
      </c>
      <c r="L1348" s="43" t="s">
        <v>17088</v>
      </c>
      <c r="M1348" s="2" t="s">
        <v>133</v>
      </c>
      <c r="N1348" s="39">
        <v>24.522778500000001</v>
      </c>
      <c r="O1348" s="39">
        <v>54.362864100000003</v>
      </c>
      <c r="P1348" s="2" t="s">
        <v>64</v>
      </c>
      <c r="Q1348" s="2" t="s">
        <v>65</v>
      </c>
      <c r="R1348" s="43" t="s">
        <v>16802</v>
      </c>
      <c r="S1348" s="41" t="s">
        <v>4932</v>
      </c>
      <c r="T1348" s="41" t="s">
        <v>18462</v>
      </c>
      <c r="U1348" s="2" t="s">
        <v>6245</v>
      </c>
      <c r="V1348" s="2" t="s">
        <v>360</v>
      </c>
      <c r="W1348" s="41" t="s">
        <v>17588</v>
      </c>
      <c r="X1348" s="2" t="s">
        <v>68</v>
      </c>
      <c r="Y1348" s="2" t="s">
        <v>76</v>
      </c>
      <c r="Z1348" s="2"/>
      <c r="AA1348" s="2" t="s">
        <v>16241</v>
      </c>
      <c r="AB1348" s="2" t="s">
        <v>77</v>
      </c>
      <c r="AC1348" s="2" t="s">
        <v>18268</v>
      </c>
      <c r="AD1348" s="2">
        <v>2500001</v>
      </c>
      <c r="AE1348" s="2">
        <v>30</v>
      </c>
      <c r="AF1348" s="2"/>
      <c r="AG1348" s="2"/>
      <c r="AH1348" s="2" t="s">
        <v>18270</v>
      </c>
      <c r="AI1348" s="2">
        <v>3</v>
      </c>
      <c r="AJ1348" s="2">
        <v>3</v>
      </c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 t="s">
        <v>71</v>
      </c>
      <c r="CE1348" s="2">
        <v>0</v>
      </c>
      <c r="CF1348" s="2" t="s">
        <v>15685</v>
      </c>
      <c r="CG1348" s="2" t="s">
        <v>253</v>
      </c>
      <c r="CH1348" s="2" t="s">
        <v>15706</v>
      </c>
      <c r="CI1348" s="49"/>
    </row>
    <row r="1349" spans="1:87" x14ac:dyDescent="0.2">
      <c r="A1349" s="2" t="s">
        <v>2117</v>
      </c>
      <c r="B1349" s="2" t="s">
        <v>24390</v>
      </c>
      <c r="C1349" s="2" t="s">
        <v>59</v>
      </c>
      <c r="D1349" s="2" t="s">
        <v>2117</v>
      </c>
      <c r="E1349" s="2" t="s">
        <v>2117</v>
      </c>
      <c r="F1349" s="2" t="s">
        <v>2118</v>
      </c>
      <c r="G1349" s="23" t="s">
        <v>2119</v>
      </c>
      <c r="H1349" s="2" t="s">
        <v>83</v>
      </c>
      <c r="I1349" s="2" t="s">
        <v>61</v>
      </c>
      <c r="J1349" s="2" t="s">
        <v>61</v>
      </c>
      <c r="K1349" s="2" t="s">
        <v>61</v>
      </c>
      <c r="L1349" s="43" t="s">
        <v>17088</v>
      </c>
      <c r="M1349" s="2" t="s">
        <v>133</v>
      </c>
      <c r="N1349" s="39">
        <v>24.328773000000002</v>
      </c>
      <c r="O1349" s="39">
        <v>54.564686999999999</v>
      </c>
      <c r="P1349" s="2" t="s">
        <v>64</v>
      </c>
      <c r="Q1349" s="2" t="s">
        <v>65</v>
      </c>
      <c r="R1349" s="43" t="s">
        <v>16802</v>
      </c>
      <c r="S1349" s="41" t="s">
        <v>4932</v>
      </c>
      <c r="T1349" s="41" t="s">
        <v>18462</v>
      </c>
      <c r="U1349" s="2" t="s">
        <v>6245</v>
      </c>
      <c r="V1349" s="2" t="s">
        <v>360</v>
      </c>
      <c r="W1349" s="41" t="s">
        <v>17588</v>
      </c>
      <c r="X1349" s="2" t="s">
        <v>68</v>
      </c>
      <c r="Y1349" s="2" t="s">
        <v>102</v>
      </c>
      <c r="Z1349" s="2"/>
      <c r="AA1349" s="2" t="s">
        <v>16241</v>
      </c>
      <c r="AB1349" s="2" t="s">
        <v>103</v>
      </c>
      <c r="AC1349" s="2" t="s">
        <v>18269</v>
      </c>
      <c r="AD1349" s="2">
        <v>2044801</v>
      </c>
      <c r="AE1349" s="2">
        <v>25</v>
      </c>
      <c r="AF1349" s="2"/>
      <c r="AG1349" s="2"/>
      <c r="AH1349" s="2" t="s">
        <v>18271</v>
      </c>
      <c r="AI1349" s="2">
        <v>3</v>
      </c>
      <c r="AJ1349" s="2">
        <v>3</v>
      </c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 t="s">
        <v>78</v>
      </c>
      <c r="CE1349" s="2" t="s">
        <v>2120</v>
      </c>
      <c r="CF1349" s="2" t="s">
        <v>15683</v>
      </c>
      <c r="CG1349" s="2" t="s">
        <v>253</v>
      </c>
      <c r="CH1349" s="2" t="s">
        <v>15706</v>
      </c>
      <c r="CI1349" s="49"/>
    </row>
    <row r="1350" spans="1:87" x14ac:dyDescent="0.2">
      <c r="A1350" s="2" t="s">
        <v>2121</v>
      </c>
      <c r="B1350" s="2" t="s">
        <v>24391</v>
      </c>
      <c r="C1350" s="2" t="s">
        <v>59</v>
      </c>
      <c r="D1350" s="2"/>
      <c r="E1350" s="2" t="s">
        <v>2121</v>
      </c>
      <c r="F1350" s="2" t="s">
        <v>2122</v>
      </c>
      <c r="G1350" s="23" t="s">
        <v>2123</v>
      </c>
      <c r="H1350" s="2"/>
      <c r="I1350" s="2" t="s">
        <v>61</v>
      </c>
      <c r="J1350" s="2" t="s">
        <v>61</v>
      </c>
      <c r="K1350" s="2" t="s">
        <v>61</v>
      </c>
      <c r="L1350" s="46">
        <v>40490</v>
      </c>
      <c r="M1350" s="2" t="s">
        <v>133</v>
      </c>
      <c r="N1350" s="2">
        <v>24.31786</v>
      </c>
      <c r="O1350" s="2">
        <v>54.554879999999997</v>
      </c>
      <c r="P1350" s="2" t="s">
        <v>64</v>
      </c>
      <c r="Q1350" s="2" t="s">
        <v>65</v>
      </c>
      <c r="R1350" s="43" t="s">
        <v>18854</v>
      </c>
      <c r="S1350" s="41" t="s">
        <v>272</v>
      </c>
      <c r="T1350" s="41" t="s">
        <v>18461</v>
      </c>
      <c r="U1350" s="2" t="s">
        <v>16801</v>
      </c>
      <c r="V1350" s="2" t="s">
        <v>272</v>
      </c>
      <c r="W1350" s="41" t="s">
        <v>17589</v>
      </c>
      <c r="X1350" s="2" t="s">
        <v>68</v>
      </c>
      <c r="Y1350" s="2" t="s">
        <v>86</v>
      </c>
      <c r="Z1350" s="2"/>
      <c r="AA1350" s="2" t="s">
        <v>16241</v>
      </c>
      <c r="AB1350" s="2" t="s">
        <v>87</v>
      </c>
      <c r="AC1350" s="2" t="s">
        <v>18269</v>
      </c>
      <c r="AD1350" s="2">
        <v>2044801</v>
      </c>
      <c r="AE1350" s="2">
        <v>33</v>
      </c>
      <c r="AF1350" s="2"/>
      <c r="AG1350" s="2"/>
      <c r="AH1350" s="2" t="s">
        <v>18271</v>
      </c>
      <c r="AI1350" s="2">
        <v>3</v>
      </c>
      <c r="AJ1350" s="2">
        <v>3</v>
      </c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 t="s">
        <v>78</v>
      </c>
      <c r="CE1350" s="2" t="s">
        <v>2124</v>
      </c>
      <c r="CF1350" s="2" t="s">
        <v>15684</v>
      </c>
      <c r="CG1350" s="2" t="e">
        <v>#N/A</v>
      </c>
      <c r="CH1350" s="2" t="s">
        <v>272</v>
      </c>
      <c r="CI1350" s="49"/>
    </row>
    <row r="1351" spans="1:87" x14ac:dyDescent="0.2">
      <c r="A1351" s="2" t="s">
        <v>2098</v>
      </c>
      <c r="B1351" s="2" t="s">
        <v>24392</v>
      </c>
      <c r="C1351" s="2" t="s">
        <v>59</v>
      </c>
      <c r="D1351" s="2" t="s">
        <v>2098</v>
      </c>
      <c r="E1351" s="2" t="s">
        <v>2098</v>
      </c>
      <c r="F1351" s="2" t="s">
        <v>2099</v>
      </c>
      <c r="G1351" s="23" t="s">
        <v>2100</v>
      </c>
      <c r="H1351" s="2" t="s">
        <v>61</v>
      </c>
      <c r="I1351" s="2" t="s">
        <v>61</v>
      </c>
      <c r="J1351" s="2" t="s">
        <v>61</v>
      </c>
      <c r="K1351" s="2" t="s">
        <v>61</v>
      </c>
      <c r="L1351" s="46">
        <v>40531</v>
      </c>
      <c r="M1351" s="2" t="s">
        <v>133</v>
      </c>
      <c r="N1351" s="2">
        <v>24.288630000000001</v>
      </c>
      <c r="O1351" s="2">
        <v>54.595399999999998</v>
      </c>
      <c r="P1351" s="2" t="s">
        <v>64</v>
      </c>
      <c r="Q1351" s="2" t="s">
        <v>65</v>
      </c>
      <c r="R1351" s="43" t="s">
        <v>18854</v>
      </c>
      <c r="S1351" s="41" t="s">
        <v>1554</v>
      </c>
      <c r="T1351" s="41" t="s">
        <v>18460</v>
      </c>
      <c r="U1351" s="2" t="s">
        <v>16803</v>
      </c>
      <c r="V1351" s="2" t="s">
        <v>253</v>
      </c>
      <c r="W1351" s="41" t="s">
        <v>17588</v>
      </c>
      <c r="X1351" s="2" t="s">
        <v>68</v>
      </c>
      <c r="Y1351" s="2" t="s">
        <v>102</v>
      </c>
      <c r="Z1351" s="2"/>
      <c r="AA1351" s="2" t="s">
        <v>16241</v>
      </c>
      <c r="AB1351" s="2" t="s">
        <v>103</v>
      </c>
      <c r="AC1351" s="2" t="s">
        <v>18268</v>
      </c>
      <c r="AD1351" s="2">
        <v>2044400</v>
      </c>
      <c r="AE1351" s="2">
        <v>28.5</v>
      </c>
      <c r="AF1351" s="2"/>
      <c r="AG1351" s="2"/>
      <c r="AH1351" s="2" t="s">
        <v>18270</v>
      </c>
      <c r="AI1351" s="2">
        <v>3</v>
      </c>
      <c r="AJ1351" s="2">
        <v>3</v>
      </c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 t="s">
        <v>78</v>
      </c>
      <c r="CE1351" s="2" t="s">
        <v>2101</v>
      </c>
      <c r="CF1351" s="2" t="s">
        <v>15683</v>
      </c>
      <c r="CG1351" s="2" t="e">
        <v>#N/A</v>
      </c>
      <c r="CH1351" s="2" t="s">
        <v>15705</v>
      </c>
      <c r="CI1351" s="49"/>
    </row>
    <row r="1352" spans="1:87" x14ac:dyDescent="0.2">
      <c r="A1352" s="2" t="s">
        <v>2129</v>
      </c>
      <c r="B1352" s="2" t="s">
        <v>24393</v>
      </c>
      <c r="C1352" s="2" t="s">
        <v>59</v>
      </c>
      <c r="D1352" s="2" t="s">
        <v>2129</v>
      </c>
      <c r="E1352" s="2" t="s">
        <v>2129</v>
      </c>
      <c r="F1352" s="2" t="s">
        <v>2130</v>
      </c>
      <c r="G1352" s="23" t="s">
        <v>2131</v>
      </c>
      <c r="H1352" s="2" t="s">
        <v>61</v>
      </c>
      <c r="I1352" s="2" t="s">
        <v>61</v>
      </c>
      <c r="J1352" s="2" t="s">
        <v>61</v>
      </c>
      <c r="K1352" s="2" t="s">
        <v>61</v>
      </c>
      <c r="L1352" s="43" t="s">
        <v>17088</v>
      </c>
      <c r="M1352" s="2" t="s">
        <v>133</v>
      </c>
      <c r="N1352" s="2">
        <v>24.33961</v>
      </c>
      <c r="O1352" s="2">
        <v>54.502969999999998</v>
      </c>
      <c r="P1352" s="2" t="s">
        <v>64</v>
      </c>
      <c r="Q1352" s="2" t="s">
        <v>65</v>
      </c>
      <c r="R1352" s="43" t="s">
        <v>16802</v>
      </c>
      <c r="S1352" s="41" t="s">
        <v>4932</v>
      </c>
      <c r="T1352" s="41" t="s">
        <v>18462</v>
      </c>
      <c r="U1352" s="2" t="s">
        <v>6245</v>
      </c>
      <c r="V1352" s="2" t="s">
        <v>360</v>
      </c>
      <c r="W1352" s="41" t="s">
        <v>17588</v>
      </c>
      <c r="X1352" s="2" t="s">
        <v>68</v>
      </c>
      <c r="Y1352" s="2" t="s">
        <v>76</v>
      </c>
      <c r="Z1352" s="2"/>
      <c r="AA1352" s="2" t="s">
        <v>16241</v>
      </c>
      <c r="AB1352" s="2" t="s">
        <v>77</v>
      </c>
      <c r="AC1352" s="2" t="s">
        <v>18268</v>
      </c>
      <c r="AD1352" s="2">
        <v>2600200</v>
      </c>
      <c r="AE1352" s="2">
        <v>28</v>
      </c>
      <c r="AF1352" s="2"/>
      <c r="AG1352" s="2"/>
      <c r="AH1352" s="2" t="s">
        <v>18270</v>
      </c>
      <c r="AI1352" s="2">
        <v>3</v>
      </c>
      <c r="AJ1352" s="2">
        <v>3</v>
      </c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 t="s">
        <v>78</v>
      </c>
      <c r="CE1352" s="2" t="s">
        <v>2132</v>
      </c>
      <c r="CF1352" s="2" t="s">
        <v>15683</v>
      </c>
      <c r="CG1352" s="2" t="s">
        <v>253</v>
      </c>
      <c r="CH1352" s="2" t="s">
        <v>15706</v>
      </c>
      <c r="CI1352" s="49"/>
    </row>
    <row r="1353" spans="1:87" x14ac:dyDescent="0.2">
      <c r="A1353" s="2" t="s">
        <v>2102</v>
      </c>
      <c r="B1353" s="2" t="s">
        <v>24394</v>
      </c>
      <c r="C1353" s="2" t="s">
        <v>59</v>
      </c>
      <c r="D1353" s="2" t="s">
        <v>2102</v>
      </c>
      <c r="E1353" s="2" t="s">
        <v>2102</v>
      </c>
      <c r="F1353" s="2" t="s">
        <v>2103</v>
      </c>
      <c r="G1353" s="23" t="s">
        <v>2104</v>
      </c>
      <c r="H1353" s="2" t="s">
        <v>61</v>
      </c>
      <c r="I1353" s="2" t="s">
        <v>61</v>
      </c>
      <c r="J1353" s="2" t="s">
        <v>61</v>
      </c>
      <c r="K1353" s="2" t="s">
        <v>61</v>
      </c>
      <c r="L1353" s="46">
        <v>40533</v>
      </c>
      <c r="M1353" s="2" t="s">
        <v>133</v>
      </c>
      <c r="N1353" s="2">
        <v>24.26923</v>
      </c>
      <c r="O1353" s="2">
        <v>54.587389999999999</v>
      </c>
      <c r="P1353" s="2" t="s">
        <v>64</v>
      </c>
      <c r="Q1353" s="2" t="s">
        <v>65</v>
      </c>
      <c r="R1353" s="43" t="s">
        <v>18854</v>
      </c>
      <c r="S1353" s="41" t="s">
        <v>1554</v>
      </c>
      <c r="T1353" s="41" t="s">
        <v>18460</v>
      </c>
      <c r="U1353" s="2" t="s">
        <v>16801</v>
      </c>
      <c r="V1353" s="2" t="s">
        <v>253</v>
      </c>
      <c r="W1353" s="41" t="s">
        <v>17588</v>
      </c>
      <c r="X1353" s="2" t="s">
        <v>68</v>
      </c>
      <c r="Y1353" s="2" t="s">
        <v>76</v>
      </c>
      <c r="Z1353" s="2"/>
      <c r="AA1353" s="2" t="s">
        <v>16241</v>
      </c>
      <c r="AB1353" s="2" t="s">
        <v>18049</v>
      </c>
      <c r="AC1353" s="2" t="s">
        <v>18268</v>
      </c>
      <c r="AD1353" s="2">
        <v>2044400</v>
      </c>
      <c r="AE1353" s="2">
        <v>28.5</v>
      </c>
      <c r="AF1353" s="2"/>
      <c r="AG1353" s="2"/>
      <c r="AH1353" s="2" t="s">
        <v>18270</v>
      </c>
      <c r="AI1353" s="2">
        <v>9</v>
      </c>
      <c r="AJ1353" s="2">
        <v>3</v>
      </c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 t="s">
        <v>78</v>
      </c>
      <c r="CE1353" s="2" t="s">
        <v>2105</v>
      </c>
      <c r="CF1353" s="2" t="s">
        <v>15683</v>
      </c>
      <c r="CG1353" s="2" t="e">
        <v>#N/A</v>
      </c>
      <c r="CH1353" s="2" t="s">
        <v>15705</v>
      </c>
      <c r="CI1353" s="49"/>
    </row>
    <row r="1354" spans="1:87" x14ac:dyDescent="0.2">
      <c r="A1354" s="2" t="s">
        <v>2106</v>
      </c>
      <c r="B1354" s="2" t="s">
        <v>24395</v>
      </c>
      <c r="C1354" s="2" t="s">
        <v>59</v>
      </c>
      <c r="D1354" s="2" t="s">
        <v>2106</v>
      </c>
      <c r="E1354" s="2" t="s">
        <v>2106</v>
      </c>
      <c r="F1354" s="2" t="s">
        <v>2107</v>
      </c>
      <c r="G1354" s="23" t="s">
        <v>2108</v>
      </c>
      <c r="H1354" s="2" t="s">
        <v>61</v>
      </c>
      <c r="I1354" s="2" t="s">
        <v>61</v>
      </c>
      <c r="J1354" s="2" t="s">
        <v>61</v>
      </c>
      <c r="K1354" s="2" t="s">
        <v>61</v>
      </c>
      <c r="L1354" s="46">
        <v>40537</v>
      </c>
      <c r="M1354" s="2" t="s">
        <v>133</v>
      </c>
      <c r="N1354" s="2">
        <v>24.185127999999999</v>
      </c>
      <c r="O1354" s="2">
        <v>54.609690999999998</v>
      </c>
      <c r="P1354" s="2" t="s">
        <v>64</v>
      </c>
      <c r="Q1354" s="2" t="s">
        <v>65</v>
      </c>
      <c r="R1354" s="43" t="s">
        <v>18854</v>
      </c>
      <c r="S1354" s="41" t="s">
        <v>1554</v>
      </c>
      <c r="T1354" s="41" t="s">
        <v>18460</v>
      </c>
      <c r="U1354" s="2" t="s">
        <v>16803</v>
      </c>
      <c r="V1354" s="2" t="s">
        <v>253</v>
      </c>
      <c r="W1354" s="41" t="s">
        <v>17588</v>
      </c>
      <c r="X1354" s="2" t="s">
        <v>68</v>
      </c>
      <c r="Y1354" s="2" t="s">
        <v>102</v>
      </c>
      <c r="Z1354" s="2"/>
      <c r="AA1354" s="2" t="s">
        <v>16241</v>
      </c>
      <c r="AB1354" s="2" t="s">
        <v>103</v>
      </c>
      <c r="AC1354" s="2" t="s">
        <v>18269</v>
      </c>
      <c r="AD1354" s="2">
        <v>2047502</v>
      </c>
      <c r="AE1354" s="2">
        <v>28.5</v>
      </c>
      <c r="AF1354" s="2"/>
      <c r="AG1354" s="2"/>
      <c r="AH1354" s="2" t="s">
        <v>18271</v>
      </c>
      <c r="AI1354" s="2">
        <v>3</v>
      </c>
      <c r="AJ1354" s="2">
        <v>3</v>
      </c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 t="s">
        <v>78</v>
      </c>
      <c r="CE1354" s="2" t="s">
        <v>2109</v>
      </c>
      <c r="CF1354" s="2" t="s">
        <v>15683</v>
      </c>
      <c r="CG1354" s="2" t="e">
        <v>#N/A</v>
      </c>
      <c r="CH1354" s="2" t="s">
        <v>15705</v>
      </c>
      <c r="CI1354" s="49"/>
    </row>
    <row r="1355" spans="1:87" x14ac:dyDescent="0.2">
      <c r="A1355" s="2" t="s">
        <v>2125</v>
      </c>
      <c r="B1355" s="2" t="s">
        <v>24396</v>
      </c>
      <c r="C1355" s="2" t="s">
        <v>59</v>
      </c>
      <c r="D1355" s="2" t="s">
        <v>2125</v>
      </c>
      <c r="E1355" s="2" t="s">
        <v>2125</v>
      </c>
      <c r="F1355" s="2" t="s">
        <v>2126</v>
      </c>
      <c r="G1355" s="23" t="s">
        <v>2127</v>
      </c>
      <c r="H1355" s="2" t="s">
        <v>61</v>
      </c>
      <c r="I1355" s="2" t="s">
        <v>61</v>
      </c>
      <c r="J1355" s="2" t="s">
        <v>61</v>
      </c>
      <c r="K1355" s="2" t="s">
        <v>61</v>
      </c>
      <c r="L1355" s="43" t="s">
        <v>17088</v>
      </c>
      <c r="M1355" s="2" t="s">
        <v>133</v>
      </c>
      <c r="N1355" s="2">
        <v>24.358699999999999</v>
      </c>
      <c r="O1355" s="2">
        <v>54.468020000000003</v>
      </c>
      <c r="P1355" s="2" t="s">
        <v>64</v>
      </c>
      <c r="Q1355" s="2" t="s">
        <v>65</v>
      </c>
      <c r="R1355" s="43" t="s">
        <v>18854</v>
      </c>
      <c r="S1355" s="41" t="s">
        <v>1554</v>
      </c>
      <c r="T1355" s="41" t="s">
        <v>18460</v>
      </c>
      <c r="U1355" s="2" t="s">
        <v>16801</v>
      </c>
      <c r="V1355" s="2" t="s">
        <v>253</v>
      </c>
      <c r="W1355" s="41" t="s">
        <v>17588</v>
      </c>
      <c r="X1355" s="2" t="s">
        <v>68</v>
      </c>
      <c r="Y1355" s="2" t="s">
        <v>76</v>
      </c>
      <c r="Z1355" s="2"/>
      <c r="AA1355" s="2" t="s">
        <v>16241</v>
      </c>
      <c r="AB1355" s="2" t="s">
        <v>77</v>
      </c>
      <c r="AC1355" s="2" t="s">
        <v>18268</v>
      </c>
      <c r="AD1355" s="2">
        <v>2600100</v>
      </c>
      <c r="AE1355" s="2">
        <v>29</v>
      </c>
      <c r="AF1355" s="2"/>
      <c r="AG1355" s="2"/>
      <c r="AH1355" s="2" t="s">
        <v>18270</v>
      </c>
      <c r="AI1355" s="2">
        <v>4</v>
      </c>
      <c r="AJ1355" s="2">
        <v>3</v>
      </c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 t="s">
        <v>78</v>
      </c>
      <c r="CE1355" s="2" t="s">
        <v>2128</v>
      </c>
      <c r="CF1355" s="2" t="s">
        <v>15683</v>
      </c>
      <c r="CG1355" s="2" t="e">
        <v>#N/A</v>
      </c>
      <c r="CH1355" s="2" t="s">
        <v>15705</v>
      </c>
      <c r="CI1355" s="49"/>
    </row>
    <row r="1356" spans="1:87" x14ac:dyDescent="0.2">
      <c r="A1356" s="2" t="s">
        <v>2133</v>
      </c>
      <c r="B1356" s="2" t="s">
        <v>24397</v>
      </c>
      <c r="C1356" s="2" t="s">
        <v>59</v>
      </c>
      <c r="D1356" s="2" t="s">
        <v>2133</v>
      </c>
      <c r="E1356" s="2" t="s">
        <v>2133</v>
      </c>
      <c r="F1356" s="2" t="s">
        <v>2134</v>
      </c>
      <c r="G1356" s="23" t="s">
        <v>2135</v>
      </c>
      <c r="H1356" s="2" t="s">
        <v>61</v>
      </c>
      <c r="I1356" s="2" t="s">
        <v>61</v>
      </c>
      <c r="J1356" s="2" t="s">
        <v>61</v>
      </c>
      <c r="K1356" s="2" t="s">
        <v>61</v>
      </c>
      <c r="L1356" s="46">
        <v>41894</v>
      </c>
      <c r="M1356" s="2" t="s">
        <v>133</v>
      </c>
      <c r="N1356" s="2">
        <v>24.323475999999999</v>
      </c>
      <c r="O1356" s="2">
        <v>54.495013999999998</v>
      </c>
      <c r="P1356" s="2" t="s">
        <v>64</v>
      </c>
      <c r="Q1356" s="2" t="s">
        <v>65</v>
      </c>
      <c r="R1356" s="43" t="s">
        <v>18854</v>
      </c>
      <c r="S1356" s="41" t="s">
        <v>1554</v>
      </c>
      <c r="T1356" s="41" t="s">
        <v>18460</v>
      </c>
      <c r="U1356" s="2" t="s">
        <v>16801</v>
      </c>
      <c r="V1356" s="2" t="s">
        <v>253</v>
      </c>
      <c r="W1356" s="41" t="s">
        <v>17588</v>
      </c>
      <c r="X1356" s="2" t="s">
        <v>68</v>
      </c>
      <c r="Y1356" s="2" t="s">
        <v>86</v>
      </c>
      <c r="Z1356" s="2"/>
      <c r="AA1356" s="2" t="s">
        <v>16241</v>
      </c>
      <c r="AB1356" s="2" t="s">
        <v>3924</v>
      </c>
      <c r="AC1356" s="2" t="s">
        <v>18268</v>
      </c>
      <c r="AD1356" s="2">
        <v>2600000</v>
      </c>
      <c r="AE1356" s="2">
        <v>28</v>
      </c>
      <c r="AF1356" s="2"/>
      <c r="AG1356" s="2"/>
      <c r="AH1356" s="2" t="s">
        <v>18270</v>
      </c>
      <c r="AI1356" s="2">
        <v>9</v>
      </c>
      <c r="AJ1356" s="2">
        <v>3</v>
      </c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 t="s">
        <v>78</v>
      </c>
      <c r="CE1356" s="2" t="s">
        <v>2136</v>
      </c>
      <c r="CF1356" s="2" t="s">
        <v>15683</v>
      </c>
      <c r="CG1356" s="2" t="e">
        <v>#N/A</v>
      </c>
      <c r="CH1356" s="2" t="s">
        <v>15705</v>
      </c>
      <c r="CI1356" s="49"/>
    </row>
    <row r="1357" spans="1:87" x14ac:dyDescent="0.2">
      <c r="A1357" s="2" t="s">
        <v>2137</v>
      </c>
      <c r="B1357" s="2" t="s">
        <v>24398</v>
      </c>
      <c r="C1357" s="2" t="s">
        <v>59</v>
      </c>
      <c r="D1357" s="2" t="s">
        <v>2137</v>
      </c>
      <c r="E1357" s="2" t="s">
        <v>2137</v>
      </c>
      <c r="F1357" s="2" t="s">
        <v>2138</v>
      </c>
      <c r="G1357" s="23" t="s">
        <v>2139</v>
      </c>
      <c r="H1357" s="2" t="s">
        <v>61</v>
      </c>
      <c r="I1357" s="2" t="s">
        <v>61</v>
      </c>
      <c r="J1357" s="2" t="s">
        <v>61</v>
      </c>
      <c r="K1357" s="2" t="s">
        <v>61</v>
      </c>
      <c r="L1357" s="46">
        <v>41217</v>
      </c>
      <c r="M1357" s="2" t="s">
        <v>133</v>
      </c>
      <c r="N1357" s="2">
        <v>24.318989999999999</v>
      </c>
      <c r="O1357" s="2">
        <v>54.506120000000003</v>
      </c>
      <c r="P1357" s="2" t="s">
        <v>64</v>
      </c>
      <c r="Q1357" s="2" t="s">
        <v>65</v>
      </c>
      <c r="R1357" s="43" t="s">
        <v>18854</v>
      </c>
      <c r="S1357" s="41" t="s">
        <v>1554</v>
      </c>
      <c r="T1357" s="41" t="s">
        <v>18460</v>
      </c>
      <c r="U1357" s="2" t="s">
        <v>16803</v>
      </c>
      <c r="V1357" s="2" t="s">
        <v>253</v>
      </c>
      <c r="W1357" s="41" t="s">
        <v>17588</v>
      </c>
      <c r="X1357" s="2" t="s">
        <v>68</v>
      </c>
      <c r="Y1357" s="2" t="s">
        <v>76</v>
      </c>
      <c r="Z1357" s="2"/>
      <c r="AA1357" s="2" t="s">
        <v>16241</v>
      </c>
      <c r="AB1357" s="2" t="s">
        <v>77</v>
      </c>
      <c r="AC1357" s="2" t="s">
        <v>18268</v>
      </c>
      <c r="AD1357" s="2">
        <v>2600000</v>
      </c>
      <c r="AE1357" s="2">
        <v>28.5</v>
      </c>
      <c r="AF1357" s="2"/>
      <c r="AG1357" s="2"/>
      <c r="AH1357" s="2" t="s">
        <v>18270</v>
      </c>
      <c r="AI1357" s="2">
        <v>3</v>
      </c>
      <c r="AJ1357" s="2">
        <v>3</v>
      </c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 t="s">
        <v>78</v>
      </c>
      <c r="CE1357" s="2" t="s">
        <v>19444</v>
      </c>
      <c r="CF1357" s="2" t="s">
        <v>15683</v>
      </c>
      <c r="CG1357" s="2" t="e">
        <v>#N/A</v>
      </c>
      <c r="CH1357" s="2" t="s">
        <v>15705</v>
      </c>
      <c r="CI1357" s="49"/>
    </row>
    <row r="1358" spans="1:87" x14ac:dyDescent="0.2">
      <c r="A1358" s="2" t="s">
        <v>2140</v>
      </c>
      <c r="B1358" s="2" t="s">
        <v>24399</v>
      </c>
      <c r="C1358" s="2" t="s">
        <v>59</v>
      </c>
      <c r="D1358" s="2" t="s">
        <v>2140</v>
      </c>
      <c r="E1358" s="2" t="s">
        <v>2140</v>
      </c>
      <c r="F1358" s="2" t="s">
        <v>2141</v>
      </c>
      <c r="G1358" s="23" t="s">
        <v>2142</v>
      </c>
      <c r="H1358" s="2" t="s">
        <v>61</v>
      </c>
      <c r="I1358" s="2" t="s">
        <v>61</v>
      </c>
      <c r="J1358" s="2" t="s">
        <v>61</v>
      </c>
      <c r="K1358" s="2" t="s">
        <v>61</v>
      </c>
      <c r="L1358" s="46">
        <v>41185</v>
      </c>
      <c r="M1358" s="2" t="s">
        <v>133</v>
      </c>
      <c r="N1358" s="39">
        <v>24.318992999999999</v>
      </c>
      <c r="O1358" s="39">
        <v>54.473410000000001</v>
      </c>
      <c r="P1358" s="2" t="s">
        <v>64</v>
      </c>
      <c r="Q1358" s="2" t="s">
        <v>65</v>
      </c>
      <c r="R1358" s="43" t="s">
        <v>18854</v>
      </c>
      <c r="S1358" s="41" t="s">
        <v>1554</v>
      </c>
      <c r="T1358" s="41" t="s">
        <v>18460</v>
      </c>
      <c r="U1358" s="2" t="s">
        <v>16801</v>
      </c>
      <c r="V1358" s="2" t="s">
        <v>253</v>
      </c>
      <c r="W1358" s="41" t="s">
        <v>17588</v>
      </c>
      <c r="X1358" s="2" t="s">
        <v>68</v>
      </c>
      <c r="Y1358" s="2" t="s">
        <v>102</v>
      </c>
      <c r="Z1358" s="2" t="s">
        <v>20</v>
      </c>
      <c r="AA1358" s="2" t="s">
        <v>16241</v>
      </c>
      <c r="AB1358" s="2" t="s">
        <v>103</v>
      </c>
      <c r="AC1358" s="2" t="s">
        <v>18268</v>
      </c>
      <c r="AD1358" s="2">
        <v>2600100</v>
      </c>
      <c r="AE1358" s="2">
        <v>30</v>
      </c>
      <c r="AF1358" s="2"/>
      <c r="AG1358" s="2"/>
      <c r="AH1358" s="2" t="s">
        <v>18270</v>
      </c>
      <c r="AI1358" s="2">
        <v>6</v>
      </c>
      <c r="AJ1358" s="2">
        <v>3</v>
      </c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 t="s">
        <v>78</v>
      </c>
      <c r="CE1358" s="2" t="s">
        <v>19446</v>
      </c>
      <c r="CF1358" s="2" t="s">
        <v>15683</v>
      </c>
      <c r="CG1358" s="2" t="e">
        <v>#N/A</v>
      </c>
      <c r="CH1358" s="2" t="s">
        <v>15705</v>
      </c>
      <c r="CI1358" s="49"/>
    </row>
    <row r="1359" spans="1:87" x14ac:dyDescent="0.2">
      <c r="A1359" s="2" t="s">
        <v>2152</v>
      </c>
      <c r="B1359" s="2" t="s">
        <v>24400</v>
      </c>
      <c r="C1359" s="2" t="s">
        <v>59</v>
      </c>
      <c r="D1359" s="2"/>
      <c r="E1359" s="2" t="s">
        <v>2152</v>
      </c>
      <c r="F1359" s="2" t="s">
        <v>2153</v>
      </c>
      <c r="G1359" s="23" t="s">
        <v>16030</v>
      </c>
      <c r="H1359" s="2"/>
      <c r="I1359" s="2" t="s">
        <v>61</v>
      </c>
      <c r="J1359" s="2" t="s">
        <v>61</v>
      </c>
      <c r="K1359" s="2" t="s">
        <v>61</v>
      </c>
      <c r="L1359" s="46">
        <v>44034</v>
      </c>
      <c r="M1359" s="2" t="s">
        <v>133</v>
      </c>
      <c r="N1359" s="2">
        <v>24.312660000000001</v>
      </c>
      <c r="O1359" s="2">
        <v>54.53642</v>
      </c>
      <c r="P1359" s="2" t="s">
        <v>64</v>
      </c>
      <c r="Q1359" s="2" t="s">
        <v>65</v>
      </c>
      <c r="R1359" s="43" t="s">
        <v>16802</v>
      </c>
      <c r="S1359" s="41" t="s">
        <v>4932</v>
      </c>
      <c r="T1359" s="41" t="s">
        <v>18462</v>
      </c>
      <c r="U1359" s="2" t="s">
        <v>6245</v>
      </c>
      <c r="V1359" s="2" t="s">
        <v>360</v>
      </c>
      <c r="W1359" s="41" t="s">
        <v>17589</v>
      </c>
      <c r="X1359" s="2" t="s">
        <v>68</v>
      </c>
      <c r="Y1359" s="2" t="s">
        <v>102</v>
      </c>
      <c r="Z1359" s="2"/>
      <c r="AA1359" s="2" t="s">
        <v>16242</v>
      </c>
      <c r="AB1359" s="2" t="s">
        <v>103</v>
      </c>
      <c r="AC1359" s="2" t="s">
        <v>18269</v>
      </c>
      <c r="AD1359" s="2">
        <v>2044801</v>
      </c>
      <c r="AE1359" s="2">
        <v>25</v>
      </c>
      <c r="AF1359" s="2"/>
      <c r="AG1359" s="2"/>
      <c r="AH1359" s="2" t="s">
        <v>18271</v>
      </c>
      <c r="AI1359" s="2">
        <v>3</v>
      </c>
      <c r="AJ1359" s="2">
        <v>3</v>
      </c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 t="s">
        <v>71</v>
      </c>
      <c r="CE1359" s="2">
        <v>0</v>
      </c>
      <c r="CF1359" s="2" t="s">
        <v>15683</v>
      </c>
      <c r="CG1359" s="2" t="s">
        <v>253</v>
      </c>
      <c r="CH1359" s="2" t="s">
        <v>15706</v>
      </c>
      <c r="CI1359" s="49"/>
    </row>
    <row r="1360" spans="1:87" x14ac:dyDescent="0.2">
      <c r="A1360" s="2" t="s">
        <v>2143</v>
      </c>
      <c r="B1360" s="2" t="s">
        <v>24401</v>
      </c>
      <c r="C1360" s="2" t="s">
        <v>59</v>
      </c>
      <c r="D1360" s="2" t="s">
        <v>2143</v>
      </c>
      <c r="E1360" s="2" t="s">
        <v>2143</v>
      </c>
      <c r="F1360" s="2" t="s">
        <v>2144</v>
      </c>
      <c r="G1360" s="23" t="s">
        <v>2145</v>
      </c>
      <c r="H1360" s="2" t="s">
        <v>61</v>
      </c>
      <c r="I1360" s="2" t="s">
        <v>61</v>
      </c>
      <c r="J1360" s="2" t="s">
        <v>61</v>
      </c>
      <c r="K1360" s="2" t="s">
        <v>61</v>
      </c>
      <c r="L1360" s="43" t="s">
        <v>17088</v>
      </c>
      <c r="M1360" s="2" t="s">
        <v>133</v>
      </c>
      <c r="N1360" s="2">
        <v>24.334540000000001</v>
      </c>
      <c r="O1360" s="2">
        <v>54.46651</v>
      </c>
      <c r="P1360" s="2" t="s">
        <v>64</v>
      </c>
      <c r="Q1360" s="2" t="s">
        <v>65</v>
      </c>
      <c r="R1360" s="43" t="s">
        <v>18854</v>
      </c>
      <c r="S1360" s="41" t="s">
        <v>1554</v>
      </c>
      <c r="T1360" s="41" t="s">
        <v>18460</v>
      </c>
      <c r="U1360" s="2" t="s">
        <v>16803</v>
      </c>
      <c r="V1360" s="2" t="s">
        <v>253</v>
      </c>
      <c r="W1360" s="41" t="s">
        <v>17588</v>
      </c>
      <c r="X1360" s="2" t="s">
        <v>68</v>
      </c>
      <c r="Y1360" s="2" t="s">
        <v>76</v>
      </c>
      <c r="Z1360" s="2"/>
      <c r="AA1360" s="2" t="s">
        <v>16241</v>
      </c>
      <c r="AB1360" s="2" t="s">
        <v>77</v>
      </c>
      <c r="AC1360" s="2" t="s">
        <v>18268</v>
      </c>
      <c r="AD1360" s="2">
        <v>2600100</v>
      </c>
      <c r="AE1360" s="2">
        <v>30</v>
      </c>
      <c r="AF1360" s="2"/>
      <c r="AG1360" s="2"/>
      <c r="AH1360" s="2" t="s">
        <v>18270</v>
      </c>
      <c r="AI1360" s="2">
        <v>4</v>
      </c>
      <c r="AJ1360" s="2">
        <v>3</v>
      </c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 t="s">
        <v>78</v>
      </c>
      <c r="CE1360" s="2" t="s">
        <v>19447</v>
      </c>
      <c r="CF1360" s="2" t="s">
        <v>15683</v>
      </c>
      <c r="CG1360" s="2" t="e">
        <v>#N/A</v>
      </c>
      <c r="CH1360" s="2" t="s">
        <v>15705</v>
      </c>
      <c r="CI1360" s="49"/>
    </row>
    <row r="1361" spans="1:87" x14ac:dyDescent="0.2">
      <c r="A1361" s="2" t="s">
        <v>2146</v>
      </c>
      <c r="B1361" s="2" t="s">
        <v>24402</v>
      </c>
      <c r="C1361" s="2" t="s">
        <v>59</v>
      </c>
      <c r="D1361" s="2" t="s">
        <v>2146</v>
      </c>
      <c r="E1361" s="2" t="s">
        <v>2146</v>
      </c>
      <c r="F1361" s="2" t="s">
        <v>2147</v>
      </c>
      <c r="G1361" s="23" t="s">
        <v>2148</v>
      </c>
      <c r="H1361" s="2" t="s">
        <v>61</v>
      </c>
      <c r="I1361" s="2" t="s">
        <v>61</v>
      </c>
      <c r="J1361" s="2" t="s">
        <v>61</v>
      </c>
      <c r="K1361" s="2" t="s">
        <v>61</v>
      </c>
      <c r="L1361" s="43" t="s">
        <v>17088</v>
      </c>
      <c r="M1361" s="2" t="s">
        <v>133</v>
      </c>
      <c r="N1361" s="39">
        <v>24.325437000000001</v>
      </c>
      <c r="O1361" s="39">
        <v>54.457346000000001</v>
      </c>
      <c r="P1361" s="2" t="s">
        <v>64</v>
      </c>
      <c r="Q1361" s="2" t="s">
        <v>65</v>
      </c>
      <c r="R1361" s="43" t="s">
        <v>18854</v>
      </c>
      <c r="S1361" s="41" t="s">
        <v>1554</v>
      </c>
      <c r="T1361" s="41" t="s">
        <v>18460</v>
      </c>
      <c r="U1361" s="2" t="s">
        <v>16803</v>
      </c>
      <c r="V1361" s="2" t="s">
        <v>253</v>
      </c>
      <c r="W1361" s="41" t="s">
        <v>17588</v>
      </c>
      <c r="X1361" s="2" t="s">
        <v>68</v>
      </c>
      <c r="Y1361" s="2" t="s">
        <v>76</v>
      </c>
      <c r="Z1361" s="2"/>
      <c r="AA1361" s="2" t="s">
        <v>16241</v>
      </c>
      <c r="AB1361" s="2" t="s">
        <v>77</v>
      </c>
      <c r="AC1361" s="2" t="s">
        <v>18268</v>
      </c>
      <c r="AD1361" s="2">
        <v>2600100</v>
      </c>
      <c r="AE1361" s="2">
        <v>30</v>
      </c>
      <c r="AF1361" s="2"/>
      <c r="AG1361" s="2"/>
      <c r="AH1361" s="2" t="s">
        <v>18270</v>
      </c>
      <c r="AI1361" s="2">
        <v>6</v>
      </c>
      <c r="AJ1361" s="2">
        <v>3</v>
      </c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 t="s">
        <v>71</v>
      </c>
      <c r="CE1361" s="2">
        <v>0</v>
      </c>
      <c r="CF1361" s="2" t="s">
        <v>15683</v>
      </c>
      <c r="CG1361" s="2" t="e">
        <v>#N/A</v>
      </c>
      <c r="CH1361" s="2" t="s">
        <v>15705</v>
      </c>
      <c r="CI1361" s="49"/>
    </row>
    <row r="1362" spans="1:87" x14ac:dyDescent="0.2">
      <c r="A1362" s="2" t="s">
        <v>2149</v>
      </c>
      <c r="B1362" s="2" t="s">
        <v>24403</v>
      </c>
      <c r="C1362" s="2" t="s">
        <v>59</v>
      </c>
      <c r="D1362" s="2" t="s">
        <v>2149</v>
      </c>
      <c r="E1362" s="2" t="s">
        <v>2149</v>
      </c>
      <c r="F1362" s="2" t="s">
        <v>2150</v>
      </c>
      <c r="G1362" s="23" t="s">
        <v>2151</v>
      </c>
      <c r="H1362" s="2" t="s">
        <v>83</v>
      </c>
      <c r="I1362" s="2" t="s">
        <v>61</v>
      </c>
      <c r="J1362" s="2" t="s">
        <v>61</v>
      </c>
      <c r="K1362" s="2" t="s">
        <v>61</v>
      </c>
      <c r="L1362" s="46">
        <v>40504</v>
      </c>
      <c r="M1362" s="2" t="s">
        <v>133</v>
      </c>
      <c r="N1362" s="2">
        <v>24.317143999999999</v>
      </c>
      <c r="O1362" s="2">
        <v>54.458354</v>
      </c>
      <c r="P1362" s="2" t="s">
        <v>64</v>
      </c>
      <c r="Q1362" s="2" t="s">
        <v>65</v>
      </c>
      <c r="R1362" s="43" t="s">
        <v>18854</v>
      </c>
      <c r="S1362" s="41" t="s">
        <v>1554</v>
      </c>
      <c r="T1362" s="41" t="s">
        <v>18460</v>
      </c>
      <c r="U1362" s="2" t="s">
        <v>16801</v>
      </c>
      <c r="V1362" s="2" t="s">
        <v>134</v>
      </c>
      <c r="W1362" s="41" t="s">
        <v>17588</v>
      </c>
      <c r="X1362" s="2" t="s">
        <v>68</v>
      </c>
      <c r="Y1362" s="2" t="s">
        <v>76</v>
      </c>
      <c r="Z1362" s="2"/>
      <c r="AA1362" s="2" t="s">
        <v>16241</v>
      </c>
      <c r="AB1362" s="2" t="s">
        <v>77</v>
      </c>
      <c r="AC1362" s="2" t="s">
        <v>18268</v>
      </c>
      <c r="AD1362" s="2">
        <v>2600100</v>
      </c>
      <c r="AE1362" s="2">
        <v>28.5</v>
      </c>
      <c r="AF1362" s="2"/>
      <c r="AG1362" s="2"/>
      <c r="AH1362" s="2" t="s">
        <v>18270</v>
      </c>
      <c r="AI1362" s="2">
        <v>3</v>
      </c>
      <c r="AJ1362" s="2">
        <v>3</v>
      </c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 t="s">
        <v>71</v>
      </c>
      <c r="CE1362" s="2">
        <v>0</v>
      </c>
      <c r="CF1362" s="2" t="s">
        <v>15683</v>
      </c>
      <c r="CG1362" s="2" t="e">
        <v>#N/A</v>
      </c>
      <c r="CH1362" s="2" t="s">
        <v>15705</v>
      </c>
      <c r="CI1362" s="49"/>
    </row>
    <row r="1363" spans="1:87" x14ac:dyDescent="0.2">
      <c r="A1363" s="2" t="s">
        <v>2154</v>
      </c>
      <c r="B1363" s="2" t="s">
        <v>24404</v>
      </c>
      <c r="C1363" s="2" t="s">
        <v>59</v>
      </c>
      <c r="D1363" s="2" t="s">
        <v>2154</v>
      </c>
      <c r="E1363" s="2" t="s">
        <v>2154</v>
      </c>
      <c r="F1363" s="2" t="s">
        <v>2155</v>
      </c>
      <c r="G1363" s="23" t="s">
        <v>16354</v>
      </c>
      <c r="H1363" s="2" t="s">
        <v>61</v>
      </c>
      <c r="I1363" s="2" t="s">
        <v>61</v>
      </c>
      <c r="J1363" s="2" t="s">
        <v>61</v>
      </c>
      <c r="K1363" s="2" t="s">
        <v>61</v>
      </c>
      <c r="L1363" s="46">
        <v>42062</v>
      </c>
      <c r="M1363" s="2" t="s">
        <v>133</v>
      </c>
      <c r="N1363" s="39">
        <v>24.783984</v>
      </c>
      <c r="O1363" s="39">
        <v>55.083309999999997</v>
      </c>
      <c r="P1363" s="2" t="s">
        <v>64</v>
      </c>
      <c r="Q1363" s="2" t="s">
        <v>65</v>
      </c>
      <c r="R1363" s="43" t="s">
        <v>18854</v>
      </c>
      <c r="S1363" s="41" t="s">
        <v>1554</v>
      </c>
      <c r="T1363" s="41" t="s">
        <v>18460</v>
      </c>
      <c r="U1363" s="2" t="s">
        <v>16801</v>
      </c>
      <c r="V1363" s="2" t="s">
        <v>528</v>
      </c>
      <c r="W1363" s="41" t="s">
        <v>17588</v>
      </c>
      <c r="X1363" s="2" t="s">
        <v>311</v>
      </c>
      <c r="Y1363" s="2" t="s">
        <v>76</v>
      </c>
      <c r="Z1363" s="2"/>
      <c r="AA1363" s="2" t="s">
        <v>16241</v>
      </c>
      <c r="AB1363" s="2" t="s">
        <v>77</v>
      </c>
      <c r="AC1363" s="2" t="s">
        <v>18269</v>
      </c>
      <c r="AD1363" s="2">
        <v>2106100</v>
      </c>
      <c r="AE1363" s="2">
        <v>44.5</v>
      </c>
      <c r="AF1363" s="2"/>
      <c r="AG1363" s="2"/>
      <c r="AH1363" s="2" t="s">
        <v>18271</v>
      </c>
      <c r="AI1363" s="2">
        <v>4</v>
      </c>
      <c r="AJ1363" s="2">
        <v>3</v>
      </c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 t="s">
        <v>78</v>
      </c>
      <c r="CE1363" s="2" t="s">
        <v>19449</v>
      </c>
      <c r="CF1363" s="2" t="s">
        <v>15693</v>
      </c>
      <c r="CG1363" s="2" t="e">
        <v>#N/A</v>
      </c>
      <c r="CH1363" s="2" t="s">
        <v>15705</v>
      </c>
      <c r="CI1363" s="49"/>
    </row>
    <row r="1364" spans="1:87" x14ac:dyDescent="0.2">
      <c r="A1364" s="2" t="s">
        <v>2156</v>
      </c>
      <c r="B1364" s="2" t="s">
        <v>24405</v>
      </c>
      <c r="C1364" s="2" t="s">
        <v>59</v>
      </c>
      <c r="D1364" s="2"/>
      <c r="E1364" s="2" t="s">
        <v>2156</v>
      </c>
      <c r="F1364" s="2" t="s">
        <v>2157</v>
      </c>
      <c r="G1364" s="23"/>
      <c r="H1364" s="2"/>
      <c r="I1364" s="2" t="s">
        <v>61</v>
      </c>
      <c r="J1364" s="2" t="s">
        <v>61</v>
      </c>
      <c r="K1364" s="2"/>
      <c r="L1364" s="46">
        <v>41934</v>
      </c>
      <c r="M1364" s="2" t="s">
        <v>133</v>
      </c>
      <c r="N1364" s="39">
        <v>24.611599999999999</v>
      </c>
      <c r="O1364" s="39">
        <v>55.130299999999998</v>
      </c>
      <c r="P1364" s="2" t="s">
        <v>64</v>
      </c>
      <c r="Q1364" s="2" t="s">
        <v>65</v>
      </c>
      <c r="R1364" s="43" t="s">
        <v>18854</v>
      </c>
      <c r="S1364" s="41" t="s">
        <v>1554</v>
      </c>
      <c r="T1364" s="41" t="s">
        <v>18460</v>
      </c>
      <c r="U1364" s="2" t="s">
        <v>16801</v>
      </c>
      <c r="V1364" s="2" t="s">
        <v>1554</v>
      </c>
      <c r="W1364" s="41" t="s">
        <v>144</v>
      </c>
      <c r="X1364" s="2" t="s">
        <v>315</v>
      </c>
      <c r="Y1364" s="2" t="s">
        <v>69</v>
      </c>
      <c r="Z1364" s="2"/>
      <c r="AA1364" s="2" t="s">
        <v>16241</v>
      </c>
      <c r="AB1364" s="2" t="s">
        <v>70</v>
      </c>
      <c r="AC1364" s="2"/>
      <c r="AD1364" s="2">
        <v>2106000</v>
      </c>
      <c r="AE1364" s="2">
        <v>58</v>
      </c>
      <c r="AF1364" s="2"/>
      <c r="AG1364" s="2"/>
      <c r="AH1364" s="2"/>
      <c r="AI1364" s="2">
        <v>4</v>
      </c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 t="s">
        <v>71</v>
      </c>
      <c r="CE1364" s="2">
        <v>0</v>
      </c>
      <c r="CF1364" s="2" t="s">
        <v>15686</v>
      </c>
      <c r="CG1364" s="2" t="e">
        <v>#N/A</v>
      </c>
      <c r="CH1364" s="2" t="s">
        <v>15705</v>
      </c>
      <c r="CI1364" s="49"/>
    </row>
    <row r="1365" spans="1:87" x14ac:dyDescent="0.2">
      <c r="A1365" s="2" t="s">
        <v>2165</v>
      </c>
      <c r="B1365" s="2" t="s">
        <v>24406</v>
      </c>
      <c r="C1365" s="2" t="s">
        <v>59</v>
      </c>
      <c r="D1365" s="2" t="s">
        <v>2165</v>
      </c>
      <c r="E1365" s="2" t="s">
        <v>2165</v>
      </c>
      <c r="F1365" s="2" t="s">
        <v>2166</v>
      </c>
      <c r="G1365" s="23" t="s">
        <v>18019</v>
      </c>
      <c r="H1365" s="2" t="s">
        <v>83</v>
      </c>
      <c r="I1365" s="2" t="s">
        <v>61</v>
      </c>
      <c r="J1365" s="2" t="s">
        <v>61</v>
      </c>
      <c r="K1365" s="2" t="s">
        <v>61</v>
      </c>
      <c r="L1365" s="43" t="s">
        <v>17088</v>
      </c>
      <c r="M1365" s="2" t="s">
        <v>133</v>
      </c>
      <c r="N1365" s="39">
        <v>24.761741600000001</v>
      </c>
      <c r="O1365" s="39">
        <v>54.955967899999997</v>
      </c>
      <c r="P1365" s="2" t="s">
        <v>64</v>
      </c>
      <c r="Q1365" s="2" t="s">
        <v>65</v>
      </c>
      <c r="R1365" s="43" t="s">
        <v>16802</v>
      </c>
      <c r="S1365" s="41" t="s">
        <v>4932</v>
      </c>
      <c r="T1365" s="41" t="s">
        <v>18462</v>
      </c>
      <c r="U1365" s="2" t="s">
        <v>6245</v>
      </c>
      <c r="V1365" s="2" t="s">
        <v>360</v>
      </c>
      <c r="W1365" s="41" t="s">
        <v>17588</v>
      </c>
      <c r="X1365" s="2" t="s">
        <v>153</v>
      </c>
      <c r="Y1365" s="2" t="s">
        <v>236</v>
      </c>
      <c r="Z1365" s="2"/>
      <c r="AA1365" s="2" t="s">
        <v>16241</v>
      </c>
      <c r="AB1365" s="2" t="s">
        <v>237</v>
      </c>
      <c r="AC1365" s="2" t="s">
        <v>18269</v>
      </c>
      <c r="AD1365" s="2">
        <v>2106100</v>
      </c>
      <c r="AE1365" s="2">
        <v>50</v>
      </c>
      <c r="AF1365" s="2"/>
      <c r="AG1365" s="2"/>
      <c r="AH1365" s="2" t="s">
        <v>18271</v>
      </c>
      <c r="AI1365" s="2">
        <v>3</v>
      </c>
      <c r="AJ1365" s="2">
        <v>3</v>
      </c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 t="s">
        <v>78</v>
      </c>
      <c r="CE1365" s="2" t="s">
        <v>2167</v>
      </c>
      <c r="CF1365" s="2" t="s">
        <v>15691</v>
      </c>
      <c r="CG1365" s="2" t="s">
        <v>17387</v>
      </c>
      <c r="CH1365" s="2" t="s">
        <v>15706</v>
      </c>
      <c r="CI1365" s="49"/>
    </row>
    <row r="1366" spans="1:87" x14ac:dyDescent="0.2">
      <c r="A1366" s="2" t="s">
        <v>2158</v>
      </c>
      <c r="B1366" s="2" t="s">
        <v>24407</v>
      </c>
      <c r="C1366" s="2" t="s">
        <v>59</v>
      </c>
      <c r="D1366" s="2" t="s">
        <v>2158</v>
      </c>
      <c r="E1366" s="2" t="s">
        <v>2158</v>
      </c>
      <c r="F1366" s="2" t="s">
        <v>2159</v>
      </c>
      <c r="G1366" s="23" t="s">
        <v>16564</v>
      </c>
      <c r="H1366" s="2" t="s">
        <v>61</v>
      </c>
      <c r="I1366" s="2" t="s">
        <v>61</v>
      </c>
      <c r="J1366" s="2" t="s">
        <v>61</v>
      </c>
      <c r="K1366" s="2" t="s">
        <v>61</v>
      </c>
      <c r="L1366" s="43" t="s">
        <v>17088</v>
      </c>
      <c r="M1366" s="2" t="s">
        <v>133</v>
      </c>
      <c r="N1366" s="39">
        <v>24.54239179</v>
      </c>
      <c r="O1366" s="39">
        <v>55.096571500000003</v>
      </c>
      <c r="P1366" s="2" t="s">
        <v>64</v>
      </c>
      <c r="Q1366" s="2" t="s">
        <v>65</v>
      </c>
      <c r="R1366" s="43" t="s">
        <v>18854</v>
      </c>
      <c r="S1366" s="41" t="s">
        <v>1554</v>
      </c>
      <c r="T1366" s="41" t="s">
        <v>18460</v>
      </c>
      <c r="U1366" s="2" t="s">
        <v>16803</v>
      </c>
      <c r="V1366" s="2" t="s">
        <v>528</v>
      </c>
      <c r="W1366" s="41" t="s">
        <v>17588</v>
      </c>
      <c r="X1366" s="2" t="s">
        <v>153</v>
      </c>
      <c r="Y1366" s="2" t="s">
        <v>76</v>
      </c>
      <c r="Z1366" s="2"/>
      <c r="AA1366" s="2" t="s">
        <v>16241</v>
      </c>
      <c r="AB1366" s="2" t="s">
        <v>77</v>
      </c>
      <c r="AC1366" s="2" t="s">
        <v>18269</v>
      </c>
      <c r="AD1366" s="2">
        <v>2043200</v>
      </c>
      <c r="AE1366" s="2">
        <v>60</v>
      </c>
      <c r="AF1366" s="2"/>
      <c r="AG1366" s="2"/>
      <c r="AH1366" s="2" t="s">
        <v>18271</v>
      </c>
      <c r="AI1366" s="2">
        <v>3</v>
      </c>
      <c r="AJ1366" s="2">
        <v>3</v>
      </c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 t="s">
        <v>78</v>
      </c>
      <c r="CE1366" s="2" t="s">
        <v>2160</v>
      </c>
      <c r="CF1366" s="2" t="s">
        <v>15686</v>
      </c>
      <c r="CG1366" s="2" t="e">
        <v>#N/A</v>
      </c>
      <c r="CH1366" s="2" t="s">
        <v>15706</v>
      </c>
      <c r="CI1366" s="49"/>
    </row>
    <row r="1367" spans="1:87" x14ac:dyDescent="0.2">
      <c r="A1367" s="2" t="s">
        <v>2171</v>
      </c>
      <c r="B1367" s="2" t="s">
        <v>24408</v>
      </c>
      <c r="C1367" s="2" t="s">
        <v>59</v>
      </c>
      <c r="D1367" s="2" t="s">
        <v>2171</v>
      </c>
      <c r="E1367" s="2" t="s">
        <v>2171</v>
      </c>
      <c r="F1367" s="2" t="s">
        <v>2172</v>
      </c>
      <c r="G1367" s="23"/>
      <c r="H1367" s="2" t="s">
        <v>61</v>
      </c>
      <c r="I1367" s="2" t="s">
        <v>61</v>
      </c>
      <c r="J1367" s="2" t="s">
        <v>61</v>
      </c>
      <c r="K1367" s="2"/>
      <c r="L1367" s="43" t="s">
        <v>17088</v>
      </c>
      <c r="M1367" s="2" t="s">
        <v>133</v>
      </c>
      <c r="N1367" s="2">
        <v>24.410910000000001</v>
      </c>
      <c r="O1367" s="2">
        <v>54.87276</v>
      </c>
      <c r="P1367" s="2" t="s">
        <v>64</v>
      </c>
      <c r="Q1367" s="2" t="s">
        <v>65</v>
      </c>
      <c r="R1367" s="43" t="s">
        <v>16802</v>
      </c>
      <c r="S1367" s="41" t="s">
        <v>4932</v>
      </c>
      <c r="T1367" s="41" t="s">
        <v>18462</v>
      </c>
      <c r="U1367" s="2" t="s">
        <v>6245</v>
      </c>
      <c r="V1367" s="2" t="s">
        <v>360</v>
      </c>
      <c r="W1367" s="41" t="s">
        <v>67</v>
      </c>
      <c r="X1367" s="2" t="s">
        <v>68</v>
      </c>
      <c r="Y1367" s="2" t="s">
        <v>76</v>
      </c>
      <c r="Z1367" s="2"/>
      <c r="AA1367" s="2" t="s">
        <v>16241</v>
      </c>
      <c r="AB1367" s="2" t="s">
        <v>77</v>
      </c>
      <c r="AC1367" s="2"/>
      <c r="AD1367" s="2">
        <v>2042900</v>
      </c>
      <c r="AE1367" s="2">
        <v>35</v>
      </c>
      <c r="AF1367" s="2"/>
      <c r="AG1367" s="2"/>
      <c r="AH1367" s="2"/>
      <c r="AI1367" s="2">
        <v>3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 t="s">
        <v>78</v>
      </c>
      <c r="CE1367" s="2" t="s">
        <v>2173</v>
      </c>
      <c r="CF1367" s="2" t="s">
        <v>15680</v>
      </c>
      <c r="CG1367" s="2" t="s">
        <v>253</v>
      </c>
      <c r="CH1367" s="2" t="s">
        <v>15706</v>
      </c>
      <c r="CI1367" s="49"/>
    </row>
    <row r="1368" spans="1:87" x14ac:dyDescent="0.2">
      <c r="A1368" s="2" t="s">
        <v>2161</v>
      </c>
      <c r="B1368" s="2" t="s">
        <v>24409</v>
      </c>
      <c r="C1368" s="2" t="s">
        <v>59</v>
      </c>
      <c r="D1368" s="2" t="s">
        <v>2161</v>
      </c>
      <c r="E1368" s="2" t="s">
        <v>2161</v>
      </c>
      <c r="F1368" s="2" t="s">
        <v>2162</v>
      </c>
      <c r="G1368" s="23" t="s">
        <v>18018</v>
      </c>
      <c r="H1368" s="2" t="s">
        <v>61</v>
      </c>
      <c r="I1368" s="2" t="s">
        <v>61</v>
      </c>
      <c r="J1368" s="2" t="s">
        <v>61</v>
      </c>
      <c r="K1368" s="2" t="s">
        <v>61</v>
      </c>
      <c r="L1368" s="46">
        <v>41213</v>
      </c>
      <c r="M1368" s="2" t="s">
        <v>133</v>
      </c>
      <c r="N1368" s="39">
        <v>24.502749000000001</v>
      </c>
      <c r="O1368" s="39">
        <v>54.971834800000003</v>
      </c>
      <c r="P1368" s="2" t="s">
        <v>64</v>
      </c>
      <c r="Q1368" s="2" t="s">
        <v>65</v>
      </c>
      <c r="R1368" s="43" t="s">
        <v>18854</v>
      </c>
      <c r="S1368" s="41" t="s">
        <v>1554</v>
      </c>
      <c r="T1368" s="41" t="s">
        <v>18460</v>
      </c>
      <c r="U1368" s="2" t="s">
        <v>16801</v>
      </c>
      <c r="V1368" s="2" t="s">
        <v>253</v>
      </c>
      <c r="W1368" s="41" t="s">
        <v>17588</v>
      </c>
      <c r="X1368" s="2" t="s">
        <v>153</v>
      </c>
      <c r="Y1368" s="2" t="s">
        <v>76</v>
      </c>
      <c r="Z1368" s="2"/>
      <c r="AA1368" s="2" t="s">
        <v>16241</v>
      </c>
      <c r="AB1368" s="2" t="s">
        <v>77</v>
      </c>
      <c r="AC1368" s="2" t="s">
        <v>18269</v>
      </c>
      <c r="AD1368" s="2">
        <v>2043200</v>
      </c>
      <c r="AE1368" s="2">
        <v>38.5</v>
      </c>
      <c r="AF1368" s="2"/>
      <c r="AG1368" s="2"/>
      <c r="AH1368" s="2" t="s">
        <v>18271</v>
      </c>
      <c r="AI1368" s="2">
        <v>3</v>
      </c>
      <c r="AJ1368" s="2">
        <v>3</v>
      </c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 t="s">
        <v>78</v>
      </c>
      <c r="CE1368" s="2" t="s">
        <v>19450</v>
      </c>
      <c r="CF1368" s="2" t="s">
        <v>15680</v>
      </c>
      <c r="CG1368" s="2" t="e">
        <v>#N/A</v>
      </c>
      <c r="CH1368" s="2" t="s">
        <v>15705</v>
      </c>
      <c r="CI1368" s="49"/>
    </row>
    <row r="1369" spans="1:87" x14ac:dyDescent="0.2">
      <c r="A1369" s="2" t="s">
        <v>17671</v>
      </c>
      <c r="B1369" s="2" t="s">
        <v>24410</v>
      </c>
      <c r="C1369" s="2" t="s">
        <v>59</v>
      </c>
      <c r="D1369" s="2"/>
      <c r="E1369" s="2" t="s">
        <v>17671</v>
      </c>
      <c r="F1369" s="2" t="s">
        <v>17684</v>
      </c>
      <c r="G1369" s="23" t="s">
        <v>17781</v>
      </c>
      <c r="H1369" s="2"/>
      <c r="I1369" s="2" t="s">
        <v>61</v>
      </c>
      <c r="J1369" s="2" t="s">
        <v>61</v>
      </c>
      <c r="K1369" s="2" t="s">
        <v>61</v>
      </c>
      <c r="L1369" s="43">
        <v>2023</v>
      </c>
      <c r="M1369" s="2" t="s">
        <v>133</v>
      </c>
      <c r="N1369" s="39">
        <v>24.4613856</v>
      </c>
      <c r="O1369" s="39">
        <v>54.824612000000002</v>
      </c>
      <c r="P1369" s="2" t="s">
        <v>64</v>
      </c>
      <c r="Q1369" s="2" t="s">
        <v>65</v>
      </c>
      <c r="R1369" s="43" t="s">
        <v>16802</v>
      </c>
      <c r="S1369" s="41" t="s">
        <v>16804</v>
      </c>
      <c r="T1369" s="41" t="s">
        <v>18463</v>
      </c>
      <c r="U1369" s="2" t="s">
        <v>16804</v>
      </c>
      <c r="V1369" s="2" t="s">
        <v>4763</v>
      </c>
      <c r="W1369" s="41" t="s">
        <v>17589</v>
      </c>
      <c r="X1369" s="2" t="s">
        <v>68</v>
      </c>
      <c r="Y1369" s="2" t="s">
        <v>102</v>
      </c>
      <c r="Z1369" s="2"/>
      <c r="AA1369" s="2" t="s">
        <v>16242</v>
      </c>
      <c r="AB1369" s="2" t="s">
        <v>103</v>
      </c>
      <c r="AC1369" s="2" t="s">
        <v>18269</v>
      </c>
      <c r="AD1369" s="2">
        <v>2043200</v>
      </c>
      <c r="AE1369" s="2">
        <v>35</v>
      </c>
      <c r="AF1369" s="2"/>
      <c r="AG1369" s="2"/>
      <c r="AH1369" s="2" t="s">
        <v>18271</v>
      </c>
      <c r="AI1369" s="2">
        <v>3</v>
      </c>
      <c r="AJ1369" s="2">
        <v>3</v>
      </c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 t="s">
        <v>78</v>
      </c>
      <c r="CE1369" s="2" t="s">
        <v>19451</v>
      </c>
      <c r="CF1369" s="2"/>
      <c r="CG1369" s="2"/>
      <c r="CH1369" s="2"/>
      <c r="CI1369" s="49"/>
    </row>
    <row r="1370" spans="1:87" x14ac:dyDescent="0.2">
      <c r="A1370" s="2" t="s">
        <v>2163</v>
      </c>
      <c r="B1370" s="2" t="s">
        <v>24411</v>
      </c>
      <c r="C1370" s="2" t="s">
        <v>59</v>
      </c>
      <c r="D1370" s="2" t="s">
        <v>2163</v>
      </c>
      <c r="E1370" s="2" t="s">
        <v>2163</v>
      </c>
      <c r="F1370" s="2" t="s">
        <v>2164</v>
      </c>
      <c r="G1370" s="23" t="s">
        <v>16355</v>
      </c>
      <c r="H1370" s="2" t="s">
        <v>83</v>
      </c>
      <c r="I1370" s="2" t="s">
        <v>61</v>
      </c>
      <c r="J1370" s="2" t="s">
        <v>61</v>
      </c>
      <c r="K1370" s="2" t="s">
        <v>61</v>
      </c>
      <c r="L1370" s="43" t="s">
        <v>17088</v>
      </c>
      <c r="M1370" s="2" t="s">
        <v>133</v>
      </c>
      <c r="N1370" s="39">
        <v>24.373609999999999</v>
      </c>
      <c r="O1370" s="39">
        <v>54.973039999999997</v>
      </c>
      <c r="P1370" s="2" t="s">
        <v>64</v>
      </c>
      <c r="Q1370" s="2" t="s">
        <v>65</v>
      </c>
      <c r="R1370" s="43" t="s">
        <v>18854</v>
      </c>
      <c r="S1370" s="41" t="s">
        <v>1554</v>
      </c>
      <c r="T1370" s="41" t="s">
        <v>18460</v>
      </c>
      <c r="U1370" s="2" t="s">
        <v>16801</v>
      </c>
      <c r="V1370" s="2" t="s">
        <v>528</v>
      </c>
      <c r="W1370" s="41" t="s">
        <v>17588</v>
      </c>
      <c r="X1370" s="2" t="s">
        <v>153</v>
      </c>
      <c r="Y1370" s="2" t="s">
        <v>69</v>
      </c>
      <c r="Z1370" s="2"/>
      <c r="AA1370" s="2" t="s">
        <v>16241</v>
      </c>
      <c r="AB1370" s="2" t="s">
        <v>70</v>
      </c>
      <c r="AC1370" s="2" t="s">
        <v>18269</v>
      </c>
      <c r="AD1370" s="2">
        <v>2430100</v>
      </c>
      <c r="AE1370" s="2">
        <v>60</v>
      </c>
      <c r="AF1370" s="2"/>
      <c r="AG1370" s="2"/>
      <c r="AH1370" s="2" t="s">
        <v>18271</v>
      </c>
      <c r="AI1370" s="2">
        <v>3</v>
      </c>
      <c r="AJ1370" s="2">
        <v>3</v>
      </c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 t="s">
        <v>78</v>
      </c>
      <c r="CE1370" s="2" t="s">
        <v>19452</v>
      </c>
      <c r="CF1370" s="2" t="s">
        <v>15686</v>
      </c>
      <c r="CG1370" s="2" t="e">
        <v>#N/A</v>
      </c>
      <c r="CH1370" s="2" t="s">
        <v>15705</v>
      </c>
      <c r="CI1370" s="49"/>
    </row>
    <row r="1371" spans="1:87" x14ac:dyDescent="0.2">
      <c r="A1371" s="2" t="s">
        <v>5108</v>
      </c>
      <c r="B1371" s="2" t="s">
        <v>24412</v>
      </c>
      <c r="C1371" s="2" t="s">
        <v>59</v>
      </c>
      <c r="D1371" s="2"/>
      <c r="E1371" s="2" t="s">
        <v>5108</v>
      </c>
      <c r="F1371" s="2" t="s">
        <v>5109</v>
      </c>
      <c r="G1371" s="23" t="s">
        <v>16065</v>
      </c>
      <c r="H1371" s="2"/>
      <c r="I1371" s="2" t="s">
        <v>5093</v>
      </c>
      <c r="J1371" s="2" t="s">
        <v>61</v>
      </c>
      <c r="K1371" s="2" t="s">
        <v>61</v>
      </c>
      <c r="L1371" s="46">
        <v>44798</v>
      </c>
      <c r="M1371" s="2" t="s">
        <v>4978</v>
      </c>
      <c r="N1371" s="39">
        <v>24.3388791</v>
      </c>
      <c r="O1371" s="39">
        <v>54.569412100000001</v>
      </c>
      <c r="P1371" s="2" t="s">
        <v>64</v>
      </c>
      <c r="Q1371" s="2" t="s">
        <v>65</v>
      </c>
      <c r="R1371" s="43" t="s">
        <v>16802</v>
      </c>
      <c r="S1371" s="41" t="s">
        <v>16804</v>
      </c>
      <c r="T1371" s="41" t="s">
        <v>18463</v>
      </c>
      <c r="U1371" s="2" t="s">
        <v>16804</v>
      </c>
      <c r="V1371" s="2" t="s">
        <v>4763</v>
      </c>
      <c r="W1371" s="41" t="s">
        <v>17589</v>
      </c>
      <c r="X1371" s="2" t="s">
        <v>68</v>
      </c>
      <c r="Y1371" s="2" t="s">
        <v>76</v>
      </c>
      <c r="Z1371" s="2"/>
      <c r="AA1371" s="2" t="s">
        <v>16241</v>
      </c>
      <c r="AB1371" s="2" t="s">
        <v>77</v>
      </c>
      <c r="AC1371" s="2" t="s">
        <v>18269</v>
      </c>
      <c r="AD1371" s="2">
        <v>2044801</v>
      </c>
      <c r="AE1371" s="2">
        <v>30</v>
      </c>
      <c r="AF1371" s="2"/>
      <c r="AG1371" s="2"/>
      <c r="AH1371" s="2" t="s">
        <v>18271</v>
      </c>
      <c r="AI1371" s="2">
        <v>4</v>
      </c>
      <c r="AJ1371" s="2">
        <v>3</v>
      </c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 t="s">
        <v>78</v>
      </c>
      <c r="CE1371" s="2" t="s">
        <v>19453</v>
      </c>
      <c r="CF1371" s="2" t="s">
        <v>15685</v>
      </c>
      <c r="CG1371" s="2" t="s">
        <v>15742</v>
      </c>
      <c r="CH1371" s="2" t="s">
        <v>15706</v>
      </c>
      <c r="CI1371" s="49"/>
    </row>
    <row r="1372" spans="1:87" x14ac:dyDescent="0.2">
      <c r="A1372" s="2" t="s">
        <v>5128</v>
      </c>
      <c r="B1372" s="2" t="s">
        <v>24413</v>
      </c>
      <c r="C1372" s="2" t="s">
        <v>59</v>
      </c>
      <c r="D1372" s="2"/>
      <c r="E1372" s="2" t="s">
        <v>5128</v>
      </c>
      <c r="F1372" s="2" t="s">
        <v>5129</v>
      </c>
      <c r="G1372" s="23"/>
      <c r="H1372" s="2"/>
      <c r="I1372" s="2" t="s">
        <v>5093</v>
      </c>
      <c r="J1372" s="2" t="s">
        <v>61</v>
      </c>
      <c r="K1372" s="2"/>
      <c r="L1372" s="46">
        <v>44777</v>
      </c>
      <c r="M1372" s="2" t="s">
        <v>4978</v>
      </c>
      <c r="N1372" s="2">
        <v>24.452311999999999</v>
      </c>
      <c r="O1372" s="2">
        <v>54.469214999999998</v>
      </c>
      <c r="P1372" s="2" t="s">
        <v>64</v>
      </c>
      <c r="Q1372" s="2" t="s">
        <v>65</v>
      </c>
      <c r="R1372" s="43" t="s">
        <v>16802</v>
      </c>
      <c r="S1372" s="41" t="s">
        <v>16804</v>
      </c>
      <c r="T1372" s="41" t="s">
        <v>18463</v>
      </c>
      <c r="U1372" s="2" t="s">
        <v>16804</v>
      </c>
      <c r="V1372" s="2" t="s">
        <v>4763</v>
      </c>
      <c r="W1372" s="41" t="s">
        <v>144</v>
      </c>
      <c r="X1372" s="2" t="s">
        <v>68</v>
      </c>
      <c r="Y1372" s="2" t="s">
        <v>76</v>
      </c>
      <c r="Z1372" s="2"/>
      <c r="AA1372" s="2" t="s">
        <v>16242</v>
      </c>
      <c r="AB1372" s="2" t="s">
        <v>77</v>
      </c>
      <c r="AC1372" s="2"/>
      <c r="AD1372" s="2">
        <v>2041600</v>
      </c>
      <c r="AE1372" s="2">
        <v>35</v>
      </c>
      <c r="AF1372" s="2"/>
      <c r="AG1372" s="2"/>
      <c r="AH1372" s="2"/>
      <c r="AI1372" s="2">
        <v>4</v>
      </c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 t="s">
        <v>71</v>
      </c>
      <c r="CE1372" s="2">
        <v>0</v>
      </c>
      <c r="CF1372" s="2" t="s">
        <v>15685</v>
      </c>
      <c r="CG1372" s="2" t="s">
        <v>15742</v>
      </c>
      <c r="CH1372" s="2" t="s">
        <v>15706</v>
      </c>
      <c r="CI1372" s="49"/>
    </row>
    <row r="1373" spans="1:87" x14ac:dyDescent="0.2">
      <c r="A1373" s="2" t="s">
        <v>4480</v>
      </c>
      <c r="B1373" s="2" t="s">
        <v>24414</v>
      </c>
      <c r="C1373" s="2" t="s">
        <v>59</v>
      </c>
      <c r="D1373" s="2"/>
      <c r="E1373" s="2" t="s">
        <v>4480</v>
      </c>
      <c r="F1373" s="2" t="s">
        <v>4481</v>
      </c>
      <c r="G1373" s="23" t="s">
        <v>4482</v>
      </c>
      <c r="H1373" s="2"/>
      <c r="I1373" s="2" t="s">
        <v>61</v>
      </c>
      <c r="J1373" s="2" t="s">
        <v>61</v>
      </c>
      <c r="K1373" s="2" t="s">
        <v>61</v>
      </c>
      <c r="L1373" s="46">
        <v>44241</v>
      </c>
      <c r="M1373" s="2" t="s">
        <v>133</v>
      </c>
      <c r="N1373" s="2">
        <v>24.583651</v>
      </c>
      <c r="O1373" s="2">
        <v>54.675578000000002</v>
      </c>
      <c r="P1373" s="2" t="s">
        <v>64</v>
      </c>
      <c r="Q1373" s="2" t="s">
        <v>65</v>
      </c>
      <c r="R1373" s="43" t="s">
        <v>16802</v>
      </c>
      <c r="S1373" s="41" t="s">
        <v>16804</v>
      </c>
      <c r="T1373" s="41" t="s">
        <v>18463</v>
      </c>
      <c r="U1373" s="2" t="s">
        <v>16804</v>
      </c>
      <c r="V1373" s="2" t="s">
        <v>4763</v>
      </c>
      <c r="W1373" s="41" t="s">
        <v>17589</v>
      </c>
      <c r="X1373" s="2" t="s">
        <v>68</v>
      </c>
      <c r="Y1373" s="2" t="s">
        <v>102</v>
      </c>
      <c r="Z1373" s="2"/>
      <c r="AA1373" s="2" t="s">
        <v>16242</v>
      </c>
      <c r="AB1373" s="2" t="s">
        <v>103</v>
      </c>
      <c r="AC1373" s="2" t="s">
        <v>18269</v>
      </c>
      <c r="AD1373" s="2">
        <v>2004100</v>
      </c>
      <c r="AE1373" s="2">
        <v>35</v>
      </c>
      <c r="AF1373" s="2"/>
      <c r="AG1373" s="2"/>
      <c r="AH1373" s="2" t="s">
        <v>18271</v>
      </c>
      <c r="AI1373" s="2">
        <v>3</v>
      </c>
      <c r="AJ1373" s="2">
        <v>3</v>
      </c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 t="s">
        <v>71</v>
      </c>
      <c r="CE1373" s="2">
        <v>0</v>
      </c>
      <c r="CF1373" s="2" t="s">
        <v>15680</v>
      </c>
      <c r="CG1373" s="2" t="s">
        <v>253</v>
      </c>
      <c r="CH1373" s="2" t="s">
        <v>15706</v>
      </c>
      <c r="CI1373" s="49"/>
    </row>
    <row r="1374" spans="1:87" x14ac:dyDescent="0.2">
      <c r="A1374" s="2" t="s">
        <v>2168</v>
      </c>
      <c r="B1374" s="2" t="s">
        <v>24415</v>
      </c>
      <c r="C1374" s="2" t="s">
        <v>59</v>
      </c>
      <c r="D1374" s="2" t="s">
        <v>2168</v>
      </c>
      <c r="E1374" s="2" t="s">
        <v>2168</v>
      </c>
      <c r="F1374" s="2" t="s">
        <v>2169</v>
      </c>
      <c r="G1374" s="23" t="s">
        <v>16356</v>
      </c>
      <c r="H1374" s="2" t="s">
        <v>61</v>
      </c>
      <c r="I1374" s="2" t="s">
        <v>61</v>
      </c>
      <c r="J1374" s="2" t="s">
        <v>61</v>
      </c>
      <c r="K1374" s="2" t="s">
        <v>61</v>
      </c>
      <c r="L1374" s="46">
        <v>40537</v>
      </c>
      <c r="M1374" s="2" t="s">
        <v>133</v>
      </c>
      <c r="N1374" s="39">
        <v>24.291979999999999</v>
      </c>
      <c r="O1374" s="39">
        <v>54.856459999999998</v>
      </c>
      <c r="P1374" s="2" t="s">
        <v>64</v>
      </c>
      <c r="Q1374" s="2" t="s">
        <v>65</v>
      </c>
      <c r="R1374" s="43" t="s">
        <v>18854</v>
      </c>
      <c r="S1374" s="41" t="s">
        <v>1554</v>
      </c>
      <c r="T1374" s="41" t="s">
        <v>18460</v>
      </c>
      <c r="U1374" s="2" t="s">
        <v>16803</v>
      </c>
      <c r="V1374" s="2" t="s">
        <v>528</v>
      </c>
      <c r="W1374" s="41" t="s">
        <v>17588</v>
      </c>
      <c r="X1374" s="2" t="s">
        <v>68</v>
      </c>
      <c r="Y1374" s="2" t="s">
        <v>102</v>
      </c>
      <c r="Z1374" s="2"/>
      <c r="AA1374" s="2" t="s">
        <v>16241</v>
      </c>
      <c r="AB1374" s="2" t="s">
        <v>103</v>
      </c>
      <c r="AC1374" s="2" t="s">
        <v>18269</v>
      </c>
      <c r="AD1374" s="2">
        <v>2430100</v>
      </c>
      <c r="AE1374" s="2">
        <v>60</v>
      </c>
      <c r="AF1374" s="2"/>
      <c r="AG1374" s="2"/>
      <c r="AH1374" s="2" t="s">
        <v>18271</v>
      </c>
      <c r="AI1374" s="2">
        <v>4</v>
      </c>
      <c r="AJ1374" s="2">
        <v>3</v>
      </c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 t="s">
        <v>78</v>
      </c>
      <c r="CE1374" s="2" t="s">
        <v>2170</v>
      </c>
      <c r="CF1374" s="2" t="s">
        <v>15686</v>
      </c>
      <c r="CG1374" s="2" t="e">
        <v>#N/A</v>
      </c>
      <c r="CH1374" s="2" t="s">
        <v>15705</v>
      </c>
      <c r="CI1374" s="49"/>
    </row>
    <row r="1375" spans="1:87" x14ac:dyDescent="0.2">
      <c r="A1375" s="2" t="s">
        <v>2174</v>
      </c>
      <c r="B1375" s="2" t="s">
        <v>24416</v>
      </c>
      <c r="C1375" s="2" t="s">
        <v>59</v>
      </c>
      <c r="D1375" s="2" t="s">
        <v>2174</v>
      </c>
      <c r="E1375" s="2" t="s">
        <v>2174</v>
      </c>
      <c r="F1375" s="2" t="s">
        <v>2175</v>
      </c>
      <c r="G1375" s="23" t="s">
        <v>16357</v>
      </c>
      <c r="H1375" s="2" t="s">
        <v>61</v>
      </c>
      <c r="I1375" s="2" t="s">
        <v>61</v>
      </c>
      <c r="J1375" s="2" t="s">
        <v>61</v>
      </c>
      <c r="K1375" s="2" t="s">
        <v>61</v>
      </c>
      <c r="L1375" s="46">
        <v>40512</v>
      </c>
      <c r="M1375" s="2" t="s">
        <v>133</v>
      </c>
      <c r="N1375" s="39">
        <v>24.421240000000001</v>
      </c>
      <c r="O1375" s="39">
        <v>54.79092</v>
      </c>
      <c r="P1375" s="2" t="s">
        <v>64</v>
      </c>
      <c r="Q1375" s="2" t="s">
        <v>65</v>
      </c>
      <c r="R1375" s="43" t="s">
        <v>18854</v>
      </c>
      <c r="S1375" s="41" t="s">
        <v>1554</v>
      </c>
      <c r="T1375" s="41" t="s">
        <v>18460</v>
      </c>
      <c r="U1375" s="2" t="s">
        <v>16803</v>
      </c>
      <c r="V1375" s="2" t="s">
        <v>253</v>
      </c>
      <c r="W1375" s="41" t="s">
        <v>17588</v>
      </c>
      <c r="X1375" s="2" t="s">
        <v>68</v>
      </c>
      <c r="Y1375" s="2" t="s">
        <v>69</v>
      </c>
      <c r="Z1375" s="2"/>
      <c r="AA1375" s="2" t="s">
        <v>16241</v>
      </c>
      <c r="AB1375" s="2" t="s">
        <v>70</v>
      </c>
      <c r="AC1375" s="2" t="s">
        <v>18269</v>
      </c>
      <c r="AD1375" s="2">
        <v>2041200</v>
      </c>
      <c r="AE1375" s="2">
        <v>40</v>
      </c>
      <c r="AF1375" s="2"/>
      <c r="AG1375" s="2"/>
      <c r="AH1375" s="2" t="s">
        <v>18271</v>
      </c>
      <c r="AI1375" s="2">
        <v>3</v>
      </c>
      <c r="AJ1375" s="2">
        <v>3</v>
      </c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 t="s">
        <v>78</v>
      </c>
      <c r="CE1375" s="2" t="s">
        <v>2176</v>
      </c>
      <c r="CF1375" s="2" t="s">
        <v>15680</v>
      </c>
      <c r="CG1375" s="2" t="e">
        <v>#N/A</v>
      </c>
      <c r="CH1375" s="2" t="s">
        <v>15706</v>
      </c>
      <c r="CI1375" s="49"/>
    </row>
    <row r="1376" spans="1:87" x14ac:dyDescent="0.2">
      <c r="A1376" s="2" t="s">
        <v>2177</v>
      </c>
      <c r="B1376" s="2" t="s">
        <v>24417</v>
      </c>
      <c r="C1376" s="2" t="s">
        <v>59</v>
      </c>
      <c r="D1376" s="2" t="s">
        <v>2177</v>
      </c>
      <c r="E1376" s="2" t="s">
        <v>2177</v>
      </c>
      <c r="F1376" s="2" t="s">
        <v>2178</v>
      </c>
      <c r="G1376" s="23" t="s">
        <v>2179</v>
      </c>
      <c r="H1376" s="2" t="s">
        <v>61</v>
      </c>
      <c r="I1376" s="2" t="s">
        <v>61</v>
      </c>
      <c r="J1376" s="2" t="s">
        <v>61</v>
      </c>
      <c r="K1376" s="2" t="s">
        <v>61</v>
      </c>
      <c r="L1376" s="46">
        <v>42228</v>
      </c>
      <c r="M1376" s="2" t="s">
        <v>133</v>
      </c>
      <c r="N1376" s="39">
        <v>24.5417597</v>
      </c>
      <c r="O1376" s="39">
        <v>54.483707500000001</v>
      </c>
      <c r="P1376" s="2" t="s">
        <v>64</v>
      </c>
      <c r="Q1376" s="2" t="s">
        <v>65</v>
      </c>
      <c r="R1376" s="43" t="s">
        <v>18854</v>
      </c>
      <c r="S1376" s="41" t="s">
        <v>1554</v>
      </c>
      <c r="T1376" s="41" t="s">
        <v>18460</v>
      </c>
      <c r="U1376" s="2" t="s">
        <v>16801</v>
      </c>
      <c r="V1376" s="2" t="s">
        <v>310</v>
      </c>
      <c r="W1376" s="41" t="s">
        <v>17588</v>
      </c>
      <c r="X1376" s="2" t="s">
        <v>68</v>
      </c>
      <c r="Y1376" s="2" t="s">
        <v>76</v>
      </c>
      <c r="Z1376" s="2"/>
      <c r="AA1376" s="2" t="s">
        <v>16241</v>
      </c>
      <c r="AB1376" s="2" t="s">
        <v>77</v>
      </c>
      <c r="AC1376" s="2" t="s">
        <v>18269</v>
      </c>
      <c r="AD1376" s="2">
        <v>2122400</v>
      </c>
      <c r="AE1376" s="2">
        <v>38</v>
      </c>
      <c r="AF1376" s="2"/>
      <c r="AG1376" s="2"/>
      <c r="AH1376" s="2" t="s">
        <v>18271</v>
      </c>
      <c r="AI1376" s="2">
        <v>4</v>
      </c>
      <c r="AJ1376" s="2">
        <v>3</v>
      </c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 t="s">
        <v>78</v>
      </c>
      <c r="CE1376" s="2" t="s">
        <v>2180</v>
      </c>
      <c r="CF1376" s="2" t="s">
        <v>15680</v>
      </c>
      <c r="CG1376" s="2" t="e">
        <v>#N/A</v>
      </c>
      <c r="CH1376" s="2" t="s">
        <v>15705</v>
      </c>
      <c r="CI1376" s="49"/>
    </row>
    <row r="1377" spans="1:87" x14ac:dyDescent="0.2">
      <c r="A1377" s="2" t="s">
        <v>2189</v>
      </c>
      <c r="B1377" s="2" t="s">
        <v>24418</v>
      </c>
      <c r="C1377" s="2" t="s">
        <v>59</v>
      </c>
      <c r="D1377" s="2" t="s">
        <v>2189</v>
      </c>
      <c r="E1377" s="2" t="s">
        <v>2189</v>
      </c>
      <c r="F1377" s="2" t="s">
        <v>2190</v>
      </c>
      <c r="G1377" s="23" t="s">
        <v>2191</v>
      </c>
      <c r="H1377" s="2" t="s">
        <v>61</v>
      </c>
      <c r="I1377" s="2" t="s">
        <v>61</v>
      </c>
      <c r="J1377" s="2" t="s">
        <v>61</v>
      </c>
      <c r="K1377" s="2" t="s">
        <v>61</v>
      </c>
      <c r="L1377" s="43" t="s">
        <v>17088</v>
      </c>
      <c r="M1377" s="2" t="s">
        <v>133</v>
      </c>
      <c r="N1377" s="2">
        <v>24.525608999999999</v>
      </c>
      <c r="O1377" s="2">
        <v>54.665574999999997</v>
      </c>
      <c r="P1377" s="2" t="s">
        <v>64</v>
      </c>
      <c r="Q1377" s="2" t="s">
        <v>65</v>
      </c>
      <c r="R1377" s="43" t="s">
        <v>16802</v>
      </c>
      <c r="S1377" s="41" t="s">
        <v>4932</v>
      </c>
      <c r="T1377" s="41" t="s">
        <v>18462</v>
      </c>
      <c r="U1377" s="2" t="s">
        <v>6245</v>
      </c>
      <c r="V1377" s="2" t="s">
        <v>360</v>
      </c>
      <c r="W1377" s="41" t="s">
        <v>17588</v>
      </c>
      <c r="X1377" s="2" t="s">
        <v>68</v>
      </c>
      <c r="Y1377" s="2" t="s">
        <v>76</v>
      </c>
      <c r="Z1377" s="2"/>
      <c r="AA1377" s="2" t="s">
        <v>16241</v>
      </c>
      <c r="AB1377" s="2" t="s">
        <v>77</v>
      </c>
      <c r="AC1377" s="2" t="s">
        <v>18269</v>
      </c>
      <c r="AD1377" s="2">
        <v>2044200</v>
      </c>
      <c r="AE1377" s="2">
        <v>29</v>
      </c>
      <c r="AF1377" s="2"/>
      <c r="AG1377" s="2"/>
      <c r="AH1377" s="2" t="s">
        <v>18271</v>
      </c>
      <c r="AI1377" s="2">
        <v>3</v>
      </c>
      <c r="AJ1377" s="2">
        <v>3</v>
      </c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 t="s">
        <v>71</v>
      </c>
      <c r="CE1377" s="2">
        <v>0</v>
      </c>
      <c r="CF1377" s="2" t="s">
        <v>15683</v>
      </c>
      <c r="CG1377" s="2" t="s">
        <v>253</v>
      </c>
      <c r="CH1377" s="2" t="s">
        <v>15706</v>
      </c>
      <c r="CI1377" s="49"/>
    </row>
    <row r="1378" spans="1:87" x14ac:dyDescent="0.2">
      <c r="A1378" s="2" t="s">
        <v>2181</v>
      </c>
      <c r="B1378" s="2" t="s">
        <v>24419</v>
      </c>
      <c r="C1378" s="2" t="s">
        <v>59</v>
      </c>
      <c r="D1378" s="2" t="s">
        <v>2181</v>
      </c>
      <c r="E1378" s="2" t="s">
        <v>2181</v>
      </c>
      <c r="F1378" s="2" t="s">
        <v>2182</v>
      </c>
      <c r="G1378" s="23" t="s">
        <v>2183</v>
      </c>
      <c r="H1378" s="2" t="s">
        <v>61</v>
      </c>
      <c r="I1378" s="2" t="s">
        <v>61</v>
      </c>
      <c r="J1378" s="2" t="s">
        <v>61</v>
      </c>
      <c r="K1378" s="2" t="s">
        <v>61</v>
      </c>
      <c r="L1378" s="46">
        <v>40503</v>
      </c>
      <c r="M1378" s="2" t="s">
        <v>133</v>
      </c>
      <c r="N1378" s="39">
        <v>24.7260028</v>
      </c>
      <c r="O1378" s="39">
        <v>54.674667900000003</v>
      </c>
      <c r="P1378" s="2" t="s">
        <v>64</v>
      </c>
      <c r="Q1378" s="2" t="s">
        <v>65</v>
      </c>
      <c r="R1378" s="43" t="s">
        <v>18854</v>
      </c>
      <c r="S1378" s="41" t="s">
        <v>1554</v>
      </c>
      <c r="T1378" s="41" t="s">
        <v>18460</v>
      </c>
      <c r="U1378" s="2" t="s">
        <v>16801</v>
      </c>
      <c r="V1378" s="2" t="s">
        <v>253</v>
      </c>
      <c r="W1378" s="41" t="s">
        <v>17588</v>
      </c>
      <c r="X1378" s="2" t="s">
        <v>153</v>
      </c>
      <c r="Y1378" s="2" t="s">
        <v>76</v>
      </c>
      <c r="Z1378" s="2"/>
      <c r="AA1378" s="2" t="s">
        <v>16241</v>
      </c>
      <c r="AB1378" s="2" t="s">
        <v>77</v>
      </c>
      <c r="AC1378" s="2" t="s">
        <v>18269</v>
      </c>
      <c r="AD1378" s="2">
        <v>2120200</v>
      </c>
      <c r="AE1378" s="2">
        <v>37.5</v>
      </c>
      <c r="AF1378" s="2"/>
      <c r="AG1378" s="2"/>
      <c r="AH1378" s="2" t="s">
        <v>18271</v>
      </c>
      <c r="AI1378" s="2">
        <v>3</v>
      </c>
      <c r="AJ1378" s="2">
        <v>3</v>
      </c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 t="s">
        <v>78</v>
      </c>
      <c r="CE1378" s="2" t="s">
        <v>2184</v>
      </c>
      <c r="CF1378" s="2" t="s">
        <v>15680</v>
      </c>
      <c r="CG1378" s="2" t="e">
        <v>#N/A</v>
      </c>
      <c r="CH1378" s="2" t="s">
        <v>15705</v>
      </c>
      <c r="CI1378" s="49"/>
    </row>
    <row r="1379" spans="1:87" x14ac:dyDescent="0.2">
      <c r="A1379" s="2" t="s">
        <v>2185</v>
      </c>
      <c r="B1379" s="2" t="s">
        <v>24420</v>
      </c>
      <c r="C1379" s="2" t="s">
        <v>59</v>
      </c>
      <c r="D1379" s="2" t="s">
        <v>2185</v>
      </c>
      <c r="E1379" s="2" t="s">
        <v>2185</v>
      </c>
      <c r="F1379" s="2" t="s">
        <v>2186</v>
      </c>
      <c r="G1379" s="23" t="s">
        <v>2187</v>
      </c>
      <c r="H1379" s="2" t="s">
        <v>61</v>
      </c>
      <c r="I1379" s="2" t="s">
        <v>61</v>
      </c>
      <c r="J1379" s="2" t="s">
        <v>61</v>
      </c>
      <c r="K1379" s="2" t="s">
        <v>61</v>
      </c>
      <c r="L1379" s="46">
        <v>40503</v>
      </c>
      <c r="M1379" s="2" t="s">
        <v>133</v>
      </c>
      <c r="N1379" s="39">
        <v>24.673079999999999</v>
      </c>
      <c r="O1379" s="39">
        <v>54.683750000000003</v>
      </c>
      <c r="P1379" s="2" t="s">
        <v>64</v>
      </c>
      <c r="Q1379" s="2" t="s">
        <v>65</v>
      </c>
      <c r="R1379" s="43" t="s">
        <v>18854</v>
      </c>
      <c r="S1379" s="41" t="s">
        <v>1554</v>
      </c>
      <c r="T1379" s="41" t="s">
        <v>18460</v>
      </c>
      <c r="U1379" s="2" t="s">
        <v>16801</v>
      </c>
      <c r="V1379" s="2" t="s">
        <v>253</v>
      </c>
      <c r="W1379" s="41" t="s">
        <v>17588</v>
      </c>
      <c r="X1379" s="2" t="s">
        <v>153</v>
      </c>
      <c r="Y1379" s="2" t="s">
        <v>76</v>
      </c>
      <c r="Z1379" s="2"/>
      <c r="AA1379" s="2" t="s">
        <v>16241</v>
      </c>
      <c r="AB1379" s="2" t="s">
        <v>77</v>
      </c>
      <c r="AC1379" s="2" t="s">
        <v>18269</v>
      </c>
      <c r="AD1379" s="2">
        <v>2043000</v>
      </c>
      <c r="AE1379" s="2">
        <v>30</v>
      </c>
      <c r="AF1379" s="2"/>
      <c r="AG1379" s="2"/>
      <c r="AH1379" s="2" t="s">
        <v>18271</v>
      </c>
      <c r="AI1379" s="2">
        <v>3</v>
      </c>
      <c r="AJ1379" s="2">
        <v>3</v>
      </c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 t="s">
        <v>78</v>
      </c>
      <c r="CE1379" s="2" t="s">
        <v>2188</v>
      </c>
      <c r="CF1379" s="2" t="s">
        <v>15683</v>
      </c>
      <c r="CG1379" s="2" t="e">
        <v>#N/A</v>
      </c>
      <c r="CH1379" s="2" t="s">
        <v>15705</v>
      </c>
      <c r="CI1379" s="49"/>
    </row>
    <row r="1380" spans="1:87" x14ac:dyDescent="0.2">
      <c r="A1380" s="2" t="s">
        <v>2203</v>
      </c>
      <c r="B1380" s="2" t="s">
        <v>24421</v>
      </c>
      <c r="C1380" s="2" t="s">
        <v>59</v>
      </c>
      <c r="D1380" s="2" t="s">
        <v>2203</v>
      </c>
      <c r="E1380" s="2" t="s">
        <v>2203</v>
      </c>
      <c r="F1380" s="2" t="s">
        <v>2204</v>
      </c>
      <c r="G1380" s="23" t="s">
        <v>18194</v>
      </c>
      <c r="H1380" s="2" t="s">
        <v>61</v>
      </c>
      <c r="I1380" s="2" t="s">
        <v>61</v>
      </c>
      <c r="J1380" s="2" t="s">
        <v>61</v>
      </c>
      <c r="K1380" s="2" t="s">
        <v>61</v>
      </c>
      <c r="L1380" s="43" t="s">
        <v>17088</v>
      </c>
      <c r="M1380" s="2" t="s">
        <v>133</v>
      </c>
      <c r="N1380" s="39">
        <v>24.342338999999999</v>
      </c>
      <c r="O1380" s="39">
        <v>54.576824999999999</v>
      </c>
      <c r="P1380" s="2" t="s">
        <v>64</v>
      </c>
      <c r="Q1380" s="2" t="s">
        <v>65</v>
      </c>
      <c r="R1380" s="43" t="s">
        <v>16802</v>
      </c>
      <c r="S1380" s="41" t="s">
        <v>4932</v>
      </c>
      <c r="T1380" s="41" t="s">
        <v>18462</v>
      </c>
      <c r="U1380" s="2" t="s">
        <v>6245</v>
      </c>
      <c r="V1380" s="2" t="s">
        <v>360</v>
      </c>
      <c r="W1380" s="41" t="s">
        <v>17588</v>
      </c>
      <c r="X1380" s="2" t="s">
        <v>68</v>
      </c>
      <c r="Y1380" s="2" t="s">
        <v>102</v>
      </c>
      <c r="Z1380" s="2" t="s">
        <v>20</v>
      </c>
      <c r="AA1380" s="2" t="s">
        <v>16241</v>
      </c>
      <c r="AB1380" s="2" t="s">
        <v>103</v>
      </c>
      <c r="AC1380" s="2" t="s">
        <v>18269</v>
      </c>
      <c r="AD1380" s="2">
        <v>2440000</v>
      </c>
      <c r="AE1380" s="2">
        <v>25</v>
      </c>
      <c r="AF1380" s="2"/>
      <c r="AG1380" s="2"/>
      <c r="AH1380" s="2" t="s">
        <v>18271</v>
      </c>
      <c r="AI1380" s="2">
        <v>3</v>
      </c>
      <c r="AJ1380" s="2">
        <v>3</v>
      </c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 t="s">
        <v>78</v>
      </c>
      <c r="CE1380" s="2" t="s">
        <v>19454</v>
      </c>
      <c r="CF1380" s="2" t="s">
        <v>15683</v>
      </c>
      <c r="CG1380" s="2" t="s">
        <v>253</v>
      </c>
      <c r="CH1380" s="2" t="s">
        <v>15706</v>
      </c>
      <c r="CI1380" s="49"/>
    </row>
    <row r="1381" spans="1:87" x14ac:dyDescent="0.2">
      <c r="A1381" s="2" t="s">
        <v>2192</v>
      </c>
      <c r="B1381" s="2" t="s">
        <v>24422</v>
      </c>
      <c r="C1381" s="2" t="s">
        <v>59</v>
      </c>
      <c r="D1381" s="2" t="s">
        <v>2192</v>
      </c>
      <c r="E1381" s="2" t="s">
        <v>2192</v>
      </c>
      <c r="F1381" s="2" t="s">
        <v>2193</v>
      </c>
      <c r="G1381" s="23" t="s">
        <v>2194</v>
      </c>
      <c r="H1381" s="2" t="s">
        <v>61</v>
      </c>
      <c r="I1381" s="2" t="s">
        <v>61</v>
      </c>
      <c r="J1381" s="2" t="s">
        <v>61</v>
      </c>
      <c r="K1381" s="2" t="s">
        <v>61</v>
      </c>
      <c r="L1381" s="43" t="s">
        <v>17088</v>
      </c>
      <c r="M1381" s="2" t="s">
        <v>133</v>
      </c>
      <c r="N1381" s="39">
        <v>24.530322000000002</v>
      </c>
      <c r="O1381" s="39">
        <v>54.685186000000002</v>
      </c>
      <c r="P1381" s="2" t="s">
        <v>64</v>
      </c>
      <c r="Q1381" s="2" t="s">
        <v>65</v>
      </c>
      <c r="R1381" s="43" t="s">
        <v>18854</v>
      </c>
      <c r="S1381" s="41" t="s">
        <v>1554</v>
      </c>
      <c r="T1381" s="41" t="s">
        <v>18460</v>
      </c>
      <c r="U1381" s="2" t="s">
        <v>16803</v>
      </c>
      <c r="V1381" s="2" t="s">
        <v>253</v>
      </c>
      <c r="W1381" s="41" t="s">
        <v>17588</v>
      </c>
      <c r="X1381" s="2" t="s">
        <v>68</v>
      </c>
      <c r="Y1381" s="2" t="s">
        <v>102</v>
      </c>
      <c r="Z1381" s="2" t="s">
        <v>20</v>
      </c>
      <c r="AA1381" s="2" t="s">
        <v>16241</v>
      </c>
      <c r="AB1381" s="2" t="s">
        <v>103</v>
      </c>
      <c r="AC1381" s="2" t="s">
        <v>18269</v>
      </c>
      <c r="AD1381" s="2">
        <v>2047000</v>
      </c>
      <c r="AE1381" s="2">
        <v>29</v>
      </c>
      <c r="AF1381" s="2"/>
      <c r="AG1381" s="2"/>
      <c r="AH1381" s="2" t="s">
        <v>18271</v>
      </c>
      <c r="AI1381" s="2">
        <v>3</v>
      </c>
      <c r="AJ1381" s="2">
        <v>3</v>
      </c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 t="s">
        <v>78</v>
      </c>
      <c r="CE1381" s="2" t="s">
        <v>2195</v>
      </c>
      <c r="CF1381" s="2" t="s">
        <v>15683</v>
      </c>
      <c r="CG1381" s="2" t="e">
        <v>#N/A</v>
      </c>
      <c r="CH1381" s="2" t="s">
        <v>15705</v>
      </c>
      <c r="CI1381" s="49"/>
    </row>
    <row r="1382" spans="1:87" x14ac:dyDescent="0.2">
      <c r="A1382" s="2" t="s">
        <v>4852</v>
      </c>
      <c r="B1382" s="2" t="s">
        <v>24423</v>
      </c>
      <c r="C1382" s="2" t="s">
        <v>59</v>
      </c>
      <c r="D1382" s="2"/>
      <c r="E1382" s="2" t="s">
        <v>4852</v>
      </c>
      <c r="F1382" s="2" t="s">
        <v>4853</v>
      </c>
      <c r="G1382" s="23" t="s">
        <v>4854</v>
      </c>
      <c r="H1382" s="2"/>
      <c r="I1382" s="2" t="s">
        <v>61</v>
      </c>
      <c r="J1382" s="2" t="s">
        <v>61</v>
      </c>
      <c r="K1382" s="2" t="s">
        <v>61</v>
      </c>
      <c r="L1382" s="46">
        <v>44553</v>
      </c>
      <c r="M1382" s="2" t="s">
        <v>133</v>
      </c>
      <c r="N1382" s="2">
        <v>24.463795999999999</v>
      </c>
      <c r="O1382" s="2">
        <v>54.595460000000003</v>
      </c>
      <c r="P1382" s="2" t="s">
        <v>64</v>
      </c>
      <c r="Q1382" s="2" t="s">
        <v>65</v>
      </c>
      <c r="R1382" s="43" t="s">
        <v>18854</v>
      </c>
      <c r="S1382" s="41" t="s">
        <v>272</v>
      </c>
      <c r="T1382" s="41" t="s">
        <v>18461</v>
      </c>
      <c r="U1382" s="2" t="s">
        <v>16801</v>
      </c>
      <c r="V1382" s="2" t="s">
        <v>272</v>
      </c>
      <c r="W1382" s="41" t="s">
        <v>17589</v>
      </c>
      <c r="X1382" s="2" t="s">
        <v>68</v>
      </c>
      <c r="Y1382" s="2" t="s">
        <v>76</v>
      </c>
      <c r="Z1382" s="2"/>
      <c r="AA1382" s="2" t="s">
        <v>16241</v>
      </c>
      <c r="AB1382" s="2" t="s">
        <v>77</v>
      </c>
      <c r="AC1382" s="2" t="s">
        <v>18715</v>
      </c>
      <c r="AD1382" s="2">
        <v>2004600</v>
      </c>
      <c r="AE1382" s="2">
        <v>44</v>
      </c>
      <c r="AF1382" s="2"/>
      <c r="AG1382" s="2"/>
      <c r="AH1382" s="2" t="s">
        <v>18716</v>
      </c>
      <c r="AI1382" s="2">
        <v>4</v>
      </c>
      <c r="AJ1382" s="2">
        <v>3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 t="s">
        <v>78</v>
      </c>
      <c r="CE1382" s="2" t="s">
        <v>4855</v>
      </c>
      <c r="CF1382" s="2" t="s">
        <v>15684</v>
      </c>
      <c r="CG1382" s="2" t="s">
        <v>272</v>
      </c>
      <c r="CH1382" s="2" t="s">
        <v>272</v>
      </c>
      <c r="CI1382" s="49"/>
    </row>
    <row r="1383" spans="1:87" x14ac:dyDescent="0.2">
      <c r="A1383" s="2" t="s">
        <v>2208</v>
      </c>
      <c r="B1383" s="2" t="s">
        <v>24424</v>
      </c>
      <c r="C1383" s="2" t="s">
        <v>59</v>
      </c>
      <c r="D1383" s="2"/>
      <c r="E1383" s="2" t="s">
        <v>2208</v>
      </c>
      <c r="F1383" s="2" t="s">
        <v>2209</v>
      </c>
      <c r="G1383" s="23" t="s">
        <v>2210</v>
      </c>
      <c r="H1383" s="2"/>
      <c r="I1383" s="2" t="s">
        <v>61</v>
      </c>
      <c r="J1383" s="2" t="s">
        <v>61</v>
      </c>
      <c r="K1383" s="2" t="s">
        <v>61</v>
      </c>
      <c r="L1383" s="46">
        <v>43743</v>
      </c>
      <c r="M1383" s="2" t="s">
        <v>133</v>
      </c>
      <c r="N1383" s="2">
        <v>24.483250999999999</v>
      </c>
      <c r="O1383" s="2">
        <v>54.601160999999998</v>
      </c>
      <c r="P1383" s="2" t="s">
        <v>64</v>
      </c>
      <c r="Q1383" s="2" t="s">
        <v>65</v>
      </c>
      <c r="R1383" s="43" t="s">
        <v>18854</v>
      </c>
      <c r="S1383" s="41" t="s">
        <v>272</v>
      </c>
      <c r="T1383" s="41" t="s">
        <v>18461</v>
      </c>
      <c r="U1383" s="2" t="s">
        <v>16801</v>
      </c>
      <c r="V1383" s="2" t="s">
        <v>272</v>
      </c>
      <c r="W1383" s="41" t="s">
        <v>17589</v>
      </c>
      <c r="X1383" s="2" t="s">
        <v>68</v>
      </c>
      <c r="Y1383" s="2" t="s">
        <v>102</v>
      </c>
      <c r="Z1383" s="2"/>
      <c r="AA1383" s="2" t="s">
        <v>16241</v>
      </c>
      <c r="AB1383" s="2" t="s">
        <v>103</v>
      </c>
      <c r="AC1383" s="2" t="s">
        <v>18715</v>
      </c>
      <c r="AD1383" s="2">
        <v>2004600</v>
      </c>
      <c r="AE1383" s="2">
        <v>32</v>
      </c>
      <c r="AF1383" s="2"/>
      <c r="AG1383" s="2"/>
      <c r="AH1383" s="2" t="s">
        <v>18716</v>
      </c>
      <c r="AI1383" s="2">
        <v>4</v>
      </c>
      <c r="AJ1383" s="2">
        <v>3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 t="s">
        <v>71</v>
      </c>
      <c r="CE1383" s="2">
        <v>0</v>
      </c>
      <c r="CF1383" s="2" t="s">
        <v>15688</v>
      </c>
      <c r="CG1383" s="2" t="e">
        <v>#N/A</v>
      </c>
      <c r="CH1383" s="2" t="s">
        <v>272</v>
      </c>
      <c r="CI1383" s="49"/>
    </row>
    <row r="1384" spans="1:87" x14ac:dyDescent="0.2">
      <c r="A1384" s="2" t="s">
        <v>2211</v>
      </c>
      <c r="B1384" s="2" t="s">
        <v>24425</v>
      </c>
      <c r="C1384" s="2" t="s">
        <v>59</v>
      </c>
      <c r="D1384" s="2" t="s">
        <v>2211</v>
      </c>
      <c r="E1384" s="2" t="s">
        <v>2211</v>
      </c>
      <c r="F1384" s="2" t="s">
        <v>2212</v>
      </c>
      <c r="G1384" s="23"/>
      <c r="H1384" s="2" t="s">
        <v>61</v>
      </c>
      <c r="I1384" s="2" t="s">
        <v>61</v>
      </c>
      <c r="J1384" s="2" t="s">
        <v>61</v>
      </c>
      <c r="K1384" s="2"/>
      <c r="L1384" s="46">
        <v>41627</v>
      </c>
      <c r="M1384" s="2" t="s">
        <v>133</v>
      </c>
      <c r="N1384" s="39">
        <v>24.488233999999999</v>
      </c>
      <c r="O1384" s="39">
        <v>54.596875500000003</v>
      </c>
      <c r="P1384" s="2" t="s">
        <v>64</v>
      </c>
      <c r="Q1384" s="2" t="s">
        <v>65</v>
      </c>
      <c r="R1384" s="43" t="s">
        <v>16802</v>
      </c>
      <c r="S1384" s="41" t="s">
        <v>4932</v>
      </c>
      <c r="T1384" s="41" t="s">
        <v>18462</v>
      </c>
      <c r="U1384" s="2" t="s">
        <v>6245</v>
      </c>
      <c r="V1384" s="2" t="s">
        <v>360</v>
      </c>
      <c r="W1384" s="41" t="s">
        <v>67</v>
      </c>
      <c r="X1384" s="2" t="s">
        <v>68</v>
      </c>
      <c r="Y1384" s="2" t="s">
        <v>76</v>
      </c>
      <c r="Z1384" s="2"/>
      <c r="AA1384" s="2" t="s">
        <v>16241</v>
      </c>
      <c r="AB1384" s="2" t="s">
        <v>77</v>
      </c>
      <c r="AC1384" s="2"/>
      <c r="AD1384" s="2">
        <v>2004600</v>
      </c>
      <c r="AE1384" s="2">
        <v>30</v>
      </c>
      <c r="AF1384" s="2"/>
      <c r="AG1384" s="2"/>
      <c r="AH1384" s="2"/>
      <c r="AI1384" s="2">
        <v>3</v>
      </c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 t="s">
        <v>78</v>
      </c>
      <c r="CE1384" s="2" t="s">
        <v>2213</v>
      </c>
      <c r="CF1384" s="2" t="s">
        <v>15683</v>
      </c>
      <c r="CG1384" s="2" t="s">
        <v>17389</v>
      </c>
      <c r="CH1384" s="2" t="s">
        <v>15706</v>
      </c>
      <c r="CI1384" s="49"/>
    </row>
    <row r="1385" spans="1:87" x14ac:dyDescent="0.2">
      <c r="A1385" s="2" t="s">
        <v>2214</v>
      </c>
      <c r="B1385" s="2" t="s">
        <v>24426</v>
      </c>
      <c r="C1385" s="2" t="s">
        <v>59</v>
      </c>
      <c r="D1385" s="2" t="s">
        <v>2214</v>
      </c>
      <c r="E1385" s="2" t="s">
        <v>2214</v>
      </c>
      <c r="F1385" s="2" t="s">
        <v>2215</v>
      </c>
      <c r="G1385" s="23"/>
      <c r="H1385" s="2" t="s">
        <v>61</v>
      </c>
      <c r="I1385" s="2" t="s">
        <v>61</v>
      </c>
      <c r="J1385" s="2" t="s">
        <v>61</v>
      </c>
      <c r="K1385" s="2"/>
      <c r="L1385" s="46">
        <v>41627</v>
      </c>
      <c r="M1385" s="2" t="s">
        <v>133</v>
      </c>
      <c r="N1385" s="2">
        <v>24.485226000000001</v>
      </c>
      <c r="O1385" s="2">
        <v>54.623260000000002</v>
      </c>
      <c r="P1385" s="2" t="s">
        <v>64</v>
      </c>
      <c r="Q1385" s="2" t="s">
        <v>65</v>
      </c>
      <c r="R1385" s="43" t="s">
        <v>16802</v>
      </c>
      <c r="S1385" s="41" t="s">
        <v>4932</v>
      </c>
      <c r="T1385" s="41" t="s">
        <v>18462</v>
      </c>
      <c r="U1385" s="2" t="s">
        <v>6245</v>
      </c>
      <c r="V1385" s="2" t="s">
        <v>360</v>
      </c>
      <c r="W1385" s="41" t="s">
        <v>67</v>
      </c>
      <c r="X1385" s="2" t="s">
        <v>68</v>
      </c>
      <c r="Y1385" s="2" t="s">
        <v>102</v>
      </c>
      <c r="Z1385" s="2"/>
      <c r="AA1385" s="2" t="s">
        <v>16241</v>
      </c>
      <c r="AB1385" s="2" t="s">
        <v>103</v>
      </c>
      <c r="AC1385" s="2"/>
      <c r="AD1385" s="2">
        <v>2004600</v>
      </c>
      <c r="AE1385" s="2">
        <v>30</v>
      </c>
      <c r="AF1385" s="2"/>
      <c r="AG1385" s="2"/>
      <c r="AH1385" s="2"/>
      <c r="AI1385" s="2">
        <v>3</v>
      </c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 t="s">
        <v>78</v>
      </c>
      <c r="CE1385" s="2" t="s">
        <v>2216</v>
      </c>
      <c r="CF1385" s="2" t="s">
        <v>15683</v>
      </c>
      <c r="CG1385" s="2" t="s">
        <v>17389</v>
      </c>
      <c r="CH1385" s="2" t="s">
        <v>15706</v>
      </c>
      <c r="CI1385" s="49"/>
    </row>
    <row r="1386" spans="1:87" x14ac:dyDescent="0.2">
      <c r="A1386" s="2" t="s">
        <v>2196</v>
      </c>
      <c r="B1386" s="2" t="s">
        <v>24427</v>
      </c>
      <c r="C1386" s="2" t="s">
        <v>59</v>
      </c>
      <c r="D1386" s="2" t="s">
        <v>2196</v>
      </c>
      <c r="E1386" s="2" t="s">
        <v>2196</v>
      </c>
      <c r="F1386" s="2" t="s">
        <v>2197</v>
      </c>
      <c r="G1386" s="23" t="s">
        <v>2198</v>
      </c>
      <c r="H1386" s="2" t="s">
        <v>61</v>
      </c>
      <c r="I1386" s="2" t="s">
        <v>61</v>
      </c>
      <c r="J1386" s="2" t="s">
        <v>61</v>
      </c>
      <c r="K1386" s="2" t="s">
        <v>61</v>
      </c>
      <c r="L1386" s="46">
        <v>41639</v>
      </c>
      <c r="M1386" s="2" t="s">
        <v>133</v>
      </c>
      <c r="N1386" s="2">
        <v>24.550084999999999</v>
      </c>
      <c r="O1386" s="2">
        <v>54.680213999999999</v>
      </c>
      <c r="P1386" s="2" t="s">
        <v>64</v>
      </c>
      <c r="Q1386" s="2" t="s">
        <v>65</v>
      </c>
      <c r="R1386" s="43" t="s">
        <v>18854</v>
      </c>
      <c r="S1386" s="41" t="s">
        <v>1554</v>
      </c>
      <c r="T1386" s="41" t="s">
        <v>18460</v>
      </c>
      <c r="U1386" s="2" t="s">
        <v>16801</v>
      </c>
      <c r="V1386" s="2" t="s">
        <v>253</v>
      </c>
      <c r="W1386" s="41" t="s">
        <v>17588</v>
      </c>
      <c r="X1386" s="2" t="s">
        <v>68</v>
      </c>
      <c r="Y1386" s="2" t="s">
        <v>76</v>
      </c>
      <c r="Z1386" s="2"/>
      <c r="AA1386" s="2" t="s">
        <v>16241</v>
      </c>
      <c r="AB1386" s="2" t="s">
        <v>77</v>
      </c>
      <c r="AC1386" s="2" t="s">
        <v>18269</v>
      </c>
      <c r="AD1386" s="2">
        <v>2047000</v>
      </c>
      <c r="AE1386" s="2">
        <v>28.5</v>
      </c>
      <c r="AF1386" s="2"/>
      <c r="AG1386" s="2"/>
      <c r="AH1386" s="2" t="s">
        <v>18271</v>
      </c>
      <c r="AI1386" s="2">
        <v>6</v>
      </c>
      <c r="AJ1386" s="2">
        <v>3</v>
      </c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 t="s">
        <v>78</v>
      </c>
      <c r="CE1386" s="2" t="s">
        <v>2199</v>
      </c>
      <c r="CF1386" s="2" t="s">
        <v>15683</v>
      </c>
      <c r="CG1386" s="2" t="e">
        <v>#N/A</v>
      </c>
      <c r="CH1386" s="2" t="s">
        <v>15705</v>
      </c>
      <c r="CI1386" s="49"/>
    </row>
    <row r="1387" spans="1:87" x14ac:dyDescent="0.2">
      <c r="A1387" s="2" t="s">
        <v>3564</v>
      </c>
      <c r="B1387" s="2" t="s">
        <v>24428</v>
      </c>
      <c r="C1387" s="2" t="s">
        <v>59</v>
      </c>
      <c r="D1387" s="2"/>
      <c r="E1387" s="2" t="s">
        <v>3564</v>
      </c>
      <c r="F1387" s="2" t="s">
        <v>3565</v>
      </c>
      <c r="G1387" s="23" t="s">
        <v>3566</v>
      </c>
      <c r="H1387" s="2"/>
      <c r="I1387" s="2" t="s">
        <v>61</v>
      </c>
      <c r="J1387" s="2" t="s">
        <v>61</v>
      </c>
      <c r="K1387" s="2" t="s">
        <v>61</v>
      </c>
      <c r="L1387" s="46">
        <v>44074</v>
      </c>
      <c r="M1387" s="2" t="s">
        <v>133</v>
      </c>
      <c r="N1387" s="2">
        <v>24.503620000000002</v>
      </c>
      <c r="O1387" s="2">
        <v>54.392319999999998</v>
      </c>
      <c r="P1387" s="2" t="s">
        <v>64</v>
      </c>
      <c r="Q1387" s="2" t="s">
        <v>65</v>
      </c>
      <c r="R1387" s="43" t="s">
        <v>16802</v>
      </c>
      <c r="S1387" s="41" t="s">
        <v>4932</v>
      </c>
      <c r="T1387" s="41" t="s">
        <v>18462</v>
      </c>
      <c r="U1387" s="2" t="s">
        <v>6245</v>
      </c>
      <c r="V1387" s="2" t="s">
        <v>360</v>
      </c>
      <c r="W1387" s="41" t="s">
        <v>17589</v>
      </c>
      <c r="X1387" s="2" t="s">
        <v>68</v>
      </c>
      <c r="Y1387" s="2" t="s">
        <v>102</v>
      </c>
      <c r="Z1387" s="2"/>
      <c r="AA1387" s="2" t="s">
        <v>16241</v>
      </c>
      <c r="AB1387" s="2" t="s">
        <v>103</v>
      </c>
      <c r="AC1387" s="2" t="s">
        <v>18268</v>
      </c>
      <c r="AD1387" s="2">
        <v>2047400</v>
      </c>
      <c r="AE1387" s="2">
        <v>27</v>
      </c>
      <c r="AF1387" s="2"/>
      <c r="AG1387" s="2"/>
      <c r="AH1387" s="2" t="s">
        <v>18270</v>
      </c>
      <c r="AI1387" s="2">
        <v>3</v>
      </c>
      <c r="AJ1387" s="2">
        <v>3</v>
      </c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 t="s">
        <v>71</v>
      </c>
      <c r="CE1387" s="2">
        <v>0</v>
      </c>
      <c r="CF1387" s="2" t="s">
        <v>15685</v>
      </c>
      <c r="CG1387" s="2" t="s">
        <v>253</v>
      </c>
      <c r="CH1387" s="2" t="s">
        <v>15706</v>
      </c>
      <c r="CI1387" s="49"/>
    </row>
    <row r="1388" spans="1:87" x14ac:dyDescent="0.2">
      <c r="A1388" s="2" t="s">
        <v>2217</v>
      </c>
      <c r="B1388" s="2" t="s">
        <v>24429</v>
      </c>
      <c r="C1388" s="2" t="s">
        <v>59</v>
      </c>
      <c r="D1388" s="2" t="s">
        <v>2217</v>
      </c>
      <c r="E1388" s="2" t="s">
        <v>2217</v>
      </c>
      <c r="F1388" s="2" t="s">
        <v>2218</v>
      </c>
      <c r="G1388" s="23" t="s">
        <v>2219</v>
      </c>
      <c r="H1388" s="2" t="s">
        <v>83</v>
      </c>
      <c r="I1388" s="2" t="s">
        <v>61</v>
      </c>
      <c r="J1388" s="2" t="s">
        <v>61</v>
      </c>
      <c r="K1388" s="2" t="s">
        <v>61</v>
      </c>
      <c r="L1388" s="46">
        <v>41636</v>
      </c>
      <c r="M1388" s="2" t="s">
        <v>133</v>
      </c>
      <c r="N1388" s="2">
        <v>24.457919</v>
      </c>
      <c r="O1388" s="2">
        <v>54.613602</v>
      </c>
      <c r="P1388" s="2" t="s">
        <v>64</v>
      </c>
      <c r="Q1388" s="2" t="s">
        <v>65</v>
      </c>
      <c r="R1388" s="43" t="s">
        <v>18854</v>
      </c>
      <c r="S1388" s="41" t="s">
        <v>272</v>
      </c>
      <c r="T1388" s="41" t="s">
        <v>18461</v>
      </c>
      <c r="U1388" s="2" t="s">
        <v>16801</v>
      </c>
      <c r="V1388" s="2" t="s">
        <v>272</v>
      </c>
      <c r="W1388" s="41" t="s">
        <v>17588</v>
      </c>
      <c r="X1388" s="2" t="s">
        <v>68</v>
      </c>
      <c r="Y1388" s="2" t="s">
        <v>86</v>
      </c>
      <c r="Z1388" s="2"/>
      <c r="AA1388" s="2" t="s">
        <v>16241</v>
      </c>
      <c r="AB1388" s="2" t="s">
        <v>87</v>
      </c>
      <c r="AC1388" s="2" t="s">
        <v>18268</v>
      </c>
      <c r="AD1388" s="2">
        <v>2042400</v>
      </c>
      <c r="AE1388" s="2">
        <v>22</v>
      </c>
      <c r="AF1388" s="2"/>
      <c r="AG1388" s="2"/>
      <c r="AH1388" s="2" t="s">
        <v>18270</v>
      </c>
      <c r="AI1388" s="2">
        <v>3</v>
      </c>
      <c r="AJ1388" s="2">
        <v>3</v>
      </c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 t="s">
        <v>78</v>
      </c>
      <c r="CE1388" s="2" t="s">
        <v>19455</v>
      </c>
      <c r="CF1388" s="2" t="s">
        <v>15684</v>
      </c>
      <c r="CG1388" s="2" t="e">
        <v>#N/A</v>
      </c>
      <c r="CH1388" s="2" t="s">
        <v>272</v>
      </c>
      <c r="CI1388" s="49"/>
    </row>
    <row r="1389" spans="1:87" x14ac:dyDescent="0.2">
      <c r="A1389" s="2" t="s">
        <v>2200</v>
      </c>
      <c r="B1389" s="2" t="s">
        <v>24430</v>
      </c>
      <c r="C1389" s="2" t="s">
        <v>59</v>
      </c>
      <c r="D1389" s="2" t="s">
        <v>2200</v>
      </c>
      <c r="E1389" s="2" t="s">
        <v>2200</v>
      </c>
      <c r="F1389" s="2" t="s">
        <v>2201</v>
      </c>
      <c r="G1389" s="23" t="s">
        <v>2202</v>
      </c>
      <c r="H1389" s="2" t="s">
        <v>61</v>
      </c>
      <c r="I1389" s="2" t="s">
        <v>61</v>
      </c>
      <c r="J1389" s="2" t="s">
        <v>61</v>
      </c>
      <c r="K1389" s="2" t="s">
        <v>61</v>
      </c>
      <c r="L1389" s="46">
        <v>40537</v>
      </c>
      <c r="M1389" s="2" t="s">
        <v>133</v>
      </c>
      <c r="N1389" s="2">
        <v>24.388870000000001</v>
      </c>
      <c r="O1389" s="2">
        <v>54.682110000000002</v>
      </c>
      <c r="P1389" s="2" t="s">
        <v>64</v>
      </c>
      <c r="Q1389" s="2" t="s">
        <v>65</v>
      </c>
      <c r="R1389" s="43" t="s">
        <v>18854</v>
      </c>
      <c r="S1389" s="41" t="s">
        <v>1554</v>
      </c>
      <c r="T1389" s="41" t="s">
        <v>18460</v>
      </c>
      <c r="U1389" s="2" t="s">
        <v>16803</v>
      </c>
      <c r="V1389" s="2" t="s">
        <v>253</v>
      </c>
      <c r="W1389" s="41" t="s">
        <v>17588</v>
      </c>
      <c r="X1389" s="2" t="s">
        <v>68</v>
      </c>
      <c r="Y1389" s="2" t="s">
        <v>76</v>
      </c>
      <c r="Z1389" s="2"/>
      <c r="AA1389" s="2" t="s">
        <v>16241</v>
      </c>
      <c r="AB1389" s="2" t="s">
        <v>77</v>
      </c>
      <c r="AC1389" s="2" t="s">
        <v>18268</v>
      </c>
      <c r="AD1389" s="2">
        <v>2046500</v>
      </c>
      <c r="AE1389" s="2">
        <v>28.5</v>
      </c>
      <c r="AF1389" s="2"/>
      <c r="AG1389" s="2"/>
      <c r="AH1389" s="2" t="s">
        <v>18270</v>
      </c>
      <c r="AI1389" s="2">
        <v>6</v>
      </c>
      <c r="AJ1389" s="2">
        <v>3</v>
      </c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 t="s">
        <v>78</v>
      </c>
      <c r="CE1389" s="2" t="s">
        <v>19456</v>
      </c>
      <c r="CF1389" s="2" t="s">
        <v>15683</v>
      </c>
      <c r="CG1389" s="2" t="e">
        <v>#N/A</v>
      </c>
      <c r="CH1389" s="2" t="s">
        <v>15705</v>
      </c>
      <c r="CI1389" s="49"/>
    </row>
    <row r="1390" spans="1:87" x14ac:dyDescent="0.2">
      <c r="A1390" s="2" t="s">
        <v>2205</v>
      </c>
      <c r="B1390" s="2" t="s">
        <v>24431</v>
      </c>
      <c r="C1390" s="2" t="s">
        <v>59</v>
      </c>
      <c r="D1390" s="2" t="s">
        <v>2205</v>
      </c>
      <c r="E1390" s="2" t="s">
        <v>2205</v>
      </c>
      <c r="F1390" s="2" t="s">
        <v>2206</v>
      </c>
      <c r="G1390" s="23" t="s">
        <v>2207</v>
      </c>
      <c r="H1390" s="2" t="s">
        <v>61</v>
      </c>
      <c r="I1390" s="2" t="s">
        <v>61</v>
      </c>
      <c r="J1390" s="2" t="s">
        <v>61</v>
      </c>
      <c r="K1390" s="2" t="s">
        <v>61</v>
      </c>
      <c r="L1390" s="46">
        <v>41179</v>
      </c>
      <c r="M1390" s="2" t="s">
        <v>133</v>
      </c>
      <c r="N1390" s="39">
        <v>24.343423999999999</v>
      </c>
      <c r="O1390" s="39">
        <v>54.5939257</v>
      </c>
      <c r="P1390" s="2" t="s">
        <v>64</v>
      </c>
      <c r="Q1390" s="2" t="s">
        <v>65</v>
      </c>
      <c r="R1390" s="43" t="s">
        <v>18854</v>
      </c>
      <c r="S1390" s="41" t="s">
        <v>1554</v>
      </c>
      <c r="T1390" s="41" t="s">
        <v>18460</v>
      </c>
      <c r="U1390" s="2" t="s">
        <v>16803</v>
      </c>
      <c r="V1390" s="2" t="s">
        <v>528</v>
      </c>
      <c r="W1390" s="41" t="s">
        <v>17588</v>
      </c>
      <c r="X1390" s="2" t="s">
        <v>68</v>
      </c>
      <c r="Y1390" s="2" t="s">
        <v>76</v>
      </c>
      <c r="Z1390" s="2"/>
      <c r="AA1390" s="2" t="s">
        <v>16241</v>
      </c>
      <c r="AB1390" s="2" t="s">
        <v>77</v>
      </c>
      <c r="AC1390" s="2" t="s">
        <v>18268</v>
      </c>
      <c r="AD1390" s="2">
        <v>2004500</v>
      </c>
      <c r="AE1390" s="2">
        <v>44</v>
      </c>
      <c r="AF1390" s="2"/>
      <c r="AG1390" s="2"/>
      <c r="AH1390" s="2" t="s">
        <v>18270</v>
      </c>
      <c r="AI1390" s="2">
        <v>9</v>
      </c>
      <c r="AJ1390" s="2">
        <v>3</v>
      </c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 t="s">
        <v>71</v>
      </c>
      <c r="CE1390" s="2">
        <v>0</v>
      </c>
      <c r="CF1390" s="2" t="s">
        <v>15693</v>
      </c>
      <c r="CG1390" s="2" t="e">
        <v>#N/A</v>
      </c>
      <c r="CH1390" s="2" t="s">
        <v>15705</v>
      </c>
      <c r="CI1390" s="49"/>
    </row>
    <row r="1391" spans="1:87" x14ac:dyDescent="0.2">
      <c r="A1391" s="2" t="s">
        <v>2226</v>
      </c>
      <c r="B1391" s="2" t="s">
        <v>24432</v>
      </c>
      <c r="C1391" s="2" t="s">
        <v>59</v>
      </c>
      <c r="D1391" s="2" t="s">
        <v>2226</v>
      </c>
      <c r="E1391" s="2" t="s">
        <v>2226</v>
      </c>
      <c r="F1391" s="2" t="s">
        <v>2227</v>
      </c>
      <c r="G1391" s="23"/>
      <c r="H1391" s="2" t="s">
        <v>61</v>
      </c>
      <c r="I1391" s="2" t="s">
        <v>61</v>
      </c>
      <c r="J1391" s="2" t="s">
        <v>61</v>
      </c>
      <c r="K1391" s="2"/>
      <c r="L1391" s="43" t="s">
        <v>17088</v>
      </c>
      <c r="M1391" s="2" t="s">
        <v>133</v>
      </c>
      <c r="N1391" s="39">
        <v>24.823271699999999</v>
      </c>
      <c r="O1391" s="39">
        <v>54.800817199999997</v>
      </c>
      <c r="P1391" s="2" t="s">
        <v>64</v>
      </c>
      <c r="Q1391" s="2" t="s">
        <v>65</v>
      </c>
      <c r="R1391" s="43" t="s">
        <v>16802</v>
      </c>
      <c r="S1391" s="41" t="s">
        <v>4932</v>
      </c>
      <c r="T1391" s="41" t="s">
        <v>18462</v>
      </c>
      <c r="U1391" s="2" t="s">
        <v>6245</v>
      </c>
      <c r="V1391" s="2" t="s">
        <v>360</v>
      </c>
      <c r="W1391" s="41" t="s">
        <v>67</v>
      </c>
      <c r="X1391" s="2" t="s">
        <v>153</v>
      </c>
      <c r="Y1391" s="2" t="s">
        <v>86</v>
      </c>
      <c r="Z1391" s="2"/>
      <c r="AA1391" s="2" t="s">
        <v>16241</v>
      </c>
      <c r="AB1391" s="2" t="s">
        <v>3924</v>
      </c>
      <c r="AC1391" s="2"/>
      <c r="AD1391" s="2">
        <v>2106100</v>
      </c>
      <c r="AE1391" s="2">
        <v>35</v>
      </c>
      <c r="AF1391" s="2"/>
      <c r="AG1391" s="2"/>
      <c r="AH1391" s="2"/>
      <c r="AI1391" s="2">
        <v>6</v>
      </c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 t="s">
        <v>71</v>
      </c>
      <c r="CE1391" s="2">
        <v>0</v>
      </c>
      <c r="CF1391" s="2" t="s">
        <v>15680</v>
      </c>
      <c r="CG1391" s="2" t="s">
        <v>253</v>
      </c>
      <c r="CH1391" s="2" t="s">
        <v>15706</v>
      </c>
      <c r="CI1391" s="49"/>
    </row>
    <row r="1392" spans="1:87" x14ac:dyDescent="0.2">
      <c r="A1392" s="2" t="s">
        <v>2537</v>
      </c>
      <c r="B1392" s="2" t="s">
        <v>24433</v>
      </c>
      <c r="C1392" s="2" t="s">
        <v>59</v>
      </c>
      <c r="D1392" s="2"/>
      <c r="E1392" s="2" t="s">
        <v>2537</v>
      </c>
      <c r="F1392" s="2" t="s">
        <v>2538</v>
      </c>
      <c r="G1392" s="23" t="s">
        <v>16935</v>
      </c>
      <c r="H1392" s="2"/>
      <c r="I1392" s="2" t="s">
        <v>61</v>
      </c>
      <c r="J1392" s="2" t="s">
        <v>61</v>
      </c>
      <c r="K1392" s="2" t="s">
        <v>61</v>
      </c>
      <c r="L1392" s="46">
        <v>43608</v>
      </c>
      <c r="M1392" s="2" t="s">
        <v>133</v>
      </c>
      <c r="N1392" s="2">
        <v>24.331109000000001</v>
      </c>
      <c r="O1392" s="2">
        <v>54.600090000000002</v>
      </c>
      <c r="P1392" s="2" t="s">
        <v>64</v>
      </c>
      <c r="Q1392" s="2" t="s">
        <v>65</v>
      </c>
      <c r="R1392" s="43" t="s">
        <v>16802</v>
      </c>
      <c r="S1392" s="41" t="s">
        <v>16804</v>
      </c>
      <c r="T1392" s="41" t="s">
        <v>18463</v>
      </c>
      <c r="U1392" s="2" t="s">
        <v>16804</v>
      </c>
      <c r="V1392" s="2" t="s">
        <v>4763</v>
      </c>
      <c r="W1392" s="41" t="s">
        <v>17589</v>
      </c>
      <c r="X1392" s="2" t="s">
        <v>2539</v>
      </c>
      <c r="Y1392" s="2" t="s">
        <v>76</v>
      </c>
      <c r="Z1392" s="2"/>
      <c r="AA1392" s="2" t="s">
        <v>16241</v>
      </c>
      <c r="AB1392" s="2" t="s">
        <v>77</v>
      </c>
      <c r="AC1392" s="2" t="s">
        <v>18268</v>
      </c>
      <c r="AD1392" s="2">
        <v>2004500</v>
      </c>
      <c r="AE1392" s="2">
        <v>35</v>
      </c>
      <c r="AF1392" s="2"/>
      <c r="AG1392" s="2"/>
      <c r="AH1392" s="2" t="s">
        <v>18270</v>
      </c>
      <c r="AI1392" s="2">
        <v>3</v>
      </c>
      <c r="AJ1392" s="2">
        <v>3</v>
      </c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 t="s">
        <v>71</v>
      </c>
      <c r="CE1392" s="2">
        <v>0</v>
      </c>
      <c r="CF1392" s="2" t="s">
        <v>15680</v>
      </c>
      <c r="CG1392" s="2" t="s">
        <v>253</v>
      </c>
      <c r="CH1392" s="2" t="s">
        <v>15706</v>
      </c>
      <c r="CI1392" s="49"/>
    </row>
    <row r="1393" spans="1:87" x14ac:dyDescent="0.2">
      <c r="A1393" s="2" t="s">
        <v>2228</v>
      </c>
      <c r="B1393" s="2" t="s">
        <v>24434</v>
      </c>
      <c r="C1393" s="2" t="s">
        <v>59</v>
      </c>
      <c r="D1393" s="2" t="s">
        <v>2228</v>
      </c>
      <c r="E1393" s="2" t="s">
        <v>2228</v>
      </c>
      <c r="F1393" s="2" t="s">
        <v>2229</v>
      </c>
      <c r="G1393" s="23"/>
      <c r="H1393" s="2" t="s">
        <v>61</v>
      </c>
      <c r="I1393" s="2" t="s">
        <v>61</v>
      </c>
      <c r="J1393" s="2" t="s">
        <v>61</v>
      </c>
      <c r="K1393" s="2"/>
      <c r="L1393" s="46">
        <v>41121</v>
      </c>
      <c r="M1393" s="2" t="s">
        <v>133</v>
      </c>
      <c r="N1393" s="39">
        <v>24.453482000000001</v>
      </c>
      <c r="O1393" s="39">
        <v>54.670797</v>
      </c>
      <c r="P1393" s="2" t="s">
        <v>64</v>
      </c>
      <c r="Q1393" s="2" t="s">
        <v>65</v>
      </c>
      <c r="R1393" s="43" t="s">
        <v>16802</v>
      </c>
      <c r="S1393" s="41" t="s">
        <v>4932</v>
      </c>
      <c r="T1393" s="41" t="s">
        <v>18462</v>
      </c>
      <c r="U1393" s="2" t="s">
        <v>6245</v>
      </c>
      <c r="V1393" s="2" t="s">
        <v>360</v>
      </c>
      <c r="W1393" s="41" t="s">
        <v>67</v>
      </c>
      <c r="X1393" s="2" t="s">
        <v>68</v>
      </c>
      <c r="Y1393" s="2" t="s">
        <v>76</v>
      </c>
      <c r="Z1393" s="2"/>
      <c r="AA1393" s="2" t="s">
        <v>16241</v>
      </c>
      <c r="AB1393" s="2" t="s">
        <v>77</v>
      </c>
      <c r="AC1393" s="2"/>
      <c r="AD1393" s="2">
        <v>2042500</v>
      </c>
      <c r="AE1393" s="2">
        <v>15</v>
      </c>
      <c r="AF1393" s="2"/>
      <c r="AG1393" s="2"/>
      <c r="AH1393" s="2"/>
      <c r="AI1393" s="2">
        <v>3</v>
      </c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 t="s">
        <v>71</v>
      </c>
      <c r="CE1393" s="2">
        <v>0</v>
      </c>
      <c r="CF1393" s="2" t="s">
        <v>15681</v>
      </c>
      <c r="CG1393" s="2" t="s">
        <v>253</v>
      </c>
      <c r="CH1393" s="2" t="s">
        <v>15706</v>
      </c>
      <c r="CI1393" s="49"/>
    </row>
    <row r="1394" spans="1:87" x14ac:dyDescent="0.2">
      <c r="A1394" s="2" t="s">
        <v>5069</v>
      </c>
      <c r="B1394" s="2" t="s">
        <v>24435</v>
      </c>
      <c r="C1394" s="2" t="s">
        <v>59</v>
      </c>
      <c r="D1394" s="2"/>
      <c r="E1394" s="2" t="s">
        <v>5069</v>
      </c>
      <c r="F1394" s="2" t="s">
        <v>5070</v>
      </c>
      <c r="G1394" s="23" t="s">
        <v>16060</v>
      </c>
      <c r="H1394" s="2"/>
      <c r="I1394" s="2" t="s">
        <v>61</v>
      </c>
      <c r="J1394" s="2" t="s">
        <v>61</v>
      </c>
      <c r="K1394" s="2" t="s">
        <v>61</v>
      </c>
      <c r="L1394" s="46">
        <v>44782</v>
      </c>
      <c r="M1394" s="2" t="s">
        <v>133</v>
      </c>
      <c r="N1394" s="2">
        <v>24.438628000000001</v>
      </c>
      <c r="O1394" s="2">
        <v>54.683326999999998</v>
      </c>
      <c r="P1394" s="2" t="s">
        <v>64</v>
      </c>
      <c r="Q1394" s="2" t="s">
        <v>65</v>
      </c>
      <c r="R1394" s="43" t="s">
        <v>18854</v>
      </c>
      <c r="S1394" s="41" t="s">
        <v>1554</v>
      </c>
      <c r="T1394" s="41" t="s">
        <v>18460</v>
      </c>
      <c r="U1394" s="2" t="s">
        <v>16801</v>
      </c>
      <c r="V1394" s="2" t="s">
        <v>4086</v>
      </c>
      <c r="W1394" s="41" t="s">
        <v>17589</v>
      </c>
      <c r="X1394" s="2" t="s">
        <v>68</v>
      </c>
      <c r="Y1394" s="2" t="s">
        <v>76</v>
      </c>
      <c r="Z1394" s="2"/>
      <c r="AA1394" s="2" t="s">
        <v>16241</v>
      </c>
      <c r="AB1394" s="2" t="s">
        <v>77</v>
      </c>
      <c r="AC1394" s="2" t="s">
        <v>18268</v>
      </c>
      <c r="AD1394" s="2">
        <v>2043100</v>
      </c>
      <c r="AE1394" s="2">
        <v>25</v>
      </c>
      <c r="AF1394" s="2"/>
      <c r="AG1394" s="2"/>
      <c r="AH1394" s="2" t="s">
        <v>18270</v>
      </c>
      <c r="AI1394" s="2">
        <v>4</v>
      </c>
      <c r="AJ1394" s="2">
        <v>3</v>
      </c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 t="s">
        <v>78</v>
      </c>
      <c r="CE1394" s="2" t="s">
        <v>19457</v>
      </c>
      <c r="CF1394" s="2" t="s">
        <v>15690</v>
      </c>
      <c r="CG1394" s="2" t="s">
        <v>15744</v>
      </c>
      <c r="CH1394" s="2" t="s">
        <v>15709</v>
      </c>
      <c r="CI1394" s="49"/>
    </row>
    <row r="1395" spans="1:87" x14ac:dyDescent="0.2">
      <c r="A1395" s="2" t="s">
        <v>2234</v>
      </c>
      <c r="B1395" s="2" t="s">
        <v>24436</v>
      </c>
      <c r="C1395" s="2" t="s">
        <v>59</v>
      </c>
      <c r="D1395" s="2" t="s">
        <v>2234</v>
      </c>
      <c r="E1395" s="2" t="s">
        <v>2234</v>
      </c>
      <c r="F1395" s="2" t="s">
        <v>2235</v>
      </c>
      <c r="G1395" s="23" t="s">
        <v>2236</v>
      </c>
      <c r="H1395" s="2" t="s">
        <v>61</v>
      </c>
      <c r="I1395" s="2" t="s">
        <v>61</v>
      </c>
      <c r="J1395" s="2" t="s">
        <v>61</v>
      </c>
      <c r="K1395" s="2" t="s">
        <v>61</v>
      </c>
      <c r="L1395" s="46">
        <v>41919</v>
      </c>
      <c r="M1395" s="2" t="s">
        <v>133</v>
      </c>
      <c r="N1395" s="2">
        <v>24.456119999999999</v>
      </c>
      <c r="O1395" s="2">
        <v>54.67306</v>
      </c>
      <c r="P1395" s="2" t="s">
        <v>64</v>
      </c>
      <c r="Q1395" s="2" t="s">
        <v>65</v>
      </c>
      <c r="R1395" s="43" t="s">
        <v>18854</v>
      </c>
      <c r="S1395" s="41" t="s">
        <v>272</v>
      </c>
      <c r="T1395" s="41" t="s">
        <v>18461</v>
      </c>
      <c r="U1395" s="2" t="s">
        <v>16801</v>
      </c>
      <c r="V1395" s="2" t="s">
        <v>272</v>
      </c>
      <c r="W1395" s="41" t="s">
        <v>17588</v>
      </c>
      <c r="X1395" s="2" t="s">
        <v>68</v>
      </c>
      <c r="Y1395" s="2" t="s">
        <v>102</v>
      </c>
      <c r="Z1395" s="2"/>
      <c r="AA1395" s="2" t="s">
        <v>16241</v>
      </c>
      <c r="AB1395" s="2" t="s">
        <v>103</v>
      </c>
      <c r="AC1395" s="2" t="s">
        <v>18268</v>
      </c>
      <c r="AD1395" s="2">
        <v>2042500</v>
      </c>
      <c r="AE1395" s="2">
        <v>28</v>
      </c>
      <c r="AF1395" s="2"/>
      <c r="AG1395" s="2"/>
      <c r="AH1395" s="2" t="s">
        <v>18270</v>
      </c>
      <c r="AI1395" s="2">
        <v>4</v>
      </c>
      <c r="AJ1395" s="2">
        <v>3</v>
      </c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 t="s">
        <v>71</v>
      </c>
      <c r="CE1395" s="2">
        <v>0</v>
      </c>
      <c r="CF1395" s="2" t="s">
        <v>15684</v>
      </c>
      <c r="CG1395" s="2" t="e">
        <v>#N/A</v>
      </c>
      <c r="CH1395" s="2" t="s">
        <v>272</v>
      </c>
      <c r="CI1395" s="49"/>
    </row>
    <row r="1396" spans="1:87" x14ac:dyDescent="0.2">
      <c r="A1396" s="2" t="s">
        <v>2220</v>
      </c>
      <c r="B1396" s="2" t="s">
        <v>24437</v>
      </c>
      <c r="C1396" s="2" t="s">
        <v>59</v>
      </c>
      <c r="D1396" s="2"/>
      <c r="E1396" s="2" t="s">
        <v>2220</v>
      </c>
      <c r="F1396" s="2" t="s">
        <v>2221</v>
      </c>
      <c r="G1396" s="23" t="s">
        <v>16358</v>
      </c>
      <c r="H1396" s="2"/>
      <c r="I1396" s="2" t="s">
        <v>61</v>
      </c>
      <c r="J1396" s="2" t="s">
        <v>61</v>
      </c>
      <c r="K1396" s="2" t="s">
        <v>61</v>
      </c>
      <c r="L1396" s="46">
        <v>41934</v>
      </c>
      <c r="M1396" s="2" t="s">
        <v>133</v>
      </c>
      <c r="N1396" s="39">
        <v>24.482792199999999</v>
      </c>
      <c r="O1396" s="39">
        <v>55.062230700000001</v>
      </c>
      <c r="P1396" s="2" t="s">
        <v>64</v>
      </c>
      <c r="Q1396" s="2" t="s">
        <v>65</v>
      </c>
      <c r="R1396" s="43" t="s">
        <v>18854</v>
      </c>
      <c r="S1396" s="41" t="s">
        <v>1554</v>
      </c>
      <c r="T1396" s="41" t="s">
        <v>18460</v>
      </c>
      <c r="U1396" s="2" t="s">
        <v>16801</v>
      </c>
      <c r="V1396" s="2" t="s">
        <v>253</v>
      </c>
      <c r="W1396" s="41" t="s">
        <v>17589</v>
      </c>
      <c r="X1396" s="2" t="s">
        <v>315</v>
      </c>
      <c r="Y1396" s="2" t="s">
        <v>76</v>
      </c>
      <c r="Z1396" s="2"/>
      <c r="AA1396" s="2" t="s">
        <v>16241</v>
      </c>
      <c r="AB1396" s="2" t="s">
        <v>77</v>
      </c>
      <c r="AC1396" s="2" t="s">
        <v>18269</v>
      </c>
      <c r="AD1396" s="2">
        <v>2043200</v>
      </c>
      <c r="AE1396" s="2">
        <v>58</v>
      </c>
      <c r="AF1396" s="2"/>
      <c r="AG1396" s="2"/>
      <c r="AH1396" s="2" t="s">
        <v>18271</v>
      </c>
      <c r="AI1396" s="2">
        <v>4</v>
      </c>
      <c r="AJ1396" s="2">
        <v>3</v>
      </c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 t="s">
        <v>78</v>
      </c>
      <c r="CE1396" s="2" t="s">
        <v>2222</v>
      </c>
      <c r="CF1396" s="2" t="s">
        <v>15686</v>
      </c>
      <c r="CG1396" s="2" t="e">
        <v>#N/A</v>
      </c>
      <c r="CH1396" s="2" t="s">
        <v>15705</v>
      </c>
      <c r="CI1396" s="49"/>
    </row>
    <row r="1397" spans="1:87" x14ac:dyDescent="0.2">
      <c r="A1397" s="2" t="s">
        <v>10399</v>
      </c>
      <c r="B1397" s="2" t="s">
        <v>24438</v>
      </c>
      <c r="C1397" s="2" t="s">
        <v>59</v>
      </c>
      <c r="D1397" s="2"/>
      <c r="E1397" s="2" t="s">
        <v>10399</v>
      </c>
      <c r="F1397" s="2" t="s">
        <v>10400</v>
      </c>
      <c r="G1397" s="23"/>
      <c r="H1397" s="2"/>
      <c r="I1397" s="2" t="s">
        <v>5093</v>
      </c>
      <c r="J1397" s="2" t="s">
        <v>61</v>
      </c>
      <c r="K1397" s="2"/>
      <c r="L1397" s="46">
        <v>44827</v>
      </c>
      <c r="M1397" s="2" t="s">
        <v>4978</v>
      </c>
      <c r="N1397" s="39">
        <v>24.363966999999999</v>
      </c>
      <c r="O1397" s="39">
        <v>54.821930999999999</v>
      </c>
      <c r="P1397" s="2" t="s">
        <v>64</v>
      </c>
      <c r="Q1397" s="2" t="s">
        <v>65</v>
      </c>
      <c r="R1397" s="43" t="s">
        <v>16802</v>
      </c>
      <c r="S1397" s="41" t="s">
        <v>4932</v>
      </c>
      <c r="T1397" s="41" t="s">
        <v>18462</v>
      </c>
      <c r="U1397" s="2" t="s">
        <v>6245</v>
      </c>
      <c r="V1397" s="2" t="s">
        <v>360</v>
      </c>
      <c r="W1397" s="41" t="s">
        <v>144</v>
      </c>
      <c r="X1397" s="2" t="s">
        <v>68</v>
      </c>
      <c r="Y1397" s="2" t="s">
        <v>76</v>
      </c>
      <c r="Z1397" s="2"/>
      <c r="AA1397" s="2" t="s">
        <v>16241</v>
      </c>
      <c r="AB1397" s="2" t="s">
        <v>77</v>
      </c>
      <c r="AC1397" s="2"/>
      <c r="AD1397" s="2">
        <v>2041200</v>
      </c>
      <c r="AE1397" s="2">
        <v>85</v>
      </c>
      <c r="AF1397" s="2"/>
      <c r="AG1397" s="2"/>
      <c r="AH1397" s="2"/>
      <c r="AI1397" s="2">
        <v>4</v>
      </c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 t="s">
        <v>71</v>
      </c>
      <c r="CE1397" s="2">
        <v>0</v>
      </c>
      <c r="CF1397" s="2">
        <v>90</v>
      </c>
      <c r="CG1397" s="2" t="s">
        <v>17387</v>
      </c>
      <c r="CH1397" s="2"/>
      <c r="CI1397" s="49"/>
    </row>
    <row r="1398" spans="1:87" x14ac:dyDescent="0.2">
      <c r="A1398" s="2" t="s">
        <v>2223</v>
      </c>
      <c r="B1398" s="2" t="s">
        <v>24439</v>
      </c>
      <c r="C1398" s="2" t="s">
        <v>59</v>
      </c>
      <c r="D1398" s="2" t="s">
        <v>2223</v>
      </c>
      <c r="E1398" s="2" t="s">
        <v>2223</v>
      </c>
      <c r="F1398" s="2" t="s">
        <v>2224</v>
      </c>
      <c r="G1398" s="23" t="s">
        <v>2225</v>
      </c>
      <c r="H1398" s="2" t="s">
        <v>61</v>
      </c>
      <c r="I1398" s="2" t="s">
        <v>61</v>
      </c>
      <c r="J1398" s="2" t="s">
        <v>61</v>
      </c>
      <c r="K1398" s="2" t="s">
        <v>61</v>
      </c>
      <c r="L1398" s="46">
        <v>41127</v>
      </c>
      <c r="M1398" s="2" t="s">
        <v>133</v>
      </c>
      <c r="N1398" s="2">
        <v>24.421312</v>
      </c>
      <c r="O1398" s="2">
        <v>54.414816999999999</v>
      </c>
      <c r="P1398" s="2" t="s">
        <v>64</v>
      </c>
      <c r="Q1398" s="2" t="s">
        <v>65</v>
      </c>
      <c r="R1398" s="43" t="s">
        <v>18854</v>
      </c>
      <c r="S1398" s="41" t="s">
        <v>1554</v>
      </c>
      <c r="T1398" s="41" t="s">
        <v>18460</v>
      </c>
      <c r="U1398" s="2" t="s">
        <v>16803</v>
      </c>
      <c r="V1398" s="2" t="s">
        <v>253</v>
      </c>
      <c r="W1398" s="41" t="s">
        <v>17588</v>
      </c>
      <c r="X1398" s="2" t="s">
        <v>68</v>
      </c>
      <c r="Y1398" s="2" t="s">
        <v>86</v>
      </c>
      <c r="Z1398" s="2"/>
      <c r="AA1398" s="2" t="s">
        <v>16241</v>
      </c>
      <c r="AB1398" s="2" t="s">
        <v>87</v>
      </c>
      <c r="AC1398" s="2" t="s">
        <v>18268</v>
      </c>
      <c r="AD1398" s="2">
        <v>2502000</v>
      </c>
      <c r="AE1398" s="2">
        <v>28.5</v>
      </c>
      <c r="AF1398" s="2"/>
      <c r="AG1398" s="2"/>
      <c r="AH1398" s="2" t="s">
        <v>18270</v>
      </c>
      <c r="AI1398" s="2">
        <v>3</v>
      </c>
      <c r="AJ1398" s="2">
        <v>3</v>
      </c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 t="s">
        <v>78</v>
      </c>
      <c r="CE1398" s="2" t="s">
        <v>19458</v>
      </c>
      <c r="CF1398" s="2" t="s">
        <v>15683</v>
      </c>
      <c r="CG1398" s="2" t="e">
        <v>#N/A</v>
      </c>
      <c r="CH1398" s="2" t="s">
        <v>15705</v>
      </c>
      <c r="CI1398" s="49"/>
    </row>
    <row r="1399" spans="1:87" x14ac:dyDescent="0.2">
      <c r="A1399" s="2" t="s">
        <v>2243</v>
      </c>
      <c r="B1399" s="2" t="s">
        <v>24440</v>
      </c>
      <c r="C1399" s="2" t="s">
        <v>59</v>
      </c>
      <c r="D1399" s="2" t="s">
        <v>2243</v>
      </c>
      <c r="E1399" s="2" t="s">
        <v>2243</v>
      </c>
      <c r="F1399" s="2" t="s">
        <v>2244</v>
      </c>
      <c r="G1399" s="23" t="s">
        <v>2245</v>
      </c>
      <c r="H1399" s="2" t="s">
        <v>61</v>
      </c>
      <c r="I1399" s="2" t="s">
        <v>61</v>
      </c>
      <c r="J1399" s="2" t="s">
        <v>61</v>
      </c>
      <c r="K1399" s="2" t="s">
        <v>61</v>
      </c>
      <c r="L1399" s="46">
        <v>41249</v>
      </c>
      <c r="M1399" s="2" t="s">
        <v>133</v>
      </c>
      <c r="N1399" s="2">
        <v>24.425846</v>
      </c>
      <c r="O1399" s="2">
        <v>54.442604000000003</v>
      </c>
      <c r="P1399" s="2" t="s">
        <v>64</v>
      </c>
      <c r="Q1399" s="2" t="s">
        <v>65</v>
      </c>
      <c r="R1399" s="43" t="s">
        <v>16802</v>
      </c>
      <c r="S1399" s="41" t="s">
        <v>4932</v>
      </c>
      <c r="T1399" s="41" t="s">
        <v>18462</v>
      </c>
      <c r="U1399" s="2" t="s">
        <v>6245</v>
      </c>
      <c r="V1399" s="2" t="s">
        <v>360</v>
      </c>
      <c r="W1399" s="41" t="s">
        <v>17588</v>
      </c>
      <c r="X1399" s="2" t="s">
        <v>68</v>
      </c>
      <c r="Y1399" s="2" t="s">
        <v>76</v>
      </c>
      <c r="Z1399" s="2"/>
      <c r="AA1399" s="2" t="s">
        <v>16241</v>
      </c>
      <c r="AB1399" s="2" t="s">
        <v>77</v>
      </c>
      <c r="AC1399" s="2" t="s">
        <v>18268</v>
      </c>
      <c r="AD1399" s="2">
        <v>2501901</v>
      </c>
      <c r="AE1399" s="2">
        <v>30</v>
      </c>
      <c r="AF1399" s="2"/>
      <c r="AG1399" s="2"/>
      <c r="AH1399" s="2" t="s">
        <v>18270</v>
      </c>
      <c r="AI1399" s="2">
        <v>3</v>
      </c>
      <c r="AJ1399" s="2">
        <v>3</v>
      </c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 t="s">
        <v>78</v>
      </c>
      <c r="CE1399" s="2" t="s">
        <v>19459</v>
      </c>
      <c r="CF1399" s="2" t="s">
        <v>15683</v>
      </c>
      <c r="CG1399" s="2" t="s">
        <v>253</v>
      </c>
      <c r="CH1399" s="2" t="s">
        <v>15706</v>
      </c>
      <c r="CI1399" s="49"/>
    </row>
    <row r="1400" spans="1:87" x14ac:dyDescent="0.2">
      <c r="A1400" s="2" t="s">
        <v>2246</v>
      </c>
      <c r="B1400" s="2" t="s">
        <v>24441</v>
      </c>
      <c r="C1400" s="2" t="s">
        <v>59</v>
      </c>
      <c r="D1400" s="2"/>
      <c r="E1400" s="2" t="s">
        <v>2246</v>
      </c>
      <c r="F1400" s="2" t="s">
        <v>2247</v>
      </c>
      <c r="G1400" s="23" t="s">
        <v>2248</v>
      </c>
      <c r="H1400" s="2"/>
      <c r="I1400" s="2" t="s">
        <v>61</v>
      </c>
      <c r="J1400" s="2" t="s">
        <v>61</v>
      </c>
      <c r="K1400" s="2" t="s">
        <v>61</v>
      </c>
      <c r="L1400" s="46">
        <v>41934</v>
      </c>
      <c r="M1400" s="2" t="s">
        <v>133</v>
      </c>
      <c r="N1400" s="2">
        <v>24.440275</v>
      </c>
      <c r="O1400" s="2">
        <v>54.372011000000001</v>
      </c>
      <c r="P1400" s="2" t="s">
        <v>64</v>
      </c>
      <c r="Q1400" s="2" t="s">
        <v>65</v>
      </c>
      <c r="R1400" s="43" t="s">
        <v>16802</v>
      </c>
      <c r="S1400" s="41" t="s">
        <v>4932</v>
      </c>
      <c r="T1400" s="41" t="s">
        <v>18462</v>
      </c>
      <c r="U1400" s="2" t="s">
        <v>6245</v>
      </c>
      <c r="V1400" s="2" t="s">
        <v>360</v>
      </c>
      <c r="W1400" s="41" t="s">
        <v>17589</v>
      </c>
      <c r="X1400" s="2" t="s">
        <v>68</v>
      </c>
      <c r="Y1400" s="2" t="s">
        <v>76</v>
      </c>
      <c r="Z1400" s="2"/>
      <c r="AA1400" s="2" t="s">
        <v>16241</v>
      </c>
      <c r="AB1400" s="2" t="s">
        <v>77</v>
      </c>
      <c r="AC1400" s="2" t="s">
        <v>18268</v>
      </c>
      <c r="AD1400" s="2">
        <v>2500700</v>
      </c>
      <c r="AE1400" s="2">
        <v>25</v>
      </c>
      <c r="AF1400" s="2"/>
      <c r="AG1400" s="2"/>
      <c r="AH1400" s="2" t="s">
        <v>18270</v>
      </c>
      <c r="AI1400" s="2">
        <v>3</v>
      </c>
      <c r="AJ1400" s="2">
        <v>3</v>
      </c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 t="s">
        <v>78</v>
      </c>
      <c r="CE1400" s="2" t="s">
        <v>2249</v>
      </c>
      <c r="CF1400" s="2" t="s">
        <v>15683</v>
      </c>
      <c r="CG1400" s="2" t="s">
        <v>253</v>
      </c>
      <c r="CH1400" s="2" t="s">
        <v>15706</v>
      </c>
      <c r="CI1400" s="49"/>
    </row>
    <row r="1401" spans="1:87" x14ac:dyDescent="0.2">
      <c r="A1401" s="2" t="s">
        <v>2250</v>
      </c>
      <c r="B1401" s="2" t="s">
        <v>24442</v>
      </c>
      <c r="C1401" s="2" t="s">
        <v>59</v>
      </c>
      <c r="D1401" s="2" t="s">
        <v>2250</v>
      </c>
      <c r="E1401" s="2" t="s">
        <v>2250</v>
      </c>
      <c r="F1401" s="2" t="s">
        <v>2251</v>
      </c>
      <c r="G1401" s="23"/>
      <c r="H1401" s="2" t="s">
        <v>61</v>
      </c>
      <c r="I1401" s="2" t="s">
        <v>61</v>
      </c>
      <c r="J1401" s="2" t="s">
        <v>61</v>
      </c>
      <c r="K1401" s="2"/>
      <c r="L1401" s="46">
        <v>42194</v>
      </c>
      <c r="M1401" s="2" t="s">
        <v>133</v>
      </c>
      <c r="N1401" s="2">
        <v>24.448498000000001</v>
      </c>
      <c r="O1401" s="2">
        <v>54.508544999999998</v>
      </c>
      <c r="P1401" s="2" t="s">
        <v>64</v>
      </c>
      <c r="Q1401" s="2" t="s">
        <v>65</v>
      </c>
      <c r="R1401" s="43" t="s">
        <v>18854</v>
      </c>
      <c r="S1401" s="41" t="s">
        <v>272</v>
      </c>
      <c r="T1401" s="41" t="s">
        <v>18461</v>
      </c>
      <c r="U1401" s="2" t="s">
        <v>16801</v>
      </c>
      <c r="V1401" s="2" t="s">
        <v>272</v>
      </c>
      <c r="W1401" s="41" t="s">
        <v>67</v>
      </c>
      <c r="X1401" s="2" t="s">
        <v>311</v>
      </c>
      <c r="Y1401" s="2" t="s">
        <v>69</v>
      </c>
      <c r="Z1401" s="2"/>
      <c r="AA1401" s="2" t="s">
        <v>16241</v>
      </c>
      <c r="AB1401" s="2" t="s">
        <v>70</v>
      </c>
      <c r="AC1401" s="2"/>
      <c r="AD1401" s="2">
        <v>2044600</v>
      </c>
      <c r="AE1401" s="2">
        <v>14</v>
      </c>
      <c r="AF1401" s="2"/>
      <c r="AG1401" s="2"/>
      <c r="AH1401" s="2"/>
      <c r="AI1401" s="2">
        <v>7</v>
      </c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 t="s">
        <v>71</v>
      </c>
      <c r="CE1401" s="2">
        <v>0</v>
      </c>
      <c r="CF1401" s="2" t="s">
        <v>15684</v>
      </c>
      <c r="CG1401" s="2" t="e">
        <v>#N/A</v>
      </c>
      <c r="CH1401" s="2" t="s">
        <v>272</v>
      </c>
      <c r="CI1401" s="49"/>
    </row>
    <row r="1402" spans="1:87" x14ac:dyDescent="0.2">
      <c r="A1402" s="2" t="s">
        <v>2230</v>
      </c>
      <c r="B1402" s="2" t="s">
        <v>24443</v>
      </c>
      <c r="C1402" s="2" t="s">
        <v>59</v>
      </c>
      <c r="D1402" s="2"/>
      <c r="E1402" s="2" t="s">
        <v>2230</v>
      </c>
      <c r="F1402" s="2" t="s">
        <v>2231</v>
      </c>
      <c r="G1402" s="23" t="s">
        <v>2232</v>
      </c>
      <c r="H1402" s="2"/>
      <c r="I1402" s="2" t="s">
        <v>61</v>
      </c>
      <c r="J1402" s="2" t="s">
        <v>61</v>
      </c>
      <c r="K1402" s="2" t="s">
        <v>61</v>
      </c>
      <c r="L1402" s="46">
        <v>42920</v>
      </c>
      <c r="M1402" s="2" t="s">
        <v>133</v>
      </c>
      <c r="N1402" s="2">
        <v>24.457664000000001</v>
      </c>
      <c r="O1402" s="2">
        <v>54.675386000000003</v>
      </c>
      <c r="P1402" s="2" t="s">
        <v>64</v>
      </c>
      <c r="Q1402" s="2" t="s">
        <v>65</v>
      </c>
      <c r="R1402" s="43" t="s">
        <v>18854</v>
      </c>
      <c r="S1402" s="41" t="s">
        <v>1554</v>
      </c>
      <c r="T1402" s="41" t="s">
        <v>18460</v>
      </c>
      <c r="U1402" s="2" t="s">
        <v>16801</v>
      </c>
      <c r="V1402" s="2" t="s">
        <v>2233</v>
      </c>
      <c r="W1402" s="41" t="s">
        <v>17589</v>
      </c>
      <c r="X1402" s="2" t="s">
        <v>68</v>
      </c>
      <c r="Y1402" s="2" t="s">
        <v>102</v>
      </c>
      <c r="Z1402" s="2" t="s">
        <v>20</v>
      </c>
      <c r="AA1402" s="2" t="s">
        <v>16241</v>
      </c>
      <c r="AB1402" s="2" t="s">
        <v>103</v>
      </c>
      <c r="AC1402" s="2" t="s">
        <v>18268</v>
      </c>
      <c r="AD1402" s="2">
        <v>2042500</v>
      </c>
      <c r="AE1402" s="2">
        <v>30</v>
      </c>
      <c r="AF1402" s="2"/>
      <c r="AG1402" s="2"/>
      <c r="AH1402" s="2" t="s">
        <v>18270</v>
      </c>
      <c r="AI1402" s="2">
        <v>3</v>
      </c>
      <c r="AJ1402" s="2">
        <v>3</v>
      </c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 t="s">
        <v>71</v>
      </c>
      <c r="CE1402" s="2">
        <v>0</v>
      </c>
      <c r="CF1402" s="2" t="s">
        <v>15683</v>
      </c>
      <c r="CG1402" s="2" t="e">
        <v>#N/A</v>
      </c>
      <c r="CH1402" s="2" t="s">
        <v>15705</v>
      </c>
      <c r="CI1402" s="49"/>
    </row>
    <row r="1403" spans="1:87" x14ac:dyDescent="0.2">
      <c r="A1403" s="2" t="s">
        <v>2254</v>
      </c>
      <c r="B1403" s="2" t="s">
        <v>24444</v>
      </c>
      <c r="C1403" s="2" t="s">
        <v>59</v>
      </c>
      <c r="D1403" s="2" t="s">
        <v>2254</v>
      </c>
      <c r="E1403" s="2" t="s">
        <v>2254</v>
      </c>
      <c r="F1403" s="2" t="s">
        <v>2255</v>
      </c>
      <c r="G1403" s="23"/>
      <c r="H1403" s="2" t="s">
        <v>61</v>
      </c>
      <c r="I1403" s="2" t="s">
        <v>61</v>
      </c>
      <c r="J1403" s="2" t="s">
        <v>61</v>
      </c>
      <c r="K1403" s="2"/>
      <c r="L1403" s="46">
        <v>41138</v>
      </c>
      <c r="M1403" s="2" t="s">
        <v>133</v>
      </c>
      <c r="N1403" s="2">
        <v>24.539249999999999</v>
      </c>
      <c r="O1403" s="2">
        <v>54.424590000000002</v>
      </c>
      <c r="P1403" s="2" t="s">
        <v>64</v>
      </c>
      <c r="Q1403" s="2" t="s">
        <v>65</v>
      </c>
      <c r="R1403" s="43" t="s">
        <v>18854</v>
      </c>
      <c r="S1403" s="41" t="s">
        <v>272</v>
      </c>
      <c r="T1403" s="41" t="s">
        <v>18461</v>
      </c>
      <c r="U1403" s="2" t="s">
        <v>16801</v>
      </c>
      <c r="V1403" s="2" t="s">
        <v>272</v>
      </c>
      <c r="W1403" s="41" t="s">
        <v>67</v>
      </c>
      <c r="X1403" s="2" t="s">
        <v>68</v>
      </c>
      <c r="Y1403" s="2" t="s">
        <v>76</v>
      </c>
      <c r="Z1403" s="2"/>
      <c r="AA1403" s="2" t="s">
        <v>16241</v>
      </c>
      <c r="AB1403" s="2" t="s">
        <v>77</v>
      </c>
      <c r="AC1403" s="2"/>
      <c r="AD1403" s="2">
        <v>2046700</v>
      </c>
      <c r="AE1403" s="2">
        <v>28</v>
      </c>
      <c r="AF1403" s="2"/>
      <c r="AG1403" s="2"/>
      <c r="AH1403" s="2"/>
      <c r="AI1403" s="2">
        <v>4</v>
      </c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 t="s">
        <v>71</v>
      </c>
      <c r="CE1403" s="2">
        <v>0</v>
      </c>
      <c r="CF1403" s="2" t="s">
        <v>15684</v>
      </c>
      <c r="CG1403" s="2" t="e">
        <v>#N/A</v>
      </c>
      <c r="CH1403" s="2" t="s">
        <v>272</v>
      </c>
      <c r="CI1403" s="49"/>
    </row>
    <row r="1404" spans="1:87" x14ac:dyDescent="0.2">
      <c r="A1404" s="2" t="s">
        <v>2237</v>
      </c>
      <c r="B1404" s="2" t="s">
        <v>24445</v>
      </c>
      <c r="C1404" s="2" t="s">
        <v>59</v>
      </c>
      <c r="D1404" s="2" t="s">
        <v>2237</v>
      </c>
      <c r="E1404" s="2" t="s">
        <v>2237</v>
      </c>
      <c r="F1404" s="2" t="s">
        <v>2238</v>
      </c>
      <c r="G1404" s="23" t="s">
        <v>2239</v>
      </c>
      <c r="H1404" s="2" t="s">
        <v>61</v>
      </c>
      <c r="I1404" s="2" t="s">
        <v>61</v>
      </c>
      <c r="J1404" s="2" t="s">
        <v>61</v>
      </c>
      <c r="K1404" s="2" t="s">
        <v>61</v>
      </c>
      <c r="L1404" s="46">
        <v>41104</v>
      </c>
      <c r="M1404" s="2" t="s">
        <v>133</v>
      </c>
      <c r="N1404" s="39">
        <v>24.463428</v>
      </c>
      <c r="O1404" s="39">
        <v>54.676000999999999</v>
      </c>
      <c r="P1404" s="2" t="s">
        <v>64</v>
      </c>
      <c r="Q1404" s="2" t="s">
        <v>65</v>
      </c>
      <c r="R1404" s="43" t="s">
        <v>18854</v>
      </c>
      <c r="S1404" s="41" t="s">
        <v>1554</v>
      </c>
      <c r="T1404" s="41" t="s">
        <v>18460</v>
      </c>
      <c r="U1404" s="2" t="s">
        <v>16801</v>
      </c>
      <c r="V1404" s="2" t="s">
        <v>253</v>
      </c>
      <c r="W1404" s="41" t="s">
        <v>17588</v>
      </c>
      <c r="X1404" s="2" t="s">
        <v>68</v>
      </c>
      <c r="Y1404" s="2" t="s">
        <v>102</v>
      </c>
      <c r="Z1404" s="2"/>
      <c r="AA1404" s="2" t="s">
        <v>16241</v>
      </c>
      <c r="AB1404" s="2" t="s">
        <v>103</v>
      </c>
      <c r="AC1404" s="2" t="s">
        <v>18268</v>
      </c>
      <c r="AD1404" s="2">
        <v>2042500</v>
      </c>
      <c r="AE1404" s="2">
        <v>30</v>
      </c>
      <c r="AF1404" s="2"/>
      <c r="AG1404" s="2"/>
      <c r="AH1404" s="2" t="s">
        <v>18270</v>
      </c>
      <c r="AI1404" s="2">
        <v>6</v>
      </c>
      <c r="AJ1404" s="2">
        <v>3</v>
      </c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 t="s">
        <v>78</v>
      </c>
      <c r="CE1404" s="2" t="s">
        <v>19460</v>
      </c>
      <c r="CF1404" s="2" t="s">
        <v>15683</v>
      </c>
      <c r="CG1404" s="2" t="e">
        <v>#N/A</v>
      </c>
      <c r="CH1404" s="2" t="s">
        <v>15705</v>
      </c>
      <c r="CI1404" s="49"/>
    </row>
    <row r="1405" spans="1:87" x14ac:dyDescent="0.2">
      <c r="A1405" s="2" t="s">
        <v>2240</v>
      </c>
      <c r="B1405" s="2" t="s">
        <v>24446</v>
      </c>
      <c r="C1405" s="2" t="s">
        <v>59</v>
      </c>
      <c r="D1405" s="2" t="s">
        <v>2240</v>
      </c>
      <c r="E1405" s="2" t="s">
        <v>2240</v>
      </c>
      <c r="F1405" s="2" t="s">
        <v>2241</v>
      </c>
      <c r="G1405" s="23" t="s">
        <v>16359</v>
      </c>
      <c r="H1405" s="2" t="s">
        <v>61</v>
      </c>
      <c r="I1405" s="2" t="s">
        <v>61</v>
      </c>
      <c r="J1405" s="2" t="s">
        <v>61</v>
      </c>
      <c r="K1405" s="2" t="s">
        <v>61</v>
      </c>
      <c r="L1405" s="46">
        <v>41168</v>
      </c>
      <c r="M1405" s="2" t="s">
        <v>133</v>
      </c>
      <c r="N1405" s="39">
        <v>24.217604999999999</v>
      </c>
      <c r="O1405" s="39">
        <v>54.851529999999997</v>
      </c>
      <c r="P1405" s="2" t="s">
        <v>64</v>
      </c>
      <c r="Q1405" s="2" t="s">
        <v>65</v>
      </c>
      <c r="R1405" s="43" t="s">
        <v>18854</v>
      </c>
      <c r="S1405" s="41" t="s">
        <v>1554</v>
      </c>
      <c r="T1405" s="41" t="s">
        <v>18460</v>
      </c>
      <c r="U1405" s="2" t="s">
        <v>16801</v>
      </c>
      <c r="V1405" s="2" t="s">
        <v>253</v>
      </c>
      <c r="W1405" s="41" t="s">
        <v>17588</v>
      </c>
      <c r="X1405" s="2" t="s">
        <v>68</v>
      </c>
      <c r="Y1405" s="2" t="s">
        <v>76</v>
      </c>
      <c r="Z1405" s="2"/>
      <c r="AA1405" s="2" t="s">
        <v>16241</v>
      </c>
      <c r="AB1405" s="2" t="s">
        <v>77</v>
      </c>
      <c r="AC1405" s="2" t="s">
        <v>18269</v>
      </c>
      <c r="AD1405" s="2">
        <v>2430100</v>
      </c>
      <c r="AE1405" s="2">
        <v>38.5</v>
      </c>
      <c r="AF1405" s="2"/>
      <c r="AG1405" s="2"/>
      <c r="AH1405" s="2" t="s">
        <v>18271</v>
      </c>
      <c r="AI1405" s="2">
        <v>3</v>
      </c>
      <c r="AJ1405" s="2">
        <v>3</v>
      </c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 t="s">
        <v>78</v>
      </c>
      <c r="CE1405" s="2" t="s">
        <v>2242</v>
      </c>
      <c r="CF1405" s="2" t="s">
        <v>15680</v>
      </c>
      <c r="CG1405" s="2" t="e">
        <v>#N/A</v>
      </c>
      <c r="CH1405" s="2" t="s">
        <v>15705</v>
      </c>
      <c r="CI1405" s="49"/>
    </row>
    <row r="1406" spans="1:87" x14ac:dyDescent="0.2">
      <c r="A1406" s="2" t="s">
        <v>2261</v>
      </c>
      <c r="B1406" s="2" t="s">
        <v>24447</v>
      </c>
      <c r="C1406" s="2" t="s">
        <v>59</v>
      </c>
      <c r="D1406" s="2" t="s">
        <v>2261</v>
      </c>
      <c r="E1406" s="2" t="s">
        <v>2261</v>
      </c>
      <c r="F1406" s="2" t="s">
        <v>2262</v>
      </c>
      <c r="G1406" s="23" t="s">
        <v>2263</v>
      </c>
      <c r="H1406" s="2" t="s">
        <v>61</v>
      </c>
      <c r="I1406" s="2" t="s">
        <v>61</v>
      </c>
      <c r="J1406" s="2" t="s">
        <v>61</v>
      </c>
      <c r="K1406" s="2" t="s">
        <v>61</v>
      </c>
      <c r="L1406" s="46">
        <v>41270</v>
      </c>
      <c r="M1406" s="2" t="s">
        <v>133</v>
      </c>
      <c r="N1406" s="2">
        <v>24.319088000000001</v>
      </c>
      <c r="O1406" s="2">
        <v>54.536845</v>
      </c>
      <c r="P1406" s="2" t="s">
        <v>64</v>
      </c>
      <c r="Q1406" s="2" t="s">
        <v>65</v>
      </c>
      <c r="R1406" s="43" t="s">
        <v>18854</v>
      </c>
      <c r="S1406" s="41" t="s">
        <v>272</v>
      </c>
      <c r="T1406" s="41" t="s">
        <v>18461</v>
      </c>
      <c r="U1406" s="2" t="s">
        <v>16801</v>
      </c>
      <c r="V1406" s="2" t="s">
        <v>272</v>
      </c>
      <c r="W1406" s="41" t="s">
        <v>17588</v>
      </c>
      <c r="X1406" s="2" t="s">
        <v>68</v>
      </c>
      <c r="Y1406" s="2" t="s">
        <v>102</v>
      </c>
      <c r="Z1406" s="2" t="s">
        <v>20</v>
      </c>
      <c r="AA1406" s="2" t="s">
        <v>16241</v>
      </c>
      <c r="AB1406" s="2" t="s">
        <v>103</v>
      </c>
      <c r="AC1406" s="2" t="s">
        <v>18269</v>
      </c>
      <c r="AD1406" s="2">
        <v>2044802</v>
      </c>
      <c r="AE1406" s="2">
        <v>38</v>
      </c>
      <c r="AF1406" s="2"/>
      <c r="AG1406" s="2"/>
      <c r="AH1406" s="2" t="s">
        <v>18271</v>
      </c>
      <c r="AI1406" s="2">
        <v>4</v>
      </c>
      <c r="AJ1406" s="2">
        <v>3</v>
      </c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 t="s">
        <v>78</v>
      </c>
      <c r="CE1406" s="2" t="s">
        <v>2264</v>
      </c>
      <c r="CF1406" s="2" t="s">
        <v>15684</v>
      </c>
      <c r="CG1406" s="2" t="e">
        <v>#N/A</v>
      </c>
      <c r="CH1406" s="2" t="s">
        <v>272</v>
      </c>
      <c r="CI1406" s="49"/>
    </row>
    <row r="1407" spans="1:87" x14ac:dyDescent="0.2">
      <c r="A1407" s="2" t="s">
        <v>2252</v>
      </c>
      <c r="B1407" s="2" t="s">
        <v>24448</v>
      </c>
      <c r="C1407" s="2" t="s">
        <v>59</v>
      </c>
      <c r="D1407" s="2" t="s">
        <v>2252</v>
      </c>
      <c r="E1407" s="2" t="s">
        <v>2252</v>
      </c>
      <c r="F1407" s="2" t="s">
        <v>2253</v>
      </c>
      <c r="G1407" s="23"/>
      <c r="H1407" s="2" t="s">
        <v>61</v>
      </c>
      <c r="I1407" s="2" t="s">
        <v>61</v>
      </c>
      <c r="J1407" s="2" t="s">
        <v>61</v>
      </c>
      <c r="K1407" s="2"/>
      <c r="L1407" s="46">
        <v>42480</v>
      </c>
      <c r="M1407" s="2" t="s">
        <v>133</v>
      </c>
      <c r="N1407" s="39">
        <v>24.459921999999999</v>
      </c>
      <c r="O1407" s="39">
        <v>54.503861000000001</v>
      </c>
      <c r="P1407" s="2" t="s">
        <v>64</v>
      </c>
      <c r="Q1407" s="2" t="s">
        <v>65</v>
      </c>
      <c r="R1407" s="43" t="s">
        <v>18854</v>
      </c>
      <c r="S1407" s="41" t="s">
        <v>1554</v>
      </c>
      <c r="T1407" s="41" t="s">
        <v>18460</v>
      </c>
      <c r="U1407" s="2" t="s">
        <v>16801</v>
      </c>
      <c r="V1407" s="2" t="s">
        <v>134</v>
      </c>
      <c r="W1407" s="41" t="s">
        <v>67</v>
      </c>
      <c r="X1407" s="2" t="s">
        <v>311</v>
      </c>
      <c r="Y1407" s="2" t="s">
        <v>69</v>
      </c>
      <c r="Z1407" s="2"/>
      <c r="AA1407" s="2" t="s">
        <v>16241</v>
      </c>
      <c r="AB1407" s="2" t="s">
        <v>70</v>
      </c>
      <c r="AC1407" s="2"/>
      <c r="AD1407" s="2">
        <v>2044600</v>
      </c>
      <c r="AE1407" s="2">
        <v>28</v>
      </c>
      <c r="AF1407" s="2"/>
      <c r="AG1407" s="2"/>
      <c r="AH1407" s="2"/>
      <c r="AI1407" s="2">
        <v>6</v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 t="s">
        <v>71</v>
      </c>
      <c r="CE1407" s="2">
        <v>0</v>
      </c>
      <c r="CF1407" s="2" t="s">
        <v>15683</v>
      </c>
      <c r="CG1407" s="2" t="e">
        <v>#N/A</v>
      </c>
      <c r="CH1407" s="2" t="s">
        <v>15705</v>
      </c>
      <c r="CI1407" s="49"/>
    </row>
    <row r="1408" spans="1:87" x14ac:dyDescent="0.2">
      <c r="A1408" s="2" t="s">
        <v>2265</v>
      </c>
      <c r="B1408" s="2" t="s">
        <v>24449</v>
      </c>
      <c r="C1408" s="2" t="s">
        <v>59</v>
      </c>
      <c r="D1408" s="2" t="s">
        <v>2265</v>
      </c>
      <c r="E1408" s="2" t="s">
        <v>2265</v>
      </c>
      <c r="F1408" s="2" t="s">
        <v>2266</v>
      </c>
      <c r="G1408" s="23" t="s">
        <v>2267</v>
      </c>
      <c r="H1408" s="2" t="s">
        <v>61</v>
      </c>
      <c r="I1408" s="2" t="s">
        <v>61</v>
      </c>
      <c r="J1408" s="2" t="s">
        <v>61</v>
      </c>
      <c r="K1408" s="2" t="s">
        <v>61</v>
      </c>
      <c r="L1408" s="46">
        <v>41479</v>
      </c>
      <c r="M1408" s="2" t="s">
        <v>133</v>
      </c>
      <c r="N1408" s="2">
        <v>24.374137000000001</v>
      </c>
      <c r="O1408" s="2">
        <v>54.487197999999999</v>
      </c>
      <c r="P1408" s="2" t="s">
        <v>64</v>
      </c>
      <c r="Q1408" s="2" t="s">
        <v>65</v>
      </c>
      <c r="R1408" s="43" t="s">
        <v>18854</v>
      </c>
      <c r="S1408" s="41" t="s">
        <v>272</v>
      </c>
      <c r="T1408" s="41" t="s">
        <v>18461</v>
      </c>
      <c r="U1408" s="2" t="s">
        <v>16801</v>
      </c>
      <c r="V1408" s="2" t="s">
        <v>272</v>
      </c>
      <c r="W1408" s="41" t="s">
        <v>17588</v>
      </c>
      <c r="X1408" s="2" t="s">
        <v>68</v>
      </c>
      <c r="Y1408" s="2" t="s">
        <v>102</v>
      </c>
      <c r="Z1408" s="2"/>
      <c r="AA1408" s="2" t="s">
        <v>16241</v>
      </c>
      <c r="AB1408" s="2" t="s">
        <v>103</v>
      </c>
      <c r="AC1408" s="2" t="s">
        <v>18269</v>
      </c>
      <c r="AD1408" s="2">
        <v>2600200</v>
      </c>
      <c r="AE1408" s="2">
        <v>29</v>
      </c>
      <c r="AF1408" s="2"/>
      <c r="AG1408" s="2"/>
      <c r="AH1408" s="2" t="s">
        <v>18271</v>
      </c>
      <c r="AI1408" s="2">
        <v>3</v>
      </c>
      <c r="AJ1408" s="2">
        <v>3</v>
      </c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 t="s">
        <v>78</v>
      </c>
      <c r="CE1408" s="2" t="s">
        <v>19461</v>
      </c>
      <c r="CF1408" s="2" t="s">
        <v>15684</v>
      </c>
      <c r="CG1408" s="2" t="e">
        <v>#N/A</v>
      </c>
      <c r="CH1408" s="2" t="s">
        <v>272</v>
      </c>
      <c r="CI1408" s="49"/>
    </row>
    <row r="1409" spans="1:87" x14ac:dyDescent="0.2">
      <c r="A1409" s="2" t="s">
        <v>4748</v>
      </c>
      <c r="B1409" s="2" t="s">
        <v>24450</v>
      </c>
      <c r="C1409" s="2" t="s">
        <v>59</v>
      </c>
      <c r="D1409" s="2"/>
      <c r="E1409" s="2" t="s">
        <v>4748</v>
      </c>
      <c r="F1409" s="2" t="s">
        <v>4749</v>
      </c>
      <c r="G1409" s="23"/>
      <c r="H1409" s="2"/>
      <c r="I1409" s="2" t="s">
        <v>61</v>
      </c>
      <c r="J1409" s="2" t="s">
        <v>61</v>
      </c>
      <c r="K1409" s="2"/>
      <c r="L1409" s="46">
        <v>44440</v>
      </c>
      <c r="M1409" s="2" t="s">
        <v>133</v>
      </c>
      <c r="N1409" s="2">
        <v>24.395152</v>
      </c>
      <c r="O1409" s="2">
        <v>54.840096000000003</v>
      </c>
      <c r="P1409" s="2" t="s">
        <v>64</v>
      </c>
      <c r="Q1409" s="2" t="s">
        <v>65</v>
      </c>
      <c r="R1409" s="43" t="s">
        <v>16802</v>
      </c>
      <c r="S1409" s="41" t="s">
        <v>4932</v>
      </c>
      <c r="T1409" s="41" t="s">
        <v>18462</v>
      </c>
      <c r="U1409" s="2" t="s">
        <v>6245</v>
      </c>
      <c r="V1409" s="2" t="s">
        <v>360</v>
      </c>
      <c r="W1409" s="41" t="s">
        <v>144</v>
      </c>
      <c r="X1409" s="2" t="s">
        <v>68</v>
      </c>
      <c r="Y1409" s="2" t="s">
        <v>76</v>
      </c>
      <c r="Z1409" s="2"/>
      <c r="AA1409" s="2" t="s">
        <v>16242</v>
      </c>
      <c r="AB1409" s="2" t="s">
        <v>77</v>
      </c>
      <c r="AC1409" s="2"/>
      <c r="AD1409" s="2">
        <v>2042900</v>
      </c>
      <c r="AE1409" s="2">
        <v>40</v>
      </c>
      <c r="AF1409" s="2"/>
      <c r="AG1409" s="2"/>
      <c r="AH1409" s="2"/>
      <c r="AI1409" s="2">
        <v>4</v>
      </c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 t="s">
        <v>78</v>
      </c>
      <c r="CE1409" s="2" t="s">
        <v>19462</v>
      </c>
      <c r="CF1409" s="2" t="s">
        <v>15680</v>
      </c>
      <c r="CG1409" s="2" t="s">
        <v>253</v>
      </c>
      <c r="CH1409" s="2" t="s">
        <v>15706</v>
      </c>
      <c r="CI1409" s="49"/>
    </row>
    <row r="1410" spans="1:87" x14ac:dyDescent="0.2">
      <c r="A1410" s="2" t="s">
        <v>2268</v>
      </c>
      <c r="B1410" s="2" t="s">
        <v>24451</v>
      </c>
      <c r="C1410" s="2" t="s">
        <v>59</v>
      </c>
      <c r="D1410" s="2" t="s">
        <v>2268</v>
      </c>
      <c r="E1410" s="2" t="s">
        <v>2268</v>
      </c>
      <c r="F1410" s="2" t="s">
        <v>2269</v>
      </c>
      <c r="G1410" s="23" t="s">
        <v>2270</v>
      </c>
      <c r="H1410" s="2" t="s">
        <v>61</v>
      </c>
      <c r="I1410" s="2" t="s">
        <v>61</v>
      </c>
      <c r="J1410" s="2" t="s">
        <v>61</v>
      </c>
      <c r="K1410" s="2" t="s">
        <v>61</v>
      </c>
      <c r="L1410" s="46">
        <v>41206</v>
      </c>
      <c r="M1410" s="2" t="s">
        <v>133</v>
      </c>
      <c r="N1410" s="2">
        <v>24.378613999999999</v>
      </c>
      <c r="O1410" s="2">
        <v>54.519404000000002</v>
      </c>
      <c r="P1410" s="2" t="s">
        <v>64</v>
      </c>
      <c r="Q1410" s="2" t="s">
        <v>65</v>
      </c>
      <c r="R1410" s="43" t="s">
        <v>16802</v>
      </c>
      <c r="S1410" s="41" t="s">
        <v>4932</v>
      </c>
      <c r="T1410" s="41" t="s">
        <v>18462</v>
      </c>
      <c r="U1410" s="2" t="s">
        <v>6245</v>
      </c>
      <c r="V1410" s="2" t="s">
        <v>360</v>
      </c>
      <c r="W1410" s="41" t="s">
        <v>17588</v>
      </c>
      <c r="X1410" s="2" t="s">
        <v>68</v>
      </c>
      <c r="Y1410" s="2" t="s">
        <v>76</v>
      </c>
      <c r="Z1410" s="2"/>
      <c r="AA1410" s="2" t="s">
        <v>16241</v>
      </c>
      <c r="AB1410" s="2" t="s">
        <v>77</v>
      </c>
      <c r="AC1410" s="2" t="s">
        <v>18269</v>
      </c>
      <c r="AD1410" s="2">
        <v>2600200</v>
      </c>
      <c r="AE1410" s="2">
        <v>25</v>
      </c>
      <c r="AF1410" s="2"/>
      <c r="AG1410" s="2"/>
      <c r="AH1410" s="2" t="s">
        <v>18271</v>
      </c>
      <c r="AI1410" s="2">
        <v>4</v>
      </c>
      <c r="AJ1410" s="2">
        <v>3</v>
      </c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 t="s">
        <v>78</v>
      </c>
      <c r="CE1410" s="2" t="s">
        <v>2271</v>
      </c>
      <c r="CF1410" s="2" t="s">
        <v>15683</v>
      </c>
      <c r="CG1410" s="2" t="s">
        <v>253</v>
      </c>
      <c r="CH1410" s="2" t="s">
        <v>15706</v>
      </c>
      <c r="CI1410" s="49"/>
    </row>
    <row r="1411" spans="1:87" x14ac:dyDescent="0.2">
      <c r="A1411" s="2" t="s">
        <v>2256</v>
      </c>
      <c r="B1411" s="2" t="s">
        <v>24452</v>
      </c>
      <c r="C1411" s="2" t="s">
        <v>59</v>
      </c>
      <c r="D1411" s="2" t="s">
        <v>2256</v>
      </c>
      <c r="E1411" s="2" t="s">
        <v>2256</v>
      </c>
      <c r="F1411" s="2" t="s">
        <v>2257</v>
      </c>
      <c r="G1411" s="23" t="s">
        <v>2258</v>
      </c>
      <c r="H1411" s="2" t="s">
        <v>61</v>
      </c>
      <c r="I1411" s="2" t="s">
        <v>61</v>
      </c>
      <c r="J1411" s="2" t="s">
        <v>61</v>
      </c>
      <c r="K1411" s="2" t="s">
        <v>61</v>
      </c>
      <c r="L1411" s="46">
        <v>41358</v>
      </c>
      <c r="M1411" s="2" t="s">
        <v>133</v>
      </c>
      <c r="N1411" s="2">
        <v>24.331569999999999</v>
      </c>
      <c r="O1411" s="2">
        <v>54.620505999999999</v>
      </c>
      <c r="P1411" s="2" t="s">
        <v>64</v>
      </c>
      <c r="Q1411" s="2" t="s">
        <v>65</v>
      </c>
      <c r="R1411" s="43" t="s">
        <v>18854</v>
      </c>
      <c r="S1411" s="41" t="s">
        <v>1554</v>
      </c>
      <c r="T1411" s="41" t="s">
        <v>18460</v>
      </c>
      <c r="U1411" s="2" t="s">
        <v>16803</v>
      </c>
      <c r="V1411" s="2" t="s">
        <v>253</v>
      </c>
      <c r="W1411" s="41" t="s">
        <v>17588</v>
      </c>
      <c r="X1411" s="2" t="s">
        <v>68</v>
      </c>
      <c r="Y1411" s="2" t="s">
        <v>102</v>
      </c>
      <c r="Z1411" s="2"/>
      <c r="AA1411" s="2" t="s">
        <v>16241</v>
      </c>
      <c r="AB1411" s="2" t="s">
        <v>103</v>
      </c>
      <c r="AC1411" s="2" t="s">
        <v>18268</v>
      </c>
      <c r="AD1411" s="2">
        <v>2004500</v>
      </c>
      <c r="AE1411" s="2">
        <v>38.5</v>
      </c>
      <c r="AF1411" s="2"/>
      <c r="AG1411" s="2"/>
      <c r="AH1411" s="2" t="s">
        <v>18270</v>
      </c>
      <c r="AI1411" s="2">
        <v>3</v>
      </c>
      <c r="AJ1411" s="2">
        <v>3</v>
      </c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 t="s">
        <v>78</v>
      </c>
      <c r="CE1411" s="2" t="s">
        <v>19463</v>
      </c>
      <c r="CF1411" s="2" t="s">
        <v>15683</v>
      </c>
      <c r="CG1411" s="2" t="e">
        <v>#N/A</v>
      </c>
      <c r="CH1411" s="2" t="s">
        <v>15705</v>
      </c>
      <c r="CI1411" s="49"/>
    </row>
    <row r="1412" spans="1:87" x14ac:dyDescent="0.2">
      <c r="A1412" s="2" t="s">
        <v>2259</v>
      </c>
      <c r="B1412" s="2" t="s">
        <v>24453</v>
      </c>
      <c r="C1412" s="2" t="s">
        <v>59</v>
      </c>
      <c r="D1412" s="2" t="s">
        <v>2259</v>
      </c>
      <c r="E1412" s="2" t="s">
        <v>2259</v>
      </c>
      <c r="F1412" s="2" t="s">
        <v>2260</v>
      </c>
      <c r="G1412" s="23"/>
      <c r="H1412" s="2" t="s">
        <v>61</v>
      </c>
      <c r="I1412" s="2" t="s">
        <v>61</v>
      </c>
      <c r="J1412" s="2" t="s">
        <v>61</v>
      </c>
      <c r="K1412" s="2"/>
      <c r="L1412" s="46">
        <v>41030</v>
      </c>
      <c r="M1412" s="2" t="s">
        <v>133</v>
      </c>
      <c r="N1412" s="39">
        <v>24.443062999999999</v>
      </c>
      <c r="O1412" s="39">
        <v>54.525989000000003</v>
      </c>
      <c r="P1412" s="2" t="s">
        <v>64</v>
      </c>
      <c r="Q1412" s="2" t="s">
        <v>65</v>
      </c>
      <c r="R1412" s="43" t="s">
        <v>18854</v>
      </c>
      <c r="S1412" s="41" t="s">
        <v>1554</v>
      </c>
      <c r="T1412" s="41" t="s">
        <v>18460</v>
      </c>
      <c r="U1412" s="2" t="s">
        <v>16801</v>
      </c>
      <c r="V1412" s="2" t="s">
        <v>528</v>
      </c>
      <c r="W1412" s="41" t="s">
        <v>67</v>
      </c>
      <c r="X1412" s="2" t="s">
        <v>153</v>
      </c>
      <c r="Y1412" s="2" t="s">
        <v>76</v>
      </c>
      <c r="Z1412" s="2"/>
      <c r="AA1412" s="2" t="s">
        <v>16241</v>
      </c>
      <c r="AB1412" s="2" t="s">
        <v>77</v>
      </c>
      <c r="AC1412" s="2"/>
      <c r="AD1412" s="2">
        <v>2044600</v>
      </c>
      <c r="AE1412" s="2">
        <v>29</v>
      </c>
      <c r="AF1412" s="2"/>
      <c r="AG1412" s="2"/>
      <c r="AH1412" s="2"/>
      <c r="AI1412" s="2">
        <v>7</v>
      </c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 t="s">
        <v>71</v>
      </c>
      <c r="CE1412" s="2">
        <v>0</v>
      </c>
      <c r="CF1412" s="2" t="s">
        <v>15683</v>
      </c>
      <c r="CG1412" s="2" t="e">
        <v>#N/A</v>
      </c>
      <c r="CH1412" s="2" t="s">
        <v>15705</v>
      </c>
      <c r="CI1412" s="49"/>
    </row>
    <row r="1413" spans="1:87" x14ac:dyDescent="0.2">
      <c r="A1413" s="2" t="s">
        <v>3085</v>
      </c>
      <c r="B1413" s="2" t="s">
        <v>24454</v>
      </c>
      <c r="C1413" s="2" t="s">
        <v>59</v>
      </c>
      <c r="D1413" s="2"/>
      <c r="E1413" s="2" t="s">
        <v>3085</v>
      </c>
      <c r="F1413" s="2" t="s">
        <v>3086</v>
      </c>
      <c r="G1413" s="23" t="s">
        <v>16367</v>
      </c>
      <c r="H1413" s="2"/>
      <c r="I1413" s="2" t="s">
        <v>61</v>
      </c>
      <c r="J1413" s="2" t="s">
        <v>61</v>
      </c>
      <c r="K1413" s="2" t="s">
        <v>61</v>
      </c>
      <c r="L1413" s="46">
        <v>44017</v>
      </c>
      <c r="M1413" s="2" t="s">
        <v>133</v>
      </c>
      <c r="N1413" s="39">
        <v>24.174835000000002</v>
      </c>
      <c r="O1413" s="39">
        <v>54.690299000000003</v>
      </c>
      <c r="P1413" s="2" t="s">
        <v>64</v>
      </c>
      <c r="Q1413" s="2" t="s">
        <v>65</v>
      </c>
      <c r="R1413" s="43" t="s">
        <v>18854</v>
      </c>
      <c r="S1413" s="41" t="s">
        <v>1554</v>
      </c>
      <c r="T1413" s="41" t="s">
        <v>18460</v>
      </c>
      <c r="U1413" s="2" t="s">
        <v>16801</v>
      </c>
      <c r="V1413" s="2" t="s">
        <v>134</v>
      </c>
      <c r="W1413" s="41" t="s">
        <v>17589</v>
      </c>
      <c r="X1413" s="2" t="s">
        <v>68</v>
      </c>
      <c r="Y1413" s="2" t="s">
        <v>102</v>
      </c>
      <c r="Z1413" s="2"/>
      <c r="AA1413" s="2" t="s">
        <v>16242</v>
      </c>
      <c r="AB1413" s="2" t="s">
        <v>103</v>
      </c>
      <c r="AC1413" s="2" t="s">
        <v>18269</v>
      </c>
      <c r="AD1413" s="2">
        <v>2047502</v>
      </c>
      <c r="AE1413" s="2">
        <v>35</v>
      </c>
      <c r="AF1413" s="2"/>
      <c r="AG1413" s="2"/>
      <c r="AH1413" s="2" t="s">
        <v>18271</v>
      </c>
      <c r="AI1413" s="2">
        <v>3</v>
      </c>
      <c r="AJ1413" s="2">
        <v>3</v>
      </c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 t="s">
        <v>78</v>
      </c>
      <c r="CE1413" s="2" t="s">
        <v>3087</v>
      </c>
      <c r="CF1413" s="2" t="s">
        <v>15685</v>
      </c>
      <c r="CG1413" s="2" t="s">
        <v>15710</v>
      </c>
      <c r="CH1413" s="2" t="s">
        <v>15709</v>
      </c>
      <c r="CI1413" s="49"/>
    </row>
    <row r="1414" spans="1:87" x14ac:dyDescent="0.2">
      <c r="A1414" s="2" t="s">
        <v>2272</v>
      </c>
      <c r="B1414" s="2" t="s">
        <v>24455</v>
      </c>
      <c r="C1414" s="2" t="s">
        <v>59</v>
      </c>
      <c r="D1414" s="2" t="s">
        <v>2272</v>
      </c>
      <c r="E1414" s="2" t="s">
        <v>2272</v>
      </c>
      <c r="F1414" s="2" t="s">
        <v>2273</v>
      </c>
      <c r="G1414" s="23" t="s">
        <v>2274</v>
      </c>
      <c r="H1414" s="2" t="s">
        <v>83</v>
      </c>
      <c r="I1414" s="2" t="s">
        <v>61</v>
      </c>
      <c r="J1414" s="2" t="s">
        <v>61</v>
      </c>
      <c r="K1414" s="2" t="s">
        <v>61</v>
      </c>
      <c r="L1414" s="46">
        <v>40454</v>
      </c>
      <c r="M1414" s="2" t="s">
        <v>133</v>
      </c>
      <c r="N1414" s="2">
        <v>24.4557</v>
      </c>
      <c r="O1414" s="2">
        <v>54.666119000000002</v>
      </c>
      <c r="P1414" s="2" t="s">
        <v>64</v>
      </c>
      <c r="Q1414" s="2" t="s">
        <v>65</v>
      </c>
      <c r="R1414" s="43" t="s">
        <v>16802</v>
      </c>
      <c r="S1414" s="41" t="s">
        <v>4932</v>
      </c>
      <c r="T1414" s="41" t="s">
        <v>18462</v>
      </c>
      <c r="U1414" s="2" t="s">
        <v>6245</v>
      </c>
      <c r="V1414" s="2" t="s">
        <v>360</v>
      </c>
      <c r="W1414" s="41" t="s">
        <v>17588</v>
      </c>
      <c r="X1414" s="2" t="s">
        <v>68</v>
      </c>
      <c r="Y1414" s="2" t="s">
        <v>76</v>
      </c>
      <c r="Z1414" s="2"/>
      <c r="AA1414" s="2" t="s">
        <v>16241</v>
      </c>
      <c r="AB1414" s="2" t="s">
        <v>77</v>
      </c>
      <c r="AC1414" s="2" t="s">
        <v>18268</v>
      </c>
      <c r="AD1414" s="2">
        <v>2044300</v>
      </c>
      <c r="AE1414" s="2">
        <v>28</v>
      </c>
      <c r="AF1414" s="2"/>
      <c r="AG1414" s="2"/>
      <c r="AH1414" s="2" t="s">
        <v>18270</v>
      </c>
      <c r="AI1414" s="2">
        <v>3</v>
      </c>
      <c r="AJ1414" s="2">
        <v>3</v>
      </c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 t="s">
        <v>71</v>
      </c>
      <c r="CE1414" s="2">
        <v>0</v>
      </c>
      <c r="CF1414" s="2" t="s">
        <v>15683</v>
      </c>
      <c r="CG1414" s="2" t="s">
        <v>253</v>
      </c>
      <c r="CH1414" s="2" t="s">
        <v>15706</v>
      </c>
      <c r="CI1414" s="49"/>
    </row>
    <row r="1415" spans="1:87" x14ac:dyDescent="0.2">
      <c r="A1415" s="2" t="s">
        <v>2275</v>
      </c>
      <c r="B1415" s="2" t="s">
        <v>24456</v>
      </c>
      <c r="C1415" s="2" t="s">
        <v>59</v>
      </c>
      <c r="D1415" s="2" t="s">
        <v>2275</v>
      </c>
      <c r="E1415" s="2" t="s">
        <v>2275</v>
      </c>
      <c r="F1415" s="2" t="s">
        <v>2276</v>
      </c>
      <c r="G1415" s="23" t="s">
        <v>2277</v>
      </c>
      <c r="H1415" s="2" t="s">
        <v>61</v>
      </c>
      <c r="I1415" s="2" t="s">
        <v>61</v>
      </c>
      <c r="J1415" s="2" t="s">
        <v>61</v>
      </c>
      <c r="K1415" s="2" t="s">
        <v>61</v>
      </c>
      <c r="L1415" s="46">
        <v>41263</v>
      </c>
      <c r="M1415" s="2" t="s">
        <v>133</v>
      </c>
      <c r="N1415" s="39">
        <v>24.5026507</v>
      </c>
      <c r="O1415" s="39">
        <v>54.599617500000001</v>
      </c>
      <c r="P1415" s="2" t="s">
        <v>64</v>
      </c>
      <c r="Q1415" s="2" t="s">
        <v>65</v>
      </c>
      <c r="R1415" s="43" t="s">
        <v>16802</v>
      </c>
      <c r="S1415" s="41" t="s">
        <v>4932</v>
      </c>
      <c r="T1415" s="41" t="s">
        <v>18462</v>
      </c>
      <c r="U1415" s="2" t="s">
        <v>6245</v>
      </c>
      <c r="V1415" s="2" t="s">
        <v>360</v>
      </c>
      <c r="W1415" s="41" t="s">
        <v>17588</v>
      </c>
      <c r="X1415" s="2" t="s">
        <v>68</v>
      </c>
      <c r="Y1415" s="2" t="s">
        <v>76</v>
      </c>
      <c r="Z1415" s="2"/>
      <c r="AA1415" s="2" t="s">
        <v>16241</v>
      </c>
      <c r="AB1415" s="2" t="s">
        <v>77</v>
      </c>
      <c r="AC1415" s="2" t="s">
        <v>18268</v>
      </c>
      <c r="AD1415" s="2">
        <v>2004600</v>
      </c>
      <c r="AE1415" s="2">
        <v>25</v>
      </c>
      <c r="AF1415" s="2"/>
      <c r="AG1415" s="2"/>
      <c r="AH1415" s="2" t="s">
        <v>18270</v>
      </c>
      <c r="AI1415" s="2">
        <v>3</v>
      </c>
      <c r="AJ1415" s="2">
        <v>3</v>
      </c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 t="s">
        <v>71</v>
      </c>
      <c r="CE1415" s="2">
        <v>0</v>
      </c>
      <c r="CF1415" s="2" t="s">
        <v>15683</v>
      </c>
      <c r="CG1415" s="2" t="s">
        <v>253</v>
      </c>
      <c r="CH1415" s="2" t="s">
        <v>15706</v>
      </c>
      <c r="CI1415" s="49"/>
    </row>
    <row r="1416" spans="1:87" x14ac:dyDescent="0.2">
      <c r="A1416" s="2" t="s">
        <v>4550</v>
      </c>
      <c r="B1416" s="2" t="s">
        <v>24457</v>
      </c>
      <c r="C1416" s="2" t="s">
        <v>59</v>
      </c>
      <c r="D1416" s="2"/>
      <c r="E1416" s="2" t="s">
        <v>4550</v>
      </c>
      <c r="F1416" s="2" t="s">
        <v>4551</v>
      </c>
      <c r="G1416" s="23" t="s">
        <v>4552</v>
      </c>
      <c r="H1416" s="2"/>
      <c r="I1416" s="2" t="s">
        <v>61</v>
      </c>
      <c r="J1416" s="2" t="s">
        <v>61</v>
      </c>
      <c r="K1416" s="2" t="s">
        <v>61</v>
      </c>
      <c r="L1416" s="46">
        <v>44269</v>
      </c>
      <c r="M1416" s="2" t="s">
        <v>133</v>
      </c>
      <c r="N1416" s="2">
        <v>24.350719000000002</v>
      </c>
      <c r="O1416" s="2">
        <v>54.785240000000002</v>
      </c>
      <c r="P1416" s="2" t="s">
        <v>64</v>
      </c>
      <c r="Q1416" s="2" t="s">
        <v>65</v>
      </c>
      <c r="R1416" s="43" t="s">
        <v>16802</v>
      </c>
      <c r="S1416" s="41" t="s">
        <v>4932</v>
      </c>
      <c r="T1416" s="41" t="s">
        <v>18462</v>
      </c>
      <c r="U1416" s="2" t="s">
        <v>6245</v>
      </c>
      <c r="V1416" s="2" t="s">
        <v>360</v>
      </c>
      <c r="W1416" s="41" t="s">
        <v>17589</v>
      </c>
      <c r="X1416" s="2" t="s">
        <v>68</v>
      </c>
      <c r="Y1416" s="2" t="s">
        <v>102</v>
      </c>
      <c r="Z1416" s="2" t="s">
        <v>20</v>
      </c>
      <c r="AA1416" s="2" t="s">
        <v>16242</v>
      </c>
      <c r="AB1416" s="2" t="s">
        <v>103</v>
      </c>
      <c r="AC1416" s="2" t="s">
        <v>18268</v>
      </c>
      <c r="AD1416" s="2">
        <v>2046900</v>
      </c>
      <c r="AE1416" s="2">
        <v>30</v>
      </c>
      <c r="AF1416" s="2"/>
      <c r="AG1416" s="2"/>
      <c r="AH1416" s="2" t="s">
        <v>18270</v>
      </c>
      <c r="AI1416" s="2">
        <v>3</v>
      </c>
      <c r="AJ1416" s="2">
        <v>3</v>
      </c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 t="s">
        <v>78</v>
      </c>
      <c r="CE1416" s="2" t="s">
        <v>4553</v>
      </c>
      <c r="CF1416" s="2" t="s">
        <v>15685</v>
      </c>
      <c r="CG1416" s="2" t="s">
        <v>253</v>
      </c>
      <c r="CH1416" s="2" t="s">
        <v>15706</v>
      </c>
      <c r="CI1416" s="49"/>
    </row>
    <row r="1417" spans="1:87" x14ac:dyDescent="0.2">
      <c r="A1417" s="2" t="s">
        <v>2278</v>
      </c>
      <c r="B1417" s="2" t="s">
        <v>24458</v>
      </c>
      <c r="C1417" s="2" t="s">
        <v>59</v>
      </c>
      <c r="D1417" s="2" t="s">
        <v>2278</v>
      </c>
      <c r="E1417" s="2" t="s">
        <v>2278</v>
      </c>
      <c r="F1417" s="2" t="s">
        <v>2279</v>
      </c>
      <c r="G1417" s="23" t="s">
        <v>2280</v>
      </c>
      <c r="H1417" s="2" t="s">
        <v>61</v>
      </c>
      <c r="I1417" s="2" t="s">
        <v>61</v>
      </c>
      <c r="J1417" s="2" t="s">
        <v>61</v>
      </c>
      <c r="K1417" s="2" t="s">
        <v>61</v>
      </c>
      <c r="L1417" s="46">
        <v>41189</v>
      </c>
      <c r="M1417" s="2" t="s">
        <v>133</v>
      </c>
      <c r="N1417" s="39">
        <v>24.67614</v>
      </c>
      <c r="O1417" s="39">
        <v>54.757809999999999</v>
      </c>
      <c r="P1417" s="2" t="s">
        <v>64</v>
      </c>
      <c r="Q1417" s="2" t="s">
        <v>65</v>
      </c>
      <c r="R1417" s="43" t="s">
        <v>18854</v>
      </c>
      <c r="S1417" s="41" t="s">
        <v>1554</v>
      </c>
      <c r="T1417" s="41" t="s">
        <v>18460</v>
      </c>
      <c r="U1417" s="2" t="s">
        <v>16803</v>
      </c>
      <c r="V1417" s="2" t="s">
        <v>253</v>
      </c>
      <c r="W1417" s="41" t="s">
        <v>17588</v>
      </c>
      <c r="X1417" s="2" t="s">
        <v>153</v>
      </c>
      <c r="Y1417" s="2" t="s">
        <v>76</v>
      </c>
      <c r="Z1417" s="2"/>
      <c r="AA1417" s="2" t="s">
        <v>16241</v>
      </c>
      <c r="AB1417" s="2" t="s">
        <v>77</v>
      </c>
      <c r="AC1417" s="2" t="s">
        <v>18269</v>
      </c>
      <c r="AD1417" s="2">
        <v>2004700</v>
      </c>
      <c r="AE1417" s="2">
        <v>28.5</v>
      </c>
      <c r="AF1417" s="2"/>
      <c r="AG1417" s="2"/>
      <c r="AH1417" s="2" t="s">
        <v>18271</v>
      </c>
      <c r="AI1417" s="2">
        <v>3</v>
      </c>
      <c r="AJ1417" s="2">
        <v>3</v>
      </c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 t="s">
        <v>78</v>
      </c>
      <c r="CE1417" s="2" t="s">
        <v>2281</v>
      </c>
      <c r="CF1417" s="2" t="s">
        <v>15683</v>
      </c>
      <c r="CG1417" s="2" t="e">
        <v>#N/A</v>
      </c>
      <c r="CH1417" s="2" t="s">
        <v>15705</v>
      </c>
      <c r="CI1417" s="49"/>
    </row>
    <row r="1418" spans="1:87" x14ac:dyDescent="0.2">
      <c r="A1418" s="2" t="s">
        <v>2282</v>
      </c>
      <c r="B1418" s="2" t="s">
        <v>24459</v>
      </c>
      <c r="C1418" s="2" t="s">
        <v>59</v>
      </c>
      <c r="D1418" s="2" t="s">
        <v>2282</v>
      </c>
      <c r="E1418" s="2" t="s">
        <v>2282</v>
      </c>
      <c r="F1418" s="2" t="s">
        <v>2283</v>
      </c>
      <c r="G1418" s="23" t="s">
        <v>2284</v>
      </c>
      <c r="H1418" s="2" t="s">
        <v>83</v>
      </c>
      <c r="I1418" s="2" t="s">
        <v>61</v>
      </c>
      <c r="J1418" s="2" t="s">
        <v>61</v>
      </c>
      <c r="K1418" s="2" t="s">
        <v>61</v>
      </c>
      <c r="L1418" s="43" t="s">
        <v>17088</v>
      </c>
      <c r="M1418" s="2" t="s">
        <v>133</v>
      </c>
      <c r="N1418" s="39">
        <v>24.3005</v>
      </c>
      <c r="O1418" s="39">
        <v>54.637</v>
      </c>
      <c r="P1418" s="2" t="s">
        <v>64</v>
      </c>
      <c r="Q1418" s="2" t="s">
        <v>65</v>
      </c>
      <c r="R1418" s="43" t="s">
        <v>16802</v>
      </c>
      <c r="S1418" s="41" t="s">
        <v>4932</v>
      </c>
      <c r="T1418" s="41" t="s">
        <v>18462</v>
      </c>
      <c r="U1418" s="2" t="s">
        <v>6245</v>
      </c>
      <c r="V1418" s="2" t="s">
        <v>360</v>
      </c>
      <c r="W1418" s="41" t="s">
        <v>17588</v>
      </c>
      <c r="X1418" s="2" t="s">
        <v>68</v>
      </c>
      <c r="Y1418" s="2" t="s">
        <v>102</v>
      </c>
      <c r="Z1418" s="2" t="s">
        <v>20</v>
      </c>
      <c r="AA1418" s="2" t="s">
        <v>16241</v>
      </c>
      <c r="AB1418" s="2" t="s">
        <v>103</v>
      </c>
      <c r="AC1418" s="2" t="s">
        <v>18268</v>
      </c>
      <c r="AD1418" s="2">
        <v>2046100</v>
      </c>
      <c r="AE1418" s="2">
        <v>35</v>
      </c>
      <c r="AF1418" s="2"/>
      <c r="AG1418" s="2"/>
      <c r="AH1418" s="2" t="s">
        <v>18270</v>
      </c>
      <c r="AI1418" s="2">
        <v>4</v>
      </c>
      <c r="AJ1418" s="2">
        <v>3</v>
      </c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 t="s">
        <v>78</v>
      </c>
      <c r="CE1418" s="2" t="s">
        <v>19476</v>
      </c>
      <c r="CF1418" s="2" t="s">
        <v>15680</v>
      </c>
      <c r="CG1418" s="2" t="s">
        <v>253</v>
      </c>
      <c r="CH1418" s="2" t="s">
        <v>15706</v>
      </c>
      <c r="CI1418" s="49"/>
    </row>
    <row r="1419" spans="1:87" x14ac:dyDescent="0.2">
      <c r="A1419" s="2" t="s">
        <v>4645</v>
      </c>
      <c r="B1419" s="2" t="s">
        <v>24460</v>
      </c>
      <c r="C1419" s="2" t="s">
        <v>59</v>
      </c>
      <c r="D1419" s="2"/>
      <c r="E1419" s="2" t="s">
        <v>4645</v>
      </c>
      <c r="F1419" s="2" t="s">
        <v>4646</v>
      </c>
      <c r="G1419" s="23"/>
      <c r="H1419" s="2"/>
      <c r="I1419" s="2" t="s">
        <v>61</v>
      </c>
      <c r="J1419" s="2" t="s">
        <v>61</v>
      </c>
      <c r="K1419" s="2"/>
      <c r="L1419" s="46">
        <v>44367</v>
      </c>
      <c r="M1419" s="2" t="s">
        <v>133</v>
      </c>
      <c r="N1419" s="39">
        <v>24.597045999999999</v>
      </c>
      <c r="O1419" s="39">
        <v>54.819015999999998</v>
      </c>
      <c r="P1419" s="2" t="s">
        <v>64</v>
      </c>
      <c r="Q1419" s="2" t="s">
        <v>65</v>
      </c>
      <c r="R1419" s="43" t="s">
        <v>16802</v>
      </c>
      <c r="S1419" s="41" t="s">
        <v>4932</v>
      </c>
      <c r="T1419" s="41" t="s">
        <v>18462</v>
      </c>
      <c r="U1419" s="2" t="s">
        <v>6245</v>
      </c>
      <c r="V1419" s="2" t="s">
        <v>360</v>
      </c>
      <c r="W1419" s="41" t="s">
        <v>144</v>
      </c>
      <c r="X1419" s="2" t="s">
        <v>68</v>
      </c>
      <c r="Y1419" s="2" t="s">
        <v>76</v>
      </c>
      <c r="Z1419" s="2"/>
      <c r="AA1419" s="2" t="s">
        <v>16242</v>
      </c>
      <c r="AB1419" s="2" t="s">
        <v>77</v>
      </c>
      <c r="AC1419" s="2"/>
      <c r="AD1419" s="2">
        <v>2043200</v>
      </c>
      <c r="AE1419" s="2">
        <v>30</v>
      </c>
      <c r="AF1419" s="2"/>
      <c r="AG1419" s="2"/>
      <c r="AH1419" s="2"/>
      <c r="AI1419" s="2">
        <v>3</v>
      </c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 t="s">
        <v>78</v>
      </c>
      <c r="CE1419" s="2" t="s">
        <v>19477</v>
      </c>
      <c r="CF1419" s="2" t="s">
        <v>15685</v>
      </c>
      <c r="CG1419" s="2" t="s">
        <v>4851</v>
      </c>
      <c r="CH1419" s="2" t="s">
        <v>15706</v>
      </c>
      <c r="CI1419" s="49"/>
    </row>
    <row r="1420" spans="1:87" x14ac:dyDescent="0.2">
      <c r="A1420" s="2" t="s">
        <v>2288</v>
      </c>
      <c r="B1420" s="2" t="s">
        <v>24461</v>
      </c>
      <c r="C1420" s="2" t="s">
        <v>59</v>
      </c>
      <c r="D1420" s="2"/>
      <c r="E1420" s="2" t="s">
        <v>2288</v>
      </c>
      <c r="F1420" s="2" t="s">
        <v>2289</v>
      </c>
      <c r="G1420" s="23" t="s">
        <v>16933</v>
      </c>
      <c r="H1420" s="2"/>
      <c r="I1420" s="2" t="s">
        <v>61</v>
      </c>
      <c r="J1420" s="2" t="s">
        <v>61</v>
      </c>
      <c r="K1420" s="2" t="s">
        <v>61</v>
      </c>
      <c r="L1420" s="46">
        <v>42299</v>
      </c>
      <c r="M1420" s="2" t="s">
        <v>133</v>
      </c>
      <c r="N1420" s="2">
        <v>24.415320000000001</v>
      </c>
      <c r="O1420" s="2">
        <v>54.562350000000002</v>
      </c>
      <c r="P1420" s="2" t="s">
        <v>64</v>
      </c>
      <c r="Q1420" s="2" t="s">
        <v>65</v>
      </c>
      <c r="R1420" s="43" t="s">
        <v>16802</v>
      </c>
      <c r="S1420" s="41" t="s">
        <v>4932</v>
      </c>
      <c r="T1420" s="41" t="s">
        <v>18462</v>
      </c>
      <c r="U1420" s="2" t="s">
        <v>6245</v>
      </c>
      <c r="V1420" s="2" t="s">
        <v>360</v>
      </c>
      <c r="W1420" s="41" t="s">
        <v>17589</v>
      </c>
      <c r="X1420" s="2" t="s">
        <v>68</v>
      </c>
      <c r="Y1420" s="2" t="s">
        <v>76</v>
      </c>
      <c r="Z1420" s="2"/>
      <c r="AA1420" s="2" t="s">
        <v>16241</v>
      </c>
      <c r="AB1420" s="2" t="s">
        <v>77</v>
      </c>
      <c r="AC1420" s="2" t="s">
        <v>18268</v>
      </c>
      <c r="AD1420" s="2">
        <v>2042600</v>
      </c>
      <c r="AE1420" s="2">
        <v>30</v>
      </c>
      <c r="AF1420" s="2"/>
      <c r="AG1420" s="2"/>
      <c r="AH1420" s="2" t="s">
        <v>18270</v>
      </c>
      <c r="AI1420" s="2">
        <v>4</v>
      </c>
      <c r="AJ1420" s="2">
        <v>3</v>
      </c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 t="s">
        <v>78</v>
      </c>
      <c r="CE1420" s="2" t="s">
        <v>19478</v>
      </c>
      <c r="CF1420" s="2" t="s">
        <v>15685</v>
      </c>
      <c r="CG1420" s="2" t="s">
        <v>253</v>
      </c>
      <c r="CH1420" s="2" t="s">
        <v>15706</v>
      </c>
      <c r="CI1420" s="49"/>
    </row>
    <row r="1421" spans="1:87" x14ac:dyDescent="0.2">
      <c r="A1421" s="2" t="s">
        <v>2292</v>
      </c>
      <c r="B1421" s="2" t="s">
        <v>24462</v>
      </c>
      <c r="C1421" s="2" t="s">
        <v>59</v>
      </c>
      <c r="D1421" s="2" t="s">
        <v>2292</v>
      </c>
      <c r="E1421" s="2" t="s">
        <v>2292</v>
      </c>
      <c r="F1421" s="2" t="s">
        <v>2293</v>
      </c>
      <c r="G1421" s="23" t="s">
        <v>17395</v>
      </c>
      <c r="H1421" s="2" t="s">
        <v>61</v>
      </c>
      <c r="I1421" s="2" t="s">
        <v>61</v>
      </c>
      <c r="J1421" s="2" t="s">
        <v>61</v>
      </c>
      <c r="K1421" s="2" t="s">
        <v>61</v>
      </c>
      <c r="L1421" s="43" t="s">
        <v>17088</v>
      </c>
      <c r="M1421" s="2" t="s">
        <v>133</v>
      </c>
      <c r="N1421" s="2">
        <v>24.52683</v>
      </c>
      <c r="O1421" s="2">
        <v>54.375030000000002</v>
      </c>
      <c r="P1421" s="2" t="s">
        <v>64</v>
      </c>
      <c r="Q1421" s="2" t="s">
        <v>65</v>
      </c>
      <c r="R1421" s="43" t="s">
        <v>16802</v>
      </c>
      <c r="S1421" s="41" t="s">
        <v>4932</v>
      </c>
      <c r="T1421" s="41" t="s">
        <v>18462</v>
      </c>
      <c r="U1421" s="2" t="s">
        <v>6245</v>
      </c>
      <c r="V1421" s="2" t="s">
        <v>360</v>
      </c>
      <c r="W1421" s="41" t="s">
        <v>17588</v>
      </c>
      <c r="X1421" s="2" t="s">
        <v>68</v>
      </c>
      <c r="Y1421" s="2" t="s">
        <v>102</v>
      </c>
      <c r="Z1421" s="2"/>
      <c r="AA1421" s="2" t="s">
        <v>16241</v>
      </c>
      <c r="AB1421" s="2" t="s">
        <v>103</v>
      </c>
      <c r="AC1421" s="2" t="s">
        <v>18268</v>
      </c>
      <c r="AD1421" s="2">
        <v>2500001</v>
      </c>
      <c r="AE1421" s="2">
        <v>30</v>
      </c>
      <c r="AF1421" s="2"/>
      <c r="AG1421" s="2"/>
      <c r="AH1421" s="2" t="s">
        <v>18270</v>
      </c>
      <c r="AI1421" s="2">
        <v>3</v>
      </c>
      <c r="AJ1421" s="2">
        <v>3</v>
      </c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 t="s">
        <v>71</v>
      </c>
      <c r="CE1421" s="2">
        <v>0</v>
      </c>
      <c r="CF1421" s="2" t="s">
        <v>15685</v>
      </c>
      <c r="CG1421" s="2" t="s">
        <v>17390</v>
      </c>
      <c r="CH1421" s="2" t="s">
        <v>15706</v>
      </c>
      <c r="CI1421" s="49"/>
    </row>
    <row r="1422" spans="1:87" x14ac:dyDescent="0.2">
      <c r="A1422" s="2" t="s">
        <v>4506</v>
      </c>
      <c r="B1422" s="2" t="s">
        <v>24463</v>
      </c>
      <c r="C1422" s="2" t="s">
        <v>59</v>
      </c>
      <c r="D1422" s="2"/>
      <c r="E1422" s="2" t="s">
        <v>4506</v>
      </c>
      <c r="F1422" s="2" t="s">
        <v>4507</v>
      </c>
      <c r="G1422" s="23"/>
      <c r="H1422" s="2"/>
      <c r="I1422" s="2" t="s">
        <v>61</v>
      </c>
      <c r="J1422" s="2" t="s">
        <v>61</v>
      </c>
      <c r="K1422" s="2"/>
      <c r="L1422" s="46">
        <v>44278</v>
      </c>
      <c r="M1422" s="2" t="s">
        <v>133</v>
      </c>
      <c r="N1422" s="2">
        <v>24.200140000000001</v>
      </c>
      <c r="O1422" s="2">
        <v>54.704039999999999</v>
      </c>
      <c r="P1422" s="2" t="s">
        <v>64</v>
      </c>
      <c r="Q1422" s="2" t="s">
        <v>65</v>
      </c>
      <c r="R1422" s="43" t="s">
        <v>18854</v>
      </c>
      <c r="S1422" s="41" t="s">
        <v>1554</v>
      </c>
      <c r="T1422" s="41" t="s">
        <v>18460</v>
      </c>
      <c r="U1422" s="2" t="s">
        <v>16801</v>
      </c>
      <c r="V1422" s="2" t="s">
        <v>4086</v>
      </c>
      <c r="W1422" s="41" t="s">
        <v>144</v>
      </c>
      <c r="X1422" s="2" t="s">
        <v>68</v>
      </c>
      <c r="Y1422" s="2" t="s">
        <v>69</v>
      </c>
      <c r="Z1422" s="2"/>
      <c r="AA1422" s="2" t="s">
        <v>16242</v>
      </c>
      <c r="AB1422" s="2" t="s">
        <v>70</v>
      </c>
      <c r="AC1422" s="2"/>
      <c r="AD1422" s="2">
        <v>2047502</v>
      </c>
      <c r="AE1422" s="2">
        <v>35</v>
      </c>
      <c r="AF1422" s="2"/>
      <c r="AG1422" s="2"/>
      <c r="AH1422" s="2"/>
      <c r="AI1422" s="2">
        <v>4</v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 t="s">
        <v>78</v>
      </c>
      <c r="CE1422" s="2" t="s">
        <v>19479</v>
      </c>
      <c r="CF1422" s="2" t="s">
        <v>15685</v>
      </c>
      <c r="CG1422" s="2" t="s">
        <v>15717</v>
      </c>
      <c r="CH1422" s="2" t="s">
        <v>15709</v>
      </c>
      <c r="CI1422" s="49"/>
    </row>
    <row r="1423" spans="1:87" x14ac:dyDescent="0.2">
      <c r="A1423" s="2" t="s">
        <v>2285</v>
      </c>
      <c r="B1423" s="2" t="s">
        <v>24464</v>
      </c>
      <c r="C1423" s="2" t="s">
        <v>59</v>
      </c>
      <c r="D1423" s="2" t="s">
        <v>2285</v>
      </c>
      <c r="E1423" s="2" t="s">
        <v>2285</v>
      </c>
      <c r="F1423" s="2" t="s">
        <v>2286</v>
      </c>
      <c r="G1423" s="23" t="s">
        <v>17393</v>
      </c>
      <c r="H1423" s="2" t="s">
        <v>61</v>
      </c>
      <c r="I1423" s="2" t="s">
        <v>61</v>
      </c>
      <c r="J1423" s="2" t="s">
        <v>61</v>
      </c>
      <c r="K1423" s="2" t="s">
        <v>61</v>
      </c>
      <c r="L1423" s="43" t="s">
        <v>17088</v>
      </c>
      <c r="M1423" s="2" t="s">
        <v>133</v>
      </c>
      <c r="N1423" s="2">
        <v>24.465900000000001</v>
      </c>
      <c r="O1423" s="2">
        <v>54.34111</v>
      </c>
      <c r="P1423" s="2" t="s">
        <v>64</v>
      </c>
      <c r="Q1423" s="2" t="s">
        <v>65</v>
      </c>
      <c r="R1423" s="43" t="s">
        <v>18854</v>
      </c>
      <c r="S1423" s="41" t="s">
        <v>1554</v>
      </c>
      <c r="T1423" s="41" t="s">
        <v>18460</v>
      </c>
      <c r="U1423" s="2" t="s">
        <v>16801</v>
      </c>
      <c r="V1423" s="2" t="s">
        <v>253</v>
      </c>
      <c r="W1423" s="41" t="s">
        <v>17588</v>
      </c>
      <c r="X1423" s="2" t="s">
        <v>68</v>
      </c>
      <c r="Y1423" s="2" t="s">
        <v>102</v>
      </c>
      <c r="Z1423" s="2" t="s">
        <v>20</v>
      </c>
      <c r="AA1423" s="2" t="s">
        <v>16241</v>
      </c>
      <c r="AB1423" s="2" t="s">
        <v>103</v>
      </c>
      <c r="AC1423" s="2" t="s">
        <v>18268</v>
      </c>
      <c r="AD1423" s="2">
        <v>2500400</v>
      </c>
      <c r="AE1423" s="2">
        <v>26</v>
      </c>
      <c r="AF1423" s="2"/>
      <c r="AG1423" s="2"/>
      <c r="AH1423" s="2" t="s">
        <v>18270</v>
      </c>
      <c r="AI1423" s="2">
        <v>3</v>
      </c>
      <c r="AJ1423" s="2">
        <v>3</v>
      </c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 t="s">
        <v>78</v>
      </c>
      <c r="CE1423" s="2" t="s">
        <v>2287</v>
      </c>
      <c r="CF1423" s="2" t="s">
        <v>15683</v>
      </c>
      <c r="CG1423" s="2" t="e">
        <v>#N/A</v>
      </c>
      <c r="CH1423" s="2" t="s">
        <v>15705</v>
      </c>
      <c r="CI1423" s="49"/>
    </row>
    <row r="1424" spans="1:87" x14ac:dyDescent="0.2">
      <c r="A1424" s="2" t="s">
        <v>2290</v>
      </c>
      <c r="B1424" s="2" t="s">
        <v>24465</v>
      </c>
      <c r="C1424" s="2" t="s">
        <v>59</v>
      </c>
      <c r="D1424" s="2" t="s">
        <v>2290</v>
      </c>
      <c r="E1424" s="2" t="s">
        <v>2290</v>
      </c>
      <c r="F1424" s="2" t="s">
        <v>2291</v>
      </c>
      <c r="G1424" s="23" t="s">
        <v>17394</v>
      </c>
      <c r="H1424" s="2" t="s">
        <v>61</v>
      </c>
      <c r="I1424" s="2" t="s">
        <v>61</v>
      </c>
      <c r="J1424" s="2" t="s">
        <v>61</v>
      </c>
      <c r="K1424" s="2" t="s">
        <v>61</v>
      </c>
      <c r="L1424" s="43" t="s">
        <v>17088</v>
      </c>
      <c r="M1424" s="2" t="s">
        <v>133</v>
      </c>
      <c r="N1424" s="2">
        <v>24.473839999999999</v>
      </c>
      <c r="O1424" s="2">
        <v>54.326650000000001</v>
      </c>
      <c r="P1424" s="2" t="s">
        <v>64</v>
      </c>
      <c r="Q1424" s="2" t="s">
        <v>65</v>
      </c>
      <c r="R1424" s="43" t="s">
        <v>18854</v>
      </c>
      <c r="S1424" s="41" t="s">
        <v>1554</v>
      </c>
      <c r="T1424" s="41" t="s">
        <v>18460</v>
      </c>
      <c r="U1424" s="2" t="s">
        <v>16801</v>
      </c>
      <c r="V1424" s="2" t="s">
        <v>369</v>
      </c>
      <c r="W1424" s="41" t="s">
        <v>17588</v>
      </c>
      <c r="X1424" s="2" t="s">
        <v>68</v>
      </c>
      <c r="Y1424" s="2" t="s">
        <v>102</v>
      </c>
      <c r="Z1424" s="2"/>
      <c r="AA1424" s="2" t="s">
        <v>16241</v>
      </c>
      <c r="AB1424" s="2" t="s">
        <v>103</v>
      </c>
      <c r="AC1424" s="2" t="s">
        <v>18268</v>
      </c>
      <c r="AD1424" s="2">
        <v>2500500</v>
      </c>
      <c r="AE1424" s="2">
        <v>30</v>
      </c>
      <c r="AF1424" s="2"/>
      <c r="AG1424" s="2"/>
      <c r="AH1424" s="2" t="s">
        <v>18270</v>
      </c>
      <c r="AI1424" s="2">
        <v>3</v>
      </c>
      <c r="AJ1424" s="2">
        <v>3</v>
      </c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 t="s">
        <v>78</v>
      </c>
      <c r="CE1424" s="2" t="s">
        <v>19480</v>
      </c>
      <c r="CF1424" s="2" t="s">
        <v>15683</v>
      </c>
      <c r="CG1424" s="2" t="e">
        <v>#N/A</v>
      </c>
      <c r="CH1424" s="2" t="s">
        <v>15705</v>
      </c>
      <c r="CI1424" s="49"/>
    </row>
    <row r="1425" spans="1:87" x14ac:dyDescent="0.2">
      <c r="A1425" s="2" t="s">
        <v>4582</v>
      </c>
      <c r="B1425" s="2" t="s">
        <v>24466</v>
      </c>
      <c r="C1425" s="2" t="s">
        <v>59</v>
      </c>
      <c r="D1425" s="2"/>
      <c r="E1425" s="2" t="s">
        <v>4582</v>
      </c>
      <c r="F1425" s="2" t="s">
        <v>4583</v>
      </c>
      <c r="G1425" s="23" t="s">
        <v>4584</v>
      </c>
      <c r="H1425" s="2"/>
      <c r="I1425" s="2" t="s">
        <v>61</v>
      </c>
      <c r="J1425" s="2" t="s">
        <v>61</v>
      </c>
      <c r="K1425" s="2" t="s">
        <v>61</v>
      </c>
      <c r="L1425" s="43" t="s">
        <v>4567</v>
      </c>
      <c r="M1425" s="2" t="s">
        <v>133</v>
      </c>
      <c r="N1425" s="2">
        <v>24.58642</v>
      </c>
      <c r="O1425" s="2">
        <v>54.650509999999997</v>
      </c>
      <c r="P1425" s="2" t="s">
        <v>64</v>
      </c>
      <c r="Q1425" s="2" t="s">
        <v>65</v>
      </c>
      <c r="R1425" s="43" t="s">
        <v>18854</v>
      </c>
      <c r="S1425" s="41" t="s">
        <v>1554</v>
      </c>
      <c r="T1425" s="41" t="s">
        <v>18460</v>
      </c>
      <c r="U1425" s="2" t="s">
        <v>16801</v>
      </c>
      <c r="V1425" s="2" t="s">
        <v>1554</v>
      </c>
      <c r="W1425" s="41" t="s">
        <v>17589</v>
      </c>
      <c r="X1425" s="2" t="s">
        <v>68</v>
      </c>
      <c r="Y1425" s="2" t="s">
        <v>76</v>
      </c>
      <c r="Z1425" s="2"/>
      <c r="AA1425" s="2" t="s">
        <v>16242</v>
      </c>
      <c r="AB1425" s="2" t="s">
        <v>77</v>
      </c>
      <c r="AC1425" s="2" t="s">
        <v>18269</v>
      </c>
      <c r="AD1425" s="2">
        <v>2043000</v>
      </c>
      <c r="AE1425" s="2">
        <v>40</v>
      </c>
      <c r="AF1425" s="2"/>
      <c r="AG1425" s="2"/>
      <c r="AH1425" s="2" t="s">
        <v>18271</v>
      </c>
      <c r="AI1425" s="2">
        <v>3</v>
      </c>
      <c r="AJ1425" s="2">
        <v>3</v>
      </c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 t="s">
        <v>78</v>
      </c>
      <c r="CE1425" s="2" t="s">
        <v>4585</v>
      </c>
      <c r="CF1425" s="2" t="s">
        <v>15680</v>
      </c>
      <c r="CG1425" s="2" t="s">
        <v>15708</v>
      </c>
      <c r="CH1425" s="2" t="s">
        <v>15709</v>
      </c>
      <c r="CI1425" s="49"/>
    </row>
    <row r="1426" spans="1:87" x14ac:dyDescent="0.2">
      <c r="A1426" s="2" t="s">
        <v>2295</v>
      </c>
      <c r="B1426" s="2" t="s">
        <v>24467</v>
      </c>
      <c r="C1426" s="2" t="s">
        <v>59</v>
      </c>
      <c r="D1426" s="2" t="s">
        <v>2295</v>
      </c>
      <c r="E1426" s="2" t="s">
        <v>2295</v>
      </c>
      <c r="F1426" s="2" t="s">
        <v>2296</v>
      </c>
      <c r="G1426" s="23" t="s">
        <v>17396</v>
      </c>
      <c r="H1426" s="2" t="s">
        <v>61</v>
      </c>
      <c r="I1426" s="2" t="s">
        <v>61</v>
      </c>
      <c r="J1426" s="2" t="s">
        <v>61</v>
      </c>
      <c r="K1426" s="2" t="s">
        <v>61</v>
      </c>
      <c r="L1426" s="43" t="s">
        <v>17088</v>
      </c>
      <c r="M1426" s="2" t="s">
        <v>133</v>
      </c>
      <c r="N1426" s="2">
        <v>24.591519999999999</v>
      </c>
      <c r="O1426" s="2">
        <v>54.694769999999998</v>
      </c>
      <c r="P1426" s="2" t="s">
        <v>64</v>
      </c>
      <c r="Q1426" s="2" t="s">
        <v>65</v>
      </c>
      <c r="R1426" s="43" t="s">
        <v>18854</v>
      </c>
      <c r="S1426" s="41" t="s">
        <v>1554</v>
      </c>
      <c r="T1426" s="41" t="s">
        <v>18460</v>
      </c>
      <c r="U1426" s="2" t="s">
        <v>16801</v>
      </c>
      <c r="V1426" s="2" t="s">
        <v>253</v>
      </c>
      <c r="W1426" s="41" t="s">
        <v>17588</v>
      </c>
      <c r="X1426" s="2" t="s">
        <v>696</v>
      </c>
      <c r="Y1426" s="2" t="s">
        <v>102</v>
      </c>
      <c r="Z1426" s="2" t="s">
        <v>20</v>
      </c>
      <c r="AA1426" s="2" t="s">
        <v>16241</v>
      </c>
      <c r="AB1426" s="2" t="s">
        <v>103</v>
      </c>
      <c r="AC1426" s="2" t="s">
        <v>18269</v>
      </c>
      <c r="AD1426" s="2">
        <v>2004100</v>
      </c>
      <c r="AE1426" s="2">
        <v>29</v>
      </c>
      <c r="AF1426" s="2"/>
      <c r="AG1426" s="2"/>
      <c r="AH1426" s="2" t="s">
        <v>18271</v>
      </c>
      <c r="AI1426" s="2">
        <v>3</v>
      </c>
      <c r="AJ1426" s="2">
        <v>3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 t="s">
        <v>78</v>
      </c>
      <c r="CE1426" s="2" t="s">
        <v>2297</v>
      </c>
      <c r="CF1426" s="2" t="s">
        <v>15683</v>
      </c>
      <c r="CG1426" s="2" t="e">
        <v>#N/A</v>
      </c>
      <c r="CH1426" s="2" t="s">
        <v>15705</v>
      </c>
      <c r="CI1426" s="49"/>
    </row>
    <row r="1427" spans="1:87" x14ac:dyDescent="0.2">
      <c r="A1427" s="2" t="s">
        <v>2300</v>
      </c>
      <c r="B1427" s="2" t="s">
        <v>24468</v>
      </c>
      <c r="C1427" s="2" t="s">
        <v>59</v>
      </c>
      <c r="D1427" s="2" t="s">
        <v>2300</v>
      </c>
      <c r="E1427" s="2" t="s">
        <v>2300</v>
      </c>
      <c r="F1427" s="2" t="s">
        <v>2301</v>
      </c>
      <c r="G1427" s="23" t="s">
        <v>17397</v>
      </c>
      <c r="H1427" s="2" t="s">
        <v>61</v>
      </c>
      <c r="I1427" s="2" t="s">
        <v>61</v>
      </c>
      <c r="J1427" s="2" t="s">
        <v>61</v>
      </c>
      <c r="K1427" s="2" t="s">
        <v>61</v>
      </c>
      <c r="L1427" s="43" t="s">
        <v>17088</v>
      </c>
      <c r="M1427" s="2" t="s">
        <v>133</v>
      </c>
      <c r="N1427" s="2">
        <v>24.456433000000001</v>
      </c>
      <c r="O1427" s="2">
        <v>54.331864000000003</v>
      </c>
      <c r="P1427" s="2" t="s">
        <v>64</v>
      </c>
      <c r="Q1427" s="2" t="s">
        <v>65</v>
      </c>
      <c r="R1427" s="43" t="s">
        <v>16802</v>
      </c>
      <c r="S1427" s="41" t="s">
        <v>4932</v>
      </c>
      <c r="T1427" s="41" t="s">
        <v>18462</v>
      </c>
      <c r="U1427" s="2" t="s">
        <v>6245</v>
      </c>
      <c r="V1427" s="2" t="s">
        <v>360</v>
      </c>
      <c r="W1427" s="41" t="s">
        <v>17588</v>
      </c>
      <c r="X1427" s="2" t="s">
        <v>68</v>
      </c>
      <c r="Y1427" s="2" t="s">
        <v>76</v>
      </c>
      <c r="Z1427" s="2"/>
      <c r="AA1427" s="2" t="s">
        <v>16241</v>
      </c>
      <c r="AB1427" s="2" t="s">
        <v>77</v>
      </c>
      <c r="AC1427" s="2" t="s">
        <v>18268</v>
      </c>
      <c r="AD1427" s="2">
        <v>2500600</v>
      </c>
      <c r="AE1427" s="2">
        <v>34</v>
      </c>
      <c r="AF1427" s="2"/>
      <c r="AG1427" s="2"/>
      <c r="AH1427" s="2" t="s">
        <v>18270</v>
      </c>
      <c r="AI1427" s="2">
        <v>3</v>
      </c>
      <c r="AJ1427" s="2">
        <v>3</v>
      </c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 t="s">
        <v>78</v>
      </c>
      <c r="CE1427" s="2" t="s">
        <v>19481</v>
      </c>
      <c r="CF1427" s="2" t="s">
        <v>15683</v>
      </c>
      <c r="CG1427" s="2" t="s">
        <v>253</v>
      </c>
      <c r="CH1427" s="2" t="s">
        <v>15706</v>
      </c>
      <c r="CI1427" s="49"/>
    </row>
    <row r="1428" spans="1:87" x14ac:dyDescent="0.2">
      <c r="A1428" s="2" t="s">
        <v>2302</v>
      </c>
      <c r="B1428" s="2" t="s">
        <v>24469</v>
      </c>
      <c r="C1428" s="2" t="s">
        <v>59</v>
      </c>
      <c r="D1428" s="2"/>
      <c r="E1428" s="2" t="s">
        <v>2302</v>
      </c>
      <c r="F1428" s="2" t="s">
        <v>2303</v>
      </c>
      <c r="G1428" s="23" t="s">
        <v>17398</v>
      </c>
      <c r="H1428" s="2"/>
      <c r="I1428" s="2" t="s">
        <v>61</v>
      </c>
      <c r="J1428" s="2" t="s">
        <v>61</v>
      </c>
      <c r="K1428" s="2" t="s">
        <v>61</v>
      </c>
      <c r="L1428" s="46">
        <v>42311</v>
      </c>
      <c r="M1428" s="2" t="s">
        <v>133</v>
      </c>
      <c r="N1428" s="2">
        <v>24.446853999999998</v>
      </c>
      <c r="O1428" s="2">
        <v>54.376291999999999</v>
      </c>
      <c r="P1428" s="2" t="s">
        <v>64</v>
      </c>
      <c r="Q1428" s="2" t="s">
        <v>65</v>
      </c>
      <c r="R1428" s="43" t="s">
        <v>16802</v>
      </c>
      <c r="S1428" s="41" t="s">
        <v>4932</v>
      </c>
      <c r="T1428" s="41" t="s">
        <v>18462</v>
      </c>
      <c r="U1428" s="2" t="s">
        <v>6245</v>
      </c>
      <c r="V1428" s="2" t="s">
        <v>360</v>
      </c>
      <c r="W1428" s="41" t="s">
        <v>17589</v>
      </c>
      <c r="X1428" s="2" t="s">
        <v>68</v>
      </c>
      <c r="Y1428" s="2" t="s">
        <v>86</v>
      </c>
      <c r="Z1428" s="2"/>
      <c r="AA1428" s="2" t="s">
        <v>16241</v>
      </c>
      <c r="AB1428" s="2" t="s">
        <v>87</v>
      </c>
      <c r="AC1428" s="2" t="s">
        <v>18268</v>
      </c>
      <c r="AD1428" s="2">
        <v>2500700</v>
      </c>
      <c r="AE1428" s="2">
        <v>25</v>
      </c>
      <c r="AF1428" s="2"/>
      <c r="AG1428" s="2"/>
      <c r="AH1428" s="2" t="s">
        <v>18270</v>
      </c>
      <c r="AI1428" s="2">
        <v>3</v>
      </c>
      <c r="AJ1428" s="2">
        <v>3</v>
      </c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 t="s">
        <v>78</v>
      </c>
      <c r="CE1428" s="2" t="s">
        <v>2304</v>
      </c>
      <c r="CF1428" s="2" t="s">
        <v>15683</v>
      </c>
      <c r="CG1428" s="2" t="s">
        <v>253</v>
      </c>
      <c r="CH1428" s="2" t="s">
        <v>15706</v>
      </c>
      <c r="CI1428" s="49"/>
    </row>
    <row r="1429" spans="1:87" x14ac:dyDescent="0.2">
      <c r="A1429" s="2" t="s">
        <v>2298</v>
      </c>
      <c r="B1429" s="2" t="s">
        <v>24470</v>
      </c>
      <c r="C1429" s="2" t="s">
        <v>59</v>
      </c>
      <c r="D1429" s="2" t="s">
        <v>2298</v>
      </c>
      <c r="E1429" s="2" t="s">
        <v>2298</v>
      </c>
      <c r="F1429" s="2" t="s">
        <v>2299</v>
      </c>
      <c r="G1429" s="23"/>
      <c r="H1429" s="2" t="s">
        <v>61</v>
      </c>
      <c r="I1429" s="2" t="s">
        <v>61</v>
      </c>
      <c r="J1429" s="2" t="s">
        <v>61</v>
      </c>
      <c r="K1429" s="2"/>
      <c r="L1429" s="46">
        <v>40510</v>
      </c>
      <c r="M1429" s="2" t="s">
        <v>133</v>
      </c>
      <c r="N1429" s="39">
        <v>24.610427000000001</v>
      </c>
      <c r="O1429" s="39">
        <v>54.522547000000003</v>
      </c>
      <c r="P1429" s="2" t="s">
        <v>64</v>
      </c>
      <c r="Q1429" s="2" t="s">
        <v>65</v>
      </c>
      <c r="R1429" s="43" t="s">
        <v>18854</v>
      </c>
      <c r="S1429" s="41" t="s">
        <v>1554</v>
      </c>
      <c r="T1429" s="41" t="s">
        <v>18460</v>
      </c>
      <c r="U1429" s="2" t="s">
        <v>16801</v>
      </c>
      <c r="V1429" s="2" t="s">
        <v>528</v>
      </c>
      <c r="W1429" s="41" t="s">
        <v>67</v>
      </c>
      <c r="X1429" s="2" t="s">
        <v>68</v>
      </c>
      <c r="Y1429" s="2" t="s">
        <v>76</v>
      </c>
      <c r="Z1429" s="2"/>
      <c r="AA1429" s="2" t="s">
        <v>16241</v>
      </c>
      <c r="AB1429" s="2" t="s">
        <v>77</v>
      </c>
      <c r="AC1429" s="2"/>
      <c r="AD1429" s="2">
        <v>2041400</v>
      </c>
      <c r="AE1429" s="2">
        <v>43</v>
      </c>
      <c r="AF1429" s="2"/>
      <c r="AG1429" s="2"/>
      <c r="AH1429" s="2"/>
      <c r="AI1429" s="2">
        <v>3</v>
      </c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 t="s">
        <v>71</v>
      </c>
      <c r="CE1429" s="2">
        <v>0</v>
      </c>
      <c r="CF1429" s="2" t="s">
        <v>15693</v>
      </c>
      <c r="CG1429" s="2" t="e">
        <v>#N/A</v>
      </c>
      <c r="CH1429" s="2" t="s">
        <v>15705</v>
      </c>
      <c r="CI1429" s="49"/>
    </row>
    <row r="1430" spans="1:87" x14ac:dyDescent="0.2">
      <c r="A1430" s="2" t="s">
        <v>5025</v>
      </c>
      <c r="B1430" s="2" t="s">
        <v>24471</v>
      </c>
      <c r="C1430" s="2" t="s">
        <v>59</v>
      </c>
      <c r="D1430" s="2"/>
      <c r="E1430" s="2" t="s">
        <v>5025</v>
      </c>
      <c r="F1430" s="2" t="s">
        <v>5026</v>
      </c>
      <c r="G1430" s="23" t="s">
        <v>5027</v>
      </c>
      <c r="H1430" s="2"/>
      <c r="I1430" s="2" t="s">
        <v>61</v>
      </c>
      <c r="J1430" s="2" t="s">
        <v>61</v>
      </c>
      <c r="K1430" s="2" t="s">
        <v>61</v>
      </c>
      <c r="L1430" s="46">
        <v>44722</v>
      </c>
      <c r="M1430" s="2" t="s">
        <v>4978</v>
      </c>
      <c r="N1430" s="2">
        <v>24.442193187000001</v>
      </c>
      <c r="O1430" s="2">
        <v>54.387319718000001</v>
      </c>
      <c r="P1430" s="2" t="s">
        <v>64</v>
      </c>
      <c r="Q1430" s="2" t="s">
        <v>65</v>
      </c>
      <c r="R1430" s="43" t="s">
        <v>18854</v>
      </c>
      <c r="S1430" s="41" t="s">
        <v>1554</v>
      </c>
      <c r="T1430" s="41" t="s">
        <v>18460</v>
      </c>
      <c r="U1430" s="2" t="s">
        <v>16801</v>
      </c>
      <c r="V1430" s="2" t="s">
        <v>1554</v>
      </c>
      <c r="W1430" s="41" t="s">
        <v>17589</v>
      </c>
      <c r="X1430" s="2" t="s">
        <v>68</v>
      </c>
      <c r="Y1430" s="2" t="s">
        <v>76</v>
      </c>
      <c r="Z1430" s="2"/>
      <c r="AA1430" s="2" t="s">
        <v>16241</v>
      </c>
      <c r="AB1430" s="2" t="s">
        <v>77</v>
      </c>
      <c r="AC1430" s="2" t="s">
        <v>18268</v>
      </c>
      <c r="AD1430" s="2">
        <v>2500700</v>
      </c>
      <c r="AE1430" s="2">
        <v>30</v>
      </c>
      <c r="AF1430" s="2"/>
      <c r="AG1430" s="2"/>
      <c r="AH1430" s="2" t="s">
        <v>18270</v>
      </c>
      <c r="AI1430" s="2">
        <v>4</v>
      </c>
      <c r="AJ1430" s="2">
        <v>3</v>
      </c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 t="s">
        <v>78</v>
      </c>
      <c r="CE1430" s="2" t="s">
        <v>19482</v>
      </c>
      <c r="CF1430" s="2" t="s">
        <v>15683</v>
      </c>
      <c r="CG1430" s="2" t="s">
        <v>15736</v>
      </c>
      <c r="CH1430" s="2" t="s">
        <v>15709</v>
      </c>
      <c r="CI1430" s="49"/>
    </row>
    <row r="1431" spans="1:87" x14ac:dyDescent="0.2">
      <c r="A1431" s="2" t="s">
        <v>4703</v>
      </c>
      <c r="B1431" s="2" t="s">
        <v>24472</v>
      </c>
      <c r="C1431" s="2" t="s">
        <v>59</v>
      </c>
      <c r="D1431" s="2"/>
      <c r="E1431" s="2" t="s">
        <v>4703</v>
      </c>
      <c r="F1431" s="2" t="s">
        <v>4704</v>
      </c>
      <c r="G1431" s="23" t="s">
        <v>4705</v>
      </c>
      <c r="H1431" s="2"/>
      <c r="I1431" s="2" t="s">
        <v>61</v>
      </c>
      <c r="J1431" s="2" t="s">
        <v>61</v>
      </c>
      <c r="K1431" s="2" t="s">
        <v>61</v>
      </c>
      <c r="L1431" s="46">
        <v>44410</v>
      </c>
      <c r="M1431" s="2" t="s">
        <v>133</v>
      </c>
      <c r="N1431" s="2">
        <v>24.368525999999999</v>
      </c>
      <c r="O1431" s="2">
        <v>54.701143000000002</v>
      </c>
      <c r="P1431" s="2" t="s">
        <v>64</v>
      </c>
      <c r="Q1431" s="2" t="s">
        <v>65</v>
      </c>
      <c r="R1431" s="43" t="s">
        <v>16802</v>
      </c>
      <c r="S1431" s="41" t="s">
        <v>16804</v>
      </c>
      <c r="T1431" s="41" t="s">
        <v>18463</v>
      </c>
      <c r="U1431" s="2" t="s">
        <v>16804</v>
      </c>
      <c r="V1431" s="2" t="s">
        <v>4763</v>
      </c>
      <c r="W1431" s="41" t="s">
        <v>17589</v>
      </c>
      <c r="X1431" s="2" t="s">
        <v>68</v>
      </c>
      <c r="Y1431" s="2" t="s">
        <v>76</v>
      </c>
      <c r="Z1431" s="2"/>
      <c r="AA1431" s="2" t="s">
        <v>16242</v>
      </c>
      <c r="AB1431" s="2" t="s">
        <v>77</v>
      </c>
      <c r="AC1431" s="2" t="s">
        <v>18268</v>
      </c>
      <c r="AD1431" s="2">
        <v>2046500</v>
      </c>
      <c r="AE1431" s="2">
        <v>30</v>
      </c>
      <c r="AF1431" s="2"/>
      <c r="AG1431" s="2"/>
      <c r="AH1431" s="2" t="s">
        <v>18270</v>
      </c>
      <c r="AI1431" s="2">
        <v>3</v>
      </c>
      <c r="AJ1431" s="2">
        <v>3</v>
      </c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 t="s">
        <v>78</v>
      </c>
      <c r="CE1431" s="2" t="s">
        <v>4495</v>
      </c>
      <c r="CF1431" s="2" t="s">
        <v>15685</v>
      </c>
      <c r="CG1431" s="2" t="s">
        <v>15728</v>
      </c>
      <c r="CH1431" s="2" t="s">
        <v>15706</v>
      </c>
      <c r="CI1431" s="49"/>
    </row>
    <row r="1432" spans="1:87" x14ac:dyDescent="0.2">
      <c r="A1432" s="2" t="s">
        <v>4923</v>
      </c>
      <c r="B1432" s="2" t="s">
        <v>24473</v>
      </c>
      <c r="C1432" s="2" t="s">
        <v>59</v>
      </c>
      <c r="D1432" s="2"/>
      <c r="E1432" s="2" t="s">
        <v>4923</v>
      </c>
      <c r="F1432" s="2" t="s">
        <v>4924</v>
      </c>
      <c r="G1432" s="23" t="s">
        <v>17570</v>
      </c>
      <c r="H1432" s="2"/>
      <c r="I1432" s="2" t="s">
        <v>61</v>
      </c>
      <c r="J1432" s="2" t="s">
        <v>61</v>
      </c>
      <c r="K1432" s="2" t="s">
        <v>61</v>
      </c>
      <c r="L1432" s="46">
        <v>44628</v>
      </c>
      <c r="M1432" s="2" t="s">
        <v>4904</v>
      </c>
      <c r="N1432" s="2">
        <v>24.177154999999999</v>
      </c>
      <c r="O1432" s="2">
        <v>54.627495000000003</v>
      </c>
      <c r="P1432" s="2" t="s">
        <v>64</v>
      </c>
      <c r="Q1432" s="2" t="s">
        <v>65</v>
      </c>
      <c r="R1432" s="43" t="s">
        <v>18854</v>
      </c>
      <c r="S1432" s="41" t="s">
        <v>1554</v>
      </c>
      <c r="T1432" s="41" t="s">
        <v>18460</v>
      </c>
      <c r="U1432" s="2" t="s">
        <v>16801</v>
      </c>
      <c r="V1432" s="2" t="s">
        <v>4925</v>
      </c>
      <c r="W1432" s="41" t="s">
        <v>17589</v>
      </c>
      <c r="X1432" s="2" t="s">
        <v>68</v>
      </c>
      <c r="Y1432" s="2" t="s">
        <v>102</v>
      </c>
      <c r="Z1432" s="2"/>
      <c r="AA1432" s="2" t="s">
        <v>16241</v>
      </c>
      <c r="AB1432" s="2" t="s">
        <v>103</v>
      </c>
      <c r="AC1432" s="2" t="s">
        <v>18269</v>
      </c>
      <c r="AD1432" s="2">
        <v>2047502</v>
      </c>
      <c r="AE1432" s="2">
        <v>60</v>
      </c>
      <c r="AF1432" s="2"/>
      <c r="AG1432" s="2"/>
      <c r="AH1432" s="2" t="s">
        <v>18271</v>
      </c>
      <c r="AI1432" s="2">
        <v>4</v>
      </c>
      <c r="AJ1432" s="2">
        <v>3</v>
      </c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 t="s">
        <v>78</v>
      </c>
      <c r="CE1432" s="2" t="s">
        <v>19483</v>
      </c>
      <c r="CF1432" s="2" t="s">
        <v>15686</v>
      </c>
      <c r="CG1432" s="2" t="s">
        <v>15719</v>
      </c>
      <c r="CH1432" s="2" t="s">
        <v>15709</v>
      </c>
      <c r="CI1432" s="49"/>
    </row>
    <row r="1433" spans="1:87" x14ac:dyDescent="0.2">
      <c r="A1433" s="2" t="s">
        <v>2308</v>
      </c>
      <c r="B1433" s="2" t="s">
        <v>24474</v>
      </c>
      <c r="C1433" s="2" t="s">
        <v>59</v>
      </c>
      <c r="D1433" s="2" t="s">
        <v>2308</v>
      </c>
      <c r="E1433" s="2" t="s">
        <v>2308</v>
      </c>
      <c r="F1433" s="2" t="s">
        <v>2309</v>
      </c>
      <c r="G1433" s="23" t="s">
        <v>17400</v>
      </c>
      <c r="H1433" s="2" t="s">
        <v>61</v>
      </c>
      <c r="I1433" s="2" t="s">
        <v>61</v>
      </c>
      <c r="J1433" s="2" t="s">
        <v>61</v>
      </c>
      <c r="K1433" s="2" t="s">
        <v>61</v>
      </c>
      <c r="L1433" s="43" t="s">
        <v>17088</v>
      </c>
      <c r="M1433" s="2" t="s">
        <v>133</v>
      </c>
      <c r="N1433" s="2">
        <v>24.474039999999999</v>
      </c>
      <c r="O1433" s="2">
        <v>54.390099999999997</v>
      </c>
      <c r="P1433" s="2" t="s">
        <v>64</v>
      </c>
      <c r="Q1433" s="2" t="s">
        <v>65</v>
      </c>
      <c r="R1433" s="43" t="s">
        <v>18854</v>
      </c>
      <c r="S1433" s="41" t="s">
        <v>1554</v>
      </c>
      <c r="T1433" s="41" t="s">
        <v>18460</v>
      </c>
      <c r="U1433" s="2" t="s">
        <v>16803</v>
      </c>
      <c r="V1433" s="2" t="s">
        <v>253</v>
      </c>
      <c r="W1433" s="41" t="s">
        <v>17588</v>
      </c>
      <c r="X1433" s="2" t="s">
        <v>68</v>
      </c>
      <c r="Y1433" s="2" t="s">
        <v>102</v>
      </c>
      <c r="Z1433" s="2" t="s">
        <v>20</v>
      </c>
      <c r="AA1433" s="2" t="s">
        <v>16241</v>
      </c>
      <c r="AB1433" s="2" t="s">
        <v>103</v>
      </c>
      <c r="AC1433" s="2" t="s">
        <v>18268</v>
      </c>
      <c r="AD1433" s="2">
        <v>2501000</v>
      </c>
      <c r="AE1433" s="2">
        <v>30</v>
      </c>
      <c r="AF1433" s="2"/>
      <c r="AG1433" s="2"/>
      <c r="AH1433" s="2" t="s">
        <v>18270</v>
      </c>
      <c r="AI1433" s="2">
        <v>3</v>
      </c>
      <c r="AJ1433" s="2">
        <v>3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 t="s">
        <v>78</v>
      </c>
      <c r="CE1433" s="2" t="s">
        <v>19484</v>
      </c>
      <c r="CF1433" s="2" t="s">
        <v>15683</v>
      </c>
      <c r="CG1433" s="2" t="e">
        <v>#N/A</v>
      </c>
      <c r="CH1433" s="2" t="s">
        <v>15705</v>
      </c>
      <c r="CI1433" s="49"/>
    </row>
    <row r="1434" spans="1:87" x14ac:dyDescent="0.2">
      <c r="A1434" s="2" t="s">
        <v>2311</v>
      </c>
      <c r="B1434" s="2" t="s">
        <v>24475</v>
      </c>
      <c r="C1434" s="2" t="s">
        <v>59</v>
      </c>
      <c r="D1434" s="2"/>
      <c r="E1434" s="2" t="s">
        <v>2311</v>
      </c>
      <c r="F1434" s="2" t="s">
        <v>2312</v>
      </c>
      <c r="G1434" s="23" t="s">
        <v>17401</v>
      </c>
      <c r="H1434" s="2"/>
      <c r="I1434" s="2" t="s">
        <v>61</v>
      </c>
      <c r="J1434" s="2" t="s">
        <v>61</v>
      </c>
      <c r="K1434" s="2" t="s">
        <v>61</v>
      </c>
      <c r="L1434" s="46">
        <v>42359</v>
      </c>
      <c r="M1434" s="2" t="s">
        <v>133</v>
      </c>
      <c r="N1434" s="2">
        <v>24.41723</v>
      </c>
      <c r="O1434" s="2">
        <v>54.651220000000002</v>
      </c>
      <c r="P1434" s="2" t="s">
        <v>64</v>
      </c>
      <c r="Q1434" s="2" t="s">
        <v>65</v>
      </c>
      <c r="R1434" s="43" t="s">
        <v>18854</v>
      </c>
      <c r="S1434" s="41" t="s">
        <v>1554</v>
      </c>
      <c r="T1434" s="41" t="s">
        <v>18460</v>
      </c>
      <c r="U1434" s="2" t="s">
        <v>16801</v>
      </c>
      <c r="V1434" s="2" t="s">
        <v>253</v>
      </c>
      <c r="W1434" s="41" t="s">
        <v>17589</v>
      </c>
      <c r="X1434" s="2" t="s">
        <v>68</v>
      </c>
      <c r="Y1434" s="2" t="s">
        <v>102</v>
      </c>
      <c r="Z1434" s="2" t="s">
        <v>20</v>
      </c>
      <c r="AA1434" s="2" t="s">
        <v>16241</v>
      </c>
      <c r="AB1434" s="2" t="s">
        <v>103</v>
      </c>
      <c r="AC1434" s="2" t="s">
        <v>18268</v>
      </c>
      <c r="AD1434" s="2">
        <v>2044300</v>
      </c>
      <c r="AE1434" s="2">
        <v>38</v>
      </c>
      <c r="AF1434" s="2"/>
      <c r="AG1434" s="2"/>
      <c r="AH1434" s="2" t="s">
        <v>18270</v>
      </c>
      <c r="AI1434" s="2">
        <v>3</v>
      </c>
      <c r="AJ1434" s="2">
        <v>3</v>
      </c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 t="s">
        <v>78</v>
      </c>
      <c r="CE1434" s="2" t="s">
        <v>2313</v>
      </c>
      <c r="CF1434" s="2" t="s">
        <v>15680</v>
      </c>
      <c r="CG1434" s="2" t="e">
        <v>#N/A</v>
      </c>
      <c r="CH1434" s="2" t="s">
        <v>15705</v>
      </c>
      <c r="CI1434" s="49"/>
    </row>
    <row r="1435" spans="1:87" x14ac:dyDescent="0.2">
      <c r="A1435" s="2" t="s">
        <v>4630</v>
      </c>
      <c r="B1435" s="2" t="s">
        <v>24476</v>
      </c>
      <c r="C1435" s="2" t="s">
        <v>59</v>
      </c>
      <c r="D1435" s="2"/>
      <c r="E1435" s="2" t="s">
        <v>4630</v>
      </c>
      <c r="F1435" s="2" t="s">
        <v>4631</v>
      </c>
      <c r="G1435" s="23" t="s">
        <v>4632</v>
      </c>
      <c r="H1435" s="2"/>
      <c r="I1435" s="2" t="s">
        <v>61</v>
      </c>
      <c r="J1435" s="2" t="s">
        <v>61</v>
      </c>
      <c r="K1435" s="2" t="s">
        <v>61</v>
      </c>
      <c r="L1435" s="46">
        <v>44367</v>
      </c>
      <c r="M1435" s="2" t="s">
        <v>133</v>
      </c>
      <c r="N1435" s="2">
        <v>24.296603999999999</v>
      </c>
      <c r="O1435" s="2">
        <v>54.505682</v>
      </c>
      <c r="P1435" s="2" t="s">
        <v>64</v>
      </c>
      <c r="Q1435" s="2" t="s">
        <v>65</v>
      </c>
      <c r="R1435" s="43" t="s">
        <v>16802</v>
      </c>
      <c r="S1435" s="41" t="s">
        <v>4932</v>
      </c>
      <c r="T1435" s="41" t="s">
        <v>18462</v>
      </c>
      <c r="U1435" s="2" t="s">
        <v>6245</v>
      </c>
      <c r="V1435" s="2" t="s">
        <v>360</v>
      </c>
      <c r="W1435" s="41" t="s">
        <v>17589</v>
      </c>
      <c r="X1435" s="2" t="s">
        <v>68</v>
      </c>
      <c r="Y1435" s="2" t="s">
        <v>69</v>
      </c>
      <c r="Z1435" s="2"/>
      <c r="AA1435" s="2" t="s">
        <v>16242</v>
      </c>
      <c r="AB1435" s="2" t="s">
        <v>70</v>
      </c>
      <c r="AC1435" s="2" t="s">
        <v>18268</v>
      </c>
      <c r="AD1435" s="2">
        <v>2041000</v>
      </c>
      <c r="AE1435" s="2">
        <v>25</v>
      </c>
      <c r="AF1435" s="2"/>
      <c r="AG1435" s="2"/>
      <c r="AH1435" s="2" t="s">
        <v>18270</v>
      </c>
      <c r="AI1435" s="2">
        <v>3</v>
      </c>
      <c r="AJ1435" s="2">
        <v>3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 t="s">
        <v>78</v>
      </c>
      <c r="CE1435" s="2" t="s">
        <v>4633</v>
      </c>
      <c r="CF1435" s="2" t="s">
        <v>15683</v>
      </c>
      <c r="CG1435" s="2" t="s">
        <v>4851</v>
      </c>
      <c r="CH1435" s="2" t="s">
        <v>15706</v>
      </c>
      <c r="CI1435" s="49"/>
    </row>
    <row r="1436" spans="1:87" x14ac:dyDescent="0.2">
      <c r="A1436" s="2" t="s">
        <v>2314</v>
      </c>
      <c r="B1436" s="2" t="s">
        <v>24477</v>
      </c>
      <c r="C1436" s="2" t="s">
        <v>59</v>
      </c>
      <c r="D1436" s="2"/>
      <c r="E1436" s="2" t="s">
        <v>2314</v>
      </c>
      <c r="F1436" s="2" t="s">
        <v>2315</v>
      </c>
      <c r="G1436" s="23" t="s">
        <v>2316</v>
      </c>
      <c r="H1436" s="2"/>
      <c r="I1436" s="2" t="s">
        <v>61</v>
      </c>
      <c r="J1436" s="2" t="s">
        <v>61</v>
      </c>
      <c r="K1436" s="2" t="s">
        <v>61</v>
      </c>
      <c r="L1436" s="46">
        <v>41955</v>
      </c>
      <c r="M1436" s="2" t="s">
        <v>133</v>
      </c>
      <c r="N1436" s="2">
        <v>24.456310999999999</v>
      </c>
      <c r="O1436" s="2">
        <v>54.717269000000002</v>
      </c>
      <c r="P1436" s="2" t="s">
        <v>64</v>
      </c>
      <c r="Q1436" s="2" t="s">
        <v>65</v>
      </c>
      <c r="R1436" s="43" t="s">
        <v>18854</v>
      </c>
      <c r="S1436" s="41" t="s">
        <v>1554</v>
      </c>
      <c r="T1436" s="41" t="s">
        <v>18460</v>
      </c>
      <c r="U1436" s="2" t="s">
        <v>16803</v>
      </c>
      <c r="V1436" s="2" t="s">
        <v>2317</v>
      </c>
      <c r="W1436" s="41" t="s">
        <v>17589</v>
      </c>
      <c r="X1436" s="2" t="s">
        <v>68</v>
      </c>
      <c r="Y1436" s="2" t="s">
        <v>86</v>
      </c>
      <c r="Z1436" s="2"/>
      <c r="AA1436" s="2" t="s">
        <v>16241</v>
      </c>
      <c r="AB1436" s="2" t="s">
        <v>87</v>
      </c>
      <c r="AC1436" s="2" t="s">
        <v>18268</v>
      </c>
      <c r="AD1436" s="2">
        <v>2043100</v>
      </c>
      <c r="AE1436" s="2">
        <v>28.5</v>
      </c>
      <c r="AF1436" s="2"/>
      <c r="AG1436" s="2"/>
      <c r="AH1436" s="2" t="s">
        <v>18270</v>
      </c>
      <c r="AI1436" s="2">
        <v>4</v>
      </c>
      <c r="AJ1436" s="2">
        <v>3</v>
      </c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 t="s">
        <v>78</v>
      </c>
      <c r="CE1436" s="2" t="s">
        <v>2318</v>
      </c>
      <c r="CF1436" s="2" t="s">
        <v>15683</v>
      </c>
      <c r="CG1436" s="2" t="e">
        <v>#N/A</v>
      </c>
      <c r="CH1436" s="2" t="s">
        <v>15705</v>
      </c>
      <c r="CI1436" s="49"/>
    </row>
    <row r="1437" spans="1:87" x14ac:dyDescent="0.2">
      <c r="A1437" s="2" t="s">
        <v>2329</v>
      </c>
      <c r="B1437" s="2" t="s">
        <v>24478</v>
      </c>
      <c r="C1437" s="2" t="s">
        <v>59</v>
      </c>
      <c r="D1437" s="2" t="s">
        <v>2329</v>
      </c>
      <c r="E1437" s="2" t="s">
        <v>2329</v>
      </c>
      <c r="F1437" s="2" t="s">
        <v>2330</v>
      </c>
      <c r="G1437" s="23" t="s">
        <v>2331</v>
      </c>
      <c r="H1437" s="2" t="s">
        <v>61</v>
      </c>
      <c r="I1437" s="2" t="s">
        <v>61</v>
      </c>
      <c r="J1437" s="2" t="s">
        <v>61</v>
      </c>
      <c r="K1437" s="2" t="s">
        <v>61</v>
      </c>
      <c r="L1437" s="46">
        <v>41561</v>
      </c>
      <c r="M1437" s="2" t="s">
        <v>133</v>
      </c>
      <c r="N1437" s="39">
        <v>24.4457576</v>
      </c>
      <c r="O1437" s="39">
        <v>54.717790999999998</v>
      </c>
      <c r="P1437" s="2" t="s">
        <v>64</v>
      </c>
      <c r="Q1437" s="2" t="s">
        <v>65</v>
      </c>
      <c r="R1437" s="43" t="s">
        <v>16802</v>
      </c>
      <c r="S1437" s="41" t="s">
        <v>4932</v>
      </c>
      <c r="T1437" s="41" t="s">
        <v>18462</v>
      </c>
      <c r="U1437" s="2" t="s">
        <v>6245</v>
      </c>
      <c r="V1437" s="2" t="s">
        <v>360</v>
      </c>
      <c r="W1437" s="41" t="s">
        <v>17588</v>
      </c>
      <c r="X1437" s="2" t="s">
        <v>68</v>
      </c>
      <c r="Y1437" s="2" t="s">
        <v>76</v>
      </c>
      <c r="Z1437" s="2"/>
      <c r="AA1437" s="2" t="s">
        <v>16241</v>
      </c>
      <c r="AB1437" s="2" t="s">
        <v>77</v>
      </c>
      <c r="AC1437" s="2" t="s">
        <v>18268</v>
      </c>
      <c r="AD1437" s="2">
        <v>2043100</v>
      </c>
      <c r="AE1437" s="2">
        <v>30</v>
      </c>
      <c r="AF1437" s="2"/>
      <c r="AG1437" s="2"/>
      <c r="AH1437" s="2" t="s">
        <v>18270</v>
      </c>
      <c r="AI1437" s="2">
        <v>3</v>
      </c>
      <c r="AJ1437" s="2">
        <v>3</v>
      </c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 t="s">
        <v>78</v>
      </c>
      <c r="CE1437" s="2" t="s">
        <v>2332</v>
      </c>
      <c r="CF1437" s="2" t="s">
        <v>15683</v>
      </c>
      <c r="CG1437" s="2" t="s">
        <v>17386</v>
      </c>
      <c r="CH1437" s="2" t="s">
        <v>15706</v>
      </c>
      <c r="CI1437" s="49"/>
    </row>
    <row r="1438" spans="1:87" x14ac:dyDescent="0.2">
      <c r="A1438" s="2" t="s">
        <v>2333</v>
      </c>
      <c r="B1438" s="2" t="s">
        <v>24479</v>
      </c>
      <c r="C1438" s="2" t="s">
        <v>59</v>
      </c>
      <c r="D1438" s="2" t="s">
        <v>2333</v>
      </c>
      <c r="E1438" s="2" t="s">
        <v>2333</v>
      </c>
      <c r="F1438" s="2" t="s">
        <v>2334</v>
      </c>
      <c r="G1438" s="23" t="s">
        <v>2335</v>
      </c>
      <c r="H1438" s="2" t="s">
        <v>61</v>
      </c>
      <c r="I1438" s="2" t="s">
        <v>61</v>
      </c>
      <c r="J1438" s="2" t="s">
        <v>61</v>
      </c>
      <c r="K1438" s="2" t="s">
        <v>61</v>
      </c>
      <c r="L1438" s="46">
        <v>41626</v>
      </c>
      <c r="M1438" s="2" t="s">
        <v>133</v>
      </c>
      <c r="N1438" s="39">
        <v>24.451519999999999</v>
      </c>
      <c r="O1438" s="39">
        <v>54.712670000000003</v>
      </c>
      <c r="P1438" s="2" t="s">
        <v>64</v>
      </c>
      <c r="Q1438" s="2" t="s">
        <v>65</v>
      </c>
      <c r="R1438" s="43" t="s">
        <v>16802</v>
      </c>
      <c r="S1438" s="41" t="s">
        <v>4932</v>
      </c>
      <c r="T1438" s="41" t="s">
        <v>18462</v>
      </c>
      <c r="U1438" s="2" t="s">
        <v>6245</v>
      </c>
      <c r="V1438" s="2" t="s">
        <v>360</v>
      </c>
      <c r="W1438" s="41" t="s">
        <v>17588</v>
      </c>
      <c r="X1438" s="2" t="s">
        <v>153</v>
      </c>
      <c r="Y1438" s="2" t="s">
        <v>76</v>
      </c>
      <c r="Z1438" s="2"/>
      <c r="AA1438" s="2" t="s">
        <v>16241</v>
      </c>
      <c r="AB1438" s="2" t="s">
        <v>77</v>
      </c>
      <c r="AC1438" s="2" t="s">
        <v>18268</v>
      </c>
      <c r="AD1438" s="2">
        <v>2043100</v>
      </c>
      <c r="AE1438" s="2">
        <v>25</v>
      </c>
      <c r="AF1438" s="2"/>
      <c r="AG1438" s="2"/>
      <c r="AH1438" s="2" t="s">
        <v>18270</v>
      </c>
      <c r="AI1438" s="2">
        <v>3</v>
      </c>
      <c r="AJ1438" s="2">
        <v>3</v>
      </c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 t="s">
        <v>78</v>
      </c>
      <c r="CE1438" s="2" t="s">
        <v>2336</v>
      </c>
      <c r="CF1438" s="2" t="s">
        <v>15683</v>
      </c>
      <c r="CG1438" s="2" t="s">
        <v>17386</v>
      </c>
      <c r="CH1438" s="2" t="s">
        <v>15706</v>
      </c>
      <c r="CI1438" s="49"/>
    </row>
    <row r="1439" spans="1:87" x14ac:dyDescent="0.2">
      <c r="A1439" s="2" t="s">
        <v>2337</v>
      </c>
      <c r="B1439" s="2" t="s">
        <v>24480</v>
      </c>
      <c r="C1439" s="2" t="s">
        <v>59</v>
      </c>
      <c r="D1439" s="2" t="s">
        <v>2337</v>
      </c>
      <c r="E1439" s="2" t="s">
        <v>2337</v>
      </c>
      <c r="F1439" s="2" t="s">
        <v>2338</v>
      </c>
      <c r="G1439" s="23" t="s">
        <v>2339</v>
      </c>
      <c r="H1439" s="2" t="s">
        <v>61</v>
      </c>
      <c r="I1439" s="2" t="s">
        <v>61</v>
      </c>
      <c r="J1439" s="2" t="s">
        <v>61</v>
      </c>
      <c r="K1439" s="2" t="s">
        <v>61</v>
      </c>
      <c r="L1439" s="46">
        <v>41998</v>
      </c>
      <c r="M1439" s="2" t="s">
        <v>133</v>
      </c>
      <c r="N1439" s="2">
        <v>24.453499999999998</v>
      </c>
      <c r="O1439" s="2">
        <v>54.72383</v>
      </c>
      <c r="P1439" s="2" t="s">
        <v>64</v>
      </c>
      <c r="Q1439" s="2" t="s">
        <v>65</v>
      </c>
      <c r="R1439" s="43" t="s">
        <v>16802</v>
      </c>
      <c r="S1439" s="41" t="s">
        <v>4932</v>
      </c>
      <c r="T1439" s="41" t="s">
        <v>18462</v>
      </c>
      <c r="U1439" s="2" t="s">
        <v>6245</v>
      </c>
      <c r="V1439" s="2" t="s">
        <v>360</v>
      </c>
      <c r="W1439" s="41" t="s">
        <v>17588</v>
      </c>
      <c r="X1439" s="2" t="s">
        <v>68</v>
      </c>
      <c r="Y1439" s="2" t="s">
        <v>69</v>
      </c>
      <c r="Z1439" s="2"/>
      <c r="AA1439" s="2" t="s">
        <v>16241</v>
      </c>
      <c r="AB1439" s="2" t="s">
        <v>145</v>
      </c>
      <c r="AC1439" s="2" t="s">
        <v>18268</v>
      </c>
      <c r="AD1439" s="2">
        <v>2043100</v>
      </c>
      <c r="AE1439" s="2">
        <v>30</v>
      </c>
      <c r="AF1439" s="2"/>
      <c r="AG1439" s="2"/>
      <c r="AH1439" s="2" t="s">
        <v>18270</v>
      </c>
      <c r="AI1439" s="2">
        <v>3</v>
      </c>
      <c r="AJ1439" s="2">
        <v>3</v>
      </c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 t="s">
        <v>78</v>
      </c>
      <c r="CE1439" s="2" t="s">
        <v>2340</v>
      </c>
      <c r="CF1439" s="2" t="s">
        <v>15683</v>
      </c>
      <c r="CG1439" s="2" t="s">
        <v>17386</v>
      </c>
      <c r="CH1439" s="2" t="s">
        <v>15706</v>
      </c>
      <c r="CI1439" s="49"/>
    </row>
    <row r="1440" spans="1:87" x14ac:dyDescent="0.2">
      <c r="A1440" s="2" t="s">
        <v>2341</v>
      </c>
      <c r="B1440" s="2" t="s">
        <v>24481</v>
      </c>
      <c r="C1440" s="2" t="s">
        <v>59</v>
      </c>
      <c r="D1440" s="2" t="s">
        <v>2341</v>
      </c>
      <c r="E1440" s="2" t="s">
        <v>2341</v>
      </c>
      <c r="F1440" s="2" t="s">
        <v>2342</v>
      </c>
      <c r="G1440" s="23" t="s">
        <v>2343</v>
      </c>
      <c r="H1440" s="2" t="s">
        <v>83</v>
      </c>
      <c r="I1440" s="2" t="s">
        <v>61</v>
      </c>
      <c r="J1440" s="2" t="s">
        <v>61</v>
      </c>
      <c r="K1440" s="2" t="s">
        <v>61</v>
      </c>
      <c r="L1440" s="46">
        <v>41816</v>
      </c>
      <c r="M1440" s="2" t="s">
        <v>133</v>
      </c>
      <c r="N1440" s="39">
        <v>24.445456</v>
      </c>
      <c r="O1440" s="39">
        <v>54.729422999999997</v>
      </c>
      <c r="P1440" s="2" t="s">
        <v>64</v>
      </c>
      <c r="Q1440" s="2" t="s">
        <v>65</v>
      </c>
      <c r="R1440" s="43" t="s">
        <v>16802</v>
      </c>
      <c r="S1440" s="41" t="s">
        <v>4932</v>
      </c>
      <c r="T1440" s="41" t="s">
        <v>18462</v>
      </c>
      <c r="U1440" s="2" t="s">
        <v>6245</v>
      </c>
      <c r="V1440" s="2" t="s">
        <v>360</v>
      </c>
      <c r="W1440" s="41" t="s">
        <v>17588</v>
      </c>
      <c r="X1440" s="2" t="s">
        <v>68</v>
      </c>
      <c r="Y1440" s="2" t="s">
        <v>76</v>
      </c>
      <c r="Z1440" s="2"/>
      <c r="AA1440" s="2" t="s">
        <v>16241</v>
      </c>
      <c r="AB1440" s="2" t="s">
        <v>77</v>
      </c>
      <c r="AC1440" s="2" t="s">
        <v>18268</v>
      </c>
      <c r="AD1440" s="2">
        <v>2043100</v>
      </c>
      <c r="AE1440" s="2">
        <v>30</v>
      </c>
      <c r="AF1440" s="2"/>
      <c r="AG1440" s="2"/>
      <c r="AH1440" s="2" t="s">
        <v>18270</v>
      </c>
      <c r="AI1440" s="2">
        <v>3</v>
      </c>
      <c r="AJ1440" s="2">
        <v>3</v>
      </c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 t="s">
        <v>78</v>
      </c>
      <c r="CE1440" s="2" t="s">
        <v>2344</v>
      </c>
      <c r="CF1440" s="2" t="s">
        <v>15683</v>
      </c>
      <c r="CG1440" s="2" t="s">
        <v>17386</v>
      </c>
      <c r="CH1440" s="2" t="s">
        <v>15706</v>
      </c>
      <c r="CI1440" s="49"/>
    </row>
    <row r="1441" spans="1:87" x14ac:dyDescent="0.2">
      <c r="A1441" s="2" t="s">
        <v>2345</v>
      </c>
      <c r="B1441" s="2" t="s">
        <v>24482</v>
      </c>
      <c r="C1441" s="2" t="s">
        <v>59</v>
      </c>
      <c r="D1441" s="2" t="s">
        <v>2345</v>
      </c>
      <c r="E1441" s="2" t="s">
        <v>2345</v>
      </c>
      <c r="F1441" s="2" t="s">
        <v>2346</v>
      </c>
      <c r="G1441" s="23" t="s">
        <v>2347</v>
      </c>
      <c r="H1441" s="2" t="s">
        <v>83</v>
      </c>
      <c r="I1441" s="2" t="s">
        <v>61</v>
      </c>
      <c r="J1441" s="2" t="s">
        <v>61</v>
      </c>
      <c r="K1441" s="2" t="s">
        <v>61</v>
      </c>
      <c r="L1441" s="46">
        <v>41814</v>
      </c>
      <c r="M1441" s="2" t="s">
        <v>133</v>
      </c>
      <c r="N1441" s="39">
        <v>24.451339999999998</v>
      </c>
      <c r="O1441" s="39">
        <v>54.735669999999999</v>
      </c>
      <c r="P1441" s="2" t="s">
        <v>64</v>
      </c>
      <c r="Q1441" s="2" t="s">
        <v>65</v>
      </c>
      <c r="R1441" s="43" t="s">
        <v>16802</v>
      </c>
      <c r="S1441" s="41" t="s">
        <v>4932</v>
      </c>
      <c r="T1441" s="41" t="s">
        <v>18462</v>
      </c>
      <c r="U1441" s="2" t="s">
        <v>6245</v>
      </c>
      <c r="V1441" s="2" t="s">
        <v>360</v>
      </c>
      <c r="W1441" s="41" t="s">
        <v>17588</v>
      </c>
      <c r="X1441" s="2" t="s">
        <v>68</v>
      </c>
      <c r="Y1441" s="2" t="s">
        <v>76</v>
      </c>
      <c r="Z1441" s="2"/>
      <c r="AA1441" s="2" t="s">
        <v>16241</v>
      </c>
      <c r="AB1441" s="2" t="s">
        <v>77</v>
      </c>
      <c r="AC1441" s="2" t="s">
        <v>18268</v>
      </c>
      <c r="AD1441" s="2">
        <v>2043100</v>
      </c>
      <c r="AE1441" s="2">
        <v>30</v>
      </c>
      <c r="AF1441" s="2"/>
      <c r="AG1441" s="2"/>
      <c r="AH1441" s="2" t="s">
        <v>18270</v>
      </c>
      <c r="AI1441" s="2">
        <v>3</v>
      </c>
      <c r="AJ1441" s="2">
        <v>3</v>
      </c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 t="s">
        <v>78</v>
      </c>
      <c r="CE1441" s="2" t="s">
        <v>2348</v>
      </c>
      <c r="CF1441" s="2" t="s">
        <v>15683</v>
      </c>
      <c r="CG1441" s="2" t="s">
        <v>17386</v>
      </c>
      <c r="CH1441" s="2" t="s">
        <v>15706</v>
      </c>
      <c r="CI1441" s="49"/>
    </row>
    <row r="1442" spans="1:87" x14ac:dyDescent="0.2">
      <c r="A1442" s="2" t="s">
        <v>2349</v>
      </c>
      <c r="B1442" s="2" t="s">
        <v>24483</v>
      </c>
      <c r="C1442" s="2" t="s">
        <v>59</v>
      </c>
      <c r="D1442" s="2"/>
      <c r="E1442" s="2" t="s">
        <v>2349</v>
      </c>
      <c r="F1442" s="2" t="s">
        <v>2350</v>
      </c>
      <c r="G1442" s="23" t="s">
        <v>2351</v>
      </c>
      <c r="H1442" s="2"/>
      <c r="I1442" s="2" t="s">
        <v>61</v>
      </c>
      <c r="J1442" s="2" t="s">
        <v>61</v>
      </c>
      <c r="K1442" s="2" t="s">
        <v>61</v>
      </c>
      <c r="L1442" s="46">
        <v>41841</v>
      </c>
      <c r="M1442" s="2" t="s">
        <v>133</v>
      </c>
      <c r="N1442" s="2">
        <v>24.44378</v>
      </c>
      <c r="O1442" s="2">
        <v>54.738660000000003</v>
      </c>
      <c r="P1442" s="2" t="s">
        <v>64</v>
      </c>
      <c r="Q1442" s="2" t="s">
        <v>65</v>
      </c>
      <c r="R1442" s="43" t="s">
        <v>16802</v>
      </c>
      <c r="S1442" s="41" t="s">
        <v>4932</v>
      </c>
      <c r="T1442" s="41" t="s">
        <v>18462</v>
      </c>
      <c r="U1442" s="2" t="s">
        <v>6245</v>
      </c>
      <c r="V1442" s="2" t="s">
        <v>360</v>
      </c>
      <c r="W1442" s="41" t="s">
        <v>17589</v>
      </c>
      <c r="X1442" s="2" t="s">
        <v>68</v>
      </c>
      <c r="Y1442" s="2" t="s">
        <v>76</v>
      </c>
      <c r="Z1442" s="2"/>
      <c r="AA1442" s="2" t="s">
        <v>16241</v>
      </c>
      <c r="AB1442" s="2" t="s">
        <v>77</v>
      </c>
      <c r="AC1442" s="2" t="s">
        <v>18268</v>
      </c>
      <c r="AD1442" s="2">
        <v>2043100</v>
      </c>
      <c r="AE1442" s="2">
        <v>30</v>
      </c>
      <c r="AF1442" s="2"/>
      <c r="AG1442" s="2"/>
      <c r="AH1442" s="2" t="s">
        <v>18270</v>
      </c>
      <c r="AI1442" s="2">
        <v>3</v>
      </c>
      <c r="AJ1442" s="2">
        <v>3</v>
      </c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 t="s">
        <v>78</v>
      </c>
      <c r="CE1442" s="2" t="s">
        <v>2352</v>
      </c>
      <c r="CF1442" s="2" t="s">
        <v>15683</v>
      </c>
      <c r="CG1442" s="2" t="s">
        <v>17386</v>
      </c>
      <c r="CH1442" s="2" t="s">
        <v>15706</v>
      </c>
      <c r="CI1442" s="49"/>
    </row>
    <row r="1443" spans="1:87" x14ac:dyDescent="0.2">
      <c r="A1443" s="2" t="s">
        <v>2353</v>
      </c>
      <c r="B1443" s="2" t="s">
        <v>24484</v>
      </c>
      <c r="C1443" s="2" t="s">
        <v>59</v>
      </c>
      <c r="D1443" s="2" t="s">
        <v>2353</v>
      </c>
      <c r="E1443" s="2" t="s">
        <v>2353</v>
      </c>
      <c r="F1443" s="2" t="s">
        <v>2354</v>
      </c>
      <c r="G1443" s="23" t="s">
        <v>17404</v>
      </c>
      <c r="H1443" s="2" t="s">
        <v>61</v>
      </c>
      <c r="I1443" s="2" t="s">
        <v>61</v>
      </c>
      <c r="J1443" s="2" t="s">
        <v>61</v>
      </c>
      <c r="K1443" s="2" t="s">
        <v>61</v>
      </c>
      <c r="L1443" s="43" t="s">
        <v>17088</v>
      </c>
      <c r="M1443" s="2" t="s">
        <v>133</v>
      </c>
      <c r="N1443" s="39">
        <v>24.428360000000001</v>
      </c>
      <c r="O1443" s="39">
        <v>54.40034</v>
      </c>
      <c r="P1443" s="2" t="s">
        <v>64</v>
      </c>
      <c r="Q1443" s="2" t="s">
        <v>65</v>
      </c>
      <c r="R1443" s="43" t="s">
        <v>16802</v>
      </c>
      <c r="S1443" s="41" t="s">
        <v>4932</v>
      </c>
      <c r="T1443" s="41" t="s">
        <v>18462</v>
      </c>
      <c r="U1443" s="2" t="s">
        <v>6245</v>
      </c>
      <c r="V1443" s="2" t="s">
        <v>360</v>
      </c>
      <c r="W1443" s="41" t="s">
        <v>17588</v>
      </c>
      <c r="X1443" s="2" t="s">
        <v>68</v>
      </c>
      <c r="Y1443" s="2" t="s">
        <v>76</v>
      </c>
      <c r="Z1443" s="2"/>
      <c r="AA1443" s="2" t="s">
        <v>16241</v>
      </c>
      <c r="AB1443" s="2" t="s">
        <v>77</v>
      </c>
      <c r="AC1443" s="2" t="s">
        <v>18268</v>
      </c>
      <c r="AD1443" s="2">
        <v>2500700</v>
      </c>
      <c r="AE1443" s="2">
        <v>35</v>
      </c>
      <c r="AF1443" s="2"/>
      <c r="AG1443" s="2"/>
      <c r="AH1443" s="2" t="s">
        <v>18270</v>
      </c>
      <c r="AI1443" s="2">
        <v>3</v>
      </c>
      <c r="AJ1443" s="2">
        <v>3</v>
      </c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 t="s">
        <v>78</v>
      </c>
      <c r="CE1443" s="2" t="s">
        <v>2356</v>
      </c>
      <c r="CF1443" s="2" t="s">
        <v>15683</v>
      </c>
      <c r="CG1443" s="2" t="s">
        <v>253</v>
      </c>
      <c r="CH1443" s="2" t="s">
        <v>15706</v>
      </c>
      <c r="CI1443" s="49"/>
    </row>
    <row r="1444" spans="1:87" x14ac:dyDescent="0.2">
      <c r="A1444" s="2" t="s">
        <v>2357</v>
      </c>
      <c r="B1444" s="2" t="s">
        <v>24485</v>
      </c>
      <c r="C1444" s="2" t="s">
        <v>59</v>
      </c>
      <c r="D1444" s="2" t="s">
        <v>2357</v>
      </c>
      <c r="E1444" s="2" t="s">
        <v>2357</v>
      </c>
      <c r="F1444" s="2" t="s">
        <v>2358</v>
      </c>
      <c r="G1444" s="23" t="s">
        <v>2359</v>
      </c>
      <c r="H1444" s="2" t="s">
        <v>61</v>
      </c>
      <c r="I1444" s="2" t="s">
        <v>61</v>
      </c>
      <c r="J1444" s="2" t="s">
        <v>61</v>
      </c>
      <c r="K1444" s="2" t="s">
        <v>61</v>
      </c>
      <c r="L1444" s="46">
        <v>41814</v>
      </c>
      <c r="M1444" s="2" t="s">
        <v>133</v>
      </c>
      <c r="N1444" s="39">
        <v>24.435980000000001</v>
      </c>
      <c r="O1444" s="39">
        <v>54.73245</v>
      </c>
      <c r="P1444" s="2" t="s">
        <v>64</v>
      </c>
      <c r="Q1444" s="2" t="s">
        <v>65</v>
      </c>
      <c r="R1444" s="43" t="s">
        <v>16802</v>
      </c>
      <c r="S1444" s="41" t="s">
        <v>4932</v>
      </c>
      <c r="T1444" s="41" t="s">
        <v>18462</v>
      </c>
      <c r="U1444" s="2" t="s">
        <v>6245</v>
      </c>
      <c r="V1444" s="2" t="s">
        <v>360</v>
      </c>
      <c r="W1444" s="41" t="s">
        <v>17588</v>
      </c>
      <c r="X1444" s="2" t="s">
        <v>68</v>
      </c>
      <c r="Y1444" s="2" t="s">
        <v>76</v>
      </c>
      <c r="Z1444" s="2"/>
      <c r="AA1444" s="2" t="s">
        <v>16241</v>
      </c>
      <c r="AB1444" s="2" t="s">
        <v>77</v>
      </c>
      <c r="AC1444" s="2" t="s">
        <v>18268</v>
      </c>
      <c r="AD1444" s="2">
        <v>2043100</v>
      </c>
      <c r="AE1444" s="2">
        <v>30</v>
      </c>
      <c r="AF1444" s="2"/>
      <c r="AG1444" s="2"/>
      <c r="AH1444" s="2" t="s">
        <v>18270</v>
      </c>
      <c r="AI1444" s="2">
        <v>3</v>
      </c>
      <c r="AJ1444" s="2">
        <v>3</v>
      </c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 t="s">
        <v>78</v>
      </c>
      <c r="CE1444" s="2" t="s">
        <v>2360</v>
      </c>
      <c r="CF1444" s="2" t="s">
        <v>15683</v>
      </c>
      <c r="CG1444" s="2" t="s">
        <v>17386</v>
      </c>
      <c r="CH1444" s="2" t="s">
        <v>15706</v>
      </c>
      <c r="CI1444" s="49"/>
    </row>
    <row r="1445" spans="1:87" x14ac:dyDescent="0.2">
      <c r="A1445" s="2" t="s">
        <v>2319</v>
      </c>
      <c r="B1445" s="2" t="s">
        <v>24486</v>
      </c>
      <c r="C1445" s="2" t="s">
        <v>59</v>
      </c>
      <c r="D1445" s="2"/>
      <c r="E1445" s="2" t="s">
        <v>2319</v>
      </c>
      <c r="F1445" s="2" t="s">
        <v>2320</v>
      </c>
      <c r="G1445" s="23" t="s">
        <v>2321</v>
      </c>
      <c r="H1445" s="2"/>
      <c r="I1445" s="2" t="s">
        <v>61</v>
      </c>
      <c r="J1445" s="2" t="s">
        <v>61</v>
      </c>
      <c r="K1445" s="2" t="s">
        <v>61</v>
      </c>
      <c r="L1445" s="46">
        <v>42201</v>
      </c>
      <c r="M1445" s="2" t="s">
        <v>133</v>
      </c>
      <c r="N1445" s="2">
        <v>24.4422</v>
      </c>
      <c r="O1445" s="2">
        <v>54.712200000000003</v>
      </c>
      <c r="P1445" s="2" t="s">
        <v>64</v>
      </c>
      <c r="Q1445" s="2" t="s">
        <v>65</v>
      </c>
      <c r="R1445" s="43" t="s">
        <v>18854</v>
      </c>
      <c r="S1445" s="41" t="s">
        <v>1554</v>
      </c>
      <c r="T1445" s="41" t="s">
        <v>18460</v>
      </c>
      <c r="U1445" s="2" t="s">
        <v>16801</v>
      </c>
      <c r="V1445" s="2" t="s">
        <v>369</v>
      </c>
      <c r="W1445" s="41" t="s">
        <v>17589</v>
      </c>
      <c r="X1445" s="2" t="s">
        <v>68</v>
      </c>
      <c r="Y1445" s="2" t="s">
        <v>86</v>
      </c>
      <c r="Z1445" s="2"/>
      <c r="AA1445" s="2" t="s">
        <v>16241</v>
      </c>
      <c r="AB1445" s="2" t="s">
        <v>87</v>
      </c>
      <c r="AC1445" s="2" t="s">
        <v>18268</v>
      </c>
      <c r="AD1445" s="2">
        <v>2043100</v>
      </c>
      <c r="AE1445" s="2">
        <v>30</v>
      </c>
      <c r="AF1445" s="2"/>
      <c r="AG1445" s="2"/>
      <c r="AH1445" s="2" t="s">
        <v>18270</v>
      </c>
      <c r="AI1445" s="2">
        <v>4</v>
      </c>
      <c r="AJ1445" s="2">
        <v>3</v>
      </c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 t="s">
        <v>78</v>
      </c>
      <c r="CE1445" s="2" t="s">
        <v>2322</v>
      </c>
      <c r="CF1445" s="2" t="s">
        <v>15683</v>
      </c>
      <c r="CG1445" s="2" t="e">
        <v>#N/A</v>
      </c>
      <c r="CH1445" s="2" t="s">
        <v>15705</v>
      </c>
      <c r="CI1445" s="49"/>
    </row>
    <row r="1446" spans="1:87" x14ac:dyDescent="0.2">
      <c r="A1446" s="2" t="s">
        <v>2361</v>
      </c>
      <c r="B1446" s="2" t="s">
        <v>24487</v>
      </c>
      <c r="C1446" s="2" t="s">
        <v>59</v>
      </c>
      <c r="D1446" s="2"/>
      <c r="E1446" s="2" t="s">
        <v>2361</v>
      </c>
      <c r="F1446" s="2" t="s">
        <v>2362</v>
      </c>
      <c r="G1446" s="23" t="s">
        <v>2363</v>
      </c>
      <c r="H1446" s="2"/>
      <c r="I1446" s="2" t="s">
        <v>61</v>
      </c>
      <c r="J1446" s="2" t="s">
        <v>61</v>
      </c>
      <c r="K1446" s="2" t="s">
        <v>61</v>
      </c>
      <c r="L1446" s="46">
        <v>41608</v>
      </c>
      <c r="M1446" s="2" t="s">
        <v>133</v>
      </c>
      <c r="N1446" s="39">
        <v>24.4304202</v>
      </c>
      <c r="O1446" s="39">
        <v>54.560744200000002</v>
      </c>
      <c r="P1446" s="2" t="s">
        <v>64</v>
      </c>
      <c r="Q1446" s="2" t="s">
        <v>65</v>
      </c>
      <c r="R1446" s="43" t="s">
        <v>16802</v>
      </c>
      <c r="S1446" s="41" t="s">
        <v>4932</v>
      </c>
      <c r="T1446" s="41" t="s">
        <v>18462</v>
      </c>
      <c r="U1446" s="2" t="s">
        <v>6245</v>
      </c>
      <c r="V1446" s="2" t="s">
        <v>360</v>
      </c>
      <c r="W1446" s="41" t="s">
        <v>17589</v>
      </c>
      <c r="X1446" s="2" t="s">
        <v>68</v>
      </c>
      <c r="Y1446" s="2" t="s">
        <v>76</v>
      </c>
      <c r="Z1446" s="2"/>
      <c r="AA1446" s="2" t="s">
        <v>16241</v>
      </c>
      <c r="AB1446" s="2" t="s">
        <v>77</v>
      </c>
      <c r="AC1446" s="2" t="s">
        <v>18268</v>
      </c>
      <c r="AD1446" s="2">
        <v>2042600</v>
      </c>
      <c r="AE1446" s="2">
        <v>25</v>
      </c>
      <c r="AF1446" s="2"/>
      <c r="AG1446" s="2"/>
      <c r="AH1446" s="2" t="s">
        <v>18270</v>
      </c>
      <c r="AI1446" s="2">
        <v>3</v>
      </c>
      <c r="AJ1446" s="2">
        <v>3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 t="s">
        <v>78</v>
      </c>
      <c r="CE1446" s="2" t="s">
        <v>2364</v>
      </c>
      <c r="CF1446" s="2" t="s">
        <v>15683</v>
      </c>
      <c r="CG1446" s="2" t="s">
        <v>17386</v>
      </c>
      <c r="CH1446" s="2" t="s">
        <v>15706</v>
      </c>
      <c r="CI1446" s="49"/>
    </row>
    <row r="1447" spans="1:87" x14ac:dyDescent="0.2">
      <c r="A1447" s="2" t="s">
        <v>2365</v>
      </c>
      <c r="B1447" s="2" t="s">
        <v>24488</v>
      </c>
      <c r="C1447" s="2" t="s">
        <v>59</v>
      </c>
      <c r="D1447" s="2"/>
      <c r="E1447" s="2" t="s">
        <v>2365</v>
      </c>
      <c r="F1447" s="2" t="s">
        <v>2366</v>
      </c>
      <c r="G1447" s="23" t="s">
        <v>2367</v>
      </c>
      <c r="H1447" s="2"/>
      <c r="I1447" s="2" t="s">
        <v>61</v>
      </c>
      <c r="J1447" s="2" t="s">
        <v>61</v>
      </c>
      <c r="K1447" s="2" t="s">
        <v>61</v>
      </c>
      <c r="L1447" s="46">
        <v>42345</v>
      </c>
      <c r="M1447" s="2" t="s">
        <v>133</v>
      </c>
      <c r="N1447" s="2">
        <v>24.455148999999999</v>
      </c>
      <c r="O1447" s="2">
        <v>54.353372</v>
      </c>
      <c r="P1447" s="2" t="s">
        <v>64</v>
      </c>
      <c r="Q1447" s="2" t="s">
        <v>65</v>
      </c>
      <c r="R1447" s="43" t="s">
        <v>16802</v>
      </c>
      <c r="S1447" s="41" t="s">
        <v>4932</v>
      </c>
      <c r="T1447" s="41" t="s">
        <v>18462</v>
      </c>
      <c r="U1447" s="2" t="s">
        <v>6245</v>
      </c>
      <c r="V1447" s="2" t="s">
        <v>360</v>
      </c>
      <c r="W1447" s="41" t="s">
        <v>17589</v>
      </c>
      <c r="X1447" s="2" t="s">
        <v>68</v>
      </c>
      <c r="Y1447" s="2" t="s">
        <v>76</v>
      </c>
      <c r="Z1447" s="2"/>
      <c r="AA1447" s="2" t="s">
        <v>16241</v>
      </c>
      <c r="AB1447" s="2" t="s">
        <v>77</v>
      </c>
      <c r="AC1447" s="2" t="s">
        <v>18268</v>
      </c>
      <c r="AD1447" s="2">
        <v>2500800</v>
      </c>
      <c r="AE1447" s="2">
        <v>20</v>
      </c>
      <c r="AF1447" s="2"/>
      <c r="AG1447" s="2"/>
      <c r="AH1447" s="2" t="s">
        <v>18270</v>
      </c>
      <c r="AI1447" s="2">
        <v>3</v>
      </c>
      <c r="AJ1447" s="2">
        <v>3</v>
      </c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 t="s">
        <v>78</v>
      </c>
      <c r="CE1447" s="2" t="s">
        <v>2368</v>
      </c>
      <c r="CF1447" s="2" t="s">
        <v>15685</v>
      </c>
      <c r="CG1447" s="2" t="s">
        <v>253</v>
      </c>
      <c r="CH1447" s="2" t="s">
        <v>15706</v>
      </c>
      <c r="CI1447" s="49"/>
    </row>
    <row r="1448" spans="1:87" x14ac:dyDescent="0.2">
      <c r="A1448" s="2" t="s">
        <v>2369</v>
      </c>
      <c r="B1448" s="2" t="s">
        <v>24489</v>
      </c>
      <c r="C1448" s="2" t="s">
        <v>59</v>
      </c>
      <c r="D1448" s="2" t="s">
        <v>2369</v>
      </c>
      <c r="E1448" s="2" t="s">
        <v>2369</v>
      </c>
      <c r="F1448" s="2" t="s">
        <v>2370</v>
      </c>
      <c r="G1448" s="23" t="s">
        <v>2371</v>
      </c>
      <c r="H1448" s="2" t="s">
        <v>61</v>
      </c>
      <c r="I1448" s="2" t="s">
        <v>61</v>
      </c>
      <c r="J1448" s="2" t="s">
        <v>61</v>
      </c>
      <c r="K1448" s="2" t="s">
        <v>61</v>
      </c>
      <c r="L1448" s="46">
        <v>42155</v>
      </c>
      <c r="M1448" s="2" t="s">
        <v>133</v>
      </c>
      <c r="N1448" s="2">
        <v>24.458496</v>
      </c>
      <c r="O1448" s="2">
        <v>54.351793999999998</v>
      </c>
      <c r="P1448" s="2" t="s">
        <v>64</v>
      </c>
      <c r="Q1448" s="2" t="s">
        <v>65</v>
      </c>
      <c r="R1448" s="43" t="s">
        <v>18854</v>
      </c>
      <c r="S1448" s="41" t="s">
        <v>272</v>
      </c>
      <c r="T1448" s="41" t="s">
        <v>18461</v>
      </c>
      <c r="U1448" s="2" t="s">
        <v>16801</v>
      </c>
      <c r="V1448" s="2" t="s">
        <v>272</v>
      </c>
      <c r="W1448" s="41" t="s">
        <v>17588</v>
      </c>
      <c r="X1448" s="2" t="s">
        <v>68</v>
      </c>
      <c r="Y1448" s="2" t="s">
        <v>76</v>
      </c>
      <c r="Z1448" s="2"/>
      <c r="AA1448" s="2" t="s">
        <v>16241</v>
      </c>
      <c r="AB1448" s="2" t="s">
        <v>77</v>
      </c>
      <c r="AC1448" s="2" t="s">
        <v>18268</v>
      </c>
      <c r="AD1448" s="2">
        <v>2500800</v>
      </c>
      <c r="AE1448" s="2">
        <v>28</v>
      </c>
      <c r="AF1448" s="2"/>
      <c r="AG1448" s="2"/>
      <c r="AH1448" s="2" t="s">
        <v>18270</v>
      </c>
      <c r="AI1448" s="2">
        <v>3</v>
      </c>
      <c r="AJ1448" s="2">
        <v>3</v>
      </c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 t="s">
        <v>78</v>
      </c>
      <c r="CE1448" s="2" t="s">
        <v>2372</v>
      </c>
      <c r="CF1448" s="2" t="s">
        <v>15684</v>
      </c>
      <c r="CG1448" s="2" t="e">
        <v>#N/A</v>
      </c>
      <c r="CH1448" s="2" t="s">
        <v>272</v>
      </c>
      <c r="CI1448" s="49"/>
    </row>
    <row r="1449" spans="1:87" x14ac:dyDescent="0.2">
      <c r="A1449" s="2" t="s">
        <v>2373</v>
      </c>
      <c r="B1449" s="2" t="s">
        <v>24490</v>
      </c>
      <c r="C1449" s="2" t="s">
        <v>59</v>
      </c>
      <c r="D1449" s="2"/>
      <c r="E1449" s="2" t="s">
        <v>2373</v>
      </c>
      <c r="F1449" s="2" t="s">
        <v>2374</v>
      </c>
      <c r="G1449" s="23" t="s">
        <v>17405</v>
      </c>
      <c r="H1449" s="2"/>
      <c r="I1449" s="2" t="s">
        <v>61</v>
      </c>
      <c r="J1449" s="2" t="s">
        <v>61</v>
      </c>
      <c r="K1449" s="2" t="s">
        <v>61</v>
      </c>
      <c r="L1449" s="46">
        <v>43836</v>
      </c>
      <c r="M1449" s="2" t="s">
        <v>133</v>
      </c>
      <c r="N1449" s="2">
        <v>24.429511999999999</v>
      </c>
      <c r="O1449" s="2">
        <v>54.414932</v>
      </c>
      <c r="P1449" s="2" t="s">
        <v>64</v>
      </c>
      <c r="Q1449" s="2" t="s">
        <v>65</v>
      </c>
      <c r="R1449" s="43" t="s">
        <v>18854</v>
      </c>
      <c r="S1449" s="41" t="s">
        <v>272</v>
      </c>
      <c r="T1449" s="41" t="s">
        <v>18461</v>
      </c>
      <c r="U1449" s="2" t="s">
        <v>16801</v>
      </c>
      <c r="V1449" s="2" t="s">
        <v>272</v>
      </c>
      <c r="W1449" s="41" t="s">
        <v>17589</v>
      </c>
      <c r="X1449" s="2" t="s">
        <v>68</v>
      </c>
      <c r="Y1449" s="2" t="s">
        <v>76</v>
      </c>
      <c r="Z1449" s="2"/>
      <c r="AA1449" s="2" t="s">
        <v>16241</v>
      </c>
      <c r="AB1449" s="2" t="s">
        <v>77</v>
      </c>
      <c r="AC1449" s="2" t="s">
        <v>18268</v>
      </c>
      <c r="AD1449" s="2">
        <v>2501902</v>
      </c>
      <c r="AE1449" s="2">
        <v>18</v>
      </c>
      <c r="AF1449" s="2"/>
      <c r="AG1449" s="2"/>
      <c r="AH1449" s="2" t="s">
        <v>18270</v>
      </c>
      <c r="AI1449" s="2">
        <v>3</v>
      </c>
      <c r="AJ1449" s="2">
        <v>3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 t="s">
        <v>71</v>
      </c>
      <c r="CE1449" s="2">
        <v>0</v>
      </c>
      <c r="CF1449" s="2" t="s">
        <v>15684</v>
      </c>
      <c r="CG1449" s="2" t="e">
        <v>#N/A</v>
      </c>
      <c r="CH1449" s="2" t="s">
        <v>272</v>
      </c>
      <c r="CI1449" s="49"/>
    </row>
    <row r="1450" spans="1:87" x14ac:dyDescent="0.2">
      <c r="A1450" s="2" t="s">
        <v>4856</v>
      </c>
      <c r="B1450" s="2" t="s">
        <v>24491</v>
      </c>
      <c r="C1450" s="2" t="s">
        <v>59</v>
      </c>
      <c r="D1450" s="2"/>
      <c r="E1450" s="2" t="s">
        <v>4856</v>
      </c>
      <c r="F1450" s="2" t="s">
        <v>4857</v>
      </c>
      <c r="G1450" s="23" t="s">
        <v>4858</v>
      </c>
      <c r="H1450" s="2"/>
      <c r="I1450" s="2" t="s">
        <v>61</v>
      </c>
      <c r="J1450" s="2" t="s">
        <v>61</v>
      </c>
      <c r="K1450" s="2" t="s">
        <v>61</v>
      </c>
      <c r="L1450" s="46">
        <v>44558</v>
      </c>
      <c r="M1450" s="2" t="s">
        <v>133</v>
      </c>
      <c r="N1450" s="2">
        <v>24.393815</v>
      </c>
      <c r="O1450" s="2">
        <v>54.577271000000003</v>
      </c>
      <c r="P1450" s="2" t="s">
        <v>64</v>
      </c>
      <c r="Q1450" s="2" t="s">
        <v>65</v>
      </c>
      <c r="R1450" s="43" t="s">
        <v>16802</v>
      </c>
      <c r="S1450" s="41" t="s">
        <v>16804</v>
      </c>
      <c r="T1450" s="41" t="s">
        <v>18463</v>
      </c>
      <c r="U1450" s="2" t="s">
        <v>16804</v>
      </c>
      <c r="V1450" s="2" t="s">
        <v>4763</v>
      </c>
      <c r="W1450" s="41" t="s">
        <v>17589</v>
      </c>
      <c r="X1450" s="2" t="s">
        <v>68</v>
      </c>
      <c r="Y1450" s="2" t="s">
        <v>76</v>
      </c>
      <c r="Z1450" s="2"/>
      <c r="AA1450" s="2" t="s">
        <v>16241</v>
      </c>
      <c r="AB1450" s="2" t="s">
        <v>77</v>
      </c>
      <c r="AC1450" s="2" t="s">
        <v>18268</v>
      </c>
      <c r="AD1450" s="2">
        <v>2440000</v>
      </c>
      <c r="AE1450" s="2">
        <v>35</v>
      </c>
      <c r="AF1450" s="2"/>
      <c r="AG1450" s="2"/>
      <c r="AH1450" s="2" t="s">
        <v>18270</v>
      </c>
      <c r="AI1450" s="2">
        <v>3</v>
      </c>
      <c r="AJ1450" s="2">
        <v>3</v>
      </c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 t="s">
        <v>78</v>
      </c>
      <c r="CE1450" s="2" t="s">
        <v>19485</v>
      </c>
      <c r="CF1450" s="2" t="s">
        <v>15680</v>
      </c>
      <c r="CG1450" s="2" t="s">
        <v>3713</v>
      </c>
      <c r="CH1450" s="2" t="s">
        <v>15706</v>
      </c>
      <c r="CI1450" s="49"/>
    </row>
    <row r="1451" spans="1:87" x14ac:dyDescent="0.2">
      <c r="A1451" s="2" t="s">
        <v>4933</v>
      </c>
      <c r="B1451" s="2" t="s">
        <v>24492</v>
      </c>
      <c r="C1451" s="2" t="s">
        <v>59</v>
      </c>
      <c r="D1451" s="2"/>
      <c r="E1451" s="2" t="s">
        <v>4933</v>
      </c>
      <c r="F1451" s="2" t="s">
        <v>4934</v>
      </c>
      <c r="G1451" s="23" t="s">
        <v>4935</v>
      </c>
      <c r="H1451" s="2"/>
      <c r="I1451" s="2" t="s">
        <v>61</v>
      </c>
      <c r="J1451" s="2" t="s">
        <v>61</v>
      </c>
      <c r="K1451" s="2" t="s">
        <v>61</v>
      </c>
      <c r="L1451" s="46">
        <v>44671</v>
      </c>
      <c r="M1451" s="2" t="s">
        <v>133</v>
      </c>
      <c r="N1451" s="2">
        <v>24.417217999999998</v>
      </c>
      <c r="O1451" s="2">
        <v>54.332518999999998</v>
      </c>
      <c r="P1451" s="2" t="s">
        <v>64</v>
      </c>
      <c r="Q1451" s="2" t="s">
        <v>65</v>
      </c>
      <c r="R1451" s="43" t="s">
        <v>16802</v>
      </c>
      <c r="S1451" s="41" t="s">
        <v>16804</v>
      </c>
      <c r="T1451" s="41" t="s">
        <v>18463</v>
      </c>
      <c r="U1451" s="2" t="s">
        <v>16804</v>
      </c>
      <c r="V1451" s="2" t="s">
        <v>4763</v>
      </c>
      <c r="W1451" s="41" t="s">
        <v>17589</v>
      </c>
      <c r="X1451" s="2" t="s">
        <v>68</v>
      </c>
      <c r="Y1451" s="2" t="s">
        <v>102</v>
      </c>
      <c r="Z1451" s="2"/>
      <c r="AA1451" s="2" t="s">
        <v>16241</v>
      </c>
      <c r="AB1451" s="2" t="s">
        <v>103</v>
      </c>
      <c r="AC1451" s="2" t="s">
        <v>18268</v>
      </c>
      <c r="AD1451" s="2">
        <v>2041100</v>
      </c>
      <c r="AE1451" s="2">
        <v>35</v>
      </c>
      <c r="AF1451" s="2"/>
      <c r="AG1451" s="2"/>
      <c r="AH1451" s="2" t="s">
        <v>18270</v>
      </c>
      <c r="AI1451" s="2">
        <v>4</v>
      </c>
      <c r="AJ1451" s="2">
        <v>3</v>
      </c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 t="s">
        <v>71</v>
      </c>
      <c r="CE1451" s="2">
        <v>0</v>
      </c>
      <c r="CF1451" s="2" t="s">
        <v>15680</v>
      </c>
      <c r="CG1451" s="2" t="s">
        <v>15742</v>
      </c>
      <c r="CH1451" s="2" t="s">
        <v>15706</v>
      </c>
      <c r="CI1451" s="49"/>
    </row>
    <row r="1452" spans="1:87" x14ac:dyDescent="0.2">
      <c r="A1452" s="2" t="s">
        <v>2375</v>
      </c>
      <c r="B1452" s="2" t="s">
        <v>24493</v>
      </c>
      <c r="C1452" s="2" t="s">
        <v>59</v>
      </c>
      <c r="D1452" s="2" t="s">
        <v>2375</v>
      </c>
      <c r="E1452" s="2" t="s">
        <v>2375</v>
      </c>
      <c r="F1452" s="2" t="s">
        <v>2376</v>
      </c>
      <c r="G1452" s="23" t="s">
        <v>18195</v>
      </c>
      <c r="H1452" s="2" t="s">
        <v>61</v>
      </c>
      <c r="I1452" s="2" t="s">
        <v>61</v>
      </c>
      <c r="J1452" s="2" t="s">
        <v>61</v>
      </c>
      <c r="K1452" s="2" t="s">
        <v>61</v>
      </c>
      <c r="L1452" s="46">
        <v>41944</v>
      </c>
      <c r="M1452" s="2" t="s">
        <v>133</v>
      </c>
      <c r="N1452" s="2">
        <v>24.543804000000002</v>
      </c>
      <c r="O1452" s="2">
        <v>54.768068</v>
      </c>
      <c r="P1452" s="2" t="s">
        <v>64</v>
      </c>
      <c r="Q1452" s="2" t="s">
        <v>65</v>
      </c>
      <c r="R1452" s="43" t="s">
        <v>16802</v>
      </c>
      <c r="S1452" s="41" t="s">
        <v>4932</v>
      </c>
      <c r="T1452" s="41" t="s">
        <v>18462</v>
      </c>
      <c r="U1452" s="2" t="s">
        <v>6245</v>
      </c>
      <c r="V1452" s="2" t="s">
        <v>360</v>
      </c>
      <c r="W1452" s="41" t="s">
        <v>17588</v>
      </c>
      <c r="X1452" s="2" t="s">
        <v>311</v>
      </c>
      <c r="Y1452" s="2" t="s">
        <v>76</v>
      </c>
      <c r="Z1452" s="2"/>
      <c r="AA1452" s="2" t="s">
        <v>16241</v>
      </c>
      <c r="AB1452" s="2" t="s">
        <v>77</v>
      </c>
      <c r="AC1452" s="2" t="s">
        <v>18269</v>
      </c>
      <c r="AD1452" s="2">
        <v>2043200</v>
      </c>
      <c r="AE1452" s="2">
        <v>30</v>
      </c>
      <c r="AF1452" s="2"/>
      <c r="AG1452" s="2"/>
      <c r="AH1452" s="2" t="s">
        <v>18271</v>
      </c>
      <c r="AI1452" s="2">
        <v>3</v>
      </c>
      <c r="AJ1452" s="2">
        <v>3</v>
      </c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 t="s">
        <v>78</v>
      </c>
      <c r="CE1452" s="2" t="s">
        <v>19486</v>
      </c>
      <c r="CF1452" s="2" t="s">
        <v>15685</v>
      </c>
      <c r="CG1452" s="2" t="s">
        <v>253</v>
      </c>
      <c r="CH1452" s="2" t="s">
        <v>15706</v>
      </c>
      <c r="CI1452" s="49"/>
    </row>
    <row r="1453" spans="1:87" x14ac:dyDescent="0.2">
      <c r="A1453" s="2" t="s">
        <v>2323</v>
      </c>
      <c r="B1453" s="2" t="s">
        <v>24494</v>
      </c>
      <c r="C1453" s="2" t="s">
        <v>59</v>
      </c>
      <c r="D1453" s="2" t="s">
        <v>2323</v>
      </c>
      <c r="E1453" s="2" t="s">
        <v>2323</v>
      </c>
      <c r="F1453" s="2" t="s">
        <v>2324</v>
      </c>
      <c r="G1453" s="23" t="s">
        <v>17402</v>
      </c>
      <c r="H1453" s="2" t="s">
        <v>61</v>
      </c>
      <c r="I1453" s="2" t="s">
        <v>61</v>
      </c>
      <c r="J1453" s="2" t="s">
        <v>61</v>
      </c>
      <c r="K1453" s="2" t="s">
        <v>61</v>
      </c>
      <c r="L1453" s="43" t="s">
        <v>17088</v>
      </c>
      <c r="M1453" s="2" t="s">
        <v>133</v>
      </c>
      <c r="N1453" s="2">
        <v>24.448989999999998</v>
      </c>
      <c r="O1453" s="2">
        <v>54.383159999999997</v>
      </c>
      <c r="P1453" s="2" t="s">
        <v>64</v>
      </c>
      <c r="Q1453" s="2" t="s">
        <v>65</v>
      </c>
      <c r="R1453" s="43" t="s">
        <v>18854</v>
      </c>
      <c r="S1453" s="41" t="s">
        <v>1554</v>
      </c>
      <c r="T1453" s="41" t="s">
        <v>18460</v>
      </c>
      <c r="U1453" s="2" t="s">
        <v>16803</v>
      </c>
      <c r="V1453" s="2" t="s">
        <v>253</v>
      </c>
      <c r="W1453" s="41" t="s">
        <v>17588</v>
      </c>
      <c r="X1453" s="2" t="s">
        <v>68</v>
      </c>
      <c r="Y1453" s="2" t="s">
        <v>76</v>
      </c>
      <c r="Z1453" s="2"/>
      <c r="AA1453" s="2" t="s">
        <v>16241</v>
      </c>
      <c r="AB1453" s="2" t="s">
        <v>77</v>
      </c>
      <c r="AC1453" s="2" t="s">
        <v>18268</v>
      </c>
      <c r="AD1453" s="2">
        <v>2500700</v>
      </c>
      <c r="AE1453" s="2">
        <v>27</v>
      </c>
      <c r="AF1453" s="2"/>
      <c r="AG1453" s="2"/>
      <c r="AH1453" s="2" t="s">
        <v>18270</v>
      </c>
      <c r="AI1453" s="2">
        <v>3</v>
      </c>
      <c r="AJ1453" s="2">
        <v>3</v>
      </c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 t="s">
        <v>78</v>
      </c>
      <c r="CE1453" s="2" t="s">
        <v>2325</v>
      </c>
      <c r="CF1453" s="2" t="s">
        <v>15683</v>
      </c>
      <c r="CG1453" s="2" t="e">
        <v>#N/A</v>
      </c>
      <c r="CH1453" s="2" t="s">
        <v>15705</v>
      </c>
      <c r="CI1453" s="49"/>
    </row>
    <row r="1454" spans="1:87" x14ac:dyDescent="0.2">
      <c r="A1454" s="2" t="s">
        <v>2802</v>
      </c>
      <c r="B1454" s="2" t="s">
        <v>24495</v>
      </c>
      <c r="C1454" s="2" t="s">
        <v>59</v>
      </c>
      <c r="D1454" s="2" t="s">
        <v>2802</v>
      </c>
      <c r="E1454" s="2" t="s">
        <v>2802</v>
      </c>
      <c r="F1454" s="2" t="s">
        <v>2803</v>
      </c>
      <c r="G1454" s="23"/>
      <c r="H1454" s="2" t="s">
        <v>61</v>
      </c>
      <c r="I1454" s="2" t="s">
        <v>61</v>
      </c>
      <c r="J1454" s="2" t="s">
        <v>61</v>
      </c>
      <c r="K1454" s="2"/>
      <c r="L1454" s="46">
        <v>41202</v>
      </c>
      <c r="M1454" s="2" t="s">
        <v>133</v>
      </c>
      <c r="N1454" s="39">
        <v>24.257499599999999</v>
      </c>
      <c r="O1454" s="39">
        <v>54.6248048</v>
      </c>
      <c r="P1454" s="2" t="s">
        <v>64</v>
      </c>
      <c r="Q1454" s="2" t="s">
        <v>65</v>
      </c>
      <c r="R1454" s="43" t="s">
        <v>16802</v>
      </c>
      <c r="S1454" s="41" t="s">
        <v>4932</v>
      </c>
      <c r="T1454" s="41" t="s">
        <v>18462</v>
      </c>
      <c r="U1454" s="2" t="s">
        <v>6245</v>
      </c>
      <c r="V1454" s="2" t="s">
        <v>360</v>
      </c>
      <c r="W1454" s="41" t="s">
        <v>67</v>
      </c>
      <c r="X1454" s="2" t="s">
        <v>68</v>
      </c>
      <c r="Y1454" s="2" t="s">
        <v>102</v>
      </c>
      <c r="Z1454" s="2"/>
      <c r="AA1454" s="2" t="s">
        <v>16241</v>
      </c>
      <c r="AB1454" s="2" t="s">
        <v>103</v>
      </c>
      <c r="AC1454" s="2"/>
      <c r="AD1454" s="2">
        <v>2044400</v>
      </c>
      <c r="AE1454" s="2">
        <v>15</v>
      </c>
      <c r="AF1454" s="2"/>
      <c r="AG1454" s="2"/>
      <c r="AH1454" s="2"/>
      <c r="AI1454" s="2">
        <v>3</v>
      </c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 t="s">
        <v>78</v>
      </c>
      <c r="CE1454" s="2" t="s">
        <v>2804</v>
      </c>
      <c r="CF1454" s="2" t="s">
        <v>15683</v>
      </c>
      <c r="CG1454" s="2" t="s">
        <v>253</v>
      </c>
      <c r="CH1454" s="2" t="s">
        <v>15706</v>
      </c>
      <c r="CI1454" s="49"/>
    </row>
    <row r="1455" spans="1:87" x14ac:dyDescent="0.2">
      <c r="A1455" s="2" t="s">
        <v>2326</v>
      </c>
      <c r="B1455" s="2" t="s">
        <v>24496</v>
      </c>
      <c r="C1455" s="2" t="s">
        <v>59</v>
      </c>
      <c r="D1455" s="2" t="s">
        <v>2326</v>
      </c>
      <c r="E1455" s="2" t="s">
        <v>2326</v>
      </c>
      <c r="F1455" s="2" t="s">
        <v>2327</v>
      </c>
      <c r="G1455" s="23" t="s">
        <v>17403</v>
      </c>
      <c r="H1455" s="2" t="s">
        <v>61</v>
      </c>
      <c r="I1455" s="2" t="s">
        <v>61</v>
      </c>
      <c r="J1455" s="2" t="s">
        <v>61</v>
      </c>
      <c r="K1455" s="2" t="s">
        <v>61</v>
      </c>
      <c r="L1455" s="43" t="s">
        <v>17088</v>
      </c>
      <c r="M1455" s="2" t="s">
        <v>133</v>
      </c>
      <c r="N1455" s="2">
        <v>24.4359</v>
      </c>
      <c r="O1455" s="2">
        <v>54.385480000000001</v>
      </c>
      <c r="P1455" s="2" t="s">
        <v>64</v>
      </c>
      <c r="Q1455" s="2" t="s">
        <v>65</v>
      </c>
      <c r="R1455" s="43" t="s">
        <v>18854</v>
      </c>
      <c r="S1455" s="41" t="s">
        <v>1554</v>
      </c>
      <c r="T1455" s="41" t="s">
        <v>18460</v>
      </c>
      <c r="U1455" s="2" t="s">
        <v>16801</v>
      </c>
      <c r="V1455" s="2" t="s">
        <v>253</v>
      </c>
      <c r="W1455" s="41" t="s">
        <v>17588</v>
      </c>
      <c r="X1455" s="2" t="s">
        <v>68</v>
      </c>
      <c r="Y1455" s="2" t="s">
        <v>76</v>
      </c>
      <c r="Z1455" s="2"/>
      <c r="AA1455" s="2" t="s">
        <v>16241</v>
      </c>
      <c r="AB1455" s="2" t="s">
        <v>77</v>
      </c>
      <c r="AC1455" s="2" t="s">
        <v>18268</v>
      </c>
      <c r="AD1455" s="2">
        <v>2500700</v>
      </c>
      <c r="AE1455" s="2">
        <v>26</v>
      </c>
      <c r="AF1455" s="2"/>
      <c r="AG1455" s="2"/>
      <c r="AH1455" s="2" t="s">
        <v>18270</v>
      </c>
      <c r="AI1455" s="2">
        <v>3</v>
      </c>
      <c r="AJ1455" s="2">
        <v>3</v>
      </c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 t="s">
        <v>78</v>
      </c>
      <c r="CE1455" s="2" t="s">
        <v>2328</v>
      </c>
      <c r="CF1455" s="2" t="s">
        <v>15683</v>
      </c>
      <c r="CG1455" s="2" t="e">
        <v>#N/A</v>
      </c>
      <c r="CH1455" s="2" t="s">
        <v>15705</v>
      </c>
      <c r="CI1455" s="49"/>
    </row>
    <row r="1456" spans="1:87" x14ac:dyDescent="0.2">
      <c r="A1456" s="2" t="s">
        <v>5002</v>
      </c>
      <c r="B1456" s="2" t="s">
        <v>24497</v>
      </c>
      <c r="C1456" s="2" t="s">
        <v>59</v>
      </c>
      <c r="D1456" s="2"/>
      <c r="E1456" s="2" t="s">
        <v>5002</v>
      </c>
      <c r="F1456" s="2" t="s">
        <v>17700</v>
      </c>
      <c r="G1456" s="23" t="s">
        <v>5003</v>
      </c>
      <c r="H1456" s="2"/>
      <c r="I1456" s="2" t="s">
        <v>61</v>
      </c>
      <c r="J1456" s="2" t="s">
        <v>61</v>
      </c>
      <c r="K1456" s="2" t="s">
        <v>61</v>
      </c>
      <c r="L1456" s="46">
        <v>44698</v>
      </c>
      <c r="M1456" s="2" t="s">
        <v>4978</v>
      </c>
      <c r="N1456" s="2">
        <v>24.39339</v>
      </c>
      <c r="O1456" s="2">
        <v>54.688749999999999</v>
      </c>
      <c r="P1456" s="2" t="s">
        <v>64</v>
      </c>
      <c r="Q1456" s="2" t="s">
        <v>65</v>
      </c>
      <c r="R1456" s="43" t="s">
        <v>18854</v>
      </c>
      <c r="S1456" s="41" t="s">
        <v>1554</v>
      </c>
      <c r="T1456" s="41" t="s">
        <v>18465</v>
      </c>
      <c r="U1456" s="2" t="s">
        <v>4673</v>
      </c>
      <c r="V1456" s="2" t="s">
        <v>4673</v>
      </c>
      <c r="W1456" s="41" t="s">
        <v>17589</v>
      </c>
      <c r="X1456" s="2" t="s">
        <v>68</v>
      </c>
      <c r="Y1456" s="2" t="s">
        <v>76</v>
      </c>
      <c r="Z1456" s="2"/>
      <c r="AA1456" s="2" t="s">
        <v>16241</v>
      </c>
      <c r="AB1456" s="2" t="s">
        <v>77</v>
      </c>
      <c r="AC1456" s="2" t="s">
        <v>18268</v>
      </c>
      <c r="AD1456" s="2">
        <v>2046500</v>
      </c>
      <c r="AE1456" s="2">
        <v>40</v>
      </c>
      <c r="AF1456" s="2"/>
      <c r="AG1456" s="2"/>
      <c r="AH1456" s="2" t="s">
        <v>18270</v>
      </c>
      <c r="AI1456" s="2">
        <v>3</v>
      </c>
      <c r="AJ1456" s="2">
        <v>3</v>
      </c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 t="s">
        <v>78</v>
      </c>
      <c r="CE1456" s="2" t="s">
        <v>5004</v>
      </c>
      <c r="CF1456" s="2" t="s">
        <v>15680</v>
      </c>
      <c r="CG1456" s="2" t="s">
        <v>15712</v>
      </c>
      <c r="CH1456" s="2" t="s">
        <v>15709</v>
      </c>
      <c r="CI1456" s="49"/>
    </row>
    <row r="1457" spans="1:87" x14ac:dyDescent="0.2">
      <c r="A1457" s="2" t="s">
        <v>2381</v>
      </c>
      <c r="B1457" s="2" t="s">
        <v>24498</v>
      </c>
      <c r="C1457" s="2" t="s">
        <v>59</v>
      </c>
      <c r="D1457" s="2" t="s">
        <v>2381</v>
      </c>
      <c r="E1457" s="2" t="s">
        <v>2381</v>
      </c>
      <c r="F1457" s="2" t="s">
        <v>2382</v>
      </c>
      <c r="G1457" s="23" t="s">
        <v>2383</v>
      </c>
      <c r="H1457" s="2" t="s">
        <v>61</v>
      </c>
      <c r="I1457" s="2" t="s">
        <v>61</v>
      </c>
      <c r="J1457" s="2" t="s">
        <v>61</v>
      </c>
      <c r="K1457" s="2" t="s">
        <v>61</v>
      </c>
      <c r="L1457" s="46">
        <v>41596</v>
      </c>
      <c r="M1457" s="2" t="s">
        <v>133</v>
      </c>
      <c r="N1457" s="2">
        <v>24.312773</v>
      </c>
      <c r="O1457" s="2">
        <v>54.496977999999999</v>
      </c>
      <c r="P1457" s="2" t="s">
        <v>64</v>
      </c>
      <c r="Q1457" s="2" t="s">
        <v>65</v>
      </c>
      <c r="R1457" s="43" t="s">
        <v>18854</v>
      </c>
      <c r="S1457" s="41" t="s">
        <v>272</v>
      </c>
      <c r="T1457" s="41" t="s">
        <v>18461</v>
      </c>
      <c r="U1457" s="2" t="s">
        <v>16801</v>
      </c>
      <c r="V1457" s="2" t="s">
        <v>272</v>
      </c>
      <c r="W1457" s="41" t="s">
        <v>17588</v>
      </c>
      <c r="X1457" s="2" t="s">
        <v>68</v>
      </c>
      <c r="Y1457" s="2" t="s">
        <v>76</v>
      </c>
      <c r="Z1457" s="2"/>
      <c r="AA1457" s="2" t="s">
        <v>16241</v>
      </c>
      <c r="AB1457" s="2" t="s">
        <v>77</v>
      </c>
      <c r="AC1457" s="2" t="s">
        <v>18268</v>
      </c>
      <c r="AD1457" s="2">
        <v>2041000</v>
      </c>
      <c r="AE1457" s="2">
        <v>19</v>
      </c>
      <c r="AF1457" s="2"/>
      <c r="AG1457" s="2"/>
      <c r="AH1457" s="2" t="s">
        <v>18270</v>
      </c>
      <c r="AI1457" s="2">
        <v>4</v>
      </c>
      <c r="AJ1457" s="2">
        <v>3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 t="s">
        <v>78</v>
      </c>
      <c r="CE1457" s="2" t="s">
        <v>19487</v>
      </c>
      <c r="CF1457" s="2" t="s">
        <v>15684</v>
      </c>
      <c r="CG1457" s="2" t="e">
        <v>#N/A</v>
      </c>
      <c r="CH1457" s="2" t="s">
        <v>272</v>
      </c>
      <c r="CI1457" s="49"/>
    </row>
    <row r="1458" spans="1:87" x14ac:dyDescent="0.2">
      <c r="A1458" s="2" t="s">
        <v>4919</v>
      </c>
      <c r="B1458" s="2" t="s">
        <v>24499</v>
      </c>
      <c r="C1458" s="2" t="s">
        <v>59</v>
      </c>
      <c r="D1458" s="2"/>
      <c r="E1458" s="2" t="s">
        <v>4919</v>
      </c>
      <c r="F1458" s="2" t="s">
        <v>4920</v>
      </c>
      <c r="G1458" s="23" t="s">
        <v>4921</v>
      </c>
      <c r="H1458" s="2"/>
      <c r="I1458" s="2" t="s">
        <v>61</v>
      </c>
      <c r="J1458" s="2" t="s">
        <v>61</v>
      </c>
      <c r="K1458" s="2" t="s">
        <v>61</v>
      </c>
      <c r="L1458" s="46">
        <v>44629</v>
      </c>
      <c r="M1458" s="2" t="s">
        <v>4904</v>
      </c>
      <c r="N1458" s="2">
        <v>24.440090000000001</v>
      </c>
      <c r="O1458" s="2">
        <v>54.589582999999998</v>
      </c>
      <c r="P1458" s="2" t="s">
        <v>64</v>
      </c>
      <c r="Q1458" s="2" t="s">
        <v>65</v>
      </c>
      <c r="R1458" s="43" t="s">
        <v>18854</v>
      </c>
      <c r="S1458" s="41" t="s">
        <v>1554</v>
      </c>
      <c r="T1458" s="41" t="s">
        <v>18460</v>
      </c>
      <c r="U1458" s="2" t="s">
        <v>16801</v>
      </c>
      <c r="V1458" s="2" t="s">
        <v>1554</v>
      </c>
      <c r="W1458" s="41" t="s">
        <v>17589</v>
      </c>
      <c r="X1458" s="2" t="s">
        <v>68</v>
      </c>
      <c r="Y1458" s="2" t="s">
        <v>102</v>
      </c>
      <c r="Z1458" s="2"/>
      <c r="AA1458" s="2" t="s">
        <v>16241</v>
      </c>
      <c r="AB1458" s="2" t="s">
        <v>103</v>
      </c>
      <c r="AC1458" s="2" t="s">
        <v>18268</v>
      </c>
      <c r="AD1458" s="2">
        <v>2042600</v>
      </c>
      <c r="AE1458" s="2">
        <v>40</v>
      </c>
      <c r="AF1458" s="2"/>
      <c r="AG1458" s="2"/>
      <c r="AH1458" s="2" t="s">
        <v>18270</v>
      </c>
      <c r="AI1458" s="2">
        <v>3</v>
      </c>
      <c r="AJ1458" s="2">
        <v>3</v>
      </c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 t="s">
        <v>78</v>
      </c>
      <c r="CE1458" s="2" t="s">
        <v>4922</v>
      </c>
      <c r="CF1458" s="2" t="s">
        <v>15680</v>
      </c>
      <c r="CG1458" s="2" t="s">
        <v>15708</v>
      </c>
      <c r="CH1458" s="2" t="s">
        <v>15709</v>
      </c>
      <c r="CI1458" s="49"/>
    </row>
    <row r="1459" spans="1:87" x14ac:dyDescent="0.2">
      <c r="A1459" s="2" t="s">
        <v>2796</v>
      </c>
      <c r="B1459" s="2" t="s">
        <v>24500</v>
      </c>
      <c r="C1459" s="2" t="s">
        <v>59</v>
      </c>
      <c r="D1459" s="2"/>
      <c r="E1459" s="2" t="s">
        <v>2796</v>
      </c>
      <c r="F1459" s="2" t="s">
        <v>18035</v>
      </c>
      <c r="G1459" s="23" t="s">
        <v>17965</v>
      </c>
      <c r="H1459" s="2"/>
      <c r="I1459" s="2" t="s">
        <v>61</v>
      </c>
      <c r="J1459" s="2" t="s">
        <v>61</v>
      </c>
      <c r="K1459" s="2" t="s">
        <v>61</v>
      </c>
      <c r="L1459" s="43" t="s">
        <v>17088</v>
      </c>
      <c r="M1459" s="2" t="s">
        <v>133</v>
      </c>
      <c r="N1459" s="39">
        <v>24.497011000000001</v>
      </c>
      <c r="O1459" s="39">
        <v>54.934840999999999</v>
      </c>
      <c r="P1459" s="2" t="s">
        <v>64</v>
      </c>
      <c r="Q1459" s="2" t="s">
        <v>65</v>
      </c>
      <c r="R1459" s="43" t="s">
        <v>16802</v>
      </c>
      <c r="S1459" s="41" t="s">
        <v>4932</v>
      </c>
      <c r="T1459" s="41" t="s">
        <v>18462</v>
      </c>
      <c r="U1459" s="2" t="s">
        <v>6245</v>
      </c>
      <c r="V1459" s="2" t="s">
        <v>360</v>
      </c>
      <c r="W1459" s="41" t="s">
        <v>17589</v>
      </c>
      <c r="X1459" s="2" t="s">
        <v>2539</v>
      </c>
      <c r="Y1459" s="2" t="s">
        <v>76</v>
      </c>
      <c r="Z1459" s="2"/>
      <c r="AA1459" s="2" t="s">
        <v>16241</v>
      </c>
      <c r="AB1459" s="2" t="s">
        <v>77</v>
      </c>
      <c r="AC1459" s="2" t="s">
        <v>18269</v>
      </c>
      <c r="AD1459" s="2">
        <v>2043200</v>
      </c>
      <c r="AE1459" s="2">
        <v>35</v>
      </c>
      <c r="AF1459" s="2"/>
      <c r="AG1459" s="2"/>
      <c r="AH1459" s="2" t="s">
        <v>18271</v>
      </c>
      <c r="AI1459" s="2">
        <v>4</v>
      </c>
      <c r="AJ1459" s="2">
        <v>3</v>
      </c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 t="s">
        <v>78</v>
      </c>
      <c r="CE1459" s="2" t="s">
        <v>19488</v>
      </c>
      <c r="CF1459" s="2" t="s">
        <v>15680</v>
      </c>
      <c r="CG1459" s="2" t="s">
        <v>253</v>
      </c>
      <c r="CH1459" s="2" t="s">
        <v>15706</v>
      </c>
      <c r="CI1459" s="49"/>
    </row>
    <row r="1460" spans="1:87" x14ac:dyDescent="0.2">
      <c r="A1460" s="2" t="s">
        <v>2377</v>
      </c>
      <c r="B1460" s="2" t="s">
        <v>24501</v>
      </c>
      <c r="C1460" s="2" t="s">
        <v>59</v>
      </c>
      <c r="D1460" s="2" t="s">
        <v>2377</v>
      </c>
      <c r="E1460" s="2" t="s">
        <v>2377</v>
      </c>
      <c r="F1460" s="2" t="s">
        <v>2378</v>
      </c>
      <c r="G1460" s="23" t="s">
        <v>18020</v>
      </c>
      <c r="H1460" s="2" t="s">
        <v>61</v>
      </c>
      <c r="I1460" s="2" t="s">
        <v>61</v>
      </c>
      <c r="J1460" s="2" t="s">
        <v>61</v>
      </c>
      <c r="K1460" s="2" t="s">
        <v>61</v>
      </c>
      <c r="L1460" s="46">
        <v>41933</v>
      </c>
      <c r="M1460" s="2" t="s">
        <v>133</v>
      </c>
      <c r="N1460" s="39">
        <v>24.553015200000001</v>
      </c>
      <c r="O1460" s="39">
        <v>54.8600463</v>
      </c>
      <c r="P1460" s="2" t="s">
        <v>64</v>
      </c>
      <c r="Q1460" s="2" t="s">
        <v>65</v>
      </c>
      <c r="R1460" s="43" t="s">
        <v>18854</v>
      </c>
      <c r="S1460" s="41" t="s">
        <v>1554</v>
      </c>
      <c r="T1460" s="41" t="s">
        <v>18460</v>
      </c>
      <c r="U1460" s="2" t="s">
        <v>16801</v>
      </c>
      <c r="V1460" s="2" t="s">
        <v>253</v>
      </c>
      <c r="W1460" s="41" t="s">
        <v>17588</v>
      </c>
      <c r="X1460" s="2" t="s">
        <v>311</v>
      </c>
      <c r="Y1460" s="2" t="s">
        <v>76</v>
      </c>
      <c r="Z1460" s="2"/>
      <c r="AA1460" s="2" t="s">
        <v>16241</v>
      </c>
      <c r="AB1460" s="2" t="s">
        <v>77</v>
      </c>
      <c r="AC1460" s="2" t="s">
        <v>18269</v>
      </c>
      <c r="AD1460" s="2">
        <v>2043200</v>
      </c>
      <c r="AE1460" s="2">
        <v>38</v>
      </c>
      <c r="AF1460" s="2"/>
      <c r="AG1460" s="2"/>
      <c r="AH1460" s="2" t="s">
        <v>18271</v>
      </c>
      <c r="AI1460" s="2">
        <v>4</v>
      </c>
      <c r="AJ1460" s="2">
        <v>3</v>
      </c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 t="s">
        <v>78</v>
      </c>
      <c r="CE1460" s="2" t="s">
        <v>19489</v>
      </c>
      <c r="CF1460" s="2" t="s">
        <v>15680</v>
      </c>
      <c r="CG1460" s="2" t="e">
        <v>#N/A</v>
      </c>
      <c r="CH1460" s="2" t="s">
        <v>15705</v>
      </c>
      <c r="CI1460" s="49"/>
    </row>
    <row r="1461" spans="1:87" x14ac:dyDescent="0.2">
      <c r="A1461" s="2" t="s">
        <v>4586</v>
      </c>
      <c r="B1461" s="2" t="s">
        <v>24502</v>
      </c>
      <c r="C1461" s="2" t="s">
        <v>59</v>
      </c>
      <c r="D1461" s="2"/>
      <c r="E1461" s="2" t="s">
        <v>4586</v>
      </c>
      <c r="F1461" s="2" t="s">
        <v>4587</v>
      </c>
      <c r="G1461" s="23" t="s">
        <v>4588</v>
      </c>
      <c r="H1461" s="2"/>
      <c r="I1461" s="2" t="s">
        <v>61</v>
      </c>
      <c r="J1461" s="2" t="s">
        <v>61</v>
      </c>
      <c r="K1461" s="2" t="s">
        <v>61</v>
      </c>
      <c r="L1461" s="43" t="s">
        <v>4567</v>
      </c>
      <c r="M1461" s="2" t="s">
        <v>133</v>
      </c>
      <c r="N1461" s="2">
        <v>24.311869999999999</v>
      </c>
      <c r="O1461" s="2">
        <v>54.548859999999998</v>
      </c>
      <c r="P1461" s="2" t="s">
        <v>64</v>
      </c>
      <c r="Q1461" s="2" t="s">
        <v>65</v>
      </c>
      <c r="R1461" s="43" t="s">
        <v>16802</v>
      </c>
      <c r="S1461" s="41" t="s">
        <v>4932</v>
      </c>
      <c r="T1461" s="41" t="s">
        <v>18462</v>
      </c>
      <c r="U1461" s="2" t="s">
        <v>6245</v>
      </c>
      <c r="V1461" s="2" t="s">
        <v>360</v>
      </c>
      <c r="W1461" s="41" t="s">
        <v>17589</v>
      </c>
      <c r="X1461" s="2" t="s">
        <v>68</v>
      </c>
      <c r="Y1461" s="2" t="s">
        <v>76</v>
      </c>
      <c r="Z1461" s="2"/>
      <c r="AA1461" s="2" t="s">
        <v>16242</v>
      </c>
      <c r="AB1461" s="2" t="s">
        <v>77</v>
      </c>
      <c r="AC1461" s="2" t="s">
        <v>18269</v>
      </c>
      <c r="AD1461" s="2">
        <v>2044801</v>
      </c>
      <c r="AE1461" s="2">
        <v>30</v>
      </c>
      <c r="AF1461" s="2"/>
      <c r="AG1461" s="2"/>
      <c r="AH1461" s="2" t="s">
        <v>18271</v>
      </c>
      <c r="AI1461" s="2">
        <v>3</v>
      </c>
      <c r="AJ1461" s="2">
        <v>3</v>
      </c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 t="s">
        <v>71</v>
      </c>
      <c r="CE1461" s="2">
        <v>0</v>
      </c>
      <c r="CF1461" s="2" t="s">
        <v>15685</v>
      </c>
      <c r="CG1461" s="2" t="s">
        <v>253</v>
      </c>
      <c r="CH1461" s="2" t="s">
        <v>15706</v>
      </c>
      <c r="CI1461" s="49"/>
    </row>
    <row r="1462" spans="1:87" x14ac:dyDescent="0.2">
      <c r="A1462" s="2" t="s">
        <v>4625</v>
      </c>
      <c r="B1462" s="2" t="s">
        <v>24503</v>
      </c>
      <c r="C1462" s="2" t="s">
        <v>59</v>
      </c>
      <c r="D1462" s="2"/>
      <c r="E1462" s="2" t="s">
        <v>4625</v>
      </c>
      <c r="F1462" s="2" t="s">
        <v>4626</v>
      </c>
      <c r="G1462" s="23" t="s">
        <v>4627</v>
      </c>
      <c r="H1462" s="2"/>
      <c r="I1462" s="2" t="s">
        <v>61</v>
      </c>
      <c r="J1462" s="2" t="s">
        <v>61</v>
      </c>
      <c r="K1462" s="2" t="s">
        <v>61</v>
      </c>
      <c r="L1462" s="46">
        <v>44367</v>
      </c>
      <c r="M1462" s="2" t="s">
        <v>133</v>
      </c>
      <c r="N1462" s="39">
        <v>24.356301899999998</v>
      </c>
      <c r="O1462" s="39">
        <v>54.649673800000002</v>
      </c>
      <c r="P1462" s="2" t="s">
        <v>64</v>
      </c>
      <c r="Q1462" s="2" t="s">
        <v>65</v>
      </c>
      <c r="R1462" s="43" t="s">
        <v>16802</v>
      </c>
      <c r="S1462" s="41" t="s">
        <v>4932</v>
      </c>
      <c r="T1462" s="41" t="s">
        <v>18462</v>
      </c>
      <c r="U1462" s="2" t="s">
        <v>6245</v>
      </c>
      <c r="V1462" s="2" t="s">
        <v>360</v>
      </c>
      <c r="W1462" s="41" t="s">
        <v>17589</v>
      </c>
      <c r="X1462" s="2" t="s">
        <v>68</v>
      </c>
      <c r="Y1462" s="2" t="s">
        <v>102</v>
      </c>
      <c r="Z1462" s="2"/>
      <c r="AA1462" s="2" t="s">
        <v>16242</v>
      </c>
      <c r="AB1462" s="2" t="s">
        <v>103</v>
      </c>
      <c r="AC1462" s="2" t="s">
        <v>18268</v>
      </c>
      <c r="AD1462" s="2">
        <v>2046400</v>
      </c>
      <c r="AE1462" s="2">
        <v>35</v>
      </c>
      <c r="AF1462" s="2"/>
      <c r="AG1462" s="2"/>
      <c r="AH1462" s="2" t="s">
        <v>18270</v>
      </c>
      <c r="AI1462" s="2">
        <v>3</v>
      </c>
      <c r="AJ1462" s="2">
        <v>3</v>
      </c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 t="s">
        <v>78</v>
      </c>
      <c r="CE1462" s="2" t="s">
        <v>19490</v>
      </c>
      <c r="CF1462" s="2" t="s">
        <v>15680</v>
      </c>
      <c r="CG1462" s="2" t="s">
        <v>4851</v>
      </c>
      <c r="CH1462" s="2" t="s">
        <v>15706</v>
      </c>
      <c r="CI1462" s="49"/>
    </row>
    <row r="1463" spans="1:87" x14ac:dyDescent="0.2">
      <c r="A1463" s="2" t="s">
        <v>2379</v>
      </c>
      <c r="B1463" s="2" t="s">
        <v>24504</v>
      </c>
      <c r="C1463" s="2" t="s">
        <v>59</v>
      </c>
      <c r="D1463" s="2" t="s">
        <v>2379</v>
      </c>
      <c r="E1463" s="2" t="s">
        <v>2379</v>
      </c>
      <c r="F1463" s="2" t="s">
        <v>2380</v>
      </c>
      <c r="G1463" s="23"/>
      <c r="H1463" s="2" t="s">
        <v>61</v>
      </c>
      <c r="I1463" s="2" t="s">
        <v>61</v>
      </c>
      <c r="J1463" s="2" t="s">
        <v>61</v>
      </c>
      <c r="K1463" s="2"/>
      <c r="L1463" s="46">
        <v>41273</v>
      </c>
      <c r="M1463" s="2" t="s">
        <v>133</v>
      </c>
      <c r="N1463" s="39">
        <v>24.615022799999998</v>
      </c>
      <c r="O1463" s="39">
        <v>54.478187300000002</v>
      </c>
      <c r="P1463" s="2" t="s">
        <v>64</v>
      </c>
      <c r="Q1463" s="2" t="s">
        <v>65</v>
      </c>
      <c r="R1463" s="43" t="s">
        <v>18854</v>
      </c>
      <c r="S1463" s="41" t="s">
        <v>1554</v>
      </c>
      <c r="T1463" s="41" t="s">
        <v>18460</v>
      </c>
      <c r="U1463" s="2" t="s">
        <v>16801</v>
      </c>
      <c r="V1463" s="2" t="s">
        <v>253</v>
      </c>
      <c r="W1463" s="41" t="s">
        <v>67</v>
      </c>
      <c r="X1463" s="2" t="s">
        <v>68</v>
      </c>
      <c r="Y1463" s="2" t="s">
        <v>69</v>
      </c>
      <c r="Z1463" s="2"/>
      <c r="AA1463" s="2" t="s">
        <v>16241</v>
      </c>
      <c r="AB1463" s="2" t="s">
        <v>70</v>
      </c>
      <c r="AC1463" s="2"/>
      <c r="AD1463" s="2">
        <v>2418000</v>
      </c>
      <c r="AE1463" s="2">
        <v>28.5</v>
      </c>
      <c r="AF1463" s="2"/>
      <c r="AG1463" s="2"/>
      <c r="AH1463" s="2"/>
      <c r="AI1463" s="2">
        <v>9</v>
      </c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 t="s">
        <v>71</v>
      </c>
      <c r="CE1463" s="2">
        <v>0</v>
      </c>
      <c r="CF1463" s="2" t="s">
        <v>15683</v>
      </c>
      <c r="CG1463" s="2" t="e">
        <v>#N/A</v>
      </c>
      <c r="CH1463" s="2" t="s">
        <v>15705</v>
      </c>
      <c r="CI1463" s="49"/>
    </row>
    <row r="1464" spans="1:87" x14ac:dyDescent="0.2">
      <c r="A1464" s="2" t="s">
        <v>2793</v>
      </c>
      <c r="B1464" s="2" t="s">
        <v>24505</v>
      </c>
      <c r="C1464" s="2" t="s">
        <v>59</v>
      </c>
      <c r="D1464" s="2" t="s">
        <v>2793</v>
      </c>
      <c r="E1464" s="2" t="s">
        <v>2793</v>
      </c>
      <c r="F1464" s="2" t="s">
        <v>18903</v>
      </c>
      <c r="G1464" s="23"/>
      <c r="H1464" s="2" t="s">
        <v>61</v>
      </c>
      <c r="I1464" s="2" t="s">
        <v>61</v>
      </c>
      <c r="J1464" s="2" t="s">
        <v>61</v>
      </c>
      <c r="K1464" s="2"/>
      <c r="L1464" s="46">
        <v>41933</v>
      </c>
      <c r="M1464" s="2" t="s">
        <v>133</v>
      </c>
      <c r="N1464" s="39">
        <v>24.516171</v>
      </c>
      <c r="O1464" s="39">
        <v>54.970751999999997</v>
      </c>
      <c r="P1464" s="2" t="s">
        <v>64</v>
      </c>
      <c r="Q1464" s="2" t="s">
        <v>65</v>
      </c>
      <c r="R1464" s="43" t="s">
        <v>18854</v>
      </c>
      <c r="S1464" s="41" t="s">
        <v>1554</v>
      </c>
      <c r="T1464" s="41" t="s">
        <v>18460</v>
      </c>
      <c r="U1464" s="2" t="s">
        <v>16801</v>
      </c>
      <c r="V1464" s="2" t="s">
        <v>253</v>
      </c>
      <c r="W1464" s="41" t="s">
        <v>67</v>
      </c>
      <c r="X1464" s="2" t="s">
        <v>311</v>
      </c>
      <c r="Y1464" s="2" t="s">
        <v>76</v>
      </c>
      <c r="Z1464" s="2"/>
      <c r="AA1464" s="2" t="s">
        <v>16241</v>
      </c>
      <c r="AB1464" s="2" t="s">
        <v>77</v>
      </c>
      <c r="AC1464" s="2"/>
      <c r="AD1464" s="2">
        <v>2043200</v>
      </c>
      <c r="AE1464" s="2">
        <v>28</v>
      </c>
      <c r="AF1464" s="2"/>
      <c r="AG1464" s="2"/>
      <c r="AH1464" s="2"/>
      <c r="AI1464" s="2">
        <v>4</v>
      </c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 t="s">
        <v>71</v>
      </c>
      <c r="CE1464" s="2">
        <v>0</v>
      </c>
      <c r="CF1464" s="2" t="s">
        <v>15683</v>
      </c>
      <c r="CG1464" s="2" t="e">
        <v>#N/A</v>
      </c>
      <c r="CH1464" s="2" t="s">
        <v>15705</v>
      </c>
      <c r="CI1464" s="49"/>
    </row>
    <row r="1465" spans="1:87" x14ac:dyDescent="0.2">
      <c r="A1465" s="2" t="s">
        <v>2384</v>
      </c>
      <c r="B1465" s="2" t="s">
        <v>24506</v>
      </c>
      <c r="C1465" s="2" t="s">
        <v>59</v>
      </c>
      <c r="D1465" s="2" t="s">
        <v>2384</v>
      </c>
      <c r="E1465" s="2" t="s">
        <v>2384</v>
      </c>
      <c r="F1465" s="2" t="s">
        <v>2385</v>
      </c>
      <c r="G1465" s="23" t="s">
        <v>17964</v>
      </c>
      <c r="H1465" s="2" t="s">
        <v>61</v>
      </c>
      <c r="I1465" s="2" t="s">
        <v>61</v>
      </c>
      <c r="J1465" s="2" t="s">
        <v>61</v>
      </c>
      <c r="K1465" s="2" t="s">
        <v>61</v>
      </c>
      <c r="L1465" s="46">
        <v>41585</v>
      </c>
      <c r="M1465" s="2" t="s">
        <v>133</v>
      </c>
      <c r="N1465" s="39">
        <v>24.513157100000001</v>
      </c>
      <c r="O1465" s="39">
        <v>54.853503400000001</v>
      </c>
      <c r="P1465" s="2" t="s">
        <v>64</v>
      </c>
      <c r="Q1465" s="2" t="s">
        <v>65</v>
      </c>
      <c r="R1465" s="43" t="s">
        <v>18854</v>
      </c>
      <c r="S1465" s="41" t="s">
        <v>1554</v>
      </c>
      <c r="T1465" s="41" t="s">
        <v>18460</v>
      </c>
      <c r="U1465" s="2" t="s">
        <v>16801</v>
      </c>
      <c r="V1465" s="2" t="s">
        <v>253</v>
      </c>
      <c r="W1465" s="41" t="s">
        <v>17588</v>
      </c>
      <c r="X1465" s="2" t="s">
        <v>153</v>
      </c>
      <c r="Y1465" s="2" t="s">
        <v>76</v>
      </c>
      <c r="Z1465" s="2"/>
      <c r="AA1465" s="2" t="s">
        <v>16241</v>
      </c>
      <c r="AB1465" s="2" t="s">
        <v>77</v>
      </c>
      <c r="AC1465" s="2" t="s">
        <v>18269</v>
      </c>
      <c r="AD1465" s="2">
        <v>2043200</v>
      </c>
      <c r="AE1465" s="2">
        <v>39</v>
      </c>
      <c r="AF1465" s="2"/>
      <c r="AG1465" s="2"/>
      <c r="AH1465" s="2" t="s">
        <v>18271</v>
      </c>
      <c r="AI1465" s="2">
        <v>4</v>
      </c>
      <c r="AJ1465" s="2">
        <v>3</v>
      </c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 t="s">
        <v>78</v>
      </c>
      <c r="CE1465" s="2" t="s">
        <v>19491</v>
      </c>
      <c r="CF1465" s="2" t="s">
        <v>15680</v>
      </c>
      <c r="CG1465" s="2" t="e">
        <v>#N/A</v>
      </c>
      <c r="CH1465" s="2" t="s">
        <v>15705</v>
      </c>
      <c r="CI1465" s="49"/>
    </row>
    <row r="1466" spans="1:87" x14ac:dyDescent="0.2">
      <c r="A1466" s="2" t="s">
        <v>2386</v>
      </c>
      <c r="B1466" s="2" t="s">
        <v>24507</v>
      </c>
      <c r="C1466" s="2" t="s">
        <v>59</v>
      </c>
      <c r="D1466" s="2" t="s">
        <v>2386</v>
      </c>
      <c r="E1466" s="2" t="s">
        <v>2386</v>
      </c>
      <c r="F1466" s="2" t="s">
        <v>2387</v>
      </c>
      <c r="G1466" s="23"/>
      <c r="H1466" s="2" t="s">
        <v>61</v>
      </c>
      <c r="I1466" s="2" t="s">
        <v>61</v>
      </c>
      <c r="J1466" s="2" t="s">
        <v>61</v>
      </c>
      <c r="K1466" s="2"/>
      <c r="L1466" s="46">
        <v>41473</v>
      </c>
      <c r="M1466" s="2" t="s">
        <v>133</v>
      </c>
      <c r="N1466" s="2">
        <v>24.805250000000001</v>
      </c>
      <c r="O1466" s="2">
        <v>54.641080000000002</v>
      </c>
      <c r="P1466" s="2" t="s">
        <v>64</v>
      </c>
      <c r="Q1466" s="2" t="s">
        <v>65</v>
      </c>
      <c r="R1466" s="43" t="s">
        <v>18854</v>
      </c>
      <c r="S1466" s="41" t="s">
        <v>1554</v>
      </c>
      <c r="T1466" s="41" t="s">
        <v>18460</v>
      </c>
      <c r="U1466" s="2" t="s">
        <v>16803</v>
      </c>
      <c r="V1466" s="2" t="s">
        <v>253</v>
      </c>
      <c r="W1466" s="41" t="s">
        <v>67</v>
      </c>
      <c r="X1466" s="2" t="s">
        <v>153</v>
      </c>
      <c r="Y1466" s="2" t="s">
        <v>76</v>
      </c>
      <c r="Z1466" s="2"/>
      <c r="AA1466" s="2" t="s">
        <v>16241</v>
      </c>
      <c r="AB1466" s="2" t="s">
        <v>77</v>
      </c>
      <c r="AC1466" s="2"/>
      <c r="AD1466" s="2">
        <v>2100000</v>
      </c>
      <c r="AE1466" s="2">
        <v>29</v>
      </c>
      <c r="AF1466" s="2"/>
      <c r="AG1466" s="2"/>
      <c r="AH1466" s="2"/>
      <c r="AI1466" s="2">
        <v>3</v>
      </c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 t="s">
        <v>71</v>
      </c>
      <c r="CE1466" s="2">
        <v>0</v>
      </c>
      <c r="CF1466" s="2" t="s">
        <v>15680</v>
      </c>
      <c r="CG1466" s="2" t="e">
        <v>#N/A</v>
      </c>
      <c r="CH1466" s="2" t="s">
        <v>15705</v>
      </c>
      <c r="CI1466" s="49"/>
    </row>
    <row r="1467" spans="1:87" x14ac:dyDescent="0.2">
      <c r="A1467" s="2" t="s">
        <v>2392</v>
      </c>
      <c r="B1467" s="2" t="s">
        <v>24508</v>
      </c>
      <c r="C1467" s="2" t="s">
        <v>59</v>
      </c>
      <c r="D1467" s="2" t="s">
        <v>2392</v>
      </c>
      <c r="E1467" s="2" t="s">
        <v>2392</v>
      </c>
      <c r="F1467" s="2" t="s">
        <v>2393</v>
      </c>
      <c r="G1467" s="23" t="s">
        <v>2394</v>
      </c>
      <c r="H1467" s="2" t="s">
        <v>61</v>
      </c>
      <c r="I1467" s="2" t="s">
        <v>61</v>
      </c>
      <c r="J1467" s="2" t="s">
        <v>61</v>
      </c>
      <c r="K1467" s="2" t="s">
        <v>61</v>
      </c>
      <c r="L1467" s="46">
        <v>41436</v>
      </c>
      <c r="M1467" s="2" t="s">
        <v>133</v>
      </c>
      <c r="N1467" s="2">
        <v>24.268473</v>
      </c>
      <c r="O1467" s="2">
        <v>54.562286</v>
      </c>
      <c r="P1467" s="2" t="s">
        <v>64</v>
      </c>
      <c r="Q1467" s="2" t="s">
        <v>65</v>
      </c>
      <c r="R1467" s="43" t="s">
        <v>18854</v>
      </c>
      <c r="S1467" s="41" t="s">
        <v>272</v>
      </c>
      <c r="T1467" s="41" t="s">
        <v>18461</v>
      </c>
      <c r="U1467" s="2" t="s">
        <v>16801</v>
      </c>
      <c r="V1467" s="2" t="s">
        <v>272</v>
      </c>
      <c r="W1467" s="41" t="s">
        <v>17588</v>
      </c>
      <c r="X1467" s="2" t="s">
        <v>68</v>
      </c>
      <c r="Y1467" s="2" t="s">
        <v>69</v>
      </c>
      <c r="Z1467" s="2"/>
      <c r="AA1467" s="2" t="s">
        <v>16241</v>
      </c>
      <c r="AB1467" s="2" t="s">
        <v>70</v>
      </c>
      <c r="AC1467" s="2" t="s">
        <v>18269</v>
      </c>
      <c r="AD1467" s="2">
        <v>2042200</v>
      </c>
      <c r="AE1467" s="2">
        <v>29</v>
      </c>
      <c r="AF1467" s="2"/>
      <c r="AG1467" s="2"/>
      <c r="AH1467" s="2" t="s">
        <v>18271</v>
      </c>
      <c r="AI1467" s="2">
        <v>3</v>
      </c>
      <c r="AJ1467" s="2">
        <v>3</v>
      </c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 t="s">
        <v>71</v>
      </c>
      <c r="CE1467" s="2">
        <v>0</v>
      </c>
      <c r="CF1467" s="2" t="s">
        <v>15684</v>
      </c>
      <c r="CG1467" s="2" t="e">
        <v>#N/A</v>
      </c>
      <c r="CH1467" s="2" t="s">
        <v>272</v>
      </c>
      <c r="CI1467" s="49"/>
    </row>
    <row r="1468" spans="1:87" x14ac:dyDescent="0.2">
      <c r="A1468" s="2" t="s">
        <v>2395</v>
      </c>
      <c r="B1468" s="2" t="s">
        <v>24509</v>
      </c>
      <c r="C1468" s="2" t="s">
        <v>59</v>
      </c>
      <c r="D1468" s="2" t="s">
        <v>2395</v>
      </c>
      <c r="E1468" s="2" t="s">
        <v>2395</v>
      </c>
      <c r="F1468" s="2" t="s">
        <v>2396</v>
      </c>
      <c r="G1468" s="23"/>
      <c r="H1468" s="2" t="s">
        <v>61</v>
      </c>
      <c r="I1468" s="2" t="s">
        <v>61</v>
      </c>
      <c r="J1468" s="2" t="s">
        <v>61</v>
      </c>
      <c r="K1468" s="2"/>
      <c r="L1468" s="46">
        <v>41339</v>
      </c>
      <c r="M1468" s="2" t="s">
        <v>133</v>
      </c>
      <c r="N1468" s="2">
        <v>24.265139999999999</v>
      </c>
      <c r="O1468" s="2">
        <v>54.55621</v>
      </c>
      <c r="P1468" s="2" t="s">
        <v>64</v>
      </c>
      <c r="Q1468" s="2" t="s">
        <v>65</v>
      </c>
      <c r="R1468" s="43" t="s">
        <v>18854</v>
      </c>
      <c r="S1468" s="41" t="s">
        <v>272</v>
      </c>
      <c r="T1468" s="41" t="s">
        <v>18461</v>
      </c>
      <c r="U1468" s="2" t="s">
        <v>16801</v>
      </c>
      <c r="V1468" s="2" t="s">
        <v>272</v>
      </c>
      <c r="W1468" s="41" t="s">
        <v>67</v>
      </c>
      <c r="X1468" s="2" t="s">
        <v>68</v>
      </c>
      <c r="Y1468" s="2" t="s">
        <v>69</v>
      </c>
      <c r="Z1468" s="2"/>
      <c r="AA1468" s="2" t="s">
        <v>16241</v>
      </c>
      <c r="AB1468" s="2" t="s">
        <v>70</v>
      </c>
      <c r="AC1468" s="2"/>
      <c r="AD1468" s="2">
        <v>2042200</v>
      </c>
      <c r="AE1468" s="2">
        <v>16</v>
      </c>
      <c r="AF1468" s="2"/>
      <c r="AG1468" s="2"/>
      <c r="AH1468" s="2"/>
      <c r="AI1468" s="2">
        <v>7</v>
      </c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 t="s">
        <v>71</v>
      </c>
      <c r="CE1468" s="2">
        <v>0</v>
      </c>
      <c r="CF1468" s="2" t="s">
        <v>15684</v>
      </c>
      <c r="CG1468" s="2" t="e">
        <v>#N/A</v>
      </c>
      <c r="CH1468" s="2" t="s">
        <v>272</v>
      </c>
      <c r="CI1468" s="49"/>
    </row>
    <row r="1469" spans="1:87" x14ac:dyDescent="0.2">
      <c r="A1469" s="2" t="s">
        <v>2397</v>
      </c>
      <c r="B1469" s="2" t="s">
        <v>24510</v>
      </c>
      <c r="C1469" s="2" t="s">
        <v>59</v>
      </c>
      <c r="D1469" s="2"/>
      <c r="E1469" s="2" t="s">
        <v>2397</v>
      </c>
      <c r="F1469" s="2" t="s">
        <v>2398</v>
      </c>
      <c r="G1469" s="23"/>
      <c r="H1469" s="2"/>
      <c r="I1469" s="2" t="s">
        <v>61</v>
      </c>
      <c r="J1469" s="2" t="s">
        <v>61</v>
      </c>
      <c r="K1469" s="2"/>
      <c r="L1469" s="43" t="s">
        <v>17088</v>
      </c>
      <c r="M1469" s="2" t="s">
        <v>133</v>
      </c>
      <c r="N1469" s="39">
        <v>24.323419999999999</v>
      </c>
      <c r="O1469" s="39">
        <v>54.613399999999999</v>
      </c>
      <c r="P1469" s="2" t="s">
        <v>64</v>
      </c>
      <c r="Q1469" s="2" t="s">
        <v>65</v>
      </c>
      <c r="R1469" s="43" t="s">
        <v>18854</v>
      </c>
      <c r="S1469" s="41" t="s">
        <v>272</v>
      </c>
      <c r="T1469" s="41" t="s">
        <v>18461</v>
      </c>
      <c r="U1469" s="2" t="s">
        <v>16801</v>
      </c>
      <c r="V1469" s="2" t="s">
        <v>272</v>
      </c>
      <c r="W1469" s="41" t="s">
        <v>144</v>
      </c>
      <c r="X1469" s="2" t="s">
        <v>68</v>
      </c>
      <c r="Y1469" s="2" t="s">
        <v>86</v>
      </c>
      <c r="Z1469" s="2"/>
      <c r="AA1469" s="2" t="s">
        <v>16238</v>
      </c>
      <c r="AB1469" s="2" t="s">
        <v>280</v>
      </c>
      <c r="AC1469" s="2"/>
      <c r="AD1469" s="2">
        <v>2004500</v>
      </c>
      <c r="AE1469" s="2">
        <v>18</v>
      </c>
      <c r="AF1469" s="2"/>
      <c r="AG1469" s="2"/>
      <c r="AH1469" s="2"/>
      <c r="AI1469" s="2">
        <v>4</v>
      </c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 t="s">
        <v>78</v>
      </c>
      <c r="CE1469" s="2" t="s">
        <v>19492</v>
      </c>
      <c r="CF1469" s="2" t="s">
        <v>15684</v>
      </c>
      <c r="CG1469" s="2" t="e">
        <v>#N/A</v>
      </c>
      <c r="CH1469" s="2" t="s">
        <v>272</v>
      </c>
      <c r="CI1469" s="49"/>
    </row>
    <row r="1470" spans="1:87" x14ac:dyDescent="0.2">
      <c r="A1470" s="2" t="s">
        <v>2399</v>
      </c>
      <c r="B1470" s="2" t="s">
        <v>24511</v>
      </c>
      <c r="C1470" s="2" t="s">
        <v>59</v>
      </c>
      <c r="D1470" s="2" t="s">
        <v>2399</v>
      </c>
      <c r="E1470" s="2" t="s">
        <v>2399</v>
      </c>
      <c r="F1470" s="2" t="s">
        <v>2400</v>
      </c>
      <c r="G1470" s="23"/>
      <c r="H1470" s="2" t="s">
        <v>61</v>
      </c>
      <c r="I1470" s="2" t="s">
        <v>61</v>
      </c>
      <c r="J1470" s="2" t="s">
        <v>61</v>
      </c>
      <c r="K1470" s="2"/>
      <c r="L1470" s="46">
        <v>41380</v>
      </c>
      <c r="M1470" s="2" t="s">
        <v>133</v>
      </c>
      <c r="N1470" s="39">
        <v>24.451836</v>
      </c>
      <c r="O1470" s="39">
        <v>54.309327000000003</v>
      </c>
      <c r="P1470" s="2" t="s">
        <v>64</v>
      </c>
      <c r="Q1470" s="2" t="s">
        <v>65</v>
      </c>
      <c r="R1470" s="43" t="s">
        <v>16802</v>
      </c>
      <c r="S1470" s="41" t="s">
        <v>4932</v>
      </c>
      <c r="T1470" s="41" t="s">
        <v>18462</v>
      </c>
      <c r="U1470" s="2" t="s">
        <v>6245</v>
      </c>
      <c r="V1470" s="2" t="s">
        <v>360</v>
      </c>
      <c r="W1470" s="41" t="s">
        <v>67</v>
      </c>
      <c r="X1470" s="2" t="s">
        <v>153</v>
      </c>
      <c r="Y1470" s="2" t="s">
        <v>86</v>
      </c>
      <c r="Z1470" s="2"/>
      <c r="AA1470" s="2" t="s">
        <v>16238</v>
      </c>
      <c r="AB1470" s="2" t="s">
        <v>280</v>
      </c>
      <c r="AC1470" s="2"/>
      <c r="AD1470" s="2">
        <v>2500500</v>
      </c>
      <c r="AE1470" s="2">
        <v>30</v>
      </c>
      <c r="AF1470" s="2"/>
      <c r="AG1470" s="2"/>
      <c r="AH1470" s="2"/>
      <c r="AI1470" s="2">
        <v>3</v>
      </c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 t="s">
        <v>71</v>
      </c>
      <c r="CE1470" s="2">
        <v>0</v>
      </c>
      <c r="CF1470" s="2" t="s">
        <v>15683</v>
      </c>
      <c r="CG1470" s="2" t="s">
        <v>17386</v>
      </c>
      <c r="CH1470" s="2" t="s">
        <v>15706</v>
      </c>
      <c r="CI1470" s="49"/>
    </row>
    <row r="1471" spans="1:87" x14ac:dyDescent="0.2">
      <c r="A1471" s="2" t="s">
        <v>2388</v>
      </c>
      <c r="B1471" s="2" t="s">
        <v>24512</v>
      </c>
      <c r="C1471" s="2" t="s">
        <v>59</v>
      </c>
      <c r="D1471" s="2" t="s">
        <v>2388</v>
      </c>
      <c r="E1471" s="2" t="s">
        <v>2388</v>
      </c>
      <c r="F1471" s="2" t="s">
        <v>2389</v>
      </c>
      <c r="G1471" s="23"/>
      <c r="H1471" s="2" t="s">
        <v>61</v>
      </c>
      <c r="I1471" s="2" t="s">
        <v>61</v>
      </c>
      <c r="J1471" s="2" t="s">
        <v>61</v>
      </c>
      <c r="K1471" s="2"/>
      <c r="L1471" s="46">
        <v>41471</v>
      </c>
      <c r="M1471" s="2" t="s">
        <v>133</v>
      </c>
      <c r="N1471" s="39">
        <v>24.793925399999999</v>
      </c>
      <c r="O1471" s="39">
        <v>54.650766400000002</v>
      </c>
      <c r="P1471" s="2" t="s">
        <v>64</v>
      </c>
      <c r="Q1471" s="2" t="s">
        <v>65</v>
      </c>
      <c r="R1471" s="43" t="s">
        <v>18854</v>
      </c>
      <c r="S1471" s="41" t="s">
        <v>1554</v>
      </c>
      <c r="T1471" s="41" t="s">
        <v>18460</v>
      </c>
      <c r="U1471" s="2" t="s">
        <v>16803</v>
      </c>
      <c r="V1471" s="2" t="s">
        <v>253</v>
      </c>
      <c r="W1471" s="41" t="s">
        <v>67</v>
      </c>
      <c r="X1471" s="2" t="s">
        <v>153</v>
      </c>
      <c r="Y1471" s="2" t="s">
        <v>76</v>
      </c>
      <c r="Z1471" s="2"/>
      <c r="AA1471" s="2" t="s">
        <v>16241</v>
      </c>
      <c r="AB1471" s="2" t="s">
        <v>77</v>
      </c>
      <c r="AC1471" s="2"/>
      <c r="AD1471" s="2">
        <v>2100000</v>
      </c>
      <c r="AE1471" s="2">
        <v>29</v>
      </c>
      <c r="AF1471" s="2"/>
      <c r="AG1471" s="2"/>
      <c r="AH1471" s="2"/>
      <c r="AI1471" s="2">
        <v>3</v>
      </c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 t="s">
        <v>71</v>
      </c>
      <c r="CE1471" s="2">
        <v>0</v>
      </c>
      <c r="CF1471" s="2" t="s">
        <v>15680</v>
      </c>
      <c r="CG1471" s="2" t="e">
        <v>#N/A</v>
      </c>
      <c r="CH1471" s="2" t="s">
        <v>15705</v>
      </c>
      <c r="CI1471" s="49"/>
    </row>
    <row r="1472" spans="1:87" x14ac:dyDescent="0.2">
      <c r="A1472" s="2" t="s">
        <v>2390</v>
      </c>
      <c r="B1472" s="2" t="s">
        <v>24513</v>
      </c>
      <c r="C1472" s="2" t="s">
        <v>59</v>
      </c>
      <c r="D1472" s="2" t="s">
        <v>2390</v>
      </c>
      <c r="E1472" s="2" t="s">
        <v>2390</v>
      </c>
      <c r="F1472" s="2" t="s">
        <v>2391</v>
      </c>
      <c r="G1472" s="23" t="s">
        <v>16360</v>
      </c>
      <c r="H1472" s="2" t="s">
        <v>61</v>
      </c>
      <c r="I1472" s="2" t="s">
        <v>61</v>
      </c>
      <c r="J1472" s="2" t="s">
        <v>61</v>
      </c>
      <c r="K1472" s="2" t="s">
        <v>61</v>
      </c>
      <c r="L1472" s="46">
        <v>42394</v>
      </c>
      <c r="M1472" s="2" t="s">
        <v>133</v>
      </c>
      <c r="N1472" s="39">
        <v>24.277215000000002</v>
      </c>
      <c r="O1472" s="39">
        <v>54.554147</v>
      </c>
      <c r="P1472" s="2" t="s">
        <v>64</v>
      </c>
      <c r="Q1472" s="2" t="s">
        <v>65</v>
      </c>
      <c r="R1472" s="43" t="s">
        <v>18854</v>
      </c>
      <c r="S1472" s="41" t="s">
        <v>1554</v>
      </c>
      <c r="T1472" s="41" t="s">
        <v>18460</v>
      </c>
      <c r="U1472" s="2" t="s">
        <v>16801</v>
      </c>
      <c r="V1472" s="2" t="s">
        <v>253</v>
      </c>
      <c r="W1472" s="41" t="s">
        <v>17588</v>
      </c>
      <c r="X1472" s="2" t="s">
        <v>68</v>
      </c>
      <c r="Y1472" s="2" t="s">
        <v>76</v>
      </c>
      <c r="Z1472" s="2"/>
      <c r="AA1472" s="2" t="s">
        <v>16241</v>
      </c>
      <c r="AB1472" s="2" t="s">
        <v>77</v>
      </c>
      <c r="AC1472" s="2" t="s">
        <v>18269</v>
      </c>
      <c r="AD1472" s="2">
        <v>2042200</v>
      </c>
      <c r="AE1472" s="2">
        <v>28</v>
      </c>
      <c r="AF1472" s="2"/>
      <c r="AG1472" s="2"/>
      <c r="AH1472" s="2" t="s">
        <v>18271</v>
      </c>
      <c r="AI1472" s="2">
        <v>4</v>
      </c>
      <c r="AJ1472" s="2">
        <v>3</v>
      </c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 t="s">
        <v>71</v>
      </c>
      <c r="CE1472" s="2">
        <v>0</v>
      </c>
      <c r="CF1472" s="2" t="s">
        <v>15683</v>
      </c>
      <c r="CG1472" s="2" t="e">
        <v>#N/A</v>
      </c>
      <c r="CH1472" s="2" t="s">
        <v>15705</v>
      </c>
      <c r="CI1472" s="49"/>
    </row>
    <row r="1473" spans="1:87" x14ac:dyDescent="0.2">
      <c r="A1473" s="2" t="s">
        <v>2408</v>
      </c>
      <c r="B1473" s="2" t="s">
        <v>24514</v>
      </c>
      <c r="C1473" s="2" t="s">
        <v>59</v>
      </c>
      <c r="D1473" s="2" t="s">
        <v>2408</v>
      </c>
      <c r="E1473" s="2" t="s">
        <v>2408</v>
      </c>
      <c r="F1473" s="2" t="s">
        <v>2409</v>
      </c>
      <c r="G1473" s="23" t="s">
        <v>22801</v>
      </c>
      <c r="H1473" s="2" t="s">
        <v>61</v>
      </c>
      <c r="I1473" s="2" t="s">
        <v>61</v>
      </c>
      <c r="J1473" s="2" t="s">
        <v>61</v>
      </c>
      <c r="K1473" s="2" t="s">
        <v>61</v>
      </c>
      <c r="L1473" s="46">
        <v>41708</v>
      </c>
      <c r="M1473" s="2" t="s">
        <v>133</v>
      </c>
      <c r="N1473" s="39">
        <v>24.527742</v>
      </c>
      <c r="O1473" s="39">
        <v>54.391390000000001</v>
      </c>
      <c r="P1473" s="2" t="s">
        <v>64</v>
      </c>
      <c r="Q1473" s="2" t="s">
        <v>65</v>
      </c>
      <c r="R1473" s="43" t="s">
        <v>18854</v>
      </c>
      <c r="S1473" s="41" t="s">
        <v>272</v>
      </c>
      <c r="T1473" s="41" t="s">
        <v>18461</v>
      </c>
      <c r="U1473" s="2" t="s">
        <v>16801</v>
      </c>
      <c r="V1473" s="2" t="s">
        <v>272</v>
      </c>
      <c r="W1473" s="41" t="s">
        <v>17588</v>
      </c>
      <c r="X1473" s="2" t="s">
        <v>153</v>
      </c>
      <c r="Y1473" s="2" t="s">
        <v>76</v>
      </c>
      <c r="Z1473" s="2"/>
      <c r="AA1473" s="2" t="s">
        <v>16241</v>
      </c>
      <c r="AB1473" s="2" t="s">
        <v>77</v>
      </c>
      <c r="AC1473" s="2" t="s">
        <v>18268</v>
      </c>
      <c r="AD1473" s="2">
        <v>2500001</v>
      </c>
      <c r="AE1473" s="2">
        <v>25.5</v>
      </c>
      <c r="AF1473" s="2"/>
      <c r="AG1473" s="2"/>
      <c r="AH1473" s="2" t="s">
        <v>18270</v>
      </c>
      <c r="AI1473" s="2">
        <v>4</v>
      </c>
      <c r="AJ1473" s="2">
        <v>3</v>
      </c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 t="s">
        <v>71</v>
      </c>
      <c r="CE1473" s="2">
        <v>0</v>
      </c>
      <c r="CF1473" s="2" t="s">
        <v>15684</v>
      </c>
      <c r="CG1473" s="2" t="e">
        <v>#N/A</v>
      </c>
      <c r="CH1473" s="2" t="s">
        <v>272</v>
      </c>
      <c r="CI1473" s="49"/>
    </row>
    <row r="1474" spans="1:87" x14ac:dyDescent="0.2">
      <c r="A1474" s="2" t="s">
        <v>2401</v>
      </c>
      <c r="B1474" s="2" t="s">
        <v>24515</v>
      </c>
      <c r="C1474" s="2" t="s">
        <v>59</v>
      </c>
      <c r="D1474" s="2"/>
      <c r="E1474" s="2" t="s">
        <v>2401</v>
      </c>
      <c r="F1474" s="2" t="s">
        <v>2402</v>
      </c>
      <c r="G1474" s="23"/>
      <c r="H1474" s="2"/>
      <c r="I1474" s="2" t="s">
        <v>61</v>
      </c>
      <c r="J1474" s="2" t="s">
        <v>61</v>
      </c>
      <c r="K1474" s="2"/>
      <c r="L1474" s="46">
        <v>41933</v>
      </c>
      <c r="M1474" s="2" t="s">
        <v>133</v>
      </c>
      <c r="N1474" s="2">
        <v>24.540849999999999</v>
      </c>
      <c r="O1474" s="2">
        <v>54.788820000000001</v>
      </c>
      <c r="P1474" s="2" t="s">
        <v>64</v>
      </c>
      <c r="Q1474" s="2" t="s">
        <v>65</v>
      </c>
      <c r="R1474" s="43" t="s">
        <v>18854</v>
      </c>
      <c r="S1474" s="41" t="s">
        <v>1554</v>
      </c>
      <c r="T1474" s="41" t="s">
        <v>18460</v>
      </c>
      <c r="U1474" s="2" t="s">
        <v>16801</v>
      </c>
      <c r="V1474" s="2" t="s">
        <v>253</v>
      </c>
      <c r="W1474" s="41" t="s">
        <v>144</v>
      </c>
      <c r="X1474" s="2" t="s">
        <v>315</v>
      </c>
      <c r="Y1474" s="2" t="s">
        <v>76</v>
      </c>
      <c r="Z1474" s="2"/>
      <c r="AA1474" s="2" t="s">
        <v>16241</v>
      </c>
      <c r="AB1474" s="2" t="s">
        <v>77</v>
      </c>
      <c r="AC1474" s="2"/>
      <c r="AD1474" s="2">
        <v>2043200</v>
      </c>
      <c r="AE1474" s="2">
        <v>40</v>
      </c>
      <c r="AF1474" s="2"/>
      <c r="AG1474" s="2"/>
      <c r="AH1474" s="2"/>
      <c r="AI1474" s="2">
        <v>4</v>
      </c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 t="s">
        <v>78</v>
      </c>
      <c r="CE1474" s="2" t="s">
        <v>19493</v>
      </c>
      <c r="CF1474" s="2" t="s">
        <v>15680</v>
      </c>
      <c r="CG1474" s="2" t="e">
        <v>#N/A</v>
      </c>
      <c r="CH1474" s="2" t="s">
        <v>15705</v>
      </c>
      <c r="CI1474" s="49"/>
    </row>
    <row r="1475" spans="1:87" x14ac:dyDescent="0.2">
      <c r="A1475" s="2" t="s">
        <v>2403</v>
      </c>
      <c r="B1475" s="2" t="s">
        <v>24516</v>
      </c>
      <c r="C1475" s="2" t="s">
        <v>59</v>
      </c>
      <c r="D1475" s="2" t="s">
        <v>2403</v>
      </c>
      <c r="E1475" s="2" t="s">
        <v>2403</v>
      </c>
      <c r="F1475" s="2" t="s">
        <v>2404</v>
      </c>
      <c r="G1475" s="23"/>
      <c r="H1475" s="2" t="s">
        <v>61</v>
      </c>
      <c r="I1475" s="2" t="s">
        <v>61</v>
      </c>
      <c r="J1475" s="2" t="s">
        <v>61</v>
      </c>
      <c r="K1475" s="2"/>
      <c r="L1475" s="46">
        <v>41599</v>
      </c>
      <c r="M1475" s="2" t="s">
        <v>133</v>
      </c>
      <c r="N1475" s="39">
        <v>24.563752999999998</v>
      </c>
      <c r="O1475" s="39">
        <v>54.789057999999997</v>
      </c>
      <c r="P1475" s="2" t="s">
        <v>64</v>
      </c>
      <c r="Q1475" s="2" t="s">
        <v>65</v>
      </c>
      <c r="R1475" s="43" t="s">
        <v>18854</v>
      </c>
      <c r="S1475" s="41" t="s">
        <v>1554</v>
      </c>
      <c r="T1475" s="41" t="s">
        <v>18460</v>
      </c>
      <c r="U1475" s="2" t="s">
        <v>16801</v>
      </c>
      <c r="V1475" s="2" t="s">
        <v>253</v>
      </c>
      <c r="W1475" s="41" t="s">
        <v>67</v>
      </c>
      <c r="X1475" s="2" t="s">
        <v>153</v>
      </c>
      <c r="Y1475" s="2" t="s">
        <v>76</v>
      </c>
      <c r="Z1475" s="2"/>
      <c r="AA1475" s="2" t="s">
        <v>16241</v>
      </c>
      <c r="AB1475" s="2" t="s">
        <v>77</v>
      </c>
      <c r="AC1475" s="2"/>
      <c r="AD1475" s="2">
        <v>2043200</v>
      </c>
      <c r="AE1475" s="2">
        <v>39</v>
      </c>
      <c r="AF1475" s="2"/>
      <c r="AG1475" s="2"/>
      <c r="AH1475" s="2"/>
      <c r="AI1475" s="2">
        <v>4</v>
      </c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 t="s">
        <v>78</v>
      </c>
      <c r="CE1475" s="2" t="s">
        <v>19494</v>
      </c>
      <c r="CF1475" s="2" t="s">
        <v>15680</v>
      </c>
      <c r="CG1475" s="2" t="e">
        <v>#N/A</v>
      </c>
      <c r="CH1475" s="2" t="s">
        <v>15705</v>
      </c>
      <c r="CI1475" s="49"/>
    </row>
    <row r="1476" spans="1:87" x14ac:dyDescent="0.2">
      <c r="A1476" s="2" t="s">
        <v>2415</v>
      </c>
      <c r="B1476" s="2" t="s">
        <v>24517</v>
      </c>
      <c r="C1476" s="2" t="s">
        <v>59</v>
      </c>
      <c r="D1476" s="2" t="s">
        <v>2415</v>
      </c>
      <c r="E1476" s="2" t="s">
        <v>2415</v>
      </c>
      <c r="F1476" s="2" t="s">
        <v>2416</v>
      </c>
      <c r="G1476" s="23" t="s">
        <v>2417</v>
      </c>
      <c r="H1476" s="2" t="s">
        <v>61</v>
      </c>
      <c r="I1476" s="2" t="s">
        <v>61</v>
      </c>
      <c r="J1476" s="2" t="s">
        <v>61</v>
      </c>
      <c r="K1476" s="2" t="s">
        <v>61</v>
      </c>
      <c r="L1476" s="46">
        <v>41619</v>
      </c>
      <c r="M1476" s="2" t="s">
        <v>133</v>
      </c>
      <c r="N1476" s="2">
        <v>24.46574</v>
      </c>
      <c r="O1476" s="2">
        <v>54.385629999999999</v>
      </c>
      <c r="P1476" s="2" t="s">
        <v>64</v>
      </c>
      <c r="Q1476" s="2" t="s">
        <v>65</v>
      </c>
      <c r="R1476" s="43" t="s">
        <v>18854</v>
      </c>
      <c r="S1476" s="41" t="s">
        <v>272</v>
      </c>
      <c r="T1476" s="41" t="s">
        <v>18461</v>
      </c>
      <c r="U1476" s="2" t="s">
        <v>16801</v>
      </c>
      <c r="V1476" s="2" t="s">
        <v>272</v>
      </c>
      <c r="W1476" s="41" t="s">
        <v>17588</v>
      </c>
      <c r="X1476" s="2" t="s">
        <v>68</v>
      </c>
      <c r="Y1476" s="2" t="s">
        <v>102</v>
      </c>
      <c r="Z1476" s="2" t="s">
        <v>20</v>
      </c>
      <c r="AA1476" s="2" t="s">
        <v>16241</v>
      </c>
      <c r="AB1476" s="2" t="s">
        <v>103</v>
      </c>
      <c r="AC1476" s="2" t="s">
        <v>18268</v>
      </c>
      <c r="AD1476" s="2">
        <v>2501000</v>
      </c>
      <c r="AE1476" s="2">
        <v>57.5</v>
      </c>
      <c r="AF1476" s="2"/>
      <c r="AG1476" s="2"/>
      <c r="AH1476" s="2" t="s">
        <v>18270</v>
      </c>
      <c r="AI1476" s="2">
        <v>4</v>
      </c>
      <c r="AJ1476" s="2">
        <v>3</v>
      </c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 t="s">
        <v>78</v>
      </c>
      <c r="CE1476" s="2" t="s">
        <v>2418</v>
      </c>
      <c r="CF1476" s="2" t="s">
        <v>15684</v>
      </c>
      <c r="CG1476" s="2" t="e">
        <v>#N/A</v>
      </c>
      <c r="CH1476" s="2" t="s">
        <v>272</v>
      </c>
      <c r="CI1476" s="49"/>
    </row>
    <row r="1477" spans="1:87" x14ac:dyDescent="0.2">
      <c r="A1477" s="2" t="s">
        <v>2419</v>
      </c>
      <c r="B1477" s="2" t="s">
        <v>24518</v>
      </c>
      <c r="C1477" s="2" t="s">
        <v>59</v>
      </c>
      <c r="D1477" s="2"/>
      <c r="E1477" s="2" t="s">
        <v>2419</v>
      </c>
      <c r="F1477" s="2" t="s">
        <v>2420</v>
      </c>
      <c r="G1477" s="23" t="s">
        <v>16934</v>
      </c>
      <c r="H1477" s="2"/>
      <c r="I1477" s="2" t="s">
        <v>61</v>
      </c>
      <c r="J1477" s="2" t="s">
        <v>61</v>
      </c>
      <c r="K1477" s="2" t="s">
        <v>61</v>
      </c>
      <c r="L1477" s="46">
        <v>42351</v>
      </c>
      <c r="M1477" s="2" t="s">
        <v>133</v>
      </c>
      <c r="N1477" s="39">
        <v>24.3605451</v>
      </c>
      <c r="O1477" s="39">
        <v>54.554680699999999</v>
      </c>
      <c r="P1477" s="2" t="s">
        <v>64</v>
      </c>
      <c r="Q1477" s="2" t="s">
        <v>65</v>
      </c>
      <c r="R1477" s="43" t="s">
        <v>16802</v>
      </c>
      <c r="S1477" s="41" t="s">
        <v>4932</v>
      </c>
      <c r="T1477" s="41" t="s">
        <v>18462</v>
      </c>
      <c r="U1477" s="2" t="s">
        <v>6245</v>
      </c>
      <c r="V1477" s="2" t="s">
        <v>360</v>
      </c>
      <c r="W1477" s="41" t="s">
        <v>17589</v>
      </c>
      <c r="X1477" s="2" t="s">
        <v>68</v>
      </c>
      <c r="Y1477" s="2" t="s">
        <v>76</v>
      </c>
      <c r="Z1477" s="2"/>
      <c r="AA1477" s="2" t="s">
        <v>16241</v>
      </c>
      <c r="AB1477" s="2" t="s">
        <v>77</v>
      </c>
      <c r="AC1477" s="2" t="s">
        <v>18269</v>
      </c>
      <c r="AD1477" s="2">
        <v>2044801</v>
      </c>
      <c r="AE1477" s="2">
        <v>25</v>
      </c>
      <c r="AF1477" s="2"/>
      <c r="AG1477" s="2"/>
      <c r="AH1477" s="2" t="s">
        <v>18271</v>
      </c>
      <c r="AI1477" s="2">
        <v>4</v>
      </c>
      <c r="AJ1477" s="2">
        <v>3</v>
      </c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 t="s">
        <v>71</v>
      </c>
      <c r="CE1477" s="2">
        <v>0</v>
      </c>
      <c r="CF1477" s="2" t="s">
        <v>15685</v>
      </c>
      <c r="CG1477" s="2" t="s">
        <v>253</v>
      </c>
      <c r="CH1477" s="2" t="s">
        <v>15706</v>
      </c>
      <c r="CI1477" s="49"/>
    </row>
    <row r="1478" spans="1:87" x14ac:dyDescent="0.2">
      <c r="A1478" s="2" t="s">
        <v>2405</v>
      </c>
      <c r="B1478" s="2" t="s">
        <v>24519</v>
      </c>
      <c r="C1478" s="2" t="s">
        <v>59</v>
      </c>
      <c r="D1478" s="2" t="s">
        <v>2405</v>
      </c>
      <c r="E1478" s="2" t="s">
        <v>2405</v>
      </c>
      <c r="F1478" s="2" t="s">
        <v>2406</v>
      </c>
      <c r="G1478" s="23" t="s">
        <v>16361</v>
      </c>
      <c r="H1478" s="2" t="s">
        <v>61</v>
      </c>
      <c r="I1478" s="2" t="s">
        <v>61</v>
      </c>
      <c r="J1478" s="2" t="s">
        <v>61</v>
      </c>
      <c r="K1478" s="2" t="s">
        <v>61</v>
      </c>
      <c r="L1478" s="43" t="s">
        <v>17088</v>
      </c>
      <c r="M1478" s="2" t="s">
        <v>133</v>
      </c>
      <c r="N1478" s="2">
        <v>24.564623000000001</v>
      </c>
      <c r="O1478" s="2">
        <v>54.779786000000001</v>
      </c>
      <c r="P1478" s="2" t="s">
        <v>64</v>
      </c>
      <c r="Q1478" s="2" t="s">
        <v>65</v>
      </c>
      <c r="R1478" s="43" t="s">
        <v>18854</v>
      </c>
      <c r="S1478" s="41" t="s">
        <v>1554</v>
      </c>
      <c r="T1478" s="41" t="s">
        <v>18460</v>
      </c>
      <c r="U1478" s="2" t="s">
        <v>16803</v>
      </c>
      <c r="V1478" s="2" t="s">
        <v>253</v>
      </c>
      <c r="W1478" s="41" t="s">
        <v>17588</v>
      </c>
      <c r="X1478" s="2" t="s">
        <v>153</v>
      </c>
      <c r="Y1478" s="2" t="s">
        <v>69</v>
      </c>
      <c r="Z1478" s="2"/>
      <c r="AA1478" s="2" t="s">
        <v>16241</v>
      </c>
      <c r="AB1478" s="2" t="s">
        <v>70</v>
      </c>
      <c r="AC1478" s="2" t="s">
        <v>18269</v>
      </c>
      <c r="AD1478" s="2">
        <v>2043200</v>
      </c>
      <c r="AE1478" s="2">
        <v>38.5</v>
      </c>
      <c r="AF1478" s="2"/>
      <c r="AG1478" s="2"/>
      <c r="AH1478" s="2" t="s">
        <v>18271</v>
      </c>
      <c r="AI1478" s="2">
        <v>4</v>
      </c>
      <c r="AJ1478" s="2">
        <v>3</v>
      </c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 t="s">
        <v>78</v>
      </c>
      <c r="CE1478" s="2" t="s">
        <v>2407</v>
      </c>
      <c r="CF1478" s="2" t="s">
        <v>15683</v>
      </c>
      <c r="CG1478" s="2" t="e">
        <v>#N/A</v>
      </c>
      <c r="CH1478" s="2" t="s">
        <v>15705</v>
      </c>
      <c r="CI1478" s="49"/>
    </row>
    <row r="1479" spans="1:87" x14ac:dyDescent="0.2">
      <c r="A1479" s="2" t="s">
        <v>2410</v>
      </c>
      <c r="B1479" s="2" t="s">
        <v>24520</v>
      </c>
      <c r="C1479" s="2" t="s">
        <v>59</v>
      </c>
      <c r="D1479" s="2" t="s">
        <v>2410</v>
      </c>
      <c r="E1479" s="2" t="s">
        <v>2410</v>
      </c>
      <c r="F1479" s="2" t="s">
        <v>2411</v>
      </c>
      <c r="G1479" s="23" t="s">
        <v>18487</v>
      </c>
      <c r="H1479" s="2" t="s">
        <v>61</v>
      </c>
      <c r="I1479" s="2" t="s">
        <v>61</v>
      </c>
      <c r="J1479" s="2" t="s">
        <v>61</v>
      </c>
      <c r="K1479" s="2" t="s">
        <v>61</v>
      </c>
      <c r="L1479" s="46">
        <v>41571</v>
      </c>
      <c r="M1479" s="2" t="s">
        <v>133</v>
      </c>
      <c r="N1479" s="2">
        <v>24.230105999999999</v>
      </c>
      <c r="O1479" s="2">
        <v>54.485478999999998</v>
      </c>
      <c r="P1479" s="2" t="s">
        <v>64</v>
      </c>
      <c r="Q1479" s="2" t="s">
        <v>65</v>
      </c>
      <c r="R1479" s="43" t="s">
        <v>18854</v>
      </c>
      <c r="S1479" s="41" t="s">
        <v>1554</v>
      </c>
      <c r="T1479" s="41" t="s">
        <v>18460</v>
      </c>
      <c r="U1479" s="2" t="s">
        <v>16803</v>
      </c>
      <c r="V1479" s="2" t="s">
        <v>253</v>
      </c>
      <c r="W1479" s="41" t="s">
        <v>17588</v>
      </c>
      <c r="X1479" s="2" t="s">
        <v>68</v>
      </c>
      <c r="Y1479" s="2" t="s">
        <v>76</v>
      </c>
      <c r="Z1479" s="2"/>
      <c r="AA1479" s="2" t="s">
        <v>16241</v>
      </c>
      <c r="AB1479" s="2" t="s">
        <v>77</v>
      </c>
      <c r="AC1479" s="2" t="s">
        <v>18269</v>
      </c>
      <c r="AD1479" s="2">
        <v>2042200</v>
      </c>
      <c r="AE1479" s="2">
        <v>40</v>
      </c>
      <c r="AF1479" s="2"/>
      <c r="AG1479" s="2">
        <v>3</v>
      </c>
      <c r="AH1479" s="2" t="s">
        <v>18271</v>
      </c>
      <c r="AI1479" s="2">
        <v>7</v>
      </c>
      <c r="AJ1479" s="2">
        <v>3</v>
      </c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 t="s">
        <v>71</v>
      </c>
      <c r="CE1479" s="2">
        <v>0</v>
      </c>
      <c r="CF1479" s="2" t="s">
        <v>15680</v>
      </c>
      <c r="CG1479" s="2" t="e">
        <v>#N/A</v>
      </c>
      <c r="CH1479" s="2" t="s">
        <v>15705</v>
      </c>
      <c r="CI1479" s="49"/>
    </row>
    <row r="1480" spans="1:87" x14ac:dyDescent="0.2">
      <c r="A1480" s="2" t="s">
        <v>2427</v>
      </c>
      <c r="B1480" s="2" t="s">
        <v>24521</v>
      </c>
      <c r="C1480" s="2" t="s">
        <v>59</v>
      </c>
      <c r="D1480" s="2"/>
      <c r="E1480" s="2" t="s">
        <v>2427</v>
      </c>
      <c r="F1480" s="2" t="s">
        <v>2428</v>
      </c>
      <c r="G1480" s="23" t="s">
        <v>2429</v>
      </c>
      <c r="H1480" s="2"/>
      <c r="I1480" s="2" t="s">
        <v>61</v>
      </c>
      <c r="J1480" s="2" t="s">
        <v>61</v>
      </c>
      <c r="K1480" s="2" t="s">
        <v>61</v>
      </c>
      <c r="L1480" s="46">
        <v>42543</v>
      </c>
      <c r="M1480" s="2" t="s">
        <v>133</v>
      </c>
      <c r="N1480" s="2">
        <v>24.377293999999999</v>
      </c>
      <c r="O1480" s="2">
        <v>54.647998000000001</v>
      </c>
      <c r="P1480" s="2" t="s">
        <v>64</v>
      </c>
      <c r="Q1480" s="2" t="s">
        <v>65</v>
      </c>
      <c r="R1480" s="43" t="s">
        <v>16802</v>
      </c>
      <c r="S1480" s="41" t="s">
        <v>4932</v>
      </c>
      <c r="T1480" s="41" t="s">
        <v>18462</v>
      </c>
      <c r="U1480" s="2" t="s">
        <v>6245</v>
      </c>
      <c r="V1480" s="2" t="s">
        <v>360</v>
      </c>
      <c r="W1480" s="41" t="s">
        <v>17589</v>
      </c>
      <c r="X1480" s="2" t="s">
        <v>68</v>
      </c>
      <c r="Y1480" s="2" t="s">
        <v>86</v>
      </c>
      <c r="Z1480" s="2"/>
      <c r="AA1480" s="2" t="s">
        <v>16241</v>
      </c>
      <c r="AB1480" s="2" t="s">
        <v>87</v>
      </c>
      <c r="AC1480" s="2" t="s">
        <v>18268</v>
      </c>
      <c r="AD1480" s="2">
        <v>2004500</v>
      </c>
      <c r="AE1480" s="2">
        <v>30</v>
      </c>
      <c r="AF1480" s="2"/>
      <c r="AG1480" s="2"/>
      <c r="AH1480" s="2" t="s">
        <v>18270</v>
      </c>
      <c r="AI1480" s="2">
        <v>3</v>
      </c>
      <c r="AJ1480" s="2">
        <v>3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 t="s">
        <v>78</v>
      </c>
      <c r="CE1480" s="2" t="s">
        <v>2430</v>
      </c>
      <c r="CF1480" s="2" t="s">
        <v>15685</v>
      </c>
      <c r="CG1480" s="2" t="s">
        <v>253</v>
      </c>
      <c r="CH1480" s="2" t="s">
        <v>15706</v>
      </c>
      <c r="CI1480" s="49"/>
    </row>
    <row r="1481" spans="1:87" x14ac:dyDescent="0.2">
      <c r="A1481" s="2" t="s">
        <v>2431</v>
      </c>
      <c r="B1481" s="2" t="s">
        <v>24522</v>
      </c>
      <c r="C1481" s="2" t="s">
        <v>59</v>
      </c>
      <c r="D1481" s="2" t="s">
        <v>2431</v>
      </c>
      <c r="E1481" s="2" t="s">
        <v>2431</v>
      </c>
      <c r="F1481" s="2" t="s">
        <v>2432</v>
      </c>
      <c r="G1481" s="23" t="s">
        <v>2433</v>
      </c>
      <c r="H1481" s="2" t="s">
        <v>61</v>
      </c>
      <c r="I1481" s="2" t="s">
        <v>61</v>
      </c>
      <c r="J1481" s="2" t="s">
        <v>61</v>
      </c>
      <c r="K1481" s="2" t="s">
        <v>61</v>
      </c>
      <c r="L1481" s="46">
        <v>41620</v>
      </c>
      <c r="M1481" s="2" t="s">
        <v>133</v>
      </c>
      <c r="N1481" s="2">
        <v>24.336020000000001</v>
      </c>
      <c r="O1481" s="2">
        <v>54.531286999999999</v>
      </c>
      <c r="P1481" s="2" t="s">
        <v>64</v>
      </c>
      <c r="Q1481" s="2" t="s">
        <v>65</v>
      </c>
      <c r="R1481" s="43" t="s">
        <v>18854</v>
      </c>
      <c r="S1481" s="41" t="s">
        <v>272</v>
      </c>
      <c r="T1481" s="41" t="s">
        <v>18461</v>
      </c>
      <c r="U1481" s="2" t="s">
        <v>16801</v>
      </c>
      <c r="V1481" s="2" t="s">
        <v>272</v>
      </c>
      <c r="W1481" s="41" t="s">
        <v>17588</v>
      </c>
      <c r="X1481" s="2" t="s">
        <v>68</v>
      </c>
      <c r="Y1481" s="2" t="s">
        <v>102</v>
      </c>
      <c r="Z1481" s="2"/>
      <c r="AA1481" s="2" t="s">
        <v>16241</v>
      </c>
      <c r="AB1481" s="2" t="s">
        <v>103</v>
      </c>
      <c r="AC1481" s="2" t="s">
        <v>18269</v>
      </c>
      <c r="AD1481" s="2">
        <v>2044802</v>
      </c>
      <c r="AE1481" s="2">
        <v>36</v>
      </c>
      <c r="AF1481" s="2"/>
      <c r="AG1481" s="2"/>
      <c r="AH1481" s="2" t="s">
        <v>18271</v>
      </c>
      <c r="AI1481" s="2">
        <v>4</v>
      </c>
      <c r="AJ1481" s="2">
        <v>3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 t="s">
        <v>78</v>
      </c>
      <c r="CE1481" s="2" t="s">
        <v>2434</v>
      </c>
      <c r="CF1481" s="2" t="s">
        <v>15684</v>
      </c>
      <c r="CG1481" s="2" t="e">
        <v>#N/A</v>
      </c>
      <c r="CH1481" s="2" t="s">
        <v>272</v>
      </c>
      <c r="CI1481" s="49"/>
    </row>
    <row r="1482" spans="1:87" x14ac:dyDescent="0.2">
      <c r="A1482" s="2" t="s">
        <v>2435</v>
      </c>
      <c r="B1482" s="2" t="s">
        <v>24523</v>
      </c>
      <c r="C1482" s="2" t="s">
        <v>59</v>
      </c>
      <c r="D1482" s="2" t="s">
        <v>2435</v>
      </c>
      <c r="E1482" s="2" t="s">
        <v>2435</v>
      </c>
      <c r="F1482" s="2" t="s">
        <v>2436</v>
      </c>
      <c r="G1482" s="23" t="s">
        <v>16565</v>
      </c>
      <c r="H1482" s="2" t="s">
        <v>61</v>
      </c>
      <c r="I1482" s="2" t="s">
        <v>61</v>
      </c>
      <c r="J1482" s="2" t="s">
        <v>61</v>
      </c>
      <c r="K1482" s="2" t="s">
        <v>61</v>
      </c>
      <c r="L1482" s="46">
        <v>41847</v>
      </c>
      <c r="M1482" s="2" t="s">
        <v>133</v>
      </c>
      <c r="N1482" s="2">
        <v>24.842269999999999</v>
      </c>
      <c r="O1482" s="2">
        <v>55.027983999999996</v>
      </c>
      <c r="P1482" s="2" t="s">
        <v>64</v>
      </c>
      <c r="Q1482" s="2" t="s">
        <v>65</v>
      </c>
      <c r="R1482" s="43" t="s">
        <v>18854</v>
      </c>
      <c r="S1482" s="41" t="s">
        <v>272</v>
      </c>
      <c r="T1482" s="41" t="s">
        <v>18461</v>
      </c>
      <c r="U1482" s="2" t="s">
        <v>16801</v>
      </c>
      <c r="V1482" s="2" t="s">
        <v>272</v>
      </c>
      <c r="W1482" s="41" t="s">
        <v>17588</v>
      </c>
      <c r="X1482" s="2" t="s">
        <v>311</v>
      </c>
      <c r="Y1482" s="2" t="s">
        <v>76</v>
      </c>
      <c r="Z1482" s="2"/>
      <c r="AA1482" s="2" t="s">
        <v>16241</v>
      </c>
      <c r="AB1482" s="2" t="s">
        <v>77</v>
      </c>
      <c r="AC1482" s="2" t="s">
        <v>18269</v>
      </c>
      <c r="AD1482" s="2">
        <v>2106100</v>
      </c>
      <c r="AE1482" s="2">
        <v>30</v>
      </c>
      <c r="AF1482" s="2"/>
      <c r="AG1482" s="2"/>
      <c r="AH1482" s="2" t="s">
        <v>18271</v>
      </c>
      <c r="AI1482" s="2">
        <v>4</v>
      </c>
      <c r="AJ1482" s="2">
        <v>3</v>
      </c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 t="s">
        <v>71</v>
      </c>
      <c r="CE1482" s="2">
        <v>0</v>
      </c>
      <c r="CF1482" s="2" t="s">
        <v>15684</v>
      </c>
      <c r="CG1482" s="2" t="e">
        <v>#N/A</v>
      </c>
      <c r="CH1482" s="2" t="s">
        <v>272</v>
      </c>
      <c r="CI1482" s="49"/>
    </row>
    <row r="1483" spans="1:87" x14ac:dyDescent="0.2">
      <c r="A1483" s="2" t="s">
        <v>2412</v>
      </c>
      <c r="B1483" s="2" t="s">
        <v>24524</v>
      </c>
      <c r="C1483" s="2" t="s">
        <v>59</v>
      </c>
      <c r="D1483" s="2"/>
      <c r="E1483" s="2" t="s">
        <v>2412</v>
      </c>
      <c r="F1483" s="2" t="s">
        <v>2413</v>
      </c>
      <c r="G1483" s="23" t="s">
        <v>2414</v>
      </c>
      <c r="H1483" s="2"/>
      <c r="I1483" s="2" t="s">
        <v>61</v>
      </c>
      <c r="J1483" s="2" t="s">
        <v>61</v>
      </c>
      <c r="K1483" s="2" t="s">
        <v>61</v>
      </c>
      <c r="L1483" s="46">
        <v>42554</v>
      </c>
      <c r="M1483" s="2" t="s">
        <v>133</v>
      </c>
      <c r="N1483" s="39">
        <v>24.406942999999998</v>
      </c>
      <c r="O1483" s="39">
        <v>54.574962999999997</v>
      </c>
      <c r="P1483" s="2" t="s">
        <v>64</v>
      </c>
      <c r="Q1483" s="2" t="s">
        <v>65</v>
      </c>
      <c r="R1483" s="43" t="s">
        <v>18854</v>
      </c>
      <c r="S1483" s="41" t="s">
        <v>1554</v>
      </c>
      <c r="T1483" s="41" t="s">
        <v>18460</v>
      </c>
      <c r="U1483" s="2" t="s">
        <v>16801</v>
      </c>
      <c r="V1483" s="2" t="s">
        <v>134</v>
      </c>
      <c r="W1483" s="41" t="s">
        <v>17589</v>
      </c>
      <c r="X1483" s="2" t="s">
        <v>68</v>
      </c>
      <c r="Y1483" s="2" t="s">
        <v>102</v>
      </c>
      <c r="Z1483" s="2" t="s">
        <v>20</v>
      </c>
      <c r="AA1483" s="2" t="s">
        <v>16241</v>
      </c>
      <c r="AB1483" s="2" t="s">
        <v>103</v>
      </c>
      <c r="AC1483" s="2" t="s">
        <v>18268</v>
      </c>
      <c r="AD1483" s="2">
        <v>2042600</v>
      </c>
      <c r="AE1483" s="2">
        <v>30</v>
      </c>
      <c r="AF1483" s="2"/>
      <c r="AG1483" s="2"/>
      <c r="AH1483" s="2" t="s">
        <v>18270</v>
      </c>
      <c r="AI1483" s="2">
        <v>4</v>
      </c>
      <c r="AJ1483" s="2">
        <v>3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 t="s">
        <v>71</v>
      </c>
      <c r="CE1483" s="2">
        <v>0</v>
      </c>
      <c r="CF1483" s="2" t="s">
        <v>15683</v>
      </c>
      <c r="CG1483" s="2" t="e">
        <v>#N/A</v>
      </c>
      <c r="CH1483" s="2" t="s">
        <v>15705</v>
      </c>
      <c r="CI1483" s="49"/>
    </row>
    <row r="1484" spans="1:87" x14ac:dyDescent="0.2">
      <c r="A1484" s="2" t="s">
        <v>2421</v>
      </c>
      <c r="B1484" s="2" t="s">
        <v>24525</v>
      </c>
      <c r="C1484" s="2" t="s">
        <v>59</v>
      </c>
      <c r="D1484" s="2" t="s">
        <v>2421</v>
      </c>
      <c r="E1484" s="2" t="s">
        <v>2421</v>
      </c>
      <c r="F1484" s="2" t="s">
        <v>2422</v>
      </c>
      <c r="G1484" s="23" t="s">
        <v>2423</v>
      </c>
      <c r="H1484" s="2" t="s">
        <v>61</v>
      </c>
      <c r="I1484" s="2" t="s">
        <v>61</v>
      </c>
      <c r="J1484" s="2" t="s">
        <v>61</v>
      </c>
      <c r="K1484" s="2" t="s">
        <v>61</v>
      </c>
      <c r="L1484" s="46">
        <v>41844</v>
      </c>
      <c r="M1484" s="2" t="s">
        <v>133</v>
      </c>
      <c r="N1484" s="2">
        <v>24.316984000000001</v>
      </c>
      <c r="O1484" s="2">
        <v>54.565510000000003</v>
      </c>
      <c r="P1484" s="2" t="s">
        <v>64</v>
      </c>
      <c r="Q1484" s="2" t="s">
        <v>65</v>
      </c>
      <c r="R1484" s="43" t="s">
        <v>18854</v>
      </c>
      <c r="S1484" s="41" t="s">
        <v>1554</v>
      </c>
      <c r="T1484" s="41" t="s">
        <v>18460</v>
      </c>
      <c r="U1484" s="2" t="s">
        <v>16801</v>
      </c>
      <c r="V1484" s="2" t="s">
        <v>253</v>
      </c>
      <c r="W1484" s="41" t="s">
        <v>17588</v>
      </c>
      <c r="X1484" s="2" t="s">
        <v>68</v>
      </c>
      <c r="Y1484" s="2" t="s">
        <v>102</v>
      </c>
      <c r="Z1484" s="2"/>
      <c r="AA1484" s="2" t="s">
        <v>16241</v>
      </c>
      <c r="AB1484" s="2" t="s">
        <v>103</v>
      </c>
      <c r="AC1484" s="2" t="s">
        <v>18269</v>
      </c>
      <c r="AD1484" s="2">
        <v>2044801</v>
      </c>
      <c r="AE1484" s="2">
        <v>28.5</v>
      </c>
      <c r="AF1484" s="2"/>
      <c r="AG1484" s="2"/>
      <c r="AH1484" s="2" t="s">
        <v>18271</v>
      </c>
      <c r="AI1484" s="2">
        <v>4</v>
      </c>
      <c r="AJ1484" s="2">
        <v>3</v>
      </c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 t="s">
        <v>78</v>
      </c>
      <c r="CE1484" s="2" t="s">
        <v>19495</v>
      </c>
      <c r="CF1484" s="2" t="s">
        <v>15683</v>
      </c>
      <c r="CG1484" s="2" t="e">
        <v>#N/A</v>
      </c>
      <c r="CH1484" s="2" t="s">
        <v>15705</v>
      </c>
      <c r="CI1484" s="49"/>
    </row>
    <row r="1485" spans="1:87" x14ac:dyDescent="0.2">
      <c r="A1485" s="2" t="s">
        <v>2424</v>
      </c>
      <c r="B1485" s="2" t="s">
        <v>24526</v>
      </c>
      <c r="C1485" s="2" t="s">
        <v>59</v>
      </c>
      <c r="D1485" s="2"/>
      <c r="E1485" s="2" t="s">
        <v>2424</v>
      </c>
      <c r="F1485" s="2" t="s">
        <v>2425</v>
      </c>
      <c r="G1485" s="23" t="s">
        <v>2426</v>
      </c>
      <c r="H1485" s="2"/>
      <c r="I1485" s="2" t="s">
        <v>61</v>
      </c>
      <c r="J1485" s="2" t="s">
        <v>61</v>
      </c>
      <c r="K1485" s="2" t="s">
        <v>61</v>
      </c>
      <c r="L1485" s="46">
        <v>43828</v>
      </c>
      <c r="M1485" s="2" t="s">
        <v>133</v>
      </c>
      <c r="N1485" s="39">
        <v>24.495262499999999</v>
      </c>
      <c r="O1485" s="39">
        <v>54.606190099999999</v>
      </c>
      <c r="P1485" s="2" t="s">
        <v>64</v>
      </c>
      <c r="Q1485" s="2" t="s">
        <v>65</v>
      </c>
      <c r="R1485" s="43" t="s">
        <v>18854</v>
      </c>
      <c r="S1485" s="41" t="s">
        <v>1554</v>
      </c>
      <c r="T1485" s="41" t="s">
        <v>18460</v>
      </c>
      <c r="U1485" s="2" t="s">
        <v>16801</v>
      </c>
      <c r="V1485" s="2" t="s">
        <v>134</v>
      </c>
      <c r="W1485" s="41" t="s">
        <v>17589</v>
      </c>
      <c r="X1485" s="2" t="s">
        <v>68</v>
      </c>
      <c r="Y1485" s="2" t="s">
        <v>76</v>
      </c>
      <c r="Z1485" s="2"/>
      <c r="AA1485" s="2" t="s">
        <v>16241</v>
      </c>
      <c r="AB1485" s="2" t="s">
        <v>77</v>
      </c>
      <c r="AC1485" s="2" t="s">
        <v>18268</v>
      </c>
      <c r="AD1485" s="2">
        <v>2004600</v>
      </c>
      <c r="AE1485" s="2">
        <v>35</v>
      </c>
      <c r="AF1485" s="2"/>
      <c r="AG1485" s="2"/>
      <c r="AH1485" s="2" t="s">
        <v>18270</v>
      </c>
      <c r="AI1485" s="2">
        <v>3</v>
      </c>
      <c r="AJ1485" s="2">
        <v>3</v>
      </c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 t="s">
        <v>78</v>
      </c>
      <c r="CE1485" s="2" t="s">
        <v>19496</v>
      </c>
      <c r="CF1485" s="2" t="s">
        <v>15685</v>
      </c>
      <c r="CG1485" s="2" t="e">
        <v>#N/A</v>
      </c>
      <c r="CH1485" s="2" t="s">
        <v>15705</v>
      </c>
      <c r="CI1485" s="49"/>
    </row>
    <row r="1486" spans="1:87" x14ac:dyDescent="0.2">
      <c r="A1486" s="2" t="s">
        <v>2437</v>
      </c>
      <c r="B1486" s="2" t="s">
        <v>24527</v>
      </c>
      <c r="C1486" s="2" t="s">
        <v>59</v>
      </c>
      <c r="D1486" s="2"/>
      <c r="E1486" s="2" t="s">
        <v>2437</v>
      </c>
      <c r="F1486" s="2" t="s">
        <v>2438</v>
      </c>
      <c r="G1486" s="23"/>
      <c r="H1486" s="2"/>
      <c r="I1486" s="2" t="s">
        <v>61</v>
      </c>
      <c r="J1486" s="2" t="s">
        <v>61</v>
      </c>
      <c r="K1486" s="2"/>
      <c r="L1486" s="46">
        <v>42343</v>
      </c>
      <c r="M1486" s="2" t="s">
        <v>133</v>
      </c>
      <c r="N1486" s="39">
        <v>24.466432999999999</v>
      </c>
      <c r="O1486" s="39">
        <v>54.309280999999999</v>
      </c>
      <c r="P1486" s="2" t="s">
        <v>64</v>
      </c>
      <c r="Q1486" s="2" t="s">
        <v>65</v>
      </c>
      <c r="R1486" s="43" t="s">
        <v>16802</v>
      </c>
      <c r="S1486" s="41" t="s">
        <v>4932</v>
      </c>
      <c r="T1486" s="41" t="s">
        <v>18462</v>
      </c>
      <c r="U1486" s="2" t="s">
        <v>6245</v>
      </c>
      <c r="V1486" s="2" t="s">
        <v>360</v>
      </c>
      <c r="W1486" s="41" t="s">
        <v>144</v>
      </c>
      <c r="X1486" s="2" t="s">
        <v>315</v>
      </c>
      <c r="Y1486" s="2" t="s">
        <v>69</v>
      </c>
      <c r="Z1486" s="2"/>
      <c r="AA1486" s="2" t="s">
        <v>16238</v>
      </c>
      <c r="AB1486" s="2" t="s">
        <v>145</v>
      </c>
      <c r="AC1486" s="2"/>
      <c r="AD1486" s="2">
        <v>2500500</v>
      </c>
      <c r="AE1486" s="2">
        <v>25</v>
      </c>
      <c r="AF1486" s="2"/>
      <c r="AG1486" s="2"/>
      <c r="AH1486" s="2"/>
      <c r="AI1486" s="2">
        <v>3</v>
      </c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 t="s">
        <v>78</v>
      </c>
      <c r="CE1486" s="2" t="s">
        <v>19497</v>
      </c>
      <c r="CF1486" s="2" t="s">
        <v>15683</v>
      </c>
      <c r="CG1486" s="2" t="s">
        <v>17386</v>
      </c>
      <c r="CH1486" s="2" t="s">
        <v>15706</v>
      </c>
      <c r="CI1486" s="49"/>
    </row>
    <row r="1487" spans="1:87" x14ac:dyDescent="0.2">
      <c r="A1487" s="2" t="s">
        <v>2439</v>
      </c>
      <c r="B1487" s="2" t="s">
        <v>24528</v>
      </c>
      <c r="C1487" s="2" t="s">
        <v>59</v>
      </c>
      <c r="D1487" s="2"/>
      <c r="E1487" s="2" t="s">
        <v>2439</v>
      </c>
      <c r="F1487" s="2" t="s">
        <v>2440</v>
      </c>
      <c r="G1487" s="23"/>
      <c r="H1487" s="2"/>
      <c r="I1487" s="2" t="s">
        <v>61</v>
      </c>
      <c r="J1487" s="2" t="s">
        <v>61</v>
      </c>
      <c r="K1487" s="2"/>
      <c r="L1487" s="46">
        <v>42402</v>
      </c>
      <c r="M1487" s="2" t="s">
        <v>133</v>
      </c>
      <c r="N1487" s="2">
        <v>24.459399999999999</v>
      </c>
      <c r="O1487" s="2">
        <v>54.300699999999999</v>
      </c>
      <c r="P1487" s="2" t="s">
        <v>64</v>
      </c>
      <c r="Q1487" s="2" t="s">
        <v>65</v>
      </c>
      <c r="R1487" s="43" t="s">
        <v>16802</v>
      </c>
      <c r="S1487" s="41" t="s">
        <v>4932</v>
      </c>
      <c r="T1487" s="41" t="s">
        <v>18462</v>
      </c>
      <c r="U1487" s="2" t="s">
        <v>6245</v>
      </c>
      <c r="V1487" s="2" t="s">
        <v>360</v>
      </c>
      <c r="W1487" s="41" t="s">
        <v>144</v>
      </c>
      <c r="X1487" s="2" t="s">
        <v>315</v>
      </c>
      <c r="Y1487" s="2" t="s">
        <v>69</v>
      </c>
      <c r="Z1487" s="2"/>
      <c r="AA1487" s="2" t="s">
        <v>16238</v>
      </c>
      <c r="AB1487" s="2" t="s">
        <v>145</v>
      </c>
      <c r="AC1487" s="2"/>
      <c r="AD1487" s="2">
        <v>2500500</v>
      </c>
      <c r="AE1487" s="2">
        <v>25</v>
      </c>
      <c r="AF1487" s="2"/>
      <c r="AG1487" s="2"/>
      <c r="AH1487" s="2"/>
      <c r="AI1487" s="2">
        <v>3</v>
      </c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 t="s">
        <v>71</v>
      </c>
      <c r="CE1487" s="2">
        <v>0</v>
      </c>
      <c r="CF1487" s="2" t="s">
        <v>15683</v>
      </c>
      <c r="CG1487" s="2" t="s">
        <v>17386</v>
      </c>
      <c r="CH1487" s="2" t="s">
        <v>15706</v>
      </c>
      <c r="CI1487" s="49"/>
    </row>
    <row r="1488" spans="1:87" x14ac:dyDescent="0.2">
      <c r="A1488" s="2" t="s">
        <v>2441</v>
      </c>
      <c r="B1488" s="2" t="s">
        <v>24529</v>
      </c>
      <c r="C1488" s="2" t="s">
        <v>59</v>
      </c>
      <c r="D1488" s="2"/>
      <c r="E1488" s="2" t="s">
        <v>2441</v>
      </c>
      <c r="F1488" s="2" t="s">
        <v>2442</v>
      </c>
      <c r="G1488" s="23" t="s">
        <v>2443</v>
      </c>
      <c r="H1488" s="2"/>
      <c r="I1488" s="2" t="s">
        <v>61</v>
      </c>
      <c r="J1488" s="2" t="s">
        <v>61</v>
      </c>
      <c r="K1488" s="2" t="s">
        <v>61</v>
      </c>
      <c r="L1488" s="46">
        <v>42465</v>
      </c>
      <c r="M1488" s="2" t="s">
        <v>133</v>
      </c>
      <c r="N1488" s="2">
        <v>24.404216999999999</v>
      </c>
      <c r="O1488" s="2">
        <v>54.548896999999997</v>
      </c>
      <c r="P1488" s="2" t="s">
        <v>64</v>
      </c>
      <c r="Q1488" s="2" t="s">
        <v>65</v>
      </c>
      <c r="R1488" s="43" t="s">
        <v>18854</v>
      </c>
      <c r="S1488" s="41" t="s">
        <v>272</v>
      </c>
      <c r="T1488" s="41" t="s">
        <v>18461</v>
      </c>
      <c r="U1488" s="2" t="s">
        <v>16801</v>
      </c>
      <c r="V1488" s="2" t="s">
        <v>272</v>
      </c>
      <c r="W1488" s="41" t="s">
        <v>17589</v>
      </c>
      <c r="X1488" s="2" t="s">
        <v>68</v>
      </c>
      <c r="Y1488" s="2" t="s">
        <v>76</v>
      </c>
      <c r="Z1488" s="2"/>
      <c r="AA1488" s="2" t="s">
        <v>16241</v>
      </c>
      <c r="AB1488" s="2" t="s">
        <v>77</v>
      </c>
      <c r="AC1488" s="2" t="s">
        <v>18268</v>
      </c>
      <c r="AD1488" s="2">
        <v>2042600</v>
      </c>
      <c r="AE1488" s="2">
        <v>39</v>
      </c>
      <c r="AF1488" s="2"/>
      <c r="AG1488" s="2"/>
      <c r="AH1488" s="2" t="s">
        <v>18270</v>
      </c>
      <c r="AI1488" s="2">
        <v>4</v>
      </c>
      <c r="AJ1488" s="2">
        <v>3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 t="s">
        <v>78</v>
      </c>
      <c r="CE1488" s="2" t="s">
        <v>2444</v>
      </c>
      <c r="CF1488" s="2" t="s">
        <v>15684</v>
      </c>
      <c r="CG1488" s="2" t="e">
        <v>#N/A</v>
      </c>
      <c r="CH1488" s="2" t="s">
        <v>272</v>
      </c>
      <c r="CI1488" s="49"/>
    </row>
    <row r="1489" spans="1:87" x14ac:dyDescent="0.2">
      <c r="A1489" s="2" t="s">
        <v>2445</v>
      </c>
      <c r="B1489" s="2" t="s">
        <v>24530</v>
      </c>
      <c r="C1489" s="2" t="s">
        <v>59</v>
      </c>
      <c r="D1489" s="2"/>
      <c r="E1489" s="2" t="s">
        <v>2445</v>
      </c>
      <c r="F1489" s="2" t="s">
        <v>2446</v>
      </c>
      <c r="G1489" s="23" t="s">
        <v>2447</v>
      </c>
      <c r="H1489" s="2"/>
      <c r="I1489" s="2" t="s">
        <v>61</v>
      </c>
      <c r="J1489" s="2" t="s">
        <v>61</v>
      </c>
      <c r="K1489" s="2" t="s">
        <v>61</v>
      </c>
      <c r="L1489" s="46">
        <v>41912</v>
      </c>
      <c r="M1489" s="2" t="s">
        <v>133</v>
      </c>
      <c r="N1489" s="2">
        <v>24.54515</v>
      </c>
      <c r="O1489" s="2">
        <v>54.435704999999999</v>
      </c>
      <c r="P1489" s="2" t="s">
        <v>64</v>
      </c>
      <c r="Q1489" s="2" t="s">
        <v>65</v>
      </c>
      <c r="R1489" s="43" t="s">
        <v>18854</v>
      </c>
      <c r="S1489" s="41" t="s">
        <v>272</v>
      </c>
      <c r="T1489" s="41" t="s">
        <v>18461</v>
      </c>
      <c r="U1489" s="2" t="s">
        <v>16801</v>
      </c>
      <c r="V1489" s="2" t="s">
        <v>272</v>
      </c>
      <c r="W1489" s="41" t="s">
        <v>17589</v>
      </c>
      <c r="X1489" s="2" t="s">
        <v>68</v>
      </c>
      <c r="Y1489" s="2" t="s">
        <v>69</v>
      </c>
      <c r="Z1489" s="2"/>
      <c r="AA1489" s="2" t="s">
        <v>16241</v>
      </c>
      <c r="AB1489" s="2" t="s">
        <v>70</v>
      </c>
      <c r="AC1489" s="2" t="s">
        <v>18268</v>
      </c>
      <c r="AD1489" s="2">
        <v>2046700</v>
      </c>
      <c r="AE1489" s="2">
        <v>27</v>
      </c>
      <c r="AF1489" s="2"/>
      <c r="AG1489" s="2"/>
      <c r="AH1489" s="2" t="s">
        <v>18270</v>
      </c>
      <c r="AI1489" s="2">
        <v>4</v>
      </c>
      <c r="AJ1489" s="2">
        <v>3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 t="s">
        <v>71</v>
      </c>
      <c r="CE1489" s="2">
        <v>0</v>
      </c>
      <c r="CF1489" s="2" t="s">
        <v>15684</v>
      </c>
      <c r="CG1489" s="2" t="e">
        <v>#N/A</v>
      </c>
      <c r="CH1489" s="2" t="s">
        <v>272</v>
      </c>
      <c r="CI1489" s="49"/>
    </row>
    <row r="1490" spans="1:87" x14ac:dyDescent="0.2">
      <c r="A1490" s="2" t="s">
        <v>2448</v>
      </c>
      <c r="B1490" s="2" t="s">
        <v>24531</v>
      </c>
      <c r="C1490" s="2" t="s">
        <v>59</v>
      </c>
      <c r="D1490" s="2" t="s">
        <v>2448</v>
      </c>
      <c r="E1490" s="2" t="s">
        <v>2448</v>
      </c>
      <c r="F1490" s="2" t="s">
        <v>2449</v>
      </c>
      <c r="G1490" s="23" t="s">
        <v>2450</v>
      </c>
      <c r="H1490" s="2" t="s">
        <v>61</v>
      </c>
      <c r="I1490" s="2" t="s">
        <v>61</v>
      </c>
      <c r="J1490" s="2" t="s">
        <v>61</v>
      </c>
      <c r="K1490" s="2" t="s">
        <v>61</v>
      </c>
      <c r="L1490" s="46">
        <v>41785</v>
      </c>
      <c r="M1490" s="2" t="s">
        <v>133</v>
      </c>
      <c r="N1490" s="39">
        <v>24.447996</v>
      </c>
      <c r="O1490" s="39">
        <v>54.399036000000002</v>
      </c>
      <c r="P1490" s="2" t="s">
        <v>64</v>
      </c>
      <c r="Q1490" s="2" t="s">
        <v>65</v>
      </c>
      <c r="R1490" s="43" t="s">
        <v>16802</v>
      </c>
      <c r="S1490" s="41" t="s">
        <v>4932</v>
      </c>
      <c r="T1490" s="41" t="s">
        <v>18462</v>
      </c>
      <c r="U1490" s="2" t="s">
        <v>6245</v>
      </c>
      <c r="V1490" s="2" t="s">
        <v>360</v>
      </c>
      <c r="W1490" s="41" t="s">
        <v>17588</v>
      </c>
      <c r="X1490" s="2" t="s">
        <v>68</v>
      </c>
      <c r="Y1490" s="2" t="s">
        <v>102</v>
      </c>
      <c r="Z1490" s="2" t="s">
        <v>20</v>
      </c>
      <c r="AA1490" s="2" t="s">
        <v>16241</v>
      </c>
      <c r="AB1490" s="2" t="s">
        <v>103</v>
      </c>
      <c r="AC1490" s="2" t="s">
        <v>18268</v>
      </c>
      <c r="AD1490" s="2">
        <v>2501500</v>
      </c>
      <c r="AE1490" s="2">
        <v>25</v>
      </c>
      <c r="AF1490" s="2"/>
      <c r="AG1490" s="2"/>
      <c r="AH1490" s="2" t="s">
        <v>18270</v>
      </c>
      <c r="AI1490" s="2">
        <v>3</v>
      </c>
      <c r="AJ1490" s="2">
        <v>3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 t="s">
        <v>78</v>
      </c>
      <c r="CE1490" s="2" t="s">
        <v>2451</v>
      </c>
      <c r="CF1490" s="2" t="s">
        <v>15683</v>
      </c>
      <c r="CG1490" s="2" t="s">
        <v>253</v>
      </c>
      <c r="CH1490" s="2" t="s">
        <v>15706</v>
      </c>
      <c r="CI1490" s="49"/>
    </row>
    <row r="1491" spans="1:87" x14ac:dyDescent="0.2">
      <c r="A1491" s="2" t="s">
        <v>2458</v>
      </c>
      <c r="B1491" s="2" t="s">
        <v>24532</v>
      </c>
      <c r="C1491" s="2" t="s">
        <v>59</v>
      </c>
      <c r="D1491" s="2" t="s">
        <v>2458</v>
      </c>
      <c r="E1491" s="2" t="s">
        <v>2458</v>
      </c>
      <c r="F1491" s="2" t="s">
        <v>2459</v>
      </c>
      <c r="G1491" s="23"/>
      <c r="H1491" s="2" t="s">
        <v>83</v>
      </c>
      <c r="I1491" s="2" t="s">
        <v>61</v>
      </c>
      <c r="J1491" s="2" t="s">
        <v>61</v>
      </c>
      <c r="K1491" s="2"/>
      <c r="L1491" s="46">
        <v>41830</v>
      </c>
      <c r="M1491" s="2" t="s">
        <v>133</v>
      </c>
      <c r="N1491" s="2">
        <v>24.563776000000001</v>
      </c>
      <c r="O1491" s="2">
        <v>54.888941000000003</v>
      </c>
      <c r="P1491" s="2" t="s">
        <v>152</v>
      </c>
      <c r="Q1491" s="2" t="s">
        <v>65</v>
      </c>
      <c r="R1491" s="43" t="s">
        <v>16802</v>
      </c>
      <c r="S1491" s="41" t="s">
        <v>4932</v>
      </c>
      <c r="T1491" s="41" t="s">
        <v>18462</v>
      </c>
      <c r="U1491" s="2" t="s">
        <v>6245</v>
      </c>
      <c r="V1491" s="2" t="s">
        <v>360</v>
      </c>
      <c r="W1491" s="41" t="s">
        <v>67</v>
      </c>
      <c r="X1491" s="2" t="s">
        <v>153</v>
      </c>
      <c r="Y1491" s="2" t="s">
        <v>69</v>
      </c>
      <c r="Z1491" s="2"/>
      <c r="AA1491" s="2" t="s">
        <v>16238</v>
      </c>
      <c r="AB1491" s="2" t="s">
        <v>70</v>
      </c>
      <c r="AC1491" s="2"/>
      <c r="AD1491" s="2">
        <v>2043200</v>
      </c>
      <c r="AE1491" s="2">
        <v>40</v>
      </c>
      <c r="AF1491" s="2"/>
      <c r="AG1491" s="2"/>
      <c r="AH1491" s="2"/>
      <c r="AI1491" s="2">
        <v>4</v>
      </c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 t="s">
        <v>71</v>
      </c>
      <c r="CE1491" s="2">
        <v>0</v>
      </c>
      <c r="CF1491" s="2" t="s">
        <v>15680</v>
      </c>
      <c r="CG1491" s="2" t="s">
        <v>253</v>
      </c>
      <c r="CH1491" s="2" t="s">
        <v>15706</v>
      </c>
      <c r="CI1491" s="49"/>
    </row>
    <row r="1492" spans="1:87" x14ac:dyDescent="0.2">
      <c r="A1492" s="2" t="s">
        <v>2460</v>
      </c>
      <c r="B1492" s="2" t="s">
        <v>24533</v>
      </c>
      <c r="C1492" s="2" t="s">
        <v>59</v>
      </c>
      <c r="D1492" s="2" t="s">
        <v>2460</v>
      </c>
      <c r="E1492" s="2" t="s">
        <v>2460</v>
      </c>
      <c r="F1492" s="2" t="s">
        <v>2461</v>
      </c>
      <c r="G1492" s="23"/>
      <c r="H1492" s="2" t="s">
        <v>61</v>
      </c>
      <c r="I1492" s="2" t="s">
        <v>61</v>
      </c>
      <c r="J1492" s="2" t="s">
        <v>61</v>
      </c>
      <c r="K1492" s="2"/>
      <c r="L1492" s="46">
        <v>41942</v>
      </c>
      <c r="M1492" s="2" t="s">
        <v>133</v>
      </c>
      <c r="N1492" s="39">
        <v>24.499228299999999</v>
      </c>
      <c r="O1492" s="39">
        <v>54.9110388</v>
      </c>
      <c r="P1492" s="2" t="s">
        <v>64</v>
      </c>
      <c r="Q1492" s="2" t="s">
        <v>65</v>
      </c>
      <c r="R1492" s="43" t="s">
        <v>16802</v>
      </c>
      <c r="S1492" s="41" t="s">
        <v>4932</v>
      </c>
      <c r="T1492" s="41" t="s">
        <v>18462</v>
      </c>
      <c r="U1492" s="2" t="s">
        <v>6245</v>
      </c>
      <c r="V1492" s="2" t="s">
        <v>360</v>
      </c>
      <c r="W1492" s="41" t="s">
        <v>67</v>
      </c>
      <c r="X1492" s="2" t="s">
        <v>311</v>
      </c>
      <c r="Y1492" s="2" t="s">
        <v>76</v>
      </c>
      <c r="Z1492" s="2"/>
      <c r="AA1492" s="2" t="s">
        <v>16241</v>
      </c>
      <c r="AB1492" s="2" t="s">
        <v>77</v>
      </c>
      <c r="AC1492" s="2"/>
      <c r="AD1492" s="2">
        <v>2043200</v>
      </c>
      <c r="AE1492" s="2">
        <v>35</v>
      </c>
      <c r="AF1492" s="2"/>
      <c r="AG1492" s="2"/>
      <c r="AH1492" s="2"/>
      <c r="AI1492" s="2">
        <v>6</v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 t="s">
        <v>78</v>
      </c>
      <c r="CE1492" s="2" t="s">
        <v>19498</v>
      </c>
      <c r="CF1492" s="2" t="s">
        <v>15680</v>
      </c>
      <c r="CG1492" s="2" t="s">
        <v>253</v>
      </c>
      <c r="CH1492" s="2" t="s">
        <v>15706</v>
      </c>
      <c r="CI1492" s="49"/>
    </row>
    <row r="1493" spans="1:87" x14ac:dyDescent="0.2">
      <c r="A1493" s="2" t="s">
        <v>2462</v>
      </c>
      <c r="B1493" s="2" t="s">
        <v>24534</v>
      </c>
      <c r="C1493" s="2" t="s">
        <v>59</v>
      </c>
      <c r="D1493" s="2" t="s">
        <v>2462</v>
      </c>
      <c r="E1493" s="2" t="s">
        <v>2462</v>
      </c>
      <c r="F1493" s="2" t="s">
        <v>2463</v>
      </c>
      <c r="G1493" s="23" t="s">
        <v>18021</v>
      </c>
      <c r="H1493" s="2" t="s">
        <v>61</v>
      </c>
      <c r="I1493" s="2" t="s">
        <v>61</v>
      </c>
      <c r="J1493" s="2" t="s">
        <v>61</v>
      </c>
      <c r="K1493" s="2" t="s">
        <v>61</v>
      </c>
      <c r="L1493" s="46">
        <v>41942</v>
      </c>
      <c r="M1493" s="2" t="s">
        <v>133</v>
      </c>
      <c r="N1493" s="2">
        <v>24.522369999999999</v>
      </c>
      <c r="O1493" s="2">
        <v>54.903460000000003</v>
      </c>
      <c r="P1493" s="2" t="s">
        <v>64</v>
      </c>
      <c r="Q1493" s="2" t="s">
        <v>65</v>
      </c>
      <c r="R1493" s="43" t="s">
        <v>16802</v>
      </c>
      <c r="S1493" s="41" t="s">
        <v>4932</v>
      </c>
      <c r="T1493" s="41" t="s">
        <v>18462</v>
      </c>
      <c r="U1493" s="2" t="s">
        <v>6245</v>
      </c>
      <c r="V1493" s="2" t="s">
        <v>360</v>
      </c>
      <c r="W1493" s="41" t="s">
        <v>17588</v>
      </c>
      <c r="X1493" s="2" t="s">
        <v>311</v>
      </c>
      <c r="Y1493" s="2" t="s">
        <v>76</v>
      </c>
      <c r="Z1493" s="2"/>
      <c r="AA1493" s="2" t="s">
        <v>16241</v>
      </c>
      <c r="AB1493" s="2" t="s">
        <v>77</v>
      </c>
      <c r="AC1493" s="2" t="s">
        <v>18269</v>
      </c>
      <c r="AD1493" s="2">
        <v>2043200</v>
      </c>
      <c r="AE1493" s="2">
        <v>35</v>
      </c>
      <c r="AF1493" s="2"/>
      <c r="AG1493" s="2"/>
      <c r="AH1493" s="2" t="s">
        <v>18271</v>
      </c>
      <c r="AI1493" s="2">
        <v>3</v>
      </c>
      <c r="AJ1493" s="2">
        <v>3</v>
      </c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 t="s">
        <v>78</v>
      </c>
      <c r="CE1493" s="2" t="s">
        <v>19499</v>
      </c>
      <c r="CF1493" s="2" t="s">
        <v>15680</v>
      </c>
      <c r="CG1493" s="2" t="s">
        <v>253</v>
      </c>
      <c r="CH1493" s="2" t="s">
        <v>15706</v>
      </c>
      <c r="CI1493" s="49"/>
    </row>
    <row r="1494" spans="1:87" x14ac:dyDescent="0.2">
      <c r="A1494" s="2" t="s">
        <v>2464</v>
      </c>
      <c r="B1494" s="2" t="s">
        <v>24535</v>
      </c>
      <c r="C1494" s="2" t="s">
        <v>59</v>
      </c>
      <c r="D1494" s="2" t="s">
        <v>2464</v>
      </c>
      <c r="E1494" s="2" t="s">
        <v>2464</v>
      </c>
      <c r="F1494" s="2" t="s">
        <v>2465</v>
      </c>
      <c r="G1494" s="23"/>
      <c r="H1494" s="2" t="s">
        <v>61</v>
      </c>
      <c r="I1494" s="2" t="s">
        <v>61</v>
      </c>
      <c r="J1494" s="2" t="s">
        <v>61</v>
      </c>
      <c r="K1494" s="2"/>
      <c r="L1494" s="46">
        <v>41644</v>
      </c>
      <c r="M1494" s="2" t="s">
        <v>133</v>
      </c>
      <c r="N1494" s="39">
        <v>24.675391000000001</v>
      </c>
      <c r="O1494" s="39">
        <v>54.602280999999998</v>
      </c>
      <c r="P1494" s="2" t="s">
        <v>64</v>
      </c>
      <c r="Q1494" s="2" t="s">
        <v>65</v>
      </c>
      <c r="R1494" s="43" t="s">
        <v>16802</v>
      </c>
      <c r="S1494" s="41" t="s">
        <v>4932</v>
      </c>
      <c r="T1494" s="41" t="s">
        <v>18462</v>
      </c>
      <c r="U1494" s="2" t="s">
        <v>6245</v>
      </c>
      <c r="V1494" s="2" t="s">
        <v>360</v>
      </c>
      <c r="W1494" s="41" t="s">
        <v>67</v>
      </c>
      <c r="X1494" s="2" t="s">
        <v>153</v>
      </c>
      <c r="Y1494" s="2" t="s">
        <v>69</v>
      </c>
      <c r="Z1494" s="2"/>
      <c r="AA1494" s="2" t="s">
        <v>16241</v>
      </c>
      <c r="AB1494" s="2" t="s">
        <v>70</v>
      </c>
      <c r="AC1494" s="2"/>
      <c r="AD1494" s="2">
        <v>2043300</v>
      </c>
      <c r="AE1494" s="2">
        <v>70</v>
      </c>
      <c r="AF1494" s="2"/>
      <c r="AG1494" s="2"/>
      <c r="AH1494" s="2"/>
      <c r="AI1494" s="2">
        <v>4</v>
      </c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 t="s">
        <v>71</v>
      </c>
      <c r="CE1494" s="2">
        <v>0</v>
      </c>
      <c r="CF1494" s="2" t="s">
        <v>15691</v>
      </c>
      <c r="CG1494" s="2" t="s">
        <v>17387</v>
      </c>
      <c r="CH1494" s="2" t="s">
        <v>15706</v>
      </c>
      <c r="CI1494" s="49"/>
    </row>
    <row r="1495" spans="1:87" x14ac:dyDescent="0.2">
      <c r="A1495" s="2" t="s">
        <v>2466</v>
      </c>
      <c r="B1495" s="2" t="s">
        <v>24536</v>
      </c>
      <c r="C1495" s="2" t="s">
        <v>59</v>
      </c>
      <c r="D1495" s="2" t="s">
        <v>2466</v>
      </c>
      <c r="E1495" s="2" t="s">
        <v>2466</v>
      </c>
      <c r="F1495" s="2" t="s">
        <v>2467</v>
      </c>
      <c r="G1495" s="23" t="s">
        <v>16031</v>
      </c>
      <c r="H1495" s="2" t="s">
        <v>61</v>
      </c>
      <c r="I1495" s="2" t="s">
        <v>61</v>
      </c>
      <c r="J1495" s="2" t="s">
        <v>61</v>
      </c>
      <c r="K1495" s="2" t="s">
        <v>61</v>
      </c>
      <c r="L1495" s="46">
        <v>41519</v>
      </c>
      <c r="M1495" s="2" t="s">
        <v>133</v>
      </c>
      <c r="N1495" s="2">
        <v>24.421461999999998</v>
      </c>
      <c r="O1495" s="2">
        <v>54.393293999999997</v>
      </c>
      <c r="P1495" s="2" t="s">
        <v>64</v>
      </c>
      <c r="Q1495" s="2" t="s">
        <v>65</v>
      </c>
      <c r="R1495" s="43" t="s">
        <v>18854</v>
      </c>
      <c r="S1495" s="41" t="s">
        <v>272</v>
      </c>
      <c r="T1495" s="41" t="s">
        <v>18461</v>
      </c>
      <c r="U1495" s="2" t="s">
        <v>16801</v>
      </c>
      <c r="V1495" s="2" t="s">
        <v>272</v>
      </c>
      <c r="W1495" s="41" t="s">
        <v>17588</v>
      </c>
      <c r="X1495" s="2" t="s">
        <v>153</v>
      </c>
      <c r="Y1495" s="2" t="s">
        <v>86</v>
      </c>
      <c r="Z1495" s="2"/>
      <c r="AA1495" s="2" t="s">
        <v>16241</v>
      </c>
      <c r="AB1495" s="2" t="s">
        <v>87</v>
      </c>
      <c r="AC1495" s="2" t="s">
        <v>18268</v>
      </c>
      <c r="AD1495" s="2">
        <v>2500900</v>
      </c>
      <c r="AE1495" s="2">
        <v>9.5</v>
      </c>
      <c r="AF1495" s="2"/>
      <c r="AG1495" s="2"/>
      <c r="AH1495" s="2" t="s">
        <v>18270</v>
      </c>
      <c r="AI1495" s="2">
        <v>4</v>
      </c>
      <c r="AJ1495" s="2">
        <v>3</v>
      </c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 t="s">
        <v>71</v>
      </c>
      <c r="CE1495" s="2">
        <v>0</v>
      </c>
      <c r="CF1495" s="2" t="s">
        <v>15684</v>
      </c>
      <c r="CG1495" s="2" t="e">
        <v>#N/A</v>
      </c>
      <c r="CH1495" s="2" t="s">
        <v>272</v>
      </c>
      <c r="CI1495" s="49"/>
    </row>
    <row r="1496" spans="1:87" x14ac:dyDescent="0.2">
      <c r="A1496" s="2" t="s">
        <v>2468</v>
      </c>
      <c r="B1496" s="2" t="s">
        <v>24537</v>
      </c>
      <c r="C1496" s="2" t="s">
        <v>59</v>
      </c>
      <c r="D1496" s="2" t="s">
        <v>2468</v>
      </c>
      <c r="E1496" s="2" t="s">
        <v>2468</v>
      </c>
      <c r="F1496" s="2" t="s">
        <v>2469</v>
      </c>
      <c r="G1496" s="23" t="s">
        <v>16032</v>
      </c>
      <c r="H1496" s="2" t="s">
        <v>61</v>
      </c>
      <c r="I1496" s="2" t="s">
        <v>61</v>
      </c>
      <c r="J1496" s="2" t="s">
        <v>61</v>
      </c>
      <c r="K1496" s="2" t="s">
        <v>61</v>
      </c>
      <c r="L1496" s="46">
        <v>41519</v>
      </c>
      <c r="M1496" s="2" t="s">
        <v>133</v>
      </c>
      <c r="N1496" s="2">
        <v>24.424475000000001</v>
      </c>
      <c r="O1496" s="2">
        <v>54.394599999999997</v>
      </c>
      <c r="P1496" s="2" t="s">
        <v>64</v>
      </c>
      <c r="Q1496" s="2" t="s">
        <v>65</v>
      </c>
      <c r="R1496" s="43" t="s">
        <v>18854</v>
      </c>
      <c r="S1496" s="41" t="s">
        <v>272</v>
      </c>
      <c r="T1496" s="41" t="s">
        <v>18461</v>
      </c>
      <c r="U1496" s="2" t="s">
        <v>16801</v>
      </c>
      <c r="V1496" s="2" t="s">
        <v>272</v>
      </c>
      <c r="W1496" s="41" t="s">
        <v>17588</v>
      </c>
      <c r="X1496" s="2" t="s">
        <v>153</v>
      </c>
      <c r="Y1496" s="2" t="s">
        <v>86</v>
      </c>
      <c r="Z1496" s="2"/>
      <c r="AA1496" s="2" t="s">
        <v>16241</v>
      </c>
      <c r="AB1496" s="2" t="s">
        <v>87</v>
      </c>
      <c r="AC1496" s="2" t="s">
        <v>18268</v>
      </c>
      <c r="AD1496" s="2">
        <v>2500900</v>
      </c>
      <c r="AE1496" s="2">
        <v>7</v>
      </c>
      <c r="AF1496" s="2"/>
      <c r="AG1496" s="2"/>
      <c r="AH1496" s="2" t="s">
        <v>18270</v>
      </c>
      <c r="AI1496" s="2">
        <v>4</v>
      </c>
      <c r="AJ1496" s="2">
        <v>3</v>
      </c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 t="s">
        <v>71</v>
      </c>
      <c r="CE1496" s="2">
        <v>0</v>
      </c>
      <c r="CF1496" s="2" t="s">
        <v>15684</v>
      </c>
      <c r="CG1496" s="2" t="e">
        <v>#N/A</v>
      </c>
      <c r="CH1496" s="2" t="s">
        <v>272</v>
      </c>
      <c r="CI1496" s="49"/>
    </row>
    <row r="1497" spans="1:87" x14ac:dyDescent="0.2">
      <c r="A1497" s="2" t="s">
        <v>2470</v>
      </c>
      <c r="B1497" s="2" t="s">
        <v>24538</v>
      </c>
      <c r="C1497" s="2" t="s">
        <v>59</v>
      </c>
      <c r="D1497" s="2" t="s">
        <v>2470</v>
      </c>
      <c r="E1497" s="2" t="s">
        <v>2470</v>
      </c>
      <c r="F1497" s="2" t="s">
        <v>2471</v>
      </c>
      <c r="G1497" s="23" t="s">
        <v>16033</v>
      </c>
      <c r="H1497" s="2" t="s">
        <v>61</v>
      </c>
      <c r="I1497" s="2" t="s">
        <v>61</v>
      </c>
      <c r="J1497" s="2" t="s">
        <v>61</v>
      </c>
      <c r="K1497" s="2" t="s">
        <v>61</v>
      </c>
      <c r="L1497" s="46">
        <v>41560</v>
      </c>
      <c r="M1497" s="2" t="s">
        <v>133</v>
      </c>
      <c r="N1497" s="2">
        <v>24.425549</v>
      </c>
      <c r="O1497" s="2">
        <v>54.393707999999997</v>
      </c>
      <c r="P1497" s="2" t="s">
        <v>64</v>
      </c>
      <c r="Q1497" s="2" t="s">
        <v>65</v>
      </c>
      <c r="R1497" s="43" t="s">
        <v>18854</v>
      </c>
      <c r="S1497" s="41" t="s">
        <v>272</v>
      </c>
      <c r="T1497" s="41" t="s">
        <v>18461</v>
      </c>
      <c r="U1497" s="2" t="s">
        <v>16801</v>
      </c>
      <c r="V1497" s="2" t="s">
        <v>272</v>
      </c>
      <c r="W1497" s="41" t="s">
        <v>17588</v>
      </c>
      <c r="X1497" s="2" t="s">
        <v>153</v>
      </c>
      <c r="Y1497" s="2" t="s">
        <v>86</v>
      </c>
      <c r="Z1497" s="2"/>
      <c r="AA1497" s="2" t="s">
        <v>16241</v>
      </c>
      <c r="AB1497" s="2" t="s">
        <v>87</v>
      </c>
      <c r="AC1497" s="2" t="s">
        <v>18268</v>
      </c>
      <c r="AD1497" s="2">
        <v>2500900</v>
      </c>
      <c r="AE1497" s="2">
        <v>7</v>
      </c>
      <c r="AF1497" s="2"/>
      <c r="AG1497" s="2"/>
      <c r="AH1497" s="2" t="s">
        <v>18270</v>
      </c>
      <c r="AI1497" s="2">
        <v>4</v>
      </c>
      <c r="AJ1497" s="2">
        <v>3</v>
      </c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 t="s">
        <v>71</v>
      </c>
      <c r="CE1497" s="2">
        <v>0</v>
      </c>
      <c r="CF1497" s="2" t="s">
        <v>15684</v>
      </c>
      <c r="CG1497" s="2" t="e">
        <v>#N/A</v>
      </c>
      <c r="CH1497" s="2" t="s">
        <v>272</v>
      </c>
      <c r="CI1497" s="49"/>
    </row>
    <row r="1498" spans="1:87" x14ac:dyDescent="0.2">
      <c r="A1498" s="2" t="s">
        <v>2472</v>
      </c>
      <c r="B1498" s="2" t="s">
        <v>24539</v>
      </c>
      <c r="C1498" s="2" t="s">
        <v>59</v>
      </c>
      <c r="D1498" s="2" t="s">
        <v>2472</v>
      </c>
      <c r="E1498" s="2" t="s">
        <v>2472</v>
      </c>
      <c r="F1498" s="2" t="s">
        <v>2473</v>
      </c>
      <c r="G1498" s="23"/>
      <c r="H1498" s="2" t="s">
        <v>83</v>
      </c>
      <c r="I1498" s="2" t="s">
        <v>61</v>
      </c>
      <c r="J1498" s="2" t="s">
        <v>61</v>
      </c>
      <c r="K1498" s="2"/>
      <c r="L1498" s="46">
        <v>41659</v>
      </c>
      <c r="M1498" s="2" t="s">
        <v>133</v>
      </c>
      <c r="N1498" s="2">
        <v>24.560421999999999</v>
      </c>
      <c r="O1498" s="2">
        <v>54.837147999999999</v>
      </c>
      <c r="P1498" s="2" t="s">
        <v>64</v>
      </c>
      <c r="Q1498" s="2" t="s">
        <v>65</v>
      </c>
      <c r="R1498" s="43" t="s">
        <v>16802</v>
      </c>
      <c r="S1498" s="41" t="s">
        <v>4932</v>
      </c>
      <c r="T1498" s="41" t="s">
        <v>18462</v>
      </c>
      <c r="U1498" s="2" t="s">
        <v>6245</v>
      </c>
      <c r="V1498" s="2" t="s">
        <v>360</v>
      </c>
      <c r="W1498" s="41" t="s">
        <v>67</v>
      </c>
      <c r="X1498" s="2" t="s">
        <v>153</v>
      </c>
      <c r="Y1498" s="2" t="s">
        <v>69</v>
      </c>
      <c r="Z1498" s="2"/>
      <c r="AA1498" s="2" t="s">
        <v>16241</v>
      </c>
      <c r="AB1498" s="2" t="s">
        <v>70</v>
      </c>
      <c r="AC1498" s="2"/>
      <c r="AD1498" s="2">
        <v>2043200</v>
      </c>
      <c r="AE1498" s="2">
        <v>32</v>
      </c>
      <c r="AF1498" s="2"/>
      <c r="AG1498" s="2"/>
      <c r="AH1498" s="2"/>
      <c r="AI1498" s="2">
        <v>7</v>
      </c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 t="s">
        <v>71</v>
      </c>
      <c r="CE1498" s="2">
        <v>0</v>
      </c>
      <c r="CF1498" s="2" t="s">
        <v>15685</v>
      </c>
      <c r="CG1498" s="2" t="s">
        <v>253</v>
      </c>
      <c r="CH1498" s="2" t="s">
        <v>15706</v>
      </c>
      <c r="CI1498" s="49"/>
    </row>
    <row r="1499" spans="1:87" x14ac:dyDescent="0.2">
      <c r="A1499" s="2" t="s">
        <v>2474</v>
      </c>
      <c r="B1499" s="2" t="s">
        <v>24540</v>
      </c>
      <c r="C1499" s="2" t="s">
        <v>59</v>
      </c>
      <c r="D1499" s="2"/>
      <c r="E1499" s="2" t="s">
        <v>2474</v>
      </c>
      <c r="F1499" s="2" t="s">
        <v>2475</v>
      </c>
      <c r="G1499" s="23" t="s">
        <v>18022</v>
      </c>
      <c r="H1499" s="2"/>
      <c r="I1499" s="2" t="s">
        <v>61</v>
      </c>
      <c r="J1499" s="2" t="s">
        <v>61</v>
      </c>
      <c r="K1499" s="2" t="s">
        <v>61</v>
      </c>
      <c r="L1499" s="46">
        <v>42336</v>
      </c>
      <c r="M1499" s="2" t="s">
        <v>133</v>
      </c>
      <c r="N1499" s="2">
        <v>24.546561499999999</v>
      </c>
      <c r="O1499" s="2">
        <v>54.705067</v>
      </c>
      <c r="P1499" s="2" t="s">
        <v>64</v>
      </c>
      <c r="Q1499" s="2" t="s">
        <v>65</v>
      </c>
      <c r="R1499" s="43" t="s">
        <v>16802</v>
      </c>
      <c r="S1499" s="41" t="s">
        <v>4932</v>
      </c>
      <c r="T1499" s="41" t="s">
        <v>18462</v>
      </c>
      <c r="U1499" s="2" t="s">
        <v>6245</v>
      </c>
      <c r="V1499" s="2" t="s">
        <v>360</v>
      </c>
      <c r="W1499" s="41" t="s">
        <v>17589</v>
      </c>
      <c r="X1499" s="2" t="s">
        <v>68</v>
      </c>
      <c r="Y1499" s="2" t="s">
        <v>102</v>
      </c>
      <c r="Z1499" s="2"/>
      <c r="AA1499" s="2" t="s">
        <v>16241</v>
      </c>
      <c r="AB1499" s="2" t="s">
        <v>103</v>
      </c>
      <c r="AC1499" s="2" t="s">
        <v>18269</v>
      </c>
      <c r="AD1499" s="2">
        <v>2044700</v>
      </c>
      <c r="AE1499" s="2">
        <v>30</v>
      </c>
      <c r="AF1499" s="2"/>
      <c r="AG1499" s="2"/>
      <c r="AH1499" s="2" t="s">
        <v>18271</v>
      </c>
      <c r="AI1499" s="2">
        <v>3</v>
      </c>
      <c r="AJ1499" s="2">
        <v>3</v>
      </c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 t="s">
        <v>78</v>
      </c>
      <c r="CE1499" s="2" t="s">
        <v>2476</v>
      </c>
      <c r="CF1499" s="2" t="s">
        <v>15685</v>
      </c>
      <c r="CG1499" s="2" t="s">
        <v>253</v>
      </c>
      <c r="CH1499" s="2" t="s">
        <v>15706</v>
      </c>
      <c r="CI1499" s="49"/>
    </row>
    <row r="1500" spans="1:87" x14ac:dyDescent="0.2">
      <c r="A1500" s="2" t="s">
        <v>2481</v>
      </c>
      <c r="B1500" s="2" t="s">
        <v>24541</v>
      </c>
      <c r="C1500" s="2" t="s">
        <v>59</v>
      </c>
      <c r="D1500" s="2"/>
      <c r="E1500" s="2" t="s">
        <v>2481</v>
      </c>
      <c r="F1500" s="2" t="s">
        <v>2482</v>
      </c>
      <c r="G1500" s="23" t="s">
        <v>2483</v>
      </c>
      <c r="H1500" s="2"/>
      <c r="I1500" s="2" t="s">
        <v>61</v>
      </c>
      <c r="J1500" s="2" t="s">
        <v>61</v>
      </c>
      <c r="K1500" s="2" t="s">
        <v>61</v>
      </c>
      <c r="L1500" s="46">
        <v>42599</v>
      </c>
      <c r="M1500" s="2" t="s">
        <v>133</v>
      </c>
      <c r="N1500" s="2">
        <v>24.523228</v>
      </c>
      <c r="O1500" s="2">
        <v>54.435065999999999</v>
      </c>
      <c r="P1500" s="2" t="s">
        <v>64</v>
      </c>
      <c r="Q1500" s="2" t="s">
        <v>65</v>
      </c>
      <c r="R1500" s="43" t="s">
        <v>18854</v>
      </c>
      <c r="S1500" s="41" t="s">
        <v>272</v>
      </c>
      <c r="T1500" s="41" t="s">
        <v>18461</v>
      </c>
      <c r="U1500" s="2" t="s">
        <v>16801</v>
      </c>
      <c r="V1500" s="2" t="s">
        <v>272</v>
      </c>
      <c r="W1500" s="41" t="s">
        <v>17589</v>
      </c>
      <c r="X1500" s="2" t="s">
        <v>315</v>
      </c>
      <c r="Y1500" s="2" t="s">
        <v>76</v>
      </c>
      <c r="Z1500" s="2"/>
      <c r="AA1500" s="2" t="s">
        <v>16241</v>
      </c>
      <c r="AB1500" s="2" t="s">
        <v>77</v>
      </c>
      <c r="AC1500" s="2" t="s">
        <v>18268</v>
      </c>
      <c r="AD1500" s="2">
        <v>2046700</v>
      </c>
      <c r="AE1500" s="2">
        <v>26</v>
      </c>
      <c r="AF1500" s="2"/>
      <c r="AG1500" s="2"/>
      <c r="AH1500" s="2" t="s">
        <v>18270</v>
      </c>
      <c r="AI1500" s="2">
        <v>3</v>
      </c>
      <c r="AJ1500" s="2">
        <v>3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 t="s">
        <v>78</v>
      </c>
      <c r="CE1500" s="2" t="s">
        <v>2484</v>
      </c>
      <c r="CF1500" s="2" t="s">
        <v>15684</v>
      </c>
      <c r="CG1500" s="2" t="e">
        <v>#N/A</v>
      </c>
      <c r="CH1500" s="2" t="s">
        <v>272</v>
      </c>
      <c r="CI1500" s="49"/>
    </row>
    <row r="1501" spans="1:87" x14ac:dyDescent="0.2">
      <c r="A1501" s="2" t="s">
        <v>2485</v>
      </c>
      <c r="B1501" s="2" t="s">
        <v>24542</v>
      </c>
      <c r="C1501" s="2" t="s">
        <v>59</v>
      </c>
      <c r="D1501" s="2"/>
      <c r="E1501" s="2" t="s">
        <v>2485</v>
      </c>
      <c r="F1501" s="2" t="s">
        <v>2486</v>
      </c>
      <c r="G1501" s="23" t="s">
        <v>2487</v>
      </c>
      <c r="H1501" s="2"/>
      <c r="I1501" s="2" t="s">
        <v>61</v>
      </c>
      <c r="J1501" s="2" t="s">
        <v>61</v>
      </c>
      <c r="K1501" s="2" t="s">
        <v>61</v>
      </c>
      <c r="L1501" s="46">
        <v>42683</v>
      </c>
      <c r="M1501" s="2" t="s">
        <v>133</v>
      </c>
      <c r="N1501" s="2">
        <v>24.524819999999998</v>
      </c>
      <c r="O1501" s="2">
        <v>54.433030000000002</v>
      </c>
      <c r="P1501" s="2" t="s">
        <v>64</v>
      </c>
      <c r="Q1501" s="2" t="s">
        <v>65</v>
      </c>
      <c r="R1501" s="43" t="s">
        <v>18854</v>
      </c>
      <c r="S1501" s="41" t="s">
        <v>272</v>
      </c>
      <c r="T1501" s="41" t="s">
        <v>18461</v>
      </c>
      <c r="U1501" s="2" t="s">
        <v>16801</v>
      </c>
      <c r="V1501" s="2" t="s">
        <v>272</v>
      </c>
      <c r="W1501" s="41" t="s">
        <v>17589</v>
      </c>
      <c r="X1501" s="2" t="s">
        <v>315</v>
      </c>
      <c r="Y1501" s="2" t="s">
        <v>76</v>
      </c>
      <c r="Z1501" s="2"/>
      <c r="AA1501" s="2" t="s">
        <v>16241</v>
      </c>
      <c r="AB1501" s="2" t="s">
        <v>77</v>
      </c>
      <c r="AC1501" s="2" t="s">
        <v>18268</v>
      </c>
      <c r="AD1501" s="2">
        <v>2046700</v>
      </c>
      <c r="AE1501" s="2">
        <v>26</v>
      </c>
      <c r="AF1501" s="2"/>
      <c r="AG1501" s="2"/>
      <c r="AH1501" s="2" t="s">
        <v>18270</v>
      </c>
      <c r="AI1501" s="2">
        <v>3</v>
      </c>
      <c r="AJ1501" s="2">
        <v>3</v>
      </c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 t="s">
        <v>78</v>
      </c>
      <c r="CE1501" s="2" t="s">
        <v>2488</v>
      </c>
      <c r="CF1501" s="2" t="s">
        <v>15684</v>
      </c>
      <c r="CG1501" s="2" t="e">
        <v>#N/A</v>
      </c>
      <c r="CH1501" s="2" t="s">
        <v>272</v>
      </c>
      <c r="CI1501" s="49"/>
    </row>
    <row r="1502" spans="1:87" x14ac:dyDescent="0.2">
      <c r="A1502" s="2" t="s">
        <v>2452</v>
      </c>
      <c r="B1502" s="2" t="s">
        <v>24543</v>
      </c>
      <c r="C1502" s="2" t="s">
        <v>59</v>
      </c>
      <c r="D1502" s="2"/>
      <c r="E1502" s="2" t="s">
        <v>2452</v>
      </c>
      <c r="F1502" s="2" t="s">
        <v>2453</v>
      </c>
      <c r="G1502" s="23" t="s">
        <v>2454</v>
      </c>
      <c r="H1502" s="2"/>
      <c r="I1502" s="2" t="s">
        <v>61</v>
      </c>
      <c r="J1502" s="2" t="s">
        <v>61</v>
      </c>
      <c r="K1502" s="2" t="s">
        <v>61</v>
      </c>
      <c r="L1502" s="46">
        <v>42037</v>
      </c>
      <c r="M1502" s="2" t="s">
        <v>133</v>
      </c>
      <c r="N1502" s="2">
        <v>24.300599999999999</v>
      </c>
      <c r="O1502" s="2">
        <v>54.614742999999997</v>
      </c>
      <c r="P1502" s="2" t="s">
        <v>64</v>
      </c>
      <c r="Q1502" s="2" t="s">
        <v>65</v>
      </c>
      <c r="R1502" s="43" t="s">
        <v>18854</v>
      </c>
      <c r="S1502" s="41" t="s">
        <v>1554</v>
      </c>
      <c r="T1502" s="41" t="s">
        <v>18460</v>
      </c>
      <c r="U1502" s="2" t="s">
        <v>16803</v>
      </c>
      <c r="V1502" s="2" t="s">
        <v>253</v>
      </c>
      <c r="W1502" s="41" t="s">
        <v>17589</v>
      </c>
      <c r="X1502" s="2" t="s">
        <v>68</v>
      </c>
      <c r="Y1502" s="2" t="s">
        <v>86</v>
      </c>
      <c r="Z1502" s="2"/>
      <c r="AA1502" s="2" t="s">
        <v>16241</v>
      </c>
      <c r="AB1502" s="2" t="s">
        <v>87</v>
      </c>
      <c r="AC1502" s="2" t="s">
        <v>18268</v>
      </c>
      <c r="AD1502" s="2">
        <v>2046100</v>
      </c>
      <c r="AE1502" s="2">
        <v>28.5</v>
      </c>
      <c r="AF1502" s="2"/>
      <c r="AG1502" s="2"/>
      <c r="AH1502" s="2" t="s">
        <v>18270</v>
      </c>
      <c r="AI1502" s="2">
        <v>3</v>
      </c>
      <c r="AJ1502" s="2">
        <v>3</v>
      </c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 t="s">
        <v>71</v>
      </c>
      <c r="CE1502" s="2">
        <v>0</v>
      </c>
      <c r="CF1502" s="2" t="s">
        <v>15683</v>
      </c>
      <c r="CG1502" s="2" t="e">
        <v>#N/A</v>
      </c>
      <c r="CH1502" s="2" t="s">
        <v>15705</v>
      </c>
      <c r="CI1502" s="49"/>
    </row>
    <row r="1503" spans="1:87" x14ac:dyDescent="0.2">
      <c r="A1503" s="2" t="s">
        <v>2489</v>
      </c>
      <c r="B1503" s="2" t="s">
        <v>24544</v>
      </c>
      <c r="C1503" s="2" t="s">
        <v>59</v>
      </c>
      <c r="D1503" s="2"/>
      <c r="E1503" s="2" t="s">
        <v>2489</v>
      </c>
      <c r="F1503" s="2" t="s">
        <v>2490</v>
      </c>
      <c r="G1503" s="23" t="s">
        <v>2491</v>
      </c>
      <c r="H1503" s="2"/>
      <c r="I1503" s="2" t="s">
        <v>61</v>
      </c>
      <c r="J1503" s="2" t="s">
        <v>61</v>
      </c>
      <c r="K1503" s="2" t="s">
        <v>61</v>
      </c>
      <c r="L1503" s="46">
        <v>41928</v>
      </c>
      <c r="M1503" s="2" t="s">
        <v>133</v>
      </c>
      <c r="N1503" s="2">
        <v>24.318245000000001</v>
      </c>
      <c r="O1503" s="2">
        <v>54.46696</v>
      </c>
      <c r="P1503" s="2" t="s">
        <v>64</v>
      </c>
      <c r="Q1503" s="2" t="s">
        <v>65</v>
      </c>
      <c r="R1503" s="43" t="s">
        <v>16802</v>
      </c>
      <c r="S1503" s="41" t="s">
        <v>4932</v>
      </c>
      <c r="T1503" s="41" t="s">
        <v>18462</v>
      </c>
      <c r="U1503" s="2" t="s">
        <v>6245</v>
      </c>
      <c r="V1503" s="2" t="s">
        <v>360</v>
      </c>
      <c r="W1503" s="41" t="s">
        <v>17589</v>
      </c>
      <c r="X1503" s="2" t="s">
        <v>68</v>
      </c>
      <c r="Y1503" s="2" t="s">
        <v>76</v>
      </c>
      <c r="Z1503" s="2"/>
      <c r="AA1503" s="2" t="s">
        <v>16241</v>
      </c>
      <c r="AB1503" s="2" t="s">
        <v>77</v>
      </c>
      <c r="AC1503" s="2" t="s">
        <v>18268</v>
      </c>
      <c r="AD1503" s="2">
        <v>2600100</v>
      </c>
      <c r="AE1503" s="2">
        <v>25</v>
      </c>
      <c r="AF1503" s="2"/>
      <c r="AG1503" s="2"/>
      <c r="AH1503" s="2" t="s">
        <v>18270</v>
      </c>
      <c r="AI1503" s="2">
        <v>3</v>
      </c>
      <c r="AJ1503" s="2">
        <v>3</v>
      </c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 t="s">
        <v>71</v>
      </c>
      <c r="CE1503" s="2">
        <v>0</v>
      </c>
      <c r="CF1503" s="2" t="s">
        <v>15683</v>
      </c>
      <c r="CG1503" s="2" t="s">
        <v>253</v>
      </c>
      <c r="CH1503" s="2" t="s">
        <v>15706</v>
      </c>
      <c r="CI1503" s="49"/>
    </row>
    <row r="1504" spans="1:87" x14ac:dyDescent="0.2">
      <c r="A1504" s="2" t="s">
        <v>2455</v>
      </c>
      <c r="B1504" s="2" t="s">
        <v>24545</v>
      </c>
      <c r="C1504" s="2" t="s">
        <v>59</v>
      </c>
      <c r="D1504" s="2"/>
      <c r="E1504" s="2" t="s">
        <v>2455</v>
      </c>
      <c r="F1504" s="2" t="s">
        <v>2456</v>
      </c>
      <c r="G1504" s="23" t="s">
        <v>2457</v>
      </c>
      <c r="H1504" s="2"/>
      <c r="I1504" s="2" t="s">
        <v>61</v>
      </c>
      <c r="J1504" s="2" t="s">
        <v>61</v>
      </c>
      <c r="K1504" s="2" t="s">
        <v>61</v>
      </c>
      <c r="L1504" s="46">
        <v>41998</v>
      </c>
      <c r="M1504" s="2" t="s">
        <v>133</v>
      </c>
      <c r="N1504" s="2">
        <v>24.297212999999999</v>
      </c>
      <c r="O1504" s="2">
        <v>54.619954999999997</v>
      </c>
      <c r="P1504" s="2" t="s">
        <v>64</v>
      </c>
      <c r="Q1504" s="2" t="s">
        <v>65</v>
      </c>
      <c r="R1504" s="43" t="s">
        <v>18854</v>
      </c>
      <c r="S1504" s="41" t="s">
        <v>1554</v>
      </c>
      <c r="T1504" s="41" t="s">
        <v>18460</v>
      </c>
      <c r="U1504" s="2" t="s">
        <v>16803</v>
      </c>
      <c r="V1504" s="2" t="s">
        <v>253</v>
      </c>
      <c r="W1504" s="41" t="s">
        <v>17589</v>
      </c>
      <c r="X1504" s="2" t="s">
        <v>68</v>
      </c>
      <c r="Y1504" s="2" t="s">
        <v>76</v>
      </c>
      <c r="Z1504" s="2"/>
      <c r="AA1504" s="2" t="s">
        <v>16241</v>
      </c>
      <c r="AB1504" s="2" t="s">
        <v>77</v>
      </c>
      <c r="AC1504" s="2" t="s">
        <v>18268</v>
      </c>
      <c r="AD1504" s="2">
        <v>2046100</v>
      </c>
      <c r="AE1504" s="2">
        <v>38.5</v>
      </c>
      <c r="AF1504" s="2"/>
      <c r="AG1504" s="2"/>
      <c r="AH1504" s="2" t="s">
        <v>18270</v>
      </c>
      <c r="AI1504" s="2">
        <v>4</v>
      </c>
      <c r="AJ1504" s="2">
        <v>3</v>
      </c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 t="s">
        <v>71</v>
      </c>
      <c r="CE1504" s="2">
        <v>0</v>
      </c>
      <c r="CF1504" s="2" t="s">
        <v>15683</v>
      </c>
      <c r="CG1504" s="2" t="e">
        <v>#N/A</v>
      </c>
      <c r="CH1504" s="2" t="s">
        <v>15705</v>
      </c>
      <c r="CI1504" s="49"/>
    </row>
    <row r="1505" spans="1:87" x14ac:dyDescent="0.2">
      <c r="A1505" s="2" t="s">
        <v>2477</v>
      </c>
      <c r="B1505" s="2" t="s">
        <v>24546</v>
      </c>
      <c r="C1505" s="2" t="s">
        <v>59</v>
      </c>
      <c r="D1505" s="2" t="s">
        <v>2477</v>
      </c>
      <c r="E1505" s="2" t="s">
        <v>2477</v>
      </c>
      <c r="F1505" s="2" t="s">
        <v>2478</v>
      </c>
      <c r="G1505" s="23" t="s">
        <v>2479</v>
      </c>
      <c r="H1505" s="2" t="s">
        <v>61</v>
      </c>
      <c r="I1505" s="2" t="s">
        <v>61</v>
      </c>
      <c r="J1505" s="2" t="s">
        <v>61</v>
      </c>
      <c r="K1505" s="2" t="s">
        <v>61</v>
      </c>
      <c r="L1505" s="46">
        <v>41905</v>
      </c>
      <c r="M1505" s="2" t="s">
        <v>133</v>
      </c>
      <c r="N1505" s="39">
        <v>24.333410000000001</v>
      </c>
      <c r="O1505" s="39">
        <v>54.500109999999999</v>
      </c>
      <c r="P1505" s="2" t="s">
        <v>64</v>
      </c>
      <c r="Q1505" s="2" t="s">
        <v>65</v>
      </c>
      <c r="R1505" s="43" t="s">
        <v>18854</v>
      </c>
      <c r="S1505" s="41" t="s">
        <v>1554</v>
      </c>
      <c r="T1505" s="41" t="s">
        <v>18460</v>
      </c>
      <c r="U1505" s="2" t="s">
        <v>16801</v>
      </c>
      <c r="V1505" s="2" t="s">
        <v>253</v>
      </c>
      <c r="W1505" s="41" t="s">
        <v>17588</v>
      </c>
      <c r="X1505" s="2" t="s">
        <v>68</v>
      </c>
      <c r="Y1505" s="2" t="s">
        <v>76</v>
      </c>
      <c r="Z1505" s="2"/>
      <c r="AA1505" s="2" t="s">
        <v>16241</v>
      </c>
      <c r="AB1505" s="2" t="s">
        <v>77</v>
      </c>
      <c r="AC1505" s="2" t="s">
        <v>18268</v>
      </c>
      <c r="AD1505" s="2">
        <v>2600000</v>
      </c>
      <c r="AE1505" s="2">
        <v>28</v>
      </c>
      <c r="AF1505" s="2"/>
      <c r="AG1505" s="2"/>
      <c r="AH1505" s="2" t="s">
        <v>18270</v>
      </c>
      <c r="AI1505" s="2">
        <v>10</v>
      </c>
      <c r="AJ1505" s="2">
        <v>3</v>
      </c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 t="s">
        <v>78</v>
      </c>
      <c r="CE1505" s="2" t="s">
        <v>2480</v>
      </c>
      <c r="CF1505" s="2" t="s">
        <v>15683</v>
      </c>
      <c r="CG1505" s="2" t="e">
        <v>#N/A</v>
      </c>
      <c r="CH1505" s="2" t="s">
        <v>15705</v>
      </c>
      <c r="CI1505" s="49"/>
    </row>
    <row r="1506" spans="1:87" x14ac:dyDescent="0.2">
      <c r="A1506" s="2" t="s">
        <v>2642</v>
      </c>
      <c r="B1506" s="2" t="s">
        <v>24547</v>
      </c>
      <c r="C1506" s="2" t="s">
        <v>59</v>
      </c>
      <c r="D1506" s="2"/>
      <c r="E1506" s="2" t="s">
        <v>2642</v>
      </c>
      <c r="F1506" s="2" t="s">
        <v>2643</v>
      </c>
      <c r="G1506" s="23" t="s">
        <v>2644</v>
      </c>
      <c r="H1506" s="2"/>
      <c r="I1506" s="2" t="s">
        <v>61</v>
      </c>
      <c r="J1506" s="2" t="s">
        <v>61</v>
      </c>
      <c r="K1506" s="2" t="s">
        <v>61</v>
      </c>
      <c r="L1506" s="46">
        <v>43726</v>
      </c>
      <c r="M1506" s="2" t="s">
        <v>133</v>
      </c>
      <c r="N1506" s="39">
        <v>24.345199999999998</v>
      </c>
      <c r="O1506" s="39">
        <v>54.779319999999998</v>
      </c>
      <c r="P1506" s="2" t="s">
        <v>64</v>
      </c>
      <c r="Q1506" s="2" t="s">
        <v>65</v>
      </c>
      <c r="R1506" s="43" t="s">
        <v>16802</v>
      </c>
      <c r="S1506" s="41" t="s">
        <v>16804</v>
      </c>
      <c r="T1506" s="41" t="s">
        <v>18463</v>
      </c>
      <c r="U1506" s="2" t="s">
        <v>16804</v>
      </c>
      <c r="V1506" s="2" t="s">
        <v>4763</v>
      </c>
      <c r="W1506" s="41" t="s">
        <v>17589</v>
      </c>
      <c r="X1506" s="2" t="s">
        <v>68</v>
      </c>
      <c r="Y1506" s="2" t="s">
        <v>102</v>
      </c>
      <c r="Z1506" s="2"/>
      <c r="AA1506" s="2" t="s">
        <v>16241</v>
      </c>
      <c r="AB1506" s="2" t="s">
        <v>103</v>
      </c>
      <c r="AC1506" s="2" t="s">
        <v>18268</v>
      </c>
      <c r="AD1506" s="2">
        <v>2046900</v>
      </c>
      <c r="AE1506" s="2">
        <v>35</v>
      </c>
      <c r="AF1506" s="2"/>
      <c r="AG1506" s="2"/>
      <c r="AH1506" s="2" t="s">
        <v>18270</v>
      </c>
      <c r="AI1506" s="2">
        <v>3</v>
      </c>
      <c r="AJ1506" s="2">
        <v>3</v>
      </c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 t="s">
        <v>78</v>
      </c>
      <c r="CE1506" s="2" t="s">
        <v>2645</v>
      </c>
      <c r="CF1506" s="2" t="s">
        <v>15685</v>
      </c>
      <c r="CG1506" s="2" t="s">
        <v>253</v>
      </c>
      <c r="CH1506" s="2" t="s">
        <v>15706</v>
      </c>
      <c r="CI1506" s="49"/>
    </row>
    <row r="1507" spans="1:87" x14ac:dyDescent="0.2">
      <c r="A1507" s="2" t="s">
        <v>10395</v>
      </c>
      <c r="B1507" s="2" t="s">
        <v>24548</v>
      </c>
      <c r="C1507" s="2" t="s">
        <v>59</v>
      </c>
      <c r="D1507" s="2"/>
      <c r="E1507" s="2" t="s">
        <v>10395</v>
      </c>
      <c r="F1507" s="2" t="s">
        <v>10396</v>
      </c>
      <c r="G1507" s="23" t="s">
        <v>16146</v>
      </c>
      <c r="H1507" s="2"/>
      <c r="I1507" s="2" t="s">
        <v>5093</v>
      </c>
      <c r="J1507" s="2" t="s">
        <v>61</v>
      </c>
      <c r="K1507" s="2" t="s">
        <v>61</v>
      </c>
      <c r="L1507" s="46">
        <v>44824</v>
      </c>
      <c r="M1507" s="2" t="s">
        <v>4978</v>
      </c>
      <c r="N1507" s="2">
        <v>24.443069999999999</v>
      </c>
      <c r="O1507" s="2">
        <v>54.418439999999997</v>
      </c>
      <c r="P1507" s="2" t="s">
        <v>64</v>
      </c>
      <c r="Q1507" s="2" t="s">
        <v>65</v>
      </c>
      <c r="R1507" s="43" t="s">
        <v>18854</v>
      </c>
      <c r="S1507" s="41" t="s">
        <v>1554</v>
      </c>
      <c r="T1507" s="41" t="s">
        <v>18465</v>
      </c>
      <c r="U1507" s="2" t="s">
        <v>4673</v>
      </c>
      <c r="V1507" s="2" t="s">
        <v>4673</v>
      </c>
      <c r="W1507" s="41" t="s">
        <v>17589</v>
      </c>
      <c r="X1507" s="2" t="s">
        <v>68</v>
      </c>
      <c r="Y1507" s="2" t="s">
        <v>76</v>
      </c>
      <c r="Z1507" s="2"/>
      <c r="AA1507" s="2" t="s">
        <v>16241</v>
      </c>
      <c r="AB1507" s="2" t="s">
        <v>77</v>
      </c>
      <c r="AC1507" s="2" t="s">
        <v>18268</v>
      </c>
      <c r="AD1507" s="2">
        <v>2501500</v>
      </c>
      <c r="AE1507" s="2">
        <v>40</v>
      </c>
      <c r="AF1507" s="2"/>
      <c r="AG1507" s="2"/>
      <c r="AH1507" s="2" t="s">
        <v>18270</v>
      </c>
      <c r="AI1507" s="2">
        <v>3</v>
      </c>
      <c r="AJ1507" s="2">
        <v>3</v>
      </c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 t="s">
        <v>78</v>
      </c>
      <c r="CE1507" s="2" t="s">
        <v>19500</v>
      </c>
      <c r="CF1507" s="2"/>
      <c r="CG1507" s="2"/>
      <c r="CH1507" s="2"/>
      <c r="CI1507" s="49"/>
    </row>
    <row r="1508" spans="1:87" x14ac:dyDescent="0.2">
      <c r="A1508" s="2" t="s">
        <v>2654</v>
      </c>
      <c r="B1508" s="2" t="s">
        <v>24549</v>
      </c>
      <c r="C1508" s="2" t="s">
        <v>59</v>
      </c>
      <c r="D1508" s="2"/>
      <c r="E1508" s="2" t="s">
        <v>2654</v>
      </c>
      <c r="F1508" s="2" t="s">
        <v>2655</v>
      </c>
      <c r="G1508" s="23" t="s">
        <v>2656</v>
      </c>
      <c r="H1508" s="2"/>
      <c r="I1508" s="2" t="s">
        <v>61</v>
      </c>
      <c r="J1508" s="2" t="s">
        <v>61</v>
      </c>
      <c r="K1508" s="2" t="s">
        <v>61</v>
      </c>
      <c r="L1508" s="46">
        <v>43691</v>
      </c>
      <c r="M1508" s="2" t="s">
        <v>133</v>
      </c>
      <c r="N1508" s="2">
        <v>24.3291</v>
      </c>
      <c r="O1508" s="2">
        <v>54.74709</v>
      </c>
      <c r="P1508" s="2" t="s">
        <v>64</v>
      </c>
      <c r="Q1508" s="2" t="s">
        <v>65</v>
      </c>
      <c r="R1508" s="43" t="s">
        <v>16802</v>
      </c>
      <c r="S1508" s="41" t="s">
        <v>16804</v>
      </c>
      <c r="T1508" s="41" t="s">
        <v>18463</v>
      </c>
      <c r="U1508" s="2" t="s">
        <v>16804</v>
      </c>
      <c r="V1508" s="2" t="s">
        <v>4763</v>
      </c>
      <c r="W1508" s="41" t="s">
        <v>17589</v>
      </c>
      <c r="X1508" s="2" t="s">
        <v>68</v>
      </c>
      <c r="Y1508" s="2" t="s">
        <v>102</v>
      </c>
      <c r="Z1508" s="2"/>
      <c r="AA1508" s="2" t="s">
        <v>16241</v>
      </c>
      <c r="AB1508" s="2" t="s">
        <v>103</v>
      </c>
      <c r="AC1508" s="2" t="s">
        <v>18268</v>
      </c>
      <c r="AD1508" s="2">
        <v>2046900</v>
      </c>
      <c r="AE1508" s="2">
        <v>30</v>
      </c>
      <c r="AF1508" s="2"/>
      <c r="AG1508" s="2"/>
      <c r="AH1508" s="2" t="s">
        <v>18270</v>
      </c>
      <c r="AI1508" s="2">
        <v>3</v>
      </c>
      <c r="AJ1508" s="2">
        <v>3</v>
      </c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 t="s">
        <v>78</v>
      </c>
      <c r="CE1508" s="2" t="s">
        <v>2657</v>
      </c>
      <c r="CF1508" s="2" t="s">
        <v>15685</v>
      </c>
      <c r="CG1508" s="2" t="s">
        <v>253</v>
      </c>
      <c r="CH1508" s="2" t="s">
        <v>15706</v>
      </c>
      <c r="CI1508" s="49"/>
    </row>
    <row r="1509" spans="1:87" x14ac:dyDescent="0.2">
      <c r="A1509" s="2" t="s">
        <v>2492</v>
      </c>
      <c r="B1509" s="2" t="s">
        <v>24550</v>
      </c>
      <c r="C1509" s="2" t="s">
        <v>59</v>
      </c>
      <c r="D1509" s="2"/>
      <c r="E1509" s="2" t="s">
        <v>2492</v>
      </c>
      <c r="F1509" s="2" t="s">
        <v>2493</v>
      </c>
      <c r="G1509" s="23" t="s">
        <v>16034</v>
      </c>
      <c r="H1509" s="2"/>
      <c r="I1509" s="2" t="s">
        <v>61</v>
      </c>
      <c r="J1509" s="2" t="s">
        <v>61</v>
      </c>
      <c r="K1509" s="2" t="s">
        <v>61</v>
      </c>
      <c r="L1509" s="46">
        <v>42575</v>
      </c>
      <c r="M1509" s="2" t="s">
        <v>133</v>
      </c>
      <c r="N1509" s="39">
        <v>24.48714</v>
      </c>
      <c r="O1509" s="39">
        <v>54.41337</v>
      </c>
      <c r="P1509" s="2" t="s">
        <v>64</v>
      </c>
      <c r="Q1509" s="2" t="s">
        <v>65</v>
      </c>
      <c r="R1509" s="43" t="s">
        <v>18854</v>
      </c>
      <c r="S1509" s="41" t="s">
        <v>1554</v>
      </c>
      <c r="T1509" s="41" t="s">
        <v>18460</v>
      </c>
      <c r="U1509" s="2" t="s">
        <v>16801</v>
      </c>
      <c r="V1509" s="2" t="s">
        <v>134</v>
      </c>
      <c r="W1509" s="41" t="s">
        <v>17589</v>
      </c>
      <c r="X1509" s="2" t="s">
        <v>68</v>
      </c>
      <c r="Y1509" s="2" t="s">
        <v>76</v>
      </c>
      <c r="Z1509" s="2"/>
      <c r="AA1509" s="2" t="s">
        <v>16241</v>
      </c>
      <c r="AB1509" s="2" t="s">
        <v>77</v>
      </c>
      <c r="AC1509" s="2" t="s">
        <v>18268</v>
      </c>
      <c r="AD1509" s="2">
        <v>2045700</v>
      </c>
      <c r="AE1509" s="2">
        <v>30</v>
      </c>
      <c r="AF1509" s="2"/>
      <c r="AG1509" s="2"/>
      <c r="AH1509" s="2" t="s">
        <v>18270</v>
      </c>
      <c r="AI1509" s="2">
        <v>3</v>
      </c>
      <c r="AJ1509" s="2">
        <v>3</v>
      </c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 t="s">
        <v>71</v>
      </c>
      <c r="CE1509" s="2">
        <v>0</v>
      </c>
      <c r="CF1509" s="2" t="s">
        <v>15683</v>
      </c>
      <c r="CG1509" s="2" t="e">
        <v>#N/A</v>
      </c>
      <c r="CH1509" s="2" t="s">
        <v>15705</v>
      </c>
      <c r="CI1509" s="49"/>
    </row>
    <row r="1510" spans="1:87" x14ac:dyDescent="0.2">
      <c r="A1510" s="2" t="s">
        <v>2499</v>
      </c>
      <c r="B1510" s="2" t="s">
        <v>24551</v>
      </c>
      <c r="C1510" s="2" t="s">
        <v>59</v>
      </c>
      <c r="D1510" s="2"/>
      <c r="E1510" s="2" t="s">
        <v>2499</v>
      </c>
      <c r="F1510" s="2" t="s">
        <v>2500</v>
      </c>
      <c r="G1510" s="23" t="s">
        <v>2501</v>
      </c>
      <c r="H1510" s="2"/>
      <c r="I1510" s="2" t="s">
        <v>61</v>
      </c>
      <c r="J1510" s="2" t="s">
        <v>61</v>
      </c>
      <c r="K1510" s="2" t="s">
        <v>61</v>
      </c>
      <c r="L1510" s="46">
        <v>41848</v>
      </c>
      <c r="M1510" s="2" t="s">
        <v>133</v>
      </c>
      <c r="N1510" s="39">
        <v>24.412036199999999</v>
      </c>
      <c r="O1510" s="39">
        <v>54.5354399</v>
      </c>
      <c r="P1510" s="2" t="s">
        <v>64</v>
      </c>
      <c r="Q1510" s="2" t="s">
        <v>65</v>
      </c>
      <c r="R1510" s="43" t="s">
        <v>18854</v>
      </c>
      <c r="S1510" s="41" t="s">
        <v>272</v>
      </c>
      <c r="T1510" s="41" t="s">
        <v>18461</v>
      </c>
      <c r="U1510" s="2" t="s">
        <v>16801</v>
      </c>
      <c r="V1510" s="2" t="s">
        <v>272</v>
      </c>
      <c r="W1510" s="41" t="s">
        <v>17589</v>
      </c>
      <c r="X1510" s="2" t="s">
        <v>68</v>
      </c>
      <c r="Y1510" s="2" t="s">
        <v>76</v>
      </c>
      <c r="Z1510" s="2"/>
      <c r="AA1510" s="2" t="s">
        <v>16241</v>
      </c>
      <c r="AB1510" s="2" t="s">
        <v>77</v>
      </c>
      <c r="AC1510" s="2" t="s">
        <v>18268</v>
      </c>
      <c r="AD1510" s="2">
        <v>2042600</v>
      </c>
      <c r="AE1510" s="2">
        <v>28</v>
      </c>
      <c r="AF1510" s="2"/>
      <c r="AG1510" s="2"/>
      <c r="AH1510" s="2" t="s">
        <v>18270</v>
      </c>
      <c r="AI1510" s="2">
        <v>4</v>
      </c>
      <c r="AJ1510" s="2">
        <v>3</v>
      </c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 t="s">
        <v>71</v>
      </c>
      <c r="CE1510" s="2">
        <v>0</v>
      </c>
      <c r="CF1510" s="2" t="s">
        <v>15684</v>
      </c>
      <c r="CG1510" s="2" t="e">
        <v>#N/A</v>
      </c>
      <c r="CH1510" s="2" t="s">
        <v>272</v>
      </c>
      <c r="CI1510" s="49"/>
    </row>
    <row r="1511" spans="1:87" x14ac:dyDescent="0.2">
      <c r="A1511" s="2" t="s">
        <v>2658</v>
      </c>
      <c r="B1511" s="2" t="s">
        <v>24552</v>
      </c>
      <c r="C1511" s="2" t="s">
        <v>59</v>
      </c>
      <c r="D1511" s="2"/>
      <c r="E1511" s="2" t="s">
        <v>2658</v>
      </c>
      <c r="F1511" s="2" t="s">
        <v>2659</v>
      </c>
      <c r="G1511" s="23" t="s">
        <v>2660</v>
      </c>
      <c r="H1511" s="2"/>
      <c r="I1511" s="2" t="s">
        <v>61</v>
      </c>
      <c r="J1511" s="2" t="s">
        <v>61</v>
      </c>
      <c r="K1511" s="2" t="s">
        <v>61</v>
      </c>
      <c r="L1511" s="46">
        <v>43720</v>
      </c>
      <c r="M1511" s="2" t="s">
        <v>133</v>
      </c>
      <c r="N1511" s="2">
        <v>24.336031999999999</v>
      </c>
      <c r="O1511" s="2">
        <v>54.781024000000002</v>
      </c>
      <c r="P1511" s="2" t="s">
        <v>64</v>
      </c>
      <c r="Q1511" s="2" t="s">
        <v>65</v>
      </c>
      <c r="R1511" s="43" t="s">
        <v>16802</v>
      </c>
      <c r="S1511" s="41" t="s">
        <v>16804</v>
      </c>
      <c r="T1511" s="41" t="s">
        <v>18463</v>
      </c>
      <c r="U1511" s="2" t="s">
        <v>16804</v>
      </c>
      <c r="V1511" s="2" t="s">
        <v>4763</v>
      </c>
      <c r="W1511" s="41" t="s">
        <v>17589</v>
      </c>
      <c r="X1511" s="2" t="s">
        <v>68</v>
      </c>
      <c r="Y1511" s="2" t="s">
        <v>102</v>
      </c>
      <c r="Z1511" s="2" t="s">
        <v>20</v>
      </c>
      <c r="AA1511" s="2" t="s">
        <v>16241</v>
      </c>
      <c r="AB1511" s="2" t="s">
        <v>103</v>
      </c>
      <c r="AC1511" s="2" t="s">
        <v>18268</v>
      </c>
      <c r="AD1511" s="2">
        <v>2046900</v>
      </c>
      <c r="AE1511" s="2">
        <v>35</v>
      </c>
      <c r="AF1511" s="2"/>
      <c r="AG1511" s="2"/>
      <c r="AH1511" s="2" t="s">
        <v>18270</v>
      </c>
      <c r="AI1511" s="2">
        <v>3</v>
      </c>
      <c r="AJ1511" s="2">
        <v>3</v>
      </c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 t="s">
        <v>78</v>
      </c>
      <c r="CE1511" s="2" t="s">
        <v>2661</v>
      </c>
      <c r="CF1511" s="2" t="s">
        <v>15685</v>
      </c>
      <c r="CG1511" s="2" t="s">
        <v>253</v>
      </c>
      <c r="CH1511" s="2" t="s">
        <v>15706</v>
      </c>
      <c r="CI1511" s="49"/>
    </row>
    <row r="1512" spans="1:87" x14ac:dyDescent="0.2">
      <c r="A1512" s="2" t="s">
        <v>4488</v>
      </c>
      <c r="B1512" s="2" t="s">
        <v>24553</v>
      </c>
      <c r="C1512" s="2" t="s">
        <v>59</v>
      </c>
      <c r="D1512" s="2"/>
      <c r="E1512" s="2" t="s">
        <v>4488</v>
      </c>
      <c r="F1512" s="2" t="s">
        <v>4489</v>
      </c>
      <c r="G1512" s="23" t="s">
        <v>4490</v>
      </c>
      <c r="H1512" s="2"/>
      <c r="I1512" s="2" t="s">
        <v>61</v>
      </c>
      <c r="J1512" s="2" t="s">
        <v>61</v>
      </c>
      <c r="K1512" s="2" t="s">
        <v>61</v>
      </c>
      <c r="L1512" s="46">
        <v>44284</v>
      </c>
      <c r="M1512" s="2" t="s">
        <v>133</v>
      </c>
      <c r="N1512" s="2">
        <v>24.494627000000001</v>
      </c>
      <c r="O1512" s="2">
        <v>54.370947999999999</v>
      </c>
      <c r="P1512" s="2" t="s">
        <v>64</v>
      </c>
      <c r="Q1512" s="2" t="s">
        <v>65</v>
      </c>
      <c r="R1512" s="43" t="s">
        <v>18854</v>
      </c>
      <c r="S1512" s="41" t="s">
        <v>272</v>
      </c>
      <c r="T1512" s="41" t="s">
        <v>18461</v>
      </c>
      <c r="U1512" s="2" t="s">
        <v>16801</v>
      </c>
      <c r="V1512" s="2" t="s">
        <v>272</v>
      </c>
      <c r="W1512" s="41" t="s">
        <v>17589</v>
      </c>
      <c r="X1512" s="2" t="s">
        <v>68</v>
      </c>
      <c r="Y1512" s="2" t="s">
        <v>102</v>
      </c>
      <c r="Z1512" s="2" t="s">
        <v>20</v>
      </c>
      <c r="AA1512" s="2" t="s">
        <v>16241</v>
      </c>
      <c r="AB1512" s="2" t="s">
        <v>103</v>
      </c>
      <c r="AC1512" s="2" t="s">
        <v>18268</v>
      </c>
      <c r="AD1512" s="2">
        <v>2500200</v>
      </c>
      <c r="AE1512" s="2">
        <v>47</v>
      </c>
      <c r="AF1512" s="2"/>
      <c r="AG1512" s="2"/>
      <c r="AH1512" s="2" t="s">
        <v>18270</v>
      </c>
      <c r="AI1512" s="2">
        <v>3</v>
      </c>
      <c r="AJ1512" s="2">
        <v>3</v>
      </c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 t="s">
        <v>78</v>
      </c>
      <c r="CE1512" s="2" t="s">
        <v>4491</v>
      </c>
      <c r="CF1512" s="2" t="s">
        <v>15684</v>
      </c>
      <c r="CG1512" s="2" t="s">
        <v>272</v>
      </c>
      <c r="CH1512" s="2" t="s">
        <v>272</v>
      </c>
      <c r="CI1512" s="49"/>
    </row>
    <row r="1513" spans="1:87" x14ac:dyDescent="0.2">
      <c r="A1513" s="2" t="s">
        <v>5005</v>
      </c>
      <c r="B1513" s="2" t="s">
        <v>24554</v>
      </c>
      <c r="C1513" s="2" t="s">
        <v>59</v>
      </c>
      <c r="D1513" s="2"/>
      <c r="E1513" s="2" t="s">
        <v>5005</v>
      </c>
      <c r="F1513" s="2" t="s">
        <v>17701</v>
      </c>
      <c r="G1513" s="23" t="s">
        <v>5006</v>
      </c>
      <c r="H1513" s="2"/>
      <c r="I1513" s="2" t="s">
        <v>61</v>
      </c>
      <c r="J1513" s="2" t="s">
        <v>61</v>
      </c>
      <c r="K1513" s="2" t="s">
        <v>61</v>
      </c>
      <c r="L1513" s="46">
        <v>44701</v>
      </c>
      <c r="M1513" s="2" t="s">
        <v>4978</v>
      </c>
      <c r="N1513" s="2">
        <v>24.346102999999999</v>
      </c>
      <c r="O1513" s="2">
        <v>54.534649000000002</v>
      </c>
      <c r="P1513" s="2" t="s">
        <v>64</v>
      </c>
      <c r="Q1513" s="2" t="s">
        <v>65</v>
      </c>
      <c r="R1513" s="43" t="s">
        <v>16802</v>
      </c>
      <c r="S1513" s="41" t="s">
        <v>4932</v>
      </c>
      <c r="T1513" s="41" t="s">
        <v>18462</v>
      </c>
      <c r="U1513" s="2" t="s">
        <v>6245</v>
      </c>
      <c r="V1513" s="2" t="s">
        <v>360</v>
      </c>
      <c r="W1513" s="41" t="s">
        <v>17589</v>
      </c>
      <c r="X1513" s="2" t="s">
        <v>68</v>
      </c>
      <c r="Y1513" s="2" t="s">
        <v>102</v>
      </c>
      <c r="Z1513" s="2"/>
      <c r="AA1513" s="2" t="s">
        <v>16241</v>
      </c>
      <c r="AB1513" s="2" t="s">
        <v>103</v>
      </c>
      <c r="AC1513" s="2" t="s">
        <v>18269</v>
      </c>
      <c r="AD1513" s="2">
        <v>2044802</v>
      </c>
      <c r="AE1513" s="2">
        <v>35</v>
      </c>
      <c r="AF1513" s="2"/>
      <c r="AG1513" s="2"/>
      <c r="AH1513" s="2" t="s">
        <v>18271</v>
      </c>
      <c r="AI1513" s="2">
        <v>3</v>
      </c>
      <c r="AJ1513" s="2">
        <v>3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 t="s">
        <v>78</v>
      </c>
      <c r="CE1513" s="2" t="s">
        <v>5007</v>
      </c>
      <c r="CF1513" s="2" t="s">
        <v>15680</v>
      </c>
      <c r="CG1513" s="2" t="s">
        <v>4851</v>
      </c>
      <c r="CH1513" s="2" t="s">
        <v>15706</v>
      </c>
      <c r="CI1513" s="49"/>
    </row>
    <row r="1514" spans="1:87" x14ac:dyDescent="0.2">
      <c r="A1514" s="2" t="s">
        <v>4492</v>
      </c>
      <c r="B1514" s="2" t="s">
        <v>24555</v>
      </c>
      <c r="C1514" s="2" t="s">
        <v>59</v>
      </c>
      <c r="D1514" s="2"/>
      <c r="E1514" s="2" t="s">
        <v>4492</v>
      </c>
      <c r="F1514" s="2" t="s">
        <v>4493</v>
      </c>
      <c r="G1514" s="23" t="s">
        <v>4494</v>
      </c>
      <c r="H1514" s="2"/>
      <c r="I1514" s="2" t="s">
        <v>61</v>
      </c>
      <c r="J1514" s="2" t="s">
        <v>61</v>
      </c>
      <c r="K1514" s="2" t="s">
        <v>61</v>
      </c>
      <c r="L1514" s="46">
        <v>44279</v>
      </c>
      <c r="M1514" s="2" t="s">
        <v>133</v>
      </c>
      <c r="N1514" s="2">
        <v>24.388574999999999</v>
      </c>
      <c r="O1514" s="2">
        <v>54.688592</v>
      </c>
      <c r="P1514" s="2" t="s">
        <v>64</v>
      </c>
      <c r="Q1514" s="2" t="s">
        <v>65</v>
      </c>
      <c r="R1514" s="43" t="s">
        <v>16802</v>
      </c>
      <c r="S1514" s="41" t="s">
        <v>4932</v>
      </c>
      <c r="T1514" s="41" t="s">
        <v>18462</v>
      </c>
      <c r="U1514" s="2" t="s">
        <v>6245</v>
      </c>
      <c r="V1514" s="2" t="s">
        <v>360</v>
      </c>
      <c r="W1514" s="41" t="s">
        <v>17589</v>
      </c>
      <c r="X1514" s="2" t="s">
        <v>68</v>
      </c>
      <c r="Y1514" s="2" t="s">
        <v>76</v>
      </c>
      <c r="Z1514" s="2"/>
      <c r="AA1514" s="2" t="s">
        <v>16241</v>
      </c>
      <c r="AB1514" s="2" t="s">
        <v>77</v>
      </c>
      <c r="AC1514" s="2" t="s">
        <v>18268</v>
      </c>
      <c r="AD1514" s="2">
        <v>2046500</v>
      </c>
      <c r="AE1514" s="2">
        <v>30</v>
      </c>
      <c r="AF1514" s="2"/>
      <c r="AG1514" s="2"/>
      <c r="AH1514" s="2" t="s">
        <v>18270</v>
      </c>
      <c r="AI1514" s="2">
        <v>3</v>
      </c>
      <c r="AJ1514" s="2">
        <v>3</v>
      </c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 t="s">
        <v>78</v>
      </c>
      <c r="CE1514" s="2" t="s">
        <v>4495</v>
      </c>
      <c r="CF1514" s="2" t="s">
        <v>15685</v>
      </c>
      <c r="CG1514" s="2" t="s">
        <v>253</v>
      </c>
      <c r="CH1514" s="2" t="s">
        <v>15706</v>
      </c>
      <c r="CI1514" s="49"/>
    </row>
    <row r="1515" spans="1:87" x14ac:dyDescent="0.2">
      <c r="A1515" s="2" t="s">
        <v>2502</v>
      </c>
      <c r="B1515" s="2" t="s">
        <v>24556</v>
      </c>
      <c r="C1515" s="2" t="s">
        <v>59</v>
      </c>
      <c r="D1515" s="2"/>
      <c r="E1515" s="2" t="s">
        <v>2502</v>
      </c>
      <c r="F1515" s="2" t="s">
        <v>2503</v>
      </c>
      <c r="G1515" s="23" t="s">
        <v>2504</v>
      </c>
      <c r="H1515" s="2"/>
      <c r="I1515" s="2" t="s">
        <v>61</v>
      </c>
      <c r="J1515" s="2" t="s">
        <v>61</v>
      </c>
      <c r="K1515" s="2" t="s">
        <v>61</v>
      </c>
      <c r="L1515" s="46">
        <v>42096</v>
      </c>
      <c r="M1515" s="2" t="s">
        <v>133</v>
      </c>
      <c r="N1515" s="2">
        <v>24.492867</v>
      </c>
      <c r="O1515" s="2">
        <v>54.376826000000001</v>
      </c>
      <c r="P1515" s="2" t="s">
        <v>64</v>
      </c>
      <c r="Q1515" s="2" t="s">
        <v>65</v>
      </c>
      <c r="R1515" s="43" t="s">
        <v>18854</v>
      </c>
      <c r="S1515" s="41" t="s">
        <v>272</v>
      </c>
      <c r="T1515" s="41" t="s">
        <v>18461</v>
      </c>
      <c r="U1515" s="2" t="s">
        <v>16801</v>
      </c>
      <c r="V1515" s="2" t="s">
        <v>272</v>
      </c>
      <c r="W1515" s="41" t="s">
        <v>17589</v>
      </c>
      <c r="X1515" s="2" t="s">
        <v>68</v>
      </c>
      <c r="Y1515" s="2" t="s">
        <v>102</v>
      </c>
      <c r="Z1515" s="2" t="s">
        <v>20</v>
      </c>
      <c r="AA1515" s="2" t="s">
        <v>16241</v>
      </c>
      <c r="AB1515" s="2" t="s">
        <v>103</v>
      </c>
      <c r="AC1515" s="2" t="s">
        <v>18268</v>
      </c>
      <c r="AD1515" s="2">
        <v>2500100</v>
      </c>
      <c r="AE1515" s="2">
        <v>52</v>
      </c>
      <c r="AF1515" s="2"/>
      <c r="AG1515" s="2"/>
      <c r="AH1515" s="2" t="s">
        <v>18270</v>
      </c>
      <c r="AI1515" s="2">
        <v>4</v>
      </c>
      <c r="AJ1515" s="2">
        <v>3</v>
      </c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 t="s">
        <v>78</v>
      </c>
      <c r="CE1515" s="2" t="s">
        <v>2505</v>
      </c>
      <c r="CF1515" s="2" t="s">
        <v>15684</v>
      </c>
      <c r="CG1515" s="2" t="e">
        <v>#N/A</v>
      </c>
      <c r="CH1515" s="2" t="s">
        <v>272</v>
      </c>
      <c r="CI1515" s="49"/>
    </row>
    <row r="1516" spans="1:87" x14ac:dyDescent="0.2">
      <c r="A1516" s="2" t="s">
        <v>3555</v>
      </c>
      <c r="B1516" s="2" t="s">
        <v>24557</v>
      </c>
      <c r="C1516" s="2" t="s">
        <v>59</v>
      </c>
      <c r="D1516" s="2"/>
      <c r="E1516" s="2" t="s">
        <v>3555</v>
      </c>
      <c r="F1516" s="2" t="s">
        <v>3556</v>
      </c>
      <c r="G1516" s="23" t="s">
        <v>3557</v>
      </c>
      <c r="H1516" s="2"/>
      <c r="I1516" s="2" t="s">
        <v>61</v>
      </c>
      <c r="J1516" s="2" t="s">
        <v>61</v>
      </c>
      <c r="K1516" s="2" t="s">
        <v>61</v>
      </c>
      <c r="L1516" s="46">
        <v>44096</v>
      </c>
      <c r="M1516" s="2" t="s">
        <v>133</v>
      </c>
      <c r="N1516" s="39">
        <v>24.3254643</v>
      </c>
      <c r="O1516" s="39">
        <v>54.466493200000002</v>
      </c>
      <c r="P1516" s="2" t="s">
        <v>64</v>
      </c>
      <c r="Q1516" s="2" t="s">
        <v>65</v>
      </c>
      <c r="R1516" s="43" t="s">
        <v>18854</v>
      </c>
      <c r="S1516" s="41" t="s">
        <v>1554</v>
      </c>
      <c r="T1516" s="41" t="s">
        <v>18460</v>
      </c>
      <c r="U1516" s="2" t="s">
        <v>16801</v>
      </c>
      <c r="V1516" s="2" t="s">
        <v>253</v>
      </c>
      <c r="W1516" s="41" t="s">
        <v>17589</v>
      </c>
      <c r="X1516" s="2" t="s">
        <v>68</v>
      </c>
      <c r="Y1516" s="2" t="s">
        <v>76</v>
      </c>
      <c r="Z1516" s="2"/>
      <c r="AA1516" s="2" t="s">
        <v>16242</v>
      </c>
      <c r="AB1516" s="2" t="s">
        <v>77</v>
      </c>
      <c r="AC1516" s="2" t="s">
        <v>18268</v>
      </c>
      <c r="AD1516" s="2">
        <v>2600100</v>
      </c>
      <c r="AE1516" s="2">
        <v>35</v>
      </c>
      <c r="AF1516" s="2"/>
      <c r="AG1516" s="2"/>
      <c r="AH1516" s="2" t="s">
        <v>18270</v>
      </c>
      <c r="AI1516" s="2">
        <v>3</v>
      </c>
      <c r="AJ1516" s="2">
        <v>3</v>
      </c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 t="s">
        <v>71</v>
      </c>
      <c r="CE1516" s="2">
        <v>0</v>
      </c>
      <c r="CF1516" s="2" t="s">
        <v>15685</v>
      </c>
      <c r="CG1516" s="2" t="s">
        <v>15710</v>
      </c>
      <c r="CH1516" s="2" t="s">
        <v>15709</v>
      </c>
      <c r="CI1516" s="49"/>
    </row>
    <row r="1517" spans="1:87" x14ac:dyDescent="0.2">
      <c r="A1517" s="2" t="s">
        <v>2510</v>
      </c>
      <c r="B1517" s="2" t="s">
        <v>24558</v>
      </c>
      <c r="C1517" s="2" t="s">
        <v>59</v>
      </c>
      <c r="D1517" s="2"/>
      <c r="E1517" s="2" t="s">
        <v>2510</v>
      </c>
      <c r="F1517" s="2" t="s">
        <v>2511</v>
      </c>
      <c r="G1517" s="23" t="s">
        <v>2512</v>
      </c>
      <c r="H1517" s="2"/>
      <c r="I1517" s="2" t="s">
        <v>61</v>
      </c>
      <c r="J1517" s="2" t="s">
        <v>61</v>
      </c>
      <c r="K1517" s="2" t="s">
        <v>61</v>
      </c>
      <c r="L1517" s="46">
        <v>43582</v>
      </c>
      <c r="M1517" s="2" t="s">
        <v>133</v>
      </c>
      <c r="N1517" s="2">
        <v>24.473210000000002</v>
      </c>
      <c r="O1517" s="2">
        <v>54.373724000000003</v>
      </c>
      <c r="P1517" s="2" t="s">
        <v>64</v>
      </c>
      <c r="Q1517" s="2" t="s">
        <v>65</v>
      </c>
      <c r="R1517" s="43" t="s">
        <v>18854</v>
      </c>
      <c r="S1517" s="41" t="s">
        <v>272</v>
      </c>
      <c r="T1517" s="41" t="s">
        <v>18461</v>
      </c>
      <c r="U1517" s="2" t="s">
        <v>16801</v>
      </c>
      <c r="V1517" s="2" t="s">
        <v>272</v>
      </c>
      <c r="W1517" s="41" t="s">
        <v>17589</v>
      </c>
      <c r="X1517" s="2" t="s">
        <v>68</v>
      </c>
      <c r="Y1517" s="2" t="s">
        <v>102</v>
      </c>
      <c r="Z1517" s="2" t="s">
        <v>20</v>
      </c>
      <c r="AA1517" s="2" t="s">
        <v>16241</v>
      </c>
      <c r="AB1517" s="2" t="s">
        <v>103</v>
      </c>
      <c r="AC1517" s="2" t="s">
        <v>18268</v>
      </c>
      <c r="AD1517" s="2">
        <v>2501200</v>
      </c>
      <c r="AE1517" s="2">
        <v>43</v>
      </c>
      <c r="AF1517" s="2"/>
      <c r="AG1517" s="2"/>
      <c r="AH1517" s="2" t="s">
        <v>18270</v>
      </c>
      <c r="AI1517" s="2">
        <v>3</v>
      </c>
      <c r="AJ1517" s="2">
        <v>3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 t="s">
        <v>78</v>
      </c>
      <c r="CE1517" s="2" t="s">
        <v>2513</v>
      </c>
      <c r="CF1517" s="2" t="s">
        <v>15684</v>
      </c>
      <c r="CG1517" s="2" t="e">
        <v>#N/A</v>
      </c>
      <c r="CH1517" s="2" t="s">
        <v>272</v>
      </c>
      <c r="CI1517" s="49"/>
    </row>
    <row r="1518" spans="1:87" x14ac:dyDescent="0.2">
      <c r="A1518" s="2" t="s">
        <v>4889</v>
      </c>
      <c r="B1518" s="2" t="s">
        <v>24559</v>
      </c>
      <c r="C1518" s="2" t="s">
        <v>59</v>
      </c>
      <c r="D1518" s="2"/>
      <c r="E1518" s="2" t="s">
        <v>4889</v>
      </c>
      <c r="F1518" s="2" t="s">
        <v>4890</v>
      </c>
      <c r="G1518" s="23" t="s">
        <v>16059</v>
      </c>
      <c r="H1518" s="2"/>
      <c r="I1518" s="2" t="s">
        <v>61</v>
      </c>
      <c r="J1518" s="2" t="s">
        <v>61</v>
      </c>
      <c r="K1518" s="2" t="s">
        <v>61</v>
      </c>
      <c r="L1518" s="46">
        <v>44698</v>
      </c>
      <c r="M1518" s="2" t="s">
        <v>133</v>
      </c>
      <c r="N1518" s="39">
        <v>24.3903827</v>
      </c>
      <c r="O1518" s="39">
        <v>54.713742000000003</v>
      </c>
      <c r="P1518" s="2" t="s">
        <v>64</v>
      </c>
      <c r="Q1518" s="2" t="s">
        <v>65</v>
      </c>
      <c r="R1518" s="43" t="s">
        <v>16802</v>
      </c>
      <c r="S1518" s="41" t="s">
        <v>4932</v>
      </c>
      <c r="T1518" s="41" t="s">
        <v>18462</v>
      </c>
      <c r="U1518" s="2" t="s">
        <v>6245</v>
      </c>
      <c r="V1518" s="2" t="s">
        <v>360</v>
      </c>
      <c r="W1518" s="41" t="s">
        <v>17589</v>
      </c>
      <c r="X1518" s="2" t="s">
        <v>68</v>
      </c>
      <c r="Y1518" s="2" t="s">
        <v>76</v>
      </c>
      <c r="Z1518" s="2"/>
      <c r="AA1518" s="2" t="s">
        <v>16241</v>
      </c>
      <c r="AB1518" s="2" t="s">
        <v>77</v>
      </c>
      <c r="AC1518" s="2" t="s">
        <v>18268</v>
      </c>
      <c r="AD1518" s="2">
        <v>2046500</v>
      </c>
      <c r="AE1518" s="2">
        <v>25</v>
      </c>
      <c r="AF1518" s="2"/>
      <c r="AG1518" s="2"/>
      <c r="AH1518" s="2" t="s">
        <v>18270</v>
      </c>
      <c r="AI1518" s="2">
        <v>3</v>
      </c>
      <c r="AJ1518" s="2">
        <v>3</v>
      </c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 t="s">
        <v>78</v>
      </c>
      <c r="CE1518" s="2" t="s">
        <v>19501</v>
      </c>
      <c r="CF1518" s="2" t="s">
        <v>15683</v>
      </c>
      <c r="CG1518" s="2" t="s">
        <v>3628</v>
      </c>
      <c r="CH1518" s="2" t="s">
        <v>15706</v>
      </c>
      <c r="CI1518" s="49"/>
    </row>
    <row r="1519" spans="1:87" x14ac:dyDescent="0.2">
      <c r="A1519" s="2" t="s">
        <v>2494</v>
      </c>
      <c r="B1519" s="2" t="s">
        <v>24560</v>
      </c>
      <c r="C1519" s="2" t="s">
        <v>59</v>
      </c>
      <c r="D1519" s="2"/>
      <c r="E1519" s="2" t="s">
        <v>2494</v>
      </c>
      <c r="F1519" s="2" t="s">
        <v>2495</v>
      </c>
      <c r="G1519" s="23" t="s">
        <v>2496</v>
      </c>
      <c r="H1519" s="2"/>
      <c r="I1519" s="2" t="s">
        <v>61</v>
      </c>
      <c r="J1519" s="2" t="s">
        <v>61</v>
      </c>
      <c r="K1519" s="2" t="s">
        <v>61</v>
      </c>
      <c r="L1519" s="46">
        <v>43978</v>
      </c>
      <c r="M1519" s="2" t="s">
        <v>133</v>
      </c>
      <c r="N1519" s="2">
        <v>24.509612000000001</v>
      </c>
      <c r="O1519" s="2">
        <v>54.683247999999999</v>
      </c>
      <c r="P1519" s="2" t="s">
        <v>64</v>
      </c>
      <c r="Q1519" s="2" t="s">
        <v>65</v>
      </c>
      <c r="R1519" s="43" t="s">
        <v>18854</v>
      </c>
      <c r="S1519" s="41" t="s">
        <v>1554</v>
      </c>
      <c r="T1519" s="41" t="s">
        <v>18460</v>
      </c>
      <c r="U1519" s="2" t="s">
        <v>16801</v>
      </c>
      <c r="V1519" s="2" t="s">
        <v>1554</v>
      </c>
      <c r="W1519" s="41" t="s">
        <v>17589</v>
      </c>
      <c r="X1519" s="2" t="s">
        <v>68</v>
      </c>
      <c r="Y1519" s="2" t="s">
        <v>69</v>
      </c>
      <c r="Z1519" s="2"/>
      <c r="AA1519" s="2" t="s">
        <v>16242</v>
      </c>
      <c r="AB1519" s="2" t="s">
        <v>70</v>
      </c>
      <c r="AC1519" s="2" t="s">
        <v>18269</v>
      </c>
      <c r="AD1519" s="2">
        <v>2047000</v>
      </c>
      <c r="AE1519" s="2">
        <v>35</v>
      </c>
      <c r="AF1519" s="2"/>
      <c r="AG1519" s="2"/>
      <c r="AH1519" s="2" t="s">
        <v>18271</v>
      </c>
      <c r="AI1519" s="2">
        <v>3</v>
      </c>
      <c r="AJ1519" s="2">
        <v>3</v>
      </c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 t="s">
        <v>78</v>
      </c>
      <c r="CE1519" s="2" t="s">
        <v>19502</v>
      </c>
      <c r="CF1519" s="2" t="s">
        <v>15685</v>
      </c>
      <c r="CG1519" s="2" t="s">
        <v>15710</v>
      </c>
      <c r="CH1519" s="2" t="s">
        <v>15709</v>
      </c>
      <c r="CI1519" s="49"/>
    </row>
    <row r="1520" spans="1:87" x14ac:dyDescent="0.2">
      <c r="A1520" s="2" t="s">
        <v>2518</v>
      </c>
      <c r="B1520" s="2" t="s">
        <v>24561</v>
      </c>
      <c r="C1520" s="2" t="s">
        <v>59</v>
      </c>
      <c r="D1520" s="2"/>
      <c r="E1520" s="2" t="s">
        <v>2518</v>
      </c>
      <c r="F1520" s="2" t="s">
        <v>2519</v>
      </c>
      <c r="G1520" s="23" t="s">
        <v>2520</v>
      </c>
      <c r="H1520" s="2"/>
      <c r="I1520" s="2" t="s">
        <v>61</v>
      </c>
      <c r="J1520" s="2" t="s">
        <v>61</v>
      </c>
      <c r="K1520" s="2" t="s">
        <v>61</v>
      </c>
      <c r="L1520" s="46">
        <v>43884</v>
      </c>
      <c r="M1520" s="2" t="s">
        <v>133</v>
      </c>
      <c r="N1520" s="2">
        <v>24.420788999999999</v>
      </c>
      <c r="O1520" s="2">
        <v>54.448366</v>
      </c>
      <c r="P1520" s="2" t="s">
        <v>64</v>
      </c>
      <c r="Q1520" s="2" t="s">
        <v>65</v>
      </c>
      <c r="R1520" s="43" t="s">
        <v>18854</v>
      </c>
      <c r="S1520" s="41" t="s">
        <v>272</v>
      </c>
      <c r="T1520" s="41" t="s">
        <v>18461</v>
      </c>
      <c r="U1520" s="2" t="s">
        <v>16801</v>
      </c>
      <c r="V1520" s="2" t="s">
        <v>272</v>
      </c>
      <c r="W1520" s="41" t="s">
        <v>17589</v>
      </c>
      <c r="X1520" s="2" t="s">
        <v>68</v>
      </c>
      <c r="Y1520" s="2" t="s">
        <v>76</v>
      </c>
      <c r="Z1520" s="2"/>
      <c r="AA1520" s="2" t="s">
        <v>16241</v>
      </c>
      <c r="AB1520" s="2" t="s">
        <v>77</v>
      </c>
      <c r="AC1520" s="2" t="s">
        <v>18268</v>
      </c>
      <c r="AD1520" s="2">
        <v>2501700</v>
      </c>
      <c r="AE1520" s="2">
        <v>43</v>
      </c>
      <c r="AF1520" s="2"/>
      <c r="AG1520" s="2"/>
      <c r="AH1520" s="2" t="s">
        <v>18270</v>
      </c>
      <c r="AI1520" s="2">
        <v>3</v>
      </c>
      <c r="AJ1520" s="2">
        <v>3</v>
      </c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 t="s">
        <v>78</v>
      </c>
      <c r="CE1520" s="2" t="s">
        <v>2521</v>
      </c>
      <c r="CF1520" s="2" t="s">
        <v>15684</v>
      </c>
      <c r="CG1520" s="2" t="e">
        <v>#N/A</v>
      </c>
      <c r="CH1520" s="2" t="s">
        <v>272</v>
      </c>
      <c r="CI1520" s="49"/>
    </row>
    <row r="1521" spans="1:87" x14ac:dyDescent="0.2">
      <c r="A1521" s="2" t="s">
        <v>2522</v>
      </c>
      <c r="B1521" s="2" t="s">
        <v>24562</v>
      </c>
      <c r="C1521" s="2" t="s">
        <v>59</v>
      </c>
      <c r="D1521" s="2"/>
      <c r="E1521" s="2" t="s">
        <v>2522</v>
      </c>
      <c r="F1521" s="2" t="s">
        <v>2523</v>
      </c>
      <c r="G1521" s="23" t="s">
        <v>2524</v>
      </c>
      <c r="H1521" s="2"/>
      <c r="I1521" s="2" t="s">
        <v>61</v>
      </c>
      <c r="J1521" s="2" t="s">
        <v>61</v>
      </c>
      <c r="K1521" s="2" t="s">
        <v>61</v>
      </c>
      <c r="L1521" s="46">
        <v>42551</v>
      </c>
      <c r="M1521" s="2" t="s">
        <v>133</v>
      </c>
      <c r="N1521" s="2">
        <v>24.48732</v>
      </c>
      <c r="O1521" s="2">
        <v>54.365720000000003</v>
      </c>
      <c r="P1521" s="2" t="s">
        <v>64</v>
      </c>
      <c r="Q1521" s="2" t="s">
        <v>65</v>
      </c>
      <c r="R1521" s="43" t="s">
        <v>18854</v>
      </c>
      <c r="S1521" s="41" t="s">
        <v>272</v>
      </c>
      <c r="T1521" s="41" t="s">
        <v>18461</v>
      </c>
      <c r="U1521" s="2" t="s">
        <v>16801</v>
      </c>
      <c r="V1521" s="2" t="s">
        <v>272</v>
      </c>
      <c r="W1521" s="41" t="s">
        <v>17589</v>
      </c>
      <c r="X1521" s="2" t="s">
        <v>68</v>
      </c>
      <c r="Y1521" s="2" t="s">
        <v>102</v>
      </c>
      <c r="Z1521" s="2" t="s">
        <v>20</v>
      </c>
      <c r="AA1521" s="2" t="s">
        <v>16241</v>
      </c>
      <c r="AB1521" s="2" t="s">
        <v>103</v>
      </c>
      <c r="AC1521" s="2" t="s">
        <v>18268</v>
      </c>
      <c r="AD1521" s="2">
        <v>2501200</v>
      </c>
      <c r="AE1521" s="2">
        <v>36</v>
      </c>
      <c r="AF1521" s="2"/>
      <c r="AG1521" s="2"/>
      <c r="AH1521" s="2" t="s">
        <v>18270</v>
      </c>
      <c r="AI1521" s="2">
        <v>4</v>
      </c>
      <c r="AJ1521" s="2">
        <v>3</v>
      </c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 t="s">
        <v>78</v>
      </c>
      <c r="CE1521" s="2" t="s">
        <v>2525</v>
      </c>
      <c r="CF1521" s="2" t="s">
        <v>15684</v>
      </c>
      <c r="CG1521" s="2" t="e">
        <v>#N/A</v>
      </c>
      <c r="CH1521" s="2" t="s">
        <v>272</v>
      </c>
      <c r="CI1521" s="49"/>
    </row>
    <row r="1522" spans="1:87" x14ac:dyDescent="0.2">
      <c r="A1522" s="2" t="s">
        <v>2526</v>
      </c>
      <c r="B1522" s="2" t="s">
        <v>24563</v>
      </c>
      <c r="C1522" s="2" t="s">
        <v>59</v>
      </c>
      <c r="D1522" s="2"/>
      <c r="E1522" s="2" t="s">
        <v>2526</v>
      </c>
      <c r="F1522" s="2" t="s">
        <v>2527</v>
      </c>
      <c r="G1522" s="23" t="s">
        <v>2528</v>
      </c>
      <c r="H1522" s="2"/>
      <c r="I1522" s="2" t="s">
        <v>61</v>
      </c>
      <c r="J1522" s="2" t="s">
        <v>61</v>
      </c>
      <c r="K1522" s="2" t="s">
        <v>61</v>
      </c>
      <c r="L1522" s="46">
        <v>41893</v>
      </c>
      <c r="M1522" s="2" t="s">
        <v>133</v>
      </c>
      <c r="N1522" s="2">
        <v>24.486885000000001</v>
      </c>
      <c r="O1522" s="2">
        <v>54.358432000000001</v>
      </c>
      <c r="P1522" s="2" t="s">
        <v>64</v>
      </c>
      <c r="Q1522" s="2" t="s">
        <v>65</v>
      </c>
      <c r="R1522" s="43" t="s">
        <v>18854</v>
      </c>
      <c r="S1522" s="41" t="s">
        <v>272</v>
      </c>
      <c r="T1522" s="41" t="s">
        <v>18461</v>
      </c>
      <c r="U1522" s="2" t="s">
        <v>16801</v>
      </c>
      <c r="V1522" s="2" t="s">
        <v>272</v>
      </c>
      <c r="W1522" s="41" t="s">
        <v>17589</v>
      </c>
      <c r="X1522" s="2" t="s">
        <v>68</v>
      </c>
      <c r="Y1522" s="2" t="s">
        <v>102</v>
      </c>
      <c r="Z1522" s="2" t="s">
        <v>20</v>
      </c>
      <c r="AA1522" s="2" t="s">
        <v>16241</v>
      </c>
      <c r="AB1522" s="2" t="s">
        <v>103</v>
      </c>
      <c r="AC1522" s="2" t="s">
        <v>18268</v>
      </c>
      <c r="AD1522" s="2">
        <v>2500200</v>
      </c>
      <c r="AE1522" s="2">
        <v>18</v>
      </c>
      <c r="AF1522" s="2"/>
      <c r="AG1522" s="2"/>
      <c r="AH1522" s="2" t="s">
        <v>18270</v>
      </c>
      <c r="AI1522" s="2">
        <v>3</v>
      </c>
      <c r="AJ1522" s="2">
        <v>3</v>
      </c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 t="s">
        <v>78</v>
      </c>
      <c r="CE1522" s="2" t="s">
        <v>19503</v>
      </c>
      <c r="CF1522" s="2" t="s">
        <v>15684</v>
      </c>
      <c r="CG1522" s="2" t="e">
        <v>#N/A</v>
      </c>
      <c r="CH1522" s="2" t="s">
        <v>272</v>
      </c>
      <c r="CI1522" s="49"/>
    </row>
    <row r="1523" spans="1:87" x14ac:dyDescent="0.2">
      <c r="A1523" s="2" t="s">
        <v>2497</v>
      </c>
      <c r="B1523" s="2" t="s">
        <v>24564</v>
      </c>
      <c r="C1523" s="2" t="s">
        <v>59</v>
      </c>
      <c r="D1523" s="2"/>
      <c r="E1523" s="2" t="s">
        <v>2497</v>
      </c>
      <c r="F1523" s="2" t="s">
        <v>2498</v>
      </c>
      <c r="G1523" s="23" t="s">
        <v>16035</v>
      </c>
      <c r="H1523" s="2"/>
      <c r="I1523" s="2" t="s">
        <v>61</v>
      </c>
      <c r="J1523" s="2" t="s">
        <v>61</v>
      </c>
      <c r="K1523" s="2" t="s">
        <v>61</v>
      </c>
      <c r="L1523" s="46">
        <v>42229</v>
      </c>
      <c r="M1523" s="2" t="s">
        <v>133</v>
      </c>
      <c r="N1523" s="39">
        <v>24.398577599999999</v>
      </c>
      <c r="O1523" s="39">
        <v>54.487800700000001</v>
      </c>
      <c r="P1523" s="2" t="s">
        <v>64</v>
      </c>
      <c r="Q1523" s="2" t="s">
        <v>65</v>
      </c>
      <c r="R1523" s="43" t="s">
        <v>18854</v>
      </c>
      <c r="S1523" s="41" t="s">
        <v>1554</v>
      </c>
      <c r="T1523" s="41" t="s">
        <v>18460</v>
      </c>
      <c r="U1523" s="2" t="s">
        <v>16803</v>
      </c>
      <c r="V1523" s="2" t="s">
        <v>369</v>
      </c>
      <c r="W1523" s="41" t="s">
        <v>17589</v>
      </c>
      <c r="X1523" s="2" t="s">
        <v>68</v>
      </c>
      <c r="Y1523" s="2" t="s">
        <v>76</v>
      </c>
      <c r="Z1523" s="2"/>
      <c r="AA1523" s="2" t="s">
        <v>16241</v>
      </c>
      <c r="AB1523" s="2" t="s">
        <v>77</v>
      </c>
      <c r="AC1523" s="2" t="s">
        <v>18268</v>
      </c>
      <c r="AD1523" s="2">
        <v>2043900</v>
      </c>
      <c r="AE1523" s="2">
        <v>25</v>
      </c>
      <c r="AF1523" s="2"/>
      <c r="AG1523" s="2"/>
      <c r="AH1523" s="2" t="s">
        <v>18270</v>
      </c>
      <c r="AI1523" s="2">
        <v>4</v>
      </c>
      <c r="AJ1523" s="2">
        <v>3</v>
      </c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 t="s">
        <v>78</v>
      </c>
      <c r="CE1523" s="2" t="s">
        <v>19504</v>
      </c>
      <c r="CF1523" s="2" t="s">
        <v>15690</v>
      </c>
      <c r="CG1523" s="2" t="e">
        <v>#N/A</v>
      </c>
      <c r="CH1523" s="2" t="s">
        <v>15705</v>
      </c>
      <c r="CI1523" s="49"/>
    </row>
    <row r="1524" spans="1:87" x14ac:dyDescent="0.2">
      <c r="A1524" s="2" t="s">
        <v>2506</v>
      </c>
      <c r="B1524" s="2" t="s">
        <v>24565</v>
      </c>
      <c r="C1524" s="2" t="s">
        <v>59</v>
      </c>
      <c r="D1524" s="2"/>
      <c r="E1524" s="2" t="s">
        <v>2506</v>
      </c>
      <c r="F1524" s="2" t="s">
        <v>2507</v>
      </c>
      <c r="G1524" s="23" t="s">
        <v>2508</v>
      </c>
      <c r="H1524" s="2"/>
      <c r="I1524" s="2" t="s">
        <v>61</v>
      </c>
      <c r="J1524" s="2" t="s">
        <v>61</v>
      </c>
      <c r="K1524" s="2" t="s">
        <v>61</v>
      </c>
      <c r="L1524" s="46">
        <v>41984</v>
      </c>
      <c r="M1524" s="2" t="s">
        <v>133</v>
      </c>
      <c r="N1524" s="2">
        <v>24.310805999999999</v>
      </c>
      <c r="O1524" s="2">
        <v>54.568069000000001</v>
      </c>
      <c r="P1524" s="2" t="s">
        <v>64</v>
      </c>
      <c r="Q1524" s="2" t="s">
        <v>65</v>
      </c>
      <c r="R1524" s="43" t="s">
        <v>18854</v>
      </c>
      <c r="S1524" s="41" t="s">
        <v>1554</v>
      </c>
      <c r="T1524" s="41" t="s">
        <v>18460</v>
      </c>
      <c r="U1524" s="2" t="s">
        <v>16803</v>
      </c>
      <c r="V1524" s="2" t="s">
        <v>253</v>
      </c>
      <c r="W1524" s="41" t="s">
        <v>17589</v>
      </c>
      <c r="X1524" s="2" t="s">
        <v>68</v>
      </c>
      <c r="Y1524" s="2" t="s">
        <v>102</v>
      </c>
      <c r="Z1524" s="2"/>
      <c r="AA1524" s="2" t="s">
        <v>16241</v>
      </c>
      <c r="AB1524" s="2" t="s">
        <v>103</v>
      </c>
      <c r="AC1524" s="2" t="s">
        <v>18269</v>
      </c>
      <c r="AD1524" s="2">
        <v>2044801</v>
      </c>
      <c r="AE1524" s="2">
        <v>28</v>
      </c>
      <c r="AF1524" s="2"/>
      <c r="AG1524" s="2"/>
      <c r="AH1524" s="2" t="s">
        <v>18271</v>
      </c>
      <c r="AI1524" s="2">
        <v>6</v>
      </c>
      <c r="AJ1524" s="2">
        <v>3</v>
      </c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 t="s">
        <v>78</v>
      </c>
      <c r="CE1524" s="2" t="s">
        <v>2509</v>
      </c>
      <c r="CF1524" s="2" t="s">
        <v>15683</v>
      </c>
      <c r="CG1524" s="2" t="e">
        <v>#N/A</v>
      </c>
      <c r="CH1524" s="2" t="s">
        <v>15705</v>
      </c>
      <c r="CI1524" s="49"/>
    </row>
    <row r="1525" spans="1:87" x14ac:dyDescent="0.2">
      <c r="A1525" s="2" t="s">
        <v>2514</v>
      </c>
      <c r="B1525" s="2" t="s">
        <v>24566</v>
      </c>
      <c r="C1525" s="2" t="s">
        <v>59</v>
      </c>
      <c r="D1525" s="2"/>
      <c r="E1525" s="2" t="s">
        <v>2514</v>
      </c>
      <c r="F1525" s="2" t="s">
        <v>2515</v>
      </c>
      <c r="G1525" s="23" t="s">
        <v>2516</v>
      </c>
      <c r="H1525" s="2"/>
      <c r="I1525" s="2" t="s">
        <v>61</v>
      </c>
      <c r="J1525" s="2" t="s">
        <v>61</v>
      </c>
      <c r="K1525" s="2" t="s">
        <v>61</v>
      </c>
      <c r="L1525" s="43" t="s">
        <v>17088</v>
      </c>
      <c r="M1525" s="2" t="s">
        <v>133</v>
      </c>
      <c r="N1525" s="2">
        <v>24.373809999999999</v>
      </c>
      <c r="O1525" s="2">
        <v>54.539949</v>
      </c>
      <c r="P1525" s="2" t="s">
        <v>64</v>
      </c>
      <c r="Q1525" s="2" t="s">
        <v>65</v>
      </c>
      <c r="R1525" s="43" t="s">
        <v>18854</v>
      </c>
      <c r="S1525" s="41" t="s">
        <v>1554</v>
      </c>
      <c r="T1525" s="41" t="s">
        <v>18460</v>
      </c>
      <c r="U1525" s="2" t="s">
        <v>16801</v>
      </c>
      <c r="V1525" s="2" t="s">
        <v>1854</v>
      </c>
      <c r="W1525" s="41" t="s">
        <v>17589</v>
      </c>
      <c r="X1525" s="2" t="s">
        <v>68</v>
      </c>
      <c r="Y1525" s="2" t="s">
        <v>102</v>
      </c>
      <c r="Z1525" s="2"/>
      <c r="AA1525" s="2" t="s">
        <v>16241</v>
      </c>
      <c r="AB1525" s="2" t="s">
        <v>103</v>
      </c>
      <c r="AC1525" s="2" t="s">
        <v>18269</v>
      </c>
      <c r="AD1525" s="2">
        <v>2044801</v>
      </c>
      <c r="AE1525" s="2">
        <v>40</v>
      </c>
      <c r="AF1525" s="2"/>
      <c r="AG1525" s="2"/>
      <c r="AH1525" s="2" t="s">
        <v>18271</v>
      </c>
      <c r="AI1525" s="2">
        <v>4</v>
      </c>
      <c r="AJ1525" s="2">
        <v>3</v>
      </c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 t="s">
        <v>78</v>
      </c>
      <c r="CE1525" s="2" t="s">
        <v>2517</v>
      </c>
      <c r="CF1525" s="2" t="s">
        <v>15680</v>
      </c>
      <c r="CG1525" s="2" t="e">
        <v>#N/A</v>
      </c>
      <c r="CH1525" s="2" t="s">
        <v>15705</v>
      </c>
      <c r="CI1525" s="49"/>
    </row>
    <row r="1526" spans="1:87" x14ac:dyDescent="0.2">
      <c r="A1526" s="2" t="s">
        <v>2529</v>
      </c>
      <c r="B1526" s="2" t="s">
        <v>24567</v>
      </c>
      <c r="C1526" s="2" t="s">
        <v>59</v>
      </c>
      <c r="D1526" s="2"/>
      <c r="E1526" s="2" t="s">
        <v>2529</v>
      </c>
      <c r="F1526" s="2" t="s">
        <v>2530</v>
      </c>
      <c r="G1526" s="23" t="s">
        <v>2531</v>
      </c>
      <c r="H1526" s="2"/>
      <c r="I1526" s="2" t="s">
        <v>61</v>
      </c>
      <c r="J1526" s="2" t="s">
        <v>61</v>
      </c>
      <c r="K1526" s="2" t="s">
        <v>61</v>
      </c>
      <c r="L1526" s="46">
        <v>42379</v>
      </c>
      <c r="M1526" s="2" t="s">
        <v>133</v>
      </c>
      <c r="N1526" s="39">
        <v>24.375903099999999</v>
      </c>
      <c r="O1526" s="39">
        <v>54.630684000000002</v>
      </c>
      <c r="P1526" s="2" t="s">
        <v>64</v>
      </c>
      <c r="Q1526" s="2" t="s">
        <v>65</v>
      </c>
      <c r="R1526" s="43" t="s">
        <v>18854</v>
      </c>
      <c r="S1526" s="41" t="s">
        <v>1554</v>
      </c>
      <c r="T1526" s="41" t="s">
        <v>18460</v>
      </c>
      <c r="U1526" s="2" t="s">
        <v>16801</v>
      </c>
      <c r="V1526" s="2" t="s">
        <v>253</v>
      </c>
      <c r="W1526" s="41" t="s">
        <v>17589</v>
      </c>
      <c r="X1526" s="2" t="s">
        <v>68</v>
      </c>
      <c r="Y1526" s="2" t="s">
        <v>76</v>
      </c>
      <c r="Z1526" s="2"/>
      <c r="AA1526" s="2" t="s">
        <v>16241</v>
      </c>
      <c r="AB1526" s="2" t="s">
        <v>77</v>
      </c>
      <c r="AC1526" s="2" t="s">
        <v>18268</v>
      </c>
      <c r="AD1526" s="2">
        <v>2004500</v>
      </c>
      <c r="AE1526" s="2">
        <v>30</v>
      </c>
      <c r="AF1526" s="2"/>
      <c r="AG1526" s="2"/>
      <c r="AH1526" s="2" t="s">
        <v>18270</v>
      </c>
      <c r="AI1526" s="2">
        <v>3</v>
      </c>
      <c r="AJ1526" s="2">
        <v>3</v>
      </c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 t="s">
        <v>78</v>
      </c>
      <c r="CE1526" s="2" t="s">
        <v>2532</v>
      </c>
      <c r="CF1526" s="2" t="s">
        <v>15683</v>
      </c>
      <c r="CG1526" s="2" t="e">
        <v>#N/A</v>
      </c>
      <c r="CH1526" s="2" t="s">
        <v>15705</v>
      </c>
      <c r="CI1526" s="49"/>
    </row>
    <row r="1527" spans="1:87" x14ac:dyDescent="0.2">
      <c r="A1527" s="2" t="s">
        <v>2673</v>
      </c>
      <c r="B1527" s="2" t="s">
        <v>24568</v>
      </c>
      <c r="C1527" s="2" t="s">
        <v>59</v>
      </c>
      <c r="D1527" s="2"/>
      <c r="E1527" s="2" t="s">
        <v>2673</v>
      </c>
      <c r="F1527" s="2" t="s">
        <v>2674</v>
      </c>
      <c r="G1527" s="23" t="s">
        <v>2675</v>
      </c>
      <c r="H1527" s="2"/>
      <c r="I1527" s="2" t="s">
        <v>61</v>
      </c>
      <c r="J1527" s="2" t="s">
        <v>61</v>
      </c>
      <c r="K1527" s="2" t="s">
        <v>61</v>
      </c>
      <c r="L1527" s="46">
        <v>43636</v>
      </c>
      <c r="M1527" s="2" t="s">
        <v>133</v>
      </c>
      <c r="N1527" s="39">
        <v>24.346104</v>
      </c>
      <c r="O1527" s="39">
        <v>54.741497000000003</v>
      </c>
      <c r="P1527" s="2" t="s">
        <v>64</v>
      </c>
      <c r="Q1527" s="2" t="s">
        <v>65</v>
      </c>
      <c r="R1527" s="43" t="s">
        <v>16802</v>
      </c>
      <c r="S1527" s="41" t="s">
        <v>16804</v>
      </c>
      <c r="T1527" s="41" t="s">
        <v>18463</v>
      </c>
      <c r="U1527" s="2" t="s">
        <v>16804</v>
      </c>
      <c r="V1527" s="2" t="s">
        <v>4763</v>
      </c>
      <c r="W1527" s="41" t="s">
        <v>17589</v>
      </c>
      <c r="X1527" s="2" t="s">
        <v>68</v>
      </c>
      <c r="Y1527" s="2" t="s">
        <v>102</v>
      </c>
      <c r="Z1527" s="2"/>
      <c r="AA1527" s="2" t="s">
        <v>16241</v>
      </c>
      <c r="AB1527" s="2" t="s">
        <v>103</v>
      </c>
      <c r="AC1527" s="2" t="s">
        <v>18268</v>
      </c>
      <c r="AD1527" s="2">
        <v>2046900</v>
      </c>
      <c r="AE1527" s="2">
        <v>35</v>
      </c>
      <c r="AF1527" s="2"/>
      <c r="AG1527" s="2"/>
      <c r="AH1527" s="2" t="s">
        <v>18270</v>
      </c>
      <c r="AI1527" s="2">
        <v>3</v>
      </c>
      <c r="AJ1527" s="2">
        <v>3</v>
      </c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 t="s">
        <v>78</v>
      </c>
      <c r="CE1527" s="2" t="s">
        <v>2676</v>
      </c>
      <c r="CF1527" s="2" t="s">
        <v>15680</v>
      </c>
      <c r="CG1527" s="2" t="s">
        <v>253</v>
      </c>
      <c r="CH1527" s="2" t="s">
        <v>15706</v>
      </c>
      <c r="CI1527" s="49"/>
    </row>
    <row r="1528" spans="1:87" x14ac:dyDescent="0.2">
      <c r="A1528" s="2" t="s">
        <v>4697</v>
      </c>
      <c r="B1528" s="2" t="s">
        <v>24569</v>
      </c>
      <c r="C1528" s="2" t="s">
        <v>59</v>
      </c>
      <c r="D1528" s="2"/>
      <c r="E1528" s="2" t="s">
        <v>4697</v>
      </c>
      <c r="F1528" s="2" t="s">
        <v>4698</v>
      </c>
      <c r="G1528" s="23" t="s">
        <v>4699</v>
      </c>
      <c r="H1528" s="2"/>
      <c r="I1528" s="2" t="s">
        <v>61</v>
      </c>
      <c r="J1528" s="2" t="s">
        <v>61</v>
      </c>
      <c r="K1528" s="2" t="s">
        <v>61</v>
      </c>
      <c r="L1528" s="46">
        <v>44410</v>
      </c>
      <c r="M1528" s="2" t="s">
        <v>133</v>
      </c>
      <c r="N1528" s="2">
        <v>24.310234000000001</v>
      </c>
      <c r="O1528" s="2">
        <v>54.578057000000001</v>
      </c>
      <c r="P1528" s="2" t="s">
        <v>64</v>
      </c>
      <c r="Q1528" s="2" t="s">
        <v>65</v>
      </c>
      <c r="R1528" s="43" t="s">
        <v>18854</v>
      </c>
      <c r="S1528" s="41" t="s">
        <v>1554</v>
      </c>
      <c r="T1528" s="41" t="s">
        <v>18460</v>
      </c>
      <c r="U1528" s="2" t="s">
        <v>16801</v>
      </c>
      <c r="V1528" s="2" t="s">
        <v>4086</v>
      </c>
      <c r="W1528" s="41" t="s">
        <v>17589</v>
      </c>
      <c r="X1528" s="2" t="s">
        <v>68</v>
      </c>
      <c r="Y1528" s="2" t="s">
        <v>76</v>
      </c>
      <c r="Z1528" s="2"/>
      <c r="AA1528" s="2" t="s">
        <v>16242</v>
      </c>
      <c r="AB1528" s="2" t="s">
        <v>77</v>
      </c>
      <c r="AC1528" s="2" t="s">
        <v>18269</v>
      </c>
      <c r="AD1528" s="2">
        <v>2044801</v>
      </c>
      <c r="AE1528" s="2">
        <v>40</v>
      </c>
      <c r="AF1528" s="2"/>
      <c r="AG1528" s="2"/>
      <c r="AH1528" s="2" t="s">
        <v>18271</v>
      </c>
      <c r="AI1528" s="2">
        <v>3</v>
      </c>
      <c r="AJ1528" s="2">
        <v>3</v>
      </c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 t="s">
        <v>78</v>
      </c>
      <c r="CE1528" s="2" t="s">
        <v>1891</v>
      </c>
      <c r="CF1528" s="2" t="s">
        <v>15680</v>
      </c>
      <c r="CG1528" s="2" t="s">
        <v>15708</v>
      </c>
      <c r="CH1528" s="2" t="s">
        <v>15709</v>
      </c>
      <c r="CI1528" s="49"/>
    </row>
    <row r="1529" spans="1:87" x14ac:dyDescent="0.2">
      <c r="A1529" s="2" t="s">
        <v>2543</v>
      </c>
      <c r="B1529" s="2" t="s">
        <v>24570</v>
      </c>
      <c r="C1529" s="2" t="s">
        <v>59</v>
      </c>
      <c r="D1529" s="2"/>
      <c r="E1529" s="2" t="s">
        <v>2543</v>
      </c>
      <c r="F1529" s="2" t="s">
        <v>2544</v>
      </c>
      <c r="G1529" s="23" t="s">
        <v>2545</v>
      </c>
      <c r="H1529" s="2"/>
      <c r="I1529" s="2" t="s">
        <v>61</v>
      </c>
      <c r="J1529" s="2" t="s">
        <v>61</v>
      </c>
      <c r="K1529" s="2" t="s">
        <v>61</v>
      </c>
      <c r="L1529" s="46">
        <v>41903</v>
      </c>
      <c r="M1529" s="2" t="s">
        <v>133</v>
      </c>
      <c r="N1529" s="2">
        <v>24.263559999999998</v>
      </c>
      <c r="O1529" s="2">
        <v>54.662640000000003</v>
      </c>
      <c r="P1529" s="2" t="s">
        <v>64</v>
      </c>
      <c r="Q1529" s="2" t="s">
        <v>65</v>
      </c>
      <c r="R1529" s="43" t="s">
        <v>16802</v>
      </c>
      <c r="S1529" s="41" t="s">
        <v>4932</v>
      </c>
      <c r="T1529" s="41" t="s">
        <v>18462</v>
      </c>
      <c r="U1529" s="2" t="s">
        <v>6245</v>
      </c>
      <c r="V1529" s="2" t="s">
        <v>360</v>
      </c>
      <c r="W1529" s="41" t="s">
        <v>17589</v>
      </c>
      <c r="X1529" s="2" t="s">
        <v>68</v>
      </c>
      <c r="Y1529" s="2" t="s">
        <v>76</v>
      </c>
      <c r="Z1529" s="2"/>
      <c r="AA1529" s="2" t="s">
        <v>16241</v>
      </c>
      <c r="AB1529" s="2" t="s">
        <v>18049</v>
      </c>
      <c r="AC1529" s="2" t="s">
        <v>18268</v>
      </c>
      <c r="AD1529" s="2">
        <v>2047501</v>
      </c>
      <c r="AE1529" s="2">
        <v>35</v>
      </c>
      <c r="AF1529" s="2"/>
      <c r="AG1529" s="2"/>
      <c r="AH1529" s="2" t="s">
        <v>18270</v>
      </c>
      <c r="AI1529" s="2">
        <v>3</v>
      </c>
      <c r="AJ1529" s="2">
        <v>3</v>
      </c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 t="s">
        <v>78</v>
      </c>
      <c r="CE1529" s="2" t="s">
        <v>2546</v>
      </c>
      <c r="CF1529" s="2" t="s">
        <v>15680</v>
      </c>
      <c r="CG1529" s="2" t="s">
        <v>253</v>
      </c>
      <c r="CH1529" s="2" t="s">
        <v>15706</v>
      </c>
      <c r="CI1529" s="49"/>
    </row>
    <row r="1530" spans="1:87" x14ac:dyDescent="0.2">
      <c r="A1530" s="2" t="s">
        <v>2547</v>
      </c>
      <c r="B1530" s="2" t="s">
        <v>24571</v>
      </c>
      <c r="C1530" s="2" t="s">
        <v>59</v>
      </c>
      <c r="D1530" s="2"/>
      <c r="E1530" s="2" t="s">
        <v>2547</v>
      </c>
      <c r="F1530" s="2" t="s">
        <v>2548</v>
      </c>
      <c r="G1530" s="23" t="s">
        <v>2549</v>
      </c>
      <c r="H1530" s="2"/>
      <c r="I1530" s="2" t="s">
        <v>61</v>
      </c>
      <c r="J1530" s="2" t="s">
        <v>61</v>
      </c>
      <c r="K1530" s="2" t="s">
        <v>61</v>
      </c>
      <c r="L1530" s="46">
        <v>41903</v>
      </c>
      <c r="M1530" s="2" t="s">
        <v>133</v>
      </c>
      <c r="N1530" s="39">
        <v>24.3553155</v>
      </c>
      <c r="O1530" s="39">
        <v>54.694518600000002</v>
      </c>
      <c r="P1530" s="2" t="s">
        <v>64</v>
      </c>
      <c r="Q1530" s="2" t="s">
        <v>65</v>
      </c>
      <c r="R1530" s="43" t="s">
        <v>16802</v>
      </c>
      <c r="S1530" s="41" t="s">
        <v>4932</v>
      </c>
      <c r="T1530" s="41" t="s">
        <v>18462</v>
      </c>
      <c r="U1530" s="2" t="s">
        <v>6245</v>
      </c>
      <c r="V1530" s="2" t="s">
        <v>360</v>
      </c>
      <c r="W1530" s="41" t="s">
        <v>17589</v>
      </c>
      <c r="X1530" s="2" t="s">
        <v>68</v>
      </c>
      <c r="Y1530" s="2" t="s">
        <v>76</v>
      </c>
      <c r="Z1530" s="2"/>
      <c r="AA1530" s="2" t="s">
        <v>16241</v>
      </c>
      <c r="AB1530" s="2" t="s">
        <v>77</v>
      </c>
      <c r="AC1530" s="2" t="s">
        <v>18268</v>
      </c>
      <c r="AD1530" s="2">
        <v>2046500</v>
      </c>
      <c r="AE1530" s="2">
        <v>25</v>
      </c>
      <c r="AF1530" s="2"/>
      <c r="AG1530" s="2"/>
      <c r="AH1530" s="2" t="s">
        <v>18270</v>
      </c>
      <c r="AI1530" s="2">
        <v>3</v>
      </c>
      <c r="AJ1530" s="2">
        <v>3</v>
      </c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 t="s">
        <v>78</v>
      </c>
      <c r="CE1530" s="2" t="s">
        <v>2550</v>
      </c>
      <c r="CF1530" s="2" t="s">
        <v>15683</v>
      </c>
      <c r="CG1530" s="2" t="s">
        <v>253</v>
      </c>
      <c r="CH1530" s="2" t="s">
        <v>15706</v>
      </c>
      <c r="CI1530" s="49"/>
    </row>
    <row r="1531" spans="1:87" x14ac:dyDescent="0.2">
      <c r="A1531" s="2" t="s">
        <v>3078</v>
      </c>
      <c r="B1531" s="2" t="s">
        <v>24572</v>
      </c>
      <c r="C1531" s="2" t="s">
        <v>59</v>
      </c>
      <c r="D1531" s="2"/>
      <c r="E1531" s="2" t="s">
        <v>3078</v>
      </c>
      <c r="F1531" s="2" t="s">
        <v>3079</v>
      </c>
      <c r="G1531" s="23" t="s">
        <v>3080</v>
      </c>
      <c r="H1531" s="2"/>
      <c r="I1531" s="2" t="s">
        <v>61</v>
      </c>
      <c r="J1531" s="2" t="s">
        <v>61</v>
      </c>
      <c r="K1531" s="2" t="s">
        <v>61</v>
      </c>
      <c r="L1531" s="46">
        <v>44018</v>
      </c>
      <c r="M1531" s="2" t="s">
        <v>133</v>
      </c>
      <c r="N1531" s="2">
        <v>24.400507000000001</v>
      </c>
      <c r="O1531" s="2">
        <v>54.570031</v>
      </c>
      <c r="P1531" s="2" t="s">
        <v>64</v>
      </c>
      <c r="Q1531" s="2" t="s">
        <v>65</v>
      </c>
      <c r="R1531" s="43" t="s">
        <v>16802</v>
      </c>
      <c r="S1531" s="41" t="s">
        <v>4932</v>
      </c>
      <c r="T1531" s="41" t="s">
        <v>18462</v>
      </c>
      <c r="U1531" s="2" t="s">
        <v>6245</v>
      </c>
      <c r="V1531" s="2" t="s">
        <v>360</v>
      </c>
      <c r="W1531" s="41" t="s">
        <v>17589</v>
      </c>
      <c r="X1531" s="2" t="s">
        <v>68</v>
      </c>
      <c r="Y1531" s="2" t="s">
        <v>76</v>
      </c>
      <c r="Z1531" s="2"/>
      <c r="AA1531" s="2" t="s">
        <v>16242</v>
      </c>
      <c r="AB1531" s="2" t="s">
        <v>77</v>
      </c>
      <c r="AC1531" s="2" t="s">
        <v>18268</v>
      </c>
      <c r="AD1531" s="2">
        <v>2042600</v>
      </c>
      <c r="AE1531" s="2">
        <v>30</v>
      </c>
      <c r="AF1531" s="2"/>
      <c r="AG1531" s="2"/>
      <c r="AH1531" s="2" t="s">
        <v>18270</v>
      </c>
      <c r="AI1531" s="2">
        <v>3</v>
      </c>
      <c r="AJ1531" s="2">
        <v>3</v>
      </c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 t="s">
        <v>78</v>
      </c>
      <c r="CE1531" s="2" t="s">
        <v>3081</v>
      </c>
      <c r="CF1531" s="2" t="s">
        <v>15685</v>
      </c>
      <c r="CG1531" s="2" t="s">
        <v>17390</v>
      </c>
      <c r="CH1531" s="2" t="s">
        <v>15706</v>
      </c>
      <c r="CI1531" s="49"/>
    </row>
    <row r="1532" spans="1:87" x14ac:dyDescent="0.2">
      <c r="A1532" s="2" t="s">
        <v>17595</v>
      </c>
      <c r="B1532" s="2" t="s">
        <v>24573</v>
      </c>
      <c r="C1532" s="2" t="s">
        <v>59</v>
      </c>
      <c r="D1532" s="2"/>
      <c r="E1532" s="2" t="s">
        <v>17595</v>
      </c>
      <c r="F1532" s="2" t="s">
        <v>17608</v>
      </c>
      <c r="G1532" s="23" t="s">
        <v>17776</v>
      </c>
      <c r="H1532" s="2"/>
      <c r="I1532" s="2" t="s">
        <v>5093</v>
      </c>
      <c r="J1532" s="2" t="s">
        <v>61</v>
      </c>
      <c r="K1532" s="2" t="s">
        <v>61</v>
      </c>
      <c r="L1532" s="43">
        <v>2023</v>
      </c>
      <c r="M1532" s="2" t="s">
        <v>17590</v>
      </c>
      <c r="N1532" s="39">
        <v>24.373059999999999</v>
      </c>
      <c r="O1532" s="39">
        <v>54.616</v>
      </c>
      <c r="P1532" s="2" t="s">
        <v>64</v>
      </c>
      <c r="Q1532" s="2" t="s">
        <v>65</v>
      </c>
      <c r="R1532" s="43" t="s">
        <v>16802</v>
      </c>
      <c r="S1532" s="41" t="s">
        <v>16804</v>
      </c>
      <c r="T1532" s="41" t="s">
        <v>18463</v>
      </c>
      <c r="U1532" s="2" t="s">
        <v>16804</v>
      </c>
      <c r="V1532" s="2" t="s">
        <v>4763</v>
      </c>
      <c r="W1532" s="41" t="s">
        <v>17589</v>
      </c>
      <c r="X1532" s="2" t="s">
        <v>16850</v>
      </c>
      <c r="Y1532" s="2" t="s">
        <v>76</v>
      </c>
      <c r="Z1532" s="2"/>
      <c r="AA1532" s="2" t="s">
        <v>16242</v>
      </c>
      <c r="AB1532" s="2" t="s">
        <v>77</v>
      </c>
      <c r="AC1532" s="2" t="s">
        <v>18268</v>
      </c>
      <c r="AD1532" s="2">
        <v>2440000</v>
      </c>
      <c r="AE1532" s="2">
        <v>35</v>
      </c>
      <c r="AF1532" s="2"/>
      <c r="AG1532" s="2"/>
      <c r="AH1532" s="2" t="s">
        <v>18270</v>
      </c>
      <c r="AI1532" s="2">
        <v>4</v>
      </c>
      <c r="AJ1532" s="2">
        <v>3</v>
      </c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 t="s">
        <v>78</v>
      </c>
      <c r="CE1532" s="2" t="s">
        <v>19505</v>
      </c>
      <c r="CF1532" s="2"/>
      <c r="CG1532" s="2"/>
      <c r="CH1532" s="2"/>
      <c r="CI1532" s="49"/>
    </row>
    <row r="1533" spans="1:87" x14ac:dyDescent="0.2">
      <c r="A1533" s="2" t="s">
        <v>2551</v>
      </c>
      <c r="B1533" s="2" t="s">
        <v>24574</v>
      </c>
      <c r="C1533" s="2" t="s">
        <v>59</v>
      </c>
      <c r="D1533" s="2"/>
      <c r="E1533" s="2" t="s">
        <v>2551</v>
      </c>
      <c r="F1533" s="2" t="s">
        <v>2552</v>
      </c>
      <c r="G1533" s="23" t="s">
        <v>2553</v>
      </c>
      <c r="H1533" s="2"/>
      <c r="I1533" s="2" t="s">
        <v>61</v>
      </c>
      <c r="J1533" s="2" t="s">
        <v>61</v>
      </c>
      <c r="K1533" s="2" t="s">
        <v>61</v>
      </c>
      <c r="L1533" s="46">
        <v>42318</v>
      </c>
      <c r="M1533" s="2" t="s">
        <v>133</v>
      </c>
      <c r="N1533" s="2">
        <v>24.446328000000001</v>
      </c>
      <c r="O1533" s="2">
        <v>54.435054000000001</v>
      </c>
      <c r="P1533" s="2" t="s">
        <v>64</v>
      </c>
      <c r="Q1533" s="2" t="s">
        <v>65</v>
      </c>
      <c r="R1533" s="43" t="s">
        <v>18854</v>
      </c>
      <c r="S1533" s="41" t="s">
        <v>272</v>
      </c>
      <c r="T1533" s="41" t="s">
        <v>18461</v>
      </c>
      <c r="U1533" s="2" t="s">
        <v>16801</v>
      </c>
      <c r="V1533" s="2" t="s">
        <v>272</v>
      </c>
      <c r="W1533" s="41" t="s">
        <v>17589</v>
      </c>
      <c r="X1533" s="2" t="s">
        <v>68</v>
      </c>
      <c r="Y1533" s="2" t="s">
        <v>76</v>
      </c>
      <c r="Z1533" s="2"/>
      <c r="AA1533" s="2" t="s">
        <v>16241</v>
      </c>
      <c r="AB1533" s="2" t="s">
        <v>77</v>
      </c>
      <c r="AC1533" s="2" t="s">
        <v>18268</v>
      </c>
      <c r="AD1533" s="2">
        <v>2501800</v>
      </c>
      <c r="AE1533" s="2">
        <v>24</v>
      </c>
      <c r="AF1533" s="2"/>
      <c r="AG1533" s="2"/>
      <c r="AH1533" s="2" t="s">
        <v>18270</v>
      </c>
      <c r="AI1533" s="2">
        <v>3</v>
      </c>
      <c r="AJ1533" s="2">
        <v>3</v>
      </c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 t="s">
        <v>71</v>
      </c>
      <c r="CE1533" s="2">
        <v>0</v>
      </c>
      <c r="CF1533" s="2" t="s">
        <v>15684</v>
      </c>
      <c r="CG1533" s="2" t="e">
        <v>#N/A</v>
      </c>
      <c r="CH1533" s="2" t="s">
        <v>272</v>
      </c>
      <c r="CI1533" s="49"/>
    </row>
    <row r="1534" spans="1:87" x14ac:dyDescent="0.2">
      <c r="A1534" s="2" t="s">
        <v>4717</v>
      </c>
      <c r="B1534" s="2" t="s">
        <v>24575</v>
      </c>
      <c r="C1534" s="2" t="s">
        <v>59</v>
      </c>
      <c r="D1534" s="2"/>
      <c r="E1534" s="2" t="s">
        <v>4717</v>
      </c>
      <c r="F1534" s="2" t="s">
        <v>4718</v>
      </c>
      <c r="G1534" s="23" t="s">
        <v>16057</v>
      </c>
      <c r="H1534" s="2"/>
      <c r="I1534" s="2" t="s">
        <v>61</v>
      </c>
      <c r="J1534" s="2" t="s">
        <v>61</v>
      </c>
      <c r="K1534" s="2" t="s">
        <v>61</v>
      </c>
      <c r="L1534" s="46">
        <v>44434</v>
      </c>
      <c r="M1534" s="2" t="s">
        <v>133</v>
      </c>
      <c r="N1534" s="2">
        <v>24.353940000000001</v>
      </c>
      <c r="O1534" s="2">
        <v>54.635959999999997</v>
      </c>
      <c r="P1534" s="2" t="s">
        <v>64</v>
      </c>
      <c r="Q1534" s="2" t="s">
        <v>65</v>
      </c>
      <c r="R1534" s="43" t="s">
        <v>16802</v>
      </c>
      <c r="S1534" s="41" t="s">
        <v>4932</v>
      </c>
      <c r="T1534" s="41" t="s">
        <v>18462</v>
      </c>
      <c r="U1534" s="2" t="s">
        <v>6245</v>
      </c>
      <c r="V1534" s="2" t="s">
        <v>360</v>
      </c>
      <c r="W1534" s="41" t="s">
        <v>17589</v>
      </c>
      <c r="X1534" s="2" t="s">
        <v>68</v>
      </c>
      <c r="Y1534" s="2" t="s">
        <v>76</v>
      </c>
      <c r="Z1534" s="2"/>
      <c r="AA1534" s="2" t="s">
        <v>16241</v>
      </c>
      <c r="AB1534" s="2" t="s">
        <v>77</v>
      </c>
      <c r="AC1534" s="2" t="s">
        <v>18268</v>
      </c>
      <c r="AD1534" s="2">
        <v>2004500</v>
      </c>
      <c r="AE1534" s="2">
        <v>30</v>
      </c>
      <c r="AF1534" s="2"/>
      <c r="AG1534" s="2"/>
      <c r="AH1534" s="2" t="s">
        <v>18270</v>
      </c>
      <c r="AI1534" s="2">
        <v>3</v>
      </c>
      <c r="AJ1534" s="2">
        <v>3</v>
      </c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 t="s">
        <v>78</v>
      </c>
      <c r="CE1534" s="2" t="s">
        <v>19506</v>
      </c>
      <c r="CF1534" s="2" t="s">
        <v>15685</v>
      </c>
      <c r="CG1534" s="2" t="s">
        <v>15732</v>
      </c>
      <c r="CH1534" s="2" t="s">
        <v>15706</v>
      </c>
      <c r="CI1534" s="49"/>
    </row>
    <row r="1535" spans="1:87" x14ac:dyDescent="0.2">
      <c r="A1535" s="2" t="s">
        <v>3558</v>
      </c>
      <c r="B1535" s="2" t="s">
        <v>24576</v>
      </c>
      <c r="C1535" s="2" t="s">
        <v>59</v>
      </c>
      <c r="D1535" s="2"/>
      <c r="E1535" s="2" t="s">
        <v>3558</v>
      </c>
      <c r="F1535" s="2" t="s">
        <v>3559</v>
      </c>
      <c r="G1535" s="23" t="s">
        <v>3560</v>
      </c>
      <c r="H1535" s="2"/>
      <c r="I1535" s="2" t="s">
        <v>61</v>
      </c>
      <c r="J1535" s="2" t="s">
        <v>61</v>
      </c>
      <c r="K1535" s="2" t="s">
        <v>61</v>
      </c>
      <c r="L1535" s="46">
        <v>44077</v>
      </c>
      <c r="M1535" s="2" t="s">
        <v>133</v>
      </c>
      <c r="N1535" s="2">
        <v>24.359781999999999</v>
      </c>
      <c r="O1535" s="2">
        <v>54.637936000000003</v>
      </c>
      <c r="P1535" s="2" t="s">
        <v>64</v>
      </c>
      <c r="Q1535" s="2" t="s">
        <v>65</v>
      </c>
      <c r="R1535" s="43" t="s">
        <v>16802</v>
      </c>
      <c r="S1535" s="41" t="s">
        <v>4932</v>
      </c>
      <c r="T1535" s="41" t="s">
        <v>18462</v>
      </c>
      <c r="U1535" s="2" t="s">
        <v>6245</v>
      </c>
      <c r="V1535" s="2" t="s">
        <v>360</v>
      </c>
      <c r="W1535" s="41" t="s">
        <v>17589</v>
      </c>
      <c r="X1535" s="2" t="s">
        <v>68</v>
      </c>
      <c r="Y1535" s="2" t="s">
        <v>76</v>
      </c>
      <c r="Z1535" s="2"/>
      <c r="AA1535" s="2" t="s">
        <v>16242</v>
      </c>
      <c r="AB1535" s="2" t="s">
        <v>77</v>
      </c>
      <c r="AC1535" s="2" t="s">
        <v>18268</v>
      </c>
      <c r="AD1535" s="2">
        <v>2004500</v>
      </c>
      <c r="AE1535" s="2">
        <v>40</v>
      </c>
      <c r="AF1535" s="2"/>
      <c r="AG1535" s="2"/>
      <c r="AH1535" s="2" t="s">
        <v>18270</v>
      </c>
      <c r="AI1535" s="2">
        <v>3</v>
      </c>
      <c r="AJ1535" s="2">
        <v>3</v>
      </c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 t="s">
        <v>78</v>
      </c>
      <c r="CE1535" s="2" t="s">
        <v>19507</v>
      </c>
      <c r="CF1535" s="2" t="s">
        <v>15686</v>
      </c>
      <c r="CG1535" s="2" t="s">
        <v>17387</v>
      </c>
      <c r="CH1535" s="2" t="s">
        <v>15706</v>
      </c>
      <c r="CI1535" s="49"/>
    </row>
    <row r="1536" spans="1:87" x14ac:dyDescent="0.2">
      <c r="A1536" s="2" t="s">
        <v>4948</v>
      </c>
      <c r="B1536" s="2" t="s">
        <v>24577</v>
      </c>
      <c r="C1536" s="2" t="s">
        <v>59</v>
      </c>
      <c r="D1536" s="2"/>
      <c r="E1536" s="2" t="s">
        <v>4948</v>
      </c>
      <c r="F1536" s="2" t="s">
        <v>4949</v>
      </c>
      <c r="G1536" s="23" t="s">
        <v>4950</v>
      </c>
      <c r="H1536" s="2"/>
      <c r="I1536" s="2" t="s">
        <v>61</v>
      </c>
      <c r="J1536" s="2" t="s">
        <v>61</v>
      </c>
      <c r="K1536" s="2" t="s">
        <v>61</v>
      </c>
      <c r="L1536" s="46">
        <v>44664</v>
      </c>
      <c r="M1536" s="2" t="s">
        <v>133</v>
      </c>
      <c r="N1536" s="2">
        <v>24.543130000000001</v>
      </c>
      <c r="O1536" s="2">
        <v>54.44209</v>
      </c>
      <c r="P1536" s="2" t="s">
        <v>64</v>
      </c>
      <c r="Q1536" s="2" t="s">
        <v>65</v>
      </c>
      <c r="R1536" s="43" t="s">
        <v>16802</v>
      </c>
      <c r="S1536" s="41" t="s">
        <v>16804</v>
      </c>
      <c r="T1536" s="41" t="s">
        <v>18463</v>
      </c>
      <c r="U1536" s="2" t="s">
        <v>16804</v>
      </c>
      <c r="V1536" s="2" t="s">
        <v>4763</v>
      </c>
      <c r="W1536" s="41" t="s">
        <v>17589</v>
      </c>
      <c r="X1536" s="2" t="s">
        <v>68</v>
      </c>
      <c r="Y1536" s="2" t="s">
        <v>76</v>
      </c>
      <c r="Z1536" s="2"/>
      <c r="AA1536" s="2" t="s">
        <v>16241</v>
      </c>
      <c r="AB1536" s="2" t="s">
        <v>77</v>
      </c>
      <c r="AC1536" s="2" t="s">
        <v>18268</v>
      </c>
      <c r="AD1536" s="2">
        <v>2046700</v>
      </c>
      <c r="AE1536" s="2">
        <v>30</v>
      </c>
      <c r="AF1536" s="2"/>
      <c r="AG1536" s="2"/>
      <c r="AH1536" s="2" t="s">
        <v>18270</v>
      </c>
      <c r="AI1536" s="2">
        <v>3</v>
      </c>
      <c r="AJ1536" s="2">
        <v>3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 t="s">
        <v>71</v>
      </c>
      <c r="CE1536" s="2">
        <v>0</v>
      </c>
      <c r="CF1536" s="2" t="s">
        <v>15685</v>
      </c>
      <c r="CG1536" s="2" t="s">
        <v>15742</v>
      </c>
      <c r="CH1536" s="2" t="s">
        <v>15706</v>
      </c>
      <c r="CI1536" s="49"/>
    </row>
    <row r="1537" spans="1:87" x14ac:dyDescent="0.2">
      <c r="A1537" s="2" t="s">
        <v>4508</v>
      </c>
      <c r="B1537" s="2" t="s">
        <v>24578</v>
      </c>
      <c r="C1537" s="2" t="s">
        <v>59</v>
      </c>
      <c r="D1537" s="2"/>
      <c r="E1537" s="2" t="s">
        <v>4508</v>
      </c>
      <c r="F1537" s="2" t="s">
        <v>4509</v>
      </c>
      <c r="G1537" s="23" t="s">
        <v>4510</v>
      </c>
      <c r="H1537" s="2"/>
      <c r="I1537" s="2" t="s">
        <v>61</v>
      </c>
      <c r="J1537" s="2" t="s">
        <v>61</v>
      </c>
      <c r="K1537" s="2" t="s">
        <v>61</v>
      </c>
      <c r="L1537" s="46">
        <v>44258</v>
      </c>
      <c r="M1537" s="2" t="s">
        <v>133</v>
      </c>
      <c r="N1537" s="2">
        <v>24.244883999999999</v>
      </c>
      <c r="O1537" s="2">
        <v>54.710723000000002</v>
      </c>
      <c r="P1537" s="2" t="s">
        <v>64</v>
      </c>
      <c r="Q1537" s="2" t="s">
        <v>65</v>
      </c>
      <c r="R1537" s="43" t="s">
        <v>18854</v>
      </c>
      <c r="S1537" s="41" t="s">
        <v>1554</v>
      </c>
      <c r="T1537" s="41" t="s">
        <v>18465</v>
      </c>
      <c r="U1537" s="2" t="s">
        <v>4673</v>
      </c>
      <c r="V1537" s="2" t="s">
        <v>4673</v>
      </c>
      <c r="W1537" s="41" t="s">
        <v>17589</v>
      </c>
      <c r="X1537" s="2" t="s">
        <v>68</v>
      </c>
      <c r="Y1537" s="2" t="s">
        <v>76</v>
      </c>
      <c r="Z1537" s="2"/>
      <c r="AA1537" s="2" t="s">
        <v>16242</v>
      </c>
      <c r="AB1537" s="2" t="s">
        <v>77</v>
      </c>
      <c r="AC1537" s="2" t="s">
        <v>18269</v>
      </c>
      <c r="AD1537" s="2">
        <v>2045400</v>
      </c>
      <c r="AE1537" s="2">
        <v>35</v>
      </c>
      <c r="AF1537" s="2"/>
      <c r="AG1537" s="2"/>
      <c r="AH1537" s="2" t="s">
        <v>18271</v>
      </c>
      <c r="AI1537" s="2">
        <v>3</v>
      </c>
      <c r="AJ1537" s="2">
        <v>3</v>
      </c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 t="s">
        <v>78</v>
      </c>
      <c r="CE1537" s="2" t="s">
        <v>19508</v>
      </c>
      <c r="CF1537" s="2" t="s">
        <v>15685</v>
      </c>
      <c r="CG1537" s="2" t="s">
        <v>15717</v>
      </c>
      <c r="CH1537" s="2" t="s">
        <v>15709</v>
      </c>
      <c r="CI1537" s="49"/>
    </row>
    <row r="1538" spans="1:87" x14ac:dyDescent="0.2">
      <c r="A1538" s="2" t="s">
        <v>4700</v>
      </c>
      <c r="B1538" s="2" t="s">
        <v>24579</v>
      </c>
      <c r="C1538" s="2" t="s">
        <v>59</v>
      </c>
      <c r="D1538" s="2"/>
      <c r="E1538" s="2" t="s">
        <v>4700</v>
      </c>
      <c r="F1538" s="2" t="s">
        <v>4701</v>
      </c>
      <c r="G1538" s="23" t="s">
        <v>4702</v>
      </c>
      <c r="H1538" s="2"/>
      <c r="I1538" s="2" t="s">
        <v>61</v>
      </c>
      <c r="J1538" s="2" t="s">
        <v>61</v>
      </c>
      <c r="K1538" s="2" t="s">
        <v>61</v>
      </c>
      <c r="L1538" s="46">
        <v>44445</v>
      </c>
      <c r="M1538" s="2" t="s">
        <v>133</v>
      </c>
      <c r="N1538" s="2">
        <v>24.326447000000002</v>
      </c>
      <c r="O1538" s="2">
        <v>54.573319400000003</v>
      </c>
      <c r="P1538" s="2" t="s">
        <v>64</v>
      </c>
      <c r="Q1538" s="2" t="s">
        <v>65</v>
      </c>
      <c r="R1538" s="43" t="s">
        <v>18854</v>
      </c>
      <c r="S1538" s="41" t="s">
        <v>1554</v>
      </c>
      <c r="T1538" s="41" t="s">
        <v>18460</v>
      </c>
      <c r="U1538" s="2" t="s">
        <v>16801</v>
      </c>
      <c r="V1538" s="2" t="s">
        <v>4086</v>
      </c>
      <c r="W1538" s="41" t="s">
        <v>17589</v>
      </c>
      <c r="X1538" s="2" t="s">
        <v>68</v>
      </c>
      <c r="Y1538" s="2" t="s">
        <v>76</v>
      </c>
      <c r="Z1538" s="2"/>
      <c r="AA1538" s="2" t="s">
        <v>16242</v>
      </c>
      <c r="AB1538" s="2" t="s">
        <v>77</v>
      </c>
      <c r="AC1538" s="2" t="s">
        <v>18269</v>
      </c>
      <c r="AD1538" s="2">
        <v>2044801</v>
      </c>
      <c r="AE1538" s="2">
        <v>30</v>
      </c>
      <c r="AF1538" s="2"/>
      <c r="AG1538" s="2"/>
      <c r="AH1538" s="2" t="s">
        <v>18271</v>
      </c>
      <c r="AI1538" s="2">
        <v>3</v>
      </c>
      <c r="AJ1538" s="2">
        <v>3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 t="s">
        <v>78</v>
      </c>
      <c r="CE1538" s="2" t="s">
        <v>1891</v>
      </c>
      <c r="CF1538" s="2" t="s">
        <v>15683</v>
      </c>
      <c r="CG1538" s="2" t="s">
        <v>15714</v>
      </c>
      <c r="CH1538" s="2" t="s">
        <v>15709</v>
      </c>
      <c r="CI1538" s="49"/>
    </row>
    <row r="1539" spans="1:87" x14ac:dyDescent="0.2">
      <c r="A1539" s="2" t="s">
        <v>2533</v>
      </c>
      <c r="B1539" s="2" t="s">
        <v>24580</v>
      </c>
      <c r="C1539" s="2" t="s">
        <v>59</v>
      </c>
      <c r="D1539" s="2"/>
      <c r="E1539" s="2" t="s">
        <v>2533</v>
      </c>
      <c r="F1539" s="2" t="s">
        <v>2534</v>
      </c>
      <c r="G1539" s="23" t="s">
        <v>2535</v>
      </c>
      <c r="H1539" s="2"/>
      <c r="I1539" s="2" t="s">
        <v>61</v>
      </c>
      <c r="J1539" s="2" t="s">
        <v>61</v>
      </c>
      <c r="K1539" s="2" t="s">
        <v>61</v>
      </c>
      <c r="L1539" s="46">
        <v>41988</v>
      </c>
      <c r="M1539" s="2" t="s">
        <v>133</v>
      </c>
      <c r="N1539" s="2">
        <v>24.309237</v>
      </c>
      <c r="O1539" s="2">
        <v>54.542400999999998</v>
      </c>
      <c r="P1539" s="2" t="s">
        <v>64</v>
      </c>
      <c r="Q1539" s="2" t="s">
        <v>65</v>
      </c>
      <c r="R1539" s="43" t="s">
        <v>18854</v>
      </c>
      <c r="S1539" s="41" t="s">
        <v>1554</v>
      </c>
      <c r="T1539" s="41" t="s">
        <v>18460</v>
      </c>
      <c r="U1539" s="2" t="s">
        <v>16801</v>
      </c>
      <c r="V1539" s="2" t="s">
        <v>253</v>
      </c>
      <c r="W1539" s="41" t="s">
        <v>17589</v>
      </c>
      <c r="X1539" s="2" t="s">
        <v>68</v>
      </c>
      <c r="Y1539" s="2" t="s">
        <v>102</v>
      </c>
      <c r="Z1539" s="2"/>
      <c r="AA1539" s="2" t="s">
        <v>16241</v>
      </c>
      <c r="AB1539" s="2" t="s">
        <v>103</v>
      </c>
      <c r="AC1539" s="2" t="s">
        <v>18269</v>
      </c>
      <c r="AD1539" s="2">
        <v>2044801</v>
      </c>
      <c r="AE1539" s="2">
        <v>30</v>
      </c>
      <c r="AF1539" s="2"/>
      <c r="AG1539" s="2"/>
      <c r="AH1539" s="2" t="s">
        <v>18271</v>
      </c>
      <c r="AI1539" s="2">
        <v>7</v>
      </c>
      <c r="AJ1539" s="2">
        <v>3</v>
      </c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 t="s">
        <v>78</v>
      </c>
      <c r="CE1539" s="2" t="s">
        <v>2536</v>
      </c>
      <c r="CF1539" s="2" t="s">
        <v>15683</v>
      </c>
      <c r="CG1539" s="2" t="e">
        <v>#N/A</v>
      </c>
      <c r="CH1539" s="2" t="s">
        <v>15705</v>
      </c>
      <c r="CI1539" s="49"/>
    </row>
    <row r="1540" spans="1:87" x14ac:dyDescent="0.2">
      <c r="A1540" s="2" t="s">
        <v>18470</v>
      </c>
      <c r="B1540" s="2" t="s">
        <v>24581</v>
      </c>
      <c r="C1540" s="2" t="s">
        <v>59</v>
      </c>
      <c r="D1540" s="2"/>
      <c r="E1540" s="2" t="s">
        <v>18470</v>
      </c>
      <c r="F1540" s="2" t="s">
        <v>18476</v>
      </c>
      <c r="G1540" s="23"/>
      <c r="H1540" s="2"/>
      <c r="I1540" s="2" t="s">
        <v>5093</v>
      </c>
      <c r="J1540" s="2" t="s">
        <v>61</v>
      </c>
      <c r="K1540" s="2"/>
      <c r="L1540" s="43">
        <v>2023</v>
      </c>
      <c r="M1540" s="2" t="s">
        <v>133</v>
      </c>
      <c r="N1540" s="2">
        <v>24.334690999999999</v>
      </c>
      <c r="O1540" s="2">
        <v>54.679302</v>
      </c>
      <c r="P1540" s="2" t="s">
        <v>64</v>
      </c>
      <c r="Q1540" s="2" t="s">
        <v>65</v>
      </c>
      <c r="R1540" s="43" t="s">
        <v>16802</v>
      </c>
      <c r="S1540" s="41" t="s">
        <v>16804</v>
      </c>
      <c r="T1540" s="41" t="s">
        <v>18463</v>
      </c>
      <c r="U1540" s="2" t="s">
        <v>16804</v>
      </c>
      <c r="V1540" s="2" t="s">
        <v>4763</v>
      </c>
      <c r="W1540" s="41" t="s">
        <v>144</v>
      </c>
      <c r="X1540" s="2" t="s">
        <v>16850</v>
      </c>
      <c r="Y1540" s="2" t="s">
        <v>76</v>
      </c>
      <c r="Z1540" s="2"/>
      <c r="AA1540" s="2" t="s">
        <v>16242</v>
      </c>
      <c r="AB1540" s="2" t="s">
        <v>77</v>
      </c>
      <c r="AC1540" s="2"/>
      <c r="AD1540" s="2">
        <v>2443500</v>
      </c>
      <c r="AE1540" s="2">
        <v>35</v>
      </c>
      <c r="AF1540" s="2"/>
      <c r="AG1540" s="2"/>
      <c r="AH1540" s="2"/>
      <c r="AI1540" s="2">
        <v>4</v>
      </c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 t="s">
        <v>71</v>
      </c>
      <c r="CE1540" s="2">
        <v>0</v>
      </c>
      <c r="CF1540" s="2"/>
      <c r="CG1540" s="2"/>
      <c r="CH1540" s="2"/>
      <c r="CI1540" s="49"/>
    </row>
    <row r="1541" spans="1:87" x14ac:dyDescent="0.2">
      <c r="A1541" s="2" t="s">
        <v>10403</v>
      </c>
      <c r="B1541" s="2" t="s">
        <v>24582</v>
      </c>
      <c r="C1541" s="2" t="s">
        <v>59</v>
      </c>
      <c r="D1541" s="2"/>
      <c r="E1541" s="2" t="s">
        <v>10403</v>
      </c>
      <c r="F1541" s="2" t="s">
        <v>10404</v>
      </c>
      <c r="G1541" s="23" t="s">
        <v>16950</v>
      </c>
      <c r="H1541" s="2"/>
      <c r="I1541" s="2" t="s">
        <v>5093</v>
      </c>
      <c r="J1541" s="2" t="s">
        <v>61</v>
      </c>
      <c r="K1541" s="2" t="s">
        <v>61</v>
      </c>
      <c r="L1541" s="46">
        <v>44827</v>
      </c>
      <c r="M1541" s="2" t="s">
        <v>4978</v>
      </c>
      <c r="N1541" s="2">
        <v>24.460273999999998</v>
      </c>
      <c r="O1541" s="2">
        <v>54.605972999999999</v>
      </c>
      <c r="P1541" s="2" t="s">
        <v>64</v>
      </c>
      <c r="Q1541" s="2" t="s">
        <v>65</v>
      </c>
      <c r="R1541" s="43" t="s">
        <v>18854</v>
      </c>
      <c r="S1541" s="41" t="s">
        <v>272</v>
      </c>
      <c r="T1541" s="41" t="s">
        <v>18461</v>
      </c>
      <c r="U1541" s="2" t="s">
        <v>16801</v>
      </c>
      <c r="V1541" s="2" t="s">
        <v>272</v>
      </c>
      <c r="W1541" s="41" t="s">
        <v>17589</v>
      </c>
      <c r="X1541" s="2" t="s">
        <v>68</v>
      </c>
      <c r="Y1541" s="2" t="s">
        <v>102</v>
      </c>
      <c r="Z1541" s="2"/>
      <c r="AA1541" s="2" t="s">
        <v>16238</v>
      </c>
      <c r="AB1541" s="2" t="s">
        <v>103</v>
      </c>
      <c r="AC1541" s="2" t="s">
        <v>18268</v>
      </c>
      <c r="AD1541" s="2">
        <v>2004600</v>
      </c>
      <c r="AE1541" s="2">
        <v>15</v>
      </c>
      <c r="AF1541" s="2"/>
      <c r="AG1541" s="2"/>
      <c r="AH1541" s="2" t="s">
        <v>18270</v>
      </c>
      <c r="AI1541" s="2">
        <v>3</v>
      </c>
      <c r="AJ1541" s="2">
        <v>3</v>
      </c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 t="s">
        <v>78</v>
      </c>
      <c r="CE1541" s="2" t="s">
        <v>19509</v>
      </c>
      <c r="CF1541" s="2"/>
      <c r="CG1541" s="2"/>
      <c r="CH1541" s="2"/>
      <c r="CI1541" s="49"/>
    </row>
    <row r="1542" spans="1:87" x14ac:dyDescent="0.2">
      <c r="A1542" s="2" t="s">
        <v>2540</v>
      </c>
      <c r="B1542" s="2" t="s">
        <v>24583</v>
      </c>
      <c r="C1542" s="2" t="s">
        <v>59</v>
      </c>
      <c r="D1542" s="2"/>
      <c r="E1542" s="2" t="s">
        <v>2540</v>
      </c>
      <c r="F1542" s="2" t="s">
        <v>2541</v>
      </c>
      <c r="G1542" s="23" t="s">
        <v>2542</v>
      </c>
      <c r="H1542" s="2"/>
      <c r="I1542" s="2" t="s">
        <v>61</v>
      </c>
      <c r="J1542" s="2" t="s">
        <v>61</v>
      </c>
      <c r="K1542" s="2" t="s">
        <v>61</v>
      </c>
      <c r="L1542" s="46">
        <v>41998</v>
      </c>
      <c r="M1542" s="2" t="s">
        <v>133</v>
      </c>
      <c r="N1542" s="2">
        <v>24.317920000000001</v>
      </c>
      <c r="O1542" s="2">
        <v>54.647170000000003</v>
      </c>
      <c r="P1542" s="2" t="s">
        <v>64</v>
      </c>
      <c r="Q1542" s="2" t="s">
        <v>65</v>
      </c>
      <c r="R1542" s="43" t="s">
        <v>18854</v>
      </c>
      <c r="S1542" s="41" t="s">
        <v>1554</v>
      </c>
      <c r="T1542" s="41" t="s">
        <v>18460</v>
      </c>
      <c r="U1542" s="2" t="s">
        <v>16801</v>
      </c>
      <c r="V1542" s="2" t="s">
        <v>253</v>
      </c>
      <c r="W1542" s="41" t="s">
        <v>17589</v>
      </c>
      <c r="X1542" s="2" t="s">
        <v>68</v>
      </c>
      <c r="Y1542" s="2" t="s">
        <v>76</v>
      </c>
      <c r="Z1542" s="2"/>
      <c r="AA1542" s="2" t="s">
        <v>16241</v>
      </c>
      <c r="AB1542" s="2" t="s">
        <v>77</v>
      </c>
      <c r="AC1542" s="2" t="s">
        <v>18268</v>
      </c>
      <c r="AD1542" s="2">
        <v>2046100</v>
      </c>
      <c r="AE1542" s="2">
        <v>28</v>
      </c>
      <c r="AF1542" s="2"/>
      <c r="AG1542" s="2"/>
      <c r="AH1542" s="2" t="s">
        <v>18270</v>
      </c>
      <c r="AI1542" s="2">
        <v>3</v>
      </c>
      <c r="AJ1542" s="2">
        <v>3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 t="s">
        <v>78</v>
      </c>
      <c r="CE1542" s="2" t="s">
        <v>19510</v>
      </c>
      <c r="CF1542" s="2" t="s">
        <v>15683</v>
      </c>
      <c r="CG1542" s="2" t="e">
        <v>#N/A</v>
      </c>
      <c r="CH1542" s="2" t="s">
        <v>15705</v>
      </c>
      <c r="CI1542" s="49"/>
    </row>
    <row r="1543" spans="1:87" x14ac:dyDescent="0.2">
      <c r="A1543" s="2" t="s">
        <v>16483</v>
      </c>
      <c r="B1543" s="2" t="s">
        <v>24584</v>
      </c>
      <c r="C1543" s="2" t="s">
        <v>59</v>
      </c>
      <c r="D1543" s="2"/>
      <c r="E1543" s="2" t="s">
        <v>16483</v>
      </c>
      <c r="F1543" s="2" t="s">
        <v>16500</v>
      </c>
      <c r="G1543" s="23" t="s">
        <v>16595</v>
      </c>
      <c r="H1543" s="2"/>
      <c r="I1543" s="2" t="s">
        <v>5093</v>
      </c>
      <c r="J1543" s="2" t="s">
        <v>61</v>
      </c>
      <c r="K1543" s="2" t="s">
        <v>61</v>
      </c>
      <c r="L1543" s="46">
        <v>44867</v>
      </c>
      <c r="M1543" s="2" t="s">
        <v>4978</v>
      </c>
      <c r="N1543" s="39">
        <v>24.498415000000001</v>
      </c>
      <c r="O1543" s="39">
        <v>54.625334000000002</v>
      </c>
      <c r="P1543" s="2" t="s">
        <v>64</v>
      </c>
      <c r="Q1543" s="2" t="s">
        <v>65</v>
      </c>
      <c r="R1543" s="43" t="s">
        <v>18854</v>
      </c>
      <c r="S1543" s="41" t="s">
        <v>1554</v>
      </c>
      <c r="T1543" s="41" t="s">
        <v>18465</v>
      </c>
      <c r="U1543" s="2" t="s">
        <v>4673</v>
      </c>
      <c r="V1543" s="2" t="s">
        <v>4673</v>
      </c>
      <c r="W1543" s="41" t="s">
        <v>17589</v>
      </c>
      <c r="X1543" s="2" t="s">
        <v>68</v>
      </c>
      <c r="Y1543" s="2" t="s">
        <v>102</v>
      </c>
      <c r="Z1543" s="2" t="s">
        <v>20</v>
      </c>
      <c r="AA1543" s="2" t="s">
        <v>16241</v>
      </c>
      <c r="AB1543" s="2" t="s">
        <v>103</v>
      </c>
      <c r="AC1543" s="2" t="s">
        <v>18268</v>
      </c>
      <c r="AD1543" s="2">
        <v>2004600</v>
      </c>
      <c r="AE1543" s="2">
        <v>40</v>
      </c>
      <c r="AF1543" s="2"/>
      <c r="AG1543" s="2"/>
      <c r="AH1543" s="2" t="s">
        <v>18270</v>
      </c>
      <c r="AI1543" s="2">
        <v>4</v>
      </c>
      <c r="AJ1543" s="2">
        <v>3</v>
      </c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 t="s">
        <v>71</v>
      </c>
      <c r="CE1543" s="2">
        <v>0</v>
      </c>
      <c r="CF1543" s="2"/>
      <c r="CG1543" s="2"/>
      <c r="CH1543" s="2"/>
      <c r="CI1543" s="49"/>
    </row>
    <row r="1544" spans="1:87" x14ac:dyDescent="0.2">
      <c r="A1544" s="2" t="s">
        <v>4859</v>
      </c>
      <c r="B1544" s="2" t="s">
        <v>24585</v>
      </c>
      <c r="C1544" s="2" t="s">
        <v>59</v>
      </c>
      <c r="D1544" s="2"/>
      <c r="E1544" s="2" t="s">
        <v>4859</v>
      </c>
      <c r="F1544" s="2" t="s">
        <v>4860</v>
      </c>
      <c r="G1544" s="23" t="s">
        <v>4861</v>
      </c>
      <c r="H1544" s="2"/>
      <c r="I1544" s="2" t="s">
        <v>61</v>
      </c>
      <c r="J1544" s="2" t="s">
        <v>61</v>
      </c>
      <c r="K1544" s="2" t="s">
        <v>61</v>
      </c>
      <c r="L1544" s="46">
        <v>44552</v>
      </c>
      <c r="M1544" s="2" t="s">
        <v>133</v>
      </c>
      <c r="N1544" s="2">
        <v>24.473154999999998</v>
      </c>
      <c r="O1544" s="2">
        <v>54.348368000000001</v>
      </c>
      <c r="P1544" s="2" t="s">
        <v>64</v>
      </c>
      <c r="Q1544" s="2" t="s">
        <v>65</v>
      </c>
      <c r="R1544" s="43" t="s">
        <v>18854</v>
      </c>
      <c r="S1544" s="41" t="s">
        <v>272</v>
      </c>
      <c r="T1544" s="41" t="s">
        <v>18461</v>
      </c>
      <c r="U1544" s="2" t="s">
        <v>16801</v>
      </c>
      <c r="V1544" s="2" t="s">
        <v>272</v>
      </c>
      <c r="W1544" s="41" t="s">
        <v>17589</v>
      </c>
      <c r="X1544" s="2" t="s">
        <v>68</v>
      </c>
      <c r="Y1544" s="2" t="s">
        <v>102</v>
      </c>
      <c r="Z1544" s="2"/>
      <c r="AA1544" s="2" t="s">
        <v>16241</v>
      </c>
      <c r="AB1544" s="2" t="s">
        <v>103</v>
      </c>
      <c r="AC1544" s="2" t="s">
        <v>18268</v>
      </c>
      <c r="AD1544" s="2">
        <v>2501300</v>
      </c>
      <c r="AE1544" s="2">
        <v>53</v>
      </c>
      <c r="AF1544" s="2"/>
      <c r="AG1544" s="2"/>
      <c r="AH1544" s="2" t="s">
        <v>18270</v>
      </c>
      <c r="AI1544" s="2">
        <v>3</v>
      </c>
      <c r="AJ1544" s="2">
        <v>3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 t="s">
        <v>71</v>
      </c>
      <c r="CE1544" s="2">
        <v>0</v>
      </c>
      <c r="CF1544" s="2" t="s">
        <v>15689</v>
      </c>
      <c r="CG1544" s="2" t="s">
        <v>272</v>
      </c>
      <c r="CH1544" s="2" t="s">
        <v>272</v>
      </c>
      <c r="CI1544" s="49"/>
    </row>
    <row r="1545" spans="1:87" x14ac:dyDescent="0.2">
      <c r="A1545" s="2" t="s">
        <v>4496</v>
      </c>
      <c r="B1545" s="2" t="s">
        <v>24586</v>
      </c>
      <c r="C1545" s="2" t="s">
        <v>59</v>
      </c>
      <c r="D1545" s="2"/>
      <c r="E1545" s="2" t="s">
        <v>4496</v>
      </c>
      <c r="F1545" s="2" t="s">
        <v>4497</v>
      </c>
      <c r="G1545" s="23" t="s">
        <v>4498</v>
      </c>
      <c r="H1545" s="2"/>
      <c r="I1545" s="2" t="s">
        <v>61</v>
      </c>
      <c r="J1545" s="2" t="s">
        <v>61</v>
      </c>
      <c r="K1545" s="2" t="s">
        <v>61</v>
      </c>
      <c r="L1545" s="46">
        <v>44278</v>
      </c>
      <c r="M1545" s="2" t="s">
        <v>133</v>
      </c>
      <c r="N1545" s="2">
        <v>24.349867</v>
      </c>
      <c r="O1545" s="2">
        <v>54.480437000000002</v>
      </c>
      <c r="P1545" s="2" t="s">
        <v>64</v>
      </c>
      <c r="Q1545" s="2" t="s">
        <v>65</v>
      </c>
      <c r="R1545" s="43" t="s">
        <v>18854</v>
      </c>
      <c r="S1545" s="41" t="s">
        <v>272</v>
      </c>
      <c r="T1545" s="41" t="s">
        <v>18461</v>
      </c>
      <c r="U1545" s="2" t="s">
        <v>16801</v>
      </c>
      <c r="V1545" s="2" t="s">
        <v>272</v>
      </c>
      <c r="W1545" s="41" t="s">
        <v>17589</v>
      </c>
      <c r="X1545" s="2" t="s">
        <v>68</v>
      </c>
      <c r="Y1545" s="2" t="s">
        <v>102</v>
      </c>
      <c r="Z1545" s="2"/>
      <c r="AA1545" s="2" t="s">
        <v>16241</v>
      </c>
      <c r="AB1545" s="2" t="s">
        <v>103</v>
      </c>
      <c r="AC1545" s="2" t="s">
        <v>18269</v>
      </c>
      <c r="AD1545" s="2">
        <v>2600200</v>
      </c>
      <c r="AE1545" s="2">
        <v>19</v>
      </c>
      <c r="AF1545" s="2"/>
      <c r="AG1545" s="2"/>
      <c r="AH1545" s="2" t="s">
        <v>18271</v>
      </c>
      <c r="AI1545" s="2">
        <v>4</v>
      </c>
      <c r="AJ1545" s="2">
        <v>3</v>
      </c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 t="s">
        <v>78</v>
      </c>
      <c r="CE1545" s="2" t="s">
        <v>19511</v>
      </c>
      <c r="CF1545" s="2" t="s">
        <v>15697</v>
      </c>
      <c r="CG1545" s="2" t="s">
        <v>272</v>
      </c>
      <c r="CH1545" s="2" t="s">
        <v>272</v>
      </c>
      <c r="CI1545" s="49"/>
    </row>
    <row r="1546" spans="1:87" x14ac:dyDescent="0.2">
      <c r="A1546" s="2" t="s">
        <v>2554</v>
      </c>
      <c r="B1546" s="2" t="s">
        <v>24587</v>
      </c>
      <c r="C1546" s="2" t="s">
        <v>59</v>
      </c>
      <c r="D1546" s="2"/>
      <c r="E1546" s="2" t="s">
        <v>2554</v>
      </c>
      <c r="F1546" s="2" t="s">
        <v>2555</v>
      </c>
      <c r="G1546" s="23" t="s">
        <v>2556</v>
      </c>
      <c r="H1546" s="2"/>
      <c r="I1546" s="2" t="s">
        <v>61</v>
      </c>
      <c r="J1546" s="2" t="s">
        <v>61</v>
      </c>
      <c r="K1546" s="2" t="s">
        <v>61</v>
      </c>
      <c r="L1546" s="46">
        <v>42225</v>
      </c>
      <c r="M1546" s="2" t="s">
        <v>133</v>
      </c>
      <c r="N1546" s="2">
        <v>24.509979999999999</v>
      </c>
      <c r="O1546" s="2">
        <v>54.375819999999997</v>
      </c>
      <c r="P1546" s="2" t="s">
        <v>64</v>
      </c>
      <c r="Q1546" s="2" t="s">
        <v>65</v>
      </c>
      <c r="R1546" s="43" t="s">
        <v>18854</v>
      </c>
      <c r="S1546" s="41" t="s">
        <v>1554</v>
      </c>
      <c r="T1546" s="41" t="s">
        <v>18460</v>
      </c>
      <c r="U1546" s="2" t="s">
        <v>16801</v>
      </c>
      <c r="V1546" s="2" t="s">
        <v>369</v>
      </c>
      <c r="W1546" s="41" t="s">
        <v>17589</v>
      </c>
      <c r="X1546" s="2" t="s">
        <v>68</v>
      </c>
      <c r="Y1546" s="2" t="s">
        <v>102</v>
      </c>
      <c r="Z1546" s="2"/>
      <c r="AA1546" s="2" t="s">
        <v>16241</v>
      </c>
      <c r="AB1546" s="2" t="s">
        <v>103</v>
      </c>
      <c r="AC1546" s="2" t="s">
        <v>18268</v>
      </c>
      <c r="AD1546" s="2">
        <v>2500002</v>
      </c>
      <c r="AE1546" s="2">
        <v>30</v>
      </c>
      <c r="AF1546" s="2"/>
      <c r="AG1546" s="2"/>
      <c r="AH1546" s="2" t="s">
        <v>18270</v>
      </c>
      <c r="AI1546" s="2">
        <v>3</v>
      </c>
      <c r="AJ1546" s="2">
        <v>3</v>
      </c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 t="s">
        <v>78</v>
      </c>
      <c r="CE1546" s="2" t="s">
        <v>19513</v>
      </c>
      <c r="CF1546" s="2" t="s">
        <v>15683</v>
      </c>
      <c r="CG1546" s="2" t="e">
        <v>#N/A</v>
      </c>
      <c r="CH1546" s="2" t="s">
        <v>15705</v>
      </c>
      <c r="CI1546" s="49"/>
    </row>
    <row r="1547" spans="1:87" x14ac:dyDescent="0.2">
      <c r="A1547" s="2" t="s">
        <v>2557</v>
      </c>
      <c r="B1547" s="2" t="s">
        <v>24588</v>
      </c>
      <c r="C1547" s="2" t="s">
        <v>59</v>
      </c>
      <c r="D1547" s="2"/>
      <c r="E1547" s="2" t="s">
        <v>2557</v>
      </c>
      <c r="F1547" s="2" t="s">
        <v>2558</v>
      </c>
      <c r="G1547" s="23" t="s">
        <v>2559</v>
      </c>
      <c r="H1547" s="2"/>
      <c r="I1547" s="2" t="s">
        <v>61</v>
      </c>
      <c r="J1547" s="2" t="s">
        <v>61</v>
      </c>
      <c r="K1547" s="2" t="s">
        <v>61</v>
      </c>
      <c r="L1547" s="46">
        <v>42022</v>
      </c>
      <c r="M1547" s="2" t="s">
        <v>133</v>
      </c>
      <c r="N1547" s="39">
        <v>24.329281699999999</v>
      </c>
      <c r="O1547" s="39">
        <v>54.484507100000002</v>
      </c>
      <c r="P1547" s="2" t="s">
        <v>64</v>
      </c>
      <c r="Q1547" s="2" t="s">
        <v>65</v>
      </c>
      <c r="R1547" s="43" t="s">
        <v>18854</v>
      </c>
      <c r="S1547" s="41" t="s">
        <v>1554</v>
      </c>
      <c r="T1547" s="41" t="s">
        <v>18460</v>
      </c>
      <c r="U1547" s="2" t="s">
        <v>16803</v>
      </c>
      <c r="V1547" s="2" t="s">
        <v>253</v>
      </c>
      <c r="W1547" s="41" t="s">
        <v>17589</v>
      </c>
      <c r="X1547" s="2" t="s">
        <v>68</v>
      </c>
      <c r="Y1547" s="2" t="s">
        <v>76</v>
      </c>
      <c r="Z1547" s="2"/>
      <c r="AA1547" s="2" t="s">
        <v>16241</v>
      </c>
      <c r="AB1547" s="2" t="s">
        <v>77</v>
      </c>
      <c r="AC1547" s="2" t="s">
        <v>18268</v>
      </c>
      <c r="AD1547" s="2">
        <v>2600000</v>
      </c>
      <c r="AE1547" s="2">
        <v>30</v>
      </c>
      <c r="AF1547" s="2"/>
      <c r="AG1547" s="2"/>
      <c r="AH1547" s="2" t="s">
        <v>18270</v>
      </c>
      <c r="AI1547" s="2">
        <v>4</v>
      </c>
      <c r="AJ1547" s="2">
        <v>3</v>
      </c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 t="s">
        <v>78</v>
      </c>
      <c r="CE1547" s="2" t="s">
        <v>2560</v>
      </c>
      <c r="CF1547" s="2" t="s">
        <v>15683</v>
      </c>
      <c r="CG1547" s="2" t="e">
        <v>#N/A</v>
      </c>
      <c r="CH1547" s="2" t="s">
        <v>15705</v>
      </c>
      <c r="CI1547" s="49"/>
    </row>
    <row r="1548" spans="1:87" x14ac:dyDescent="0.2">
      <c r="A1548" s="2" t="s">
        <v>2561</v>
      </c>
      <c r="B1548" s="2" t="s">
        <v>24589</v>
      </c>
      <c r="C1548" s="2" t="s">
        <v>59</v>
      </c>
      <c r="D1548" s="2"/>
      <c r="E1548" s="2" t="s">
        <v>2561</v>
      </c>
      <c r="F1548" s="2" t="s">
        <v>2562</v>
      </c>
      <c r="G1548" s="23" t="s">
        <v>2563</v>
      </c>
      <c r="H1548" s="2"/>
      <c r="I1548" s="2" t="s">
        <v>61</v>
      </c>
      <c r="J1548" s="2" t="s">
        <v>61</v>
      </c>
      <c r="K1548" s="2" t="s">
        <v>61</v>
      </c>
      <c r="L1548" s="46">
        <v>42283</v>
      </c>
      <c r="M1548" s="2" t="s">
        <v>133</v>
      </c>
      <c r="N1548" s="2">
        <v>24.491762999999999</v>
      </c>
      <c r="O1548" s="2">
        <v>54.362298000000003</v>
      </c>
      <c r="P1548" s="2" t="s">
        <v>64</v>
      </c>
      <c r="Q1548" s="2" t="s">
        <v>65</v>
      </c>
      <c r="R1548" s="43" t="s">
        <v>18854</v>
      </c>
      <c r="S1548" s="41" t="s">
        <v>1554</v>
      </c>
      <c r="T1548" s="41" t="s">
        <v>18460</v>
      </c>
      <c r="U1548" s="2" t="s">
        <v>16801</v>
      </c>
      <c r="V1548" s="2" t="s">
        <v>2564</v>
      </c>
      <c r="W1548" s="41" t="s">
        <v>17589</v>
      </c>
      <c r="X1548" s="2" t="s">
        <v>68</v>
      </c>
      <c r="Y1548" s="2" t="s">
        <v>102</v>
      </c>
      <c r="Z1548" s="2" t="s">
        <v>20</v>
      </c>
      <c r="AA1548" s="2" t="s">
        <v>16241</v>
      </c>
      <c r="AB1548" s="2" t="s">
        <v>103</v>
      </c>
      <c r="AC1548" s="2" t="s">
        <v>18269</v>
      </c>
      <c r="AD1548" s="2">
        <v>2500200</v>
      </c>
      <c r="AE1548" s="2">
        <v>30</v>
      </c>
      <c r="AF1548" s="2"/>
      <c r="AG1548" s="2"/>
      <c r="AH1548" s="2" t="s">
        <v>18271</v>
      </c>
      <c r="AI1548" s="2">
        <v>3</v>
      </c>
      <c r="AJ1548" s="2">
        <v>3</v>
      </c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 t="s">
        <v>78</v>
      </c>
      <c r="CE1548" s="2" t="s">
        <v>2565</v>
      </c>
      <c r="CF1548" s="2" t="s">
        <v>15683</v>
      </c>
      <c r="CG1548" s="2" t="e">
        <v>#N/A</v>
      </c>
      <c r="CH1548" s="2" t="s">
        <v>15705</v>
      </c>
      <c r="CI1548" s="49"/>
    </row>
    <row r="1549" spans="1:87" x14ac:dyDescent="0.2">
      <c r="A1549" s="2" t="s">
        <v>2566</v>
      </c>
      <c r="B1549" s="2" t="s">
        <v>24590</v>
      </c>
      <c r="C1549" s="2" t="s">
        <v>59</v>
      </c>
      <c r="D1549" s="2" t="s">
        <v>2566</v>
      </c>
      <c r="E1549" s="2" t="s">
        <v>2566</v>
      </c>
      <c r="F1549" s="2" t="s">
        <v>2567</v>
      </c>
      <c r="G1549" s="23" t="s">
        <v>17406</v>
      </c>
      <c r="H1549" s="2" t="s">
        <v>61</v>
      </c>
      <c r="I1549" s="2" t="s">
        <v>61</v>
      </c>
      <c r="J1549" s="2" t="s">
        <v>61</v>
      </c>
      <c r="K1549" s="2" t="s">
        <v>61</v>
      </c>
      <c r="L1549" s="43" t="s">
        <v>17088</v>
      </c>
      <c r="M1549" s="2" t="s">
        <v>133</v>
      </c>
      <c r="N1549" s="2">
        <v>24.548299</v>
      </c>
      <c r="O1549" s="2">
        <v>54.455537</v>
      </c>
      <c r="P1549" s="2" t="s">
        <v>64</v>
      </c>
      <c r="Q1549" s="2" t="s">
        <v>65</v>
      </c>
      <c r="R1549" s="43" t="s">
        <v>18854</v>
      </c>
      <c r="S1549" s="41" t="s">
        <v>1554</v>
      </c>
      <c r="T1549" s="41" t="s">
        <v>18460</v>
      </c>
      <c r="U1549" s="2" t="s">
        <v>16801</v>
      </c>
      <c r="V1549" s="2" t="s">
        <v>134</v>
      </c>
      <c r="W1549" s="41" t="s">
        <v>17588</v>
      </c>
      <c r="X1549" s="2" t="s">
        <v>68</v>
      </c>
      <c r="Y1549" s="2" t="s">
        <v>76</v>
      </c>
      <c r="Z1549" s="2"/>
      <c r="AA1549" s="2" t="s">
        <v>16241</v>
      </c>
      <c r="AB1549" s="2" t="s">
        <v>77</v>
      </c>
      <c r="AC1549" s="2" t="s">
        <v>18268</v>
      </c>
      <c r="AD1549" s="2">
        <v>2046700</v>
      </c>
      <c r="AE1549" s="2">
        <v>27.5</v>
      </c>
      <c r="AF1549" s="2"/>
      <c r="AG1549" s="2"/>
      <c r="AH1549" s="2" t="s">
        <v>18270</v>
      </c>
      <c r="AI1549" s="2">
        <v>3</v>
      </c>
      <c r="AJ1549" s="2">
        <v>3</v>
      </c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 t="s">
        <v>78</v>
      </c>
      <c r="CE1549" s="2" t="s">
        <v>19514</v>
      </c>
      <c r="CF1549" s="2" t="s">
        <v>15683</v>
      </c>
      <c r="CG1549" s="2" t="e">
        <v>#N/A</v>
      </c>
      <c r="CH1549" s="2" t="s">
        <v>15705</v>
      </c>
      <c r="CI1549" s="49"/>
    </row>
    <row r="1550" spans="1:87" x14ac:dyDescent="0.2">
      <c r="A1550" s="2" t="s">
        <v>2577</v>
      </c>
      <c r="B1550" s="2" t="s">
        <v>24591</v>
      </c>
      <c r="C1550" s="2" t="s">
        <v>59</v>
      </c>
      <c r="D1550" s="2" t="s">
        <v>2577</v>
      </c>
      <c r="E1550" s="2" t="s">
        <v>2577</v>
      </c>
      <c r="F1550" s="2" t="s">
        <v>2578</v>
      </c>
      <c r="G1550" s="23" t="s">
        <v>17409</v>
      </c>
      <c r="H1550" s="2" t="s">
        <v>61</v>
      </c>
      <c r="I1550" s="2" t="s">
        <v>61</v>
      </c>
      <c r="J1550" s="2" t="s">
        <v>61</v>
      </c>
      <c r="K1550" s="2" t="s">
        <v>61</v>
      </c>
      <c r="L1550" s="43" t="s">
        <v>17088</v>
      </c>
      <c r="M1550" s="2" t="s">
        <v>133</v>
      </c>
      <c r="N1550" s="2">
        <v>24.313199999999998</v>
      </c>
      <c r="O1550" s="2">
        <v>54.629779999999997</v>
      </c>
      <c r="P1550" s="2" t="s">
        <v>64</v>
      </c>
      <c r="Q1550" s="2" t="s">
        <v>65</v>
      </c>
      <c r="R1550" s="43" t="s">
        <v>16802</v>
      </c>
      <c r="S1550" s="41" t="s">
        <v>4932</v>
      </c>
      <c r="T1550" s="41" t="s">
        <v>18462</v>
      </c>
      <c r="U1550" s="2" t="s">
        <v>6245</v>
      </c>
      <c r="V1550" s="2" t="s">
        <v>360</v>
      </c>
      <c r="W1550" s="41" t="s">
        <v>17588</v>
      </c>
      <c r="X1550" s="2" t="s">
        <v>68</v>
      </c>
      <c r="Y1550" s="2" t="s">
        <v>102</v>
      </c>
      <c r="Z1550" s="2"/>
      <c r="AA1550" s="2" t="s">
        <v>16241</v>
      </c>
      <c r="AB1550" s="2" t="s">
        <v>103</v>
      </c>
      <c r="AC1550" s="2" t="s">
        <v>18268</v>
      </c>
      <c r="AD1550" s="2">
        <v>2046100</v>
      </c>
      <c r="AE1550" s="2">
        <v>34</v>
      </c>
      <c r="AF1550" s="2"/>
      <c r="AG1550" s="2"/>
      <c r="AH1550" s="2" t="s">
        <v>18270</v>
      </c>
      <c r="AI1550" s="2">
        <v>3</v>
      </c>
      <c r="AJ1550" s="2">
        <v>3</v>
      </c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 t="s">
        <v>78</v>
      </c>
      <c r="CE1550" s="2" t="s">
        <v>2579</v>
      </c>
      <c r="CF1550" s="2" t="s">
        <v>15680</v>
      </c>
      <c r="CG1550" s="2" t="s">
        <v>253</v>
      </c>
      <c r="CH1550" s="2" t="s">
        <v>15706</v>
      </c>
      <c r="CI1550" s="49"/>
    </row>
    <row r="1551" spans="1:87" x14ac:dyDescent="0.2">
      <c r="A1551" s="2" t="s">
        <v>2580</v>
      </c>
      <c r="B1551" s="2" t="s">
        <v>24592</v>
      </c>
      <c r="C1551" s="2" t="s">
        <v>59</v>
      </c>
      <c r="D1551" s="2"/>
      <c r="E1551" s="2" t="s">
        <v>2580</v>
      </c>
      <c r="F1551" s="2" t="s">
        <v>2581</v>
      </c>
      <c r="G1551" s="23"/>
      <c r="H1551" s="2"/>
      <c r="I1551" s="2" t="s">
        <v>61</v>
      </c>
      <c r="J1551" s="2" t="s">
        <v>61</v>
      </c>
      <c r="K1551" s="2"/>
      <c r="L1551" s="46">
        <v>43961</v>
      </c>
      <c r="M1551" s="2" t="s">
        <v>133</v>
      </c>
      <c r="N1551" s="2">
        <v>24.194607999999999</v>
      </c>
      <c r="O1551" s="2">
        <v>54.849606000000001</v>
      </c>
      <c r="P1551" s="2" t="s">
        <v>64</v>
      </c>
      <c r="Q1551" s="2" t="s">
        <v>65</v>
      </c>
      <c r="R1551" s="43" t="s">
        <v>18854</v>
      </c>
      <c r="S1551" s="41" t="s">
        <v>1554</v>
      </c>
      <c r="T1551" s="41" t="s">
        <v>18465</v>
      </c>
      <c r="U1551" s="2" t="s">
        <v>4673</v>
      </c>
      <c r="V1551" s="2" t="s">
        <v>4673</v>
      </c>
      <c r="W1551" s="41" t="s">
        <v>144</v>
      </c>
      <c r="X1551" s="2" t="s">
        <v>68</v>
      </c>
      <c r="Y1551" s="2" t="s">
        <v>102</v>
      </c>
      <c r="Z1551" s="2"/>
      <c r="AA1551" s="2" t="s">
        <v>16241</v>
      </c>
      <c r="AB1551" s="2" t="s">
        <v>103</v>
      </c>
      <c r="AC1551" s="2"/>
      <c r="AD1551" s="2">
        <v>2047502</v>
      </c>
      <c r="AE1551" s="2">
        <v>30</v>
      </c>
      <c r="AF1551" s="2"/>
      <c r="AG1551" s="2"/>
      <c r="AH1551" s="2"/>
      <c r="AI1551" s="2">
        <v>4</v>
      </c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 t="s">
        <v>78</v>
      </c>
      <c r="CE1551" s="2" t="s">
        <v>19515</v>
      </c>
      <c r="CF1551" s="2" t="s">
        <v>15683</v>
      </c>
      <c r="CG1551" s="2" t="s">
        <v>15711</v>
      </c>
      <c r="CH1551" s="2" t="s">
        <v>15709</v>
      </c>
      <c r="CI1551" s="49"/>
    </row>
    <row r="1552" spans="1:87" x14ac:dyDescent="0.2">
      <c r="A1552" s="2" t="s">
        <v>2582</v>
      </c>
      <c r="B1552" s="2" t="s">
        <v>24593</v>
      </c>
      <c r="C1552" s="2" t="s">
        <v>59</v>
      </c>
      <c r="D1552" s="2" t="s">
        <v>2582</v>
      </c>
      <c r="E1552" s="2" t="s">
        <v>2582</v>
      </c>
      <c r="F1552" s="2" t="s">
        <v>2583</v>
      </c>
      <c r="G1552" s="23" t="s">
        <v>17410</v>
      </c>
      <c r="H1552" s="2" t="s">
        <v>61</v>
      </c>
      <c r="I1552" s="2" t="s">
        <v>61</v>
      </c>
      <c r="J1552" s="2" t="s">
        <v>61</v>
      </c>
      <c r="K1552" s="2" t="s">
        <v>61</v>
      </c>
      <c r="L1552" s="43" t="s">
        <v>17088</v>
      </c>
      <c r="M1552" s="2" t="s">
        <v>133</v>
      </c>
      <c r="N1552" s="2">
        <v>24.352053999999999</v>
      </c>
      <c r="O1552" s="2">
        <v>54.485053999999998</v>
      </c>
      <c r="P1552" s="2" t="s">
        <v>64</v>
      </c>
      <c r="Q1552" s="2" t="s">
        <v>65</v>
      </c>
      <c r="R1552" s="43" t="s">
        <v>18854</v>
      </c>
      <c r="S1552" s="41" t="s">
        <v>272</v>
      </c>
      <c r="T1552" s="41" t="s">
        <v>18461</v>
      </c>
      <c r="U1552" s="2" t="s">
        <v>16801</v>
      </c>
      <c r="V1552" s="2" t="s">
        <v>272</v>
      </c>
      <c r="W1552" s="41" t="s">
        <v>17588</v>
      </c>
      <c r="X1552" s="2" t="s">
        <v>68</v>
      </c>
      <c r="Y1552" s="2" t="s">
        <v>76</v>
      </c>
      <c r="Z1552" s="2"/>
      <c r="AA1552" s="2" t="s">
        <v>16241</v>
      </c>
      <c r="AB1552" s="2" t="s">
        <v>77</v>
      </c>
      <c r="AC1552" s="2" t="s">
        <v>18269</v>
      </c>
      <c r="AD1552" s="2">
        <v>2600200</v>
      </c>
      <c r="AE1552" s="2">
        <v>17</v>
      </c>
      <c r="AF1552" s="2"/>
      <c r="AG1552" s="2"/>
      <c r="AH1552" s="2" t="s">
        <v>18271</v>
      </c>
      <c r="AI1552" s="2">
        <v>3</v>
      </c>
      <c r="AJ1552" s="2">
        <v>3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 t="s">
        <v>78</v>
      </c>
      <c r="CE1552" s="2" t="s">
        <v>2585</v>
      </c>
      <c r="CF1552" s="2" t="s">
        <v>15684</v>
      </c>
      <c r="CG1552" s="2" t="e">
        <v>#N/A</v>
      </c>
      <c r="CH1552" s="2" t="s">
        <v>272</v>
      </c>
      <c r="CI1552" s="49"/>
    </row>
    <row r="1553" spans="1:87" x14ac:dyDescent="0.2">
      <c r="A1553" s="2" t="s">
        <v>2569</v>
      </c>
      <c r="B1553" s="2" t="s">
        <v>24594</v>
      </c>
      <c r="C1553" s="2" t="s">
        <v>59</v>
      </c>
      <c r="D1553" s="2" t="s">
        <v>2569</v>
      </c>
      <c r="E1553" s="2" t="s">
        <v>2569</v>
      </c>
      <c r="F1553" s="2" t="s">
        <v>2570</v>
      </c>
      <c r="G1553" s="23" t="s">
        <v>17407</v>
      </c>
      <c r="H1553" s="2" t="s">
        <v>83</v>
      </c>
      <c r="I1553" s="2" t="s">
        <v>61</v>
      </c>
      <c r="J1553" s="2" t="s">
        <v>61</v>
      </c>
      <c r="K1553" s="2" t="s">
        <v>61</v>
      </c>
      <c r="L1553" s="43" t="s">
        <v>17088</v>
      </c>
      <c r="M1553" s="2" t="s">
        <v>133</v>
      </c>
      <c r="N1553" s="39">
        <v>24.547438</v>
      </c>
      <c r="O1553" s="39">
        <v>54.465885</v>
      </c>
      <c r="P1553" s="2" t="s">
        <v>64</v>
      </c>
      <c r="Q1553" s="2" t="s">
        <v>65</v>
      </c>
      <c r="R1553" s="43" t="s">
        <v>18854</v>
      </c>
      <c r="S1553" s="41" t="s">
        <v>1554</v>
      </c>
      <c r="T1553" s="41" t="s">
        <v>18460</v>
      </c>
      <c r="U1553" s="2" t="s">
        <v>16801</v>
      </c>
      <c r="V1553" s="2" t="s">
        <v>134</v>
      </c>
      <c r="W1553" s="41" t="s">
        <v>17588</v>
      </c>
      <c r="X1553" s="2" t="s">
        <v>68</v>
      </c>
      <c r="Y1553" s="2" t="s">
        <v>76</v>
      </c>
      <c r="Z1553" s="2"/>
      <c r="AA1553" s="2" t="s">
        <v>16241</v>
      </c>
      <c r="AB1553" s="2" t="s">
        <v>77</v>
      </c>
      <c r="AC1553" s="2" t="s">
        <v>18269</v>
      </c>
      <c r="AD1553" s="2">
        <v>2122400</v>
      </c>
      <c r="AE1553" s="2">
        <v>28</v>
      </c>
      <c r="AF1553" s="2"/>
      <c r="AG1553" s="2"/>
      <c r="AH1553" s="2" t="s">
        <v>18271</v>
      </c>
      <c r="AI1553" s="2">
        <v>2</v>
      </c>
      <c r="AJ1553" s="2">
        <v>2</v>
      </c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 t="s">
        <v>78</v>
      </c>
      <c r="CE1553" s="2" t="s">
        <v>2571</v>
      </c>
      <c r="CF1553" s="2" t="s">
        <v>15683</v>
      </c>
      <c r="CG1553" s="2" t="e">
        <v>#N/A</v>
      </c>
      <c r="CH1553" s="2" t="s">
        <v>15705</v>
      </c>
      <c r="CI1553" s="49"/>
    </row>
    <row r="1554" spans="1:87" x14ac:dyDescent="0.2">
      <c r="A1554" s="2" t="s">
        <v>2586</v>
      </c>
      <c r="B1554" s="2" t="s">
        <v>24595</v>
      </c>
      <c r="C1554" s="2" t="s">
        <v>59</v>
      </c>
      <c r="D1554" s="2" t="s">
        <v>2586</v>
      </c>
      <c r="E1554" s="2" t="s">
        <v>2586</v>
      </c>
      <c r="F1554" s="2" t="s">
        <v>2587</v>
      </c>
      <c r="G1554" s="23"/>
      <c r="H1554" s="2" t="s">
        <v>83</v>
      </c>
      <c r="I1554" s="2" t="s">
        <v>61</v>
      </c>
      <c r="J1554" s="2" t="s">
        <v>61</v>
      </c>
      <c r="K1554" s="2"/>
      <c r="L1554" s="43" t="s">
        <v>17088</v>
      </c>
      <c r="M1554" s="2" t="s">
        <v>133</v>
      </c>
      <c r="N1554" s="2">
        <v>24.169916000000001</v>
      </c>
      <c r="O1554" s="2">
        <v>54.668337999999999</v>
      </c>
      <c r="P1554" s="2" t="s">
        <v>64</v>
      </c>
      <c r="Q1554" s="2" t="s">
        <v>65</v>
      </c>
      <c r="R1554" s="43" t="s">
        <v>16802</v>
      </c>
      <c r="S1554" s="41" t="s">
        <v>4932</v>
      </c>
      <c r="T1554" s="41" t="s">
        <v>18462</v>
      </c>
      <c r="U1554" s="2" t="s">
        <v>6245</v>
      </c>
      <c r="V1554" s="2" t="s">
        <v>360</v>
      </c>
      <c r="W1554" s="41" t="s">
        <v>67</v>
      </c>
      <c r="X1554" s="2" t="s">
        <v>68</v>
      </c>
      <c r="Y1554" s="2" t="s">
        <v>76</v>
      </c>
      <c r="Z1554" s="2"/>
      <c r="AA1554" s="2" t="s">
        <v>16241</v>
      </c>
      <c r="AB1554" s="2" t="s">
        <v>77</v>
      </c>
      <c r="AC1554" s="2"/>
      <c r="AD1554" s="2">
        <v>2047502</v>
      </c>
      <c r="AE1554" s="2">
        <v>35</v>
      </c>
      <c r="AF1554" s="2"/>
      <c r="AG1554" s="2"/>
      <c r="AH1554" s="2"/>
      <c r="AI1554" s="2">
        <v>6</v>
      </c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 t="s">
        <v>78</v>
      </c>
      <c r="CE1554" s="2" t="s">
        <v>2588</v>
      </c>
      <c r="CF1554" s="2" t="s">
        <v>15680</v>
      </c>
      <c r="CG1554" s="2" t="s">
        <v>253</v>
      </c>
      <c r="CH1554" s="2" t="s">
        <v>15706</v>
      </c>
      <c r="CI1554" s="49"/>
    </row>
    <row r="1555" spans="1:87" x14ac:dyDescent="0.2">
      <c r="A1555" s="2" t="s">
        <v>2572</v>
      </c>
      <c r="B1555" s="2" t="s">
        <v>24596</v>
      </c>
      <c r="C1555" s="2" t="s">
        <v>59</v>
      </c>
      <c r="D1555" s="2" t="s">
        <v>2572</v>
      </c>
      <c r="E1555" s="2" t="s">
        <v>2572</v>
      </c>
      <c r="F1555" s="2" t="s">
        <v>2573</v>
      </c>
      <c r="G1555" s="23" t="s">
        <v>17408</v>
      </c>
      <c r="H1555" s="2" t="s">
        <v>61</v>
      </c>
      <c r="I1555" s="2" t="s">
        <v>61</v>
      </c>
      <c r="J1555" s="2" t="s">
        <v>61</v>
      </c>
      <c r="K1555" s="2" t="s">
        <v>61</v>
      </c>
      <c r="L1555" s="43" t="s">
        <v>17088</v>
      </c>
      <c r="M1555" s="2" t="s">
        <v>133</v>
      </c>
      <c r="N1555" s="39">
        <v>24.528599499999999</v>
      </c>
      <c r="O1555" s="39">
        <v>54.498742300000004</v>
      </c>
      <c r="P1555" s="2" t="s">
        <v>64</v>
      </c>
      <c r="Q1555" s="2" t="s">
        <v>65</v>
      </c>
      <c r="R1555" s="43" t="s">
        <v>18854</v>
      </c>
      <c r="S1555" s="41" t="s">
        <v>1554</v>
      </c>
      <c r="T1555" s="41" t="s">
        <v>18460</v>
      </c>
      <c r="U1555" s="2" t="s">
        <v>16801</v>
      </c>
      <c r="V1555" s="2" t="s">
        <v>134</v>
      </c>
      <c r="W1555" s="41" t="s">
        <v>17588</v>
      </c>
      <c r="X1555" s="2" t="s">
        <v>68</v>
      </c>
      <c r="Y1555" s="2" t="s">
        <v>102</v>
      </c>
      <c r="Z1555" s="2"/>
      <c r="AA1555" s="2" t="s">
        <v>16241</v>
      </c>
      <c r="AB1555" s="2" t="s">
        <v>103</v>
      </c>
      <c r="AC1555" s="2" t="s">
        <v>18269</v>
      </c>
      <c r="AD1555" s="2">
        <v>2122400</v>
      </c>
      <c r="AE1555" s="2">
        <v>28</v>
      </c>
      <c r="AF1555" s="2"/>
      <c r="AG1555" s="2"/>
      <c r="AH1555" s="2" t="s">
        <v>18271</v>
      </c>
      <c r="AI1555" s="2">
        <v>3</v>
      </c>
      <c r="AJ1555" s="2">
        <v>3</v>
      </c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 t="s">
        <v>78</v>
      </c>
      <c r="CE1555" s="2" t="s">
        <v>2574</v>
      </c>
      <c r="CF1555" s="2" t="s">
        <v>15683</v>
      </c>
      <c r="CG1555" s="2" t="e">
        <v>#N/A</v>
      </c>
      <c r="CH1555" s="2" t="s">
        <v>15705</v>
      </c>
      <c r="CI1555" s="49"/>
    </row>
    <row r="1556" spans="1:87" x14ac:dyDescent="0.2">
      <c r="A1556" s="2" t="s">
        <v>2589</v>
      </c>
      <c r="B1556" s="2" t="s">
        <v>24597</v>
      </c>
      <c r="C1556" s="2" t="s">
        <v>59</v>
      </c>
      <c r="D1556" s="2"/>
      <c r="E1556" s="2" t="s">
        <v>2589</v>
      </c>
      <c r="F1556" s="2" t="s">
        <v>2590</v>
      </c>
      <c r="G1556" s="23" t="s">
        <v>2591</v>
      </c>
      <c r="H1556" s="2"/>
      <c r="I1556" s="2" t="s">
        <v>61</v>
      </c>
      <c r="J1556" s="2" t="s">
        <v>61</v>
      </c>
      <c r="K1556" s="2" t="s">
        <v>61</v>
      </c>
      <c r="L1556" s="46">
        <v>42084</v>
      </c>
      <c r="M1556" s="2" t="s">
        <v>133</v>
      </c>
      <c r="N1556" s="2">
        <v>24.471807999999999</v>
      </c>
      <c r="O1556" s="2">
        <v>54.347439999999999</v>
      </c>
      <c r="P1556" s="2" t="s">
        <v>64</v>
      </c>
      <c r="Q1556" s="2" t="s">
        <v>65</v>
      </c>
      <c r="R1556" s="43" t="s">
        <v>18854</v>
      </c>
      <c r="S1556" s="41" t="s">
        <v>272</v>
      </c>
      <c r="T1556" s="41" t="s">
        <v>18461</v>
      </c>
      <c r="U1556" s="2" t="s">
        <v>16801</v>
      </c>
      <c r="V1556" s="2" t="s">
        <v>272</v>
      </c>
      <c r="W1556" s="41" t="s">
        <v>17589</v>
      </c>
      <c r="X1556" s="2" t="s">
        <v>68</v>
      </c>
      <c r="Y1556" s="2" t="s">
        <v>102</v>
      </c>
      <c r="Z1556" s="2"/>
      <c r="AA1556" s="2" t="s">
        <v>16241</v>
      </c>
      <c r="AB1556" s="2" t="s">
        <v>103</v>
      </c>
      <c r="AC1556" s="2" t="s">
        <v>18268</v>
      </c>
      <c r="AD1556" s="2">
        <v>2501300</v>
      </c>
      <c r="AE1556" s="2">
        <v>25</v>
      </c>
      <c r="AF1556" s="2"/>
      <c r="AG1556" s="2"/>
      <c r="AH1556" s="2" t="s">
        <v>18716</v>
      </c>
      <c r="AI1556" s="2">
        <v>3</v>
      </c>
      <c r="AJ1556" s="2">
        <v>3</v>
      </c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 t="s">
        <v>71</v>
      </c>
      <c r="CE1556" s="2">
        <v>0</v>
      </c>
      <c r="CF1556" s="2" t="s">
        <v>15684</v>
      </c>
      <c r="CG1556" s="2" t="e">
        <v>#N/A</v>
      </c>
      <c r="CH1556" s="2" t="s">
        <v>272</v>
      </c>
      <c r="CI1556" s="49"/>
    </row>
    <row r="1557" spans="1:87" x14ac:dyDescent="0.2">
      <c r="A1557" s="2" t="s">
        <v>2592</v>
      </c>
      <c r="B1557" s="2" t="s">
        <v>24598</v>
      </c>
      <c r="C1557" s="2" t="s">
        <v>59</v>
      </c>
      <c r="D1557" s="2"/>
      <c r="E1557" s="2" t="s">
        <v>2592</v>
      </c>
      <c r="F1557" s="2" t="s">
        <v>2593</v>
      </c>
      <c r="G1557" s="23" t="s">
        <v>2594</v>
      </c>
      <c r="H1557" s="2"/>
      <c r="I1557" s="2" t="s">
        <v>61</v>
      </c>
      <c r="J1557" s="2" t="s">
        <v>61</v>
      </c>
      <c r="K1557" s="2" t="s">
        <v>61</v>
      </c>
      <c r="L1557" s="46">
        <v>41898</v>
      </c>
      <c r="M1557" s="2" t="s">
        <v>133</v>
      </c>
      <c r="N1557" s="2">
        <v>24.430129999999998</v>
      </c>
      <c r="O1557" s="2">
        <v>54.436444000000002</v>
      </c>
      <c r="P1557" s="2" t="s">
        <v>64</v>
      </c>
      <c r="Q1557" s="2" t="s">
        <v>65</v>
      </c>
      <c r="R1557" s="43" t="s">
        <v>18854</v>
      </c>
      <c r="S1557" s="41" t="s">
        <v>272</v>
      </c>
      <c r="T1557" s="41" t="s">
        <v>18461</v>
      </c>
      <c r="U1557" s="2" t="s">
        <v>16801</v>
      </c>
      <c r="V1557" s="2" t="s">
        <v>272</v>
      </c>
      <c r="W1557" s="41" t="s">
        <v>17589</v>
      </c>
      <c r="X1557" s="2" t="s">
        <v>68</v>
      </c>
      <c r="Y1557" s="2" t="s">
        <v>102</v>
      </c>
      <c r="Z1557" s="2"/>
      <c r="AA1557" s="2" t="s">
        <v>16241</v>
      </c>
      <c r="AB1557" s="2" t="s">
        <v>103</v>
      </c>
      <c r="AC1557" s="2" t="s">
        <v>18268</v>
      </c>
      <c r="AD1557" s="2">
        <v>2501800</v>
      </c>
      <c r="AE1557" s="2">
        <v>30</v>
      </c>
      <c r="AF1557" s="2"/>
      <c r="AG1557" s="2"/>
      <c r="AH1557" s="2" t="s">
        <v>18270</v>
      </c>
      <c r="AI1557" s="2">
        <v>3</v>
      </c>
      <c r="AJ1557" s="2">
        <v>3</v>
      </c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 t="s">
        <v>71</v>
      </c>
      <c r="CE1557" s="2">
        <v>0</v>
      </c>
      <c r="CF1557" s="2" t="s">
        <v>15684</v>
      </c>
      <c r="CG1557" s="2" t="e">
        <v>#N/A</v>
      </c>
      <c r="CH1557" s="2" t="s">
        <v>272</v>
      </c>
      <c r="CI1557" s="49"/>
    </row>
    <row r="1558" spans="1:87" x14ac:dyDescent="0.2">
      <c r="A1558" s="2" t="s">
        <v>2595</v>
      </c>
      <c r="B1558" s="2" t="s">
        <v>24599</v>
      </c>
      <c r="C1558" s="2" t="s">
        <v>59</v>
      </c>
      <c r="D1558" s="2"/>
      <c r="E1558" s="2" t="s">
        <v>2595</v>
      </c>
      <c r="F1558" s="2" t="s">
        <v>2596</v>
      </c>
      <c r="G1558" s="23" t="s">
        <v>2597</v>
      </c>
      <c r="H1558" s="2"/>
      <c r="I1558" s="2" t="s">
        <v>61</v>
      </c>
      <c r="J1558" s="2" t="s">
        <v>61</v>
      </c>
      <c r="K1558" s="2" t="s">
        <v>61</v>
      </c>
      <c r="L1558" s="46">
        <v>42704</v>
      </c>
      <c r="M1558" s="2" t="s">
        <v>133</v>
      </c>
      <c r="N1558" s="2">
        <v>24.361901</v>
      </c>
      <c r="O1558" s="2">
        <v>54.520833000000003</v>
      </c>
      <c r="P1558" s="2" t="s">
        <v>64</v>
      </c>
      <c r="Q1558" s="2" t="s">
        <v>65</v>
      </c>
      <c r="R1558" s="43" t="s">
        <v>18854</v>
      </c>
      <c r="S1558" s="41" t="s">
        <v>272</v>
      </c>
      <c r="T1558" s="41" t="s">
        <v>18461</v>
      </c>
      <c r="U1558" s="2" t="s">
        <v>16801</v>
      </c>
      <c r="V1558" s="2" t="s">
        <v>1184</v>
      </c>
      <c r="W1558" s="41" t="s">
        <v>17589</v>
      </c>
      <c r="X1558" s="2" t="s">
        <v>68</v>
      </c>
      <c r="Y1558" s="2" t="s">
        <v>102</v>
      </c>
      <c r="Z1558" s="2" t="s">
        <v>20</v>
      </c>
      <c r="AA1558" s="2" t="s">
        <v>16241</v>
      </c>
      <c r="AB1558" s="2" t="s">
        <v>103</v>
      </c>
      <c r="AC1558" s="2" t="s">
        <v>18269</v>
      </c>
      <c r="AD1558" s="2">
        <v>2600200</v>
      </c>
      <c r="AE1558" s="2">
        <v>30</v>
      </c>
      <c r="AF1558" s="2"/>
      <c r="AG1558" s="2"/>
      <c r="AH1558" s="2" t="s">
        <v>18271</v>
      </c>
      <c r="AI1558" s="2">
        <v>4</v>
      </c>
      <c r="AJ1558" s="2">
        <v>3</v>
      </c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 t="s">
        <v>78</v>
      </c>
      <c r="CE1558" s="2" t="s">
        <v>2598</v>
      </c>
      <c r="CF1558" s="2" t="s">
        <v>15684</v>
      </c>
      <c r="CG1558" s="2" t="e">
        <v>#N/A</v>
      </c>
      <c r="CH1558" s="2" t="s">
        <v>272</v>
      </c>
      <c r="CI1558" s="49"/>
    </row>
    <row r="1559" spans="1:87" x14ac:dyDescent="0.2">
      <c r="A1559" s="2" t="s">
        <v>2599</v>
      </c>
      <c r="B1559" s="2" t="s">
        <v>24600</v>
      </c>
      <c r="C1559" s="2" t="s">
        <v>59</v>
      </c>
      <c r="D1559" s="2"/>
      <c r="E1559" s="2" t="s">
        <v>2599</v>
      </c>
      <c r="F1559" s="2" t="s">
        <v>2600</v>
      </c>
      <c r="G1559" s="23" t="s">
        <v>2601</v>
      </c>
      <c r="H1559" s="2"/>
      <c r="I1559" s="2" t="s">
        <v>61</v>
      </c>
      <c r="J1559" s="2" t="s">
        <v>61</v>
      </c>
      <c r="K1559" s="2" t="s">
        <v>61</v>
      </c>
      <c r="L1559" s="46">
        <v>42043</v>
      </c>
      <c r="M1559" s="2" t="s">
        <v>133</v>
      </c>
      <c r="N1559" s="2">
        <v>24.344038999999999</v>
      </c>
      <c r="O1559" s="2">
        <v>54.535623999999999</v>
      </c>
      <c r="P1559" s="2" t="s">
        <v>64</v>
      </c>
      <c r="Q1559" s="2" t="s">
        <v>65</v>
      </c>
      <c r="R1559" s="43" t="s">
        <v>18854</v>
      </c>
      <c r="S1559" s="41" t="s">
        <v>272</v>
      </c>
      <c r="T1559" s="41" t="s">
        <v>18461</v>
      </c>
      <c r="U1559" s="2" t="s">
        <v>16801</v>
      </c>
      <c r="V1559" s="2" t="s">
        <v>272</v>
      </c>
      <c r="W1559" s="41" t="s">
        <v>17589</v>
      </c>
      <c r="X1559" s="2" t="s">
        <v>68</v>
      </c>
      <c r="Y1559" s="2" t="s">
        <v>102</v>
      </c>
      <c r="Z1559" s="2"/>
      <c r="AA1559" s="2" t="s">
        <v>16241</v>
      </c>
      <c r="AB1559" s="2" t="s">
        <v>103</v>
      </c>
      <c r="AC1559" s="2" t="s">
        <v>18269</v>
      </c>
      <c r="AD1559" s="2">
        <v>2044802</v>
      </c>
      <c r="AE1559" s="2">
        <v>33</v>
      </c>
      <c r="AF1559" s="2"/>
      <c r="AG1559" s="2"/>
      <c r="AH1559" s="2" t="s">
        <v>18271</v>
      </c>
      <c r="AI1559" s="2">
        <v>3</v>
      </c>
      <c r="AJ1559" s="2">
        <v>3</v>
      </c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 t="s">
        <v>78</v>
      </c>
      <c r="CE1559" s="2" t="s">
        <v>2602</v>
      </c>
      <c r="CF1559" s="2" t="s">
        <v>15684</v>
      </c>
      <c r="CG1559" s="2" t="e">
        <v>#N/A</v>
      </c>
      <c r="CH1559" s="2" t="s">
        <v>272</v>
      </c>
      <c r="CI1559" s="49"/>
    </row>
    <row r="1560" spans="1:87" x14ac:dyDescent="0.2">
      <c r="A1560" s="2" t="s">
        <v>2575</v>
      </c>
      <c r="B1560" s="2" t="s">
        <v>24601</v>
      </c>
      <c r="C1560" s="2" t="s">
        <v>59</v>
      </c>
      <c r="D1560" s="2" t="s">
        <v>2575</v>
      </c>
      <c r="E1560" s="2" t="s">
        <v>2575</v>
      </c>
      <c r="F1560" s="2" t="s">
        <v>2576</v>
      </c>
      <c r="G1560" s="23"/>
      <c r="H1560" s="2" t="s">
        <v>61</v>
      </c>
      <c r="I1560" s="2" t="s">
        <v>61</v>
      </c>
      <c r="J1560" s="2" t="s">
        <v>61</v>
      </c>
      <c r="K1560" s="2"/>
      <c r="L1560" s="46">
        <v>41191</v>
      </c>
      <c r="M1560" s="2" t="s">
        <v>133</v>
      </c>
      <c r="N1560" s="2">
        <v>24.798729999999999</v>
      </c>
      <c r="O1560" s="2">
        <v>54.722969999999997</v>
      </c>
      <c r="P1560" s="2" t="s">
        <v>64</v>
      </c>
      <c r="Q1560" s="2" t="s">
        <v>65</v>
      </c>
      <c r="R1560" s="43" t="s">
        <v>18854</v>
      </c>
      <c r="S1560" s="41" t="s">
        <v>1554</v>
      </c>
      <c r="T1560" s="41" t="s">
        <v>18460</v>
      </c>
      <c r="U1560" s="2" t="s">
        <v>16801</v>
      </c>
      <c r="V1560" s="2" t="s">
        <v>253</v>
      </c>
      <c r="W1560" s="41" t="s">
        <v>67</v>
      </c>
      <c r="X1560" s="2" t="s">
        <v>153</v>
      </c>
      <c r="Y1560" s="2" t="s">
        <v>76</v>
      </c>
      <c r="Z1560" s="2"/>
      <c r="AA1560" s="2" t="s">
        <v>16241</v>
      </c>
      <c r="AB1560" s="2" t="s">
        <v>77</v>
      </c>
      <c r="AC1560" s="2"/>
      <c r="AD1560" s="2">
        <v>2100000</v>
      </c>
      <c r="AE1560" s="2">
        <v>28.5</v>
      </c>
      <c r="AF1560" s="2"/>
      <c r="AG1560" s="2"/>
      <c r="AH1560" s="2"/>
      <c r="AI1560" s="2">
        <v>3</v>
      </c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 t="s">
        <v>71</v>
      </c>
      <c r="CE1560" s="2">
        <v>0</v>
      </c>
      <c r="CF1560" s="2" t="s">
        <v>15683</v>
      </c>
      <c r="CG1560" s="2" t="e">
        <v>#N/A</v>
      </c>
      <c r="CH1560" s="2" t="s">
        <v>15705</v>
      </c>
      <c r="CI1560" s="49"/>
    </row>
    <row r="1561" spans="1:87" x14ac:dyDescent="0.2">
      <c r="A1561" s="2" t="s">
        <v>4958</v>
      </c>
      <c r="B1561" s="2" t="s">
        <v>24602</v>
      </c>
      <c r="C1561" s="2" t="s">
        <v>59</v>
      </c>
      <c r="D1561" s="2"/>
      <c r="E1561" s="2" t="s">
        <v>4958</v>
      </c>
      <c r="F1561" s="2" t="s">
        <v>4959</v>
      </c>
      <c r="G1561" s="23" t="s">
        <v>4960</v>
      </c>
      <c r="H1561" s="2"/>
      <c r="I1561" s="2" t="s">
        <v>61</v>
      </c>
      <c r="J1561" s="2" t="s">
        <v>61</v>
      </c>
      <c r="K1561" s="2" t="s">
        <v>61</v>
      </c>
      <c r="L1561" s="46">
        <v>44673</v>
      </c>
      <c r="M1561" s="2" t="s">
        <v>133</v>
      </c>
      <c r="N1561" s="2">
        <v>24.358280000000001</v>
      </c>
      <c r="O1561" s="2">
        <v>54.507727000000003</v>
      </c>
      <c r="P1561" s="2" t="s">
        <v>64</v>
      </c>
      <c r="Q1561" s="2" t="s">
        <v>65</v>
      </c>
      <c r="R1561" s="43" t="s">
        <v>18854</v>
      </c>
      <c r="S1561" s="41" t="s">
        <v>1554</v>
      </c>
      <c r="T1561" s="41" t="s">
        <v>18460</v>
      </c>
      <c r="U1561" s="2" t="s">
        <v>16801</v>
      </c>
      <c r="V1561" s="2" t="s">
        <v>1554</v>
      </c>
      <c r="W1561" s="41" t="s">
        <v>17589</v>
      </c>
      <c r="X1561" s="2" t="s">
        <v>68</v>
      </c>
      <c r="Y1561" s="2" t="s">
        <v>102</v>
      </c>
      <c r="Z1561" s="2"/>
      <c r="AA1561" s="2" t="s">
        <v>16241</v>
      </c>
      <c r="AB1561" s="2" t="s">
        <v>103</v>
      </c>
      <c r="AC1561" s="2" t="s">
        <v>18269</v>
      </c>
      <c r="AD1561" s="2">
        <v>2600200</v>
      </c>
      <c r="AE1561" s="2">
        <v>35</v>
      </c>
      <c r="AF1561" s="2"/>
      <c r="AG1561" s="2"/>
      <c r="AH1561" s="2" t="s">
        <v>18271</v>
      </c>
      <c r="AI1561" s="2">
        <v>3</v>
      </c>
      <c r="AJ1561" s="2">
        <v>3</v>
      </c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 t="s">
        <v>78</v>
      </c>
      <c r="CE1561" s="2" t="s">
        <v>19516</v>
      </c>
      <c r="CF1561" s="2" t="s">
        <v>15685</v>
      </c>
      <c r="CG1561" s="2" t="s">
        <v>15717</v>
      </c>
      <c r="CH1561" s="2" t="s">
        <v>15709</v>
      </c>
      <c r="CI1561" s="49"/>
    </row>
    <row r="1562" spans="1:87" x14ac:dyDescent="0.2">
      <c r="A1562" s="2" t="s">
        <v>4961</v>
      </c>
      <c r="B1562" s="2" t="s">
        <v>24603</v>
      </c>
      <c r="C1562" s="2" t="s">
        <v>59</v>
      </c>
      <c r="D1562" s="2"/>
      <c r="E1562" s="2" t="s">
        <v>4961</v>
      </c>
      <c r="F1562" s="2" t="s">
        <v>4962</v>
      </c>
      <c r="G1562" s="23" t="s">
        <v>4963</v>
      </c>
      <c r="H1562" s="2"/>
      <c r="I1562" s="2" t="s">
        <v>61</v>
      </c>
      <c r="J1562" s="2" t="s">
        <v>61</v>
      </c>
      <c r="K1562" s="2" t="s">
        <v>61</v>
      </c>
      <c r="L1562" s="46">
        <v>44673</v>
      </c>
      <c r="M1562" s="2" t="s">
        <v>133</v>
      </c>
      <c r="N1562" s="39">
        <v>24.35848</v>
      </c>
      <c r="O1562" s="39">
        <v>54.519446000000002</v>
      </c>
      <c r="P1562" s="2" t="s">
        <v>64</v>
      </c>
      <c r="Q1562" s="2" t="s">
        <v>65</v>
      </c>
      <c r="R1562" s="43" t="s">
        <v>18854</v>
      </c>
      <c r="S1562" s="41" t="s">
        <v>1554</v>
      </c>
      <c r="T1562" s="41" t="s">
        <v>18460</v>
      </c>
      <c r="U1562" s="2" t="s">
        <v>16801</v>
      </c>
      <c r="V1562" s="2" t="s">
        <v>1554</v>
      </c>
      <c r="W1562" s="41" t="s">
        <v>17589</v>
      </c>
      <c r="X1562" s="2" t="s">
        <v>68</v>
      </c>
      <c r="Y1562" s="2" t="s">
        <v>102</v>
      </c>
      <c r="Z1562" s="2"/>
      <c r="AA1562" s="2" t="s">
        <v>16241</v>
      </c>
      <c r="AB1562" s="2" t="s">
        <v>103</v>
      </c>
      <c r="AC1562" s="2" t="s">
        <v>18269</v>
      </c>
      <c r="AD1562" s="2">
        <v>2600200</v>
      </c>
      <c r="AE1562" s="2">
        <v>35</v>
      </c>
      <c r="AF1562" s="2"/>
      <c r="AG1562" s="2"/>
      <c r="AH1562" s="2" t="s">
        <v>18271</v>
      </c>
      <c r="AI1562" s="2">
        <v>4</v>
      </c>
      <c r="AJ1562" s="2">
        <v>3</v>
      </c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 t="s">
        <v>71</v>
      </c>
      <c r="CE1562" s="2">
        <v>0</v>
      </c>
      <c r="CF1562" s="2" t="s">
        <v>15685</v>
      </c>
      <c r="CG1562" s="2" t="s">
        <v>15717</v>
      </c>
      <c r="CH1562" s="2" t="s">
        <v>15709</v>
      </c>
      <c r="CI1562" s="49"/>
    </row>
    <row r="1563" spans="1:87" x14ac:dyDescent="0.2">
      <c r="A1563" s="2" t="s">
        <v>2603</v>
      </c>
      <c r="B1563" s="2" t="s">
        <v>24604</v>
      </c>
      <c r="C1563" s="2" t="s">
        <v>59</v>
      </c>
      <c r="D1563" s="2"/>
      <c r="E1563" s="2" t="s">
        <v>2603</v>
      </c>
      <c r="F1563" s="2" t="s">
        <v>2604</v>
      </c>
      <c r="G1563" s="23" t="s">
        <v>2605</v>
      </c>
      <c r="H1563" s="2"/>
      <c r="I1563" s="2" t="s">
        <v>61</v>
      </c>
      <c r="J1563" s="2" t="s">
        <v>61</v>
      </c>
      <c r="K1563" s="2" t="s">
        <v>61</v>
      </c>
      <c r="L1563" s="46">
        <v>42053</v>
      </c>
      <c r="M1563" s="2" t="s">
        <v>133</v>
      </c>
      <c r="N1563" s="2">
        <v>24.340682999999999</v>
      </c>
      <c r="O1563" s="2">
        <v>54.548444000000003</v>
      </c>
      <c r="P1563" s="2" t="s">
        <v>64</v>
      </c>
      <c r="Q1563" s="2" t="s">
        <v>65</v>
      </c>
      <c r="R1563" s="43" t="s">
        <v>18854</v>
      </c>
      <c r="S1563" s="41" t="s">
        <v>1554</v>
      </c>
      <c r="T1563" s="41" t="s">
        <v>18460</v>
      </c>
      <c r="U1563" s="2" t="s">
        <v>16801</v>
      </c>
      <c r="V1563" s="2" t="s">
        <v>253</v>
      </c>
      <c r="W1563" s="41" t="s">
        <v>17589</v>
      </c>
      <c r="X1563" s="2" t="s">
        <v>68</v>
      </c>
      <c r="Y1563" s="2" t="s">
        <v>76</v>
      </c>
      <c r="Z1563" s="2"/>
      <c r="AA1563" s="2" t="s">
        <v>16241</v>
      </c>
      <c r="AB1563" s="2" t="s">
        <v>77</v>
      </c>
      <c r="AC1563" s="2" t="s">
        <v>18269</v>
      </c>
      <c r="AD1563" s="2">
        <v>2044801</v>
      </c>
      <c r="AE1563" s="2">
        <v>28</v>
      </c>
      <c r="AF1563" s="2"/>
      <c r="AG1563" s="2"/>
      <c r="AH1563" s="2" t="s">
        <v>18271</v>
      </c>
      <c r="AI1563" s="2">
        <v>6</v>
      </c>
      <c r="AJ1563" s="2">
        <v>3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 t="s">
        <v>71</v>
      </c>
      <c r="CE1563" s="2">
        <v>0</v>
      </c>
      <c r="CF1563" s="2" t="s">
        <v>15683</v>
      </c>
      <c r="CG1563" s="2" t="e">
        <v>#N/A</v>
      </c>
      <c r="CH1563" s="2" t="s">
        <v>15705</v>
      </c>
      <c r="CI1563" s="49"/>
    </row>
    <row r="1564" spans="1:87" x14ac:dyDescent="0.2">
      <c r="A1564" s="2" t="s">
        <v>2606</v>
      </c>
      <c r="B1564" s="2" t="s">
        <v>24605</v>
      </c>
      <c r="C1564" s="2" t="s">
        <v>59</v>
      </c>
      <c r="D1564" s="2" t="s">
        <v>2606</v>
      </c>
      <c r="E1564" s="2" t="s">
        <v>2606</v>
      </c>
      <c r="F1564" s="2" t="s">
        <v>2607</v>
      </c>
      <c r="G1564" s="23" t="s">
        <v>17411</v>
      </c>
      <c r="H1564" s="2" t="s">
        <v>61</v>
      </c>
      <c r="I1564" s="2" t="s">
        <v>61</v>
      </c>
      <c r="J1564" s="2" t="s">
        <v>61</v>
      </c>
      <c r="K1564" s="2" t="s">
        <v>61</v>
      </c>
      <c r="L1564" s="46">
        <v>41136</v>
      </c>
      <c r="M1564" s="2" t="s">
        <v>133</v>
      </c>
      <c r="N1564" s="39">
        <v>24.355718</v>
      </c>
      <c r="O1564" s="39">
        <v>54.511401999999997</v>
      </c>
      <c r="P1564" s="2" t="s">
        <v>64</v>
      </c>
      <c r="Q1564" s="2" t="s">
        <v>65</v>
      </c>
      <c r="R1564" s="43" t="s">
        <v>18854</v>
      </c>
      <c r="S1564" s="41" t="s">
        <v>1554</v>
      </c>
      <c r="T1564" s="41" t="s">
        <v>18460</v>
      </c>
      <c r="U1564" s="2" t="s">
        <v>16801</v>
      </c>
      <c r="V1564" s="2" t="s">
        <v>253</v>
      </c>
      <c r="W1564" s="41" t="s">
        <v>17588</v>
      </c>
      <c r="X1564" s="2" t="s">
        <v>68</v>
      </c>
      <c r="Y1564" s="2" t="s">
        <v>102</v>
      </c>
      <c r="Z1564" s="2"/>
      <c r="AA1564" s="2" t="s">
        <v>16241</v>
      </c>
      <c r="AB1564" s="2" t="s">
        <v>103</v>
      </c>
      <c r="AC1564" s="2" t="s">
        <v>18269</v>
      </c>
      <c r="AD1564" s="2">
        <v>2600200</v>
      </c>
      <c r="AE1564" s="2">
        <v>30</v>
      </c>
      <c r="AF1564" s="2"/>
      <c r="AG1564" s="2"/>
      <c r="AH1564" s="2" t="s">
        <v>18271</v>
      </c>
      <c r="AI1564" s="2">
        <v>6</v>
      </c>
      <c r="AJ1564" s="2">
        <v>3</v>
      </c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 t="s">
        <v>78</v>
      </c>
      <c r="CE1564" s="2" t="s">
        <v>2609</v>
      </c>
      <c r="CF1564" s="2" t="s">
        <v>15683</v>
      </c>
      <c r="CG1564" s="2" t="e">
        <v>#N/A</v>
      </c>
      <c r="CH1564" s="2" t="s">
        <v>15705</v>
      </c>
      <c r="CI1564" s="49"/>
    </row>
    <row r="1565" spans="1:87" x14ac:dyDescent="0.2">
      <c r="A1565" s="2" t="s">
        <v>2610</v>
      </c>
      <c r="B1565" s="2" t="s">
        <v>24606</v>
      </c>
      <c r="C1565" s="2" t="s">
        <v>59</v>
      </c>
      <c r="D1565" s="2"/>
      <c r="E1565" s="2" t="s">
        <v>2610</v>
      </c>
      <c r="F1565" s="2" t="s">
        <v>2611</v>
      </c>
      <c r="G1565" s="23"/>
      <c r="H1565" s="2"/>
      <c r="I1565" s="2" t="s">
        <v>61</v>
      </c>
      <c r="J1565" s="2" t="s">
        <v>61</v>
      </c>
      <c r="K1565" s="2"/>
      <c r="L1565" s="46">
        <v>41914</v>
      </c>
      <c r="M1565" s="2" t="s">
        <v>133</v>
      </c>
      <c r="N1565" s="2">
        <v>24.658431</v>
      </c>
      <c r="O1565" s="2">
        <v>54.577336000000003</v>
      </c>
      <c r="P1565" s="2" t="s">
        <v>64</v>
      </c>
      <c r="Q1565" s="2" t="s">
        <v>65</v>
      </c>
      <c r="R1565" s="43" t="s">
        <v>18854</v>
      </c>
      <c r="S1565" s="41" t="s">
        <v>1554</v>
      </c>
      <c r="T1565" s="41" t="s">
        <v>18460</v>
      </c>
      <c r="U1565" s="2" t="s">
        <v>16801</v>
      </c>
      <c r="V1565" s="2" t="s">
        <v>369</v>
      </c>
      <c r="W1565" s="41" t="s">
        <v>144</v>
      </c>
      <c r="X1565" s="2" t="s">
        <v>315</v>
      </c>
      <c r="Y1565" s="2" t="s">
        <v>69</v>
      </c>
      <c r="Z1565" s="2"/>
      <c r="AA1565" s="2" t="s">
        <v>16241</v>
      </c>
      <c r="AB1565" s="2" t="s">
        <v>145</v>
      </c>
      <c r="AC1565" s="2"/>
      <c r="AD1565" s="2">
        <v>2043300</v>
      </c>
      <c r="AE1565" s="2">
        <v>30</v>
      </c>
      <c r="AF1565" s="2"/>
      <c r="AG1565" s="2"/>
      <c r="AH1565" s="2"/>
      <c r="AI1565" s="2">
        <v>3</v>
      </c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 t="s">
        <v>71</v>
      </c>
      <c r="CE1565" s="2">
        <v>0</v>
      </c>
      <c r="CF1565" s="2" t="s">
        <v>15683</v>
      </c>
      <c r="CG1565" s="2" t="e">
        <v>#N/A</v>
      </c>
      <c r="CH1565" s="2" t="s">
        <v>15705</v>
      </c>
      <c r="CI1565" s="49"/>
    </row>
    <row r="1566" spans="1:87" x14ac:dyDescent="0.2">
      <c r="A1566" s="2" t="s">
        <v>2615</v>
      </c>
      <c r="B1566" s="2" t="s">
        <v>24607</v>
      </c>
      <c r="C1566" s="2" t="s">
        <v>59</v>
      </c>
      <c r="D1566" s="2" t="s">
        <v>2615</v>
      </c>
      <c r="E1566" s="2" t="s">
        <v>2615</v>
      </c>
      <c r="F1566" s="2" t="s">
        <v>2616</v>
      </c>
      <c r="G1566" s="23" t="s">
        <v>18023</v>
      </c>
      <c r="H1566" s="2" t="s">
        <v>61</v>
      </c>
      <c r="I1566" s="2" t="s">
        <v>61</v>
      </c>
      <c r="J1566" s="2" t="s">
        <v>61</v>
      </c>
      <c r="K1566" s="2" t="s">
        <v>61</v>
      </c>
      <c r="L1566" s="46">
        <v>41898</v>
      </c>
      <c r="M1566" s="2" t="s">
        <v>133</v>
      </c>
      <c r="N1566" s="2">
        <v>24.450700000000001</v>
      </c>
      <c r="O1566" s="2">
        <v>54.607570000000003</v>
      </c>
      <c r="P1566" s="2" t="s">
        <v>64</v>
      </c>
      <c r="Q1566" s="2" t="s">
        <v>65</v>
      </c>
      <c r="R1566" s="43" t="s">
        <v>16802</v>
      </c>
      <c r="S1566" s="41" t="s">
        <v>4932</v>
      </c>
      <c r="T1566" s="41" t="s">
        <v>18462</v>
      </c>
      <c r="U1566" s="2" t="s">
        <v>6245</v>
      </c>
      <c r="V1566" s="2" t="s">
        <v>360</v>
      </c>
      <c r="W1566" s="41" t="s">
        <v>17588</v>
      </c>
      <c r="X1566" s="2" t="s">
        <v>68</v>
      </c>
      <c r="Y1566" s="2" t="s">
        <v>76</v>
      </c>
      <c r="Z1566" s="2"/>
      <c r="AA1566" s="2" t="s">
        <v>16241</v>
      </c>
      <c r="AB1566" s="2" t="s">
        <v>77</v>
      </c>
      <c r="AC1566" s="2" t="s">
        <v>18268</v>
      </c>
      <c r="AD1566" s="2">
        <v>2042400</v>
      </c>
      <c r="AE1566" s="2">
        <v>38</v>
      </c>
      <c r="AF1566" s="2"/>
      <c r="AG1566" s="2"/>
      <c r="AH1566" s="2" t="s">
        <v>18270</v>
      </c>
      <c r="AI1566" s="2">
        <v>3</v>
      </c>
      <c r="AJ1566" s="2">
        <v>3</v>
      </c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 t="s">
        <v>71</v>
      </c>
      <c r="CE1566" s="2">
        <v>0</v>
      </c>
      <c r="CF1566" s="2" t="s">
        <v>15683</v>
      </c>
      <c r="CG1566" s="2" t="s">
        <v>17386</v>
      </c>
      <c r="CH1566" s="2" t="s">
        <v>15706</v>
      </c>
      <c r="CI1566" s="49"/>
    </row>
    <row r="1567" spans="1:87" x14ac:dyDescent="0.2">
      <c r="A1567" s="2" t="s">
        <v>2617</v>
      </c>
      <c r="B1567" s="2" t="s">
        <v>24608</v>
      </c>
      <c r="C1567" s="2" t="s">
        <v>59</v>
      </c>
      <c r="D1567" s="2" t="s">
        <v>2617</v>
      </c>
      <c r="E1567" s="2" t="s">
        <v>2617</v>
      </c>
      <c r="F1567" s="2" t="s">
        <v>2618</v>
      </c>
      <c r="G1567" s="23" t="s">
        <v>17413</v>
      </c>
      <c r="H1567" s="2" t="s">
        <v>61</v>
      </c>
      <c r="I1567" s="2" t="s">
        <v>61</v>
      </c>
      <c r="J1567" s="2" t="s">
        <v>61</v>
      </c>
      <c r="K1567" s="2" t="s">
        <v>61</v>
      </c>
      <c r="L1567" s="43" t="s">
        <v>17088</v>
      </c>
      <c r="M1567" s="2" t="s">
        <v>133</v>
      </c>
      <c r="N1567" s="2">
        <v>24.516487000000001</v>
      </c>
      <c r="O1567" s="2">
        <v>54.364359999999998</v>
      </c>
      <c r="P1567" s="2" t="s">
        <v>64</v>
      </c>
      <c r="Q1567" s="2" t="s">
        <v>65</v>
      </c>
      <c r="R1567" s="43" t="s">
        <v>16802</v>
      </c>
      <c r="S1567" s="41" t="s">
        <v>4932</v>
      </c>
      <c r="T1567" s="41" t="s">
        <v>18462</v>
      </c>
      <c r="U1567" s="2" t="s">
        <v>6245</v>
      </c>
      <c r="V1567" s="2" t="s">
        <v>360</v>
      </c>
      <c r="W1567" s="41" t="s">
        <v>17588</v>
      </c>
      <c r="X1567" s="2" t="s">
        <v>68</v>
      </c>
      <c r="Y1567" s="2" t="s">
        <v>76</v>
      </c>
      <c r="Z1567" s="2"/>
      <c r="AA1567" s="2" t="s">
        <v>16241</v>
      </c>
      <c r="AB1567" s="2" t="s">
        <v>77</v>
      </c>
      <c r="AC1567" s="2" t="s">
        <v>18268</v>
      </c>
      <c r="AD1567" s="2">
        <v>2500001</v>
      </c>
      <c r="AE1567" s="2">
        <v>27</v>
      </c>
      <c r="AF1567" s="2"/>
      <c r="AG1567" s="2"/>
      <c r="AH1567" s="2" t="s">
        <v>18270</v>
      </c>
      <c r="AI1567" s="2">
        <v>3</v>
      </c>
      <c r="AJ1567" s="2">
        <v>3</v>
      </c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 t="s">
        <v>71</v>
      </c>
      <c r="CE1567" s="2">
        <v>0</v>
      </c>
      <c r="CF1567" s="2" t="s">
        <v>15683</v>
      </c>
      <c r="CG1567" s="2" t="s">
        <v>253</v>
      </c>
      <c r="CH1567" s="2" t="s">
        <v>15706</v>
      </c>
      <c r="CI1567" s="49"/>
    </row>
    <row r="1568" spans="1:87" x14ac:dyDescent="0.2">
      <c r="A1568" s="2" t="s">
        <v>2619</v>
      </c>
      <c r="B1568" s="2" t="s">
        <v>24609</v>
      </c>
      <c r="C1568" s="2" t="s">
        <v>59</v>
      </c>
      <c r="D1568" s="2" t="s">
        <v>2619</v>
      </c>
      <c r="E1568" s="2" t="s">
        <v>2619</v>
      </c>
      <c r="F1568" s="2" t="s">
        <v>2620</v>
      </c>
      <c r="G1568" s="23" t="s">
        <v>17414</v>
      </c>
      <c r="H1568" s="2" t="s">
        <v>61</v>
      </c>
      <c r="I1568" s="2" t="s">
        <v>61</v>
      </c>
      <c r="J1568" s="2" t="s">
        <v>61</v>
      </c>
      <c r="K1568" s="2" t="s">
        <v>61</v>
      </c>
      <c r="L1568" s="46">
        <v>41199</v>
      </c>
      <c r="M1568" s="2" t="s">
        <v>133</v>
      </c>
      <c r="N1568" s="2">
        <v>24.495228000000001</v>
      </c>
      <c r="O1568" s="2">
        <v>54.379108000000002</v>
      </c>
      <c r="P1568" s="2" t="s">
        <v>64</v>
      </c>
      <c r="Q1568" s="2" t="s">
        <v>65</v>
      </c>
      <c r="R1568" s="43" t="s">
        <v>18854</v>
      </c>
      <c r="S1568" s="41" t="s">
        <v>272</v>
      </c>
      <c r="T1568" s="41" t="s">
        <v>18461</v>
      </c>
      <c r="U1568" s="2" t="s">
        <v>16801</v>
      </c>
      <c r="V1568" s="2" t="s">
        <v>272</v>
      </c>
      <c r="W1568" s="41" t="s">
        <v>17588</v>
      </c>
      <c r="X1568" s="2" t="s">
        <v>68</v>
      </c>
      <c r="Y1568" s="2" t="s">
        <v>102</v>
      </c>
      <c r="Z1568" s="2" t="s">
        <v>20</v>
      </c>
      <c r="AA1568" s="2" t="s">
        <v>16241</v>
      </c>
      <c r="AB1568" s="2" t="s">
        <v>103</v>
      </c>
      <c r="AC1568" s="2" t="s">
        <v>18268</v>
      </c>
      <c r="AD1568" s="2">
        <v>2500100</v>
      </c>
      <c r="AE1568" s="2">
        <v>38</v>
      </c>
      <c r="AF1568" s="2"/>
      <c r="AG1568" s="2"/>
      <c r="AH1568" s="2" t="s">
        <v>18716</v>
      </c>
      <c r="AI1568" s="2">
        <v>4</v>
      </c>
      <c r="AJ1568" s="2">
        <v>3</v>
      </c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 t="s">
        <v>78</v>
      </c>
      <c r="CE1568" s="2" t="s">
        <v>2621</v>
      </c>
      <c r="CF1568" s="2" t="s">
        <v>15684</v>
      </c>
      <c r="CG1568" s="2" t="e">
        <v>#N/A</v>
      </c>
      <c r="CH1568" s="2" t="s">
        <v>272</v>
      </c>
      <c r="CI1568" s="49"/>
    </row>
    <row r="1569" spans="1:87" x14ac:dyDescent="0.2">
      <c r="A1569" s="2" t="s">
        <v>2625</v>
      </c>
      <c r="B1569" s="2" t="s">
        <v>24610</v>
      </c>
      <c r="C1569" s="2" t="s">
        <v>59</v>
      </c>
      <c r="D1569" s="2" t="s">
        <v>2625</v>
      </c>
      <c r="E1569" s="2" t="s">
        <v>2625</v>
      </c>
      <c r="F1569" s="2" t="s">
        <v>2626</v>
      </c>
      <c r="G1569" s="23" t="s">
        <v>17416</v>
      </c>
      <c r="H1569" s="2" t="s">
        <v>83</v>
      </c>
      <c r="I1569" s="2" t="s">
        <v>61</v>
      </c>
      <c r="J1569" s="2" t="s">
        <v>61</v>
      </c>
      <c r="K1569" s="2" t="s">
        <v>61</v>
      </c>
      <c r="L1569" s="46">
        <v>41205</v>
      </c>
      <c r="M1569" s="2" t="s">
        <v>133</v>
      </c>
      <c r="N1569" s="2">
        <v>24.477319000000001</v>
      </c>
      <c r="O1569" s="2">
        <v>54.345740999999997</v>
      </c>
      <c r="P1569" s="2" t="s">
        <v>64</v>
      </c>
      <c r="Q1569" s="2" t="s">
        <v>65</v>
      </c>
      <c r="R1569" s="43" t="s">
        <v>16802</v>
      </c>
      <c r="S1569" s="41" t="s">
        <v>4932</v>
      </c>
      <c r="T1569" s="41" t="s">
        <v>18462</v>
      </c>
      <c r="U1569" s="2" t="s">
        <v>6245</v>
      </c>
      <c r="V1569" s="2" t="s">
        <v>360</v>
      </c>
      <c r="W1569" s="41" t="s">
        <v>17588</v>
      </c>
      <c r="X1569" s="2" t="s">
        <v>68</v>
      </c>
      <c r="Y1569" s="2" t="s">
        <v>102</v>
      </c>
      <c r="Z1569" s="2"/>
      <c r="AA1569" s="2" t="s">
        <v>16241</v>
      </c>
      <c r="AB1569" s="2" t="s">
        <v>103</v>
      </c>
      <c r="AC1569" s="2" t="s">
        <v>18268</v>
      </c>
      <c r="AD1569" s="2">
        <v>2501300</v>
      </c>
      <c r="AE1569" s="2">
        <v>25</v>
      </c>
      <c r="AF1569" s="2"/>
      <c r="AG1569" s="2"/>
      <c r="AH1569" s="2" t="s">
        <v>18270</v>
      </c>
      <c r="AI1569" s="2">
        <v>3</v>
      </c>
      <c r="AJ1569" s="2">
        <v>3</v>
      </c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 t="s">
        <v>78</v>
      </c>
      <c r="CE1569" s="2" t="s">
        <v>19517</v>
      </c>
      <c r="CF1569" s="2" t="s">
        <v>15683</v>
      </c>
      <c r="CG1569" s="2" t="s">
        <v>253</v>
      </c>
      <c r="CH1569" s="2" t="s">
        <v>15706</v>
      </c>
      <c r="CI1569" s="49"/>
    </row>
    <row r="1570" spans="1:87" x14ac:dyDescent="0.2">
      <c r="A1570" s="2" t="s">
        <v>2853</v>
      </c>
      <c r="B1570" s="2" t="s">
        <v>24611</v>
      </c>
      <c r="C1570" s="2" t="s">
        <v>59</v>
      </c>
      <c r="D1570" s="2" t="s">
        <v>2853</v>
      </c>
      <c r="E1570" s="2" t="s">
        <v>2853</v>
      </c>
      <c r="F1570" s="2" t="s">
        <v>2854</v>
      </c>
      <c r="G1570" s="23"/>
      <c r="H1570" s="2" t="s">
        <v>61</v>
      </c>
      <c r="I1570" s="2" t="s">
        <v>61</v>
      </c>
      <c r="J1570" s="2" t="s">
        <v>61</v>
      </c>
      <c r="K1570" s="2"/>
      <c r="L1570" s="43" t="s">
        <v>17088</v>
      </c>
      <c r="M1570" s="2" t="s">
        <v>133</v>
      </c>
      <c r="N1570" s="39">
        <v>24.440583</v>
      </c>
      <c r="O1570" s="39">
        <v>54.829202899999999</v>
      </c>
      <c r="P1570" s="2" t="s">
        <v>64</v>
      </c>
      <c r="Q1570" s="2" t="s">
        <v>65</v>
      </c>
      <c r="R1570" s="43" t="s">
        <v>18854</v>
      </c>
      <c r="S1570" s="41" t="s">
        <v>1554</v>
      </c>
      <c r="T1570" s="41" t="s">
        <v>18460</v>
      </c>
      <c r="U1570" s="2" t="s">
        <v>16801</v>
      </c>
      <c r="V1570" s="2" t="s">
        <v>134</v>
      </c>
      <c r="W1570" s="41" t="s">
        <v>67</v>
      </c>
      <c r="X1570" s="2" t="s">
        <v>68</v>
      </c>
      <c r="Y1570" s="2" t="s">
        <v>76</v>
      </c>
      <c r="Z1570" s="2"/>
      <c r="AA1570" s="2" t="s">
        <v>16241</v>
      </c>
      <c r="AB1570" s="2" t="s">
        <v>77</v>
      </c>
      <c r="AC1570" s="2"/>
      <c r="AD1570" s="2">
        <v>2043200</v>
      </c>
      <c r="AE1570" s="2">
        <v>29</v>
      </c>
      <c r="AF1570" s="2"/>
      <c r="AG1570" s="2"/>
      <c r="AH1570" s="2"/>
      <c r="AI1570" s="2">
        <v>3</v>
      </c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 t="s">
        <v>71</v>
      </c>
      <c r="CE1570" s="2">
        <v>0</v>
      </c>
      <c r="CF1570" s="2" t="s">
        <v>15683</v>
      </c>
      <c r="CG1570" s="2" t="e">
        <v>#N/A</v>
      </c>
      <c r="CH1570" s="2" t="s">
        <v>15705</v>
      </c>
      <c r="CI1570" s="49"/>
    </row>
    <row r="1571" spans="1:87" x14ac:dyDescent="0.2">
      <c r="A1571" s="2" t="s">
        <v>2628</v>
      </c>
      <c r="B1571" s="2" t="s">
        <v>24612</v>
      </c>
      <c r="C1571" s="2" t="s">
        <v>59</v>
      </c>
      <c r="D1571" s="2" t="s">
        <v>2628</v>
      </c>
      <c r="E1571" s="2" t="s">
        <v>2628</v>
      </c>
      <c r="F1571" s="2" t="s">
        <v>2629</v>
      </c>
      <c r="G1571" s="23"/>
      <c r="H1571" s="2" t="s">
        <v>61</v>
      </c>
      <c r="I1571" s="2" t="s">
        <v>61</v>
      </c>
      <c r="J1571" s="2" t="s">
        <v>61</v>
      </c>
      <c r="K1571" s="2"/>
      <c r="L1571" s="46">
        <v>41809</v>
      </c>
      <c r="M1571" s="2" t="s">
        <v>133</v>
      </c>
      <c r="N1571" s="2">
        <v>24.467587999999999</v>
      </c>
      <c r="O1571" s="2">
        <v>54.360556000000003</v>
      </c>
      <c r="P1571" s="2" t="s">
        <v>64</v>
      </c>
      <c r="Q1571" s="2" t="s">
        <v>65</v>
      </c>
      <c r="R1571" s="43" t="s">
        <v>16802</v>
      </c>
      <c r="S1571" s="41" t="s">
        <v>4932</v>
      </c>
      <c r="T1571" s="41" t="s">
        <v>18462</v>
      </c>
      <c r="U1571" s="2" t="s">
        <v>6245</v>
      </c>
      <c r="V1571" s="2" t="s">
        <v>360</v>
      </c>
      <c r="W1571" s="41" t="s">
        <v>67</v>
      </c>
      <c r="X1571" s="2" t="s">
        <v>68</v>
      </c>
      <c r="Y1571" s="2" t="s">
        <v>102</v>
      </c>
      <c r="Z1571" s="2"/>
      <c r="AA1571" s="2" t="s">
        <v>16241</v>
      </c>
      <c r="AB1571" s="2" t="s">
        <v>103</v>
      </c>
      <c r="AC1571" s="2"/>
      <c r="AD1571" s="2">
        <v>2501400</v>
      </c>
      <c r="AE1571" s="2">
        <v>35</v>
      </c>
      <c r="AF1571" s="2"/>
      <c r="AG1571" s="2"/>
      <c r="AH1571" s="2"/>
      <c r="AI1571" s="2">
        <v>3</v>
      </c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 t="s">
        <v>78</v>
      </c>
      <c r="CE1571" s="2" t="s">
        <v>2630</v>
      </c>
      <c r="CF1571" s="2" t="s">
        <v>15685</v>
      </c>
      <c r="CG1571" s="2" t="s">
        <v>253</v>
      </c>
      <c r="CH1571" s="2" t="s">
        <v>15706</v>
      </c>
      <c r="CI1571" s="49"/>
    </row>
    <row r="1572" spans="1:87" x14ac:dyDescent="0.2">
      <c r="A1572" s="2" t="s">
        <v>2612</v>
      </c>
      <c r="B1572" s="2" t="s">
        <v>24613</v>
      </c>
      <c r="C1572" s="2" t="s">
        <v>59</v>
      </c>
      <c r="D1572" s="2" t="s">
        <v>2612</v>
      </c>
      <c r="E1572" s="2" t="s">
        <v>2612</v>
      </c>
      <c r="F1572" s="2" t="s">
        <v>2613</v>
      </c>
      <c r="G1572" s="23" t="s">
        <v>17412</v>
      </c>
      <c r="H1572" s="2" t="s">
        <v>61</v>
      </c>
      <c r="I1572" s="2" t="s">
        <v>61</v>
      </c>
      <c r="J1572" s="2" t="s">
        <v>61</v>
      </c>
      <c r="K1572" s="2" t="s">
        <v>61</v>
      </c>
      <c r="L1572" s="46">
        <v>41120</v>
      </c>
      <c r="M1572" s="2" t="s">
        <v>133</v>
      </c>
      <c r="N1572" s="39">
        <v>24.398040999999999</v>
      </c>
      <c r="O1572" s="39">
        <v>54.739421</v>
      </c>
      <c r="P1572" s="2" t="s">
        <v>64</v>
      </c>
      <c r="Q1572" s="2" t="s">
        <v>65</v>
      </c>
      <c r="R1572" s="43" t="s">
        <v>18854</v>
      </c>
      <c r="S1572" s="41" t="s">
        <v>1554</v>
      </c>
      <c r="T1572" s="41" t="s">
        <v>18460</v>
      </c>
      <c r="U1572" s="2" t="s">
        <v>16801</v>
      </c>
      <c r="V1572" s="2" t="s">
        <v>253</v>
      </c>
      <c r="W1572" s="41" t="s">
        <v>17588</v>
      </c>
      <c r="X1572" s="2" t="s">
        <v>68</v>
      </c>
      <c r="Y1572" s="2" t="s">
        <v>76</v>
      </c>
      <c r="Z1572" s="2" t="s">
        <v>20</v>
      </c>
      <c r="AA1572" s="2" t="s">
        <v>16241</v>
      </c>
      <c r="AB1572" s="2" t="s">
        <v>77</v>
      </c>
      <c r="AC1572" s="2" t="s">
        <v>18268</v>
      </c>
      <c r="AD1572" s="2">
        <v>2046500</v>
      </c>
      <c r="AE1572" s="2">
        <v>30</v>
      </c>
      <c r="AF1572" s="2"/>
      <c r="AG1572" s="2"/>
      <c r="AH1572" s="2" t="s">
        <v>18270</v>
      </c>
      <c r="AI1572" s="2">
        <v>6</v>
      </c>
      <c r="AJ1572" s="2">
        <v>3</v>
      </c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 t="s">
        <v>78</v>
      </c>
      <c r="CE1572" s="2" t="s">
        <v>2614</v>
      </c>
      <c r="CF1572" s="2" t="s">
        <v>15683</v>
      </c>
      <c r="CG1572" s="2" t="e">
        <v>#N/A</v>
      </c>
      <c r="CH1572" s="2" t="s">
        <v>15705</v>
      </c>
      <c r="CI1572" s="49"/>
    </row>
    <row r="1573" spans="1:87" x14ac:dyDescent="0.2">
      <c r="A1573" s="2" t="s">
        <v>2634</v>
      </c>
      <c r="B1573" s="2" t="s">
        <v>24614</v>
      </c>
      <c r="C1573" s="2" t="s">
        <v>59</v>
      </c>
      <c r="D1573" s="2"/>
      <c r="E1573" s="2" t="s">
        <v>2634</v>
      </c>
      <c r="F1573" s="2" t="s">
        <v>2635</v>
      </c>
      <c r="G1573" s="23" t="s">
        <v>2636</v>
      </c>
      <c r="H1573" s="2"/>
      <c r="I1573" s="2" t="s">
        <v>61</v>
      </c>
      <c r="J1573" s="2" t="s">
        <v>61</v>
      </c>
      <c r="K1573" s="2" t="s">
        <v>61</v>
      </c>
      <c r="L1573" s="46">
        <v>43836</v>
      </c>
      <c r="M1573" s="2" t="s">
        <v>133</v>
      </c>
      <c r="N1573" s="2">
        <v>24.372319999999998</v>
      </c>
      <c r="O1573" s="2">
        <v>54.739449999999998</v>
      </c>
      <c r="P1573" s="2" t="s">
        <v>64</v>
      </c>
      <c r="Q1573" s="2" t="s">
        <v>65</v>
      </c>
      <c r="R1573" s="43" t="s">
        <v>18854</v>
      </c>
      <c r="S1573" s="41" t="s">
        <v>1554</v>
      </c>
      <c r="T1573" s="41" t="s">
        <v>18465</v>
      </c>
      <c r="U1573" s="2" t="s">
        <v>4673</v>
      </c>
      <c r="V1573" s="2" t="s">
        <v>4673</v>
      </c>
      <c r="W1573" s="41" t="s">
        <v>17589</v>
      </c>
      <c r="X1573" s="2" t="s">
        <v>68</v>
      </c>
      <c r="Y1573" s="2" t="s">
        <v>102</v>
      </c>
      <c r="Z1573" s="2"/>
      <c r="AA1573" s="2" t="s">
        <v>16241</v>
      </c>
      <c r="AB1573" s="2" t="s">
        <v>103</v>
      </c>
      <c r="AC1573" s="2" t="s">
        <v>18268</v>
      </c>
      <c r="AD1573" s="2">
        <v>2046900</v>
      </c>
      <c r="AE1573" s="2">
        <v>40</v>
      </c>
      <c r="AF1573" s="2"/>
      <c r="AG1573" s="2"/>
      <c r="AH1573" s="2" t="s">
        <v>18270</v>
      </c>
      <c r="AI1573" s="2">
        <v>3</v>
      </c>
      <c r="AJ1573" s="2">
        <v>3</v>
      </c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 t="s">
        <v>78</v>
      </c>
      <c r="CE1573" s="2" t="s">
        <v>2637</v>
      </c>
      <c r="CF1573" s="2" t="s">
        <v>15680</v>
      </c>
      <c r="CG1573" s="2" t="e">
        <v>#N/A</v>
      </c>
      <c r="CH1573" s="2" t="s">
        <v>15705</v>
      </c>
      <c r="CI1573" s="49"/>
    </row>
    <row r="1574" spans="1:87" x14ac:dyDescent="0.2">
      <c r="A1574" s="2" t="s">
        <v>2622</v>
      </c>
      <c r="B1574" s="2" t="s">
        <v>24615</v>
      </c>
      <c r="C1574" s="2" t="s">
        <v>59</v>
      </c>
      <c r="D1574" s="2"/>
      <c r="E1574" s="2" t="s">
        <v>2622</v>
      </c>
      <c r="F1574" s="2" t="s">
        <v>2623</v>
      </c>
      <c r="G1574" s="23" t="s">
        <v>17415</v>
      </c>
      <c r="H1574" s="2"/>
      <c r="I1574" s="2" t="s">
        <v>61</v>
      </c>
      <c r="J1574" s="2" t="s">
        <v>61</v>
      </c>
      <c r="K1574" s="2" t="s">
        <v>61</v>
      </c>
      <c r="L1574" s="46">
        <v>42542</v>
      </c>
      <c r="M1574" s="2" t="s">
        <v>133</v>
      </c>
      <c r="N1574" s="2">
        <v>24.482261999999999</v>
      </c>
      <c r="O1574" s="2">
        <v>54.349114999999998</v>
      </c>
      <c r="P1574" s="2" t="s">
        <v>64</v>
      </c>
      <c r="Q1574" s="2" t="s">
        <v>65</v>
      </c>
      <c r="R1574" s="43" t="s">
        <v>18854</v>
      </c>
      <c r="S1574" s="41" t="s">
        <v>1554</v>
      </c>
      <c r="T1574" s="41" t="s">
        <v>18460</v>
      </c>
      <c r="U1574" s="2" t="s">
        <v>16801</v>
      </c>
      <c r="V1574" s="2" t="s">
        <v>2233</v>
      </c>
      <c r="W1574" s="41" t="s">
        <v>17589</v>
      </c>
      <c r="X1574" s="2" t="s">
        <v>68</v>
      </c>
      <c r="Y1574" s="2" t="s">
        <v>102</v>
      </c>
      <c r="Z1574" s="2"/>
      <c r="AA1574" s="2" t="s">
        <v>16241</v>
      </c>
      <c r="AB1574" s="2" t="s">
        <v>103</v>
      </c>
      <c r="AC1574" s="2" t="s">
        <v>18268</v>
      </c>
      <c r="AD1574" s="2">
        <v>2500300</v>
      </c>
      <c r="AE1574" s="2">
        <v>30</v>
      </c>
      <c r="AF1574" s="2"/>
      <c r="AG1574" s="2"/>
      <c r="AH1574" s="2" t="s">
        <v>18270</v>
      </c>
      <c r="AI1574" s="2">
        <v>3</v>
      </c>
      <c r="AJ1574" s="2">
        <v>3</v>
      </c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 t="s">
        <v>78</v>
      </c>
      <c r="CE1574" s="2" t="s">
        <v>2624</v>
      </c>
      <c r="CF1574" s="2" t="s">
        <v>15683</v>
      </c>
      <c r="CG1574" s="2" t="e">
        <v>#N/A</v>
      </c>
      <c r="CH1574" s="2" t="s">
        <v>15705</v>
      </c>
      <c r="CI1574" s="49"/>
    </row>
    <row r="1575" spans="1:87" x14ac:dyDescent="0.2">
      <c r="A1575" s="2" t="s">
        <v>2638</v>
      </c>
      <c r="B1575" s="2" t="s">
        <v>24616</v>
      </c>
      <c r="C1575" s="2" t="s">
        <v>59</v>
      </c>
      <c r="D1575" s="2"/>
      <c r="E1575" s="2" t="s">
        <v>2638</v>
      </c>
      <c r="F1575" s="2" t="s">
        <v>2639</v>
      </c>
      <c r="G1575" s="23" t="s">
        <v>2640</v>
      </c>
      <c r="H1575" s="2"/>
      <c r="I1575" s="2" t="s">
        <v>61</v>
      </c>
      <c r="J1575" s="2" t="s">
        <v>61</v>
      </c>
      <c r="K1575" s="2" t="s">
        <v>61</v>
      </c>
      <c r="L1575" s="46">
        <v>43919</v>
      </c>
      <c r="M1575" s="2" t="s">
        <v>133</v>
      </c>
      <c r="N1575" s="2">
        <v>24.358820000000001</v>
      </c>
      <c r="O1575" s="2">
        <v>54.778709999999997</v>
      </c>
      <c r="P1575" s="2" t="s">
        <v>64</v>
      </c>
      <c r="Q1575" s="2" t="s">
        <v>65</v>
      </c>
      <c r="R1575" s="43" t="s">
        <v>18854</v>
      </c>
      <c r="S1575" s="41" t="s">
        <v>1554</v>
      </c>
      <c r="T1575" s="41" t="s">
        <v>18465</v>
      </c>
      <c r="U1575" s="2" t="s">
        <v>4673</v>
      </c>
      <c r="V1575" s="2" t="s">
        <v>4673</v>
      </c>
      <c r="W1575" s="41" t="s">
        <v>17589</v>
      </c>
      <c r="X1575" s="2" t="s">
        <v>68</v>
      </c>
      <c r="Y1575" s="2" t="s">
        <v>102</v>
      </c>
      <c r="Z1575" s="2"/>
      <c r="AA1575" s="2" t="s">
        <v>16241</v>
      </c>
      <c r="AB1575" s="2" t="s">
        <v>103</v>
      </c>
      <c r="AC1575" s="2" t="s">
        <v>18268</v>
      </c>
      <c r="AD1575" s="2">
        <v>2046900</v>
      </c>
      <c r="AE1575" s="2">
        <v>40</v>
      </c>
      <c r="AF1575" s="2"/>
      <c r="AG1575" s="2"/>
      <c r="AH1575" s="2" t="s">
        <v>18270</v>
      </c>
      <c r="AI1575" s="2">
        <v>3</v>
      </c>
      <c r="AJ1575" s="2">
        <v>3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 t="s">
        <v>78</v>
      </c>
      <c r="CE1575" s="2" t="s">
        <v>2641</v>
      </c>
      <c r="CF1575" s="2" t="s">
        <v>15680</v>
      </c>
      <c r="CG1575" s="2" t="s">
        <v>15712</v>
      </c>
      <c r="CH1575" s="2" t="s">
        <v>15709</v>
      </c>
      <c r="CI1575" s="49"/>
    </row>
    <row r="1576" spans="1:87" x14ac:dyDescent="0.2">
      <c r="A1576" s="2" t="s">
        <v>2943</v>
      </c>
      <c r="B1576" s="2" t="s">
        <v>24617</v>
      </c>
      <c r="C1576" s="2" t="s">
        <v>59</v>
      </c>
      <c r="D1576" s="2"/>
      <c r="E1576" s="2" t="s">
        <v>2943</v>
      </c>
      <c r="F1576" s="2" t="s">
        <v>2944</v>
      </c>
      <c r="G1576" s="23" t="s">
        <v>16037</v>
      </c>
      <c r="H1576" s="2"/>
      <c r="I1576" s="2" t="s">
        <v>61</v>
      </c>
      <c r="J1576" s="2" t="s">
        <v>61</v>
      </c>
      <c r="K1576" s="2" t="s">
        <v>61</v>
      </c>
      <c r="L1576" s="46">
        <v>43844</v>
      </c>
      <c r="M1576" s="2" t="s">
        <v>133</v>
      </c>
      <c r="N1576" s="2">
        <v>24.351044000000002</v>
      </c>
      <c r="O1576" s="2">
        <v>54.759458000000002</v>
      </c>
      <c r="P1576" s="2" t="s">
        <v>64</v>
      </c>
      <c r="Q1576" s="2" t="s">
        <v>65</v>
      </c>
      <c r="R1576" s="43" t="s">
        <v>18854</v>
      </c>
      <c r="S1576" s="41" t="s">
        <v>1554</v>
      </c>
      <c r="T1576" s="41" t="s">
        <v>18465</v>
      </c>
      <c r="U1576" s="2" t="s">
        <v>4673</v>
      </c>
      <c r="V1576" s="2" t="s">
        <v>4673</v>
      </c>
      <c r="W1576" s="41" t="s">
        <v>17589</v>
      </c>
      <c r="X1576" s="2" t="s">
        <v>68</v>
      </c>
      <c r="Y1576" s="2" t="s">
        <v>102</v>
      </c>
      <c r="Z1576" s="2"/>
      <c r="AA1576" s="2" t="s">
        <v>16241</v>
      </c>
      <c r="AB1576" s="2" t="s">
        <v>103</v>
      </c>
      <c r="AC1576" s="2" t="s">
        <v>18268</v>
      </c>
      <c r="AD1576" s="2">
        <v>2046900</v>
      </c>
      <c r="AE1576" s="2">
        <v>40</v>
      </c>
      <c r="AF1576" s="2"/>
      <c r="AG1576" s="2"/>
      <c r="AH1576" s="2" t="s">
        <v>18270</v>
      </c>
      <c r="AI1576" s="2">
        <v>3</v>
      </c>
      <c r="AJ1576" s="2">
        <v>3</v>
      </c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 t="s">
        <v>78</v>
      </c>
      <c r="CE1576" s="2" t="s">
        <v>19518</v>
      </c>
      <c r="CF1576" s="2" t="s">
        <v>15680</v>
      </c>
      <c r="CG1576" s="2" t="e">
        <v>#N/A</v>
      </c>
      <c r="CH1576" s="2" t="s">
        <v>15705</v>
      </c>
      <c r="CI1576" s="49"/>
    </row>
    <row r="1577" spans="1:87" x14ac:dyDescent="0.2">
      <c r="A1577" s="2" t="s">
        <v>10401</v>
      </c>
      <c r="B1577" s="2" t="s">
        <v>24618</v>
      </c>
      <c r="C1577" s="2" t="s">
        <v>59</v>
      </c>
      <c r="D1577" s="2"/>
      <c r="E1577" s="2" t="s">
        <v>10401</v>
      </c>
      <c r="F1577" s="2" t="s">
        <v>10402</v>
      </c>
      <c r="G1577" s="23" t="s">
        <v>16397</v>
      </c>
      <c r="H1577" s="2"/>
      <c r="I1577" s="2" t="s">
        <v>5093</v>
      </c>
      <c r="J1577" s="2" t="s">
        <v>61</v>
      </c>
      <c r="K1577" s="2" t="s">
        <v>61</v>
      </c>
      <c r="L1577" s="46">
        <v>44798</v>
      </c>
      <c r="M1577" s="2" t="s">
        <v>4978</v>
      </c>
      <c r="N1577" s="39">
        <v>24.44453</v>
      </c>
      <c r="O1577" s="39">
        <v>54.607250000000001</v>
      </c>
      <c r="P1577" s="2" t="s">
        <v>64</v>
      </c>
      <c r="Q1577" s="2" t="s">
        <v>65</v>
      </c>
      <c r="R1577" s="43" t="s">
        <v>16802</v>
      </c>
      <c r="S1577" s="41" t="s">
        <v>16804</v>
      </c>
      <c r="T1577" s="41" t="s">
        <v>18463</v>
      </c>
      <c r="U1577" s="2" t="s">
        <v>16804</v>
      </c>
      <c r="V1577" s="2" t="s">
        <v>4763</v>
      </c>
      <c r="W1577" s="41" t="s">
        <v>17589</v>
      </c>
      <c r="X1577" s="2" t="s">
        <v>68</v>
      </c>
      <c r="Y1577" s="2" t="s">
        <v>102</v>
      </c>
      <c r="Z1577" s="2"/>
      <c r="AA1577" s="2" t="s">
        <v>16241</v>
      </c>
      <c r="AB1577" s="2" t="s">
        <v>103</v>
      </c>
      <c r="AC1577" s="2" t="s">
        <v>18268</v>
      </c>
      <c r="AD1577" s="2">
        <v>2042600</v>
      </c>
      <c r="AE1577" s="2">
        <v>40</v>
      </c>
      <c r="AF1577" s="2"/>
      <c r="AG1577" s="2"/>
      <c r="AH1577" s="2" t="s">
        <v>18270</v>
      </c>
      <c r="AI1577" s="2">
        <v>3</v>
      </c>
      <c r="AJ1577" s="2">
        <v>3</v>
      </c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 t="s">
        <v>78</v>
      </c>
      <c r="CE1577" s="2" t="s">
        <v>19519</v>
      </c>
      <c r="CF1577" s="2">
        <v>40</v>
      </c>
      <c r="CG1577" s="2" t="s">
        <v>253</v>
      </c>
      <c r="CH1577" s="2"/>
      <c r="CI1577" s="49"/>
    </row>
    <row r="1578" spans="1:87" x14ac:dyDescent="0.2">
      <c r="A1578" s="2" t="s">
        <v>2646</v>
      </c>
      <c r="B1578" s="2" t="s">
        <v>24619</v>
      </c>
      <c r="C1578" s="2" t="s">
        <v>59</v>
      </c>
      <c r="D1578" s="2"/>
      <c r="E1578" s="2" t="s">
        <v>2646</v>
      </c>
      <c r="F1578" s="2" t="s">
        <v>2647</v>
      </c>
      <c r="G1578" s="23" t="s">
        <v>2648</v>
      </c>
      <c r="H1578" s="2"/>
      <c r="I1578" s="2" t="s">
        <v>61</v>
      </c>
      <c r="J1578" s="2" t="s">
        <v>61</v>
      </c>
      <c r="K1578" s="2" t="s">
        <v>61</v>
      </c>
      <c r="L1578" s="43" t="s">
        <v>17088</v>
      </c>
      <c r="M1578" s="2" t="s">
        <v>133</v>
      </c>
      <c r="N1578" s="2">
        <v>24.34423</v>
      </c>
      <c r="O1578" s="2">
        <v>54.750169999999997</v>
      </c>
      <c r="P1578" s="2" t="s">
        <v>64</v>
      </c>
      <c r="Q1578" s="2" t="s">
        <v>65</v>
      </c>
      <c r="R1578" s="43" t="s">
        <v>18854</v>
      </c>
      <c r="S1578" s="41" t="s">
        <v>1554</v>
      </c>
      <c r="T1578" s="41" t="s">
        <v>18465</v>
      </c>
      <c r="U1578" s="2" t="s">
        <v>4673</v>
      </c>
      <c r="V1578" s="2" t="s">
        <v>4673</v>
      </c>
      <c r="W1578" s="41" t="s">
        <v>17589</v>
      </c>
      <c r="X1578" s="2" t="s">
        <v>68</v>
      </c>
      <c r="Y1578" s="2" t="s">
        <v>102</v>
      </c>
      <c r="Z1578" s="2"/>
      <c r="AA1578" s="2" t="s">
        <v>16241</v>
      </c>
      <c r="AB1578" s="2" t="s">
        <v>103</v>
      </c>
      <c r="AC1578" s="2" t="s">
        <v>18268</v>
      </c>
      <c r="AD1578" s="2">
        <v>2046900</v>
      </c>
      <c r="AE1578" s="2">
        <v>35</v>
      </c>
      <c r="AF1578" s="2"/>
      <c r="AG1578" s="2"/>
      <c r="AH1578" s="2" t="s">
        <v>18270</v>
      </c>
      <c r="AI1578" s="2">
        <v>3</v>
      </c>
      <c r="AJ1578" s="2">
        <v>3</v>
      </c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 t="s">
        <v>78</v>
      </c>
      <c r="CE1578" s="2" t="s">
        <v>2649</v>
      </c>
      <c r="CF1578" s="2" t="s">
        <v>15685</v>
      </c>
      <c r="CG1578" s="2" t="e">
        <v>#N/A</v>
      </c>
      <c r="CH1578" s="2" t="s">
        <v>15705</v>
      </c>
      <c r="CI1578" s="49"/>
    </row>
    <row r="1579" spans="1:87" x14ac:dyDescent="0.2">
      <c r="A1579" s="2" t="s">
        <v>2650</v>
      </c>
      <c r="B1579" s="2" t="s">
        <v>24620</v>
      </c>
      <c r="C1579" s="2" t="s">
        <v>59</v>
      </c>
      <c r="D1579" s="2" t="s">
        <v>2650</v>
      </c>
      <c r="E1579" s="2" t="s">
        <v>2650</v>
      </c>
      <c r="F1579" s="2" t="s">
        <v>2651</v>
      </c>
      <c r="G1579" s="23" t="s">
        <v>17417</v>
      </c>
      <c r="H1579" s="2" t="s">
        <v>61</v>
      </c>
      <c r="I1579" s="2" t="s">
        <v>61</v>
      </c>
      <c r="J1579" s="2" t="s">
        <v>61</v>
      </c>
      <c r="K1579" s="2" t="s">
        <v>61</v>
      </c>
      <c r="L1579" s="43" t="s">
        <v>17088</v>
      </c>
      <c r="M1579" s="2" t="s">
        <v>133</v>
      </c>
      <c r="N1579" s="2">
        <v>24.475536999999999</v>
      </c>
      <c r="O1579" s="2">
        <v>54.385919000000001</v>
      </c>
      <c r="P1579" s="2" t="s">
        <v>64</v>
      </c>
      <c r="Q1579" s="2" t="s">
        <v>65</v>
      </c>
      <c r="R1579" s="43" t="s">
        <v>16802</v>
      </c>
      <c r="S1579" s="41" t="s">
        <v>4932</v>
      </c>
      <c r="T1579" s="41" t="s">
        <v>18462</v>
      </c>
      <c r="U1579" s="2" t="s">
        <v>6245</v>
      </c>
      <c r="V1579" s="2" t="s">
        <v>360</v>
      </c>
      <c r="W1579" s="41" t="s">
        <v>17588</v>
      </c>
      <c r="X1579" s="2" t="s">
        <v>68</v>
      </c>
      <c r="Y1579" s="2" t="s">
        <v>102</v>
      </c>
      <c r="Z1579" s="2"/>
      <c r="AA1579" s="2" t="s">
        <v>16241</v>
      </c>
      <c r="AB1579" s="2" t="s">
        <v>103</v>
      </c>
      <c r="AC1579" s="2" t="s">
        <v>18268</v>
      </c>
      <c r="AD1579" s="2">
        <v>2501000</v>
      </c>
      <c r="AE1579" s="2">
        <v>27</v>
      </c>
      <c r="AF1579" s="2"/>
      <c r="AG1579" s="2"/>
      <c r="AH1579" s="2" t="s">
        <v>18270</v>
      </c>
      <c r="AI1579" s="2">
        <v>3</v>
      </c>
      <c r="AJ1579" s="2">
        <v>3</v>
      </c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 t="s">
        <v>78</v>
      </c>
      <c r="CE1579" s="2" t="s">
        <v>2653</v>
      </c>
      <c r="CF1579" s="2" t="s">
        <v>15683</v>
      </c>
      <c r="CG1579" s="2" t="s">
        <v>253</v>
      </c>
      <c r="CH1579" s="2" t="s">
        <v>15706</v>
      </c>
      <c r="CI1579" s="49"/>
    </row>
    <row r="1580" spans="1:87" x14ac:dyDescent="0.2">
      <c r="A1580" s="2" t="s">
        <v>4818</v>
      </c>
      <c r="B1580" s="2" t="s">
        <v>24621</v>
      </c>
      <c r="C1580" s="2" t="s">
        <v>59</v>
      </c>
      <c r="D1580" s="2"/>
      <c r="E1580" s="2" t="s">
        <v>4818</v>
      </c>
      <c r="F1580" s="2" t="s">
        <v>4819</v>
      </c>
      <c r="G1580" s="23" t="s">
        <v>4820</v>
      </c>
      <c r="H1580" s="2"/>
      <c r="I1580" s="2" t="s">
        <v>61</v>
      </c>
      <c r="J1580" s="2" t="s">
        <v>61</v>
      </c>
      <c r="K1580" s="2" t="s">
        <v>61</v>
      </c>
      <c r="L1580" s="46">
        <v>44530</v>
      </c>
      <c r="M1580" s="2" t="s">
        <v>133</v>
      </c>
      <c r="N1580" s="2">
        <v>24.388950999999999</v>
      </c>
      <c r="O1580" s="2">
        <v>54.641692999999997</v>
      </c>
      <c r="P1580" s="2" t="s">
        <v>64</v>
      </c>
      <c r="Q1580" s="2" t="s">
        <v>65</v>
      </c>
      <c r="R1580" s="43" t="s">
        <v>16802</v>
      </c>
      <c r="S1580" s="41" t="s">
        <v>16804</v>
      </c>
      <c r="T1580" s="41" t="s">
        <v>18463</v>
      </c>
      <c r="U1580" s="2" t="s">
        <v>16804</v>
      </c>
      <c r="V1580" s="2" t="s">
        <v>4763</v>
      </c>
      <c r="W1580" s="41" t="s">
        <v>17589</v>
      </c>
      <c r="X1580" s="2" t="s">
        <v>68</v>
      </c>
      <c r="Y1580" s="2" t="s">
        <v>76</v>
      </c>
      <c r="Z1580" s="2"/>
      <c r="AA1580" s="2" t="s">
        <v>16242</v>
      </c>
      <c r="AB1580" s="2" t="s">
        <v>77</v>
      </c>
      <c r="AC1580" s="2" t="s">
        <v>18268</v>
      </c>
      <c r="AD1580" s="2">
        <v>2004500</v>
      </c>
      <c r="AE1580" s="2">
        <v>35</v>
      </c>
      <c r="AF1580" s="2"/>
      <c r="AG1580" s="2"/>
      <c r="AH1580" s="2" t="s">
        <v>18270</v>
      </c>
      <c r="AI1580" s="2">
        <v>3</v>
      </c>
      <c r="AJ1580" s="2">
        <v>3</v>
      </c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 t="s">
        <v>78</v>
      </c>
      <c r="CE1580" s="2" t="s">
        <v>4821</v>
      </c>
      <c r="CF1580" s="2" t="s">
        <v>15680</v>
      </c>
      <c r="CG1580" s="2" t="s">
        <v>253</v>
      </c>
      <c r="CH1580" s="2" t="s">
        <v>15706</v>
      </c>
      <c r="CI1580" s="49"/>
    </row>
    <row r="1581" spans="1:87" x14ac:dyDescent="0.2">
      <c r="A1581" s="2" t="s">
        <v>2662</v>
      </c>
      <c r="B1581" s="2" t="s">
        <v>24622</v>
      </c>
      <c r="C1581" s="2" t="s">
        <v>59</v>
      </c>
      <c r="D1581" s="2" t="s">
        <v>2662</v>
      </c>
      <c r="E1581" s="2" t="s">
        <v>2662</v>
      </c>
      <c r="F1581" s="2" t="s">
        <v>2663</v>
      </c>
      <c r="G1581" s="23"/>
      <c r="H1581" s="2" t="s">
        <v>61</v>
      </c>
      <c r="I1581" s="2" t="s">
        <v>61</v>
      </c>
      <c r="J1581" s="2" t="s">
        <v>61</v>
      </c>
      <c r="K1581" s="2"/>
      <c r="L1581" s="46">
        <v>41912</v>
      </c>
      <c r="M1581" s="2" t="s">
        <v>133</v>
      </c>
      <c r="N1581" s="2">
        <v>24.844726999999999</v>
      </c>
      <c r="O1581" s="2">
        <v>55.021407000000004</v>
      </c>
      <c r="P1581" s="2" t="s">
        <v>64</v>
      </c>
      <c r="Q1581" s="2" t="s">
        <v>65</v>
      </c>
      <c r="R1581" s="43" t="s">
        <v>16802</v>
      </c>
      <c r="S1581" s="41" t="s">
        <v>4932</v>
      </c>
      <c r="T1581" s="41" t="s">
        <v>18462</v>
      </c>
      <c r="U1581" s="2" t="s">
        <v>6245</v>
      </c>
      <c r="V1581" s="2" t="s">
        <v>360</v>
      </c>
      <c r="W1581" s="41" t="s">
        <v>67</v>
      </c>
      <c r="X1581" s="2" t="s">
        <v>311</v>
      </c>
      <c r="Y1581" s="2" t="s">
        <v>76</v>
      </c>
      <c r="Z1581" s="2"/>
      <c r="AA1581" s="2" t="s">
        <v>16241</v>
      </c>
      <c r="AB1581" s="2" t="s">
        <v>77</v>
      </c>
      <c r="AC1581" s="2"/>
      <c r="AD1581" s="2">
        <v>2106100</v>
      </c>
      <c r="AE1581" s="2">
        <v>30</v>
      </c>
      <c r="AF1581" s="2"/>
      <c r="AG1581" s="2"/>
      <c r="AH1581" s="2"/>
      <c r="AI1581" s="2">
        <v>4</v>
      </c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 t="s">
        <v>71</v>
      </c>
      <c r="CE1581" s="2">
        <v>0</v>
      </c>
      <c r="CF1581" s="2" t="s">
        <v>15685</v>
      </c>
      <c r="CG1581" s="2" t="s">
        <v>253</v>
      </c>
      <c r="CH1581" s="2" t="s">
        <v>15706</v>
      </c>
      <c r="CI1581" s="49"/>
    </row>
    <row r="1582" spans="1:87" x14ac:dyDescent="0.2">
      <c r="A1582" s="2" t="s">
        <v>2664</v>
      </c>
      <c r="B1582" s="2" t="s">
        <v>24623</v>
      </c>
      <c r="C1582" s="2" t="s">
        <v>59</v>
      </c>
      <c r="D1582" s="2"/>
      <c r="E1582" s="2" t="s">
        <v>2664</v>
      </c>
      <c r="F1582" s="2" t="s">
        <v>2665</v>
      </c>
      <c r="G1582" s="23" t="s">
        <v>16362</v>
      </c>
      <c r="H1582" s="2"/>
      <c r="I1582" s="2" t="s">
        <v>61</v>
      </c>
      <c r="J1582" s="2" t="s">
        <v>61</v>
      </c>
      <c r="K1582" s="2" t="s">
        <v>61</v>
      </c>
      <c r="L1582" s="46">
        <v>43760</v>
      </c>
      <c r="M1582" s="2" t="s">
        <v>133</v>
      </c>
      <c r="N1582" s="2">
        <v>24.35331</v>
      </c>
      <c r="O1582" s="2">
        <v>54.737400000000001</v>
      </c>
      <c r="P1582" s="2" t="s">
        <v>64</v>
      </c>
      <c r="Q1582" s="2" t="s">
        <v>65</v>
      </c>
      <c r="R1582" s="43" t="s">
        <v>18854</v>
      </c>
      <c r="S1582" s="41" t="s">
        <v>1554</v>
      </c>
      <c r="T1582" s="41" t="s">
        <v>18465</v>
      </c>
      <c r="U1582" s="2" t="s">
        <v>4673</v>
      </c>
      <c r="V1582" s="2" t="s">
        <v>4673</v>
      </c>
      <c r="W1582" s="41" t="s">
        <v>17589</v>
      </c>
      <c r="X1582" s="2" t="s">
        <v>68</v>
      </c>
      <c r="Y1582" s="2" t="s">
        <v>102</v>
      </c>
      <c r="Z1582" s="2"/>
      <c r="AA1582" s="2" t="s">
        <v>16241</v>
      </c>
      <c r="AB1582" s="2" t="s">
        <v>103</v>
      </c>
      <c r="AC1582" s="2" t="s">
        <v>18268</v>
      </c>
      <c r="AD1582" s="2">
        <v>2046900</v>
      </c>
      <c r="AE1582" s="2">
        <v>40</v>
      </c>
      <c r="AF1582" s="2"/>
      <c r="AG1582" s="2"/>
      <c r="AH1582" s="2" t="s">
        <v>18270</v>
      </c>
      <c r="AI1582" s="2">
        <v>3</v>
      </c>
      <c r="AJ1582" s="2">
        <v>3</v>
      </c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 t="s">
        <v>78</v>
      </c>
      <c r="CE1582" s="2" t="s">
        <v>19520</v>
      </c>
      <c r="CF1582" s="2" t="s">
        <v>15680</v>
      </c>
      <c r="CG1582" s="2" t="e">
        <v>#N/A</v>
      </c>
      <c r="CH1582" s="2" t="s">
        <v>15705</v>
      </c>
      <c r="CI1582" s="49"/>
    </row>
    <row r="1583" spans="1:87" x14ac:dyDescent="0.2">
      <c r="A1583" s="2" t="s">
        <v>2670</v>
      </c>
      <c r="B1583" s="2" t="s">
        <v>24624</v>
      </c>
      <c r="C1583" s="2" t="s">
        <v>59</v>
      </c>
      <c r="D1583" s="2" t="s">
        <v>2670</v>
      </c>
      <c r="E1583" s="2" t="s">
        <v>2670</v>
      </c>
      <c r="F1583" s="2" t="s">
        <v>2671</v>
      </c>
      <c r="G1583" s="23" t="s">
        <v>17419</v>
      </c>
      <c r="H1583" s="2" t="s">
        <v>83</v>
      </c>
      <c r="I1583" s="2" t="s">
        <v>61</v>
      </c>
      <c r="J1583" s="2" t="s">
        <v>61</v>
      </c>
      <c r="K1583" s="2" t="s">
        <v>61</v>
      </c>
      <c r="L1583" s="46">
        <v>40447</v>
      </c>
      <c r="M1583" s="2" t="s">
        <v>133</v>
      </c>
      <c r="N1583" s="2">
        <v>24.448218000000001</v>
      </c>
      <c r="O1583" s="2">
        <v>54.366399000000001</v>
      </c>
      <c r="P1583" s="2" t="s">
        <v>64</v>
      </c>
      <c r="Q1583" s="2" t="s">
        <v>65</v>
      </c>
      <c r="R1583" s="43" t="s">
        <v>16802</v>
      </c>
      <c r="S1583" s="41" t="s">
        <v>4932</v>
      </c>
      <c r="T1583" s="41" t="s">
        <v>18462</v>
      </c>
      <c r="U1583" s="2" t="s">
        <v>6245</v>
      </c>
      <c r="V1583" s="2" t="s">
        <v>360</v>
      </c>
      <c r="W1583" s="41" t="s">
        <v>17588</v>
      </c>
      <c r="X1583" s="2" t="s">
        <v>68</v>
      </c>
      <c r="Y1583" s="2" t="s">
        <v>86</v>
      </c>
      <c r="Z1583" s="2"/>
      <c r="AA1583" s="2" t="s">
        <v>16241</v>
      </c>
      <c r="AB1583" s="2" t="s">
        <v>87</v>
      </c>
      <c r="AC1583" s="2" t="s">
        <v>18268</v>
      </c>
      <c r="AD1583" s="2">
        <v>2500700</v>
      </c>
      <c r="AE1583" s="2">
        <v>29</v>
      </c>
      <c r="AF1583" s="2"/>
      <c r="AG1583" s="2"/>
      <c r="AH1583" s="2" t="s">
        <v>18270</v>
      </c>
      <c r="AI1583" s="2">
        <v>3</v>
      </c>
      <c r="AJ1583" s="2">
        <v>3</v>
      </c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 t="s">
        <v>78</v>
      </c>
      <c r="CE1583" s="2" t="s">
        <v>22990</v>
      </c>
      <c r="CF1583" s="2" t="s">
        <v>15685</v>
      </c>
      <c r="CG1583" s="2" t="s">
        <v>253</v>
      </c>
      <c r="CH1583" s="2" t="s">
        <v>15706</v>
      </c>
      <c r="CI1583" s="49"/>
    </row>
    <row r="1584" spans="1:87" x14ac:dyDescent="0.2">
      <c r="A1584" s="2" t="s">
        <v>2905</v>
      </c>
      <c r="B1584" s="2" t="s">
        <v>24625</v>
      </c>
      <c r="C1584" s="2" t="s">
        <v>59</v>
      </c>
      <c r="D1584" s="2"/>
      <c r="E1584" s="2" t="s">
        <v>2905</v>
      </c>
      <c r="F1584" s="2" t="s">
        <v>2906</v>
      </c>
      <c r="G1584" s="23" t="s">
        <v>2907</v>
      </c>
      <c r="H1584" s="2"/>
      <c r="I1584" s="2" t="s">
        <v>61</v>
      </c>
      <c r="J1584" s="2" t="s">
        <v>61</v>
      </c>
      <c r="K1584" s="2" t="s">
        <v>61</v>
      </c>
      <c r="L1584" s="43" t="s">
        <v>17088</v>
      </c>
      <c r="M1584" s="2" t="s">
        <v>133</v>
      </c>
      <c r="N1584" s="39">
        <v>24.341350500000001</v>
      </c>
      <c r="O1584" s="39">
        <v>54.7600604</v>
      </c>
      <c r="P1584" s="2" t="s">
        <v>64</v>
      </c>
      <c r="Q1584" s="2" t="s">
        <v>65</v>
      </c>
      <c r="R1584" s="43" t="s">
        <v>18854</v>
      </c>
      <c r="S1584" s="41" t="s">
        <v>1554</v>
      </c>
      <c r="T1584" s="41" t="s">
        <v>18465</v>
      </c>
      <c r="U1584" s="2" t="s">
        <v>4673</v>
      </c>
      <c r="V1584" s="2" t="s">
        <v>4673</v>
      </c>
      <c r="W1584" s="41" t="s">
        <v>17589</v>
      </c>
      <c r="X1584" s="2" t="s">
        <v>68</v>
      </c>
      <c r="Y1584" s="2" t="s">
        <v>102</v>
      </c>
      <c r="Z1584" s="2"/>
      <c r="AA1584" s="2" t="s">
        <v>16241</v>
      </c>
      <c r="AB1584" s="2" t="s">
        <v>103</v>
      </c>
      <c r="AC1584" s="2" t="s">
        <v>18268</v>
      </c>
      <c r="AD1584" s="2">
        <v>2046900</v>
      </c>
      <c r="AE1584" s="2">
        <v>30</v>
      </c>
      <c r="AF1584" s="2"/>
      <c r="AG1584" s="2"/>
      <c r="AH1584" s="2" t="s">
        <v>18270</v>
      </c>
      <c r="AI1584" s="2">
        <v>3</v>
      </c>
      <c r="AJ1584" s="2">
        <v>3</v>
      </c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 t="s">
        <v>78</v>
      </c>
      <c r="CE1584" s="2" t="s">
        <v>2908</v>
      </c>
      <c r="CF1584" s="2" t="s">
        <v>15680</v>
      </c>
      <c r="CG1584" s="2" t="e">
        <v>#N/A</v>
      </c>
      <c r="CH1584" s="2" t="s">
        <v>15705</v>
      </c>
      <c r="CI1584" s="49"/>
    </row>
    <row r="1585" spans="1:87" x14ac:dyDescent="0.2">
      <c r="A1585" s="2" t="s">
        <v>2677</v>
      </c>
      <c r="B1585" s="2" t="s">
        <v>24626</v>
      </c>
      <c r="C1585" s="2" t="s">
        <v>59</v>
      </c>
      <c r="D1585" s="2"/>
      <c r="E1585" s="2" t="s">
        <v>2677</v>
      </c>
      <c r="F1585" s="2" t="s">
        <v>2678</v>
      </c>
      <c r="G1585" s="23" t="s">
        <v>2679</v>
      </c>
      <c r="H1585" s="2"/>
      <c r="I1585" s="2" t="s">
        <v>61</v>
      </c>
      <c r="J1585" s="2" t="s">
        <v>61</v>
      </c>
      <c r="K1585" s="2" t="s">
        <v>61</v>
      </c>
      <c r="L1585" s="46">
        <v>43810</v>
      </c>
      <c r="M1585" s="2" t="s">
        <v>133</v>
      </c>
      <c r="N1585" s="2">
        <v>24.362290000000002</v>
      </c>
      <c r="O1585" s="2">
        <v>54.732230000000001</v>
      </c>
      <c r="P1585" s="2" t="s">
        <v>64</v>
      </c>
      <c r="Q1585" s="2" t="s">
        <v>65</v>
      </c>
      <c r="R1585" s="43" t="s">
        <v>18854</v>
      </c>
      <c r="S1585" s="41" t="s">
        <v>1554</v>
      </c>
      <c r="T1585" s="41" t="s">
        <v>18465</v>
      </c>
      <c r="U1585" s="2" t="s">
        <v>4673</v>
      </c>
      <c r="V1585" s="2" t="s">
        <v>4673</v>
      </c>
      <c r="W1585" s="41" t="s">
        <v>17589</v>
      </c>
      <c r="X1585" s="2" t="s">
        <v>68</v>
      </c>
      <c r="Y1585" s="2" t="s">
        <v>102</v>
      </c>
      <c r="Z1585" s="2" t="s">
        <v>20</v>
      </c>
      <c r="AA1585" s="2" t="s">
        <v>16241</v>
      </c>
      <c r="AB1585" s="2" t="s">
        <v>103</v>
      </c>
      <c r="AC1585" s="2" t="s">
        <v>18268</v>
      </c>
      <c r="AD1585" s="2">
        <v>2046900</v>
      </c>
      <c r="AE1585" s="2">
        <v>40</v>
      </c>
      <c r="AF1585" s="2"/>
      <c r="AG1585" s="2"/>
      <c r="AH1585" s="2" t="s">
        <v>18270</v>
      </c>
      <c r="AI1585" s="2">
        <v>3</v>
      </c>
      <c r="AJ1585" s="2">
        <v>3</v>
      </c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 t="s">
        <v>78</v>
      </c>
      <c r="CE1585" s="2" t="s">
        <v>2680</v>
      </c>
      <c r="CF1585" s="2" t="s">
        <v>15680</v>
      </c>
      <c r="CG1585" s="2" t="e">
        <v>#N/A</v>
      </c>
      <c r="CH1585" s="2" t="s">
        <v>15705</v>
      </c>
      <c r="CI1585" s="49"/>
    </row>
    <row r="1586" spans="1:87" x14ac:dyDescent="0.2">
      <c r="A1586" s="2" t="s">
        <v>2681</v>
      </c>
      <c r="B1586" s="2" t="s">
        <v>24627</v>
      </c>
      <c r="C1586" s="2" t="s">
        <v>59</v>
      </c>
      <c r="D1586" s="2" t="s">
        <v>2681</v>
      </c>
      <c r="E1586" s="2" t="s">
        <v>2681</v>
      </c>
      <c r="F1586" s="2" t="s">
        <v>2682</v>
      </c>
      <c r="G1586" s="23" t="s">
        <v>17420</v>
      </c>
      <c r="H1586" s="2" t="s">
        <v>61</v>
      </c>
      <c r="I1586" s="2" t="s">
        <v>61</v>
      </c>
      <c r="J1586" s="2" t="s">
        <v>61</v>
      </c>
      <c r="K1586" s="2" t="s">
        <v>61</v>
      </c>
      <c r="L1586" s="46">
        <v>40478</v>
      </c>
      <c r="M1586" s="2" t="s">
        <v>133</v>
      </c>
      <c r="N1586" s="2">
        <v>24.44652</v>
      </c>
      <c r="O1586" s="2">
        <v>54.40363</v>
      </c>
      <c r="P1586" s="2" t="s">
        <v>64</v>
      </c>
      <c r="Q1586" s="2" t="s">
        <v>65</v>
      </c>
      <c r="R1586" s="43" t="s">
        <v>16802</v>
      </c>
      <c r="S1586" s="41" t="s">
        <v>4932</v>
      </c>
      <c r="T1586" s="41" t="s">
        <v>18462</v>
      </c>
      <c r="U1586" s="2" t="s">
        <v>6245</v>
      </c>
      <c r="V1586" s="2" t="s">
        <v>360</v>
      </c>
      <c r="W1586" s="41" t="s">
        <v>17588</v>
      </c>
      <c r="X1586" s="2" t="s">
        <v>68</v>
      </c>
      <c r="Y1586" s="2" t="s">
        <v>102</v>
      </c>
      <c r="Z1586" s="2"/>
      <c r="AA1586" s="2" t="s">
        <v>16241</v>
      </c>
      <c r="AB1586" s="2" t="s">
        <v>103</v>
      </c>
      <c r="AC1586" s="2" t="s">
        <v>18268</v>
      </c>
      <c r="AD1586" s="2">
        <v>2501500</v>
      </c>
      <c r="AE1586" s="2">
        <v>28.5</v>
      </c>
      <c r="AF1586" s="2"/>
      <c r="AG1586" s="2"/>
      <c r="AH1586" s="2" t="s">
        <v>18270</v>
      </c>
      <c r="AI1586" s="2">
        <v>4</v>
      </c>
      <c r="AJ1586" s="2">
        <v>3</v>
      </c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 t="s">
        <v>78</v>
      </c>
      <c r="CE1586" s="2" t="s">
        <v>2684</v>
      </c>
      <c r="CF1586" s="2" t="s">
        <v>15683</v>
      </c>
      <c r="CG1586" s="2" t="s">
        <v>253</v>
      </c>
      <c r="CH1586" s="2" t="s">
        <v>15706</v>
      </c>
      <c r="CI1586" s="49"/>
    </row>
    <row r="1587" spans="1:87" x14ac:dyDescent="0.2">
      <c r="A1587" s="2" t="s">
        <v>2631</v>
      </c>
      <c r="B1587" s="2" t="s">
        <v>24628</v>
      </c>
      <c r="C1587" s="2" t="s">
        <v>59</v>
      </c>
      <c r="D1587" s="2"/>
      <c r="E1587" s="2" t="s">
        <v>2631</v>
      </c>
      <c r="F1587" s="2" t="s">
        <v>2632</v>
      </c>
      <c r="G1587" s="23" t="s">
        <v>2633</v>
      </c>
      <c r="H1587" s="2"/>
      <c r="I1587" s="2" t="s">
        <v>61</v>
      </c>
      <c r="J1587" s="2" t="s">
        <v>61</v>
      </c>
      <c r="K1587" s="2" t="s">
        <v>61</v>
      </c>
      <c r="L1587" s="46">
        <v>42383</v>
      </c>
      <c r="M1587" s="2" t="s">
        <v>133</v>
      </c>
      <c r="N1587" s="2">
        <v>24.373866</v>
      </c>
      <c r="O1587" s="2">
        <v>54.757705999999999</v>
      </c>
      <c r="P1587" s="2" t="s">
        <v>64</v>
      </c>
      <c r="Q1587" s="2" t="s">
        <v>65</v>
      </c>
      <c r="R1587" s="43" t="s">
        <v>18854</v>
      </c>
      <c r="S1587" s="41" t="s">
        <v>1554</v>
      </c>
      <c r="T1587" s="41" t="s">
        <v>18460</v>
      </c>
      <c r="U1587" s="2" t="s">
        <v>16801</v>
      </c>
      <c r="V1587" s="2" t="s">
        <v>253</v>
      </c>
      <c r="W1587" s="41" t="s">
        <v>17589</v>
      </c>
      <c r="X1587" s="2" t="s">
        <v>68</v>
      </c>
      <c r="Y1587" s="2" t="s">
        <v>102</v>
      </c>
      <c r="Z1587" s="2"/>
      <c r="AA1587" s="2" t="s">
        <v>16241</v>
      </c>
      <c r="AB1587" s="2" t="s">
        <v>103</v>
      </c>
      <c r="AC1587" s="2" t="s">
        <v>18268</v>
      </c>
      <c r="AD1587" s="2">
        <v>2046900</v>
      </c>
      <c r="AE1587" s="2">
        <v>28</v>
      </c>
      <c r="AF1587" s="2"/>
      <c r="AG1587" s="2"/>
      <c r="AH1587" s="2" t="s">
        <v>18270</v>
      </c>
      <c r="AI1587" s="2">
        <v>3</v>
      </c>
      <c r="AJ1587" s="2">
        <v>3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 t="s">
        <v>78</v>
      </c>
      <c r="CE1587" s="2" t="s">
        <v>19521</v>
      </c>
      <c r="CF1587" s="2" t="s">
        <v>15683</v>
      </c>
      <c r="CG1587" s="2" t="e">
        <v>#N/A</v>
      </c>
      <c r="CH1587" s="2" t="s">
        <v>15705</v>
      </c>
      <c r="CI1587" s="49"/>
    </row>
    <row r="1588" spans="1:87" x14ac:dyDescent="0.2">
      <c r="A1588" s="2" t="s">
        <v>2855</v>
      </c>
      <c r="B1588" s="2" t="s">
        <v>24629</v>
      </c>
      <c r="C1588" s="2" t="s">
        <v>59</v>
      </c>
      <c r="D1588" s="2"/>
      <c r="E1588" s="2" t="s">
        <v>2855</v>
      </c>
      <c r="F1588" s="2" t="s">
        <v>2856</v>
      </c>
      <c r="G1588" s="23" t="s">
        <v>2857</v>
      </c>
      <c r="H1588" s="2"/>
      <c r="I1588" s="2" t="s">
        <v>61</v>
      </c>
      <c r="J1588" s="2" t="s">
        <v>61</v>
      </c>
      <c r="K1588" s="2" t="s">
        <v>61</v>
      </c>
      <c r="L1588" s="43" t="s">
        <v>17088</v>
      </c>
      <c r="M1588" s="2" t="s">
        <v>133</v>
      </c>
      <c r="N1588" s="2">
        <v>24.365143</v>
      </c>
      <c r="O1588" s="2">
        <v>54.740495000000003</v>
      </c>
      <c r="P1588" s="2" t="s">
        <v>64</v>
      </c>
      <c r="Q1588" s="2" t="s">
        <v>65</v>
      </c>
      <c r="R1588" s="43" t="s">
        <v>18854</v>
      </c>
      <c r="S1588" s="41" t="s">
        <v>1554</v>
      </c>
      <c r="T1588" s="41" t="s">
        <v>18460</v>
      </c>
      <c r="U1588" s="2" t="s">
        <v>16801</v>
      </c>
      <c r="V1588" s="2" t="s">
        <v>253</v>
      </c>
      <c r="W1588" s="41" t="s">
        <v>17589</v>
      </c>
      <c r="X1588" s="2" t="s">
        <v>68</v>
      </c>
      <c r="Y1588" s="2" t="s">
        <v>76</v>
      </c>
      <c r="Z1588" s="2"/>
      <c r="AA1588" s="2" t="s">
        <v>16241</v>
      </c>
      <c r="AB1588" s="2" t="s">
        <v>77</v>
      </c>
      <c r="AC1588" s="2" t="s">
        <v>18268</v>
      </c>
      <c r="AD1588" s="2">
        <v>2046900</v>
      </c>
      <c r="AE1588" s="2">
        <v>28.5</v>
      </c>
      <c r="AF1588" s="2"/>
      <c r="AG1588" s="2"/>
      <c r="AH1588" s="2" t="s">
        <v>18270</v>
      </c>
      <c r="AI1588" s="2">
        <v>3</v>
      </c>
      <c r="AJ1588" s="2">
        <v>3</v>
      </c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 t="s">
        <v>78</v>
      </c>
      <c r="CE1588" s="2" t="s">
        <v>19522</v>
      </c>
      <c r="CF1588" s="2" t="s">
        <v>15683</v>
      </c>
      <c r="CG1588" s="2" t="e">
        <v>#N/A</v>
      </c>
      <c r="CH1588" s="2" t="s">
        <v>15705</v>
      </c>
      <c r="CI1588" s="49"/>
    </row>
    <row r="1589" spans="1:87" x14ac:dyDescent="0.2">
      <c r="A1589" s="2" t="s">
        <v>2667</v>
      </c>
      <c r="B1589" s="2" t="s">
        <v>24630</v>
      </c>
      <c r="C1589" s="2" t="s">
        <v>59</v>
      </c>
      <c r="D1589" s="2" t="s">
        <v>2667</v>
      </c>
      <c r="E1589" s="2" t="s">
        <v>2667</v>
      </c>
      <c r="F1589" s="2" t="s">
        <v>2668</v>
      </c>
      <c r="G1589" s="23" t="s">
        <v>17418</v>
      </c>
      <c r="H1589" s="2" t="s">
        <v>61</v>
      </c>
      <c r="I1589" s="2" t="s">
        <v>61</v>
      </c>
      <c r="J1589" s="2" t="s">
        <v>61</v>
      </c>
      <c r="K1589" s="2" t="s">
        <v>61</v>
      </c>
      <c r="L1589" s="43" t="s">
        <v>17088</v>
      </c>
      <c r="M1589" s="2" t="s">
        <v>133</v>
      </c>
      <c r="N1589" s="39">
        <v>24.454581999999998</v>
      </c>
      <c r="O1589" s="39">
        <v>54.371007200000001</v>
      </c>
      <c r="P1589" s="2" t="s">
        <v>64</v>
      </c>
      <c r="Q1589" s="2" t="s">
        <v>65</v>
      </c>
      <c r="R1589" s="43" t="s">
        <v>18854</v>
      </c>
      <c r="S1589" s="41" t="s">
        <v>1554</v>
      </c>
      <c r="T1589" s="41" t="s">
        <v>18460</v>
      </c>
      <c r="U1589" s="2" t="s">
        <v>16801</v>
      </c>
      <c r="V1589" s="2" t="s">
        <v>253</v>
      </c>
      <c r="W1589" s="41" t="s">
        <v>17588</v>
      </c>
      <c r="X1589" s="2" t="s">
        <v>68</v>
      </c>
      <c r="Y1589" s="2" t="s">
        <v>76</v>
      </c>
      <c r="Z1589" s="2"/>
      <c r="AA1589" s="2" t="s">
        <v>16241</v>
      </c>
      <c r="AB1589" s="2" t="s">
        <v>77</v>
      </c>
      <c r="AC1589" s="2" t="s">
        <v>18268</v>
      </c>
      <c r="AD1589" s="2">
        <v>2501400</v>
      </c>
      <c r="AE1589" s="2">
        <v>30</v>
      </c>
      <c r="AF1589" s="2"/>
      <c r="AG1589" s="2"/>
      <c r="AH1589" s="2" t="s">
        <v>18270</v>
      </c>
      <c r="AI1589" s="2">
        <v>6</v>
      </c>
      <c r="AJ1589" s="2">
        <v>3</v>
      </c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 t="s">
        <v>78</v>
      </c>
      <c r="CE1589" s="2" t="s">
        <v>2669</v>
      </c>
      <c r="CF1589" s="2" t="s">
        <v>15683</v>
      </c>
      <c r="CG1589" s="2" t="e">
        <v>#N/A</v>
      </c>
      <c r="CH1589" s="2" t="s">
        <v>15705</v>
      </c>
      <c r="CI1589" s="49"/>
    </row>
    <row r="1590" spans="1:87" x14ac:dyDescent="0.2">
      <c r="A1590" s="2" t="s">
        <v>18139</v>
      </c>
      <c r="B1590" s="2" t="s">
        <v>24631</v>
      </c>
      <c r="C1590" s="2" t="s">
        <v>59</v>
      </c>
      <c r="D1590" s="2"/>
      <c r="E1590" s="2" t="s">
        <v>18139</v>
      </c>
      <c r="F1590" s="2" t="s">
        <v>18172</v>
      </c>
      <c r="G1590" s="23" t="s">
        <v>18209</v>
      </c>
      <c r="H1590" s="2"/>
      <c r="I1590" s="2" t="s">
        <v>5093</v>
      </c>
      <c r="J1590" s="2" t="s">
        <v>61</v>
      </c>
      <c r="K1590" s="2" t="s">
        <v>61</v>
      </c>
      <c r="L1590" s="43">
        <v>2023</v>
      </c>
      <c r="M1590" s="2" t="s">
        <v>133</v>
      </c>
      <c r="N1590" s="2">
        <v>24.360469999999999</v>
      </c>
      <c r="O1590" s="2">
        <v>54.600709999999999</v>
      </c>
      <c r="P1590" s="2" t="s">
        <v>64</v>
      </c>
      <c r="Q1590" s="2" t="s">
        <v>65</v>
      </c>
      <c r="R1590" s="43" t="s">
        <v>18854</v>
      </c>
      <c r="S1590" s="41" t="s">
        <v>1554</v>
      </c>
      <c r="T1590" s="41" t="s">
        <v>18465</v>
      </c>
      <c r="U1590" s="2" t="s">
        <v>4673</v>
      </c>
      <c r="V1590" s="2" t="s">
        <v>4673</v>
      </c>
      <c r="W1590" s="41" t="s">
        <v>17589</v>
      </c>
      <c r="X1590" s="2" t="s">
        <v>68</v>
      </c>
      <c r="Y1590" s="2" t="s">
        <v>76</v>
      </c>
      <c r="Z1590" s="2"/>
      <c r="AA1590" s="2" t="s">
        <v>16242</v>
      </c>
      <c r="AB1590" s="2" t="s">
        <v>77</v>
      </c>
      <c r="AC1590" s="2" t="s">
        <v>18268</v>
      </c>
      <c r="AD1590" s="2">
        <v>2440000</v>
      </c>
      <c r="AE1590" s="2">
        <v>40</v>
      </c>
      <c r="AF1590" s="2"/>
      <c r="AG1590" s="2"/>
      <c r="AH1590" s="2" t="s">
        <v>18270</v>
      </c>
      <c r="AI1590" s="2">
        <v>3</v>
      </c>
      <c r="AJ1590" s="2">
        <v>3</v>
      </c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 t="s">
        <v>78</v>
      </c>
      <c r="CE1590" s="2" t="s">
        <v>19523</v>
      </c>
      <c r="CF1590" s="2"/>
      <c r="CG1590" s="2"/>
      <c r="CH1590" s="2"/>
      <c r="CI1590" s="49"/>
    </row>
    <row r="1591" spans="1:87" x14ac:dyDescent="0.2">
      <c r="A1591" s="2" t="s">
        <v>5116</v>
      </c>
      <c r="B1591" s="2" t="s">
        <v>24632</v>
      </c>
      <c r="C1591" s="2" t="s">
        <v>59</v>
      </c>
      <c r="D1591" s="2"/>
      <c r="E1591" s="2" t="s">
        <v>5116</v>
      </c>
      <c r="F1591" s="2" t="s">
        <v>5117</v>
      </c>
      <c r="G1591" s="23" t="s">
        <v>16067</v>
      </c>
      <c r="H1591" s="2"/>
      <c r="I1591" s="2" t="s">
        <v>5093</v>
      </c>
      <c r="J1591" s="2" t="s">
        <v>61</v>
      </c>
      <c r="K1591" s="2" t="s">
        <v>61</v>
      </c>
      <c r="L1591" s="46">
        <v>44791</v>
      </c>
      <c r="M1591" s="2" t="s">
        <v>4978</v>
      </c>
      <c r="N1591" s="2">
        <v>24.386603000000001</v>
      </c>
      <c r="O1591" s="2">
        <v>54.61645</v>
      </c>
      <c r="P1591" s="2" t="s">
        <v>64</v>
      </c>
      <c r="Q1591" s="2" t="s">
        <v>65</v>
      </c>
      <c r="R1591" s="43" t="s">
        <v>18854</v>
      </c>
      <c r="S1591" s="41" t="s">
        <v>1554</v>
      </c>
      <c r="T1591" s="41" t="s">
        <v>18465</v>
      </c>
      <c r="U1591" s="2" t="s">
        <v>4673</v>
      </c>
      <c r="V1591" s="2" t="s">
        <v>4673</v>
      </c>
      <c r="W1591" s="41" t="s">
        <v>17589</v>
      </c>
      <c r="X1591" s="2" t="s">
        <v>68</v>
      </c>
      <c r="Y1591" s="2" t="s">
        <v>102</v>
      </c>
      <c r="Z1591" s="2"/>
      <c r="AA1591" s="2" t="s">
        <v>16241</v>
      </c>
      <c r="AB1591" s="2" t="s">
        <v>103</v>
      </c>
      <c r="AC1591" s="2" t="s">
        <v>18268</v>
      </c>
      <c r="AD1591" s="2">
        <v>2440000</v>
      </c>
      <c r="AE1591" s="2">
        <v>40</v>
      </c>
      <c r="AF1591" s="2"/>
      <c r="AG1591" s="2"/>
      <c r="AH1591" s="2" t="s">
        <v>18270</v>
      </c>
      <c r="AI1591" s="2">
        <v>3</v>
      </c>
      <c r="AJ1591" s="2">
        <v>3</v>
      </c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 t="s">
        <v>78</v>
      </c>
      <c r="CE1591" s="2" t="s">
        <v>19524</v>
      </c>
      <c r="CF1591" s="2" t="s">
        <v>15680</v>
      </c>
      <c r="CG1591" s="2" t="s">
        <v>15712</v>
      </c>
      <c r="CH1591" s="2" t="s">
        <v>15709</v>
      </c>
      <c r="CI1591" s="49"/>
    </row>
    <row r="1592" spans="1:87" x14ac:dyDescent="0.2">
      <c r="A1592" s="2" t="s">
        <v>2692</v>
      </c>
      <c r="B1592" s="2" t="s">
        <v>24633</v>
      </c>
      <c r="C1592" s="2" t="s">
        <v>59</v>
      </c>
      <c r="D1592" s="2"/>
      <c r="E1592" s="2" t="s">
        <v>2692</v>
      </c>
      <c r="F1592" s="2" t="s">
        <v>2693</v>
      </c>
      <c r="G1592" s="23" t="s">
        <v>2694</v>
      </c>
      <c r="H1592" s="2"/>
      <c r="I1592" s="2" t="s">
        <v>61</v>
      </c>
      <c r="J1592" s="2" t="s">
        <v>61</v>
      </c>
      <c r="K1592" s="2" t="s">
        <v>61</v>
      </c>
      <c r="L1592" s="43" t="s">
        <v>17088</v>
      </c>
      <c r="M1592" s="2" t="s">
        <v>133</v>
      </c>
      <c r="N1592" s="2">
        <v>24.377019000000001</v>
      </c>
      <c r="O1592" s="2">
        <v>54.604216000000001</v>
      </c>
      <c r="P1592" s="2" t="s">
        <v>64</v>
      </c>
      <c r="Q1592" s="2" t="s">
        <v>65</v>
      </c>
      <c r="R1592" s="43" t="s">
        <v>18854</v>
      </c>
      <c r="S1592" s="41" t="s">
        <v>1554</v>
      </c>
      <c r="T1592" s="41" t="s">
        <v>18465</v>
      </c>
      <c r="U1592" s="2" t="s">
        <v>4673</v>
      </c>
      <c r="V1592" s="2" t="s">
        <v>4673</v>
      </c>
      <c r="W1592" s="41" t="s">
        <v>17589</v>
      </c>
      <c r="X1592" s="2" t="s">
        <v>68</v>
      </c>
      <c r="Y1592" s="2" t="s">
        <v>86</v>
      </c>
      <c r="Z1592" s="2"/>
      <c r="AA1592" s="2" t="s">
        <v>16241</v>
      </c>
      <c r="AB1592" s="2" t="s">
        <v>87</v>
      </c>
      <c r="AC1592" s="2" t="s">
        <v>18268</v>
      </c>
      <c r="AD1592" s="2">
        <v>2440000</v>
      </c>
      <c r="AE1592" s="2">
        <v>35</v>
      </c>
      <c r="AF1592" s="2"/>
      <c r="AG1592" s="2"/>
      <c r="AH1592" s="2" t="s">
        <v>18270</v>
      </c>
      <c r="AI1592" s="2">
        <v>3</v>
      </c>
      <c r="AJ1592" s="2">
        <v>3</v>
      </c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 t="s">
        <v>78</v>
      </c>
      <c r="CE1592" s="2" t="s">
        <v>19525</v>
      </c>
      <c r="CF1592" s="2" t="s">
        <v>15685</v>
      </c>
      <c r="CG1592" s="2" t="e">
        <v>#N/A</v>
      </c>
      <c r="CH1592" s="2" t="s">
        <v>15705</v>
      </c>
      <c r="CI1592" s="49"/>
    </row>
    <row r="1593" spans="1:87" x14ac:dyDescent="0.2">
      <c r="A1593" s="6" t="s">
        <v>18660</v>
      </c>
      <c r="B1593" s="2" t="s">
        <v>24634</v>
      </c>
      <c r="C1593" s="6" t="s">
        <v>59</v>
      </c>
      <c r="D1593" s="6"/>
      <c r="E1593" s="6" t="s">
        <v>18660</v>
      </c>
      <c r="F1593" s="6" t="s">
        <v>18689</v>
      </c>
      <c r="G1593" s="23" t="s">
        <v>18707</v>
      </c>
      <c r="H1593" s="2"/>
      <c r="I1593" s="6" t="s">
        <v>5093</v>
      </c>
      <c r="J1593" s="2" t="s">
        <v>61</v>
      </c>
      <c r="K1593" s="2" t="s">
        <v>61</v>
      </c>
      <c r="L1593" s="43">
        <v>2023</v>
      </c>
      <c r="M1593" s="6" t="s">
        <v>133</v>
      </c>
      <c r="N1593" s="32">
        <v>24.354900000000001</v>
      </c>
      <c r="O1593" s="32">
        <v>54.599460000000001</v>
      </c>
      <c r="P1593" s="2" t="s">
        <v>64</v>
      </c>
      <c r="Q1593" s="6" t="s">
        <v>65</v>
      </c>
      <c r="R1593" s="43" t="s">
        <v>18854</v>
      </c>
      <c r="S1593" s="41" t="s">
        <v>1554</v>
      </c>
      <c r="T1593" s="41" t="s">
        <v>18465</v>
      </c>
      <c r="U1593" s="2" t="s">
        <v>4673</v>
      </c>
      <c r="V1593" s="2" t="s">
        <v>4673</v>
      </c>
      <c r="W1593" s="41" t="s">
        <v>17589</v>
      </c>
      <c r="X1593" s="2" t="s">
        <v>16850</v>
      </c>
      <c r="Y1593" s="2" t="s">
        <v>76</v>
      </c>
      <c r="Z1593" s="5"/>
      <c r="AA1593" s="2" t="s">
        <v>16242</v>
      </c>
      <c r="AB1593" s="2" t="s">
        <v>77</v>
      </c>
      <c r="AC1593" s="2" t="s">
        <v>18268</v>
      </c>
      <c r="AD1593" s="2">
        <v>2440000</v>
      </c>
      <c r="AE1593" s="33">
        <v>40</v>
      </c>
      <c r="AF1593" s="25"/>
      <c r="AG1593" s="29"/>
      <c r="AH1593" s="2" t="s">
        <v>18270</v>
      </c>
      <c r="AI1593" s="2">
        <v>3</v>
      </c>
      <c r="AJ1593" s="2">
        <v>3</v>
      </c>
      <c r="AK1593" s="2"/>
      <c r="AL1593" s="2"/>
      <c r="AM1593" s="2"/>
      <c r="AN1593" s="2"/>
      <c r="AO1593" s="2"/>
      <c r="AP1593" s="25"/>
      <c r="AQ1593" s="25"/>
      <c r="AR1593" s="2"/>
      <c r="AS1593" s="2"/>
      <c r="AT1593" s="2"/>
      <c r="AU1593" s="25"/>
      <c r="AV1593" s="2"/>
      <c r="AW1593" s="2"/>
      <c r="AX1593" s="25"/>
      <c r="AY1593" s="25"/>
      <c r="AZ1593" s="25"/>
      <c r="BA1593" s="25"/>
      <c r="BB1593" s="25"/>
      <c r="BC1593" s="25"/>
      <c r="BD1593" s="25"/>
      <c r="BE1593" s="25"/>
      <c r="BF1593" s="25"/>
      <c r="BG1593" s="25"/>
      <c r="BH1593" s="25"/>
      <c r="BI1593" s="25"/>
      <c r="BJ1593" s="25"/>
      <c r="BK1593" s="25"/>
      <c r="BL1593" s="25"/>
      <c r="BM1593" s="25"/>
      <c r="BN1593" s="25"/>
      <c r="BO1593" s="25"/>
      <c r="BP1593" s="25"/>
      <c r="BQ1593" s="25"/>
      <c r="BR1593" s="25"/>
      <c r="BS1593" s="25"/>
      <c r="BT1593" s="25"/>
      <c r="BU1593" s="25"/>
      <c r="BV1593" s="25"/>
      <c r="BW1593" s="25"/>
      <c r="BX1593" s="25"/>
      <c r="BY1593" s="25"/>
      <c r="BZ1593" s="25"/>
      <c r="CA1593" s="25"/>
      <c r="CB1593" s="25"/>
      <c r="CC1593" s="25"/>
      <c r="CD1593" s="2" t="s">
        <v>78</v>
      </c>
      <c r="CE1593" s="2" t="s">
        <v>19526</v>
      </c>
      <c r="CF1593" s="25"/>
      <c r="CG1593" s="25"/>
      <c r="CH1593" s="25"/>
      <c r="CI1593" s="55"/>
    </row>
    <row r="1594" spans="1:87" x14ac:dyDescent="0.2">
      <c r="A1594" s="2" t="s">
        <v>2696</v>
      </c>
      <c r="B1594" s="2" t="s">
        <v>24635</v>
      </c>
      <c r="C1594" s="2" t="s">
        <v>59</v>
      </c>
      <c r="D1594" s="2" t="s">
        <v>2696</v>
      </c>
      <c r="E1594" s="2" t="s">
        <v>2696</v>
      </c>
      <c r="F1594" s="2" t="s">
        <v>2697</v>
      </c>
      <c r="G1594" s="23"/>
      <c r="H1594" s="2" t="s">
        <v>83</v>
      </c>
      <c r="I1594" s="2" t="s">
        <v>61</v>
      </c>
      <c r="J1594" s="2" t="s">
        <v>61</v>
      </c>
      <c r="K1594" s="2"/>
      <c r="L1594" s="46">
        <v>41912</v>
      </c>
      <c r="M1594" s="2" t="s">
        <v>133</v>
      </c>
      <c r="N1594" s="39">
        <v>24.276764700000001</v>
      </c>
      <c r="O1594" s="39">
        <v>54.956178700000002</v>
      </c>
      <c r="P1594" s="2" t="s">
        <v>64</v>
      </c>
      <c r="Q1594" s="2" t="s">
        <v>65</v>
      </c>
      <c r="R1594" s="43" t="s">
        <v>16802</v>
      </c>
      <c r="S1594" s="41" t="s">
        <v>4932</v>
      </c>
      <c r="T1594" s="41" t="s">
        <v>18462</v>
      </c>
      <c r="U1594" s="2" t="s">
        <v>6245</v>
      </c>
      <c r="V1594" s="2" t="s">
        <v>360</v>
      </c>
      <c r="W1594" s="41" t="s">
        <v>67</v>
      </c>
      <c r="X1594" s="2" t="s">
        <v>68</v>
      </c>
      <c r="Y1594" s="2" t="s">
        <v>69</v>
      </c>
      <c r="Z1594" s="2"/>
      <c r="AA1594" s="2" t="s">
        <v>16241</v>
      </c>
      <c r="AB1594" s="2" t="s">
        <v>70</v>
      </c>
      <c r="AC1594" s="2"/>
      <c r="AD1594" s="2">
        <v>2430100</v>
      </c>
      <c r="AE1594" s="2">
        <v>60</v>
      </c>
      <c r="AF1594" s="2"/>
      <c r="AG1594" s="2"/>
      <c r="AH1594" s="2"/>
      <c r="AI1594" s="2">
        <v>3</v>
      </c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 t="s">
        <v>71</v>
      </c>
      <c r="CE1594" s="2">
        <v>0</v>
      </c>
      <c r="CF1594" s="2" t="s">
        <v>15692</v>
      </c>
      <c r="CG1594" s="2" t="s">
        <v>17387</v>
      </c>
      <c r="CH1594" s="2" t="s">
        <v>15706</v>
      </c>
      <c r="CI1594" s="49"/>
    </row>
    <row r="1595" spans="1:87" x14ac:dyDescent="0.2">
      <c r="A1595" s="2" t="s">
        <v>2698</v>
      </c>
      <c r="B1595" s="2" t="s">
        <v>24636</v>
      </c>
      <c r="C1595" s="2" t="s">
        <v>59</v>
      </c>
      <c r="D1595" s="2"/>
      <c r="E1595" s="2" t="s">
        <v>2698</v>
      </c>
      <c r="F1595" s="2" t="s">
        <v>2699</v>
      </c>
      <c r="G1595" s="23" t="s">
        <v>2700</v>
      </c>
      <c r="H1595" s="2"/>
      <c r="I1595" s="2" t="s">
        <v>61</v>
      </c>
      <c r="J1595" s="2" t="s">
        <v>61</v>
      </c>
      <c r="K1595" s="2" t="s">
        <v>61</v>
      </c>
      <c r="L1595" s="46">
        <v>42355</v>
      </c>
      <c r="M1595" s="2" t="s">
        <v>133</v>
      </c>
      <c r="N1595" s="2">
        <v>24.480951999999998</v>
      </c>
      <c r="O1595" s="2">
        <v>54.371868999999997</v>
      </c>
      <c r="P1595" s="2" t="s">
        <v>64</v>
      </c>
      <c r="Q1595" s="2" t="s">
        <v>65</v>
      </c>
      <c r="R1595" s="43" t="s">
        <v>18854</v>
      </c>
      <c r="S1595" s="41" t="s">
        <v>272</v>
      </c>
      <c r="T1595" s="41" t="s">
        <v>18461</v>
      </c>
      <c r="U1595" s="2" t="s">
        <v>16801</v>
      </c>
      <c r="V1595" s="2" t="s">
        <v>272</v>
      </c>
      <c r="W1595" s="41" t="s">
        <v>17589</v>
      </c>
      <c r="X1595" s="2" t="s">
        <v>68</v>
      </c>
      <c r="Y1595" s="2" t="s">
        <v>102</v>
      </c>
      <c r="Z1595" s="2" t="s">
        <v>20</v>
      </c>
      <c r="AA1595" s="2" t="s">
        <v>16241</v>
      </c>
      <c r="AB1595" s="2" t="s">
        <v>103</v>
      </c>
      <c r="AC1595" s="2" t="s">
        <v>18268</v>
      </c>
      <c r="AD1595" s="2">
        <v>2501200</v>
      </c>
      <c r="AE1595" s="2">
        <v>41</v>
      </c>
      <c r="AF1595" s="2"/>
      <c r="AG1595" s="2"/>
      <c r="AH1595" s="2" t="s">
        <v>18270</v>
      </c>
      <c r="AI1595" s="2">
        <v>3</v>
      </c>
      <c r="AJ1595" s="2">
        <v>3</v>
      </c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 t="s">
        <v>78</v>
      </c>
      <c r="CE1595" s="2" t="s">
        <v>2701</v>
      </c>
      <c r="CF1595" s="2" t="s">
        <v>15684</v>
      </c>
      <c r="CG1595" s="2" t="e">
        <v>#N/A</v>
      </c>
      <c r="CH1595" s="2" t="s">
        <v>272</v>
      </c>
      <c r="CI1595" s="49"/>
    </row>
    <row r="1596" spans="1:87" x14ac:dyDescent="0.2">
      <c r="A1596" s="2" t="s">
        <v>2702</v>
      </c>
      <c r="B1596" s="2" t="s">
        <v>24637</v>
      </c>
      <c r="C1596" s="2" t="s">
        <v>59</v>
      </c>
      <c r="D1596" s="2" t="s">
        <v>2702</v>
      </c>
      <c r="E1596" s="2" t="s">
        <v>2702</v>
      </c>
      <c r="F1596" s="2" t="s">
        <v>2703</v>
      </c>
      <c r="G1596" s="23" t="s">
        <v>2704</v>
      </c>
      <c r="H1596" s="2" t="s">
        <v>83</v>
      </c>
      <c r="I1596" s="2" t="s">
        <v>61</v>
      </c>
      <c r="J1596" s="2" t="s">
        <v>61</v>
      </c>
      <c r="K1596" s="2" t="s">
        <v>61</v>
      </c>
      <c r="L1596" s="46">
        <v>41946</v>
      </c>
      <c r="M1596" s="2" t="s">
        <v>133</v>
      </c>
      <c r="N1596" s="2">
        <v>24.463145999999998</v>
      </c>
      <c r="O1596" s="2">
        <v>54.371940000000002</v>
      </c>
      <c r="P1596" s="2" t="s">
        <v>64</v>
      </c>
      <c r="Q1596" s="2" t="s">
        <v>65</v>
      </c>
      <c r="R1596" s="43" t="s">
        <v>16802</v>
      </c>
      <c r="S1596" s="41" t="s">
        <v>4932</v>
      </c>
      <c r="T1596" s="41" t="s">
        <v>18462</v>
      </c>
      <c r="U1596" s="2" t="s">
        <v>6245</v>
      </c>
      <c r="V1596" s="2" t="s">
        <v>360</v>
      </c>
      <c r="W1596" s="41" t="s">
        <v>17588</v>
      </c>
      <c r="X1596" s="2" t="s">
        <v>68</v>
      </c>
      <c r="Y1596" s="2" t="s">
        <v>102</v>
      </c>
      <c r="Z1596" s="2"/>
      <c r="AA1596" s="2" t="s">
        <v>16241</v>
      </c>
      <c r="AB1596" s="2" t="s">
        <v>103</v>
      </c>
      <c r="AC1596" s="2" t="s">
        <v>18268</v>
      </c>
      <c r="AD1596" s="2">
        <v>2501400</v>
      </c>
      <c r="AE1596" s="2">
        <v>25</v>
      </c>
      <c r="AF1596" s="2"/>
      <c r="AG1596" s="2"/>
      <c r="AH1596" s="2" t="s">
        <v>18270</v>
      </c>
      <c r="AI1596" s="2">
        <v>4</v>
      </c>
      <c r="AJ1596" s="2">
        <v>3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 t="s">
        <v>71</v>
      </c>
      <c r="CE1596" s="2">
        <v>0</v>
      </c>
      <c r="CF1596" s="2" t="s">
        <v>15683</v>
      </c>
      <c r="CG1596" s="2" t="s">
        <v>253</v>
      </c>
      <c r="CH1596" s="2" t="s">
        <v>15706</v>
      </c>
      <c r="CI1596" s="49"/>
    </row>
    <row r="1597" spans="1:87" x14ac:dyDescent="0.2">
      <c r="A1597" s="2" t="s">
        <v>2705</v>
      </c>
      <c r="B1597" s="2" t="s">
        <v>24638</v>
      </c>
      <c r="C1597" s="2" t="s">
        <v>59</v>
      </c>
      <c r="D1597" s="2" t="s">
        <v>2705</v>
      </c>
      <c r="E1597" s="2" t="s">
        <v>2705</v>
      </c>
      <c r="F1597" s="2" t="s">
        <v>2706</v>
      </c>
      <c r="G1597" s="23" t="s">
        <v>2707</v>
      </c>
      <c r="H1597" s="2" t="s">
        <v>61</v>
      </c>
      <c r="I1597" s="2" t="s">
        <v>61</v>
      </c>
      <c r="J1597" s="2" t="s">
        <v>61</v>
      </c>
      <c r="K1597" s="2" t="s">
        <v>61</v>
      </c>
      <c r="L1597" s="46">
        <v>41952</v>
      </c>
      <c r="M1597" s="2" t="s">
        <v>133</v>
      </c>
      <c r="N1597" s="2">
        <v>24.456605</v>
      </c>
      <c r="O1597" s="2">
        <v>54.344186999999998</v>
      </c>
      <c r="P1597" s="2" t="s">
        <v>64</v>
      </c>
      <c r="Q1597" s="2" t="s">
        <v>65</v>
      </c>
      <c r="R1597" s="43" t="s">
        <v>16802</v>
      </c>
      <c r="S1597" s="41" t="s">
        <v>4932</v>
      </c>
      <c r="T1597" s="41" t="s">
        <v>18462</v>
      </c>
      <c r="U1597" s="2" t="s">
        <v>6245</v>
      </c>
      <c r="V1597" s="2" t="s">
        <v>360</v>
      </c>
      <c r="W1597" s="41" t="s">
        <v>17588</v>
      </c>
      <c r="X1597" s="2" t="s">
        <v>68</v>
      </c>
      <c r="Y1597" s="2" t="s">
        <v>76</v>
      </c>
      <c r="Z1597" s="2"/>
      <c r="AA1597" s="2" t="s">
        <v>16241</v>
      </c>
      <c r="AB1597" s="2" t="s">
        <v>77</v>
      </c>
      <c r="AC1597" s="2" t="s">
        <v>18268</v>
      </c>
      <c r="AD1597" s="2">
        <v>2500400</v>
      </c>
      <c r="AE1597" s="2">
        <v>25</v>
      </c>
      <c r="AF1597" s="2"/>
      <c r="AG1597" s="2"/>
      <c r="AH1597" s="2" t="s">
        <v>18270</v>
      </c>
      <c r="AI1597" s="2">
        <v>4</v>
      </c>
      <c r="AJ1597" s="2">
        <v>3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 t="s">
        <v>78</v>
      </c>
      <c r="CE1597" s="2" t="s">
        <v>2708</v>
      </c>
      <c r="CF1597" s="2" t="s">
        <v>15683</v>
      </c>
      <c r="CG1597" s="2" t="s">
        <v>253</v>
      </c>
      <c r="CH1597" s="2" t="s">
        <v>15706</v>
      </c>
      <c r="CI1597" s="49"/>
    </row>
    <row r="1598" spans="1:87" x14ac:dyDescent="0.2">
      <c r="A1598" s="2" t="s">
        <v>2685</v>
      </c>
      <c r="B1598" s="2" t="s">
        <v>24639</v>
      </c>
      <c r="C1598" s="2" t="s">
        <v>59</v>
      </c>
      <c r="D1598" s="2" t="s">
        <v>2685</v>
      </c>
      <c r="E1598" s="2" t="s">
        <v>2685</v>
      </c>
      <c r="F1598" s="2" t="s">
        <v>2686</v>
      </c>
      <c r="G1598" s="23" t="s">
        <v>17421</v>
      </c>
      <c r="H1598" s="2" t="s">
        <v>61</v>
      </c>
      <c r="I1598" s="2" t="s">
        <v>61</v>
      </c>
      <c r="J1598" s="2" t="s">
        <v>61</v>
      </c>
      <c r="K1598" s="2" t="s">
        <v>61</v>
      </c>
      <c r="L1598" s="43" t="s">
        <v>17088</v>
      </c>
      <c r="M1598" s="2" t="s">
        <v>133</v>
      </c>
      <c r="N1598" s="2">
        <v>24.437889999999999</v>
      </c>
      <c r="O1598" s="2">
        <v>54.41113</v>
      </c>
      <c r="P1598" s="2" t="s">
        <v>64</v>
      </c>
      <c r="Q1598" s="2" t="s">
        <v>65</v>
      </c>
      <c r="R1598" s="43" t="s">
        <v>18854</v>
      </c>
      <c r="S1598" s="41" t="s">
        <v>1554</v>
      </c>
      <c r="T1598" s="41" t="s">
        <v>18460</v>
      </c>
      <c r="U1598" s="2" t="s">
        <v>16801</v>
      </c>
      <c r="V1598" s="2" t="s">
        <v>253</v>
      </c>
      <c r="W1598" s="41" t="s">
        <v>17588</v>
      </c>
      <c r="X1598" s="2" t="s">
        <v>68</v>
      </c>
      <c r="Y1598" s="2" t="s">
        <v>102</v>
      </c>
      <c r="Z1598" s="2"/>
      <c r="AA1598" s="2" t="s">
        <v>16241</v>
      </c>
      <c r="AB1598" s="2" t="s">
        <v>103</v>
      </c>
      <c r="AC1598" s="2" t="s">
        <v>18268</v>
      </c>
      <c r="AD1598" s="2">
        <v>2501500</v>
      </c>
      <c r="AE1598" s="2">
        <v>28.5</v>
      </c>
      <c r="AF1598" s="2"/>
      <c r="AG1598" s="2"/>
      <c r="AH1598" s="2" t="s">
        <v>18270</v>
      </c>
      <c r="AI1598" s="2">
        <v>9</v>
      </c>
      <c r="AJ1598" s="2">
        <v>3</v>
      </c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 t="s">
        <v>78</v>
      </c>
      <c r="CE1598" s="2" t="s">
        <v>2688</v>
      </c>
      <c r="CF1598" s="2" t="s">
        <v>15683</v>
      </c>
      <c r="CG1598" s="2" t="e">
        <v>#N/A</v>
      </c>
      <c r="CH1598" s="2" t="s">
        <v>15705</v>
      </c>
      <c r="CI1598" s="49"/>
    </row>
    <row r="1599" spans="1:87" x14ac:dyDescent="0.2">
      <c r="A1599" s="2" t="s">
        <v>2689</v>
      </c>
      <c r="B1599" s="2" t="s">
        <v>24640</v>
      </c>
      <c r="C1599" s="2" t="s">
        <v>59</v>
      </c>
      <c r="D1599" s="2" t="s">
        <v>2689</v>
      </c>
      <c r="E1599" s="2" t="s">
        <v>2689</v>
      </c>
      <c r="F1599" s="2" t="s">
        <v>2690</v>
      </c>
      <c r="G1599" s="23" t="s">
        <v>17422</v>
      </c>
      <c r="H1599" s="2" t="s">
        <v>61</v>
      </c>
      <c r="I1599" s="2" t="s">
        <v>61</v>
      </c>
      <c r="J1599" s="2" t="s">
        <v>61</v>
      </c>
      <c r="K1599" s="2" t="s">
        <v>61</v>
      </c>
      <c r="L1599" s="46">
        <v>40455</v>
      </c>
      <c r="M1599" s="2" t="s">
        <v>133</v>
      </c>
      <c r="N1599" s="2">
        <v>24.430209999999999</v>
      </c>
      <c r="O1599" s="2">
        <v>54.405414999999998</v>
      </c>
      <c r="P1599" s="2" t="s">
        <v>64</v>
      </c>
      <c r="Q1599" s="2" t="s">
        <v>65</v>
      </c>
      <c r="R1599" s="43" t="s">
        <v>18854</v>
      </c>
      <c r="S1599" s="41" t="s">
        <v>1554</v>
      </c>
      <c r="T1599" s="41" t="s">
        <v>18460</v>
      </c>
      <c r="U1599" s="2" t="s">
        <v>16801</v>
      </c>
      <c r="V1599" s="2" t="s">
        <v>134</v>
      </c>
      <c r="W1599" s="41" t="s">
        <v>17588</v>
      </c>
      <c r="X1599" s="2" t="s">
        <v>68</v>
      </c>
      <c r="Y1599" s="2" t="s">
        <v>76</v>
      </c>
      <c r="Z1599" s="2"/>
      <c r="AA1599" s="2" t="s">
        <v>16241</v>
      </c>
      <c r="AB1599" s="2" t="s">
        <v>77</v>
      </c>
      <c r="AC1599" s="2" t="s">
        <v>18268</v>
      </c>
      <c r="AD1599" s="2">
        <v>2500700</v>
      </c>
      <c r="AE1599" s="2">
        <v>28</v>
      </c>
      <c r="AF1599" s="2"/>
      <c r="AG1599" s="2"/>
      <c r="AH1599" s="2" t="s">
        <v>18270</v>
      </c>
      <c r="AI1599" s="2">
        <v>3</v>
      </c>
      <c r="AJ1599" s="2">
        <v>3</v>
      </c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 t="s">
        <v>78</v>
      </c>
      <c r="CE1599" s="2" t="s">
        <v>2691</v>
      </c>
      <c r="CF1599" s="2" t="s">
        <v>15683</v>
      </c>
      <c r="CG1599" s="2" t="e">
        <v>#N/A</v>
      </c>
      <c r="CH1599" s="2" t="s">
        <v>15705</v>
      </c>
      <c r="CI1599" s="49"/>
    </row>
    <row r="1600" spans="1:87" x14ac:dyDescent="0.2">
      <c r="A1600" s="2" t="s">
        <v>17673</v>
      </c>
      <c r="B1600" s="2" t="s">
        <v>24641</v>
      </c>
      <c r="C1600" s="2" t="s">
        <v>59</v>
      </c>
      <c r="D1600" s="2"/>
      <c r="E1600" s="2" t="s">
        <v>17673</v>
      </c>
      <c r="F1600" s="2" t="s">
        <v>17686</v>
      </c>
      <c r="G1600" s="23" t="s">
        <v>17782</v>
      </c>
      <c r="H1600" s="2"/>
      <c r="I1600" s="2" t="s">
        <v>61</v>
      </c>
      <c r="J1600" s="2" t="s">
        <v>61</v>
      </c>
      <c r="K1600" s="2" t="s">
        <v>61</v>
      </c>
      <c r="L1600" s="43">
        <v>2023</v>
      </c>
      <c r="M1600" s="2" t="s">
        <v>133</v>
      </c>
      <c r="N1600" s="2">
        <v>24.38288</v>
      </c>
      <c r="O1600" s="2">
        <v>54.613610000000001</v>
      </c>
      <c r="P1600" s="2" t="s">
        <v>64</v>
      </c>
      <c r="Q1600" s="2" t="s">
        <v>65</v>
      </c>
      <c r="R1600" s="43" t="s">
        <v>18854</v>
      </c>
      <c r="S1600" s="41" t="s">
        <v>1554</v>
      </c>
      <c r="T1600" s="41" t="s">
        <v>18460</v>
      </c>
      <c r="U1600" s="2" t="s">
        <v>16801</v>
      </c>
      <c r="V1600" s="2" t="s">
        <v>1554</v>
      </c>
      <c r="W1600" s="41" t="s">
        <v>17589</v>
      </c>
      <c r="X1600" s="2" t="s">
        <v>68</v>
      </c>
      <c r="Y1600" s="2" t="s">
        <v>76</v>
      </c>
      <c r="Z1600" s="2"/>
      <c r="AA1600" s="2" t="s">
        <v>16242</v>
      </c>
      <c r="AB1600" s="2" t="s">
        <v>77</v>
      </c>
      <c r="AC1600" s="2" t="s">
        <v>18268</v>
      </c>
      <c r="AD1600" s="2">
        <v>2440000</v>
      </c>
      <c r="AE1600" s="2">
        <v>40</v>
      </c>
      <c r="AF1600" s="2"/>
      <c r="AG1600" s="2"/>
      <c r="AH1600" s="2" t="s">
        <v>18270</v>
      </c>
      <c r="AI1600" s="2">
        <v>3</v>
      </c>
      <c r="AJ1600" s="2">
        <v>3</v>
      </c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 t="s">
        <v>78</v>
      </c>
      <c r="CE1600" s="2" t="s">
        <v>19528</v>
      </c>
      <c r="CF1600" s="2"/>
      <c r="CG1600" s="2"/>
      <c r="CH1600" s="2"/>
      <c r="CI1600" s="49"/>
    </row>
    <row r="1601" spans="1:87" x14ac:dyDescent="0.2">
      <c r="A1601" s="2" t="s">
        <v>2709</v>
      </c>
      <c r="B1601" s="2" t="s">
        <v>24642</v>
      </c>
      <c r="C1601" s="2" t="s">
        <v>59</v>
      </c>
      <c r="D1601" s="2" t="s">
        <v>2709</v>
      </c>
      <c r="E1601" s="2" t="s">
        <v>2709</v>
      </c>
      <c r="F1601" s="2" t="s">
        <v>2710</v>
      </c>
      <c r="G1601" s="23" t="s">
        <v>16363</v>
      </c>
      <c r="H1601" s="2" t="s">
        <v>83</v>
      </c>
      <c r="I1601" s="2" t="s">
        <v>61</v>
      </c>
      <c r="J1601" s="2" t="s">
        <v>61</v>
      </c>
      <c r="K1601" s="2" t="s">
        <v>61</v>
      </c>
      <c r="L1601" s="46">
        <v>42151</v>
      </c>
      <c r="M1601" s="2" t="s">
        <v>133</v>
      </c>
      <c r="N1601" s="39">
        <v>24.859299</v>
      </c>
      <c r="O1601" s="39">
        <v>55.008324999999999</v>
      </c>
      <c r="P1601" s="2" t="s">
        <v>64</v>
      </c>
      <c r="Q1601" s="2" t="s">
        <v>65</v>
      </c>
      <c r="R1601" s="43" t="s">
        <v>18854</v>
      </c>
      <c r="S1601" s="41" t="s">
        <v>1554</v>
      </c>
      <c r="T1601" s="41" t="s">
        <v>18460</v>
      </c>
      <c r="U1601" s="2" t="s">
        <v>16801</v>
      </c>
      <c r="V1601" s="2" t="s">
        <v>253</v>
      </c>
      <c r="W1601" s="41" t="s">
        <v>17588</v>
      </c>
      <c r="X1601" s="2" t="s">
        <v>311</v>
      </c>
      <c r="Y1601" s="2" t="s">
        <v>76</v>
      </c>
      <c r="Z1601" s="2"/>
      <c r="AA1601" s="2" t="s">
        <v>16241</v>
      </c>
      <c r="AB1601" s="2" t="s">
        <v>77</v>
      </c>
      <c r="AC1601" s="2" t="s">
        <v>18269</v>
      </c>
      <c r="AD1601" s="2">
        <v>2106100</v>
      </c>
      <c r="AE1601" s="2">
        <v>38</v>
      </c>
      <c r="AF1601" s="2"/>
      <c r="AG1601" s="2"/>
      <c r="AH1601" s="2" t="s">
        <v>18271</v>
      </c>
      <c r="AI1601" s="2">
        <v>4</v>
      </c>
      <c r="AJ1601" s="2">
        <v>3</v>
      </c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 t="s">
        <v>78</v>
      </c>
      <c r="CE1601" s="2" t="s">
        <v>19529</v>
      </c>
      <c r="CF1601" s="2" t="s">
        <v>15680</v>
      </c>
      <c r="CG1601" s="2" t="e">
        <v>#N/A</v>
      </c>
      <c r="CH1601" s="2" t="s">
        <v>15705</v>
      </c>
      <c r="CI1601" s="49"/>
    </row>
    <row r="1602" spans="1:87" x14ac:dyDescent="0.2">
      <c r="A1602" s="2" t="s">
        <v>2717</v>
      </c>
      <c r="B1602" s="2" t="s">
        <v>24643</v>
      </c>
      <c r="C1602" s="2" t="s">
        <v>59</v>
      </c>
      <c r="D1602" s="2" t="s">
        <v>2717</v>
      </c>
      <c r="E1602" s="2" t="s">
        <v>2717</v>
      </c>
      <c r="F1602" s="2" t="s">
        <v>2718</v>
      </c>
      <c r="G1602" s="23" t="s">
        <v>2719</v>
      </c>
      <c r="H1602" s="2" t="s">
        <v>61</v>
      </c>
      <c r="I1602" s="2" t="s">
        <v>61</v>
      </c>
      <c r="J1602" s="2" t="s">
        <v>61</v>
      </c>
      <c r="K1602" s="2" t="s">
        <v>61</v>
      </c>
      <c r="L1602" s="46">
        <v>41958</v>
      </c>
      <c r="M1602" s="2" t="s">
        <v>133</v>
      </c>
      <c r="N1602" s="2">
        <v>24.426024999999999</v>
      </c>
      <c r="O1602" s="2">
        <v>54.465097</v>
      </c>
      <c r="P1602" s="2" t="s">
        <v>64</v>
      </c>
      <c r="Q1602" s="2" t="s">
        <v>65</v>
      </c>
      <c r="R1602" s="43" t="s">
        <v>16802</v>
      </c>
      <c r="S1602" s="41" t="s">
        <v>4932</v>
      </c>
      <c r="T1602" s="41" t="s">
        <v>18462</v>
      </c>
      <c r="U1602" s="2" t="s">
        <v>6245</v>
      </c>
      <c r="V1602" s="2" t="s">
        <v>360</v>
      </c>
      <c r="W1602" s="41" t="s">
        <v>17588</v>
      </c>
      <c r="X1602" s="2" t="s">
        <v>68</v>
      </c>
      <c r="Y1602" s="2" t="s">
        <v>76</v>
      </c>
      <c r="Z1602" s="2"/>
      <c r="AA1602" s="2" t="s">
        <v>16241</v>
      </c>
      <c r="AB1602" s="2" t="s">
        <v>77</v>
      </c>
      <c r="AC1602" s="2" t="s">
        <v>18268</v>
      </c>
      <c r="AD1602" s="2">
        <v>2501600</v>
      </c>
      <c r="AE1602" s="2">
        <v>25</v>
      </c>
      <c r="AF1602" s="2"/>
      <c r="AG1602" s="2"/>
      <c r="AH1602" s="2" t="s">
        <v>18270</v>
      </c>
      <c r="AI1602" s="2">
        <v>4</v>
      </c>
      <c r="AJ1602" s="2">
        <v>3</v>
      </c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 t="s">
        <v>78</v>
      </c>
      <c r="CE1602" s="2" t="s">
        <v>2720</v>
      </c>
      <c r="CF1602" s="2" t="s">
        <v>15683</v>
      </c>
      <c r="CG1602" s="2" t="s">
        <v>253</v>
      </c>
      <c r="CH1602" s="2" t="s">
        <v>15706</v>
      </c>
      <c r="CI1602" s="49"/>
    </row>
    <row r="1603" spans="1:87" x14ac:dyDescent="0.2">
      <c r="A1603" s="2" t="s">
        <v>2721</v>
      </c>
      <c r="B1603" s="2" t="s">
        <v>24644</v>
      </c>
      <c r="C1603" s="2" t="s">
        <v>59</v>
      </c>
      <c r="D1603" s="2"/>
      <c r="E1603" s="2" t="s">
        <v>2721</v>
      </c>
      <c r="F1603" s="2" t="s">
        <v>2722</v>
      </c>
      <c r="G1603" s="23" t="s">
        <v>2723</v>
      </c>
      <c r="H1603" s="2"/>
      <c r="I1603" s="2" t="s">
        <v>61</v>
      </c>
      <c r="J1603" s="2" t="s">
        <v>61</v>
      </c>
      <c r="K1603" s="2" t="s">
        <v>61</v>
      </c>
      <c r="L1603" s="46">
        <v>42146</v>
      </c>
      <c r="M1603" s="2" t="s">
        <v>133</v>
      </c>
      <c r="N1603" s="2">
        <v>24.336158000000001</v>
      </c>
      <c r="O1603" s="2">
        <v>54.534336000000003</v>
      </c>
      <c r="P1603" s="2" t="s">
        <v>64</v>
      </c>
      <c r="Q1603" s="2" t="s">
        <v>65</v>
      </c>
      <c r="R1603" s="43" t="s">
        <v>18854</v>
      </c>
      <c r="S1603" s="41" t="s">
        <v>272</v>
      </c>
      <c r="T1603" s="41" t="s">
        <v>18461</v>
      </c>
      <c r="U1603" s="2" t="s">
        <v>16801</v>
      </c>
      <c r="V1603" s="2" t="s">
        <v>272</v>
      </c>
      <c r="W1603" s="41" t="s">
        <v>17589</v>
      </c>
      <c r="X1603" s="2" t="s">
        <v>68</v>
      </c>
      <c r="Y1603" s="2" t="s">
        <v>102</v>
      </c>
      <c r="Z1603" s="2" t="s">
        <v>20</v>
      </c>
      <c r="AA1603" s="2" t="s">
        <v>16241</v>
      </c>
      <c r="AB1603" s="2" t="s">
        <v>103</v>
      </c>
      <c r="AC1603" s="2" t="s">
        <v>18269</v>
      </c>
      <c r="AD1603" s="2">
        <v>2044802</v>
      </c>
      <c r="AE1603" s="2">
        <v>35</v>
      </c>
      <c r="AF1603" s="2"/>
      <c r="AG1603" s="2"/>
      <c r="AH1603" s="2" t="s">
        <v>18271</v>
      </c>
      <c r="AI1603" s="2">
        <v>3</v>
      </c>
      <c r="AJ1603" s="2">
        <v>3</v>
      </c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 t="s">
        <v>78</v>
      </c>
      <c r="CE1603" s="2" t="s">
        <v>2724</v>
      </c>
      <c r="CF1603" s="2" t="s">
        <v>15684</v>
      </c>
      <c r="CG1603" s="2" t="e">
        <v>#N/A</v>
      </c>
      <c r="CH1603" s="2" t="s">
        <v>272</v>
      </c>
      <c r="CI1603" s="49"/>
    </row>
    <row r="1604" spans="1:87" x14ac:dyDescent="0.2">
      <c r="A1604" s="6" t="s">
        <v>18657</v>
      </c>
      <c r="B1604" s="2" t="s">
        <v>24645</v>
      </c>
      <c r="C1604" s="6" t="s">
        <v>59</v>
      </c>
      <c r="D1604" s="6"/>
      <c r="E1604" s="6" t="s">
        <v>18657</v>
      </c>
      <c r="F1604" s="6" t="s">
        <v>18686</v>
      </c>
      <c r="G1604" s="2"/>
      <c r="H1604" s="2"/>
      <c r="I1604" s="6" t="s">
        <v>5093</v>
      </c>
      <c r="J1604" s="2" t="s">
        <v>61</v>
      </c>
      <c r="K1604" s="2"/>
      <c r="L1604" s="43">
        <v>2023</v>
      </c>
      <c r="M1604" s="6" t="s">
        <v>133</v>
      </c>
      <c r="N1604" s="32">
        <v>24.631668999999999</v>
      </c>
      <c r="O1604" s="32">
        <v>54.535013999999997</v>
      </c>
      <c r="P1604" s="2" t="s">
        <v>64</v>
      </c>
      <c r="Q1604" s="6" t="s">
        <v>65</v>
      </c>
      <c r="R1604" s="43" t="s">
        <v>18854</v>
      </c>
      <c r="S1604" s="41" t="s">
        <v>1554</v>
      </c>
      <c r="T1604" s="41" t="s">
        <v>18465</v>
      </c>
      <c r="U1604" s="2" t="s">
        <v>4673</v>
      </c>
      <c r="V1604" s="2" t="s">
        <v>4673</v>
      </c>
      <c r="W1604" s="41" t="s">
        <v>144</v>
      </c>
      <c r="X1604" s="2" t="s">
        <v>16850</v>
      </c>
      <c r="Y1604" s="2" t="s">
        <v>76</v>
      </c>
      <c r="Z1604" s="5"/>
      <c r="AA1604" s="2" t="s">
        <v>16242</v>
      </c>
      <c r="AB1604" s="2" t="s">
        <v>77</v>
      </c>
      <c r="AC1604" s="5"/>
      <c r="AD1604" s="2">
        <v>2041400</v>
      </c>
      <c r="AE1604" s="33">
        <v>40</v>
      </c>
      <c r="AF1604" s="25"/>
      <c r="AG1604" s="29"/>
      <c r="AH1604" s="2"/>
      <c r="AI1604" s="2">
        <v>4</v>
      </c>
      <c r="AJ1604" s="2"/>
      <c r="AK1604" s="2"/>
      <c r="AL1604" s="2"/>
      <c r="AM1604" s="2"/>
      <c r="AN1604" s="2"/>
      <c r="AO1604" s="2"/>
      <c r="AP1604" s="25"/>
      <c r="AQ1604" s="25"/>
      <c r="AR1604" s="2"/>
      <c r="AS1604" s="2"/>
      <c r="AT1604" s="2"/>
      <c r="AU1604" s="25"/>
      <c r="AV1604" s="2"/>
      <c r="AW1604" s="2"/>
      <c r="AX1604" s="25"/>
      <c r="AY1604" s="25"/>
      <c r="AZ1604" s="25"/>
      <c r="BA1604" s="25"/>
      <c r="BB1604" s="25"/>
      <c r="BC1604" s="25"/>
      <c r="BD1604" s="25"/>
      <c r="BE1604" s="25"/>
      <c r="BF1604" s="25"/>
      <c r="BG1604" s="25"/>
      <c r="BH1604" s="25"/>
      <c r="BI1604" s="25"/>
      <c r="BJ1604" s="25"/>
      <c r="BK1604" s="25"/>
      <c r="BL1604" s="25"/>
      <c r="BM1604" s="25"/>
      <c r="BN1604" s="25"/>
      <c r="BO1604" s="25"/>
      <c r="BP1604" s="25"/>
      <c r="BQ1604" s="25"/>
      <c r="BR1604" s="25"/>
      <c r="BS1604" s="25"/>
      <c r="BT1604" s="25"/>
      <c r="BU1604" s="25"/>
      <c r="BV1604" s="25"/>
      <c r="BW1604" s="25"/>
      <c r="BX1604" s="25"/>
      <c r="BY1604" s="25"/>
      <c r="BZ1604" s="25"/>
      <c r="CA1604" s="25"/>
      <c r="CB1604" s="25"/>
      <c r="CC1604" s="25"/>
      <c r="CD1604" s="2" t="s">
        <v>71</v>
      </c>
      <c r="CE1604" s="2">
        <v>0</v>
      </c>
      <c r="CF1604" s="25"/>
      <c r="CG1604" s="25"/>
      <c r="CH1604" s="25"/>
      <c r="CI1604" s="55"/>
    </row>
    <row r="1605" spans="1:87" x14ac:dyDescent="0.2">
      <c r="A1605" s="2" t="s">
        <v>2725</v>
      </c>
      <c r="B1605" s="2" t="s">
        <v>24646</v>
      </c>
      <c r="C1605" s="2" t="s">
        <v>59</v>
      </c>
      <c r="D1605" s="2"/>
      <c r="E1605" s="2" t="s">
        <v>2725</v>
      </c>
      <c r="F1605" s="2" t="s">
        <v>2726</v>
      </c>
      <c r="G1605" s="23"/>
      <c r="H1605" s="2"/>
      <c r="I1605" s="2" t="s">
        <v>61</v>
      </c>
      <c r="J1605" s="2" t="s">
        <v>61</v>
      </c>
      <c r="K1605" s="2"/>
      <c r="L1605" s="46">
        <v>42733</v>
      </c>
      <c r="M1605" s="2" t="s">
        <v>133</v>
      </c>
      <c r="N1605" s="2">
        <v>24.812729999999998</v>
      </c>
      <c r="O1605" s="2">
        <v>54.98122</v>
      </c>
      <c r="P1605" s="2" t="s">
        <v>64</v>
      </c>
      <c r="Q1605" s="2" t="s">
        <v>65</v>
      </c>
      <c r="R1605" s="43" t="s">
        <v>16802</v>
      </c>
      <c r="S1605" s="41" t="s">
        <v>4932</v>
      </c>
      <c r="T1605" s="41" t="s">
        <v>18462</v>
      </c>
      <c r="U1605" s="2" t="s">
        <v>6245</v>
      </c>
      <c r="V1605" s="2" t="s">
        <v>360</v>
      </c>
      <c r="W1605" s="41" t="s">
        <v>144</v>
      </c>
      <c r="X1605" s="2" t="s">
        <v>315</v>
      </c>
      <c r="Y1605" s="2" t="s">
        <v>76</v>
      </c>
      <c r="Z1605" s="2"/>
      <c r="AA1605" s="2" t="s">
        <v>16241</v>
      </c>
      <c r="AB1605" s="2" t="s">
        <v>77</v>
      </c>
      <c r="AC1605" s="2"/>
      <c r="AD1605" s="2">
        <v>2106100</v>
      </c>
      <c r="AE1605" s="2">
        <v>35</v>
      </c>
      <c r="AF1605" s="2"/>
      <c r="AG1605" s="2"/>
      <c r="AH1605" s="2"/>
      <c r="AI1605" s="2">
        <v>5</v>
      </c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 t="s">
        <v>78</v>
      </c>
      <c r="CE1605" s="2" t="s">
        <v>2727</v>
      </c>
      <c r="CF1605" s="2" t="s">
        <v>15680</v>
      </c>
      <c r="CG1605" s="2" t="s">
        <v>253</v>
      </c>
      <c r="CH1605" s="2" t="s">
        <v>15706</v>
      </c>
      <c r="CI1605" s="49"/>
    </row>
    <row r="1606" spans="1:87" x14ac:dyDescent="0.2">
      <c r="A1606" s="2" t="s">
        <v>2711</v>
      </c>
      <c r="B1606" s="2" t="s">
        <v>24647</v>
      </c>
      <c r="C1606" s="2" t="s">
        <v>59</v>
      </c>
      <c r="D1606" s="2" t="s">
        <v>2711</v>
      </c>
      <c r="E1606" s="2" t="s">
        <v>2711</v>
      </c>
      <c r="F1606" s="2" t="s">
        <v>2712</v>
      </c>
      <c r="G1606" s="23" t="s">
        <v>2713</v>
      </c>
      <c r="H1606" s="2" t="s">
        <v>61</v>
      </c>
      <c r="I1606" s="2" t="s">
        <v>61</v>
      </c>
      <c r="J1606" s="2" t="s">
        <v>61</v>
      </c>
      <c r="K1606" s="2" t="s">
        <v>61</v>
      </c>
      <c r="L1606" s="46">
        <v>42451</v>
      </c>
      <c r="M1606" s="2" t="s">
        <v>133</v>
      </c>
      <c r="N1606" s="2">
        <v>24.435663000000002</v>
      </c>
      <c r="O1606" s="2">
        <v>54.423324000000001</v>
      </c>
      <c r="P1606" s="2" t="s">
        <v>64</v>
      </c>
      <c r="Q1606" s="2" t="s">
        <v>65</v>
      </c>
      <c r="R1606" s="43" t="s">
        <v>18854</v>
      </c>
      <c r="S1606" s="41" t="s">
        <v>1554</v>
      </c>
      <c r="T1606" s="41" t="s">
        <v>18460</v>
      </c>
      <c r="U1606" s="2" t="s">
        <v>16803</v>
      </c>
      <c r="V1606" s="2" t="s">
        <v>310</v>
      </c>
      <c r="W1606" s="41" t="s">
        <v>17588</v>
      </c>
      <c r="X1606" s="2" t="s">
        <v>68</v>
      </c>
      <c r="Y1606" s="2" t="s">
        <v>76</v>
      </c>
      <c r="Z1606" s="2"/>
      <c r="AA1606" s="2" t="s">
        <v>16241</v>
      </c>
      <c r="AB1606" s="2" t="s">
        <v>77</v>
      </c>
      <c r="AC1606" s="2" t="s">
        <v>18268</v>
      </c>
      <c r="AD1606" s="2">
        <v>2501500</v>
      </c>
      <c r="AE1606" s="2">
        <v>28</v>
      </c>
      <c r="AF1606" s="2"/>
      <c r="AG1606" s="2"/>
      <c r="AH1606" s="2" t="s">
        <v>18270</v>
      </c>
      <c r="AI1606" s="2">
        <v>3</v>
      </c>
      <c r="AJ1606" s="2">
        <v>3</v>
      </c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 t="s">
        <v>78</v>
      </c>
      <c r="CE1606" s="2" t="s">
        <v>2714</v>
      </c>
      <c r="CF1606" s="2" t="s">
        <v>15683</v>
      </c>
      <c r="CG1606" s="2" t="e">
        <v>#N/A</v>
      </c>
      <c r="CH1606" s="2" t="s">
        <v>15705</v>
      </c>
      <c r="CI1606" s="49"/>
    </row>
    <row r="1607" spans="1:87" x14ac:dyDescent="0.2">
      <c r="A1607" s="2" t="s">
        <v>2734</v>
      </c>
      <c r="B1607" s="2" t="s">
        <v>24648</v>
      </c>
      <c r="C1607" s="2" t="s">
        <v>59</v>
      </c>
      <c r="D1607" s="2"/>
      <c r="E1607" s="2" t="s">
        <v>2734</v>
      </c>
      <c r="F1607" s="2" t="s">
        <v>2735</v>
      </c>
      <c r="G1607" s="23"/>
      <c r="H1607" s="2"/>
      <c r="I1607" s="2" t="s">
        <v>61</v>
      </c>
      <c r="J1607" s="2" t="s">
        <v>61</v>
      </c>
      <c r="K1607" s="2"/>
      <c r="L1607" s="46">
        <v>42735</v>
      </c>
      <c r="M1607" s="2" t="s">
        <v>133</v>
      </c>
      <c r="N1607" s="2">
        <v>24.741133999999999</v>
      </c>
      <c r="O1607" s="2">
        <v>54.890188999999999</v>
      </c>
      <c r="P1607" s="2" t="s">
        <v>64</v>
      </c>
      <c r="Q1607" s="2" t="s">
        <v>65</v>
      </c>
      <c r="R1607" s="43" t="s">
        <v>16802</v>
      </c>
      <c r="S1607" s="41" t="s">
        <v>4932</v>
      </c>
      <c r="T1607" s="41" t="s">
        <v>18462</v>
      </c>
      <c r="U1607" s="2" t="s">
        <v>6245</v>
      </c>
      <c r="V1607" s="2" t="s">
        <v>360</v>
      </c>
      <c r="W1607" s="41" t="s">
        <v>144</v>
      </c>
      <c r="X1607" s="2" t="s">
        <v>315</v>
      </c>
      <c r="Y1607" s="2" t="s">
        <v>76</v>
      </c>
      <c r="Z1607" s="2"/>
      <c r="AA1607" s="2" t="s">
        <v>16241</v>
      </c>
      <c r="AB1607" s="2" t="s">
        <v>77</v>
      </c>
      <c r="AC1607" s="2"/>
      <c r="AD1607" s="2">
        <v>2106100</v>
      </c>
      <c r="AE1607" s="2">
        <v>35</v>
      </c>
      <c r="AF1607" s="2"/>
      <c r="AG1607" s="2"/>
      <c r="AH1607" s="2"/>
      <c r="AI1607" s="2">
        <v>5</v>
      </c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 t="s">
        <v>71</v>
      </c>
      <c r="CE1607" s="2">
        <v>0</v>
      </c>
      <c r="CF1607" s="2" t="s">
        <v>15680</v>
      </c>
      <c r="CG1607" s="2" t="s">
        <v>253</v>
      </c>
      <c r="CH1607" s="2" t="s">
        <v>15706</v>
      </c>
      <c r="CI1607" s="49"/>
    </row>
    <row r="1608" spans="1:87" x14ac:dyDescent="0.2">
      <c r="A1608" s="6" t="s">
        <v>18661</v>
      </c>
      <c r="B1608" s="2" t="s">
        <v>24649</v>
      </c>
      <c r="C1608" s="6" t="s">
        <v>59</v>
      </c>
      <c r="D1608" s="6"/>
      <c r="E1608" s="6" t="s">
        <v>18661</v>
      </c>
      <c r="F1608" s="6" t="s">
        <v>18690</v>
      </c>
      <c r="G1608" s="23" t="s">
        <v>18708</v>
      </c>
      <c r="H1608" s="2"/>
      <c r="I1608" s="6" t="s">
        <v>5093</v>
      </c>
      <c r="J1608" s="2" t="s">
        <v>61</v>
      </c>
      <c r="K1608" s="2" t="s">
        <v>61</v>
      </c>
      <c r="L1608" s="43">
        <v>2023</v>
      </c>
      <c r="M1608" s="6" t="s">
        <v>133</v>
      </c>
      <c r="N1608" s="32">
        <v>24.54569</v>
      </c>
      <c r="O1608" s="32">
        <v>54.44753</v>
      </c>
      <c r="P1608" s="2" t="s">
        <v>64</v>
      </c>
      <c r="Q1608" s="6" t="s">
        <v>65</v>
      </c>
      <c r="R1608" s="43" t="s">
        <v>16802</v>
      </c>
      <c r="S1608" s="41" t="s">
        <v>4932</v>
      </c>
      <c r="T1608" s="41" t="s">
        <v>18462</v>
      </c>
      <c r="U1608" s="2" t="s">
        <v>6245</v>
      </c>
      <c r="V1608" s="2" t="s">
        <v>360</v>
      </c>
      <c r="W1608" s="41" t="s">
        <v>17589</v>
      </c>
      <c r="X1608" s="2" t="s">
        <v>16850</v>
      </c>
      <c r="Y1608" s="2" t="s">
        <v>102</v>
      </c>
      <c r="Z1608" s="5"/>
      <c r="AA1608" s="2" t="s">
        <v>16242</v>
      </c>
      <c r="AB1608" s="2" t="s">
        <v>103</v>
      </c>
      <c r="AC1608" s="2" t="s">
        <v>18268</v>
      </c>
      <c r="AD1608" s="2">
        <v>2046700</v>
      </c>
      <c r="AE1608" s="33">
        <v>35</v>
      </c>
      <c r="AF1608" s="25"/>
      <c r="AG1608" s="29"/>
      <c r="AH1608" s="2" t="s">
        <v>18270</v>
      </c>
      <c r="AI1608" s="2">
        <v>3</v>
      </c>
      <c r="AJ1608" s="2">
        <v>3</v>
      </c>
      <c r="AK1608" s="2"/>
      <c r="AL1608" s="2"/>
      <c r="AM1608" s="2"/>
      <c r="AN1608" s="2"/>
      <c r="AO1608" s="2"/>
      <c r="AP1608" s="25"/>
      <c r="AQ1608" s="25"/>
      <c r="AR1608" s="2"/>
      <c r="AS1608" s="2"/>
      <c r="AT1608" s="2"/>
      <c r="AU1608" s="25"/>
      <c r="AV1608" s="2"/>
      <c r="AW1608" s="2"/>
      <c r="AX1608" s="25"/>
      <c r="AY1608" s="25"/>
      <c r="AZ1608" s="25"/>
      <c r="BA1608" s="25"/>
      <c r="BB1608" s="25"/>
      <c r="BC1608" s="25"/>
      <c r="BD1608" s="25"/>
      <c r="BE1608" s="25"/>
      <c r="BF1608" s="25"/>
      <c r="BG1608" s="25"/>
      <c r="BH1608" s="25"/>
      <c r="BI1608" s="25"/>
      <c r="BJ1608" s="25"/>
      <c r="BK1608" s="25"/>
      <c r="BL1608" s="25"/>
      <c r="BM1608" s="25"/>
      <c r="BN1608" s="25"/>
      <c r="BO1608" s="25"/>
      <c r="BP1608" s="25"/>
      <c r="BQ1608" s="25"/>
      <c r="BR1608" s="25"/>
      <c r="BS1608" s="25"/>
      <c r="BT1608" s="25"/>
      <c r="BU1608" s="25"/>
      <c r="BV1608" s="25"/>
      <c r="BW1608" s="25"/>
      <c r="BX1608" s="25"/>
      <c r="BY1608" s="25"/>
      <c r="BZ1608" s="25"/>
      <c r="CA1608" s="25"/>
      <c r="CB1608" s="25"/>
      <c r="CC1608" s="25"/>
      <c r="CD1608" s="2" t="s">
        <v>71</v>
      </c>
      <c r="CE1608" s="2">
        <v>0</v>
      </c>
      <c r="CF1608" s="25"/>
      <c r="CG1608" s="25"/>
      <c r="CH1608" s="25"/>
      <c r="CI1608" s="55"/>
    </row>
    <row r="1609" spans="1:87" x14ac:dyDescent="0.2">
      <c r="A1609" s="2" t="s">
        <v>4774</v>
      </c>
      <c r="B1609" s="2" t="s">
        <v>24650</v>
      </c>
      <c r="C1609" s="2" t="s">
        <v>59</v>
      </c>
      <c r="D1609" s="2"/>
      <c r="E1609" s="2" t="s">
        <v>4774</v>
      </c>
      <c r="F1609" s="2" t="s">
        <v>4775</v>
      </c>
      <c r="G1609" s="23" t="s">
        <v>17514</v>
      </c>
      <c r="H1609" s="2"/>
      <c r="I1609" s="2" t="s">
        <v>61</v>
      </c>
      <c r="J1609" s="2" t="s">
        <v>61</v>
      </c>
      <c r="K1609" s="2" t="s">
        <v>61</v>
      </c>
      <c r="L1609" s="46">
        <v>44440</v>
      </c>
      <c r="M1609" s="2" t="s">
        <v>133</v>
      </c>
      <c r="N1609" s="39">
        <v>24.437010000000001</v>
      </c>
      <c r="O1609" s="39">
        <v>54.367942999999997</v>
      </c>
      <c r="P1609" s="2" t="s">
        <v>64</v>
      </c>
      <c r="Q1609" s="2" t="s">
        <v>65</v>
      </c>
      <c r="R1609" s="43" t="s">
        <v>16802</v>
      </c>
      <c r="S1609" s="41" t="s">
        <v>16804</v>
      </c>
      <c r="T1609" s="41" t="s">
        <v>18463</v>
      </c>
      <c r="U1609" s="2" t="s">
        <v>16804</v>
      </c>
      <c r="V1609" s="2" t="s">
        <v>4763</v>
      </c>
      <c r="W1609" s="41" t="s">
        <v>17589</v>
      </c>
      <c r="X1609" s="2" t="s">
        <v>68</v>
      </c>
      <c r="Y1609" s="2" t="s">
        <v>76</v>
      </c>
      <c r="Z1609" s="2"/>
      <c r="AA1609" s="2" t="s">
        <v>16241</v>
      </c>
      <c r="AB1609" s="2" t="s">
        <v>77</v>
      </c>
      <c r="AC1609" s="2" t="s">
        <v>18268</v>
      </c>
      <c r="AD1609" s="2">
        <v>2500600</v>
      </c>
      <c r="AE1609" s="2">
        <v>35</v>
      </c>
      <c r="AF1609" s="2"/>
      <c r="AG1609" s="2"/>
      <c r="AH1609" s="2" t="s">
        <v>18270</v>
      </c>
      <c r="AI1609" s="2">
        <v>4</v>
      </c>
      <c r="AJ1609" s="2">
        <v>3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 t="s">
        <v>71</v>
      </c>
      <c r="CE1609" s="2">
        <v>0</v>
      </c>
      <c r="CF1609" s="2" t="s">
        <v>15685</v>
      </c>
      <c r="CG1609" s="2" t="s">
        <v>15735</v>
      </c>
      <c r="CH1609" s="2" t="s">
        <v>15706</v>
      </c>
      <c r="CI1609" s="49"/>
    </row>
    <row r="1610" spans="1:87" x14ac:dyDescent="0.2">
      <c r="A1610" s="2" t="s">
        <v>16478</v>
      </c>
      <c r="B1610" s="2" t="s">
        <v>24651</v>
      </c>
      <c r="C1610" s="2" t="s">
        <v>59</v>
      </c>
      <c r="D1610" s="2"/>
      <c r="E1610" s="2" t="s">
        <v>16478</v>
      </c>
      <c r="F1610" s="2" t="s">
        <v>16495</v>
      </c>
      <c r="G1610" s="23"/>
      <c r="H1610" s="2"/>
      <c r="I1610" s="2" t="s">
        <v>5093</v>
      </c>
      <c r="J1610" s="2" t="s">
        <v>61</v>
      </c>
      <c r="K1610" s="2"/>
      <c r="L1610" s="46">
        <v>44875</v>
      </c>
      <c r="M1610" s="2" t="s">
        <v>4978</v>
      </c>
      <c r="N1610" s="2">
        <v>24.446611000000001</v>
      </c>
      <c r="O1610" s="2">
        <v>54.282798</v>
      </c>
      <c r="P1610" s="2" t="s">
        <v>64</v>
      </c>
      <c r="Q1610" s="2" t="s">
        <v>65</v>
      </c>
      <c r="R1610" s="43" t="s">
        <v>16802</v>
      </c>
      <c r="S1610" s="41" t="s">
        <v>4932</v>
      </c>
      <c r="T1610" s="41" t="s">
        <v>18462</v>
      </c>
      <c r="U1610" s="2" t="s">
        <v>6245</v>
      </c>
      <c r="V1610" s="2" t="s">
        <v>360</v>
      </c>
      <c r="W1610" s="41" t="s">
        <v>144</v>
      </c>
      <c r="X1610" s="2" t="s">
        <v>68</v>
      </c>
      <c r="Y1610" s="2" t="s">
        <v>76</v>
      </c>
      <c r="Z1610" s="2"/>
      <c r="AA1610" s="2" t="s">
        <v>16242</v>
      </c>
      <c r="AB1610" s="2" t="s">
        <v>77</v>
      </c>
      <c r="AC1610" s="2"/>
      <c r="AD1610" s="2">
        <v>2004200</v>
      </c>
      <c r="AE1610" s="2">
        <v>35</v>
      </c>
      <c r="AF1610" s="2"/>
      <c r="AG1610" s="2"/>
      <c r="AH1610" s="2"/>
      <c r="AI1610" s="2">
        <v>3</v>
      </c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 t="s">
        <v>71</v>
      </c>
      <c r="CE1610" s="2">
        <v>0</v>
      </c>
      <c r="CF1610" s="2">
        <v>40</v>
      </c>
      <c r="CG1610" s="2" t="s">
        <v>253</v>
      </c>
      <c r="CH1610" s="2"/>
      <c r="CI1610" s="49"/>
    </row>
    <row r="1611" spans="1:87" x14ac:dyDescent="0.2">
      <c r="A1611" s="2" t="s">
        <v>2715</v>
      </c>
      <c r="B1611" s="2" t="s">
        <v>24652</v>
      </c>
      <c r="C1611" s="2" t="s">
        <v>59</v>
      </c>
      <c r="D1611" s="2"/>
      <c r="E1611" s="2" t="s">
        <v>2715</v>
      </c>
      <c r="F1611" s="2" t="s">
        <v>2716</v>
      </c>
      <c r="G1611" s="23" t="s">
        <v>16036</v>
      </c>
      <c r="H1611" s="2"/>
      <c r="I1611" s="2" t="s">
        <v>61</v>
      </c>
      <c r="J1611" s="2" t="s">
        <v>61</v>
      </c>
      <c r="K1611" s="2" t="s">
        <v>61</v>
      </c>
      <c r="L1611" s="46">
        <v>43810</v>
      </c>
      <c r="M1611" s="2" t="s">
        <v>133</v>
      </c>
      <c r="N1611" s="39">
        <v>24.546340000000001</v>
      </c>
      <c r="O1611" s="39">
        <v>54.626869999999997</v>
      </c>
      <c r="P1611" s="2" t="s">
        <v>64</v>
      </c>
      <c r="Q1611" s="2" t="s">
        <v>65</v>
      </c>
      <c r="R1611" s="43" t="s">
        <v>18854</v>
      </c>
      <c r="S1611" s="41" t="s">
        <v>1554</v>
      </c>
      <c r="T1611" s="41" t="s">
        <v>18460</v>
      </c>
      <c r="U1611" s="2" t="s">
        <v>16801</v>
      </c>
      <c r="V1611" s="2" t="s">
        <v>253</v>
      </c>
      <c r="W1611" s="41" t="s">
        <v>17589</v>
      </c>
      <c r="X1611" s="2" t="s">
        <v>68</v>
      </c>
      <c r="Y1611" s="2" t="s">
        <v>76</v>
      </c>
      <c r="Z1611" s="2"/>
      <c r="AA1611" s="2" t="s">
        <v>16241</v>
      </c>
      <c r="AB1611" s="2" t="s">
        <v>77</v>
      </c>
      <c r="AC1611" s="2" t="s">
        <v>18269</v>
      </c>
      <c r="AD1611" s="2">
        <v>2044200</v>
      </c>
      <c r="AE1611" s="2">
        <v>40</v>
      </c>
      <c r="AF1611" s="2"/>
      <c r="AG1611" s="2"/>
      <c r="AH1611" s="2" t="s">
        <v>18271</v>
      </c>
      <c r="AI1611" s="2">
        <v>4</v>
      </c>
      <c r="AJ1611" s="2">
        <v>3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 t="s">
        <v>78</v>
      </c>
      <c r="CE1611" s="2" t="s">
        <v>19530</v>
      </c>
      <c r="CF1611" s="2" t="s">
        <v>15680</v>
      </c>
      <c r="CG1611" s="2" t="e">
        <v>#N/A</v>
      </c>
      <c r="CH1611" s="2" t="s">
        <v>15705</v>
      </c>
      <c r="CI1611" s="49"/>
    </row>
    <row r="1612" spans="1:87" x14ac:dyDescent="0.2">
      <c r="A1612" s="2" t="s">
        <v>4667</v>
      </c>
      <c r="B1612" s="2" t="s">
        <v>24653</v>
      </c>
      <c r="C1612" s="2" t="s">
        <v>59</v>
      </c>
      <c r="D1612" s="2"/>
      <c r="E1612" s="2" t="s">
        <v>4667</v>
      </c>
      <c r="F1612" s="2" t="s">
        <v>4668</v>
      </c>
      <c r="G1612" s="23" t="s">
        <v>4669</v>
      </c>
      <c r="H1612" s="2"/>
      <c r="I1612" s="2" t="s">
        <v>61</v>
      </c>
      <c r="J1612" s="2" t="s">
        <v>61</v>
      </c>
      <c r="K1612" s="2" t="s">
        <v>61</v>
      </c>
      <c r="L1612" s="46">
        <v>44378</v>
      </c>
      <c r="M1612" s="2" t="s">
        <v>133</v>
      </c>
      <c r="N1612" s="2">
        <v>24.432027000000001</v>
      </c>
      <c r="O1612" s="2">
        <v>54.384453000000001</v>
      </c>
      <c r="P1612" s="2" t="s">
        <v>64</v>
      </c>
      <c r="Q1612" s="2" t="s">
        <v>65</v>
      </c>
      <c r="R1612" s="43" t="s">
        <v>18854</v>
      </c>
      <c r="S1612" s="41" t="s">
        <v>1554</v>
      </c>
      <c r="T1612" s="41" t="s">
        <v>18465</v>
      </c>
      <c r="U1612" s="2" t="s">
        <v>4673</v>
      </c>
      <c r="V1612" s="2" t="s">
        <v>4673</v>
      </c>
      <c r="W1612" s="41" t="s">
        <v>17589</v>
      </c>
      <c r="X1612" s="2" t="s">
        <v>68</v>
      </c>
      <c r="Y1612" s="2" t="s">
        <v>76</v>
      </c>
      <c r="Z1612" s="2"/>
      <c r="AA1612" s="2" t="s">
        <v>16241</v>
      </c>
      <c r="AB1612" s="2" t="s">
        <v>77</v>
      </c>
      <c r="AC1612" s="2" t="s">
        <v>18268</v>
      </c>
      <c r="AD1612" s="2">
        <v>2500900</v>
      </c>
      <c r="AE1612" s="2">
        <v>35</v>
      </c>
      <c r="AF1612" s="2"/>
      <c r="AG1612" s="2"/>
      <c r="AH1612" s="2" t="s">
        <v>18270</v>
      </c>
      <c r="AI1612" s="2">
        <v>3</v>
      </c>
      <c r="AJ1612" s="2">
        <v>3</v>
      </c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 t="s">
        <v>78</v>
      </c>
      <c r="CE1612" s="2" t="s">
        <v>19531</v>
      </c>
      <c r="CF1612" s="2" t="s">
        <v>15685</v>
      </c>
      <c r="CG1612" s="2" t="s">
        <v>15726</v>
      </c>
      <c r="CH1612" s="2" t="s">
        <v>15709</v>
      </c>
      <c r="CI1612" s="49"/>
    </row>
    <row r="1613" spans="1:87" x14ac:dyDescent="0.2">
      <c r="A1613" s="2" t="s">
        <v>16859</v>
      </c>
      <c r="B1613" s="2" t="s">
        <v>24654</v>
      </c>
      <c r="C1613" s="2" t="s">
        <v>59</v>
      </c>
      <c r="D1613" s="2"/>
      <c r="E1613" s="2" t="s">
        <v>16859</v>
      </c>
      <c r="F1613" s="2" t="s">
        <v>16879</v>
      </c>
      <c r="G1613" s="23"/>
      <c r="H1613" s="2"/>
      <c r="I1613" s="2" t="s">
        <v>5093</v>
      </c>
      <c r="J1613" s="2" t="s">
        <v>61</v>
      </c>
      <c r="K1613" s="2"/>
      <c r="L1613" s="46">
        <v>44928</v>
      </c>
      <c r="M1613" s="2" t="s">
        <v>133</v>
      </c>
      <c r="N1613" s="39">
        <v>24.438241999999999</v>
      </c>
      <c r="O1613" s="39">
        <v>54.487008000000003</v>
      </c>
      <c r="P1613" s="2" t="s">
        <v>64</v>
      </c>
      <c r="Q1613" s="2" t="s">
        <v>65</v>
      </c>
      <c r="R1613" s="43" t="s">
        <v>16802</v>
      </c>
      <c r="S1613" s="41" t="s">
        <v>16804</v>
      </c>
      <c r="T1613" s="41" t="s">
        <v>18463</v>
      </c>
      <c r="U1613" s="2" t="s">
        <v>16804</v>
      </c>
      <c r="V1613" s="2" t="s">
        <v>4763</v>
      </c>
      <c r="W1613" s="41" t="s">
        <v>144</v>
      </c>
      <c r="X1613" s="2" t="s">
        <v>16850</v>
      </c>
      <c r="Y1613" s="2" t="s">
        <v>76</v>
      </c>
      <c r="Z1613" s="2"/>
      <c r="AA1613" s="2" t="s">
        <v>16241</v>
      </c>
      <c r="AB1613" s="2" t="s">
        <v>77</v>
      </c>
      <c r="AC1613" s="2"/>
      <c r="AD1613" s="2">
        <v>2044600</v>
      </c>
      <c r="AE1613" s="2">
        <v>35</v>
      </c>
      <c r="AF1613" s="2"/>
      <c r="AG1613" s="2"/>
      <c r="AH1613" s="2"/>
      <c r="AI1613" s="2">
        <v>3</v>
      </c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 t="s">
        <v>71</v>
      </c>
      <c r="CE1613" s="2">
        <v>0</v>
      </c>
      <c r="CF1613" s="2"/>
      <c r="CG1613" s="2"/>
      <c r="CH1613" s="2"/>
      <c r="CI1613" s="49"/>
    </row>
    <row r="1614" spans="1:87" x14ac:dyDescent="0.2">
      <c r="A1614" s="2" t="s">
        <v>2728</v>
      </c>
      <c r="B1614" s="2" t="s">
        <v>24655</v>
      </c>
      <c r="C1614" s="2" t="s">
        <v>59</v>
      </c>
      <c r="D1614" s="2"/>
      <c r="E1614" s="2" t="s">
        <v>2728</v>
      </c>
      <c r="F1614" s="2" t="s">
        <v>2729</v>
      </c>
      <c r="G1614" s="23" t="s">
        <v>16364</v>
      </c>
      <c r="H1614" s="2"/>
      <c r="I1614" s="2" t="s">
        <v>61</v>
      </c>
      <c r="J1614" s="2" t="s">
        <v>61</v>
      </c>
      <c r="K1614" s="2" t="s">
        <v>61</v>
      </c>
      <c r="L1614" s="46">
        <v>42921</v>
      </c>
      <c r="M1614" s="2" t="s">
        <v>133</v>
      </c>
      <c r="N1614" s="2">
        <v>24.790697999999999</v>
      </c>
      <c r="O1614" s="2">
        <v>54.965434999999999</v>
      </c>
      <c r="P1614" s="2" t="s">
        <v>64</v>
      </c>
      <c r="Q1614" s="2" t="s">
        <v>65</v>
      </c>
      <c r="R1614" s="43" t="s">
        <v>18854</v>
      </c>
      <c r="S1614" s="41" t="s">
        <v>1554</v>
      </c>
      <c r="T1614" s="41" t="s">
        <v>18460</v>
      </c>
      <c r="U1614" s="2" t="s">
        <v>16801</v>
      </c>
      <c r="V1614" s="2" t="s">
        <v>253</v>
      </c>
      <c r="W1614" s="41" t="s">
        <v>17589</v>
      </c>
      <c r="X1614" s="2" t="s">
        <v>2539</v>
      </c>
      <c r="Y1614" s="2" t="s">
        <v>76</v>
      </c>
      <c r="Z1614" s="2"/>
      <c r="AA1614" s="2" t="s">
        <v>16241</v>
      </c>
      <c r="AB1614" s="2" t="s">
        <v>77</v>
      </c>
      <c r="AC1614" s="2" t="s">
        <v>18269</v>
      </c>
      <c r="AD1614" s="2">
        <v>2106100</v>
      </c>
      <c r="AE1614" s="2">
        <v>38</v>
      </c>
      <c r="AF1614" s="2"/>
      <c r="AG1614" s="2"/>
      <c r="AH1614" s="2" t="s">
        <v>18271</v>
      </c>
      <c r="AI1614" s="2">
        <v>3</v>
      </c>
      <c r="AJ1614" s="2">
        <v>3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 t="s">
        <v>78</v>
      </c>
      <c r="CE1614" s="2" t="s">
        <v>2730</v>
      </c>
      <c r="CF1614" s="2" t="s">
        <v>15680</v>
      </c>
      <c r="CG1614" s="2" t="e">
        <v>#N/A</v>
      </c>
      <c r="CH1614" s="2" t="s">
        <v>15705</v>
      </c>
      <c r="CI1614" s="49"/>
    </row>
    <row r="1615" spans="1:87" x14ac:dyDescent="0.2">
      <c r="A1615" s="2" t="s">
        <v>2742</v>
      </c>
      <c r="B1615" s="2" t="s">
        <v>24656</v>
      </c>
      <c r="C1615" s="2" t="s">
        <v>59</v>
      </c>
      <c r="D1615" s="2"/>
      <c r="E1615" s="2" t="s">
        <v>2742</v>
      </c>
      <c r="F1615" s="2" t="s">
        <v>2743</v>
      </c>
      <c r="G1615" s="23"/>
      <c r="H1615" s="2"/>
      <c r="I1615" s="2" t="s">
        <v>61</v>
      </c>
      <c r="J1615" s="2" t="s">
        <v>61</v>
      </c>
      <c r="K1615" s="2"/>
      <c r="L1615" s="46">
        <v>42165</v>
      </c>
      <c r="M1615" s="2" t="s">
        <v>133</v>
      </c>
      <c r="N1615" s="2">
        <v>24.28106</v>
      </c>
      <c r="O1615" s="2">
        <v>54.835940000000001</v>
      </c>
      <c r="P1615" s="2" t="s">
        <v>64</v>
      </c>
      <c r="Q1615" s="2" t="s">
        <v>65</v>
      </c>
      <c r="R1615" s="43" t="s">
        <v>16802</v>
      </c>
      <c r="S1615" s="41" t="s">
        <v>4932</v>
      </c>
      <c r="T1615" s="41" t="s">
        <v>18462</v>
      </c>
      <c r="U1615" s="2" t="s">
        <v>6245</v>
      </c>
      <c r="V1615" s="2" t="s">
        <v>360</v>
      </c>
      <c r="W1615" s="41" t="s">
        <v>144</v>
      </c>
      <c r="X1615" s="2" t="s">
        <v>68</v>
      </c>
      <c r="Y1615" s="2" t="s">
        <v>76</v>
      </c>
      <c r="Z1615" s="2"/>
      <c r="AA1615" s="2" t="s">
        <v>16241</v>
      </c>
      <c r="AB1615" s="2" t="s">
        <v>77</v>
      </c>
      <c r="AC1615" s="2"/>
      <c r="AD1615" s="2">
        <v>2436000</v>
      </c>
      <c r="AE1615" s="2">
        <v>35</v>
      </c>
      <c r="AF1615" s="2"/>
      <c r="AG1615" s="2"/>
      <c r="AH1615" s="2"/>
      <c r="AI1615" s="2">
        <v>4</v>
      </c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 t="s">
        <v>78</v>
      </c>
      <c r="CE1615" s="2" t="s">
        <v>2744</v>
      </c>
      <c r="CF1615" s="2" t="s">
        <v>15680</v>
      </c>
      <c r="CG1615" s="2" t="s">
        <v>253</v>
      </c>
      <c r="CH1615" s="2" t="s">
        <v>15706</v>
      </c>
      <c r="CI1615" s="49"/>
    </row>
    <row r="1616" spans="1:87" x14ac:dyDescent="0.2">
      <c r="A1616" s="2" t="s">
        <v>2731</v>
      </c>
      <c r="B1616" s="2" t="s">
        <v>24657</v>
      </c>
      <c r="C1616" s="2" t="s">
        <v>59</v>
      </c>
      <c r="D1616" s="2" t="s">
        <v>2731</v>
      </c>
      <c r="E1616" s="2" t="s">
        <v>2731</v>
      </c>
      <c r="F1616" s="2" t="s">
        <v>2732</v>
      </c>
      <c r="G1616" s="23" t="s">
        <v>17423</v>
      </c>
      <c r="H1616" s="2" t="s">
        <v>61</v>
      </c>
      <c r="I1616" s="2" t="s">
        <v>61</v>
      </c>
      <c r="J1616" s="2" t="s">
        <v>61</v>
      </c>
      <c r="K1616" s="2" t="s">
        <v>61</v>
      </c>
      <c r="L1616" s="43" t="s">
        <v>17088</v>
      </c>
      <c r="M1616" s="2" t="s">
        <v>133</v>
      </c>
      <c r="N1616" s="39">
        <v>24.330879400000001</v>
      </c>
      <c r="O1616" s="39">
        <v>54.4945618</v>
      </c>
      <c r="P1616" s="2" t="s">
        <v>64</v>
      </c>
      <c r="Q1616" s="2" t="s">
        <v>65</v>
      </c>
      <c r="R1616" s="43" t="s">
        <v>18854</v>
      </c>
      <c r="S1616" s="41" t="s">
        <v>1554</v>
      </c>
      <c r="T1616" s="41" t="s">
        <v>18460</v>
      </c>
      <c r="U1616" s="2" t="s">
        <v>16803</v>
      </c>
      <c r="V1616" s="2" t="s">
        <v>253</v>
      </c>
      <c r="W1616" s="41" t="s">
        <v>17588</v>
      </c>
      <c r="X1616" s="2" t="s">
        <v>68</v>
      </c>
      <c r="Y1616" s="2" t="s">
        <v>76</v>
      </c>
      <c r="Z1616" s="2"/>
      <c r="AA1616" s="2" t="s">
        <v>16241</v>
      </c>
      <c r="AB1616" s="2" t="s">
        <v>77</v>
      </c>
      <c r="AC1616" s="2" t="s">
        <v>18268</v>
      </c>
      <c r="AD1616" s="2">
        <v>2600000</v>
      </c>
      <c r="AE1616" s="2">
        <v>25</v>
      </c>
      <c r="AF1616" s="2"/>
      <c r="AG1616" s="2"/>
      <c r="AH1616" s="2" t="s">
        <v>18270</v>
      </c>
      <c r="AI1616" s="2">
        <v>6</v>
      </c>
      <c r="AJ1616" s="2">
        <v>3</v>
      </c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 t="s">
        <v>78</v>
      </c>
      <c r="CE1616" s="2" t="s">
        <v>2733</v>
      </c>
      <c r="CF1616" s="2" t="s">
        <v>15690</v>
      </c>
      <c r="CG1616" s="2" t="e">
        <v>#N/A</v>
      </c>
      <c r="CH1616" s="2" t="s">
        <v>15705</v>
      </c>
      <c r="CI1616" s="49"/>
    </row>
    <row r="1617" spans="1:87" x14ac:dyDescent="0.2">
      <c r="A1617" s="2" t="s">
        <v>2736</v>
      </c>
      <c r="B1617" s="2" t="s">
        <v>24658</v>
      </c>
      <c r="C1617" s="2" t="s">
        <v>59</v>
      </c>
      <c r="D1617" s="2"/>
      <c r="E1617" s="2" t="s">
        <v>2736</v>
      </c>
      <c r="F1617" s="2" t="s">
        <v>2737</v>
      </c>
      <c r="G1617" s="23"/>
      <c r="H1617" s="2"/>
      <c r="I1617" s="2" t="s">
        <v>61</v>
      </c>
      <c r="J1617" s="2" t="s">
        <v>61</v>
      </c>
      <c r="K1617" s="2"/>
      <c r="L1617" s="46">
        <v>42920</v>
      </c>
      <c r="M1617" s="2" t="s">
        <v>133</v>
      </c>
      <c r="N1617" s="2">
        <v>24.680115000000001</v>
      </c>
      <c r="O1617" s="2">
        <v>54.826799000000001</v>
      </c>
      <c r="P1617" s="2" t="s">
        <v>64</v>
      </c>
      <c r="Q1617" s="2" t="s">
        <v>65</v>
      </c>
      <c r="R1617" s="43" t="s">
        <v>18854</v>
      </c>
      <c r="S1617" s="41" t="s">
        <v>1554</v>
      </c>
      <c r="T1617" s="41" t="s">
        <v>18460</v>
      </c>
      <c r="U1617" s="2" t="s">
        <v>16801</v>
      </c>
      <c r="V1617" s="2" t="s">
        <v>253</v>
      </c>
      <c r="W1617" s="41" t="s">
        <v>144</v>
      </c>
      <c r="X1617" s="2" t="s">
        <v>2539</v>
      </c>
      <c r="Y1617" s="2" t="s">
        <v>76</v>
      </c>
      <c r="Z1617" s="2"/>
      <c r="AA1617" s="2" t="s">
        <v>16241</v>
      </c>
      <c r="AB1617" s="2" t="s">
        <v>77</v>
      </c>
      <c r="AC1617" s="2"/>
      <c r="AD1617" s="2">
        <v>2106000</v>
      </c>
      <c r="AE1617" s="2">
        <v>38</v>
      </c>
      <c r="AF1617" s="2"/>
      <c r="AG1617" s="2"/>
      <c r="AH1617" s="2"/>
      <c r="AI1617" s="2">
        <v>3</v>
      </c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 t="s">
        <v>71</v>
      </c>
      <c r="CE1617" s="2">
        <v>0</v>
      </c>
      <c r="CF1617" s="2" t="s">
        <v>15680</v>
      </c>
      <c r="CG1617" s="2" t="e">
        <v>#N/A</v>
      </c>
      <c r="CH1617" s="2" t="s">
        <v>15705</v>
      </c>
      <c r="CI1617" s="49"/>
    </row>
    <row r="1618" spans="1:87" x14ac:dyDescent="0.2">
      <c r="A1618" s="2" t="s">
        <v>2738</v>
      </c>
      <c r="B1618" s="2" t="s">
        <v>24659</v>
      </c>
      <c r="C1618" s="2" t="s">
        <v>59</v>
      </c>
      <c r="D1618" s="2"/>
      <c r="E1618" s="2" t="s">
        <v>2738</v>
      </c>
      <c r="F1618" s="2" t="s">
        <v>2739</v>
      </c>
      <c r="G1618" s="23" t="s">
        <v>2740</v>
      </c>
      <c r="H1618" s="2"/>
      <c r="I1618" s="2" t="s">
        <v>61</v>
      </c>
      <c r="J1618" s="2" t="s">
        <v>61</v>
      </c>
      <c r="K1618" s="2" t="s">
        <v>61</v>
      </c>
      <c r="L1618" s="46">
        <v>42554</v>
      </c>
      <c r="M1618" s="2" t="s">
        <v>133</v>
      </c>
      <c r="N1618" s="39">
        <v>24.357392999999998</v>
      </c>
      <c r="O1618" s="39">
        <v>54.664028999999999</v>
      </c>
      <c r="P1618" s="2" t="s">
        <v>64</v>
      </c>
      <c r="Q1618" s="2" t="s">
        <v>65</v>
      </c>
      <c r="R1618" s="43" t="s">
        <v>18854</v>
      </c>
      <c r="S1618" s="41" t="s">
        <v>1554</v>
      </c>
      <c r="T1618" s="41" t="s">
        <v>18460</v>
      </c>
      <c r="U1618" s="2" t="s">
        <v>16801</v>
      </c>
      <c r="V1618" s="2" t="s">
        <v>134</v>
      </c>
      <c r="W1618" s="41" t="s">
        <v>17589</v>
      </c>
      <c r="X1618" s="2" t="s">
        <v>68</v>
      </c>
      <c r="Y1618" s="2" t="s">
        <v>76</v>
      </c>
      <c r="Z1618" s="2"/>
      <c r="AA1618" s="2" t="s">
        <v>16241</v>
      </c>
      <c r="AB1618" s="2" t="s">
        <v>77</v>
      </c>
      <c r="AC1618" s="2" t="s">
        <v>18268</v>
      </c>
      <c r="AD1618" s="2">
        <v>2046400</v>
      </c>
      <c r="AE1618" s="2">
        <v>30</v>
      </c>
      <c r="AF1618" s="2"/>
      <c r="AG1618" s="2"/>
      <c r="AH1618" s="2" t="s">
        <v>18270</v>
      </c>
      <c r="AI1618" s="2">
        <v>3</v>
      </c>
      <c r="AJ1618" s="2">
        <v>3</v>
      </c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 t="s">
        <v>78</v>
      </c>
      <c r="CE1618" s="2" t="s">
        <v>2741</v>
      </c>
      <c r="CF1618" s="2" t="s">
        <v>15683</v>
      </c>
      <c r="CG1618" s="2" t="e">
        <v>#N/A</v>
      </c>
      <c r="CH1618" s="2" t="s">
        <v>15705</v>
      </c>
      <c r="CI1618" s="49"/>
    </row>
    <row r="1619" spans="1:87" x14ac:dyDescent="0.2">
      <c r="A1619" s="2" t="s">
        <v>2745</v>
      </c>
      <c r="B1619" s="2" t="s">
        <v>24660</v>
      </c>
      <c r="C1619" s="2" t="s">
        <v>59</v>
      </c>
      <c r="D1619" s="2"/>
      <c r="E1619" s="2" t="s">
        <v>2745</v>
      </c>
      <c r="F1619" s="2" t="s">
        <v>2746</v>
      </c>
      <c r="G1619" s="23" t="s">
        <v>2747</v>
      </c>
      <c r="H1619" s="2"/>
      <c r="I1619" s="2" t="s">
        <v>61</v>
      </c>
      <c r="J1619" s="2" t="s">
        <v>61</v>
      </c>
      <c r="K1619" s="2" t="s">
        <v>61</v>
      </c>
      <c r="L1619" s="46">
        <v>42289</v>
      </c>
      <c r="M1619" s="2" t="s">
        <v>133</v>
      </c>
      <c r="N1619" s="2">
        <v>24.553000000000001</v>
      </c>
      <c r="O1619" s="2">
        <v>54.684199999999997</v>
      </c>
      <c r="P1619" s="2" t="s">
        <v>64</v>
      </c>
      <c r="Q1619" s="2" t="s">
        <v>65</v>
      </c>
      <c r="R1619" s="43" t="s">
        <v>18854</v>
      </c>
      <c r="S1619" s="41" t="s">
        <v>1554</v>
      </c>
      <c r="T1619" s="41" t="s">
        <v>18460</v>
      </c>
      <c r="U1619" s="2" t="s">
        <v>16801</v>
      </c>
      <c r="V1619" s="2" t="s">
        <v>253</v>
      </c>
      <c r="W1619" s="41" t="s">
        <v>17589</v>
      </c>
      <c r="X1619" s="2" t="s">
        <v>68</v>
      </c>
      <c r="Y1619" s="2" t="s">
        <v>76</v>
      </c>
      <c r="Z1619" s="2"/>
      <c r="AA1619" s="2" t="s">
        <v>16241</v>
      </c>
      <c r="AB1619" s="2" t="s">
        <v>77</v>
      </c>
      <c r="AC1619" s="2" t="s">
        <v>18269</v>
      </c>
      <c r="AD1619" s="2">
        <v>2047000</v>
      </c>
      <c r="AE1619" s="2">
        <v>30</v>
      </c>
      <c r="AF1619" s="2"/>
      <c r="AG1619" s="2"/>
      <c r="AH1619" s="2" t="s">
        <v>18271</v>
      </c>
      <c r="AI1619" s="2">
        <v>3</v>
      </c>
      <c r="AJ1619" s="2">
        <v>3</v>
      </c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 t="s">
        <v>78</v>
      </c>
      <c r="CE1619" s="2" t="s">
        <v>19532</v>
      </c>
      <c r="CF1619" s="2" t="s">
        <v>15683</v>
      </c>
      <c r="CG1619" s="2" t="e">
        <v>#N/A</v>
      </c>
      <c r="CH1619" s="2" t="s">
        <v>15705</v>
      </c>
      <c r="CI1619" s="49"/>
    </row>
    <row r="1620" spans="1:87" x14ac:dyDescent="0.2">
      <c r="A1620" s="2" t="s">
        <v>2760</v>
      </c>
      <c r="B1620" s="2" t="s">
        <v>24661</v>
      </c>
      <c r="C1620" s="2" t="s">
        <v>59</v>
      </c>
      <c r="D1620" s="2"/>
      <c r="E1620" s="2" t="s">
        <v>2760</v>
      </c>
      <c r="F1620" s="2" t="s">
        <v>2761</v>
      </c>
      <c r="G1620" s="23" t="s">
        <v>2762</v>
      </c>
      <c r="H1620" s="2"/>
      <c r="I1620" s="2" t="s">
        <v>61</v>
      </c>
      <c r="J1620" s="2" t="s">
        <v>61</v>
      </c>
      <c r="K1620" s="2" t="s">
        <v>61</v>
      </c>
      <c r="L1620" s="46">
        <v>42146</v>
      </c>
      <c r="M1620" s="2" t="s">
        <v>133</v>
      </c>
      <c r="N1620" s="2">
        <v>24.375433999999998</v>
      </c>
      <c r="O1620" s="2">
        <v>54.516474000000002</v>
      </c>
      <c r="P1620" s="2" t="s">
        <v>64</v>
      </c>
      <c r="Q1620" s="2" t="s">
        <v>65</v>
      </c>
      <c r="R1620" s="43" t="s">
        <v>18854</v>
      </c>
      <c r="S1620" s="41" t="s">
        <v>272</v>
      </c>
      <c r="T1620" s="41" t="s">
        <v>18461</v>
      </c>
      <c r="U1620" s="2" t="s">
        <v>16801</v>
      </c>
      <c r="V1620" s="2" t="s">
        <v>272</v>
      </c>
      <c r="W1620" s="41" t="s">
        <v>17589</v>
      </c>
      <c r="X1620" s="2" t="s">
        <v>68</v>
      </c>
      <c r="Y1620" s="2" t="s">
        <v>76</v>
      </c>
      <c r="Z1620" s="2"/>
      <c r="AA1620" s="2" t="s">
        <v>16241</v>
      </c>
      <c r="AB1620" s="2" t="s">
        <v>77</v>
      </c>
      <c r="AC1620" s="2" t="s">
        <v>18269</v>
      </c>
      <c r="AD1620" s="2">
        <v>2600200</v>
      </c>
      <c r="AE1620" s="2">
        <v>14</v>
      </c>
      <c r="AF1620" s="2"/>
      <c r="AG1620" s="2"/>
      <c r="AH1620" s="2" t="s">
        <v>18271</v>
      </c>
      <c r="AI1620" s="2">
        <v>4</v>
      </c>
      <c r="AJ1620" s="2">
        <v>3</v>
      </c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 t="s">
        <v>78</v>
      </c>
      <c r="CE1620" s="2" t="s">
        <v>2763</v>
      </c>
      <c r="CF1620" s="2" t="s">
        <v>15684</v>
      </c>
      <c r="CG1620" s="2" t="e">
        <v>#N/A</v>
      </c>
      <c r="CH1620" s="2" t="s">
        <v>272</v>
      </c>
      <c r="CI1620" s="49"/>
    </row>
    <row r="1621" spans="1:87" x14ac:dyDescent="0.2">
      <c r="A1621" s="2" t="s">
        <v>2764</v>
      </c>
      <c r="B1621" s="2" t="s">
        <v>24662</v>
      </c>
      <c r="C1621" s="2" t="s">
        <v>59</v>
      </c>
      <c r="D1621" s="2" t="s">
        <v>2764</v>
      </c>
      <c r="E1621" s="2" t="s">
        <v>2764</v>
      </c>
      <c r="F1621" s="2" t="s">
        <v>2765</v>
      </c>
      <c r="G1621" s="23" t="s">
        <v>16365</v>
      </c>
      <c r="H1621" s="2" t="s">
        <v>61</v>
      </c>
      <c r="I1621" s="2" t="s">
        <v>61</v>
      </c>
      <c r="J1621" s="2" t="s">
        <v>61</v>
      </c>
      <c r="K1621" s="2" t="s">
        <v>61</v>
      </c>
      <c r="L1621" s="46">
        <v>42241</v>
      </c>
      <c r="M1621" s="2" t="s">
        <v>133</v>
      </c>
      <c r="N1621" s="2">
        <v>24.451229999999999</v>
      </c>
      <c r="O1621" s="2">
        <v>54.333269999999999</v>
      </c>
      <c r="P1621" s="2" t="s">
        <v>64</v>
      </c>
      <c r="Q1621" s="2" t="s">
        <v>65</v>
      </c>
      <c r="R1621" s="43" t="s">
        <v>18854</v>
      </c>
      <c r="S1621" s="41" t="s">
        <v>272</v>
      </c>
      <c r="T1621" s="41" t="s">
        <v>18461</v>
      </c>
      <c r="U1621" s="2" t="s">
        <v>16801</v>
      </c>
      <c r="V1621" s="2" t="s">
        <v>272</v>
      </c>
      <c r="W1621" s="41" t="s">
        <v>17588</v>
      </c>
      <c r="X1621" s="2" t="s">
        <v>68</v>
      </c>
      <c r="Y1621" s="2" t="s">
        <v>76</v>
      </c>
      <c r="Z1621" s="2"/>
      <c r="AA1621" s="2" t="s">
        <v>16241</v>
      </c>
      <c r="AB1621" s="2" t="s">
        <v>77</v>
      </c>
      <c r="AC1621" s="2" t="s">
        <v>18268</v>
      </c>
      <c r="AD1621" s="2">
        <v>2500600</v>
      </c>
      <c r="AE1621" s="2">
        <v>24</v>
      </c>
      <c r="AF1621" s="2"/>
      <c r="AG1621" s="2"/>
      <c r="AH1621" s="2" t="s">
        <v>18270</v>
      </c>
      <c r="AI1621" s="2">
        <v>4</v>
      </c>
      <c r="AJ1621" s="2">
        <v>3</v>
      </c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 t="s">
        <v>71</v>
      </c>
      <c r="CE1621" s="2">
        <v>0</v>
      </c>
      <c r="CF1621" s="2" t="s">
        <v>15684</v>
      </c>
      <c r="CG1621" s="2" t="e">
        <v>#N/A</v>
      </c>
      <c r="CH1621" s="2" t="s">
        <v>272</v>
      </c>
      <c r="CI1621" s="49"/>
    </row>
    <row r="1622" spans="1:87" x14ac:dyDescent="0.2">
      <c r="A1622" s="2" t="s">
        <v>2749</v>
      </c>
      <c r="B1622" s="2" t="s">
        <v>24663</v>
      </c>
      <c r="C1622" s="2" t="s">
        <v>59</v>
      </c>
      <c r="D1622" s="2"/>
      <c r="E1622" s="2" t="s">
        <v>2749</v>
      </c>
      <c r="F1622" s="2" t="s">
        <v>2750</v>
      </c>
      <c r="G1622" s="23" t="s">
        <v>2751</v>
      </c>
      <c r="H1622" s="2"/>
      <c r="I1622" s="2" t="s">
        <v>61</v>
      </c>
      <c r="J1622" s="2" t="s">
        <v>61</v>
      </c>
      <c r="K1622" s="2" t="s">
        <v>61</v>
      </c>
      <c r="L1622" s="46">
        <v>42543</v>
      </c>
      <c r="M1622" s="2" t="s">
        <v>133</v>
      </c>
      <c r="N1622" s="2">
        <v>24.258309000000001</v>
      </c>
      <c r="O1622" s="2">
        <v>54.715766000000002</v>
      </c>
      <c r="P1622" s="2" t="s">
        <v>64</v>
      </c>
      <c r="Q1622" s="2" t="s">
        <v>65</v>
      </c>
      <c r="R1622" s="43" t="s">
        <v>18854</v>
      </c>
      <c r="S1622" s="41" t="s">
        <v>1554</v>
      </c>
      <c r="T1622" s="41" t="s">
        <v>18460</v>
      </c>
      <c r="U1622" s="2" t="s">
        <v>16801</v>
      </c>
      <c r="V1622" s="2" t="s">
        <v>253</v>
      </c>
      <c r="W1622" s="41" t="s">
        <v>17589</v>
      </c>
      <c r="X1622" s="2" t="s">
        <v>68</v>
      </c>
      <c r="Y1622" s="2" t="s">
        <v>69</v>
      </c>
      <c r="Z1622" s="2"/>
      <c r="AA1622" s="2" t="s">
        <v>16241</v>
      </c>
      <c r="AB1622" s="2" t="s">
        <v>145</v>
      </c>
      <c r="AC1622" s="2" t="s">
        <v>18269</v>
      </c>
      <c r="AD1622" s="2">
        <v>2045400</v>
      </c>
      <c r="AE1622" s="2">
        <v>28</v>
      </c>
      <c r="AF1622" s="2"/>
      <c r="AG1622" s="2"/>
      <c r="AH1622" s="2" t="s">
        <v>18271</v>
      </c>
      <c r="AI1622" s="2">
        <v>3</v>
      </c>
      <c r="AJ1622" s="2">
        <v>3</v>
      </c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 t="s">
        <v>78</v>
      </c>
      <c r="CE1622" s="2" t="s">
        <v>2752</v>
      </c>
      <c r="CF1622" s="2" t="s">
        <v>15683</v>
      </c>
      <c r="CG1622" s="2" t="e">
        <v>#N/A</v>
      </c>
      <c r="CH1622" s="2" t="s">
        <v>15705</v>
      </c>
      <c r="CI1622" s="49"/>
    </row>
    <row r="1623" spans="1:87" x14ac:dyDescent="0.2">
      <c r="A1623" s="2" t="s">
        <v>2753</v>
      </c>
      <c r="B1623" s="2" t="s">
        <v>24664</v>
      </c>
      <c r="C1623" s="2" t="s">
        <v>59</v>
      </c>
      <c r="D1623" s="2"/>
      <c r="E1623" s="2" t="s">
        <v>2753</v>
      </c>
      <c r="F1623" s="2" t="s">
        <v>2754</v>
      </c>
      <c r="G1623" s="23" t="s">
        <v>2755</v>
      </c>
      <c r="H1623" s="2"/>
      <c r="I1623" s="2" t="s">
        <v>61</v>
      </c>
      <c r="J1623" s="2" t="s">
        <v>61</v>
      </c>
      <c r="K1623" s="2" t="s">
        <v>61</v>
      </c>
      <c r="L1623" s="46">
        <v>42323</v>
      </c>
      <c r="M1623" s="2" t="s">
        <v>133</v>
      </c>
      <c r="N1623" s="39">
        <v>24.263928199999999</v>
      </c>
      <c r="O1623" s="39">
        <v>54.701924200000001</v>
      </c>
      <c r="P1623" s="2" t="s">
        <v>64</v>
      </c>
      <c r="Q1623" s="2" t="s">
        <v>65</v>
      </c>
      <c r="R1623" s="43" t="s">
        <v>18854</v>
      </c>
      <c r="S1623" s="41" t="s">
        <v>1554</v>
      </c>
      <c r="T1623" s="41" t="s">
        <v>18460</v>
      </c>
      <c r="U1623" s="2" t="s">
        <v>16803</v>
      </c>
      <c r="V1623" s="2" t="s">
        <v>253</v>
      </c>
      <c r="W1623" s="41" t="s">
        <v>17589</v>
      </c>
      <c r="X1623" s="2" t="s">
        <v>68</v>
      </c>
      <c r="Y1623" s="2" t="s">
        <v>76</v>
      </c>
      <c r="Z1623" s="2"/>
      <c r="AA1623" s="2" t="s">
        <v>16241</v>
      </c>
      <c r="AB1623" s="2" t="s">
        <v>77</v>
      </c>
      <c r="AC1623" s="2" t="s">
        <v>18269</v>
      </c>
      <c r="AD1623" s="2">
        <v>2045400</v>
      </c>
      <c r="AE1623" s="2">
        <v>28</v>
      </c>
      <c r="AF1623" s="2"/>
      <c r="AG1623" s="2"/>
      <c r="AH1623" s="2" t="s">
        <v>18271</v>
      </c>
      <c r="AI1623" s="2">
        <v>3</v>
      </c>
      <c r="AJ1623" s="2">
        <v>3</v>
      </c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 t="s">
        <v>78</v>
      </c>
      <c r="CE1623" s="2" t="s">
        <v>2756</v>
      </c>
      <c r="CF1623" s="2" t="s">
        <v>15683</v>
      </c>
      <c r="CG1623" s="2" t="e">
        <v>#N/A</v>
      </c>
      <c r="CH1623" s="2" t="s">
        <v>15705</v>
      </c>
      <c r="CI1623" s="49"/>
    </row>
    <row r="1624" spans="1:87" x14ac:dyDescent="0.2">
      <c r="A1624" s="2" t="s">
        <v>5118</v>
      </c>
      <c r="B1624" s="2" t="s">
        <v>24665</v>
      </c>
      <c r="C1624" s="2" t="s">
        <v>59</v>
      </c>
      <c r="D1624" s="2"/>
      <c r="E1624" s="2" t="s">
        <v>5118</v>
      </c>
      <c r="F1624" s="2" t="s">
        <v>5119</v>
      </c>
      <c r="G1624" s="23" t="s">
        <v>16068</v>
      </c>
      <c r="H1624" s="2"/>
      <c r="I1624" s="2" t="s">
        <v>5093</v>
      </c>
      <c r="J1624" s="2" t="s">
        <v>61</v>
      </c>
      <c r="K1624" s="2" t="s">
        <v>61</v>
      </c>
      <c r="L1624" s="46">
        <v>44782</v>
      </c>
      <c r="M1624" s="2" t="s">
        <v>4978</v>
      </c>
      <c r="N1624" s="2">
        <v>24.301718000000001</v>
      </c>
      <c r="O1624" s="2">
        <v>54.661287000000002</v>
      </c>
      <c r="P1624" s="2" t="s">
        <v>64</v>
      </c>
      <c r="Q1624" s="2" t="s">
        <v>65</v>
      </c>
      <c r="R1624" s="43" t="s">
        <v>18854</v>
      </c>
      <c r="S1624" s="41" t="s">
        <v>1554</v>
      </c>
      <c r="T1624" s="41" t="s">
        <v>18465</v>
      </c>
      <c r="U1624" s="2" t="s">
        <v>4673</v>
      </c>
      <c r="V1624" s="2" t="s">
        <v>4673</v>
      </c>
      <c r="W1624" s="41" t="s">
        <v>17589</v>
      </c>
      <c r="X1624" s="2" t="s">
        <v>68</v>
      </c>
      <c r="Y1624" s="2" t="s">
        <v>76</v>
      </c>
      <c r="Z1624" s="2"/>
      <c r="AA1624" s="2" t="s">
        <v>16241</v>
      </c>
      <c r="AB1624" s="2" t="s">
        <v>77</v>
      </c>
      <c r="AC1624" s="2" t="s">
        <v>18268</v>
      </c>
      <c r="AD1624" s="2">
        <v>2046100</v>
      </c>
      <c r="AE1624" s="2">
        <v>40</v>
      </c>
      <c r="AF1624" s="2"/>
      <c r="AG1624" s="2"/>
      <c r="AH1624" s="2" t="s">
        <v>18270</v>
      </c>
      <c r="AI1624" s="2">
        <v>4</v>
      </c>
      <c r="AJ1624" s="2">
        <v>3</v>
      </c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 t="s">
        <v>78</v>
      </c>
      <c r="CE1624" s="2" t="s">
        <v>19533</v>
      </c>
      <c r="CF1624" s="2" t="s">
        <v>15680</v>
      </c>
      <c r="CG1624" s="2" t="s">
        <v>15712</v>
      </c>
      <c r="CH1624" s="2" t="s">
        <v>15709</v>
      </c>
      <c r="CI1624" s="49"/>
    </row>
    <row r="1625" spans="1:87" x14ac:dyDescent="0.2">
      <c r="A1625" s="2" t="s">
        <v>2757</v>
      </c>
      <c r="B1625" s="2" t="s">
        <v>24666</v>
      </c>
      <c r="C1625" s="2" t="s">
        <v>59</v>
      </c>
      <c r="D1625" s="2" t="s">
        <v>2757</v>
      </c>
      <c r="E1625" s="2" t="s">
        <v>2757</v>
      </c>
      <c r="F1625" s="2" t="s">
        <v>2758</v>
      </c>
      <c r="G1625" s="23" t="s">
        <v>17424</v>
      </c>
      <c r="H1625" s="2" t="s">
        <v>61</v>
      </c>
      <c r="I1625" s="2" t="s">
        <v>61</v>
      </c>
      <c r="J1625" s="2" t="s">
        <v>61</v>
      </c>
      <c r="K1625" s="2" t="s">
        <v>61</v>
      </c>
      <c r="L1625" s="43" t="s">
        <v>17088</v>
      </c>
      <c r="M1625" s="2" t="s">
        <v>133</v>
      </c>
      <c r="N1625" s="39">
        <v>24.43486</v>
      </c>
      <c r="O1625" s="39">
        <v>54.589906999999997</v>
      </c>
      <c r="P1625" s="2" t="s">
        <v>64</v>
      </c>
      <c r="Q1625" s="2" t="s">
        <v>65</v>
      </c>
      <c r="R1625" s="43" t="s">
        <v>18854</v>
      </c>
      <c r="S1625" s="41" t="s">
        <v>1554</v>
      </c>
      <c r="T1625" s="41" t="s">
        <v>18460</v>
      </c>
      <c r="U1625" s="2" t="s">
        <v>16801</v>
      </c>
      <c r="V1625" s="2" t="s">
        <v>253</v>
      </c>
      <c r="W1625" s="41" t="s">
        <v>17588</v>
      </c>
      <c r="X1625" s="2" t="s">
        <v>68</v>
      </c>
      <c r="Y1625" s="2" t="s">
        <v>86</v>
      </c>
      <c r="Z1625" s="2"/>
      <c r="AA1625" s="2" t="s">
        <v>16241</v>
      </c>
      <c r="AB1625" s="2" t="s">
        <v>87</v>
      </c>
      <c r="AC1625" s="2" t="s">
        <v>18268</v>
      </c>
      <c r="AD1625" s="2">
        <v>2042600</v>
      </c>
      <c r="AE1625" s="2">
        <v>30</v>
      </c>
      <c r="AF1625" s="2"/>
      <c r="AG1625" s="2"/>
      <c r="AH1625" s="2" t="s">
        <v>18270</v>
      </c>
      <c r="AI1625" s="2">
        <v>6</v>
      </c>
      <c r="AJ1625" s="2">
        <v>3</v>
      </c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 t="s">
        <v>78</v>
      </c>
      <c r="CE1625" s="2" t="s">
        <v>19534</v>
      </c>
      <c r="CF1625" s="2" t="s">
        <v>15683</v>
      </c>
      <c r="CG1625" s="2" t="e">
        <v>#N/A</v>
      </c>
      <c r="CH1625" s="2" t="s">
        <v>15705</v>
      </c>
      <c r="CI1625" s="49"/>
    </row>
    <row r="1626" spans="1:87" x14ac:dyDescent="0.2">
      <c r="A1626" s="2" t="s">
        <v>2768</v>
      </c>
      <c r="B1626" s="2" t="s">
        <v>24667</v>
      </c>
      <c r="C1626" s="2" t="s">
        <v>59</v>
      </c>
      <c r="D1626" s="2"/>
      <c r="E1626" s="2" t="s">
        <v>2768</v>
      </c>
      <c r="F1626" s="2" t="s">
        <v>2769</v>
      </c>
      <c r="G1626" s="23" t="s">
        <v>2770</v>
      </c>
      <c r="H1626" s="2"/>
      <c r="I1626" s="2" t="s">
        <v>61</v>
      </c>
      <c r="J1626" s="2" t="s">
        <v>61</v>
      </c>
      <c r="K1626" s="2" t="s">
        <v>61</v>
      </c>
      <c r="L1626" s="46">
        <v>42185</v>
      </c>
      <c r="M1626" s="2" t="s">
        <v>133</v>
      </c>
      <c r="N1626" s="2">
        <v>24.417712000000002</v>
      </c>
      <c r="O1626" s="2">
        <v>54.588144</v>
      </c>
      <c r="P1626" s="2" t="s">
        <v>64</v>
      </c>
      <c r="Q1626" s="2" t="s">
        <v>65</v>
      </c>
      <c r="R1626" s="43" t="s">
        <v>18854</v>
      </c>
      <c r="S1626" s="41" t="s">
        <v>1554</v>
      </c>
      <c r="T1626" s="41" t="s">
        <v>18460</v>
      </c>
      <c r="U1626" s="2" t="s">
        <v>16801</v>
      </c>
      <c r="V1626" s="2" t="s">
        <v>134</v>
      </c>
      <c r="W1626" s="41" t="s">
        <v>17589</v>
      </c>
      <c r="X1626" s="2" t="s">
        <v>68</v>
      </c>
      <c r="Y1626" s="2" t="s">
        <v>86</v>
      </c>
      <c r="Z1626" s="2"/>
      <c r="AA1626" s="2" t="s">
        <v>16241</v>
      </c>
      <c r="AB1626" s="2" t="s">
        <v>87</v>
      </c>
      <c r="AC1626" s="2" t="s">
        <v>18268</v>
      </c>
      <c r="AD1626" s="2">
        <v>2042600</v>
      </c>
      <c r="AE1626" s="2">
        <v>28</v>
      </c>
      <c r="AF1626" s="2"/>
      <c r="AG1626" s="2"/>
      <c r="AH1626" s="2" t="s">
        <v>18270</v>
      </c>
      <c r="AI1626" s="2">
        <v>4</v>
      </c>
      <c r="AJ1626" s="2">
        <v>3</v>
      </c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 t="s">
        <v>78</v>
      </c>
      <c r="CE1626" s="2" t="s">
        <v>2771</v>
      </c>
      <c r="CF1626" s="2" t="s">
        <v>15683</v>
      </c>
      <c r="CG1626" s="2" t="e">
        <v>#N/A</v>
      </c>
      <c r="CH1626" s="2" t="s">
        <v>15705</v>
      </c>
      <c r="CI1626" s="49"/>
    </row>
    <row r="1627" spans="1:87" x14ac:dyDescent="0.2">
      <c r="A1627" s="2" t="s">
        <v>2788</v>
      </c>
      <c r="B1627" s="2" t="s">
        <v>24668</v>
      </c>
      <c r="C1627" s="2" t="s">
        <v>59</v>
      </c>
      <c r="D1627" s="2"/>
      <c r="E1627" s="2" t="s">
        <v>2788</v>
      </c>
      <c r="F1627" s="2" t="s">
        <v>2789</v>
      </c>
      <c r="G1627" s="23" t="s">
        <v>17427</v>
      </c>
      <c r="H1627" s="2"/>
      <c r="I1627" s="2" t="s">
        <v>61</v>
      </c>
      <c r="J1627" s="2" t="s">
        <v>61</v>
      </c>
      <c r="K1627" s="2" t="s">
        <v>61</v>
      </c>
      <c r="L1627" s="46">
        <v>41884</v>
      </c>
      <c r="M1627" s="2" t="s">
        <v>133</v>
      </c>
      <c r="N1627" s="2">
        <v>24.696059999999999</v>
      </c>
      <c r="O1627" s="2">
        <v>54.665438000000002</v>
      </c>
      <c r="P1627" s="2" t="s">
        <v>64</v>
      </c>
      <c r="Q1627" s="2" t="s">
        <v>65</v>
      </c>
      <c r="R1627" s="43" t="s">
        <v>16802</v>
      </c>
      <c r="S1627" s="41" t="s">
        <v>4932</v>
      </c>
      <c r="T1627" s="41" t="s">
        <v>18462</v>
      </c>
      <c r="U1627" s="2" t="s">
        <v>6245</v>
      </c>
      <c r="V1627" s="2" t="s">
        <v>360</v>
      </c>
      <c r="W1627" s="41" t="s">
        <v>17589</v>
      </c>
      <c r="X1627" s="2" t="s">
        <v>315</v>
      </c>
      <c r="Y1627" s="2" t="s">
        <v>102</v>
      </c>
      <c r="Z1627" s="2" t="s">
        <v>20</v>
      </c>
      <c r="AA1627" s="2" t="s">
        <v>16241</v>
      </c>
      <c r="AB1627" s="2" t="s">
        <v>103</v>
      </c>
      <c r="AC1627" s="2" t="s">
        <v>18269</v>
      </c>
      <c r="AD1627" s="2">
        <v>2043000</v>
      </c>
      <c r="AE1627" s="2">
        <v>40</v>
      </c>
      <c r="AF1627" s="2"/>
      <c r="AG1627" s="2"/>
      <c r="AH1627" s="2" t="s">
        <v>18271</v>
      </c>
      <c r="AI1627" s="2">
        <v>4</v>
      </c>
      <c r="AJ1627" s="2">
        <v>3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 t="s">
        <v>78</v>
      </c>
      <c r="CE1627" s="2" t="s">
        <v>2791</v>
      </c>
      <c r="CF1627" s="2" t="s">
        <v>15683</v>
      </c>
      <c r="CG1627" s="2" t="s">
        <v>253</v>
      </c>
      <c r="CH1627" s="2" t="s">
        <v>15706</v>
      </c>
      <c r="CI1627" s="49"/>
    </row>
    <row r="1628" spans="1:87" x14ac:dyDescent="0.2">
      <c r="A1628" s="2" t="s">
        <v>3109</v>
      </c>
      <c r="B1628" s="2" t="s">
        <v>24669</v>
      </c>
      <c r="C1628" s="2" t="s">
        <v>59</v>
      </c>
      <c r="D1628" s="2"/>
      <c r="E1628" s="2" t="s">
        <v>3109</v>
      </c>
      <c r="F1628" s="2" t="s">
        <v>3110</v>
      </c>
      <c r="G1628" s="23" t="s">
        <v>3111</v>
      </c>
      <c r="H1628" s="2"/>
      <c r="I1628" s="2" t="s">
        <v>61</v>
      </c>
      <c r="J1628" s="2" t="s">
        <v>61</v>
      </c>
      <c r="K1628" s="2" t="s">
        <v>61</v>
      </c>
      <c r="L1628" s="43" t="s">
        <v>17088</v>
      </c>
      <c r="M1628" s="2" t="s">
        <v>133</v>
      </c>
      <c r="N1628" s="2">
        <v>24.72072</v>
      </c>
      <c r="O1628" s="2">
        <v>54.734659999999998</v>
      </c>
      <c r="P1628" s="2" t="s">
        <v>64</v>
      </c>
      <c r="Q1628" s="2" t="s">
        <v>65</v>
      </c>
      <c r="R1628" s="43" t="s">
        <v>16802</v>
      </c>
      <c r="S1628" s="41" t="s">
        <v>16804</v>
      </c>
      <c r="T1628" s="41" t="s">
        <v>18463</v>
      </c>
      <c r="U1628" s="2" t="s">
        <v>16804</v>
      </c>
      <c r="V1628" s="2" t="s">
        <v>4763</v>
      </c>
      <c r="W1628" s="41" t="s">
        <v>17589</v>
      </c>
      <c r="X1628" s="2" t="s">
        <v>2539</v>
      </c>
      <c r="Y1628" s="2" t="s">
        <v>102</v>
      </c>
      <c r="Z1628" s="2"/>
      <c r="AA1628" s="2" t="s">
        <v>16241</v>
      </c>
      <c r="AB1628" s="2" t="s">
        <v>103</v>
      </c>
      <c r="AC1628" s="2" t="s">
        <v>18269</v>
      </c>
      <c r="AD1628" s="2">
        <v>2100000</v>
      </c>
      <c r="AE1628" s="2">
        <v>35</v>
      </c>
      <c r="AF1628" s="2"/>
      <c r="AG1628" s="2"/>
      <c r="AH1628" s="2" t="s">
        <v>18271</v>
      </c>
      <c r="AI1628" s="2">
        <v>3</v>
      </c>
      <c r="AJ1628" s="2">
        <v>3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 t="s">
        <v>78</v>
      </c>
      <c r="CE1628" s="2" t="s">
        <v>3112</v>
      </c>
      <c r="CF1628" s="2" t="s">
        <v>15680</v>
      </c>
      <c r="CG1628" s="2" t="s">
        <v>253</v>
      </c>
      <c r="CH1628" s="2" t="s">
        <v>15706</v>
      </c>
      <c r="CI1628" s="49"/>
    </row>
    <row r="1629" spans="1:87" x14ac:dyDescent="0.2">
      <c r="A1629" s="2" t="s">
        <v>3575</v>
      </c>
      <c r="B1629" s="2" t="s">
        <v>24670</v>
      </c>
      <c r="C1629" s="2" t="s">
        <v>59</v>
      </c>
      <c r="D1629" s="2"/>
      <c r="E1629" s="2" t="s">
        <v>3575</v>
      </c>
      <c r="F1629" s="2" t="s">
        <v>3576</v>
      </c>
      <c r="G1629" s="23"/>
      <c r="H1629" s="2"/>
      <c r="I1629" s="2" t="s">
        <v>61</v>
      </c>
      <c r="J1629" s="2" t="s">
        <v>61</v>
      </c>
      <c r="K1629" s="2"/>
      <c r="L1629" s="46">
        <v>44101</v>
      </c>
      <c r="M1629" s="2" t="s">
        <v>133</v>
      </c>
      <c r="N1629" s="2">
        <v>24.395629</v>
      </c>
      <c r="O1629" s="2">
        <v>54.296854000000003</v>
      </c>
      <c r="P1629" s="2" t="s">
        <v>64</v>
      </c>
      <c r="Q1629" s="2" t="s">
        <v>65</v>
      </c>
      <c r="R1629" s="43" t="s">
        <v>16802</v>
      </c>
      <c r="S1629" s="41" t="s">
        <v>4932</v>
      </c>
      <c r="T1629" s="41" t="s">
        <v>18462</v>
      </c>
      <c r="U1629" s="2" t="s">
        <v>6245</v>
      </c>
      <c r="V1629" s="2" t="s">
        <v>360</v>
      </c>
      <c r="W1629" s="41" t="s">
        <v>144</v>
      </c>
      <c r="X1629" s="2" t="s">
        <v>68</v>
      </c>
      <c r="Y1629" s="2" t="s">
        <v>69</v>
      </c>
      <c r="Z1629" s="2"/>
      <c r="AA1629" s="2" t="s">
        <v>16242</v>
      </c>
      <c r="AB1629" s="2" t="s">
        <v>70</v>
      </c>
      <c r="AC1629" s="2"/>
      <c r="AD1629" s="2">
        <v>2042700</v>
      </c>
      <c r="AE1629" s="2">
        <v>15</v>
      </c>
      <c r="AF1629" s="2"/>
      <c r="AG1629" s="2"/>
      <c r="AH1629" s="2"/>
      <c r="AI1629" s="2">
        <v>3</v>
      </c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 t="s">
        <v>71</v>
      </c>
      <c r="CE1629" s="2">
        <v>0</v>
      </c>
      <c r="CF1629" s="2" t="s">
        <v>15681</v>
      </c>
      <c r="CG1629" s="2" t="s">
        <v>253</v>
      </c>
      <c r="CH1629" s="2" t="s">
        <v>15706</v>
      </c>
      <c r="CI1629" s="49"/>
    </row>
    <row r="1630" spans="1:87" x14ac:dyDescent="0.2">
      <c r="A1630" s="2" t="s">
        <v>2777</v>
      </c>
      <c r="B1630" s="2" t="s">
        <v>24671</v>
      </c>
      <c r="C1630" s="2" t="s">
        <v>59</v>
      </c>
      <c r="D1630" s="2"/>
      <c r="E1630" s="2" t="s">
        <v>2777</v>
      </c>
      <c r="F1630" s="2" t="s">
        <v>2778</v>
      </c>
      <c r="G1630" s="23" t="s">
        <v>2779</v>
      </c>
      <c r="H1630" s="2"/>
      <c r="I1630" s="2" t="s">
        <v>61</v>
      </c>
      <c r="J1630" s="2" t="s">
        <v>61</v>
      </c>
      <c r="K1630" s="2" t="s">
        <v>61</v>
      </c>
      <c r="L1630" s="46">
        <v>42355</v>
      </c>
      <c r="M1630" s="2" t="s">
        <v>133</v>
      </c>
      <c r="N1630" s="2">
        <v>24.456454999999998</v>
      </c>
      <c r="O1630" s="2">
        <v>54.377847000000003</v>
      </c>
      <c r="P1630" s="2" t="s">
        <v>64</v>
      </c>
      <c r="Q1630" s="2" t="s">
        <v>65</v>
      </c>
      <c r="R1630" s="43" t="s">
        <v>18854</v>
      </c>
      <c r="S1630" s="41" t="s">
        <v>1554</v>
      </c>
      <c r="T1630" s="41" t="s">
        <v>18460</v>
      </c>
      <c r="U1630" s="2" t="s">
        <v>16801</v>
      </c>
      <c r="V1630" s="2" t="s">
        <v>2780</v>
      </c>
      <c r="W1630" s="41" t="s">
        <v>17589</v>
      </c>
      <c r="X1630" s="2" t="s">
        <v>68</v>
      </c>
      <c r="Y1630" s="2" t="s">
        <v>76</v>
      </c>
      <c r="Z1630" s="2"/>
      <c r="AA1630" s="2" t="s">
        <v>16241</v>
      </c>
      <c r="AB1630" s="2" t="s">
        <v>77</v>
      </c>
      <c r="AC1630" s="2" t="s">
        <v>18269</v>
      </c>
      <c r="AD1630" s="2">
        <v>2501400</v>
      </c>
      <c r="AE1630" s="2">
        <v>30</v>
      </c>
      <c r="AF1630" s="2"/>
      <c r="AG1630" s="2"/>
      <c r="AH1630" s="2" t="s">
        <v>18271</v>
      </c>
      <c r="AI1630" s="2">
        <v>3</v>
      </c>
      <c r="AJ1630" s="2">
        <v>2</v>
      </c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 t="s">
        <v>78</v>
      </c>
      <c r="CE1630" s="2" t="s">
        <v>2781</v>
      </c>
      <c r="CF1630" s="2" t="s">
        <v>15683</v>
      </c>
      <c r="CG1630" s="2" t="e">
        <v>#N/A</v>
      </c>
      <c r="CH1630" s="2" t="s">
        <v>15705</v>
      </c>
      <c r="CI1630" s="49"/>
    </row>
    <row r="1631" spans="1:87" x14ac:dyDescent="0.2">
      <c r="A1631" s="2" t="s">
        <v>18141</v>
      </c>
      <c r="B1631" s="2" t="s">
        <v>24672</v>
      </c>
      <c r="C1631" s="2" t="s">
        <v>59</v>
      </c>
      <c r="D1631" s="2"/>
      <c r="E1631" s="2" t="s">
        <v>18141</v>
      </c>
      <c r="F1631" s="2" t="s">
        <v>18174</v>
      </c>
      <c r="G1631" s="23"/>
      <c r="H1631" s="2"/>
      <c r="I1631" s="2" t="s">
        <v>5093</v>
      </c>
      <c r="J1631" s="2" t="s">
        <v>61</v>
      </c>
      <c r="K1631" s="2"/>
      <c r="L1631" s="43">
        <v>2023</v>
      </c>
      <c r="M1631" s="2" t="s">
        <v>133</v>
      </c>
      <c r="N1631" s="2">
        <v>24.267410000000002</v>
      </c>
      <c r="O1631" s="2">
        <v>54.658619999999999</v>
      </c>
      <c r="P1631" s="2" t="s">
        <v>64</v>
      </c>
      <c r="Q1631" s="2" t="s">
        <v>65</v>
      </c>
      <c r="R1631" s="43" t="s">
        <v>16802</v>
      </c>
      <c r="S1631" s="41" t="s">
        <v>16804</v>
      </c>
      <c r="T1631" s="41" t="s">
        <v>18463</v>
      </c>
      <c r="U1631" s="2" t="s">
        <v>16804</v>
      </c>
      <c r="V1631" s="2" t="s">
        <v>4763</v>
      </c>
      <c r="W1631" s="41" t="s">
        <v>144</v>
      </c>
      <c r="X1631" s="2" t="s">
        <v>68</v>
      </c>
      <c r="Y1631" s="2" t="s">
        <v>76</v>
      </c>
      <c r="Z1631" s="2"/>
      <c r="AA1631" s="2" t="s">
        <v>16242</v>
      </c>
      <c r="AB1631" s="2" t="s">
        <v>77</v>
      </c>
      <c r="AC1631" s="2"/>
      <c r="AD1631" s="2">
        <v>2047501</v>
      </c>
      <c r="AE1631" s="2">
        <v>35</v>
      </c>
      <c r="AF1631" s="2"/>
      <c r="AG1631" s="2"/>
      <c r="AH1631" s="2"/>
      <c r="AI1631" s="2">
        <v>3</v>
      </c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 t="s">
        <v>71</v>
      </c>
      <c r="CE1631" s="2">
        <v>0</v>
      </c>
      <c r="CF1631" s="2"/>
      <c r="CG1631" s="2"/>
      <c r="CH1631" s="2"/>
      <c r="CI1631" s="49"/>
    </row>
    <row r="1632" spans="1:87" x14ac:dyDescent="0.2">
      <c r="A1632" s="2" t="s">
        <v>2794</v>
      </c>
      <c r="B1632" s="2" t="s">
        <v>24673</v>
      </c>
      <c r="C1632" s="2" t="s">
        <v>59</v>
      </c>
      <c r="D1632" s="2" t="s">
        <v>2794</v>
      </c>
      <c r="E1632" s="2" t="s">
        <v>2794</v>
      </c>
      <c r="F1632" s="2" t="s">
        <v>2795</v>
      </c>
      <c r="G1632" s="23" t="s">
        <v>18891</v>
      </c>
      <c r="H1632" s="2" t="s">
        <v>61</v>
      </c>
      <c r="I1632" s="2" t="s">
        <v>61</v>
      </c>
      <c r="J1632" s="2" t="s">
        <v>61</v>
      </c>
      <c r="K1632" s="2" t="s">
        <v>61</v>
      </c>
      <c r="L1632" s="43" t="s">
        <v>17088</v>
      </c>
      <c r="M1632" s="2" t="s">
        <v>133</v>
      </c>
      <c r="N1632" s="39">
        <v>24.492201399999999</v>
      </c>
      <c r="O1632" s="39">
        <v>54.393174700000003</v>
      </c>
      <c r="P1632" s="2" t="s">
        <v>64</v>
      </c>
      <c r="Q1632" s="2" t="s">
        <v>65</v>
      </c>
      <c r="R1632" s="43" t="s">
        <v>18854</v>
      </c>
      <c r="S1632" s="41" t="s">
        <v>272</v>
      </c>
      <c r="T1632" s="41" t="s">
        <v>18461</v>
      </c>
      <c r="U1632" s="2" t="s">
        <v>16801</v>
      </c>
      <c r="V1632" s="2" t="s">
        <v>272</v>
      </c>
      <c r="W1632" s="41" t="s">
        <v>17588</v>
      </c>
      <c r="X1632" s="2" t="s">
        <v>68</v>
      </c>
      <c r="Y1632" s="2" t="s">
        <v>76</v>
      </c>
      <c r="Z1632" s="2"/>
      <c r="AA1632" s="2" t="s">
        <v>16241</v>
      </c>
      <c r="AB1632" s="2" t="s">
        <v>77</v>
      </c>
      <c r="AC1632" s="2" t="s">
        <v>18268</v>
      </c>
      <c r="AD1632" s="2">
        <v>2045700</v>
      </c>
      <c r="AE1632" s="2">
        <v>14</v>
      </c>
      <c r="AF1632" s="2"/>
      <c r="AG1632" s="2"/>
      <c r="AH1632" s="2" t="s">
        <v>18270</v>
      </c>
      <c r="AI1632" s="2">
        <v>3</v>
      </c>
      <c r="AJ1632" s="2">
        <v>3</v>
      </c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 t="s">
        <v>71</v>
      </c>
      <c r="CE1632" s="2">
        <v>0</v>
      </c>
      <c r="CF1632" s="2" t="s">
        <v>15684</v>
      </c>
      <c r="CG1632" s="2" t="e">
        <v>#N/A</v>
      </c>
      <c r="CH1632" s="2" t="s">
        <v>272</v>
      </c>
      <c r="CI1632" s="49"/>
    </row>
    <row r="1633" spans="1:87" x14ac:dyDescent="0.2">
      <c r="A1633" s="2" t="s">
        <v>2782</v>
      </c>
      <c r="B1633" s="2" t="s">
        <v>24674</v>
      </c>
      <c r="C1633" s="2" t="s">
        <v>59</v>
      </c>
      <c r="D1633" s="2" t="s">
        <v>2782</v>
      </c>
      <c r="E1633" s="2" t="s">
        <v>2782</v>
      </c>
      <c r="F1633" s="2" t="s">
        <v>2783</v>
      </c>
      <c r="G1633" s="23" t="s">
        <v>17425</v>
      </c>
      <c r="H1633" s="2" t="s">
        <v>61</v>
      </c>
      <c r="I1633" s="2" t="s">
        <v>61</v>
      </c>
      <c r="J1633" s="2" t="s">
        <v>61</v>
      </c>
      <c r="K1633" s="2" t="s">
        <v>61</v>
      </c>
      <c r="L1633" s="43" t="s">
        <v>17088</v>
      </c>
      <c r="M1633" s="2" t="s">
        <v>133</v>
      </c>
      <c r="N1633" s="39">
        <v>24.6553963</v>
      </c>
      <c r="O1633" s="39">
        <v>54.685786999999998</v>
      </c>
      <c r="P1633" s="2" t="s">
        <v>64</v>
      </c>
      <c r="Q1633" s="2" t="s">
        <v>65</v>
      </c>
      <c r="R1633" s="43" t="s">
        <v>18854</v>
      </c>
      <c r="S1633" s="41" t="s">
        <v>1554</v>
      </c>
      <c r="T1633" s="41" t="s">
        <v>18460</v>
      </c>
      <c r="U1633" s="2" t="s">
        <v>16803</v>
      </c>
      <c r="V1633" s="2" t="s">
        <v>253</v>
      </c>
      <c r="W1633" s="41" t="s">
        <v>17588</v>
      </c>
      <c r="X1633" s="2" t="s">
        <v>153</v>
      </c>
      <c r="Y1633" s="2" t="s">
        <v>76</v>
      </c>
      <c r="Z1633" s="2"/>
      <c r="AA1633" s="2" t="s">
        <v>16241</v>
      </c>
      <c r="AB1633" s="2" t="s">
        <v>77</v>
      </c>
      <c r="AC1633" s="2" t="s">
        <v>18269</v>
      </c>
      <c r="AD1633" s="2">
        <v>2043000</v>
      </c>
      <c r="AE1633" s="2">
        <v>38</v>
      </c>
      <c r="AF1633" s="2"/>
      <c r="AG1633" s="2"/>
      <c r="AH1633" s="2" t="s">
        <v>18271</v>
      </c>
      <c r="AI1633" s="2">
        <v>3</v>
      </c>
      <c r="AJ1633" s="2">
        <v>3</v>
      </c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 t="s">
        <v>78</v>
      </c>
      <c r="CE1633" s="2" t="s">
        <v>2784</v>
      </c>
      <c r="CF1633" s="2" t="s">
        <v>15680</v>
      </c>
      <c r="CG1633" s="2" t="e">
        <v>#N/A</v>
      </c>
      <c r="CH1633" s="2" t="s">
        <v>15705</v>
      </c>
      <c r="CI1633" s="49"/>
    </row>
    <row r="1634" spans="1:87" x14ac:dyDescent="0.2">
      <c r="A1634" s="2" t="s">
        <v>2785</v>
      </c>
      <c r="B1634" s="2" t="s">
        <v>24675</v>
      </c>
      <c r="C1634" s="2" t="s">
        <v>59</v>
      </c>
      <c r="D1634" s="2" t="s">
        <v>2785</v>
      </c>
      <c r="E1634" s="2" t="s">
        <v>2785</v>
      </c>
      <c r="F1634" s="2" t="s">
        <v>2786</v>
      </c>
      <c r="G1634" s="23" t="s">
        <v>17426</v>
      </c>
      <c r="H1634" s="2" t="s">
        <v>61</v>
      </c>
      <c r="I1634" s="2" t="s">
        <v>61</v>
      </c>
      <c r="J1634" s="2" t="s">
        <v>61</v>
      </c>
      <c r="K1634" s="2" t="s">
        <v>61</v>
      </c>
      <c r="L1634" s="43" t="s">
        <v>17088</v>
      </c>
      <c r="M1634" s="2" t="s">
        <v>133</v>
      </c>
      <c r="N1634" s="39">
        <v>24.6466849</v>
      </c>
      <c r="O1634" s="39">
        <v>54.733325800000003</v>
      </c>
      <c r="P1634" s="2" t="s">
        <v>64</v>
      </c>
      <c r="Q1634" s="2" t="s">
        <v>65</v>
      </c>
      <c r="R1634" s="43" t="s">
        <v>18854</v>
      </c>
      <c r="S1634" s="41" t="s">
        <v>1554</v>
      </c>
      <c r="T1634" s="41" t="s">
        <v>18460</v>
      </c>
      <c r="U1634" s="2" t="s">
        <v>16803</v>
      </c>
      <c r="V1634" s="2" t="s">
        <v>253</v>
      </c>
      <c r="W1634" s="41" t="s">
        <v>17588</v>
      </c>
      <c r="X1634" s="2" t="s">
        <v>696</v>
      </c>
      <c r="Y1634" s="2" t="s">
        <v>102</v>
      </c>
      <c r="Z1634" s="2"/>
      <c r="AA1634" s="2" t="s">
        <v>16241</v>
      </c>
      <c r="AB1634" s="2" t="s">
        <v>103</v>
      </c>
      <c r="AC1634" s="2" t="s">
        <v>18269</v>
      </c>
      <c r="AD1634" s="2">
        <v>2004100</v>
      </c>
      <c r="AE1634" s="2">
        <v>36.5</v>
      </c>
      <c r="AF1634" s="2"/>
      <c r="AG1634" s="2"/>
      <c r="AH1634" s="2" t="s">
        <v>18271</v>
      </c>
      <c r="AI1634" s="2">
        <v>3</v>
      </c>
      <c r="AJ1634" s="2">
        <v>3</v>
      </c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 t="s">
        <v>78</v>
      </c>
      <c r="CE1634" s="2" t="s">
        <v>2787</v>
      </c>
      <c r="CF1634" s="2" t="s">
        <v>15680</v>
      </c>
      <c r="CG1634" s="2" t="e">
        <v>#N/A</v>
      </c>
      <c r="CH1634" s="2" t="s">
        <v>15705</v>
      </c>
      <c r="CI1634" s="49"/>
    </row>
    <row r="1635" spans="1:87" x14ac:dyDescent="0.2">
      <c r="A1635" s="2" t="s">
        <v>2818</v>
      </c>
      <c r="B1635" s="2" t="s">
        <v>24676</v>
      </c>
      <c r="C1635" s="2" t="s">
        <v>59</v>
      </c>
      <c r="D1635" s="2"/>
      <c r="E1635" s="2" t="s">
        <v>2818</v>
      </c>
      <c r="F1635" s="2" t="s">
        <v>2819</v>
      </c>
      <c r="G1635" s="23" t="s">
        <v>2820</v>
      </c>
      <c r="H1635" s="2"/>
      <c r="I1635" s="2" t="s">
        <v>61</v>
      </c>
      <c r="J1635" s="2" t="s">
        <v>61</v>
      </c>
      <c r="K1635" s="2" t="s">
        <v>61</v>
      </c>
      <c r="L1635" s="46">
        <v>42289</v>
      </c>
      <c r="M1635" s="2" t="s">
        <v>133</v>
      </c>
      <c r="N1635" s="2">
        <v>24.453047999999999</v>
      </c>
      <c r="O1635" s="2">
        <v>54.391215000000003</v>
      </c>
      <c r="P1635" s="2" t="s">
        <v>64</v>
      </c>
      <c r="Q1635" s="2" t="s">
        <v>65</v>
      </c>
      <c r="R1635" s="43" t="s">
        <v>18854</v>
      </c>
      <c r="S1635" s="41" t="s">
        <v>272</v>
      </c>
      <c r="T1635" s="41" t="s">
        <v>18461</v>
      </c>
      <c r="U1635" s="2" t="s">
        <v>16801</v>
      </c>
      <c r="V1635" s="2" t="s">
        <v>272</v>
      </c>
      <c r="W1635" s="41" t="s">
        <v>17589</v>
      </c>
      <c r="X1635" s="2" t="s">
        <v>68</v>
      </c>
      <c r="Y1635" s="2" t="s">
        <v>86</v>
      </c>
      <c r="Z1635" s="2"/>
      <c r="AA1635" s="2" t="s">
        <v>16241</v>
      </c>
      <c r="AB1635" s="2" t="s">
        <v>87</v>
      </c>
      <c r="AC1635" s="2" t="s">
        <v>18268</v>
      </c>
      <c r="AD1635" s="2">
        <v>2501000</v>
      </c>
      <c r="AE1635" s="2">
        <v>19</v>
      </c>
      <c r="AF1635" s="2"/>
      <c r="AG1635" s="2"/>
      <c r="AH1635" s="2" t="s">
        <v>18270</v>
      </c>
      <c r="AI1635" s="2">
        <v>4</v>
      </c>
      <c r="AJ1635" s="2">
        <v>3</v>
      </c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 t="s">
        <v>78</v>
      </c>
      <c r="CE1635" s="2" t="s">
        <v>2821</v>
      </c>
      <c r="CF1635" s="2" t="s">
        <v>15684</v>
      </c>
      <c r="CG1635" s="2" t="e">
        <v>#N/A</v>
      </c>
      <c r="CH1635" s="2" t="s">
        <v>272</v>
      </c>
      <c r="CI1635" s="49"/>
    </row>
    <row r="1636" spans="1:87" x14ac:dyDescent="0.2">
      <c r="A1636" s="2" t="s">
        <v>2814</v>
      </c>
      <c r="B1636" s="2" t="s">
        <v>24677</v>
      </c>
      <c r="C1636" s="2" t="s">
        <v>59</v>
      </c>
      <c r="D1636" s="2"/>
      <c r="E1636" s="2" t="s">
        <v>2814</v>
      </c>
      <c r="F1636" s="2" t="s">
        <v>2815</v>
      </c>
      <c r="G1636" s="23" t="s">
        <v>2816</v>
      </c>
      <c r="H1636" s="2"/>
      <c r="I1636" s="2" t="s">
        <v>61</v>
      </c>
      <c r="J1636" s="2" t="s">
        <v>61</v>
      </c>
      <c r="K1636" s="2" t="s">
        <v>61</v>
      </c>
      <c r="L1636" s="46">
        <v>42185</v>
      </c>
      <c r="M1636" s="2" t="s">
        <v>133</v>
      </c>
      <c r="N1636" s="2">
        <v>24.184507</v>
      </c>
      <c r="O1636" s="2">
        <v>54.600749999999998</v>
      </c>
      <c r="P1636" s="2" t="s">
        <v>64</v>
      </c>
      <c r="Q1636" s="2" t="s">
        <v>65</v>
      </c>
      <c r="R1636" s="43" t="s">
        <v>18854</v>
      </c>
      <c r="S1636" s="41" t="s">
        <v>1554</v>
      </c>
      <c r="T1636" s="41" t="s">
        <v>18460</v>
      </c>
      <c r="U1636" s="2" t="s">
        <v>16801</v>
      </c>
      <c r="V1636" s="2" t="s">
        <v>134</v>
      </c>
      <c r="W1636" s="41" t="s">
        <v>17589</v>
      </c>
      <c r="X1636" s="2" t="s">
        <v>68</v>
      </c>
      <c r="Y1636" s="2" t="s">
        <v>102</v>
      </c>
      <c r="Z1636" s="2"/>
      <c r="AA1636" s="2" t="s">
        <v>16241</v>
      </c>
      <c r="AB1636" s="2" t="s">
        <v>103</v>
      </c>
      <c r="AC1636" s="2" t="s">
        <v>18269</v>
      </c>
      <c r="AD1636" s="2">
        <v>2047502</v>
      </c>
      <c r="AE1636" s="2">
        <v>28</v>
      </c>
      <c r="AF1636" s="2"/>
      <c r="AG1636" s="2"/>
      <c r="AH1636" s="2" t="s">
        <v>18271</v>
      </c>
      <c r="AI1636" s="2">
        <v>4</v>
      </c>
      <c r="AJ1636" s="2">
        <v>2</v>
      </c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 t="s">
        <v>78</v>
      </c>
      <c r="CE1636" s="2" t="s">
        <v>2817</v>
      </c>
      <c r="CF1636" s="2" t="s">
        <v>15683</v>
      </c>
      <c r="CG1636" s="2" t="e">
        <v>#N/A</v>
      </c>
      <c r="CH1636" s="2" t="s">
        <v>15705</v>
      </c>
      <c r="CI1636" s="49"/>
    </row>
    <row r="1637" spans="1:87" x14ac:dyDescent="0.2">
      <c r="A1637" s="2" t="s">
        <v>2833</v>
      </c>
      <c r="B1637" s="2" t="s">
        <v>24678</v>
      </c>
      <c r="C1637" s="2" t="s">
        <v>59</v>
      </c>
      <c r="D1637" s="2" t="s">
        <v>2833</v>
      </c>
      <c r="E1637" s="2" t="s">
        <v>2833</v>
      </c>
      <c r="F1637" s="2" t="s">
        <v>18039</v>
      </c>
      <c r="G1637" s="23"/>
      <c r="H1637" s="2" t="s">
        <v>61</v>
      </c>
      <c r="I1637" s="2" t="s">
        <v>61</v>
      </c>
      <c r="J1637" s="2" t="s">
        <v>61</v>
      </c>
      <c r="K1637" s="2"/>
      <c r="L1637" s="46">
        <v>42467</v>
      </c>
      <c r="M1637" s="2" t="s">
        <v>133</v>
      </c>
      <c r="N1637" s="2">
        <v>24.3659</v>
      </c>
      <c r="O1637" s="2">
        <v>54.192700000000002</v>
      </c>
      <c r="P1637" s="2" t="s">
        <v>64</v>
      </c>
      <c r="Q1637" s="2" t="s">
        <v>65</v>
      </c>
      <c r="R1637" s="43" t="s">
        <v>18854</v>
      </c>
      <c r="S1637" s="41" t="s">
        <v>272</v>
      </c>
      <c r="T1637" s="41" t="s">
        <v>18461</v>
      </c>
      <c r="U1637" s="2" t="s">
        <v>16801</v>
      </c>
      <c r="V1637" s="2" t="s">
        <v>272</v>
      </c>
      <c r="W1637" s="41" t="s">
        <v>67</v>
      </c>
      <c r="X1637" s="2" t="s">
        <v>311</v>
      </c>
      <c r="Y1637" s="2" t="s">
        <v>69</v>
      </c>
      <c r="Z1637" s="2"/>
      <c r="AA1637" s="2" t="s">
        <v>16241</v>
      </c>
      <c r="AB1637" s="2" t="s">
        <v>70</v>
      </c>
      <c r="AC1637" s="2"/>
      <c r="AD1637" s="2">
        <v>2044500</v>
      </c>
      <c r="AE1637" s="2">
        <v>15</v>
      </c>
      <c r="AF1637" s="2"/>
      <c r="AG1637" s="2"/>
      <c r="AH1637" s="2"/>
      <c r="AI1637" s="2">
        <v>3</v>
      </c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 t="s">
        <v>71</v>
      </c>
      <c r="CE1637" s="2">
        <v>0</v>
      </c>
      <c r="CF1637" s="2" t="s">
        <v>15684</v>
      </c>
      <c r="CG1637" s="2" t="e">
        <v>#N/A</v>
      </c>
      <c r="CH1637" s="2" t="s">
        <v>272</v>
      </c>
      <c r="CI1637" s="49"/>
    </row>
    <row r="1638" spans="1:87" x14ac:dyDescent="0.2">
      <c r="A1638" s="2" t="s">
        <v>2822</v>
      </c>
      <c r="B1638" s="2" t="s">
        <v>24679</v>
      </c>
      <c r="C1638" s="2" t="s">
        <v>59</v>
      </c>
      <c r="D1638" s="2"/>
      <c r="E1638" s="2" t="s">
        <v>2822</v>
      </c>
      <c r="F1638" s="2" t="s">
        <v>2823</v>
      </c>
      <c r="G1638" s="23"/>
      <c r="H1638" s="2"/>
      <c r="I1638" s="2" t="s">
        <v>61</v>
      </c>
      <c r="J1638" s="2" t="s">
        <v>61</v>
      </c>
      <c r="K1638" s="2"/>
      <c r="L1638" s="46">
        <v>42279</v>
      </c>
      <c r="M1638" s="2" t="s">
        <v>133</v>
      </c>
      <c r="N1638" s="39">
        <v>24.47597</v>
      </c>
      <c r="O1638" s="39">
        <v>54.507980000000003</v>
      </c>
      <c r="P1638" s="2" t="s">
        <v>64</v>
      </c>
      <c r="Q1638" s="2" t="s">
        <v>65</v>
      </c>
      <c r="R1638" s="43" t="s">
        <v>18854</v>
      </c>
      <c r="S1638" s="41" t="s">
        <v>1554</v>
      </c>
      <c r="T1638" s="41" t="s">
        <v>18460</v>
      </c>
      <c r="U1638" s="2" t="s">
        <v>16801</v>
      </c>
      <c r="V1638" s="2" t="s">
        <v>134</v>
      </c>
      <c r="W1638" s="41" t="s">
        <v>144</v>
      </c>
      <c r="X1638" s="2" t="s">
        <v>68</v>
      </c>
      <c r="Y1638" s="2" t="s">
        <v>76</v>
      </c>
      <c r="Z1638" s="2"/>
      <c r="AA1638" s="2" t="s">
        <v>16241</v>
      </c>
      <c r="AB1638" s="2" t="s">
        <v>77</v>
      </c>
      <c r="AC1638" s="2"/>
      <c r="AD1638" s="2">
        <v>2046800</v>
      </c>
      <c r="AE1638" s="2">
        <v>33</v>
      </c>
      <c r="AF1638" s="2"/>
      <c r="AG1638" s="2"/>
      <c r="AH1638" s="2"/>
      <c r="AI1638" s="2">
        <v>3</v>
      </c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 t="s">
        <v>71</v>
      </c>
      <c r="CE1638" s="2">
        <v>0</v>
      </c>
      <c r="CF1638" s="2" t="s">
        <v>15685</v>
      </c>
      <c r="CG1638" s="2" t="e">
        <v>#N/A</v>
      </c>
      <c r="CH1638" s="2" t="s">
        <v>15705</v>
      </c>
      <c r="CI1638" s="49"/>
    </row>
    <row r="1639" spans="1:87" x14ac:dyDescent="0.2">
      <c r="A1639" s="2" t="s">
        <v>2842</v>
      </c>
      <c r="B1639" s="2" t="s">
        <v>24680</v>
      </c>
      <c r="C1639" s="2" t="s">
        <v>59</v>
      </c>
      <c r="D1639" s="2" t="s">
        <v>2842</v>
      </c>
      <c r="E1639" s="2" t="s">
        <v>2842</v>
      </c>
      <c r="F1639" s="2" t="s">
        <v>2843</v>
      </c>
      <c r="G1639" s="23" t="s">
        <v>17429</v>
      </c>
      <c r="H1639" s="2" t="s">
        <v>61</v>
      </c>
      <c r="I1639" s="2" t="s">
        <v>61</v>
      </c>
      <c r="J1639" s="2" t="s">
        <v>61</v>
      </c>
      <c r="K1639" s="2" t="s">
        <v>61</v>
      </c>
      <c r="L1639" s="46">
        <v>41242</v>
      </c>
      <c r="M1639" s="2" t="s">
        <v>133</v>
      </c>
      <c r="N1639" s="2">
        <v>24.502746999999999</v>
      </c>
      <c r="O1639" s="2">
        <v>54.389682999999998</v>
      </c>
      <c r="P1639" s="2" t="s">
        <v>64</v>
      </c>
      <c r="Q1639" s="2" t="s">
        <v>65</v>
      </c>
      <c r="R1639" s="43" t="s">
        <v>18854</v>
      </c>
      <c r="S1639" s="41" t="s">
        <v>272</v>
      </c>
      <c r="T1639" s="41" t="s">
        <v>18461</v>
      </c>
      <c r="U1639" s="2" t="s">
        <v>16801</v>
      </c>
      <c r="V1639" s="2" t="s">
        <v>272</v>
      </c>
      <c r="W1639" s="41" t="s">
        <v>17588</v>
      </c>
      <c r="X1639" s="2" t="s">
        <v>68</v>
      </c>
      <c r="Y1639" s="2" t="s">
        <v>76</v>
      </c>
      <c r="Z1639" s="2"/>
      <c r="AA1639" s="2" t="s">
        <v>16241</v>
      </c>
      <c r="AB1639" s="2" t="s">
        <v>77</v>
      </c>
      <c r="AC1639" s="2" t="s">
        <v>18268</v>
      </c>
      <c r="AD1639" s="2">
        <v>2047400</v>
      </c>
      <c r="AE1639" s="2">
        <v>29</v>
      </c>
      <c r="AF1639" s="2"/>
      <c r="AG1639" s="2"/>
      <c r="AH1639" s="2" t="s">
        <v>18270</v>
      </c>
      <c r="AI1639" s="2">
        <v>3</v>
      </c>
      <c r="AJ1639" s="2">
        <v>3</v>
      </c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 t="s">
        <v>78</v>
      </c>
      <c r="CE1639" s="2" t="s">
        <v>19536</v>
      </c>
      <c r="CF1639" s="2" t="s">
        <v>15684</v>
      </c>
      <c r="CG1639" s="2" t="e">
        <v>#N/A</v>
      </c>
      <c r="CH1639" s="2" t="s">
        <v>272</v>
      </c>
      <c r="CI1639" s="49"/>
    </row>
    <row r="1640" spans="1:87" x14ac:dyDescent="0.2">
      <c r="A1640" s="2" t="s">
        <v>2797</v>
      </c>
      <c r="B1640" s="2" t="s">
        <v>24681</v>
      </c>
      <c r="C1640" s="2" t="s">
        <v>59</v>
      </c>
      <c r="D1640" s="2"/>
      <c r="E1640" s="2" t="s">
        <v>2797</v>
      </c>
      <c r="F1640" s="2" t="s">
        <v>2798</v>
      </c>
      <c r="G1640" s="23" t="s">
        <v>2799</v>
      </c>
      <c r="H1640" s="2"/>
      <c r="I1640" s="2" t="s">
        <v>61</v>
      </c>
      <c r="J1640" s="2" t="s">
        <v>61</v>
      </c>
      <c r="K1640" s="2" t="s">
        <v>61</v>
      </c>
      <c r="L1640" s="46">
        <v>42359</v>
      </c>
      <c r="M1640" s="2" t="s">
        <v>133</v>
      </c>
      <c r="N1640" s="39">
        <v>24.434814899999999</v>
      </c>
      <c r="O1640" s="39">
        <v>54.6355924</v>
      </c>
      <c r="P1640" s="2" t="s">
        <v>64</v>
      </c>
      <c r="Q1640" s="2" t="s">
        <v>65</v>
      </c>
      <c r="R1640" s="43" t="s">
        <v>16802</v>
      </c>
      <c r="S1640" s="41" t="s">
        <v>4932</v>
      </c>
      <c r="T1640" s="41" t="s">
        <v>18462</v>
      </c>
      <c r="U1640" s="2" t="s">
        <v>6245</v>
      </c>
      <c r="V1640" s="2" t="s">
        <v>360</v>
      </c>
      <c r="W1640" s="41" t="s">
        <v>17589</v>
      </c>
      <c r="X1640" s="2" t="s">
        <v>315</v>
      </c>
      <c r="Y1640" s="2" t="s">
        <v>76</v>
      </c>
      <c r="Z1640" s="2"/>
      <c r="AA1640" s="2" t="s">
        <v>16241</v>
      </c>
      <c r="AB1640" s="2" t="s">
        <v>77</v>
      </c>
      <c r="AC1640" s="2" t="s">
        <v>18268</v>
      </c>
      <c r="AD1640" s="2">
        <v>2044300</v>
      </c>
      <c r="AE1640" s="2">
        <v>30</v>
      </c>
      <c r="AF1640" s="2"/>
      <c r="AG1640" s="2"/>
      <c r="AH1640" s="2" t="s">
        <v>18270</v>
      </c>
      <c r="AI1640" s="2">
        <v>3</v>
      </c>
      <c r="AJ1640" s="2">
        <v>3</v>
      </c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 t="s">
        <v>71</v>
      </c>
      <c r="CE1640" s="2">
        <v>0</v>
      </c>
      <c r="CF1640" s="2" t="s">
        <v>15685</v>
      </c>
      <c r="CG1640" s="2" t="s">
        <v>253</v>
      </c>
      <c r="CH1640" s="2" t="s">
        <v>15706</v>
      </c>
      <c r="CI1640" s="49"/>
    </row>
    <row r="1641" spans="1:87" x14ac:dyDescent="0.2">
      <c r="A1641" s="2" t="s">
        <v>2844</v>
      </c>
      <c r="B1641" s="2" t="s">
        <v>24682</v>
      </c>
      <c r="C1641" s="2" t="s">
        <v>59</v>
      </c>
      <c r="D1641" s="2"/>
      <c r="E1641" s="2" t="s">
        <v>2844</v>
      </c>
      <c r="F1641" s="2" t="s">
        <v>2845</v>
      </c>
      <c r="G1641" s="23" t="s">
        <v>2846</v>
      </c>
      <c r="H1641" s="2"/>
      <c r="I1641" s="2" t="s">
        <v>61</v>
      </c>
      <c r="J1641" s="2" t="s">
        <v>61</v>
      </c>
      <c r="K1641" s="2" t="s">
        <v>61</v>
      </c>
      <c r="L1641" s="43" t="s">
        <v>17088</v>
      </c>
      <c r="M1641" s="2" t="s">
        <v>133</v>
      </c>
      <c r="N1641" s="2">
        <v>24.331</v>
      </c>
      <c r="O1641" s="2">
        <v>54.5901</v>
      </c>
      <c r="P1641" s="2" t="s">
        <v>64</v>
      </c>
      <c r="Q1641" s="2" t="s">
        <v>65</v>
      </c>
      <c r="R1641" s="43" t="s">
        <v>18854</v>
      </c>
      <c r="S1641" s="41" t="s">
        <v>1554</v>
      </c>
      <c r="T1641" s="41" t="s">
        <v>18465</v>
      </c>
      <c r="U1641" s="2" t="s">
        <v>4673</v>
      </c>
      <c r="V1641" s="2" t="s">
        <v>4673</v>
      </c>
      <c r="W1641" s="41" t="s">
        <v>17589</v>
      </c>
      <c r="X1641" s="2" t="s">
        <v>68</v>
      </c>
      <c r="Y1641" s="2" t="s">
        <v>76</v>
      </c>
      <c r="Z1641" s="2"/>
      <c r="AA1641" s="2" t="s">
        <v>16241</v>
      </c>
      <c r="AB1641" s="2" t="s">
        <v>77</v>
      </c>
      <c r="AC1641" s="2" t="s">
        <v>18268</v>
      </c>
      <c r="AD1641" s="2">
        <v>2004500</v>
      </c>
      <c r="AE1641" s="2">
        <v>40</v>
      </c>
      <c r="AF1641" s="2"/>
      <c r="AG1641" s="2"/>
      <c r="AH1641" s="2" t="s">
        <v>18270</v>
      </c>
      <c r="AI1641" s="2">
        <v>3</v>
      </c>
      <c r="AJ1641" s="2">
        <v>3</v>
      </c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 t="s">
        <v>71</v>
      </c>
      <c r="CE1641" s="2">
        <v>0</v>
      </c>
      <c r="CF1641" s="2" t="s">
        <v>15680</v>
      </c>
      <c r="CG1641" s="2" t="e">
        <v>#N/A</v>
      </c>
      <c r="CH1641" s="2" t="s">
        <v>15705</v>
      </c>
      <c r="CI1641" s="49"/>
    </row>
    <row r="1642" spans="1:87" x14ac:dyDescent="0.2">
      <c r="A1642" s="2" t="s">
        <v>2831</v>
      </c>
      <c r="B1642" s="2" t="s">
        <v>24683</v>
      </c>
      <c r="C1642" s="2" t="s">
        <v>59</v>
      </c>
      <c r="D1642" s="2"/>
      <c r="E1642" s="2" t="s">
        <v>2831</v>
      </c>
      <c r="F1642" s="2" t="s">
        <v>2832</v>
      </c>
      <c r="G1642" s="23"/>
      <c r="H1642" s="2"/>
      <c r="I1642" s="2" t="s">
        <v>61</v>
      </c>
      <c r="J1642" s="2" t="s">
        <v>61</v>
      </c>
      <c r="K1642" s="2"/>
      <c r="L1642" s="46">
        <v>42279</v>
      </c>
      <c r="M1642" s="2" t="s">
        <v>133</v>
      </c>
      <c r="N1642" s="39">
        <v>24.447968800000002</v>
      </c>
      <c r="O1642" s="39">
        <v>54.5653401</v>
      </c>
      <c r="P1642" s="2" t="s">
        <v>64</v>
      </c>
      <c r="Q1642" s="2" t="s">
        <v>65</v>
      </c>
      <c r="R1642" s="43" t="s">
        <v>18854</v>
      </c>
      <c r="S1642" s="41" t="s">
        <v>1554</v>
      </c>
      <c r="T1642" s="41" t="s">
        <v>18460</v>
      </c>
      <c r="U1642" s="2" t="s">
        <v>16801</v>
      </c>
      <c r="V1642" s="2" t="s">
        <v>134</v>
      </c>
      <c r="W1642" s="41" t="s">
        <v>144</v>
      </c>
      <c r="X1642" s="2" t="s">
        <v>68</v>
      </c>
      <c r="Y1642" s="2" t="s">
        <v>69</v>
      </c>
      <c r="Z1642" s="2"/>
      <c r="AA1642" s="2" t="s">
        <v>16241</v>
      </c>
      <c r="AB1642" s="2" t="s">
        <v>70</v>
      </c>
      <c r="AC1642" s="2"/>
      <c r="AD1642" s="2">
        <v>2046800</v>
      </c>
      <c r="AE1642" s="2">
        <v>33</v>
      </c>
      <c r="AF1642" s="2"/>
      <c r="AG1642" s="2"/>
      <c r="AH1642" s="2"/>
      <c r="AI1642" s="2">
        <v>3</v>
      </c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 t="s">
        <v>71</v>
      </c>
      <c r="CE1642" s="2">
        <v>0</v>
      </c>
      <c r="CF1642" s="2" t="s">
        <v>15685</v>
      </c>
      <c r="CG1642" s="2" t="e">
        <v>#N/A</v>
      </c>
      <c r="CH1642" s="2" t="s">
        <v>15705</v>
      </c>
      <c r="CI1642" s="49"/>
    </row>
    <row r="1643" spans="1:87" x14ac:dyDescent="0.2">
      <c r="A1643" s="2" t="s">
        <v>2858</v>
      </c>
      <c r="B1643" s="2" t="s">
        <v>24684</v>
      </c>
      <c r="C1643" s="2" t="s">
        <v>59</v>
      </c>
      <c r="D1643" s="2" t="s">
        <v>2858</v>
      </c>
      <c r="E1643" s="2" t="s">
        <v>2858</v>
      </c>
      <c r="F1643" s="2" t="s">
        <v>2859</v>
      </c>
      <c r="G1643" s="23"/>
      <c r="H1643" s="2" t="s">
        <v>61</v>
      </c>
      <c r="I1643" s="2" t="s">
        <v>61</v>
      </c>
      <c r="J1643" s="2" t="s">
        <v>61</v>
      </c>
      <c r="K1643" s="2"/>
      <c r="L1643" s="46">
        <v>42431</v>
      </c>
      <c r="M1643" s="2" t="s">
        <v>133</v>
      </c>
      <c r="N1643" s="39">
        <v>24.5779</v>
      </c>
      <c r="O1643" s="39">
        <v>51.7209</v>
      </c>
      <c r="P1643" s="2" t="s">
        <v>64</v>
      </c>
      <c r="Q1643" s="2" t="s">
        <v>65</v>
      </c>
      <c r="R1643" s="43" t="s">
        <v>16802</v>
      </c>
      <c r="S1643" s="41" t="s">
        <v>4932</v>
      </c>
      <c r="T1643" s="41" t="s">
        <v>18462</v>
      </c>
      <c r="U1643" s="2" t="s">
        <v>6245</v>
      </c>
      <c r="V1643" s="2" t="s">
        <v>360</v>
      </c>
      <c r="W1643" s="41" t="s">
        <v>67</v>
      </c>
      <c r="X1643" s="2" t="s">
        <v>311</v>
      </c>
      <c r="Y1643" s="2" t="s">
        <v>69</v>
      </c>
      <c r="Z1643" s="2"/>
      <c r="AA1643" s="2" t="s">
        <v>16241</v>
      </c>
      <c r="AB1643" s="2" t="s">
        <v>70</v>
      </c>
      <c r="AC1643" s="2"/>
      <c r="AD1643" s="2">
        <v>2000008</v>
      </c>
      <c r="AE1643" s="2">
        <v>50</v>
      </c>
      <c r="AF1643" s="2"/>
      <c r="AG1643" s="2"/>
      <c r="AH1643" s="2"/>
      <c r="AI1643" s="2">
        <v>6</v>
      </c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 t="s">
        <v>2851</v>
      </c>
      <c r="CE1643" s="2">
        <v>0</v>
      </c>
      <c r="CF1643" s="2" t="s">
        <v>15692</v>
      </c>
      <c r="CG1643" s="2" t="s">
        <v>17387</v>
      </c>
      <c r="CH1643" s="2" t="s">
        <v>15706</v>
      </c>
      <c r="CI1643" s="49"/>
    </row>
    <row r="1644" spans="1:87" x14ac:dyDescent="0.2">
      <c r="A1644" s="2" t="s">
        <v>2860</v>
      </c>
      <c r="B1644" s="2" t="s">
        <v>24685</v>
      </c>
      <c r="C1644" s="2" t="s">
        <v>59</v>
      </c>
      <c r="D1644" s="2" t="s">
        <v>2860</v>
      </c>
      <c r="E1644" s="2" t="s">
        <v>2860</v>
      </c>
      <c r="F1644" s="2" t="s">
        <v>2861</v>
      </c>
      <c r="G1644" s="23"/>
      <c r="H1644" s="2" t="s">
        <v>61</v>
      </c>
      <c r="I1644" s="2" t="s">
        <v>61</v>
      </c>
      <c r="J1644" s="2" t="s">
        <v>61</v>
      </c>
      <c r="K1644" s="2"/>
      <c r="L1644" s="46">
        <v>42138</v>
      </c>
      <c r="M1644" s="2" t="s">
        <v>133</v>
      </c>
      <c r="N1644" s="39">
        <v>25.241788</v>
      </c>
      <c r="O1644" s="39">
        <v>54.229854000000003</v>
      </c>
      <c r="P1644" s="2" t="s">
        <v>152</v>
      </c>
      <c r="Q1644" s="2" t="s">
        <v>65</v>
      </c>
      <c r="R1644" s="43" t="s">
        <v>16802</v>
      </c>
      <c r="S1644" s="41" t="s">
        <v>4932</v>
      </c>
      <c r="T1644" s="41" t="s">
        <v>18462</v>
      </c>
      <c r="U1644" s="2" t="s">
        <v>6245</v>
      </c>
      <c r="V1644" s="2" t="s">
        <v>360</v>
      </c>
      <c r="W1644" s="41" t="s">
        <v>67</v>
      </c>
      <c r="X1644" s="2" t="s">
        <v>153</v>
      </c>
      <c r="Y1644" s="2" t="s">
        <v>69</v>
      </c>
      <c r="Z1644" s="2"/>
      <c r="AA1644" s="2" t="s">
        <v>16240</v>
      </c>
      <c r="AB1644" s="2" t="s">
        <v>70</v>
      </c>
      <c r="AC1644" s="2"/>
      <c r="AD1644" s="2">
        <v>2000016</v>
      </c>
      <c r="AE1644" s="2">
        <v>50</v>
      </c>
      <c r="AF1644" s="2"/>
      <c r="AG1644" s="2"/>
      <c r="AH1644" s="2"/>
      <c r="AI1644" s="2">
        <v>7</v>
      </c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 t="s">
        <v>2851</v>
      </c>
      <c r="CE1644" s="2">
        <v>0</v>
      </c>
      <c r="CF1644" s="2" t="s">
        <v>15691</v>
      </c>
      <c r="CG1644" s="2" t="s">
        <v>17387</v>
      </c>
      <c r="CH1644" s="2" t="s">
        <v>15706</v>
      </c>
      <c r="CI1644" s="49"/>
    </row>
    <row r="1645" spans="1:87" x14ac:dyDescent="0.2">
      <c r="A1645" s="2" t="s">
        <v>2847</v>
      </c>
      <c r="B1645" s="2" t="s">
        <v>24686</v>
      </c>
      <c r="C1645" s="2" t="s">
        <v>59</v>
      </c>
      <c r="D1645" s="2"/>
      <c r="E1645" s="2" t="s">
        <v>2847</v>
      </c>
      <c r="F1645" s="2" t="s">
        <v>2848</v>
      </c>
      <c r="G1645" s="23" t="s">
        <v>18196</v>
      </c>
      <c r="H1645" s="2"/>
      <c r="I1645" s="2" t="s">
        <v>61</v>
      </c>
      <c r="J1645" s="2" t="s">
        <v>61</v>
      </c>
      <c r="K1645" s="2" t="s">
        <v>61</v>
      </c>
      <c r="L1645" s="46">
        <v>42807</v>
      </c>
      <c r="M1645" s="2" t="s">
        <v>133</v>
      </c>
      <c r="N1645" s="2">
        <v>24.88963</v>
      </c>
      <c r="O1645" s="2">
        <v>54.844140000000003</v>
      </c>
      <c r="P1645" s="2" t="s">
        <v>64</v>
      </c>
      <c r="Q1645" s="2" t="s">
        <v>65</v>
      </c>
      <c r="R1645" s="43" t="s">
        <v>18854</v>
      </c>
      <c r="S1645" s="41" t="s">
        <v>1554</v>
      </c>
      <c r="T1645" s="41" t="s">
        <v>18460</v>
      </c>
      <c r="U1645" s="2" t="s">
        <v>16801</v>
      </c>
      <c r="V1645" s="2" t="s">
        <v>310</v>
      </c>
      <c r="W1645" s="41" t="s">
        <v>17589</v>
      </c>
      <c r="X1645" s="2" t="s">
        <v>2539</v>
      </c>
      <c r="Y1645" s="2" t="s">
        <v>76</v>
      </c>
      <c r="Z1645" s="2"/>
      <c r="AA1645" s="2" t="s">
        <v>16241</v>
      </c>
      <c r="AB1645" s="2" t="s">
        <v>77</v>
      </c>
      <c r="AC1645" s="2" t="s">
        <v>18269</v>
      </c>
      <c r="AD1645" s="2">
        <v>2106100</v>
      </c>
      <c r="AE1645" s="2">
        <v>30</v>
      </c>
      <c r="AF1645" s="2"/>
      <c r="AG1645" s="2"/>
      <c r="AH1645" s="2" t="s">
        <v>18271</v>
      </c>
      <c r="AI1645" s="2">
        <v>3</v>
      </c>
      <c r="AJ1645" s="2">
        <v>3</v>
      </c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 t="s">
        <v>71</v>
      </c>
      <c r="CE1645" s="2">
        <v>0</v>
      </c>
      <c r="CF1645" s="2" t="s">
        <v>15683</v>
      </c>
      <c r="CG1645" s="2" t="e">
        <v>#N/A</v>
      </c>
      <c r="CH1645" s="2" t="s">
        <v>15705</v>
      </c>
      <c r="CI1645" s="49"/>
    </row>
    <row r="1646" spans="1:87" x14ac:dyDescent="0.2">
      <c r="A1646" s="2" t="s">
        <v>2849</v>
      </c>
      <c r="B1646" s="2" t="s">
        <v>24687</v>
      </c>
      <c r="C1646" s="2" t="s">
        <v>59</v>
      </c>
      <c r="D1646" s="2" t="s">
        <v>2849</v>
      </c>
      <c r="E1646" s="2" t="s">
        <v>2849</v>
      </c>
      <c r="F1646" s="2" t="s">
        <v>2850</v>
      </c>
      <c r="G1646" s="23"/>
      <c r="H1646" s="2" t="s">
        <v>61</v>
      </c>
      <c r="I1646" s="2" t="s">
        <v>61</v>
      </c>
      <c r="J1646" s="2" t="s">
        <v>61</v>
      </c>
      <c r="K1646" s="2"/>
      <c r="L1646" s="46">
        <v>41170</v>
      </c>
      <c r="M1646" s="2" t="s">
        <v>133</v>
      </c>
      <c r="N1646" s="39">
        <v>24.589169500000001</v>
      </c>
      <c r="O1646" s="39">
        <v>51.730301099999998</v>
      </c>
      <c r="P1646" s="2" t="s">
        <v>64</v>
      </c>
      <c r="Q1646" s="2" t="s">
        <v>65</v>
      </c>
      <c r="R1646" s="43" t="s">
        <v>18854</v>
      </c>
      <c r="S1646" s="41" t="s">
        <v>1554</v>
      </c>
      <c r="T1646" s="41" t="s">
        <v>18460</v>
      </c>
      <c r="U1646" s="2" t="s">
        <v>16801</v>
      </c>
      <c r="V1646" s="2" t="s">
        <v>369</v>
      </c>
      <c r="W1646" s="41" t="s">
        <v>67</v>
      </c>
      <c r="X1646" s="2" t="s">
        <v>696</v>
      </c>
      <c r="Y1646" s="2" t="s">
        <v>69</v>
      </c>
      <c r="Z1646" s="2"/>
      <c r="AA1646" s="2" t="s">
        <v>16241</v>
      </c>
      <c r="AB1646" s="2" t="s">
        <v>70</v>
      </c>
      <c r="AC1646" s="2"/>
      <c r="AD1646" s="2">
        <v>2000008</v>
      </c>
      <c r="AE1646" s="2">
        <v>28.5</v>
      </c>
      <c r="AF1646" s="2"/>
      <c r="AG1646" s="2"/>
      <c r="AH1646" s="2"/>
      <c r="AI1646" s="2">
        <v>6</v>
      </c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 t="s">
        <v>2851</v>
      </c>
      <c r="CE1646" s="2">
        <v>0</v>
      </c>
      <c r="CF1646" s="2" t="s">
        <v>15683</v>
      </c>
      <c r="CG1646" s="2" t="e">
        <v>#N/A</v>
      </c>
      <c r="CH1646" s="2" t="s">
        <v>15705</v>
      </c>
      <c r="CI1646" s="49"/>
    </row>
    <row r="1647" spans="1:87" x14ac:dyDescent="0.2">
      <c r="A1647" s="2" t="s">
        <v>2863</v>
      </c>
      <c r="B1647" s="2" t="s">
        <v>24688</v>
      </c>
      <c r="C1647" s="2" t="s">
        <v>59</v>
      </c>
      <c r="D1647" s="2"/>
      <c r="E1647" s="2" t="s">
        <v>2863</v>
      </c>
      <c r="F1647" s="2" t="s">
        <v>2864</v>
      </c>
      <c r="G1647" s="23" t="s">
        <v>2865</v>
      </c>
      <c r="H1647" s="2"/>
      <c r="I1647" s="2" t="s">
        <v>61</v>
      </c>
      <c r="J1647" s="2" t="s">
        <v>61</v>
      </c>
      <c r="K1647" s="2" t="s">
        <v>61</v>
      </c>
      <c r="L1647" s="46">
        <v>42596</v>
      </c>
      <c r="M1647" s="2" t="s">
        <v>133</v>
      </c>
      <c r="N1647" s="2">
        <v>24.467987000000001</v>
      </c>
      <c r="O1647" s="2">
        <v>54.351578000000003</v>
      </c>
      <c r="P1647" s="2" t="s">
        <v>64</v>
      </c>
      <c r="Q1647" s="2" t="s">
        <v>65</v>
      </c>
      <c r="R1647" s="43" t="s">
        <v>18854</v>
      </c>
      <c r="S1647" s="41" t="s">
        <v>1554</v>
      </c>
      <c r="T1647" s="41" t="s">
        <v>18460</v>
      </c>
      <c r="U1647" s="2" t="s">
        <v>16801</v>
      </c>
      <c r="V1647" s="2" t="s">
        <v>2233</v>
      </c>
      <c r="W1647" s="41" t="s">
        <v>17589</v>
      </c>
      <c r="X1647" s="2" t="s">
        <v>68</v>
      </c>
      <c r="Y1647" s="2" t="s">
        <v>102</v>
      </c>
      <c r="Z1647" s="2"/>
      <c r="AA1647" s="2" t="s">
        <v>16241</v>
      </c>
      <c r="AB1647" s="2" t="s">
        <v>103</v>
      </c>
      <c r="AC1647" s="2" t="s">
        <v>18268</v>
      </c>
      <c r="AD1647" s="2">
        <v>2501300</v>
      </c>
      <c r="AE1647" s="2">
        <v>30</v>
      </c>
      <c r="AF1647" s="2"/>
      <c r="AG1647" s="2"/>
      <c r="AH1647" s="2" t="s">
        <v>18270</v>
      </c>
      <c r="AI1647" s="2">
        <v>3</v>
      </c>
      <c r="AJ1647" s="2">
        <v>3</v>
      </c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 t="s">
        <v>78</v>
      </c>
      <c r="CE1647" s="2" t="s">
        <v>2866</v>
      </c>
      <c r="CF1647" s="2" t="s">
        <v>15683</v>
      </c>
      <c r="CG1647" s="2" t="e">
        <v>#N/A</v>
      </c>
      <c r="CH1647" s="2" t="s">
        <v>15705</v>
      </c>
      <c r="CI1647" s="49"/>
    </row>
    <row r="1648" spans="1:87" x14ac:dyDescent="0.2">
      <c r="A1648" s="2" t="s">
        <v>2867</v>
      </c>
      <c r="B1648" s="2" t="s">
        <v>24689</v>
      </c>
      <c r="C1648" s="2" t="s">
        <v>59</v>
      </c>
      <c r="D1648" s="2" t="s">
        <v>2867</v>
      </c>
      <c r="E1648" s="2" t="s">
        <v>2867</v>
      </c>
      <c r="F1648" s="2" t="s">
        <v>2868</v>
      </c>
      <c r="G1648" s="23" t="s">
        <v>18197</v>
      </c>
      <c r="H1648" s="2" t="s">
        <v>61</v>
      </c>
      <c r="I1648" s="2" t="s">
        <v>61</v>
      </c>
      <c r="J1648" s="2" t="s">
        <v>61</v>
      </c>
      <c r="K1648" s="2" t="s">
        <v>61</v>
      </c>
      <c r="L1648" s="43" t="s">
        <v>17088</v>
      </c>
      <c r="M1648" s="2" t="s">
        <v>133</v>
      </c>
      <c r="N1648" s="39">
        <v>24.329812199999999</v>
      </c>
      <c r="O1648" s="39">
        <v>54.915616800000002</v>
      </c>
      <c r="P1648" s="2" t="s">
        <v>64</v>
      </c>
      <c r="Q1648" s="2" t="s">
        <v>65</v>
      </c>
      <c r="R1648" s="43" t="s">
        <v>18854</v>
      </c>
      <c r="S1648" s="41" t="s">
        <v>1554</v>
      </c>
      <c r="T1648" s="41" t="s">
        <v>18460</v>
      </c>
      <c r="U1648" s="2" t="s">
        <v>16801</v>
      </c>
      <c r="V1648" s="2" t="s">
        <v>134</v>
      </c>
      <c r="W1648" s="41" t="s">
        <v>17588</v>
      </c>
      <c r="X1648" s="2" t="s">
        <v>68</v>
      </c>
      <c r="Y1648" s="2" t="s">
        <v>76</v>
      </c>
      <c r="Z1648" s="2"/>
      <c r="AA1648" s="2" t="s">
        <v>16241</v>
      </c>
      <c r="AB1648" s="2" t="s">
        <v>77</v>
      </c>
      <c r="AC1648" s="2" t="s">
        <v>18269</v>
      </c>
      <c r="AD1648" s="2">
        <v>2430100</v>
      </c>
      <c r="AE1648" s="2">
        <v>30</v>
      </c>
      <c r="AF1648" s="2"/>
      <c r="AG1648" s="2"/>
      <c r="AH1648" s="2" t="s">
        <v>18271</v>
      </c>
      <c r="AI1648" s="2">
        <v>3</v>
      </c>
      <c r="AJ1648" s="2">
        <v>3</v>
      </c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 t="s">
        <v>71</v>
      </c>
      <c r="CE1648" s="2">
        <v>0</v>
      </c>
      <c r="CF1648" s="2" t="s">
        <v>15683</v>
      </c>
      <c r="CG1648" s="2" t="e">
        <v>#N/A</v>
      </c>
      <c r="CH1648" s="2" t="s">
        <v>15705</v>
      </c>
      <c r="CI1648" s="49"/>
    </row>
    <row r="1649" spans="1:87" x14ac:dyDescent="0.2">
      <c r="A1649" s="2" t="s">
        <v>2872</v>
      </c>
      <c r="B1649" s="2" t="s">
        <v>24690</v>
      </c>
      <c r="C1649" s="2" t="s">
        <v>59</v>
      </c>
      <c r="D1649" s="2"/>
      <c r="E1649" s="2" t="s">
        <v>2872</v>
      </c>
      <c r="F1649" s="2" t="s">
        <v>2873</v>
      </c>
      <c r="G1649" s="23" t="s">
        <v>2874</v>
      </c>
      <c r="H1649" s="2"/>
      <c r="I1649" s="2" t="s">
        <v>61</v>
      </c>
      <c r="J1649" s="2" t="s">
        <v>61</v>
      </c>
      <c r="K1649" s="2" t="s">
        <v>61</v>
      </c>
      <c r="L1649" s="46">
        <v>42467</v>
      </c>
      <c r="M1649" s="2" t="s">
        <v>133</v>
      </c>
      <c r="N1649" s="2">
        <v>24.375765000000001</v>
      </c>
      <c r="O1649" s="2">
        <v>54.668835999999999</v>
      </c>
      <c r="P1649" s="2" t="s">
        <v>64</v>
      </c>
      <c r="Q1649" s="2" t="s">
        <v>65</v>
      </c>
      <c r="R1649" s="43" t="s">
        <v>18854</v>
      </c>
      <c r="S1649" s="41" t="s">
        <v>1554</v>
      </c>
      <c r="T1649" s="41" t="s">
        <v>18460</v>
      </c>
      <c r="U1649" s="2" t="s">
        <v>16801</v>
      </c>
      <c r="V1649" s="2" t="s">
        <v>253</v>
      </c>
      <c r="W1649" s="41" t="s">
        <v>17589</v>
      </c>
      <c r="X1649" s="2" t="s">
        <v>68</v>
      </c>
      <c r="Y1649" s="2" t="s">
        <v>76</v>
      </c>
      <c r="Z1649" s="2"/>
      <c r="AA1649" s="2" t="s">
        <v>16241</v>
      </c>
      <c r="AB1649" s="2" t="s">
        <v>77</v>
      </c>
      <c r="AC1649" s="2" t="s">
        <v>18268</v>
      </c>
      <c r="AD1649" s="2">
        <v>2046400</v>
      </c>
      <c r="AE1649" s="2">
        <v>30</v>
      </c>
      <c r="AF1649" s="2"/>
      <c r="AG1649" s="2"/>
      <c r="AH1649" s="2" t="s">
        <v>18270</v>
      </c>
      <c r="AI1649" s="2">
        <v>4</v>
      </c>
      <c r="AJ1649" s="2">
        <v>3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 t="s">
        <v>78</v>
      </c>
      <c r="CE1649" s="2" t="s">
        <v>19537</v>
      </c>
      <c r="CF1649" s="2" t="s">
        <v>15683</v>
      </c>
      <c r="CG1649" s="2" t="e">
        <v>#N/A</v>
      </c>
      <c r="CH1649" s="2" t="s">
        <v>15705</v>
      </c>
      <c r="CI1649" s="49"/>
    </row>
    <row r="1650" spans="1:87" x14ac:dyDescent="0.2">
      <c r="A1650" s="2" t="s">
        <v>2898</v>
      </c>
      <c r="B1650" s="2" t="s">
        <v>24691</v>
      </c>
      <c r="C1650" s="2" t="s">
        <v>59</v>
      </c>
      <c r="D1650" s="2"/>
      <c r="E1650" s="2" t="s">
        <v>2898</v>
      </c>
      <c r="F1650" s="2" t="s">
        <v>2899</v>
      </c>
      <c r="G1650" s="23" t="s">
        <v>2900</v>
      </c>
      <c r="H1650" s="2"/>
      <c r="I1650" s="2" t="s">
        <v>61</v>
      </c>
      <c r="J1650" s="2" t="s">
        <v>61</v>
      </c>
      <c r="K1650" s="2" t="s">
        <v>61</v>
      </c>
      <c r="L1650" s="46">
        <v>42472</v>
      </c>
      <c r="M1650" s="2" t="s">
        <v>133</v>
      </c>
      <c r="N1650" s="39">
        <v>24.36739</v>
      </c>
      <c r="O1650" s="39">
        <v>54.666023000000003</v>
      </c>
      <c r="P1650" s="2" t="s">
        <v>64</v>
      </c>
      <c r="Q1650" s="2" t="s">
        <v>65</v>
      </c>
      <c r="R1650" s="43" t="s">
        <v>18854</v>
      </c>
      <c r="S1650" s="41" t="s">
        <v>1554</v>
      </c>
      <c r="T1650" s="41" t="s">
        <v>18460</v>
      </c>
      <c r="U1650" s="2" t="s">
        <v>16801</v>
      </c>
      <c r="V1650" s="2" t="s">
        <v>134</v>
      </c>
      <c r="W1650" s="41" t="s">
        <v>17589</v>
      </c>
      <c r="X1650" s="2" t="s">
        <v>68</v>
      </c>
      <c r="Y1650" s="2" t="s">
        <v>76</v>
      </c>
      <c r="Z1650" s="2"/>
      <c r="AA1650" s="2" t="s">
        <v>16241</v>
      </c>
      <c r="AB1650" s="2" t="s">
        <v>77</v>
      </c>
      <c r="AC1650" s="2" t="s">
        <v>18268</v>
      </c>
      <c r="AD1650" s="2">
        <v>2046400</v>
      </c>
      <c r="AE1650" s="2">
        <v>30</v>
      </c>
      <c r="AF1650" s="2"/>
      <c r="AG1650" s="2"/>
      <c r="AH1650" s="2" t="s">
        <v>18270</v>
      </c>
      <c r="AI1650" s="2">
        <v>3</v>
      </c>
      <c r="AJ1650" s="2">
        <v>3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 t="s">
        <v>78</v>
      </c>
      <c r="CE1650" s="2" t="s">
        <v>19538</v>
      </c>
      <c r="CF1650" s="2" t="s">
        <v>15683</v>
      </c>
      <c r="CG1650" s="2" t="e">
        <v>#N/A</v>
      </c>
      <c r="CH1650" s="2" t="s">
        <v>15705</v>
      </c>
      <c r="CI1650" s="49"/>
    </row>
    <row r="1651" spans="1:87" x14ac:dyDescent="0.2">
      <c r="A1651" s="2" t="s">
        <v>2914</v>
      </c>
      <c r="B1651" s="2" t="s">
        <v>24692</v>
      </c>
      <c r="C1651" s="2" t="s">
        <v>59</v>
      </c>
      <c r="D1651" s="2"/>
      <c r="E1651" s="2" t="s">
        <v>2914</v>
      </c>
      <c r="F1651" s="2" t="s">
        <v>2915</v>
      </c>
      <c r="G1651" s="23" t="s">
        <v>2916</v>
      </c>
      <c r="H1651" s="2"/>
      <c r="I1651" s="2" t="s">
        <v>61</v>
      </c>
      <c r="J1651" s="2" t="s">
        <v>61</v>
      </c>
      <c r="K1651" s="2" t="s">
        <v>61</v>
      </c>
      <c r="L1651" s="46">
        <v>42538</v>
      </c>
      <c r="M1651" s="2" t="s">
        <v>133</v>
      </c>
      <c r="N1651" s="2">
        <v>24.635674999999999</v>
      </c>
      <c r="O1651" s="2">
        <v>54.671056999999998</v>
      </c>
      <c r="P1651" s="2" t="s">
        <v>64</v>
      </c>
      <c r="Q1651" s="2" t="s">
        <v>65</v>
      </c>
      <c r="R1651" s="43" t="s">
        <v>18854</v>
      </c>
      <c r="S1651" s="41" t="s">
        <v>1554</v>
      </c>
      <c r="T1651" s="41" t="s">
        <v>18460</v>
      </c>
      <c r="U1651" s="2" t="s">
        <v>16801</v>
      </c>
      <c r="V1651" s="2" t="s">
        <v>310</v>
      </c>
      <c r="W1651" s="41" t="s">
        <v>17589</v>
      </c>
      <c r="X1651" s="2" t="s">
        <v>315</v>
      </c>
      <c r="Y1651" s="2" t="s">
        <v>76</v>
      </c>
      <c r="Z1651" s="2"/>
      <c r="AA1651" s="2" t="s">
        <v>16241</v>
      </c>
      <c r="AB1651" s="2" t="s">
        <v>77</v>
      </c>
      <c r="AC1651" s="2" t="s">
        <v>18269</v>
      </c>
      <c r="AD1651" s="2">
        <v>2043000</v>
      </c>
      <c r="AE1651" s="2">
        <v>30</v>
      </c>
      <c r="AF1651" s="2"/>
      <c r="AG1651" s="2"/>
      <c r="AH1651" s="2" t="s">
        <v>18271</v>
      </c>
      <c r="AI1651" s="2">
        <v>3</v>
      </c>
      <c r="AJ1651" s="2">
        <v>3</v>
      </c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 t="s">
        <v>78</v>
      </c>
      <c r="CE1651" s="2" t="s">
        <v>2917</v>
      </c>
      <c r="CF1651" s="2" t="s">
        <v>15683</v>
      </c>
      <c r="CG1651" s="2" t="e">
        <v>#N/A</v>
      </c>
      <c r="CH1651" s="2" t="s">
        <v>15705</v>
      </c>
      <c r="CI1651" s="49"/>
    </row>
    <row r="1652" spans="1:87" x14ac:dyDescent="0.2">
      <c r="A1652" s="2" t="s">
        <v>2918</v>
      </c>
      <c r="B1652" s="2" t="s">
        <v>24693</v>
      </c>
      <c r="C1652" s="2" t="s">
        <v>59</v>
      </c>
      <c r="D1652" s="2"/>
      <c r="E1652" s="2" t="s">
        <v>2918</v>
      </c>
      <c r="F1652" s="2" t="s">
        <v>2919</v>
      </c>
      <c r="G1652" s="23" t="s">
        <v>2920</v>
      </c>
      <c r="H1652" s="2"/>
      <c r="I1652" s="2" t="s">
        <v>61</v>
      </c>
      <c r="J1652" s="2" t="s">
        <v>61</v>
      </c>
      <c r="K1652" s="2" t="s">
        <v>61</v>
      </c>
      <c r="L1652" s="46">
        <v>42542</v>
      </c>
      <c r="M1652" s="2" t="s">
        <v>133</v>
      </c>
      <c r="N1652" s="2">
        <v>24.632726999999999</v>
      </c>
      <c r="O1652" s="2">
        <v>54.690049999999999</v>
      </c>
      <c r="P1652" s="2" t="s">
        <v>64</v>
      </c>
      <c r="Q1652" s="2" t="s">
        <v>65</v>
      </c>
      <c r="R1652" s="43" t="s">
        <v>18854</v>
      </c>
      <c r="S1652" s="41" t="s">
        <v>1554</v>
      </c>
      <c r="T1652" s="41" t="s">
        <v>18460</v>
      </c>
      <c r="U1652" s="2" t="s">
        <v>16801</v>
      </c>
      <c r="V1652" s="2" t="s">
        <v>310</v>
      </c>
      <c r="W1652" s="41" t="s">
        <v>17589</v>
      </c>
      <c r="X1652" s="2" t="s">
        <v>315</v>
      </c>
      <c r="Y1652" s="2" t="s">
        <v>236</v>
      </c>
      <c r="Z1652" s="2"/>
      <c r="AA1652" s="2" t="s">
        <v>16241</v>
      </c>
      <c r="AB1652" s="2" t="s">
        <v>237</v>
      </c>
      <c r="AC1652" s="2" t="s">
        <v>18269</v>
      </c>
      <c r="AD1652" s="2">
        <v>2043000</v>
      </c>
      <c r="AE1652" s="2">
        <v>30</v>
      </c>
      <c r="AF1652" s="2"/>
      <c r="AG1652" s="2"/>
      <c r="AH1652" s="2" t="s">
        <v>18271</v>
      </c>
      <c r="AI1652" s="2">
        <v>3</v>
      </c>
      <c r="AJ1652" s="2">
        <v>3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 t="s">
        <v>78</v>
      </c>
      <c r="CE1652" s="2" t="s">
        <v>2921</v>
      </c>
      <c r="CF1652" s="2" t="s">
        <v>15683</v>
      </c>
      <c r="CG1652" s="2" t="e">
        <v>#N/A</v>
      </c>
      <c r="CH1652" s="2" t="s">
        <v>15705</v>
      </c>
      <c r="CI1652" s="49"/>
    </row>
    <row r="1653" spans="1:87" x14ac:dyDescent="0.2">
      <c r="A1653" s="2" t="s">
        <v>2936</v>
      </c>
      <c r="B1653" s="2" t="s">
        <v>24694</v>
      </c>
      <c r="C1653" s="2" t="s">
        <v>59</v>
      </c>
      <c r="D1653" s="2"/>
      <c r="E1653" s="2" t="s">
        <v>2936</v>
      </c>
      <c r="F1653" s="2" t="s">
        <v>2937</v>
      </c>
      <c r="G1653" s="23" t="s">
        <v>17432</v>
      </c>
      <c r="H1653" s="2"/>
      <c r="I1653" s="2" t="s">
        <v>61</v>
      </c>
      <c r="J1653" s="2" t="s">
        <v>61</v>
      </c>
      <c r="K1653" s="2" t="s">
        <v>61</v>
      </c>
      <c r="L1653" s="46">
        <v>43804</v>
      </c>
      <c r="M1653" s="2" t="s">
        <v>133</v>
      </c>
      <c r="N1653" s="2">
        <v>24.460736000000001</v>
      </c>
      <c r="O1653" s="2">
        <v>54.384628999999997</v>
      </c>
      <c r="P1653" s="2" t="s">
        <v>64</v>
      </c>
      <c r="Q1653" s="2" t="s">
        <v>65</v>
      </c>
      <c r="R1653" s="43" t="s">
        <v>18854</v>
      </c>
      <c r="S1653" s="41" t="s">
        <v>272</v>
      </c>
      <c r="T1653" s="41" t="s">
        <v>18461</v>
      </c>
      <c r="U1653" s="2" t="s">
        <v>16801</v>
      </c>
      <c r="V1653" s="2" t="s">
        <v>272</v>
      </c>
      <c r="W1653" s="41" t="s">
        <v>17589</v>
      </c>
      <c r="X1653" s="2" t="s">
        <v>68</v>
      </c>
      <c r="Y1653" s="2" t="s">
        <v>102</v>
      </c>
      <c r="Z1653" s="2" t="s">
        <v>20</v>
      </c>
      <c r="AA1653" s="2" t="s">
        <v>16241</v>
      </c>
      <c r="AB1653" s="2" t="s">
        <v>103</v>
      </c>
      <c r="AC1653" s="2" t="s">
        <v>18268</v>
      </c>
      <c r="AD1653" s="2">
        <v>2501000</v>
      </c>
      <c r="AE1653" s="2">
        <v>30</v>
      </c>
      <c r="AF1653" s="2"/>
      <c r="AG1653" s="2"/>
      <c r="AH1653" s="2" t="s">
        <v>18270</v>
      </c>
      <c r="AI1653" s="2">
        <v>3</v>
      </c>
      <c r="AJ1653" s="2">
        <v>3</v>
      </c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 t="s">
        <v>78</v>
      </c>
      <c r="CE1653" s="2" t="s">
        <v>2938</v>
      </c>
      <c r="CF1653" s="2" t="s">
        <v>15684</v>
      </c>
      <c r="CG1653" s="2" t="e">
        <v>#N/A</v>
      </c>
      <c r="CH1653" s="2" t="s">
        <v>272</v>
      </c>
      <c r="CI1653" s="49"/>
    </row>
    <row r="1654" spans="1:87" x14ac:dyDescent="0.2">
      <c r="A1654" s="2" t="s">
        <v>2924</v>
      </c>
      <c r="B1654" s="2" t="s">
        <v>24695</v>
      </c>
      <c r="C1654" s="2" t="s">
        <v>59</v>
      </c>
      <c r="D1654" s="2"/>
      <c r="E1654" s="2" t="s">
        <v>2924</v>
      </c>
      <c r="F1654" s="2" t="s">
        <v>2925</v>
      </c>
      <c r="G1654" s="23" t="s">
        <v>2926</v>
      </c>
      <c r="H1654" s="2"/>
      <c r="I1654" s="2" t="s">
        <v>61</v>
      </c>
      <c r="J1654" s="2" t="s">
        <v>61</v>
      </c>
      <c r="K1654" s="2" t="s">
        <v>61</v>
      </c>
      <c r="L1654" s="46">
        <v>43033</v>
      </c>
      <c r="M1654" s="2" t="s">
        <v>133</v>
      </c>
      <c r="N1654" s="2">
        <v>24.32469</v>
      </c>
      <c r="O1654" s="2">
        <v>54.550870000000003</v>
      </c>
      <c r="P1654" s="2" t="s">
        <v>64</v>
      </c>
      <c r="Q1654" s="2" t="s">
        <v>65</v>
      </c>
      <c r="R1654" s="43" t="s">
        <v>18854</v>
      </c>
      <c r="S1654" s="41" t="s">
        <v>1554</v>
      </c>
      <c r="T1654" s="41" t="s">
        <v>18460</v>
      </c>
      <c r="U1654" s="2" t="s">
        <v>16801</v>
      </c>
      <c r="V1654" s="2" t="s">
        <v>134</v>
      </c>
      <c r="W1654" s="41" t="s">
        <v>17589</v>
      </c>
      <c r="X1654" s="2" t="s">
        <v>68</v>
      </c>
      <c r="Y1654" s="2" t="s">
        <v>102</v>
      </c>
      <c r="Z1654" s="2"/>
      <c r="AA1654" s="2" t="s">
        <v>16241</v>
      </c>
      <c r="AB1654" s="2" t="s">
        <v>103</v>
      </c>
      <c r="AC1654" s="2" t="s">
        <v>18269</v>
      </c>
      <c r="AD1654" s="2">
        <v>2044801</v>
      </c>
      <c r="AE1654" s="2">
        <v>30</v>
      </c>
      <c r="AF1654" s="2"/>
      <c r="AG1654" s="2"/>
      <c r="AH1654" s="2" t="s">
        <v>18271</v>
      </c>
      <c r="AI1654" s="2">
        <v>3</v>
      </c>
      <c r="AJ1654" s="2">
        <v>3</v>
      </c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 t="s">
        <v>78</v>
      </c>
      <c r="CE1654" s="2" t="s">
        <v>19539</v>
      </c>
      <c r="CF1654" s="2" t="s">
        <v>15683</v>
      </c>
      <c r="CG1654" s="2" t="e">
        <v>#N/A</v>
      </c>
      <c r="CH1654" s="2" t="s">
        <v>15705</v>
      </c>
      <c r="CI1654" s="49"/>
    </row>
    <row r="1655" spans="1:87" x14ac:dyDescent="0.2">
      <c r="A1655" s="2" t="s">
        <v>2945</v>
      </c>
      <c r="B1655" s="2" t="s">
        <v>24696</v>
      </c>
      <c r="C1655" s="2" t="s">
        <v>59</v>
      </c>
      <c r="D1655" s="2"/>
      <c r="E1655" s="2" t="s">
        <v>2945</v>
      </c>
      <c r="F1655" s="2" t="s">
        <v>2946</v>
      </c>
      <c r="G1655" s="23" t="s">
        <v>2947</v>
      </c>
      <c r="H1655" s="2"/>
      <c r="I1655" s="2" t="s">
        <v>61</v>
      </c>
      <c r="J1655" s="2" t="s">
        <v>61</v>
      </c>
      <c r="K1655" s="2" t="s">
        <v>61</v>
      </c>
      <c r="L1655" s="43" t="s">
        <v>111</v>
      </c>
      <c r="M1655" s="2" t="s">
        <v>133</v>
      </c>
      <c r="N1655" s="2">
        <v>24.402940999999998</v>
      </c>
      <c r="O1655" s="2">
        <v>54.556429999999999</v>
      </c>
      <c r="P1655" s="2" t="s">
        <v>64</v>
      </c>
      <c r="Q1655" s="2" t="s">
        <v>65</v>
      </c>
      <c r="R1655" s="43" t="s">
        <v>16802</v>
      </c>
      <c r="S1655" s="41" t="s">
        <v>4932</v>
      </c>
      <c r="T1655" s="41" t="s">
        <v>18462</v>
      </c>
      <c r="U1655" s="2" t="s">
        <v>6245</v>
      </c>
      <c r="V1655" s="2" t="s">
        <v>360</v>
      </c>
      <c r="W1655" s="41" t="s">
        <v>17589</v>
      </c>
      <c r="X1655" s="2" t="s">
        <v>68</v>
      </c>
      <c r="Y1655" s="2" t="s">
        <v>102</v>
      </c>
      <c r="Z1655" s="2"/>
      <c r="AA1655" s="2" t="s">
        <v>16241</v>
      </c>
      <c r="AB1655" s="2" t="s">
        <v>103</v>
      </c>
      <c r="AC1655" s="2" t="s">
        <v>18268</v>
      </c>
      <c r="AD1655" s="2">
        <v>2042600</v>
      </c>
      <c r="AE1655" s="2">
        <v>30</v>
      </c>
      <c r="AF1655" s="2"/>
      <c r="AG1655" s="2"/>
      <c r="AH1655" s="2" t="s">
        <v>18270</v>
      </c>
      <c r="AI1655" s="2">
        <v>3</v>
      </c>
      <c r="AJ1655" s="2">
        <v>3</v>
      </c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 t="s">
        <v>71</v>
      </c>
      <c r="CE1655" s="2">
        <v>0</v>
      </c>
      <c r="CF1655" s="2" t="s">
        <v>15685</v>
      </c>
      <c r="CG1655" s="2" t="s">
        <v>253</v>
      </c>
      <c r="CH1655" s="2" t="s">
        <v>15706</v>
      </c>
      <c r="CI1655" s="49"/>
    </row>
    <row r="1656" spans="1:87" x14ac:dyDescent="0.2">
      <c r="A1656" s="2" t="s">
        <v>2929</v>
      </c>
      <c r="B1656" s="2" t="s">
        <v>24697</v>
      </c>
      <c r="C1656" s="2" t="s">
        <v>59</v>
      </c>
      <c r="D1656" s="2"/>
      <c r="E1656" s="2" t="s">
        <v>2929</v>
      </c>
      <c r="F1656" s="2" t="s">
        <v>2930</v>
      </c>
      <c r="G1656" s="23" t="s">
        <v>2931</v>
      </c>
      <c r="H1656" s="2"/>
      <c r="I1656" s="2" t="s">
        <v>61</v>
      </c>
      <c r="J1656" s="2" t="s">
        <v>61</v>
      </c>
      <c r="K1656" s="2" t="s">
        <v>61</v>
      </c>
      <c r="L1656" s="46">
        <v>42642</v>
      </c>
      <c r="M1656" s="2" t="s">
        <v>133</v>
      </c>
      <c r="N1656" s="2">
        <v>24.529800000000002</v>
      </c>
      <c r="O1656" s="2">
        <v>54.670299999999997</v>
      </c>
      <c r="P1656" s="2" t="s">
        <v>64</v>
      </c>
      <c r="Q1656" s="2" t="s">
        <v>65</v>
      </c>
      <c r="R1656" s="43" t="s">
        <v>18854</v>
      </c>
      <c r="S1656" s="41" t="s">
        <v>1554</v>
      </c>
      <c r="T1656" s="41" t="s">
        <v>18460</v>
      </c>
      <c r="U1656" s="2" t="s">
        <v>16801</v>
      </c>
      <c r="V1656" s="2" t="s">
        <v>253</v>
      </c>
      <c r="W1656" s="41" t="s">
        <v>17589</v>
      </c>
      <c r="X1656" s="2" t="s">
        <v>68</v>
      </c>
      <c r="Y1656" s="2" t="s">
        <v>76</v>
      </c>
      <c r="Z1656" s="2"/>
      <c r="AA1656" s="2" t="s">
        <v>16241</v>
      </c>
      <c r="AB1656" s="2" t="s">
        <v>77</v>
      </c>
      <c r="AC1656" s="2" t="s">
        <v>18269</v>
      </c>
      <c r="AD1656" s="2">
        <v>2044200</v>
      </c>
      <c r="AE1656" s="2">
        <v>38</v>
      </c>
      <c r="AF1656" s="2"/>
      <c r="AG1656" s="2"/>
      <c r="AH1656" s="2" t="s">
        <v>18271</v>
      </c>
      <c r="AI1656" s="2">
        <v>3</v>
      </c>
      <c r="AJ1656" s="2">
        <v>3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 t="s">
        <v>71</v>
      </c>
      <c r="CE1656" s="2">
        <v>0</v>
      </c>
      <c r="CF1656" s="2" t="s">
        <v>15680</v>
      </c>
      <c r="CG1656" s="2" t="e">
        <v>#N/A</v>
      </c>
      <c r="CH1656" s="2" t="s">
        <v>15705</v>
      </c>
      <c r="CI1656" s="49"/>
    </row>
    <row r="1657" spans="1:87" x14ac:dyDescent="0.2">
      <c r="A1657" s="2" t="s">
        <v>2955</v>
      </c>
      <c r="B1657" s="2" t="s">
        <v>24698</v>
      </c>
      <c r="C1657" s="2" t="s">
        <v>59</v>
      </c>
      <c r="D1657" s="2"/>
      <c r="E1657" s="2" t="s">
        <v>2955</v>
      </c>
      <c r="F1657" s="2" t="s">
        <v>2956</v>
      </c>
      <c r="G1657" s="23" t="s">
        <v>2957</v>
      </c>
      <c r="H1657" s="2"/>
      <c r="I1657" s="2" t="s">
        <v>61</v>
      </c>
      <c r="J1657" s="2" t="s">
        <v>61</v>
      </c>
      <c r="K1657" s="2" t="s">
        <v>61</v>
      </c>
      <c r="L1657" s="46">
        <v>42572</v>
      </c>
      <c r="M1657" s="2" t="s">
        <v>133</v>
      </c>
      <c r="N1657" s="2">
        <v>24.259740000000001</v>
      </c>
      <c r="O1657" s="2">
        <v>54.630319999999998</v>
      </c>
      <c r="P1657" s="2" t="s">
        <v>64</v>
      </c>
      <c r="Q1657" s="2" t="s">
        <v>65</v>
      </c>
      <c r="R1657" s="43" t="s">
        <v>16802</v>
      </c>
      <c r="S1657" s="41" t="s">
        <v>4932</v>
      </c>
      <c r="T1657" s="41" t="s">
        <v>18462</v>
      </c>
      <c r="U1657" s="2" t="s">
        <v>6245</v>
      </c>
      <c r="V1657" s="2" t="s">
        <v>360</v>
      </c>
      <c r="W1657" s="41" t="s">
        <v>17589</v>
      </c>
      <c r="X1657" s="2" t="s">
        <v>68</v>
      </c>
      <c r="Y1657" s="2" t="s">
        <v>102</v>
      </c>
      <c r="Z1657" s="2" t="s">
        <v>20</v>
      </c>
      <c r="AA1657" s="2" t="s">
        <v>16241</v>
      </c>
      <c r="AB1657" s="2" t="s">
        <v>103</v>
      </c>
      <c r="AC1657" s="2" t="s">
        <v>18268</v>
      </c>
      <c r="AD1657" s="2">
        <v>2044400</v>
      </c>
      <c r="AE1657" s="2">
        <v>20</v>
      </c>
      <c r="AF1657" s="2"/>
      <c r="AG1657" s="2"/>
      <c r="AH1657" s="2" t="s">
        <v>18270</v>
      </c>
      <c r="AI1657" s="2">
        <v>3</v>
      </c>
      <c r="AJ1657" s="2">
        <v>3</v>
      </c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 t="s">
        <v>78</v>
      </c>
      <c r="CE1657" s="2" t="s">
        <v>2958</v>
      </c>
      <c r="CF1657" s="2" t="s">
        <v>15681</v>
      </c>
      <c r="CG1657" s="2" t="s">
        <v>253</v>
      </c>
      <c r="CH1657" s="2" t="s">
        <v>15706</v>
      </c>
      <c r="CI1657" s="49"/>
    </row>
    <row r="1658" spans="1:87" x14ac:dyDescent="0.2">
      <c r="A1658" s="2" t="s">
        <v>4511</v>
      </c>
      <c r="B1658" s="2" t="s">
        <v>24699</v>
      </c>
      <c r="C1658" s="2" t="s">
        <v>59</v>
      </c>
      <c r="D1658" s="2"/>
      <c r="E1658" s="2" t="s">
        <v>4511</v>
      </c>
      <c r="F1658" s="2" t="s">
        <v>4512</v>
      </c>
      <c r="G1658" s="23" t="s">
        <v>4513</v>
      </c>
      <c r="H1658" s="2"/>
      <c r="I1658" s="2" t="s">
        <v>61</v>
      </c>
      <c r="J1658" s="2" t="s">
        <v>61</v>
      </c>
      <c r="K1658" s="2" t="s">
        <v>61</v>
      </c>
      <c r="L1658" s="46">
        <v>44298</v>
      </c>
      <c r="M1658" s="2" t="s">
        <v>133</v>
      </c>
      <c r="N1658" s="2">
        <v>24.486142999999998</v>
      </c>
      <c r="O1658" s="2">
        <v>54.381203999999997</v>
      </c>
      <c r="P1658" s="2" t="s">
        <v>64</v>
      </c>
      <c r="Q1658" s="2" t="s">
        <v>65</v>
      </c>
      <c r="R1658" s="43" t="s">
        <v>18854</v>
      </c>
      <c r="S1658" s="41" t="s">
        <v>272</v>
      </c>
      <c r="T1658" s="41" t="s">
        <v>18461</v>
      </c>
      <c r="U1658" s="2" t="s">
        <v>16801</v>
      </c>
      <c r="V1658" s="2" t="s">
        <v>272</v>
      </c>
      <c r="W1658" s="41" t="s">
        <v>17589</v>
      </c>
      <c r="X1658" s="2" t="s">
        <v>68</v>
      </c>
      <c r="Y1658" s="2" t="s">
        <v>76</v>
      </c>
      <c r="Z1658" s="2"/>
      <c r="AA1658" s="2" t="s">
        <v>16241</v>
      </c>
      <c r="AB1658" s="2" t="s">
        <v>77</v>
      </c>
      <c r="AC1658" s="2" t="s">
        <v>18268</v>
      </c>
      <c r="AD1658" s="2">
        <v>2501200</v>
      </c>
      <c r="AE1658" s="2">
        <v>23</v>
      </c>
      <c r="AF1658" s="2"/>
      <c r="AG1658" s="2"/>
      <c r="AH1658" s="2" t="s">
        <v>18270</v>
      </c>
      <c r="AI1658" s="2">
        <v>3</v>
      </c>
      <c r="AJ1658" s="2">
        <v>3</v>
      </c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 t="s">
        <v>78</v>
      </c>
      <c r="CE1658" s="2" t="s">
        <v>4515</v>
      </c>
      <c r="CF1658" s="2" t="s">
        <v>15684</v>
      </c>
      <c r="CG1658" s="2" t="s">
        <v>272</v>
      </c>
      <c r="CH1658" s="2" t="s">
        <v>272</v>
      </c>
      <c r="CI1658" s="49"/>
    </row>
    <row r="1659" spans="1:87" x14ac:dyDescent="0.2">
      <c r="A1659" s="2" t="s">
        <v>2959</v>
      </c>
      <c r="B1659" s="2" t="s">
        <v>24700</v>
      </c>
      <c r="C1659" s="2" t="s">
        <v>59</v>
      </c>
      <c r="D1659" s="2"/>
      <c r="E1659" s="2" t="s">
        <v>2959</v>
      </c>
      <c r="F1659" s="2" t="s">
        <v>2960</v>
      </c>
      <c r="G1659" s="23" t="s">
        <v>2961</v>
      </c>
      <c r="H1659" s="2"/>
      <c r="I1659" s="2" t="s">
        <v>61</v>
      </c>
      <c r="J1659" s="2" t="s">
        <v>61</v>
      </c>
      <c r="K1659" s="2" t="s">
        <v>61</v>
      </c>
      <c r="L1659" s="46">
        <v>42711</v>
      </c>
      <c r="M1659" s="2" t="s">
        <v>133</v>
      </c>
      <c r="N1659" s="2">
        <v>24.50009</v>
      </c>
      <c r="O1659" s="2">
        <v>54.389069999999997</v>
      </c>
      <c r="P1659" s="2" t="s">
        <v>64</v>
      </c>
      <c r="Q1659" s="2" t="s">
        <v>65</v>
      </c>
      <c r="R1659" s="43" t="s">
        <v>18854</v>
      </c>
      <c r="S1659" s="41" t="s">
        <v>272</v>
      </c>
      <c r="T1659" s="41" t="s">
        <v>18461</v>
      </c>
      <c r="U1659" s="2" t="s">
        <v>16801</v>
      </c>
      <c r="V1659" s="2" t="s">
        <v>272</v>
      </c>
      <c r="W1659" s="41" t="s">
        <v>17589</v>
      </c>
      <c r="X1659" s="2" t="s">
        <v>68</v>
      </c>
      <c r="Y1659" s="2" t="s">
        <v>86</v>
      </c>
      <c r="Z1659" s="2"/>
      <c r="AA1659" s="2" t="s">
        <v>16241</v>
      </c>
      <c r="AB1659" s="2" t="s">
        <v>87</v>
      </c>
      <c r="AC1659" s="2" t="s">
        <v>18269</v>
      </c>
      <c r="AD1659" s="2">
        <v>2047400</v>
      </c>
      <c r="AE1659" s="2">
        <v>29</v>
      </c>
      <c r="AF1659" s="2"/>
      <c r="AG1659" s="2"/>
      <c r="AH1659" s="2" t="s">
        <v>18270</v>
      </c>
      <c r="AI1659" s="2">
        <v>3</v>
      </c>
      <c r="AJ1659" s="2">
        <v>3</v>
      </c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 t="s">
        <v>78</v>
      </c>
      <c r="CE1659" s="2" t="s">
        <v>2962</v>
      </c>
      <c r="CF1659" s="2" t="s">
        <v>15684</v>
      </c>
      <c r="CG1659" s="2" t="e">
        <v>#N/A</v>
      </c>
      <c r="CH1659" s="2" t="s">
        <v>272</v>
      </c>
      <c r="CI1659" s="49"/>
    </row>
    <row r="1660" spans="1:87" x14ac:dyDescent="0.2">
      <c r="A1660" s="2" t="s">
        <v>2963</v>
      </c>
      <c r="B1660" s="2" t="s">
        <v>24701</v>
      </c>
      <c r="C1660" s="2" t="s">
        <v>59</v>
      </c>
      <c r="D1660" s="2"/>
      <c r="E1660" s="2" t="s">
        <v>2963</v>
      </c>
      <c r="F1660" s="2" t="s">
        <v>2964</v>
      </c>
      <c r="G1660" s="23" t="s">
        <v>2965</v>
      </c>
      <c r="H1660" s="2"/>
      <c r="I1660" s="2" t="s">
        <v>61</v>
      </c>
      <c r="J1660" s="2" t="s">
        <v>61</v>
      </c>
      <c r="K1660" s="2" t="s">
        <v>61</v>
      </c>
      <c r="L1660" s="46">
        <v>42927</v>
      </c>
      <c r="M1660" s="2" t="s">
        <v>133</v>
      </c>
      <c r="N1660" s="2">
        <v>24.356400000000001</v>
      </c>
      <c r="O1660" s="2">
        <v>54.632534999999997</v>
      </c>
      <c r="P1660" s="2" t="s">
        <v>64</v>
      </c>
      <c r="Q1660" s="2" t="s">
        <v>65</v>
      </c>
      <c r="R1660" s="43" t="s">
        <v>16802</v>
      </c>
      <c r="S1660" s="41" t="s">
        <v>4932</v>
      </c>
      <c r="T1660" s="41" t="s">
        <v>18462</v>
      </c>
      <c r="U1660" s="2" t="s">
        <v>6245</v>
      </c>
      <c r="V1660" s="2" t="s">
        <v>360</v>
      </c>
      <c r="W1660" s="41" t="s">
        <v>17589</v>
      </c>
      <c r="X1660" s="2" t="s">
        <v>68</v>
      </c>
      <c r="Y1660" s="2" t="s">
        <v>76</v>
      </c>
      <c r="Z1660" s="2"/>
      <c r="AA1660" s="2" t="s">
        <v>16241</v>
      </c>
      <c r="AB1660" s="2" t="s">
        <v>77</v>
      </c>
      <c r="AC1660" s="2" t="s">
        <v>18268</v>
      </c>
      <c r="AD1660" s="2">
        <v>2004500</v>
      </c>
      <c r="AE1660" s="2">
        <v>30</v>
      </c>
      <c r="AF1660" s="2"/>
      <c r="AG1660" s="2"/>
      <c r="AH1660" s="2" t="s">
        <v>18270</v>
      </c>
      <c r="AI1660" s="2">
        <v>3</v>
      </c>
      <c r="AJ1660" s="2">
        <v>3</v>
      </c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 t="s">
        <v>78</v>
      </c>
      <c r="CE1660" s="2" t="s">
        <v>19540</v>
      </c>
      <c r="CF1660" s="2" t="s">
        <v>15685</v>
      </c>
      <c r="CG1660" s="2" t="s">
        <v>253</v>
      </c>
      <c r="CH1660" s="2" t="s">
        <v>15706</v>
      </c>
      <c r="CI1660" s="49"/>
    </row>
    <row r="1661" spans="1:87" x14ac:dyDescent="0.2">
      <c r="A1661" s="2" t="s">
        <v>2932</v>
      </c>
      <c r="B1661" s="2" t="s">
        <v>24702</v>
      </c>
      <c r="C1661" s="2" t="s">
        <v>59</v>
      </c>
      <c r="D1661" s="2"/>
      <c r="E1661" s="2" t="s">
        <v>2932</v>
      </c>
      <c r="F1661" s="2" t="s">
        <v>2933</v>
      </c>
      <c r="G1661" s="23" t="s">
        <v>2934</v>
      </c>
      <c r="H1661" s="2"/>
      <c r="I1661" s="2" t="s">
        <v>61</v>
      </c>
      <c r="J1661" s="2" t="s">
        <v>61</v>
      </c>
      <c r="K1661" s="2" t="s">
        <v>61</v>
      </c>
      <c r="L1661" s="46">
        <v>42631</v>
      </c>
      <c r="M1661" s="2" t="s">
        <v>133</v>
      </c>
      <c r="N1661" s="39">
        <v>24.380523</v>
      </c>
      <c r="O1661" s="39">
        <v>54.719678999999999</v>
      </c>
      <c r="P1661" s="2" t="s">
        <v>64</v>
      </c>
      <c r="Q1661" s="2" t="s">
        <v>65</v>
      </c>
      <c r="R1661" s="43" t="s">
        <v>18854</v>
      </c>
      <c r="S1661" s="41" t="s">
        <v>1554</v>
      </c>
      <c r="T1661" s="41" t="s">
        <v>18460</v>
      </c>
      <c r="U1661" s="2" t="s">
        <v>16801</v>
      </c>
      <c r="V1661" s="2" t="s">
        <v>253</v>
      </c>
      <c r="W1661" s="41" t="s">
        <v>17589</v>
      </c>
      <c r="X1661" s="2" t="s">
        <v>68</v>
      </c>
      <c r="Y1661" s="2" t="s">
        <v>76</v>
      </c>
      <c r="Z1661" s="2"/>
      <c r="AA1661" s="2" t="s">
        <v>16241</v>
      </c>
      <c r="AB1661" s="2" t="s">
        <v>77</v>
      </c>
      <c r="AC1661" s="2" t="s">
        <v>18268</v>
      </c>
      <c r="AD1661" s="2">
        <v>2046500</v>
      </c>
      <c r="AE1661" s="2">
        <v>30</v>
      </c>
      <c r="AF1661" s="2"/>
      <c r="AG1661" s="2"/>
      <c r="AH1661" s="2" t="s">
        <v>18270</v>
      </c>
      <c r="AI1661" s="2">
        <v>6</v>
      </c>
      <c r="AJ1661" s="2">
        <v>3</v>
      </c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 t="s">
        <v>78</v>
      </c>
      <c r="CE1661" s="2" t="s">
        <v>2935</v>
      </c>
      <c r="CF1661" s="2" t="s">
        <v>15683</v>
      </c>
      <c r="CG1661" s="2" t="e">
        <v>#N/A</v>
      </c>
      <c r="CH1661" s="2" t="s">
        <v>15705</v>
      </c>
      <c r="CI1661" s="49"/>
    </row>
    <row r="1662" spans="1:87" x14ac:dyDescent="0.2">
      <c r="A1662" s="2" t="s">
        <v>2939</v>
      </c>
      <c r="B1662" s="2" t="s">
        <v>24703</v>
      </c>
      <c r="C1662" s="2" t="s">
        <v>59</v>
      </c>
      <c r="D1662" s="2"/>
      <c r="E1662" s="2" t="s">
        <v>2939</v>
      </c>
      <c r="F1662" s="2" t="s">
        <v>2940</v>
      </c>
      <c r="G1662" s="23" t="s">
        <v>2941</v>
      </c>
      <c r="H1662" s="2"/>
      <c r="I1662" s="2" t="s">
        <v>61</v>
      </c>
      <c r="J1662" s="2" t="s">
        <v>61</v>
      </c>
      <c r="K1662" s="2" t="s">
        <v>61</v>
      </c>
      <c r="L1662" s="46">
        <v>42542</v>
      </c>
      <c r="M1662" s="2" t="s">
        <v>133</v>
      </c>
      <c r="N1662" s="2">
        <v>24.369430999999999</v>
      </c>
      <c r="O1662" s="2">
        <v>54.48124</v>
      </c>
      <c r="P1662" s="2" t="s">
        <v>64</v>
      </c>
      <c r="Q1662" s="2" t="s">
        <v>65</v>
      </c>
      <c r="R1662" s="43" t="s">
        <v>18854</v>
      </c>
      <c r="S1662" s="41" t="s">
        <v>1554</v>
      </c>
      <c r="T1662" s="41" t="s">
        <v>18460</v>
      </c>
      <c r="U1662" s="2" t="s">
        <v>16801</v>
      </c>
      <c r="V1662" s="2" t="s">
        <v>310</v>
      </c>
      <c r="W1662" s="41" t="s">
        <v>17589</v>
      </c>
      <c r="X1662" s="2" t="s">
        <v>68</v>
      </c>
      <c r="Y1662" s="2" t="s">
        <v>76</v>
      </c>
      <c r="Z1662" s="2"/>
      <c r="AA1662" s="2" t="s">
        <v>16241</v>
      </c>
      <c r="AB1662" s="2" t="s">
        <v>77</v>
      </c>
      <c r="AC1662" s="2" t="s">
        <v>18269</v>
      </c>
      <c r="AD1662" s="2">
        <v>2600200</v>
      </c>
      <c r="AE1662" s="2">
        <v>30</v>
      </c>
      <c r="AF1662" s="2"/>
      <c r="AG1662" s="2"/>
      <c r="AH1662" s="2" t="s">
        <v>18271</v>
      </c>
      <c r="AI1662" s="2">
        <v>7</v>
      </c>
      <c r="AJ1662" s="2">
        <v>3</v>
      </c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 t="s">
        <v>78</v>
      </c>
      <c r="CE1662" s="2" t="s">
        <v>2942</v>
      </c>
      <c r="CF1662" s="2" t="s">
        <v>15683</v>
      </c>
      <c r="CG1662" s="2" t="e">
        <v>#N/A</v>
      </c>
      <c r="CH1662" s="2" t="s">
        <v>15705</v>
      </c>
      <c r="CI1662" s="49"/>
    </row>
    <row r="1663" spans="1:87" x14ac:dyDescent="0.2">
      <c r="A1663" s="2" t="s">
        <v>2948</v>
      </c>
      <c r="B1663" s="2" t="s">
        <v>24704</v>
      </c>
      <c r="C1663" s="2" t="s">
        <v>59</v>
      </c>
      <c r="D1663" s="2"/>
      <c r="E1663" s="2" t="s">
        <v>2948</v>
      </c>
      <c r="F1663" s="2" t="s">
        <v>2949</v>
      </c>
      <c r="G1663" s="23" t="s">
        <v>2950</v>
      </c>
      <c r="H1663" s="2"/>
      <c r="I1663" s="2" t="s">
        <v>61</v>
      </c>
      <c r="J1663" s="2" t="s">
        <v>61</v>
      </c>
      <c r="K1663" s="2" t="s">
        <v>61</v>
      </c>
      <c r="L1663" s="46">
        <v>42467</v>
      </c>
      <c r="M1663" s="2" t="s">
        <v>133</v>
      </c>
      <c r="N1663" s="2">
        <v>24.298382</v>
      </c>
      <c r="O1663" s="2">
        <v>54.555512</v>
      </c>
      <c r="P1663" s="2" t="s">
        <v>64</v>
      </c>
      <c r="Q1663" s="2" t="s">
        <v>65</v>
      </c>
      <c r="R1663" s="43" t="s">
        <v>18854</v>
      </c>
      <c r="S1663" s="41" t="s">
        <v>1554</v>
      </c>
      <c r="T1663" s="41" t="s">
        <v>18460</v>
      </c>
      <c r="U1663" s="2" t="s">
        <v>16801</v>
      </c>
      <c r="V1663" s="2" t="s">
        <v>253</v>
      </c>
      <c r="W1663" s="41" t="s">
        <v>17589</v>
      </c>
      <c r="X1663" s="2" t="s">
        <v>68</v>
      </c>
      <c r="Y1663" s="2" t="s">
        <v>102</v>
      </c>
      <c r="Z1663" s="2"/>
      <c r="AA1663" s="2" t="s">
        <v>16241</v>
      </c>
      <c r="AB1663" s="2" t="s">
        <v>103</v>
      </c>
      <c r="AC1663" s="2" t="s">
        <v>18269</v>
      </c>
      <c r="AD1663" s="2">
        <v>2044801</v>
      </c>
      <c r="AE1663" s="2">
        <v>30</v>
      </c>
      <c r="AF1663" s="2"/>
      <c r="AG1663" s="2"/>
      <c r="AH1663" s="2" t="s">
        <v>18271</v>
      </c>
      <c r="AI1663" s="2">
        <v>3</v>
      </c>
      <c r="AJ1663" s="2">
        <v>3</v>
      </c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 t="s">
        <v>78</v>
      </c>
      <c r="CE1663" s="2" t="s">
        <v>2951</v>
      </c>
      <c r="CF1663" s="2" t="s">
        <v>15683</v>
      </c>
      <c r="CG1663" s="2" t="e">
        <v>#N/A</v>
      </c>
      <c r="CH1663" s="2" t="s">
        <v>15705</v>
      </c>
      <c r="CI1663" s="49"/>
    </row>
    <row r="1664" spans="1:87" x14ac:dyDescent="0.2">
      <c r="A1664" s="2" t="s">
        <v>3162</v>
      </c>
      <c r="B1664" s="2" t="s">
        <v>24705</v>
      </c>
      <c r="C1664" s="2" t="s">
        <v>59</v>
      </c>
      <c r="D1664" s="2"/>
      <c r="E1664" s="2" t="s">
        <v>3162</v>
      </c>
      <c r="F1664" s="2" t="s">
        <v>3163</v>
      </c>
      <c r="G1664" s="23" t="s">
        <v>3164</v>
      </c>
      <c r="H1664" s="2"/>
      <c r="I1664" s="2" t="s">
        <v>61</v>
      </c>
      <c r="J1664" s="2" t="s">
        <v>61</v>
      </c>
      <c r="K1664" s="2" t="s">
        <v>61</v>
      </c>
      <c r="L1664" s="43" t="s">
        <v>17088</v>
      </c>
      <c r="M1664" s="2" t="s">
        <v>133</v>
      </c>
      <c r="N1664" s="2">
        <v>24.684229999999999</v>
      </c>
      <c r="O1664" s="2">
        <v>54.740130000000001</v>
      </c>
      <c r="P1664" s="2" t="s">
        <v>64</v>
      </c>
      <c r="Q1664" s="2" t="s">
        <v>65</v>
      </c>
      <c r="R1664" s="43" t="s">
        <v>16802</v>
      </c>
      <c r="S1664" s="41" t="s">
        <v>16804</v>
      </c>
      <c r="T1664" s="41" t="s">
        <v>18463</v>
      </c>
      <c r="U1664" s="2" t="s">
        <v>16804</v>
      </c>
      <c r="V1664" s="2" t="s">
        <v>4763</v>
      </c>
      <c r="W1664" s="41" t="s">
        <v>17589</v>
      </c>
      <c r="X1664" s="2" t="s">
        <v>2539</v>
      </c>
      <c r="Y1664" s="2" t="s">
        <v>76</v>
      </c>
      <c r="Z1664" s="2"/>
      <c r="AA1664" s="2" t="s">
        <v>16241</v>
      </c>
      <c r="AB1664" s="2" t="s">
        <v>77</v>
      </c>
      <c r="AC1664" s="2" t="s">
        <v>18269</v>
      </c>
      <c r="AD1664" s="2">
        <v>2100000</v>
      </c>
      <c r="AE1664" s="2">
        <v>36.5</v>
      </c>
      <c r="AF1664" s="2"/>
      <c r="AG1664" s="2"/>
      <c r="AH1664" s="2" t="s">
        <v>18271</v>
      </c>
      <c r="AI1664" s="2">
        <v>3</v>
      </c>
      <c r="AJ1664" s="2">
        <v>3</v>
      </c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 t="s">
        <v>78</v>
      </c>
      <c r="CE1664" s="2" t="s">
        <v>3165</v>
      </c>
      <c r="CF1664" s="2" t="s">
        <v>15680</v>
      </c>
      <c r="CG1664" s="2" t="s">
        <v>253</v>
      </c>
      <c r="CH1664" s="2" t="s">
        <v>15706</v>
      </c>
      <c r="CI1664" s="49"/>
    </row>
    <row r="1665" spans="1:87" x14ac:dyDescent="0.2">
      <c r="A1665" s="2" t="s">
        <v>2966</v>
      </c>
      <c r="B1665" s="2" t="s">
        <v>24706</v>
      </c>
      <c r="C1665" s="2" t="s">
        <v>59</v>
      </c>
      <c r="D1665" s="2"/>
      <c r="E1665" s="2" t="s">
        <v>2966</v>
      </c>
      <c r="F1665" s="2" t="s">
        <v>2967</v>
      </c>
      <c r="G1665" s="23" t="s">
        <v>2968</v>
      </c>
      <c r="H1665" s="2"/>
      <c r="I1665" s="2" t="s">
        <v>61</v>
      </c>
      <c r="J1665" s="2" t="s">
        <v>61</v>
      </c>
      <c r="K1665" s="2" t="s">
        <v>61</v>
      </c>
      <c r="L1665" s="46">
        <v>42605</v>
      </c>
      <c r="M1665" s="2" t="s">
        <v>133</v>
      </c>
      <c r="N1665" s="2">
        <v>24.3369</v>
      </c>
      <c r="O1665" s="2">
        <v>54.463120000000004</v>
      </c>
      <c r="P1665" s="2" t="s">
        <v>64</v>
      </c>
      <c r="Q1665" s="2" t="s">
        <v>65</v>
      </c>
      <c r="R1665" s="43" t="s">
        <v>18854</v>
      </c>
      <c r="S1665" s="41" t="s">
        <v>1554</v>
      </c>
      <c r="T1665" s="41" t="s">
        <v>18460</v>
      </c>
      <c r="U1665" s="2" t="s">
        <v>16801</v>
      </c>
      <c r="V1665" s="2" t="s">
        <v>134</v>
      </c>
      <c r="W1665" s="41" t="s">
        <v>17589</v>
      </c>
      <c r="X1665" s="2" t="s">
        <v>68</v>
      </c>
      <c r="Y1665" s="2" t="s">
        <v>76</v>
      </c>
      <c r="Z1665" s="2"/>
      <c r="AA1665" s="2" t="s">
        <v>16241</v>
      </c>
      <c r="AB1665" s="2" t="s">
        <v>77</v>
      </c>
      <c r="AC1665" s="2" t="s">
        <v>18268</v>
      </c>
      <c r="AD1665" s="2">
        <v>2600100</v>
      </c>
      <c r="AE1665" s="2">
        <v>25</v>
      </c>
      <c r="AF1665" s="2"/>
      <c r="AG1665" s="2"/>
      <c r="AH1665" s="2" t="s">
        <v>18270</v>
      </c>
      <c r="AI1665" s="2">
        <v>3</v>
      </c>
      <c r="AJ1665" s="2">
        <v>3</v>
      </c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 t="s">
        <v>71</v>
      </c>
      <c r="CE1665" s="2">
        <v>0</v>
      </c>
      <c r="CF1665" s="2" t="s">
        <v>15690</v>
      </c>
      <c r="CG1665" s="2" t="e">
        <v>#N/A</v>
      </c>
      <c r="CH1665" s="2" t="s">
        <v>15705</v>
      </c>
      <c r="CI1665" s="49"/>
    </row>
    <row r="1666" spans="1:87" x14ac:dyDescent="0.2">
      <c r="A1666" s="2" t="s">
        <v>2981</v>
      </c>
      <c r="B1666" s="2" t="s">
        <v>24707</v>
      </c>
      <c r="C1666" s="2" t="s">
        <v>59</v>
      </c>
      <c r="D1666" s="2"/>
      <c r="E1666" s="2" t="s">
        <v>2981</v>
      </c>
      <c r="F1666" s="2" t="s">
        <v>2982</v>
      </c>
      <c r="G1666" s="23" t="s">
        <v>17966</v>
      </c>
      <c r="H1666" s="2"/>
      <c r="I1666" s="2" t="s">
        <v>61</v>
      </c>
      <c r="J1666" s="2" t="s">
        <v>61</v>
      </c>
      <c r="K1666" s="2" t="s">
        <v>61</v>
      </c>
      <c r="L1666" s="43" t="s">
        <v>17088</v>
      </c>
      <c r="M1666" s="2" t="s">
        <v>133</v>
      </c>
      <c r="N1666" s="2">
        <v>24.32676</v>
      </c>
      <c r="O1666" s="2">
        <v>54.695990000000002</v>
      </c>
      <c r="P1666" s="2" t="s">
        <v>64</v>
      </c>
      <c r="Q1666" s="2" t="s">
        <v>65</v>
      </c>
      <c r="R1666" s="43" t="s">
        <v>16802</v>
      </c>
      <c r="S1666" s="41" t="s">
        <v>4932</v>
      </c>
      <c r="T1666" s="41" t="s">
        <v>18462</v>
      </c>
      <c r="U1666" s="2" t="s">
        <v>6245</v>
      </c>
      <c r="V1666" s="2" t="s">
        <v>360</v>
      </c>
      <c r="W1666" s="41" t="s">
        <v>17589</v>
      </c>
      <c r="X1666" s="2" t="s">
        <v>68</v>
      </c>
      <c r="Y1666" s="2" t="s">
        <v>76</v>
      </c>
      <c r="Z1666" s="2"/>
      <c r="AA1666" s="2" t="s">
        <v>16241</v>
      </c>
      <c r="AB1666" s="2" t="s">
        <v>77</v>
      </c>
      <c r="AC1666" s="2" t="s">
        <v>18269</v>
      </c>
      <c r="AD1666" s="2">
        <v>2443300</v>
      </c>
      <c r="AE1666" s="2">
        <v>30</v>
      </c>
      <c r="AF1666" s="2"/>
      <c r="AG1666" s="2"/>
      <c r="AH1666" s="2" t="s">
        <v>18271</v>
      </c>
      <c r="AI1666" s="2">
        <v>3</v>
      </c>
      <c r="AJ1666" s="2">
        <v>3</v>
      </c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 t="s">
        <v>78</v>
      </c>
      <c r="CE1666" s="2" t="s">
        <v>2983</v>
      </c>
      <c r="CF1666" s="2" t="s">
        <v>15685</v>
      </c>
      <c r="CG1666" s="2" t="s">
        <v>253</v>
      </c>
      <c r="CH1666" s="2" t="s">
        <v>15706</v>
      </c>
      <c r="CI1666" s="49"/>
    </row>
    <row r="1667" spans="1:87" x14ac:dyDescent="0.2">
      <c r="A1667" s="2" t="s">
        <v>2984</v>
      </c>
      <c r="B1667" s="2" t="s">
        <v>24708</v>
      </c>
      <c r="C1667" s="2" t="s">
        <v>59</v>
      </c>
      <c r="D1667" s="2"/>
      <c r="E1667" s="2" t="s">
        <v>2984</v>
      </c>
      <c r="F1667" s="2" t="s">
        <v>2985</v>
      </c>
      <c r="G1667" s="23" t="s">
        <v>2986</v>
      </c>
      <c r="H1667" s="2"/>
      <c r="I1667" s="2" t="s">
        <v>61</v>
      </c>
      <c r="J1667" s="2" t="s">
        <v>61</v>
      </c>
      <c r="K1667" s="2" t="s">
        <v>61</v>
      </c>
      <c r="L1667" s="46">
        <v>42590</v>
      </c>
      <c r="M1667" s="2" t="s">
        <v>133</v>
      </c>
      <c r="N1667" s="2">
        <v>24.358958000000001</v>
      </c>
      <c r="O1667" s="2">
        <v>54.685074</v>
      </c>
      <c r="P1667" s="2" t="s">
        <v>64</v>
      </c>
      <c r="Q1667" s="2" t="s">
        <v>65</v>
      </c>
      <c r="R1667" s="43" t="s">
        <v>16802</v>
      </c>
      <c r="S1667" s="41" t="s">
        <v>4932</v>
      </c>
      <c r="T1667" s="41" t="s">
        <v>18462</v>
      </c>
      <c r="U1667" s="2" t="s">
        <v>6245</v>
      </c>
      <c r="V1667" s="2" t="s">
        <v>360</v>
      </c>
      <c r="W1667" s="41" t="s">
        <v>17589</v>
      </c>
      <c r="X1667" s="2" t="s">
        <v>68</v>
      </c>
      <c r="Y1667" s="2" t="s">
        <v>86</v>
      </c>
      <c r="Z1667" s="2"/>
      <c r="AA1667" s="2" t="s">
        <v>16241</v>
      </c>
      <c r="AB1667" s="2" t="s">
        <v>87</v>
      </c>
      <c r="AC1667" s="2" t="s">
        <v>18268</v>
      </c>
      <c r="AD1667" s="2">
        <v>2046500</v>
      </c>
      <c r="AE1667" s="2">
        <v>25</v>
      </c>
      <c r="AF1667" s="2"/>
      <c r="AG1667" s="2"/>
      <c r="AH1667" s="2" t="s">
        <v>18270</v>
      </c>
      <c r="AI1667" s="2">
        <v>3</v>
      </c>
      <c r="AJ1667" s="2">
        <v>3</v>
      </c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 t="s">
        <v>78</v>
      </c>
      <c r="CE1667" s="2" t="s">
        <v>2987</v>
      </c>
      <c r="CF1667" s="2" t="s">
        <v>15683</v>
      </c>
      <c r="CG1667" s="2" t="s">
        <v>253</v>
      </c>
      <c r="CH1667" s="2" t="s">
        <v>15706</v>
      </c>
      <c r="CI1667" s="49"/>
    </row>
    <row r="1668" spans="1:87" x14ac:dyDescent="0.2">
      <c r="A1668" s="2" t="s">
        <v>2969</v>
      </c>
      <c r="B1668" s="2" t="s">
        <v>24709</v>
      </c>
      <c r="C1668" s="2" t="s">
        <v>59</v>
      </c>
      <c r="D1668" s="2" t="s">
        <v>2969</v>
      </c>
      <c r="E1668" s="2" t="s">
        <v>2969</v>
      </c>
      <c r="F1668" s="2" t="s">
        <v>2970</v>
      </c>
      <c r="G1668" s="23"/>
      <c r="H1668" s="2" t="s">
        <v>61</v>
      </c>
      <c r="I1668" s="2" t="s">
        <v>61</v>
      </c>
      <c r="J1668" s="2" t="s">
        <v>61</v>
      </c>
      <c r="K1668" s="2"/>
      <c r="L1668" s="46">
        <v>41273</v>
      </c>
      <c r="M1668" s="2" t="s">
        <v>133</v>
      </c>
      <c r="N1668" s="39">
        <v>24.617134</v>
      </c>
      <c r="O1668" s="39">
        <v>54.474145999999998</v>
      </c>
      <c r="P1668" s="2" t="s">
        <v>64</v>
      </c>
      <c r="Q1668" s="2" t="s">
        <v>65</v>
      </c>
      <c r="R1668" s="43" t="s">
        <v>18854</v>
      </c>
      <c r="S1668" s="41" t="s">
        <v>1554</v>
      </c>
      <c r="T1668" s="41" t="s">
        <v>18460</v>
      </c>
      <c r="U1668" s="2" t="s">
        <v>16801</v>
      </c>
      <c r="V1668" s="2" t="s">
        <v>253</v>
      </c>
      <c r="W1668" s="41" t="s">
        <v>67</v>
      </c>
      <c r="X1668" s="2" t="s">
        <v>68</v>
      </c>
      <c r="Y1668" s="2" t="s">
        <v>69</v>
      </c>
      <c r="Z1668" s="2"/>
      <c r="AA1668" s="2" t="s">
        <v>16241</v>
      </c>
      <c r="AB1668" s="2" t="s">
        <v>70</v>
      </c>
      <c r="AC1668" s="2"/>
      <c r="AD1668" s="2">
        <v>2418000</v>
      </c>
      <c r="AE1668" s="2">
        <v>28.5</v>
      </c>
      <c r="AF1668" s="2"/>
      <c r="AG1668" s="2"/>
      <c r="AH1668" s="2"/>
      <c r="AI1668" s="2">
        <v>4</v>
      </c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 t="s">
        <v>71</v>
      </c>
      <c r="CE1668" s="2">
        <v>0</v>
      </c>
      <c r="CF1668" s="2" t="s">
        <v>15683</v>
      </c>
      <c r="CG1668" s="2" t="e">
        <v>#N/A</v>
      </c>
      <c r="CH1668" s="2" t="s">
        <v>15705</v>
      </c>
      <c r="CI1668" s="49"/>
    </row>
    <row r="1669" spans="1:87" x14ac:dyDescent="0.2">
      <c r="A1669" s="2" t="s">
        <v>2971</v>
      </c>
      <c r="B1669" s="2" t="s">
        <v>24710</v>
      </c>
      <c r="C1669" s="2" t="s">
        <v>59</v>
      </c>
      <c r="D1669" s="2"/>
      <c r="E1669" s="2" t="s">
        <v>2971</v>
      </c>
      <c r="F1669" s="2" t="s">
        <v>2972</v>
      </c>
      <c r="G1669" s="23" t="s">
        <v>2973</v>
      </c>
      <c r="H1669" s="2"/>
      <c r="I1669" s="2" t="s">
        <v>61</v>
      </c>
      <c r="J1669" s="2" t="s">
        <v>61</v>
      </c>
      <c r="K1669" s="2" t="s">
        <v>61</v>
      </c>
      <c r="L1669" s="46">
        <v>42493</v>
      </c>
      <c r="M1669" s="2" t="s">
        <v>133</v>
      </c>
      <c r="N1669" s="39">
        <v>24.40981</v>
      </c>
      <c r="O1669" s="39">
        <v>54.609810000000003</v>
      </c>
      <c r="P1669" s="2" t="s">
        <v>64</v>
      </c>
      <c r="Q1669" s="2" t="s">
        <v>65</v>
      </c>
      <c r="R1669" s="43" t="s">
        <v>18854</v>
      </c>
      <c r="S1669" s="41" t="s">
        <v>1554</v>
      </c>
      <c r="T1669" s="41" t="s">
        <v>18460</v>
      </c>
      <c r="U1669" s="2" t="s">
        <v>16801</v>
      </c>
      <c r="V1669" s="2" t="s">
        <v>134</v>
      </c>
      <c r="W1669" s="41" t="s">
        <v>17589</v>
      </c>
      <c r="X1669" s="2" t="s">
        <v>68</v>
      </c>
      <c r="Y1669" s="2" t="s">
        <v>86</v>
      </c>
      <c r="Z1669" s="2"/>
      <c r="AA1669" s="2" t="s">
        <v>16241</v>
      </c>
      <c r="AB1669" s="2" t="s">
        <v>87</v>
      </c>
      <c r="AC1669" s="2" t="s">
        <v>18268</v>
      </c>
      <c r="AD1669" s="2">
        <v>2042600</v>
      </c>
      <c r="AE1669" s="2">
        <v>30</v>
      </c>
      <c r="AF1669" s="2"/>
      <c r="AG1669" s="2"/>
      <c r="AH1669" s="2" t="s">
        <v>18270</v>
      </c>
      <c r="AI1669" s="2">
        <v>3</v>
      </c>
      <c r="AJ1669" s="2">
        <v>3</v>
      </c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 t="s">
        <v>78</v>
      </c>
      <c r="CE1669" s="2" t="s">
        <v>19542</v>
      </c>
      <c r="CF1669" s="2" t="s">
        <v>15683</v>
      </c>
      <c r="CG1669" s="2" t="e">
        <v>#N/A</v>
      </c>
      <c r="CH1669" s="2" t="s">
        <v>15705</v>
      </c>
      <c r="CI1669" s="49"/>
    </row>
    <row r="1670" spans="1:87" x14ac:dyDescent="0.2">
      <c r="A1670" s="2" t="s">
        <v>2993</v>
      </c>
      <c r="B1670" s="2" t="s">
        <v>24711</v>
      </c>
      <c r="C1670" s="2" t="s">
        <v>59</v>
      </c>
      <c r="D1670" s="2"/>
      <c r="E1670" s="2" t="s">
        <v>2993</v>
      </c>
      <c r="F1670" s="2" t="s">
        <v>2994</v>
      </c>
      <c r="G1670" s="23" t="s">
        <v>22802</v>
      </c>
      <c r="H1670" s="2"/>
      <c r="I1670" s="2" t="s">
        <v>61</v>
      </c>
      <c r="J1670" s="2" t="s">
        <v>61</v>
      </c>
      <c r="K1670" s="2" t="s">
        <v>61</v>
      </c>
      <c r="L1670" s="46">
        <v>42576</v>
      </c>
      <c r="M1670" s="2" t="s">
        <v>133</v>
      </c>
      <c r="N1670" s="2">
        <v>24.249365000000001</v>
      </c>
      <c r="O1670" s="2">
        <v>54.670785000000002</v>
      </c>
      <c r="P1670" s="2" t="s">
        <v>64</v>
      </c>
      <c r="Q1670" s="2" t="s">
        <v>65</v>
      </c>
      <c r="R1670" s="43" t="s">
        <v>16802</v>
      </c>
      <c r="S1670" s="41" t="s">
        <v>4932</v>
      </c>
      <c r="T1670" s="41" t="s">
        <v>18462</v>
      </c>
      <c r="U1670" s="2" t="s">
        <v>6245</v>
      </c>
      <c r="V1670" s="2" t="s">
        <v>360</v>
      </c>
      <c r="W1670" s="41" t="s">
        <v>17589</v>
      </c>
      <c r="X1670" s="2" t="s">
        <v>68</v>
      </c>
      <c r="Y1670" s="2" t="s">
        <v>76</v>
      </c>
      <c r="Z1670" s="2"/>
      <c r="AA1670" s="2" t="s">
        <v>16241</v>
      </c>
      <c r="AB1670" s="2" t="s">
        <v>77</v>
      </c>
      <c r="AC1670" s="2" t="s">
        <v>18269</v>
      </c>
      <c r="AD1670" s="2">
        <v>2047502</v>
      </c>
      <c r="AE1670" s="2">
        <v>30</v>
      </c>
      <c r="AF1670" s="2"/>
      <c r="AG1670" s="2"/>
      <c r="AH1670" s="2" t="s">
        <v>18271</v>
      </c>
      <c r="AI1670" s="2">
        <v>3</v>
      </c>
      <c r="AJ1670" s="2">
        <v>3</v>
      </c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 t="s">
        <v>78</v>
      </c>
      <c r="CE1670" s="2" t="s">
        <v>2995</v>
      </c>
      <c r="CF1670" s="2" t="s">
        <v>15680</v>
      </c>
      <c r="CG1670" s="2" t="s">
        <v>253</v>
      </c>
      <c r="CH1670" s="2" t="s">
        <v>15706</v>
      </c>
      <c r="CI1670" s="49"/>
    </row>
    <row r="1671" spans="1:87" x14ac:dyDescent="0.2">
      <c r="A1671" s="2" t="s">
        <v>2996</v>
      </c>
      <c r="B1671" s="2" t="s">
        <v>24712</v>
      </c>
      <c r="C1671" s="2" t="s">
        <v>59</v>
      </c>
      <c r="D1671" s="2"/>
      <c r="E1671" s="2" t="s">
        <v>2996</v>
      </c>
      <c r="F1671" s="2" t="s">
        <v>2997</v>
      </c>
      <c r="G1671" s="23" t="s">
        <v>2998</v>
      </c>
      <c r="H1671" s="2"/>
      <c r="I1671" s="2" t="s">
        <v>61</v>
      </c>
      <c r="J1671" s="2" t="s">
        <v>61</v>
      </c>
      <c r="K1671" s="2" t="s">
        <v>61</v>
      </c>
      <c r="L1671" s="46">
        <v>42722</v>
      </c>
      <c r="M1671" s="2" t="s">
        <v>133</v>
      </c>
      <c r="N1671" s="2">
        <v>24.422160000000002</v>
      </c>
      <c r="O1671" s="2">
        <v>54.588448</v>
      </c>
      <c r="P1671" s="2" t="s">
        <v>64</v>
      </c>
      <c r="Q1671" s="2" t="s">
        <v>65</v>
      </c>
      <c r="R1671" s="43" t="s">
        <v>16802</v>
      </c>
      <c r="S1671" s="41" t="s">
        <v>4932</v>
      </c>
      <c r="T1671" s="41" t="s">
        <v>18462</v>
      </c>
      <c r="U1671" s="2" t="s">
        <v>6245</v>
      </c>
      <c r="V1671" s="2" t="s">
        <v>360</v>
      </c>
      <c r="W1671" s="41" t="s">
        <v>17589</v>
      </c>
      <c r="X1671" s="2" t="s">
        <v>68</v>
      </c>
      <c r="Y1671" s="2" t="s">
        <v>102</v>
      </c>
      <c r="Z1671" s="2"/>
      <c r="AA1671" s="2" t="s">
        <v>16241</v>
      </c>
      <c r="AB1671" s="2" t="s">
        <v>103</v>
      </c>
      <c r="AC1671" s="2" t="s">
        <v>18268</v>
      </c>
      <c r="AD1671" s="2">
        <v>2042600</v>
      </c>
      <c r="AE1671" s="2">
        <v>25</v>
      </c>
      <c r="AF1671" s="2"/>
      <c r="AG1671" s="2"/>
      <c r="AH1671" s="2" t="s">
        <v>18270</v>
      </c>
      <c r="AI1671" s="2">
        <v>3</v>
      </c>
      <c r="AJ1671" s="2">
        <v>3</v>
      </c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 t="s">
        <v>78</v>
      </c>
      <c r="CE1671" s="2" t="s">
        <v>2999</v>
      </c>
      <c r="CF1671" s="2" t="s">
        <v>15683</v>
      </c>
      <c r="CG1671" s="2" t="s">
        <v>253</v>
      </c>
      <c r="CH1671" s="2" t="s">
        <v>15706</v>
      </c>
      <c r="CI1671" s="49"/>
    </row>
    <row r="1672" spans="1:87" x14ac:dyDescent="0.2">
      <c r="A1672" s="2" t="s">
        <v>3000</v>
      </c>
      <c r="B1672" s="2" t="s">
        <v>24713</v>
      </c>
      <c r="C1672" s="2" t="s">
        <v>59</v>
      </c>
      <c r="D1672" s="2"/>
      <c r="E1672" s="2" t="s">
        <v>3000</v>
      </c>
      <c r="F1672" s="2" t="s">
        <v>3001</v>
      </c>
      <c r="G1672" s="23" t="s">
        <v>3002</v>
      </c>
      <c r="H1672" s="2"/>
      <c r="I1672" s="2" t="s">
        <v>61</v>
      </c>
      <c r="J1672" s="2" t="s">
        <v>61</v>
      </c>
      <c r="K1672" s="2" t="s">
        <v>61</v>
      </c>
      <c r="L1672" s="46">
        <v>42726</v>
      </c>
      <c r="M1672" s="2" t="s">
        <v>133</v>
      </c>
      <c r="N1672" s="39">
        <v>24.42201</v>
      </c>
      <c r="O1672" s="39">
        <v>54.601669999999999</v>
      </c>
      <c r="P1672" s="2" t="s">
        <v>64</v>
      </c>
      <c r="Q1672" s="2" t="s">
        <v>65</v>
      </c>
      <c r="R1672" s="43" t="s">
        <v>16802</v>
      </c>
      <c r="S1672" s="41" t="s">
        <v>4932</v>
      </c>
      <c r="T1672" s="41" t="s">
        <v>18462</v>
      </c>
      <c r="U1672" s="2" t="s">
        <v>6245</v>
      </c>
      <c r="V1672" s="2" t="s">
        <v>360</v>
      </c>
      <c r="W1672" s="41" t="s">
        <v>17589</v>
      </c>
      <c r="X1672" s="2" t="s">
        <v>68</v>
      </c>
      <c r="Y1672" s="2" t="s">
        <v>86</v>
      </c>
      <c r="Z1672" s="2"/>
      <c r="AA1672" s="2" t="s">
        <v>16241</v>
      </c>
      <c r="AB1672" s="2" t="s">
        <v>87</v>
      </c>
      <c r="AC1672" s="2" t="s">
        <v>18268</v>
      </c>
      <c r="AD1672" s="2">
        <v>2042600</v>
      </c>
      <c r="AE1672" s="2">
        <v>25</v>
      </c>
      <c r="AF1672" s="2"/>
      <c r="AG1672" s="2"/>
      <c r="AH1672" s="2" t="s">
        <v>18270</v>
      </c>
      <c r="AI1672" s="2">
        <v>3</v>
      </c>
      <c r="AJ1672" s="2">
        <v>3</v>
      </c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 t="s">
        <v>78</v>
      </c>
      <c r="CE1672" s="2" t="s">
        <v>19543</v>
      </c>
      <c r="CF1672" s="2" t="s">
        <v>15683</v>
      </c>
      <c r="CG1672" s="2" t="s">
        <v>253</v>
      </c>
      <c r="CH1672" s="2" t="s">
        <v>15706</v>
      </c>
      <c r="CI1672" s="49"/>
    </row>
    <row r="1673" spans="1:87" x14ac:dyDescent="0.2">
      <c r="A1673" s="2" t="s">
        <v>3005</v>
      </c>
      <c r="B1673" s="2" t="s">
        <v>24714</v>
      </c>
      <c r="C1673" s="2" t="s">
        <v>59</v>
      </c>
      <c r="D1673" s="2"/>
      <c r="E1673" s="2" t="s">
        <v>3005</v>
      </c>
      <c r="F1673" s="2" t="s">
        <v>3006</v>
      </c>
      <c r="G1673" s="23"/>
      <c r="H1673" s="2"/>
      <c r="I1673" s="2" t="s">
        <v>61</v>
      </c>
      <c r="J1673" s="2" t="s">
        <v>61</v>
      </c>
      <c r="K1673" s="2"/>
      <c r="L1673" s="46">
        <v>42725</v>
      </c>
      <c r="M1673" s="2" t="s">
        <v>133</v>
      </c>
      <c r="N1673" s="2">
        <v>24.178272</v>
      </c>
      <c r="O1673" s="2">
        <v>54.702506</v>
      </c>
      <c r="P1673" s="2" t="s">
        <v>64</v>
      </c>
      <c r="Q1673" s="2" t="s">
        <v>65</v>
      </c>
      <c r="R1673" s="43" t="s">
        <v>16802</v>
      </c>
      <c r="S1673" s="41" t="s">
        <v>4932</v>
      </c>
      <c r="T1673" s="41" t="s">
        <v>18462</v>
      </c>
      <c r="U1673" s="2" t="s">
        <v>6245</v>
      </c>
      <c r="V1673" s="2" t="s">
        <v>360</v>
      </c>
      <c r="W1673" s="41" t="s">
        <v>144</v>
      </c>
      <c r="X1673" s="2" t="s">
        <v>315</v>
      </c>
      <c r="Y1673" s="2" t="s">
        <v>69</v>
      </c>
      <c r="Z1673" s="2"/>
      <c r="AA1673" s="2" t="s">
        <v>16241</v>
      </c>
      <c r="AB1673" s="2" t="s">
        <v>70</v>
      </c>
      <c r="AC1673" s="2"/>
      <c r="AD1673" s="2">
        <v>2047502</v>
      </c>
      <c r="AE1673" s="2">
        <v>30</v>
      </c>
      <c r="AF1673" s="2"/>
      <c r="AG1673" s="2"/>
      <c r="AH1673" s="2"/>
      <c r="AI1673" s="2">
        <v>6</v>
      </c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 t="s">
        <v>71</v>
      </c>
      <c r="CE1673" s="2">
        <v>0</v>
      </c>
      <c r="CF1673" s="2" t="s">
        <v>15685</v>
      </c>
      <c r="CG1673" s="2" t="s">
        <v>17390</v>
      </c>
      <c r="CH1673" s="2" t="s">
        <v>15706</v>
      </c>
      <c r="CI1673" s="49"/>
    </row>
    <row r="1674" spans="1:87" x14ac:dyDescent="0.2">
      <c r="A1674" s="2" t="s">
        <v>2978</v>
      </c>
      <c r="B1674" s="2" t="s">
        <v>24715</v>
      </c>
      <c r="C1674" s="2" t="s">
        <v>59</v>
      </c>
      <c r="D1674" s="2"/>
      <c r="E1674" s="2" t="s">
        <v>2978</v>
      </c>
      <c r="F1674" s="2" t="s">
        <v>2979</v>
      </c>
      <c r="G1674" s="23" t="s">
        <v>2980</v>
      </c>
      <c r="H1674" s="2"/>
      <c r="I1674" s="2" t="s">
        <v>61</v>
      </c>
      <c r="J1674" s="2" t="s">
        <v>61</v>
      </c>
      <c r="K1674" s="2" t="s">
        <v>61</v>
      </c>
      <c r="L1674" s="46">
        <v>42638</v>
      </c>
      <c r="M1674" s="2" t="s">
        <v>133</v>
      </c>
      <c r="N1674" s="39">
        <v>24.321719999999999</v>
      </c>
      <c r="O1674" s="39">
        <v>54.56747</v>
      </c>
      <c r="P1674" s="2" t="s">
        <v>64</v>
      </c>
      <c r="Q1674" s="2" t="s">
        <v>65</v>
      </c>
      <c r="R1674" s="43" t="s">
        <v>18854</v>
      </c>
      <c r="S1674" s="41" t="s">
        <v>1554</v>
      </c>
      <c r="T1674" s="41" t="s">
        <v>18460</v>
      </c>
      <c r="U1674" s="2" t="s">
        <v>16801</v>
      </c>
      <c r="V1674" s="2" t="s">
        <v>253</v>
      </c>
      <c r="W1674" s="41" t="s">
        <v>17589</v>
      </c>
      <c r="X1674" s="2" t="s">
        <v>68</v>
      </c>
      <c r="Y1674" s="2" t="s">
        <v>102</v>
      </c>
      <c r="Z1674" s="2"/>
      <c r="AA1674" s="2" t="s">
        <v>16241</v>
      </c>
      <c r="AB1674" s="2" t="s">
        <v>103</v>
      </c>
      <c r="AC1674" s="2" t="s">
        <v>18269</v>
      </c>
      <c r="AD1674" s="2">
        <v>2044801</v>
      </c>
      <c r="AE1674" s="2">
        <v>30</v>
      </c>
      <c r="AF1674" s="2"/>
      <c r="AG1674" s="2"/>
      <c r="AH1674" s="2" t="s">
        <v>18271</v>
      </c>
      <c r="AI1674" s="2">
        <v>3</v>
      </c>
      <c r="AJ1674" s="2">
        <v>3</v>
      </c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 t="s">
        <v>71</v>
      </c>
      <c r="CE1674" s="2">
        <v>0</v>
      </c>
      <c r="CF1674" s="2" t="s">
        <v>15683</v>
      </c>
      <c r="CG1674" s="2" t="e">
        <v>#N/A</v>
      </c>
      <c r="CH1674" s="2" t="s">
        <v>15705</v>
      </c>
      <c r="CI1674" s="49"/>
    </row>
    <row r="1675" spans="1:87" x14ac:dyDescent="0.2">
      <c r="A1675" s="2" t="s">
        <v>3180</v>
      </c>
      <c r="B1675" s="2" t="s">
        <v>24716</v>
      </c>
      <c r="C1675" s="2" t="s">
        <v>59</v>
      </c>
      <c r="D1675" s="2"/>
      <c r="E1675" s="2" t="s">
        <v>3180</v>
      </c>
      <c r="F1675" s="2" t="s">
        <v>3181</v>
      </c>
      <c r="G1675" s="23" t="s">
        <v>3182</v>
      </c>
      <c r="H1675" s="2"/>
      <c r="I1675" s="2" t="s">
        <v>61</v>
      </c>
      <c r="J1675" s="2" t="s">
        <v>61</v>
      </c>
      <c r="K1675" s="2" t="s">
        <v>61</v>
      </c>
      <c r="L1675" s="46">
        <v>43654</v>
      </c>
      <c r="M1675" s="2" t="s">
        <v>133</v>
      </c>
      <c r="N1675" s="2">
        <v>24.303412000000002</v>
      </c>
      <c r="O1675" s="2">
        <v>54.486823999999999</v>
      </c>
      <c r="P1675" s="2" t="s">
        <v>64</v>
      </c>
      <c r="Q1675" s="2" t="s">
        <v>65</v>
      </c>
      <c r="R1675" s="43" t="s">
        <v>16802</v>
      </c>
      <c r="S1675" s="41" t="s">
        <v>16804</v>
      </c>
      <c r="T1675" s="41" t="s">
        <v>18463</v>
      </c>
      <c r="U1675" s="2" t="s">
        <v>16804</v>
      </c>
      <c r="V1675" s="2" t="s">
        <v>4763</v>
      </c>
      <c r="W1675" s="41" t="s">
        <v>17589</v>
      </c>
      <c r="X1675" s="2" t="s">
        <v>68</v>
      </c>
      <c r="Y1675" s="2" t="s">
        <v>76</v>
      </c>
      <c r="Z1675" s="2"/>
      <c r="AA1675" s="2" t="s">
        <v>16241</v>
      </c>
      <c r="AB1675" s="2" t="s">
        <v>77</v>
      </c>
      <c r="AC1675" s="2" t="s">
        <v>18268</v>
      </c>
      <c r="AD1675" s="2">
        <v>2041000</v>
      </c>
      <c r="AE1675" s="2">
        <v>35</v>
      </c>
      <c r="AF1675" s="2"/>
      <c r="AG1675" s="2"/>
      <c r="AH1675" s="2" t="s">
        <v>18270</v>
      </c>
      <c r="AI1675" s="2">
        <v>3</v>
      </c>
      <c r="AJ1675" s="2">
        <v>3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 t="s">
        <v>78</v>
      </c>
      <c r="CE1675" s="2" t="s">
        <v>3183</v>
      </c>
      <c r="CF1675" s="2" t="s">
        <v>15680</v>
      </c>
      <c r="CG1675" s="2" t="s">
        <v>253</v>
      </c>
      <c r="CH1675" s="2" t="s">
        <v>15706</v>
      </c>
      <c r="CI1675" s="49"/>
    </row>
    <row r="1676" spans="1:87" x14ac:dyDescent="0.2">
      <c r="A1676" s="2" t="s">
        <v>3007</v>
      </c>
      <c r="B1676" s="2" t="s">
        <v>24717</v>
      </c>
      <c r="C1676" s="2" t="s">
        <v>59</v>
      </c>
      <c r="D1676" s="2"/>
      <c r="E1676" s="2" t="s">
        <v>3007</v>
      </c>
      <c r="F1676" s="2" t="s">
        <v>3008</v>
      </c>
      <c r="G1676" s="23" t="s">
        <v>3009</v>
      </c>
      <c r="H1676" s="2"/>
      <c r="I1676" s="2" t="s">
        <v>61</v>
      </c>
      <c r="J1676" s="2" t="s">
        <v>61</v>
      </c>
      <c r="K1676" s="2" t="s">
        <v>61</v>
      </c>
      <c r="L1676" s="46">
        <v>43919</v>
      </c>
      <c r="M1676" s="2" t="s">
        <v>133</v>
      </c>
      <c r="N1676" s="2">
        <v>24.430295000000001</v>
      </c>
      <c r="O1676" s="2">
        <v>54.444169000000002</v>
      </c>
      <c r="P1676" s="2" t="s">
        <v>64</v>
      </c>
      <c r="Q1676" s="2" t="s">
        <v>65</v>
      </c>
      <c r="R1676" s="43" t="s">
        <v>16802</v>
      </c>
      <c r="S1676" s="41" t="s">
        <v>4932</v>
      </c>
      <c r="T1676" s="41" t="s">
        <v>18462</v>
      </c>
      <c r="U1676" s="2" t="s">
        <v>6245</v>
      </c>
      <c r="V1676" s="2" t="s">
        <v>360</v>
      </c>
      <c r="W1676" s="41" t="s">
        <v>17589</v>
      </c>
      <c r="X1676" s="2" t="s">
        <v>68</v>
      </c>
      <c r="Y1676" s="2" t="s">
        <v>76</v>
      </c>
      <c r="Z1676" s="2"/>
      <c r="AA1676" s="2" t="s">
        <v>16242</v>
      </c>
      <c r="AB1676" s="2" t="s">
        <v>77</v>
      </c>
      <c r="AC1676" s="2" t="s">
        <v>18268</v>
      </c>
      <c r="AD1676" s="2">
        <v>2501600</v>
      </c>
      <c r="AE1676" s="2">
        <v>25</v>
      </c>
      <c r="AF1676" s="2"/>
      <c r="AG1676" s="2"/>
      <c r="AH1676" s="2" t="s">
        <v>18270</v>
      </c>
      <c r="AI1676" s="2">
        <v>3</v>
      </c>
      <c r="AJ1676" s="2">
        <v>3</v>
      </c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 t="s">
        <v>78</v>
      </c>
      <c r="CE1676" s="2" t="s">
        <v>22991</v>
      </c>
      <c r="CF1676" s="2" t="s">
        <v>15683</v>
      </c>
      <c r="CG1676" s="2" t="s">
        <v>253</v>
      </c>
      <c r="CH1676" s="2" t="s">
        <v>15706</v>
      </c>
      <c r="CI1676" s="49"/>
    </row>
    <row r="1677" spans="1:87" x14ac:dyDescent="0.2">
      <c r="A1677" s="2" t="s">
        <v>3010</v>
      </c>
      <c r="B1677" s="2" t="s">
        <v>24718</v>
      </c>
      <c r="C1677" s="2" t="s">
        <v>59</v>
      </c>
      <c r="D1677" s="2" t="s">
        <v>3010</v>
      </c>
      <c r="E1677" s="2" t="s">
        <v>3010</v>
      </c>
      <c r="F1677" s="2" t="s">
        <v>3011</v>
      </c>
      <c r="G1677" s="23" t="s">
        <v>3012</v>
      </c>
      <c r="H1677" s="2" t="s">
        <v>61</v>
      </c>
      <c r="I1677" s="2" t="s">
        <v>61</v>
      </c>
      <c r="J1677" s="2" t="s">
        <v>61</v>
      </c>
      <c r="K1677" s="2" t="s">
        <v>61</v>
      </c>
      <c r="L1677" s="46">
        <v>42711</v>
      </c>
      <c r="M1677" s="2" t="s">
        <v>133</v>
      </c>
      <c r="N1677" s="2">
        <v>24.490624</v>
      </c>
      <c r="O1677" s="2">
        <v>54.374443999999997</v>
      </c>
      <c r="P1677" s="2" t="s">
        <v>64</v>
      </c>
      <c r="Q1677" s="2" t="s">
        <v>65</v>
      </c>
      <c r="R1677" s="43" t="s">
        <v>18854</v>
      </c>
      <c r="S1677" s="41" t="s">
        <v>272</v>
      </c>
      <c r="T1677" s="41" t="s">
        <v>18461</v>
      </c>
      <c r="U1677" s="2" t="s">
        <v>16801</v>
      </c>
      <c r="V1677" s="2" t="s">
        <v>272</v>
      </c>
      <c r="W1677" s="41" t="s">
        <v>17588</v>
      </c>
      <c r="X1677" s="2" t="s">
        <v>68</v>
      </c>
      <c r="Y1677" s="2" t="s">
        <v>102</v>
      </c>
      <c r="Z1677" s="2" t="s">
        <v>20</v>
      </c>
      <c r="AA1677" s="2" t="s">
        <v>16241</v>
      </c>
      <c r="AB1677" s="2" t="s">
        <v>103</v>
      </c>
      <c r="AC1677" s="2" t="s">
        <v>18268</v>
      </c>
      <c r="AD1677" s="2">
        <v>2501200</v>
      </c>
      <c r="AE1677" s="2">
        <v>37</v>
      </c>
      <c r="AF1677" s="2"/>
      <c r="AG1677" s="2"/>
      <c r="AH1677" s="2" t="s">
        <v>18270</v>
      </c>
      <c r="AI1677" s="2">
        <v>3</v>
      </c>
      <c r="AJ1677" s="2">
        <v>3</v>
      </c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 t="s">
        <v>78</v>
      </c>
      <c r="CE1677" s="2" t="s">
        <v>19547</v>
      </c>
      <c r="CF1677" s="2" t="s">
        <v>15684</v>
      </c>
      <c r="CG1677" s="2" t="e">
        <v>#N/A</v>
      </c>
      <c r="CH1677" s="2" t="s">
        <v>272</v>
      </c>
      <c r="CI1677" s="49"/>
    </row>
    <row r="1678" spans="1:87" x14ac:dyDescent="0.2">
      <c r="A1678" s="2" t="s">
        <v>2988</v>
      </c>
      <c r="B1678" s="2" t="s">
        <v>24719</v>
      </c>
      <c r="C1678" s="2" t="s">
        <v>59</v>
      </c>
      <c r="D1678" s="2" t="s">
        <v>2988</v>
      </c>
      <c r="E1678" s="2" t="s">
        <v>2988</v>
      </c>
      <c r="F1678" s="2" t="s">
        <v>2989</v>
      </c>
      <c r="G1678" s="23" t="s">
        <v>17433</v>
      </c>
      <c r="H1678" s="2" t="s">
        <v>61</v>
      </c>
      <c r="I1678" s="2" t="s">
        <v>61</v>
      </c>
      <c r="J1678" s="2" t="s">
        <v>61</v>
      </c>
      <c r="K1678" s="2" t="s">
        <v>61</v>
      </c>
      <c r="L1678" s="46">
        <v>41237</v>
      </c>
      <c r="M1678" s="2" t="s">
        <v>133</v>
      </c>
      <c r="N1678" s="39">
        <v>24.662227999999999</v>
      </c>
      <c r="O1678" s="39">
        <v>54.77</v>
      </c>
      <c r="P1678" s="2" t="s">
        <v>64</v>
      </c>
      <c r="Q1678" s="2" t="s">
        <v>65</v>
      </c>
      <c r="R1678" s="43" t="s">
        <v>18854</v>
      </c>
      <c r="S1678" s="41" t="s">
        <v>1554</v>
      </c>
      <c r="T1678" s="41" t="s">
        <v>18460</v>
      </c>
      <c r="U1678" s="2" t="s">
        <v>16803</v>
      </c>
      <c r="V1678" s="2" t="s">
        <v>253</v>
      </c>
      <c r="W1678" s="41" t="s">
        <v>17588</v>
      </c>
      <c r="X1678" s="2" t="s">
        <v>153</v>
      </c>
      <c r="Y1678" s="2" t="s">
        <v>69</v>
      </c>
      <c r="Z1678" s="2"/>
      <c r="AA1678" s="2" t="s">
        <v>16241</v>
      </c>
      <c r="AB1678" s="2" t="s">
        <v>145</v>
      </c>
      <c r="AC1678" s="2" t="s">
        <v>18269</v>
      </c>
      <c r="AD1678" s="2">
        <v>2004700</v>
      </c>
      <c r="AE1678" s="2">
        <v>26.5</v>
      </c>
      <c r="AF1678" s="2"/>
      <c r="AG1678" s="2"/>
      <c r="AH1678" s="2" t="s">
        <v>18271</v>
      </c>
      <c r="AI1678" s="2">
        <v>3</v>
      </c>
      <c r="AJ1678" s="2">
        <v>3</v>
      </c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 t="s">
        <v>78</v>
      </c>
      <c r="CE1678" s="2" t="s">
        <v>2990</v>
      </c>
      <c r="CF1678" s="2" t="s">
        <v>15683</v>
      </c>
      <c r="CG1678" s="2" t="e">
        <v>#N/A</v>
      </c>
      <c r="CH1678" s="2" t="s">
        <v>15705</v>
      </c>
      <c r="CI1678" s="49"/>
    </row>
    <row r="1679" spans="1:87" x14ac:dyDescent="0.2">
      <c r="A1679" s="2" t="s">
        <v>3017</v>
      </c>
      <c r="B1679" s="2" t="s">
        <v>24720</v>
      </c>
      <c r="C1679" s="2" t="s">
        <v>59</v>
      </c>
      <c r="D1679" s="2"/>
      <c r="E1679" s="2" t="s">
        <v>3017</v>
      </c>
      <c r="F1679" s="2" t="s">
        <v>3018</v>
      </c>
      <c r="G1679" s="23" t="s">
        <v>3019</v>
      </c>
      <c r="H1679" s="2"/>
      <c r="I1679" s="2" t="s">
        <v>61</v>
      </c>
      <c r="J1679" s="2" t="s">
        <v>61</v>
      </c>
      <c r="K1679" s="2" t="s">
        <v>61</v>
      </c>
      <c r="L1679" s="46">
        <v>42785</v>
      </c>
      <c r="M1679" s="2" t="s">
        <v>133</v>
      </c>
      <c r="N1679" s="2">
        <v>24.457080000000001</v>
      </c>
      <c r="O1679" s="2">
        <v>54.383980000000001</v>
      </c>
      <c r="P1679" s="2" t="s">
        <v>64</v>
      </c>
      <c r="Q1679" s="2" t="s">
        <v>65</v>
      </c>
      <c r="R1679" s="43" t="s">
        <v>18854</v>
      </c>
      <c r="S1679" s="41" t="s">
        <v>272</v>
      </c>
      <c r="T1679" s="41" t="s">
        <v>18461</v>
      </c>
      <c r="U1679" s="2" t="s">
        <v>16801</v>
      </c>
      <c r="V1679" s="2" t="s">
        <v>272</v>
      </c>
      <c r="W1679" s="41" t="s">
        <v>17589</v>
      </c>
      <c r="X1679" s="2" t="s">
        <v>68</v>
      </c>
      <c r="Y1679" s="2" t="s">
        <v>102</v>
      </c>
      <c r="Z1679" s="2"/>
      <c r="AA1679" s="2" t="s">
        <v>16241</v>
      </c>
      <c r="AB1679" s="2" t="s">
        <v>103</v>
      </c>
      <c r="AC1679" s="2" t="s">
        <v>18268</v>
      </c>
      <c r="AD1679" s="2">
        <v>2501000</v>
      </c>
      <c r="AE1679" s="2">
        <v>31</v>
      </c>
      <c r="AF1679" s="2"/>
      <c r="AG1679" s="2"/>
      <c r="AH1679" s="2" t="s">
        <v>18270</v>
      </c>
      <c r="AI1679" s="2">
        <v>3</v>
      </c>
      <c r="AJ1679" s="2">
        <v>3</v>
      </c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 t="s">
        <v>78</v>
      </c>
      <c r="CE1679" s="2" t="s">
        <v>3020</v>
      </c>
      <c r="CF1679" s="2" t="s">
        <v>15684</v>
      </c>
      <c r="CG1679" s="2" t="e">
        <v>#N/A</v>
      </c>
      <c r="CH1679" s="2" t="s">
        <v>272</v>
      </c>
      <c r="CI1679" s="49"/>
    </row>
    <row r="1680" spans="1:87" x14ac:dyDescent="0.2">
      <c r="A1680" s="2" t="s">
        <v>2991</v>
      </c>
      <c r="B1680" s="2" t="s">
        <v>24721</v>
      </c>
      <c r="C1680" s="2" t="s">
        <v>59</v>
      </c>
      <c r="D1680" s="2"/>
      <c r="E1680" s="2" t="s">
        <v>2991</v>
      </c>
      <c r="F1680" s="2" t="s">
        <v>2992</v>
      </c>
      <c r="G1680" s="23" t="s">
        <v>16038</v>
      </c>
      <c r="H1680" s="2"/>
      <c r="I1680" s="2" t="s">
        <v>61</v>
      </c>
      <c r="J1680" s="2" t="s">
        <v>61</v>
      </c>
      <c r="K1680" s="2" t="s">
        <v>61</v>
      </c>
      <c r="L1680" s="46">
        <v>42556</v>
      </c>
      <c r="M1680" s="2" t="s">
        <v>133</v>
      </c>
      <c r="N1680" s="2">
        <v>24.25469</v>
      </c>
      <c r="O1680" s="2">
        <v>54.631439999999998</v>
      </c>
      <c r="P1680" s="2" t="s">
        <v>64</v>
      </c>
      <c r="Q1680" s="2" t="s">
        <v>65</v>
      </c>
      <c r="R1680" s="43" t="s">
        <v>18854</v>
      </c>
      <c r="S1680" s="41" t="s">
        <v>1554</v>
      </c>
      <c r="T1680" s="41" t="s">
        <v>18460</v>
      </c>
      <c r="U1680" s="2" t="s">
        <v>16801</v>
      </c>
      <c r="V1680" s="2" t="s">
        <v>134</v>
      </c>
      <c r="W1680" s="41" t="s">
        <v>17589</v>
      </c>
      <c r="X1680" s="2" t="s">
        <v>68</v>
      </c>
      <c r="Y1680" s="2" t="s">
        <v>236</v>
      </c>
      <c r="Z1680" s="2" t="s">
        <v>20</v>
      </c>
      <c r="AA1680" s="2" t="s">
        <v>16241</v>
      </c>
      <c r="AB1680" s="2" t="s">
        <v>237</v>
      </c>
      <c r="AC1680" s="2" t="s">
        <v>18268</v>
      </c>
      <c r="AD1680" s="2">
        <v>2044400</v>
      </c>
      <c r="AE1680" s="2">
        <v>25</v>
      </c>
      <c r="AF1680" s="2"/>
      <c r="AG1680" s="2"/>
      <c r="AH1680" s="2" t="s">
        <v>18270</v>
      </c>
      <c r="AI1680" s="2">
        <v>3</v>
      </c>
      <c r="AJ1680" s="2">
        <v>3</v>
      </c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 t="s">
        <v>71</v>
      </c>
      <c r="CE1680" s="2">
        <v>0</v>
      </c>
      <c r="CF1680" s="2" t="s">
        <v>15690</v>
      </c>
      <c r="CG1680" s="2" t="e">
        <v>#N/A</v>
      </c>
      <c r="CH1680" s="2" t="s">
        <v>15705</v>
      </c>
      <c r="CI1680" s="49"/>
    </row>
    <row r="1681" spans="1:87" x14ac:dyDescent="0.2">
      <c r="A1681" s="2" t="s">
        <v>3013</v>
      </c>
      <c r="B1681" s="2" t="s">
        <v>24722</v>
      </c>
      <c r="C1681" s="2" t="s">
        <v>59</v>
      </c>
      <c r="D1681" s="2"/>
      <c r="E1681" s="2" t="s">
        <v>3013</v>
      </c>
      <c r="F1681" s="2" t="s">
        <v>3014</v>
      </c>
      <c r="G1681" s="23" t="s">
        <v>3015</v>
      </c>
      <c r="H1681" s="2"/>
      <c r="I1681" s="2" t="s">
        <v>61</v>
      </c>
      <c r="J1681" s="2" t="s">
        <v>61</v>
      </c>
      <c r="K1681" s="2" t="s">
        <v>61</v>
      </c>
      <c r="L1681" s="46">
        <v>42676</v>
      </c>
      <c r="M1681" s="2" t="s">
        <v>133</v>
      </c>
      <c r="N1681" s="2">
        <v>24.430389999999999</v>
      </c>
      <c r="O1681" s="2">
        <v>54.465240000000001</v>
      </c>
      <c r="P1681" s="2" t="s">
        <v>64</v>
      </c>
      <c r="Q1681" s="2" t="s">
        <v>65</v>
      </c>
      <c r="R1681" s="43" t="s">
        <v>18854</v>
      </c>
      <c r="S1681" s="41" t="s">
        <v>1554</v>
      </c>
      <c r="T1681" s="41" t="s">
        <v>18460</v>
      </c>
      <c r="U1681" s="2" t="s">
        <v>16801</v>
      </c>
      <c r="V1681" s="2" t="s">
        <v>369</v>
      </c>
      <c r="W1681" s="41" t="s">
        <v>17589</v>
      </c>
      <c r="X1681" s="2" t="s">
        <v>68</v>
      </c>
      <c r="Y1681" s="2" t="s">
        <v>76</v>
      </c>
      <c r="Z1681" s="2"/>
      <c r="AA1681" s="2" t="s">
        <v>16241</v>
      </c>
      <c r="AB1681" s="2" t="s">
        <v>77</v>
      </c>
      <c r="AC1681" s="2" t="s">
        <v>18268</v>
      </c>
      <c r="AD1681" s="2">
        <v>2501600</v>
      </c>
      <c r="AE1681" s="2">
        <v>30</v>
      </c>
      <c r="AF1681" s="2"/>
      <c r="AG1681" s="2"/>
      <c r="AH1681" s="2" t="s">
        <v>18270</v>
      </c>
      <c r="AI1681" s="2">
        <v>3</v>
      </c>
      <c r="AJ1681" s="2">
        <v>3</v>
      </c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 t="s">
        <v>78</v>
      </c>
      <c r="CE1681" s="2" t="s">
        <v>3016</v>
      </c>
      <c r="CF1681" s="2" t="s">
        <v>15683</v>
      </c>
      <c r="CG1681" s="2" t="e">
        <v>#N/A</v>
      </c>
      <c r="CH1681" s="2" t="s">
        <v>15705</v>
      </c>
      <c r="CI1681" s="49"/>
    </row>
    <row r="1682" spans="1:87" x14ac:dyDescent="0.2">
      <c r="A1682" s="2" t="s">
        <v>2835</v>
      </c>
      <c r="B1682" s="2" t="s">
        <v>24723</v>
      </c>
      <c r="C1682" s="2" t="s">
        <v>59</v>
      </c>
      <c r="D1682" s="2"/>
      <c r="E1682" s="2" t="s">
        <v>2835</v>
      </c>
      <c r="F1682" s="2" t="s">
        <v>2836</v>
      </c>
      <c r="G1682" s="23" t="s">
        <v>18024</v>
      </c>
      <c r="H1682" s="2"/>
      <c r="I1682" s="2" t="s">
        <v>61</v>
      </c>
      <c r="J1682" s="2" t="s">
        <v>61</v>
      </c>
      <c r="K1682" s="2" t="s">
        <v>61</v>
      </c>
      <c r="L1682" s="43" t="s">
        <v>17088</v>
      </c>
      <c r="M1682" s="2" t="s">
        <v>133</v>
      </c>
      <c r="N1682" s="39">
        <v>24.309953100000001</v>
      </c>
      <c r="O1682" s="39">
        <v>54.623856400000001</v>
      </c>
      <c r="P1682" s="2" t="s">
        <v>64</v>
      </c>
      <c r="Q1682" s="2" t="s">
        <v>65</v>
      </c>
      <c r="R1682" s="43" t="s">
        <v>16802</v>
      </c>
      <c r="S1682" s="41" t="s">
        <v>4932</v>
      </c>
      <c r="T1682" s="41" t="s">
        <v>18462</v>
      </c>
      <c r="U1682" s="2" t="s">
        <v>6245</v>
      </c>
      <c r="V1682" s="2" t="s">
        <v>360</v>
      </c>
      <c r="W1682" s="41" t="s">
        <v>17589</v>
      </c>
      <c r="X1682" s="2" t="s">
        <v>68</v>
      </c>
      <c r="Y1682" s="2" t="s">
        <v>76</v>
      </c>
      <c r="Z1682" s="2"/>
      <c r="AA1682" s="2" t="s">
        <v>16241</v>
      </c>
      <c r="AB1682" s="2" t="s">
        <v>77</v>
      </c>
      <c r="AC1682" s="2" t="s">
        <v>18268</v>
      </c>
      <c r="AD1682" s="2">
        <v>2046100</v>
      </c>
      <c r="AE1682" s="2">
        <v>25</v>
      </c>
      <c r="AF1682" s="2"/>
      <c r="AG1682" s="2"/>
      <c r="AH1682" s="2" t="s">
        <v>18270</v>
      </c>
      <c r="AI1682" s="2">
        <v>3</v>
      </c>
      <c r="AJ1682" s="2">
        <v>3</v>
      </c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 t="s">
        <v>78</v>
      </c>
      <c r="CE1682" s="2" t="s">
        <v>19549</v>
      </c>
      <c r="CF1682" s="2" t="s">
        <v>15683</v>
      </c>
      <c r="CG1682" s="2" t="s">
        <v>17388</v>
      </c>
      <c r="CH1682" s="2" t="s">
        <v>15706</v>
      </c>
      <c r="CI1682" s="49"/>
    </row>
    <row r="1683" spans="1:87" x14ac:dyDescent="0.2">
      <c r="A1683" s="2" t="s">
        <v>3021</v>
      </c>
      <c r="B1683" s="2" t="s">
        <v>24724</v>
      </c>
      <c r="C1683" s="2" t="s">
        <v>59</v>
      </c>
      <c r="D1683" s="2"/>
      <c r="E1683" s="2" t="s">
        <v>3021</v>
      </c>
      <c r="F1683" s="2" t="s">
        <v>3022</v>
      </c>
      <c r="G1683" s="23"/>
      <c r="H1683" s="2"/>
      <c r="I1683" s="2" t="s">
        <v>61</v>
      </c>
      <c r="J1683" s="2" t="s">
        <v>61</v>
      </c>
      <c r="K1683" s="2"/>
      <c r="L1683" s="46">
        <v>43806</v>
      </c>
      <c r="M1683" s="2" t="s">
        <v>133</v>
      </c>
      <c r="N1683" s="39">
        <v>24.489746</v>
      </c>
      <c r="O1683" s="39">
        <v>54.443846000000001</v>
      </c>
      <c r="P1683" s="2" t="s">
        <v>64</v>
      </c>
      <c r="Q1683" s="2" t="s">
        <v>65</v>
      </c>
      <c r="R1683" s="43" t="s">
        <v>18854</v>
      </c>
      <c r="S1683" s="41" t="s">
        <v>1554</v>
      </c>
      <c r="T1683" s="41" t="s">
        <v>18460</v>
      </c>
      <c r="U1683" s="2" t="s">
        <v>16801</v>
      </c>
      <c r="V1683" s="2" t="s">
        <v>134</v>
      </c>
      <c r="W1683" s="41" t="s">
        <v>144</v>
      </c>
      <c r="X1683" s="2" t="s">
        <v>68</v>
      </c>
      <c r="Y1683" s="2" t="s">
        <v>69</v>
      </c>
      <c r="Z1683" s="2"/>
      <c r="AA1683" s="2" t="s">
        <v>16241</v>
      </c>
      <c r="AB1683" s="2" t="s">
        <v>70</v>
      </c>
      <c r="AC1683" s="2"/>
      <c r="AD1683" s="2">
        <v>2041600</v>
      </c>
      <c r="AE1683" s="2">
        <v>35</v>
      </c>
      <c r="AF1683" s="2"/>
      <c r="AG1683" s="2"/>
      <c r="AH1683" s="2"/>
      <c r="AI1683" s="2">
        <v>3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 t="s">
        <v>71</v>
      </c>
      <c r="CE1683" s="2">
        <v>0</v>
      </c>
      <c r="CF1683" s="2" t="s">
        <v>15685</v>
      </c>
      <c r="CG1683" s="2" t="e">
        <v>#N/A</v>
      </c>
      <c r="CH1683" s="2" t="s">
        <v>15705</v>
      </c>
      <c r="CI1683" s="49"/>
    </row>
    <row r="1684" spans="1:87" x14ac:dyDescent="0.2">
      <c r="A1684" s="2" t="s">
        <v>3023</v>
      </c>
      <c r="B1684" s="2" t="s">
        <v>24725</v>
      </c>
      <c r="C1684" s="2" t="s">
        <v>59</v>
      </c>
      <c r="D1684" s="2"/>
      <c r="E1684" s="2" t="s">
        <v>3023</v>
      </c>
      <c r="F1684" s="2" t="s">
        <v>3024</v>
      </c>
      <c r="G1684" s="23" t="s">
        <v>3025</v>
      </c>
      <c r="H1684" s="2"/>
      <c r="I1684" s="2" t="s">
        <v>61</v>
      </c>
      <c r="J1684" s="2" t="s">
        <v>61</v>
      </c>
      <c r="K1684" s="2" t="s">
        <v>61</v>
      </c>
      <c r="L1684" s="43" t="s">
        <v>111</v>
      </c>
      <c r="M1684" s="2" t="s">
        <v>133</v>
      </c>
      <c r="N1684" s="2">
        <v>24.669674000000001</v>
      </c>
      <c r="O1684" s="2">
        <v>54.745950999999998</v>
      </c>
      <c r="P1684" s="2" t="s">
        <v>64</v>
      </c>
      <c r="Q1684" s="2" t="s">
        <v>65</v>
      </c>
      <c r="R1684" s="43" t="s">
        <v>18854</v>
      </c>
      <c r="S1684" s="41" t="s">
        <v>1554</v>
      </c>
      <c r="T1684" s="41" t="s">
        <v>18460</v>
      </c>
      <c r="U1684" s="2" t="s">
        <v>16801</v>
      </c>
      <c r="V1684" s="2" t="s">
        <v>253</v>
      </c>
      <c r="W1684" s="41" t="s">
        <v>17589</v>
      </c>
      <c r="X1684" s="2" t="s">
        <v>2539</v>
      </c>
      <c r="Y1684" s="2" t="s">
        <v>102</v>
      </c>
      <c r="Z1684" s="2"/>
      <c r="AA1684" s="2" t="s">
        <v>16241</v>
      </c>
      <c r="AB1684" s="2" t="s">
        <v>103</v>
      </c>
      <c r="AC1684" s="2" t="s">
        <v>18269</v>
      </c>
      <c r="AD1684" s="2">
        <v>2004700</v>
      </c>
      <c r="AE1684" s="2">
        <v>30</v>
      </c>
      <c r="AF1684" s="2"/>
      <c r="AG1684" s="2"/>
      <c r="AH1684" s="2" t="s">
        <v>18271</v>
      </c>
      <c r="AI1684" s="2">
        <v>3</v>
      </c>
      <c r="AJ1684" s="2">
        <v>3</v>
      </c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 t="s">
        <v>78</v>
      </c>
      <c r="CE1684" s="2" t="s">
        <v>3026</v>
      </c>
      <c r="CF1684" s="2" t="s">
        <v>15683</v>
      </c>
      <c r="CG1684" s="2" t="e">
        <v>#N/A</v>
      </c>
      <c r="CH1684" s="2" t="s">
        <v>15705</v>
      </c>
      <c r="CI1684" s="49"/>
    </row>
    <row r="1685" spans="1:87" x14ac:dyDescent="0.2">
      <c r="A1685" s="2" t="s">
        <v>3027</v>
      </c>
      <c r="B1685" s="2" t="s">
        <v>24726</v>
      </c>
      <c r="C1685" s="2" t="s">
        <v>59</v>
      </c>
      <c r="D1685" s="2"/>
      <c r="E1685" s="2" t="s">
        <v>3027</v>
      </c>
      <c r="F1685" s="2" t="s">
        <v>3028</v>
      </c>
      <c r="G1685" s="23"/>
      <c r="H1685" s="2"/>
      <c r="I1685" s="2" t="s">
        <v>61</v>
      </c>
      <c r="J1685" s="2" t="s">
        <v>61</v>
      </c>
      <c r="K1685" s="2"/>
      <c r="L1685" s="46">
        <v>42614</v>
      </c>
      <c r="M1685" s="2" t="s">
        <v>133</v>
      </c>
      <c r="N1685" s="2">
        <v>24.161269999999998</v>
      </c>
      <c r="O1685" s="2">
        <v>54.71331</v>
      </c>
      <c r="P1685" s="2" t="s">
        <v>64</v>
      </c>
      <c r="Q1685" s="2" t="s">
        <v>65</v>
      </c>
      <c r="R1685" s="43" t="s">
        <v>18854</v>
      </c>
      <c r="S1685" s="41" t="s">
        <v>1554</v>
      </c>
      <c r="T1685" s="41" t="s">
        <v>18460</v>
      </c>
      <c r="U1685" s="2" t="s">
        <v>16801</v>
      </c>
      <c r="V1685" s="2" t="s">
        <v>134</v>
      </c>
      <c r="W1685" s="41" t="s">
        <v>144</v>
      </c>
      <c r="X1685" s="2" t="s">
        <v>68</v>
      </c>
      <c r="Y1685" s="2" t="s">
        <v>76</v>
      </c>
      <c r="Z1685" s="2"/>
      <c r="AA1685" s="2" t="s">
        <v>16241</v>
      </c>
      <c r="AB1685" s="2" t="s">
        <v>77</v>
      </c>
      <c r="AC1685" s="2"/>
      <c r="AD1685" s="2">
        <v>2047502</v>
      </c>
      <c r="AE1685" s="2">
        <v>30</v>
      </c>
      <c r="AF1685" s="2"/>
      <c r="AG1685" s="2"/>
      <c r="AH1685" s="2"/>
      <c r="AI1685" s="2">
        <v>3</v>
      </c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 t="s">
        <v>78</v>
      </c>
      <c r="CE1685" s="2" t="s">
        <v>19550</v>
      </c>
      <c r="CF1685" s="2" t="s">
        <v>15683</v>
      </c>
      <c r="CG1685" s="2" t="e">
        <v>#N/A</v>
      </c>
      <c r="CH1685" s="2" t="s">
        <v>15705</v>
      </c>
      <c r="CI1685" s="49"/>
    </row>
    <row r="1686" spans="1:87" x14ac:dyDescent="0.2">
      <c r="A1686" s="2" t="s">
        <v>2806</v>
      </c>
      <c r="B1686" s="2" t="s">
        <v>24727</v>
      </c>
      <c r="C1686" s="2" t="s">
        <v>59</v>
      </c>
      <c r="D1686" s="2"/>
      <c r="E1686" s="2" t="s">
        <v>2806</v>
      </c>
      <c r="F1686" s="2" t="s">
        <v>18040</v>
      </c>
      <c r="G1686" s="23"/>
      <c r="H1686" s="2"/>
      <c r="I1686" s="2" t="s">
        <v>61</v>
      </c>
      <c r="J1686" s="2" t="s">
        <v>61</v>
      </c>
      <c r="K1686" s="2"/>
      <c r="L1686" s="43" t="s">
        <v>17088</v>
      </c>
      <c r="M1686" s="2" t="s">
        <v>133</v>
      </c>
      <c r="N1686" s="2">
        <v>24.457281999999999</v>
      </c>
      <c r="O1686" s="2">
        <v>54.315340999999997</v>
      </c>
      <c r="P1686" s="2" t="s">
        <v>64</v>
      </c>
      <c r="Q1686" s="2" t="s">
        <v>65</v>
      </c>
      <c r="R1686" s="43" t="s">
        <v>16802</v>
      </c>
      <c r="S1686" s="41" t="s">
        <v>4932</v>
      </c>
      <c r="T1686" s="41" t="s">
        <v>18462</v>
      </c>
      <c r="U1686" s="2" t="s">
        <v>6245</v>
      </c>
      <c r="V1686" s="2" t="s">
        <v>360</v>
      </c>
      <c r="W1686" s="41" t="s">
        <v>144</v>
      </c>
      <c r="X1686" s="2" t="s">
        <v>68</v>
      </c>
      <c r="Y1686" s="2" t="s">
        <v>86</v>
      </c>
      <c r="Z1686" s="2"/>
      <c r="AA1686" s="2" t="s">
        <v>16241</v>
      </c>
      <c r="AB1686" s="2" t="s">
        <v>280</v>
      </c>
      <c r="AC1686" s="2"/>
      <c r="AD1686" s="2">
        <v>2500500</v>
      </c>
      <c r="AE1686" s="2">
        <v>30</v>
      </c>
      <c r="AF1686" s="2"/>
      <c r="AG1686" s="2"/>
      <c r="AH1686" s="2"/>
      <c r="AI1686" s="2">
        <v>3</v>
      </c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 t="s">
        <v>71</v>
      </c>
      <c r="CE1686" s="2">
        <v>0</v>
      </c>
      <c r="CF1686" s="2" t="s">
        <v>15683</v>
      </c>
      <c r="CG1686" s="2" t="s">
        <v>17386</v>
      </c>
      <c r="CH1686" s="2" t="s">
        <v>15706</v>
      </c>
      <c r="CI1686" s="49"/>
    </row>
    <row r="1687" spans="1:87" x14ac:dyDescent="0.2">
      <c r="A1687" s="2" t="s">
        <v>4885</v>
      </c>
      <c r="B1687" s="2" t="s">
        <v>24728</v>
      </c>
      <c r="C1687" s="2" t="s">
        <v>59</v>
      </c>
      <c r="D1687" s="2"/>
      <c r="E1687" s="2" t="s">
        <v>4885</v>
      </c>
      <c r="F1687" s="2" t="s">
        <v>4886</v>
      </c>
      <c r="G1687" s="23" t="s">
        <v>17528</v>
      </c>
      <c r="H1687" s="2"/>
      <c r="I1687" s="2" t="s">
        <v>61</v>
      </c>
      <c r="J1687" s="2" t="s">
        <v>61</v>
      </c>
      <c r="K1687" s="2" t="s">
        <v>61</v>
      </c>
      <c r="L1687" s="46">
        <v>44558</v>
      </c>
      <c r="M1687" s="2" t="s">
        <v>133</v>
      </c>
      <c r="N1687" s="2">
        <v>24.497111</v>
      </c>
      <c r="O1687" s="2">
        <v>54.377791999999999</v>
      </c>
      <c r="P1687" s="2" t="s">
        <v>64</v>
      </c>
      <c r="Q1687" s="2" t="s">
        <v>65</v>
      </c>
      <c r="R1687" s="43" t="s">
        <v>18854</v>
      </c>
      <c r="S1687" s="41" t="s">
        <v>272</v>
      </c>
      <c r="T1687" s="41" t="s">
        <v>18461</v>
      </c>
      <c r="U1687" s="2" t="s">
        <v>16801</v>
      </c>
      <c r="V1687" s="2" t="s">
        <v>272</v>
      </c>
      <c r="W1687" s="41" t="s">
        <v>17589</v>
      </c>
      <c r="X1687" s="2" t="s">
        <v>68</v>
      </c>
      <c r="Y1687" s="2" t="s">
        <v>102</v>
      </c>
      <c r="Z1687" s="2"/>
      <c r="AA1687" s="2" t="s">
        <v>16241</v>
      </c>
      <c r="AB1687" s="2" t="s">
        <v>103</v>
      </c>
      <c r="AC1687" s="2" t="s">
        <v>18268</v>
      </c>
      <c r="AD1687" s="2">
        <v>2500100</v>
      </c>
      <c r="AE1687" s="2">
        <v>41</v>
      </c>
      <c r="AF1687" s="2"/>
      <c r="AG1687" s="2"/>
      <c r="AH1687" s="2" t="s">
        <v>18270</v>
      </c>
      <c r="AI1687" s="2">
        <v>4</v>
      </c>
      <c r="AJ1687" s="2">
        <v>3</v>
      </c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 t="s">
        <v>78</v>
      </c>
      <c r="CE1687" s="2" t="s">
        <v>19552</v>
      </c>
      <c r="CF1687" s="2" t="s">
        <v>15684</v>
      </c>
      <c r="CG1687" s="2" t="s">
        <v>272</v>
      </c>
      <c r="CH1687" s="2" t="s">
        <v>272</v>
      </c>
      <c r="CI1687" s="49"/>
    </row>
    <row r="1688" spans="1:87" x14ac:dyDescent="0.2">
      <c r="A1688" s="2" t="s">
        <v>3035</v>
      </c>
      <c r="B1688" s="2" t="s">
        <v>24729</v>
      </c>
      <c r="C1688" s="2" t="s">
        <v>59</v>
      </c>
      <c r="D1688" s="2" t="s">
        <v>3035</v>
      </c>
      <c r="E1688" s="2" t="s">
        <v>3035</v>
      </c>
      <c r="F1688" s="2" t="s">
        <v>3036</v>
      </c>
      <c r="G1688" s="23" t="s">
        <v>3037</v>
      </c>
      <c r="H1688" s="2" t="s">
        <v>61</v>
      </c>
      <c r="I1688" s="2" t="s">
        <v>61</v>
      </c>
      <c r="J1688" s="2" t="s">
        <v>61</v>
      </c>
      <c r="K1688" s="2" t="s">
        <v>61</v>
      </c>
      <c r="L1688" s="46">
        <v>43003</v>
      </c>
      <c r="M1688" s="2" t="s">
        <v>133</v>
      </c>
      <c r="N1688" s="2">
        <v>24.36232</v>
      </c>
      <c r="O1688" s="2">
        <v>54.517960000000002</v>
      </c>
      <c r="P1688" s="2" t="s">
        <v>64</v>
      </c>
      <c r="Q1688" s="2" t="s">
        <v>65</v>
      </c>
      <c r="R1688" s="43" t="s">
        <v>18854</v>
      </c>
      <c r="S1688" s="41" t="s">
        <v>272</v>
      </c>
      <c r="T1688" s="41" t="s">
        <v>18461</v>
      </c>
      <c r="U1688" s="2" t="s">
        <v>16801</v>
      </c>
      <c r="V1688" s="2" t="s">
        <v>1184</v>
      </c>
      <c r="W1688" s="41" t="s">
        <v>17588</v>
      </c>
      <c r="X1688" s="2" t="s">
        <v>68</v>
      </c>
      <c r="Y1688" s="2" t="s">
        <v>102</v>
      </c>
      <c r="Z1688" s="2" t="s">
        <v>20</v>
      </c>
      <c r="AA1688" s="2" t="s">
        <v>16241</v>
      </c>
      <c r="AB1688" s="2" t="s">
        <v>103</v>
      </c>
      <c r="AC1688" s="2" t="s">
        <v>18268</v>
      </c>
      <c r="AD1688" s="2">
        <v>2600200</v>
      </c>
      <c r="AE1688" s="2">
        <v>30</v>
      </c>
      <c r="AF1688" s="2"/>
      <c r="AG1688" s="2"/>
      <c r="AH1688" s="2" t="s">
        <v>18270</v>
      </c>
      <c r="AI1688" s="2">
        <v>4</v>
      </c>
      <c r="AJ1688" s="2">
        <v>3</v>
      </c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 t="s">
        <v>78</v>
      </c>
      <c r="CE1688" s="2" t="s">
        <v>3038</v>
      </c>
      <c r="CF1688" s="2" t="s">
        <v>15684</v>
      </c>
      <c r="CG1688" s="2" t="e">
        <v>#N/A</v>
      </c>
      <c r="CH1688" s="2" t="s">
        <v>272</v>
      </c>
      <c r="CI1688" s="49"/>
    </row>
    <row r="1689" spans="1:87" x14ac:dyDescent="0.2">
      <c r="A1689" s="2" t="s">
        <v>3039</v>
      </c>
      <c r="B1689" s="2" t="s">
        <v>24730</v>
      </c>
      <c r="C1689" s="2" t="s">
        <v>59</v>
      </c>
      <c r="D1689" s="2" t="s">
        <v>3039</v>
      </c>
      <c r="E1689" s="2" t="s">
        <v>3039</v>
      </c>
      <c r="F1689" s="2" t="s">
        <v>3040</v>
      </c>
      <c r="G1689" s="23" t="s">
        <v>3041</v>
      </c>
      <c r="H1689" s="2" t="s">
        <v>61</v>
      </c>
      <c r="I1689" s="2" t="s">
        <v>61</v>
      </c>
      <c r="J1689" s="2" t="s">
        <v>61</v>
      </c>
      <c r="K1689" s="2" t="s">
        <v>61</v>
      </c>
      <c r="L1689" s="46">
        <v>43020</v>
      </c>
      <c r="M1689" s="2" t="s">
        <v>133</v>
      </c>
      <c r="N1689" s="2">
        <v>24.252400000000002</v>
      </c>
      <c r="O1689" s="2">
        <v>54.626784000000001</v>
      </c>
      <c r="P1689" s="2" t="s">
        <v>64</v>
      </c>
      <c r="Q1689" s="2" t="s">
        <v>65</v>
      </c>
      <c r="R1689" s="43" t="s">
        <v>18854</v>
      </c>
      <c r="S1689" s="41" t="s">
        <v>272</v>
      </c>
      <c r="T1689" s="41" t="s">
        <v>18461</v>
      </c>
      <c r="U1689" s="2" t="s">
        <v>16801</v>
      </c>
      <c r="V1689" s="2" t="s">
        <v>1184</v>
      </c>
      <c r="W1689" s="41" t="s">
        <v>17588</v>
      </c>
      <c r="X1689" s="2" t="s">
        <v>68</v>
      </c>
      <c r="Y1689" s="2" t="s">
        <v>236</v>
      </c>
      <c r="Z1689" s="2" t="s">
        <v>20</v>
      </c>
      <c r="AA1689" s="2" t="s">
        <v>16241</v>
      </c>
      <c r="AB1689" s="2" t="s">
        <v>237</v>
      </c>
      <c r="AC1689" s="2" t="s">
        <v>18268</v>
      </c>
      <c r="AD1689" s="2">
        <v>2044400</v>
      </c>
      <c r="AE1689" s="2">
        <v>25</v>
      </c>
      <c r="AF1689" s="2"/>
      <c r="AG1689" s="2"/>
      <c r="AH1689" s="2" t="s">
        <v>18270</v>
      </c>
      <c r="AI1689" s="2">
        <v>4</v>
      </c>
      <c r="AJ1689" s="2">
        <v>3</v>
      </c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 t="s">
        <v>71</v>
      </c>
      <c r="CE1689" s="2">
        <v>0</v>
      </c>
      <c r="CF1689" s="2" t="s">
        <v>15684</v>
      </c>
      <c r="CG1689" s="2" t="e">
        <v>#N/A</v>
      </c>
      <c r="CH1689" s="2" t="s">
        <v>272</v>
      </c>
      <c r="CI1689" s="49"/>
    </row>
    <row r="1690" spans="1:87" x14ac:dyDescent="0.2">
      <c r="A1690" s="2" t="s">
        <v>3184</v>
      </c>
      <c r="B1690" s="2" t="s">
        <v>24731</v>
      </c>
      <c r="C1690" s="2" t="s">
        <v>59</v>
      </c>
      <c r="D1690" s="2"/>
      <c r="E1690" s="2" t="s">
        <v>3184</v>
      </c>
      <c r="F1690" s="2" t="s">
        <v>3185</v>
      </c>
      <c r="G1690" s="23" t="s">
        <v>18198</v>
      </c>
      <c r="H1690" s="2"/>
      <c r="I1690" s="2" t="s">
        <v>61</v>
      </c>
      <c r="J1690" s="2" t="s">
        <v>61</v>
      </c>
      <c r="K1690" s="2" t="s">
        <v>61</v>
      </c>
      <c r="L1690" s="43" t="s">
        <v>17088</v>
      </c>
      <c r="M1690" s="2" t="s">
        <v>133</v>
      </c>
      <c r="N1690" s="2">
        <v>24.537625999999999</v>
      </c>
      <c r="O1690" s="2">
        <v>54.418635999999999</v>
      </c>
      <c r="P1690" s="2" t="s">
        <v>64</v>
      </c>
      <c r="Q1690" s="2" t="s">
        <v>65</v>
      </c>
      <c r="R1690" s="43" t="s">
        <v>16802</v>
      </c>
      <c r="S1690" s="41" t="s">
        <v>16804</v>
      </c>
      <c r="T1690" s="41" t="s">
        <v>18463</v>
      </c>
      <c r="U1690" s="2" t="s">
        <v>16804</v>
      </c>
      <c r="V1690" s="2" t="s">
        <v>4763</v>
      </c>
      <c r="W1690" s="41" t="s">
        <v>17589</v>
      </c>
      <c r="X1690" s="2" t="s">
        <v>2539</v>
      </c>
      <c r="Y1690" s="2" t="s">
        <v>76</v>
      </c>
      <c r="Z1690" s="2"/>
      <c r="AA1690" s="2" t="s">
        <v>16241</v>
      </c>
      <c r="AB1690" s="2" t="s">
        <v>77</v>
      </c>
      <c r="AC1690" s="2" t="s">
        <v>18268</v>
      </c>
      <c r="AD1690" s="2">
        <v>2046700</v>
      </c>
      <c r="AE1690" s="2">
        <v>33.5</v>
      </c>
      <c r="AF1690" s="2"/>
      <c r="AG1690" s="2"/>
      <c r="AH1690" s="2" t="s">
        <v>18270</v>
      </c>
      <c r="AI1690" s="2">
        <v>3</v>
      </c>
      <c r="AJ1690" s="2">
        <v>3</v>
      </c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 t="s">
        <v>71</v>
      </c>
      <c r="CE1690" s="2">
        <v>0</v>
      </c>
      <c r="CF1690" s="2" t="s">
        <v>15685</v>
      </c>
      <c r="CG1690" s="2" t="s">
        <v>17386</v>
      </c>
      <c r="CH1690" s="2" t="s">
        <v>15706</v>
      </c>
      <c r="CI1690" s="49"/>
    </row>
    <row r="1691" spans="1:87" x14ac:dyDescent="0.2">
      <c r="A1691" s="2" t="s">
        <v>3042</v>
      </c>
      <c r="B1691" s="2" t="s">
        <v>24732</v>
      </c>
      <c r="C1691" s="2" t="s">
        <v>59</v>
      </c>
      <c r="D1691" s="2"/>
      <c r="E1691" s="2" t="s">
        <v>3042</v>
      </c>
      <c r="F1691" s="2" t="s">
        <v>3043</v>
      </c>
      <c r="G1691" s="23" t="s">
        <v>16040</v>
      </c>
      <c r="H1691" s="2"/>
      <c r="I1691" s="2" t="s">
        <v>61</v>
      </c>
      <c r="J1691" s="2" t="s">
        <v>61</v>
      </c>
      <c r="K1691" s="2" t="s">
        <v>61</v>
      </c>
      <c r="L1691" s="46">
        <v>43009</v>
      </c>
      <c r="M1691" s="2" t="s">
        <v>133</v>
      </c>
      <c r="N1691" s="2">
        <v>24.551121999999999</v>
      </c>
      <c r="O1691" s="2">
        <v>54.691656000000002</v>
      </c>
      <c r="P1691" s="2" t="s">
        <v>64</v>
      </c>
      <c r="Q1691" s="2" t="s">
        <v>65</v>
      </c>
      <c r="R1691" s="43" t="s">
        <v>18854</v>
      </c>
      <c r="S1691" s="41" t="s">
        <v>272</v>
      </c>
      <c r="T1691" s="41" t="s">
        <v>18461</v>
      </c>
      <c r="U1691" s="2" t="s">
        <v>16801</v>
      </c>
      <c r="V1691" s="2" t="s">
        <v>272</v>
      </c>
      <c r="W1691" s="41" t="s">
        <v>17589</v>
      </c>
      <c r="X1691" s="2" t="s">
        <v>68</v>
      </c>
      <c r="Y1691" s="2" t="s">
        <v>102</v>
      </c>
      <c r="Z1691" s="2"/>
      <c r="AA1691" s="2" t="s">
        <v>16241</v>
      </c>
      <c r="AB1691" s="2" t="s">
        <v>103</v>
      </c>
      <c r="AC1691" s="2" t="s">
        <v>18269</v>
      </c>
      <c r="AD1691" s="2">
        <v>2047000</v>
      </c>
      <c r="AE1691" s="2">
        <v>26</v>
      </c>
      <c r="AF1691" s="2"/>
      <c r="AG1691" s="2"/>
      <c r="AH1691" s="2" t="s">
        <v>18271</v>
      </c>
      <c r="AI1691" s="2">
        <v>4</v>
      </c>
      <c r="AJ1691" s="2">
        <v>3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 t="s">
        <v>78</v>
      </c>
      <c r="CE1691" s="2" t="s">
        <v>2748</v>
      </c>
      <c r="CF1691" s="2" t="s">
        <v>15684</v>
      </c>
      <c r="CG1691" s="2" t="e">
        <v>#N/A</v>
      </c>
      <c r="CH1691" s="2" t="s">
        <v>272</v>
      </c>
      <c r="CI1691" s="49"/>
    </row>
    <row r="1692" spans="1:87" x14ac:dyDescent="0.2">
      <c r="A1692" s="2" t="s">
        <v>3033</v>
      </c>
      <c r="B1692" s="2" t="s">
        <v>24733</v>
      </c>
      <c r="C1692" s="2" t="s">
        <v>59</v>
      </c>
      <c r="D1692" s="2" t="s">
        <v>3033</v>
      </c>
      <c r="E1692" s="2" t="s">
        <v>3033</v>
      </c>
      <c r="F1692" s="2" t="s">
        <v>3034</v>
      </c>
      <c r="G1692" s="23" t="s">
        <v>16039</v>
      </c>
      <c r="H1692" s="2" t="s">
        <v>61</v>
      </c>
      <c r="I1692" s="2" t="s">
        <v>61</v>
      </c>
      <c r="J1692" s="2" t="s">
        <v>61</v>
      </c>
      <c r="K1692" s="2" t="s">
        <v>61</v>
      </c>
      <c r="L1692" s="43" t="s">
        <v>17088</v>
      </c>
      <c r="M1692" s="2" t="s">
        <v>133</v>
      </c>
      <c r="N1692" s="2">
        <v>24.618237799999999</v>
      </c>
      <c r="O1692" s="2">
        <v>54.719682200000001</v>
      </c>
      <c r="P1692" s="2" t="s">
        <v>64</v>
      </c>
      <c r="Q1692" s="2" t="s">
        <v>65</v>
      </c>
      <c r="R1692" s="43" t="s">
        <v>18854</v>
      </c>
      <c r="S1692" s="41" t="s">
        <v>1554</v>
      </c>
      <c r="T1692" s="41" t="s">
        <v>18460</v>
      </c>
      <c r="U1692" s="2" t="s">
        <v>16801</v>
      </c>
      <c r="V1692" s="2" t="s">
        <v>253</v>
      </c>
      <c r="W1692" s="41" t="s">
        <v>17588</v>
      </c>
      <c r="X1692" s="2" t="s">
        <v>153</v>
      </c>
      <c r="Y1692" s="2" t="s">
        <v>102</v>
      </c>
      <c r="Z1692" s="2"/>
      <c r="AA1692" s="2" t="s">
        <v>16241</v>
      </c>
      <c r="AB1692" s="2" t="s">
        <v>103</v>
      </c>
      <c r="AC1692" s="2" t="s">
        <v>18269</v>
      </c>
      <c r="AD1692" s="2">
        <v>2043700</v>
      </c>
      <c r="AE1692" s="2">
        <v>38</v>
      </c>
      <c r="AF1692" s="2"/>
      <c r="AG1692" s="2"/>
      <c r="AH1692" s="2" t="s">
        <v>18271</v>
      </c>
      <c r="AI1692" s="2">
        <v>3</v>
      </c>
      <c r="AJ1692" s="2">
        <v>3</v>
      </c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 t="s">
        <v>78</v>
      </c>
      <c r="CE1692" s="2" t="s">
        <v>19554</v>
      </c>
      <c r="CF1692" s="2" t="s">
        <v>15680</v>
      </c>
      <c r="CG1692" s="2" t="e">
        <v>#N/A</v>
      </c>
      <c r="CH1692" s="2" t="s">
        <v>15705</v>
      </c>
      <c r="CI1692" s="49"/>
    </row>
    <row r="1693" spans="1:87" x14ac:dyDescent="0.2">
      <c r="A1693" s="2" t="s">
        <v>3044</v>
      </c>
      <c r="B1693" s="2" t="s">
        <v>24734</v>
      </c>
      <c r="C1693" s="2" t="s">
        <v>59</v>
      </c>
      <c r="D1693" s="2"/>
      <c r="E1693" s="2" t="s">
        <v>3044</v>
      </c>
      <c r="F1693" s="2" t="s">
        <v>3045</v>
      </c>
      <c r="G1693" s="23" t="s">
        <v>3046</v>
      </c>
      <c r="H1693" s="2"/>
      <c r="I1693" s="2" t="s">
        <v>61</v>
      </c>
      <c r="J1693" s="2" t="s">
        <v>61</v>
      </c>
      <c r="K1693" s="2" t="s">
        <v>61</v>
      </c>
      <c r="L1693" s="46">
        <v>42872</v>
      </c>
      <c r="M1693" s="2" t="s">
        <v>133</v>
      </c>
      <c r="N1693" s="2">
        <v>24.417973</v>
      </c>
      <c r="O1693" s="2">
        <v>54.606436000000002</v>
      </c>
      <c r="P1693" s="2" t="s">
        <v>64</v>
      </c>
      <c r="Q1693" s="2" t="s">
        <v>65</v>
      </c>
      <c r="R1693" s="43" t="s">
        <v>16802</v>
      </c>
      <c r="S1693" s="41" t="s">
        <v>4932</v>
      </c>
      <c r="T1693" s="41" t="s">
        <v>18462</v>
      </c>
      <c r="U1693" s="2" t="s">
        <v>6245</v>
      </c>
      <c r="V1693" s="2" t="s">
        <v>360</v>
      </c>
      <c r="W1693" s="41" t="s">
        <v>17589</v>
      </c>
      <c r="X1693" s="2" t="s">
        <v>68</v>
      </c>
      <c r="Y1693" s="2" t="s">
        <v>86</v>
      </c>
      <c r="Z1693" s="2"/>
      <c r="AA1693" s="2" t="s">
        <v>16241</v>
      </c>
      <c r="AB1693" s="2" t="s">
        <v>87</v>
      </c>
      <c r="AC1693" s="2" t="s">
        <v>18268</v>
      </c>
      <c r="AD1693" s="2">
        <v>2042600</v>
      </c>
      <c r="AE1693" s="2">
        <v>35</v>
      </c>
      <c r="AF1693" s="2"/>
      <c r="AG1693" s="2"/>
      <c r="AH1693" s="2" t="s">
        <v>18270</v>
      </c>
      <c r="AI1693" s="2">
        <v>3</v>
      </c>
      <c r="AJ1693" s="2">
        <v>3</v>
      </c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 t="s">
        <v>78</v>
      </c>
      <c r="CE1693" s="2" t="s">
        <v>19556</v>
      </c>
      <c r="CF1693" s="2" t="s">
        <v>15680</v>
      </c>
      <c r="CG1693" s="2" t="s">
        <v>253</v>
      </c>
      <c r="CH1693" s="2" t="s">
        <v>15706</v>
      </c>
      <c r="CI1693" s="49"/>
    </row>
    <row r="1694" spans="1:87" x14ac:dyDescent="0.2">
      <c r="A1694" s="2" t="s">
        <v>2807</v>
      </c>
      <c r="B1694" s="2" t="s">
        <v>24735</v>
      </c>
      <c r="C1694" s="2" t="s">
        <v>59</v>
      </c>
      <c r="D1694" s="2"/>
      <c r="E1694" s="2" t="s">
        <v>2807</v>
      </c>
      <c r="F1694" s="2" t="s">
        <v>2808</v>
      </c>
      <c r="G1694" s="23" t="s">
        <v>2809</v>
      </c>
      <c r="H1694" s="2"/>
      <c r="I1694" s="2" t="s">
        <v>61</v>
      </c>
      <c r="J1694" s="2" t="s">
        <v>61</v>
      </c>
      <c r="K1694" s="2" t="s">
        <v>61</v>
      </c>
      <c r="L1694" s="43" t="s">
        <v>111</v>
      </c>
      <c r="M1694" s="2" t="s">
        <v>133</v>
      </c>
      <c r="N1694" s="2">
        <v>24.508257</v>
      </c>
      <c r="O1694" s="2">
        <v>54.601458999999998</v>
      </c>
      <c r="P1694" s="2" t="s">
        <v>64</v>
      </c>
      <c r="Q1694" s="2" t="s">
        <v>65</v>
      </c>
      <c r="R1694" s="43" t="s">
        <v>16802</v>
      </c>
      <c r="S1694" s="41" t="s">
        <v>4932</v>
      </c>
      <c r="T1694" s="41" t="s">
        <v>18462</v>
      </c>
      <c r="U1694" s="2" t="s">
        <v>6245</v>
      </c>
      <c r="V1694" s="2" t="s">
        <v>360</v>
      </c>
      <c r="W1694" s="41" t="s">
        <v>17589</v>
      </c>
      <c r="X1694" s="2" t="s">
        <v>2539</v>
      </c>
      <c r="Y1694" s="2" t="s">
        <v>76</v>
      </c>
      <c r="Z1694" s="2"/>
      <c r="AA1694" s="2" t="s">
        <v>16241</v>
      </c>
      <c r="AB1694" s="2" t="s">
        <v>77</v>
      </c>
      <c r="AC1694" s="2" t="s">
        <v>18268</v>
      </c>
      <c r="AD1694" s="2">
        <v>2004600</v>
      </c>
      <c r="AE1694" s="2">
        <v>30</v>
      </c>
      <c r="AF1694" s="2"/>
      <c r="AG1694" s="2"/>
      <c r="AH1694" s="2" t="s">
        <v>18270</v>
      </c>
      <c r="AI1694" s="2">
        <v>3</v>
      </c>
      <c r="AJ1694" s="2">
        <v>3</v>
      </c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 t="s">
        <v>71</v>
      </c>
      <c r="CE1694" s="2">
        <v>0</v>
      </c>
      <c r="CF1694" s="2" t="s">
        <v>15685</v>
      </c>
      <c r="CG1694" s="2" t="s">
        <v>253</v>
      </c>
      <c r="CH1694" s="2" t="s">
        <v>15706</v>
      </c>
      <c r="CI1694" s="49"/>
    </row>
    <row r="1695" spans="1:87" x14ac:dyDescent="0.2">
      <c r="A1695" s="2" t="s">
        <v>3186</v>
      </c>
      <c r="B1695" s="2" t="s">
        <v>24736</v>
      </c>
      <c r="C1695" s="2" t="s">
        <v>59</v>
      </c>
      <c r="D1695" s="2"/>
      <c r="E1695" s="2" t="s">
        <v>3186</v>
      </c>
      <c r="F1695" s="2" t="s">
        <v>3187</v>
      </c>
      <c r="G1695" s="23" t="s">
        <v>3188</v>
      </c>
      <c r="H1695" s="2"/>
      <c r="I1695" s="2" t="s">
        <v>61</v>
      </c>
      <c r="J1695" s="2" t="s">
        <v>61</v>
      </c>
      <c r="K1695" s="2" t="s">
        <v>61</v>
      </c>
      <c r="L1695" s="43" t="s">
        <v>17088</v>
      </c>
      <c r="M1695" s="2" t="s">
        <v>133</v>
      </c>
      <c r="N1695" s="2">
        <v>24.487729999999999</v>
      </c>
      <c r="O1695" s="2">
        <v>54.587069999999997</v>
      </c>
      <c r="P1695" s="2" t="s">
        <v>64</v>
      </c>
      <c r="Q1695" s="2" t="s">
        <v>65</v>
      </c>
      <c r="R1695" s="43" t="s">
        <v>16802</v>
      </c>
      <c r="S1695" s="41" t="s">
        <v>16804</v>
      </c>
      <c r="T1695" s="41" t="s">
        <v>18463</v>
      </c>
      <c r="U1695" s="2" t="s">
        <v>16804</v>
      </c>
      <c r="V1695" s="2" t="s">
        <v>4763</v>
      </c>
      <c r="W1695" s="41" t="s">
        <v>17589</v>
      </c>
      <c r="X1695" s="2" t="s">
        <v>68</v>
      </c>
      <c r="Y1695" s="2" t="s">
        <v>76</v>
      </c>
      <c r="Z1695" s="2"/>
      <c r="AA1695" s="2" t="s">
        <v>16241</v>
      </c>
      <c r="AB1695" s="2" t="s">
        <v>77</v>
      </c>
      <c r="AC1695" s="2" t="s">
        <v>18268</v>
      </c>
      <c r="AD1695" s="2">
        <v>2004600</v>
      </c>
      <c r="AE1695" s="2">
        <v>30</v>
      </c>
      <c r="AF1695" s="2"/>
      <c r="AG1695" s="2"/>
      <c r="AH1695" s="2" t="s">
        <v>18270</v>
      </c>
      <c r="AI1695" s="2">
        <v>3</v>
      </c>
      <c r="AJ1695" s="2">
        <v>3</v>
      </c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 t="s">
        <v>78</v>
      </c>
      <c r="CE1695" s="2" t="s">
        <v>3189</v>
      </c>
      <c r="CF1695" s="2" t="s">
        <v>15685</v>
      </c>
      <c r="CG1695" s="2" t="s">
        <v>17388</v>
      </c>
      <c r="CH1695" s="2" t="s">
        <v>15706</v>
      </c>
      <c r="CI1695" s="49"/>
    </row>
    <row r="1696" spans="1:87" x14ac:dyDescent="0.2">
      <c r="A1696" s="2" t="s">
        <v>3059</v>
      </c>
      <c r="B1696" s="2" t="s">
        <v>24737</v>
      </c>
      <c r="C1696" s="2" t="s">
        <v>59</v>
      </c>
      <c r="D1696" s="2"/>
      <c r="E1696" s="2" t="s">
        <v>3059</v>
      </c>
      <c r="F1696" s="2" t="s">
        <v>3060</v>
      </c>
      <c r="G1696" s="23" t="s">
        <v>3061</v>
      </c>
      <c r="H1696" s="2"/>
      <c r="I1696" s="2" t="s">
        <v>61</v>
      </c>
      <c r="J1696" s="2" t="s">
        <v>61</v>
      </c>
      <c r="K1696" s="2" t="s">
        <v>61</v>
      </c>
      <c r="L1696" s="46">
        <v>42989</v>
      </c>
      <c r="M1696" s="2" t="s">
        <v>133</v>
      </c>
      <c r="N1696" s="39">
        <v>24.347912999999998</v>
      </c>
      <c r="O1696" s="39">
        <v>54.701073000000001</v>
      </c>
      <c r="P1696" s="2" t="s">
        <v>64</v>
      </c>
      <c r="Q1696" s="2" t="s">
        <v>65</v>
      </c>
      <c r="R1696" s="43" t="s">
        <v>16802</v>
      </c>
      <c r="S1696" s="41" t="s">
        <v>4932</v>
      </c>
      <c r="T1696" s="41" t="s">
        <v>18462</v>
      </c>
      <c r="U1696" s="2" t="s">
        <v>6245</v>
      </c>
      <c r="V1696" s="2" t="s">
        <v>360</v>
      </c>
      <c r="W1696" s="41" t="s">
        <v>17589</v>
      </c>
      <c r="X1696" s="2" t="s">
        <v>68</v>
      </c>
      <c r="Y1696" s="2" t="s">
        <v>76</v>
      </c>
      <c r="Z1696" s="2"/>
      <c r="AA1696" s="2" t="s">
        <v>16241</v>
      </c>
      <c r="AB1696" s="2" t="s">
        <v>77</v>
      </c>
      <c r="AC1696" s="2" t="s">
        <v>18268</v>
      </c>
      <c r="AD1696" s="2">
        <v>2046500</v>
      </c>
      <c r="AE1696" s="2">
        <v>30</v>
      </c>
      <c r="AF1696" s="2"/>
      <c r="AG1696" s="2"/>
      <c r="AH1696" s="2" t="s">
        <v>18270</v>
      </c>
      <c r="AI1696" s="2">
        <v>4</v>
      </c>
      <c r="AJ1696" s="2">
        <v>3</v>
      </c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 t="s">
        <v>78</v>
      </c>
      <c r="CE1696" s="2" t="s">
        <v>3062</v>
      </c>
      <c r="CF1696" s="2" t="s">
        <v>15685</v>
      </c>
      <c r="CG1696" s="2" t="s">
        <v>17390</v>
      </c>
      <c r="CH1696" s="2" t="s">
        <v>15706</v>
      </c>
      <c r="CI1696" s="49"/>
    </row>
    <row r="1697" spans="1:87" x14ac:dyDescent="0.2">
      <c r="A1697" s="2" t="s">
        <v>3047</v>
      </c>
      <c r="B1697" s="2" t="s">
        <v>24738</v>
      </c>
      <c r="C1697" s="2" t="s">
        <v>59</v>
      </c>
      <c r="D1697" s="2"/>
      <c r="E1697" s="2" t="s">
        <v>3047</v>
      </c>
      <c r="F1697" s="2" t="s">
        <v>3048</v>
      </c>
      <c r="G1697" s="23" t="s">
        <v>3049</v>
      </c>
      <c r="H1697" s="2"/>
      <c r="I1697" s="2" t="s">
        <v>61</v>
      </c>
      <c r="J1697" s="2" t="s">
        <v>61</v>
      </c>
      <c r="K1697" s="2" t="s">
        <v>61</v>
      </c>
      <c r="L1697" s="46">
        <v>42827</v>
      </c>
      <c r="M1697" s="2" t="s">
        <v>133</v>
      </c>
      <c r="N1697" s="39">
        <v>24.49192</v>
      </c>
      <c r="O1697" s="39">
        <v>54.411172999999998</v>
      </c>
      <c r="P1697" s="2" t="s">
        <v>64</v>
      </c>
      <c r="Q1697" s="2" t="s">
        <v>65</v>
      </c>
      <c r="R1697" s="43" t="s">
        <v>18854</v>
      </c>
      <c r="S1697" s="41" t="s">
        <v>1554</v>
      </c>
      <c r="T1697" s="41" t="s">
        <v>18460</v>
      </c>
      <c r="U1697" s="2" t="s">
        <v>16801</v>
      </c>
      <c r="V1697" s="2" t="s">
        <v>2233</v>
      </c>
      <c r="W1697" s="41" t="s">
        <v>17589</v>
      </c>
      <c r="X1697" s="2" t="s">
        <v>68</v>
      </c>
      <c r="Y1697" s="2" t="s">
        <v>76</v>
      </c>
      <c r="Z1697" s="2"/>
      <c r="AA1697" s="2" t="s">
        <v>16241</v>
      </c>
      <c r="AB1697" s="2" t="s">
        <v>77</v>
      </c>
      <c r="AC1697" s="2" t="s">
        <v>18268</v>
      </c>
      <c r="AD1697" s="2">
        <v>2045700</v>
      </c>
      <c r="AE1697" s="2">
        <v>35</v>
      </c>
      <c r="AF1697" s="2"/>
      <c r="AG1697" s="2"/>
      <c r="AH1697" s="2" t="s">
        <v>18270</v>
      </c>
      <c r="AI1697" s="2">
        <v>3</v>
      </c>
      <c r="AJ1697" s="2">
        <v>3</v>
      </c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 t="s">
        <v>71</v>
      </c>
      <c r="CE1697" s="2">
        <v>0</v>
      </c>
      <c r="CF1697" s="2" t="s">
        <v>15685</v>
      </c>
      <c r="CG1697" s="2" t="e">
        <v>#N/A</v>
      </c>
      <c r="CH1697" s="2" t="s">
        <v>15705</v>
      </c>
      <c r="CI1697" s="49"/>
    </row>
    <row r="1698" spans="1:87" x14ac:dyDescent="0.2">
      <c r="A1698" s="2" t="s">
        <v>3050</v>
      </c>
      <c r="B1698" s="2" t="s">
        <v>24739</v>
      </c>
      <c r="C1698" s="2" t="s">
        <v>59</v>
      </c>
      <c r="D1698" s="2"/>
      <c r="E1698" s="2" t="s">
        <v>3050</v>
      </c>
      <c r="F1698" s="2" t="s">
        <v>3051</v>
      </c>
      <c r="G1698" s="23" t="s">
        <v>3052</v>
      </c>
      <c r="H1698" s="2"/>
      <c r="I1698" s="2" t="s">
        <v>61</v>
      </c>
      <c r="J1698" s="2" t="s">
        <v>61</v>
      </c>
      <c r="K1698" s="2" t="s">
        <v>61</v>
      </c>
      <c r="L1698" s="43" t="s">
        <v>111</v>
      </c>
      <c r="M1698" s="2" t="s">
        <v>133</v>
      </c>
      <c r="N1698" s="39">
        <v>24.285776800000001</v>
      </c>
      <c r="O1698" s="39">
        <v>54.601632000000002</v>
      </c>
      <c r="P1698" s="2" t="s">
        <v>64</v>
      </c>
      <c r="Q1698" s="2" t="s">
        <v>65</v>
      </c>
      <c r="R1698" s="43" t="s">
        <v>18854</v>
      </c>
      <c r="S1698" s="41" t="s">
        <v>1554</v>
      </c>
      <c r="T1698" s="41" t="s">
        <v>18460</v>
      </c>
      <c r="U1698" s="2" t="s">
        <v>16801</v>
      </c>
      <c r="V1698" s="2" t="s">
        <v>253</v>
      </c>
      <c r="W1698" s="41" t="s">
        <v>17589</v>
      </c>
      <c r="X1698" s="2" t="s">
        <v>68</v>
      </c>
      <c r="Y1698" s="2" t="s">
        <v>102</v>
      </c>
      <c r="Z1698" s="2"/>
      <c r="AA1698" s="2" t="s">
        <v>16241</v>
      </c>
      <c r="AB1698" s="2" t="s">
        <v>103</v>
      </c>
      <c r="AC1698" s="2" t="s">
        <v>18268</v>
      </c>
      <c r="AD1698" s="2">
        <v>2044400</v>
      </c>
      <c r="AE1698" s="2">
        <v>30</v>
      </c>
      <c r="AF1698" s="2"/>
      <c r="AG1698" s="2"/>
      <c r="AH1698" s="2" t="s">
        <v>18270</v>
      </c>
      <c r="AI1698" s="2">
        <v>6</v>
      </c>
      <c r="AJ1698" s="2">
        <v>3</v>
      </c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 t="s">
        <v>78</v>
      </c>
      <c r="CE1698" s="2" t="s">
        <v>3053</v>
      </c>
      <c r="CF1698" s="2" t="s">
        <v>15683</v>
      </c>
      <c r="CG1698" s="2" t="e">
        <v>#N/A</v>
      </c>
      <c r="CH1698" s="2" t="s">
        <v>15705</v>
      </c>
      <c r="CI1698" s="49"/>
    </row>
    <row r="1699" spans="1:87" x14ac:dyDescent="0.2">
      <c r="A1699" s="2" t="s">
        <v>3054</v>
      </c>
      <c r="B1699" s="2" t="s">
        <v>24740</v>
      </c>
      <c r="C1699" s="2" t="s">
        <v>59</v>
      </c>
      <c r="D1699" s="2"/>
      <c r="E1699" s="2" t="s">
        <v>3054</v>
      </c>
      <c r="F1699" s="2" t="s">
        <v>3055</v>
      </c>
      <c r="G1699" s="23" t="s">
        <v>3056</v>
      </c>
      <c r="H1699" s="2"/>
      <c r="I1699" s="2" t="s">
        <v>61</v>
      </c>
      <c r="J1699" s="2" t="s">
        <v>61</v>
      </c>
      <c r="K1699" s="2" t="s">
        <v>61</v>
      </c>
      <c r="L1699" s="46">
        <v>43939</v>
      </c>
      <c r="M1699" s="2" t="s">
        <v>133</v>
      </c>
      <c r="N1699" s="2">
        <v>24.673196999999998</v>
      </c>
      <c r="O1699" s="2">
        <v>55.171371999999998</v>
      </c>
      <c r="P1699" s="2" t="s">
        <v>64</v>
      </c>
      <c r="Q1699" s="2" t="s">
        <v>65</v>
      </c>
      <c r="R1699" s="43" t="s">
        <v>18854</v>
      </c>
      <c r="S1699" s="41" t="s">
        <v>1554</v>
      </c>
      <c r="T1699" s="41" t="s">
        <v>18460</v>
      </c>
      <c r="U1699" s="2" t="s">
        <v>16801</v>
      </c>
      <c r="V1699" s="2" t="s">
        <v>134</v>
      </c>
      <c r="W1699" s="41" t="s">
        <v>17589</v>
      </c>
      <c r="X1699" s="2" t="s">
        <v>3057</v>
      </c>
      <c r="Y1699" s="2" t="s">
        <v>102</v>
      </c>
      <c r="Z1699" s="2" t="s">
        <v>20</v>
      </c>
      <c r="AA1699" s="2" t="s">
        <v>16241</v>
      </c>
      <c r="AB1699" s="2" t="s">
        <v>103</v>
      </c>
      <c r="AC1699" s="2" t="s">
        <v>18269</v>
      </c>
      <c r="AD1699" s="2">
        <v>8005200</v>
      </c>
      <c r="AE1699" s="2">
        <v>30</v>
      </c>
      <c r="AF1699" s="2"/>
      <c r="AG1699" s="2"/>
      <c r="AH1699" s="2" t="s">
        <v>18271</v>
      </c>
      <c r="AI1699" s="2">
        <v>3</v>
      </c>
      <c r="AJ1699" s="2">
        <v>3</v>
      </c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 t="s">
        <v>78</v>
      </c>
      <c r="CE1699" s="2" t="s">
        <v>3058</v>
      </c>
      <c r="CF1699" s="2" t="s">
        <v>15683</v>
      </c>
      <c r="CG1699" s="2" t="s">
        <v>15714</v>
      </c>
      <c r="CH1699" s="2" t="s">
        <v>15709</v>
      </c>
      <c r="CI1699" s="49"/>
    </row>
    <row r="1700" spans="1:87" x14ac:dyDescent="0.2">
      <c r="A1700" s="2" t="s">
        <v>3063</v>
      </c>
      <c r="B1700" s="2" t="s">
        <v>24741</v>
      </c>
      <c r="C1700" s="2" t="s">
        <v>59</v>
      </c>
      <c r="D1700" s="2"/>
      <c r="E1700" s="2" t="s">
        <v>3063</v>
      </c>
      <c r="F1700" s="2" t="s">
        <v>3064</v>
      </c>
      <c r="G1700" s="23" t="s">
        <v>3065</v>
      </c>
      <c r="H1700" s="2"/>
      <c r="I1700" s="2" t="s">
        <v>61</v>
      </c>
      <c r="J1700" s="2" t="s">
        <v>61</v>
      </c>
      <c r="K1700" s="2" t="s">
        <v>61</v>
      </c>
      <c r="L1700" s="46">
        <v>43043</v>
      </c>
      <c r="M1700" s="2" t="s">
        <v>133</v>
      </c>
      <c r="N1700" s="2">
        <v>24.410689999999999</v>
      </c>
      <c r="O1700" s="2">
        <v>54.751649999999998</v>
      </c>
      <c r="P1700" s="2" t="s">
        <v>64</v>
      </c>
      <c r="Q1700" s="2" t="s">
        <v>65</v>
      </c>
      <c r="R1700" s="43" t="s">
        <v>18854</v>
      </c>
      <c r="S1700" s="41" t="s">
        <v>1554</v>
      </c>
      <c r="T1700" s="41" t="s">
        <v>18460</v>
      </c>
      <c r="U1700" s="2" t="s">
        <v>16801</v>
      </c>
      <c r="V1700" s="2" t="s">
        <v>253</v>
      </c>
      <c r="W1700" s="41" t="s">
        <v>17589</v>
      </c>
      <c r="X1700" s="2" t="s">
        <v>68</v>
      </c>
      <c r="Y1700" s="2" t="s">
        <v>102</v>
      </c>
      <c r="Z1700" s="2" t="s">
        <v>20</v>
      </c>
      <c r="AA1700" s="2" t="s">
        <v>16241</v>
      </c>
      <c r="AB1700" s="2" t="s">
        <v>103</v>
      </c>
      <c r="AC1700" s="2" t="s">
        <v>18268</v>
      </c>
      <c r="AD1700" s="2">
        <v>2046500</v>
      </c>
      <c r="AE1700" s="2">
        <v>30</v>
      </c>
      <c r="AF1700" s="2"/>
      <c r="AG1700" s="2"/>
      <c r="AH1700" s="2" t="s">
        <v>18270</v>
      </c>
      <c r="AI1700" s="2">
        <v>3</v>
      </c>
      <c r="AJ1700" s="2">
        <v>3</v>
      </c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 t="s">
        <v>78</v>
      </c>
      <c r="CE1700" s="2" t="s">
        <v>3066</v>
      </c>
      <c r="CF1700" s="2" t="s">
        <v>15683</v>
      </c>
      <c r="CG1700" s="2" t="e">
        <v>#N/A</v>
      </c>
      <c r="CH1700" s="2" t="s">
        <v>15705</v>
      </c>
      <c r="CI1700" s="49"/>
    </row>
    <row r="1701" spans="1:87" x14ac:dyDescent="0.2">
      <c r="A1701" s="2" t="s">
        <v>3067</v>
      </c>
      <c r="B1701" s="2" t="s">
        <v>24742</v>
      </c>
      <c r="C1701" s="2" t="s">
        <v>59</v>
      </c>
      <c r="D1701" s="2" t="s">
        <v>3067</v>
      </c>
      <c r="E1701" s="2" t="s">
        <v>3067</v>
      </c>
      <c r="F1701" s="2" t="s">
        <v>3068</v>
      </c>
      <c r="G1701" s="23" t="s">
        <v>16041</v>
      </c>
      <c r="H1701" s="2" t="s">
        <v>83</v>
      </c>
      <c r="I1701" s="2" t="s">
        <v>61</v>
      </c>
      <c r="J1701" s="2" t="s">
        <v>61</v>
      </c>
      <c r="K1701" s="2" t="s">
        <v>61</v>
      </c>
      <c r="L1701" s="46">
        <v>42761</v>
      </c>
      <c r="M1701" s="2" t="s">
        <v>133</v>
      </c>
      <c r="N1701" s="2">
        <v>24.499476000000001</v>
      </c>
      <c r="O1701" s="2">
        <v>54.412798000000002</v>
      </c>
      <c r="P1701" s="2" t="s">
        <v>64</v>
      </c>
      <c r="Q1701" s="2" t="s">
        <v>65</v>
      </c>
      <c r="R1701" s="43" t="s">
        <v>18854</v>
      </c>
      <c r="S1701" s="41" t="s">
        <v>1554</v>
      </c>
      <c r="T1701" s="41" t="s">
        <v>18460</v>
      </c>
      <c r="U1701" s="2" t="s">
        <v>16801</v>
      </c>
      <c r="V1701" s="2" t="s">
        <v>134</v>
      </c>
      <c r="W1701" s="41" t="s">
        <v>17588</v>
      </c>
      <c r="X1701" s="2" t="s">
        <v>68</v>
      </c>
      <c r="Y1701" s="2" t="s">
        <v>76</v>
      </c>
      <c r="Z1701" s="2"/>
      <c r="AA1701" s="2" t="s">
        <v>16241</v>
      </c>
      <c r="AB1701" s="2" t="s">
        <v>77</v>
      </c>
      <c r="AC1701" s="2" t="s">
        <v>18268</v>
      </c>
      <c r="AD1701" s="2">
        <v>2045700</v>
      </c>
      <c r="AE1701" s="2">
        <v>30</v>
      </c>
      <c r="AF1701" s="2"/>
      <c r="AG1701" s="2"/>
      <c r="AH1701" s="2" t="s">
        <v>18270</v>
      </c>
      <c r="AI1701" s="2">
        <v>3</v>
      </c>
      <c r="AJ1701" s="2">
        <v>3</v>
      </c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 t="s">
        <v>71</v>
      </c>
      <c r="CE1701" s="2">
        <v>0</v>
      </c>
      <c r="CF1701" s="2" t="s">
        <v>15683</v>
      </c>
      <c r="CG1701" s="2" t="e">
        <v>#N/A</v>
      </c>
      <c r="CH1701" s="2" t="s">
        <v>15705</v>
      </c>
      <c r="CI1701" s="49"/>
    </row>
    <row r="1702" spans="1:87" x14ac:dyDescent="0.2">
      <c r="A1702" s="2" t="s">
        <v>3069</v>
      </c>
      <c r="B1702" s="2" t="s">
        <v>24743</v>
      </c>
      <c r="C1702" s="2" t="s">
        <v>59</v>
      </c>
      <c r="D1702" s="2" t="s">
        <v>3069</v>
      </c>
      <c r="E1702" s="2" t="s">
        <v>3069</v>
      </c>
      <c r="F1702" s="2" t="s">
        <v>3070</v>
      </c>
      <c r="G1702" s="23" t="s">
        <v>17771</v>
      </c>
      <c r="H1702" s="2" t="s">
        <v>83</v>
      </c>
      <c r="I1702" s="2" t="s">
        <v>61</v>
      </c>
      <c r="J1702" s="2" t="s">
        <v>61</v>
      </c>
      <c r="K1702" s="2" t="s">
        <v>61</v>
      </c>
      <c r="L1702" s="46">
        <v>42761</v>
      </c>
      <c r="M1702" s="2" t="s">
        <v>133</v>
      </c>
      <c r="N1702" s="39">
        <v>24.506343999999999</v>
      </c>
      <c r="O1702" s="39">
        <v>54.411378999999997</v>
      </c>
      <c r="P1702" s="2" t="s">
        <v>64</v>
      </c>
      <c r="Q1702" s="2" t="s">
        <v>65</v>
      </c>
      <c r="R1702" s="43" t="s">
        <v>18854</v>
      </c>
      <c r="S1702" s="41" t="s">
        <v>1554</v>
      </c>
      <c r="T1702" s="41" t="s">
        <v>18460</v>
      </c>
      <c r="U1702" s="2" t="s">
        <v>16801</v>
      </c>
      <c r="V1702" s="2" t="s">
        <v>134</v>
      </c>
      <c r="W1702" s="41" t="s">
        <v>17588</v>
      </c>
      <c r="X1702" s="2" t="s">
        <v>68</v>
      </c>
      <c r="Y1702" s="2" t="s">
        <v>102</v>
      </c>
      <c r="Z1702" s="2"/>
      <c r="AA1702" s="2" t="s">
        <v>16241</v>
      </c>
      <c r="AB1702" s="2" t="s">
        <v>103</v>
      </c>
      <c r="AC1702" s="2" t="s">
        <v>18268</v>
      </c>
      <c r="AD1702" s="2">
        <v>2045700</v>
      </c>
      <c r="AE1702" s="2">
        <v>30</v>
      </c>
      <c r="AF1702" s="2"/>
      <c r="AG1702" s="2"/>
      <c r="AH1702" s="2" t="s">
        <v>18270</v>
      </c>
      <c r="AI1702" s="2">
        <v>3</v>
      </c>
      <c r="AJ1702" s="2">
        <v>3</v>
      </c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 t="s">
        <v>71</v>
      </c>
      <c r="CE1702" s="2">
        <v>0</v>
      </c>
      <c r="CF1702" s="2" t="s">
        <v>15683</v>
      </c>
      <c r="CG1702" s="2" t="e">
        <v>#N/A</v>
      </c>
      <c r="CH1702" s="2" t="s">
        <v>15705</v>
      </c>
      <c r="CI1702" s="49"/>
    </row>
    <row r="1703" spans="1:87" x14ac:dyDescent="0.2">
      <c r="A1703" s="2" t="s">
        <v>3074</v>
      </c>
      <c r="B1703" s="2" t="s">
        <v>24744</v>
      </c>
      <c r="C1703" s="2" t="s">
        <v>59</v>
      </c>
      <c r="D1703" s="2"/>
      <c r="E1703" s="2" t="s">
        <v>3074</v>
      </c>
      <c r="F1703" s="2" t="s">
        <v>3075</v>
      </c>
      <c r="G1703" s="23" t="s">
        <v>3076</v>
      </c>
      <c r="H1703" s="2"/>
      <c r="I1703" s="2" t="s">
        <v>61</v>
      </c>
      <c r="J1703" s="2" t="s">
        <v>61</v>
      </c>
      <c r="K1703" s="2" t="s">
        <v>61</v>
      </c>
      <c r="L1703" s="43" t="s">
        <v>17088</v>
      </c>
      <c r="M1703" s="2" t="s">
        <v>133</v>
      </c>
      <c r="N1703" s="2">
        <v>24.403068999999999</v>
      </c>
      <c r="O1703" s="2">
        <v>54.464896000000003</v>
      </c>
      <c r="P1703" s="2" t="s">
        <v>64</v>
      </c>
      <c r="Q1703" s="2" t="s">
        <v>65</v>
      </c>
      <c r="R1703" s="43" t="s">
        <v>16802</v>
      </c>
      <c r="S1703" s="41" t="s">
        <v>4932</v>
      </c>
      <c r="T1703" s="41" t="s">
        <v>18462</v>
      </c>
      <c r="U1703" s="2" t="s">
        <v>6245</v>
      </c>
      <c r="V1703" s="2" t="s">
        <v>360</v>
      </c>
      <c r="W1703" s="41" t="s">
        <v>17589</v>
      </c>
      <c r="X1703" s="2" t="s">
        <v>68</v>
      </c>
      <c r="Y1703" s="2" t="s">
        <v>86</v>
      </c>
      <c r="Z1703" s="2"/>
      <c r="AA1703" s="2" t="s">
        <v>16241</v>
      </c>
      <c r="AB1703" s="2" t="s">
        <v>87</v>
      </c>
      <c r="AC1703" s="2" t="s">
        <v>18268</v>
      </c>
      <c r="AD1703" s="2">
        <v>2501700</v>
      </c>
      <c r="AE1703" s="2">
        <v>25</v>
      </c>
      <c r="AF1703" s="2"/>
      <c r="AG1703" s="2"/>
      <c r="AH1703" s="2" t="s">
        <v>18270</v>
      </c>
      <c r="AI1703" s="2">
        <v>3</v>
      </c>
      <c r="AJ1703" s="2">
        <v>3</v>
      </c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 t="s">
        <v>78</v>
      </c>
      <c r="CE1703" s="2" t="s">
        <v>3077</v>
      </c>
      <c r="CF1703" s="2" t="s">
        <v>15683</v>
      </c>
      <c r="CG1703" s="2" t="s">
        <v>253</v>
      </c>
      <c r="CH1703" s="2" t="s">
        <v>15706</v>
      </c>
      <c r="CI1703" s="49"/>
    </row>
    <row r="1704" spans="1:87" x14ac:dyDescent="0.2">
      <c r="A1704" s="2" t="s">
        <v>3088</v>
      </c>
      <c r="B1704" s="2" t="s">
        <v>24745</v>
      </c>
      <c r="C1704" s="2" t="s">
        <v>59</v>
      </c>
      <c r="D1704" s="2"/>
      <c r="E1704" s="2" t="s">
        <v>3088</v>
      </c>
      <c r="F1704" s="2" t="s">
        <v>3089</v>
      </c>
      <c r="G1704" s="23" t="s">
        <v>3090</v>
      </c>
      <c r="H1704" s="2"/>
      <c r="I1704" s="2" t="s">
        <v>61</v>
      </c>
      <c r="J1704" s="2" t="s">
        <v>61</v>
      </c>
      <c r="K1704" s="2" t="s">
        <v>61</v>
      </c>
      <c r="L1704" s="46">
        <v>44033</v>
      </c>
      <c r="M1704" s="2" t="s">
        <v>133</v>
      </c>
      <c r="N1704" s="2">
        <v>24.309241</v>
      </c>
      <c r="O1704" s="2">
        <v>54.591061000000003</v>
      </c>
      <c r="P1704" s="2" t="s">
        <v>64</v>
      </c>
      <c r="Q1704" s="2" t="s">
        <v>65</v>
      </c>
      <c r="R1704" s="43" t="s">
        <v>18854</v>
      </c>
      <c r="S1704" s="41" t="s">
        <v>1554</v>
      </c>
      <c r="T1704" s="41" t="s">
        <v>18465</v>
      </c>
      <c r="U1704" s="2" t="s">
        <v>4673</v>
      </c>
      <c r="V1704" s="2" t="s">
        <v>4673</v>
      </c>
      <c r="W1704" s="41" t="s">
        <v>17589</v>
      </c>
      <c r="X1704" s="2" t="s">
        <v>68</v>
      </c>
      <c r="Y1704" s="2" t="s">
        <v>76</v>
      </c>
      <c r="Z1704" s="2"/>
      <c r="AA1704" s="2" t="s">
        <v>16242</v>
      </c>
      <c r="AB1704" s="2" t="s">
        <v>77</v>
      </c>
      <c r="AC1704" s="2" t="s">
        <v>18268</v>
      </c>
      <c r="AD1704" s="2">
        <v>2044801</v>
      </c>
      <c r="AE1704" s="2">
        <v>40</v>
      </c>
      <c r="AF1704" s="2"/>
      <c r="AG1704" s="2"/>
      <c r="AH1704" s="2" t="s">
        <v>18270</v>
      </c>
      <c r="AI1704" s="2">
        <v>3</v>
      </c>
      <c r="AJ1704" s="2">
        <v>3</v>
      </c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 t="s">
        <v>78</v>
      </c>
      <c r="CE1704" s="2" t="s">
        <v>1891</v>
      </c>
      <c r="CF1704" s="2" t="s">
        <v>15680</v>
      </c>
      <c r="CG1704" s="2" t="s">
        <v>15712</v>
      </c>
      <c r="CH1704" s="2" t="s">
        <v>15709</v>
      </c>
      <c r="CI1704" s="49"/>
    </row>
    <row r="1705" spans="1:87" x14ac:dyDescent="0.2">
      <c r="A1705" s="2" t="s">
        <v>4670</v>
      </c>
      <c r="B1705" s="2" t="s">
        <v>24746</v>
      </c>
      <c r="C1705" s="2" t="s">
        <v>59</v>
      </c>
      <c r="D1705" s="2"/>
      <c r="E1705" s="2" t="s">
        <v>4670</v>
      </c>
      <c r="F1705" s="2" t="s">
        <v>4671</v>
      </c>
      <c r="G1705" s="23" t="s">
        <v>4672</v>
      </c>
      <c r="H1705" s="2"/>
      <c r="I1705" s="2" t="s">
        <v>61</v>
      </c>
      <c r="J1705" s="2" t="s">
        <v>61</v>
      </c>
      <c r="K1705" s="2" t="s">
        <v>61</v>
      </c>
      <c r="L1705" s="46">
        <v>44410</v>
      </c>
      <c r="M1705" s="2" t="s">
        <v>133</v>
      </c>
      <c r="N1705" s="2">
        <v>24.315583</v>
      </c>
      <c r="O1705" s="2">
        <v>54.589134999999999</v>
      </c>
      <c r="P1705" s="2" t="s">
        <v>64</v>
      </c>
      <c r="Q1705" s="2" t="s">
        <v>65</v>
      </c>
      <c r="R1705" s="43" t="s">
        <v>18854</v>
      </c>
      <c r="S1705" s="41" t="s">
        <v>1554</v>
      </c>
      <c r="T1705" s="41" t="s">
        <v>18465</v>
      </c>
      <c r="U1705" s="2" t="s">
        <v>4673</v>
      </c>
      <c r="V1705" s="2" t="s">
        <v>4673</v>
      </c>
      <c r="W1705" s="41" t="s">
        <v>17589</v>
      </c>
      <c r="X1705" s="2" t="s">
        <v>68</v>
      </c>
      <c r="Y1705" s="2" t="s">
        <v>76</v>
      </c>
      <c r="Z1705" s="2"/>
      <c r="AA1705" s="2" t="s">
        <v>16242</v>
      </c>
      <c r="AB1705" s="2" t="s">
        <v>77</v>
      </c>
      <c r="AC1705" s="2" t="s">
        <v>18268</v>
      </c>
      <c r="AD1705" s="2">
        <v>2044801</v>
      </c>
      <c r="AE1705" s="2">
        <v>40</v>
      </c>
      <c r="AF1705" s="2"/>
      <c r="AG1705" s="2"/>
      <c r="AH1705" s="2" t="s">
        <v>18270</v>
      </c>
      <c r="AI1705" s="2">
        <v>3</v>
      </c>
      <c r="AJ1705" s="2">
        <v>3</v>
      </c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 t="s">
        <v>78</v>
      </c>
      <c r="CE1705" s="2" t="s">
        <v>1891</v>
      </c>
      <c r="CF1705" s="2" t="s">
        <v>15680</v>
      </c>
      <c r="CG1705" s="2" t="s">
        <v>15712</v>
      </c>
      <c r="CH1705" s="2" t="s">
        <v>15709</v>
      </c>
      <c r="CI1705" s="49"/>
    </row>
    <row r="1706" spans="1:87" x14ac:dyDescent="0.2">
      <c r="A1706" s="2" t="s">
        <v>3102</v>
      </c>
      <c r="B1706" s="2" t="s">
        <v>24747</v>
      </c>
      <c r="C1706" s="2" t="s">
        <v>59</v>
      </c>
      <c r="D1706" s="2"/>
      <c r="E1706" s="2" t="s">
        <v>3102</v>
      </c>
      <c r="F1706" s="2" t="s">
        <v>3103</v>
      </c>
      <c r="G1706" s="23"/>
      <c r="H1706" s="2"/>
      <c r="I1706" s="2" t="s">
        <v>61</v>
      </c>
      <c r="J1706" s="2" t="s">
        <v>61</v>
      </c>
      <c r="K1706" s="2"/>
      <c r="L1706" s="46">
        <v>42967</v>
      </c>
      <c r="M1706" s="2" t="s">
        <v>133</v>
      </c>
      <c r="N1706" s="2">
        <v>24.475121000000001</v>
      </c>
      <c r="O1706" s="2">
        <v>54.318109</v>
      </c>
      <c r="P1706" s="2" t="s">
        <v>64</v>
      </c>
      <c r="Q1706" s="2" t="s">
        <v>65</v>
      </c>
      <c r="R1706" s="43" t="s">
        <v>16802</v>
      </c>
      <c r="S1706" s="41" t="s">
        <v>4932</v>
      </c>
      <c r="T1706" s="41" t="s">
        <v>18462</v>
      </c>
      <c r="U1706" s="2" t="s">
        <v>6245</v>
      </c>
      <c r="V1706" s="2" t="s">
        <v>360</v>
      </c>
      <c r="W1706" s="41" t="s">
        <v>144</v>
      </c>
      <c r="X1706" s="2" t="s">
        <v>68</v>
      </c>
      <c r="Y1706" s="2" t="s">
        <v>102</v>
      </c>
      <c r="Z1706" s="2"/>
      <c r="AA1706" s="2" t="s">
        <v>16241</v>
      </c>
      <c r="AB1706" s="2" t="s">
        <v>103</v>
      </c>
      <c r="AC1706" s="2"/>
      <c r="AD1706" s="2">
        <v>2500500</v>
      </c>
      <c r="AE1706" s="2">
        <v>25</v>
      </c>
      <c r="AF1706" s="2"/>
      <c r="AG1706" s="2"/>
      <c r="AH1706" s="2"/>
      <c r="AI1706" s="2">
        <v>3</v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 t="s">
        <v>78</v>
      </c>
      <c r="CE1706" s="2" t="s">
        <v>3104</v>
      </c>
      <c r="CF1706" s="2" t="s">
        <v>15683</v>
      </c>
      <c r="CG1706" s="2" t="s">
        <v>17386</v>
      </c>
      <c r="CH1706" s="2" t="s">
        <v>15706</v>
      </c>
      <c r="CI1706" s="49"/>
    </row>
    <row r="1707" spans="1:87" x14ac:dyDescent="0.2">
      <c r="A1707" s="2" t="s">
        <v>18006</v>
      </c>
      <c r="B1707" s="2" t="s">
        <v>24748</v>
      </c>
      <c r="C1707" s="2" t="s">
        <v>59</v>
      </c>
      <c r="D1707" s="2"/>
      <c r="E1707" s="2" t="s">
        <v>18006</v>
      </c>
      <c r="F1707" s="2" t="s">
        <v>18041</v>
      </c>
      <c r="G1707" s="23" t="s">
        <v>18030</v>
      </c>
      <c r="H1707" s="2"/>
      <c r="I1707" s="2" t="s">
        <v>5093</v>
      </c>
      <c r="J1707" s="2" t="s">
        <v>61</v>
      </c>
      <c r="K1707" s="2" t="s">
        <v>61</v>
      </c>
      <c r="L1707" s="43">
        <v>2023</v>
      </c>
      <c r="M1707" s="2" t="s">
        <v>253</v>
      </c>
      <c r="N1707" s="39">
        <v>24.459875199999999</v>
      </c>
      <c r="O1707" s="39">
        <v>54.6343867</v>
      </c>
      <c r="P1707" s="2" t="s">
        <v>64</v>
      </c>
      <c r="Q1707" s="2" t="s">
        <v>65</v>
      </c>
      <c r="R1707" s="43" t="s">
        <v>16802</v>
      </c>
      <c r="S1707" s="41" t="s">
        <v>16804</v>
      </c>
      <c r="T1707" s="41" t="s">
        <v>18463</v>
      </c>
      <c r="U1707" s="2" t="s">
        <v>16804</v>
      </c>
      <c r="V1707" s="2" t="s">
        <v>4763</v>
      </c>
      <c r="W1707" s="41" t="s">
        <v>17589</v>
      </c>
      <c r="X1707" s="2" t="s">
        <v>16850</v>
      </c>
      <c r="Y1707" s="2" t="s">
        <v>76</v>
      </c>
      <c r="Z1707" s="2"/>
      <c r="AA1707" s="2" t="s">
        <v>16242</v>
      </c>
      <c r="AB1707" s="2" t="s">
        <v>77</v>
      </c>
      <c r="AC1707" s="2" t="s">
        <v>18268</v>
      </c>
      <c r="AD1707" s="2">
        <v>2044300</v>
      </c>
      <c r="AE1707" s="2">
        <v>30</v>
      </c>
      <c r="AF1707" s="2"/>
      <c r="AG1707" s="2"/>
      <c r="AH1707" s="2" t="s">
        <v>18270</v>
      </c>
      <c r="AI1707" s="2">
        <v>4</v>
      </c>
      <c r="AJ1707" s="2">
        <v>3</v>
      </c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 t="s">
        <v>71</v>
      </c>
      <c r="CE1707" s="2">
        <v>0</v>
      </c>
      <c r="CF1707" s="2"/>
      <c r="CG1707" s="2"/>
      <c r="CH1707" s="2"/>
      <c r="CI1707" s="49"/>
    </row>
    <row r="1708" spans="1:87" x14ac:dyDescent="0.2">
      <c r="A1708" s="2" t="s">
        <v>3113</v>
      </c>
      <c r="B1708" s="2" t="s">
        <v>24749</v>
      </c>
      <c r="C1708" s="2" t="s">
        <v>59</v>
      </c>
      <c r="D1708" s="2"/>
      <c r="E1708" s="2" t="s">
        <v>3113</v>
      </c>
      <c r="F1708" s="2" t="s">
        <v>3114</v>
      </c>
      <c r="G1708" s="23" t="s">
        <v>3115</v>
      </c>
      <c r="H1708" s="2"/>
      <c r="I1708" s="2" t="s">
        <v>61</v>
      </c>
      <c r="J1708" s="2" t="s">
        <v>61</v>
      </c>
      <c r="K1708" s="2" t="s">
        <v>61</v>
      </c>
      <c r="L1708" s="43" t="s">
        <v>111</v>
      </c>
      <c r="M1708" s="2" t="s">
        <v>133</v>
      </c>
      <c r="N1708" s="2">
        <v>24.470977000000001</v>
      </c>
      <c r="O1708" s="2">
        <v>54.340581999999998</v>
      </c>
      <c r="P1708" s="2" t="s">
        <v>64</v>
      </c>
      <c r="Q1708" s="2" t="s">
        <v>65</v>
      </c>
      <c r="R1708" s="43" t="s">
        <v>18854</v>
      </c>
      <c r="S1708" s="41" t="s">
        <v>272</v>
      </c>
      <c r="T1708" s="41" t="s">
        <v>18461</v>
      </c>
      <c r="U1708" s="2" t="s">
        <v>16801</v>
      </c>
      <c r="V1708" s="2" t="s">
        <v>272</v>
      </c>
      <c r="W1708" s="41" t="s">
        <v>17589</v>
      </c>
      <c r="X1708" s="2" t="s">
        <v>68</v>
      </c>
      <c r="Y1708" s="2" t="s">
        <v>102</v>
      </c>
      <c r="Z1708" s="2"/>
      <c r="AA1708" s="2" t="s">
        <v>16241</v>
      </c>
      <c r="AB1708" s="2" t="s">
        <v>103</v>
      </c>
      <c r="AC1708" s="2" t="s">
        <v>18268</v>
      </c>
      <c r="AD1708" s="2">
        <v>2501300</v>
      </c>
      <c r="AE1708" s="2">
        <v>24</v>
      </c>
      <c r="AF1708" s="2"/>
      <c r="AG1708" s="2"/>
      <c r="AH1708" s="2" t="s">
        <v>18270</v>
      </c>
      <c r="AI1708" s="2">
        <v>4</v>
      </c>
      <c r="AJ1708" s="2">
        <v>3</v>
      </c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 t="s">
        <v>78</v>
      </c>
      <c r="CE1708" s="2" t="s">
        <v>3116</v>
      </c>
      <c r="CF1708" s="2" t="s">
        <v>15684</v>
      </c>
      <c r="CG1708" s="2" t="e">
        <v>#N/A</v>
      </c>
      <c r="CH1708" s="2" t="s">
        <v>272</v>
      </c>
      <c r="CI1708" s="49"/>
    </row>
    <row r="1709" spans="1:87" x14ac:dyDescent="0.2">
      <c r="A1709" s="2" t="s">
        <v>4516</v>
      </c>
      <c r="B1709" s="2" t="s">
        <v>24750</v>
      </c>
      <c r="C1709" s="2" t="s">
        <v>59</v>
      </c>
      <c r="D1709" s="2"/>
      <c r="E1709" s="2" t="s">
        <v>4516</v>
      </c>
      <c r="F1709" s="2" t="s">
        <v>4517</v>
      </c>
      <c r="G1709" s="23" t="s">
        <v>4518</v>
      </c>
      <c r="H1709" s="2"/>
      <c r="I1709" s="2" t="s">
        <v>61</v>
      </c>
      <c r="J1709" s="2" t="s">
        <v>61</v>
      </c>
      <c r="K1709" s="2" t="s">
        <v>61</v>
      </c>
      <c r="L1709" s="46">
        <v>44241</v>
      </c>
      <c r="M1709" s="2" t="s">
        <v>133</v>
      </c>
      <c r="N1709" s="2">
        <v>24.363409000000001</v>
      </c>
      <c r="O1709" s="2">
        <v>54.660764999999998</v>
      </c>
      <c r="P1709" s="2" t="s">
        <v>64</v>
      </c>
      <c r="Q1709" s="2" t="s">
        <v>65</v>
      </c>
      <c r="R1709" s="43" t="s">
        <v>18854</v>
      </c>
      <c r="S1709" s="41" t="s">
        <v>1554</v>
      </c>
      <c r="T1709" s="41" t="s">
        <v>18465</v>
      </c>
      <c r="U1709" s="2" t="s">
        <v>4673</v>
      </c>
      <c r="V1709" s="2" t="s">
        <v>4673</v>
      </c>
      <c r="W1709" s="41" t="s">
        <v>17589</v>
      </c>
      <c r="X1709" s="2" t="s">
        <v>68</v>
      </c>
      <c r="Y1709" s="2" t="s">
        <v>102</v>
      </c>
      <c r="Z1709" s="2"/>
      <c r="AA1709" s="2" t="s">
        <v>16242</v>
      </c>
      <c r="AB1709" s="2" t="s">
        <v>103</v>
      </c>
      <c r="AC1709" s="2" t="s">
        <v>18268</v>
      </c>
      <c r="AD1709" s="2">
        <v>2046400</v>
      </c>
      <c r="AE1709" s="2">
        <v>35</v>
      </c>
      <c r="AF1709" s="2"/>
      <c r="AG1709" s="2"/>
      <c r="AH1709" s="2" t="s">
        <v>18270</v>
      </c>
      <c r="AI1709" s="2">
        <v>4</v>
      </c>
      <c r="AJ1709" s="2">
        <v>3</v>
      </c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 t="s">
        <v>78</v>
      </c>
      <c r="CE1709" s="2" t="s">
        <v>19562</v>
      </c>
      <c r="CF1709" s="2" t="s">
        <v>15685</v>
      </c>
      <c r="CG1709" s="2" t="s">
        <v>15717</v>
      </c>
      <c r="CH1709" s="2" t="s">
        <v>15709</v>
      </c>
      <c r="CI1709" s="49"/>
    </row>
    <row r="1710" spans="1:87" x14ac:dyDescent="0.2">
      <c r="A1710" s="2" t="s">
        <v>4835</v>
      </c>
      <c r="B1710" s="2" t="s">
        <v>24751</v>
      </c>
      <c r="C1710" s="2" t="s">
        <v>59</v>
      </c>
      <c r="D1710" s="2"/>
      <c r="E1710" s="2" t="s">
        <v>4835</v>
      </c>
      <c r="F1710" s="2" t="s">
        <v>4836</v>
      </c>
      <c r="G1710" s="23" t="s">
        <v>4837</v>
      </c>
      <c r="H1710" s="2"/>
      <c r="I1710" s="2" t="s">
        <v>61</v>
      </c>
      <c r="J1710" s="2" t="s">
        <v>61</v>
      </c>
      <c r="K1710" s="2" t="s">
        <v>61</v>
      </c>
      <c r="L1710" s="46">
        <v>44508</v>
      </c>
      <c r="M1710" s="2" t="s">
        <v>133</v>
      </c>
      <c r="N1710" s="2">
        <v>24.3825</v>
      </c>
      <c r="O1710" s="2">
        <v>54.672829999999998</v>
      </c>
      <c r="P1710" s="2" t="s">
        <v>64</v>
      </c>
      <c r="Q1710" s="2" t="s">
        <v>65</v>
      </c>
      <c r="R1710" s="43" t="s">
        <v>18854</v>
      </c>
      <c r="S1710" s="41" t="s">
        <v>1554</v>
      </c>
      <c r="T1710" s="41" t="s">
        <v>18465</v>
      </c>
      <c r="U1710" s="2" t="s">
        <v>4673</v>
      </c>
      <c r="V1710" s="2" t="s">
        <v>4673</v>
      </c>
      <c r="W1710" s="41" t="s">
        <v>17589</v>
      </c>
      <c r="X1710" s="2" t="s">
        <v>68</v>
      </c>
      <c r="Y1710" s="2" t="s">
        <v>76</v>
      </c>
      <c r="Z1710" s="2"/>
      <c r="AA1710" s="2" t="s">
        <v>16242</v>
      </c>
      <c r="AB1710" s="2" t="s">
        <v>77</v>
      </c>
      <c r="AC1710" s="2" t="s">
        <v>18268</v>
      </c>
      <c r="AD1710" s="2">
        <v>2046400</v>
      </c>
      <c r="AE1710" s="2">
        <v>40</v>
      </c>
      <c r="AF1710" s="2"/>
      <c r="AG1710" s="2"/>
      <c r="AH1710" s="2" t="s">
        <v>18270</v>
      </c>
      <c r="AI1710" s="2">
        <v>3</v>
      </c>
      <c r="AJ1710" s="2">
        <v>3</v>
      </c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 t="s">
        <v>78</v>
      </c>
      <c r="CE1710" s="2" t="s">
        <v>1362</v>
      </c>
      <c r="CF1710" s="2" t="s">
        <v>15680</v>
      </c>
      <c r="CG1710" s="2" t="s">
        <v>15712</v>
      </c>
      <c r="CH1710" s="2" t="s">
        <v>15709</v>
      </c>
      <c r="CI1710" s="49"/>
    </row>
    <row r="1711" spans="1:87" x14ac:dyDescent="0.2">
      <c r="A1711" s="2" t="s">
        <v>16232</v>
      </c>
      <c r="B1711" s="2" t="s">
        <v>24752</v>
      </c>
      <c r="C1711" s="2" t="s">
        <v>59</v>
      </c>
      <c r="D1711" s="2"/>
      <c r="E1711" s="2" t="s">
        <v>16232</v>
      </c>
      <c r="F1711" s="2" t="s">
        <v>16258</v>
      </c>
      <c r="G1711" s="23" t="s">
        <v>16405</v>
      </c>
      <c r="H1711" s="2"/>
      <c r="I1711" s="2" t="s">
        <v>61</v>
      </c>
      <c r="J1711" s="2" t="s">
        <v>61</v>
      </c>
      <c r="K1711" s="2" t="s">
        <v>61</v>
      </c>
      <c r="L1711" s="46">
        <v>44833</v>
      </c>
      <c r="M1711" s="2" t="s">
        <v>4978</v>
      </c>
      <c r="N1711" s="2">
        <v>24.36253</v>
      </c>
      <c r="O1711" s="2">
        <v>54.531579999999998</v>
      </c>
      <c r="P1711" s="2" t="s">
        <v>64</v>
      </c>
      <c r="Q1711" s="2" t="s">
        <v>65</v>
      </c>
      <c r="R1711" s="43" t="s">
        <v>18854</v>
      </c>
      <c r="S1711" s="41" t="s">
        <v>1554</v>
      </c>
      <c r="T1711" s="41" t="s">
        <v>18460</v>
      </c>
      <c r="U1711" s="2" t="s">
        <v>16801</v>
      </c>
      <c r="V1711" s="2" t="s">
        <v>1554</v>
      </c>
      <c r="W1711" s="41" t="s">
        <v>17589</v>
      </c>
      <c r="X1711" s="2" t="s">
        <v>68</v>
      </c>
      <c r="Y1711" s="2" t="s">
        <v>76</v>
      </c>
      <c r="Z1711" s="2"/>
      <c r="AA1711" s="2" t="s">
        <v>16241</v>
      </c>
      <c r="AB1711" s="2" t="s">
        <v>77</v>
      </c>
      <c r="AC1711" s="2" t="s">
        <v>18269</v>
      </c>
      <c r="AD1711" s="2">
        <v>2044802</v>
      </c>
      <c r="AE1711" s="2">
        <v>40</v>
      </c>
      <c r="AF1711" s="2"/>
      <c r="AG1711" s="2"/>
      <c r="AH1711" s="2" t="s">
        <v>18271</v>
      </c>
      <c r="AI1711" s="2">
        <v>3</v>
      </c>
      <c r="AJ1711" s="2">
        <v>3</v>
      </c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 t="s">
        <v>71</v>
      </c>
      <c r="CE1711" s="2">
        <v>0</v>
      </c>
      <c r="CF1711" s="2"/>
      <c r="CG1711" s="2"/>
      <c r="CH1711" s="2"/>
      <c r="CI1711" s="49"/>
    </row>
    <row r="1712" spans="1:87" x14ac:dyDescent="0.2">
      <c r="A1712" s="2" t="s">
        <v>3105</v>
      </c>
      <c r="B1712" s="2" t="s">
        <v>24753</v>
      </c>
      <c r="C1712" s="2" t="s">
        <v>59</v>
      </c>
      <c r="D1712" s="2"/>
      <c r="E1712" s="2" t="s">
        <v>3105</v>
      </c>
      <c r="F1712" s="2" t="s">
        <v>3106</v>
      </c>
      <c r="G1712" s="23" t="s">
        <v>3107</v>
      </c>
      <c r="H1712" s="2"/>
      <c r="I1712" s="2" t="s">
        <v>61</v>
      </c>
      <c r="J1712" s="2" t="s">
        <v>61</v>
      </c>
      <c r="K1712" s="2" t="s">
        <v>61</v>
      </c>
      <c r="L1712" s="46">
        <v>42961</v>
      </c>
      <c r="M1712" s="2" t="s">
        <v>133</v>
      </c>
      <c r="N1712" s="39">
        <v>24.224117</v>
      </c>
      <c r="O1712" s="39">
        <v>54.682977999999999</v>
      </c>
      <c r="P1712" s="2" t="s">
        <v>64</v>
      </c>
      <c r="Q1712" s="2" t="s">
        <v>65</v>
      </c>
      <c r="R1712" s="43" t="s">
        <v>18854</v>
      </c>
      <c r="S1712" s="41" t="s">
        <v>1554</v>
      </c>
      <c r="T1712" s="41" t="s">
        <v>18460</v>
      </c>
      <c r="U1712" s="2" t="s">
        <v>16801</v>
      </c>
      <c r="V1712" s="2" t="s">
        <v>2233</v>
      </c>
      <c r="W1712" s="41" t="s">
        <v>17589</v>
      </c>
      <c r="X1712" s="2" t="s">
        <v>68</v>
      </c>
      <c r="Y1712" s="2" t="s">
        <v>236</v>
      </c>
      <c r="Z1712" s="2"/>
      <c r="AA1712" s="2" t="s">
        <v>16241</v>
      </c>
      <c r="AB1712" s="2" t="s">
        <v>237</v>
      </c>
      <c r="AC1712" s="2" t="s">
        <v>18268</v>
      </c>
      <c r="AD1712" s="2">
        <v>2047502</v>
      </c>
      <c r="AE1712" s="2">
        <v>28</v>
      </c>
      <c r="AF1712" s="2"/>
      <c r="AG1712" s="2"/>
      <c r="AH1712" s="2" t="s">
        <v>18270</v>
      </c>
      <c r="AI1712" s="2">
        <v>4</v>
      </c>
      <c r="AJ1712" s="2">
        <v>3</v>
      </c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 t="s">
        <v>78</v>
      </c>
      <c r="CE1712" s="2" t="s">
        <v>3108</v>
      </c>
      <c r="CF1712" s="2" t="s">
        <v>15683</v>
      </c>
      <c r="CG1712" s="2" t="e">
        <v>#N/A</v>
      </c>
      <c r="CH1712" s="2" t="s">
        <v>15705</v>
      </c>
      <c r="CI1712" s="49"/>
    </row>
    <row r="1713" spans="1:87" x14ac:dyDescent="0.2">
      <c r="A1713" s="2" t="s">
        <v>3121</v>
      </c>
      <c r="B1713" s="2" t="s">
        <v>24754</v>
      </c>
      <c r="C1713" s="2" t="s">
        <v>59</v>
      </c>
      <c r="D1713" s="2"/>
      <c r="E1713" s="2" t="s">
        <v>3121</v>
      </c>
      <c r="F1713" s="2" t="s">
        <v>3122</v>
      </c>
      <c r="G1713" s="23" t="s">
        <v>3123</v>
      </c>
      <c r="H1713" s="2"/>
      <c r="I1713" s="2" t="s">
        <v>61</v>
      </c>
      <c r="J1713" s="2" t="s">
        <v>61</v>
      </c>
      <c r="K1713" s="2" t="s">
        <v>61</v>
      </c>
      <c r="L1713" s="43" t="s">
        <v>111</v>
      </c>
      <c r="M1713" s="2" t="s">
        <v>133</v>
      </c>
      <c r="N1713" s="39">
        <v>24.434172</v>
      </c>
      <c r="O1713" s="39">
        <v>54.458964000000002</v>
      </c>
      <c r="P1713" s="2" t="s">
        <v>64</v>
      </c>
      <c r="Q1713" s="2" t="s">
        <v>65</v>
      </c>
      <c r="R1713" s="43" t="s">
        <v>16802</v>
      </c>
      <c r="S1713" s="41" t="s">
        <v>4932</v>
      </c>
      <c r="T1713" s="41" t="s">
        <v>18462</v>
      </c>
      <c r="U1713" s="2" t="s">
        <v>6245</v>
      </c>
      <c r="V1713" s="2" t="s">
        <v>360</v>
      </c>
      <c r="W1713" s="41" t="s">
        <v>17589</v>
      </c>
      <c r="X1713" s="2" t="s">
        <v>68</v>
      </c>
      <c r="Y1713" s="2" t="s">
        <v>76</v>
      </c>
      <c r="Z1713" s="2"/>
      <c r="AA1713" s="2" t="s">
        <v>16241</v>
      </c>
      <c r="AB1713" s="2" t="s">
        <v>77</v>
      </c>
      <c r="AC1713" s="2" t="s">
        <v>18268</v>
      </c>
      <c r="AD1713" s="2">
        <v>2501600</v>
      </c>
      <c r="AE1713" s="2">
        <v>25</v>
      </c>
      <c r="AF1713" s="2"/>
      <c r="AG1713" s="2"/>
      <c r="AH1713" s="2" t="s">
        <v>18270</v>
      </c>
      <c r="AI1713" s="2">
        <v>4</v>
      </c>
      <c r="AJ1713" s="2">
        <v>3</v>
      </c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 t="s">
        <v>78</v>
      </c>
      <c r="CE1713" s="2" t="s">
        <v>3124</v>
      </c>
      <c r="CF1713" s="2" t="s">
        <v>15683</v>
      </c>
      <c r="CG1713" s="2" t="s">
        <v>253</v>
      </c>
      <c r="CH1713" s="2" t="s">
        <v>15706</v>
      </c>
      <c r="CI1713" s="49"/>
    </row>
    <row r="1714" spans="1:87" x14ac:dyDescent="0.2">
      <c r="A1714" s="2" t="s">
        <v>2810</v>
      </c>
      <c r="B1714" s="2" t="s">
        <v>24755</v>
      </c>
      <c r="C1714" s="2" t="s">
        <v>59</v>
      </c>
      <c r="D1714" s="2"/>
      <c r="E1714" s="2" t="s">
        <v>2810</v>
      </c>
      <c r="F1714" s="2" t="s">
        <v>2811</v>
      </c>
      <c r="G1714" s="23" t="s">
        <v>2812</v>
      </c>
      <c r="H1714" s="2"/>
      <c r="I1714" s="2" t="s">
        <v>61</v>
      </c>
      <c r="J1714" s="2" t="s">
        <v>61</v>
      </c>
      <c r="K1714" s="2" t="s">
        <v>61</v>
      </c>
      <c r="L1714" s="43" t="s">
        <v>17088</v>
      </c>
      <c r="M1714" s="2" t="s">
        <v>133</v>
      </c>
      <c r="N1714" s="2">
        <v>24.412896</v>
      </c>
      <c r="O1714" s="2">
        <v>54.426831</v>
      </c>
      <c r="P1714" s="2" t="s">
        <v>64</v>
      </c>
      <c r="Q1714" s="2" t="s">
        <v>65</v>
      </c>
      <c r="R1714" s="43" t="s">
        <v>16802</v>
      </c>
      <c r="S1714" s="41" t="s">
        <v>4932</v>
      </c>
      <c r="T1714" s="41" t="s">
        <v>18462</v>
      </c>
      <c r="U1714" s="2" t="s">
        <v>6245</v>
      </c>
      <c r="V1714" s="2" t="s">
        <v>360</v>
      </c>
      <c r="W1714" s="41" t="s">
        <v>17589</v>
      </c>
      <c r="X1714" s="2" t="s">
        <v>68</v>
      </c>
      <c r="Y1714" s="2" t="s">
        <v>76</v>
      </c>
      <c r="Z1714" s="2"/>
      <c r="AA1714" s="2" t="s">
        <v>16241</v>
      </c>
      <c r="AB1714" s="2" t="s">
        <v>77</v>
      </c>
      <c r="AC1714" s="2" t="s">
        <v>18268</v>
      </c>
      <c r="AD1714" s="2">
        <v>2502000</v>
      </c>
      <c r="AE1714" s="2">
        <v>25</v>
      </c>
      <c r="AF1714" s="2"/>
      <c r="AG1714" s="2"/>
      <c r="AH1714" s="2" t="s">
        <v>18270</v>
      </c>
      <c r="AI1714" s="2">
        <v>3</v>
      </c>
      <c r="AJ1714" s="2">
        <v>3</v>
      </c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 t="s">
        <v>78</v>
      </c>
      <c r="CE1714" s="2" t="s">
        <v>2813</v>
      </c>
      <c r="CF1714" s="2" t="s">
        <v>15683</v>
      </c>
      <c r="CG1714" s="2" t="s">
        <v>253</v>
      </c>
      <c r="CH1714" s="2" t="s">
        <v>15706</v>
      </c>
      <c r="CI1714" s="49"/>
    </row>
    <row r="1715" spans="1:87" x14ac:dyDescent="0.2">
      <c r="A1715" s="2" t="s">
        <v>3128</v>
      </c>
      <c r="B1715" s="2" t="s">
        <v>24756</v>
      </c>
      <c r="C1715" s="2" t="s">
        <v>59</v>
      </c>
      <c r="D1715" s="2"/>
      <c r="E1715" s="2" t="s">
        <v>3128</v>
      </c>
      <c r="F1715" s="2" t="s">
        <v>3129</v>
      </c>
      <c r="G1715" s="23" t="s">
        <v>3130</v>
      </c>
      <c r="H1715" s="2"/>
      <c r="I1715" s="2" t="s">
        <v>61</v>
      </c>
      <c r="J1715" s="2" t="s">
        <v>61</v>
      </c>
      <c r="K1715" s="2" t="s">
        <v>61</v>
      </c>
      <c r="L1715" s="46">
        <v>43572</v>
      </c>
      <c r="M1715" s="2" t="s">
        <v>133</v>
      </c>
      <c r="N1715" s="2">
        <v>24.480515</v>
      </c>
      <c r="O1715" s="2">
        <v>54.319952999999998</v>
      </c>
      <c r="P1715" s="2" t="s">
        <v>64</v>
      </c>
      <c r="Q1715" s="2" t="s">
        <v>65</v>
      </c>
      <c r="R1715" s="43" t="s">
        <v>18854</v>
      </c>
      <c r="S1715" s="41" t="s">
        <v>272</v>
      </c>
      <c r="T1715" s="41" t="s">
        <v>18461</v>
      </c>
      <c r="U1715" s="2" t="s">
        <v>16801</v>
      </c>
      <c r="V1715" s="2" t="s">
        <v>272</v>
      </c>
      <c r="W1715" s="41" t="s">
        <v>17589</v>
      </c>
      <c r="X1715" s="2" t="s">
        <v>68</v>
      </c>
      <c r="Y1715" s="2" t="s">
        <v>76</v>
      </c>
      <c r="Z1715" s="2"/>
      <c r="AA1715" s="2" t="s">
        <v>16241</v>
      </c>
      <c r="AB1715" s="2" t="s">
        <v>77</v>
      </c>
      <c r="AC1715" s="2" t="s">
        <v>18268</v>
      </c>
      <c r="AD1715" s="2">
        <v>2500500</v>
      </c>
      <c r="AE1715" s="2">
        <v>30</v>
      </c>
      <c r="AF1715" s="2"/>
      <c r="AG1715" s="2"/>
      <c r="AH1715" s="2" t="s">
        <v>18270</v>
      </c>
      <c r="AI1715" s="2">
        <v>4</v>
      </c>
      <c r="AJ1715" s="2">
        <v>3</v>
      </c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 t="s">
        <v>71</v>
      </c>
      <c r="CE1715" s="2">
        <v>0</v>
      </c>
      <c r="CF1715" s="2" t="s">
        <v>15684</v>
      </c>
      <c r="CG1715" s="2" t="e">
        <v>#N/A</v>
      </c>
      <c r="CH1715" s="2" t="s">
        <v>272</v>
      </c>
      <c r="CI1715" s="49"/>
    </row>
    <row r="1716" spans="1:87" x14ac:dyDescent="0.2">
      <c r="A1716" s="2" t="s">
        <v>4740</v>
      </c>
      <c r="B1716" s="2" t="s">
        <v>24757</v>
      </c>
      <c r="C1716" s="2" t="s">
        <v>59</v>
      </c>
      <c r="D1716" s="2"/>
      <c r="E1716" s="2" t="s">
        <v>4740</v>
      </c>
      <c r="F1716" s="2" t="s">
        <v>4741</v>
      </c>
      <c r="G1716" s="23" t="s">
        <v>4742</v>
      </c>
      <c r="H1716" s="2"/>
      <c r="I1716" s="2" t="s">
        <v>61</v>
      </c>
      <c r="J1716" s="2" t="s">
        <v>61</v>
      </c>
      <c r="K1716" s="2" t="s">
        <v>61</v>
      </c>
      <c r="L1716" s="46">
        <v>44451</v>
      </c>
      <c r="M1716" s="2" t="s">
        <v>133</v>
      </c>
      <c r="N1716" s="2">
        <v>24.390729</v>
      </c>
      <c r="O1716" s="2">
        <v>54.669231000000003</v>
      </c>
      <c r="P1716" s="2" t="s">
        <v>64</v>
      </c>
      <c r="Q1716" s="2" t="s">
        <v>65</v>
      </c>
      <c r="R1716" s="43" t="s">
        <v>18854</v>
      </c>
      <c r="S1716" s="41" t="s">
        <v>1554</v>
      </c>
      <c r="T1716" s="41" t="s">
        <v>18460</v>
      </c>
      <c r="U1716" s="2" t="s">
        <v>16801</v>
      </c>
      <c r="V1716" s="2" t="s">
        <v>4086</v>
      </c>
      <c r="W1716" s="41" t="s">
        <v>17589</v>
      </c>
      <c r="X1716" s="2" t="s">
        <v>68</v>
      </c>
      <c r="Y1716" s="2" t="s">
        <v>76</v>
      </c>
      <c r="Z1716" s="2"/>
      <c r="AA1716" s="2" t="s">
        <v>16242</v>
      </c>
      <c r="AB1716" s="2" t="s">
        <v>77</v>
      </c>
      <c r="AC1716" s="2" t="s">
        <v>18268</v>
      </c>
      <c r="AD1716" s="2">
        <v>2046400</v>
      </c>
      <c r="AE1716" s="2">
        <v>35</v>
      </c>
      <c r="AF1716" s="2"/>
      <c r="AG1716" s="2"/>
      <c r="AH1716" s="2" t="s">
        <v>18270</v>
      </c>
      <c r="AI1716" s="2">
        <v>3</v>
      </c>
      <c r="AJ1716" s="2">
        <v>3</v>
      </c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 t="s">
        <v>78</v>
      </c>
      <c r="CE1716" s="2" t="s">
        <v>815</v>
      </c>
      <c r="CF1716" s="2" t="s">
        <v>15685</v>
      </c>
      <c r="CG1716" s="2" t="s">
        <v>15717</v>
      </c>
      <c r="CH1716" s="2" t="s">
        <v>15709</v>
      </c>
      <c r="CI1716" s="49"/>
    </row>
    <row r="1717" spans="1:87" x14ac:dyDescent="0.2">
      <c r="A1717" s="2" t="s">
        <v>3131</v>
      </c>
      <c r="B1717" s="2" t="s">
        <v>24758</v>
      </c>
      <c r="C1717" s="2" t="s">
        <v>59</v>
      </c>
      <c r="D1717" s="2"/>
      <c r="E1717" s="2" t="s">
        <v>3131</v>
      </c>
      <c r="F1717" s="2" t="s">
        <v>3132</v>
      </c>
      <c r="G1717" s="23"/>
      <c r="H1717" s="2"/>
      <c r="I1717" s="2" t="s">
        <v>61</v>
      </c>
      <c r="J1717" s="2" t="s">
        <v>61</v>
      </c>
      <c r="K1717" s="2"/>
      <c r="L1717" s="43" t="s">
        <v>17088</v>
      </c>
      <c r="M1717" s="2" t="s">
        <v>133</v>
      </c>
      <c r="N1717" s="39">
        <v>24.138673000000001</v>
      </c>
      <c r="O1717" s="39">
        <v>54.741739500000001</v>
      </c>
      <c r="P1717" s="2" t="s">
        <v>64</v>
      </c>
      <c r="Q1717" s="2" t="s">
        <v>65</v>
      </c>
      <c r="R1717" s="43" t="s">
        <v>16802</v>
      </c>
      <c r="S1717" s="41" t="s">
        <v>4932</v>
      </c>
      <c r="T1717" s="41" t="s">
        <v>18462</v>
      </c>
      <c r="U1717" s="2" t="s">
        <v>6245</v>
      </c>
      <c r="V1717" s="2" t="s">
        <v>360</v>
      </c>
      <c r="W1717" s="41" t="s">
        <v>144</v>
      </c>
      <c r="X1717" s="2" t="s">
        <v>68</v>
      </c>
      <c r="Y1717" s="2" t="s">
        <v>86</v>
      </c>
      <c r="Z1717" s="2"/>
      <c r="AA1717" s="2" t="s">
        <v>16241</v>
      </c>
      <c r="AB1717" s="2" t="s">
        <v>87</v>
      </c>
      <c r="AC1717" s="2"/>
      <c r="AD1717" s="2">
        <v>2430100</v>
      </c>
      <c r="AE1717" s="2">
        <v>25</v>
      </c>
      <c r="AF1717" s="2"/>
      <c r="AG1717" s="2"/>
      <c r="AH1717" s="2"/>
      <c r="AI1717" s="2">
        <v>3</v>
      </c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 t="s">
        <v>78</v>
      </c>
      <c r="CE1717" s="2" t="s">
        <v>19563</v>
      </c>
      <c r="CF1717" s="2" t="s">
        <v>15683</v>
      </c>
      <c r="CG1717" s="2" t="s">
        <v>17386</v>
      </c>
      <c r="CH1717" s="2" t="s">
        <v>15706</v>
      </c>
      <c r="CI1717" s="49"/>
    </row>
    <row r="1718" spans="1:87" x14ac:dyDescent="0.2">
      <c r="A1718" s="2" t="s">
        <v>3117</v>
      </c>
      <c r="B1718" s="2" t="s">
        <v>24759</v>
      </c>
      <c r="C1718" s="2" t="s">
        <v>59</v>
      </c>
      <c r="D1718" s="2"/>
      <c r="E1718" s="2" t="s">
        <v>3117</v>
      </c>
      <c r="F1718" s="2" t="s">
        <v>3118</v>
      </c>
      <c r="G1718" s="23" t="s">
        <v>3119</v>
      </c>
      <c r="H1718" s="2"/>
      <c r="I1718" s="2" t="s">
        <v>61</v>
      </c>
      <c r="J1718" s="2" t="s">
        <v>61</v>
      </c>
      <c r="K1718" s="2" t="s">
        <v>61</v>
      </c>
      <c r="L1718" s="43" t="s">
        <v>111</v>
      </c>
      <c r="M1718" s="2" t="s">
        <v>133</v>
      </c>
      <c r="N1718" s="39">
        <v>24.469560699999999</v>
      </c>
      <c r="O1718" s="39">
        <v>54.3362421</v>
      </c>
      <c r="P1718" s="2" t="s">
        <v>64</v>
      </c>
      <c r="Q1718" s="2" t="s">
        <v>65</v>
      </c>
      <c r="R1718" s="43" t="s">
        <v>18854</v>
      </c>
      <c r="S1718" s="41" t="s">
        <v>1554</v>
      </c>
      <c r="T1718" s="41" t="s">
        <v>18460</v>
      </c>
      <c r="U1718" s="2" t="s">
        <v>16801</v>
      </c>
      <c r="V1718" s="2" t="s">
        <v>3120</v>
      </c>
      <c r="W1718" s="41" t="s">
        <v>17589</v>
      </c>
      <c r="X1718" s="2" t="s">
        <v>68</v>
      </c>
      <c r="Y1718" s="2" t="s">
        <v>102</v>
      </c>
      <c r="Z1718" s="2" t="s">
        <v>20</v>
      </c>
      <c r="AA1718" s="2" t="s">
        <v>16241</v>
      </c>
      <c r="AB1718" s="2" t="s">
        <v>103</v>
      </c>
      <c r="AC1718" s="2" t="s">
        <v>18268</v>
      </c>
      <c r="AD1718" s="2">
        <v>2500400</v>
      </c>
      <c r="AE1718" s="2">
        <v>30</v>
      </c>
      <c r="AF1718" s="2"/>
      <c r="AG1718" s="2"/>
      <c r="AH1718" s="2" t="s">
        <v>18270</v>
      </c>
      <c r="AI1718" s="2">
        <v>3</v>
      </c>
      <c r="AJ1718" s="2">
        <v>3</v>
      </c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 t="s">
        <v>78</v>
      </c>
      <c r="CE1718" s="2" t="s">
        <v>19564</v>
      </c>
      <c r="CF1718" s="2" t="s">
        <v>15683</v>
      </c>
      <c r="CG1718" s="2" t="e">
        <v>#N/A</v>
      </c>
      <c r="CH1718" s="2" t="s">
        <v>15705</v>
      </c>
      <c r="CI1718" s="49"/>
    </row>
    <row r="1719" spans="1:87" x14ac:dyDescent="0.2">
      <c r="A1719" s="2" t="s">
        <v>3125</v>
      </c>
      <c r="B1719" s="2" t="s">
        <v>24760</v>
      </c>
      <c r="C1719" s="2" t="s">
        <v>59</v>
      </c>
      <c r="D1719" s="2"/>
      <c r="E1719" s="2" t="s">
        <v>3125</v>
      </c>
      <c r="F1719" s="2" t="s">
        <v>3126</v>
      </c>
      <c r="G1719" s="23" t="s">
        <v>3127</v>
      </c>
      <c r="H1719" s="2"/>
      <c r="I1719" s="2" t="s">
        <v>61</v>
      </c>
      <c r="J1719" s="2" t="s">
        <v>61</v>
      </c>
      <c r="K1719" s="2" t="s">
        <v>61</v>
      </c>
      <c r="L1719" s="46">
        <v>43027</v>
      </c>
      <c r="M1719" s="2" t="s">
        <v>133</v>
      </c>
      <c r="N1719" s="2">
        <v>24.448492999999999</v>
      </c>
      <c r="O1719" s="2">
        <v>54.376682000000002</v>
      </c>
      <c r="P1719" s="2" t="s">
        <v>64</v>
      </c>
      <c r="Q1719" s="2" t="s">
        <v>65</v>
      </c>
      <c r="R1719" s="43" t="s">
        <v>18854</v>
      </c>
      <c r="S1719" s="41" t="s">
        <v>1554</v>
      </c>
      <c r="T1719" s="41" t="s">
        <v>18460</v>
      </c>
      <c r="U1719" s="2" t="s">
        <v>16801</v>
      </c>
      <c r="V1719" s="2" t="s">
        <v>2233</v>
      </c>
      <c r="W1719" s="41" t="s">
        <v>17589</v>
      </c>
      <c r="X1719" s="2" t="s">
        <v>68</v>
      </c>
      <c r="Y1719" s="2" t="s">
        <v>86</v>
      </c>
      <c r="Z1719" s="2"/>
      <c r="AA1719" s="2" t="s">
        <v>16241</v>
      </c>
      <c r="AB1719" s="2" t="s">
        <v>87</v>
      </c>
      <c r="AC1719" s="2" t="s">
        <v>18268</v>
      </c>
      <c r="AD1719" s="2">
        <v>2500700</v>
      </c>
      <c r="AE1719" s="2">
        <v>25</v>
      </c>
      <c r="AF1719" s="2"/>
      <c r="AG1719" s="2"/>
      <c r="AH1719" s="2" t="s">
        <v>18270</v>
      </c>
      <c r="AI1719" s="2">
        <v>3</v>
      </c>
      <c r="AJ1719" s="2">
        <v>3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 t="s">
        <v>78</v>
      </c>
      <c r="CE1719" s="2" t="s">
        <v>19565</v>
      </c>
      <c r="CF1719" s="2" t="s">
        <v>15690</v>
      </c>
      <c r="CG1719" s="2" t="e">
        <v>#N/A</v>
      </c>
      <c r="CH1719" s="2" t="s">
        <v>15705</v>
      </c>
      <c r="CI1719" s="49"/>
    </row>
    <row r="1720" spans="1:87" x14ac:dyDescent="0.2">
      <c r="A1720" s="6" t="s">
        <v>18662</v>
      </c>
      <c r="B1720" s="2" t="s">
        <v>24761</v>
      </c>
      <c r="C1720" s="6" t="s">
        <v>59</v>
      </c>
      <c r="D1720" s="6"/>
      <c r="E1720" s="6" t="s">
        <v>18662</v>
      </c>
      <c r="F1720" s="6" t="s">
        <v>18691</v>
      </c>
      <c r="G1720" s="2"/>
      <c r="H1720" s="2"/>
      <c r="I1720" s="6" t="s">
        <v>5093</v>
      </c>
      <c r="J1720" s="2" t="s">
        <v>61</v>
      </c>
      <c r="K1720" s="2"/>
      <c r="L1720" s="43">
        <v>2023</v>
      </c>
      <c r="M1720" s="6" t="s">
        <v>133</v>
      </c>
      <c r="N1720" s="32">
        <v>24.278628999999999</v>
      </c>
      <c r="O1720" s="32">
        <v>54.679051999999999</v>
      </c>
      <c r="P1720" s="2" t="s">
        <v>64</v>
      </c>
      <c r="Q1720" s="6" t="s">
        <v>65</v>
      </c>
      <c r="R1720" s="43" t="s">
        <v>18854</v>
      </c>
      <c r="S1720" s="41" t="s">
        <v>1554</v>
      </c>
      <c r="T1720" s="41" t="s">
        <v>18465</v>
      </c>
      <c r="U1720" s="2" t="s">
        <v>4673</v>
      </c>
      <c r="V1720" s="2" t="s">
        <v>4673</v>
      </c>
      <c r="W1720" s="41" t="s">
        <v>144</v>
      </c>
      <c r="X1720" s="2" t="s">
        <v>16850</v>
      </c>
      <c r="Y1720" s="2" t="s">
        <v>76</v>
      </c>
      <c r="Z1720" s="5"/>
      <c r="AA1720" s="2" t="s">
        <v>16242</v>
      </c>
      <c r="AB1720" s="2" t="s">
        <v>77</v>
      </c>
      <c r="AC1720" s="5"/>
      <c r="AD1720" s="2">
        <v>2047501</v>
      </c>
      <c r="AE1720" s="33">
        <v>40</v>
      </c>
      <c r="AF1720" s="25"/>
      <c r="AG1720" s="29"/>
      <c r="AH1720" s="2"/>
      <c r="AI1720" s="2">
        <v>4</v>
      </c>
      <c r="AJ1720" s="2"/>
      <c r="AK1720" s="2"/>
      <c r="AL1720" s="2"/>
      <c r="AM1720" s="2"/>
      <c r="AN1720" s="2"/>
      <c r="AO1720" s="2"/>
      <c r="AP1720" s="25"/>
      <c r="AQ1720" s="25"/>
      <c r="AR1720" s="2"/>
      <c r="AS1720" s="2"/>
      <c r="AT1720" s="2"/>
      <c r="AU1720" s="25"/>
      <c r="AV1720" s="2"/>
      <c r="AW1720" s="2"/>
      <c r="AX1720" s="25"/>
      <c r="AY1720" s="25"/>
      <c r="AZ1720" s="25"/>
      <c r="BA1720" s="25"/>
      <c r="BB1720" s="25"/>
      <c r="BC1720" s="25"/>
      <c r="BD1720" s="25"/>
      <c r="BE1720" s="25"/>
      <c r="BF1720" s="25"/>
      <c r="BG1720" s="25"/>
      <c r="BH1720" s="25"/>
      <c r="BI1720" s="25"/>
      <c r="BJ1720" s="25"/>
      <c r="BK1720" s="25"/>
      <c r="BL1720" s="25"/>
      <c r="BM1720" s="25"/>
      <c r="BN1720" s="25"/>
      <c r="BO1720" s="25"/>
      <c r="BP1720" s="25"/>
      <c r="BQ1720" s="25"/>
      <c r="BR1720" s="25"/>
      <c r="BS1720" s="25"/>
      <c r="BT1720" s="25"/>
      <c r="BU1720" s="25"/>
      <c r="BV1720" s="25"/>
      <c r="BW1720" s="25"/>
      <c r="BX1720" s="25"/>
      <c r="BY1720" s="25"/>
      <c r="BZ1720" s="25"/>
      <c r="CA1720" s="25"/>
      <c r="CB1720" s="25"/>
      <c r="CC1720" s="25"/>
      <c r="CD1720" s="2" t="s">
        <v>71</v>
      </c>
      <c r="CE1720" s="2">
        <v>0</v>
      </c>
      <c r="CF1720" s="25"/>
      <c r="CG1720" s="25"/>
      <c r="CH1720" s="25"/>
      <c r="CI1720" s="55"/>
    </row>
    <row r="1721" spans="1:87" x14ac:dyDescent="0.2">
      <c r="A1721" s="2" t="s">
        <v>18142</v>
      </c>
      <c r="B1721" s="2" t="s">
        <v>24762</v>
      </c>
      <c r="C1721" s="2" t="s">
        <v>59</v>
      </c>
      <c r="D1721" s="2"/>
      <c r="E1721" s="2" t="s">
        <v>18142</v>
      </c>
      <c r="F1721" s="2" t="s">
        <v>18175</v>
      </c>
      <c r="G1721" s="23" t="s">
        <v>18210</v>
      </c>
      <c r="H1721" s="2"/>
      <c r="I1721" s="2" t="s">
        <v>5093</v>
      </c>
      <c r="J1721" s="2" t="s">
        <v>61</v>
      </c>
      <c r="K1721" s="2" t="s">
        <v>61</v>
      </c>
      <c r="L1721" s="43">
        <v>2023</v>
      </c>
      <c r="M1721" s="2" t="s">
        <v>133</v>
      </c>
      <c r="N1721" s="2">
        <v>24.432649999999999</v>
      </c>
      <c r="O1721" s="2">
        <v>54.669719999999998</v>
      </c>
      <c r="P1721" s="2" t="s">
        <v>64</v>
      </c>
      <c r="Q1721" s="2" t="s">
        <v>65</v>
      </c>
      <c r="R1721" s="43" t="s">
        <v>16802</v>
      </c>
      <c r="S1721" s="41" t="s">
        <v>16804</v>
      </c>
      <c r="T1721" s="41" t="s">
        <v>18463</v>
      </c>
      <c r="U1721" s="2" t="s">
        <v>16804</v>
      </c>
      <c r="V1721" s="2" t="s">
        <v>4763</v>
      </c>
      <c r="W1721" s="41" t="s">
        <v>17589</v>
      </c>
      <c r="X1721" s="2" t="s">
        <v>68</v>
      </c>
      <c r="Y1721" s="2" t="s">
        <v>76</v>
      </c>
      <c r="Z1721" s="2"/>
      <c r="AA1721" s="2" t="s">
        <v>16242</v>
      </c>
      <c r="AB1721" s="2" t="s">
        <v>77</v>
      </c>
      <c r="AC1721" s="2" t="s">
        <v>18268</v>
      </c>
      <c r="AD1721" s="2">
        <v>2044300</v>
      </c>
      <c r="AE1721" s="2">
        <v>30</v>
      </c>
      <c r="AF1721" s="2"/>
      <c r="AG1721" s="2"/>
      <c r="AH1721" s="2" t="s">
        <v>18270</v>
      </c>
      <c r="AI1721" s="2">
        <v>4</v>
      </c>
      <c r="AJ1721" s="2">
        <v>3</v>
      </c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 t="s">
        <v>71</v>
      </c>
      <c r="CE1721" s="2">
        <v>0</v>
      </c>
      <c r="CF1721" s="2"/>
      <c r="CG1721" s="2"/>
      <c r="CH1721" s="2"/>
      <c r="CI1721" s="49"/>
    </row>
    <row r="1722" spans="1:87" x14ac:dyDescent="0.2">
      <c r="A1722" s="2" t="s">
        <v>4655</v>
      </c>
      <c r="B1722" s="2" t="s">
        <v>24763</v>
      </c>
      <c r="C1722" s="2" t="s">
        <v>59</v>
      </c>
      <c r="D1722" s="2"/>
      <c r="E1722" s="2" t="s">
        <v>4655</v>
      </c>
      <c r="F1722" s="2" t="s">
        <v>4656</v>
      </c>
      <c r="G1722" s="23" t="s">
        <v>4657</v>
      </c>
      <c r="H1722" s="2"/>
      <c r="I1722" s="2" t="s">
        <v>61</v>
      </c>
      <c r="J1722" s="2" t="s">
        <v>61</v>
      </c>
      <c r="K1722" s="2" t="s">
        <v>61</v>
      </c>
      <c r="L1722" s="46">
        <v>44367</v>
      </c>
      <c r="M1722" s="2" t="s">
        <v>133</v>
      </c>
      <c r="N1722" s="2">
        <v>24.420770000000001</v>
      </c>
      <c r="O1722" s="2">
        <v>54.70147</v>
      </c>
      <c r="P1722" s="2" t="s">
        <v>64</v>
      </c>
      <c r="Q1722" s="2" t="s">
        <v>65</v>
      </c>
      <c r="R1722" s="43" t="s">
        <v>16802</v>
      </c>
      <c r="S1722" s="41" t="s">
        <v>4932</v>
      </c>
      <c r="T1722" s="41" t="s">
        <v>18462</v>
      </c>
      <c r="U1722" s="2" t="s">
        <v>6245</v>
      </c>
      <c r="V1722" s="2" t="s">
        <v>360</v>
      </c>
      <c r="W1722" s="41" t="s">
        <v>17589</v>
      </c>
      <c r="X1722" s="2" t="s">
        <v>68</v>
      </c>
      <c r="Y1722" s="2" t="s">
        <v>76</v>
      </c>
      <c r="Z1722" s="2"/>
      <c r="AA1722" s="2" t="s">
        <v>16242</v>
      </c>
      <c r="AB1722" s="2" t="s">
        <v>77</v>
      </c>
      <c r="AC1722" s="2" t="s">
        <v>18268</v>
      </c>
      <c r="AD1722" s="2">
        <v>2043100</v>
      </c>
      <c r="AE1722" s="2">
        <v>30</v>
      </c>
      <c r="AF1722" s="2"/>
      <c r="AG1722" s="2"/>
      <c r="AH1722" s="2" t="s">
        <v>18270</v>
      </c>
      <c r="AI1722" s="2">
        <v>3</v>
      </c>
      <c r="AJ1722" s="2">
        <v>3</v>
      </c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 t="s">
        <v>78</v>
      </c>
      <c r="CE1722" s="2" t="s">
        <v>4658</v>
      </c>
      <c r="CF1722" s="2" t="s">
        <v>15685</v>
      </c>
      <c r="CG1722" s="2" t="s">
        <v>15715</v>
      </c>
      <c r="CH1722" s="2" t="s">
        <v>15706</v>
      </c>
      <c r="CI1722" s="49"/>
    </row>
    <row r="1723" spans="1:87" x14ac:dyDescent="0.2">
      <c r="A1723" s="2" t="s">
        <v>16708</v>
      </c>
      <c r="B1723" s="2" t="s">
        <v>24764</v>
      </c>
      <c r="C1723" s="2" t="s">
        <v>59</v>
      </c>
      <c r="D1723" s="2"/>
      <c r="E1723" s="2" t="s">
        <v>16708</v>
      </c>
      <c r="F1723" s="2" t="s">
        <v>16734</v>
      </c>
      <c r="G1723" s="23" t="s">
        <v>16814</v>
      </c>
      <c r="H1723" s="2"/>
      <c r="I1723" s="2" t="s">
        <v>5093</v>
      </c>
      <c r="J1723" s="2" t="s">
        <v>61</v>
      </c>
      <c r="K1723" s="2" t="s">
        <v>61</v>
      </c>
      <c r="L1723" s="46">
        <v>44917</v>
      </c>
      <c r="M1723" s="2" t="s">
        <v>133</v>
      </c>
      <c r="N1723" s="2">
        <v>24.423781600000002</v>
      </c>
      <c r="O1723" s="2">
        <v>54.713880099999997</v>
      </c>
      <c r="P1723" s="2" t="s">
        <v>64</v>
      </c>
      <c r="Q1723" s="2" t="s">
        <v>65</v>
      </c>
      <c r="R1723" s="43" t="s">
        <v>18854</v>
      </c>
      <c r="S1723" s="41" t="s">
        <v>4086</v>
      </c>
      <c r="T1723" s="41" t="s">
        <v>18465</v>
      </c>
      <c r="U1723" s="2" t="s">
        <v>4673</v>
      </c>
      <c r="V1723" s="2" t="s">
        <v>4673</v>
      </c>
      <c r="W1723" s="41" t="s">
        <v>17589</v>
      </c>
      <c r="X1723" s="2" t="s">
        <v>68</v>
      </c>
      <c r="Y1723" s="2" t="s">
        <v>76</v>
      </c>
      <c r="Z1723" s="2"/>
      <c r="AA1723" s="2" t="s">
        <v>16241</v>
      </c>
      <c r="AB1723" s="2" t="s">
        <v>77</v>
      </c>
      <c r="AC1723" s="2" t="s">
        <v>18268</v>
      </c>
      <c r="AD1723" s="2">
        <v>2043100</v>
      </c>
      <c r="AE1723" s="2">
        <v>40</v>
      </c>
      <c r="AF1723" s="2"/>
      <c r="AG1723" s="2"/>
      <c r="AH1723" s="2" t="s">
        <v>18270</v>
      </c>
      <c r="AI1723" s="2">
        <v>4</v>
      </c>
      <c r="AJ1723" s="2">
        <v>3</v>
      </c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 t="s">
        <v>78</v>
      </c>
      <c r="CE1723" s="2" t="s">
        <v>19566</v>
      </c>
      <c r="CF1723" s="2"/>
      <c r="CG1723" s="2"/>
      <c r="CH1723" s="2"/>
      <c r="CI1723" s="49"/>
    </row>
    <row r="1724" spans="1:87" x14ac:dyDescent="0.2">
      <c r="A1724" s="2" t="s">
        <v>3133</v>
      </c>
      <c r="B1724" s="2" t="s">
        <v>24765</v>
      </c>
      <c r="C1724" s="2" t="s">
        <v>59</v>
      </c>
      <c r="D1724" s="2"/>
      <c r="E1724" s="2" t="s">
        <v>3133</v>
      </c>
      <c r="F1724" s="2" t="s">
        <v>3134</v>
      </c>
      <c r="G1724" s="23" t="s">
        <v>3135</v>
      </c>
      <c r="H1724" s="2"/>
      <c r="I1724" s="2" t="s">
        <v>61</v>
      </c>
      <c r="J1724" s="2" t="s">
        <v>61</v>
      </c>
      <c r="K1724" s="2" t="s">
        <v>61</v>
      </c>
      <c r="L1724" s="43" t="s">
        <v>17088</v>
      </c>
      <c r="M1724" s="2" t="s">
        <v>133</v>
      </c>
      <c r="N1724" s="2">
        <v>24.503405999999998</v>
      </c>
      <c r="O1724" s="2">
        <v>54.374763999999999</v>
      </c>
      <c r="P1724" s="2" t="s">
        <v>64</v>
      </c>
      <c r="Q1724" s="2" t="s">
        <v>65</v>
      </c>
      <c r="R1724" s="43" t="s">
        <v>18854</v>
      </c>
      <c r="S1724" s="41" t="s">
        <v>272</v>
      </c>
      <c r="T1724" s="41" t="s">
        <v>18461</v>
      </c>
      <c r="U1724" s="2" t="s">
        <v>16801</v>
      </c>
      <c r="V1724" s="2" t="s">
        <v>272</v>
      </c>
      <c r="W1724" s="41" t="s">
        <v>17589</v>
      </c>
      <c r="X1724" s="2" t="s">
        <v>68</v>
      </c>
      <c r="Y1724" s="2" t="s">
        <v>102</v>
      </c>
      <c r="Z1724" s="2"/>
      <c r="AA1724" s="2" t="s">
        <v>16241</v>
      </c>
      <c r="AB1724" s="2" t="s">
        <v>103</v>
      </c>
      <c r="AC1724" s="2" t="s">
        <v>18269</v>
      </c>
      <c r="AD1724" s="2">
        <v>2500002</v>
      </c>
      <c r="AE1724" s="2">
        <v>36</v>
      </c>
      <c r="AF1724" s="2"/>
      <c r="AG1724" s="2"/>
      <c r="AH1724" s="2" t="s">
        <v>18270</v>
      </c>
      <c r="AI1724" s="2">
        <v>3</v>
      </c>
      <c r="AJ1724" s="2">
        <v>3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 t="s">
        <v>71</v>
      </c>
      <c r="CE1724" s="2">
        <v>0</v>
      </c>
      <c r="CF1724" s="2" t="s">
        <v>15684</v>
      </c>
      <c r="CG1724" s="2" t="e">
        <v>#N/A</v>
      </c>
      <c r="CH1724" s="2" t="s">
        <v>272</v>
      </c>
      <c r="CI1724" s="49"/>
    </row>
    <row r="1725" spans="1:87" x14ac:dyDescent="0.2">
      <c r="A1725" s="2" t="s">
        <v>3136</v>
      </c>
      <c r="B1725" s="2" t="s">
        <v>24766</v>
      </c>
      <c r="C1725" s="2" t="s">
        <v>59</v>
      </c>
      <c r="D1725" s="2"/>
      <c r="E1725" s="2" t="s">
        <v>3136</v>
      </c>
      <c r="F1725" s="2" t="s">
        <v>3137</v>
      </c>
      <c r="G1725" s="23" t="s">
        <v>3138</v>
      </c>
      <c r="H1725" s="2"/>
      <c r="I1725" s="2" t="s">
        <v>61</v>
      </c>
      <c r="J1725" s="2" t="s">
        <v>61</v>
      </c>
      <c r="K1725" s="2" t="s">
        <v>61</v>
      </c>
      <c r="L1725" s="43" t="s">
        <v>111</v>
      </c>
      <c r="M1725" s="2" t="s">
        <v>133</v>
      </c>
      <c r="N1725" s="2">
        <v>24.464521000000001</v>
      </c>
      <c r="O1725" s="2">
        <v>54.381543999999998</v>
      </c>
      <c r="P1725" s="2" t="s">
        <v>64</v>
      </c>
      <c r="Q1725" s="2" t="s">
        <v>65</v>
      </c>
      <c r="R1725" s="43" t="s">
        <v>18854</v>
      </c>
      <c r="S1725" s="41" t="s">
        <v>272</v>
      </c>
      <c r="T1725" s="41" t="s">
        <v>18461</v>
      </c>
      <c r="U1725" s="2" t="s">
        <v>16801</v>
      </c>
      <c r="V1725" s="2" t="s">
        <v>272</v>
      </c>
      <c r="W1725" s="41" t="s">
        <v>17589</v>
      </c>
      <c r="X1725" s="2" t="s">
        <v>68</v>
      </c>
      <c r="Y1725" s="2" t="s">
        <v>102</v>
      </c>
      <c r="Z1725" s="2"/>
      <c r="AA1725" s="2" t="s">
        <v>16241</v>
      </c>
      <c r="AB1725" s="2" t="s">
        <v>103</v>
      </c>
      <c r="AC1725" s="2" t="s">
        <v>18268</v>
      </c>
      <c r="AD1725" s="2">
        <v>2501000</v>
      </c>
      <c r="AE1725" s="2">
        <v>20</v>
      </c>
      <c r="AF1725" s="2"/>
      <c r="AG1725" s="2"/>
      <c r="AH1725" s="2" t="s">
        <v>18270</v>
      </c>
      <c r="AI1725" s="2">
        <v>3</v>
      </c>
      <c r="AJ1725" s="2">
        <v>3</v>
      </c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 t="s">
        <v>78</v>
      </c>
      <c r="CE1725" s="2" t="s">
        <v>3139</v>
      </c>
      <c r="CF1725" s="2" t="s">
        <v>15684</v>
      </c>
      <c r="CG1725" s="2" t="e">
        <v>#N/A</v>
      </c>
      <c r="CH1725" s="2" t="s">
        <v>272</v>
      </c>
      <c r="CI1725" s="49"/>
    </row>
    <row r="1726" spans="1:87" x14ac:dyDescent="0.2">
      <c r="A1726" s="2" t="s">
        <v>3140</v>
      </c>
      <c r="B1726" s="2" t="s">
        <v>24767</v>
      </c>
      <c r="C1726" s="2" t="s">
        <v>59</v>
      </c>
      <c r="D1726" s="2"/>
      <c r="E1726" s="2" t="s">
        <v>3140</v>
      </c>
      <c r="F1726" s="2" t="s">
        <v>3141</v>
      </c>
      <c r="G1726" s="23" t="s">
        <v>16936</v>
      </c>
      <c r="H1726" s="2"/>
      <c r="I1726" s="2" t="s">
        <v>61</v>
      </c>
      <c r="J1726" s="2" t="s">
        <v>61</v>
      </c>
      <c r="K1726" s="2" t="s">
        <v>61</v>
      </c>
      <c r="L1726" s="43" t="s">
        <v>17088</v>
      </c>
      <c r="M1726" s="2" t="s">
        <v>133</v>
      </c>
      <c r="N1726" s="39">
        <v>24.755890000000001</v>
      </c>
      <c r="O1726" s="39">
        <v>54.731630000000003</v>
      </c>
      <c r="P1726" s="2" t="s">
        <v>64</v>
      </c>
      <c r="Q1726" s="2" t="s">
        <v>65</v>
      </c>
      <c r="R1726" s="43" t="s">
        <v>16802</v>
      </c>
      <c r="S1726" s="41" t="s">
        <v>4932</v>
      </c>
      <c r="T1726" s="41" t="s">
        <v>18462</v>
      </c>
      <c r="U1726" s="2" t="s">
        <v>6245</v>
      </c>
      <c r="V1726" s="2" t="s">
        <v>360</v>
      </c>
      <c r="W1726" s="41" t="s">
        <v>17589</v>
      </c>
      <c r="X1726" s="2" t="s">
        <v>3057</v>
      </c>
      <c r="Y1726" s="2" t="s">
        <v>76</v>
      </c>
      <c r="Z1726" s="2"/>
      <c r="AA1726" s="2" t="s">
        <v>16241</v>
      </c>
      <c r="AB1726" s="2" t="s">
        <v>77</v>
      </c>
      <c r="AC1726" s="2" t="s">
        <v>18269</v>
      </c>
      <c r="AD1726" s="2">
        <v>2100000</v>
      </c>
      <c r="AE1726" s="2">
        <v>30</v>
      </c>
      <c r="AF1726" s="2"/>
      <c r="AG1726" s="2"/>
      <c r="AH1726" s="2" t="s">
        <v>18271</v>
      </c>
      <c r="AI1726" s="2">
        <v>3</v>
      </c>
      <c r="AJ1726" s="2">
        <v>3</v>
      </c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 t="s">
        <v>78</v>
      </c>
      <c r="CE1726" s="2" t="s">
        <v>3142</v>
      </c>
      <c r="CF1726" s="2" t="s">
        <v>15680</v>
      </c>
      <c r="CG1726" s="2" t="s">
        <v>253</v>
      </c>
      <c r="CH1726" s="2" t="s">
        <v>15706</v>
      </c>
      <c r="CI1726" s="49"/>
    </row>
    <row r="1727" spans="1:87" x14ac:dyDescent="0.2">
      <c r="A1727" s="2" t="s">
        <v>3143</v>
      </c>
      <c r="B1727" s="2" t="s">
        <v>24768</v>
      </c>
      <c r="C1727" s="2" t="s">
        <v>59</v>
      </c>
      <c r="D1727" s="2"/>
      <c r="E1727" s="2" t="s">
        <v>3143</v>
      </c>
      <c r="F1727" s="2" t="s">
        <v>3144</v>
      </c>
      <c r="G1727" s="23" t="s">
        <v>3145</v>
      </c>
      <c r="H1727" s="2"/>
      <c r="I1727" s="2" t="s">
        <v>61</v>
      </c>
      <c r="J1727" s="2" t="s">
        <v>61</v>
      </c>
      <c r="K1727" s="2" t="s">
        <v>61</v>
      </c>
      <c r="L1727" s="43" t="s">
        <v>17088</v>
      </c>
      <c r="M1727" s="2" t="s">
        <v>133</v>
      </c>
      <c r="N1727" s="2">
        <v>24.364476</v>
      </c>
      <c r="O1727" s="2">
        <v>54.718732000000003</v>
      </c>
      <c r="P1727" s="2" t="s">
        <v>64</v>
      </c>
      <c r="Q1727" s="2" t="s">
        <v>65</v>
      </c>
      <c r="R1727" s="43" t="s">
        <v>16802</v>
      </c>
      <c r="S1727" s="41" t="s">
        <v>4932</v>
      </c>
      <c r="T1727" s="41" t="s">
        <v>18462</v>
      </c>
      <c r="U1727" s="2" t="s">
        <v>6245</v>
      </c>
      <c r="V1727" s="2" t="s">
        <v>360</v>
      </c>
      <c r="W1727" s="41" t="s">
        <v>17589</v>
      </c>
      <c r="X1727" s="2" t="s">
        <v>68</v>
      </c>
      <c r="Y1727" s="2" t="s">
        <v>102</v>
      </c>
      <c r="Z1727" s="2"/>
      <c r="AA1727" s="2" t="s">
        <v>16241</v>
      </c>
      <c r="AB1727" s="2" t="s">
        <v>103</v>
      </c>
      <c r="AC1727" s="2" t="s">
        <v>18268</v>
      </c>
      <c r="AD1727" s="2">
        <v>2046500</v>
      </c>
      <c r="AE1727" s="2">
        <v>35</v>
      </c>
      <c r="AF1727" s="2"/>
      <c r="AG1727" s="2"/>
      <c r="AH1727" s="2" t="s">
        <v>18270</v>
      </c>
      <c r="AI1727" s="2">
        <v>3</v>
      </c>
      <c r="AJ1727" s="2">
        <v>3</v>
      </c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 t="s">
        <v>78</v>
      </c>
      <c r="CE1727" s="2" t="s">
        <v>3146</v>
      </c>
      <c r="CF1727" s="2" t="s">
        <v>15680</v>
      </c>
      <c r="CG1727" s="2" t="s">
        <v>253</v>
      </c>
      <c r="CH1727" s="2" t="s">
        <v>15706</v>
      </c>
      <c r="CI1727" s="49"/>
    </row>
    <row r="1728" spans="1:87" x14ac:dyDescent="0.2">
      <c r="A1728" s="2" t="s">
        <v>3147</v>
      </c>
      <c r="B1728" s="2" t="s">
        <v>24769</v>
      </c>
      <c r="C1728" s="2" t="s">
        <v>59</v>
      </c>
      <c r="D1728" s="2"/>
      <c r="E1728" s="2" t="s">
        <v>3147</v>
      </c>
      <c r="F1728" s="2" t="s">
        <v>3148</v>
      </c>
      <c r="G1728" s="23" t="s">
        <v>3149</v>
      </c>
      <c r="H1728" s="2"/>
      <c r="I1728" s="2" t="s">
        <v>61</v>
      </c>
      <c r="J1728" s="2" t="s">
        <v>61</v>
      </c>
      <c r="K1728" s="2" t="s">
        <v>61</v>
      </c>
      <c r="L1728" s="46">
        <v>43783</v>
      </c>
      <c r="M1728" s="2" t="s">
        <v>133</v>
      </c>
      <c r="N1728" s="2">
        <v>24.392068999999999</v>
      </c>
      <c r="O1728" s="2">
        <v>54.735455999999999</v>
      </c>
      <c r="P1728" s="2" t="s">
        <v>64</v>
      </c>
      <c r="Q1728" s="2" t="s">
        <v>65</v>
      </c>
      <c r="R1728" s="43" t="s">
        <v>16802</v>
      </c>
      <c r="S1728" s="41" t="s">
        <v>4932</v>
      </c>
      <c r="T1728" s="41" t="s">
        <v>18462</v>
      </c>
      <c r="U1728" s="2" t="s">
        <v>6245</v>
      </c>
      <c r="V1728" s="2" t="s">
        <v>360</v>
      </c>
      <c r="W1728" s="41" t="s">
        <v>17589</v>
      </c>
      <c r="X1728" s="2" t="s">
        <v>68</v>
      </c>
      <c r="Y1728" s="2" t="s">
        <v>102</v>
      </c>
      <c r="Z1728" s="2"/>
      <c r="AA1728" s="2" t="s">
        <v>16241</v>
      </c>
      <c r="AB1728" s="2" t="s">
        <v>103</v>
      </c>
      <c r="AC1728" s="2" t="s">
        <v>18268</v>
      </c>
      <c r="AD1728" s="2">
        <v>2046500</v>
      </c>
      <c r="AE1728" s="2">
        <v>30</v>
      </c>
      <c r="AF1728" s="2"/>
      <c r="AG1728" s="2"/>
      <c r="AH1728" s="2" t="s">
        <v>18270</v>
      </c>
      <c r="AI1728" s="2">
        <v>3</v>
      </c>
      <c r="AJ1728" s="2">
        <v>3</v>
      </c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 t="s">
        <v>78</v>
      </c>
      <c r="CE1728" s="2" t="s">
        <v>3150</v>
      </c>
      <c r="CF1728" s="2" t="s">
        <v>15685</v>
      </c>
      <c r="CG1728" s="2" t="s">
        <v>17390</v>
      </c>
      <c r="CH1728" s="2" t="s">
        <v>15706</v>
      </c>
      <c r="CI1728" s="49"/>
    </row>
    <row r="1729" spans="1:87" x14ac:dyDescent="0.2">
      <c r="A1729" s="2" t="s">
        <v>3151</v>
      </c>
      <c r="B1729" s="2" t="s">
        <v>24770</v>
      </c>
      <c r="C1729" s="2" t="s">
        <v>59</v>
      </c>
      <c r="D1729" s="2"/>
      <c r="E1729" s="2" t="s">
        <v>3151</v>
      </c>
      <c r="F1729" s="2" t="s">
        <v>3152</v>
      </c>
      <c r="G1729" s="23" t="s">
        <v>3153</v>
      </c>
      <c r="H1729" s="2"/>
      <c r="I1729" s="2" t="s">
        <v>61</v>
      </c>
      <c r="J1729" s="2" t="s">
        <v>61</v>
      </c>
      <c r="K1729" s="2" t="s">
        <v>61</v>
      </c>
      <c r="L1729" s="43" t="s">
        <v>17088</v>
      </c>
      <c r="M1729" s="2" t="s">
        <v>133</v>
      </c>
      <c r="N1729" s="2">
        <v>24.320032999999999</v>
      </c>
      <c r="O1729" s="2">
        <v>54.486224</v>
      </c>
      <c r="P1729" s="2" t="s">
        <v>64</v>
      </c>
      <c r="Q1729" s="2" t="s">
        <v>65</v>
      </c>
      <c r="R1729" s="43" t="s">
        <v>18854</v>
      </c>
      <c r="S1729" s="41" t="s">
        <v>1554</v>
      </c>
      <c r="T1729" s="41" t="s">
        <v>18465</v>
      </c>
      <c r="U1729" s="2" t="s">
        <v>4673</v>
      </c>
      <c r="V1729" s="2" t="s">
        <v>4673</v>
      </c>
      <c r="W1729" s="41" t="s">
        <v>17589</v>
      </c>
      <c r="X1729" s="2" t="s">
        <v>68</v>
      </c>
      <c r="Y1729" s="2" t="s">
        <v>76</v>
      </c>
      <c r="Z1729" s="2"/>
      <c r="AA1729" s="2" t="s">
        <v>16241</v>
      </c>
      <c r="AB1729" s="2" t="s">
        <v>77</v>
      </c>
      <c r="AC1729" s="2" t="s">
        <v>18268</v>
      </c>
      <c r="AD1729" s="2">
        <v>2600000</v>
      </c>
      <c r="AE1729" s="2">
        <v>35</v>
      </c>
      <c r="AF1729" s="2"/>
      <c r="AG1729" s="2"/>
      <c r="AH1729" s="2" t="s">
        <v>18270</v>
      </c>
      <c r="AI1729" s="2">
        <v>3</v>
      </c>
      <c r="AJ1729" s="2">
        <v>3</v>
      </c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 t="s">
        <v>78</v>
      </c>
      <c r="CE1729" s="2" t="s">
        <v>3154</v>
      </c>
      <c r="CF1729" s="2" t="s">
        <v>15685</v>
      </c>
      <c r="CG1729" s="2" t="e">
        <v>#N/A</v>
      </c>
      <c r="CH1729" s="2" t="s">
        <v>15705</v>
      </c>
      <c r="CI1729" s="49"/>
    </row>
    <row r="1730" spans="1:87" x14ac:dyDescent="0.2">
      <c r="A1730" s="2" t="s">
        <v>3158</v>
      </c>
      <c r="B1730" s="2" t="s">
        <v>24771</v>
      </c>
      <c r="C1730" s="2" t="s">
        <v>59</v>
      </c>
      <c r="D1730" s="2"/>
      <c r="E1730" s="2" t="s">
        <v>3158</v>
      </c>
      <c r="F1730" s="2" t="s">
        <v>3159</v>
      </c>
      <c r="G1730" s="23" t="s">
        <v>3160</v>
      </c>
      <c r="H1730" s="2"/>
      <c r="I1730" s="2" t="s">
        <v>61</v>
      </c>
      <c r="J1730" s="2" t="s">
        <v>61</v>
      </c>
      <c r="K1730" s="2" t="s">
        <v>61</v>
      </c>
      <c r="L1730" s="43" t="s">
        <v>17088</v>
      </c>
      <c r="M1730" s="2" t="s">
        <v>133</v>
      </c>
      <c r="N1730" s="2">
        <v>24.735410000000002</v>
      </c>
      <c r="O1730" s="2">
        <v>54.743209999999998</v>
      </c>
      <c r="P1730" s="2" t="s">
        <v>64</v>
      </c>
      <c r="Q1730" s="2" t="s">
        <v>65</v>
      </c>
      <c r="R1730" s="43" t="s">
        <v>16802</v>
      </c>
      <c r="S1730" s="41" t="s">
        <v>4932</v>
      </c>
      <c r="T1730" s="41" t="s">
        <v>18462</v>
      </c>
      <c r="U1730" s="2" t="s">
        <v>6245</v>
      </c>
      <c r="V1730" s="2" t="s">
        <v>360</v>
      </c>
      <c r="W1730" s="41" t="s">
        <v>17589</v>
      </c>
      <c r="X1730" s="2" t="s">
        <v>2539</v>
      </c>
      <c r="Y1730" s="2" t="s">
        <v>76</v>
      </c>
      <c r="Z1730" s="2"/>
      <c r="AA1730" s="2" t="s">
        <v>16241</v>
      </c>
      <c r="AB1730" s="2" t="s">
        <v>77</v>
      </c>
      <c r="AC1730" s="2" t="s">
        <v>18269</v>
      </c>
      <c r="AD1730" s="2">
        <v>2100000</v>
      </c>
      <c r="AE1730" s="2">
        <v>35</v>
      </c>
      <c r="AF1730" s="2"/>
      <c r="AG1730" s="2"/>
      <c r="AH1730" s="2" t="s">
        <v>18271</v>
      </c>
      <c r="AI1730" s="2">
        <v>3</v>
      </c>
      <c r="AJ1730" s="2">
        <v>3</v>
      </c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 t="s">
        <v>78</v>
      </c>
      <c r="CE1730" s="2" t="s">
        <v>3161</v>
      </c>
      <c r="CF1730" s="2" t="s">
        <v>15680</v>
      </c>
      <c r="CG1730" s="2" t="s">
        <v>253</v>
      </c>
      <c r="CH1730" s="2" t="s">
        <v>15706</v>
      </c>
      <c r="CI1730" s="49"/>
    </row>
    <row r="1731" spans="1:87" x14ac:dyDescent="0.2">
      <c r="A1731" s="2" t="s">
        <v>5130</v>
      </c>
      <c r="B1731" s="2" t="s">
        <v>24772</v>
      </c>
      <c r="C1731" s="2" t="s">
        <v>59</v>
      </c>
      <c r="D1731" s="2"/>
      <c r="E1731" s="2" t="s">
        <v>5130</v>
      </c>
      <c r="F1731" s="2" t="s">
        <v>5131</v>
      </c>
      <c r="G1731" s="23" t="s">
        <v>16072</v>
      </c>
      <c r="H1731" s="2"/>
      <c r="I1731" s="2" t="s">
        <v>5093</v>
      </c>
      <c r="J1731" s="2" t="s">
        <v>61</v>
      </c>
      <c r="K1731" s="2" t="s">
        <v>61</v>
      </c>
      <c r="L1731" s="46">
        <v>44788</v>
      </c>
      <c r="M1731" s="2" t="s">
        <v>4978</v>
      </c>
      <c r="N1731" s="39">
        <v>24.497027599999999</v>
      </c>
      <c r="O1731" s="39">
        <v>54.9262801</v>
      </c>
      <c r="P1731" s="2" t="s">
        <v>64</v>
      </c>
      <c r="Q1731" s="2" t="s">
        <v>65</v>
      </c>
      <c r="R1731" s="43" t="s">
        <v>16802</v>
      </c>
      <c r="S1731" s="41" t="s">
        <v>16804</v>
      </c>
      <c r="T1731" s="41" t="s">
        <v>18463</v>
      </c>
      <c r="U1731" s="2" t="s">
        <v>16804</v>
      </c>
      <c r="V1731" s="2" t="s">
        <v>4763</v>
      </c>
      <c r="W1731" s="41" t="s">
        <v>17589</v>
      </c>
      <c r="X1731" s="2" t="s">
        <v>68</v>
      </c>
      <c r="Y1731" s="2" t="s">
        <v>76</v>
      </c>
      <c r="Z1731" s="2"/>
      <c r="AA1731" s="2" t="s">
        <v>16241</v>
      </c>
      <c r="AB1731" s="2" t="s">
        <v>77</v>
      </c>
      <c r="AC1731" s="2" t="s">
        <v>18269</v>
      </c>
      <c r="AD1731" s="2">
        <v>2043200</v>
      </c>
      <c r="AE1731" s="2">
        <v>35</v>
      </c>
      <c r="AF1731" s="2"/>
      <c r="AG1731" s="2"/>
      <c r="AH1731" s="2" t="s">
        <v>18271</v>
      </c>
      <c r="AI1731" s="2">
        <v>4</v>
      </c>
      <c r="AJ1731" s="2">
        <v>3</v>
      </c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 t="s">
        <v>71</v>
      </c>
      <c r="CE1731" s="2">
        <v>0</v>
      </c>
      <c r="CF1731" s="2" t="s">
        <v>15680</v>
      </c>
      <c r="CG1731" s="2" t="s">
        <v>15742</v>
      </c>
      <c r="CH1731" s="2" t="s">
        <v>15706</v>
      </c>
      <c r="CI1731" s="49"/>
    </row>
    <row r="1732" spans="1:87" x14ac:dyDescent="0.2">
      <c r="A1732" s="2" t="s">
        <v>3166</v>
      </c>
      <c r="B1732" s="2" t="s">
        <v>24773</v>
      </c>
      <c r="C1732" s="2" t="s">
        <v>59</v>
      </c>
      <c r="D1732" s="2"/>
      <c r="E1732" s="2" t="s">
        <v>3166</v>
      </c>
      <c r="F1732" s="2" t="s">
        <v>3167</v>
      </c>
      <c r="G1732" s="23" t="s">
        <v>3168</v>
      </c>
      <c r="H1732" s="2"/>
      <c r="I1732" s="2" t="s">
        <v>61</v>
      </c>
      <c r="J1732" s="2" t="s">
        <v>61</v>
      </c>
      <c r="K1732" s="2" t="s">
        <v>61</v>
      </c>
      <c r="L1732" s="43" t="s">
        <v>17088</v>
      </c>
      <c r="M1732" s="2" t="s">
        <v>133</v>
      </c>
      <c r="N1732" s="2">
        <v>24.414518000000001</v>
      </c>
      <c r="O1732" s="2">
        <v>54.597104000000002</v>
      </c>
      <c r="P1732" s="2" t="s">
        <v>64</v>
      </c>
      <c r="Q1732" s="2" t="s">
        <v>65</v>
      </c>
      <c r="R1732" s="43" t="s">
        <v>16802</v>
      </c>
      <c r="S1732" s="41" t="s">
        <v>4932</v>
      </c>
      <c r="T1732" s="41" t="s">
        <v>18462</v>
      </c>
      <c r="U1732" s="2" t="s">
        <v>6245</v>
      </c>
      <c r="V1732" s="2" t="s">
        <v>360</v>
      </c>
      <c r="W1732" s="41" t="s">
        <v>17589</v>
      </c>
      <c r="X1732" s="2" t="s">
        <v>68</v>
      </c>
      <c r="Y1732" s="2" t="s">
        <v>102</v>
      </c>
      <c r="Z1732" s="2"/>
      <c r="AA1732" s="2" t="s">
        <v>16241</v>
      </c>
      <c r="AB1732" s="2" t="s">
        <v>103</v>
      </c>
      <c r="AC1732" s="2" t="s">
        <v>18268</v>
      </c>
      <c r="AD1732" s="2">
        <v>2042600</v>
      </c>
      <c r="AE1732" s="2">
        <v>25</v>
      </c>
      <c r="AF1732" s="2"/>
      <c r="AG1732" s="2"/>
      <c r="AH1732" s="2" t="s">
        <v>18270</v>
      </c>
      <c r="AI1732" s="2">
        <v>3</v>
      </c>
      <c r="AJ1732" s="2">
        <v>3</v>
      </c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 t="s">
        <v>78</v>
      </c>
      <c r="CE1732" s="2" t="s">
        <v>3169</v>
      </c>
      <c r="CF1732" s="2" t="s">
        <v>15683</v>
      </c>
      <c r="CG1732" s="2" t="s">
        <v>253</v>
      </c>
      <c r="CH1732" s="2" t="s">
        <v>15706</v>
      </c>
      <c r="CI1732" s="49"/>
    </row>
    <row r="1733" spans="1:87" x14ac:dyDescent="0.2">
      <c r="A1733" s="2" t="s">
        <v>2901</v>
      </c>
      <c r="B1733" s="2" t="s">
        <v>24774</v>
      </c>
      <c r="C1733" s="2" t="s">
        <v>59</v>
      </c>
      <c r="D1733" s="2"/>
      <c r="E1733" s="2" t="s">
        <v>2901</v>
      </c>
      <c r="F1733" s="2" t="s">
        <v>2902</v>
      </c>
      <c r="G1733" s="23" t="s">
        <v>2903</v>
      </c>
      <c r="H1733" s="2"/>
      <c r="I1733" s="2" t="s">
        <v>61</v>
      </c>
      <c r="J1733" s="2" t="s">
        <v>61</v>
      </c>
      <c r="K1733" s="2" t="s">
        <v>61</v>
      </c>
      <c r="L1733" s="43" t="s">
        <v>17088</v>
      </c>
      <c r="M1733" s="2" t="s">
        <v>133</v>
      </c>
      <c r="N1733" s="39">
        <v>24.348153</v>
      </c>
      <c r="O1733" s="39">
        <v>54.630847000000003</v>
      </c>
      <c r="P1733" s="2" t="s">
        <v>64</v>
      </c>
      <c r="Q1733" s="2" t="s">
        <v>65</v>
      </c>
      <c r="R1733" s="43" t="s">
        <v>16802</v>
      </c>
      <c r="S1733" s="41" t="s">
        <v>4932</v>
      </c>
      <c r="T1733" s="41" t="s">
        <v>18462</v>
      </c>
      <c r="U1733" s="2" t="s">
        <v>6245</v>
      </c>
      <c r="V1733" s="2" t="s">
        <v>360</v>
      </c>
      <c r="W1733" s="41" t="s">
        <v>17589</v>
      </c>
      <c r="X1733" s="2" t="s">
        <v>68</v>
      </c>
      <c r="Y1733" s="2" t="s">
        <v>76</v>
      </c>
      <c r="Z1733" s="2"/>
      <c r="AA1733" s="2" t="s">
        <v>16241</v>
      </c>
      <c r="AB1733" s="2" t="s">
        <v>77</v>
      </c>
      <c r="AC1733" s="2" t="s">
        <v>18268</v>
      </c>
      <c r="AD1733" s="2">
        <v>2004500</v>
      </c>
      <c r="AE1733" s="2">
        <v>30</v>
      </c>
      <c r="AF1733" s="2"/>
      <c r="AG1733" s="2"/>
      <c r="AH1733" s="2" t="s">
        <v>18270</v>
      </c>
      <c r="AI1733" s="2">
        <v>4</v>
      </c>
      <c r="AJ1733" s="2">
        <v>3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 t="s">
        <v>78</v>
      </c>
      <c r="CE1733" s="2" t="s">
        <v>2904</v>
      </c>
      <c r="CF1733" s="2" t="s">
        <v>15685</v>
      </c>
      <c r="CG1733" s="2" t="s">
        <v>253</v>
      </c>
      <c r="CH1733" s="2" t="s">
        <v>15706</v>
      </c>
      <c r="CI1733" s="49"/>
    </row>
    <row r="1734" spans="1:87" x14ac:dyDescent="0.2">
      <c r="A1734" s="2" t="s">
        <v>3170</v>
      </c>
      <c r="B1734" s="2" t="s">
        <v>24775</v>
      </c>
      <c r="C1734" s="2" t="s">
        <v>59</v>
      </c>
      <c r="D1734" s="2"/>
      <c r="E1734" s="2" t="s">
        <v>3170</v>
      </c>
      <c r="F1734" s="2" t="s">
        <v>3171</v>
      </c>
      <c r="G1734" s="23" t="s">
        <v>16567</v>
      </c>
      <c r="H1734" s="2"/>
      <c r="I1734" s="2" t="s">
        <v>61</v>
      </c>
      <c r="J1734" s="2" t="s">
        <v>61</v>
      </c>
      <c r="K1734" s="2" t="s">
        <v>61</v>
      </c>
      <c r="L1734" s="46">
        <v>43989</v>
      </c>
      <c r="M1734" s="2" t="s">
        <v>133</v>
      </c>
      <c r="N1734" s="2">
        <v>24.53856</v>
      </c>
      <c r="O1734" s="2">
        <v>54.407919</v>
      </c>
      <c r="P1734" s="2" t="s">
        <v>64</v>
      </c>
      <c r="Q1734" s="2" t="s">
        <v>65</v>
      </c>
      <c r="R1734" s="43" t="s">
        <v>18854</v>
      </c>
      <c r="S1734" s="41" t="s">
        <v>272</v>
      </c>
      <c r="T1734" s="41" t="s">
        <v>18461</v>
      </c>
      <c r="U1734" s="2" t="s">
        <v>16801</v>
      </c>
      <c r="V1734" s="2" t="s">
        <v>272</v>
      </c>
      <c r="W1734" s="41" t="s">
        <v>17589</v>
      </c>
      <c r="X1734" s="2" t="s">
        <v>68</v>
      </c>
      <c r="Y1734" s="2" t="s">
        <v>76</v>
      </c>
      <c r="Z1734" s="2"/>
      <c r="AA1734" s="2" t="s">
        <v>16241</v>
      </c>
      <c r="AB1734" s="2" t="s">
        <v>77</v>
      </c>
      <c r="AC1734" s="2" t="s">
        <v>18268</v>
      </c>
      <c r="AD1734" s="2">
        <v>2046700</v>
      </c>
      <c r="AE1734" s="2">
        <v>25</v>
      </c>
      <c r="AF1734" s="2"/>
      <c r="AG1734" s="2"/>
      <c r="AH1734" s="2" t="s">
        <v>18270</v>
      </c>
      <c r="AI1734" s="2">
        <v>3</v>
      </c>
      <c r="AJ1734" s="2">
        <v>3</v>
      </c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 t="s">
        <v>71</v>
      </c>
      <c r="CE1734" s="2">
        <v>0</v>
      </c>
      <c r="CF1734" s="2" t="s">
        <v>15684</v>
      </c>
      <c r="CG1734" s="2" t="s">
        <v>272</v>
      </c>
      <c r="CH1734" s="2" t="s">
        <v>272</v>
      </c>
      <c r="CI1734" s="49"/>
    </row>
    <row r="1735" spans="1:87" x14ac:dyDescent="0.2">
      <c r="A1735" s="2" t="s">
        <v>3172</v>
      </c>
      <c r="B1735" s="2" t="s">
        <v>24776</v>
      </c>
      <c r="C1735" s="2" t="s">
        <v>59</v>
      </c>
      <c r="D1735" s="2"/>
      <c r="E1735" s="2" t="s">
        <v>3172</v>
      </c>
      <c r="F1735" s="2" t="s">
        <v>3173</v>
      </c>
      <c r="G1735" s="23" t="s">
        <v>3174</v>
      </c>
      <c r="H1735" s="2"/>
      <c r="I1735" s="2" t="s">
        <v>61</v>
      </c>
      <c r="J1735" s="2" t="s">
        <v>61</v>
      </c>
      <c r="K1735" s="2" t="s">
        <v>61</v>
      </c>
      <c r="L1735" s="43" t="s">
        <v>17088</v>
      </c>
      <c r="M1735" s="2" t="s">
        <v>133</v>
      </c>
      <c r="N1735" s="2">
        <v>24.322123000000001</v>
      </c>
      <c r="O1735" s="2">
        <v>54.538764</v>
      </c>
      <c r="P1735" s="2" t="s">
        <v>64</v>
      </c>
      <c r="Q1735" s="2" t="s">
        <v>65</v>
      </c>
      <c r="R1735" s="43" t="s">
        <v>18854</v>
      </c>
      <c r="S1735" s="41" t="s">
        <v>272</v>
      </c>
      <c r="T1735" s="41" t="s">
        <v>18461</v>
      </c>
      <c r="U1735" s="2" t="s">
        <v>16801</v>
      </c>
      <c r="V1735" s="2" t="s">
        <v>272</v>
      </c>
      <c r="W1735" s="41" t="s">
        <v>17589</v>
      </c>
      <c r="X1735" s="2" t="s">
        <v>68</v>
      </c>
      <c r="Y1735" s="2" t="s">
        <v>102</v>
      </c>
      <c r="Z1735" s="2" t="s">
        <v>20</v>
      </c>
      <c r="AA1735" s="2" t="s">
        <v>16241</v>
      </c>
      <c r="AB1735" s="2" t="s">
        <v>103</v>
      </c>
      <c r="AC1735" s="2" t="s">
        <v>18269</v>
      </c>
      <c r="AD1735" s="2">
        <v>2044802</v>
      </c>
      <c r="AE1735" s="2">
        <v>30</v>
      </c>
      <c r="AF1735" s="2"/>
      <c r="AG1735" s="2"/>
      <c r="AH1735" s="2" t="s">
        <v>18271</v>
      </c>
      <c r="AI1735" s="2">
        <v>3</v>
      </c>
      <c r="AJ1735" s="2">
        <v>3</v>
      </c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 t="s">
        <v>78</v>
      </c>
      <c r="CE1735" s="2" t="s">
        <v>3175</v>
      </c>
      <c r="CF1735" s="2" t="s">
        <v>15684</v>
      </c>
      <c r="CG1735" s="2" t="e">
        <v>#N/A</v>
      </c>
      <c r="CH1735" s="2" t="s">
        <v>272</v>
      </c>
      <c r="CI1735" s="49"/>
    </row>
    <row r="1736" spans="1:87" x14ac:dyDescent="0.2">
      <c r="A1736" s="2" t="s">
        <v>3176</v>
      </c>
      <c r="B1736" s="2" t="s">
        <v>24777</v>
      </c>
      <c r="C1736" s="2" t="s">
        <v>59</v>
      </c>
      <c r="D1736" s="2"/>
      <c r="E1736" s="2" t="s">
        <v>3176</v>
      </c>
      <c r="F1736" s="2" t="s">
        <v>3177</v>
      </c>
      <c r="G1736" s="23"/>
      <c r="H1736" s="2"/>
      <c r="I1736" s="2" t="s">
        <v>61</v>
      </c>
      <c r="J1736" s="2" t="s">
        <v>61</v>
      </c>
      <c r="K1736" s="2"/>
      <c r="L1736" s="43" t="s">
        <v>17088</v>
      </c>
      <c r="M1736" s="2" t="s">
        <v>133</v>
      </c>
      <c r="N1736" s="39">
        <v>24.565964999999998</v>
      </c>
      <c r="O1736" s="39">
        <v>54.458295999999997</v>
      </c>
      <c r="P1736" s="2" t="s">
        <v>64</v>
      </c>
      <c r="Q1736" s="2" t="s">
        <v>65</v>
      </c>
      <c r="R1736" s="43" t="s">
        <v>16802</v>
      </c>
      <c r="S1736" s="41" t="s">
        <v>4932</v>
      </c>
      <c r="T1736" s="41" t="s">
        <v>18462</v>
      </c>
      <c r="U1736" s="2" t="s">
        <v>6245</v>
      </c>
      <c r="V1736" s="2" t="s">
        <v>360</v>
      </c>
      <c r="W1736" s="41" t="s">
        <v>144</v>
      </c>
      <c r="X1736" s="2" t="s">
        <v>68</v>
      </c>
      <c r="Y1736" s="2" t="s">
        <v>76</v>
      </c>
      <c r="Z1736" s="2"/>
      <c r="AA1736" s="2" t="s">
        <v>16241</v>
      </c>
      <c r="AB1736" s="2" t="s">
        <v>77</v>
      </c>
      <c r="AC1736" s="2"/>
      <c r="AD1736" s="2">
        <v>2046700</v>
      </c>
      <c r="AE1736" s="2">
        <v>30</v>
      </c>
      <c r="AF1736" s="2"/>
      <c r="AG1736" s="2"/>
      <c r="AH1736" s="2"/>
      <c r="AI1736" s="2">
        <v>3</v>
      </c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 t="s">
        <v>71</v>
      </c>
      <c r="CE1736" s="2">
        <v>0</v>
      </c>
      <c r="CF1736" s="2" t="s">
        <v>15685</v>
      </c>
      <c r="CG1736" s="2" t="s">
        <v>17386</v>
      </c>
      <c r="CH1736" s="2" t="s">
        <v>15706</v>
      </c>
      <c r="CI1736" s="49"/>
    </row>
    <row r="1737" spans="1:87" x14ac:dyDescent="0.2">
      <c r="A1737" s="2" t="s">
        <v>3178</v>
      </c>
      <c r="B1737" s="2" t="s">
        <v>24778</v>
      </c>
      <c r="C1737" s="2" t="s">
        <v>59</v>
      </c>
      <c r="D1737" s="2"/>
      <c r="E1737" s="2" t="s">
        <v>3178</v>
      </c>
      <c r="F1737" s="2" t="s">
        <v>3179</v>
      </c>
      <c r="G1737" s="23"/>
      <c r="H1737" s="2"/>
      <c r="I1737" s="2" t="s">
        <v>61</v>
      </c>
      <c r="J1737" s="2" t="s">
        <v>61</v>
      </c>
      <c r="K1737" s="2"/>
      <c r="L1737" s="43" t="s">
        <v>17088</v>
      </c>
      <c r="M1737" s="2" t="s">
        <v>133</v>
      </c>
      <c r="N1737" s="2">
        <v>24.575299999999999</v>
      </c>
      <c r="O1737" s="2">
        <v>54.466360000000002</v>
      </c>
      <c r="P1737" s="2" t="s">
        <v>64</v>
      </c>
      <c r="Q1737" s="2" t="s">
        <v>65</v>
      </c>
      <c r="R1737" s="43" t="s">
        <v>16802</v>
      </c>
      <c r="S1737" s="41" t="s">
        <v>4932</v>
      </c>
      <c r="T1737" s="41" t="s">
        <v>18462</v>
      </c>
      <c r="U1737" s="2" t="s">
        <v>6245</v>
      </c>
      <c r="V1737" s="2" t="s">
        <v>360</v>
      </c>
      <c r="W1737" s="41" t="s">
        <v>144</v>
      </c>
      <c r="X1737" s="2" t="s">
        <v>68</v>
      </c>
      <c r="Y1737" s="2" t="s">
        <v>69</v>
      </c>
      <c r="Z1737" s="2"/>
      <c r="AA1737" s="2" t="s">
        <v>16241</v>
      </c>
      <c r="AB1737" s="2" t="s">
        <v>70</v>
      </c>
      <c r="AC1737" s="2"/>
      <c r="AD1737" s="2">
        <v>2046700</v>
      </c>
      <c r="AE1737" s="2">
        <v>30</v>
      </c>
      <c r="AF1737" s="2"/>
      <c r="AG1737" s="2"/>
      <c r="AH1737" s="2"/>
      <c r="AI1737" s="2">
        <v>3</v>
      </c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 t="s">
        <v>71</v>
      </c>
      <c r="CE1737" s="2">
        <v>0</v>
      </c>
      <c r="CF1737" s="2" t="s">
        <v>15685</v>
      </c>
      <c r="CG1737" s="2" t="s">
        <v>17386</v>
      </c>
      <c r="CH1737" s="2" t="s">
        <v>15706</v>
      </c>
      <c r="CI1737" s="49"/>
    </row>
    <row r="1738" spans="1:87" x14ac:dyDescent="0.2">
      <c r="A1738" s="2" t="s">
        <v>3583</v>
      </c>
      <c r="B1738" s="2" t="s">
        <v>24779</v>
      </c>
      <c r="C1738" s="2" t="s">
        <v>59</v>
      </c>
      <c r="D1738" s="2"/>
      <c r="E1738" s="2" t="s">
        <v>3583</v>
      </c>
      <c r="F1738" s="2" t="s">
        <v>3584</v>
      </c>
      <c r="G1738" s="23"/>
      <c r="H1738" s="2"/>
      <c r="I1738" s="2" t="s">
        <v>61</v>
      </c>
      <c r="J1738" s="2" t="s">
        <v>61</v>
      </c>
      <c r="K1738" s="2"/>
      <c r="L1738" s="46">
        <v>44126</v>
      </c>
      <c r="M1738" s="2" t="s">
        <v>133</v>
      </c>
      <c r="N1738" s="2">
        <v>24.779212000000001</v>
      </c>
      <c r="O1738" s="2">
        <v>54.740205000000003</v>
      </c>
      <c r="P1738" s="2" t="s">
        <v>64</v>
      </c>
      <c r="Q1738" s="2" t="s">
        <v>65</v>
      </c>
      <c r="R1738" s="43" t="s">
        <v>18854</v>
      </c>
      <c r="S1738" s="41" t="s">
        <v>1554</v>
      </c>
      <c r="T1738" s="41" t="s">
        <v>18465</v>
      </c>
      <c r="U1738" s="2" t="s">
        <v>4673</v>
      </c>
      <c r="V1738" s="2" t="s">
        <v>4673</v>
      </c>
      <c r="W1738" s="41" t="s">
        <v>144</v>
      </c>
      <c r="X1738" s="2" t="s">
        <v>3057</v>
      </c>
      <c r="Y1738" s="2" t="s">
        <v>76</v>
      </c>
      <c r="Z1738" s="2"/>
      <c r="AA1738" s="2" t="s">
        <v>16241</v>
      </c>
      <c r="AB1738" s="2" t="s">
        <v>77</v>
      </c>
      <c r="AC1738" s="2"/>
      <c r="AD1738" s="2">
        <v>2100000</v>
      </c>
      <c r="AE1738" s="2">
        <v>40</v>
      </c>
      <c r="AF1738" s="2"/>
      <c r="AG1738" s="2"/>
      <c r="AH1738" s="2"/>
      <c r="AI1738" s="2">
        <v>3</v>
      </c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 t="s">
        <v>78</v>
      </c>
      <c r="CE1738" s="2" t="s">
        <v>3458</v>
      </c>
      <c r="CF1738" s="2" t="s">
        <v>15680</v>
      </c>
      <c r="CG1738" s="2" t="s">
        <v>15712</v>
      </c>
      <c r="CH1738" s="2" t="s">
        <v>15709</v>
      </c>
      <c r="CI1738" s="49"/>
    </row>
    <row r="1739" spans="1:87" x14ac:dyDescent="0.2">
      <c r="A1739" s="2" t="s">
        <v>17940</v>
      </c>
      <c r="B1739" s="2" t="s">
        <v>24780</v>
      </c>
      <c r="C1739" s="2" t="s">
        <v>59</v>
      </c>
      <c r="D1739" s="2"/>
      <c r="E1739" s="2" t="s">
        <v>17940</v>
      </c>
      <c r="F1739" s="2" t="s">
        <v>17941</v>
      </c>
      <c r="G1739" s="23" t="s">
        <v>17973</v>
      </c>
      <c r="H1739" s="2"/>
      <c r="I1739" s="2" t="s">
        <v>5093</v>
      </c>
      <c r="J1739" s="2" t="s">
        <v>61</v>
      </c>
      <c r="K1739" s="2" t="s">
        <v>61</v>
      </c>
      <c r="L1739" s="43">
        <v>2023</v>
      </c>
      <c r="M1739" s="2" t="s">
        <v>133</v>
      </c>
      <c r="N1739" s="2">
        <v>24.451170999999999</v>
      </c>
      <c r="O1739" s="2">
        <v>54.632522999999999</v>
      </c>
      <c r="P1739" s="2" t="s">
        <v>64</v>
      </c>
      <c r="Q1739" s="2" t="s">
        <v>65</v>
      </c>
      <c r="R1739" s="43" t="s">
        <v>16802</v>
      </c>
      <c r="S1739" s="41" t="s">
        <v>16804</v>
      </c>
      <c r="T1739" s="41" t="s">
        <v>18463</v>
      </c>
      <c r="U1739" s="2" t="s">
        <v>16804</v>
      </c>
      <c r="V1739" s="2" t="s">
        <v>4763</v>
      </c>
      <c r="W1739" s="41" t="s">
        <v>17589</v>
      </c>
      <c r="X1739" s="2" t="s">
        <v>16850</v>
      </c>
      <c r="Y1739" s="2" t="s">
        <v>76</v>
      </c>
      <c r="Z1739" s="2"/>
      <c r="AA1739" s="2" t="s">
        <v>16242</v>
      </c>
      <c r="AB1739" s="2" t="s">
        <v>77</v>
      </c>
      <c r="AC1739" s="2" t="s">
        <v>18268</v>
      </c>
      <c r="AD1739" s="2">
        <v>2044300</v>
      </c>
      <c r="AE1739" s="2">
        <v>30</v>
      </c>
      <c r="AF1739" s="2"/>
      <c r="AG1739" s="2"/>
      <c r="AH1739" s="2" t="s">
        <v>18270</v>
      </c>
      <c r="AI1739" s="2">
        <v>4</v>
      </c>
      <c r="AJ1739" s="2">
        <v>3</v>
      </c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 t="s">
        <v>71</v>
      </c>
      <c r="CE1739" s="2">
        <v>0</v>
      </c>
      <c r="CF1739" s="2"/>
      <c r="CG1739" s="2"/>
      <c r="CH1739" s="2"/>
      <c r="CI1739" s="49"/>
    </row>
    <row r="1740" spans="1:87" x14ac:dyDescent="0.2">
      <c r="A1740" s="2" t="s">
        <v>16237</v>
      </c>
      <c r="B1740" s="2" t="s">
        <v>24781</v>
      </c>
      <c r="C1740" s="2" t="s">
        <v>59</v>
      </c>
      <c r="D1740" s="2"/>
      <c r="E1740" s="2" t="s">
        <v>16237</v>
      </c>
      <c r="F1740" s="2" t="s">
        <v>16263</v>
      </c>
      <c r="G1740" s="23"/>
      <c r="H1740" s="2"/>
      <c r="I1740" s="2" t="s">
        <v>61</v>
      </c>
      <c r="J1740" s="2" t="s">
        <v>61</v>
      </c>
      <c r="K1740" s="2"/>
      <c r="L1740" s="46">
        <v>44855</v>
      </c>
      <c r="M1740" s="2" t="s">
        <v>4978</v>
      </c>
      <c r="N1740" s="2">
        <v>24.64913</v>
      </c>
      <c r="O1740" s="2">
        <v>54.66854</v>
      </c>
      <c r="P1740" s="2" t="s">
        <v>64</v>
      </c>
      <c r="Q1740" s="2" t="s">
        <v>65</v>
      </c>
      <c r="R1740" s="43" t="s">
        <v>18854</v>
      </c>
      <c r="S1740" s="41" t="s">
        <v>1554</v>
      </c>
      <c r="T1740" s="41" t="s">
        <v>18465</v>
      </c>
      <c r="U1740" s="2" t="s">
        <v>4673</v>
      </c>
      <c r="V1740" s="2" t="s">
        <v>4673</v>
      </c>
      <c r="W1740" s="41" t="s">
        <v>144</v>
      </c>
      <c r="X1740" s="2" t="s">
        <v>68</v>
      </c>
      <c r="Y1740" s="2" t="s">
        <v>76</v>
      </c>
      <c r="Z1740" s="2"/>
      <c r="AA1740" s="2" t="s">
        <v>16241</v>
      </c>
      <c r="AB1740" s="2" t="s">
        <v>77</v>
      </c>
      <c r="AC1740" s="2"/>
      <c r="AD1740" s="2">
        <v>2043000</v>
      </c>
      <c r="AE1740" s="2">
        <v>40</v>
      </c>
      <c r="AF1740" s="2"/>
      <c r="AG1740" s="2"/>
      <c r="AH1740" s="2"/>
      <c r="AI1740" s="2">
        <v>4</v>
      </c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 t="s">
        <v>78</v>
      </c>
      <c r="CE1740" s="2" t="s">
        <v>19568</v>
      </c>
      <c r="CF1740" s="2"/>
      <c r="CG1740" s="2"/>
      <c r="CH1740" s="2"/>
      <c r="CI1740" s="49"/>
    </row>
    <row r="1741" spans="1:87" x14ac:dyDescent="0.2">
      <c r="A1741" s="2" t="s">
        <v>17679</v>
      </c>
      <c r="B1741" s="2" t="s">
        <v>24782</v>
      </c>
      <c r="C1741" s="2" t="s">
        <v>59</v>
      </c>
      <c r="D1741" s="2"/>
      <c r="E1741" s="2" t="s">
        <v>17679</v>
      </c>
      <c r="F1741" s="2" t="s">
        <v>17707</v>
      </c>
      <c r="G1741" s="23" t="s">
        <v>17787</v>
      </c>
      <c r="H1741" s="2"/>
      <c r="I1741" s="2" t="s">
        <v>61</v>
      </c>
      <c r="J1741" s="2" t="s">
        <v>61</v>
      </c>
      <c r="K1741" s="2" t="s">
        <v>61</v>
      </c>
      <c r="L1741" s="43">
        <v>2023</v>
      </c>
      <c r="M1741" s="2" t="s">
        <v>133</v>
      </c>
      <c r="N1741" s="39">
        <v>24.487729999999999</v>
      </c>
      <c r="O1741" s="39">
        <v>54.878103000000003</v>
      </c>
      <c r="P1741" s="2" t="s">
        <v>64</v>
      </c>
      <c r="Q1741" s="2" t="s">
        <v>65</v>
      </c>
      <c r="R1741" s="43" t="s">
        <v>16802</v>
      </c>
      <c r="S1741" s="41" t="s">
        <v>16804</v>
      </c>
      <c r="T1741" s="41" t="s">
        <v>18463</v>
      </c>
      <c r="U1741" s="2" t="s">
        <v>16804</v>
      </c>
      <c r="V1741" s="2" t="s">
        <v>4763</v>
      </c>
      <c r="W1741" s="41" t="s">
        <v>17589</v>
      </c>
      <c r="X1741" s="2" t="s">
        <v>68</v>
      </c>
      <c r="Y1741" s="2" t="s">
        <v>102</v>
      </c>
      <c r="Z1741" s="2"/>
      <c r="AA1741" s="2" t="s">
        <v>16242</v>
      </c>
      <c r="AB1741" s="2" t="s">
        <v>103</v>
      </c>
      <c r="AC1741" s="2" t="s">
        <v>18269</v>
      </c>
      <c r="AD1741" s="2">
        <v>2043200</v>
      </c>
      <c r="AE1741" s="2">
        <v>35</v>
      </c>
      <c r="AF1741" s="2"/>
      <c r="AG1741" s="2"/>
      <c r="AH1741" s="2" t="s">
        <v>18271</v>
      </c>
      <c r="AI1741" s="2">
        <v>3</v>
      </c>
      <c r="AJ1741" s="2">
        <v>3</v>
      </c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 t="s">
        <v>78</v>
      </c>
      <c r="CE1741" s="2" t="s">
        <v>19569</v>
      </c>
      <c r="CF1741" s="2"/>
      <c r="CG1741" s="2"/>
      <c r="CH1741" s="2"/>
      <c r="CI1741" s="49"/>
    </row>
    <row r="1742" spans="1:87" x14ac:dyDescent="0.2">
      <c r="A1742" s="2" t="s">
        <v>5012</v>
      </c>
      <c r="B1742" s="2" t="s">
        <v>24783</v>
      </c>
      <c r="C1742" s="2" t="s">
        <v>59</v>
      </c>
      <c r="D1742" s="2"/>
      <c r="E1742" s="2" t="s">
        <v>5012</v>
      </c>
      <c r="F1742" s="2" t="s">
        <v>5013</v>
      </c>
      <c r="G1742" s="23" t="s">
        <v>5014</v>
      </c>
      <c r="H1742" s="2"/>
      <c r="I1742" s="2" t="s">
        <v>61</v>
      </c>
      <c r="J1742" s="2" t="s">
        <v>61</v>
      </c>
      <c r="K1742" s="2" t="s">
        <v>61</v>
      </c>
      <c r="L1742" s="46">
        <v>44711</v>
      </c>
      <c r="M1742" s="2" t="s">
        <v>4978</v>
      </c>
      <c r="N1742" s="2">
        <v>24.313507000000001</v>
      </c>
      <c r="O1742" s="2">
        <v>54.650708000000002</v>
      </c>
      <c r="P1742" s="2" t="s">
        <v>64</v>
      </c>
      <c r="Q1742" s="2" t="s">
        <v>65</v>
      </c>
      <c r="R1742" s="43" t="s">
        <v>16802</v>
      </c>
      <c r="S1742" s="41" t="s">
        <v>16804</v>
      </c>
      <c r="T1742" s="41" t="s">
        <v>18463</v>
      </c>
      <c r="U1742" s="2" t="s">
        <v>16804</v>
      </c>
      <c r="V1742" s="2" t="s">
        <v>4763</v>
      </c>
      <c r="W1742" s="41" t="s">
        <v>17589</v>
      </c>
      <c r="X1742" s="2" t="s">
        <v>68</v>
      </c>
      <c r="Y1742" s="2" t="s">
        <v>76</v>
      </c>
      <c r="Z1742" s="2"/>
      <c r="AA1742" s="2" t="s">
        <v>16241</v>
      </c>
      <c r="AB1742" s="2" t="s">
        <v>77</v>
      </c>
      <c r="AC1742" s="2" t="s">
        <v>18268</v>
      </c>
      <c r="AD1742" s="2">
        <v>2046100</v>
      </c>
      <c r="AE1742" s="2">
        <v>35</v>
      </c>
      <c r="AF1742" s="2"/>
      <c r="AG1742" s="2"/>
      <c r="AH1742" s="2" t="s">
        <v>18270</v>
      </c>
      <c r="AI1742" s="2">
        <v>4</v>
      </c>
      <c r="AJ1742" s="2">
        <v>3</v>
      </c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 t="s">
        <v>78</v>
      </c>
      <c r="CE1742" s="2" t="s">
        <v>5015</v>
      </c>
      <c r="CF1742" s="2" t="s">
        <v>15680</v>
      </c>
      <c r="CG1742" s="2" t="s">
        <v>15742</v>
      </c>
      <c r="CH1742" s="2" t="s">
        <v>15706</v>
      </c>
      <c r="CI1742" s="49"/>
    </row>
    <row r="1743" spans="1:87" x14ac:dyDescent="0.2">
      <c r="A1743" s="2" t="s">
        <v>3205</v>
      </c>
      <c r="B1743" s="2" t="s">
        <v>24784</v>
      </c>
      <c r="C1743" s="2" t="s">
        <v>59</v>
      </c>
      <c r="D1743" s="2"/>
      <c r="E1743" s="2" t="s">
        <v>3205</v>
      </c>
      <c r="F1743" s="2" t="s">
        <v>3206</v>
      </c>
      <c r="G1743" s="23" t="s">
        <v>3207</v>
      </c>
      <c r="H1743" s="2"/>
      <c r="I1743" s="2" t="s">
        <v>61</v>
      </c>
      <c r="J1743" s="2" t="s">
        <v>61</v>
      </c>
      <c r="K1743" s="2" t="s">
        <v>61</v>
      </c>
      <c r="L1743" s="43" t="s">
        <v>17088</v>
      </c>
      <c r="M1743" s="2" t="s">
        <v>133</v>
      </c>
      <c r="N1743" s="2">
        <v>24.46668</v>
      </c>
      <c r="O1743" s="2">
        <v>54.328519999999997</v>
      </c>
      <c r="P1743" s="2" t="s">
        <v>64</v>
      </c>
      <c r="Q1743" s="2" t="s">
        <v>65</v>
      </c>
      <c r="R1743" s="43" t="s">
        <v>16802</v>
      </c>
      <c r="S1743" s="41" t="s">
        <v>16804</v>
      </c>
      <c r="T1743" s="41" t="s">
        <v>18463</v>
      </c>
      <c r="U1743" s="2" t="s">
        <v>16804</v>
      </c>
      <c r="V1743" s="2" t="s">
        <v>4763</v>
      </c>
      <c r="W1743" s="41" t="s">
        <v>17589</v>
      </c>
      <c r="X1743" s="2" t="s">
        <v>68</v>
      </c>
      <c r="Y1743" s="2" t="s">
        <v>102</v>
      </c>
      <c r="Z1743" s="2"/>
      <c r="AA1743" s="2" t="s">
        <v>16241</v>
      </c>
      <c r="AB1743" s="2" t="s">
        <v>103</v>
      </c>
      <c r="AC1743" s="2" t="s">
        <v>18268</v>
      </c>
      <c r="AD1743" s="2">
        <v>2500400</v>
      </c>
      <c r="AE1743" s="2">
        <v>20</v>
      </c>
      <c r="AF1743" s="2"/>
      <c r="AG1743" s="2"/>
      <c r="AH1743" s="2" t="s">
        <v>18270</v>
      </c>
      <c r="AI1743" s="2">
        <v>3</v>
      </c>
      <c r="AJ1743" s="2">
        <v>3</v>
      </c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 t="s">
        <v>71</v>
      </c>
      <c r="CE1743" s="2">
        <v>0</v>
      </c>
      <c r="CF1743" s="2" t="s">
        <v>15681</v>
      </c>
      <c r="CG1743" s="2" t="s">
        <v>17388</v>
      </c>
      <c r="CH1743" s="2" t="s">
        <v>15706</v>
      </c>
      <c r="CI1743" s="49"/>
    </row>
    <row r="1744" spans="1:87" x14ac:dyDescent="0.2">
      <c r="A1744" s="2" t="s">
        <v>3211</v>
      </c>
      <c r="B1744" s="2" t="s">
        <v>24785</v>
      </c>
      <c r="C1744" s="2" t="s">
        <v>59</v>
      </c>
      <c r="D1744" s="2"/>
      <c r="E1744" s="2" t="s">
        <v>3211</v>
      </c>
      <c r="F1744" s="2" t="s">
        <v>3212</v>
      </c>
      <c r="G1744" s="23" t="s">
        <v>3213</v>
      </c>
      <c r="H1744" s="2"/>
      <c r="I1744" s="2" t="s">
        <v>61</v>
      </c>
      <c r="J1744" s="2" t="s">
        <v>61</v>
      </c>
      <c r="K1744" s="2" t="s">
        <v>61</v>
      </c>
      <c r="L1744" s="46">
        <v>43657</v>
      </c>
      <c r="M1744" s="2" t="s">
        <v>133</v>
      </c>
      <c r="N1744" s="2">
        <v>24.340447999999999</v>
      </c>
      <c r="O1744" s="2">
        <v>54.766984999999998</v>
      </c>
      <c r="P1744" s="2" t="s">
        <v>64</v>
      </c>
      <c r="Q1744" s="2" t="s">
        <v>65</v>
      </c>
      <c r="R1744" s="43" t="s">
        <v>16802</v>
      </c>
      <c r="S1744" s="41" t="s">
        <v>16804</v>
      </c>
      <c r="T1744" s="41" t="s">
        <v>18463</v>
      </c>
      <c r="U1744" s="2" t="s">
        <v>16804</v>
      </c>
      <c r="V1744" s="2" t="s">
        <v>4763</v>
      </c>
      <c r="W1744" s="41" t="s">
        <v>17589</v>
      </c>
      <c r="X1744" s="2" t="s">
        <v>68</v>
      </c>
      <c r="Y1744" s="2" t="s">
        <v>102</v>
      </c>
      <c r="Z1744" s="2"/>
      <c r="AA1744" s="2" t="s">
        <v>16241</v>
      </c>
      <c r="AB1744" s="2" t="s">
        <v>103</v>
      </c>
      <c r="AC1744" s="2" t="s">
        <v>18268</v>
      </c>
      <c r="AD1744" s="2">
        <v>2046900</v>
      </c>
      <c r="AE1744" s="2">
        <v>35</v>
      </c>
      <c r="AF1744" s="2"/>
      <c r="AG1744" s="2"/>
      <c r="AH1744" s="2" t="s">
        <v>18270</v>
      </c>
      <c r="AI1744" s="2">
        <v>3</v>
      </c>
      <c r="AJ1744" s="2">
        <v>3</v>
      </c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 t="s">
        <v>78</v>
      </c>
      <c r="CE1744" s="2" t="s">
        <v>3214</v>
      </c>
      <c r="CF1744" s="2" t="s">
        <v>15685</v>
      </c>
      <c r="CG1744" s="2" t="s">
        <v>17390</v>
      </c>
      <c r="CH1744" s="2" t="s">
        <v>15706</v>
      </c>
      <c r="CI1744" s="49"/>
    </row>
    <row r="1745" spans="1:87" x14ac:dyDescent="0.2">
      <c r="A1745" s="2" t="s">
        <v>4951</v>
      </c>
      <c r="B1745" s="2" t="s">
        <v>24786</v>
      </c>
      <c r="C1745" s="2" t="s">
        <v>59</v>
      </c>
      <c r="D1745" s="2"/>
      <c r="E1745" s="2" t="s">
        <v>4951</v>
      </c>
      <c r="F1745" s="2" t="s">
        <v>4952</v>
      </c>
      <c r="G1745" s="23" t="s">
        <v>4953</v>
      </c>
      <c r="H1745" s="2"/>
      <c r="I1745" s="2" t="s">
        <v>61</v>
      </c>
      <c r="J1745" s="2" t="s">
        <v>61</v>
      </c>
      <c r="K1745" s="2" t="s">
        <v>61</v>
      </c>
      <c r="L1745" s="46">
        <v>44651</v>
      </c>
      <c r="M1745" s="2" t="s">
        <v>133</v>
      </c>
      <c r="N1745" s="2">
        <v>24.458024000000002</v>
      </c>
      <c r="O1745" s="2">
        <v>54.366024000000003</v>
      </c>
      <c r="P1745" s="2" t="s">
        <v>64</v>
      </c>
      <c r="Q1745" s="2" t="s">
        <v>65</v>
      </c>
      <c r="R1745" s="43" t="s">
        <v>18854</v>
      </c>
      <c r="S1745" s="41" t="s">
        <v>1554</v>
      </c>
      <c r="T1745" s="41" t="s">
        <v>18460</v>
      </c>
      <c r="U1745" s="2" t="s">
        <v>16801</v>
      </c>
      <c r="V1745" s="2" t="s">
        <v>1554</v>
      </c>
      <c r="W1745" s="41" t="s">
        <v>17589</v>
      </c>
      <c r="X1745" s="2" t="s">
        <v>68</v>
      </c>
      <c r="Y1745" s="2" t="s">
        <v>102</v>
      </c>
      <c r="Z1745" s="2"/>
      <c r="AA1745" s="2" t="s">
        <v>16241</v>
      </c>
      <c r="AB1745" s="2" t="s">
        <v>103</v>
      </c>
      <c r="AC1745" s="2" t="s">
        <v>18268</v>
      </c>
      <c r="AD1745" s="2">
        <v>2501400</v>
      </c>
      <c r="AE1745" s="2">
        <v>35</v>
      </c>
      <c r="AF1745" s="2"/>
      <c r="AG1745" s="2"/>
      <c r="AH1745" s="2" t="s">
        <v>18270</v>
      </c>
      <c r="AI1745" s="2">
        <v>4</v>
      </c>
      <c r="AJ1745" s="2">
        <v>3</v>
      </c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 t="s">
        <v>78</v>
      </c>
      <c r="CE1745" s="2" t="s">
        <v>19570</v>
      </c>
      <c r="CF1745" s="2" t="s">
        <v>15685</v>
      </c>
      <c r="CG1745" s="2" t="s">
        <v>15717</v>
      </c>
      <c r="CH1745" s="2" t="s">
        <v>15709</v>
      </c>
      <c r="CI1745" s="49"/>
    </row>
    <row r="1746" spans="1:87" x14ac:dyDescent="0.2">
      <c r="A1746" s="2" t="s">
        <v>3226</v>
      </c>
      <c r="B1746" s="2" t="s">
        <v>24787</v>
      </c>
      <c r="C1746" s="2" t="s">
        <v>59</v>
      </c>
      <c r="D1746" s="2"/>
      <c r="E1746" s="2" t="s">
        <v>3226</v>
      </c>
      <c r="F1746" s="2" t="s">
        <v>3227</v>
      </c>
      <c r="G1746" s="23" t="s">
        <v>3228</v>
      </c>
      <c r="H1746" s="2"/>
      <c r="I1746" s="2" t="s">
        <v>61</v>
      </c>
      <c r="J1746" s="2" t="s">
        <v>61</v>
      </c>
      <c r="K1746" s="2" t="s">
        <v>61</v>
      </c>
      <c r="L1746" s="46">
        <v>43760</v>
      </c>
      <c r="M1746" s="2" t="s">
        <v>133</v>
      </c>
      <c r="N1746" s="39">
        <v>24.492864099999998</v>
      </c>
      <c r="O1746" s="39">
        <v>54.588159699999999</v>
      </c>
      <c r="P1746" s="2" t="s">
        <v>64</v>
      </c>
      <c r="Q1746" s="2" t="s">
        <v>65</v>
      </c>
      <c r="R1746" s="43" t="s">
        <v>16802</v>
      </c>
      <c r="S1746" s="41" t="s">
        <v>16804</v>
      </c>
      <c r="T1746" s="41" t="s">
        <v>18463</v>
      </c>
      <c r="U1746" s="2" t="s">
        <v>16804</v>
      </c>
      <c r="V1746" s="2" t="s">
        <v>4763</v>
      </c>
      <c r="W1746" s="41" t="s">
        <v>17589</v>
      </c>
      <c r="X1746" s="2" t="s">
        <v>68</v>
      </c>
      <c r="Y1746" s="2" t="s">
        <v>76</v>
      </c>
      <c r="Z1746" s="2"/>
      <c r="AA1746" s="2" t="s">
        <v>16241</v>
      </c>
      <c r="AB1746" s="2" t="s">
        <v>77</v>
      </c>
      <c r="AC1746" s="2" t="s">
        <v>18268</v>
      </c>
      <c r="AD1746" s="2">
        <v>2004600</v>
      </c>
      <c r="AE1746" s="2">
        <v>30</v>
      </c>
      <c r="AF1746" s="2"/>
      <c r="AG1746" s="2"/>
      <c r="AH1746" s="2" t="s">
        <v>18270</v>
      </c>
      <c r="AI1746" s="2">
        <v>3</v>
      </c>
      <c r="AJ1746" s="2">
        <v>3</v>
      </c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 t="s">
        <v>78</v>
      </c>
      <c r="CE1746" s="2" t="s">
        <v>3229</v>
      </c>
      <c r="CF1746" s="2" t="s">
        <v>15685</v>
      </c>
      <c r="CG1746" s="2" t="s">
        <v>17388</v>
      </c>
      <c r="CH1746" s="2" t="s">
        <v>15706</v>
      </c>
      <c r="CI1746" s="49"/>
    </row>
    <row r="1747" spans="1:87" x14ac:dyDescent="0.2">
      <c r="A1747" s="2" t="s">
        <v>3230</v>
      </c>
      <c r="B1747" s="2" t="s">
        <v>24788</v>
      </c>
      <c r="C1747" s="2" t="s">
        <v>59</v>
      </c>
      <c r="D1747" s="2"/>
      <c r="E1747" s="2" t="s">
        <v>3230</v>
      </c>
      <c r="F1747" s="2" t="s">
        <v>3231</v>
      </c>
      <c r="G1747" s="23" t="s">
        <v>3232</v>
      </c>
      <c r="H1747" s="2"/>
      <c r="I1747" s="2" t="s">
        <v>61</v>
      </c>
      <c r="J1747" s="2" t="s">
        <v>61</v>
      </c>
      <c r="K1747" s="2" t="s">
        <v>61</v>
      </c>
      <c r="L1747" s="46">
        <v>43755</v>
      </c>
      <c r="M1747" s="2" t="s">
        <v>133</v>
      </c>
      <c r="N1747" s="39">
        <v>24.49606</v>
      </c>
      <c r="O1747" s="39">
        <v>54.578299999999999</v>
      </c>
      <c r="P1747" s="2" t="s">
        <v>64</v>
      </c>
      <c r="Q1747" s="2" t="s">
        <v>65</v>
      </c>
      <c r="R1747" s="43" t="s">
        <v>16802</v>
      </c>
      <c r="S1747" s="41" t="s">
        <v>16804</v>
      </c>
      <c r="T1747" s="41" t="s">
        <v>18463</v>
      </c>
      <c r="U1747" s="2" t="s">
        <v>16804</v>
      </c>
      <c r="V1747" s="2" t="s">
        <v>4763</v>
      </c>
      <c r="W1747" s="41" t="s">
        <v>17589</v>
      </c>
      <c r="X1747" s="2" t="s">
        <v>68</v>
      </c>
      <c r="Y1747" s="2" t="s">
        <v>76</v>
      </c>
      <c r="Z1747" s="2"/>
      <c r="AA1747" s="2" t="s">
        <v>16241</v>
      </c>
      <c r="AB1747" s="2" t="s">
        <v>77</v>
      </c>
      <c r="AC1747" s="2" t="s">
        <v>18268</v>
      </c>
      <c r="AD1747" s="2">
        <v>2004600</v>
      </c>
      <c r="AE1747" s="2">
        <v>35</v>
      </c>
      <c r="AF1747" s="2"/>
      <c r="AG1747" s="2"/>
      <c r="AH1747" s="2" t="s">
        <v>18270</v>
      </c>
      <c r="AI1747" s="2">
        <v>3</v>
      </c>
      <c r="AJ1747" s="2">
        <v>3</v>
      </c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 t="s">
        <v>78</v>
      </c>
      <c r="CE1747" s="2" t="s">
        <v>3233</v>
      </c>
      <c r="CF1747" s="2" t="s">
        <v>15685</v>
      </c>
      <c r="CG1747" s="2" t="s">
        <v>17388</v>
      </c>
      <c r="CH1747" s="2" t="s">
        <v>15706</v>
      </c>
      <c r="CI1747" s="49"/>
    </row>
    <row r="1748" spans="1:87" x14ac:dyDescent="0.2">
      <c r="A1748" s="2" t="s">
        <v>5009</v>
      </c>
      <c r="B1748" s="2" t="s">
        <v>24789</v>
      </c>
      <c r="C1748" s="2" t="s">
        <v>59</v>
      </c>
      <c r="D1748" s="2"/>
      <c r="E1748" s="2" t="s">
        <v>5009</v>
      </c>
      <c r="F1748" s="2" t="s">
        <v>5010</v>
      </c>
      <c r="G1748" s="23" t="s">
        <v>5011</v>
      </c>
      <c r="H1748" s="2"/>
      <c r="I1748" s="2" t="s">
        <v>61</v>
      </c>
      <c r="J1748" s="2" t="s">
        <v>61</v>
      </c>
      <c r="K1748" s="2" t="s">
        <v>61</v>
      </c>
      <c r="L1748" s="46">
        <v>44709</v>
      </c>
      <c r="M1748" s="2" t="s">
        <v>4978</v>
      </c>
      <c r="N1748" s="2">
        <v>24.454118000000001</v>
      </c>
      <c r="O1748" s="2">
        <v>54.839049000000003</v>
      </c>
      <c r="P1748" s="2" t="s">
        <v>64</v>
      </c>
      <c r="Q1748" s="2" t="s">
        <v>65</v>
      </c>
      <c r="R1748" s="43" t="s">
        <v>18854</v>
      </c>
      <c r="S1748" s="41" t="s">
        <v>1554</v>
      </c>
      <c r="T1748" s="41" t="s">
        <v>18460</v>
      </c>
      <c r="U1748" s="2" t="s">
        <v>16801</v>
      </c>
      <c r="V1748" s="2" t="s">
        <v>1554</v>
      </c>
      <c r="W1748" s="41" t="s">
        <v>17589</v>
      </c>
      <c r="X1748" s="2" t="s">
        <v>68</v>
      </c>
      <c r="Y1748" s="2" t="s">
        <v>76</v>
      </c>
      <c r="Z1748" s="2"/>
      <c r="AA1748" s="2" t="s">
        <v>16241</v>
      </c>
      <c r="AB1748" s="2" t="s">
        <v>77</v>
      </c>
      <c r="AC1748" s="2" t="s">
        <v>18269</v>
      </c>
      <c r="AD1748" s="2">
        <v>2043200</v>
      </c>
      <c r="AE1748" s="2">
        <v>40</v>
      </c>
      <c r="AF1748" s="2"/>
      <c r="AG1748" s="2"/>
      <c r="AH1748" s="2" t="s">
        <v>18271</v>
      </c>
      <c r="AI1748" s="2">
        <v>4</v>
      </c>
      <c r="AJ1748" s="2">
        <v>3</v>
      </c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 t="s">
        <v>71</v>
      </c>
      <c r="CE1748" s="2">
        <v>0</v>
      </c>
      <c r="CF1748" s="2" t="s">
        <v>15680</v>
      </c>
      <c r="CG1748" s="2" t="s">
        <v>15708</v>
      </c>
      <c r="CH1748" s="2" t="s">
        <v>15709</v>
      </c>
      <c r="CI1748" s="49"/>
    </row>
    <row r="1749" spans="1:87" x14ac:dyDescent="0.2">
      <c r="A1749" s="2" t="s">
        <v>3234</v>
      </c>
      <c r="B1749" s="2" t="s">
        <v>24790</v>
      </c>
      <c r="C1749" s="2" t="s">
        <v>59</v>
      </c>
      <c r="D1749" s="2"/>
      <c r="E1749" s="2" t="s">
        <v>3234</v>
      </c>
      <c r="F1749" s="2" t="s">
        <v>3235</v>
      </c>
      <c r="G1749" s="23" t="s">
        <v>3236</v>
      </c>
      <c r="H1749" s="2"/>
      <c r="I1749" s="2" t="s">
        <v>61</v>
      </c>
      <c r="J1749" s="2" t="s">
        <v>61</v>
      </c>
      <c r="K1749" s="2" t="s">
        <v>61</v>
      </c>
      <c r="L1749" s="46">
        <v>43760</v>
      </c>
      <c r="M1749" s="2" t="s">
        <v>133</v>
      </c>
      <c r="N1749" s="39">
        <v>24.492297000000001</v>
      </c>
      <c r="O1749" s="39">
        <v>54.580260000000003</v>
      </c>
      <c r="P1749" s="2" t="s">
        <v>64</v>
      </c>
      <c r="Q1749" s="2" t="s">
        <v>65</v>
      </c>
      <c r="R1749" s="43" t="s">
        <v>16802</v>
      </c>
      <c r="S1749" s="41" t="s">
        <v>16804</v>
      </c>
      <c r="T1749" s="41" t="s">
        <v>18463</v>
      </c>
      <c r="U1749" s="2" t="s">
        <v>16804</v>
      </c>
      <c r="V1749" s="2" t="s">
        <v>4763</v>
      </c>
      <c r="W1749" s="41" t="s">
        <v>17589</v>
      </c>
      <c r="X1749" s="2" t="s">
        <v>68</v>
      </c>
      <c r="Y1749" s="2" t="s">
        <v>76</v>
      </c>
      <c r="Z1749" s="2"/>
      <c r="AA1749" s="2" t="s">
        <v>16241</v>
      </c>
      <c r="AB1749" s="2" t="s">
        <v>77</v>
      </c>
      <c r="AC1749" s="2" t="s">
        <v>18268</v>
      </c>
      <c r="AD1749" s="2">
        <v>2004600</v>
      </c>
      <c r="AE1749" s="2">
        <v>35</v>
      </c>
      <c r="AF1749" s="2"/>
      <c r="AG1749" s="2"/>
      <c r="AH1749" s="2" t="s">
        <v>18270</v>
      </c>
      <c r="AI1749" s="2">
        <v>3</v>
      </c>
      <c r="AJ1749" s="2">
        <v>3</v>
      </c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 t="s">
        <v>78</v>
      </c>
      <c r="CE1749" s="2" t="s">
        <v>3237</v>
      </c>
      <c r="CF1749" s="2" t="s">
        <v>15685</v>
      </c>
      <c r="CG1749" s="2" t="s">
        <v>17388</v>
      </c>
      <c r="CH1749" s="2" t="s">
        <v>15706</v>
      </c>
      <c r="CI1749" s="49"/>
    </row>
    <row r="1750" spans="1:87" x14ac:dyDescent="0.2">
      <c r="A1750" s="2" t="s">
        <v>3096</v>
      </c>
      <c r="B1750" s="2" t="s">
        <v>24791</v>
      </c>
      <c r="C1750" s="2" t="s">
        <v>59</v>
      </c>
      <c r="D1750" s="2"/>
      <c r="E1750" s="2" t="s">
        <v>3096</v>
      </c>
      <c r="F1750" s="2" t="s">
        <v>3097</v>
      </c>
      <c r="G1750" s="23" t="s">
        <v>3098</v>
      </c>
      <c r="H1750" s="2"/>
      <c r="I1750" s="2" t="s">
        <v>61</v>
      </c>
      <c r="J1750" s="2" t="s">
        <v>61</v>
      </c>
      <c r="K1750" s="2" t="s">
        <v>61</v>
      </c>
      <c r="L1750" s="46">
        <v>44017</v>
      </c>
      <c r="M1750" s="2" t="s">
        <v>133</v>
      </c>
      <c r="N1750" s="2">
        <v>24.462292000000001</v>
      </c>
      <c r="O1750" s="2">
        <v>54.604514000000002</v>
      </c>
      <c r="P1750" s="2" t="s">
        <v>64</v>
      </c>
      <c r="Q1750" s="2" t="s">
        <v>65</v>
      </c>
      <c r="R1750" s="43" t="s">
        <v>18854</v>
      </c>
      <c r="S1750" s="41" t="s">
        <v>1554</v>
      </c>
      <c r="T1750" s="41" t="s">
        <v>18465</v>
      </c>
      <c r="U1750" s="2" t="s">
        <v>4673</v>
      </c>
      <c r="V1750" s="2" t="s">
        <v>4673</v>
      </c>
      <c r="W1750" s="41" t="s">
        <v>17589</v>
      </c>
      <c r="X1750" s="2" t="s">
        <v>68</v>
      </c>
      <c r="Y1750" s="2" t="s">
        <v>102</v>
      </c>
      <c r="Z1750" s="2" t="s">
        <v>20</v>
      </c>
      <c r="AA1750" s="2" t="s">
        <v>16241</v>
      </c>
      <c r="AB1750" s="2" t="s">
        <v>103</v>
      </c>
      <c r="AC1750" s="2" t="s">
        <v>18715</v>
      </c>
      <c r="AD1750" s="2">
        <v>2004600</v>
      </c>
      <c r="AE1750" s="2">
        <v>35</v>
      </c>
      <c r="AF1750" s="2"/>
      <c r="AG1750" s="2"/>
      <c r="AH1750" s="2" t="s">
        <v>18716</v>
      </c>
      <c r="AI1750" s="2">
        <v>4</v>
      </c>
      <c r="AJ1750" s="2">
        <v>3</v>
      </c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 t="s">
        <v>78</v>
      </c>
      <c r="CE1750" s="2" t="s">
        <v>3099</v>
      </c>
      <c r="CF1750" s="2">
        <v>35</v>
      </c>
      <c r="CG1750" s="2" t="s">
        <v>15716</v>
      </c>
      <c r="CH1750" s="2" t="s">
        <v>15709</v>
      </c>
      <c r="CI1750" s="49"/>
    </row>
    <row r="1751" spans="1:87" x14ac:dyDescent="0.2">
      <c r="A1751" s="2" t="s">
        <v>3190</v>
      </c>
      <c r="B1751" s="2" t="s">
        <v>24792</v>
      </c>
      <c r="C1751" s="2" t="s">
        <v>59</v>
      </c>
      <c r="D1751" s="2"/>
      <c r="E1751" s="2" t="s">
        <v>3190</v>
      </c>
      <c r="F1751" s="2" t="s">
        <v>3191</v>
      </c>
      <c r="G1751" s="23" t="s">
        <v>3192</v>
      </c>
      <c r="H1751" s="2"/>
      <c r="I1751" s="2" t="s">
        <v>61</v>
      </c>
      <c r="J1751" s="2" t="s">
        <v>61</v>
      </c>
      <c r="K1751" s="2" t="s">
        <v>61</v>
      </c>
      <c r="L1751" s="43" t="s">
        <v>17088</v>
      </c>
      <c r="M1751" s="2" t="s">
        <v>133</v>
      </c>
      <c r="N1751" s="2">
        <v>24.459592000000001</v>
      </c>
      <c r="O1751" s="2">
        <v>54.593831000000002</v>
      </c>
      <c r="P1751" s="2" t="s">
        <v>64</v>
      </c>
      <c r="Q1751" s="2" t="s">
        <v>65</v>
      </c>
      <c r="R1751" s="43" t="s">
        <v>18854</v>
      </c>
      <c r="S1751" s="41" t="s">
        <v>1554</v>
      </c>
      <c r="T1751" s="41" t="s">
        <v>18465</v>
      </c>
      <c r="U1751" s="2" t="s">
        <v>4673</v>
      </c>
      <c r="V1751" s="2" t="s">
        <v>4673</v>
      </c>
      <c r="W1751" s="41" t="s">
        <v>17589</v>
      </c>
      <c r="X1751" s="2" t="s">
        <v>68</v>
      </c>
      <c r="Y1751" s="2" t="s">
        <v>76</v>
      </c>
      <c r="Z1751" s="2"/>
      <c r="AA1751" s="2" t="s">
        <v>16241</v>
      </c>
      <c r="AB1751" s="2" t="s">
        <v>77</v>
      </c>
      <c r="AC1751" s="2" t="s">
        <v>18715</v>
      </c>
      <c r="AD1751" s="2">
        <v>2004600</v>
      </c>
      <c r="AE1751" s="2">
        <v>35</v>
      </c>
      <c r="AF1751" s="2"/>
      <c r="AG1751" s="2"/>
      <c r="AH1751" s="2" t="s">
        <v>18716</v>
      </c>
      <c r="AI1751" s="2">
        <v>3</v>
      </c>
      <c r="AJ1751" s="2">
        <v>3</v>
      </c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 t="s">
        <v>78</v>
      </c>
      <c r="CE1751" s="2" t="s">
        <v>19572</v>
      </c>
      <c r="CF1751" s="2" t="s">
        <v>15685</v>
      </c>
      <c r="CG1751" s="2" t="e">
        <v>#N/A</v>
      </c>
      <c r="CH1751" s="2" t="s">
        <v>15705</v>
      </c>
      <c r="CI1751" s="49"/>
    </row>
    <row r="1752" spans="1:87" x14ac:dyDescent="0.2">
      <c r="A1752" s="2" t="s">
        <v>3193</v>
      </c>
      <c r="B1752" s="2" t="s">
        <v>24793</v>
      </c>
      <c r="C1752" s="2" t="s">
        <v>59</v>
      </c>
      <c r="D1752" s="2"/>
      <c r="E1752" s="2" t="s">
        <v>3193</v>
      </c>
      <c r="F1752" s="2" t="s">
        <v>3194</v>
      </c>
      <c r="G1752" s="23" t="s">
        <v>16568</v>
      </c>
      <c r="H1752" s="2"/>
      <c r="I1752" s="2" t="s">
        <v>61</v>
      </c>
      <c r="J1752" s="2" t="s">
        <v>61</v>
      </c>
      <c r="K1752" s="2" t="s">
        <v>61</v>
      </c>
      <c r="L1752" s="46">
        <v>43936</v>
      </c>
      <c r="M1752" s="2" t="s">
        <v>133</v>
      </c>
      <c r="N1752" s="2">
        <v>24.538594</v>
      </c>
      <c r="O1752" s="2">
        <v>54.412913000000003</v>
      </c>
      <c r="P1752" s="2" t="s">
        <v>64</v>
      </c>
      <c r="Q1752" s="2" t="s">
        <v>65</v>
      </c>
      <c r="R1752" s="43" t="s">
        <v>18854</v>
      </c>
      <c r="S1752" s="41" t="s">
        <v>272</v>
      </c>
      <c r="T1752" s="41" t="s">
        <v>18461</v>
      </c>
      <c r="U1752" s="2" t="s">
        <v>16801</v>
      </c>
      <c r="V1752" s="2" t="s">
        <v>272</v>
      </c>
      <c r="W1752" s="41" t="s">
        <v>17589</v>
      </c>
      <c r="X1752" s="2" t="s">
        <v>68</v>
      </c>
      <c r="Y1752" s="2" t="s">
        <v>76</v>
      </c>
      <c r="Z1752" s="2"/>
      <c r="AA1752" s="2" t="s">
        <v>16241</v>
      </c>
      <c r="AB1752" s="2" t="s">
        <v>77</v>
      </c>
      <c r="AC1752" s="2" t="s">
        <v>18268</v>
      </c>
      <c r="AD1752" s="2">
        <v>2046700</v>
      </c>
      <c r="AE1752" s="2">
        <v>24</v>
      </c>
      <c r="AF1752" s="2"/>
      <c r="AG1752" s="2"/>
      <c r="AH1752" s="2" t="s">
        <v>18270</v>
      </c>
      <c r="AI1752" s="2">
        <v>3</v>
      </c>
      <c r="AJ1752" s="2">
        <v>3</v>
      </c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 t="s">
        <v>71</v>
      </c>
      <c r="CE1752" s="2">
        <v>0</v>
      </c>
      <c r="CF1752" s="2" t="s">
        <v>15684</v>
      </c>
      <c r="CG1752" s="2" t="s">
        <v>272</v>
      </c>
      <c r="CH1752" s="2" t="s">
        <v>272</v>
      </c>
      <c r="CI1752" s="49"/>
    </row>
    <row r="1753" spans="1:87" x14ac:dyDescent="0.2">
      <c r="A1753" s="2" t="s">
        <v>3238</v>
      </c>
      <c r="B1753" s="2" t="s">
        <v>24794</v>
      </c>
      <c r="C1753" s="2" t="s">
        <v>59</v>
      </c>
      <c r="D1753" s="2"/>
      <c r="E1753" s="2" t="s">
        <v>3238</v>
      </c>
      <c r="F1753" s="2" t="s">
        <v>3239</v>
      </c>
      <c r="G1753" s="23" t="s">
        <v>3240</v>
      </c>
      <c r="H1753" s="2"/>
      <c r="I1753" s="2" t="s">
        <v>61</v>
      </c>
      <c r="J1753" s="2" t="s">
        <v>61</v>
      </c>
      <c r="K1753" s="2" t="s">
        <v>61</v>
      </c>
      <c r="L1753" s="43" t="s">
        <v>17088</v>
      </c>
      <c r="M1753" s="2" t="s">
        <v>133</v>
      </c>
      <c r="N1753" s="2">
        <v>24.709637000000001</v>
      </c>
      <c r="O1753" s="2">
        <v>54.731808000000001</v>
      </c>
      <c r="P1753" s="2" t="s">
        <v>64</v>
      </c>
      <c r="Q1753" s="2" t="s">
        <v>65</v>
      </c>
      <c r="R1753" s="43" t="s">
        <v>16802</v>
      </c>
      <c r="S1753" s="41" t="s">
        <v>16804</v>
      </c>
      <c r="T1753" s="41" t="s">
        <v>18463</v>
      </c>
      <c r="U1753" s="2" t="s">
        <v>16804</v>
      </c>
      <c r="V1753" s="2" t="s">
        <v>4763</v>
      </c>
      <c r="W1753" s="41" t="s">
        <v>17589</v>
      </c>
      <c r="X1753" s="2" t="s">
        <v>2539</v>
      </c>
      <c r="Y1753" s="2" t="s">
        <v>76</v>
      </c>
      <c r="Z1753" s="2"/>
      <c r="AA1753" s="2" t="s">
        <v>16241</v>
      </c>
      <c r="AB1753" s="2" t="s">
        <v>77</v>
      </c>
      <c r="AC1753" s="2" t="s">
        <v>18269</v>
      </c>
      <c r="AD1753" s="2">
        <v>2100000</v>
      </c>
      <c r="AE1753" s="2">
        <v>35</v>
      </c>
      <c r="AF1753" s="2"/>
      <c r="AG1753" s="2"/>
      <c r="AH1753" s="2" t="s">
        <v>18271</v>
      </c>
      <c r="AI1753" s="2">
        <v>3</v>
      </c>
      <c r="AJ1753" s="2">
        <v>3</v>
      </c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 t="s">
        <v>78</v>
      </c>
      <c r="CE1753" s="2" t="s">
        <v>3241</v>
      </c>
      <c r="CF1753" s="2" t="s">
        <v>15680</v>
      </c>
      <c r="CG1753" s="2" t="s">
        <v>253</v>
      </c>
      <c r="CH1753" s="2" t="s">
        <v>15706</v>
      </c>
      <c r="CI1753" s="49"/>
    </row>
    <row r="1754" spans="1:87" x14ac:dyDescent="0.2">
      <c r="A1754" s="2" t="s">
        <v>3195</v>
      </c>
      <c r="B1754" s="2" t="s">
        <v>24795</v>
      </c>
      <c r="C1754" s="2" t="s">
        <v>59</v>
      </c>
      <c r="D1754" s="2"/>
      <c r="E1754" s="2" t="s">
        <v>3195</v>
      </c>
      <c r="F1754" s="2" t="s">
        <v>3196</v>
      </c>
      <c r="G1754" s="23" t="s">
        <v>3197</v>
      </c>
      <c r="H1754" s="2"/>
      <c r="I1754" s="2" t="s">
        <v>61</v>
      </c>
      <c r="J1754" s="2" t="s">
        <v>61</v>
      </c>
      <c r="K1754" s="2" t="s">
        <v>61</v>
      </c>
      <c r="L1754" s="43" t="s">
        <v>17088</v>
      </c>
      <c r="M1754" s="2" t="s">
        <v>133</v>
      </c>
      <c r="N1754" s="39">
        <v>24.3154252</v>
      </c>
      <c r="O1754" s="39">
        <v>54.623724299999999</v>
      </c>
      <c r="P1754" s="2" t="s">
        <v>64</v>
      </c>
      <c r="Q1754" s="2" t="s">
        <v>65</v>
      </c>
      <c r="R1754" s="43" t="s">
        <v>18854</v>
      </c>
      <c r="S1754" s="41" t="s">
        <v>1554</v>
      </c>
      <c r="T1754" s="41" t="s">
        <v>18465</v>
      </c>
      <c r="U1754" s="2" t="s">
        <v>4673</v>
      </c>
      <c r="V1754" s="2" t="s">
        <v>4673</v>
      </c>
      <c r="W1754" s="41" t="s">
        <v>17589</v>
      </c>
      <c r="X1754" s="2" t="s">
        <v>68</v>
      </c>
      <c r="Y1754" s="2" t="s">
        <v>76</v>
      </c>
      <c r="Z1754" s="2"/>
      <c r="AA1754" s="2" t="s">
        <v>16241</v>
      </c>
      <c r="AB1754" s="2" t="s">
        <v>77</v>
      </c>
      <c r="AC1754" s="2" t="s">
        <v>18268</v>
      </c>
      <c r="AD1754" s="2">
        <v>2046100</v>
      </c>
      <c r="AE1754" s="2">
        <v>35</v>
      </c>
      <c r="AF1754" s="2"/>
      <c r="AG1754" s="2"/>
      <c r="AH1754" s="2" t="s">
        <v>18270</v>
      </c>
      <c r="AI1754" s="2">
        <v>3</v>
      </c>
      <c r="AJ1754" s="2">
        <v>3</v>
      </c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 t="s">
        <v>71</v>
      </c>
      <c r="CE1754" s="2">
        <v>0</v>
      </c>
      <c r="CF1754" s="2" t="s">
        <v>15685</v>
      </c>
      <c r="CG1754" s="2" t="e">
        <v>#N/A</v>
      </c>
      <c r="CH1754" s="2" t="s">
        <v>15705</v>
      </c>
      <c r="CI1754" s="49"/>
    </row>
    <row r="1755" spans="1:87" x14ac:dyDescent="0.2">
      <c r="A1755" s="2" t="s">
        <v>3198</v>
      </c>
      <c r="B1755" s="2" t="s">
        <v>24796</v>
      </c>
      <c r="C1755" s="2" t="s">
        <v>59</v>
      </c>
      <c r="D1755" s="2"/>
      <c r="E1755" s="2" t="s">
        <v>3198</v>
      </c>
      <c r="F1755" s="2" t="s">
        <v>3199</v>
      </c>
      <c r="G1755" s="23" t="s">
        <v>3200</v>
      </c>
      <c r="H1755" s="2"/>
      <c r="I1755" s="2" t="s">
        <v>61</v>
      </c>
      <c r="J1755" s="2" t="s">
        <v>61</v>
      </c>
      <c r="K1755" s="2" t="s">
        <v>61</v>
      </c>
      <c r="L1755" s="43" t="s">
        <v>17088</v>
      </c>
      <c r="M1755" s="2" t="s">
        <v>133</v>
      </c>
      <c r="N1755" s="2">
        <v>24.284869</v>
      </c>
      <c r="O1755" s="2">
        <v>54.666612999999998</v>
      </c>
      <c r="P1755" s="2" t="s">
        <v>64</v>
      </c>
      <c r="Q1755" s="2" t="s">
        <v>65</v>
      </c>
      <c r="R1755" s="43" t="s">
        <v>18854</v>
      </c>
      <c r="S1755" s="41" t="s">
        <v>1554</v>
      </c>
      <c r="T1755" s="41" t="s">
        <v>18465</v>
      </c>
      <c r="U1755" s="2" t="s">
        <v>4673</v>
      </c>
      <c r="V1755" s="2" t="s">
        <v>4673</v>
      </c>
      <c r="W1755" s="41" t="s">
        <v>17589</v>
      </c>
      <c r="X1755" s="2" t="s">
        <v>68</v>
      </c>
      <c r="Y1755" s="2" t="s">
        <v>86</v>
      </c>
      <c r="Z1755" s="2"/>
      <c r="AA1755" s="2" t="s">
        <v>16241</v>
      </c>
      <c r="AB1755" s="2" t="s">
        <v>280</v>
      </c>
      <c r="AC1755" s="2" t="s">
        <v>18268</v>
      </c>
      <c r="AD1755" s="2">
        <v>2046100</v>
      </c>
      <c r="AE1755" s="2">
        <v>35</v>
      </c>
      <c r="AF1755" s="2"/>
      <c r="AG1755" s="2"/>
      <c r="AH1755" s="2" t="s">
        <v>18270</v>
      </c>
      <c r="AI1755" s="2">
        <v>3</v>
      </c>
      <c r="AJ1755" s="2">
        <v>3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 t="s">
        <v>78</v>
      </c>
      <c r="CE1755" s="2" t="s">
        <v>3201</v>
      </c>
      <c r="CF1755" s="2" t="s">
        <v>15685</v>
      </c>
      <c r="CG1755" s="2" t="e">
        <v>#N/A</v>
      </c>
      <c r="CH1755" s="2" t="s">
        <v>15705</v>
      </c>
      <c r="CI1755" s="49"/>
    </row>
    <row r="1756" spans="1:87" x14ac:dyDescent="0.2">
      <c r="A1756" s="2" t="s">
        <v>3242</v>
      </c>
      <c r="B1756" s="2" t="s">
        <v>24797</v>
      </c>
      <c r="C1756" s="2" t="s">
        <v>59</v>
      </c>
      <c r="D1756" s="2"/>
      <c r="E1756" s="2" t="s">
        <v>3242</v>
      </c>
      <c r="F1756" s="2" t="s">
        <v>3243</v>
      </c>
      <c r="G1756" s="23" t="s">
        <v>3244</v>
      </c>
      <c r="H1756" s="2"/>
      <c r="I1756" s="2" t="s">
        <v>61</v>
      </c>
      <c r="J1756" s="2" t="s">
        <v>61</v>
      </c>
      <c r="K1756" s="2" t="s">
        <v>61</v>
      </c>
      <c r="L1756" s="43" t="s">
        <v>17088</v>
      </c>
      <c r="M1756" s="2" t="s">
        <v>133</v>
      </c>
      <c r="N1756" s="2">
        <v>24.716004000000002</v>
      </c>
      <c r="O1756" s="2">
        <v>54.723658999999998</v>
      </c>
      <c r="P1756" s="2" t="s">
        <v>64</v>
      </c>
      <c r="Q1756" s="2" t="s">
        <v>65</v>
      </c>
      <c r="R1756" s="43" t="s">
        <v>16802</v>
      </c>
      <c r="S1756" s="41" t="s">
        <v>16804</v>
      </c>
      <c r="T1756" s="41" t="s">
        <v>18463</v>
      </c>
      <c r="U1756" s="2" t="s">
        <v>16804</v>
      </c>
      <c r="V1756" s="2" t="s">
        <v>4763</v>
      </c>
      <c r="W1756" s="41" t="s">
        <v>17589</v>
      </c>
      <c r="X1756" s="2" t="s">
        <v>2539</v>
      </c>
      <c r="Y1756" s="2" t="s">
        <v>76</v>
      </c>
      <c r="Z1756" s="2"/>
      <c r="AA1756" s="2" t="s">
        <v>16241</v>
      </c>
      <c r="AB1756" s="2" t="s">
        <v>77</v>
      </c>
      <c r="AC1756" s="2" t="s">
        <v>18269</v>
      </c>
      <c r="AD1756" s="2">
        <v>2100000</v>
      </c>
      <c r="AE1756" s="2">
        <v>36.5</v>
      </c>
      <c r="AF1756" s="2"/>
      <c r="AG1756" s="2"/>
      <c r="AH1756" s="2" t="s">
        <v>18271</v>
      </c>
      <c r="AI1756" s="2">
        <v>3</v>
      </c>
      <c r="AJ1756" s="2">
        <v>3</v>
      </c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 t="s">
        <v>78</v>
      </c>
      <c r="CE1756" s="2" t="s">
        <v>3245</v>
      </c>
      <c r="CF1756" s="2" t="s">
        <v>15680</v>
      </c>
      <c r="CG1756" s="2" t="s">
        <v>253</v>
      </c>
      <c r="CH1756" s="2" t="s">
        <v>15706</v>
      </c>
      <c r="CI1756" s="49"/>
    </row>
    <row r="1757" spans="1:87" x14ac:dyDescent="0.2">
      <c r="A1757" s="2" t="s">
        <v>3202</v>
      </c>
      <c r="B1757" s="2" t="s">
        <v>24798</v>
      </c>
      <c r="C1757" s="2" t="s">
        <v>59</v>
      </c>
      <c r="D1757" s="2"/>
      <c r="E1757" s="2" t="s">
        <v>3202</v>
      </c>
      <c r="F1757" s="2" t="s">
        <v>3203</v>
      </c>
      <c r="G1757" s="23" t="s">
        <v>3204</v>
      </c>
      <c r="H1757" s="2"/>
      <c r="I1757" s="2" t="s">
        <v>61</v>
      </c>
      <c r="J1757" s="2" t="s">
        <v>61</v>
      </c>
      <c r="K1757" s="2" t="s">
        <v>61</v>
      </c>
      <c r="L1757" s="43" t="s">
        <v>17088</v>
      </c>
      <c r="M1757" s="2" t="s">
        <v>133</v>
      </c>
      <c r="N1757" s="2">
        <v>24.501954999999999</v>
      </c>
      <c r="O1757" s="2">
        <v>54.606257999999997</v>
      </c>
      <c r="P1757" s="2" t="s">
        <v>64</v>
      </c>
      <c r="Q1757" s="2" t="s">
        <v>65</v>
      </c>
      <c r="R1757" s="43" t="s">
        <v>18854</v>
      </c>
      <c r="S1757" s="41" t="s">
        <v>1554</v>
      </c>
      <c r="T1757" s="41" t="s">
        <v>18465</v>
      </c>
      <c r="U1757" s="2" t="s">
        <v>4673</v>
      </c>
      <c r="V1757" s="2" t="s">
        <v>4673</v>
      </c>
      <c r="W1757" s="41" t="s">
        <v>17589</v>
      </c>
      <c r="X1757" s="2" t="s">
        <v>68</v>
      </c>
      <c r="Y1757" s="2" t="s">
        <v>76</v>
      </c>
      <c r="Z1757" s="2"/>
      <c r="AA1757" s="2" t="s">
        <v>16241</v>
      </c>
      <c r="AB1757" s="2" t="s">
        <v>77</v>
      </c>
      <c r="AC1757" s="2" t="s">
        <v>18268</v>
      </c>
      <c r="AD1757" s="2">
        <v>2004600</v>
      </c>
      <c r="AE1757" s="2">
        <v>35</v>
      </c>
      <c r="AF1757" s="2"/>
      <c r="AG1757" s="2"/>
      <c r="AH1757" s="2" t="s">
        <v>18270</v>
      </c>
      <c r="AI1757" s="2">
        <v>3</v>
      </c>
      <c r="AJ1757" s="2">
        <v>3</v>
      </c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 t="s">
        <v>78</v>
      </c>
      <c r="CE1757" s="2" t="s">
        <v>19574</v>
      </c>
      <c r="CF1757" s="2" t="s">
        <v>15685</v>
      </c>
      <c r="CG1757" s="2" t="e">
        <v>#N/A</v>
      </c>
      <c r="CH1757" s="2" t="s">
        <v>15705</v>
      </c>
      <c r="CI1757" s="49"/>
    </row>
    <row r="1758" spans="1:87" x14ac:dyDescent="0.2">
      <c r="A1758" s="2" t="s">
        <v>3538</v>
      </c>
      <c r="B1758" s="2" t="s">
        <v>24799</v>
      </c>
      <c r="C1758" s="2" t="s">
        <v>59</v>
      </c>
      <c r="D1758" s="2"/>
      <c r="E1758" s="2" t="s">
        <v>3538</v>
      </c>
      <c r="F1758" s="2" t="s">
        <v>3539</v>
      </c>
      <c r="G1758" s="23" t="s">
        <v>3540</v>
      </c>
      <c r="H1758" s="2"/>
      <c r="I1758" s="2" t="s">
        <v>61</v>
      </c>
      <c r="J1758" s="2" t="s">
        <v>61</v>
      </c>
      <c r="K1758" s="2" t="s">
        <v>61</v>
      </c>
      <c r="L1758" s="46">
        <v>44053</v>
      </c>
      <c r="M1758" s="2" t="s">
        <v>133</v>
      </c>
      <c r="N1758" s="2">
        <v>24.698848000000002</v>
      </c>
      <c r="O1758" s="2">
        <v>54.744498</v>
      </c>
      <c r="P1758" s="2" t="s">
        <v>64</v>
      </c>
      <c r="Q1758" s="2" t="s">
        <v>65</v>
      </c>
      <c r="R1758" s="43" t="s">
        <v>16802</v>
      </c>
      <c r="S1758" s="41" t="s">
        <v>16804</v>
      </c>
      <c r="T1758" s="41" t="s">
        <v>18463</v>
      </c>
      <c r="U1758" s="2" t="s">
        <v>16804</v>
      </c>
      <c r="V1758" s="2" t="s">
        <v>4763</v>
      </c>
      <c r="W1758" s="41" t="s">
        <v>17589</v>
      </c>
      <c r="X1758" s="2" t="s">
        <v>3057</v>
      </c>
      <c r="Y1758" s="2" t="s">
        <v>76</v>
      </c>
      <c r="Z1758" s="2"/>
      <c r="AA1758" s="2" t="s">
        <v>16242</v>
      </c>
      <c r="AB1758" s="2" t="s">
        <v>77</v>
      </c>
      <c r="AC1758" s="2" t="s">
        <v>18269</v>
      </c>
      <c r="AD1758" s="2">
        <v>2100000</v>
      </c>
      <c r="AE1758" s="2">
        <v>35</v>
      </c>
      <c r="AF1758" s="2"/>
      <c r="AG1758" s="2"/>
      <c r="AH1758" s="2" t="s">
        <v>18271</v>
      </c>
      <c r="AI1758" s="2">
        <v>3</v>
      </c>
      <c r="AJ1758" s="2">
        <v>3</v>
      </c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 t="s">
        <v>78</v>
      </c>
      <c r="CE1758" s="2" t="s">
        <v>19575</v>
      </c>
      <c r="CF1758" s="2" t="s">
        <v>15680</v>
      </c>
      <c r="CG1758" s="2" t="s">
        <v>253</v>
      </c>
      <c r="CH1758" s="2" t="s">
        <v>15706</v>
      </c>
      <c r="CI1758" s="49"/>
    </row>
    <row r="1759" spans="1:87" x14ac:dyDescent="0.2">
      <c r="A1759" s="2" t="s">
        <v>3246</v>
      </c>
      <c r="B1759" s="2" t="s">
        <v>24800</v>
      </c>
      <c r="C1759" s="2" t="s">
        <v>59</v>
      </c>
      <c r="D1759" s="2"/>
      <c r="E1759" s="2" t="s">
        <v>3246</v>
      </c>
      <c r="F1759" s="2" t="s">
        <v>3247</v>
      </c>
      <c r="G1759" s="23"/>
      <c r="H1759" s="2"/>
      <c r="I1759" s="2" t="s">
        <v>61</v>
      </c>
      <c r="J1759" s="2" t="s">
        <v>61</v>
      </c>
      <c r="K1759" s="2"/>
      <c r="L1759" s="46">
        <v>43887</v>
      </c>
      <c r="M1759" s="2" t="s">
        <v>133</v>
      </c>
      <c r="N1759" s="39">
        <v>24.773309399999999</v>
      </c>
      <c r="O1759" s="39">
        <v>54.787179000000002</v>
      </c>
      <c r="P1759" s="2" t="s">
        <v>64</v>
      </c>
      <c r="Q1759" s="2" t="s">
        <v>65</v>
      </c>
      <c r="R1759" s="43" t="s">
        <v>16802</v>
      </c>
      <c r="S1759" s="41" t="s">
        <v>16804</v>
      </c>
      <c r="T1759" s="41" t="s">
        <v>18463</v>
      </c>
      <c r="U1759" s="2" t="s">
        <v>16804</v>
      </c>
      <c r="V1759" s="2" t="s">
        <v>4763</v>
      </c>
      <c r="W1759" s="41" t="s">
        <v>144</v>
      </c>
      <c r="X1759" s="2" t="s">
        <v>3057</v>
      </c>
      <c r="Y1759" s="2" t="s">
        <v>69</v>
      </c>
      <c r="Z1759" s="2"/>
      <c r="AA1759" s="2" t="s">
        <v>16241</v>
      </c>
      <c r="AB1759" s="2" t="s">
        <v>70</v>
      </c>
      <c r="AC1759" s="2"/>
      <c r="AD1759" s="2">
        <v>2102000</v>
      </c>
      <c r="AE1759" s="2">
        <v>35</v>
      </c>
      <c r="AF1759" s="2"/>
      <c r="AG1759" s="2"/>
      <c r="AH1759" s="2"/>
      <c r="AI1759" s="2">
        <v>3</v>
      </c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 t="s">
        <v>71</v>
      </c>
      <c r="CE1759" s="2">
        <v>0</v>
      </c>
      <c r="CF1759" s="2" t="s">
        <v>15680</v>
      </c>
      <c r="CG1759" s="2" t="s">
        <v>253</v>
      </c>
      <c r="CH1759" s="2" t="s">
        <v>15706</v>
      </c>
      <c r="CI1759" s="49"/>
    </row>
    <row r="1760" spans="1:87" x14ac:dyDescent="0.2">
      <c r="A1760" s="2" t="s">
        <v>3208</v>
      </c>
      <c r="B1760" s="2" t="s">
        <v>24801</v>
      </c>
      <c r="C1760" s="2" t="s">
        <v>59</v>
      </c>
      <c r="D1760" s="2"/>
      <c r="E1760" s="2" t="s">
        <v>3208</v>
      </c>
      <c r="F1760" s="2" t="s">
        <v>3209</v>
      </c>
      <c r="G1760" s="23" t="s">
        <v>3210</v>
      </c>
      <c r="H1760" s="2"/>
      <c r="I1760" s="2" t="s">
        <v>61</v>
      </c>
      <c r="J1760" s="2" t="s">
        <v>61</v>
      </c>
      <c r="K1760" s="2" t="s">
        <v>61</v>
      </c>
      <c r="L1760" s="43" t="s">
        <v>17088</v>
      </c>
      <c r="M1760" s="2" t="s">
        <v>133</v>
      </c>
      <c r="N1760" s="2">
        <v>24.468733</v>
      </c>
      <c r="O1760" s="2">
        <v>54.332065999999998</v>
      </c>
      <c r="P1760" s="2" t="s">
        <v>64</v>
      </c>
      <c r="Q1760" s="2" t="s">
        <v>65</v>
      </c>
      <c r="R1760" s="43" t="s">
        <v>18854</v>
      </c>
      <c r="S1760" s="41" t="s">
        <v>272</v>
      </c>
      <c r="T1760" s="41" t="s">
        <v>18461</v>
      </c>
      <c r="U1760" s="2" t="s">
        <v>16801</v>
      </c>
      <c r="V1760" s="2" t="s">
        <v>272</v>
      </c>
      <c r="W1760" s="41" t="s">
        <v>17589</v>
      </c>
      <c r="X1760" s="2" t="s">
        <v>68</v>
      </c>
      <c r="Y1760" s="2" t="s">
        <v>102</v>
      </c>
      <c r="Z1760" s="2"/>
      <c r="AA1760" s="2" t="s">
        <v>16241</v>
      </c>
      <c r="AB1760" s="2" t="s">
        <v>103</v>
      </c>
      <c r="AC1760" s="2" t="s">
        <v>18268</v>
      </c>
      <c r="AD1760" s="2">
        <v>2500400</v>
      </c>
      <c r="AE1760" s="2">
        <v>14</v>
      </c>
      <c r="AF1760" s="2"/>
      <c r="AG1760" s="2"/>
      <c r="AH1760" s="2" t="s">
        <v>18270</v>
      </c>
      <c r="AI1760" s="2">
        <v>3</v>
      </c>
      <c r="AJ1760" s="2">
        <v>3</v>
      </c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 t="s">
        <v>71</v>
      </c>
      <c r="CE1760" s="2">
        <v>0</v>
      </c>
      <c r="CF1760" s="2" t="s">
        <v>15684</v>
      </c>
      <c r="CG1760" s="2" t="e">
        <v>#N/A</v>
      </c>
      <c r="CH1760" s="2" t="s">
        <v>272</v>
      </c>
      <c r="CI1760" s="49"/>
    </row>
    <row r="1761" spans="1:87" x14ac:dyDescent="0.2">
      <c r="A1761" s="2" t="s">
        <v>3248</v>
      </c>
      <c r="B1761" s="2" t="s">
        <v>24802</v>
      </c>
      <c r="C1761" s="2" t="s">
        <v>59</v>
      </c>
      <c r="D1761" s="2"/>
      <c r="E1761" s="2" t="s">
        <v>3248</v>
      </c>
      <c r="F1761" s="2" t="s">
        <v>3249</v>
      </c>
      <c r="G1761" s="23" t="s">
        <v>3250</v>
      </c>
      <c r="H1761" s="2"/>
      <c r="I1761" s="2" t="s">
        <v>61</v>
      </c>
      <c r="J1761" s="2" t="s">
        <v>61</v>
      </c>
      <c r="K1761" s="2" t="s">
        <v>61</v>
      </c>
      <c r="L1761" s="46">
        <v>43703</v>
      </c>
      <c r="M1761" s="2" t="s">
        <v>133</v>
      </c>
      <c r="N1761" s="2">
        <v>24.432832999999999</v>
      </c>
      <c r="O1761" s="2">
        <v>54.718769999999999</v>
      </c>
      <c r="P1761" s="2" t="s">
        <v>64</v>
      </c>
      <c r="Q1761" s="2" t="s">
        <v>65</v>
      </c>
      <c r="R1761" s="43" t="s">
        <v>16802</v>
      </c>
      <c r="S1761" s="41" t="s">
        <v>16804</v>
      </c>
      <c r="T1761" s="41" t="s">
        <v>18463</v>
      </c>
      <c r="U1761" s="2" t="s">
        <v>16804</v>
      </c>
      <c r="V1761" s="2" t="s">
        <v>4763</v>
      </c>
      <c r="W1761" s="41" t="s">
        <v>17589</v>
      </c>
      <c r="X1761" s="2" t="s">
        <v>68</v>
      </c>
      <c r="Y1761" s="2" t="s">
        <v>102</v>
      </c>
      <c r="Z1761" s="2"/>
      <c r="AA1761" s="2" t="s">
        <v>16241</v>
      </c>
      <c r="AB1761" s="2" t="s">
        <v>103</v>
      </c>
      <c r="AC1761" s="2" t="s">
        <v>18268</v>
      </c>
      <c r="AD1761" s="2">
        <v>2043100</v>
      </c>
      <c r="AE1761" s="2">
        <v>30</v>
      </c>
      <c r="AF1761" s="2"/>
      <c r="AG1761" s="2"/>
      <c r="AH1761" s="2" t="s">
        <v>18270</v>
      </c>
      <c r="AI1761" s="2">
        <v>3</v>
      </c>
      <c r="AJ1761" s="2">
        <v>3</v>
      </c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 t="s">
        <v>78</v>
      </c>
      <c r="CE1761" s="2" t="s">
        <v>3251</v>
      </c>
      <c r="CF1761" s="2" t="s">
        <v>15685</v>
      </c>
      <c r="CG1761" s="2" t="s">
        <v>17388</v>
      </c>
      <c r="CH1761" s="2" t="s">
        <v>15706</v>
      </c>
      <c r="CI1761" s="49"/>
    </row>
    <row r="1762" spans="1:87" x14ac:dyDescent="0.2">
      <c r="A1762" s="2" t="s">
        <v>4639</v>
      </c>
      <c r="B1762" s="2" t="s">
        <v>24803</v>
      </c>
      <c r="C1762" s="2" t="s">
        <v>59</v>
      </c>
      <c r="D1762" s="2"/>
      <c r="E1762" s="2" t="s">
        <v>4639</v>
      </c>
      <c r="F1762" s="2" t="s">
        <v>4640</v>
      </c>
      <c r="G1762" s="23" t="s">
        <v>4641</v>
      </c>
      <c r="H1762" s="2"/>
      <c r="I1762" s="2" t="s">
        <v>61</v>
      </c>
      <c r="J1762" s="2" t="s">
        <v>61</v>
      </c>
      <c r="K1762" s="2" t="s">
        <v>61</v>
      </c>
      <c r="L1762" s="46">
        <v>44367</v>
      </c>
      <c r="M1762" s="2" t="s">
        <v>133</v>
      </c>
      <c r="N1762" s="39">
        <v>24.437406800000002</v>
      </c>
      <c r="O1762" s="39">
        <v>54.721209600000002</v>
      </c>
      <c r="P1762" s="2" t="s">
        <v>64</v>
      </c>
      <c r="Q1762" s="2" t="s">
        <v>65</v>
      </c>
      <c r="R1762" s="43" t="s">
        <v>16802</v>
      </c>
      <c r="S1762" s="41" t="s">
        <v>16804</v>
      </c>
      <c r="T1762" s="41" t="s">
        <v>18463</v>
      </c>
      <c r="U1762" s="2" t="s">
        <v>16804</v>
      </c>
      <c r="V1762" s="2" t="s">
        <v>4763</v>
      </c>
      <c r="W1762" s="41" t="s">
        <v>17589</v>
      </c>
      <c r="X1762" s="2" t="s">
        <v>68</v>
      </c>
      <c r="Y1762" s="2" t="s">
        <v>76</v>
      </c>
      <c r="Z1762" s="2"/>
      <c r="AA1762" s="2" t="s">
        <v>16242</v>
      </c>
      <c r="AB1762" s="2" t="s">
        <v>77</v>
      </c>
      <c r="AC1762" s="2" t="s">
        <v>18268</v>
      </c>
      <c r="AD1762" s="2">
        <v>2043100</v>
      </c>
      <c r="AE1762" s="2">
        <v>30</v>
      </c>
      <c r="AF1762" s="2"/>
      <c r="AG1762" s="2"/>
      <c r="AH1762" s="2" t="s">
        <v>18270</v>
      </c>
      <c r="AI1762" s="2">
        <v>3</v>
      </c>
      <c r="AJ1762" s="2">
        <v>3</v>
      </c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 t="s">
        <v>78</v>
      </c>
      <c r="CE1762" s="2" t="s">
        <v>4642</v>
      </c>
      <c r="CF1762" s="2" t="s">
        <v>15685</v>
      </c>
      <c r="CG1762" s="2" t="s">
        <v>15729</v>
      </c>
      <c r="CH1762" s="2" t="s">
        <v>15706</v>
      </c>
      <c r="CI1762" s="49"/>
    </row>
    <row r="1763" spans="1:87" x14ac:dyDescent="0.2">
      <c r="A1763" s="2" t="s">
        <v>4706</v>
      </c>
      <c r="B1763" s="2" t="s">
        <v>24804</v>
      </c>
      <c r="C1763" s="2" t="s">
        <v>59</v>
      </c>
      <c r="D1763" s="2"/>
      <c r="E1763" s="2" t="s">
        <v>4706</v>
      </c>
      <c r="F1763" s="2" t="s">
        <v>4707</v>
      </c>
      <c r="G1763" s="23" t="s">
        <v>17774</v>
      </c>
      <c r="H1763" s="2"/>
      <c r="I1763" s="2" t="s">
        <v>61</v>
      </c>
      <c r="J1763" s="2" t="s">
        <v>61</v>
      </c>
      <c r="K1763" s="2" t="s">
        <v>61</v>
      </c>
      <c r="L1763" s="46">
        <v>44437</v>
      </c>
      <c r="M1763" s="2" t="s">
        <v>133</v>
      </c>
      <c r="N1763" s="2">
        <v>24.759922</v>
      </c>
      <c r="O1763" s="2">
        <v>54.710835000000003</v>
      </c>
      <c r="P1763" s="2" t="s">
        <v>64</v>
      </c>
      <c r="Q1763" s="2" t="s">
        <v>65</v>
      </c>
      <c r="R1763" s="43" t="s">
        <v>16802</v>
      </c>
      <c r="S1763" s="41" t="s">
        <v>4932</v>
      </c>
      <c r="T1763" s="41" t="s">
        <v>18462</v>
      </c>
      <c r="U1763" s="2" t="s">
        <v>6245</v>
      </c>
      <c r="V1763" s="2" t="s">
        <v>360</v>
      </c>
      <c r="W1763" s="41" t="s">
        <v>17589</v>
      </c>
      <c r="X1763" s="2" t="s">
        <v>68</v>
      </c>
      <c r="Y1763" s="2" t="s">
        <v>76</v>
      </c>
      <c r="Z1763" s="2"/>
      <c r="AA1763" s="2" t="s">
        <v>16242</v>
      </c>
      <c r="AB1763" s="2" t="s">
        <v>77</v>
      </c>
      <c r="AC1763" s="2" t="s">
        <v>18269</v>
      </c>
      <c r="AD1763" s="2">
        <v>2100000</v>
      </c>
      <c r="AE1763" s="2">
        <v>35</v>
      </c>
      <c r="AF1763" s="2"/>
      <c r="AG1763" s="2"/>
      <c r="AH1763" s="2" t="s">
        <v>18271</v>
      </c>
      <c r="AI1763" s="2">
        <v>4</v>
      </c>
      <c r="AJ1763" s="2">
        <v>3</v>
      </c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 t="s">
        <v>78</v>
      </c>
      <c r="CE1763" s="2" t="s">
        <v>19577</v>
      </c>
      <c r="CF1763" s="2">
        <v>0</v>
      </c>
      <c r="CG1763" s="2" t="s">
        <v>4851</v>
      </c>
      <c r="CH1763" s="2" t="s">
        <v>15706</v>
      </c>
      <c r="CI1763" s="49"/>
    </row>
    <row r="1764" spans="1:87" x14ac:dyDescent="0.2">
      <c r="A1764" s="2" t="s">
        <v>3215</v>
      </c>
      <c r="B1764" s="2" t="s">
        <v>24805</v>
      </c>
      <c r="C1764" s="2" t="s">
        <v>59</v>
      </c>
      <c r="D1764" s="2"/>
      <c r="E1764" s="2" t="s">
        <v>3215</v>
      </c>
      <c r="F1764" s="2" t="s">
        <v>3216</v>
      </c>
      <c r="G1764" s="23" t="s">
        <v>3217</v>
      </c>
      <c r="H1764" s="2"/>
      <c r="I1764" s="2" t="s">
        <v>61</v>
      </c>
      <c r="J1764" s="2" t="s">
        <v>61</v>
      </c>
      <c r="K1764" s="2" t="s">
        <v>61</v>
      </c>
      <c r="L1764" s="43" t="s">
        <v>17088</v>
      </c>
      <c r="M1764" s="2" t="s">
        <v>133</v>
      </c>
      <c r="N1764" s="2">
        <v>24.490780000000001</v>
      </c>
      <c r="O1764" s="2">
        <v>54.380693000000001</v>
      </c>
      <c r="P1764" s="2" t="s">
        <v>64</v>
      </c>
      <c r="Q1764" s="2" t="s">
        <v>65</v>
      </c>
      <c r="R1764" s="43" t="s">
        <v>18854</v>
      </c>
      <c r="S1764" s="41" t="s">
        <v>272</v>
      </c>
      <c r="T1764" s="41" t="s">
        <v>18461</v>
      </c>
      <c r="U1764" s="2" t="s">
        <v>16801</v>
      </c>
      <c r="V1764" s="2" t="s">
        <v>272</v>
      </c>
      <c r="W1764" s="41" t="s">
        <v>17589</v>
      </c>
      <c r="X1764" s="2" t="s">
        <v>68</v>
      </c>
      <c r="Y1764" s="2" t="s">
        <v>102</v>
      </c>
      <c r="Z1764" s="2"/>
      <c r="AA1764" s="2" t="s">
        <v>16241</v>
      </c>
      <c r="AB1764" s="2" t="s">
        <v>103</v>
      </c>
      <c r="AC1764" s="2" t="s">
        <v>18268</v>
      </c>
      <c r="AD1764" s="2">
        <v>2500100</v>
      </c>
      <c r="AE1764" s="2">
        <v>31</v>
      </c>
      <c r="AF1764" s="2"/>
      <c r="AG1764" s="2"/>
      <c r="AH1764" s="2" t="s">
        <v>18716</v>
      </c>
      <c r="AI1764" s="2">
        <v>3</v>
      </c>
      <c r="AJ1764" s="2">
        <v>3</v>
      </c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 t="s">
        <v>78</v>
      </c>
      <c r="CE1764" s="2" t="s">
        <v>3218</v>
      </c>
      <c r="CF1764" s="2" t="s">
        <v>15684</v>
      </c>
      <c r="CG1764" s="2" t="e">
        <v>#N/A</v>
      </c>
      <c r="CH1764" s="2" t="s">
        <v>272</v>
      </c>
      <c r="CI1764" s="49"/>
    </row>
    <row r="1765" spans="1:87" x14ac:dyDescent="0.2">
      <c r="A1765" s="2" t="s">
        <v>2772</v>
      </c>
      <c r="B1765" s="2" t="s">
        <v>24806</v>
      </c>
      <c r="C1765" s="2" t="s">
        <v>59</v>
      </c>
      <c r="D1765" s="2"/>
      <c r="E1765" s="2" t="s">
        <v>2772</v>
      </c>
      <c r="F1765" s="2" t="s">
        <v>2773</v>
      </c>
      <c r="G1765" s="23" t="s">
        <v>2774</v>
      </c>
      <c r="H1765" s="2"/>
      <c r="I1765" s="2" t="s">
        <v>61</v>
      </c>
      <c r="J1765" s="2" t="s">
        <v>61</v>
      </c>
      <c r="K1765" s="2" t="s">
        <v>61</v>
      </c>
      <c r="L1765" s="43" t="s">
        <v>17088</v>
      </c>
      <c r="M1765" s="2" t="s">
        <v>133</v>
      </c>
      <c r="N1765" s="39">
        <v>24.338481000000002</v>
      </c>
      <c r="O1765" s="39">
        <v>54.495792000000002</v>
      </c>
      <c r="P1765" s="2" t="s">
        <v>64</v>
      </c>
      <c r="Q1765" s="2" t="s">
        <v>65</v>
      </c>
      <c r="R1765" s="43" t="s">
        <v>18854</v>
      </c>
      <c r="S1765" s="41" t="s">
        <v>1554</v>
      </c>
      <c r="T1765" s="41" t="s">
        <v>18465</v>
      </c>
      <c r="U1765" s="2" t="s">
        <v>4673</v>
      </c>
      <c r="V1765" s="2" t="s">
        <v>4673</v>
      </c>
      <c r="W1765" s="41" t="s">
        <v>17589</v>
      </c>
      <c r="X1765" s="2" t="s">
        <v>68</v>
      </c>
      <c r="Y1765" s="2" t="s">
        <v>102</v>
      </c>
      <c r="Z1765" s="2"/>
      <c r="AA1765" s="2" t="s">
        <v>16241</v>
      </c>
      <c r="AB1765" s="2" t="s">
        <v>103</v>
      </c>
      <c r="AC1765" s="2" t="s">
        <v>18269</v>
      </c>
      <c r="AD1765" s="2">
        <v>2600200</v>
      </c>
      <c r="AE1765" s="2">
        <v>31.5</v>
      </c>
      <c r="AF1765" s="2"/>
      <c r="AG1765" s="2"/>
      <c r="AH1765" s="2" t="s">
        <v>18271</v>
      </c>
      <c r="AI1765" s="2">
        <v>3</v>
      </c>
      <c r="AJ1765" s="2">
        <v>3</v>
      </c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 t="s">
        <v>71</v>
      </c>
      <c r="CE1765" s="2">
        <v>0</v>
      </c>
      <c r="CF1765" s="2" t="s">
        <v>15685</v>
      </c>
      <c r="CG1765" s="2" t="e">
        <v>#N/A</v>
      </c>
      <c r="CH1765" s="2" t="s">
        <v>15705</v>
      </c>
      <c r="CI1765" s="49"/>
    </row>
    <row r="1766" spans="1:87" x14ac:dyDescent="0.2">
      <c r="A1766" s="2" t="s">
        <v>3219</v>
      </c>
      <c r="B1766" s="2" t="s">
        <v>24807</v>
      </c>
      <c r="C1766" s="2" t="s">
        <v>59</v>
      </c>
      <c r="D1766" s="2"/>
      <c r="E1766" s="2" t="s">
        <v>3219</v>
      </c>
      <c r="F1766" s="2" t="s">
        <v>3220</v>
      </c>
      <c r="G1766" s="23"/>
      <c r="H1766" s="2"/>
      <c r="I1766" s="2" t="s">
        <v>61</v>
      </c>
      <c r="J1766" s="2" t="s">
        <v>61</v>
      </c>
      <c r="K1766" s="2"/>
      <c r="L1766" s="43" t="s">
        <v>17088</v>
      </c>
      <c r="M1766" s="2" t="s">
        <v>133</v>
      </c>
      <c r="N1766" s="2">
        <v>24.54213</v>
      </c>
      <c r="O1766" s="2">
        <v>54.430280000000003</v>
      </c>
      <c r="P1766" s="2" t="s">
        <v>152</v>
      </c>
      <c r="Q1766" s="2" t="s">
        <v>65</v>
      </c>
      <c r="R1766" s="43" t="s">
        <v>18854</v>
      </c>
      <c r="S1766" s="41" t="s">
        <v>272</v>
      </c>
      <c r="T1766" s="41" t="s">
        <v>18461</v>
      </c>
      <c r="U1766" s="2" t="s">
        <v>16801</v>
      </c>
      <c r="V1766" s="2" t="s">
        <v>272</v>
      </c>
      <c r="W1766" s="41" t="s">
        <v>144</v>
      </c>
      <c r="X1766" s="2" t="s">
        <v>2539</v>
      </c>
      <c r="Y1766" s="2" t="s">
        <v>86</v>
      </c>
      <c r="Z1766" s="2"/>
      <c r="AA1766" s="2" t="s">
        <v>16240</v>
      </c>
      <c r="AB1766" s="2" t="s">
        <v>87</v>
      </c>
      <c r="AC1766" s="2"/>
      <c r="AD1766" s="2">
        <v>2046700</v>
      </c>
      <c r="AE1766" s="2">
        <v>21</v>
      </c>
      <c r="AF1766" s="2"/>
      <c r="AG1766" s="2"/>
      <c r="AH1766" s="2"/>
      <c r="AI1766" s="2">
        <v>4</v>
      </c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 t="s">
        <v>71</v>
      </c>
      <c r="CE1766" s="2" t="s">
        <v>3221</v>
      </c>
      <c r="CF1766" s="2" t="s">
        <v>15684</v>
      </c>
      <c r="CG1766" s="2" t="e">
        <v>#N/A</v>
      </c>
      <c r="CH1766" s="2" t="s">
        <v>272</v>
      </c>
      <c r="CI1766" s="49"/>
    </row>
    <row r="1767" spans="1:87" x14ac:dyDescent="0.2">
      <c r="A1767" s="2" t="s">
        <v>2974</v>
      </c>
      <c r="B1767" s="2" t="s">
        <v>24808</v>
      </c>
      <c r="C1767" s="2" t="s">
        <v>59</v>
      </c>
      <c r="D1767" s="2"/>
      <c r="E1767" s="2" t="s">
        <v>2974</v>
      </c>
      <c r="F1767" s="2" t="s">
        <v>2975</v>
      </c>
      <c r="G1767" s="23" t="s">
        <v>2976</v>
      </c>
      <c r="H1767" s="2"/>
      <c r="I1767" s="2" t="s">
        <v>61</v>
      </c>
      <c r="J1767" s="2" t="s">
        <v>61</v>
      </c>
      <c r="K1767" s="2" t="s">
        <v>61</v>
      </c>
      <c r="L1767" s="46">
        <v>43949</v>
      </c>
      <c r="M1767" s="2" t="s">
        <v>133</v>
      </c>
      <c r="N1767" s="2">
        <v>24.40128</v>
      </c>
      <c r="O1767" s="2">
        <v>54.503906999999998</v>
      </c>
      <c r="P1767" s="2" t="s">
        <v>64</v>
      </c>
      <c r="Q1767" s="2" t="s">
        <v>65</v>
      </c>
      <c r="R1767" s="43" t="s">
        <v>16802</v>
      </c>
      <c r="S1767" s="41" t="s">
        <v>4932</v>
      </c>
      <c r="T1767" s="41" t="s">
        <v>18462</v>
      </c>
      <c r="U1767" s="2" t="s">
        <v>6245</v>
      </c>
      <c r="V1767" s="2" t="s">
        <v>360</v>
      </c>
      <c r="W1767" s="41" t="s">
        <v>17589</v>
      </c>
      <c r="X1767" s="2" t="s">
        <v>68</v>
      </c>
      <c r="Y1767" s="2" t="s">
        <v>76</v>
      </c>
      <c r="Z1767" s="2"/>
      <c r="AA1767" s="2" t="s">
        <v>16241</v>
      </c>
      <c r="AB1767" s="2" t="s">
        <v>77</v>
      </c>
      <c r="AC1767" s="2" t="s">
        <v>18268</v>
      </c>
      <c r="AD1767" s="2">
        <v>2044000</v>
      </c>
      <c r="AE1767" s="2">
        <v>25</v>
      </c>
      <c r="AF1767" s="2"/>
      <c r="AG1767" s="2"/>
      <c r="AH1767" s="2" t="s">
        <v>18270</v>
      </c>
      <c r="AI1767" s="2">
        <v>3</v>
      </c>
      <c r="AJ1767" s="2">
        <v>3</v>
      </c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 t="s">
        <v>78</v>
      </c>
      <c r="CE1767" s="2" t="s">
        <v>2977</v>
      </c>
      <c r="CF1767" s="2" t="s">
        <v>15683</v>
      </c>
      <c r="CG1767" s="2" t="s">
        <v>253</v>
      </c>
      <c r="CH1767" s="2" t="s">
        <v>15706</v>
      </c>
      <c r="CI1767" s="49"/>
    </row>
    <row r="1768" spans="1:87" x14ac:dyDescent="0.2">
      <c r="A1768" s="2" t="s">
        <v>4565</v>
      </c>
      <c r="B1768" s="2" t="s">
        <v>24809</v>
      </c>
      <c r="C1768" s="2" t="s">
        <v>59</v>
      </c>
      <c r="D1768" s="2"/>
      <c r="E1768" s="2" t="s">
        <v>4565</v>
      </c>
      <c r="F1768" s="2" t="s">
        <v>4566</v>
      </c>
      <c r="G1768" s="23"/>
      <c r="H1768" s="2"/>
      <c r="I1768" s="2" t="s">
        <v>61</v>
      </c>
      <c r="J1768" s="2" t="s">
        <v>61</v>
      </c>
      <c r="K1768" s="2"/>
      <c r="L1768" s="43" t="s">
        <v>4567</v>
      </c>
      <c r="M1768" s="2" t="s">
        <v>133</v>
      </c>
      <c r="N1768" s="2">
        <v>24.21285</v>
      </c>
      <c r="O1768" s="2">
        <v>54.658580000000001</v>
      </c>
      <c r="P1768" s="2" t="s">
        <v>64</v>
      </c>
      <c r="Q1768" s="2" t="s">
        <v>65</v>
      </c>
      <c r="R1768" s="43" t="s">
        <v>16802</v>
      </c>
      <c r="S1768" s="41" t="s">
        <v>4932</v>
      </c>
      <c r="T1768" s="41" t="s">
        <v>18462</v>
      </c>
      <c r="U1768" s="2" t="s">
        <v>6245</v>
      </c>
      <c r="V1768" s="2" t="s">
        <v>360</v>
      </c>
      <c r="W1768" s="41" t="s">
        <v>144</v>
      </c>
      <c r="X1768" s="2" t="s">
        <v>68</v>
      </c>
      <c r="Y1768" s="2" t="s">
        <v>76</v>
      </c>
      <c r="Z1768" s="2"/>
      <c r="AA1768" s="2" t="s">
        <v>16242</v>
      </c>
      <c r="AB1768" s="2" t="s">
        <v>77</v>
      </c>
      <c r="AC1768" s="2"/>
      <c r="AD1768" s="2">
        <v>2047502</v>
      </c>
      <c r="AE1768" s="2">
        <v>35</v>
      </c>
      <c r="AF1768" s="2"/>
      <c r="AG1768" s="2"/>
      <c r="AH1768" s="2"/>
      <c r="AI1768" s="2">
        <v>4</v>
      </c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 t="s">
        <v>78</v>
      </c>
      <c r="CE1768" s="2" t="s">
        <v>19580</v>
      </c>
      <c r="CF1768" s="2" t="s">
        <v>15680</v>
      </c>
      <c r="CG1768" s="2" t="s">
        <v>15715</v>
      </c>
      <c r="CH1768" s="2" t="s">
        <v>15706</v>
      </c>
      <c r="CI1768" s="49"/>
    </row>
    <row r="1769" spans="1:87" x14ac:dyDescent="0.2">
      <c r="A1769" s="2" t="s">
        <v>17678</v>
      </c>
      <c r="B1769" s="2" t="s">
        <v>24810</v>
      </c>
      <c r="C1769" s="2" t="s">
        <v>59</v>
      </c>
      <c r="D1769" s="2"/>
      <c r="E1769" s="2" t="s">
        <v>17678</v>
      </c>
      <c r="F1769" s="2" t="s">
        <v>17706</v>
      </c>
      <c r="G1769" s="23" t="s">
        <v>17969</v>
      </c>
      <c r="H1769" s="2"/>
      <c r="I1769" s="2" t="s">
        <v>61</v>
      </c>
      <c r="J1769" s="2" t="s">
        <v>61</v>
      </c>
      <c r="K1769" s="2" t="s">
        <v>61</v>
      </c>
      <c r="L1769" s="43">
        <v>2023</v>
      </c>
      <c r="M1769" s="2" t="s">
        <v>133</v>
      </c>
      <c r="N1769" s="2">
        <v>24.571100000000001</v>
      </c>
      <c r="O1769" s="2">
        <v>54.762577999999998</v>
      </c>
      <c r="P1769" s="2" t="s">
        <v>64</v>
      </c>
      <c r="Q1769" s="2" t="s">
        <v>65</v>
      </c>
      <c r="R1769" s="43" t="s">
        <v>18854</v>
      </c>
      <c r="S1769" s="41" t="s">
        <v>1554</v>
      </c>
      <c r="T1769" s="41" t="s">
        <v>18460</v>
      </c>
      <c r="U1769" s="2" t="s">
        <v>16801</v>
      </c>
      <c r="V1769" s="2" t="s">
        <v>1554</v>
      </c>
      <c r="W1769" s="41" t="s">
        <v>17589</v>
      </c>
      <c r="X1769" s="2" t="s">
        <v>68</v>
      </c>
      <c r="Y1769" s="2" t="s">
        <v>102</v>
      </c>
      <c r="Z1769" s="2"/>
      <c r="AA1769" s="2" t="s">
        <v>16242</v>
      </c>
      <c r="AB1769" s="2" t="s">
        <v>103</v>
      </c>
      <c r="AC1769" s="2" t="s">
        <v>18269</v>
      </c>
      <c r="AD1769" s="2">
        <v>2043200</v>
      </c>
      <c r="AE1769" s="2">
        <v>35</v>
      </c>
      <c r="AF1769" s="2"/>
      <c r="AG1769" s="2"/>
      <c r="AH1769" s="2" t="s">
        <v>18271</v>
      </c>
      <c r="AI1769" s="2">
        <v>3</v>
      </c>
      <c r="AJ1769" s="2">
        <v>3</v>
      </c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 t="s">
        <v>78</v>
      </c>
      <c r="CE1769" s="2" t="s">
        <v>19581</v>
      </c>
      <c r="CF1769" s="2"/>
      <c r="CG1769" s="2"/>
      <c r="CH1769" s="2"/>
      <c r="CI1769" s="49"/>
    </row>
    <row r="1770" spans="1:87" x14ac:dyDescent="0.2">
      <c r="A1770" s="2" t="s">
        <v>4862</v>
      </c>
      <c r="B1770" s="2" t="s">
        <v>24811</v>
      </c>
      <c r="C1770" s="2" t="s">
        <v>59</v>
      </c>
      <c r="D1770" s="2"/>
      <c r="E1770" s="2" t="s">
        <v>4862</v>
      </c>
      <c r="F1770" s="2" t="s">
        <v>4863</v>
      </c>
      <c r="G1770" s="23"/>
      <c r="H1770" s="2"/>
      <c r="I1770" s="2" t="s">
        <v>61</v>
      </c>
      <c r="J1770" s="2" t="s">
        <v>61</v>
      </c>
      <c r="K1770" s="2"/>
      <c r="L1770" s="46">
        <v>44553</v>
      </c>
      <c r="M1770" s="2" t="s">
        <v>133</v>
      </c>
      <c r="N1770" s="2">
        <v>24.148308</v>
      </c>
      <c r="O1770" s="2">
        <v>54.793233000000001</v>
      </c>
      <c r="P1770" s="2" t="s">
        <v>64</v>
      </c>
      <c r="Q1770" s="2" t="s">
        <v>65</v>
      </c>
      <c r="R1770" s="43" t="s">
        <v>16802</v>
      </c>
      <c r="S1770" s="41" t="s">
        <v>4932</v>
      </c>
      <c r="T1770" s="41" t="s">
        <v>18462</v>
      </c>
      <c r="U1770" s="2" t="s">
        <v>6245</v>
      </c>
      <c r="V1770" s="2" t="s">
        <v>360</v>
      </c>
      <c r="W1770" s="41" t="s">
        <v>144</v>
      </c>
      <c r="X1770" s="2" t="s">
        <v>68</v>
      </c>
      <c r="Y1770" s="2" t="s">
        <v>69</v>
      </c>
      <c r="Z1770" s="2"/>
      <c r="AA1770" s="2" t="s">
        <v>16242</v>
      </c>
      <c r="AB1770" s="2" t="s">
        <v>70</v>
      </c>
      <c r="AC1770" s="2"/>
      <c r="AD1770" s="2">
        <v>2430100</v>
      </c>
      <c r="AE1770" s="2">
        <v>35</v>
      </c>
      <c r="AF1770" s="2"/>
      <c r="AG1770" s="2"/>
      <c r="AH1770" s="2"/>
      <c r="AI1770" s="2">
        <v>3</v>
      </c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 t="s">
        <v>71</v>
      </c>
      <c r="CE1770" s="2">
        <v>0</v>
      </c>
      <c r="CF1770" s="2" t="s">
        <v>15680</v>
      </c>
      <c r="CG1770" s="2" t="s">
        <v>253</v>
      </c>
      <c r="CH1770" s="2" t="s">
        <v>15706</v>
      </c>
      <c r="CI1770" s="49"/>
    </row>
    <row r="1771" spans="1:87" x14ac:dyDescent="0.2">
      <c r="A1771" s="2" t="s">
        <v>4623</v>
      </c>
      <c r="B1771" s="2" t="s">
        <v>24812</v>
      </c>
      <c r="C1771" s="2" t="s">
        <v>59</v>
      </c>
      <c r="D1771" s="2"/>
      <c r="E1771" s="2" t="s">
        <v>4623</v>
      </c>
      <c r="F1771" s="2" t="s">
        <v>4624</v>
      </c>
      <c r="G1771" s="23" t="s">
        <v>16056</v>
      </c>
      <c r="H1771" s="2"/>
      <c r="I1771" s="2" t="s">
        <v>61</v>
      </c>
      <c r="J1771" s="2" t="s">
        <v>61</v>
      </c>
      <c r="K1771" s="2" t="s">
        <v>61</v>
      </c>
      <c r="L1771" s="46">
        <v>44367</v>
      </c>
      <c r="M1771" s="2" t="s">
        <v>133</v>
      </c>
      <c r="N1771" s="39">
        <v>24.191041999999999</v>
      </c>
      <c r="O1771" s="39">
        <v>54.722394999999999</v>
      </c>
      <c r="P1771" s="2" t="s">
        <v>64</v>
      </c>
      <c r="Q1771" s="2" t="s">
        <v>65</v>
      </c>
      <c r="R1771" s="43" t="s">
        <v>16802</v>
      </c>
      <c r="S1771" s="41" t="s">
        <v>4932</v>
      </c>
      <c r="T1771" s="41" t="s">
        <v>18462</v>
      </c>
      <c r="U1771" s="2" t="s">
        <v>6245</v>
      </c>
      <c r="V1771" s="2" t="s">
        <v>360</v>
      </c>
      <c r="W1771" s="41" t="s">
        <v>17589</v>
      </c>
      <c r="X1771" s="2" t="s">
        <v>68</v>
      </c>
      <c r="Y1771" s="2" t="s">
        <v>76</v>
      </c>
      <c r="Z1771" s="2"/>
      <c r="AA1771" s="2" t="s">
        <v>16242</v>
      </c>
      <c r="AB1771" s="2" t="s">
        <v>77</v>
      </c>
      <c r="AC1771" s="2" t="s">
        <v>18269</v>
      </c>
      <c r="AD1771" s="2">
        <v>2047502</v>
      </c>
      <c r="AE1771" s="2">
        <v>30</v>
      </c>
      <c r="AF1771" s="2"/>
      <c r="AG1771" s="2"/>
      <c r="AH1771" s="2" t="s">
        <v>18271</v>
      </c>
      <c r="AI1771" s="2">
        <v>4</v>
      </c>
      <c r="AJ1771" s="2">
        <v>3</v>
      </c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 t="s">
        <v>78</v>
      </c>
      <c r="CE1771" s="2" t="s">
        <v>19582</v>
      </c>
      <c r="CF1771" s="2" t="s">
        <v>15685</v>
      </c>
      <c r="CG1771" s="2" t="s">
        <v>15715</v>
      </c>
      <c r="CH1771" s="2" t="s">
        <v>15706</v>
      </c>
      <c r="CI1771" s="49"/>
    </row>
    <row r="1772" spans="1:87" x14ac:dyDescent="0.2">
      <c r="A1772" s="2" t="s">
        <v>16474</v>
      </c>
      <c r="B1772" s="2" t="s">
        <v>24813</v>
      </c>
      <c r="C1772" s="2" t="s">
        <v>59</v>
      </c>
      <c r="D1772" s="2"/>
      <c r="E1772" s="2" t="s">
        <v>16474</v>
      </c>
      <c r="F1772" s="2" t="s">
        <v>16721</v>
      </c>
      <c r="G1772" s="23"/>
      <c r="H1772" s="2"/>
      <c r="I1772" s="2" t="s">
        <v>5093</v>
      </c>
      <c r="J1772" s="2" t="s">
        <v>61</v>
      </c>
      <c r="K1772" s="2"/>
      <c r="L1772" s="46">
        <v>44893</v>
      </c>
      <c r="M1772" s="2" t="s">
        <v>4978</v>
      </c>
      <c r="N1772" s="39">
        <v>24.083110000000001</v>
      </c>
      <c r="O1772" s="39">
        <v>54.718940000000003</v>
      </c>
      <c r="P1772" s="2" t="s">
        <v>64</v>
      </c>
      <c r="Q1772" s="2" t="s">
        <v>65</v>
      </c>
      <c r="R1772" s="43" t="s">
        <v>18854</v>
      </c>
      <c r="S1772" s="41" t="s">
        <v>1554</v>
      </c>
      <c r="T1772" s="41" t="s">
        <v>18465</v>
      </c>
      <c r="U1772" s="2" t="s">
        <v>4673</v>
      </c>
      <c r="V1772" s="2" t="s">
        <v>4673</v>
      </c>
      <c r="W1772" s="41" t="s">
        <v>144</v>
      </c>
      <c r="X1772" s="2" t="s">
        <v>68</v>
      </c>
      <c r="Y1772" s="2" t="s">
        <v>69</v>
      </c>
      <c r="Z1772" s="2"/>
      <c r="AA1772" s="2" t="s">
        <v>16242</v>
      </c>
      <c r="AB1772" s="2" t="s">
        <v>70</v>
      </c>
      <c r="AC1772" s="2"/>
      <c r="AD1772" s="2">
        <v>2430100</v>
      </c>
      <c r="AE1772" s="2">
        <v>120</v>
      </c>
      <c r="AF1772" s="2"/>
      <c r="AG1772" s="2"/>
      <c r="AH1772" s="2"/>
      <c r="AI1772" s="2">
        <v>4</v>
      </c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 t="s">
        <v>71</v>
      </c>
      <c r="CE1772" s="2">
        <v>0</v>
      </c>
      <c r="CF1772" s="2"/>
      <c r="CG1772" s="2"/>
      <c r="CH1772" s="2"/>
      <c r="CI1772" s="49"/>
    </row>
    <row r="1773" spans="1:87" x14ac:dyDescent="0.2">
      <c r="A1773" s="2" t="s">
        <v>4730</v>
      </c>
      <c r="B1773" s="2" t="s">
        <v>24814</v>
      </c>
      <c r="C1773" s="2" t="s">
        <v>59</v>
      </c>
      <c r="D1773" s="2"/>
      <c r="E1773" s="2" t="s">
        <v>4730</v>
      </c>
      <c r="F1773" s="2" t="s">
        <v>4731</v>
      </c>
      <c r="G1773" s="23" t="s">
        <v>4732</v>
      </c>
      <c r="H1773" s="2"/>
      <c r="I1773" s="2" t="s">
        <v>61</v>
      </c>
      <c r="J1773" s="2" t="s">
        <v>61</v>
      </c>
      <c r="K1773" s="2" t="s">
        <v>61</v>
      </c>
      <c r="L1773" s="46">
        <v>44423</v>
      </c>
      <c r="M1773" s="2" t="s">
        <v>133</v>
      </c>
      <c r="N1773" s="2">
        <v>24.436810000000001</v>
      </c>
      <c r="O1773" s="2">
        <v>54.603569999999998</v>
      </c>
      <c r="P1773" s="2" t="s">
        <v>64</v>
      </c>
      <c r="Q1773" s="2" t="s">
        <v>65</v>
      </c>
      <c r="R1773" s="43" t="s">
        <v>16802</v>
      </c>
      <c r="S1773" s="41" t="s">
        <v>16804</v>
      </c>
      <c r="T1773" s="41" t="s">
        <v>18463</v>
      </c>
      <c r="U1773" s="2" t="s">
        <v>16804</v>
      </c>
      <c r="V1773" s="2" t="s">
        <v>4763</v>
      </c>
      <c r="W1773" s="41" t="s">
        <v>17589</v>
      </c>
      <c r="X1773" s="2" t="s">
        <v>68</v>
      </c>
      <c r="Y1773" s="2" t="s">
        <v>102</v>
      </c>
      <c r="Z1773" s="2"/>
      <c r="AA1773" s="2" t="s">
        <v>16241</v>
      </c>
      <c r="AB1773" s="2" t="s">
        <v>103</v>
      </c>
      <c r="AC1773" s="2" t="s">
        <v>18268</v>
      </c>
      <c r="AD1773" s="2">
        <v>2042600</v>
      </c>
      <c r="AE1773" s="2">
        <v>30</v>
      </c>
      <c r="AF1773" s="2"/>
      <c r="AG1773" s="2"/>
      <c r="AH1773" s="2" t="s">
        <v>18270</v>
      </c>
      <c r="AI1773" s="2">
        <v>3</v>
      </c>
      <c r="AJ1773" s="2">
        <v>3</v>
      </c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 t="s">
        <v>78</v>
      </c>
      <c r="CE1773" s="2" t="s">
        <v>19583</v>
      </c>
      <c r="CF1773" s="2" t="s">
        <v>15685</v>
      </c>
      <c r="CG1773" s="2" t="s">
        <v>15729</v>
      </c>
      <c r="CH1773" s="2" t="s">
        <v>15706</v>
      </c>
      <c r="CI1773" s="49"/>
    </row>
    <row r="1774" spans="1:87" x14ac:dyDescent="0.2">
      <c r="A1774" s="2" t="s">
        <v>3252</v>
      </c>
      <c r="B1774" s="2" t="s">
        <v>24815</v>
      </c>
      <c r="C1774" s="2" t="s">
        <v>59</v>
      </c>
      <c r="D1774" s="2"/>
      <c r="E1774" s="2" t="s">
        <v>3252</v>
      </c>
      <c r="F1774" s="2" t="s">
        <v>3253</v>
      </c>
      <c r="G1774" s="23" t="s">
        <v>3254</v>
      </c>
      <c r="H1774" s="2"/>
      <c r="I1774" s="2" t="s">
        <v>61</v>
      </c>
      <c r="J1774" s="2" t="s">
        <v>61</v>
      </c>
      <c r="K1774" s="2" t="s">
        <v>61</v>
      </c>
      <c r="L1774" s="46">
        <v>43711</v>
      </c>
      <c r="M1774" s="2" t="s">
        <v>133</v>
      </c>
      <c r="N1774" s="2">
        <v>24.388347</v>
      </c>
      <c r="O1774" s="2">
        <v>54.629164000000003</v>
      </c>
      <c r="P1774" s="2" t="s">
        <v>64</v>
      </c>
      <c r="Q1774" s="2" t="s">
        <v>65</v>
      </c>
      <c r="R1774" s="43" t="s">
        <v>16802</v>
      </c>
      <c r="S1774" s="41" t="s">
        <v>16804</v>
      </c>
      <c r="T1774" s="41" t="s">
        <v>18463</v>
      </c>
      <c r="U1774" s="2" t="s">
        <v>16804</v>
      </c>
      <c r="V1774" s="2" t="s">
        <v>4763</v>
      </c>
      <c r="W1774" s="41" t="s">
        <v>17589</v>
      </c>
      <c r="X1774" s="2" t="s">
        <v>68</v>
      </c>
      <c r="Y1774" s="2" t="s">
        <v>102</v>
      </c>
      <c r="Z1774" s="2"/>
      <c r="AA1774" s="2" t="s">
        <v>16241</v>
      </c>
      <c r="AB1774" s="2" t="s">
        <v>103</v>
      </c>
      <c r="AC1774" s="2" t="s">
        <v>18268</v>
      </c>
      <c r="AD1774" s="2">
        <v>2440000</v>
      </c>
      <c r="AE1774" s="2">
        <v>30</v>
      </c>
      <c r="AF1774" s="2"/>
      <c r="AG1774" s="2"/>
      <c r="AH1774" s="2" t="s">
        <v>18270</v>
      </c>
      <c r="AI1774" s="2">
        <v>3</v>
      </c>
      <c r="AJ1774" s="2">
        <v>3</v>
      </c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 t="s">
        <v>71</v>
      </c>
      <c r="CE1774" s="2">
        <v>0</v>
      </c>
      <c r="CF1774" s="2" t="s">
        <v>15685</v>
      </c>
      <c r="CG1774" s="2" t="s">
        <v>17390</v>
      </c>
      <c r="CH1774" s="2" t="s">
        <v>15706</v>
      </c>
      <c r="CI1774" s="49"/>
    </row>
    <row r="1775" spans="1:87" x14ac:dyDescent="0.2">
      <c r="A1775" s="2" t="s">
        <v>3255</v>
      </c>
      <c r="B1775" s="2" t="s">
        <v>24816</v>
      </c>
      <c r="C1775" s="2" t="s">
        <v>59</v>
      </c>
      <c r="D1775" s="2"/>
      <c r="E1775" s="2" t="s">
        <v>3255</v>
      </c>
      <c r="F1775" s="2" t="s">
        <v>3256</v>
      </c>
      <c r="G1775" s="23" t="s">
        <v>3257</v>
      </c>
      <c r="H1775" s="2"/>
      <c r="I1775" s="2" t="s">
        <v>61</v>
      </c>
      <c r="J1775" s="2" t="s">
        <v>61</v>
      </c>
      <c r="K1775" s="2" t="s">
        <v>61</v>
      </c>
      <c r="L1775" s="46">
        <v>43597</v>
      </c>
      <c r="M1775" s="2" t="s">
        <v>133</v>
      </c>
      <c r="N1775" s="39">
        <v>24.366313000000002</v>
      </c>
      <c r="O1775" s="39">
        <v>54.771999999999998</v>
      </c>
      <c r="P1775" s="2" t="s">
        <v>64</v>
      </c>
      <c r="Q1775" s="2" t="s">
        <v>65</v>
      </c>
      <c r="R1775" s="43" t="s">
        <v>16802</v>
      </c>
      <c r="S1775" s="41" t="s">
        <v>16804</v>
      </c>
      <c r="T1775" s="41" t="s">
        <v>18463</v>
      </c>
      <c r="U1775" s="2" t="s">
        <v>16804</v>
      </c>
      <c r="V1775" s="2" t="s">
        <v>4763</v>
      </c>
      <c r="W1775" s="41" t="s">
        <v>17589</v>
      </c>
      <c r="X1775" s="2" t="s">
        <v>68</v>
      </c>
      <c r="Y1775" s="2" t="s">
        <v>102</v>
      </c>
      <c r="Z1775" s="2"/>
      <c r="AA1775" s="2" t="s">
        <v>16241</v>
      </c>
      <c r="AB1775" s="2" t="s">
        <v>103</v>
      </c>
      <c r="AC1775" s="2" t="s">
        <v>18268</v>
      </c>
      <c r="AD1775" s="2">
        <v>2046900</v>
      </c>
      <c r="AE1775" s="2">
        <v>30</v>
      </c>
      <c r="AF1775" s="2"/>
      <c r="AG1775" s="2"/>
      <c r="AH1775" s="2" t="s">
        <v>18270</v>
      </c>
      <c r="AI1775" s="2">
        <v>3</v>
      </c>
      <c r="AJ1775" s="2">
        <v>3</v>
      </c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 t="s">
        <v>78</v>
      </c>
      <c r="CE1775" s="2" t="s">
        <v>19584</v>
      </c>
      <c r="CF1775" s="2" t="s">
        <v>15685</v>
      </c>
      <c r="CG1775" s="2" t="s">
        <v>17390</v>
      </c>
      <c r="CH1775" s="2" t="s">
        <v>15706</v>
      </c>
      <c r="CI1775" s="49"/>
    </row>
    <row r="1776" spans="1:87" x14ac:dyDescent="0.2">
      <c r="A1776" s="2" t="s">
        <v>3258</v>
      </c>
      <c r="B1776" s="2" t="s">
        <v>24817</v>
      </c>
      <c r="C1776" s="2" t="s">
        <v>59</v>
      </c>
      <c r="D1776" s="2"/>
      <c r="E1776" s="2" t="s">
        <v>3258</v>
      </c>
      <c r="F1776" s="2" t="s">
        <v>3259</v>
      </c>
      <c r="G1776" s="23" t="s">
        <v>3260</v>
      </c>
      <c r="H1776" s="2"/>
      <c r="I1776" s="2" t="s">
        <v>61</v>
      </c>
      <c r="J1776" s="2" t="s">
        <v>61</v>
      </c>
      <c r="K1776" s="2" t="s">
        <v>61</v>
      </c>
      <c r="L1776" s="43" t="s">
        <v>17088</v>
      </c>
      <c r="M1776" s="2" t="s">
        <v>133</v>
      </c>
      <c r="N1776" s="2">
        <v>24.32122</v>
      </c>
      <c r="O1776" s="2">
        <v>54.734699999999997</v>
      </c>
      <c r="P1776" s="2" t="s">
        <v>64</v>
      </c>
      <c r="Q1776" s="2" t="s">
        <v>65</v>
      </c>
      <c r="R1776" s="43" t="s">
        <v>16802</v>
      </c>
      <c r="S1776" s="41" t="s">
        <v>16804</v>
      </c>
      <c r="T1776" s="41" t="s">
        <v>18463</v>
      </c>
      <c r="U1776" s="2" t="s">
        <v>16804</v>
      </c>
      <c r="V1776" s="2" t="s">
        <v>4763</v>
      </c>
      <c r="W1776" s="41" t="s">
        <v>17589</v>
      </c>
      <c r="X1776" s="2" t="s">
        <v>68</v>
      </c>
      <c r="Y1776" s="2" t="s">
        <v>102</v>
      </c>
      <c r="Z1776" s="2"/>
      <c r="AA1776" s="2" t="s">
        <v>16241</v>
      </c>
      <c r="AB1776" s="2" t="s">
        <v>103</v>
      </c>
      <c r="AC1776" s="2" t="s">
        <v>18268</v>
      </c>
      <c r="AD1776" s="2">
        <v>2046900</v>
      </c>
      <c r="AE1776" s="2">
        <v>30</v>
      </c>
      <c r="AF1776" s="2"/>
      <c r="AG1776" s="2"/>
      <c r="AH1776" s="2" t="s">
        <v>18270</v>
      </c>
      <c r="AI1776" s="2">
        <v>3</v>
      </c>
      <c r="AJ1776" s="2">
        <v>3</v>
      </c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 t="s">
        <v>78</v>
      </c>
      <c r="CE1776" s="2" t="s">
        <v>3261</v>
      </c>
      <c r="CF1776" s="2" t="s">
        <v>15685</v>
      </c>
      <c r="CG1776" s="2" t="s">
        <v>17390</v>
      </c>
      <c r="CH1776" s="2" t="s">
        <v>15706</v>
      </c>
      <c r="CI1776" s="49"/>
    </row>
    <row r="1777" spans="1:87" x14ac:dyDescent="0.2">
      <c r="A1777" s="2" t="s">
        <v>3262</v>
      </c>
      <c r="B1777" s="2" t="s">
        <v>24818</v>
      </c>
      <c r="C1777" s="2" t="s">
        <v>59</v>
      </c>
      <c r="D1777" s="2"/>
      <c r="E1777" s="2" t="s">
        <v>3262</v>
      </c>
      <c r="F1777" s="2" t="s">
        <v>3263</v>
      </c>
      <c r="G1777" s="23" t="s">
        <v>3264</v>
      </c>
      <c r="H1777" s="2"/>
      <c r="I1777" s="2" t="s">
        <v>61</v>
      </c>
      <c r="J1777" s="2" t="s">
        <v>61</v>
      </c>
      <c r="K1777" s="2" t="s">
        <v>61</v>
      </c>
      <c r="L1777" s="43" t="s">
        <v>17088</v>
      </c>
      <c r="M1777" s="2" t="s">
        <v>133</v>
      </c>
      <c r="N1777" s="2">
        <v>24.330893</v>
      </c>
      <c r="O1777" s="2">
        <v>54.735014999999997</v>
      </c>
      <c r="P1777" s="2" t="s">
        <v>64</v>
      </c>
      <c r="Q1777" s="2" t="s">
        <v>65</v>
      </c>
      <c r="R1777" s="43" t="s">
        <v>16802</v>
      </c>
      <c r="S1777" s="41" t="s">
        <v>16804</v>
      </c>
      <c r="T1777" s="41" t="s">
        <v>18463</v>
      </c>
      <c r="U1777" s="2" t="s">
        <v>16804</v>
      </c>
      <c r="V1777" s="2" t="s">
        <v>4763</v>
      </c>
      <c r="W1777" s="41" t="s">
        <v>17589</v>
      </c>
      <c r="X1777" s="2" t="s">
        <v>68</v>
      </c>
      <c r="Y1777" s="2" t="s">
        <v>102</v>
      </c>
      <c r="Z1777" s="2"/>
      <c r="AA1777" s="2" t="s">
        <v>16241</v>
      </c>
      <c r="AB1777" s="2" t="s">
        <v>103</v>
      </c>
      <c r="AC1777" s="2" t="s">
        <v>18268</v>
      </c>
      <c r="AD1777" s="2">
        <v>2046900</v>
      </c>
      <c r="AE1777" s="2">
        <v>30</v>
      </c>
      <c r="AF1777" s="2"/>
      <c r="AG1777" s="2"/>
      <c r="AH1777" s="2" t="s">
        <v>18270</v>
      </c>
      <c r="AI1777" s="2">
        <v>3</v>
      </c>
      <c r="AJ1777" s="2">
        <v>3</v>
      </c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 t="s">
        <v>78</v>
      </c>
      <c r="CE1777" s="2" t="s">
        <v>19585</v>
      </c>
      <c r="CF1777" s="2" t="s">
        <v>15685</v>
      </c>
      <c r="CG1777" s="2" t="s">
        <v>17390</v>
      </c>
      <c r="CH1777" s="2" t="s">
        <v>15706</v>
      </c>
      <c r="CI1777" s="49"/>
    </row>
    <row r="1778" spans="1:87" x14ac:dyDescent="0.2">
      <c r="A1778" s="2" t="s">
        <v>3265</v>
      </c>
      <c r="B1778" s="2" t="s">
        <v>24819</v>
      </c>
      <c r="C1778" s="2" t="s">
        <v>59</v>
      </c>
      <c r="D1778" s="2"/>
      <c r="E1778" s="2" t="s">
        <v>3265</v>
      </c>
      <c r="F1778" s="2" t="s">
        <v>3266</v>
      </c>
      <c r="G1778" s="23" t="s">
        <v>3267</v>
      </c>
      <c r="H1778" s="2"/>
      <c r="I1778" s="2" t="s">
        <v>61</v>
      </c>
      <c r="J1778" s="2" t="s">
        <v>61</v>
      </c>
      <c r="K1778" s="2" t="s">
        <v>61</v>
      </c>
      <c r="L1778" s="46">
        <v>43667</v>
      </c>
      <c r="M1778" s="2" t="s">
        <v>133</v>
      </c>
      <c r="N1778" s="2">
        <v>24.375229999999998</v>
      </c>
      <c r="O1778" s="2">
        <v>54.749600000000001</v>
      </c>
      <c r="P1778" s="2" t="s">
        <v>64</v>
      </c>
      <c r="Q1778" s="2" t="s">
        <v>65</v>
      </c>
      <c r="R1778" s="43" t="s">
        <v>16802</v>
      </c>
      <c r="S1778" s="41" t="s">
        <v>16804</v>
      </c>
      <c r="T1778" s="41" t="s">
        <v>18463</v>
      </c>
      <c r="U1778" s="2" t="s">
        <v>16804</v>
      </c>
      <c r="V1778" s="2" t="s">
        <v>4763</v>
      </c>
      <c r="W1778" s="41" t="s">
        <v>17589</v>
      </c>
      <c r="X1778" s="2" t="s">
        <v>68</v>
      </c>
      <c r="Y1778" s="2" t="s">
        <v>102</v>
      </c>
      <c r="Z1778" s="2"/>
      <c r="AA1778" s="2" t="s">
        <v>16241</v>
      </c>
      <c r="AB1778" s="2" t="s">
        <v>103</v>
      </c>
      <c r="AC1778" s="2" t="s">
        <v>18268</v>
      </c>
      <c r="AD1778" s="2">
        <v>2046900</v>
      </c>
      <c r="AE1778" s="2">
        <v>30</v>
      </c>
      <c r="AF1778" s="2"/>
      <c r="AG1778" s="2"/>
      <c r="AH1778" s="2" t="s">
        <v>18270</v>
      </c>
      <c r="AI1778" s="2">
        <v>3</v>
      </c>
      <c r="AJ1778" s="2">
        <v>3</v>
      </c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 t="s">
        <v>78</v>
      </c>
      <c r="CE1778" s="2" t="s">
        <v>3268</v>
      </c>
      <c r="CF1778" s="2" t="s">
        <v>15685</v>
      </c>
      <c r="CG1778" s="2" t="s">
        <v>17390</v>
      </c>
      <c r="CH1778" s="2" t="s">
        <v>15706</v>
      </c>
      <c r="CI1778" s="49"/>
    </row>
    <row r="1779" spans="1:87" x14ac:dyDescent="0.2">
      <c r="A1779" s="2" t="s">
        <v>3269</v>
      </c>
      <c r="B1779" s="2" t="s">
        <v>24820</v>
      </c>
      <c r="C1779" s="2" t="s">
        <v>59</v>
      </c>
      <c r="D1779" s="2"/>
      <c r="E1779" s="2" t="s">
        <v>3269</v>
      </c>
      <c r="F1779" s="2" t="s">
        <v>3270</v>
      </c>
      <c r="G1779" s="23" t="s">
        <v>3271</v>
      </c>
      <c r="H1779" s="2"/>
      <c r="I1779" s="2" t="s">
        <v>61</v>
      </c>
      <c r="J1779" s="2" t="s">
        <v>61</v>
      </c>
      <c r="K1779" s="2" t="s">
        <v>61</v>
      </c>
      <c r="L1779" s="46">
        <v>43662</v>
      </c>
      <c r="M1779" s="2" t="s">
        <v>133</v>
      </c>
      <c r="N1779" s="2">
        <v>24.414269999999998</v>
      </c>
      <c r="O1779" s="2">
        <v>54.351089999999999</v>
      </c>
      <c r="P1779" s="2" t="s">
        <v>64</v>
      </c>
      <c r="Q1779" s="2" t="s">
        <v>65</v>
      </c>
      <c r="R1779" s="43" t="s">
        <v>16802</v>
      </c>
      <c r="S1779" s="41" t="s">
        <v>16804</v>
      </c>
      <c r="T1779" s="41" t="s">
        <v>18463</v>
      </c>
      <c r="U1779" s="2" t="s">
        <v>16804</v>
      </c>
      <c r="V1779" s="2" t="s">
        <v>4763</v>
      </c>
      <c r="W1779" s="41" t="s">
        <v>17589</v>
      </c>
      <c r="X1779" s="2" t="s">
        <v>68</v>
      </c>
      <c r="Y1779" s="2" t="s">
        <v>76</v>
      </c>
      <c r="Z1779" s="2"/>
      <c r="AA1779" s="2" t="s">
        <v>16241</v>
      </c>
      <c r="AB1779" s="2" t="s">
        <v>77</v>
      </c>
      <c r="AC1779" s="2" t="s">
        <v>18268</v>
      </c>
      <c r="AD1779" s="2">
        <v>2041100</v>
      </c>
      <c r="AE1779" s="2">
        <v>35</v>
      </c>
      <c r="AF1779" s="2"/>
      <c r="AG1779" s="2"/>
      <c r="AH1779" s="2" t="s">
        <v>18270</v>
      </c>
      <c r="AI1779" s="2">
        <v>4</v>
      </c>
      <c r="AJ1779" s="2">
        <v>3</v>
      </c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 t="s">
        <v>71</v>
      </c>
      <c r="CE1779" s="2">
        <v>0</v>
      </c>
      <c r="CF1779" s="2" t="s">
        <v>15680</v>
      </c>
      <c r="CG1779" s="2" t="s">
        <v>253</v>
      </c>
      <c r="CH1779" s="2" t="s">
        <v>15706</v>
      </c>
      <c r="CI1779" s="49"/>
    </row>
    <row r="1780" spans="1:87" x14ac:dyDescent="0.2">
      <c r="A1780" s="2" t="s">
        <v>3272</v>
      </c>
      <c r="B1780" s="2" t="s">
        <v>24821</v>
      </c>
      <c r="C1780" s="2" t="s">
        <v>59</v>
      </c>
      <c r="D1780" s="2"/>
      <c r="E1780" s="2" t="s">
        <v>3272</v>
      </c>
      <c r="F1780" s="2" t="s">
        <v>3273</v>
      </c>
      <c r="G1780" s="23" t="s">
        <v>3274</v>
      </c>
      <c r="H1780" s="2"/>
      <c r="I1780" s="2" t="s">
        <v>61</v>
      </c>
      <c r="J1780" s="2" t="s">
        <v>61</v>
      </c>
      <c r="K1780" s="2" t="s">
        <v>61</v>
      </c>
      <c r="L1780" s="46">
        <v>43703</v>
      </c>
      <c r="M1780" s="2" t="s">
        <v>133</v>
      </c>
      <c r="N1780" s="2">
        <v>24.351845000000001</v>
      </c>
      <c r="O1780" s="2">
        <v>54.769218000000002</v>
      </c>
      <c r="P1780" s="2" t="s">
        <v>64</v>
      </c>
      <c r="Q1780" s="2" t="s">
        <v>65</v>
      </c>
      <c r="R1780" s="43" t="s">
        <v>16802</v>
      </c>
      <c r="S1780" s="41" t="s">
        <v>16804</v>
      </c>
      <c r="T1780" s="41" t="s">
        <v>18463</v>
      </c>
      <c r="U1780" s="2" t="s">
        <v>16804</v>
      </c>
      <c r="V1780" s="2" t="s">
        <v>4763</v>
      </c>
      <c r="W1780" s="41" t="s">
        <v>17589</v>
      </c>
      <c r="X1780" s="2" t="s">
        <v>68</v>
      </c>
      <c r="Y1780" s="2" t="s">
        <v>102</v>
      </c>
      <c r="Z1780" s="2"/>
      <c r="AA1780" s="2" t="s">
        <v>16241</v>
      </c>
      <c r="AB1780" s="2" t="s">
        <v>103</v>
      </c>
      <c r="AC1780" s="2" t="s">
        <v>18268</v>
      </c>
      <c r="AD1780" s="2">
        <v>2046900</v>
      </c>
      <c r="AE1780" s="2">
        <v>30</v>
      </c>
      <c r="AF1780" s="2"/>
      <c r="AG1780" s="2"/>
      <c r="AH1780" s="2" t="s">
        <v>18270</v>
      </c>
      <c r="AI1780" s="2">
        <v>3</v>
      </c>
      <c r="AJ1780" s="2">
        <v>3</v>
      </c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 t="s">
        <v>78</v>
      </c>
      <c r="CE1780" s="2" t="s">
        <v>3275</v>
      </c>
      <c r="CF1780" s="2" t="s">
        <v>15685</v>
      </c>
      <c r="CG1780" s="2" t="s">
        <v>17390</v>
      </c>
      <c r="CH1780" s="2" t="s">
        <v>15706</v>
      </c>
      <c r="CI1780" s="49"/>
    </row>
    <row r="1781" spans="1:87" x14ac:dyDescent="0.2">
      <c r="A1781" s="2" t="s">
        <v>3276</v>
      </c>
      <c r="B1781" s="2" t="s">
        <v>24822</v>
      </c>
      <c r="C1781" s="2" t="s">
        <v>59</v>
      </c>
      <c r="D1781" s="2"/>
      <c r="E1781" s="2" t="s">
        <v>3276</v>
      </c>
      <c r="F1781" s="2" t="s">
        <v>3277</v>
      </c>
      <c r="G1781" s="23" t="s">
        <v>3278</v>
      </c>
      <c r="H1781" s="2"/>
      <c r="I1781" s="2" t="s">
        <v>61</v>
      </c>
      <c r="J1781" s="2" t="s">
        <v>61</v>
      </c>
      <c r="K1781" s="2" t="s">
        <v>61</v>
      </c>
      <c r="L1781" s="46">
        <v>43705</v>
      </c>
      <c r="M1781" s="2" t="s">
        <v>133</v>
      </c>
      <c r="N1781" s="39">
        <v>24.322825999999999</v>
      </c>
      <c r="O1781" s="39">
        <v>54.773037000000002</v>
      </c>
      <c r="P1781" s="2" t="s">
        <v>64</v>
      </c>
      <c r="Q1781" s="2" t="s">
        <v>65</v>
      </c>
      <c r="R1781" s="43" t="s">
        <v>16802</v>
      </c>
      <c r="S1781" s="41" t="s">
        <v>16804</v>
      </c>
      <c r="T1781" s="41" t="s">
        <v>18463</v>
      </c>
      <c r="U1781" s="2" t="s">
        <v>16804</v>
      </c>
      <c r="V1781" s="2" t="s">
        <v>4763</v>
      </c>
      <c r="W1781" s="41" t="s">
        <v>17589</v>
      </c>
      <c r="X1781" s="2" t="s">
        <v>68</v>
      </c>
      <c r="Y1781" s="2" t="s">
        <v>102</v>
      </c>
      <c r="Z1781" s="2"/>
      <c r="AA1781" s="2" t="s">
        <v>16241</v>
      </c>
      <c r="AB1781" s="2" t="s">
        <v>103</v>
      </c>
      <c r="AC1781" s="2" t="s">
        <v>18268</v>
      </c>
      <c r="AD1781" s="2">
        <v>2046900</v>
      </c>
      <c r="AE1781" s="2">
        <v>30</v>
      </c>
      <c r="AF1781" s="2"/>
      <c r="AG1781" s="2"/>
      <c r="AH1781" s="2" t="s">
        <v>18270</v>
      </c>
      <c r="AI1781" s="2">
        <v>3</v>
      </c>
      <c r="AJ1781" s="2">
        <v>3</v>
      </c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 t="s">
        <v>78</v>
      </c>
      <c r="CE1781" s="2" t="s">
        <v>3279</v>
      </c>
      <c r="CF1781" s="2" t="s">
        <v>15685</v>
      </c>
      <c r="CG1781" s="2" t="s">
        <v>253</v>
      </c>
      <c r="CH1781" s="2" t="s">
        <v>15706</v>
      </c>
      <c r="CI1781" s="49"/>
    </row>
    <row r="1782" spans="1:87" x14ac:dyDescent="0.2">
      <c r="A1782" s="2" t="s">
        <v>3222</v>
      </c>
      <c r="B1782" s="2" t="s">
        <v>24823</v>
      </c>
      <c r="C1782" s="2" t="s">
        <v>59</v>
      </c>
      <c r="D1782" s="2"/>
      <c r="E1782" s="2" t="s">
        <v>3222</v>
      </c>
      <c r="F1782" s="2" t="s">
        <v>3223</v>
      </c>
      <c r="G1782" s="23" t="s">
        <v>3224</v>
      </c>
      <c r="H1782" s="2"/>
      <c r="I1782" s="2" t="s">
        <v>61</v>
      </c>
      <c r="J1782" s="2" t="s">
        <v>61</v>
      </c>
      <c r="K1782" s="2" t="s">
        <v>61</v>
      </c>
      <c r="L1782" s="46">
        <v>44014</v>
      </c>
      <c r="M1782" s="2" t="s">
        <v>133</v>
      </c>
      <c r="N1782" s="2">
        <v>24.607994999999999</v>
      </c>
      <c r="O1782" s="2">
        <v>54.697035999999997</v>
      </c>
      <c r="P1782" s="2" t="s">
        <v>64</v>
      </c>
      <c r="Q1782" s="2" t="s">
        <v>65</v>
      </c>
      <c r="R1782" s="43" t="s">
        <v>18854</v>
      </c>
      <c r="S1782" s="41" t="s">
        <v>1554</v>
      </c>
      <c r="T1782" s="41" t="s">
        <v>18460</v>
      </c>
      <c r="U1782" s="2" t="s">
        <v>16801</v>
      </c>
      <c r="V1782" s="2" t="s">
        <v>3225</v>
      </c>
      <c r="W1782" s="41" t="s">
        <v>17589</v>
      </c>
      <c r="X1782" s="2" t="s">
        <v>1598</v>
      </c>
      <c r="Y1782" s="2" t="s">
        <v>102</v>
      </c>
      <c r="Z1782" s="2"/>
      <c r="AA1782" s="2" t="s">
        <v>16242</v>
      </c>
      <c r="AB1782" s="2" t="s">
        <v>103</v>
      </c>
      <c r="AC1782" s="2" t="s">
        <v>18269</v>
      </c>
      <c r="AD1782" s="2">
        <v>2004100</v>
      </c>
      <c r="AE1782" s="2">
        <v>40</v>
      </c>
      <c r="AF1782" s="2"/>
      <c r="AG1782" s="2"/>
      <c r="AH1782" s="2" t="s">
        <v>18271</v>
      </c>
      <c r="AI1782" s="2">
        <v>4</v>
      </c>
      <c r="AJ1782" s="2">
        <v>3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 t="s">
        <v>71</v>
      </c>
      <c r="CE1782" s="2">
        <v>0</v>
      </c>
      <c r="CF1782" s="2" t="s">
        <v>15680</v>
      </c>
      <c r="CG1782" s="2" t="s">
        <v>15708</v>
      </c>
      <c r="CH1782" s="2" t="s">
        <v>15709</v>
      </c>
      <c r="CI1782" s="49"/>
    </row>
    <row r="1783" spans="1:87" x14ac:dyDescent="0.2">
      <c r="A1783" s="2" t="s">
        <v>16856</v>
      </c>
      <c r="B1783" s="2" t="s">
        <v>24824</v>
      </c>
      <c r="C1783" s="2" t="s">
        <v>59</v>
      </c>
      <c r="D1783" s="2"/>
      <c r="E1783" s="2" t="s">
        <v>16856</v>
      </c>
      <c r="F1783" s="2" t="s">
        <v>16876</v>
      </c>
      <c r="G1783" s="23" t="s">
        <v>17576</v>
      </c>
      <c r="H1783" s="2"/>
      <c r="I1783" s="2" t="s">
        <v>5093</v>
      </c>
      <c r="J1783" s="2" t="s">
        <v>61</v>
      </c>
      <c r="K1783" s="2" t="s">
        <v>61</v>
      </c>
      <c r="L1783" s="46">
        <v>44945</v>
      </c>
      <c r="M1783" s="2" t="s">
        <v>133</v>
      </c>
      <c r="N1783" s="2">
        <v>24.367640000000002</v>
      </c>
      <c r="O1783" s="2">
        <v>54.597369999999998</v>
      </c>
      <c r="P1783" s="2" t="s">
        <v>64</v>
      </c>
      <c r="Q1783" s="2" t="s">
        <v>65</v>
      </c>
      <c r="R1783" s="43" t="s">
        <v>16802</v>
      </c>
      <c r="S1783" s="41" t="s">
        <v>16804</v>
      </c>
      <c r="T1783" s="41" t="s">
        <v>18463</v>
      </c>
      <c r="U1783" s="2" t="s">
        <v>16804</v>
      </c>
      <c r="V1783" s="2" t="s">
        <v>4763</v>
      </c>
      <c r="W1783" s="41" t="s">
        <v>17589</v>
      </c>
      <c r="X1783" s="2" t="s">
        <v>16850</v>
      </c>
      <c r="Y1783" s="2" t="s">
        <v>76</v>
      </c>
      <c r="Z1783" s="2"/>
      <c r="AA1783" s="2" t="s">
        <v>16242</v>
      </c>
      <c r="AB1783" s="2" t="s">
        <v>77</v>
      </c>
      <c r="AC1783" s="2" t="s">
        <v>18268</v>
      </c>
      <c r="AD1783" s="2">
        <v>2440000</v>
      </c>
      <c r="AE1783" s="2">
        <v>35</v>
      </c>
      <c r="AF1783" s="2"/>
      <c r="AG1783" s="2"/>
      <c r="AH1783" s="2" t="s">
        <v>18270</v>
      </c>
      <c r="AI1783" s="2">
        <v>3</v>
      </c>
      <c r="AJ1783" s="2">
        <v>3</v>
      </c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 t="s">
        <v>78</v>
      </c>
      <c r="CE1783" s="2" t="s">
        <v>19587</v>
      </c>
      <c r="CF1783" s="2"/>
      <c r="CG1783" s="2"/>
      <c r="CH1783" s="2"/>
      <c r="CI1783" s="49"/>
    </row>
    <row r="1784" spans="1:87" x14ac:dyDescent="0.2">
      <c r="A1784" s="6" t="s">
        <v>18664</v>
      </c>
      <c r="B1784" s="2" t="s">
        <v>24825</v>
      </c>
      <c r="C1784" s="6" t="s">
        <v>59</v>
      </c>
      <c r="D1784" s="6"/>
      <c r="E1784" s="6" t="s">
        <v>18664</v>
      </c>
      <c r="F1784" s="6" t="s">
        <v>18693</v>
      </c>
      <c r="G1784" s="23" t="s">
        <v>18710</v>
      </c>
      <c r="H1784" s="2"/>
      <c r="I1784" s="6" t="s">
        <v>5093</v>
      </c>
      <c r="J1784" s="2" t="s">
        <v>61</v>
      </c>
      <c r="K1784" s="2" t="s">
        <v>61</v>
      </c>
      <c r="L1784" s="43">
        <v>2023</v>
      </c>
      <c r="M1784" s="6" t="s">
        <v>133</v>
      </c>
      <c r="N1784" s="32">
        <v>24.340402000000001</v>
      </c>
      <c r="O1784" s="32">
        <v>54.610517999999999</v>
      </c>
      <c r="P1784" s="2" t="s">
        <v>64</v>
      </c>
      <c r="Q1784" s="6" t="s">
        <v>65</v>
      </c>
      <c r="R1784" s="43" t="s">
        <v>16802</v>
      </c>
      <c r="S1784" s="41" t="s">
        <v>16804</v>
      </c>
      <c r="T1784" s="41" t="s">
        <v>18463</v>
      </c>
      <c r="U1784" s="2" t="s">
        <v>16804</v>
      </c>
      <c r="V1784" s="2" t="s">
        <v>4763</v>
      </c>
      <c r="W1784" s="41" t="s">
        <v>17589</v>
      </c>
      <c r="X1784" s="2" t="s">
        <v>16850</v>
      </c>
      <c r="Y1784" s="2" t="s">
        <v>76</v>
      </c>
      <c r="Z1784" s="5"/>
      <c r="AA1784" s="2" t="s">
        <v>16242</v>
      </c>
      <c r="AB1784" s="2" t="s">
        <v>77</v>
      </c>
      <c r="AC1784" s="2" t="s">
        <v>18268</v>
      </c>
      <c r="AD1784" s="2">
        <v>2004500</v>
      </c>
      <c r="AE1784" s="33">
        <v>35</v>
      </c>
      <c r="AF1784" s="25"/>
      <c r="AG1784" s="29"/>
      <c r="AH1784" s="2" t="s">
        <v>18270</v>
      </c>
      <c r="AI1784" s="2">
        <v>3</v>
      </c>
      <c r="AJ1784" s="2">
        <v>3</v>
      </c>
      <c r="AK1784" s="2"/>
      <c r="AL1784" s="2"/>
      <c r="AM1784" s="2"/>
      <c r="AN1784" s="2"/>
      <c r="AO1784" s="2"/>
      <c r="AP1784" s="25"/>
      <c r="AQ1784" s="25"/>
      <c r="AR1784" s="2"/>
      <c r="AS1784" s="2"/>
      <c r="AT1784" s="2"/>
      <c r="AU1784" s="25"/>
      <c r="AV1784" s="2"/>
      <c r="AW1784" s="2"/>
      <c r="AX1784" s="25"/>
      <c r="AY1784" s="25"/>
      <c r="AZ1784" s="25"/>
      <c r="BA1784" s="25"/>
      <c r="BB1784" s="25"/>
      <c r="BC1784" s="25"/>
      <c r="BD1784" s="25"/>
      <c r="BE1784" s="25"/>
      <c r="BF1784" s="25"/>
      <c r="BG1784" s="25"/>
      <c r="BH1784" s="25"/>
      <c r="BI1784" s="25"/>
      <c r="BJ1784" s="25"/>
      <c r="BK1784" s="25"/>
      <c r="BL1784" s="25"/>
      <c r="BM1784" s="25"/>
      <c r="BN1784" s="25"/>
      <c r="BO1784" s="25"/>
      <c r="BP1784" s="25"/>
      <c r="BQ1784" s="25"/>
      <c r="BR1784" s="25"/>
      <c r="BS1784" s="25"/>
      <c r="BT1784" s="25"/>
      <c r="BU1784" s="25"/>
      <c r="BV1784" s="25"/>
      <c r="BW1784" s="25"/>
      <c r="BX1784" s="25"/>
      <c r="BY1784" s="25"/>
      <c r="BZ1784" s="25"/>
      <c r="CA1784" s="25"/>
      <c r="CB1784" s="25"/>
      <c r="CC1784" s="25"/>
      <c r="CD1784" s="2" t="s">
        <v>78</v>
      </c>
      <c r="CE1784" s="2" t="s">
        <v>19588</v>
      </c>
      <c r="CF1784" s="25"/>
      <c r="CG1784" s="25"/>
      <c r="CH1784" s="25"/>
      <c r="CI1784" s="55"/>
    </row>
    <row r="1785" spans="1:87" x14ac:dyDescent="0.2">
      <c r="A1785" s="2" t="s">
        <v>16843</v>
      </c>
      <c r="B1785" s="2" t="s">
        <v>24826</v>
      </c>
      <c r="C1785" s="2" t="s">
        <v>59</v>
      </c>
      <c r="D1785" s="2"/>
      <c r="E1785" s="2" t="s">
        <v>16843</v>
      </c>
      <c r="F1785" s="2" t="s">
        <v>16870</v>
      </c>
      <c r="G1785" s="23" t="s">
        <v>16849</v>
      </c>
      <c r="H1785" s="2"/>
      <c r="I1785" s="2" t="s">
        <v>5093</v>
      </c>
      <c r="J1785" s="2" t="s">
        <v>61</v>
      </c>
      <c r="K1785" s="2" t="s">
        <v>61</v>
      </c>
      <c r="L1785" s="46">
        <v>44928</v>
      </c>
      <c r="M1785" s="2" t="s">
        <v>133</v>
      </c>
      <c r="N1785" s="2">
        <v>24.390630000000002</v>
      </c>
      <c r="O1785" s="2">
        <v>54.621589999999998</v>
      </c>
      <c r="P1785" s="2" t="s">
        <v>64</v>
      </c>
      <c r="Q1785" s="2" t="s">
        <v>65</v>
      </c>
      <c r="R1785" s="43" t="s">
        <v>16802</v>
      </c>
      <c r="S1785" s="41" t="s">
        <v>16804</v>
      </c>
      <c r="T1785" s="41" t="s">
        <v>18463</v>
      </c>
      <c r="U1785" s="2" t="s">
        <v>16804</v>
      </c>
      <c r="V1785" s="2" t="s">
        <v>4763</v>
      </c>
      <c r="W1785" s="41" t="s">
        <v>17589</v>
      </c>
      <c r="X1785" s="2" t="s">
        <v>16850</v>
      </c>
      <c r="Y1785" s="2" t="s">
        <v>102</v>
      </c>
      <c r="Z1785" s="2"/>
      <c r="AA1785" s="2" t="s">
        <v>16242</v>
      </c>
      <c r="AB1785" s="2" t="s">
        <v>103</v>
      </c>
      <c r="AC1785" s="2" t="s">
        <v>18268</v>
      </c>
      <c r="AD1785" s="2">
        <v>2440000</v>
      </c>
      <c r="AE1785" s="2">
        <v>35</v>
      </c>
      <c r="AF1785" s="2"/>
      <c r="AG1785" s="2"/>
      <c r="AH1785" s="2" t="s">
        <v>18270</v>
      </c>
      <c r="AI1785" s="2">
        <v>3</v>
      </c>
      <c r="AJ1785" s="2">
        <v>3</v>
      </c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 t="s">
        <v>78</v>
      </c>
      <c r="CE1785" s="2" t="s">
        <v>19589</v>
      </c>
      <c r="CF1785" s="2"/>
      <c r="CG1785" s="2"/>
      <c r="CH1785" s="2"/>
      <c r="CI1785" s="49"/>
    </row>
    <row r="1786" spans="1:87" x14ac:dyDescent="0.2">
      <c r="A1786" s="2" t="s">
        <v>17596</v>
      </c>
      <c r="B1786" s="2" t="s">
        <v>24827</v>
      </c>
      <c r="C1786" s="2" t="s">
        <v>59</v>
      </c>
      <c r="D1786" s="2"/>
      <c r="E1786" s="2" t="s">
        <v>17596</v>
      </c>
      <c r="F1786" s="2" t="s">
        <v>17609</v>
      </c>
      <c r="G1786" s="23" t="s">
        <v>17777</v>
      </c>
      <c r="H1786" s="2"/>
      <c r="I1786" s="2" t="s">
        <v>5093</v>
      </c>
      <c r="J1786" s="2" t="s">
        <v>61</v>
      </c>
      <c r="K1786" s="2" t="s">
        <v>61</v>
      </c>
      <c r="L1786" s="43">
        <v>2023</v>
      </c>
      <c r="M1786" s="2" t="s">
        <v>17590</v>
      </c>
      <c r="N1786" s="39">
        <v>24.380410000000001</v>
      </c>
      <c r="O1786" s="39">
        <v>54.597709999999999</v>
      </c>
      <c r="P1786" s="2" t="s">
        <v>64</v>
      </c>
      <c r="Q1786" s="2" t="s">
        <v>65</v>
      </c>
      <c r="R1786" s="43" t="s">
        <v>16802</v>
      </c>
      <c r="S1786" s="41" t="s">
        <v>16804</v>
      </c>
      <c r="T1786" s="41" t="s">
        <v>18463</v>
      </c>
      <c r="U1786" s="2" t="s">
        <v>16804</v>
      </c>
      <c r="V1786" s="2" t="s">
        <v>4763</v>
      </c>
      <c r="W1786" s="41" t="s">
        <v>17589</v>
      </c>
      <c r="X1786" s="2" t="s">
        <v>16850</v>
      </c>
      <c r="Y1786" s="2" t="s">
        <v>76</v>
      </c>
      <c r="Z1786" s="2"/>
      <c r="AA1786" s="2" t="s">
        <v>16242</v>
      </c>
      <c r="AB1786" s="2" t="s">
        <v>77</v>
      </c>
      <c r="AC1786" s="2" t="s">
        <v>18268</v>
      </c>
      <c r="AD1786" s="2">
        <v>2440000</v>
      </c>
      <c r="AE1786" s="2">
        <v>35</v>
      </c>
      <c r="AF1786" s="2"/>
      <c r="AG1786" s="2"/>
      <c r="AH1786" s="2" t="s">
        <v>18270</v>
      </c>
      <c r="AI1786" s="2">
        <v>3</v>
      </c>
      <c r="AJ1786" s="2">
        <v>3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 t="s">
        <v>78</v>
      </c>
      <c r="CE1786" s="2" t="s">
        <v>19590</v>
      </c>
      <c r="CF1786" s="2"/>
      <c r="CG1786" s="2"/>
      <c r="CH1786" s="2"/>
      <c r="CI1786" s="49"/>
    </row>
    <row r="1787" spans="1:87" x14ac:dyDescent="0.2">
      <c r="A1787" s="2" t="s">
        <v>16858</v>
      </c>
      <c r="B1787" s="2" t="s">
        <v>24828</v>
      </c>
      <c r="C1787" s="2" t="s">
        <v>59</v>
      </c>
      <c r="D1787" s="2"/>
      <c r="E1787" s="2" t="s">
        <v>16858</v>
      </c>
      <c r="F1787" s="2" t="s">
        <v>16878</v>
      </c>
      <c r="G1787" s="23" t="s">
        <v>16954</v>
      </c>
      <c r="H1787" s="2"/>
      <c r="I1787" s="2" t="s">
        <v>5093</v>
      </c>
      <c r="J1787" s="2" t="s">
        <v>61</v>
      </c>
      <c r="K1787" s="2" t="s">
        <v>61</v>
      </c>
      <c r="L1787" s="46">
        <v>44929</v>
      </c>
      <c r="M1787" s="2" t="s">
        <v>133</v>
      </c>
      <c r="N1787" s="2">
        <v>24.358080000000001</v>
      </c>
      <c r="O1787" s="2">
        <v>54.594929999999998</v>
      </c>
      <c r="P1787" s="2" t="s">
        <v>64</v>
      </c>
      <c r="Q1787" s="2" t="s">
        <v>65</v>
      </c>
      <c r="R1787" s="43" t="s">
        <v>16802</v>
      </c>
      <c r="S1787" s="41" t="s">
        <v>16804</v>
      </c>
      <c r="T1787" s="41" t="s">
        <v>18463</v>
      </c>
      <c r="U1787" s="2" t="s">
        <v>16804</v>
      </c>
      <c r="V1787" s="2" t="s">
        <v>4763</v>
      </c>
      <c r="W1787" s="41" t="s">
        <v>17589</v>
      </c>
      <c r="X1787" s="2" t="s">
        <v>16850</v>
      </c>
      <c r="Y1787" s="2" t="s">
        <v>102</v>
      </c>
      <c r="Z1787" s="2"/>
      <c r="AA1787" s="2" t="s">
        <v>16242</v>
      </c>
      <c r="AB1787" s="2" t="s">
        <v>103</v>
      </c>
      <c r="AC1787" s="2" t="s">
        <v>18268</v>
      </c>
      <c r="AD1787" s="2">
        <v>2440000</v>
      </c>
      <c r="AE1787" s="2">
        <v>35</v>
      </c>
      <c r="AF1787" s="2"/>
      <c r="AG1787" s="2"/>
      <c r="AH1787" s="2" t="s">
        <v>18270</v>
      </c>
      <c r="AI1787" s="2">
        <v>3</v>
      </c>
      <c r="AJ1787" s="2">
        <v>3</v>
      </c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 t="s">
        <v>78</v>
      </c>
      <c r="CE1787" s="2" t="s">
        <v>19591</v>
      </c>
      <c r="CF1787" s="2"/>
      <c r="CG1787" s="2"/>
      <c r="CH1787" s="2"/>
      <c r="CI1787" s="49"/>
    </row>
    <row r="1788" spans="1:87" x14ac:dyDescent="0.2">
      <c r="A1788" s="2" t="s">
        <v>17597</v>
      </c>
      <c r="B1788" s="2" t="s">
        <v>24829</v>
      </c>
      <c r="C1788" s="2" t="s">
        <v>59</v>
      </c>
      <c r="D1788" s="2"/>
      <c r="E1788" s="2" t="s">
        <v>17597</v>
      </c>
      <c r="F1788" s="2" t="s">
        <v>17610</v>
      </c>
      <c r="G1788" s="23" t="s">
        <v>17778</v>
      </c>
      <c r="H1788" s="2"/>
      <c r="I1788" s="2" t="s">
        <v>5093</v>
      </c>
      <c r="J1788" s="2" t="s">
        <v>61</v>
      </c>
      <c r="K1788" s="2" t="s">
        <v>61</v>
      </c>
      <c r="L1788" s="43">
        <v>2023</v>
      </c>
      <c r="M1788" s="2" t="s">
        <v>17590</v>
      </c>
      <c r="N1788" s="2">
        <v>24.38316</v>
      </c>
      <c r="O1788" s="2">
        <v>54.622160000000001</v>
      </c>
      <c r="P1788" s="2" t="s">
        <v>64</v>
      </c>
      <c r="Q1788" s="2" t="s">
        <v>65</v>
      </c>
      <c r="R1788" s="43" t="s">
        <v>16802</v>
      </c>
      <c r="S1788" s="41" t="s">
        <v>16804</v>
      </c>
      <c r="T1788" s="41" t="s">
        <v>18463</v>
      </c>
      <c r="U1788" s="2" t="s">
        <v>16804</v>
      </c>
      <c r="V1788" s="2" t="s">
        <v>4763</v>
      </c>
      <c r="W1788" s="41" t="s">
        <v>17589</v>
      </c>
      <c r="X1788" s="2" t="s">
        <v>16850</v>
      </c>
      <c r="Y1788" s="2" t="s">
        <v>76</v>
      </c>
      <c r="Z1788" s="2"/>
      <c r="AA1788" s="2" t="s">
        <v>16242</v>
      </c>
      <c r="AB1788" s="2" t="s">
        <v>77</v>
      </c>
      <c r="AC1788" s="2" t="s">
        <v>18268</v>
      </c>
      <c r="AD1788" s="2">
        <v>2440000</v>
      </c>
      <c r="AE1788" s="2">
        <v>35</v>
      </c>
      <c r="AF1788" s="2"/>
      <c r="AG1788" s="2"/>
      <c r="AH1788" s="2" t="s">
        <v>18270</v>
      </c>
      <c r="AI1788" s="2">
        <v>3</v>
      </c>
      <c r="AJ1788" s="2">
        <v>3</v>
      </c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 t="s">
        <v>78</v>
      </c>
      <c r="CE1788" s="2" t="s">
        <v>19593</v>
      </c>
      <c r="CF1788" s="2"/>
      <c r="CG1788" s="2"/>
      <c r="CH1788" s="2"/>
      <c r="CI1788" s="49"/>
    </row>
    <row r="1789" spans="1:87" x14ac:dyDescent="0.2">
      <c r="A1789" s="2" t="s">
        <v>17598</v>
      </c>
      <c r="B1789" s="2" t="s">
        <v>24830</v>
      </c>
      <c r="C1789" s="2" t="s">
        <v>59</v>
      </c>
      <c r="D1789" s="2"/>
      <c r="E1789" s="2" t="s">
        <v>17598</v>
      </c>
      <c r="F1789" s="2" t="s">
        <v>17611</v>
      </c>
      <c r="G1789" s="23" t="s">
        <v>17779</v>
      </c>
      <c r="H1789" s="2"/>
      <c r="I1789" s="2" t="s">
        <v>5093</v>
      </c>
      <c r="J1789" s="2" t="s">
        <v>61</v>
      </c>
      <c r="K1789" s="2" t="s">
        <v>61</v>
      </c>
      <c r="L1789" s="43">
        <v>2023</v>
      </c>
      <c r="M1789" s="2" t="s">
        <v>17590</v>
      </c>
      <c r="N1789" s="39">
        <v>24.382100000000001</v>
      </c>
      <c r="O1789" s="39">
        <v>54.608580000000003</v>
      </c>
      <c r="P1789" s="2" t="s">
        <v>64</v>
      </c>
      <c r="Q1789" s="2" t="s">
        <v>65</v>
      </c>
      <c r="R1789" s="43" t="s">
        <v>16802</v>
      </c>
      <c r="S1789" s="41" t="s">
        <v>16804</v>
      </c>
      <c r="T1789" s="41" t="s">
        <v>18463</v>
      </c>
      <c r="U1789" s="2" t="s">
        <v>16804</v>
      </c>
      <c r="V1789" s="2" t="s">
        <v>4763</v>
      </c>
      <c r="W1789" s="41" t="s">
        <v>17589</v>
      </c>
      <c r="X1789" s="2" t="s">
        <v>16850</v>
      </c>
      <c r="Y1789" s="2" t="s">
        <v>76</v>
      </c>
      <c r="Z1789" s="2"/>
      <c r="AA1789" s="2" t="s">
        <v>16242</v>
      </c>
      <c r="AB1789" s="2" t="s">
        <v>77</v>
      </c>
      <c r="AC1789" s="2" t="s">
        <v>18268</v>
      </c>
      <c r="AD1789" s="2">
        <v>2440000</v>
      </c>
      <c r="AE1789" s="2">
        <v>35</v>
      </c>
      <c r="AF1789" s="2"/>
      <c r="AG1789" s="2"/>
      <c r="AH1789" s="2" t="s">
        <v>18270</v>
      </c>
      <c r="AI1789" s="2">
        <v>3</v>
      </c>
      <c r="AJ1789" s="2">
        <v>3</v>
      </c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 t="s">
        <v>78</v>
      </c>
      <c r="CE1789" s="2" t="s">
        <v>19594</v>
      </c>
      <c r="CF1789" s="2"/>
      <c r="CG1789" s="2"/>
      <c r="CH1789" s="2"/>
      <c r="CI1789" s="49"/>
    </row>
    <row r="1790" spans="1:87" x14ac:dyDescent="0.2">
      <c r="A1790" s="2" t="s">
        <v>3541</v>
      </c>
      <c r="B1790" s="2" t="s">
        <v>24831</v>
      </c>
      <c r="C1790" s="2" t="s">
        <v>59</v>
      </c>
      <c r="D1790" s="2"/>
      <c r="E1790" s="2" t="s">
        <v>3541</v>
      </c>
      <c r="F1790" s="2" t="s">
        <v>3542</v>
      </c>
      <c r="G1790" s="23" t="s">
        <v>3543</v>
      </c>
      <c r="H1790" s="2"/>
      <c r="I1790" s="2" t="s">
        <v>61</v>
      </c>
      <c r="J1790" s="2" t="s">
        <v>61</v>
      </c>
      <c r="K1790" s="2" t="s">
        <v>61</v>
      </c>
      <c r="L1790" s="46">
        <v>44054</v>
      </c>
      <c r="M1790" s="2" t="s">
        <v>133</v>
      </c>
      <c r="N1790" s="39">
        <v>24.338124000000001</v>
      </c>
      <c r="O1790" s="39">
        <v>54.741681</v>
      </c>
      <c r="P1790" s="2" t="s">
        <v>64</v>
      </c>
      <c r="Q1790" s="2" t="s">
        <v>65</v>
      </c>
      <c r="R1790" s="43" t="s">
        <v>18854</v>
      </c>
      <c r="S1790" s="41" t="s">
        <v>1554</v>
      </c>
      <c r="T1790" s="41" t="s">
        <v>18465</v>
      </c>
      <c r="U1790" s="2" t="s">
        <v>4673</v>
      </c>
      <c r="V1790" s="2" t="s">
        <v>4673</v>
      </c>
      <c r="W1790" s="41" t="s">
        <v>17589</v>
      </c>
      <c r="X1790" s="2" t="s">
        <v>68</v>
      </c>
      <c r="Y1790" s="2" t="s">
        <v>102</v>
      </c>
      <c r="Z1790" s="2"/>
      <c r="AA1790" s="2" t="s">
        <v>16242</v>
      </c>
      <c r="AB1790" s="2" t="s">
        <v>103</v>
      </c>
      <c r="AC1790" s="2" t="s">
        <v>18268</v>
      </c>
      <c r="AD1790" s="2">
        <v>2046900</v>
      </c>
      <c r="AE1790" s="2">
        <v>40</v>
      </c>
      <c r="AF1790" s="2"/>
      <c r="AG1790" s="2"/>
      <c r="AH1790" s="2" t="s">
        <v>18270</v>
      </c>
      <c r="AI1790" s="2">
        <v>3</v>
      </c>
      <c r="AJ1790" s="2">
        <v>3</v>
      </c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 t="s">
        <v>78</v>
      </c>
      <c r="CE1790" s="2" t="s">
        <v>3544</v>
      </c>
      <c r="CF1790" s="2" t="s">
        <v>15680</v>
      </c>
      <c r="CG1790" s="2" t="s">
        <v>15712</v>
      </c>
      <c r="CH1790" s="2" t="s">
        <v>15709</v>
      </c>
      <c r="CI1790" s="49"/>
    </row>
    <row r="1791" spans="1:87" x14ac:dyDescent="0.2">
      <c r="A1791" s="2" t="s">
        <v>4519</v>
      </c>
      <c r="B1791" s="2" t="s">
        <v>24832</v>
      </c>
      <c r="C1791" s="2" t="s">
        <v>59</v>
      </c>
      <c r="D1791" s="2"/>
      <c r="E1791" s="2" t="s">
        <v>4519</v>
      </c>
      <c r="F1791" s="2" t="s">
        <v>4520</v>
      </c>
      <c r="G1791" s="23"/>
      <c r="H1791" s="2"/>
      <c r="I1791" s="2" t="s">
        <v>61</v>
      </c>
      <c r="J1791" s="2" t="s">
        <v>61</v>
      </c>
      <c r="K1791" s="2"/>
      <c r="L1791" s="46">
        <v>44278</v>
      </c>
      <c r="M1791" s="2" t="s">
        <v>133</v>
      </c>
      <c r="N1791" s="2">
        <v>24.139727000000001</v>
      </c>
      <c r="O1791" s="2">
        <v>54.758063999999997</v>
      </c>
      <c r="P1791" s="2" t="s">
        <v>64</v>
      </c>
      <c r="Q1791" s="2" t="s">
        <v>65</v>
      </c>
      <c r="R1791" s="43" t="s">
        <v>18854</v>
      </c>
      <c r="S1791" s="41" t="s">
        <v>1554</v>
      </c>
      <c r="T1791" s="41" t="s">
        <v>18460</v>
      </c>
      <c r="U1791" s="2" t="s">
        <v>16801</v>
      </c>
      <c r="V1791" s="2" t="s">
        <v>4086</v>
      </c>
      <c r="W1791" s="41" t="s">
        <v>144</v>
      </c>
      <c r="X1791" s="2" t="s">
        <v>68</v>
      </c>
      <c r="Y1791" s="2" t="s">
        <v>76</v>
      </c>
      <c r="Z1791" s="2"/>
      <c r="AA1791" s="2" t="s">
        <v>16242</v>
      </c>
      <c r="AB1791" s="2" t="s">
        <v>77</v>
      </c>
      <c r="AC1791" s="2"/>
      <c r="AD1791" s="2">
        <v>2430100</v>
      </c>
      <c r="AE1791" s="2">
        <v>35</v>
      </c>
      <c r="AF1791" s="2"/>
      <c r="AG1791" s="2"/>
      <c r="AH1791" s="2"/>
      <c r="AI1791" s="2">
        <v>3</v>
      </c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 t="s">
        <v>78</v>
      </c>
      <c r="CE1791" s="2" t="s">
        <v>19595</v>
      </c>
      <c r="CF1791" s="2" t="s">
        <v>15685</v>
      </c>
      <c r="CG1791" s="2" t="s">
        <v>15717</v>
      </c>
      <c r="CH1791" s="2" t="s">
        <v>15709</v>
      </c>
      <c r="CI1791" s="49"/>
    </row>
    <row r="1792" spans="1:87" x14ac:dyDescent="0.2">
      <c r="A1792" s="2" t="s">
        <v>4521</v>
      </c>
      <c r="B1792" s="2" t="s">
        <v>24833</v>
      </c>
      <c r="C1792" s="2" t="s">
        <v>59</v>
      </c>
      <c r="D1792" s="2"/>
      <c r="E1792" s="2" t="s">
        <v>4521</v>
      </c>
      <c r="F1792" s="2" t="s">
        <v>4522</v>
      </c>
      <c r="G1792" s="23" t="s">
        <v>16944</v>
      </c>
      <c r="H1792" s="2"/>
      <c r="I1792" s="2" t="s">
        <v>61</v>
      </c>
      <c r="J1792" s="2" t="s">
        <v>61</v>
      </c>
      <c r="K1792" s="2" t="s">
        <v>61</v>
      </c>
      <c r="L1792" s="46">
        <v>44238</v>
      </c>
      <c r="M1792" s="2" t="s">
        <v>133</v>
      </c>
      <c r="N1792" s="2">
        <v>24.333376999999999</v>
      </c>
      <c r="O1792" s="2">
        <v>54.806713999999999</v>
      </c>
      <c r="P1792" s="2" t="s">
        <v>64</v>
      </c>
      <c r="Q1792" s="2" t="s">
        <v>65</v>
      </c>
      <c r="R1792" s="43" t="s">
        <v>18854</v>
      </c>
      <c r="S1792" s="41" t="s">
        <v>1554</v>
      </c>
      <c r="T1792" s="41" t="s">
        <v>18460</v>
      </c>
      <c r="U1792" s="2" t="s">
        <v>16801</v>
      </c>
      <c r="V1792" s="2" t="s">
        <v>4086</v>
      </c>
      <c r="W1792" s="41" t="s">
        <v>17589</v>
      </c>
      <c r="X1792" s="2" t="s">
        <v>68</v>
      </c>
      <c r="Y1792" s="2" t="s">
        <v>236</v>
      </c>
      <c r="Z1792" s="2" t="s">
        <v>20</v>
      </c>
      <c r="AA1792" s="2" t="s">
        <v>16241</v>
      </c>
      <c r="AB1792" s="2" t="s">
        <v>237</v>
      </c>
      <c r="AC1792" s="2" t="s">
        <v>18269</v>
      </c>
      <c r="AD1792" s="2">
        <v>2438000</v>
      </c>
      <c r="AE1792" s="2">
        <v>30</v>
      </c>
      <c r="AF1792" s="2"/>
      <c r="AG1792" s="2"/>
      <c r="AH1792" s="2" t="s">
        <v>18271</v>
      </c>
      <c r="AI1792" s="2">
        <v>3</v>
      </c>
      <c r="AJ1792" s="2">
        <v>3</v>
      </c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 t="s">
        <v>71</v>
      </c>
      <c r="CE1792" s="2">
        <v>0</v>
      </c>
      <c r="CF1792" s="2">
        <v>35</v>
      </c>
      <c r="CG1792" s="2" t="s">
        <v>15710</v>
      </c>
      <c r="CH1792" s="2" t="s">
        <v>15709</v>
      </c>
      <c r="CI1792" s="49"/>
    </row>
    <row r="1793" spans="1:87" x14ac:dyDescent="0.2">
      <c r="A1793" s="2" t="s">
        <v>17599</v>
      </c>
      <c r="B1793" s="2" t="s">
        <v>24834</v>
      </c>
      <c r="C1793" s="2" t="s">
        <v>59</v>
      </c>
      <c r="D1793" s="2"/>
      <c r="E1793" s="2" t="s">
        <v>17599</v>
      </c>
      <c r="F1793" s="2" t="s">
        <v>17612</v>
      </c>
      <c r="G1793" s="23" t="s">
        <v>17780</v>
      </c>
      <c r="H1793" s="2"/>
      <c r="I1793" s="2" t="s">
        <v>5093</v>
      </c>
      <c r="J1793" s="2" t="s">
        <v>61</v>
      </c>
      <c r="K1793" s="2" t="s">
        <v>61</v>
      </c>
      <c r="L1793" s="43">
        <v>2023</v>
      </c>
      <c r="M1793" s="2" t="s">
        <v>17590</v>
      </c>
      <c r="N1793" s="2">
        <v>24.37866</v>
      </c>
      <c r="O1793" s="2">
        <v>54.619619999999998</v>
      </c>
      <c r="P1793" s="2" t="s">
        <v>64</v>
      </c>
      <c r="Q1793" s="2" t="s">
        <v>65</v>
      </c>
      <c r="R1793" s="43" t="s">
        <v>16802</v>
      </c>
      <c r="S1793" s="41" t="s">
        <v>16804</v>
      </c>
      <c r="T1793" s="41" t="s">
        <v>18463</v>
      </c>
      <c r="U1793" s="2" t="s">
        <v>16804</v>
      </c>
      <c r="V1793" s="2" t="s">
        <v>4763</v>
      </c>
      <c r="W1793" s="41" t="s">
        <v>17589</v>
      </c>
      <c r="X1793" s="2" t="s">
        <v>16850</v>
      </c>
      <c r="Y1793" s="2" t="s">
        <v>76</v>
      </c>
      <c r="Z1793" s="2"/>
      <c r="AA1793" s="2" t="s">
        <v>16242</v>
      </c>
      <c r="AB1793" s="2" t="s">
        <v>77</v>
      </c>
      <c r="AC1793" s="2" t="s">
        <v>18268</v>
      </c>
      <c r="AD1793" s="2">
        <v>2440000</v>
      </c>
      <c r="AE1793" s="2">
        <v>35</v>
      </c>
      <c r="AF1793" s="2"/>
      <c r="AG1793" s="2"/>
      <c r="AH1793" s="2" t="s">
        <v>18270</v>
      </c>
      <c r="AI1793" s="2">
        <v>3</v>
      </c>
      <c r="AJ1793" s="2">
        <v>3</v>
      </c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 t="s">
        <v>78</v>
      </c>
      <c r="CE1793" s="2" t="s">
        <v>19596</v>
      </c>
      <c r="CF1793" s="2"/>
      <c r="CG1793" s="2"/>
      <c r="CH1793" s="2"/>
      <c r="CI1793" s="49"/>
    </row>
    <row r="1794" spans="1:87" x14ac:dyDescent="0.2">
      <c r="A1794" s="6" t="s">
        <v>18671</v>
      </c>
      <c r="B1794" s="2" t="s">
        <v>24835</v>
      </c>
      <c r="C1794" s="6" t="s">
        <v>59</v>
      </c>
      <c r="D1794" s="6"/>
      <c r="E1794" s="6" t="s">
        <v>18671</v>
      </c>
      <c r="F1794" s="6" t="s">
        <v>18700</v>
      </c>
      <c r="G1794" s="23" t="s">
        <v>18894</v>
      </c>
      <c r="H1794" s="2"/>
      <c r="I1794" s="6" t="s">
        <v>5093</v>
      </c>
      <c r="J1794" s="2" t="s">
        <v>61</v>
      </c>
      <c r="K1794" s="2" t="s">
        <v>61</v>
      </c>
      <c r="L1794" s="43">
        <v>2023</v>
      </c>
      <c r="M1794" s="6" t="s">
        <v>133</v>
      </c>
      <c r="N1794" s="32">
        <v>24.35134</v>
      </c>
      <c r="O1794" s="32">
        <v>54.521599999999999</v>
      </c>
      <c r="P1794" s="2" t="s">
        <v>64</v>
      </c>
      <c r="Q1794" s="6" t="s">
        <v>65</v>
      </c>
      <c r="R1794" s="43" t="s">
        <v>18854</v>
      </c>
      <c r="S1794" s="41" t="s">
        <v>1554</v>
      </c>
      <c r="T1794" s="41" t="s">
        <v>18460</v>
      </c>
      <c r="U1794" s="2" t="s">
        <v>16801</v>
      </c>
      <c r="V1794" s="2" t="s">
        <v>1554</v>
      </c>
      <c r="W1794" s="41" t="s">
        <v>17589</v>
      </c>
      <c r="X1794" s="2" t="s">
        <v>16850</v>
      </c>
      <c r="Y1794" s="2" t="s">
        <v>102</v>
      </c>
      <c r="Z1794" s="5"/>
      <c r="AA1794" s="2" t="s">
        <v>16242</v>
      </c>
      <c r="AB1794" s="2" t="s">
        <v>103</v>
      </c>
      <c r="AC1794" s="2" t="s">
        <v>18268</v>
      </c>
      <c r="AD1794" s="2">
        <v>2600200</v>
      </c>
      <c r="AE1794" s="33">
        <v>35</v>
      </c>
      <c r="AF1794" s="25"/>
      <c r="AG1794" s="29"/>
      <c r="AH1794" s="2" t="s">
        <v>18270</v>
      </c>
      <c r="AI1794" s="2">
        <v>3</v>
      </c>
      <c r="AJ1794" s="2">
        <v>3</v>
      </c>
      <c r="AK1794" s="2"/>
      <c r="AL1794" s="2"/>
      <c r="AM1794" s="2"/>
      <c r="AN1794" s="2"/>
      <c r="AO1794" s="2"/>
      <c r="AP1794" s="25"/>
      <c r="AQ1794" s="25"/>
      <c r="AR1794" s="2"/>
      <c r="AS1794" s="2"/>
      <c r="AT1794" s="2"/>
      <c r="AU1794" s="25"/>
      <c r="AV1794" s="2"/>
      <c r="AW1794" s="2"/>
      <c r="AX1794" s="25"/>
      <c r="AY1794" s="25"/>
      <c r="AZ1794" s="25"/>
      <c r="BA1794" s="25"/>
      <c r="BB1794" s="25"/>
      <c r="BC1794" s="25"/>
      <c r="BD1794" s="25"/>
      <c r="BE1794" s="25"/>
      <c r="BF1794" s="25"/>
      <c r="BG1794" s="25"/>
      <c r="BH1794" s="25"/>
      <c r="BI1794" s="25"/>
      <c r="BJ1794" s="25"/>
      <c r="BK1794" s="25"/>
      <c r="BL1794" s="25"/>
      <c r="BM1794" s="25"/>
      <c r="BN1794" s="25"/>
      <c r="BO1794" s="25"/>
      <c r="BP1794" s="25"/>
      <c r="BQ1794" s="25"/>
      <c r="BR1794" s="25"/>
      <c r="BS1794" s="25"/>
      <c r="BT1794" s="25"/>
      <c r="BU1794" s="25"/>
      <c r="BV1794" s="25"/>
      <c r="BW1794" s="25"/>
      <c r="BX1794" s="25"/>
      <c r="BY1794" s="25"/>
      <c r="BZ1794" s="25"/>
      <c r="CA1794" s="25"/>
      <c r="CB1794" s="25"/>
      <c r="CC1794" s="25"/>
      <c r="CD1794" s="2" t="s">
        <v>78</v>
      </c>
      <c r="CE1794" s="2" t="s">
        <v>19597</v>
      </c>
      <c r="CF1794" s="25"/>
      <c r="CG1794" s="25"/>
      <c r="CH1794" s="25"/>
      <c r="CI1794" s="55"/>
    </row>
    <row r="1795" spans="1:87" x14ac:dyDescent="0.2">
      <c r="A1795" s="2" t="s">
        <v>16705</v>
      </c>
      <c r="B1795" s="2" t="s">
        <v>24836</v>
      </c>
      <c r="C1795" s="2" t="s">
        <v>59</v>
      </c>
      <c r="D1795" s="2"/>
      <c r="E1795" s="2" t="s">
        <v>16705</v>
      </c>
      <c r="F1795" s="2" t="s">
        <v>16731</v>
      </c>
      <c r="G1795" s="23" t="s">
        <v>16812</v>
      </c>
      <c r="H1795" s="2"/>
      <c r="I1795" s="2" t="s">
        <v>5093</v>
      </c>
      <c r="J1795" s="2" t="s">
        <v>61</v>
      </c>
      <c r="K1795" s="2" t="s">
        <v>61</v>
      </c>
      <c r="L1795" s="46">
        <v>44909</v>
      </c>
      <c r="M1795" s="2" t="s">
        <v>133</v>
      </c>
      <c r="N1795" s="2">
        <v>24.305814000000002</v>
      </c>
      <c r="O1795" s="2">
        <v>54.872204000000004</v>
      </c>
      <c r="P1795" s="2" t="s">
        <v>64</v>
      </c>
      <c r="Q1795" s="2" t="s">
        <v>65</v>
      </c>
      <c r="R1795" s="43" t="s">
        <v>18854</v>
      </c>
      <c r="S1795" s="41" t="s">
        <v>4086</v>
      </c>
      <c r="T1795" s="41" t="s">
        <v>18460</v>
      </c>
      <c r="U1795" s="2" t="s">
        <v>16801</v>
      </c>
      <c r="V1795" s="2" t="s">
        <v>1554</v>
      </c>
      <c r="W1795" s="41" t="s">
        <v>17589</v>
      </c>
      <c r="X1795" s="2" t="s">
        <v>68</v>
      </c>
      <c r="Y1795" s="2" t="s">
        <v>102</v>
      </c>
      <c r="Z1795" s="2"/>
      <c r="AA1795" s="2" t="s">
        <v>16241</v>
      </c>
      <c r="AB1795" s="2" t="s">
        <v>103</v>
      </c>
      <c r="AC1795" s="2" t="s">
        <v>18268</v>
      </c>
      <c r="AD1795" s="2">
        <v>2436000</v>
      </c>
      <c r="AE1795" s="2">
        <v>40</v>
      </c>
      <c r="AF1795" s="2"/>
      <c r="AG1795" s="2"/>
      <c r="AH1795" s="2" t="s">
        <v>18270</v>
      </c>
      <c r="AI1795" s="2">
        <v>3</v>
      </c>
      <c r="AJ1795" s="2">
        <v>3</v>
      </c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 t="s">
        <v>71</v>
      </c>
      <c r="CE1795" s="2">
        <v>0</v>
      </c>
      <c r="CF1795" s="2"/>
      <c r="CG1795" s="2"/>
      <c r="CH1795" s="2"/>
      <c r="CI1795" s="49"/>
    </row>
    <row r="1796" spans="1:87" x14ac:dyDescent="0.2">
      <c r="A1796" s="2" t="s">
        <v>17675</v>
      </c>
      <c r="B1796" s="2" t="s">
        <v>24837</v>
      </c>
      <c r="C1796" s="2" t="s">
        <v>59</v>
      </c>
      <c r="D1796" s="2"/>
      <c r="E1796" s="2" t="s">
        <v>17675</v>
      </c>
      <c r="F1796" s="2" t="s">
        <v>17704</v>
      </c>
      <c r="G1796" s="23" t="s">
        <v>17784</v>
      </c>
      <c r="H1796" s="2"/>
      <c r="I1796" s="2" t="s">
        <v>61</v>
      </c>
      <c r="J1796" s="2" t="s">
        <v>61</v>
      </c>
      <c r="K1796" s="2" t="s">
        <v>61</v>
      </c>
      <c r="L1796" s="43">
        <v>2023</v>
      </c>
      <c r="M1796" s="2" t="s">
        <v>133</v>
      </c>
      <c r="N1796" s="2">
        <v>24.441998999999999</v>
      </c>
      <c r="O1796" s="2">
        <v>54.413716000000001</v>
      </c>
      <c r="P1796" s="2" t="s">
        <v>64</v>
      </c>
      <c r="Q1796" s="2" t="s">
        <v>65</v>
      </c>
      <c r="R1796" s="43" t="s">
        <v>18854</v>
      </c>
      <c r="S1796" s="41" t="s">
        <v>272</v>
      </c>
      <c r="T1796" s="41" t="s">
        <v>18461</v>
      </c>
      <c r="U1796" s="2" t="s">
        <v>16801</v>
      </c>
      <c r="V1796" s="2" t="s">
        <v>272</v>
      </c>
      <c r="W1796" s="41" t="s">
        <v>17589</v>
      </c>
      <c r="X1796" s="2" t="s">
        <v>68</v>
      </c>
      <c r="Y1796" s="2" t="s">
        <v>102</v>
      </c>
      <c r="Z1796" s="2"/>
      <c r="AA1796" s="2" t="s">
        <v>16242</v>
      </c>
      <c r="AB1796" s="2" t="s">
        <v>103</v>
      </c>
      <c r="AC1796" s="2" t="s">
        <v>18268</v>
      </c>
      <c r="AD1796" s="2">
        <v>2501500</v>
      </c>
      <c r="AE1796" s="2">
        <v>21</v>
      </c>
      <c r="AF1796" s="2"/>
      <c r="AG1796" s="2"/>
      <c r="AH1796" s="2" t="s">
        <v>18270</v>
      </c>
      <c r="AI1796" s="2">
        <v>4</v>
      </c>
      <c r="AJ1796" s="2">
        <v>3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 t="s">
        <v>78</v>
      </c>
      <c r="CE1796" s="2" t="s">
        <v>19599</v>
      </c>
      <c r="CF1796" s="2"/>
      <c r="CG1796" s="2"/>
      <c r="CH1796" s="2"/>
      <c r="CI1796" s="49"/>
    </row>
    <row r="1797" spans="1:87" x14ac:dyDescent="0.2">
      <c r="A1797" s="2" t="s">
        <v>16841</v>
      </c>
      <c r="B1797" s="2" t="s">
        <v>24838</v>
      </c>
      <c r="C1797" s="2" t="s">
        <v>59</v>
      </c>
      <c r="D1797" s="2"/>
      <c r="E1797" s="2" t="s">
        <v>16841</v>
      </c>
      <c r="F1797" s="2" t="s">
        <v>16868</v>
      </c>
      <c r="G1797" s="23" t="s">
        <v>16847</v>
      </c>
      <c r="H1797" s="2"/>
      <c r="I1797" s="2" t="s">
        <v>5093</v>
      </c>
      <c r="J1797" s="2" t="s">
        <v>61</v>
      </c>
      <c r="K1797" s="2" t="s">
        <v>61</v>
      </c>
      <c r="L1797" s="46">
        <v>44924</v>
      </c>
      <c r="M1797" s="2" t="s">
        <v>133</v>
      </c>
      <c r="N1797" s="2">
        <v>24.432839999999999</v>
      </c>
      <c r="O1797" s="2">
        <v>54.502839999999999</v>
      </c>
      <c r="P1797" s="2" t="s">
        <v>64</v>
      </c>
      <c r="Q1797" s="2" t="s">
        <v>65</v>
      </c>
      <c r="R1797" s="43" t="s">
        <v>16802</v>
      </c>
      <c r="S1797" s="41" t="s">
        <v>16804</v>
      </c>
      <c r="T1797" s="41" t="s">
        <v>18463</v>
      </c>
      <c r="U1797" s="2" t="s">
        <v>16804</v>
      </c>
      <c r="V1797" s="2" t="s">
        <v>4763</v>
      </c>
      <c r="W1797" s="41" t="s">
        <v>17589</v>
      </c>
      <c r="X1797" s="2" t="s">
        <v>16850</v>
      </c>
      <c r="Y1797" s="2" t="s">
        <v>102</v>
      </c>
      <c r="Z1797" s="2"/>
      <c r="AA1797" s="2" t="s">
        <v>16242</v>
      </c>
      <c r="AB1797" s="2" t="s">
        <v>103</v>
      </c>
      <c r="AC1797" s="2" t="s">
        <v>18268</v>
      </c>
      <c r="AD1797" s="2">
        <v>2044600</v>
      </c>
      <c r="AE1797" s="2">
        <v>35</v>
      </c>
      <c r="AF1797" s="2"/>
      <c r="AG1797" s="2"/>
      <c r="AH1797" s="2" t="s">
        <v>18270</v>
      </c>
      <c r="AI1797" s="2">
        <v>3</v>
      </c>
      <c r="AJ1797" s="2">
        <v>3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 t="s">
        <v>71</v>
      </c>
      <c r="CE1797" s="2">
        <v>0</v>
      </c>
      <c r="CF1797" s="2"/>
      <c r="CG1797" s="2"/>
      <c r="CH1797" s="2"/>
      <c r="CI1797" s="49"/>
    </row>
    <row r="1798" spans="1:87" x14ac:dyDescent="0.2">
      <c r="A1798" s="2" t="s">
        <v>16700</v>
      </c>
      <c r="B1798" s="2" t="s">
        <v>24839</v>
      </c>
      <c r="C1798" s="2" t="s">
        <v>59</v>
      </c>
      <c r="D1798" s="2"/>
      <c r="E1798" s="2" t="s">
        <v>16700</v>
      </c>
      <c r="F1798" s="2" t="s">
        <v>16727</v>
      </c>
      <c r="G1798" s="23" t="s">
        <v>16808</v>
      </c>
      <c r="H1798" s="2"/>
      <c r="I1798" s="2" t="s">
        <v>5093</v>
      </c>
      <c r="J1798" s="2" t="s">
        <v>61</v>
      </c>
      <c r="K1798" s="2" t="s">
        <v>61</v>
      </c>
      <c r="L1798" s="46">
        <v>44895</v>
      </c>
      <c r="M1798" s="2" t="s">
        <v>133</v>
      </c>
      <c r="N1798" s="2">
        <v>24.229507229999999</v>
      </c>
      <c r="O1798" s="2">
        <v>54.680597040000002</v>
      </c>
      <c r="P1798" s="2" t="s">
        <v>64</v>
      </c>
      <c r="Q1798" s="2" t="s">
        <v>65</v>
      </c>
      <c r="R1798" s="43" t="s">
        <v>18854</v>
      </c>
      <c r="S1798" s="41" t="s">
        <v>4086</v>
      </c>
      <c r="T1798" s="41" t="s">
        <v>18465</v>
      </c>
      <c r="U1798" s="2" t="s">
        <v>4673</v>
      </c>
      <c r="V1798" s="2" t="s">
        <v>4673</v>
      </c>
      <c r="W1798" s="41" t="s">
        <v>17589</v>
      </c>
      <c r="X1798" s="2" t="s">
        <v>68</v>
      </c>
      <c r="Y1798" s="2" t="s">
        <v>102</v>
      </c>
      <c r="Z1798" s="2"/>
      <c r="AA1798" s="2" t="s">
        <v>16241</v>
      </c>
      <c r="AB1798" s="2" t="s">
        <v>103</v>
      </c>
      <c r="AC1798" s="2" t="s">
        <v>18715</v>
      </c>
      <c r="AD1798" s="2">
        <v>2047502</v>
      </c>
      <c r="AE1798" s="2">
        <v>40</v>
      </c>
      <c r="AF1798" s="2"/>
      <c r="AG1798" s="2"/>
      <c r="AH1798" s="2" t="s">
        <v>18716</v>
      </c>
      <c r="AI1798" s="2">
        <v>4</v>
      </c>
      <c r="AJ1798" s="2">
        <v>3</v>
      </c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 t="s">
        <v>71</v>
      </c>
      <c r="CE1798" s="2">
        <v>0</v>
      </c>
      <c r="CF1798" s="2"/>
      <c r="CG1798" s="2"/>
      <c r="CH1798" s="2"/>
      <c r="CI1798" s="49"/>
    </row>
    <row r="1799" spans="1:87" x14ac:dyDescent="0.2">
      <c r="A1799" s="2" t="s">
        <v>18007</v>
      </c>
      <c r="B1799" s="2" t="s">
        <v>24840</v>
      </c>
      <c r="C1799" s="2" t="s">
        <v>59</v>
      </c>
      <c r="D1799" s="2"/>
      <c r="E1799" s="2" t="s">
        <v>18007</v>
      </c>
      <c r="F1799" s="2" t="s">
        <v>18042</v>
      </c>
      <c r="G1799" s="23" t="s">
        <v>18205</v>
      </c>
      <c r="H1799" s="2"/>
      <c r="I1799" s="2" t="s">
        <v>5093</v>
      </c>
      <c r="J1799" s="2" t="s">
        <v>61</v>
      </c>
      <c r="K1799" s="2" t="s">
        <v>61</v>
      </c>
      <c r="L1799" s="43">
        <v>2023</v>
      </c>
      <c r="M1799" s="2" t="s">
        <v>253</v>
      </c>
      <c r="N1799" s="2">
        <v>24.322423000000001</v>
      </c>
      <c r="O1799" s="2">
        <v>54.755837</v>
      </c>
      <c r="P1799" s="2" t="s">
        <v>64</v>
      </c>
      <c r="Q1799" s="2" t="s">
        <v>65</v>
      </c>
      <c r="R1799" s="43" t="s">
        <v>18854</v>
      </c>
      <c r="S1799" s="41" t="s">
        <v>1554</v>
      </c>
      <c r="T1799" s="41" t="s">
        <v>18460</v>
      </c>
      <c r="U1799" s="2" t="s">
        <v>16801</v>
      </c>
      <c r="V1799" s="2" t="s">
        <v>253</v>
      </c>
      <c r="W1799" s="41" t="s">
        <v>17589</v>
      </c>
      <c r="X1799" s="2" t="s">
        <v>16850</v>
      </c>
      <c r="Y1799" s="2" t="s">
        <v>102</v>
      </c>
      <c r="Z1799" s="2"/>
      <c r="AA1799" s="2" t="s">
        <v>16242</v>
      </c>
      <c r="AB1799" s="2" t="s">
        <v>103</v>
      </c>
      <c r="AC1799" s="2" t="s">
        <v>18268</v>
      </c>
      <c r="AD1799" s="2">
        <v>2046900</v>
      </c>
      <c r="AE1799" s="2">
        <v>40</v>
      </c>
      <c r="AF1799" s="2"/>
      <c r="AG1799" s="2"/>
      <c r="AH1799" s="2" t="s">
        <v>18270</v>
      </c>
      <c r="AI1799" s="2">
        <v>3</v>
      </c>
      <c r="AJ1799" s="2">
        <v>3</v>
      </c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 t="s">
        <v>71</v>
      </c>
      <c r="CE1799" s="2">
        <v>0</v>
      </c>
      <c r="CF1799" s="2"/>
      <c r="CG1799" s="2"/>
      <c r="CH1799" s="2"/>
      <c r="CI1799" s="49"/>
    </row>
    <row r="1800" spans="1:87" x14ac:dyDescent="0.2">
      <c r="A1800" s="2" t="s">
        <v>2882</v>
      </c>
      <c r="B1800" s="2" t="s">
        <v>24841</v>
      </c>
      <c r="C1800" s="2" t="s">
        <v>59</v>
      </c>
      <c r="D1800" s="2"/>
      <c r="E1800" s="2" t="s">
        <v>2882</v>
      </c>
      <c r="F1800" s="2" t="s">
        <v>2883</v>
      </c>
      <c r="G1800" s="23" t="s">
        <v>2884</v>
      </c>
      <c r="H1800" s="2"/>
      <c r="I1800" s="2" t="s">
        <v>61</v>
      </c>
      <c r="J1800" s="2" t="s">
        <v>61</v>
      </c>
      <c r="K1800" s="2" t="s">
        <v>61</v>
      </c>
      <c r="L1800" s="46">
        <v>42046</v>
      </c>
      <c r="M1800" s="2" t="s">
        <v>133</v>
      </c>
      <c r="N1800" s="39">
        <v>24.479099999999999</v>
      </c>
      <c r="O1800" s="39">
        <v>54.359380000000002</v>
      </c>
      <c r="P1800" s="2" t="s">
        <v>64</v>
      </c>
      <c r="Q1800" s="2" t="s">
        <v>65</v>
      </c>
      <c r="R1800" s="43" t="s">
        <v>18854</v>
      </c>
      <c r="S1800" s="41" t="s">
        <v>272</v>
      </c>
      <c r="T1800" s="41" t="s">
        <v>18461</v>
      </c>
      <c r="U1800" s="2" t="s">
        <v>16801</v>
      </c>
      <c r="V1800" s="2" t="s">
        <v>2885</v>
      </c>
      <c r="W1800" s="41" t="s">
        <v>17589</v>
      </c>
      <c r="X1800" s="2" t="s">
        <v>2886</v>
      </c>
      <c r="Y1800" s="2" t="s">
        <v>76</v>
      </c>
      <c r="Z1800" s="2"/>
      <c r="AA1800" s="2" t="s">
        <v>16241</v>
      </c>
      <c r="AB1800" s="2" t="s">
        <v>77</v>
      </c>
      <c r="AC1800" s="2" t="s">
        <v>18268</v>
      </c>
      <c r="AD1800" s="2">
        <v>2501300</v>
      </c>
      <c r="AE1800" s="2">
        <v>26</v>
      </c>
      <c r="AF1800" s="2"/>
      <c r="AG1800" s="2"/>
      <c r="AH1800" s="2" t="s">
        <v>18270</v>
      </c>
      <c r="AI1800" s="2">
        <v>3</v>
      </c>
      <c r="AJ1800" s="2">
        <v>3</v>
      </c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 t="s">
        <v>78</v>
      </c>
      <c r="CE1800" s="2" t="s">
        <v>19600</v>
      </c>
      <c r="CF1800" s="2" t="s">
        <v>15684</v>
      </c>
      <c r="CG1800" s="2" t="e">
        <v>#N/A</v>
      </c>
      <c r="CH1800" s="2" t="s">
        <v>272</v>
      </c>
      <c r="CI1800" s="49"/>
    </row>
    <row r="1801" spans="1:87" x14ac:dyDescent="0.2">
      <c r="A1801" s="2" t="s">
        <v>17672</v>
      </c>
      <c r="B1801" s="2" t="s">
        <v>24842</v>
      </c>
      <c r="C1801" s="2" t="s">
        <v>59</v>
      </c>
      <c r="D1801" s="2"/>
      <c r="E1801" s="2" t="s">
        <v>17672</v>
      </c>
      <c r="F1801" s="2" t="s">
        <v>17685</v>
      </c>
      <c r="G1801" s="23"/>
      <c r="H1801" s="2"/>
      <c r="I1801" s="2" t="s">
        <v>61</v>
      </c>
      <c r="J1801" s="2" t="s">
        <v>61</v>
      </c>
      <c r="K1801" s="2"/>
      <c r="L1801" s="43">
        <v>2023</v>
      </c>
      <c r="M1801" s="2" t="s">
        <v>133</v>
      </c>
      <c r="N1801" s="2">
        <v>24.170010000000001</v>
      </c>
      <c r="O1801" s="2">
        <v>54.644469999999998</v>
      </c>
      <c r="P1801" s="2" t="s">
        <v>64</v>
      </c>
      <c r="Q1801" s="2" t="s">
        <v>65</v>
      </c>
      <c r="R1801" s="43" t="s">
        <v>16802</v>
      </c>
      <c r="S1801" s="41" t="s">
        <v>16804</v>
      </c>
      <c r="T1801" s="41" t="s">
        <v>18463</v>
      </c>
      <c r="U1801" s="2" t="s">
        <v>16804</v>
      </c>
      <c r="V1801" s="2" t="s">
        <v>4763</v>
      </c>
      <c r="W1801" s="41" t="s">
        <v>144</v>
      </c>
      <c r="X1801" s="2" t="s">
        <v>68</v>
      </c>
      <c r="Y1801" s="2" t="s">
        <v>76</v>
      </c>
      <c r="Z1801" s="2"/>
      <c r="AA1801" s="2" t="s">
        <v>16242</v>
      </c>
      <c r="AB1801" s="2" t="s">
        <v>77</v>
      </c>
      <c r="AC1801" s="2"/>
      <c r="AD1801" s="2">
        <v>2047502</v>
      </c>
      <c r="AE1801" s="2">
        <v>55</v>
      </c>
      <c r="AF1801" s="2"/>
      <c r="AG1801" s="2"/>
      <c r="AH1801" s="2"/>
      <c r="AI1801" s="2">
        <v>4</v>
      </c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 t="s">
        <v>78</v>
      </c>
      <c r="CE1801" s="2" t="s">
        <v>19601</v>
      </c>
      <c r="CF1801" s="2"/>
      <c r="CG1801" s="2"/>
      <c r="CH1801" s="2"/>
      <c r="CI1801" s="49"/>
    </row>
    <row r="1802" spans="1:87" x14ac:dyDescent="0.2">
      <c r="A1802" s="2" t="s">
        <v>4847</v>
      </c>
      <c r="B1802" s="2" t="s">
        <v>24843</v>
      </c>
      <c r="C1802" s="2" t="s">
        <v>59</v>
      </c>
      <c r="D1802" s="2"/>
      <c r="E1802" s="2" t="s">
        <v>4847</v>
      </c>
      <c r="F1802" s="2" t="s">
        <v>4848</v>
      </c>
      <c r="G1802" s="23" t="s">
        <v>2307</v>
      </c>
      <c r="H1802" s="2"/>
      <c r="I1802" s="2" t="s">
        <v>61</v>
      </c>
      <c r="J1802" s="2" t="s">
        <v>61</v>
      </c>
      <c r="K1802" s="2" t="s">
        <v>61</v>
      </c>
      <c r="L1802" s="46">
        <v>44530</v>
      </c>
      <c r="M1802" s="2" t="s">
        <v>133</v>
      </c>
      <c r="N1802" s="39">
        <v>24.391659000000001</v>
      </c>
      <c r="O1802" s="39">
        <v>54.548661000000003</v>
      </c>
      <c r="P1802" s="2" t="s">
        <v>64</v>
      </c>
      <c r="Q1802" s="2" t="s">
        <v>65</v>
      </c>
      <c r="R1802" s="43" t="s">
        <v>16802</v>
      </c>
      <c r="S1802" s="41" t="s">
        <v>16804</v>
      </c>
      <c r="T1802" s="41" t="s">
        <v>18463</v>
      </c>
      <c r="U1802" s="2" t="s">
        <v>16804</v>
      </c>
      <c r="V1802" s="2" t="s">
        <v>4763</v>
      </c>
      <c r="W1802" s="41" t="s">
        <v>17589</v>
      </c>
      <c r="X1802" s="2" t="s">
        <v>68</v>
      </c>
      <c r="Y1802" s="2" t="s">
        <v>76</v>
      </c>
      <c r="Z1802" s="2"/>
      <c r="AA1802" s="2" t="s">
        <v>16241</v>
      </c>
      <c r="AB1802" s="2" t="s">
        <v>77</v>
      </c>
      <c r="AC1802" s="2" t="s">
        <v>18268</v>
      </c>
      <c r="AD1802" s="2">
        <v>2440000</v>
      </c>
      <c r="AE1802" s="2">
        <v>35</v>
      </c>
      <c r="AF1802" s="2"/>
      <c r="AG1802" s="2"/>
      <c r="AH1802" s="2" t="s">
        <v>18270</v>
      </c>
      <c r="AI1802" s="2">
        <v>3</v>
      </c>
      <c r="AJ1802" s="2">
        <v>3</v>
      </c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 t="s">
        <v>78</v>
      </c>
      <c r="CE1802" s="2" t="s">
        <v>19602</v>
      </c>
      <c r="CF1802" s="2" t="s">
        <v>15680</v>
      </c>
      <c r="CG1802" s="2" t="s">
        <v>15731</v>
      </c>
      <c r="CH1802" s="2" t="s">
        <v>15706</v>
      </c>
      <c r="CI1802" s="49"/>
    </row>
    <row r="1803" spans="1:87" x14ac:dyDescent="0.2">
      <c r="A1803" s="2" t="s">
        <v>3287</v>
      </c>
      <c r="B1803" s="2" t="s">
        <v>24844</v>
      </c>
      <c r="C1803" s="2" t="s">
        <v>59</v>
      </c>
      <c r="D1803" s="2"/>
      <c r="E1803" s="2" t="s">
        <v>3287</v>
      </c>
      <c r="F1803" s="2" t="s">
        <v>3288</v>
      </c>
      <c r="G1803" s="23" t="s">
        <v>18025</v>
      </c>
      <c r="H1803" s="2"/>
      <c r="I1803" s="2" t="s">
        <v>61</v>
      </c>
      <c r="J1803" s="2" t="s">
        <v>61</v>
      </c>
      <c r="K1803" s="2" t="s">
        <v>61</v>
      </c>
      <c r="L1803" s="46">
        <v>41981</v>
      </c>
      <c r="M1803" s="2" t="s">
        <v>133</v>
      </c>
      <c r="N1803" s="2">
        <v>24.334040999999999</v>
      </c>
      <c r="O1803" s="2">
        <v>54.537408999999997</v>
      </c>
      <c r="P1803" s="2" t="s">
        <v>64</v>
      </c>
      <c r="Q1803" s="2" t="s">
        <v>65</v>
      </c>
      <c r="R1803" s="43" t="s">
        <v>18854</v>
      </c>
      <c r="S1803" s="41" t="s">
        <v>272</v>
      </c>
      <c r="T1803" s="41" t="s">
        <v>18461</v>
      </c>
      <c r="U1803" s="2" t="s">
        <v>16801</v>
      </c>
      <c r="V1803" s="2" t="s">
        <v>272</v>
      </c>
      <c r="W1803" s="41" t="s">
        <v>17589</v>
      </c>
      <c r="X1803" s="2" t="s">
        <v>68</v>
      </c>
      <c r="Y1803" s="2" t="s">
        <v>102</v>
      </c>
      <c r="Z1803" s="2"/>
      <c r="AA1803" s="2" t="s">
        <v>16241</v>
      </c>
      <c r="AB1803" s="2" t="s">
        <v>103</v>
      </c>
      <c r="AC1803" s="2" t="s">
        <v>18268</v>
      </c>
      <c r="AD1803" s="2">
        <v>2044802</v>
      </c>
      <c r="AE1803" s="2">
        <v>20</v>
      </c>
      <c r="AF1803" s="2"/>
      <c r="AG1803" s="2"/>
      <c r="AH1803" s="2" t="s">
        <v>18270</v>
      </c>
      <c r="AI1803" s="2">
        <v>4</v>
      </c>
      <c r="AJ1803" s="2">
        <v>3</v>
      </c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 t="s">
        <v>78</v>
      </c>
      <c r="CE1803" s="2" t="s">
        <v>19603</v>
      </c>
      <c r="CF1803" s="2" t="s">
        <v>15684</v>
      </c>
      <c r="CG1803" s="2" t="e">
        <v>#N/A</v>
      </c>
      <c r="CH1803" s="2" t="s">
        <v>272</v>
      </c>
      <c r="CI1803" s="49"/>
    </row>
    <row r="1804" spans="1:87" x14ac:dyDescent="0.2">
      <c r="A1804" s="2" t="s">
        <v>3289</v>
      </c>
      <c r="B1804" s="2" t="s">
        <v>24845</v>
      </c>
      <c r="C1804" s="2" t="s">
        <v>59</v>
      </c>
      <c r="D1804" s="2"/>
      <c r="E1804" s="2" t="s">
        <v>3289</v>
      </c>
      <c r="F1804" s="2" t="s">
        <v>3290</v>
      </c>
      <c r="G1804" s="23" t="s">
        <v>3291</v>
      </c>
      <c r="H1804" s="2"/>
      <c r="I1804" s="2" t="s">
        <v>61</v>
      </c>
      <c r="J1804" s="2" t="s">
        <v>61</v>
      </c>
      <c r="K1804" s="2" t="s">
        <v>61</v>
      </c>
      <c r="L1804" s="46">
        <v>42148</v>
      </c>
      <c r="M1804" s="2" t="s">
        <v>133</v>
      </c>
      <c r="N1804" s="2">
        <v>24.341694</v>
      </c>
      <c r="O1804" s="2">
        <v>54.536622000000001</v>
      </c>
      <c r="P1804" s="2" t="s">
        <v>64</v>
      </c>
      <c r="Q1804" s="2" t="s">
        <v>65</v>
      </c>
      <c r="R1804" s="43" t="s">
        <v>18854</v>
      </c>
      <c r="S1804" s="41" t="s">
        <v>272</v>
      </c>
      <c r="T1804" s="41" t="s">
        <v>18461</v>
      </c>
      <c r="U1804" s="2" t="s">
        <v>16801</v>
      </c>
      <c r="V1804" s="2" t="s">
        <v>272</v>
      </c>
      <c r="W1804" s="41" t="s">
        <v>17589</v>
      </c>
      <c r="X1804" s="2" t="s">
        <v>68</v>
      </c>
      <c r="Y1804" s="2" t="s">
        <v>102</v>
      </c>
      <c r="Z1804" s="2"/>
      <c r="AA1804" s="2" t="s">
        <v>16241</v>
      </c>
      <c r="AB1804" s="2" t="s">
        <v>103</v>
      </c>
      <c r="AC1804" s="2" t="s">
        <v>18269</v>
      </c>
      <c r="AD1804" s="2">
        <v>2044802</v>
      </c>
      <c r="AE1804" s="2">
        <v>32</v>
      </c>
      <c r="AF1804" s="2"/>
      <c r="AG1804" s="2"/>
      <c r="AH1804" s="2" t="s">
        <v>18271</v>
      </c>
      <c r="AI1804" s="2">
        <v>3</v>
      </c>
      <c r="AJ1804" s="2">
        <v>3</v>
      </c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 t="s">
        <v>78</v>
      </c>
      <c r="CE1804" s="2" t="s">
        <v>19604</v>
      </c>
      <c r="CF1804" s="2" t="s">
        <v>15684</v>
      </c>
      <c r="CG1804" s="2" t="e">
        <v>#N/A</v>
      </c>
      <c r="CH1804" s="2" t="s">
        <v>272</v>
      </c>
      <c r="CI1804" s="49"/>
    </row>
    <row r="1805" spans="1:87" x14ac:dyDescent="0.2">
      <c r="A1805" s="6" t="s">
        <v>18665</v>
      </c>
      <c r="B1805" s="2" t="s">
        <v>24846</v>
      </c>
      <c r="C1805" s="6" t="s">
        <v>59</v>
      </c>
      <c r="D1805" s="6"/>
      <c r="E1805" s="6" t="s">
        <v>18665</v>
      </c>
      <c r="F1805" s="6" t="s">
        <v>18694</v>
      </c>
      <c r="G1805" s="23" t="s">
        <v>18711</v>
      </c>
      <c r="H1805" s="2"/>
      <c r="I1805" s="6" t="s">
        <v>5093</v>
      </c>
      <c r="J1805" s="2" t="s">
        <v>61</v>
      </c>
      <c r="K1805" s="2" t="s">
        <v>61</v>
      </c>
      <c r="L1805" s="43">
        <v>2023</v>
      </c>
      <c r="M1805" s="6" t="s">
        <v>133</v>
      </c>
      <c r="N1805" s="32">
        <v>24.366430000000001</v>
      </c>
      <c r="O1805" s="32">
        <v>54.611020000000003</v>
      </c>
      <c r="P1805" s="2" t="s">
        <v>64</v>
      </c>
      <c r="Q1805" s="6" t="s">
        <v>65</v>
      </c>
      <c r="R1805" s="43" t="s">
        <v>18854</v>
      </c>
      <c r="S1805" s="41" t="s">
        <v>1554</v>
      </c>
      <c r="T1805" s="41" t="s">
        <v>18465</v>
      </c>
      <c r="U1805" s="2" t="s">
        <v>4673</v>
      </c>
      <c r="V1805" s="2" t="s">
        <v>4673</v>
      </c>
      <c r="W1805" s="41" t="s">
        <v>17589</v>
      </c>
      <c r="X1805" s="2" t="s">
        <v>16850</v>
      </c>
      <c r="Y1805" s="2" t="s">
        <v>76</v>
      </c>
      <c r="Z1805" s="5"/>
      <c r="AA1805" s="2" t="s">
        <v>16242</v>
      </c>
      <c r="AB1805" s="2" t="s">
        <v>77</v>
      </c>
      <c r="AC1805" s="2" t="s">
        <v>18268</v>
      </c>
      <c r="AD1805" s="2">
        <v>2440000</v>
      </c>
      <c r="AE1805" s="33">
        <v>40</v>
      </c>
      <c r="AF1805" s="25"/>
      <c r="AG1805" s="29"/>
      <c r="AH1805" s="2" t="s">
        <v>18270</v>
      </c>
      <c r="AI1805" s="2">
        <v>3</v>
      </c>
      <c r="AJ1805" s="2">
        <v>3</v>
      </c>
      <c r="AK1805" s="2"/>
      <c r="AL1805" s="2"/>
      <c r="AM1805" s="2"/>
      <c r="AN1805" s="2"/>
      <c r="AO1805" s="2"/>
      <c r="AP1805" s="25"/>
      <c r="AQ1805" s="25"/>
      <c r="AR1805" s="2"/>
      <c r="AS1805" s="2"/>
      <c r="AT1805" s="2"/>
      <c r="AU1805" s="25"/>
      <c r="AV1805" s="2"/>
      <c r="AW1805" s="2"/>
      <c r="AX1805" s="25"/>
      <c r="AY1805" s="25"/>
      <c r="AZ1805" s="25"/>
      <c r="BA1805" s="25"/>
      <c r="BB1805" s="25"/>
      <c r="BC1805" s="25"/>
      <c r="BD1805" s="25"/>
      <c r="BE1805" s="25"/>
      <c r="BF1805" s="25"/>
      <c r="BG1805" s="25"/>
      <c r="BH1805" s="25"/>
      <c r="BI1805" s="25"/>
      <c r="BJ1805" s="25"/>
      <c r="BK1805" s="25"/>
      <c r="BL1805" s="25"/>
      <c r="BM1805" s="25"/>
      <c r="BN1805" s="25"/>
      <c r="BO1805" s="25"/>
      <c r="BP1805" s="25"/>
      <c r="BQ1805" s="25"/>
      <c r="BR1805" s="25"/>
      <c r="BS1805" s="25"/>
      <c r="BT1805" s="25"/>
      <c r="BU1805" s="25"/>
      <c r="BV1805" s="25"/>
      <c r="BW1805" s="25"/>
      <c r="BX1805" s="25"/>
      <c r="BY1805" s="25"/>
      <c r="BZ1805" s="25"/>
      <c r="CA1805" s="25"/>
      <c r="CB1805" s="25"/>
      <c r="CC1805" s="25"/>
      <c r="CD1805" s="2" t="s">
        <v>78</v>
      </c>
      <c r="CE1805" s="2" t="s">
        <v>19605</v>
      </c>
      <c r="CF1805" s="25"/>
      <c r="CG1805" s="25"/>
      <c r="CH1805" s="25"/>
      <c r="CI1805" s="55"/>
    </row>
    <row r="1806" spans="1:87" x14ac:dyDescent="0.2">
      <c r="A1806" s="2" t="s">
        <v>17554</v>
      </c>
      <c r="B1806" s="2" t="s">
        <v>24847</v>
      </c>
      <c r="C1806" s="2" t="s">
        <v>59</v>
      </c>
      <c r="D1806" s="2"/>
      <c r="E1806" s="2" t="s">
        <v>17554</v>
      </c>
      <c r="F1806" s="2" t="s">
        <v>17556</v>
      </c>
      <c r="G1806" s="23" t="s">
        <v>17577</v>
      </c>
      <c r="H1806" s="2"/>
      <c r="I1806" s="2" t="s">
        <v>5093</v>
      </c>
      <c r="J1806" s="2" t="s">
        <v>61</v>
      </c>
      <c r="K1806" s="2" t="s">
        <v>61</v>
      </c>
      <c r="L1806" s="43">
        <v>2023</v>
      </c>
      <c r="M1806" s="2" t="s">
        <v>133</v>
      </c>
      <c r="N1806" s="2">
        <v>24.398199999999999</v>
      </c>
      <c r="O1806" s="2">
        <v>54.5017</v>
      </c>
      <c r="P1806" s="2" t="s">
        <v>64</v>
      </c>
      <c r="Q1806" s="2" t="s">
        <v>65</v>
      </c>
      <c r="R1806" s="43" t="s">
        <v>16802</v>
      </c>
      <c r="S1806" s="41" t="s">
        <v>16804</v>
      </c>
      <c r="T1806" s="41" t="s">
        <v>18463</v>
      </c>
      <c r="U1806" s="2" t="s">
        <v>16804</v>
      </c>
      <c r="V1806" s="2" t="s">
        <v>4763</v>
      </c>
      <c r="W1806" s="41" t="s">
        <v>17589</v>
      </c>
      <c r="X1806" s="2" t="s">
        <v>16850</v>
      </c>
      <c r="Y1806" s="2" t="s">
        <v>102</v>
      </c>
      <c r="Z1806" s="2"/>
      <c r="AA1806" s="2" t="s">
        <v>16242</v>
      </c>
      <c r="AB1806" s="2" t="s">
        <v>103</v>
      </c>
      <c r="AC1806" s="2" t="s">
        <v>18268</v>
      </c>
      <c r="AD1806" s="2">
        <v>2043900</v>
      </c>
      <c r="AE1806" s="2">
        <v>30</v>
      </c>
      <c r="AF1806" s="2"/>
      <c r="AG1806" s="2"/>
      <c r="AH1806" s="2" t="s">
        <v>18270</v>
      </c>
      <c r="AI1806" s="2">
        <v>3</v>
      </c>
      <c r="AJ1806" s="2">
        <v>3</v>
      </c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 t="s">
        <v>78</v>
      </c>
      <c r="CE1806" s="2" t="s">
        <v>19606</v>
      </c>
      <c r="CF1806" s="2"/>
      <c r="CG1806" s="2"/>
      <c r="CH1806" s="2"/>
      <c r="CI1806" s="49"/>
    </row>
    <row r="1807" spans="1:87" x14ac:dyDescent="0.2">
      <c r="A1807" s="2" t="s">
        <v>3292</v>
      </c>
      <c r="B1807" s="2" t="s">
        <v>24848</v>
      </c>
      <c r="C1807" s="2" t="s">
        <v>59</v>
      </c>
      <c r="D1807" s="2"/>
      <c r="E1807" s="2" t="s">
        <v>3292</v>
      </c>
      <c r="F1807" s="2" t="s">
        <v>3293</v>
      </c>
      <c r="G1807" s="23"/>
      <c r="H1807" s="2"/>
      <c r="I1807" s="2" t="s">
        <v>61</v>
      </c>
      <c r="J1807" s="2" t="s">
        <v>61</v>
      </c>
      <c r="K1807" s="2"/>
      <c r="L1807" s="46">
        <v>42575</v>
      </c>
      <c r="M1807" s="2" t="s">
        <v>133</v>
      </c>
      <c r="N1807" s="39">
        <v>24.473089000000002</v>
      </c>
      <c r="O1807" s="39">
        <v>54.339978000000002</v>
      </c>
      <c r="P1807" s="2" t="s">
        <v>64</v>
      </c>
      <c r="Q1807" s="2" t="s">
        <v>65</v>
      </c>
      <c r="R1807" s="43" t="s">
        <v>18854</v>
      </c>
      <c r="S1807" s="41" t="s">
        <v>1554</v>
      </c>
      <c r="T1807" s="41" t="s">
        <v>18464</v>
      </c>
      <c r="U1807" s="2" t="s">
        <v>16801</v>
      </c>
      <c r="V1807" s="2" t="s">
        <v>2885</v>
      </c>
      <c r="W1807" s="41" t="s">
        <v>144</v>
      </c>
      <c r="X1807" s="2" t="s">
        <v>2886</v>
      </c>
      <c r="Y1807" s="2" t="s">
        <v>69</v>
      </c>
      <c r="Z1807" s="2"/>
      <c r="AA1807" s="2" t="s">
        <v>16238</v>
      </c>
      <c r="AB1807" s="2" t="s">
        <v>145</v>
      </c>
      <c r="AC1807" s="2"/>
      <c r="AD1807" s="2">
        <v>2501300</v>
      </c>
      <c r="AE1807" s="2">
        <v>6</v>
      </c>
      <c r="AF1807" s="2"/>
      <c r="AG1807" s="2"/>
      <c r="AH1807" s="2"/>
      <c r="AI1807" s="2">
        <v>2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 t="s">
        <v>71</v>
      </c>
      <c r="CE1807" s="2">
        <v>0</v>
      </c>
      <c r="CF1807" s="2" t="s">
        <v>15684</v>
      </c>
      <c r="CG1807" s="2" t="e">
        <v>#N/A</v>
      </c>
      <c r="CH1807" s="2" t="s">
        <v>272</v>
      </c>
      <c r="CI1807" s="49"/>
    </row>
    <row r="1808" spans="1:87" x14ac:dyDescent="0.2">
      <c r="A1808" s="2" t="s">
        <v>3294</v>
      </c>
      <c r="B1808" s="2" t="s">
        <v>24849</v>
      </c>
      <c r="C1808" s="2" t="s">
        <v>59</v>
      </c>
      <c r="D1808" s="2"/>
      <c r="E1808" s="2" t="s">
        <v>3294</v>
      </c>
      <c r="F1808" s="2" t="s">
        <v>3295</v>
      </c>
      <c r="G1808" s="23"/>
      <c r="H1808" s="2"/>
      <c r="I1808" s="2" t="s">
        <v>61</v>
      </c>
      <c r="J1808" s="2" t="s">
        <v>61</v>
      </c>
      <c r="K1808" s="2"/>
      <c r="L1808" s="46">
        <v>42575</v>
      </c>
      <c r="M1808" s="2" t="s">
        <v>133</v>
      </c>
      <c r="N1808" s="39">
        <v>24.473889</v>
      </c>
      <c r="O1808" s="39">
        <v>54.341140000000003</v>
      </c>
      <c r="P1808" s="2" t="s">
        <v>64</v>
      </c>
      <c r="Q1808" s="2" t="s">
        <v>65</v>
      </c>
      <c r="R1808" s="43" t="s">
        <v>18854</v>
      </c>
      <c r="S1808" s="41" t="s">
        <v>272</v>
      </c>
      <c r="T1808" s="41" t="s">
        <v>18466</v>
      </c>
      <c r="U1808" s="2" t="s">
        <v>16801</v>
      </c>
      <c r="V1808" s="2" t="s">
        <v>2885</v>
      </c>
      <c r="W1808" s="41" t="s">
        <v>144</v>
      </c>
      <c r="X1808" s="2" t="s">
        <v>2886</v>
      </c>
      <c r="Y1808" s="2" t="s">
        <v>69</v>
      </c>
      <c r="Z1808" s="2"/>
      <c r="AA1808" s="2" t="s">
        <v>16238</v>
      </c>
      <c r="AB1808" s="2" t="s">
        <v>145</v>
      </c>
      <c r="AC1808" s="2"/>
      <c r="AD1808" s="2">
        <v>2501300</v>
      </c>
      <c r="AE1808" s="2">
        <v>6</v>
      </c>
      <c r="AF1808" s="2"/>
      <c r="AG1808" s="2"/>
      <c r="AH1808" s="2"/>
      <c r="AI1808" s="2">
        <v>2</v>
      </c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 t="s">
        <v>71</v>
      </c>
      <c r="CE1808" s="2">
        <v>0</v>
      </c>
      <c r="CF1808" s="2" t="s">
        <v>15684</v>
      </c>
      <c r="CG1808" s="2" t="e">
        <v>#N/A</v>
      </c>
      <c r="CH1808" s="2" t="s">
        <v>272</v>
      </c>
      <c r="CI1808" s="49"/>
    </row>
    <row r="1809" spans="1:87" x14ac:dyDescent="0.2">
      <c r="A1809" s="2" t="s">
        <v>5037</v>
      </c>
      <c r="B1809" s="2" t="s">
        <v>24850</v>
      </c>
      <c r="C1809" s="2" t="s">
        <v>59</v>
      </c>
      <c r="D1809" s="2"/>
      <c r="E1809" s="2" t="s">
        <v>5037</v>
      </c>
      <c r="F1809" s="2" t="s">
        <v>5038</v>
      </c>
      <c r="G1809" s="23" t="s">
        <v>5039</v>
      </c>
      <c r="H1809" s="2"/>
      <c r="I1809" s="2" t="s">
        <v>61</v>
      </c>
      <c r="J1809" s="2" t="s">
        <v>61</v>
      </c>
      <c r="K1809" s="2" t="s">
        <v>61</v>
      </c>
      <c r="L1809" s="46">
        <v>44729</v>
      </c>
      <c r="M1809" s="2" t="s">
        <v>4978</v>
      </c>
      <c r="N1809" s="2">
        <v>24.468119999999999</v>
      </c>
      <c r="O1809" s="2">
        <v>54.333841999999997</v>
      </c>
      <c r="P1809" s="2" t="s">
        <v>64</v>
      </c>
      <c r="Q1809" s="2" t="s">
        <v>65</v>
      </c>
      <c r="R1809" s="43" t="s">
        <v>16802</v>
      </c>
      <c r="S1809" s="41" t="s">
        <v>16804</v>
      </c>
      <c r="T1809" s="41" t="s">
        <v>18463</v>
      </c>
      <c r="U1809" s="2" t="s">
        <v>16804</v>
      </c>
      <c r="V1809" s="2" t="s">
        <v>4763</v>
      </c>
      <c r="W1809" s="41" t="s">
        <v>17589</v>
      </c>
      <c r="X1809" s="2" t="s">
        <v>68</v>
      </c>
      <c r="Y1809" s="2" t="s">
        <v>76</v>
      </c>
      <c r="Z1809" s="2"/>
      <c r="AA1809" s="2" t="s">
        <v>16241</v>
      </c>
      <c r="AB1809" s="2" t="s">
        <v>77</v>
      </c>
      <c r="AC1809" s="2" t="s">
        <v>18268</v>
      </c>
      <c r="AD1809" s="2">
        <v>2500400</v>
      </c>
      <c r="AE1809" s="2">
        <v>25</v>
      </c>
      <c r="AF1809" s="2"/>
      <c r="AG1809" s="2"/>
      <c r="AH1809" s="2" t="s">
        <v>18270</v>
      </c>
      <c r="AI1809" s="2">
        <v>3</v>
      </c>
      <c r="AJ1809" s="2">
        <v>3</v>
      </c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 t="s">
        <v>78</v>
      </c>
      <c r="CE1809" s="2" t="s">
        <v>19607</v>
      </c>
      <c r="CF1809" s="2" t="s">
        <v>15683</v>
      </c>
      <c r="CG1809" s="2" t="s">
        <v>15742</v>
      </c>
      <c r="CH1809" s="2" t="s">
        <v>15706</v>
      </c>
      <c r="CI1809" s="49"/>
    </row>
    <row r="1810" spans="1:87" x14ac:dyDescent="0.2">
      <c r="A1810" s="2" t="s">
        <v>2891</v>
      </c>
      <c r="B1810" s="2" t="s">
        <v>24851</v>
      </c>
      <c r="C1810" s="2" t="s">
        <v>59</v>
      </c>
      <c r="D1810" s="2"/>
      <c r="E1810" s="2" t="s">
        <v>2891</v>
      </c>
      <c r="F1810" s="2" t="s">
        <v>2892</v>
      </c>
      <c r="G1810" s="23"/>
      <c r="H1810" s="2"/>
      <c r="I1810" s="2" t="s">
        <v>61</v>
      </c>
      <c r="J1810" s="2" t="s">
        <v>61</v>
      </c>
      <c r="K1810" s="2"/>
      <c r="L1810" s="46">
        <v>43479</v>
      </c>
      <c r="M1810" s="2" t="s">
        <v>133</v>
      </c>
      <c r="N1810" s="39">
        <v>24.479009000000001</v>
      </c>
      <c r="O1810" s="39">
        <v>54.347994</v>
      </c>
      <c r="P1810" s="2" t="s">
        <v>64</v>
      </c>
      <c r="Q1810" s="2" t="s">
        <v>65</v>
      </c>
      <c r="R1810" s="43" t="s">
        <v>18854</v>
      </c>
      <c r="S1810" s="41" t="s">
        <v>1554</v>
      </c>
      <c r="T1810" s="41" t="s">
        <v>18464</v>
      </c>
      <c r="U1810" s="2" t="s">
        <v>16801</v>
      </c>
      <c r="V1810" s="2" t="s">
        <v>2893</v>
      </c>
      <c r="W1810" s="41" t="s">
        <v>144</v>
      </c>
      <c r="X1810" s="2" t="s">
        <v>2886</v>
      </c>
      <c r="Y1810" s="2" t="s">
        <v>69</v>
      </c>
      <c r="Z1810" s="2"/>
      <c r="AA1810" s="2" t="s">
        <v>16238</v>
      </c>
      <c r="AB1810" s="2" t="s">
        <v>145</v>
      </c>
      <c r="AC1810" s="2"/>
      <c r="AD1810" s="2">
        <v>2501300</v>
      </c>
      <c r="AE1810" s="2">
        <v>9</v>
      </c>
      <c r="AF1810" s="2"/>
      <c r="AG1810" s="2"/>
      <c r="AH1810" s="2"/>
      <c r="AI1810" s="2">
        <v>2</v>
      </c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 t="s">
        <v>78</v>
      </c>
      <c r="CE1810" s="2" t="s">
        <v>2894</v>
      </c>
      <c r="CF1810" s="2" t="s">
        <v>15697</v>
      </c>
      <c r="CG1810" s="2" t="e">
        <v>#N/A</v>
      </c>
      <c r="CH1810" s="2" t="s">
        <v>15705</v>
      </c>
      <c r="CI1810" s="49"/>
    </row>
    <row r="1811" spans="1:87" x14ac:dyDescent="0.2">
      <c r="A1811" s="2" t="s">
        <v>2895</v>
      </c>
      <c r="B1811" s="2" t="s">
        <v>24852</v>
      </c>
      <c r="C1811" s="2" t="s">
        <v>59</v>
      </c>
      <c r="D1811" s="2"/>
      <c r="E1811" s="2" t="s">
        <v>2895</v>
      </c>
      <c r="F1811" s="2" t="s">
        <v>2896</v>
      </c>
      <c r="G1811" s="23"/>
      <c r="H1811" s="2"/>
      <c r="I1811" s="2" t="s">
        <v>61</v>
      </c>
      <c r="J1811" s="2" t="s">
        <v>61</v>
      </c>
      <c r="K1811" s="2"/>
      <c r="L1811" s="46">
        <v>43479</v>
      </c>
      <c r="M1811" s="2" t="s">
        <v>133</v>
      </c>
      <c r="N1811" s="39">
        <v>24.480060000000002</v>
      </c>
      <c r="O1811" s="39">
        <v>54.347548000000003</v>
      </c>
      <c r="P1811" s="2" t="s">
        <v>64</v>
      </c>
      <c r="Q1811" s="2" t="s">
        <v>65</v>
      </c>
      <c r="R1811" s="43" t="s">
        <v>18854</v>
      </c>
      <c r="S1811" s="41" t="s">
        <v>1554</v>
      </c>
      <c r="T1811" s="41" t="s">
        <v>18464</v>
      </c>
      <c r="U1811" s="2" t="s">
        <v>16801</v>
      </c>
      <c r="V1811" s="2" t="s">
        <v>2893</v>
      </c>
      <c r="W1811" s="41" t="s">
        <v>144</v>
      </c>
      <c r="X1811" s="2" t="s">
        <v>2886</v>
      </c>
      <c r="Y1811" s="2" t="s">
        <v>69</v>
      </c>
      <c r="Z1811" s="2"/>
      <c r="AA1811" s="2" t="s">
        <v>16238</v>
      </c>
      <c r="AB1811" s="2" t="s">
        <v>145</v>
      </c>
      <c r="AC1811" s="2"/>
      <c r="AD1811" s="2">
        <v>2501300</v>
      </c>
      <c r="AE1811" s="2">
        <v>9</v>
      </c>
      <c r="AF1811" s="2"/>
      <c r="AG1811" s="2"/>
      <c r="AH1811" s="2"/>
      <c r="AI1811" s="2">
        <v>2</v>
      </c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 t="s">
        <v>78</v>
      </c>
      <c r="CE1811" s="2" t="s">
        <v>2894</v>
      </c>
      <c r="CF1811" s="2" t="s">
        <v>15697</v>
      </c>
      <c r="CG1811" s="2" t="e">
        <v>#N/A</v>
      </c>
      <c r="CH1811" s="2" t="s">
        <v>15705</v>
      </c>
      <c r="CI1811" s="49"/>
    </row>
    <row r="1812" spans="1:87" x14ac:dyDescent="0.2">
      <c r="A1812" s="2" t="s">
        <v>3280</v>
      </c>
      <c r="B1812" s="2" t="s">
        <v>24853</v>
      </c>
      <c r="C1812" s="2" t="s">
        <v>59</v>
      </c>
      <c r="D1812" s="2"/>
      <c r="E1812" s="2" t="s">
        <v>3280</v>
      </c>
      <c r="F1812" s="2" t="s">
        <v>3281</v>
      </c>
      <c r="G1812" s="23" t="s">
        <v>3282</v>
      </c>
      <c r="H1812" s="2"/>
      <c r="I1812" s="2" t="s">
        <v>61</v>
      </c>
      <c r="J1812" s="2" t="s">
        <v>61</v>
      </c>
      <c r="K1812" s="2" t="s">
        <v>61</v>
      </c>
      <c r="L1812" s="46">
        <v>42320</v>
      </c>
      <c r="M1812" s="2" t="s">
        <v>133</v>
      </c>
      <c r="N1812" s="2">
        <v>24.296664</v>
      </c>
      <c r="O1812" s="2">
        <v>54.657187999999998</v>
      </c>
      <c r="P1812" s="2" t="s">
        <v>64</v>
      </c>
      <c r="Q1812" s="2" t="s">
        <v>65</v>
      </c>
      <c r="R1812" s="43" t="s">
        <v>18854</v>
      </c>
      <c r="S1812" s="41" t="s">
        <v>1554</v>
      </c>
      <c r="T1812" s="41" t="s">
        <v>18460</v>
      </c>
      <c r="U1812" s="2" t="s">
        <v>16801</v>
      </c>
      <c r="V1812" s="2" t="s">
        <v>253</v>
      </c>
      <c r="W1812" s="41" t="s">
        <v>17589</v>
      </c>
      <c r="X1812" s="2" t="s">
        <v>68</v>
      </c>
      <c r="Y1812" s="2" t="s">
        <v>102</v>
      </c>
      <c r="Z1812" s="2" t="s">
        <v>20</v>
      </c>
      <c r="AA1812" s="2" t="s">
        <v>16241</v>
      </c>
      <c r="AB1812" s="2" t="s">
        <v>103</v>
      </c>
      <c r="AC1812" s="2" t="s">
        <v>18268</v>
      </c>
      <c r="AD1812" s="2">
        <v>2046100</v>
      </c>
      <c r="AE1812" s="2">
        <v>30</v>
      </c>
      <c r="AF1812" s="2"/>
      <c r="AG1812" s="2"/>
      <c r="AH1812" s="2" t="s">
        <v>18270</v>
      </c>
      <c r="AI1812" s="2">
        <v>3</v>
      </c>
      <c r="AJ1812" s="2">
        <v>3</v>
      </c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 t="s">
        <v>78</v>
      </c>
      <c r="CE1812" s="2" t="s">
        <v>19608</v>
      </c>
      <c r="CF1812" s="2" t="s">
        <v>15683</v>
      </c>
      <c r="CG1812" s="2" t="e">
        <v>#N/A</v>
      </c>
      <c r="CH1812" s="2" t="s">
        <v>15705</v>
      </c>
      <c r="CI1812" s="49"/>
    </row>
    <row r="1813" spans="1:87" x14ac:dyDescent="0.2">
      <c r="A1813" s="2" t="s">
        <v>3300</v>
      </c>
      <c r="B1813" s="2" t="s">
        <v>24854</v>
      </c>
      <c r="C1813" s="2" t="s">
        <v>59</v>
      </c>
      <c r="D1813" s="2"/>
      <c r="E1813" s="2" t="s">
        <v>3300</v>
      </c>
      <c r="F1813" s="2" t="s">
        <v>3301</v>
      </c>
      <c r="G1813" s="23"/>
      <c r="H1813" s="2"/>
      <c r="I1813" s="2" t="s">
        <v>61</v>
      </c>
      <c r="J1813" s="2" t="s">
        <v>61</v>
      </c>
      <c r="K1813" s="2"/>
      <c r="L1813" s="43" t="s">
        <v>17088</v>
      </c>
      <c r="M1813" s="2" t="s">
        <v>133</v>
      </c>
      <c r="N1813" s="39">
        <v>24.477829</v>
      </c>
      <c r="O1813" s="39">
        <v>54.344472000000003</v>
      </c>
      <c r="P1813" s="2" t="s">
        <v>64</v>
      </c>
      <c r="Q1813" s="2" t="s">
        <v>65</v>
      </c>
      <c r="R1813" s="43" t="s">
        <v>18854</v>
      </c>
      <c r="S1813" s="41" t="s">
        <v>1554</v>
      </c>
      <c r="T1813" s="41" t="s">
        <v>18464</v>
      </c>
      <c r="U1813" s="2" t="s">
        <v>16801</v>
      </c>
      <c r="V1813" s="2" t="s">
        <v>3302</v>
      </c>
      <c r="W1813" s="41" t="s">
        <v>144</v>
      </c>
      <c r="X1813" s="2" t="s">
        <v>68</v>
      </c>
      <c r="Y1813" s="2" t="s">
        <v>69</v>
      </c>
      <c r="Z1813" s="2"/>
      <c r="AA1813" s="2" t="s">
        <v>16238</v>
      </c>
      <c r="AB1813" s="2" t="s">
        <v>145</v>
      </c>
      <c r="AC1813" s="2"/>
      <c r="AD1813" s="2">
        <v>2501300</v>
      </c>
      <c r="AE1813" s="2">
        <v>4.5</v>
      </c>
      <c r="AF1813" s="2"/>
      <c r="AG1813" s="2"/>
      <c r="AH1813" s="2"/>
      <c r="AI1813" s="2">
        <v>3</v>
      </c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 t="s">
        <v>71</v>
      </c>
      <c r="CE1813" s="2">
        <v>0</v>
      </c>
      <c r="CF1813" s="2" t="s">
        <v>15684</v>
      </c>
      <c r="CG1813" s="2" t="e">
        <v>#N/A</v>
      </c>
      <c r="CH1813" s="2" t="s">
        <v>272</v>
      </c>
      <c r="CI1813" s="49"/>
    </row>
    <row r="1814" spans="1:87" x14ac:dyDescent="0.2">
      <c r="A1814" s="2" t="s">
        <v>3303</v>
      </c>
      <c r="B1814" s="2" t="s">
        <v>24855</v>
      </c>
      <c r="C1814" s="2" t="s">
        <v>59</v>
      </c>
      <c r="D1814" s="2"/>
      <c r="E1814" s="2" t="s">
        <v>3303</v>
      </c>
      <c r="F1814" s="2" t="s">
        <v>3304</v>
      </c>
      <c r="G1814" s="23"/>
      <c r="H1814" s="2"/>
      <c r="I1814" s="2" t="s">
        <v>61</v>
      </c>
      <c r="J1814" s="2" t="s">
        <v>61</v>
      </c>
      <c r="K1814" s="2"/>
      <c r="L1814" s="43" t="s">
        <v>17088</v>
      </c>
      <c r="M1814" s="2" t="s">
        <v>133</v>
      </c>
      <c r="N1814" s="39">
        <v>24.476455000000001</v>
      </c>
      <c r="O1814" s="39">
        <v>54.343620999999999</v>
      </c>
      <c r="P1814" s="2" t="s">
        <v>64</v>
      </c>
      <c r="Q1814" s="2" t="s">
        <v>65</v>
      </c>
      <c r="R1814" s="43" t="s">
        <v>18854</v>
      </c>
      <c r="S1814" s="41" t="s">
        <v>1554</v>
      </c>
      <c r="T1814" s="41" t="s">
        <v>18464</v>
      </c>
      <c r="U1814" s="2" t="s">
        <v>16801</v>
      </c>
      <c r="V1814" s="2" t="s">
        <v>3302</v>
      </c>
      <c r="W1814" s="41" t="s">
        <v>144</v>
      </c>
      <c r="X1814" s="2" t="s">
        <v>68</v>
      </c>
      <c r="Y1814" s="2" t="s">
        <v>69</v>
      </c>
      <c r="Z1814" s="2"/>
      <c r="AA1814" s="2" t="s">
        <v>16238</v>
      </c>
      <c r="AB1814" s="2" t="s">
        <v>145</v>
      </c>
      <c r="AC1814" s="2"/>
      <c r="AD1814" s="2">
        <v>2501300</v>
      </c>
      <c r="AE1814" s="2">
        <v>4.5</v>
      </c>
      <c r="AF1814" s="2"/>
      <c r="AG1814" s="2"/>
      <c r="AH1814" s="2"/>
      <c r="AI1814" s="2">
        <v>2</v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 t="s">
        <v>71</v>
      </c>
      <c r="CE1814" s="2">
        <v>0</v>
      </c>
      <c r="CF1814" s="2" t="s">
        <v>15684</v>
      </c>
      <c r="CG1814" s="2" t="e">
        <v>#N/A</v>
      </c>
      <c r="CH1814" s="2" t="s">
        <v>272</v>
      </c>
      <c r="CI1814" s="49"/>
    </row>
    <row r="1815" spans="1:87" x14ac:dyDescent="0.2">
      <c r="A1815" s="2" t="s">
        <v>3305</v>
      </c>
      <c r="B1815" s="2" t="s">
        <v>24856</v>
      </c>
      <c r="C1815" s="2" t="s">
        <v>59</v>
      </c>
      <c r="D1815" s="2"/>
      <c r="E1815" s="2" t="s">
        <v>3305</v>
      </c>
      <c r="F1815" s="2" t="s">
        <v>3306</v>
      </c>
      <c r="G1815" s="23"/>
      <c r="H1815" s="2"/>
      <c r="I1815" s="2" t="s">
        <v>61</v>
      </c>
      <c r="J1815" s="2" t="s">
        <v>61</v>
      </c>
      <c r="K1815" s="2"/>
      <c r="L1815" s="43" t="s">
        <v>17088</v>
      </c>
      <c r="M1815" s="2" t="s">
        <v>133</v>
      </c>
      <c r="N1815" s="39">
        <v>24.471886000000001</v>
      </c>
      <c r="O1815" s="39">
        <v>54.337550999999998</v>
      </c>
      <c r="P1815" s="2" t="s">
        <v>64</v>
      </c>
      <c r="Q1815" s="2" t="s">
        <v>65</v>
      </c>
      <c r="R1815" s="43" t="s">
        <v>18854</v>
      </c>
      <c r="S1815" s="41" t="s">
        <v>1554</v>
      </c>
      <c r="T1815" s="41" t="s">
        <v>18464</v>
      </c>
      <c r="U1815" s="2" t="s">
        <v>16801</v>
      </c>
      <c r="V1815" s="2" t="s">
        <v>3302</v>
      </c>
      <c r="W1815" s="41" t="s">
        <v>144</v>
      </c>
      <c r="X1815" s="2" t="s">
        <v>68</v>
      </c>
      <c r="Y1815" s="2" t="s">
        <v>69</v>
      </c>
      <c r="Z1815" s="2"/>
      <c r="AA1815" s="2" t="s">
        <v>16238</v>
      </c>
      <c r="AB1815" s="2" t="s">
        <v>145</v>
      </c>
      <c r="AC1815" s="2"/>
      <c r="AD1815" s="2">
        <v>2501300</v>
      </c>
      <c r="AE1815" s="2">
        <v>4.5</v>
      </c>
      <c r="AF1815" s="2"/>
      <c r="AG1815" s="2"/>
      <c r="AH1815" s="2"/>
      <c r="AI1815" s="2">
        <v>2</v>
      </c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 t="s">
        <v>71</v>
      </c>
      <c r="CE1815" s="2">
        <v>0</v>
      </c>
      <c r="CF1815" s="2" t="s">
        <v>15684</v>
      </c>
      <c r="CG1815" s="2" t="e">
        <v>#N/A</v>
      </c>
      <c r="CH1815" s="2" t="s">
        <v>272</v>
      </c>
      <c r="CI1815" s="49"/>
    </row>
    <row r="1816" spans="1:87" x14ac:dyDescent="0.2">
      <c r="A1816" s="2" t="s">
        <v>3307</v>
      </c>
      <c r="B1816" s="2" t="s">
        <v>24857</v>
      </c>
      <c r="C1816" s="2" t="s">
        <v>59</v>
      </c>
      <c r="D1816" s="2"/>
      <c r="E1816" s="2" t="s">
        <v>3307</v>
      </c>
      <c r="F1816" s="2" t="s">
        <v>3308</v>
      </c>
      <c r="G1816" s="23" t="s">
        <v>17772</v>
      </c>
      <c r="H1816" s="2"/>
      <c r="I1816" s="2" t="s">
        <v>61</v>
      </c>
      <c r="J1816" s="2" t="s">
        <v>61</v>
      </c>
      <c r="K1816" s="2" t="s">
        <v>61</v>
      </c>
      <c r="L1816" s="43" t="s">
        <v>17088</v>
      </c>
      <c r="M1816" s="2" t="s">
        <v>133</v>
      </c>
      <c r="N1816" s="2">
        <v>24.470400000000001</v>
      </c>
      <c r="O1816" s="2">
        <v>54.335127</v>
      </c>
      <c r="P1816" s="2" t="s">
        <v>64</v>
      </c>
      <c r="Q1816" s="2" t="s">
        <v>65</v>
      </c>
      <c r="R1816" s="43" t="s">
        <v>18854</v>
      </c>
      <c r="S1816" s="41" t="s">
        <v>1554</v>
      </c>
      <c r="T1816" s="41" t="s">
        <v>18464</v>
      </c>
      <c r="U1816" s="2" t="s">
        <v>16801</v>
      </c>
      <c r="V1816" s="2" t="s">
        <v>3302</v>
      </c>
      <c r="W1816" s="41" t="s">
        <v>17589</v>
      </c>
      <c r="X1816" s="2" t="s">
        <v>68</v>
      </c>
      <c r="Y1816" s="2" t="s">
        <v>69</v>
      </c>
      <c r="Z1816" s="2"/>
      <c r="AA1816" s="2" t="s">
        <v>16238</v>
      </c>
      <c r="AB1816" s="2" t="s">
        <v>145</v>
      </c>
      <c r="AC1816" s="2" t="s">
        <v>5247</v>
      </c>
      <c r="AD1816" s="2">
        <v>2500400</v>
      </c>
      <c r="AE1816" s="2">
        <v>4.5</v>
      </c>
      <c r="AF1816" s="2"/>
      <c r="AG1816" s="2"/>
      <c r="AH1816" s="2" t="s">
        <v>17974</v>
      </c>
      <c r="AI1816" s="2">
        <v>2</v>
      </c>
      <c r="AJ1816" s="2">
        <v>2</v>
      </c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 t="s">
        <v>71</v>
      </c>
      <c r="CE1816" s="2">
        <v>0</v>
      </c>
      <c r="CF1816" s="2" t="s">
        <v>15684</v>
      </c>
      <c r="CG1816" s="2" t="e">
        <v>#N/A</v>
      </c>
      <c r="CH1816" s="2" t="s">
        <v>272</v>
      </c>
      <c r="CI1816" s="49"/>
    </row>
    <row r="1817" spans="1:87" x14ac:dyDescent="0.2">
      <c r="A1817" s="2" t="s">
        <v>16231</v>
      </c>
      <c r="B1817" s="2" t="s">
        <v>24858</v>
      </c>
      <c r="C1817" s="2" t="s">
        <v>59</v>
      </c>
      <c r="D1817" s="2"/>
      <c r="E1817" s="2" t="s">
        <v>16231</v>
      </c>
      <c r="F1817" s="2" t="s">
        <v>16257</v>
      </c>
      <c r="G1817" s="23" t="s">
        <v>16404</v>
      </c>
      <c r="H1817" s="2"/>
      <c r="I1817" s="2" t="s">
        <v>61</v>
      </c>
      <c r="J1817" s="2" t="s">
        <v>61</v>
      </c>
      <c r="K1817" s="2" t="s">
        <v>61</v>
      </c>
      <c r="L1817" s="46">
        <v>44841</v>
      </c>
      <c r="M1817" s="2" t="s">
        <v>4978</v>
      </c>
      <c r="N1817" s="2">
        <v>24.432499</v>
      </c>
      <c r="O1817" s="2">
        <v>54.378431999999997</v>
      </c>
      <c r="P1817" s="2" t="s">
        <v>64</v>
      </c>
      <c r="Q1817" s="2" t="s">
        <v>65</v>
      </c>
      <c r="R1817" s="43" t="s">
        <v>16802</v>
      </c>
      <c r="S1817" s="41" t="s">
        <v>16804</v>
      </c>
      <c r="T1817" s="41" t="s">
        <v>18463</v>
      </c>
      <c r="U1817" s="2" t="s">
        <v>16804</v>
      </c>
      <c r="V1817" s="2" t="s">
        <v>4763</v>
      </c>
      <c r="W1817" s="41" t="s">
        <v>17589</v>
      </c>
      <c r="X1817" s="2" t="s">
        <v>68</v>
      </c>
      <c r="Y1817" s="2" t="s">
        <v>76</v>
      </c>
      <c r="Z1817" s="2"/>
      <c r="AA1817" s="2" t="s">
        <v>16241</v>
      </c>
      <c r="AB1817" s="2" t="s">
        <v>77</v>
      </c>
      <c r="AC1817" s="2" t="s">
        <v>18268</v>
      </c>
      <c r="AD1817" s="2">
        <v>2500900</v>
      </c>
      <c r="AE1817" s="2">
        <v>35</v>
      </c>
      <c r="AF1817" s="2"/>
      <c r="AG1817" s="2"/>
      <c r="AH1817" s="2" t="s">
        <v>18270</v>
      </c>
      <c r="AI1817" s="2">
        <v>3</v>
      </c>
      <c r="AJ1817" s="2">
        <v>3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 t="s">
        <v>71</v>
      </c>
      <c r="CE1817" s="2">
        <v>0</v>
      </c>
      <c r="CF1817" s="2">
        <v>35</v>
      </c>
      <c r="CG1817" s="2" t="s">
        <v>17388</v>
      </c>
      <c r="CH1817" s="2"/>
      <c r="CI1817" s="49"/>
    </row>
    <row r="1818" spans="1:87" x14ac:dyDescent="0.2">
      <c r="A1818" s="2" t="s">
        <v>16233</v>
      </c>
      <c r="B1818" s="2" t="s">
        <v>24859</v>
      </c>
      <c r="C1818" s="2" t="s">
        <v>59</v>
      </c>
      <c r="D1818" s="2"/>
      <c r="E1818" s="2" t="s">
        <v>16233</v>
      </c>
      <c r="F1818" s="2" t="s">
        <v>16259</v>
      </c>
      <c r="G1818" s="23" t="s">
        <v>17573</v>
      </c>
      <c r="H1818" s="2"/>
      <c r="I1818" s="2" t="s">
        <v>61</v>
      </c>
      <c r="J1818" s="2" t="s">
        <v>61</v>
      </c>
      <c r="K1818" s="2" t="s">
        <v>61</v>
      </c>
      <c r="L1818" s="46">
        <v>44838</v>
      </c>
      <c r="M1818" s="2" t="s">
        <v>4978</v>
      </c>
      <c r="N1818" s="2">
        <v>24.443563999999999</v>
      </c>
      <c r="O1818" s="2">
        <v>54.580177999999997</v>
      </c>
      <c r="P1818" s="2" t="s">
        <v>64</v>
      </c>
      <c r="Q1818" s="2" t="s">
        <v>65</v>
      </c>
      <c r="R1818" s="43" t="s">
        <v>18854</v>
      </c>
      <c r="S1818" s="41" t="s">
        <v>272</v>
      </c>
      <c r="T1818" s="41" t="s">
        <v>18461</v>
      </c>
      <c r="U1818" s="2" t="s">
        <v>16801</v>
      </c>
      <c r="V1818" s="2" t="s">
        <v>272</v>
      </c>
      <c r="W1818" s="41" t="s">
        <v>17589</v>
      </c>
      <c r="X1818" s="2" t="s">
        <v>68</v>
      </c>
      <c r="Y1818" s="2" t="s">
        <v>76</v>
      </c>
      <c r="Z1818" s="2"/>
      <c r="AA1818" s="2" t="s">
        <v>16241</v>
      </c>
      <c r="AB1818" s="2" t="s">
        <v>77</v>
      </c>
      <c r="AC1818" s="2" t="s">
        <v>18268</v>
      </c>
      <c r="AD1818" s="2">
        <v>2042400</v>
      </c>
      <c r="AE1818" s="2">
        <v>60</v>
      </c>
      <c r="AF1818" s="2"/>
      <c r="AG1818" s="2"/>
      <c r="AH1818" s="2" t="s">
        <v>18270</v>
      </c>
      <c r="AI1818" s="2">
        <v>3</v>
      </c>
      <c r="AJ1818" s="2">
        <v>3</v>
      </c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 t="s">
        <v>71</v>
      </c>
      <c r="CE1818" s="2">
        <v>0</v>
      </c>
      <c r="CF1818" s="2"/>
      <c r="CG1818" s="2"/>
      <c r="CH1818" s="2"/>
      <c r="CI1818" s="49"/>
    </row>
    <row r="1819" spans="1:87" x14ac:dyDescent="0.2">
      <c r="A1819" s="2" t="s">
        <v>5080</v>
      </c>
      <c r="B1819" s="2" t="s">
        <v>24860</v>
      </c>
      <c r="C1819" s="2" t="s">
        <v>59</v>
      </c>
      <c r="D1819" s="2"/>
      <c r="E1819" s="2" t="s">
        <v>5080</v>
      </c>
      <c r="F1819" s="2" t="s">
        <v>5081</v>
      </c>
      <c r="G1819" s="23" t="s">
        <v>5082</v>
      </c>
      <c r="H1819" s="2"/>
      <c r="I1819" s="2" t="s">
        <v>61</v>
      </c>
      <c r="J1819" s="2" t="s">
        <v>61</v>
      </c>
      <c r="K1819" s="2" t="s">
        <v>61</v>
      </c>
      <c r="L1819" s="46">
        <v>44747</v>
      </c>
      <c r="M1819" s="2" t="s">
        <v>133</v>
      </c>
      <c r="N1819" s="2">
        <v>24.442309000000002</v>
      </c>
      <c r="O1819" s="2">
        <v>54.577303999999998</v>
      </c>
      <c r="P1819" s="2" t="s">
        <v>64</v>
      </c>
      <c r="Q1819" s="2" t="s">
        <v>65</v>
      </c>
      <c r="R1819" s="43" t="s">
        <v>18854</v>
      </c>
      <c r="S1819" s="41" t="s">
        <v>272</v>
      </c>
      <c r="T1819" s="41" t="s">
        <v>18461</v>
      </c>
      <c r="U1819" s="2" t="s">
        <v>16801</v>
      </c>
      <c r="V1819" s="2" t="s">
        <v>272</v>
      </c>
      <c r="W1819" s="41" t="s">
        <v>17589</v>
      </c>
      <c r="X1819" s="2" t="s">
        <v>68</v>
      </c>
      <c r="Y1819" s="2" t="s">
        <v>76</v>
      </c>
      <c r="Z1819" s="2"/>
      <c r="AA1819" s="2" t="s">
        <v>16241</v>
      </c>
      <c r="AB1819" s="2" t="s">
        <v>77</v>
      </c>
      <c r="AC1819" s="2" t="s">
        <v>18268</v>
      </c>
      <c r="AD1819" s="2">
        <v>2042400</v>
      </c>
      <c r="AE1819" s="2">
        <v>62</v>
      </c>
      <c r="AF1819" s="2"/>
      <c r="AG1819" s="2"/>
      <c r="AH1819" s="2" t="s">
        <v>18270</v>
      </c>
      <c r="AI1819" s="2">
        <v>3</v>
      </c>
      <c r="AJ1819" s="2">
        <v>3</v>
      </c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 t="s">
        <v>71</v>
      </c>
      <c r="CE1819" s="2">
        <v>0</v>
      </c>
      <c r="CF1819" s="2" t="s">
        <v>15684</v>
      </c>
      <c r="CG1819" s="2" t="s">
        <v>272</v>
      </c>
      <c r="CH1819" s="2" t="s">
        <v>272</v>
      </c>
      <c r="CI1819" s="49"/>
    </row>
    <row r="1820" spans="1:87" x14ac:dyDescent="0.2">
      <c r="A1820" s="2" t="s">
        <v>3283</v>
      </c>
      <c r="B1820" s="2" t="s">
        <v>24861</v>
      </c>
      <c r="C1820" s="2" t="s">
        <v>59</v>
      </c>
      <c r="D1820" s="2"/>
      <c r="E1820" s="2" t="s">
        <v>3283</v>
      </c>
      <c r="F1820" s="2" t="s">
        <v>3284</v>
      </c>
      <c r="G1820" s="23" t="s">
        <v>3285</v>
      </c>
      <c r="H1820" s="2"/>
      <c r="I1820" s="2" t="s">
        <v>61</v>
      </c>
      <c r="J1820" s="2" t="s">
        <v>61</v>
      </c>
      <c r="K1820" s="2" t="s">
        <v>61</v>
      </c>
      <c r="L1820" s="46">
        <v>42192</v>
      </c>
      <c r="M1820" s="2" t="s">
        <v>133</v>
      </c>
      <c r="N1820" s="2">
        <v>24.286633999999999</v>
      </c>
      <c r="O1820" s="2">
        <v>54.647215000000003</v>
      </c>
      <c r="P1820" s="2" t="s">
        <v>64</v>
      </c>
      <c r="Q1820" s="2" t="s">
        <v>65</v>
      </c>
      <c r="R1820" s="43" t="s">
        <v>18854</v>
      </c>
      <c r="S1820" s="41" t="s">
        <v>1554</v>
      </c>
      <c r="T1820" s="41" t="s">
        <v>18460</v>
      </c>
      <c r="U1820" s="2" t="s">
        <v>16801</v>
      </c>
      <c r="V1820" s="2" t="s">
        <v>253</v>
      </c>
      <c r="W1820" s="41" t="s">
        <v>17589</v>
      </c>
      <c r="X1820" s="2" t="s">
        <v>68</v>
      </c>
      <c r="Y1820" s="2" t="s">
        <v>102</v>
      </c>
      <c r="Z1820" s="2" t="s">
        <v>20</v>
      </c>
      <c r="AA1820" s="2" t="s">
        <v>16241</v>
      </c>
      <c r="AB1820" s="2" t="s">
        <v>103</v>
      </c>
      <c r="AC1820" s="2" t="s">
        <v>18268</v>
      </c>
      <c r="AD1820" s="2">
        <v>2046100</v>
      </c>
      <c r="AE1820" s="2">
        <v>38</v>
      </c>
      <c r="AF1820" s="2"/>
      <c r="AG1820" s="2"/>
      <c r="AH1820" s="2" t="s">
        <v>18270</v>
      </c>
      <c r="AI1820" s="2">
        <v>3</v>
      </c>
      <c r="AJ1820" s="2">
        <v>3</v>
      </c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 t="s">
        <v>78</v>
      </c>
      <c r="CE1820" s="2" t="s">
        <v>3286</v>
      </c>
      <c r="CF1820" s="2" t="s">
        <v>15680</v>
      </c>
      <c r="CG1820" s="2" t="e">
        <v>#N/A</v>
      </c>
      <c r="CH1820" s="2" t="s">
        <v>15705</v>
      </c>
      <c r="CI1820" s="49"/>
    </row>
    <row r="1821" spans="1:87" x14ac:dyDescent="0.2">
      <c r="A1821" s="2" t="s">
        <v>3296</v>
      </c>
      <c r="B1821" s="2" t="s">
        <v>24862</v>
      </c>
      <c r="C1821" s="2" t="s">
        <v>59</v>
      </c>
      <c r="D1821" s="2"/>
      <c r="E1821" s="2" t="s">
        <v>3296</v>
      </c>
      <c r="F1821" s="2" t="s">
        <v>3297</v>
      </c>
      <c r="G1821" s="23" t="s">
        <v>3298</v>
      </c>
      <c r="H1821" s="2"/>
      <c r="I1821" s="2" t="s">
        <v>61</v>
      </c>
      <c r="J1821" s="2" t="s">
        <v>61</v>
      </c>
      <c r="K1821" s="2" t="s">
        <v>61</v>
      </c>
      <c r="L1821" s="46">
        <v>44005</v>
      </c>
      <c r="M1821" s="2" t="s">
        <v>133</v>
      </c>
      <c r="N1821" s="39">
        <v>24.547457000000001</v>
      </c>
      <c r="O1821" s="39">
        <v>54.670371000000003</v>
      </c>
      <c r="P1821" s="2" t="s">
        <v>64</v>
      </c>
      <c r="Q1821" s="2" t="s">
        <v>65</v>
      </c>
      <c r="R1821" s="43" t="s">
        <v>18854</v>
      </c>
      <c r="S1821" s="41" t="s">
        <v>1554</v>
      </c>
      <c r="T1821" s="41" t="s">
        <v>18460</v>
      </c>
      <c r="U1821" s="2" t="s">
        <v>16801</v>
      </c>
      <c r="V1821" s="2" t="s">
        <v>1554</v>
      </c>
      <c r="W1821" s="41" t="s">
        <v>17589</v>
      </c>
      <c r="X1821" s="2" t="s">
        <v>68</v>
      </c>
      <c r="Y1821" s="2" t="s">
        <v>102</v>
      </c>
      <c r="Z1821" s="2" t="s">
        <v>20</v>
      </c>
      <c r="AA1821" s="2" t="s">
        <v>16242</v>
      </c>
      <c r="AB1821" s="2" t="s">
        <v>103</v>
      </c>
      <c r="AC1821" s="2" t="s">
        <v>18269</v>
      </c>
      <c r="AD1821" s="2">
        <v>2004100</v>
      </c>
      <c r="AE1821" s="2">
        <v>40</v>
      </c>
      <c r="AF1821" s="2"/>
      <c r="AG1821" s="2"/>
      <c r="AH1821" s="2" t="s">
        <v>18271</v>
      </c>
      <c r="AI1821" s="2">
        <v>3</v>
      </c>
      <c r="AJ1821" s="2">
        <v>3</v>
      </c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 t="s">
        <v>78</v>
      </c>
      <c r="CE1821" s="2" t="s">
        <v>3299</v>
      </c>
      <c r="CF1821" s="2" t="s">
        <v>15680</v>
      </c>
      <c r="CG1821" s="2" t="s">
        <v>15708</v>
      </c>
      <c r="CH1821" s="2" t="s">
        <v>15709</v>
      </c>
      <c r="CI1821" s="49"/>
    </row>
    <row r="1822" spans="1:87" x14ac:dyDescent="0.2">
      <c r="A1822" s="2" t="s">
        <v>2878</v>
      </c>
      <c r="B1822" s="2" t="s">
        <v>24863</v>
      </c>
      <c r="C1822" s="2" t="s">
        <v>59</v>
      </c>
      <c r="D1822" s="2"/>
      <c r="E1822" s="2" t="s">
        <v>2878</v>
      </c>
      <c r="F1822" s="2" t="s">
        <v>2879</v>
      </c>
      <c r="G1822" s="23" t="s">
        <v>2652</v>
      </c>
      <c r="H1822" s="2"/>
      <c r="I1822" s="2" t="s">
        <v>61</v>
      </c>
      <c r="J1822" s="2" t="s">
        <v>61</v>
      </c>
      <c r="K1822" s="2" t="s">
        <v>61</v>
      </c>
      <c r="L1822" s="43" t="s">
        <v>17088</v>
      </c>
      <c r="M1822" s="2" t="s">
        <v>133</v>
      </c>
      <c r="N1822" s="39">
        <v>24.336715099999999</v>
      </c>
      <c r="O1822" s="39">
        <v>54.752501899999999</v>
      </c>
      <c r="P1822" s="2" t="s">
        <v>64</v>
      </c>
      <c r="Q1822" s="2" t="s">
        <v>65</v>
      </c>
      <c r="R1822" s="43" t="s">
        <v>16802</v>
      </c>
      <c r="S1822" s="41" t="s">
        <v>16804</v>
      </c>
      <c r="T1822" s="41" t="s">
        <v>18463</v>
      </c>
      <c r="U1822" s="2" t="s">
        <v>16804</v>
      </c>
      <c r="V1822" s="2" t="s">
        <v>4763</v>
      </c>
      <c r="W1822" s="41" t="s">
        <v>17589</v>
      </c>
      <c r="X1822" s="2" t="s">
        <v>68</v>
      </c>
      <c r="Y1822" s="2" t="s">
        <v>102</v>
      </c>
      <c r="Z1822" s="2"/>
      <c r="AA1822" s="2" t="s">
        <v>16241</v>
      </c>
      <c r="AB1822" s="2" t="s">
        <v>103</v>
      </c>
      <c r="AC1822" s="2" t="s">
        <v>18268</v>
      </c>
      <c r="AD1822" s="2">
        <v>2046900</v>
      </c>
      <c r="AE1822" s="2">
        <v>31.5</v>
      </c>
      <c r="AF1822" s="2"/>
      <c r="AG1822" s="2"/>
      <c r="AH1822" s="2" t="s">
        <v>18270</v>
      </c>
      <c r="AI1822" s="2">
        <v>3</v>
      </c>
      <c r="AJ1822" s="2">
        <v>3</v>
      </c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 t="s">
        <v>78</v>
      </c>
      <c r="CE1822" s="2" t="s">
        <v>2880</v>
      </c>
      <c r="CF1822" s="2" t="s">
        <v>15685</v>
      </c>
      <c r="CG1822" s="2" t="s">
        <v>253</v>
      </c>
      <c r="CH1822" s="2" t="s">
        <v>15706</v>
      </c>
      <c r="CI1822" s="49"/>
    </row>
    <row r="1823" spans="1:87" x14ac:dyDescent="0.2">
      <c r="A1823" s="2" t="s">
        <v>16697</v>
      </c>
      <c r="B1823" s="2" t="s">
        <v>24864</v>
      </c>
      <c r="C1823" s="2" t="s">
        <v>59</v>
      </c>
      <c r="D1823" s="2"/>
      <c r="E1823" s="2" t="s">
        <v>16697</v>
      </c>
      <c r="F1823" s="2" t="s">
        <v>16724</v>
      </c>
      <c r="G1823" s="23" t="s">
        <v>16805</v>
      </c>
      <c r="H1823" s="2"/>
      <c r="I1823" s="2" t="s">
        <v>5093</v>
      </c>
      <c r="J1823" s="2" t="s">
        <v>61</v>
      </c>
      <c r="K1823" s="2" t="s">
        <v>61</v>
      </c>
      <c r="L1823" s="46">
        <v>44895</v>
      </c>
      <c r="M1823" s="2" t="s">
        <v>133</v>
      </c>
      <c r="N1823" s="39">
        <v>24.418690000000002</v>
      </c>
      <c r="O1823" s="39">
        <v>54.428310000000003</v>
      </c>
      <c r="P1823" s="2" t="s">
        <v>64</v>
      </c>
      <c r="Q1823" s="2" t="s">
        <v>65</v>
      </c>
      <c r="R1823" s="43" t="s">
        <v>16802</v>
      </c>
      <c r="S1823" s="41" t="s">
        <v>16804</v>
      </c>
      <c r="T1823" s="41" t="s">
        <v>18463</v>
      </c>
      <c r="U1823" s="2" t="s">
        <v>16804</v>
      </c>
      <c r="V1823" s="2" t="s">
        <v>4763</v>
      </c>
      <c r="W1823" s="41" t="s">
        <v>17589</v>
      </c>
      <c r="X1823" s="2" t="s">
        <v>68</v>
      </c>
      <c r="Y1823" s="2" t="s">
        <v>76</v>
      </c>
      <c r="Z1823" s="2"/>
      <c r="AA1823" s="2" t="s">
        <v>16241</v>
      </c>
      <c r="AB1823" s="2" t="s">
        <v>77</v>
      </c>
      <c r="AC1823" s="2" t="s">
        <v>18268</v>
      </c>
      <c r="AD1823" s="2">
        <v>2501901</v>
      </c>
      <c r="AE1823" s="2">
        <v>30</v>
      </c>
      <c r="AF1823" s="2"/>
      <c r="AG1823" s="2"/>
      <c r="AH1823" s="2" t="s">
        <v>18270</v>
      </c>
      <c r="AI1823" s="2">
        <v>3</v>
      </c>
      <c r="AJ1823" s="2">
        <v>3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 t="s">
        <v>71</v>
      </c>
      <c r="CE1823" s="2">
        <v>0</v>
      </c>
      <c r="CF1823" s="2"/>
      <c r="CG1823" s="2"/>
      <c r="CH1823" s="2"/>
      <c r="CI1823" s="49"/>
    </row>
    <row r="1824" spans="1:87" x14ac:dyDescent="0.2">
      <c r="A1824" s="2" t="s">
        <v>18009</v>
      </c>
      <c r="B1824" s="2" t="s">
        <v>24865</v>
      </c>
      <c r="C1824" s="2" t="s">
        <v>59</v>
      </c>
      <c r="D1824" s="2"/>
      <c r="E1824" s="2" t="s">
        <v>18009</v>
      </c>
      <c r="F1824" s="2" t="s">
        <v>18038</v>
      </c>
      <c r="G1824" s="23" t="s">
        <v>18031</v>
      </c>
      <c r="H1824" s="2"/>
      <c r="I1824" s="2" t="s">
        <v>5093</v>
      </c>
      <c r="J1824" s="2" t="s">
        <v>61</v>
      </c>
      <c r="K1824" s="2" t="s">
        <v>61</v>
      </c>
      <c r="L1824" s="43">
        <v>2023</v>
      </c>
      <c r="M1824" s="2" t="s">
        <v>3094</v>
      </c>
      <c r="N1824" s="39">
        <v>24.531814000000001</v>
      </c>
      <c r="O1824" s="39">
        <v>54.426136</v>
      </c>
      <c r="P1824" s="2" t="s">
        <v>64</v>
      </c>
      <c r="Q1824" s="2" t="s">
        <v>65</v>
      </c>
      <c r="R1824" s="43" t="s">
        <v>16802</v>
      </c>
      <c r="S1824" s="41" t="s">
        <v>16804</v>
      </c>
      <c r="T1824" s="41" t="s">
        <v>18463</v>
      </c>
      <c r="U1824" s="2" t="s">
        <v>16804</v>
      </c>
      <c r="V1824" s="2" t="s">
        <v>4763</v>
      </c>
      <c r="W1824" s="41" t="s">
        <v>17589</v>
      </c>
      <c r="X1824" s="2" t="s">
        <v>16850</v>
      </c>
      <c r="Y1824" s="2" t="s">
        <v>76</v>
      </c>
      <c r="Z1824" s="2"/>
      <c r="AA1824" s="2" t="s">
        <v>16242</v>
      </c>
      <c r="AB1824" s="2" t="s">
        <v>77</v>
      </c>
      <c r="AC1824" s="2" t="s">
        <v>18268</v>
      </c>
      <c r="AD1824" s="2">
        <v>2046700</v>
      </c>
      <c r="AE1824" s="2">
        <v>35</v>
      </c>
      <c r="AF1824" s="2"/>
      <c r="AG1824" s="2"/>
      <c r="AH1824" s="2" t="s">
        <v>18270</v>
      </c>
      <c r="AI1824" s="2">
        <v>3</v>
      </c>
      <c r="AJ1824" s="2">
        <v>3</v>
      </c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 t="s">
        <v>71</v>
      </c>
      <c r="CE1824" s="2">
        <v>0</v>
      </c>
      <c r="CF1824" s="2"/>
      <c r="CG1824" s="2"/>
      <c r="CH1824" s="2"/>
      <c r="CI1824" s="49"/>
    </row>
    <row r="1825" spans="1:87" x14ac:dyDescent="0.2">
      <c r="A1825" s="2" t="s">
        <v>18140</v>
      </c>
      <c r="B1825" s="2" t="s">
        <v>24866</v>
      </c>
      <c r="C1825" s="2" t="s">
        <v>59</v>
      </c>
      <c r="D1825" s="2"/>
      <c r="E1825" s="2" t="s">
        <v>18140</v>
      </c>
      <c r="F1825" s="2" t="s">
        <v>18173</v>
      </c>
      <c r="G1825" s="23"/>
      <c r="H1825" s="2"/>
      <c r="I1825" s="2" t="s">
        <v>5093</v>
      </c>
      <c r="J1825" s="2" t="s">
        <v>61</v>
      </c>
      <c r="K1825" s="2"/>
      <c r="L1825" s="43">
        <v>2023</v>
      </c>
      <c r="M1825" s="2" t="s">
        <v>133</v>
      </c>
      <c r="N1825" s="2">
        <v>24.34488</v>
      </c>
      <c r="O1825" s="2">
        <v>54.679220000000001</v>
      </c>
      <c r="P1825" s="2" t="s">
        <v>64</v>
      </c>
      <c r="Q1825" s="2" t="s">
        <v>65</v>
      </c>
      <c r="R1825" s="43" t="s">
        <v>16802</v>
      </c>
      <c r="S1825" s="41" t="s">
        <v>16804</v>
      </c>
      <c r="T1825" s="41" t="s">
        <v>18463</v>
      </c>
      <c r="U1825" s="2" t="s">
        <v>16804</v>
      </c>
      <c r="V1825" s="2" t="s">
        <v>4763</v>
      </c>
      <c r="W1825" s="41" t="s">
        <v>144</v>
      </c>
      <c r="X1825" s="2" t="s">
        <v>68</v>
      </c>
      <c r="Y1825" s="2" t="s">
        <v>76</v>
      </c>
      <c r="Z1825" s="2"/>
      <c r="AA1825" s="2" t="s">
        <v>16242</v>
      </c>
      <c r="AB1825" s="2" t="s">
        <v>77</v>
      </c>
      <c r="AC1825" s="2"/>
      <c r="AD1825" s="2">
        <v>2443500</v>
      </c>
      <c r="AE1825" s="2">
        <v>35</v>
      </c>
      <c r="AF1825" s="2"/>
      <c r="AG1825" s="2"/>
      <c r="AH1825" s="2"/>
      <c r="AI1825" s="2">
        <v>3</v>
      </c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 t="s">
        <v>71</v>
      </c>
      <c r="CE1825" s="2">
        <v>0</v>
      </c>
      <c r="CF1825" s="2"/>
      <c r="CG1825" s="2"/>
      <c r="CH1825" s="2"/>
      <c r="CI1825" s="49"/>
    </row>
    <row r="1826" spans="1:87" x14ac:dyDescent="0.2">
      <c r="A1826" s="2" t="s">
        <v>3309</v>
      </c>
      <c r="B1826" s="2" t="s">
        <v>24867</v>
      </c>
      <c r="C1826" s="2" t="s">
        <v>59</v>
      </c>
      <c r="D1826" s="2"/>
      <c r="E1826" s="2" t="s">
        <v>3309</v>
      </c>
      <c r="F1826" s="2" t="s">
        <v>3310</v>
      </c>
      <c r="G1826" s="23"/>
      <c r="H1826" s="2"/>
      <c r="I1826" s="2" t="s">
        <v>61</v>
      </c>
      <c r="J1826" s="2" t="s">
        <v>61</v>
      </c>
      <c r="K1826" s="2"/>
      <c r="L1826" s="46">
        <v>44017</v>
      </c>
      <c r="M1826" s="2" t="s">
        <v>133</v>
      </c>
      <c r="N1826" s="39">
        <v>24.867799999999999</v>
      </c>
      <c r="O1826" s="39">
        <v>54.897100000000002</v>
      </c>
      <c r="P1826" s="2" t="s">
        <v>64</v>
      </c>
      <c r="Q1826" s="2" t="s">
        <v>65</v>
      </c>
      <c r="R1826" s="43" t="s">
        <v>16802</v>
      </c>
      <c r="S1826" s="41" t="s">
        <v>4932</v>
      </c>
      <c r="T1826" s="41" t="s">
        <v>18462</v>
      </c>
      <c r="U1826" s="2" t="s">
        <v>6245</v>
      </c>
      <c r="V1826" s="2" t="s">
        <v>360</v>
      </c>
      <c r="W1826" s="41" t="s">
        <v>144</v>
      </c>
      <c r="X1826" s="2" t="s">
        <v>1598</v>
      </c>
      <c r="Y1826" s="2" t="s">
        <v>76</v>
      </c>
      <c r="Z1826" s="2"/>
      <c r="AA1826" s="2" t="s">
        <v>16242</v>
      </c>
      <c r="AB1826" s="2" t="s">
        <v>77</v>
      </c>
      <c r="AC1826" s="2"/>
      <c r="AD1826" s="2">
        <v>2106100</v>
      </c>
      <c r="AE1826" s="2">
        <v>55</v>
      </c>
      <c r="AF1826" s="2"/>
      <c r="AG1826" s="2"/>
      <c r="AH1826" s="2"/>
      <c r="AI1826" s="2">
        <v>3</v>
      </c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 t="s">
        <v>78</v>
      </c>
      <c r="CE1826" s="2" t="s">
        <v>19611</v>
      </c>
      <c r="CF1826" s="2" t="s">
        <v>15686</v>
      </c>
      <c r="CG1826" s="2" t="s">
        <v>17387</v>
      </c>
      <c r="CH1826" s="2" t="s">
        <v>15706</v>
      </c>
      <c r="CI1826" s="49"/>
    </row>
    <row r="1827" spans="1:87" x14ac:dyDescent="0.2">
      <c r="A1827" s="2" t="s">
        <v>3311</v>
      </c>
      <c r="B1827" s="2" t="s">
        <v>24868</v>
      </c>
      <c r="C1827" s="2" t="s">
        <v>59</v>
      </c>
      <c r="D1827" s="2" t="s">
        <v>3311</v>
      </c>
      <c r="E1827" s="2" t="s">
        <v>3311</v>
      </c>
      <c r="F1827" s="2" t="s">
        <v>3312</v>
      </c>
      <c r="G1827" s="23" t="s">
        <v>17439</v>
      </c>
      <c r="H1827" s="2" t="s">
        <v>61</v>
      </c>
      <c r="I1827" s="2" t="s">
        <v>61</v>
      </c>
      <c r="J1827" s="2" t="s">
        <v>61</v>
      </c>
      <c r="K1827" s="2" t="s">
        <v>61</v>
      </c>
      <c r="L1827" s="46">
        <v>41263</v>
      </c>
      <c r="M1827" s="2" t="s">
        <v>133</v>
      </c>
      <c r="N1827" s="39">
        <v>24.38775</v>
      </c>
      <c r="O1827" s="39">
        <v>54.725599000000003</v>
      </c>
      <c r="P1827" s="2" t="s">
        <v>64</v>
      </c>
      <c r="Q1827" s="2" t="s">
        <v>65</v>
      </c>
      <c r="R1827" s="43" t="s">
        <v>16802</v>
      </c>
      <c r="S1827" s="41" t="s">
        <v>4932</v>
      </c>
      <c r="T1827" s="41" t="s">
        <v>18462</v>
      </c>
      <c r="U1827" s="2" t="s">
        <v>6245</v>
      </c>
      <c r="V1827" s="2" t="s">
        <v>360</v>
      </c>
      <c r="W1827" s="41" t="s">
        <v>17588</v>
      </c>
      <c r="X1827" s="2" t="s">
        <v>68</v>
      </c>
      <c r="Y1827" s="2" t="s">
        <v>102</v>
      </c>
      <c r="Z1827" s="2"/>
      <c r="AA1827" s="2" t="s">
        <v>16241</v>
      </c>
      <c r="AB1827" s="2" t="s">
        <v>103</v>
      </c>
      <c r="AC1827" s="2" t="s">
        <v>18268</v>
      </c>
      <c r="AD1827" s="2">
        <v>2046500</v>
      </c>
      <c r="AE1827" s="2">
        <v>25</v>
      </c>
      <c r="AF1827" s="2"/>
      <c r="AG1827" s="2"/>
      <c r="AH1827" s="2" t="s">
        <v>18270</v>
      </c>
      <c r="AI1827" s="2">
        <v>3</v>
      </c>
      <c r="AJ1827" s="2">
        <v>3</v>
      </c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 t="s">
        <v>78</v>
      </c>
      <c r="CE1827" s="2" t="s">
        <v>3313</v>
      </c>
      <c r="CF1827" s="2" t="s">
        <v>15683</v>
      </c>
      <c r="CG1827" s="2" t="s">
        <v>253</v>
      </c>
      <c r="CH1827" s="2" t="s">
        <v>15706</v>
      </c>
      <c r="CI1827" s="49"/>
    </row>
    <row r="1828" spans="1:87" x14ac:dyDescent="0.2">
      <c r="A1828" s="2" t="s">
        <v>4580</v>
      </c>
      <c r="B1828" s="2" t="s">
        <v>24869</v>
      </c>
      <c r="C1828" s="2" t="s">
        <v>59</v>
      </c>
      <c r="D1828" s="2"/>
      <c r="E1828" s="2" t="s">
        <v>4580</v>
      </c>
      <c r="F1828" s="2" t="s">
        <v>4581</v>
      </c>
      <c r="G1828" s="23"/>
      <c r="H1828" s="2"/>
      <c r="I1828" s="2" t="s">
        <v>61</v>
      </c>
      <c r="J1828" s="2" t="s">
        <v>61</v>
      </c>
      <c r="K1828" s="2"/>
      <c r="L1828" s="43" t="s">
        <v>4567</v>
      </c>
      <c r="M1828" s="2" t="s">
        <v>133</v>
      </c>
      <c r="N1828" s="2">
        <v>24.629657999999999</v>
      </c>
      <c r="O1828" s="2">
        <v>54.656668000000003</v>
      </c>
      <c r="P1828" s="2" t="s">
        <v>64</v>
      </c>
      <c r="Q1828" s="2" t="s">
        <v>65</v>
      </c>
      <c r="R1828" s="43" t="s">
        <v>16802</v>
      </c>
      <c r="S1828" s="41" t="s">
        <v>4932</v>
      </c>
      <c r="T1828" s="41" t="s">
        <v>18462</v>
      </c>
      <c r="U1828" s="2" t="s">
        <v>6245</v>
      </c>
      <c r="V1828" s="2" t="s">
        <v>360</v>
      </c>
      <c r="W1828" s="41" t="s">
        <v>144</v>
      </c>
      <c r="X1828" s="2" t="s">
        <v>68</v>
      </c>
      <c r="Y1828" s="2" t="s">
        <v>76</v>
      </c>
      <c r="Z1828" s="2"/>
      <c r="AA1828" s="2" t="s">
        <v>16242</v>
      </c>
      <c r="AB1828" s="2" t="s">
        <v>77</v>
      </c>
      <c r="AC1828" s="2"/>
      <c r="AD1828" s="2">
        <v>2043000</v>
      </c>
      <c r="AE1828" s="2">
        <v>25</v>
      </c>
      <c r="AF1828" s="2"/>
      <c r="AG1828" s="2"/>
      <c r="AH1828" s="2"/>
      <c r="AI1828" s="2">
        <v>3</v>
      </c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 t="s">
        <v>78</v>
      </c>
      <c r="CE1828" s="2" t="s">
        <v>19612</v>
      </c>
      <c r="CF1828" s="2" t="s">
        <v>15683</v>
      </c>
      <c r="CG1828" s="2" t="s">
        <v>4851</v>
      </c>
      <c r="CH1828" s="2" t="s">
        <v>15706</v>
      </c>
      <c r="CI1828" s="49"/>
    </row>
    <row r="1829" spans="1:87" x14ac:dyDescent="0.2">
      <c r="A1829" s="2" t="s">
        <v>16696</v>
      </c>
      <c r="B1829" s="2" t="s">
        <v>24870</v>
      </c>
      <c r="C1829" s="2" t="s">
        <v>59</v>
      </c>
      <c r="D1829" s="2"/>
      <c r="E1829" s="2" t="s">
        <v>16696</v>
      </c>
      <c r="F1829" s="2" t="s">
        <v>16723</v>
      </c>
      <c r="G1829" s="23"/>
      <c r="H1829" s="2"/>
      <c r="I1829" s="2" t="s">
        <v>5093</v>
      </c>
      <c r="J1829" s="2" t="s">
        <v>61</v>
      </c>
      <c r="K1829" s="2"/>
      <c r="L1829" s="46">
        <v>44895</v>
      </c>
      <c r="M1829" s="2" t="s">
        <v>133</v>
      </c>
      <c r="N1829" s="39">
        <v>24.411268</v>
      </c>
      <c r="O1829" s="39">
        <v>54.799854000000003</v>
      </c>
      <c r="P1829" s="2" t="s">
        <v>64</v>
      </c>
      <c r="Q1829" s="2" t="s">
        <v>65</v>
      </c>
      <c r="R1829" s="43" t="s">
        <v>16802</v>
      </c>
      <c r="S1829" s="41" t="s">
        <v>4932</v>
      </c>
      <c r="T1829" s="41" t="s">
        <v>18462</v>
      </c>
      <c r="U1829" s="2" t="s">
        <v>6245</v>
      </c>
      <c r="V1829" s="2" t="s">
        <v>360</v>
      </c>
      <c r="W1829" s="41" t="s">
        <v>144</v>
      </c>
      <c r="X1829" s="2" t="s">
        <v>68</v>
      </c>
      <c r="Y1829" s="2" t="s">
        <v>76</v>
      </c>
      <c r="Z1829" s="2"/>
      <c r="AA1829" s="2" t="s">
        <v>16241</v>
      </c>
      <c r="AB1829" s="2" t="s">
        <v>77</v>
      </c>
      <c r="AC1829" s="2"/>
      <c r="AD1829" s="2">
        <v>2041200</v>
      </c>
      <c r="AE1829" s="2">
        <v>30</v>
      </c>
      <c r="AF1829" s="2"/>
      <c r="AG1829" s="2"/>
      <c r="AH1829" s="2"/>
      <c r="AI1829" s="2">
        <v>3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 t="s">
        <v>78</v>
      </c>
      <c r="CE1829" s="2" t="s">
        <v>19613</v>
      </c>
      <c r="CF1829" s="2"/>
      <c r="CG1829" s="2"/>
      <c r="CH1829" s="2"/>
      <c r="CI1829" s="49"/>
    </row>
    <row r="1830" spans="1:87" x14ac:dyDescent="0.2">
      <c r="A1830" s="2" t="s">
        <v>4939</v>
      </c>
      <c r="B1830" s="2" t="s">
        <v>24871</v>
      </c>
      <c r="C1830" s="2" t="s">
        <v>59</v>
      </c>
      <c r="D1830" s="2"/>
      <c r="E1830" s="2" t="s">
        <v>4939</v>
      </c>
      <c r="F1830" s="2" t="s">
        <v>4940</v>
      </c>
      <c r="G1830" s="23"/>
      <c r="H1830" s="2"/>
      <c r="I1830" s="2" t="s">
        <v>61</v>
      </c>
      <c r="J1830" s="2" t="s">
        <v>61</v>
      </c>
      <c r="K1830" s="2"/>
      <c r="L1830" s="46">
        <v>44664</v>
      </c>
      <c r="M1830" s="2" t="s">
        <v>133</v>
      </c>
      <c r="N1830" s="39">
        <v>24.425920000000001</v>
      </c>
      <c r="O1830" s="39">
        <v>54.809109999999997</v>
      </c>
      <c r="P1830" s="2" t="s">
        <v>64</v>
      </c>
      <c r="Q1830" s="2" t="s">
        <v>65</v>
      </c>
      <c r="R1830" s="43" t="s">
        <v>16802</v>
      </c>
      <c r="S1830" s="41" t="s">
        <v>4932</v>
      </c>
      <c r="T1830" s="41" t="s">
        <v>18462</v>
      </c>
      <c r="U1830" s="2" t="s">
        <v>6245</v>
      </c>
      <c r="V1830" s="2" t="s">
        <v>360</v>
      </c>
      <c r="W1830" s="41" t="s">
        <v>144</v>
      </c>
      <c r="X1830" s="2" t="s">
        <v>68</v>
      </c>
      <c r="Y1830" s="2" t="s">
        <v>76</v>
      </c>
      <c r="Z1830" s="2"/>
      <c r="AA1830" s="2" t="s">
        <v>16241</v>
      </c>
      <c r="AB1830" s="2" t="s">
        <v>77</v>
      </c>
      <c r="AC1830" s="2"/>
      <c r="AD1830" s="2">
        <v>2041200</v>
      </c>
      <c r="AE1830" s="2">
        <v>35</v>
      </c>
      <c r="AF1830" s="2"/>
      <c r="AG1830" s="2"/>
      <c r="AH1830" s="2"/>
      <c r="AI1830" s="2">
        <v>3</v>
      </c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 t="s">
        <v>78</v>
      </c>
      <c r="CE1830" s="2" t="s">
        <v>4941</v>
      </c>
      <c r="CF1830" s="2" t="s">
        <v>15680</v>
      </c>
      <c r="CG1830" s="2" t="s">
        <v>4851</v>
      </c>
      <c r="CH1830" s="2" t="s">
        <v>15706</v>
      </c>
      <c r="CI1830" s="49"/>
    </row>
    <row r="1831" spans="1:87" x14ac:dyDescent="0.2">
      <c r="A1831" s="2" t="s">
        <v>2792</v>
      </c>
      <c r="B1831" s="2" t="s">
        <v>24872</v>
      </c>
      <c r="C1831" s="2" t="s">
        <v>59</v>
      </c>
      <c r="D1831" s="2"/>
      <c r="E1831" s="2" t="s">
        <v>2792</v>
      </c>
      <c r="F1831" s="2" t="s">
        <v>17600</v>
      </c>
      <c r="G1831" s="23" t="s">
        <v>18889</v>
      </c>
      <c r="H1831" s="2"/>
      <c r="I1831" s="2" t="s">
        <v>61</v>
      </c>
      <c r="J1831" s="2" t="s">
        <v>61</v>
      </c>
      <c r="K1831" s="2" t="s">
        <v>61</v>
      </c>
      <c r="L1831" s="46">
        <v>43838</v>
      </c>
      <c r="M1831" s="2" t="s">
        <v>133</v>
      </c>
      <c r="N1831" s="2">
        <v>24.477383</v>
      </c>
      <c r="O1831" s="2">
        <v>54.374969</v>
      </c>
      <c r="P1831" s="2" t="s">
        <v>64</v>
      </c>
      <c r="Q1831" s="2" t="s">
        <v>65</v>
      </c>
      <c r="R1831" s="43" t="s">
        <v>16802</v>
      </c>
      <c r="S1831" s="41" t="s">
        <v>4932</v>
      </c>
      <c r="T1831" s="41" t="s">
        <v>18462</v>
      </c>
      <c r="U1831" s="2" t="s">
        <v>6245</v>
      </c>
      <c r="V1831" s="2" t="s">
        <v>360</v>
      </c>
      <c r="W1831" s="41" t="s">
        <v>17589</v>
      </c>
      <c r="X1831" s="2" t="s">
        <v>68</v>
      </c>
      <c r="Y1831" s="2" t="s">
        <v>76</v>
      </c>
      <c r="Z1831" s="2"/>
      <c r="AA1831" s="2" t="s">
        <v>16241</v>
      </c>
      <c r="AB1831" s="2" t="s">
        <v>77</v>
      </c>
      <c r="AC1831" s="2" t="s">
        <v>18268</v>
      </c>
      <c r="AD1831" s="2">
        <v>2501200</v>
      </c>
      <c r="AE1831" s="2">
        <v>25</v>
      </c>
      <c r="AF1831" s="2"/>
      <c r="AG1831" s="2"/>
      <c r="AH1831" s="2" t="s">
        <v>18270</v>
      </c>
      <c r="AI1831" s="2">
        <v>3</v>
      </c>
      <c r="AJ1831" s="2">
        <v>3</v>
      </c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 t="s">
        <v>78</v>
      </c>
      <c r="CE1831" s="2" t="s">
        <v>22992</v>
      </c>
      <c r="CF1831" s="2" t="s">
        <v>15683</v>
      </c>
      <c r="CG1831" s="2" t="s">
        <v>253</v>
      </c>
      <c r="CH1831" s="2" t="s">
        <v>15706</v>
      </c>
      <c r="CI1831" s="49"/>
    </row>
    <row r="1832" spans="1:87" x14ac:dyDescent="0.2">
      <c r="A1832" s="2" t="s">
        <v>3314</v>
      </c>
      <c r="B1832" s="2" t="s">
        <v>24873</v>
      </c>
      <c r="C1832" s="2" t="s">
        <v>59</v>
      </c>
      <c r="D1832" s="2"/>
      <c r="E1832" s="2" t="s">
        <v>3314</v>
      </c>
      <c r="F1832" s="2" t="s">
        <v>3315</v>
      </c>
      <c r="G1832" s="23" t="s">
        <v>17440</v>
      </c>
      <c r="H1832" s="2"/>
      <c r="I1832" s="2" t="s">
        <v>61</v>
      </c>
      <c r="J1832" s="2" t="s">
        <v>61</v>
      </c>
      <c r="K1832" s="2" t="s">
        <v>61</v>
      </c>
      <c r="L1832" s="46">
        <v>42296</v>
      </c>
      <c r="M1832" s="2" t="s">
        <v>133</v>
      </c>
      <c r="N1832" s="2">
        <v>24.428180999999999</v>
      </c>
      <c r="O1832" s="2">
        <v>54.583444</v>
      </c>
      <c r="P1832" s="2" t="s">
        <v>64</v>
      </c>
      <c r="Q1832" s="2" t="s">
        <v>65</v>
      </c>
      <c r="R1832" s="43" t="s">
        <v>16802</v>
      </c>
      <c r="S1832" s="41" t="s">
        <v>4932</v>
      </c>
      <c r="T1832" s="41" t="s">
        <v>18462</v>
      </c>
      <c r="U1832" s="2" t="s">
        <v>6245</v>
      </c>
      <c r="V1832" s="2" t="s">
        <v>360</v>
      </c>
      <c r="W1832" s="41" t="s">
        <v>17589</v>
      </c>
      <c r="X1832" s="2" t="s">
        <v>68</v>
      </c>
      <c r="Y1832" s="2" t="s">
        <v>102</v>
      </c>
      <c r="Z1832" s="2"/>
      <c r="AA1832" s="2" t="s">
        <v>16241</v>
      </c>
      <c r="AB1832" s="2" t="s">
        <v>103</v>
      </c>
      <c r="AC1832" s="2" t="s">
        <v>18268</v>
      </c>
      <c r="AD1832" s="2">
        <v>2042600</v>
      </c>
      <c r="AE1832" s="2">
        <v>30</v>
      </c>
      <c r="AF1832" s="2"/>
      <c r="AG1832" s="2"/>
      <c r="AH1832" s="2" t="s">
        <v>18270</v>
      </c>
      <c r="AI1832" s="2">
        <v>3</v>
      </c>
      <c r="AJ1832" s="2">
        <v>3</v>
      </c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 t="s">
        <v>78</v>
      </c>
      <c r="CE1832" s="2" t="s">
        <v>3316</v>
      </c>
      <c r="CF1832" s="2" t="s">
        <v>15685</v>
      </c>
      <c r="CG1832" s="2" t="s">
        <v>253</v>
      </c>
      <c r="CH1832" s="2" t="s">
        <v>15706</v>
      </c>
      <c r="CI1832" s="49"/>
    </row>
    <row r="1833" spans="1:87" x14ac:dyDescent="0.2">
      <c r="A1833" s="2" t="s">
        <v>4536</v>
      </c>
      <c r="B1833" s="2" t="s">
        <v>24874</v>
      </c>
      <c r="C1833" s="2" t="s">
        <v>59</v>
      </c>
      <c r="D1833" s="2"/>
      <c r="E1833" s="2" t="s">
        <v>4536</v>
      </c>
      <c r="F1833" s="2" t="s">
        <v>4537</v>
      </c>
      <c r="G1833" s="23"/>
      <c r="H1833" s="2"/>
      <c r="I1833" s="2" t="s">
        <v>61</v>
      </c>
      <c r="J1833" s="2" t="s">
        <v>61</v>
      </c>
      <c r="K1833" s="2"/>
      <c r="L1833" s="46">
        <v>44269</v>
      </c>
      <c r="M1833" s="2" t="s">
        <v>133</v>
      </c>
      <c r="N1833" s="39">
        <v>24.8328773</v>
      </c>
      <c r="O1833" s="39">
        <v>54.9942536</v>
      </c>
      <c r="P1833" s="2" t="s">
        <v>64</v>
      </c>
      <c r="Q1833" s="2" t="s">
        <v>65</v>
      </c>
      <c r="R1833" s="43" t="s">
        <v>16802</v>
      </c>
      <c r="S1833" s="41" t="s">
        <v>4932</v>
      </c>
      <c r="T1833" s="41" t="s">
        <v>18462</v>
      </c>
      <c r="U1833" s="2" t="s">
        <v>6245</v>
      </c>
      <c r="V1833" s="2" t="s">
        <v>360</v>
      </c>
      <c r="W1833" s="41" t="s">
        <v>144</v>
      </c>
      <c r="X1833" s="2" t="s">
        <v>68</v>
      </c>
      <c r="Y1833" s="2" t="s">
        <v>69</v>
      </c>
      <c r="Z1833" s="2"/>
      <c r="AA1833" s="2" t="s">
        <v>16242</v>
      </c>
      <c r="AB1833" s="2" t="s">
        <v>70</v>
      </c>
      <c r="AC1833" s="2"/>
      <c r="AD1833" s="2">
        <v>2106100</v>
      </c>
      <c r="AE1833" s="2">
        <v>35</v>
      </c>
      <c r="AF1833" s="2"/>
      <c r="AG1833" s="2"/>
      <c r="AH1833" s="2"/>
      <c r="AI1833" s="2">
        <v>3</v>
      </c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 t="s">
        <v>78</v>
      </c>
      <c r="CE1833" s="2" t="s">
        <v>19614</v>
      </c>
      <c r="CF1833" s="2" t="s">
        <v>15680</v>
      </c>
      <c r="CG1833" s="2" t="s">
        <v>253</v>
      </c>
      <c r="CH1833" s="2" t="s">
        <v>15706</v>
      </c>
      <c r="CI1833" s="49"/>
    </row>
    <row r="1834" spans="1:87" x14ac:dyDescent="0.2">
      <c r="A1834" s="2" t="s">
        <v>18008</v>
      </c>
      <c r="B1834" s="2" t="s">
        <v>24875</v>
      </c>
      <c r="C1834" s="2" t="s">
        <v>59</v>
      </c>
      <c r="D1834" s="2"/>
      <c r="E1834" s="2" t="s">
        <v>18008</v>
      </c>
      <c r="F1834" s="2" t="s">
        <v>18159</v>
      </c>
      <c r="G1834" s="23"/>
      <c r="H1834" s="2"/>
      <c r="I1834" s="2" t="s">
        <v>5093</v>
      </c>
      <c r="J1834" s="2" t="s">
        <v>61</v>
      </c>
      <c r="K1834" s="2"/>
      <c r="L1834" s="43">
        <v>2023</v>
      </c>
      <c r="M1834" s="2" t="s">
        <v>253</v>
      </c>
      <c r="N1834" s="39">
        <v>24.418340000000001</v>
      </c>
      <c r="O1834" s="39">
        <v>54.853760000000001</v>
      </c>
      <c r="P1834" s="2" t="s">
        <v>64</v>
      </c>
      <c r="Q1834" s="2" t="s">
        <v>65</v>
      </c>
      <c r="R1834" s="43" t="s">
        <v>18854</v>
      </c>
      <c r="S1834" s="41" t="s">
        <v>1554</v>
      </c>
      <c r="T1834" s="41" t="s">
        <v>18460</v>
      </c>
      <c r="U1834" s="2" t="s">
        <v>16801</v>
      </c>
      <c r="V1834" s="2" t="s">
        <v>253</v>
      </c>
      <c r="W1834" s="41" t="s">
        <v>144</v>
      </c>
      <c r="X1834" s="2" t="s">
        <v>16850</v>
      </c>
      <c r="Y1834" s="2" t="s">
        <v>76</v>
      </c>
      <c r="Z1834" s="2"/>
      <c r="AA1834" s="2" t="s">
        <v>16242</v>
      </c>
      <c r="AB1834" s="2" t="s">
        <v>77</v>
      </c>
      <c r="AC1834" s="2"/>
      <c r="AD1834" s="2">
        <v>2042900</v>
      </c>
      <c r="AE1834" s="2">
        <v>40</v>
      </c>
      <c r="AF1834" s="2"/>
      <c r="AG1834" s="2"/>
      <c r="AH1834" s="2"/>
      <c r="AI1834" s="2">
        <v>3</v>
      </c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 t="s">
        <v>78</v>
      </c>
      <c r="CE1834" s="2" t="s">
        <v>19615</v>
      </c>
      <c r="CF1834" s="2"/>
      <c r="CG1834" s="2"/>
      <c r="CH1834" s="2"/>
      <c r="CI1834" s="49"/>
    </row>
    <row r="1835" spans="1:87" x14ac:dyDescent="0.2">
      <c r="A1835" s="2" t="s">
        <v>4665</v>
      </c>
      <c r="B1835" s="2" t="s">
        <v>24876</v>
      </c>
      <c r="C1835" s="2" t="s">
        <v>59</v>
      </c>
      <c r="D1835" s="2"/>
      <c r="E1835" s="2" t="s">
        <v>4665</v>
      </c>
      <c r="F1835" s="2" t="s">
        <v>4666</v>
      </c>
      <c r="G1835" s="23"/>
      <c r="H1835" s="2"/>
      <c r="I1835" s="2" t="s">
        <v>61</v>
      </c>
      <c r="J1835" s="2" t="s">
        <v>61</v>
      </c>
      <c r="K1835" s="2"/>
      <c r="L1835" s="46">
        <v>44367</v>
      </c>
      <c r="M1835" s="2" t="s">
        <v>133</v>
      </c>
      <c r="N1835" s="2">
        <v>24.874084</v>
      </c>
      <c r="O1835" s="2">
        <v>54.970613</v>
      </c>
      <c r="P1835" s="2" t="s">
        <v>64</v>
      </c>
      <c r="Q1835" s="2" t="s">
        <v>65</v>
      </c>
      <c r="R1835" s="43" t="s">
        <v>18854</v>
      </c>
      <c r="S1835" s="41" t="s">
        <v>1554</v>
      </c>
      <c r="T1835" s="41" t="s">
        <v>18465</v>
      </c>
      <c r="U1835" s="2" t="s">
        <v>4673</v>
      </c>
      <c r="V1835" s="2" t="s">
        <v>4673</v>
      </c>
      <c r="W1835" s="41" t="s">
        <v>144</v>
      </c>
      <c r="X1835" s="2" t="s">
        <v>68</v>
      </c>
      <c r="Y1835" s="2" t="s">
        <v>69</v>
      </c>
      <c r="Z1835" s="2"/>
      <c r="AA1835" s="2" t="s">
        <v>16242</v>
      </c>
      <c r="AB1835" s="2" t="s">
        <v>70</v>
      </c>
      <c r="AC1835" s="2"/>
      <c r="AD1835" s="2">
        <v>2106100</v>
      </c>
      <c r="AE1835" s="2">
        <v>60</v>
      </c>
      <c r="AF1835" s="2"/>
      <c r="AG1835" s="2"/>
      <c r="AH1835" s="2"/>
      <c r="AI1835" s="2">
        <v>4</v>
      </c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 t="s">
        <v>78</v>
      </c>
      <c r="CE1835" s="2" t="s">
        <v>19531</v>
      </c>
      <c r="CF1835" s="2" t="s">
        <v>15686</v>
      </c>
      <c r="CG1835" s="2" t="s">
        <v>15719</v>
      </c>
      <c r="CH1835" s="2" t="s">
        <v>15709</v>
      </c>
      <c r="CI1835" s="49"/>
    </row>
    <row r="1836" spans="1:87" x14ac:dyDescent="0.2">
      <c r="A1836" s="2" t="s">
        <v>17677</v>
      </c>
      <c r="B1836" s="2" t="s">
        <v>24877</v>
      </c>
      <c r="C1836" s="2" t="s">
        <v>59</v>
      </c>
      <c r="D1836" s="2"/>
      <c r="E1836" s="2" t="s">
        <v>17677</v>
      </c>
      <c r="F1836" s="2" t="s">
        <v>17687</v>
      </c>
      <c r="G1836" s="23" t="s">
        <v>17786</v>
      </c>
      <c r="H1836" s="2"/>
      <c r="I1836" s="2" t="s">
        <v>61</v>
      </c>
      <c r="J1836" s="2" t="s">
        <v>61</v>
      </c>
      <c r="K1836" s="2" t="s">
        <v>61</v>
      </c>
      <c r="L1836" s="43">
        <v>2023</v>
      </c>
      <c r="M1836" s="2" t="s">
        <v>133</v>
      </c>
      <c r="N1836" s="2">
        <v>24.833995999999999</v>
      </c>
      <c r="O1836" s="2">
        <v>54.758567999999997</v>
      </c>
      <c r="P1836" s="2" t="s">
        <v>64</v>
      </c>
      <c r="Q1836" s="2" t="s">
        <v>65</v>
      </c>
      <c r="R1836" s="43" t="s">
        <v>18854</v>
      </c>
      <c r="S1836" s="41" t="s">
        <v>1554</v>
      </c>
      <c r="T1836" s="41" t="s">
        <v>18460</v>
      </c>
      <c r="U1836" s="2" t="s">
        <v>16801</v>
      </c>
      <c r="V1836" s="2" t="s">
        <v>1554</v>
      </c>
      <c r="W1836" s="41" t="s">
        <v>17589</v>
      </c>
      <c r="X1836" s="2" t="s">
        <v>68</v>
      </c>
      <c r="Y1836" s="2" t="s">
        <v>76</v>
      </c>
      <c r="Z1836" s="2"/>
      <c r="AA1836" s="2" t="s">
        <v>16242</v>
      </c>
      <c r="AB1836" s="2" t="s">
        <v>77</v>
      </c>
      <c r="AC1836" s="2" t="s">
        <v>18269</v>
      </c>
      <c r="AD1836" s="2">
        <v>2102000</v>
      </c>
      <c r="AE1836" s="2">
        <v>40</v>
      </c>
      <c r="AF1836" s="2"/>
      <c r="AG1836" s="2"/>
      <c r="AH1836" s="2" t="s">
        <v>18271</v>
      </c>
      <c r="AI1836" s="2">
        <v>4</v>
      </c>
      <c r="AJ1836" s="2">
        <v>3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 t="s">
        <v>71</v>
      </c>
      <c r="CE1836" s="2">
        <v>0</v>
      </c>
      <c r="CF1836" s="2"/>
      <c r="CG1836" s="2"/>
      <c r="CH1836" s="2"/>
      <c r="CI1836" s="49"/>
    </row>
    <row r="1837" spans="1:87" x14ac:dyDescent="0.2">
      <c r="A1837" s="2" t="s">
        <v>5126</v>
      </c>
      <c r="B1837" s="2" t="s">
        <v>24878</v>
      </c>
      <c r="C1837" s="2" t="s">
        <v>59</v>
      </c>
      <c r="D1837" s="2"/>
      <c r="E1837" s="2" t="s">
        <v>5126</v>
      </c>
      <c r="F1837" s="2" t="s">
        <v>5127</v>
      </c>
      <c r="G1837" s="23" t="s">
        <v>16071</v>
      </c>
      <c r="H1837" s="2"/>
      <c r="I1837" s="2" t="s">
        <v>5093</v>
      </c>
      <c r="J1837" s="2" t="s">
        <v>61</v>
      </c>
      <c r="K1837" s="2" t="s">
        <v>61</v>
      </c>
      <c r="L1837" s="46">
        <v>44768</v>
      </c>
      <c r="M1837" s="2" t="s">
        <v>4978</v>
      </c>
      <c r="N1837" s="39">
        <v>24.574677600000001</v>
      </c>
      <c r="O1837" s="39">
        <v>54.887532</v>
      </c>
      <c r="P1837" s="2" t="s">
        <v>64</v>
      </c>
      <c r="Q1837" s="2" t="s">
        <v>65</v>
      </c>
      <c r="R1837" s="43" t="s">
        <v>18854</v>
      </c>
      <c r="S1837" s="41" t="s">
        <v>1554</v>
      </c>
      <c r="T1837" s="41" t="s">
        <v>18465</v>
      </c>
      <c r="U1837" s="2" t="s">
        <v>4673</v>
      </c>
      <c r="V1837" s="2" t="s">
        <v>4673</v>
      </c>
      <c r="W1837" s="41" t="s">
        <v>17589</v>
      </c>
      <c r="X1837" s="2" t="s">
        <v>68</v>
      </c>
      <c r="Y1837" s="2" t="s">
        <v>76</v>
      </c>
      <c r="Z1837" s="2"/>
      <c r="AA1837" s="2" t="s">
        <v>16241</v>
      </c>
      <c r="AB1837" s="2" t="s">
        <v>77</v>
      </c>
      <c r="AC1837" s="2" t="s">
        <v>18269</v>
      </c>
      <c r="AD1837" s="2">
        <v>2043200</v>
      </c>
      <c r="AE1837" s="2">
        <v>40</v>
      </c>
      <c r="AF1837" s="2"/>
      <c r="AG1837" s="2"/>
      <c r="AH1837" s="2" t="s">
        <v>18271</v>
      </c>
      <c r="AI1837" s="2">
        <v>3</v>
      </c>
      <c r="AJ1837" s="2">
        <v>3</v>
      </c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 t="s">
        <v>78</v>
      </c>
      <c r="CE1837" s="2" t="s">
        <v>19616</v>
      </c>
      <c r="CF1837" s="2" t="s">
        <v>15680</v>
      </c>
      <c r="CG1837" s="2" t="s">
        <v>15712</v>
      </c>
      <c r="CH1837" s="2" t="s">
        <v>15709</v>
      </c>
      <c r="CI1837" s="49"/>
    </row>
    <row r="1838" spans="1:87" x14ac:dyDescent="0.2">
      <c r="A1838" s="2" t="s">
        <v>4928</v>
      </c>
      <c r="B1838" s="2" t="s">
        <v>24879</v>
      </c>
      <c r="C1838" s="2" t="s">
        <v>59</v>
      </c>
      <c r="D1838" s="2"/>
      <c r="E1838" s="2" t="s">
        <v>4928</v>
      </c>
      <c r="F1838" s="2" t="s">
        <v>4929</v>
      </c>
      <c r="G1838" s="23"/>
      <c r="H1838" s="2"/>
      <c r="I1838" s="2" t="s">
        <v>61</v>
      </c>
      <c r="J1838" s="2" t="s">
        <v>61</v>
      </c>
      <c r="K1838" s="2"/>
      <c r="L1838" s="46">
        <v>44651</v>
      </c>
      <c r="M1838" s="2" t="s">
        <v>133</v>
      </c>
      <c r="N1838" s="39">
        <v>24.295093399999999</v>
      </c>
      <c r="O1838" s="39">
        <v>54.912872700000001</v>
      </c>
      <c r="P1838" s="2" t="s">
        <v>64</v>
      </c>
      <c r="Q1838" s="2" t="s">
        <v>65</v>
      </c>
      <c r="R1838" s="43" t="s">
        <v>16802</v>
      </c>
      <c r="S1838" s="41" t="s">
        <v>4932</v>
      </c>
      <c r="T1838" s="41" t="s">
        <v>18462</v>
      </c>
      <c r="U1838" s="2" t="s">
        <v>6245</v>
      </c>
      <c r="V1838" s="2" t="s">
        <v>360</v>
      </c>
      <c r="W1838" s="41" t="s">
        <v>144</v>
      </c>
      <c r="X1838" s="2" t="s">
        <v>68</v>
      </c>
      <c r="Y1838" s="2" t="s">
        <v>69</v>
      </c>
      <c r="Z1838" s="2"/>
      <c r="AA1838" s="2" t="s">
        <v>16242</v>
      </c>
      <c r="AB1838" s="2" t="s">
        <v>70</v>
      </c>
      <c r="AC1838" s="2"/>
      <c r="AD1838" s="2">
        <v>2430100</v>
      </c>
      <c r="AE1838" s="2">
        <v>35</v>
      </c>
      <c r="AF1838" s="2"/>
      <c r="AG1838" s="2"/>
      <c r="AH1838" s="2"/>
      <c r="AI1838" s="2">
        <v>3</v>
      </c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 t="s">
        <v>71</v>
      </c>
      <c r="CE1838" s="2">
        <v>0</v>
      </c>
      <c r="CF1838" s="2" t="s">
        <v>15680</v>
      </c>
      <c r="CG1838" s="2" t="s">
        <v>4851</v>
      </c>
      <c r="CH1838" s="2" t="s">
        <v>15706</v>
      </c>
      <c r="CI1838" s="49"/>
    </row>
    <row r="1839" spans="1:87" x14ac:dyDescent="0.2">
      <c r="A1839" s="2" t="s">
        <v>16481</v>
      </c>
      <c r="B1839" s="2" t="s">
        <v>24880</v>
      </c>
      <c r="C1839" s="2" t="s">
        <v>59</v>
      </c>
      <c r="D1839" s="2"/>
      <c r="E1839" s="2" t="s">
        <v>16481</v>
      </c>
      <c r="F1839" s="2" t="s">
        <v>16498</v>
      </c>
      <c r="G1839" s="23"/>
      <c r="H1839" s="2"/>
      <c r="I1839" s="2" t="s">
        <v>5093</v>
      </c>
      <c r="J1839" s="2" t="s">
        <v>61</v>
      </c>
      <c r="K1839" s="2"/>
      <c r="L1839" s="46">
        <v>44883</v>
      </c>
      <c r="M1839" s="2" t="s">
        <v>4978</v>
      </c>
      <c r="N1839" s="2">
        <v>24.56728</v>
      </c>
      <c r="O1839" s="2">
        <v>54.998984999999998</v>
      </c>
      <c r="P1839" s="2" t="s">
        <v>64</v>
      </c>
      <c r="Q1839" s="2" t="s">
        <v>65</v>
      </c>
      <c r="R1839" s="43" t="s">
        <v>16802</v>
      </c>
      <c r="S1839" s="41" t="s">
        <v>4932</v>
      </c>
      <c r="T1839" s="41" t="s">
        <v>18462</v>
      </c>
      <c r="U1839" s="2" t="s">
        <v>6245</v>
      </c>
      <c r="V1839" s="2" t="s">
        <v>360</v>
      </c>
      <c r="W1839" s="41" t="s">
        <v>144</v>
      </c>
      <c r="X1839" s="2" t="s">
        <v>68</v>
      </c>
      <c r="Y1839" s="2" t="s">
        <v>76</v>
      </c>
      <c r="Z1839" s="2"/>
      <c r="AA1839" s="2" t="s">
        <v>16241</v>
      </c>
      <c r="AB1839" s="2" t="s">
        <v>77</v>
      </c>
      <c r="AC1839" s="2"/>
      <c r="AD1839" s="2">
        <v>2043200</v>
      </c>
      <c r="AE1839" s="2">
        <v>35</v>
      </c>
      <c r="AF1839" s="2"/>
      <c r="AG1839" s="2"/>
      <c r="AH1839" s="2"/>
      <c r="AI1839" s="2">
        <v>4</v>
      </c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 t="s">
        <v>71</v>
      </c>
      <c r="CE1839" s="2">
        <v>0</v>
      </c>
      <c r="CF1839" s="2">
        <v>40</v>
      </c>
      <c r="CG1839" s="2" t="s">
        <v>253</v>
      </c>
      <c r="CH1839" s="2"/>
      <c r="CI1839" s="49"/>
    </row>
    <row r="1840" spans="1:87" x14ac:dyDescent="0.2">
      <c r="A1840" s="2" t="s">
        <v>16482</v>
      </c>
      <c r="B1840" s="2" t="s">
        <v>24881</v>
      </c>
      <c r="C1840" s="2" t="s">
        <v>59</v>
      </c>
      <c r="D1840" s="2"/>
      <c r="E1840" s="2" t="s">
        <v>16482</v>
      </c>
      <c r="F1840" s="2" t="s">
        <v>16499</v>
      </c>
      <c r="G1840" s="23"/>
      <c r="H1840" s="2"/>
      <c r="I1840" s="2" t="s">
        <v>5093</v>
      </c>
      <c r="J1840" s="2" t="s">
        <v>61</v>
      </c>
      <c r="K1840" s="2"/>
      <c r="L1840" s="46">
        <v>44887</v>
      </c>
      <c r="M1840" s="2" t="s">
        <v>4978</v>
      </c>
      <c r="N1840" s="2">
        <v>24.518899999999999</v>
      </c>
      <c r="O1840" s="2">
        <v>55.019269999999999</v>
      </c>
      <c r="P1840" s="2" t="s">
        <v>64</v>
      </c>
      <c r="Q1840" s="2" t="s">
        <v>65</v>
      </c>
      <c r="R1840" s="43" t="s">
        <v>16802</v>
      </c>
      <c r="S1840" s="41" t="s">
        <v>4932</v>
      </c>
      <c r="T1840" s="41" t="s">
        <v>18462</v>
      </c>
      <c r="U1840" s="2" t="s">
        <v>6245</v>
      </c>
      <c r="V1840" s="2" t="s">
        <v>360</v>
      </c>
      <c r="W1840" s="41" t="s">
        <v>144</v>
      </c>
      <c r="X1840" s="2" t="s">
        <v>68</v>
      </c>
      <c r="Y1840" s="2" t="s">
        <v>76</v>
      </c>
      <c r="Z1840" s="2"/>
      <c r="AA1840" s="2" t="s">
        <v>16242</v>
      </c>
      <c r="AB1840" s="2" t="s">
        <v>77</v>
      </c>
      <c r="AC1840" s="2"/>
      <c r="AD1840" s="2">
        <v>2043200</v>
      </c>
      <c r="AE1840" s="2">
        <v>85</v>
      </c>
      <c r="AF1840" s="2"/>
      <c r="AG1840" s="2"/>
      <c r="AH1840" s="2"/>
      <c r="AI1840" s="2">
        <v>3</v>
      </c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 t="s">
        <v>71</v>
      </c>
      <c r="CE1840" s="2">
        <v>0</v>
      </c>
      <c r="CF1840" s="2">
        <v>90</v>
      </c>
      <c r="CG1840" s="2" t="s">
        <v>17387</v>
      </c>
      <c r="CH1840" s="2"/>
      <c r="CI1840" s="49"/>
    </row>
    <row r="1841" spans="1:87" x14ac:dyDescent="0.2">
      <c r="A1841" s="2" t="s">
        <v>3317</v>
      </c>
      <c r="B1841" s="2" t="s">
        <v>24882</v>
      </c>
      <c r="C1841" s="2" t="s">
        <v>59</v>
      </c>
      <c r="D1841" s="2" t="s">
        <v>3317</v>
      </c>
      <c r="E1841" s="2" t="s">
        <v>3317</v>
      </c>
      <c r="F1841" s="2" t="s">
        <v>3318</v>
      </c>
      <c r="G1841" s="23" t="s">
        <v>17441</v>
      </c>
      <c r="H1841" s="2" t="s">
        <v>61</v>
      </c>
      <c r="I1841" s="2" t="s">
        <v>61</v>
      </c>
      <c r="J1841" s="2" t="s">
        <v>61</v>
      </c>
      <c r="K1841" s="2" t="s">
        <v>61</v>
      </c>
      <c r="L1841" s="46">
        <v>41217</v>
      </c>
      <c r="M1841" s="2" t="s">
        <v>133</v>
      </c>
      <c r="N1841" s="2">
        <v>24.326021000000001</v>
      </c>
      <c r="O1841" s="2">
        <v>54.538069</v>
      </c>
      <c r="P1841" s="2" t="s">
        <v>64</v>
      </c>
      <c r="Q1841" s="2" t="s">
        <v>65</v>
      </c>
      <c r="R1841" s="43" t="s">
        <v>18854</v>
      </c>
      <c r="S1841" s="41" t="s">
        <v>272</v>
      </c>
      <c r="T1841" s="41" t="s">
        <v>18461</v>
      </c>
      <c r="U1841" s="2" t="s">
        <v>16801</v>
      </c>
      <c r="V1841" s="2" t="s">
        <v>272</v>
      </c>
      <c r="W1841" s="41" t="s">
        <v>17588</v>
      </c>
      <c r="X1841" s="2" t="s">
        <v>68</v>
      </c>
      <c r="Y1841" s="2" t="s">
        <v>102</v>
      </c>
      <c r="Z1841" s="2" t="s">
        <v>20</v>
      </c>
      <c r="AA1841" s="2" t="s">
        <v>16241</v>
      </c>
      <c r="AB1841" s="2" t="s">
        <v>103</v>
      </c>
      <c r="AC1841" s="2" t="s">
        <v>18269</v>
      </c>
      <c r="AD1841" s="2">
        <v>2044802</v>
      </c>
      <c r="AE1841" s="2">
        <v>26.5</v>
      </c>
      <c r="AF1841" s="2"/>
      <c r="AG1841" s="2"/>
      <c r="AH1841" s="2" t="s">
        <v>18271</v>
      </c>
      <c r="AI1841" s="2">
        <v>3</v>
      </c>
      <c r="AJ1841" s="2">
        <v>3</v>
      </c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 t="s">
        <v>78</v>
      </c>
      <c r="CE1841" s="2" t="s">
        <v>3319</v>
      </c>
      <c r="CF1841" s="2" t="s">
        <v>15684</v>
      </c>
      <c r="CG1841" s="2" t="e">
        <v>#N/A</v>
      </c>
      <c r="CH1841" s="2" t="s">
        <v>272</v>
      </c>
      <c r="CI1841" s="49"/>
    </row>
    <row r="1842" spans="1:87" x14ac:dyDescent="0.2">
      <c r="A1842" s="2" t="s">
        <v>3320</v>
      </c>
      <c r="B1842" s="2" t="s">
        <v>24883</v>
      </c>
      <c r="C1842" s="2" t="s">
        <v>59</v>
      </c>
      <c r="D1842" s="2" t="s">
        <v>3320</v>
      </c>
      <c r="E1842" s="2" t="s">
        <v>3320</v>
      </c>
      <c r="F1842" s="2" t="s">
        <v>3321</v>
      </c>
      <c r="G1842" s="23" t="s">
        <v>17442</v>
      </c>
      <c r="H1842" s="2" t="s">
        <v>61</v>
      </c>
      <c r="I1842" s="2" t="s">
        <v>61</v>
      </c>
      <c r="J1842" s="2" t="s">
        <v>61</v>
      </c>
      <c r="K1842" s="2" t="s">
        <v>61</v>
      </c>
      <c r="L1842" s="46">
        <v>41608</v>
      </c>
      <c r="M1842" s="2" t="s">
        <v>133</v>
      </c>
      <c r="N1842" s="2">
        <v>24.336590000000001</v>
      </c>
      <c r="O1842" s="2">
        <v>54.53801</v>
      </c>
      <c r="P1842" s="2" t="s">
        <v>64</v>
      </c>
      <c r="Q1842" s="2" t="s">
        <v>65</v>
      </c>
      <c r="R1842" s="43" t="s">
        <v>18854</v>
      </c>
      <c r="S1842" s="41" t="s">
        <v>272</v>
      </c>
      <c r="T1842" s="41" t="s">
        <v>18461</v>
      </c>
      <c r="U1842" s="2" t="s">
        <v>16801</v>
      </c>
      <c r="V1842" s="2" t="s">
        <v>272</v>
      </c>
      <c r="W1842" s="41" t="s">
        <v>17588</v>
      </c>
      <c r="X1842" s="2" t="s">
        <v>68</v>
      </c>
      <c r="Y1842" s="2" t="s">
        <v>102</v>
      </c>
      <c r="Z1842" s="2"/>
      <c r="AA1842" s="2" t="s">
        <v>16241</v>
      </c>
      <c r="AB1842" s="2" t="s">
        <v>103</v>
      </c>
      <c r="AC1842" s="2" t="s">
        <v>18269</v>
      </c>
      <c r="AD1842" s="2">
        <v>2044802</v>
      </c>
      <c r="AE1842" s="2">
        <v>27</v>
      </c>
      <c r="AF1842" s="2"/>
      <c r="AG1842" s="2"/>
      <c r="AH1842" s="2" t="s">
        <v>18271</v>
      </c>
      <c r="AI1842" s="2">
        <v>4</v>
      </c>
      <c r="AJ1842" s="2">
        <v>3</v>
      </c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 t="s">
        <v>78</v>
      </c>
      <c r="CE1842" s="2" t="s">
        <v>19617</v>
      </c>
      <c r="CF1842" s="2" t="s">
        <v>15684</v>
      </c>
      <c r="CG1842" s="2" t="e">
        <v>#N/A</v>
      </c>
      <c r="CH1842" s="2" t="s">
        <v>272</v>
      </c>
      <c r="CI1842" s="49"/>
    </row>
    <row r="1843" spans="1:87" x14ac:dyDescent="0.2">
      <c r="A1843" s="2" t="s">
        <v>3322</v>
      </c>
      <c r="B1843" s="2" t="s">
        <v>24884</v>
      </c>
      <c r="C1843" s="2" t="s">
        <v>59</v>
      </c>
      <c r="D1843" s="2" t="s">
        <v>3322</v>
      </c>
      <c r="E1843" s="2" t="s">
        <v>3322</v>
      </c>
      <c r="F1843" s="2" t="s">
        <v>3323</v>
      </c>
      <c r="G1843" s="23" t="s">
        <v>2310</v>
      </c>
      <c r="H1843" s="2" t="s">
        <v>61</v>
      </c>
      <c r="I1843" s="2" t="s">
        <v>61</v>
      </c>
      <c r="J1843" s="2" t="s">
        <v>61</v>
      </c>
      <c r="K1843" s="2" t="s">
        <v>61</v>
      </c>
      <c r="L1843" s="46">
        <v>41837</v>
      </c>
      <c r="M1843" s="2" t="s">
        <v>133</v>
      </c>
      <c r="N1843" s="2">
        <v>24.551862</v>
      </c>
      <c r="O1843" s="2">
        <v>54.452018000000002</v>
      </c>
      <c r="P1843" s="2" t="s">
        <v>64</v>
      </c>
      <c r="Q1843" s="2" t="s">
        <v>65</v>
      </c>
      <c r="R1843" s="43" t="s">
        <v>18854</v>
      </c>
      <c r="S1843" s="41" t="s">
        <v>272</v>
      </c>
      <c r="T1843" s="41" t="s">
        <v>18461</v>
      </c>
      <c r="U1843" s="2" t="s">
        <v>16801</v>
      </c>
      <c r="V1843" s="2" t="s">
        <v>272</v>
      </c>
      <c r="W1843" s="41" t="s">
        <v>17588</v>
      </c>
      <c r="X1843" s="2" t="s">
        <v>68</v>
      </c>
      <c r="Y1843" s="2" t="s">
        <v>76</v>
      </c>
      <c r="Z1843" s="2"/>
      <c r="AA1843" s="2" t="s">
        <v>16241</v>
      </c>
      <c r="AB1843" s="2" t="s">
        <v>77</v>
      </c>
      <c r="AC1843" s="2" t="s">
        <v>18268</v>
      </c>
      <c r="AD1843" s="2">
        <v>2046700</v>
      </c>
      <c r="AE1843" s="2">
        <v>24</v>
      </c>
      <c r="AF1843" s="2"/>
      <c r="AG1843" s="2"/>
      <c r="AH1843" s="2" t="s">
        <v>18270</v>
      </c>
      <c r="AI1843" s="2">
        <v>4</v>
      </c>
      <c r="AJ1843" s="2">
        <v>3</v>
      </c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 t="s">
        <v>78</v>
      </c>
      <c r="CE1843" s="2" t="s">
        <v>3324</v>
      </c>
      <c r="CF1843" s="2" t="s">
        <v>15684</v>
      </c>
      <c r="CG1843" s="2" t="e">
        <v>#N/A</v>
      </c>
      <c r="CH1843" s="2" t="s">
        <v>272</v>
      </c>
      <c r="CI1843" s="49"/>
    </row>
    <row r="1844" spans="1:87" x14ac:dyDescent="0.2">
      <c r="A1844" s="2" t="s">
        <v>4485</v>
      </c>
      <c r="B1844" s="2" t="s">
        <v>24885</v>
      </c>
      <c r="C1844" s="2" t="s">
        <v>59</v>
      </c>
      <c r="D1844" s="2"/>
      <c r="E1844" s="2" t="s">
        <v>4485</v>
      </c>
      <c r="F1844" s="2" t="s">
        <v>4486</v>
      </c>
      <c r="G1844" s="23" t="s">
        <v>2294</v>
      </c>
      <c r="H1844" s="2"/>
      <c r="I1844" s="2" t="s">
        <v>61</v>
      </c>
      <c r="J1844" s="2" t="s">
        <v>61</v>
      </c>
      <c r="K1844" s="2" t="s">
        <v>61</v>
      </c>
      <c r="L1844" s="46">
        <v>44266</v>
      </c>
      <c r="M1844" s="2" t="s">
        <v>133</v>
      </c>
      <c r="N1844" s="2">
        <v>24.607458000000001</v>
      </c>
      <c r="O1844" s="2">
        <v>54.646495999999999</v>
      </c>
      <c r="P1844" s="2" t="s">
        <v>64</v>
      </c>
      <c r="Q1844" s="2" t="s">
        <v>65</v>
      </c>
      <c r="R1844" s="43" t="s">
        <v>18854</v>
      </c>
      <c r="S1844" s="41" t="s">
        <v>1554</v>
      </c>
      <c r="T1844" s="41" t="s">
        <v>18460</v>
      </c>
      <c r="U1844" s="2" t="s">
        <v>16801</v>
      </c>
      <c r="V1844" s="2" t="s">
        <v>1854</v>
      </c>
      <c r="W1844" s="41" t="s">
        <v>17589</v>
      </c>
      <c r="X1844" s="2" t="s">
        <v>68</v>
      </c>
      <c r="Y1844" s="2" t="s">
        <v>76</v>
      </c>
      <c r="Z1844" s="2"/>
      <c r="AA1844" s="2" t="s">
        <v>16242</v>
      </c>
      <c r="AB1844" s="2" t="s">
        <v>77</v>
      </c>
      <c r="AC1844" s="2" t="s">
        <v>18269</v>
      </c>
      <c r="AD1844" s="2">
        <v>2043000</v>
      </c>
      <c r="AE1844" s="2">
        <v>40</v>
      </c>
      <c r="AF1844" s="2"/>
      <c r="AG1844" s="2"/>
      <c r="AH1844" s="2" t="s">
        <v>18271</v>
      </c>
      <c r="AI1844" s="2">
        <v>3</v>
      </c>
      <c r="AJ1844" s="2">
        <v>3</v>
      </c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 t="s">
        <v>78</v>
      </c>
      <c r="CE1844" s="2" t="s">
        <v>4487</v>
      </c>
      <c r="CF1844" s="2" t="s">
        <v>15680</v>
      </c>
      <c r="CG1844" s="2" t="s">
        <v>15708</v>
      </c>
      <c r="CH1844" s="2" t="s">
        <v>15709</v>
      </c>
      <c r="CI1844" s="49"/>
    </row>
    <row r="1845" spans="1:87" x14ac:dyDescent="0.2">
      <c r="A1845" s="2" t="s">
        <v>4685</v>
      </c>
      <c r="B1845" s="2" t="s">
        <v>24886</v>
      </c>
      <c r="C1845" s="2" t="s">
        <v>59</v>
      </c>
      <c r="D1845" s="2"/>
      <c r="E1845" s="2" t="s">
        <v>4685</v>
      </c>
      <c r="F1845" s="2" t="s">
        <v>4686</v>
      </c>
      <c r="G1845" s="23" t="s">
        <v>17773</v>
      </c>
      <c r="H1845" s="2"/>
      <c r="I1845" s="2" t="s">
        <v>61</v>
      </c>
      <c r="J1845" s="2" t="s">
        <v>61</v>
      </c>
      <c r="K1845" s="2" t="s">
        <v>61</v>
      </c>
      <c r="L1845" s="46">
        <v>44384</v>
      </c>
      <c r="M1845" s="2" t="s">
        <v>133</v>
      </c>
      <c r="N1845" s="2">
        <v>24.515467510000001</v>
      </c>
      <c r="O1845" s="2">
        <v>54.749927110000002</v>
      </c>
      <c r="P1845" s="2" t="s">
        <v>64</v>
      </c>
      <c r="Q1845" s="2" t="s">
        <v>65</v>
      </c>
      <c r="R1845" s="43" t="s">
        <v>18854</v>
      </c>
      <c r="S1845" s="41" t="s">
        <v>1554</v>
      </c>
      <c r="T1845" s="41" t="s">
        <v>18460</v>
      </c>
      <c r="U1845" s="2" t="s">
        <v>16801</v>
      </c>
      <c r="V1845" s="2" t="s">
        <v>4687</v>
      </c>
      <c r="W1845" s="41" t="s">
        <v>17589</v>
      </c>
      <c r="X1845" s="2" t="s">
        <v>68</v>
      </c>
      <c r="Y1845" s="2" t="s">
        <v>76</v>
      </c>
      <c r="Z1845" s="2"/>
      <c r="AA1845" s="2" t="s">
        <v>16242</v>
      </c>
      <c r="AB1845" s="2" t="s">
        <v>77</v>
      </c>
      <c r="AC1845" s="2" t="s">
        <v>18269</v>
      </c>
      <c r="AD1845" s="2">
        <v>2043200</v>
      </c>
      <c r="AE1845" s="2">
        <v>35</v>
      </c>
      <c r="AF1845" s="2"/>
      <c r="AG1845" s="2"/>
      <c r="AH1845" s="2" t="s">
        <v>18271</v>
      </c>
      <c r="AI1845" s="2">
        <v>4</v>
      </c>
      <c r="AJ1845" s="2">
        <v>3</v>
      </c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 t="s">
        <v>71</v>
      </c>
      <c r="CE1845" s="2">
        <v>0</v>
      </c>
      <c r="CF1845" s="2" t="s">
        <v>15685</v>
      </c>
      <c r="CG1845" s="2" t="s">
        <v>15710</v>
      </c>
      <c r="CH1845" s="2" t="s">
        <v>15709</v>
      </c>
      <c r="CI1845" s="49"/>
    </row>
    <row r="1846" spans="1:87" x14ac:dyDescent="0.2">
      <c r="A1846" s="2" t="s">
        <v>2839</v>
      </c>
      <c r="B1846" s="2" t="s">
        <v>24887</v>
      </c>
      <c r="C1846" s="2" t="s">
        <v>59</v>
      </c>
      <c r="D1846" s="2"/>
      <c r="E1846" s="2" t="s">
        <v>2839</v>
      </c>
      <c r="F1846" s="2" t="s">
        <v>2840</v>
      </c>
      <c r="G1846" s="23" t="s">
        <v>17428</v>
      </c>
      <c r="H1846" s="2"/>
      <c r="I1846" s="2" t="s">
        <v>61</v>
      </c>
      <c r="J1846" s="2" t="s">
        <v>61</v>
      </c>
      <c r="K1846" s="2" t="s">
        <v>61</v>
      </c>
      <c r="L1846" s="46">
        <v>42423</v>
      </c>
      <c r="M1846" s="2" t="s">
        <v>133</v>
      </c>
      <c r="N1846" s="2">
        <v>24.454673</v>
      </c>
      <c r="O1846" s="2">
        <v>54.742234000000003</v>
      </c>
      <c r="P1846" s="2" t="s">
        <v>64</v>
      </c>
      <c r="Q1846" s="2" t="s">
        <v>65</v>
      </c>
      <c r="R1846" s="43" t="s">
        <v>18854</v>
      </c>
      <c r="S1846" s="41" t="s">
        <v>1554</v>
      </c>
      <c r="T1846" s="41" t="s">
        <v>18460</v>
      </c>
      <c r="U1846" s="2" t="s">
        <v>16801</v>
      </c>
      <c r="V1846" s="2" t="s">
        <v>369</v>
      </c>
      <c r="W1846" s="41" t="s">
        <v>17589</v>
      </c>
      <c r="X1846" s="2" t="s">
        <v>68</v>
      </c>
      <c r="Y1846" s="2" t="s">
        <v>86</v>
      </c>
      <c r="Z1846" s="2"/>
      <c r="AA1846" s="2" t="s">
        <v>16241</v>
      </c>
      <c r="AB1846" s="2" t="s">
        <v>280</v>
      </c>
      <c r="AC1846" s="2" t="s">
        <v>18268</v>
      </c>
      <c r="AD1846" s="2">
        <v>2043100</v>
      </c>
      <c r="AE1846" s="2">
        <v>30</v>
      </c>
      <c r="AF1846" s="2"/>
      <c r="AG1846" s="2"/>
      <c r="AH1846" s="2" t="s">
        <v>18270</v>
      </c>
      <c r="AI1846" s="2">
        <v>4</v>
      </c>
      <c r="AJ1846" s="2">
        <v>3</v>
      </c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 t="s">
        <v>78</v>
      </c>
      <c r="CE1846" s="2" t="s">
        <v>2841</v>
      </c>
      <c r="CF1846" s="2" t="s">
        <v>15683</v>
      </c>
      <c r="CG1846" s="2" t="e">
        <v>#N/A</v>
      </c>
      <c r="CH1846" s="2" t="s">
        <v>15705</v>
      </c>
      <c r="CI1846" s="49"/>
    </row>
    <row r="1847" spans="1:87" x14ac:dyDescent="0.2">
      <c r="A1847" s="2" t="s">
        <v>2869</v>
      </c>
      <c r="B1847" s="2" t="s">
        <v>24888</v>
      </c>
      <c r="C1847" s="2" t="s">
        <v>59</v>
      </c>
      <c r="D1847" s="2"/>
      <c r="E1847" s="2" t="s">
        <v>2869</v>
      </c>
      <c r="F1847" s="2" t="s">
        <v>2870</v>
      </c>
      <c r="G1847" s="23" t="s">
        <v>17430</v>
      </c>
      <c r="H1847" s="2"/>
      <c r="I1847" s="2" t="s">
        <v>61</v>
      </c>
      <c r="J1847" s="2" t="s">
        <v>61</v>
      </c>
      <c r="K1847" s="2" t="s">
        <v>61</v>
      </c>
      <c r="L1847" s="46">
        <v>42253</v>
      </c>
      <c r="M1847" s="2" t="s">
        <v>133</v>
      </c>
      <c r="N1847" s="39">
        <v>24.442019999999999</v>
      </c>
      <c r="O1847" s="39">
        <v>54.742040000000003</v>
      </c>
      <c r="P1847" s="2" t="s">
        <v>64</v>
      </c>
      <c r="Q1847" s="2" t="s">
        <v>65</v>
      </c>
      <c r="R1847" s="43" t="s">
        <v>18854</v>
      </c>
      <c r="S1847" s="41" t="s">
        <v>1554</v>
      </c>
      <c r="T1847" s="41" t="s">
        <v>18460</v>
      </c>
      <c r="U1847" s="2" t="s">
        <v>16801</v>
      </c>
      <c r="V1847" s="2" t="s">
        <v>369</v>
      </c>
      <c r="W1847" s="41" t="s">
        <v>17589</v>
      </c>
      <c r="X1847" s="2" t="s">
        <v>68</v>
      </c>
      <c r="Y1847" s="2" t="s">
        <v>86</v>
      </c>
      <c r="Z1847" s="2"/>
      <c r="AA1847" s="2" t="s">
        <v>16241</v>
      </c>
      <c r="AB1847" s="2" t="s">
        <v>280</v>
      </c>
      <c r="AC1847" s="2" t="s">
        <v>18268</v>
      </c>
      <c r="AD1847" s="2">
        <v>2043100</v>
      </c>
      <c r="AE1847" s="2">
        <v>30</v>
      </c>
      <c r="AF1847" s="2"/>
      <c r="AG1847" s="2"/>
      <c r="AH1847" s="2" t="s">
        <v>18270</v>
      </c>
      <c r="AI1847" s="2">
        <v>4</v>
      </c>
      <c r="AJ1847" s="2">
        <v>3</v>
      </c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 t="s">
        <v>78</v>
      </c>
      <c r="CE1847" s="2" t="s">
        <v>2871</v>
      </c>
      <c r="CF1847" s="2" t="s">
        <v>15683</v>
      </c>
      <c r="CG1847" s="2" t="e">
        <v>#N/A</v>
      </c>
      <c r="CH1847" s="2" t="s">
        <v>15705</v>
      </c>
      <c r="CI1847" s="49"/>
    </row>
    <row r="1848" spans="1:87" x14ac:dyDescent="0.2">
      <c r="A1848" s="2" t="s">
        <v>3092</v>
      </c>
      <c r="B1848" s="2" t="s">
        <v>24889</v>
      </c>
      <c r="C1848" s="2" t="s">
        <v>59</v>
      </c>
      <c r="D1848" s="2"/>
      <c r="E1848" s="2" t="s">
        <v>3092</v>
      </c>
      <c r="F1848" s="2" t="s">
        <v>3093</v>
      </c>
      <c r="G1848" s="23" t="s">
        <v>17438</v>
      </c>
      <c r="H1848" s="2"/>
      <c r="I1848" s="2" t="s">
        <v>61</v>
      </c>
      <c r="J1848" s="2" t="s">
        <v>61</v>
      </c>
      <c r="K1848" s="2" t="s">
        <v>61</v>
      </c>
      <c r="L1848" s="46">
        <v>44037</v>
      </c>
      <c r="M1848" s="2" t="s">
        <v>133</v>
      </c>
      <c r="N1848" s="2">
        <v>24.43712</v>
      </c>
      <c r="O1848" s="2">
        <v>54.736939999999997</v>
      </c>
      <c r="P1848" s="2" t="s">
        <v>64</v>
      </c>
      <c r="Q1848" s="2" t="s">
        <v>65</v>
      </c>
      <c r="R1848" s="43" t="s">
        <v>18854</v>
      </c>
      <c r="S1848" s="41" t="s">
        <v>1554</v>
      </c>
      <c r="T1848" s="41" t="s">
        <v>18460</v>
      </c>
      <c r="U1848" s="2" t="s">
        <v>16801</v>
      </c>
      <c r="V1848" s="2" t="s">
        <v>3094</v>
      </c>
      <c r="W1848" s="41" t="s">
        <v>17589</v>
      </c>
      <c r="X1848" s="2" t="s">
        <v>68</v>
      </c>
      <c r="Y1848" s="2" t="s">
        <v>76</v>
      </c>
      <c r="Z1848" s="2"/>
      <c r="AA1848" s="2" t="s">
        <v>16242</v>
      </c>
      <c r="AB1848" s="2" t="s">
        <v>77</v>
      </c>
      <c r="AC1848" s="2" t="s">
        <v>18268</v>
      </c>
      <c r="AD1848" s="2">
        <v>2043100</v>
      </c>
      <c r="AE1848" s="2">
        <v>35</v>
      </c>
      <c r="AF1848" s="2"/>
      <c r="AG1848" s="2"/>
      <c r="AH1848" s="2" t="s">
        <v>18270</v>
      </c>
      <c r="AI1848" s="2">
        <v>3</v>
      </c>
      <c r="AJ1848" s="2">
        <v>3</v>
      </c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 t="s">
        <v>78</v>
      </c>
      <c r="CE1848" s="2" t="s">
        <v>3095</v>
      </c>
      <c r="CF1848" s="2" t="s">
        <v>15685</v>
      </c>
      <c r="CG1848" s="2" t="s">
        <v>15716</v>
      </c>
      <c r="CH1848" s="2" t="s">
        <v>15709</v>
      </c>
      <c r="CI1848" s="49"/>
    </row>
    <row r="1849" spans="1:87" x14ac:dyDescent="0.2">
      <c r="A1849" s="2" t="s">
        <v>3325</v>
      </c>
      <c r="B1849" s="2" t="s">
        <v>24890</v>
      </c>
      <c r="C1849" s="2" t="s">
        <v>59</v>
      </c>
      <c r="D1849" s="2" t="s">
        <v>3325</v>
      </c>
      <c r="E1849" s="2" t="s">
        <v>3325</v>
      </c>
      <c r="F1849" s="2" t="s">
        <v>3326</v>
      </c>
      <c r="G1849" s="23" t="s">
        <v>16042</v>
      </c>
      <c r="H1849" s="2" t="s">
        <v>61</v>
      </c>
      <c r="I1849" s="2" t="s">
        <v>61</v>
      </c>
      <c r="J1849" s="2" t="s">
        <v>61</v>
      </c>
      <c r="K1849" s="2" t="s">
        <v>61</v>
      </c>
      <c r="L1849" s="43" t="s">
        <v>17088</v>
      </c>
      <c r="M1849" s="2" t="s">
        <v>133</v>
      </c>
      <c r="N1849" s="39">
        <v>24.226907000000001</v>
      </c>
      <c r="O1849" s="39">
        <v>54.649023999999997</v>
      </c>
      <c r="P1849" s="2" t="s">
        <v>64</v>
      </c>
      <c r="Q1849" s="2" t="s">
        <v>65</v>
      </c>
      <c r="R1849" s="43" t="s">
        <v>18854</v>
      </c>
      <c r="S1849" s="41" t="s">
        <v>1554</v>
      </c>
      <c r="T1849" s="41" t="s">
        <v>18460</v>
      </c>
      <c r="U1849" s="2" t="s">
        <v>16803</v>
      </c>
      <c r="V1849" s="2" t="s">
        <v>253</v>
      </c>
      <c r="W1849" s="41" t="s">
        <v>17588</v>
      </c>
      <c r="X1849" s="2" t="s">
        <v>68</v>
      </c>
      <c r="Y1849" s="2" t="s">
        <v>76</v>
      </c>
      <c r="Z1849" s="2"/>
      <c r="AA1849" s="2" t="s">
        <v>16241</v>
      </c>
      <c r="AB1849" s="2" t="s">
        <v>77</v>
      </c>
      <c r="AC1849" s="2" t="s">
        <v>18269</v>
      </c>
      <c r="AD1849" s="2">
        <v>2047502</v>
      </c>
      <c r="AE1849" s="2">
        <v>36.5</v>
      </c>
      <c r="AF1849" s="2"/>
      <c r="AG1849" s="2"/>
      <c r="AH1849" s="2" t="s">
        <v>18271</v>
      </c>
      <c r="AI1849" s="2">
        <v>3</v>
      </c>
      <c r="AJ1849" s="2">
        <v>3</v>
      </c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 t="s">
        <v>78</v>
      </c>
      <c r="CE1849" s="2" t="s">
        <v>3327</v>
      </c>
      <c r="CF1849" s="2" t="s">
        <v>15680</v>
      </c>
      <c r="CG1849" s="2" t="e">
        <v>#N/A</v>
      </c>
      <c r="CH1849" s="2" t="s">
        <v>15705</v>
      </c>
      <c r="CI1849" s="49"/>
    </row>
    <row r="1850" spans="1:87" x14ac:dyDescent="0.2">
      <c r="A1850" s="2" t="s">
        <v>3328</v>
      </c>
      <c r="B1850" s="2" t="s">
        <v>24891</v>
      </c>
      <c r="C1850" s="2" t="s">
        <v>59</v>
      </c>
      <c r="D1850" s="2"/>
      <c r="E1850" s="2" t="s">
        <v>3328</v>
      </c>
      <c r="F1850" s="2" t="s">
        <v>3329</v>
      </c>
      <c r="G1850" s="23" t="s">
        <v>17443</v>
      </c>
      <c r="H1850" s="2"/>
      <c r="I1850" s="2" t="s">
        <v>61</v>
      </c>
      <c r="J1850" s="2" t="s">
        <v>61</v>
      </c>
      <c r="K1850" s="2" t="s">
        <v>61</v>
      </c>
      <c r="L1850" s="46">
        <v>42201</v>
      </c>
      <c r="M1850" s="2" t="s">
        <v>133</v>
      </c>
      <c r="N1850" s="39">
        <v>24.459683999999999</v>
      </c>
      <c r="O1850" s="39">
        <v>54.711463999999999</v>
      </c>
      <c r="P1850" s="2" t="s">
        <v>64</v>
      </c>
      <c r="Q1850" s="2" t="s">
        <v>65</v>
      </c>
      <c r="R1850" s="43" t="s">
        <v>18854</v>
      </c>
      <c r="S1850" s="41" t="s">
        <v>1554</v>
      </c>
      <c r="T1850" s="41" t="s">
        <v>18460</v>
      </c>
      <c r="U1850" s="2" t="s">
        <v>16801</v>
      </c>
      <c r="V1850" s="2" t="s">
        <v>369</v>
      </c>
      <c r="W1850" s="41" t="s">
        <v>17589</v>
      </c>
      <c r="X1850" s="2" t="s">
        <v>68</v>
      </c>
      <c r="Y1850" s="2" t="s">
        <v>86</v>
      </c>
      <c r="Z1850" s="2"/>
      <c r="AA1850" s="2" t="s">
        <v>16241</v>
      </c>
      <c r="AB1850" s="2" t="s">
        <v>87</v>
      </c>
      <c r="AC1850" s="2" t="s">
        <v>18268</v>
      </c>
      <c r="AD1850" s="2">
        <v>2043100</v>
      </c>
      <c r="AE1850" s="2">
        <v>30</v>
      </c>
      <c r="AF1850" s="2"/>
      <c r="AG1850" s="2"/>
      <c r="AH1850" s="2" t="s">
        <v>18270</v>
      </c>
      <c r="AI1850" s="2">
        <v>3</v>
      </c>
      <c r="AJ1850" s="2">
        <v>3</v>
      </c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 t="s">
        <v>78</v>
      </c>
      <c r="CE1850" s="2" t="s">
        <v>19618</v>
      </c>
      <c r="CF1850" s="2" t="s">
        <v>15683</v>
      </c>
      <c r="CG1850" s="2" t="e">
        <v>#N/A</v>
      </c>
      <c r="CH1850" s="2" t="s">
        <v>15705</v>
      </c>
      <c r="CI1850" s="49"/>
    </row>
    <row r="1851" spans="1:87" x14ac:dyDescent="0.2">
      <c r="A1851" s="2" t="s">
        <v>4610</v>
      </c>
      <c r="B1851" s="2" t="s">
        <v>24892</v>
      </c>
      <c r="C1851" s="2" t="s">
        <v>59</v>
      </c>
      <c r="D1851" s="2"/>
      <c r="E1851" s="2" t="s">
        <v>4610</v>
      </c>
      <c r="F1851" s="2" t="s">
        <v>4611</v>
      </c>
      <c r="G1851" s="23" t="s">
        <v>17497</v>
      </c>
      <c r="H1851" s="2"/>
      <c r="I1851" s="2" t="s">
        <v>61</v>
      </c>
      <c r="J1851" s="2" t="s">
        <v>61</v>
      </c>
      <c r="K1851" s="2" t="s">
        <v>61</v>
      </c>
      <c r="L1851" s="46">
        <v>44389</v>
      </c>
      <c r="M1851" s="2" t="s">
        <v>133</v>
      </c>
      <c r="N1851" s="2">
        <v>24.445281999999999</v>
      </c>
      <c r="O1851" s="2">
        <v>54.723959000000001</v>
      </c>
      <c r="P1851" s="2" t="s">
        <v>64</v>
      </c>
      <c r="Q1851" s="2" t="s">
        <v>65</v>
      </c>
      <c r="R1851" s="43" t="s">
        <v>18854</v>
      </c>
      <c r="S1851" s="41" t="s">
        <v>1554</v>
      </c>
      <c r="T1851" s="41" t="s">
        <v>18465</v>
      </c>
      <c r="U1851" s="2" t="s">
        <v>4673</v>
      </c>
      <c r="V1851" s="2" t="s">
        <v>4673</v>
      </c>
      <c r="W1851" s="41" t="s">
        <v>17589</v>
      </c>
      <c r="X1851" s="2" t="s">
        <v>68</v>
      </c>
      <c r="Y1851" s="2" t="s">
        <v>76</v>
      </c>
      <c r="Z1851" s="2"/>
      <c r="AA1851" s="2" t="s">
        <v>16242</v>
      </c>
      <c r="AB1851" s="2" t="s">
        <v>77</v>
      </c>
      <c r="AC1851" s="2" t="s">
        <v>18268</v>
      </c>
      <c r="AD1851" s="2">
        <v>2043100</v>
      </c>
      <c r="AE1851" s="2">
        <v>35</v>
      </c>
      <c r="AF1851" s="2"/>
      <c r="AG1851" s="2"/>
      <c r="AH1851" s="2" t="s">
        <v>18270</v>
      </c>
      <c r="AI1851" s="2">
        <v>3</v>
      </c>
      <c r="AJ1851" s="2">
        <v>3</v>
      </c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 t="s">
        <v>78</v>
      </c>
      <c r="CE1851" s="2" t="s">
        <v>19619</v>
      </c>
      <c r="CF1851" s="2" t="s">
        <v>15685</v>
      </c>
      <c r="CG1851" s="2" t="s">
        <v>15726</v>
      </c>
      <c r="CH1851" s="2" t="s">
        <v>15709</v>
      </c>
      <c r="CI1851" s="49"/>
    </row>
    <row r="1852" spans="1:87" x14ac:dyDescent="0.2">
      <c r="A1852" s="2" t="s">
        <v>3545</v>
      </c>
      <c r="B1852" s="2" t="s">
        <v>24893</v>
      </c>
      <c r="C1852" s="2" t="s">
        <v>59</v>
      </c>
      <c r="D1852" s="2"/>
      <c r="E1852" s="2" t="s">
        <v>3545</v>
      </c>
      <c r="F1852" s="2" t="s">
        <v>3546</v>
      </c>
      <c r="G1852" s="23" t="s">
        <v>3547</v>
      </c>
      <c r="H1852" s="2"/>
      <c r="I1852" s="2" t="s">
        <v>61</v>
      </c>
      <c r="J1852" s="2" t="s">
        <v>61</v>
      </c>
      <c r="K1852" s="2" t="s">
        <v>61</v>
      </c>
      <c r="L1852" s="46">
        <v>44069</v>
      </c>
      <c r="M1852" s="2" t="s">
        <v>133</v>
      </c>
      <c r="N1852" s="39">
        <v>24.270054999999999</v>
      </c>
      <c r="O1852" s="39">
        <v>54.504292</v>
      </c>
      <c r="P1852" s="2" t="s">
        <v>64</v>
      </c>
      <c r="Q1852" s="2" t="s">
        <v>65</v>
      </c>
      <c r="R1852" s="43" t="s">
        <v>18854</v>
      </c>
      <c r="S1852" s="41" t="s">
        <v>1554</v>
      </c>
      <c r="T1852" s="41" t="s">
        <v>18465</v>
      </c>
      <c r="U1852" s="2" t="s">
        <v>4673</v>
      </c>
      <c r="V1852" s="2" t="s">
        <v>4673</v>
      </c>
      <c r="W1852" s="41" t="s">
        <v>17589</v>
      </c>
      <c r="X1852" s="2" t="s">
        <v>68</v>
      </c>
      <c r="Y1852" s="2" t="s">
        <v>86</v>
      </c>
      <c r="Z1852" s="2"/>
      <c r="AA1852" s="2" t="s">
        <v>16242</v>
      </c>
      <c r="AB1852" s="2" t="s">
        <v>87</v>
      </c>
      <c r="AC1852" s="2" t="s">
        <v>18269</v>
      </c>
      <c r="AD1852" s="2">
        <v>2042200</v>
      </c>
      <c r="AE1852" s="2">
        <v>40</v>
      </c>
      <c r="AF1852" s="2"/>
      <c r="AG1852" s="2"/>
      <c r="AH1852" s="2" t="s">
        <v>18271</v>
      </c>
      <c r="AI1852" s="2">
        <v>3</v>
      </c>
      <c r="AJ1852" s="2">
        <v>3</v>
      </c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 t="s">
        <v>78</v>
      </c>
      <c r="CE1852" s="2" t="s">
        <v>3549</v>
      </c>
      <c r="CF1852" s="2" t="s">
        <v>15680</v>
      </c>
      <c r="CG1852" s="2" t="s">
        <v>15708</v>
      </c>
      <c r="CH1852" s="2" t="s">
        <v>15709</v>
      </c>
      <c r="CI1852" s="49"/>
    </row>
    <row r="1853" spans="1:87" x14ac:dyDescent="0.2">
      <c r="A1853" s="2" t="s">
        <v>3572</v>
      </c>
      <c r="B1853" s="2" t="s">
        <v>24894</v>
      </c>
      <c r="C1853" s="2" t="s">
        <v>59</v>
      </c>
      <c r="D1853" s="2"/>
      <c r="E1853" s="2" t="s">
        <v>3572</v>
      </c>
      <c r="F1853" s="2" t="s">
        <v>3573</v>
      </c>
      <c r="G1853" s="23" t="s">
        <v>16937</v>
      </c>
      <c r="H1853" s="2"/>
      <c r="I1853" s="2" t="s">
        <v>61</v>
      </c>
      <c r="J1853" s="2" t="s">
        <v>61</v>
      </c>
      <c r="K1853" s="2" t="s">
        <v>61</v>
      </c>
      <c r="L1853" s="46">
        <v>44101</v>
      </c>
      <c r="M1853" s="2" t="s">
        <v>133</v>
      </c>
      <c r="N1853" s="39">
        <v>24.2990824</v>
      </c>
      <c r="O1853" s="39">
        <v>54.672879999999999</v>
      </c>
      <c r="P1853" s="2" t="s">
        <v>64</v>
      </c>
      <c r="Q1853" s="2" t="s">
        <v>65</v>
      </c>
      <c r="R1853" s="43" t="s">
        <v>16802</v>
      </c>
      <c r="S1853" s="41" t="s">
        <v>4932</v>
      </c>
      <c r="T1853" s="41" t="s">
        <v>18462</v>
      </c>
      <c r="U1853" s="2" t="s">
        <v>6245</v>
      </c>
      <c r="V1853" s="2" t="s">
        <v>360</v>
      </c>
      <c r="W1853" s="41" t="s">
        <v>17589</v>
      </c>
      <c r="X1853" s="2" t="s">
        <v>68</v>
      </c>
      <c r="Y1853" s="2" t="s">
        <v>102</v>
      </c>
      <c r="Z1853" s="2"/>
      <c r="AA1853" s="2" t="s">
        <v>16242</v>
      </c>
      <c r="AB1853" s="2" t="s">
        <v>103</v>
      </c>
      <c r="AC1853" s="2" t="s">
        <v>18268</v>
      </c>
      <c r="AD1853" s="2">
        <v>2443300</v>
      </c>
      <c r="AE1853" s="2">
        <v>85</v>
      </c>
      <c r="AF1853" s="2"/>
      <c r="AG1853" s="2"/>
      <c r="AH1853" s="2" t="s">
        <v>18270</v>
      </c>
      <c r="AI1853" s="2">
        <v>3</v>
      </c>
      <c r="AJ1853" s="2">
        <v>3</v>
      </c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 t="s">
        <v>3574</v>
      </c>
      <c r="CE1853" s="2">
        <v>0</v>
      </c>
      <c r="CF1853" s="2" t="s">
        <v>15691</v>
      </c>
      <c r="CG1853" s="2" t="s">
        <v>17387</v>
      </c>
      <c r="CH1853" s="2" t="s">
        <v>15706</v>
      </c>
      <c r="CI1853" s="49"/>
    </row>
    <row r="1854" spans="1:87" x14ac:dyDescent="0.2">
      <c r="A1854" s="2" t="s">
        <v>3330</v>
      </c>
      <c r="B1854" s="2" t="s">
        <v>24895</v>
      </c>
      <c r="C1854" s="2" t="s">
        <v>59</v>
      </c>
      <c r="D1854" s="2" t="s">
        <v>3330</v>
      </c>
      <c r="E1854" s="2" t="s">
        <v>3330</v>
      </c>
      <c r="F1854" s="2" t="s">
        <v>3331</v>
      </c>
      <c r="G1854" s="23" t="s">
        <v>17444</v>
      </c>
      <c r="H1854" s="2" t="s">
        <v>83</v>
      </c>
      <c r="I1854" s="2" t="s">
        <v>61</v>
      </c>
      <c r="J1854" s="2" t="s">
        <v>61</v>
      </c>
      <c r="K1854" s="2" t="s">
        <v>61</v>
      </c>
      <c r="L1854" s="43" t="s">
        <v>17088</v>
      </c>
      <c r="M1854" s="2" t="s">
        <v>133</v>
      </c>
      <c r="N1854" s="39">
        <v>24.451619999999998</v>
      </c>
      <c r="O1854" s="39">
        <v>54.365160000000003</v>
      </c>
      <c r="P1854" s="2" t="s">
        <v>64</v>
      </c>
      <c r="Q1854" s="2" t="s">
        <v>65</v>
      </c>
      <c r="R1854" s="43" t="s">
        <v>18854</v>
      </c>
      <c r="S1854" s="41" t="s">
        <v>1554</v>
      </c>
      <c r="T1854" s="41" t="s">
        <v>18460</v>
      </c>
      <c r="U1854" s="2" t="s">
        <v>16801</v>
      </c>
      <c r="V1854" s="2" t="s">
        <v>2233</v>
      </c>
      <c r="W1854" s="41" t="s">
        <v>17588</v>
      </c>
      <c r="X1854" s="2" t="s">
        <v>68</v>
      </c>
      <c r="Y1854" s="2" t="s">
        <v>86</v>
      </c>
      <c r="Z1854" s="2"/>
      <c r="AA1854" s="2" t="s">
        <v>16241</v>
      </c>
      <c r="AB1854" s="2" t="s">
        <v>87</v>
      </c>
      <c r="AC1854" s="2" t="s">
        <v>18268</v>
      </c>
      <c r="AD1854" s="2">
        <v>2500700</v>
      </c>
      <c r="AE1854" s="2">
        <v>18</v>
      </c>
      <c r="AF1854" s="2"/>
      <c r="AG1854" s="2"/>
      <c r="AH1854" s="2" t="s">
        <v>18270</v>
      </c>
      <c r="AI1854" s="2">
        <v>3</v>
      </c>
      <c r="AJ1854" s="2">
        <v>3</v>
      </c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 t="s">
        <v>78</v>
      </c>
      <c r="CE1854" s="2" t="s">
        <v>19620</v>
      </c>
      <c r="CF1854" s="2" t="s">
        <v>15682</v>
      </c>
      <c r="CG1854" s="2" t="e">
        <v>#N/A</v>
      </c>
      <c r="CH1854" s="2" t="s">
        <v>15705</v>
      </c>
      <c r="CI1854" s="49"/>
    </row>
    <row r="1855" spans="1:87" x14ac:dyDescent="0.2">
      <c r="A1855" s="2" t="s">
        <v>3335</v>
      </c>
      <c r="B1855" s="2" t="s">
        <v>24896</v>
      </c>
      <c r="C1855" s="2" t="s">
        <v>59</v>
      </c>
      <c r="D1855" s="2"/>
      <c r="E1855" s="2" t="s">
        <v>3335</v>
      </c>
      <c r="F1855" s="2" t="s">
        <v>3336</v>
      </c>
      <c r="G1855" s="23" t="s">
        <v>17446</v>
      </c>
      <c r="H1855" s="2"/>
      <c r="I1855" s="2" t="s">
        <v>61</v>
      </c>
      <c r="J1855" s="2" t="s">
        <v>61</v>
      </c>
      <c r="K1855" s="2" t="s">
        <v>61</v>
      </c>
      <c r="L1855" s="46">
        <v>41847</v>
      </c>
      <c r="M1855" s="2" t="s">
        <v>133</v>
      </c>
      <c r="N1855" s="2">
        <v>24.459468999999999</v>
      </c>
      <c r="O1855" s="2">
        <v>54.729655999999999</v>
      </c>
      <c r="P1855" s="2" t="s">
        <v>64</v>
      </c>
      <c r="Q1855" s="2" t="s">
        <v>65</v>
      </c>
      <c r="R1855" s="43" t="s">
        <v>16802</v>
      </c>
      <c r="S1855" s="41" t="s">
        <v>4932</v>
      </c>
      <c r="T1855" s="41" t="s">
        <v>18462</v>
      </c>
      <c r="U1855" s="2" t="s">
        <v>6245</v>
      </c>
      <c r="V1855" s="2" t="s">
        <v>360</v>
      </c>
      <c r="W1855" s="41" t="s">
        <v>17589</v>
      </c>
      <c r="X1855" s="2" t="s">
        <v>68</v>
      </c>
      <c r="Y1855" s="2" t="s">
        <v>76</v>
      </c>
      <c r="Z1855" s="2"/>
      <c r="AA1855" s="2" t="s">
        <v>16241</v>
      </c>
      <c r="AB1855" s="2" t="s">
        <v>77</v>
      </c>
      <c r="AC1855" s="2" t="s">
        <v>18268</v>
      </c>
      <c r="AD1855" s="2">
        <v>2043100</v>
      </c>
      <c r="AE1855" s="2">
        <v>30</v>
      </c>
      <c r="AF1855" s="2"/>
      <c r="AG1855" s="2"/>
      <c r="AH1855" s="2" t="s">
        <v>18270</v>
      </c>
      <c r="AI1855" s="2">
        <v>3</v>
      </c>
      <c r="AJ1855" s="2">
        <v>3</v>
      </c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 t="s">
        <v>78</v>
      </c>
      <c r="CE1855" s="2" t="s">
        <v>3337</v>
      </c>
      <c r="CF1855" s="2" t="s">
        <v>15683</v>
      </c>
      <c r="CG1855" s="2" t="s">
        <v>17386</v>
      </c>
      <c r="CH1855" s="2" t="s">
        <v>15706</v>
      </c>
      <c r="CI1855" s="49"/>
    </row>
    <row r="1856" spans="1:87" x14ac:dyDescent="0.2">
      <c r="A1856" s="2" t="s">
        <v>3338</v>
      </c>
      <c r="B1856" s="2" t="s">
        <v>24897</v>
      </c>
      <c r="C1856" s="2" t="s">
        <v>59</v>
      </c>
      <c r="D1856" s="2"/>
      <c r="E1856" s="2" t="s">
        <v>3338</v>
      </c>
      <c r="F1856" s="2" t="s">
        <v>3339</v>
      </c>
      <c r="G1856" s="23" t="s">
        <v>3340</v>
      </c>
      <c r="H1856" s="2"/>
      <c r="I1856" s="2" t="s">
        <v>61</v>
      </c>
      <c r="J1856" s="2" t="s">
        <v>61</v>
      </c>
      <c r="K1856" s="2" t="s">
        <v>61</v>
      </c>
      <c r="L1856" s="46">
        <v>42351</v>
      </c>
      <c r="M1856" s="2" t="s">
        <v>133</v>
      </c>
      <c r="N1856" s="39">
        <v>24.4595099</v>
      </c>
      <c r="O1856" s="39">
        <v>54.738479400000003</v>
      </c>
      <c r="P1856" s="2" t="s">
        <v>64</v>
      </c>
      <c r="Q1856" s="2" t="s">
        <v>65</v>
      </c>
      <c r="R1856" s="43" t="s">
        <v>16802</v>
      </c>
      <c r="S1856" s="41" t="s">
        <v>4932</v>
      </c>
      <c r="T1856" s="41" t="s">
        <v>18462</v>
      </c>
      <c r="U1856" s="2" t="s">
        <v>6245</v>
      </c>
      <c r="V1856" s="2" t="s">
        <v>360</v>
      </c>
      <c r="W1856" s="41" t="s">
        <v>17589</v>
      </c>
      <c r="X1856" s="2" t="s">
        <v>68</v>
      </c>
      <c r="Y1856" s="2" t="s">
        <v>76</v>
      </c>
      <c r="Z1856" s="2"/>
      <c r="AA1856" s="2" t="s">
        <v>16241</v>
      </c>
      <c r="AB1856" s="2" t="s">
        <v>77</v>
      </c>
      <c r="AC1856" s="2" t="s">
        <v>18268</v>
      </c>
      <c r="AD1856" s="2">
        <v>2043100</v>
      </c>
      <c r="AE1856" s="2">
        <v>25</v>
      </c>
      <c r="AF1856" s="2"/>
      <c r="AG1856" s="2"/>
      <c r="AH1856" s="2" t="s">
        <v>18270</v>
      </c>
      <c r="AI1856" s="2">
        <v>3</v>
      </c>
      <c r="AJ1856" s="2">
        <v>3</v>
      </c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 t="s">
        <v>78</v>
      </c>
      <c r="CE1856" s="2" t="s">
        <v>3341</v>
      </c>
      <c r="CF1856" s="2" t="s">
        <v>15683</v>
      </c>
      <c r="CG1856" s="2" t="s">
        <v>17386</v>
      </c>
      <c r="CH1856" s="2" t="s">
        <v>15706</v>
      </c>
      <c r="CI1856" s="49"/>
    </row>
    <row r="1857" spans="1:87" x14ac:dyDescent="0.2">
      <c r="A1857" s="2" t="s">
        <v>3342</v>
      </c>
      <c r="B1857" s="2" t="s">
        <v>24898</v>
      </c>
      <c r="C1857" s="2" t="s">
        <v>59</v>
      </c>
      <c r="D1857" s="2"/>
      <c r="E1857" s="2" t="s">
        <v>3342</v>
      </c>
      <c r="F1857" s="2" t="s">
        <v>3343</v>
      </c>
      <c r="G1857" s="23" t="s">
        <v>2355</v>
      </c>
      <c r="H1857" s="2"/>
      <c r="I1857" s="2" t="s">
        <v>61</v>
      </c>
      <c r="J1857" s="2" t="s">
        <v>61</v>
      </c>
      <c r="K1857" s="2" t="s">
        <v>61</v>
      </c>
      <c r="L1857" s="46">
        <v>42325</v>
      </c>
      <c r="M1857" s="2" t="s">
        <v>133</v>
      </c>
      <c r="N1857" s="2">
        <v>24.450081000000001</v>
      </c>
      <c r="O1857" s="2">
        <v>54.742970999999997</v>
      </c>
      <c r="P1857" s="2" t="s">
        <v>64</v>
      </c>
      <c r="Q1857" s="2" t="s">
        <v>65</v>
      </c>
      <c r="R1857" s="43" t="s">
        <v>16802</v>
      </c>
      <c r="S1857" s="41" t="s">
        <v>4932</v>
      </c>
      <c r="T1857" s="41" t="s">
        <v>18462</v>
      </c>
      <c r="U1857" s="2" t="s">
        <v>6245</v>
      </c>
      <c r="V1857" s="2" t="s">
        <v>360</v>
      </c>
      <c r="W1857" s="41" t="s">
        <v>17589</v>
      </c>
      <c r="X1857" s="2" t="s">
        <v>68</v>
      </c>
      <c r="Y1857" s="2" t="s">
        <v>76</v>
      </c>
      <c r="Z1857" s="2"/>
      <c r="AA1857" s="2" t="s">
        <v>16241</v>
      </c>
      <c r="AB1857" s="2" t="s">
        <v>77</v>
      </c>
      <c r="AC1857" s="2" t="s">
        <v>18268</v>
      </c>
      <c r="AD1857" s="2">
        <v>2043100</v>
      </c>
      <c r="AE1857" s="2">
        <v>25</v>
      </c>
      <c r="AF1857" s="2"/>
      <c r="AG1857" s="2"/>
      <c r="AH1857" s="2" t="s">
        <v>18270</v>
      </c>
      <c r="AI1857" s="2">
        <v>3</v>
      </c>
      <c r="AJ1857" s="2">
        <v>3</v>
      </c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 t="s">
        <v>78</v>
      </c>
      <c r="CE1857" s="2" t="s">
        <v>3344</v>
      </c>
      <c r="CF1857" s="2" t="s">
        <v>15683</v>
      </c>
      <c r="CG1857" s="2" t="s">
        <v>17386</v>
      </c>
      <c r="CH1857" s="2" t="s">
        <v>15706</v>
      </c>
      <c r="CI1857" s="49"/>
    </row>
    <row r="1858" spans="1:87" x14ac:dyDescent="0.2">
      <c r="A1858" s="2" t="s">
        <v>3345</v>
      </c>
      <c r="B1858" s="2" t="s">
        <v>24899</v>
      </c>
      <c r="C1858" s="2" t="s">
        <v>59</v>
      </c>
      <c r="D1858" s="2"/>
      <c r="E1858" s="2" t="s">
        <v>3345</v>
      </c>
      <c r="F1858" s="2" t="s">
        <v>3346</v>
      </c>
      <c r="G1858" s="23" t="s">
        <v>17447</v>
      </c>
      <c r="H1858" s="2"/>
      <c r="I1858" s="2" t="s">
        <v>61</v>
      </c>
      <c r="J1858" s="2" t="s">
        <v>61</v>
      </c>
      <c r="K1858" s="2" t="s">
        <v>61</v>
      </c>
      <c r="L1858" s="43" t="s">
        <v>17088</v>
      </c>
      <c r="M1858" s="2" t="s">
        <v>133</v>
      </c>
      <c r="N1858" s="2">
        <v>24.431442000000001</v>
      </c>
      <c r="O1858" s="2">
        <v>54.741463000000003</v>
      </c>
      <c r="P1858" s="2" t="s">
        <v>64</v>
      </c>
      <c r="Q1858" s="2" t="s">
        <v>65</v>
      </c>
      <c r="R1858" s="43" t="s">
        <v>16802</v>
      </c>
      <c r="S1858" s="41" t="s">
        <v>4932</v>
      </c>
      <c r="T1858" s="41" t="s">
        <v>18462</v>
      </c>
      <c r="U1858" s="2" t="s">
        <v>6245</v>
      </c>
      <c r="V1858" s="2" t="s">
        <v>360</v>
      </c>
      <c r="W1858" s="41" t="s">
        <v>17589</v>
      </c>
      <c r="X1858" s="2" t="s">
        <v>68</v>
      </c>
      <c r="Y1858" s="2" t="s">
        <v>86</v>
      </c>
      <c r="Z1858" s="2"/>
      <c r="AA1858" s="2" t="s">
        <v>16241</v>
      </c>
      <c r="AB1858" s="2" t="s">
        <v>280</v>
      </c>
      <c r="AC1858" s="2" t="s">
        <v>18268</v>
      </c>
      <c r="AD1858" s="2">
        <v>2043100</v>
      </c>
      <c r="AE1858" s="2">
        <v>30</v>
      </c>
      <c r="AF1858" s="2"/>
      <c r="AG1858" s="2"/>
      <c r="AH1858" s="2" t="s">
        <v>18270</v>
      </c>
      <c r="AI1858" s="2">
        <v>3</v>
      </c>
      <c r="AJ1858" s="2">
        <v>3</v>
      </c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 t="s">
        <v>78</v>
      </c>
      <c r="CE1858" s="2" t="s">
        <v>3347</v>
      </c>
      <c r="CF1858" s="2" t="s">
        <v>15683</v>
      </c>
      <c r="CG1858" s="2" t="s">
        <v>17386</v>
      </c>
      <c r="CH1858" s="2" t="s">
        <v>15706</v>
      </c>
      <c r="CI1858" s="49"/>
    </row>
    <row r="1859" spans="1:87" x14ac:dyDescent="0.2">
      <c r="A1859" s="2" t="s">
        <v>4776</v>
      </c>
      <c r="B1859" s="2" t="s">
        <v>24900</v>
      </c>
      <c r="C1859" s="2" t="s">
        <v>59</v>
      </c>
      <c r="D1859" s="2"/>
      <c r="E1859" s="2" t="s">
        <v>4776</v>
      </c>
      <c r="F1859" s="2" t="s">
        <v>4777</v>
      </c>
      <c r="G1859" s="23" t="s">
        <v>17515</v>
      </c>
      <c r="H1859" s="2"/>
      <c r="I1859" s="2" t="s">
        <v>61</v>
      </c>
      <c r="J1859" s="2" t="s">
        <v>61</v>
      </c>
      <c r="K1859" s="2" t="s">
        <v>61</v>
      </c>
      <c r="L1859" s="46">
        <v>44451</v>
      </c>
      <c r="M1859" s="2" t="s">
        <v>133</v>
      </c>
      <c r="N1859" s="2">
        <v>24.440614</v>
      </c>
      <c r="O1859" s="2">
        <v>54.729911999999999</v>
      </c>
      <c r="P1859" s="2" t="s">
        <v>64</v>
      </c>
      <c r="Q1859" s="2" t="s">
        <v>65</v>
      </c>
      <c r="R1859" s="43" t="s">
        <v>18854</v>
      </c>
      <c r="S1859" s="41" t="s">
        <v>1554</v>
      </c>
      <c r="T1859" s="41" t="s">
        <v>18460</v>
      </c>
      <c r="U1859" s="2" t="s">
        <v>16801</v>
      </c>
      <c r="V1859" s="2" t="s">
        <v>1554</v>
      </c>
      <c r="W1859" s="41" t="s">
        <v>17589</v>
      </c>
      <c r="X1859" s="2" t="s">
        <v>68</v>
      </c>
      <c r="Y1859" s="2" t="s">
        <v>76</v>
      </c>
      <c r="Z1859" s="2"/>
      <c r="AA1859" s="2" t="s">
        <v>16242</v>
      </c>
      <c r="AB1859" s="2" t="s">
        <v>77</v>
      </c>
      <c r="AC1859" s="2" t="s">
        <v>18268</v>
      </c>
      <c r="AD1859" s="2">
        <v>2043100</v>
      </c>
      <c r="AE1859" s="2">
        <v>35</v>
      </c>
      <c r="AF1859" s="2"/>
      <c r="AG1859" s="2"/>
      <c r="AH1859" s="2" t="s">
        <v>18270</v>
      </c>
      <c r="AI1859" s="2">
        <v>3</v>
      </c>
      <c r="AJ1859" s="2">
        <v>3</v>
      </c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 t="s">
        <v>71</v>
      </c>
      <c r="CE1859" s="2">
        <v>0</v>
      </c>
      <c r="CF1859" s="2">
        <v>30</v>
      </c>
      <c r="CG1859" s="2" t="s">
        <v>15736</v>
      </c>
      <c r="CH1859" s="2" t="s">
        <v>15709</v>
      </c>
      <c r="CI1859" s="49"/>
    </row>
    <row r="1860" spans="1:87" x14ac:dyDescent="0.2">
      <c r="A1860" s="2" t="s">
        <v>3350</v>
      </c>
      <c r="B1860" s="2" t="s">
        <v>24901</v>
      </c>
      <c r="C1860" s="2" t="s">
        <v>59</v>
      </c>
      <c r="D1860" s="2"/>
      <c r="E1860" s="2" t="s">
        <v>3350</v>
      </c>
      <c r="F1860" s="2" t="s">
        <v>3351</v>
      </c>
      <c r="G1860" s="23"/>
      <c r="H1860" s="2"/>
      <c r="I1860" s="2" t="s">
        <v>61</v>
      </c>
      <c r="J1860" s="2" t="s">
        <v>61</v>
      </c>
      <c r="K1860" s="2"/>
      <c r="L1860" s="43" t="s">
        <v>17088</v>
      </c>
      <c r="M1860" s="2" t="s">
        <v>133</v>
      </c>
      <c r="N1860" s="39">
        <v>24.820746</v>
      </c>
      <c r="O1860" s="39">
        <v>54.658931000000003</v>
      </c>
      <c r="P1860" s="2" t="s">
        <v>64</v>
      </c>
      <c r="Q1860" s="2" t="s">
        <v>65</v>
      </c>
      <c r="R1860" s="43" t="s">
        <v>18854</v>
      </c>
      <c r="S1860" s="41" t="s">
        <v>1554</v>
      </c>
      <c r="T1860" s="41" t="s">
        <v>18465</v>
      </c>
      <c r="U1860" s="2" t="s">
        <v>4673</v>
      </c>
      <c r="V1860" s="2" t="s">
        <v>4673</v>
      </c>
      <c r="W1860" s="41" t="s">
        <v>144</v>
      </c>
      <c r="X1860" s="2" t="s">
        <v>3057</v>
      </c>
      <c r="Y1860" s="2" t="s">
        <v>76</v>
      </c>
      <c r="Z1860" s="2"/>
      <c r="AA1860" s="2" t="s">
        <v>16241</v>
      </c>
      <c r="AB1860" s="2" t="s">
        <v>77</v>
      </c>
      <c r="AC1860" s="2"/>
      <c r="AD1860" s="2">
        <v>2100000</v>
      </c>
      <c r="AE1860" s="2">
        <v>40</v>
      </c>
      <c r="AF1860" s="2"/>
      <c r="AG1860" s="2"/>
      <c r="AH1860" s="2"/>
      <c r="AI1860" s="2">
        <v>4</v>
      </c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 t="s">
        <v>71</v>
      </c>
      <c r="CE1860" s="2">
        <v>0</v>
      </c>
      <c r="CF1860" s="2" t="s">
        <v>15680</v>
      </c>
      <c r="CG1860" s="2" t="e">
        <v>#N/A</v>
      </c>
      <c r="CH1860" s="2" t="s">
        <v>15705</v>
      </c>
      <c r="CI1860" s="49"/>
    </row>
    <row r="1861" spans="1:87" x14ac:dyDescent="0.2">
      <c r="A1861" s="2" t="s">
        <v>3332</v>
      </c>
      <c r="B1861" s="2" t="s">
        <v>24902</v>
      </c>
      <c r="C1861" s="2" t="s">
        <v>59</v>
      </c>
      <c r="D1861" s="2" t="s">
        <v>3332</v>
      </c>
      <c r="E1861" s="2" t="s">
        <v>3332</v>
      </c>
      <c r="F1861" s="2" t="s">
        <v>3333</v>
      </c>
      <c r="G1861" s="23" t="s">
        <v>17445</v>
      </c>
      <c r="H1861" s="2" t="s">
        <v>61</v>
      </c>
      <c r="I1861" s="2" t="s">
        <v>61</v>
      </c>
      <c r="J1861" s="2" t="s">
        <v>61</v>
      </c>
      <c r="K1861" s="2" t="s">
        <v>61</v>
      </c>
      <c r="L1861" s="43" t="s">
        <v>17088</v>
      </c>
      <c r="M1861" s="2" t="s">
        <v>133</v>
      </c>
      <c r="N1861" s="2">
        <v>24.430365999999999</v>
      </c>
      <c r="O1861" s="2">
        <v>54.372579999999999</v>
      </c>
      <c r="P1861" s="2" t="s">
        <v>64</v>
      </c>
      <c r="Q1861" s="2" t="s">
        <v>65</v>
      </c>
      <c r="R1861" s="43" t="s">
        <v>18854</v>
      </c>
      <c r="S1861" s="41" t="s">
        <v>1554</v>
      </c>
      <c r="T1861" s="41" t="s">
        <v>18460</v>
      </c>
      <c r="U1861" s="2" t="s">
        <v>16801</v>
      </c>
      <c r="V1861" s="2" t="s">
        <v>253</v>
      </c>
      <c r="W1861" s="41" t="s">
        <v>17588</v>
      </c>
      <c r="X1861" s="2" t="s">
        <v>68</v>
      </c>
      <c r="Y1861" s="2" t="s">
        <v>76</v>
      </c>
      <c r="Z1861" s="2"/>
      <c r="AA1861" s="2" t="s">
        <v>16241</v>
      </c>
      <c r="AB1861" s="2" t="s">
        <v>77</v>
      </c>
      <c r="AC1861" s="2" t="s">
        <v>18268</v>
      </c>
      <c r="AD1861" s="2">
        <v>2500900</v>
      </c>
      <c r="AE1861" s="2">
        <v>26</v>
      </c>
      <c r="AF1861" s="2"/>
      <c r="AG1861" s="2"/>
      <c r="AH1861" s="2" t="s">
        <v>18270</v>
      </c>
      <c r="AI1861" s="2">
        <v>4</v>
      </c>
      <c r="AJ1861" s="2">
        <v>3</v>
      </c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 t="s">
        <v>78</v>
      </c>
      <c r="CE1861" s="2" t="s">
        <v>3334</v>
      </c>
      <c r="CF1861" s="2" t="s">
        <v>15683</v>
      </c>
      <c r="CG1861" s="2" t="e">
        <v>#N/A</v>
      </c>
      <c r="CH1861" s="2" t="s">
        <v>15705</v>
      </c>
      <c r="CI1861" s="49"/>
    </row>
    <row r="1862" spans="1:87" x14ac:dyDescent="0.2">
      <c r="A1862" s="2" t="s">
        <v>3348</v>
      </c>
      <c r="B1862" s="2" t="s">
        <v>24903</v>
      </c>
      <c r="C1862" s="2" t="s">
        <v>59</v>
      </c>
      <c r="D1862" s="2"/>
      <c r="E1862" s="2" t="s">
        <v>3348</v>
      </c>
      <c r="F1862" s="2" t="s">
        <v>3349</v>
      </c>
      <c r="G1862" s="23" t="s">
        <v>17448</v>
      </c>
      <c r="H1862" s="2"/>
      <c r="I1862" s="2" t="s">
        <v>61</v>
      </c>
      <c r="J1862" s="2" t="s">
        <v>61</v>
      </c>
      <c r="K1862" s="2" t="s">
        <v>61</v>
      </c>
      <c r="L1862" s="46">
        <v>41839</v>
      </c>
      <c r="M1862" s="2" t="s">
        <v>133</v>
      </c>
      <c r="N1862" s="2">
        <v>24.403199999999998</v>
      </c>
      <c r="O1862" s="2">
        <v>54.688839999999999</v>
      </c>
      <c r="P1862" s="2" t="s">
        <v>64</v>
      </c>
      <c r="Q1862" s="2" t="s">
        <v>65</v>
      </c>
      <c r="R1862" s="43" t="s">
        <v>18854</v>
      </c>
      <c r="S1862" s="41" t="s">
        <v>1554</v>
      </c>
      <c r="T1862" s="41" t="s">
        <v>18460</v>
      </c>
      <c r="U1862" s="2" t="s">
        <v>16801</v>
      </c>
      <c r="V1862" s="2" t="s">
        <v>253</v>
      </c>
      <c r="W1862" s="41" t="s">
        <v>17589</v>
      </c>
      <c r="X1862" s="2" t="s">
        <v>68</v>
      </c>
      <c r="Y1862" s="2" t="s">
        <v>76</v>
      </c>
      <c r="Z1862" s="2"/>
      <c r="AA1862" s="2" t="s">
        <v>16241</v>
      </c>
      <c r="AB1862" s="2" t="s">
        <v>77</v>
      </c>
      <c r="AC1862" s="2" t="s">
        <v>18268</v>
      </c>
      <c r="AD1862" s="2">
        <v>2046500</v>
      </c>
      <c r="AE1862" s="2">
        <v>23.5</v>
      </c>
      <c r="AF1862" s="2"/>
      <c r="AG1862" s="2"/>
      <c r="AH1862" s="2" t="s">
        <v>18270</v>
      </c>
      <c r="AI1862" s="2">
        <v>6</v>
      </c>
      <c r="AJ1862" s="2">
        <v>3</v>
      </c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 t="s">
        <v>71</v>
      </c>
      <c r="CE1862" s="2">
        <v>0</v>
      </c>
      <c r="CF1862" s="2" t="s">
        <v>15690</v>
      </c>
      <c r="CG1862" s="2" t="e">
        <v>#N/A</v>
      </c>
      <c r="CH1862" s="2" t="s">
        <v>15705</v>
      </c>
      <c r="CI1862" s="49"/>
    </row>
    <row r="1863" spans="1:87" x14ac:dyDescent="0.2">
      <c r="A1863" s="2" t="s">
        <v>4568</v>
      </c>
      <c r="B1863" s="2" t="s">
        <v>24904</v>
      </c>
      <c r="C1863" s="2" t="s">
        <v>59</v>
      </c>
      <c r="D1863" s="2"/>
      <c r="E1863" s="2" t="s">
        <v>4568</v>
      </c>
      <c r="F1863" s="2" t="s">
        <v>4569</v>
      </c>
      <c r="G1863" s="23" t="s">
        <v>17495</v>
      </c>
      <c r="H1863" s="2"/>
      <c r="I1863" s="2" t="s">
        <v>61</v>
      </c>
      <c r="J1863" s="2" t="s">
        <v>61</v>
      </c>
      <c r="K1863" s="2" t="s">
        <v>61</v>
      </c>
      <c r="L1863" s="43" t="s">
        <v>4567</v>
      </c>
      <c r="M1863" s="2" t="s">
        <v>133</v>
      </c>
      <c r="N1863" s="39">
        <v>24.343107</v>
      </c>
      <c r="O1863" s="39">
        <v>54.643501000000001</v>
      </c>
      <c r="P1863" s="2" t="s">
        <v>64</v>
      </c>
      <c r="Q1863" s="2" t="s">
        <v>65</v>
      </c>
      <c r="R1863" s="43" t="s">
        <v>16802</v>
      </c>
      <c r="S1863" s="41" t="s">
        <v>4932</v>
      </c>
      <c r="T1863" s="41" t="s">
        <v>18462</v>
      </c>
      <c r="U1863" s="2" t="s">
        <v>6245</v>
      </c>
      <c r="V1863" s="2" t="s">
        <v>360</v>
      </c>
      <c r="W1863" s="41" t="s">
        <v>17589</v>
      </c>
      <c r="X1863" s="2" t="s">
        <v>68</v>
      </c>
      <c r="Y1863" s="2" t="s">
        <v>102</v>
      </c>
      <c r="Z1863" s="2"/>
      <c r="AA1863" s="2" t="s">
        <v>16242</v>
      </c>
      <c r="AB1863" s="2" t="s">
        <v>103</v>
      </c>
      <c r="AC1863" s="2" t="s">
        <v>18268</v>
      </c>
      <c r="AD1863" s="2">
        <v>2046400</v>
      </c>
      <c r="AE1863" s="2">
        <v>30</v>
      </c>
      <c r="AF1863" s="2"/>
      <c r="AG1863" s="2"/>
      <c r="AH1863" s="2" t="s">
        <v>18270</v>
      </c>
      <c r="AI1863" s="2">
        <v>4</v>
      </c>
      <c r="AJ1863" s="2">
        <v>3</v>
      </c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 t="s">
        <v>78</v>
      </c>
      <c r="CE1863" s="2" t="s">
        <v>19621</v>
      </c>
      <c r="CF1863" s="2" t="s">
        <v>15685</v>
      </c>
      <c r="CG1863" s="2" t="s">
        <v>4851</v>
      </c>
      <c r="CH1863" s="2" t="s">
        <v>15706</v>
      </c>
      <c r="CI1863" s="49"/>
    </row>
    <row r="1864" spans="1:87" x14ac:dyDescent="0.2">
      <c r="A1864" s="2" t="s">
        <v>4796</v>
      </c>
      <c r="B1864" s="2" t="s">
        <v>24905</v>
      </c>
      <c r="C1864" s="2" t="s">
        <v>59</v>
      </c>
      <c r="D1864" s="2"/>
      <c r="E1864" s="2" t="s">
        <v>4796</v>
      </c>
      <c r="F1864" s="2" t="s">
        <v>4797</v>
      </c>
      <c r="G1864" s="23" t="s">
        <v>17518</v>
      </c>
      <c r="H1864" s="2"/>
      <c r="I1864" s="2" t="s">
        <v>61</v>
      </c>
      <c r="J1864" s="2" t="s">
        <v>61</v>
      </c>
      <c r="K1864" s="2" t="s">
        <v>61</v>
      </c>
      <c r="L1864" s="46">
        <v>44602</v>
      </c>
      <c r="M1864" s="2" t="s">
        <v>133</v>
      </c>
      <c r="N1864" s="2">
        <v>24.406324999999999</v>
      </c>
      <c r="O1864" s="2">
        <v>54.588000000000001</v>
      </c>
      <c r="P1864" s="2" t="s">
        <v>64</v>
      </c>
      <c r="Q1864" s="2" t="s">
        <v>65</v>
      </c>
      <c r="R1864" s="43" t="s">
        <v>18854</v>
      </c>
      <c r="S1864" s="41" t="s">
        <v>1554</v>
      </c>
      <c r="T1864" s="41" t="s">
        <v>18465</v>
      </c>
      <c r="U1864" s="2" t="s">
        <v>4673</v>
      </c>
      <c r="V1864" s="2" t="s">
        <v>4673</v>
      </c>
      <c r="W1864" s="41" t="s">
        <v>17589</v>
      </c>
      <c r="X1864" s="2" t="s">
        <v>68</v>
      </c>
      <c r="Y1864" s="2" t="s">
        <v>76</v>
      </c>
      <c r="Z1864" s="2"/>
      <c r="AA1864" s="2" t="s">
        <v>16241</v>
      </c>
      <c r="AB1864" s="2" t="s">
        <v>77</v>
      </c>
      <c r="AC1864" s="2" t="s">
        <v>18268</v>
      </c>
      <c r="AD1864" s="2">
        <v>2042600</v>
      </c>
      <c r="AE1864" s="2">
        <v>35</v>
      </c>
      <c r="AF1864" s="2"/>
      <c r="AG1864" s="2"/>
      <c r="AH1864" s="2" t="s">
        <v>18270</v>
      </c>
      <c r="AI1864" s="2">
        <v>3</v>
      </c>
      <c r="AJ1864" s="2">
        <v>3</v>
      </c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 t="s">
        <v>78</v>
      </c>
      <c r="CE1864" s="2" t="s">
        <v>19622</v>
      </c>
      <c r="CF1864" s="2" t="s">
        <v>15685</v>
      </c>
      <c r="CG1864" s="2" t="s">
        <v>15726</v>
      </c>
      <c r="CH1864" s="2" t="s">
        <v>15709</v>
      </c>
      <c r="CI1864" s="49"/>
    </row>
    <row r="1865" spans="1:87" x14ac:dyDescent="0.2">
      <c r="A1865" s="2" t="s">
        <v>4711</v>
      </c>
      <c r="B1865" s="2" t="s">
        <v>24906</v>
      </c>
      <c r="C1865" s="2" t="s">
        <v>59</v>
      </c>
      <c r="D1865" s="2"/>
      <c r="E1865" s="2" t="s">
        <v>4711</v>
      </c>
      <c r="F1865" s="2" t="s">
        <v>4712</v>
      </c>
      <c r="G1865" s="23" t="s">
        <v>17507</v>
      </c>
      <c r="H1865" s="2"/>
      <c r="I1865" s="2" t="s">
        <v>61</v>
      </c>
      <c r="J1865" s="2" t="s">
        <v>61</v>
      </c>
      <c r="K1865" s="2" t="s">
        <v>61</v>
      </c>
      <c r="L1865" s="46">
        <v>44410</v>
      </c>
      <c r="M1865" s="2" t="s">
        <v>133</v>
      </c>
      <c r="N1865" s="2">
        <v>24.473959000000001</v>
      </c>
      <c r="O1865" s="2">
        <v>54.416981999999997</v>
      </c>
      <c r="P1865" s="2" t="s">
        <v>64</v>
      </c>
      <c r="Q1865" s="2" t="s">
        <v>65</v>
      </c>
      <c r="R1865" s="43" t="s">
        <v>16802</v>
      </c>
      <c r="S1865" s="41" t="s">
        <v>16804</v>
      </c>
      <c r="T1865" s="41" t="s">
        <v>18463</v>
      </c>
      <c r="U1865" s="2" t="s">
        <v>16804</v>
      </c>
      <c r="V1865" s="2" t="s">
        <v>4763</v>
      </c>
      <c r="W1865" s="41" t="s">
        <v>17589</v>
      </c>
      <c r="X1865" s="2" t="s">
        <v>68</v>
      </c>
      <c r="Y1865" s="2" t="s">
        <v>76</v>
      </c>
      <c r="Z1865" s="2"/>
      <c r="AA1865" s="2" t="s">
        <v>16241</v>
      </c>
      <c r="AB1865" s="2" t="s">
        <v>77</v>
      </c>
      <c r="AC1865" s="2" t="s">
        <v>18268</v>
      </c>
      <c r="AD1865" s="2">
        <v>2045700</v>
      </c>
      <c r="AE1865" s="2">
        <v>35</v>
      </c>
      <c r="AF1865" s="2"/>
      <c r="AG1865" s="2"/>
      <c r="AH1865" s="2" t="s">
        <v>18270</v>
      </c>
      <c r="AI1865" s="2">
        <v>3</v>
      </c>
      <c r="AJ1865" s="2">
        <v>3</v>
      </c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 t="s">
        <v>71</v>
      </c>
      <c r="CE1865" s="2">
        <v>0</v>
      </c>
      <c r="CF1865" s="2">
        <v>0</v>
      </c>
      <c r="CG1865" s="2" t="s">
        <v>3713</v>
      </c>
      <c r="CH1865" s="2" t="s">
        <v>15706</v>
      </c>
      <c r="CI1865" s="49"/>
    </row>
    <row r="1866" spans="1:87" x14ac:dyDescent="0.2">
      <c r="A1866" s="2" t="s">
        <v>3031</v>
      </c>
      <c r="B1866" s="2" t="s">
        <v>24907</v>
      </c>
      <c r="C1866" s="2" t="s">
        <v>59</v>
      </c>
      <c r="D1866" s="2"/>
      <c r="E1866" s="2" t="s">
        <v>3031</v>
      </c>
      <c r="F1866" s="2" t="s">
        <v>3032</v>
      </c>
      <c r="G1866" s="23" t="s">
        <v>17436</v>
      </c>
      <c r="H1866" s="2"/>
      <c r="I1866" s="2" t="s">
        <v>61</v>
      </c>
      <c r="J1866" s="2" t="s">
        <v>61</v>
      </c>
      <c r="K1866" s="2" t="s">
        <v>61</v>
      </c>
      <c r="L1866" s="46">
        <v>43956</v>
      </c>
      <c r="M1866" s="2" t="s">
        <v>133</v>
      </c>
      <c r="N1866" s="2">
        <v>24.340427999999999</v>
      </c>
      <c r="O1866" s="2">
        <v>54.531449000000002</v>
      </c>
      <c r="P1866" s="2" t="s">
        <v>64</v>
      </c>
      <c r="Q1866" s="2" t="s">
        <v>65</v>
      </c>
      <c r="R1866" s="43" t="s">
        <v>18854</v>
      </c>
      <c r="S1866" s="41" t="s">
        <v>272</v>
      </c>
      <c r="T1866" s="41" t="s">
        <v>18461</v>
      </c>
      <c r="U1866" s="2" t="s">
        <v>16801</v>
      </c>
      <c r="V1866" s="2" t="s">
        <v>272</v>
      </c>
      <c r="W1866" s="41" t="s">
        <v>17589</v>
      </c>
      <c r="X1866" s="2" t="s">
        <v>68</v>
      </c>
      <c r="Y1866" s="2" t="s">
        <v>102</v>
      </c>
      <c r="Z1866" s="2" t="s">
        <v>20</v>
      </c>
      <c r="AA1866" s="2" t="s">
        <v>16242</v>
      </c>
      <c r="AB1866" s="2" t="s">
        <v>103</v>
      </c>
      <c r="AC1866" s="2" t="s">
        <v>18269</v>
      </c>
      <c r="AD1866" s="2">
        <v>2044802</v>
      </c>
      <c r="AE1866" s="2">
        <v>35</v>
      </c>
      <c r="AF1866" s="2"/>
      <c r="AG1866" s="2"/>
      <c r="AH1866" s="2" t="s">
        <v>18271</v>
      </c>
      <c r="AI1866" s="2">
        <v>3</v>
      </c>
      <c r="AJ1866" s="2">
        <v>3</v>
      </c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 t="s">
        <v>78</v>
      </c>
      <c r="CE1866" s="2" t="s">
        <v>19623</v>
      </c>
      <c r="CF1866" s="2" t="s">
        <v>15684</v>
      </c>
      <c r="CG1866" s="2" t="s">
        <v>272</v>
      </c>
      <c r="CH1866" s="2" t="s">
        <v>272</v>
      </c>
      <c r="CI1866" s="49"/>
    </row>
    <row r="1867" spans="1:87" x14ac:dyDescent="0.2">
      <c r="A1867" s="2" t="s">
        <v>4470</v>
      </c>
      <c r="B1867" s="2" t="s">
        <v>24908</v>
      </c>
      <c r="C1867" s="2" t="s">
        <v>59</v>
      </c>
      <c r="D1867" s="2"/>
      <c r="E1867" s="2" t="s">
        <v>4470</v>
      </c>
      <c r="F1867" s="2" t="s">
        <v>4471</v>
      </c>
      <c r="G1867" s="23" t="s">
        <v>17488</v>
      </c>
      <c r="H1867" s="2"/>
      <c r="I1867" s="2" t="s">
        <v>61</v>
      </c>
      <c r="J1867" s="2" t="s">
        <v>61</v>
      </c>
      <c r="K1867" s="2" t="s">
        <v>61</v>
      </c>
      <c r="L1867" s="46">
        <v>44249</v>
      </c>
      <c r="M1867" s="2" t="s">
        <v>133</v>
      </c>
      <c r="N1867" s="2">
        <v>24.323539</v>
      </c>
      <c r="O1867" s="2">
        <v>54.531264999999998</v>
      </c>
      <c r="P1867" s="2" t="s">
        <v>64</v>
      </c>
      <c r="Q1867" s="2" t="s">
        <v>65</v>
      </c>
      <c r="R1867" s="43" t="s">
        <v>18854</v>
      </c>
      <c r="S1867" s="41" t="s">
        <v>272</v>
      </c>
      <c r="T1867" s="41" t="s">
        <v>18461</v>
      </c>
      <c r="U1867" s="2" t="s">
        <v>16801</v>
      </c>
      <c r="V1867" s="2" t="s">
        <v>272</v>
      </c>
      <c r="W1867" s="41" t="s">
        <v>17589</v>
      </c>
      <c r="X1867" s="2" t="s">
        <v>68</v>
      </c>
      <c r="Y1867" s="2" t="s">
        <v>102</v>
      </c>
      <c r="Z1867" s="2"/>
      <c r="AA1867" s="2" t="s">
        <v>16241</v>
      </c>
      <c r="AB1867" s="2" t="s">
        <v>103</v>
      </c>
      <c r="AC1867" s="2" t="s">
        <v>18269</v>
      </c>
      <c r="AD1867" s="2">
        <v>2044802</v>
      </c>
      <c r="AE1867" s="2">
        <v>38</v>
      </c>
      <c r="AF1867" s="2"/>
      <c r="AG1867" s="2"/>
      <c r="AH1867" s="2" t="s">
        <v>18271</v>
      </c>
      <c r="AI1867" s="2">
        <v>3</v>
      </c>
      <c r="AJ1867" s="2">
        <v>3</v>
      </c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 t="s">
        <v>71</v>
      </c>
      <c r="CE1867" s="2">
        <v>0</v>
      </c>
      <c r="CF1867" s="2" t="s">
        <v>15684</v>
      </c>
      <c r="CG1867" s="2" t="s">
        <v>272</v>
      </c>
      <c r="CH1867" s="2" t="s">
        <v>272</v>
      </c>
      <c r="CI1867" s="49"/>
    </row>
    <row r="1868" spans="1:87" x14ac:dyDescent="0.2">
      <c r="A1868" s="2" t="s">
        <v>3356</v>
      </c>
      <c r="B1868" s="2" t="s">
        <v>24909</v>
      </c>
      <c r="C1868" s="2" t="s">
        <v>59</v>
      </c>
      <c r="D1868" s="2"/>
      <c r="E1868" s="2" t="s">
        <v>3356</v>
      </c>
      <c r="F1868" s="2" t="s">
        <v>3357</v>
      </c>
      <c r="G1868" s="23" t="s">
        <v>17449</v>
      </c>
      <c r="H1868" s="2"/>
      <c r="I1868" s="2" t="s">
        <v>61</v>
      </c>
      <c r="J1868" s="2" t="s">
        <v>61</v>
      </c>
      <c r="K1868" s="2" t="s">
        <v>61</v>
      </c>
      <c r="L1868" s="46">
        <v>43946</v>
      </c>
      <c r="M1868" s="2" t="s">
        <v>133</v>
      </c>
      <c r="N1868" s="2">
        <v>24.501145000000001</v>
      </c>
      <c r="O1868" s="2">
        <v>54.377268000000001</v>
      </c>
      <c r="P1868" s="2" t="s">
        <v>64</v>
      </c>
      <c r="Q1868" s="2" t="s">
        <v>65</v>
      </c>
      <c r="R1868" s="43" t="s">
        <v>18854</v>
      </c>
      <c r="S1868" s="41" t="s">
        <v>272</v>
      </c>
      <c r="T1868" s="41" t="s">
        <v>18461</v>
      </c>
      <c r="U1868" s="2" t="s">
        <v>16801</v>
      </c>
      <c r="V1868" s="2" t="s">
        <v>272</v>
      </c>
      <c r="W1868" s="41" t="s">
        <v>17589</v>
      </c>
      <c r="X1868" s="2" t="s">
        <v>68</v>
      </c>
      <c r="Y1868" s="2" t="s">
        <v>102</v>
      </c>
      <c r="Z1868" s="2"/>
      <c r="AA1868" s="2" t="s">
        <v>16242</v>
      </c>
      <c r="AB1868" s="2" t="s">
        <v>103</v>
      </c>
      <c r="AC1868" s="2" t="s">
        <v>18268</v>
      </c>
      <c r="AD1868" s="2">
        <v>2500002</v>
      </c>
      <c r="AE1868" s="2">
        <v>41</v>
      </c>
      <c r="AF1868" s="2"/>
      <c r="AG1868" s="2"/>
      <c r="AH1868" s="2" t="s">
        <v>18270</v>
      </c>
      <c r="AI1868" s="2">
        <v>3</v>
      </c>
      <c r="AJ1868" s="2">
        <v>3</v>
      </c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 t="s">
        <v>71</v>
      </c>
      <c r="CE1868" s="2">
        <v>0</v>
      </c>
      <c r="CF1868" s="2" t="s">
        <v>15689</v>
      </c>
      <c r="CG1868" s="2" t="s">
        <v>272</v>
      </c>
      <c r="CH1868" s="2" t="s">
        <v>272</v>
      </c>
      <c r="CI1868" s="49"/>
    </row>
    <row r="1869" spans="1:87" x14ac:dyDescent="0.2">
      <c r="A1869" s="2" t="s">
        <v>16701</v>
      </c>
      <c r="B1869" s="2" t="s">
        <v>24910</v>
      </c>
      <c r="C1869" s="2" t="s">
        <v>59</v>
      </c>
      <c r="D1869" s="2"/>
      <c r="E1869" s="2" t="s">
        <v>16701</v>
      </c>
      <c r="F1869" s="2" t="s">
        <v>16728</v>
      </c>
      <c r="G1869" s="23" t="s">
        <v>16809</v>
      </c>
      <c r="H1869" s="2"/>
      <c r="I1869" s="2" t="s">
        <v>5093</v>
      </c>
      <c r="J1869" s="2" t="s">
        <v>61</v>
      </c>
      <c r="K1869" s="2" t="s">
        <v>61</v>
      </c>
      <c r="L1869" s="46">
        <v>44916</v>
      </c>
      <c r="M1869" s="2" t="s">
        <v>133</v>
      </c>
      <c r="N1869" s="39">
        <v>24.304770000000001</v>
      </c>
      <c r="O1869" s="39">
        <v>54.581069999999997</v>
      </c>
      <c r="P1869" s="2" t="s">
        <v>64</v>
      </c>
      <c r="Q1869" s="2" t="s">
        <v>65</v>
      </c>
      <c r="R1869" s="43" t="s">
        <v>16802</v>
      </c>
      <c r="S1869" s="41" t="s">
        <v>4932</v>
      </c>
      <c r="T1869" s="41" t="s">
        <v>18462</v>
      </c>
      <c r="U1869" s="2" t="s">
        <v>6245</v>
      </c>
      <c r="V1869" s="2" t="s">
        <v>360</v>
      </c>
      <c r="W1869" s="41" t="s">
        <v>17589</v>
      </c>
      <c r="X1869" s="2" t="s">
        <v>68</v>
      </c>
      <c r="Y1869" s="2" t="s">
        <v>76</v>
      </c>
      <c r="Z1869" s="2"/>
      <c r="AA1869" s="2" t="s">
        <v>16241</v>
      </c>
      <c r="AB1869" s="2" t="s">
        <v>77</v>
      </c>
      <c r="AC1869" s="2" t="s">
        <v>18269</v>
      </c>
      <c r="AD1869" s="2">
        <v>2044801</v>
      </c>
      <c r="AE1869" s="2">
        <v>40</v>
      </c>
      <c r="AF1869" s="2"/>
      <c r="AG1869" s="2"/>
      <c r="AH1869" s="2" t="s">
        <v>18271</v>
      </c>
      <c r="AI1869" s="2">
        <v>3</v>
      </c>
      <c r="AJ1869" s="2">
        <v>3</v>
      </c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 t="s">
        <v>78</v>
      </c>
      <c r="CE1869" s="2" t="s">
        <v>19624</v>
      </c>
      <c r="CF1869" s="2"/>
      <c r="CG1869" s="2"/>
      <c r="CH1869" s="2"/>
      <c r="CI1869" s="49"/>
    </row>
    <row r="1870" spans="1:87" x14ac:dyDescent="0.2">
      <c r="A1870" s="2" t="s">
        <v>3352</v>
      </c>
      <c r="B1870" s="2" t="s">
        <v>24911</v>
      </c>
      <c r="C1870" s="2" t="s">
        <v>59</v>
      </c>
      <c r="D1870" s="2" t="s">
        <v>3352</v>
      </c>
      <c r="E1870" s="2" t="s">
        <v>3352</v>
      </c>
      <c r="F1870" s="2" t="s">
        <v>3353</v>
      </c>
      <c r="G1870" s="23"/>
      <c r="H1870" s="2" t="s">
        <v>61</v>
      </c>
      <c r="I1870" s="2" t="s">
        <v>61</v>
      </c>
      <c r="J1870" s="2" t="s">
        <v>61</v>
      </c>
      <c r="K1870" s="2"/>
      <c r="L1870" s="46">
        <v>41509</v>
      </c>
      <c r="M1870" s="2" t="s">
        <v>133</v>
      </c>
      <c r="N1870" s="2">
        <v>24.791247240000001</v>
      </c>
      <c r="O1870" s="2">
        <v>54.666101359999999</v>
      </c>
      <c r="P1870" s="2" t="s">
        <v>64</v>
      </c>
      <c r="Q1870" s="2" t="s">
        <v>65</v>
      </c>
      <c r="R1870" s="43" t="s">
        <v>18854</v>
      </c>
      <c r="S1870" s="41" t="s">
        <v>1554</v>
      </c>
      <c r="T1870" s="41" t="s">
        <v>18460</v>
      </c>
      <c r="U1870" s="2" t="s">
        <v>16803</v>
      </c>
      <c r="V1870" s="2" t="s">
        <v>253</v>
      </c>
      <c r="W1870" s="41" t="s">
        <v>67</v>
      </c>
      <c r="X1870" s="2" t="s">
        <v>153</v>
      </c>
      <c r="Y1870" s="2" t="s">
        <v>76</v>
      </c>
      <c r="Z1870" s="2"/>
      <c r="AA1870" s="2" t="s">
        <v>16241</v>
      </c>
      <c r="AB1870" s="2" t="s">
        <v>77</v>
      </c>
      <c r="AC1870" s="2"/>
      <c r="AD1870" s="2">
        <v>2100000</v>
      </c>
      <c r="AE1870" s="2">
        <v>29</v>
      </c>
      <c r="AF1870" s="2"/>
      <c r="AG1870" s="2"/>
      <c r="AH1870" s="2"/>
      <c r="AI1870" s="2">
        <v>3</v>
      </c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 t="s">
        <v>71</v>
      </c>
      <c r="CE1870" s="2">
        <v>0</v>
      </c>
      <c r="CF1870" s="2" t="s">
        <v>15680</v>
      </c>
      <c r="CG1870" s="2" t="e">
        <v>#N/A</v>
      </c>
      <c r="CH1870" s="2" t="s">
        <v>15705</v>
      </c>
      <c r="CI1870" s="49"/>
    </row>
    <row r="1871" spans="1:87" x14ac:dyDescent="0.2">
      <c r="A1871" s="2" t="s">
        <v>3354</v>
      </c>
      <c r="B1871" s="2" t="s">
        <v>24912</v>
      </c>
      <c r="C1871" s="2" t="s">
        <v>59</v>
      </c>
      <c r="D1871" s="2" t="s">
        <v>3354</v>
      </c>
      <c r="E1871" s="2" t="s">
        <v>3354</v>
      </c>
      <c r="F1871" s="2" t="s">
        <v>3355</v>
      </c>
      <c r="G1871" s="23"/>
      <c r="H1871" s="2" t="s">
        <v>61</v>
      </c>
      <c r="I1871" s="2" t="s">
        <v>61</v>
      </c>
      <c r="J1871" s="2" t="s">
        <v>61</v>
      </c>
      <c r="K1871" s="2"/>
      <c r="L1871" s="46">
        <v>41523</v>
      </c>
      <c r="M1871" s="2" t="s">
        <v>133</v>
      </c>
      <c r="N1871" s="2">
        <v>24.787602410000002</v>
      </c>
      <c r="O1871" s="2">
        <v>54.693578049999999</v>
      </c>
      <c r="P1871" s="2" t="s">
        <v>64</v>
      </c>
      <c r="Q1871" s="2" t="s">
        <v>65</v>
      </c>
      <c r="R1871" s="43" t="s">
        <v>18854</v>
      </c>
      <c r="S1871" s="41" t="s">
        <v>1554</v>
      </c>
      <c r="T1871" s="41" t="s">
        <v>18460</v>
      </c>
      <c r="U1871" s="2" t="s">
        <v>16803</v>
      </c>
      <c r="V1871" s="2" t="s">
        <v>253</v>
      </c>
      <c r="W1871" s="41" t="s">
        <v>67</v>
      </c>
      <c r="X1871" s="2" t="s">
        <v>153</v>
      </c>
      <c r="Y1871" s="2" t="s">
        <v>76</v>
      </c>
      <c r="Z1871" s="2"/>
      <c r="AA1871" s="2" t="s">
        <v>16241</v>
      </c>
      <c r="AB1871" s="2" t="s">
        <v>77</v>
      </c>
      <c r="AC1871" s="2"/>
      <c r="AD1871" s="2">
        <v>2100000</v>
      </c>
      <c r="AE1871" s="2">
        <v>29</v>
      </c>
      <c r="AF1871" s="2"/>
      <c r="AG1871" s="2"/>
      <c r="AH1871" s="2"/>
      <c r="AI1871" s="2">
        <v>9</v>
      </c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 t="s">
        <v>71</v>
      </c>
      <c r="CE1871" s="2">
        <v>0</v>
      </c>
      <c r="CF1871" s="2" t="s">
        <v>15680</v>
      </c>
      <c r="CG1871" s="2" t="e">
        <v>#N/A</v>
      </c>
      <c r="CH1871" s="2" t="s">
        <v>15705</v>
      </c>
      <c r="CI1871" s="49"/>
    </row>
    <row r="1872" spans="1:87" x14ac:dyDescent="0.2">
      <c r="A1872" s="2" t="s">
        <v>4523</v>
      </c>
      <c r="B1872" s="2" t="s">
        <v>24913</v>
      </c>
      <c r="C1872" s="2" t="s">
        <v>59</v>
      </c>
      <c r="D1872" s="2"/>
      <c r="E1872" s="2" t="s">
        <v>4523</v>
      </c>
      <c r="F1872" s="2" t="s">
        <v>4524</v>
      </c>
      <c r="G1872" s="23" t="s">
        <v>16945</v>
      </c>
      <c r="H1872" s="2"/>
      <c r="I1872" s="2" t="s">
        <v>61</v>
      </c>
      <c r="J1872" s="2" t="s">
        <v>61</v>
      </c>
      <c r="K1872" s="2" t="s">
        <v>61</v>
      </c>
      <c r="L1872" s="46">
        <v>44248</v>
      </c>
      <c r="M1872" s="2" t="s">
        <v>133</v>
      </c>
      <c r="N1872" s="39">
        <v>24.354479999999999</v>
      </c>
      <c r="O1872" s="39">
        <v>54.712228000000003</v>
      </c>
      <c r="P1872" s="2" t="s">
        <v>64</v>
      </c>
      <c r="Q1872" s="2" t="s">
        <v>65</v>
      </c>
      <c r="R1872" s="43" t="s">
        <v>16802</v>
      </c>
      <c r="S1872" s="41" t="s">
        <v>4932</v>
      </c>
      <c r="T1872" s="41" t="s">
        <v>18462</v>
      </c>
      <c r="U1872" s="2" t="s">
        <v>6245</v>
      </c>
      <c r="V1872" s="2" t="s">
        <v>360</v>
      </c>
      <c r="W1872" s="41" t="s">
        <v>17589</v>
      </c>
      <c r="X1872" s="2" t="s">
        <v>68</v>
      </c>
      <c r="Y1872" s="2" t="s">
        <v>76</v>
      </c>
      <c r="Z1872" s="2"/>
      <c r="AA1872" s="2" t="s">
        <v>16242</v>
      </c>
      <c r="AB1872" s="2" t="s">
        <v>77</v>
      </c>
      <c r="AC1872" s="2" t="s">
        <v>18268</v>
      </c>
      <c r="AD1872" s="2">
        <v>2046500</v>
      </c>
      <c r="AE1872" s="2">
        <v>85</v>
      </c>
      <c r="AF1872" s="2"/>
      <c r="AG1872" s="2"/>
      <c r="AH1872" s="2" t="s">
        <v>18270</v>
      </c>
      <c r="AI1872" s="2">
        <v>3</v>
      </c>
      <c r="AJ1872" s="2">
        <v>3</v>
      </c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 t="s">
        <v>78</v>
      </c>
      <c r="CE1872" s="2" t="s">
        <v>19625</v>
      </c>
      <c r="CF1872" s="2" t="s">
        <v>15691</v>
      </c>
      <c r="CG1872" s="2" t="s">
        <v>17387</v>
      </c>
      <c r="CH1872" s="2" t="s">
        <v>15706</v>
      </c>
      <c r="CI1872" s="49"/>
    </row>
    <row r="1873" spans="1:87" x14ac:dyDescent="0.2">
      <c r="A1873" s="2" t="s">
        <v>4589</v>
      </c>
      <c r="B1873" s="2" t="s">
        <v>24914</v>
      </c>
      <c r="C1873" s="2" t="s">
        <v>59</v>
      </c>
      <c r="D1873" s="2"/>
      <c r="E1873" s="2" t="s">
        <v>4589</v>
      </c>
      <c r="F1873" s="2" t="s">
        <v>4590</v>
      </c>
      <c r="G1873" s="23" t="s">
        <v>17496</v>
      </c>
      <c r="H1873" s="2"/>
      <c r="I1873" s="2" t="s">
        <v>61</v>
      </c>
      <c r="J1873" s="2" t="s">
        <v>61</v>
      </c>
      <c r="K1873" s="2" t="s">
        <v>61</v>
      </c>
      <c r="L1873" s="43" t="s">
        <v>4567</v>
      </c>
      <c r="M1873" s="2" t="s">
        <v>133</v>
      </c>
      <c r="N1873" s="2">
        <v>24.418319</v>
      </c>
      <c r="O1873" s="2">
        <v>54.570301999999998</v>
      </c>
      <c r="P1873" s="2" t="s">
        <v>64</v>
      </c>
      <c r="Q1873" s="2" t="s">
        <v>65</v>
      </c>
      <c r="R1873" s="43" t="s">
        <v>18854</v>
      </c>
      <c r="S1873" s="41" t="s">
        <v>1554</v>
      </c>
      <c r="T1873" s="41" t="s">
        <v>18460</v>
      </c>
      <c r="U1873" s="2" t="s">
        <v>16801</v>
      </c>
      <c r="V1873" s="2" t="s">
        <v>1554</v>
      </c>
      <c r="W1873" s="41" t="s">
        <v>17589</v>
      </c>
      <c r="X1873" s="2" t="s">
        <v>68</v>
      </c>
      <c r="Y1873" s="2" t="s">
        <v>76</v>
      </c>
      <c r="Z1873" s="2"/>
      <c r="AA1873" s="2" t="s">
        <v>16241</v>
      </c>
      <c r="AB1873" s="2" t="s">
        <v>77</v>
      </c>
      <c r="AC1873" s="2" t="s">
        <v>18268</v>
      </c>
      <c r="AD1873" s="2">
        <v>2042600</v>
      </c>
      <c r="AE1873" s="2">
        <v>30</v>
      </c>
      <c r="AF1873" s="2"/>
      <c r="AG1873" s="2"/>
      <c r="AH1873" s="2" t="s">
        <v>18270</v>
      </c>
      <c r="AI1873" s="2">
        <v>3</v>
      </c>
      <c r="AJ1873" s="2">
        <v>3</v>
      </c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 t="s">
        <v>71</v>
      </c>
      <c r="CE1873" s="2">
        <v>0</v>
      </c>
      <c r="CF1873" s="2" t="s">
        <v>15683</v>
      </c>
      <c r="CG1873" s="2">
        <v>0</v>
      </c>
      <c r="CH1873" s="2" t="s">
        <v>15705</v>
      </c>
      <c r="CI1873" s="49"/>
    </row>
    <row r="1874" spans="1:87" x14ac:dyDescent="0.2">
      <c r="A1874" s="2" t="s">
        <v>4663</v>
      </c>
      <c r="B1874" s="2" t="s">
        <v>24915</v>
      </c>
      <c r="C1874" s="2" t="s">
        <v>59</v>
      </c>
      <c r="D1874" s="2"/>
      <c r="E1874" s="2" t="s">
        <v>4663</v>
      </c>
      <c r="F1874" s="2" t="s">
        <v>4664</v>
      </c>
      <c r="G1874" s="23" t="s">
        <v>17504</v>
      </c>
      <c r="H1874" s="2"/>
      <c r="I1874" s="2" t="s">
        <v>61</v>
      </c>
      <c r="J1874" s="2" t="s">
        <v>61</v>
      </c>
      <c r="K1874" s="2" t="s">
        <v>61</v>
      </c>
      <c r="L1874" s="46">
        <v>44367</v>
      </c>
      <c r="M1874" s="2" t="s">
        <v>133</v>
      </c>
      <c r="N1874" s="2">
        <v>24.333079999999999</v>
      </c>
      <c r="O1874" s="2">
        <v>54.62914</v>
      </c>
      <c r="P1874" s="2" t="s">
        <v>64</v>
      </c>
      <c r="Q1874" s="2" t="s">
        <v>65</v>
      </c>
      <c r="R1874" s="43" t="s">
        <v>18854</v>
      </c>
      <c r="S1874" s="41" t="s">
        <v>1554</v>
      </c>
      <c r="T1874" s="41" t="s">
        <v>18460</v>
      </c>
      <c r="U1874" s="2" t="s">
        <v>16801</v>
      </c>
      <c r="V1874" s="2" t="s">
        <v>1554</v>
      </c>
      <c r="W1874" s="41" t="s">
        <v>17589</v>
      </c>
      <c r="X1874" s="2" t="s">
        <v>68</v>
      </c>
      <c r="Y1874" s="2" t="s">
        <v>76</v>
      </c>
      <c r="Z1874" s="2"/>
      <c r="AA1874" s="2" t="s">
        <v>16242</v>
      </c>
      <c r="AB1874" s="2" t="s">
        <v>77</v>
      </c>
      <c r="AC1874" s="2" t="s">
        <v>18268</v>
      </c>
      <c r="AD1874" s="2">
        <v>2004500</v>
      </c>
      <c r="AE1874" s="2">
        <v>40</v>
      </c>
      <c r="AF1874" s="2"/>
      <c r="AG1874" s="2"/>
      <c r="AH1874" s="2" t="s">
        <v>18270</v>
      </c>
      <c r="AI1874" s="2">
        <v>4</v>
      </c>
      <c r="AJ1874" s="2">
        <v>3</v>
      </c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 t="s">
        <v>78</v>
      </c>
      <c r="CE1874" s="2" t="s">
        <v>2890</v>
      </c>
      <c r="CF1874" s="2" t="s">
        <v>15680</v>
      </c>
      <c r="CG1874" s="2" t="s">
        <v>15708</v>
      </c>
      <c r="CH1874" s="2" t="s">
        <v>15709</v>
      </c>
      <c r="CI1874" s="49"/>
    </row>
    <row r="1875" spans="1:87" x14ac:dyDescent="0.2">
      <c r="A1875" s="2" t="s">
        <v>4612</v>
      </c>
      <c r="B1875" s="2" t="s">
        <v>24916</v>
      </c>
      <c r="C1875" s="2" t="s">
        <v>59</v>
      </c>
      <c r="D1875" s="2"/>
      <c r="E1875" s="2" t="s">
        <v>4612</v>
      </c>
      <c r="F1875" s="2" t="s">
        <v>4613</v>
      </c>
      <c r="G1875" s="23" t="s">
        <v>17498</v>
      </c>
      <c r="H1875" s="2"/>
      <c r="I1875" s="2" t="s">
        <v>61</v>
      </c>
      <c r="J1875" s="2" t="s">
        <v>61</v>
      </c>
      <c r="K1875" s="2" t="s">
        <v>61</v>
      </c>
      <c r="L1875" s="46">
        <v>44389</v>
      </c>
      <c r="M1875" s="2" t="s">
        <v>133</v>
      </c>
      <c r="N1875" s="2">
        <v>24.484656000000001</v>
      </c>
      <c r="O1875" s="2">
        <v>54.378590000000003</v>
      </c>
      <c r="P1875" s="2" t="s">
        <v>64</v>
      </c>
      <c r="Q1875" s="2" t="s">
        <v>65</v>
      </c>
      <c r="R1875" s="43" t="s">
        <v>18854</v>
      </c>
      <c r="S1875" s="41" t="s">
        <v>272</v>
      </c>
      <c r="T1875" s="41" t="s">
        <v>18461</v>
      </c>
      <c r="U1875" s="2" t="s">
        <v>16801</v>
      </c>
      <c r="V1875" s="2" t="s">
        <v>272</v>
      </c>
      <c r="W1875" s="41" t="s">
        <v>17589</v>
      </c>
      <c r="X1875" s="2" t="s">
        <v>68</v>
      </c>
      <c r="Y1875" s="2" t="s">
        <v>102</v>
      </c>
      <c r="Z1875" s="2"/>
      <c r="AA1875" s="2" t="s">
        <v>16241</v>
      </c>
      <c r="AB1875" s="2" t="s">
        <v>103</v>
      </c>
      <c r="AC1875" s="2" t="s">
        <v>18268</v>
      </c>
      <c r="AD1875" s="2">
        <v>2501200</v>
      </c>
      <c r="AE1875" s="2">
        <v>24</v>
      </c>
      <c r="AF1875" s="2"/>
      <c r="AG1875" s="2"/>
      <c r="AH1875" s="2" t="s">
        <v>18270</v>
      </c>
      <c r="AI1875" s="2">
        <v>3</v>
      </c>
      <c r="AJ1875" s="2">
        <v>3</v>
      </c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 t="s">
        <v>78</v>
      </c>
      <c r="CE1875" s="2" t="s">
        <v>19626</v>
      </c>
      <c r="CF1875" s="2" t="s">
        <v>15684</v>
      </c>
      <c r="CG1875" s="2" t="s">
        <v>272</v>
      </c>
      <c r="CH1875" s="2" t="s">
        <v>272</v>
      </c>
      <c r="CI1875" s="49"/>
    </row>
    <row r="1876" spans="1:87" x14ac:dyDescent="0.2">
      <c r="A1876" s="2" t="s">
        <v>3581</v>
      </c>
      <c r="B1876" s="2" t="s">
        <v>24917</v>
      </c>
      <c r="C1876" s="2" t="s">
        <v>59</v>
      </c>
      <c r="D1876" s="2"/>
      <c r="E1876" s="2" t="s">
        <v>3581</v>
      </c>
      <c r="F1876" s="2" t="s">
        <v>3582</v>
      </c>
      <c r="G1876" s="23" t="s">
        <v>16938</v>
      </c>
      <c r="H1876" s="2"/>
      <c r="I1876" s="2" t="s">
        <v>61</v>
      </c>
      <c r="J1876" s="2" t="s">
        <v>61</v>
      </c>
      <c r="K1876" s="2" t="s">
        <v>61</v>
      </c>
      <c r="L1876" s="46">
        <v>44103</v>
      </c>
      <c r="M1876" s="2" t="s">
        <v>133</v>
      </c>
      <c r="N1876" s="39">
        <v>24.2146589</v>
      </c>
      <c r="O1876" s="39">
        <v>54.756065300000003</v>
      </c>
      <c r="P1876" s="2" t="s">
        <v>64</v>
      </c>
      <c r="Q1876" s="2" t="s">
        <v>65</v>
      </c>
      <c r="R1876" s="43" t="s">
        <v>18854</v>
      </c>
      <c r="S1876" s="41" t="s">
        <v>1554</v>
      </c>
      <c r="T1876" s="41" t="s">
        <v>18460</v>
      </c>
      <c r="U1876" s="2" t="s">
        <v>16801</v>
      </c>
      <c r="V1876" s="2" t="s">
        <v>134</v>
      </c>
      <c r="W1876" s="41" t="s">
        <v>17589</v>
      </c>
      <c r="X1876" s="2" t="s">
        <v>68</v>
      </c>
      <c r="Y1876" s="2" t="s">
        <v>102</v>
      </c>
      <c r="Z1876" s="2"/>
      <c r="AA1876" s="2" t="s">
        <v>16242</v>
      </c>
      <c r="AB1876" s="2" t="s">
        <v>103</v>
      </c>
      <c r="AC1876" s="2" t="s">
        <v>18269</v>
      </c>
      <c r="AD1876" s="2">
        <v>2047502</v>
      </c>
      <c r="AE1876" s="2">
        <v>30</v>
      </c>
      <c r="AF1876" s="2"/>
      <c r="AG1876" s="2"/>
      <c r="AH1876" s="2" t="s">
        <v>18271</v>
      </c>
      <c r="AI1876" s="2">
        <v>3</v>
      </c>
      <c r="AJ1876" s="2">
        <v>3</v>
      </c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 t="s">
        <v>71</v>
      </c>
      <c r="CE1876" s="2">
        <v>0</v>
      </c>
      <c r="CF1876" s="2">
        <v>35</v>
      </c>
      <c r="CG1876" s="2" t="s">
        <v>15717</v>
      </c>
      <c r="CH1876" s="2" t="s">
        <v>15709</v>
      </c>
      <c r="CI1876" s="49"/>
    </row>
    <row r="1877" spans="1:87" x14ac:dyDescent="0.2">
      <c r="A1877" s="6" t="s">
        <v>18663</v>
      </c>
      <c r="B1877" s="2" t="s">
        <v>24918</v>
      </c>
      <c r="C1877" s="6" t="s">
        <v>59</v>
      </c>
      <c r="D1877" s="6"/>
      <c r="E1877" s="6" t="s">
        <v>18663</v>
      </c>
      <c r="F1877" s="6" t="s">
        <v>18692</v>
      </c>
      <c r="G1877" s="23" t="s">
        <v>18709</v>
      </c>
      <c r="H1877" s="2"/>
      <c r="I1877" s="6" t="s">
        <v>5093</v>
      </c>
      <c r="J1877" s="2" t="s">
        <v>61</v>
      </c>
      <c r="K1877" s="2" t="s">
        <v>61</v>
      </c>
      <c r="L1877" s="43">
        <v>2023</v>
      </c>
      <c r="M1877" s="6" t="s">
        <v>133</v>
      </c>
      <c r="N1877" s="32">
        <v>24.504757000000001</v>
      </c>
      <c r="O1877" s="32">
        <v>54.613114000000003</v>
      </c>
      <c r="P1877" s="2" t="s">
        <v>64</v>
      </c>
      <c r="Q1877" s="6" t="s">
        <v>65</v>
      </c>
      <c r="R1877" s="43" t="s">
        <v>16802</v>
      </c>
      <c r="S1877" s="41" t="s">
        <v>16804</v>
      </c>
      <c r="T1877" s="41" t="s">
        <v>18463</v>
      </c>
      <c r="U1877" s="2" t="s">
        <v>16804</v>
      </c>
      <c r="V1877" s="2" t="s">
        <v>4763</v>
      </c>
      <c r="W1877" s="41" t="s">
        <v>17589</v>
      </c>
      <c r="X1877" s="2" t="s">
        <v>16850</v>
      </c>
      <c r="Y1877" s="2" t="s">
        <v>102</v>
      </c>
      <c r="Z1877" s="5"/>
      <c r="AA1877" s="2" t="s">
        <v>16242</v>
      </c>
      <c r="AB1877" s="2" t="s">
        <v>103</v>
      </c>
      <c r="AC1877" s="2" t="s">
        <v>18268</v>
      </c>
      <c r="AD1877" s="2">
        <v>2004600</v>
      </c>
      <c r="AE1877" s="33">
        <v>40</v>
      </c>
      <c r="AF1877" s="25"/>
      <c r="AG1877" s="29"/>
      <c r="AH1877" s="2" t="s">
        <v>18270</v>
      </c>
      <c r="AI1877" s="2">
        <v>3</v>
      </c>
      <c r="AJ1877" s="2">
        <v>3</v>
      </c>
      <c r="AK1877" s="2"/>
      <c r="AL1877" s="2"/>
      <c r="AM1877" s="2"/>
      <c r="AN1877" s="2"/>
      <c r="AO1877" s="2"/>
      <c r="AP1877" s="25"/>
      <c r="AQ1877" s="25"/>
      <c r="AR1877" s="2"/>
      <c r="AS1877" s="2"/>
      <c r="AT1877" s="2"/>
      <c r="AU1877" s="25"/>
      <c r="AV1877" s="2"/>
      <c r="AW1877" s="2"/>
      <c r="AX1877" s="25"/>
      <c r="AY1877" s="25"/>
      <c r="AZ1877" s="25"/>
      <c r="BA1877" s="25"/>
      <c r="BB1877" s="25"/>
      <c r="BC1877" s="25"/>
      <c r="BD1877" s="25"/>
      <c r="BE1877" s="25"/>
      <c r="BF1877" s="25"/>
      <c r="BG1877" s="25"/>
      <c r="BH1877" s="25"/>
      <c r="BI1877" s="25"/>
      <c r="BJ1877" s="25"/>
      <c r="BK1877" s="25"/>
      <c r="BL1877" s="25"/>
      <c r="BM1877" s="25"/>
      <c r="BN1877" s="25"/>
      <c r="BO1877" s="25"/>
      <c r="BP1877" s="25"/>
      <c r="BQ1877" s="25"/>
      <c r="BR1877" s="25"/>
      <c r="BS1877" s="25"/>
      <c r="BT1877" s="25"/>
      <c r="BU1877" s="25"/>
      <c r="BV1877" s="25"/>
      <c r="BW1877" s="25"/>
      <c r="BX1877" s="25"/>
      <c r="BY1877" s="25"/>
      <c r="BZ1877" s="25"/>
      <c r="CA1877" s="25"/>
      <c r="CB1877" s="25"/>
      <c r="CC1877" s="25"/>
      <c r="CD1877" s="2" t="s">
        <v>78</v>
      </c>
      <c r="CE1877" s="2" t="s">
        <v>19627</v>
      </c>
      <c r="CF1877" s="25"/>
      <c r="CG1877" s="25"/>
      <c r="CH1877" s="25"/>
      <c r="CI1877" s="55"/>
    </row>
    <row r="1878" spans="1:87" x14ac:dyDescent="0.2">
      <c r="A1878" s="2" t="s">
        <v>4996</v>
      </c>
      <c r="B1878" s="2" t="s">
        <v>24919</v>
      </c>
      <c r="C1878" s="2" t="s">
        <v>59</v>
      </c>
      <c r="D1878" s="2"/>
      <c r="E1878" s="2" t="s">
        <v>4996</v>
      </c>
      <c r="F1878" s="2" t="s">
        <v>4997</v>
      </c>
      <c r="G1878" s="23" t="s">
        <v>4998</v>
      </c>
      <c r="H1878" s="2"/>
      <c r="I1878" s="2" t="s">
        <v>61</v>
      </c>
      <c r="J1878" s="2" t="s">
        <v>61</v>
      </c>
      <c r="K1878" s="2" t="s">
        <v>61</v>
      </c>
      <c r="L1878" s="46">
        <v>44698</v>
      </c>
      <c r="M1878" s="2" t="s">
        <v>4978</v>
      </c>
      <c r="N1878" s="2">
        <v>24.328330000000001</v>
      </c>
      <c r="O1878" s="2">
        <v>54.532169000000003</v>
      </c>
      <c r="P1878" s="2" t="s">
        <v>64</v>
      </c>
      <c r="Q1878" s="2" t="s">
        <v>65</v>
      </c>
      <c r="R1878" s="43" t="s">
        <v>18854</v>
      </c>
      <c r="S1878" s="41" t="s">
        <v>272</v>
      </c>
      <c r="T1878" s="41" t="s">
        <v>18461</v>
      </c>
      <c r="U1878" s="2" t="s">
        <v>16801</v>
      </c>
      <c r="V1878" s="2" t="s">
        <v>272</v>
      </c>
      <c r="W1878" s="41" t="s">
        <v>17589</v>
      </c>
      <c r="X1878" s="2" t="s">
        <v>68</v>
      </c>
      <c r="Y1878" s="2" t="s">
        <v>76</v>
      </c>
      <c r="Z1878" s="2"/>
      <c r="AA1878" s="2" t="s">
        <v>16241</v>
      </c>
      <c r="AB1878" s="2" t="s">
        <v>77</v>
      </c>
      <c r="AC1878" s="2" t="s">
        <v>18269</v>
      </c>
      <c r="AD1878" s="2">
        <v>2044802</v>
      </c>
      <c r="AE1878" s="2">
        <v>23</v>
      </c>
      <c r="AF1878" s="2"/>
      <c r="AG1878" s="2"/>
      <c r="AH1878" s="2" t="s">
        <v>18271</v>
      </c>
      <c r="AI1878" s="2">
        <v>3</v>
      </c>
      <c r="AJ1878" s="2">
        <v>3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 t="s">
        <v>78</v>
      </c>
      <c r="CE1878" s="2" t="s">
        <v>19628</v>
      </c>
      <c r="CF1878" s="2" t="s">
        <v>15697</v>
      </c>
      <c r="CG1878" s="2" t="s">
        <v>272</v>
      </c>
      <c r="CH1878" s="2" t="s">
        <v>272</v>
      </c>
      <c r="CI1878" s="49"/>
    </row>
    <row r="1879" spans="1:87" x14ac:dyDescent="0.2">
      <c r="A1879" s="2" t="s">
        <v>3358</v>
      </c>
      <c r="B1879" s="2" t="s">
        <v>24920</v>
      </c>
      <c r="C1879" s="2" t="s">
        <v>59</v>
      </c>
      <c r="D1879" s="2"/>
      <c r="E1879" s="2" t="s">
        <v>3358</v>
      </c>
      <c r="F1879" s="2" t="s">
        <v>3359</v>
      </c>
      <c r="G1879" s="23"/>
      <c r="H1879" s="2"/>
      <c r="I1879" s="2" t="s">
        <v>61</v>
      </c>
      <c r="J1879" s="2" t="s">
        <v>61</v>
      </c>
      <c r="K1879" s="2"/>
      <c r="L1879" s="46">
        <v>43947</v>
      </c>
      <c r="M1879" s="2" t="s">
        <v>133</v>
      </c>
      <c r="N1879" s="39">
        <v>24.188659999999999</v>
      </c>
      <c r="O1879" s="39">
        <v>54.812010000000001</v>
      </c>
      <c r="P1879" s="2" t="s">
        <v>64</v>
      </c>
      <c r="Q1879" s="2" t="s">
        <v>65</v>
      </c>
      <c r="R1879" s="43" t="s">
        <v>18854</v>
      </c>
      <c r="S1879" s="41" t="s">
        <v>1554</v>
      </c>
      <c r="T1879" s="41" t="s">
        <v>18460</v>
      </c>
      <c r="U1879" s="2" t="s">
        <v>16801</v>
      </c>
      <c r="V1879" s="2" t="s">
        <v>134</v>
      </c>
      <c r="W1879" s="41" t="s">
        <v>144</v>
      </c>
      <c r="X1879" s="2" t="s">
        <v>68</v>
      </c>
      <c r="Y1879" s="2" t="s">
        <v>102</v>
      </c>
      <c r="Z1879" s="2"/>
      <c r="AA1879" s="2" t="s">
        <v>16241</v>
      </c>
      <c r="AB1879" s="2" t="s">
        <v>103</v>
      </c>
      <c r="AC1879" s="2"/>
      <c r="AD1879" s="2">
        <v>2047502</v>
      </c>
      <c r="AE1879" s="2">
        <v>30</v>
      </c>
      <c r="AF1879" s="2"/>
      <c r="AG1879" s="2"/>
      <c r="AH1879" s="2"/>
      <c r="AI1879" s="2">
        <v>4</v>
      </c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 t="s">
        <v>78</v>
      </c>
      <c r="CE1879" s="2" t="s">
        <v>19629</v>
      </c>
      <c r="CF1879" s="2">
        <v>35</v>
      </c>
      <c r="CG1879" s="2" t="s">
        <v>15710</v>
      </c>
      <c r="CH1879" s="2" t="s">
        <v>15709</v>
      </c>
      <c r="CI1879" s="49"/>
    </row>
    <row r="1880" spans="1:87" x14ac:dyDescent="0.2">
      <c r="A1880" s="2" t="s">
        <v>4945</v>
      </c>
      <c r="B1880" s="2" t="s">
        <v>24921</v>
      </c>
      <c r="C1880" s="2" t="s">
        <v>59</v>
      </c>
      <c r="D1880" s="2"/>
      <c r="E1880" s="2" t="s">
        <v>4945</v>
      </c>
      <c r="F1880" s="2" t="s">
        <v>4946</v>
      </c>
      <c r="G1880" s="23" t="s">
        <v>4947</v>
      </c>
      <c r="H1880" s="2"/>
      <c r="I1880" s="2" t="s">
        <v>61</v>
      </c>
      <c r="J1880" s="2" t="s">
        <v>61</v>
      </c>
      <c r="K1880" s="2" t="s">
        <v>61</v>
      </c>
      <c r="L1880" s="46">
        <v>44673</v>
      </c>
      <c r="M1880" s="2" t="s">
        <v>133</v>
      </c>
      <c r="N1880" s="2">
        <v>24.342251999999998</v>
      </c>
      <c r="O1880" s="2">
        <v>54.512236999999999</v>
      </c>
      <c r="P1880" s="2" t="s">
        <v>64</v>
      </c>
      <c r="Q1880" s="2" t="s">
        <v>65</v>
      </c>
      <c r="R1880" s="43" t="s">
        <v>18854</v>
      </c>
      <c r="S1880" s="41" t="s">
        <v>1554</v>
      </c>
      <c r="T1880" s="41" t="s">
        <v>18460</v>
      </c>
      <c r="U1880" s="2" t="s">
        <v>16801</v>
      </c>
      <c r="V1880" s="2" t="s">
        <v>1554</v>
      </c>
      <c r="W1880" s="41" t="s">
        <v>17589</v>
      </c>
      <c r="X1880" s="2" t="s">
        <v>68</v>
      </c>
      <c r="Y1880" s="2" t="s">
        <v>102</v>
      </c>
      <c r="Z1880" s="2"/>
      <c r="AA1880" s="2" t="s">
        <v>16242</v>
      </c>
      <c r="AB1880" s="2" t="s">
        <v>103</v>
      </c>
      <c r="AC1880" s="2" t="s">
        <v>18269</v>
      </c>
      <c r="AD1880" s="2">
        <v>2600200</v>
      </c>
      <c r="AE1880" s="2">
        <v>30</v>
      </c>
      <c r="AF1880" s="2"/>
      <c r="AG1880" s="2"/>
      <c r="AH1880" s="2" t="s">
        <v>18271</v>
      </c>
      <c r="AI1880" s="2">
        <v>3</v>
      </c>
      <c r="AJ1880" s="2">
        <v>3</v>
      </c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 t="s">
        <v>78</v>
      </c>
      <c r="CE1880" s="2" t="s">
        <v>19630</v>
      </c>
      <c r="CF1880" s="2" t="s">
        <v>15683</v>
      </c>
      <c r="CG1880" s="2" t="s">
        <v>15727</v>
      </c>
      <c r="CH1880" s="2" t="s">
        <v>15709</v>
      </c>
      <c r="CI1880" s="49"/>
    </row>
    <row r="1881" spans="1:87" x14ac:dyDescent="0.2">
      <c r="A1881" s="2" t="s">
        <v>3360</v>
      </c>
      <c r="B1881" s="2" t="s">
        <v>24922</v>
      </c>
      <c r="C1881" s="2" t="s">
        <v>59</v>
      </c>
      <c r="D1881" s="2"/>
      <c r="E1881" s="2" t="s">
        <v>3360</v>
      </c>
      <c r="F1881" s="2" t="s">
        <v>3361</v>
      </c>
      <c r="G1881" s="23" t="s">
        <v>3362</v>
      </c>
      <c r="H1881" s="2"/>
      <c r="I1881" s="2" t="s">
        <v>61</v>
      </c>
      <c r="J1881" s="2" t="s">
        <v>61</v>
      </c>
      <c r="K1881" s="2" t="s">
        <v>61</v>
      </c>
      <c r="L1881" s="46">
        <v>43852</v>
      </c>
      <c r="M1881" s="2" t="s">
        <v>133</v>
      </c>
      <c r="N1881" s="2">
        <v>24.458175000000001</v>
      </c>
      <c r="O1881" s="2">
        <v>54.388849</v>
      </c>
      <c r="P1881" s="2" t="s">
        <v>64</v>
      </c>
      <c r="Q1881" s="2" t="s">
        <v>65</v>
      </c>
      <c r="R1881" s="43" t="s">
        <v>18854</v>
      </c>
      <c r="S1881" s="41" t="s">
        <v>272</v>
      </c>
      <c r="T1881" s="41" t="s">
        <v>18461</v>
      </c>
      <c r="U1881" s="2" t="s">
        <v>16801</v>
      </c>
      <c r="V1881" s="2" t="s">
        <v>272</v>
      </c>
      <c r="W1881" s="41" t="s">
        <v>17589</v>
      </c>
      <c r="X1881" s="2" t="s">
        <v>68</v>
      </c>
      <c r="Y1881" s="2" t="s">
        <v>76</v>
      </c>
      <c r="Z1881" s="2"/>
      <c r="AA1881" s="2" t="s">
        <v>16241</v>
      </c>
      <c r="AB1881" s="2" t="s">
        <v>77</v>
      </c>
      <c r="AC1881" s="2" t="s">
        <v>18268</v>
      </c>
      <c r="AD1881" s="2">
        <v>2501000</v>
      </c>
      <c r="AE1881" s="2">
        <v>32</v>
      </c>
      <c r="AF1881" s="2"/>
      <c r="AG1881" s="2"/>
      <c r="AH1881" s="2" t="s">
        <v>18270</v>
      </c>
      <c r="AI1881" s="2">
        <v>3</v>
      </c>
      <c r="AJ1881" s="2">
        <v>3</v>
      </c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 t="s">
        <v>78</v>
      </c>
      <c r="CE1881" s="2" t="s">
        <v>19631</v>
      </c>
      <c r="CF1881" s="2" t="s">
        <v>15684</v>
      </c>
      <c r="CG1881" s="2" t="e">
        <v>#N/A</v>
      </c>
      <c r="CH1881" s="2" t="s">
        <v>272</v>
      </c>
      <c r="CI1881" s="49"/>
    </row>
    <row r="1882" spans="1:87" x14ac:dyDescent="0.2">
      <c r="A1882" s="2" t="s">
        <v>4964</v>
      </c>
      <c r="B1882" s="2" t="s">
        <v>24923</v>
      </c>
      <c r="C1882" s="2" t="s">
        <v>59</v>
      </c>
      <c r="D1882" s="2"/>
      <c r="E1882" s="2" t="s">
        <v>4964</v>
      </c>
      <c r="F1882" s="2" t="s">
        <v>4965</v>
      </c>
      <c r="G1882" s="23" t="s">
        <v>4966</v>
      </c>
      <c r="H1882" s="2"/>
      <c r="I1882" s="2" t="s">
        <v>61</v>
      </c>
      <c r="J1882" s="2" t="s">
        <v>61</v>
      </c>
      <c r="K1882" s="2" t="s">
        <v>61</v>
      </c>
      <c r="L1882" s="46">
        <v>44648</v>
      </c>
      <c r="M1882" s="2" t="s">
        <v>133</v>
      </c>
      <c r="N1882" s="2">
        <v>24.291882000000001</v>
      </c>
      <c r="O1882" s="2">
        <v>54.640441000000003</v>
      </c>
      <c r="P1882" s="2" t="s">
        <v>64</v>
      </c>
      <c r="Q1882" s="2" t="s">
        <v>65</v>
      </c>
      <c r="R1882" s="43" t="s">
        <v>18854</v>
      </c>
      <c r="S1882" s="41" t="s">
        <v>1554</v>
      </c>
      <c r="T1882" s="41" t="s">
        <v>18460</v>
      </c>
      <c r="U1882" s="2" t="s">
        <v>16801</v>
      </c>
      <c r="V1882" s="2" t="s">
        <v>1554</v>
      </c>
      <c r="W1882" s="41" t="s">
        <v>17589</v>
      </c>
      <c r="X1882" s="2" t="s">
        <v>68</v>
      </c>
      <c r="Y1882" s="2" t="s">
        <v>102</v>
      </c>
      <c r="Z1882" s="2"/>
      <c r="AA1882" s="2" t="s">
        <v>16241</v>
      </c>
      <c r="AB1882" s="2" t="s">
        <v>103</v>
      </c>
      <c r="AC1882" s="2" t="s">
        <v>18268</v>
      </c>
      <c r="AD1882" s="2">
        <v>2046100</v>
      </c>
      <c r="AE1882" s="2">
        <v>40</v>
      </c>
      <c r="AF1882" s="2"/>
      <c r="AG1882" s="2"/>
      <c r="AH1882" s="2" t="s">
        <v>18270</v>
      </c>
      <c r="AI1882" s="2">
        <v>4</v>
      </c>
      <c r="AJ1882" s="2">
        <v>3</v>
      </c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 t="s">
        <v>71</v>
      </c>
      <c r="CE1882" s="2">
        <v>0</v>
      </c>
      <c r="CF1882" s="2" t="s">
        <v>15680</v>
      </c>
      <c r="CG1882" s="2" t="s">
        <v>15708</v>
      </c>
      <c r="CH1882" s="2" t="s">
        <v>15709</v>
      </c>
      <c r="CI1882" s="49"/>
    </row>
    <row r="1883" spans="1:87" x14ac:dyDescent="0.2">
      <c r="A1883" s="2" t="s">
        <v>4808</v>
      </c>
      <c r="B1883" s="2" t="s">
        <v>24924</v>
      </c>
      <c r="C1883" s="2" t="s">
        <v>59</v>
      </c>
      <c r="D1883" s="2"/>
      <c r="E1883" s="2" t="s">
        <v>4808</v>
      </c>
      <c r="F1883" s="2" t="s">
        <v>4809</v>
      </c>
      <c r="G1883" s="23" t="s">
        <v>17522</v>
      </c>
      <c r="H1883" s="2"/>
      <c r="I1883" s="2" t="s">
        <v>61</v>
      </c>
      <c r="J1883" s="2" t="s">
        <v>61</v>
      </c>
      <c r="K1883" s="2" t="s">
        <v>61</v>
      </c>
      <c r="L1883" s="46">
        <v>44564</v>
      </c>
      <c r="M1883" s="2" t="s">
        <v>133</v>
      </c>
      <c r="N1883" s="2">
        <v>24.301929999999999</v>
      </c>
      <c r="O1883" s="2">
        <v>54.648395999999998</v>
      </c>
      <c r="P1883" s="2" t="s">
        <v>64</v>
      </c>
      <c r="Q1883" s="2" t="s">
        <v>65</v>
      </c>
      <c r="R1883" s="43" t="s">
        <v>18854</v>
      </c>
      <c r="S1883" s="41" t="s">
        <v>1554</v>
      </c>
      <c r="T1883" s="41" t="s">
        <v>18460</v>
      </c>
      <c r="U1883" s="2" t="s">
        <v>16801</v>
      </c>
      <c r="V1883" s="2" t="s">
        <v>1554</v>
      </c>
      <c r="W1883" s="41" t="s">
        <v>17589</v>
      </c>
      <c r="X1883" s="2" t="s">
        <v>68</v>
      </c>
      <c r="Y1883" s="2" t="s">
        <v>76</v>
      </c>
      <c r="Z1883" s="2"/>
      <c r="AA1883" s="2" t="s">
        <v>16242</v>
      </c>
      <c r="AB1883" s="2" t="s">
        <v>77</v>
      </c>
      <c r="AC1883" s="2" t="s">
        <v>18268</v>
      </c>
      <c r="AD1883" s="2">
        <v>2046100</v>
      </c>
      <c r="AE1883" s="2">
        <v>30</v>
      </c>
      <c r="AF1883" s="2"/>
      <c r="AG1883" s="2"/>
      <c r="AH1883" s="2" t="s">
        <v>18270</v>
      </c>
      <c r="AI1883" s="2">
        <v>3</v>
      </c>
      <c r="AJ1883" s="2">
        <v>3</v>
      </c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 t="s">
        <v>78</v>
      </c>
      <c r="CE1883" s="2" t="s">
        <v>4807</v>
      </c>
      <c r="CF1883" s="2" t="s">
        <v>15683</v>
      </c>
      <c r="CG1883" s="2" t="s">
        <v>15727</v>
      </c>
      <c r="CH1883" s="2" t="s">
        <v>15709</v>
      </c>
      <c r="CI1883" s="49"/>
    </row>
    <row r="1884" spans="1:87" x14ac:dyDescent="0.2">
      <c r="A1884" s="2" t="s">
        <v>3465</v>
      </c>
      <c r="B1884" s="2" t="s">
        <v>24925</v>
      </c>
      <c r="C1884" s="2" t="s">
        <v>59</v>
      </c>
      <c r="D1884" s="2"/>
      <c r="E1884" s="2" t="s">
        <v>3465</v>
      </c>
      <c r="F1884" s="2" t="s">
        <v>3466</v>
      </c>
      <c r="G1884" s="23" t="s">
        <v>3467</v>
      </c>
      <c r="H1884" s="2"/>
      <c r="I1884" s="2" t="s">
        <v>61</v>
      </c>
      <c r="J1884" s="2" t="s">
        <v>61</v>
      </c>
      <c r="K1884" s="2" t="s">
        <v>61</v>
      </c>
      <c r="L1884" s="43" t="s">
        <v>17088</v>
      </c>
      <c r="M1884" s="2" t="s">
        <v>133</v>
      </c>
      <c r="N1884" s="39">
        <v>24.236208000000001</v>
      </c>
      <c r="O1884" s="39">
        <v>54.634455000000003</v>
      </c>
      <c r="P1884" s="2" t="s">
        <v>64</v>
      </c>
      <c r="Q1884" s="2" t="s">
        <v>65</v>
      </c>
      <c r="R1884" s="43" t="s">
        <v>16802</v>
      </c>
      <c r="S1884" s="41" t="s">
        <v>16804</v>
      </c>
      <c r="T1884" s="41" t="s">
        <v>18463</v>
      </c>
      <c r="U1884" s="2" t="s">
        <v>16804</v>
      </c>
      <c r="V1884" s="2" t="s">
        <v>4763</v>
      </c>
      <c r="W1884" s="41" t="s">
        <v>17589</v>
      </c>
      <c r="X1884" s="2" t="s">
        <v>68</v>
      </c>
      <c r="Y1884" s="2" t="s">
        <v>102</v>
      </c>
      <c r="Z1884" s="2"/>
      <c r="AA1884" s="2" t="s">
        <v>16241</v>
      </c>
      <c r="AB1884" s="2" t="s">
        <v>103</v>
      </c>
      <c r="AC1884" s="2" t="s">
        <v>18269</v>
      </c>
      <c r="AD1884" s="2">
        <v>2047502</v>
      </c>
      <c r="AE1884" s="2">
        <v>35</v>
      </c>
      <c r="AF1884" s="2"/>
      <c r="AG1884" s="2"/>
      <c r="AH1884" s="2" t="s">
        <v>18271</v>
      </c>
      <c r="AI1884" s="2">
        <v>3</v>
      </c>
      <c r="AJ1884" s="2">
        <v>3</v>
      </c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 t="s">
        <v>78</v>
      </c>
      <c r="CE1884" s="2" t="s">
        <v>3468</v>
      </c>
      <c r="CF1884" s="2" t="s">
        <v>15680</v>
      </c>
      <c r="CG1884" s="2" t="s">
        <v>253</v>
      </c>
      <c r="CH1884" s="2" t="s">
        <v>15706</v>
      </c>
      <c r="CI1884" s="49"/>
    </row>
    <row r="1885" spans="1:87" x14ac:dyDescent="0.2">
      <c r="A1885" s="2" t="s">
        <v>4782</v>
      </c>
      <c r="B1885" s="2" t="s">
        <v>24926</v>
      </c>
      <c r="C1885" s="2" t="s">
        <v>59</v>
      </c>
      <c r="D1885" s="2"/>
      <c r="E1885" s="2" t="s">
        <v>4782</v>
      </c>
      <c r="F1885" s="2" t="s">
        <v>4783</v>
      </c>
      <c r="G1885" s="23" t="s">
        <v>17517</v>
      </c>
      <c r="H1885" s="2"/>
      <c r="I1885" s="2" t="s">
        <v>61</v>
      </c>
      <c r="J1885" s="2" t="s">
        <v>61</v>
      </c>
      <c r="K1885" s="2" t="s">
        <v>61</v>
      </c>
      <c r="L1885" s="46">
        <v>44462</v>
      </c>
      <c r="M1885" s="2" t="s">
        <v>133</v>
      </c>
      <c r="N1885" s="2">
        <v>24.452826999999999</v>
      </c>
      <c r="O1885" s="2">
        <v>54.319600000000001</v>
      </c>
      <c r="P1885" s="2" t="s">
        <v>64</v>
      </c>
      <c r="Q1885" s="2" t="s">
        <v>65</v>
      </c>
      <c r="R1885" s="43" t="s">
        <v>16802</v>
      </c>
      <c r="S1885" s="41" t="s">
        <v>16804</v>
      </c>
      <c r="T1885" s="41" t="s">
        <v>18463</v>
      </c>
      <c r="U1885" s="2" t="s">
        <v>16804</v>
      </c>
      <c r="V1885" s="2" t="s">
        <v>4763</v>
      </c>
      <c r="W1885" s="41" t="s">
        <v>17589</v>
      </c>
      <c r="X1885" s="2" t="s">
        <v>68</v>
      </c>
      <c r="Y1885" s="2" t="s">
        <v>76</v>
      </c>
      <c r="Z1885" s="2"/>
      <c r="AA1885" s="2" t="s">
        <v>16241</v>
      </c>
      <c r="AB1885" s="2" t="s">
        <v>77</v>
      </c>
      <c r="AC1885" s="2" t="s">
        <v>18268</v>
      </c>
      <c r="AD1885" s="2">
        <v>2017800</v>
      </c>
      <c r="AE1885" s="2">
        <v>30</v>
      </c>
      <c r="AF1885" s="2"/>
      <c r="AG1885" s="2"/>
      <c r="AH1885" s="2" t="s">
        <v>18270</v>
      </c>
      <c r="AI1885" s="2">
        <v>4</v>
      </c>
      <c r="AJ1885" s="2">
        <v>3</v>
      </c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 t="s">
        <v>78</v>
      </c>
      <c r="CE1885" s="2" t="s">
        <v>19632</v>
      </c>
      <c r="CF1885" s="2" t="s">
        <v>15685</v>
      </c>
      <c r="CG1885" s="2" t="s">
        <v>15729</v>
      </c>
      <c r="CH1885" s="2" t="s">
        <v>15706</v>
      </c>
      <c r="CI1885" s="49"/>
    </row>
    <row r="1886" spans="1:87" x14ac:dyDescent="0.2">
      <c r="A1886" s="2" t="s">
        <v>3365</v>
      </c>
      <c r="B1886" s="2" t="s">
        <v>24927</v>
      </c>
      <c r="C1886" s="2" t="s">
        <v>59</v>
      </c>
      <c r="D1886" s="2"/>
      <c r="E1886" s="2" t="s">
        <v>3365</v>
      </c>
      <c r="F1886" s="2" t="s">
        <v>3366</v>
      </c>
      <c r="G1886" s="23"/>
      <c r="H1886" s="2"/>
      <c r="I1886" s="2" t="s">
        <v>61</v>
      </c>
      <c r="J1886" s="2" t="s">
        <v>61</v>
      </c>
      <c r="K1886" s="2"/>
      <c r="L1886" s="46">
        <v>43808</v>
      </c>
      <c r="M1886" s="2" t="s">
        <v>133</v>
      </c>
      <c r="N1886" s="2">
        <v>24.467279000000001</v>
      </c>
      <c r="O1886" s="2">
        <v>54.384811999999997</v>
      </c>
      <c r="P1886" s="2" t="s">
        <v>64</v>
      </c>
      <c r="Q1886" s="2" t="s">
        <v>65</v>
      </c>
      <c r="R1886" s="43" t="s">
        <v>18854</v>
      </c>
      <c r="S1886" s="41" t="s">
        <v>272</v>
      </c>
      <c r="T1886" s="41" t="s">
        <v>18461</v>
      </c>
      <c r="U1886" s="2" t="s">
        <v>16801</v>
      </c>
      <c r="V1886" s="2" t="s">
        <v>272</v>
      </c>
      <c r="W1886" s="41" t="s">
        <v>144</v>
      </c>
      <c r="X1886" s="2" t="s">
        <v>68</v>
      </c>
      <c r="Y1886" s="2" t="s">
        <v>102</v>
      </c>
      <c r="Z1886" s="2"/>
      <c r="AA1886" s="2" t="s">
        <v>16241</v>
      </c>
      <c r="AB1886" s="2" t="s">
        <v>103</v>
      </c>
      <c r="AC1886" s="2"/>
      <c r="AD1886" s="2">
        <v>2501000</v>
      </c>
      <c r="AE1886" s="2">
        <v>22</v>
      </c>
      <c r="AF1886" s="2"/>
      <c r="AG1886" s="2"/>
      <c r="AH1886" s="2"/>
      <c r="AI1886" s="2">
        <v>3</v>
      </c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 t="s">
        <v>71</v>
      </c>
      <c r="CE1886" s="2">
        <v>0</v>
      </c>
      <c r="CF1886" s="2" t="s">
        <v>15684</v>
      </c>
      <c r="CG1886" s="2" t="e">
        <v>#N/A</v>
      </c>
      <c r="CH1886" s="2" t="s">
        <v>272</v>
      </c>
      <c r="CI1886" s="49"/>
    </row>
    <row r="1887" spans="1:87" x14ac:dyDescent="0.2">
      <c r="A1887" s="2" t="s">
        <v>3367</v>
      </c>
      <c r="B1887" s="2" t="s">
        <v>24928</v>
      </c>
      <c r="C1887" s="2" t="s">
        <v>59</v>
      </c>
      <c r="D1887" s="2"/>
      <c r="E1887" s="2" t="s">
        <v>3367</v>
      </c>
      <c r="F1887" s="2" t="s">
        <v>3368</v>
      </c>
      <c r="G1887" s="23" t="s">
        <v>17451</v>
      </c>
      <c r="H1887" s="2"/>
      <c r="I1887" s="2" t="s">
        <v>61</v>
      </c>
      <c r="J1887" s="2" t="s">
        <v>61</v>
      </c>
      <c r="K1887" s="2" t="s">
        <v>61</v>
      </c>
      <c r="L1887" s="46">
        <v>43761</v>
      </c>
      <c r="M1887" s="2" t="s">
        <v>133</v>
      </c>
      <c r="N1887" s="2">
        <v>24.371162999999999</v>
      </c>
      <c r="O1887" s="2">
        <v>54.766019999999997</v>
      </c>
      <c r="P1887" s="2" t="s">
        <v>64</v>
      </c>
      <c r="Q1887" s="2" t="s">
        <v>65</v>
      </c>
      <c r="R1887" s="43" t="s">
        <v>18854</v>
      </c>
      <c r="S1887" s="41" t="s">
        <v>1554</v>
      </c>
      <c r="T1887" s="41" t="s">
        <v>18465</v>
      </c>
      <c r="U1887" s="2" t="s">
        <v>4673</v>
      </c>
      <c r="V1887" s="2" t="s">
        <v>4673</v>
      </c>
      <c r="W1887" s="41" t="s">
        <v>17589</v>
      </c>
      <c r="X1887" s="2" t="s">
        <v>68</v>
      </c>
      <c r="Y1887" s="2" t="s">
        <v>102</v>
      </c>
      <c r="Z1887" s="2" t="s">
        <v>20</v>
      </c>
      <c r="AA1887" s="2" t="s">
        <v>16241</v>
      </c>
      <c r="AB1887" s="2" t="s">
        <v>103</v>
      </c>
      <c r="AC1887" s="2" t="s">
        <v>18268</v>
      </c>
      <c r="AD1887" s="2">
        <v>2046900</v>
      </c>
      <c r="AE1887" s="2">
        <v>40</v>
      </c>
      <c r="AF1887" s="2"/>
      <c r="AG1887" s="2"/>
      <c r="AH1887" s="2" t="s">
        <v>18270</v>
      </c>
      <c r="AI1887" s="2">
        <v>3</v>
      </c>
      <c r="AJ1887" s="2">
        <v>3</v>
      </c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 t="s">
        <v>78</v>
      </c>
      <c r="CE1887" s="2" t="s">
        <v>3369</v>
      </c>
      <c r="CF1887" s="2" t="s">
        <v>15680</v>
      </c>
      <c r="CG1887" s="2" t="e">
        <v>#N/A</v>
      </c>
      <c r="CH1887" s="2" t="s">
        <v>15705</v>
      </c>
      <c r="CI1887" s="49"/>
    </row>
    <row r="1888" spans="1:87" x14ac:dyDescent="0.2">
      <c r="A1888" s="2" t="s">
        <v>5049</v>
      </c>
      <c r="B1888" s="2" t="s">
        <v>24929</v>
      </c>
      <c r="C1888" s="2" t="s">
        <v>59</v>
      </c>
      <c r="D1888" s="2"/>
      <c r="E1888" s="2" t="s">
        <v>5049</v>
      </c>
      <c r="F1888" s="2" t="s">
        <v>5050</v>
      </c>
      <c r="G1888" s="23" t="s">
        <v>5051</v>
      </c>
      <c r="H1888" s="2"/>
      <c r="I1888" s="2" t="s">
        <v>61</v>
      </c>
      <c r="J1888" s="2" t="s">
        <v>61</v>
      </c>
      <c r="K1888" s="2" t="s">
        <v>61</v>
      </c>
      <c r="L1888" s="46">
        <v>44729</v>
      </c>
      <c r="M1888" s="2" t="s">
        <v>4978</v>
      </c>
      <c r="N1888" s="2">
        <v>24.301447</v>
      </c>
      <c r="O1888" s="2">
        <v>54.624943000000002</v>
      </c>
      <c r="P1888" s="2" t="s">
        <v>64</v>
      </c>
      <c r="Q1888" s="2" t="s">
        <v>65</v>
      </c>
      <c r="R1888" s="43" t="s">
        <v>18854</v>
      </c>
      <c r="S1888" s="41" t="s">
        <v>1554</v>
      </c>
      <c r="T1888" s="41" t="s">
        <v>18460</v>
      </c>
      <c r="U1888" s="2" t="s">
        <v>16801</v>
      </c>
      <c r="V1888" s="2" t="s">
        <v>1554</v>
      </c>
      <c r="W1888" s="41" t="s">
        <v>17589</v>
      </c>
      <c r="X1888" s="2" t="s">
        <v>68</v>
      </c>
      <c r="Y1888" s="2" t="s">
        <v>76</v>
      </c>
      <c r="Z1888" s="2"/>
      <c r="AA1888" s="2" t="s">
        <v>16241</v>
      </c>
      <c r="AB1888" s="2" t="s">
        <v>77</v>
      </c>
      <c r="AC1888" s="2" t="s">
        <v>18268</v>
      </c>
      <c r="AD1888" s="2">
        <v>2046100</v>
      </c>
      <c r="AE1888" s="2">
        <v>40</v>
      </c>
      <c r="AF1888" s="2"/>
      <c r="AG1888" s="2"/>
      <c r="AH1888" s="2" t="s">
        <v>18270</v>
      </c>
      <c r="AI1888" s="2">
        <v>4</v>
      </c>
      <c r="AJ1888" s="2">
        <v>3</v>
      </c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 t="s">
        <v>78</v>
      </c>
      <c r="CE1888" s="2" t="s">
        <v>19633</v>
      </c>
      <c r="CF1888" s="2" t="s">
        <v>15680</v>
      </c>
      <c r="CG1888" s="2" t="s">
        <v>15708</v>
      </c>
      <c r="CH1888" s="2" t="s">
        <v>15709</v>
      </c>
      <c r="CI1888" s="49"/>
    </row>
    <row r="1889" spans="1:87" x14ac:dyDescent="0.2">
      <c r="A1889" s="2" t="s">
        <v>18152</v>
      </c>
      <c r="B1889" s="2" t="s">
        <v>24930</v>
      </c>
      <c r="C1889" s="2" t="s">
        <v>59</v>
      </c>
      <c r="D1889" s="2"/>
      <c r="E1889" s="2" t="s">
        <v>18152</v>
      </c>
      <c r="F1889" s="2" t="s">
        <v>18185</v>
      </c>
      <c r="G1889" s="23" t="s">
        <v>18218</v>
      </c>
      <c r="H1889" s="2"/>
      <c r="I1889" s="2" t="s">
        <v>5093</v>
      </c>
      <c r="J1889" s="2" t="s">
        <v>61</v>
      </c>
      <c r="K1889" s="2" t="s">
        <v>61</v>
      </c>
      <c r="L1889" s="43">
        <v>2023</v>
      </c>
      <c r="M1889" s="2" t="s">
        <v>133</v>
      </c>
      <c r="N1889" s="2">
        <v>24.455915000000001</v>
      </c>
      <c r="O1889" s="2">
        <v>54.325364</v>
      </c>
      <c r="P1889" s="2" t="s">
        <v>64</v>
      </c>
      <c r="Q1889" s="2" t="s">
        <v>65</v>
      </c>
      <c r="R1889" s="43" t="s">
        <v>16802</v>
      </c>
      <c r="S1889" s="41" t="s">
        <v>16804</v>
      </c>
      <c r="T1889" s="41" t="s">
        <v>18463</v>
      </c>
      <c r="U1889" s="2" t="s">
        <v>16804</v>
      </c>
      <c r="V1889" s="2" t="s">
        <v>4763</v>
      </c>
      <c r="W1889" s="41" t="s">
        <v>17589</v>
      </c>
      <c r="X1889" s="2" t="s">
        <v>68</v>
      </c>
      <c r="Y1889" s="2" t="s">
        <v>76</v>
      </c>
      <c r="Z1889" s="2"/>
      <c r="AA1889" s="2" t="s">
        <v>16242</v>
      </c>
      <c r="AB1889" s="2" t="s">
        <v>77</v>
      </c>
      <c r="AC1889" s="2" t="s">
        <v>18268</v>
      </c>
      <c r="AD1889" s="2">
        <v>2017800</v>
      </c>
      <c r="AE1889" s="2">
        <v>30</v>
      </c>
      <c r="AF1889" s="2"/>
      <c r="AG1889" s="2"/>
      <c r="AH1889" s="2" t="s">
        <v>18270</v>
      </c>
      <c r="AI1889" s="2">
        <v>3</v>
      </c>
      <c r="AJ1889" s="2">
        <v>3</v>
      </c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 t="s">
        <v>78</v>
      </c>
      <c r="CE1889" s="2" t="s">
        <v>19634</v>
      </c>
      <c r="CF1889" s="2"/>
      <c r="CG1889" s="2"/>
      <c r="CH1889" s="2"/>
      <c r="CI1889" s="49"/>
    </row>
    <row r="1890" spans="1:87" x14ac:dyDescent="0.2">
      <c r="A1890" s="2" t="s">
        <v>4472</v>
      </c>
      <c r="B1890" s="2" t="s">
        <v>24931</v>
      </c>
      <c r="C1890" s="2" t="s">
        <v>59</v>
      </c>
      <c r="D1890" s="2"/>
      <c r="E1890" s="2" t="s">
        <v>4472</v>
      </c>
      <c r="F1890" s="2" t="s">
        <v>4473</v>
      </c>
      <c r="G1890" s="23" t="s">
        <v>17489</v>
      </c>
      <c r="H1890" s="2"/>
      <c r="I1890" s="2" t="s">
        <v>61</v>
      </c>
      <c r="J1890" s="2" t="s">
        <v>61</v>
      </c>
      <c r="K1890" s="2" t="s">
        <v>61</v>
      </c>
      <c r="L1890" s="46">
        <v>44249</v>
      </c>
      <c r="M1890" s="2" t="s">
        <v>133</v>
      </c>
      <c r="N1890" s="2">
        <v>24.439672000000002</v>
      </c>
      <c r="O1890" s="2">
        <v>54.442940999999998</v>
      </c>
      <c r="P1890" s="2" t="s">
        <v>64</v>
      </c>
      <c r="Q1890" s="2" t="s">
        <v>65</v>
      </c>
      <c r="R1890" s="43" t="s">
        <v>16802</v>
      </c>
      <c r="S1890" s="41" t="s">
        <v>4932</v>
      </c>
      <c r="T1890" s="41" t="s">
        <v>18462</v>
      </c>
      <c r="U1890" s="2" t="s">
        <v>6245</v>
      </c>
      <c r="V1890" s="2" t="s">
        <v>360</v>
      </c>
      <c r="W1890" s="41" t="s">
        <v>17589</v>
      </c>
      <c r="X1890" s="2" t="s">
        <v>68</v>
      </c>
      <c r="Y1890" s="2" t="s">
        <v>76</v>
      </c>
      <c r="Z1890" s="2"/>
      <c r="AA1890" s="2" t="s">
        <v>16241</v>
      </c>
      <c r="AB1890" s="2" t="s">
        <v>77</v>
      </c>
      <c r="AC1890" s="2" t="s">
        <v>18268</v>
      </c>
      <c r="AD1890" s="2">
        <v>2501600</v>
      </c>
      <c r="AE1890" s="2">
        <v>10</v>
      </c>
      <c r="AF1890" s="2"/>
      <c r="AG1890" s="2"/>
      <c r="AH1890" s="2" t="s">
        <v>18270</v>
      </c>
      <c r="AI1890" s="2">
        <v>3</v>
      </c>
      <c r="AJ1890" s="2">
        <v>3</v>
      </c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 t="s">
        <v>78</v>
      </c>
      <c r="CE1890" s="2" t="s">
        <v>4474</v>
      </c>
      <c r="CF1890" s="2" t="s">
        <v>15700</v>
      </c>
      <c r="CG1890" s="2" t="s">
        <v>253</v>
      </c>
      <c r="CH1890" s="2" t="s">
        <v>15706</v>
      </c>
      <c r="CI1890" s="49"/>
    </row>
    <row r="1891" spans="1:87" x14ac:dyDescent="0.2">
      <c r="A1891" s="2" t="s">
        <v>3373</v>
      </c>
      <c r="B1891" s="2" t="s">
        <v>24932</v>
      </c>
      <c r="C1891" s="2" t="s">
        <v>59</v>
      </c>
      <c r="D1891" s="2"/>
      <c r="E1891" s="2" t="s">
        <v>3373</v>
      </c>
      <c r="F1891" s="2" t="s">
        <v>3374</v>
      </c>
      <c r="G1891" s="23" t="s">
        <v>18199</v>
      </c>
      <c r="H1891" s="2"/>
      <c r="I1891" s="2" t="s">
        <v>61</v>
      </c>
      <c r="J1891" s="2" t="s">
        <v>61</v>
      </c>
      <c r="K1891" s="2" t="s">
        <v>61</v>
      </c>
      <c r="L1891" s="46">
        <v>42337</v>
      </c>
      <c r="M1891" s="2" t="s">
        <v>133</v>
      </c>
      <c r="N1891" s="2">
        <v>24.84197</v>
      </c>
      <c r="O1891" s="2">
        <v>55.035240000000002</v>
      </c>
      <c r="P1891" s="2" t="s">
        <v>64</v>
      </c>
      <c r="Q1891" s="2" t="s">
        <v>65</v>
      </c>
      <c r="R1891" s="43" t="s">
        <v>16802</v>
      </c>
      <c r="S1891" s="41" t="s">
        <v>4932</v>
      </c>
      <c r="T1891" s="41" t="s">
        <v>18462</v>
      </c>
      <c r="U1891" s="2" t="s">
        <v>6245</v>
      </c>
      <c r="V1891" s="2" t="s">
        <v>360</v>
      </c>
      <c r="W1891" s="41" t="s">
        <v>17589</v>
      </c>
      <c r="X1891" s="2" t="s">
        <v>315</v>
      </c>
      <c r="Y1891" s="2" t="s">
        <v>102</v>
      </c>
      <c r="Z1891" s="2"/>
      <c r="AA1891" s="2" t="s">
        <v>16241</v>
      </c>
      <c r="AB1891" s="2" t="s">
        <v>103</v>
      </c>
      <c r="AC1891" s="2" t="s">
        <v>18269</v>
      </c>
      <c r="AD1891" s="2">
        <v>2106100</v>
      </c>
      <c r="AE1891" s="2">
        <v>30</v>
      </c>
      <c r="AF1891" s="2"/>
      <c r="AG1891" s="2"/>
      <c r="AH1891" s="2" t="s">
        <v>18271</v>
      </c>
      <c r="AI1891" s="2">
        <v>3</v>
      </c>
      <c r="AJ1891" s="2">
        <v>3</v>
      </c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 t="s">
        <v>71</v>
      </c>
      <c r="CE1891" s="2">
        <v>0</v>
      </c>
      <c r="CF1891" s="2" t="s">
        <v>15680</v>
      </c>
      <c r="CG1891" s="2" t="s">
        <v>253</v>
      </c>
      <c r="CH1891" s="2" t="s">
        <v>15706</v>
      </c>
      <c r="CI1891" s="49"/>
    </row>
    <row r="1892" spans="1:87" x14ac:dyDescent="0.2">
      <c r="A1892" s="2" t="s">
        <v>3375</v>
      </c>
      <c r="B1892" s="2" t="s">
        <v>24933</v>
      </c>
      <c r="C1892" s="2" t="s">
        <v>59</v>
      </c>
      <c r="D1892" s="2"/>
      <c r="E1892" s="2" t="s">
        <v>3375</v>
      </c>
      <c r="F1892" s="2" t="s">
        <v>3376</v>
      </c>
      <c r="G1892" s="23" t="s">
        <v>17453</v>
      </c>
      <c r="H1892" s="2"/>
      <c r="I1892" s="2" t="s">
        <v>61</v>
      </c>
      <c r="J1892" s="2" t="s">
        <v>61</v>
      </c>
      <c r="K1892" s="2" t="s">
        <v>61</v>
      </c>
      <c r="L1892" s="46">
        <v>43846</v>
      </c>
      <c r="M1892" s="2" t="s">
        <v>133</v>
      </c>
      <c r="N1892" s="2">
        <v>24.479272999999999</v>
      </c>
      <c r="O1892" s="2">
        <v>54.379435000000001</v>
      </c>
      <c r="P1892" s="2" t="s">
        <v>64</v>
      </c>
      <c r="Q1892" s="2" t="s">
        <v>65</v>
      </c>
      <c r="R1892" s="43" t="s">
        <v>18854</v>
      </c>
      <c r="S1892" s="41" t="s">
        <v>272</v>
      </c>
      <c r="T1892" s="41" t="s">
        <v>18461</v>
      </c>
      <c r="U1892" s="2" t="s">
        <v>16801</v>
      </c>
      <c r="V1892" s="2" t="s">
        <v>272</v>
      </c>
      <c r="W1892" s="41" t="s">
        <v>17589</v>
      </c>
      <c r="X1892" s="2" t="s">
        <v>68</v>
      </c>
      <c r="Y1892" s="2" t="s">
        <v>102</v>
      </c>
      <c r="Z1892" s="2"/>
      <c r="AA1892" s="2" t="s">
        <v>16241</v>
      </c>
      <c r="AB1892" s="2" t="s">
        <v>103</v>
      </c>
      <c r="AC1892" s="2" t="s">
        <v>18268</v>
      </c>
      <c r="AD1892" s="2">
        <v>2501200</v>
      </c>
      <c r="AE1892" s="2">
        <v>32</v>
      </c>
      <c r="AF1892" s="2"/>
      <c r="AG1892" s="2"/>
      <c r="AH1892" s="2" t="s">
        <v>18270</v>
      </c>
      <c r="AI1892" s="2">
        <v>3</v>
      </c>
      <c r="AJ1892" s="2">
        <v>3</v>
      </c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 t="s">
        <v>71</v>
      </c>
      <c r="CE1892" s="2">
        <v>0</v>
      </c>
      <c r="CF1892" s="2" t="s">
        <v>15684</v>
      </c>
      <c r="CG1892" s="2" t="e">
        <v>#N/A</v>
      </c>
      <c r="CH1892" s="2" t="s">
        <v>272</v>
      </c>
      <c r="CI1892" s="49"/>
    </row>
    <row r="1893" spans="1:87" x14ac:dyDescent="0.2">
      <c r="A1893" s="2" t="s">
        <v>3377</v>
      </c>
      <c r="B1893" s="2" t="s">
        <v>24934</v>
      </c>
      <c r="C1893" s="2" t="s">
        <v>59</v>
      </c>
      <c r="D1893" s="2" t="s">
        <v>3377</v>
      </c>
      <c r="E1893" s="2" t="s">
        <v>3377</v>
      </c>
      <c r="F1893" s="2" t="s">
        <v>3378</v>
      </c>
      <c r="G1893" s="23" t="s">
        <v>3379</v>
      </c>
      <c r="H1893" s="2" t="s">
        <v>83</v>
      </c>
      <c r="I1893" s="2" t="s">
        <v>61</v>
      </c>
      <c r="J1893" s="2" t="s">
        <v>61</v>
      </c>
      <c r="K1893" s="2" t="s">
        <v>61</v>
      </c>
      <c r="L1893" s="46">
        <v>41967</v>
      </c>
      <c r="M1893" s="2" t="s">
        <v>133</v>
      </c>
      <c r="N1893" s="39">
        <v>24.548390000000001</v>
      </c>
      <c r="O1893" s="39">
        <v>54.700859999999999</v>
      </c>
      <c r="P1893" s="2" t="s">
        <v>64</v>
      </c>
      <c r="Q1893" s="2" t="s">
        <v>65</v>
      </c>
      <c r="R1893" s="43" t="s">
        <v>16802</v>
      </c>
      <c r="S1893" s="41" t="s">
        <v>4932</v>
      </c>
      <c r="T1893" s="41" t="s">
        <v>18462</v>
      </c>
      <c r="U1893" s="2" t="s">
        <v>6245</v>
      </c>
      <c r="V1893" s="2" t="s">
        <v>360</v>
      </c>
      <c r="W1893" s="41" t="s">
        <v>17588</v>
      </c>
      <c r="X1893" s="2" t="s">
        <v>68</v>
      </c>
      <c r="Y1893" s="2" t="s">
        <v>102</v>
      </c>
      <c r="Z1893" s="2" t="s">
        <v>20</v>
      </c>
      <c r="AA1893" s="2" t="s">
        <v>16241</v>
      </c>
      <c r="AB1893" s="2" t="s">
        <v>103</v>
      </c>
      <c r="AC1893" s="2" t="s">
        <v>18269</v>
      </c>
      <c r="AD1893" s="2">
        <v>2044700</v>
      </c>
      <c r="AE1893" s="2">
        <v>20</v>
      </c>
      <c r="AF1893" s="2"/>
      <c r="AG1893" s="2"/>
      <c r="AH1893" s="2" t="s">
        <v>18271</v>
      </c>
      <c r="AI1893" s="2">
        <v>4</v>
      </c>
      <c r="AJ1893" s="2">
        <v>3</v>
      </c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 t="s">
        <v>71</v>
      </c>
      <c r="CE1893" s="2">
        <v>0</v>
      </c>
      <c r="CF1893" s="2" t="s">
        <v>15681</v>
      </c>
      <c r="CG1893" s="2" t="s">
        <v>253</v>
      </c>
      <c r="CH1893" s="2" t="s">
        <v>15706</v>
      </c>
      <c r="CI1893" s="49"/>
    </row>
    <row r="1894" spans="1:87" x14ac:dyDescent="0.2">
      <c r="A1894" s="2" t="s">
        <v>3363</v>
      </c>
      <c r="B1894" s="2" t="s">
        <v>24935</v>
      </c>
      <c r="C1894" s="2" t="s">
        <v>59</v>
      </c>
      <c r="D1894" s="2"/>
      <c r="E1894" s="2" t="s">
        <v>3363</v>
      </c>
      <c r="F1894" s="2" t="s">
        <v>3364</v>
      </c>
      <c r="G1894" s="23" t="s">
        <v>17450</v>
      </c>
      <c r="H1894" s="2"/>
      <c r="I1894" s="2" t="s">
        <v>61</v>
      </c>
      <c r="J1894" s="2" t="s">
        <v>61</v>
      </c>
      <c r="K1894" s="2" t="s">
        <v>61</v>
      </c>
      <c r="L1894" s="46">
        <v>42853</v>
      </c>
      <c r="M1894" s="2" t="s">
        <v>133</v>
      </c>
      <c r="N1894" s="2">
        <v>24.309000000000001</v>
      </c>
      <c r="O1894" s="2">
        <v>54.555</v>
      </c>
      <c r="P1894" s="2" t="s">
        <v>64</v>
      </c>
      <c r="Q1894" s="2" t="s">
        <v>65</v>
      </c>
      <c r="R1894" s="43" t="s">
        <v>18854</v>
      </c>
      <c r="S1894" s="41" t="s">
        <v>1554</v>
      </c>
      <c r="T1894" s="41" t="s">
        <v>18460</v>
      </c>
      <c r="U1894" s="2" t="s">
        <v>16803</v>
      </c>
      <c r="V1894" s="2" t="s">
        <v>253</v>
      </c>
      <c r="W1894" s="41" t="s">
        <v>17589</v>
      </c>
      <c r="X1894" s="2" t="s">
        <v>68</v>
      </c>
      <c r="Y1894" s="2" t="s">
        <v>102</v>
      </c>
      <c r="Z1894" s="2"/>
      <c r="AA1894" s="2" t="s">
        <v>16241</v>
      </c>
      <c r="AB1894" s="2" t="s">
        <v>103</v>
      </c>
      <c r="AC1894" s="2" t="s">
        <v>18269</v>
      </c>
      <c r="AD1894" s="2">
        <v>2044801</v>
      </c>
      <c r="AE1894" s="2">
        <v>30</v>
      </c>
      <c r="AF1894" s="2"/>
      <c r="AG1894" s="2"/>
      <c r="AH1894" s="2" t="s">
        <v>18271</v>
      </c>
      <c r="AI1894" s="2">
        <v>4</v>
      </c>
      <c r="AJ1894" s="2">
        <v>3</v>
      </c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 t="s">
        <v>78</v>
      </c>
      <c r="CE1894" s="2" t="s">
        <v>19635</v>
      </c>
      <c r="CF1894" s="2" t="s">
        <v>15683</v>
      </c>
      <c r="CG1894" s="2" t="e">
        <v>#N/A</v>
      </c>
      <c r="CH1894" s="2" t="s">
        <v>15705</v>
      </c>
      <c r="CI1894" s="49"/>
    </row>
    <row r="1895" spans="1:87" x14ac:dyDescent="0.2">
      <c r="A1895" s="2" t="s">
        <v>3370</v>
      </c>
      <c r="B1895" s="2" t="s">
        <v>24936</v>
      </c>
      <c r="C1895" s="2" t="s">
        <v>59</v>
      </c>
      <c r="D1895" s="2"/>
      <c r="E1895" s="2" t="s">
        <v>3370</v>
      </c>
      <c r="F1895" s="2" t="s">
        <v>3371</v>
      </c>
      <c r="G1895" s="23" t="s">
        <v>17452</v>
      </c>
      <c r="H1895" s="2"/>
      <c r="I1895" s="2" t="s">
        <v>61</v>
      </c>
      <c r="J1895" s="2" t="s">
        <v>61</v>
      </c>
      <c r="K1895" s="2" t="s">
        <v>61</v>
      </c>
      <c r="L1895" s="43" t="s">
        <v>17088</v>
      </c>
      <c r="M1895" s="2" t="s">
        <v>133</v>
      </c>
      <c r="N1895" s="2">
        <v>24.470472999999998</v>
      </c>
      <c r="O1895" s="2">
        <v>54.359304999999999</v>
      </c>
      <c r="P1895" s="2" t="s">
        <v>64</v>
      </c>
      <c r="Q1895" s="2" t="s">
        <v>65</v>
      </c>
      <c r="R1895" s="43" t="s">
        <v>18854</v>
      </c>
      <c r="S1895" s="41" t="s">
        <v>1554</v>
      </c>
      <c r="T1895" s="41" t="s">
        <v>18460</v>
      </c>
      <c r="U1895" s="2" t="s">
        <v>16801</v>
      </c>
      <c r="V1895" s="2" t="s">
        <v>1554</v>
      </c>
      <c r="W1895" s="41" t="s">
        <v>17589</v>
      </c>
      <c r="X1895" s="2" t="s">
        <v>68</v>
      </c>
      <c r="Y1895" s="2" t="s">
        <v>76</v>
      </c>
      <c r="Z1895" s="2"/>
      <c r="AA1895" s="2" t="s">
        <v>16241</v>
      </c>
      <c r="AB1895" s="2" t="s">
        <v>77</v>
      </c>
      <c r="AC1895" s="2" t="s">
        <v>18268</v>
      </c>
      <c r="AD1895" s="2">
        <v>2501400</v>
      </c>
      <c r="AE1895" s="2">
        <v>30</v>
      </c>
      <c r="AF1895" s="2"/>
      <c r="AG1895" s="2"/>
      <c r="AH1895" s="2" t="s">
        <v>18270</v>
      </c>
      <c r="AI1895" s="2">
        <v>3</v>
      </c>
      <c r="AJ1895" s="2">
        <v>3</v>
      </c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 t="s">
        <v>78</v>
      </c>
      <c r="CE1895" s="2" t="s">
        <v>3372</v>
      </c>
      <c r="CF1895" s="2" t="s">
        <v>15683</v>
      </c>
      <c r="CG1895" s="2" t="e">
        <v>#N/A</v>
      </c>
      <c r="CH1895" s="2" t="s">
        <v>15705</v>
      </c>
      <c r="CI1895" s="49"/>
    </row>
    <row r="1896" spans="1:87" x14ac:dyDescent="0.2">
      <c r="A1896" s="2" t="s">
        <v>3383</v>
      </c>
      <c r="B1896" s="2" t="s">
        <v>24937</v>
      </c>
      <c r="C1896" s="2" t="s">
        <v>59</v>
      </c>
      <c r="D1896" s="2"/>
      <c r="E1896" s="2" t="s">
        <v>3383</v>
      </c>
      <c r="F1896" s="2" t="s">
        <v>3384</v>
      </c>
      <c r="G1896" s="23" t="s">
        <v>2683</v>
      </c>
      <c r="H1896" s="2"/>
      <c r="I1896" s="2" t="s">
        <v>61</v>
      </c>
      <c r="J1896" s="2" t="s">
        <v>61</v>
      </c>
      <c r="K1896" s="2" t="s">
        <v>61</v>
      </c>
      <c r="L1896" s="46">
        <v>41890</v>
      </c>
      <c r="M1896" s="2" t="s">
        <v>133</v>
      </c>
      <c r="N1896" s="2">
        <v>24.417241000000001</v>
      </c>
      <c r="O1896" s="2">
        <v>54.461700999999998</v>
      </c>
      <c r="P1896" s="2" t="s">
        <v>64</v>
      </c>
      <c r="Q1896" s="2" t="s">
        <v>65</v>
      </c>
      <c r="R1896" s="43" t="s">
        <v>18854</v>
      </c>
      <c r="S1896" s="41" t="s">
        <v>272</v>
      </c>
      <c r="T1896" s="41" t="s">
        <v>18461</v>
      </c>
      <c r="U1896" s="2" t="s">
        <v>16801</v>
      </c>
      <c r="V1896" s="2" t="s">
        <v>272</v>
      </c>
      <c r="W1896" s="41" t="s">
        <v>17589</v>
      </c>
      <c r="X1896" s="2" t="s">
        <v>68</v>
      </c>
      <c r="Y1896" s="2" t="s">
        <v>76</v>
      </c>
      <c r="Z1896" s="2"/>
      <c r="AA1896" s="2" t="s">
        <v>16241</v>
      </c>
      <c r="AB1896" s="2" t="s">
        <v>77</v>
      </c>
      <c r="AC1896" s="2" t="s">
        <v>18268</v>
      </c>
      <c r="AD1896" s="2">
        <v>2501700</v>
      </c>
      <c r="AE1896" s="2">
        <v>25</v>
      </c>
      <c r="AF1896" s="2"/>
      <c r="AG1896" s="2"/>
      <c r="AH1896" s="2" t="s">
        <v>18270</v>
      </c>
      <c r="AI1896" s="2">
        <v>4</v>
      </c>
      <c r="AJ1896" s="2">
        <v>3</v>
      </c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 t="s">
        <v>78</v>
      </c>
      <c r="CE1896" s="2" t="s">
        <v>3385</v>
      </c>
      <c r="CF1896" s="2" t="s">
        <v>15684</v>
      </c>
      <c r="CG1896" s="2" t="e">
        <v>#N/A</v>
      </c>
      <c r="CH1896" s="2" t="s">
        <v>272</v>
      </c>
      <c r="CI1896" s="49"/>
    </row>
    <row r="1897" spans="1:87" x14ac:dyDescent="0.2">
      <c r="A1897" s="2" t="s">
        <v>3380</v>
      </c>
      <c r="B1897" s="2" t="s">
        <v>24938</v>
      </c>
      <c r="C1897" s="2" t="s">
        <v>59</v>
      </c>
      <c r="D1897" s="2"/>
      <c r="E1897" s="2" t="s">
        <v>3380</v>
      </c>
      <c r="F1897" s="2" t="s">
        <v>3381</v>
      </c>
      <c r="G1897" s="23" t="s">
        <v>2672</v>
      </c>
      <c r="H1897" s="2"/>
      <c r="I1897" s="2" t="s">
        <v>61</v>
      </c>
      <c r="J1897" s="2" t="s">
        <v>61</v>
      </c>
      <c r="K1897" s="2" t="s">
        <v>61</v>
      </c>
      <c r="L1897" s="46">
        <v>42420</v>
      </c>
      <c r="M1897" s="2" t="s">
        <v>133</v>
      </c>
      <c r="N1897" s="2">
        <v>24.335424</v>
      </c>
      <c r="O1897" s="2">
        <v>54.790667999999997</v>
      </c>
      <c r="P1897" s="2" t="s">
        <v>64</v>
      </c>
      <c r="Q1897" s="2" t="s">
        <v>65</v>
      </c>
      <c r="R1897" s="43" t="s">
        <v>18854</v>
      </c>
      <c r="S1897" s="41" t="s">
        <v>1554</v>
      </c>
      <c r="T1897" s="41" t="s">
        <v>18460</v>
      </c>
      <c r="U1897" s="2" t="s">
        <v>16803</v>
      </c>
      <c r="V1897" s="2" t="s">
        <v>253</v>
      </c>
      <c r="W1897" s="41" t="s">
        <v>17589</v>
      </c>
      <c r="X1897" s="2" t="s">
        <v>68</v>
      </c>
      <c r="Y1897" s="2" t="s">
        <v>102</v>
      </c>
      <c r="Z1897" s="2" t="s">
        <v>20</v>
      </c>
      <c r="AA1897" s="2" t="s">
        <v>16241</v>
      </c>
      <c r="AB1897" s="2" t="s">
        <v>103</v>
      </c>
      <c r="AC1897" s="2" t="s">
        <v>18268</v>
      </c>
      <c r="AD1897" s="2">
        <v>2046900</v>
      </c>
      <c r="AE1897" s="2">
        <v>38</v>
      </c>
      <c r="AF1897" s="2"/>
      <c r="AG1897" s="2"/>
      <c r="AH1897" s="2" t="s">
        <v>18270</v>
      </c>
      <c r="AI1897" s="2">
        <v>3</v>
      </c>
      <c r="AJ1897" s="2">
        <v>3</v>
      </c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 t="s">
        <v>78</v>
      </c>
      <c r="CE1897" s="2" t="s">
        <v>3382</v>
      </c>
      <c r="CF1897" s="2" t="s">
        <v>15680</v>
      </c>
      <c r="CG1897" s="2" t="e">
        <v>#N/A</v>
      </c>
      <c r="CH1897" s="2" t="s">
        <v>15705</v>
      </c>
      <c r="CI1897" s="49"/>
    </row>
    <row r="1898" spans="1:87" x14ac:dyDescent="0.2">
      <c r="A1898" s="2" t="s">
        <v>16477</v>
      </c>
      <c r="B1898" s="2" t="s">
        <v>24939</v>
      </c>
      <c r="C1898" s="2" t="s">
        <v>59</v>
      </c>
      <c r="D1898" s="2"/>
      <c r="E1898" s="2" t="s">
        <v>16477</v>
      </c>
      <c r="F1898" s="2" t="s">
        <v>16494</v>
      </c>
      <c r="G1898" s="23" t="s">
        <v>16593</v>
      </c>
      <c r="H1898" s="2"/>
      <c r="I1898" s="2" t="s">
        <v>5093</v>
      </c>
      <c r="J1898" s="2" t="s">
        <v>61</v>
      </c>
      <c r="K1898" s="2" t="s">
        <v>61</v>
      </c>
      <c r="L1898" s="46">
        <v>44874</v>
      </c>
      <c r="M1898" s="2" t="s">
        <v>4978</v>
      </c>
      <c r="N1898" s="2">
        <v>24.461860000000001</v>
      </c>
      <c r="O1898" s="2">
        <v>54.357959999999999</v>
      </c>
      <c r="P1898" s="2" t="s">
        <v>64</v>
      </c>
      <c r="Q1898" s="2" t="s">
        <v>65</v>
      </c>
      <c r="R1898" s="43" t="s">
        <v>18854</v>
      </c>
      <c r="S1898" s="41" t="s">
        <v>1554</v>
      </c>
      <c r="T1898" s="41" t="s">
        <v>18460</v>
      </c>
      <c r="U1898" s="2" t="s">
        <v>16801</v>
      </c>
      <c r="V1898" s="2" t="s">
        <v>1554</v>
      </c>
      <c r="W1898" s="41" t="s">
        <v>17589</v>
      </c>
      <c r="X1898" s="2" t="s">
        <v>68</v>
      </c>
      <c r="Y1898" s="2" t="s">
        <v>76</v>
      </c>
      <c r="Z1898" s="2"/>
      <c r="AA1898" s="2" t="s">
        <v>16241</v>
      </c>
      <c r="AB1898" s="2" t="s">
        <v>77</v>
      </c>
      <c r="AC1898" s="2" t="s">
        <v>18268</v>
      </c>
      <c r="AD1898" s="2">
        <v>2500800</v>
      </c>
      <c r="AE1898" s="2">
        <v>30</v>
      </c>
      <c r="AF1898" s="2"/>
      <c r="AG1898" s="2"/>
      <c r="AH1898" s="2" t="s">
        <v>18270</v>
      </c>
      <c r="AI1898" s="2">
        <v>3</v>
      </c>
      <c r="AJ1898" s="2">
        <v>3</v>
      </c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 t="s">
        <v>71</v>
      </c>
      <c r="CE1898" s="2">
        <v>0</v>
      </c>
      <c r="CF1898" s="2"/>
      <c r="CG1898" s="2"/>
      <c r="CH1898" s="2"/>
      <c r="CI1898" s="49"/>
    </row>
    <row r="1899" spans="1:87" x14ac:dyDescent="0.2">
      <c r="A1899" s="2" t="s">
        <v>2862</v>
      </c>
      <c r="B1899" s="2" t="s">
        <v>24940</v>
      </c>
      <c r="C1899" s="2" t="s">
        <v>59</v>
      </c>
      <c r="D1899" s="2"/>
      <c r="E1899" s="2" t="s">
        <v>2862</v>
      </c>
      <c r="F1899" s="2" t="s">
        <v>17692</v>
      </c>
      <c r="G1899" s="23" t="s">
        <v>18200</v>
      </c>
      <c r="H1899" s="2"/>
      <c r="I1899" s="2" t="s">
        <v>61</v>
      </c>
      <c r="J1899" s="2" t="s">
        <v>61</v>
      </c>
      <c r="K1899" s="2" t="s">
        <v>61</v>
      </c>
      <c r="L1899" s="46">
        <v>42597</v>
      </c>
      <c r="M1899" s="2" t="s">
        <v>133</v>
      </c>
      <c r="N1899" s="39">
        <v>24.489270300000001</v>
      </c>
      <c r="O1899" s="39">
        <v>54.973262400000003</v>
      </c>
      <c r="P1899" s="2" t="s">
        <v>64</v>
      </c>
      <c r="Q1899" s="2" t="s">
        <v>65</v>
      </c>
      <c r="R1899" s="43" t="s">
        <v>18854</v>
      </c>
      <c r="S1899" s="41" t="s">
        <v>1554</v>
      </c>
      <c r="T1899" s="41" t="s">
        <v>18460</v>
      </c>
      <c r="U1899" s="2" t="s">
        <v>16803</v>
      </c>
      <c r="V1899" s="2" t="s">
        <v>253</v>
      </c>
      <c r="W1899" s="41" t="s">
        <v>17589</v>
      </c>
      <c r="X1899" s="2" t="s">
        <v>315</v>
      </c>
      <c r="Y1899" s="2" t="s">
        <v>76</v>
      </c>
      <c r="Z1899" s="2"/>
      <c r="AA1899" s="2" t="s">
        <v>16241</v>
      </c>
      <c r="AB1899" s="2" t="s">
        <v>77</v>
      </c>
      <c r="AC1899" s="2" t="s">
        <v>18269</v>
      </c>
      <c r="AD1899" s="2">
        <v>2043200</v>
      </c>
      <c r="AE1899" s="2">
        <v>38</v>
      </c>
      <c r="AF1899" s="2"/>
      <c r="AG1899" s="2"/>
      <c r="AH1899" s="2" t="s">
        <v>18271</v>
      </c>
      <c r="AI1899" s="2">
        <v>3</v>
      </c>
      <c r="AJ1899" s="2">
        <v>3</v>
      </c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 t="s">
        <v>78</v>
      </c>
      <c r="CE1899" s="2" t="s">
        <v>19636</v>
      </c>
      <c r="CF1899" s="2" t="s">
        <v>15680</v>
      </c>
      <c r="CG1899" s="2" t="e">
        <v>#N/A</v>
      </c>
      <c r="CH1899" s="2" t="s">
        <v>15705</v>
      </c>
      <c r="CI1899" s="49"/>
    </row>
    <row r="1900" spans="1:87" x14ac:dyDescent="0.2">
      <c r="A1900" s="2" t="s">
        <v>18138</v>
      </c>
      <c r="B1900" s="2" t="s">
        <v>24941</v>
      </c>
      <c r="C1900" s="2" t="s">
        <v>59</v>
      </c>
      <c r="D1900" s="2"/>
      <c r="E1900" s="2" t="s">
        <v>18138</v>
      </c>
      <c r="F1900" s="2" t="s">
        <v>18171</v>
      </c>
      <c r="G1900" s="23" t="s">
        <v>18208</v>
      </c>
      <c r="H1900" s="2"/>
      <c r="I1900" s="2" t="s">
        <v>5093</v>
      </c>
      <c r="J1900" s="2" t="s">
        <v>61</v>
      </c>
      <c r="K1900" s="2" t="s">
        <v>61</v>
      </c>
      <c r="L1900" s="43">
        <v>2023</v>
      </c>
      <c r="M1900" s="2" t="s">
        <v>133</v>
      </c>
      <c r="N1900" s="2">
        <v>24.374479999999998</v>
      </c>
      <c r="O1900" s="2">
        <v>54.623019999999997</v>
      </c>
      <c r="P1900" s="2" t="s">
        <v>64</v>
      </c>
      <c r="Q1900" s="2" t="s">
        <v>65</v>
      </c>
      <c r="R1900" s="43" t="s">
        <v>18854</v>
      </c>
      <c r="S1900" s="41" t="s">
        <v>1554</v>
      </c>
      <c r="T1900" s="41" t="s">
        <v>18465</v>
      </c>
      <c r="U1900" s="2" t="s">
        <v>4673</v>
      </c>
      <c r="V1900" s="2" t="s">
        <v>4673</v>
      </c>
      <c r="W1900" s="41" t="s">
        <v>17589</v>
      </c>
      <c r="X1900" s="2" t="s">
        <v>68</v>
      </c>
      <c r="Y1900" s="2" t="s">
        <v>76</v>
      </c>
      <c r="Z1900" s="2"/>
      <c r="AA1900" s="2" t="s">
        <v>16242</v>
      </c>
      <c r="AB1900" s="2" t="s">
        <v>77</v>
      </c>
      <c r="AC1900" s="2" t="s">
        <v>18268</v>
      </c>
      <c r="AD1900" s="2">
        <v>2440000</v>
      </c>
      <c r="AE1900" s="2">
        <v>40</v>
      </c>
      <c r="AF1900" s="2"/>
      <c r="AG1900" s="2"/>
      <c r="AH1900" s="2" t="s">
        <v>18270</v>
      </c>
      <c r="AI1900" s="2">
        <v>3</v>
      </c>
      <c r="AJ1900" s="2">
        <v>3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 t="s">
        <v>78</v>
      </c>
      <c r="CE1900" s="2" t="s">
        <v>19637</v>
      </c>
      <c r="CF1900" s="2"/>
      <c r="CG1900" s="2"/>
      <c r="CH1900" s="2"/>
      <c r="CI1900" s="49"/>
    </row>
    <row r="1901" spans="1:87" x14ac:dyDescent="0.2">
      <c r="A1901" s="2" t="s">
        <v>16236</v>
      </c>
      <c r="B1901" s="2" t="s">
        <v>24942</v>
      </c>
      <c r="C1901" s="2" t="s">
        <v>59</v>
      </c>
      <c r="D1901" s="2"/>
      <c r="E1901" s="2" t="s">
        <v>16236</v>
      </c>
      <c r="F1901" s="2" t="s">
        <v>16262</v>
      </c>
      <c r="G1901" s="23"/>
      <c r="H1901" s="2"/>
      <c r="I1901" s="2" t="s">
        <v>61</v>
      </c>
      <c r="J1901" s="2" t="s">
        <v>61</v>
      </c>
      <c r="K1901" s="2"/>
      <c r="L1901" s="46">
        <v>44847</v>
      </c>
      <c r="M1901" s="2" t="s">
        <v>4978</v>
      </c>
      <c r="N1901" s="39">
        <v>24.608832</v>
      </c>
      <c r="O1901" s="39">
        <v>54.553863999999997</v>
      </c>
      <c r="P1901" s="2" t="s">
        <v>64</v>
      </c>
      <c r="Q1901" s="2" t="s">
        <v>65</v>
      </c>
      <c r="R1901" s="43" t="s">
        <v>18854</v>
      </c>
      <c r="S1901" s="41" t="s">
        <v>1554</v>
      </c>
      <c r="T1901" s="41" t="s">
        <v>18465</v>
      </c>
      <c r="U1901" s="2" t="s">
        <v>4673</v>
      </c>
      <c r="V1901" s="2" t="s">
        <v>4673</v>
      </c>
      <c r="W1901" s="41" t="s">
        <v>144</v>
      </c>
      <c r="X1901" s="2" t="s">
        <v>68</v>
      </c>
      <c r="Y1901" s="2" t="s">
        <v>76</v>
      </c>
      <c r="Z1901" s="2"/>
      <c r="AA1901" s="2" t="s">
        <v>16242</v>
      </c>
      <c r="AB1901" s="2" t="s">
        <v>77</v>
      </c>
      <c r="AC1901" s="2"/>
      <c r="AD1901" s="2">
        <v>2041400</v>
      </c>
      <c r="AE1901" s="2">
        <v>40</v>
      </c>
      <c r="AF1901" s="2"/>
      <c r="AG1901" s="2"/>
      <c r="AH1901" s="2"/>
      <c r="AI1901" s="2">
        <v>3</v>
      </c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 t="s">
        <v>71</v>
      </c>
      <c r="CE1901" s="2">
        <v>0</v>
      </c>
      <c r="CF1901" s="2"/>
      <c r="CG1901" s="2"/>
      <c r="CH1901" s="2"/>
      <c r="CI1901" s="49"/>
    </row>
    <row r="1902" spans="1:87" x14ac:dyDescent="0.2">
      <c r="A1902" s="2" t="s">
        <v>18153</v>
      </c>
      <c r="B1902" s="2" t="s">
        <v>24943</v>
      </c>
      <c r="C1902" s="2" t="s">
        <v>59</v>
      </c>
      <c r="D1902" s="2"/>
      <c r="E1902" s="2" t="s">
        <v>18153</v>
      </c>
      <c r="F1902" s="2" t="s">
        <v>18186</v>
      </c>
      <c r="G1902" s="23" t="s">
        <v>18219</v>
      </c>
      <c r="H1902" s="2"/>
      <c r="I1902" s="2" t="s">
        <v>5093</v>
      </c>
      <c r="J1902" s="2" t="s">
        <v>61</v>
      </c>
      <c r="K1902" s="2" t="s">
        <v>61</v>
      </c>
      <c r="L1902" s="43">
        <v>2023</v>
      </c>
      <c r="M1902" s="2" t="s">
        <v>133</v>
      </c>
      <c r="N1902" s="2">
        <v>24.531870000000001</v>
      </c>
      <c r="O1902" s="2">
        <v>54.414113999999998</v>
      </c>
      <c r="P1902" s="2" t="s">
        <v>64</v>
      </c>
      <c r="Q1902" s="2" t="s">
        <v>65</v>
      </c>
      <c r="R1902" s="43" t="s">
        <v>16802</v>
      </c>
      <c r="S1902" s="41" t="s">
        <v>16804</v>
      </c>
      <c r="T1902" s="41" t="s">
        <v>18463</v>
      </c>
      <c r="U1902" s="2" t="s">
        <v>16804</v>
      </c>
      <c r="V1902" s="2" t="s">
        <v>4763</v>
      </c>
      <c r="W1902" s="41" t="s">
        <v>17589</v>
      </c>
      <c r="X1902" s="2" t="s">
        <v>68</v>
      </c>
      <c r="Y1902" s="2" t="s">
        <v>76</v>
      </c>
      <c r="Z1902" s="2"/>
      <c r="AA1902" s="2" t="s">
        <v>16242</v>
      </c>
      <c r="AB1902" s="2" t="s">
        <v>77</v>
      </c>
      <c r="AC1902" s="2" t="s">
        <v>18268</v>
      </c>
      <c r="AD1902" s="2">
        <v>2046700</v>
      </c>
      <c r="AE1902" s="2">
        <v>35</v>
      </c>
      <c r="AF1902" s="2"/>
      <c r="AG1902" s="2"/>
      <c r="AH1902" s="2" t="s">
        <v>18270</v>
      </c>
      <c r="AI1902" s="2">
        <v>3</v>
      </c>
      <c r="AJ1902" s="2">
        <v>3</v>
      </c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 t="s">
        <v>71</v>
      </c>
      <c r="CE1902" s="2">
        <v>0</v>
      </c>
      <c r="CF1902" s="2"/>
      <c r="CG1902" s="2"/>
      <c r="CH1902" s="2"/>
      <c r="CI1902" s="49"/>
    </row>
    <row r="1903" spans="1:87" x14ac:dyDescent="0.2">
      <c r="A1903" s="2" t="s">
        <v>3472</v>
      </c>
      <c r="B1903" s="2" t="s">
        <v>24944</v>
      </c>
      <c r="C1903" s="2" t="s">
        <v>59</v>
      </c>
      <c r="D1903" s="2"/>
      <c r="E1903" s="2" t="s">
        <v>3472</v>
      </c>
      <c r="F1903" s="2" t="s">
        <v>3473</v>
      </c>
      <c r="G1903" s="23" t="s">
        <v>17473</v>
      </c>
      <c r="H1903" s="2"/>
      <c r="I1903" s="2" t="s">
        <v>61</v>
      </c>
      <c r="J1903" s="2" t="s">
        <v>61</v>
      </c>
      <c r="K1903" s="2" t="s">
        <v>61</v>
      </c>
      <c r="L1903" s="46">
        <v>43760</v>
      </c>
      <c r="M1903" s="2" t="s">
        <v>133</v>
      </c>
      <c r="N1903" s="2">
        <v>24.495909999999999</v>
      </c>
      <c r="O1903" s="2">
        <v>54.584690000000002</v>
      </c>
      <c r="P1903" s="2" t="s">
        <v>64</v>
      </c>
      <c r="Q1903" s="2" t="s">
        <v>65</v>
      </c>
      <c r="R1903" s="43" t="s">
        <v>16802</v>
      </c>
      <c r="S1903" s="41" t="s">
        <v>16804</v>
      </c>
      <c r="T1903" s="41" t="s">
        <v>18463</v>
      </c>
      <c r="U1903" s="2" t="s">
        <v>16804</v>
      </c>
      <c r="V1903" s="2" t="s">
        <v>4763</v>
      </c>
      <c r="W1903" s="41" t="s">
        <v>17589</v>
      </c>
      <c r="X1903" s="2" t="s">
        <v>68</v>
      </c>
      <c r="Y1903" s="2" t="s">
        <v>76</v>
      </c>
      <c r="Z1903" s="2"/>
      <c r="AA1903" s="2" t="s">
        <v>16241</v>
      </c>
      <c r="AB1903" s="2" t="s">
        <v>77</v>
      </c>
      <c r="AC1903" s="2" t="s">
        <v>18268</v>
      </c>
      <c r="AD1903" s="2">
        <v>2004600</v>
      </c>
      <c r="AE1903" s="2">
        <v>35</v>
      </c>
      <c r="AF1903" s="2"/>
      <c r="AG1903" s="2"/>
      <c r="AH1903" s="2" t="s">
        <v>18270</v>
      </c>
      <c r="AI1903" s="2">
        <v>3</v>
      </c>
      <c r="AJ1903" s="2">
        <v>3</v>
      </c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 t="s">
        <v>71</v>
      </c>
      <c r="CE1903" s="2">
        <v>0</v>
      </c>
      <c r="CF1903" s="2" t="s">
        <v>15685</v>
      </c>
      <c r="CG1903" s="2" t="s">
        <v>17388</v>
      </c>
      <c r="CH1903" s="2" t="s">
        <v>15706</v>
      </c>
      <c r="CI1903" s="49"/>
    </row>
    <row r="1904" spans="1:87" x14ac:dyDescent="0.2">
      <c r="A1904" s="2" t="s">
        <v>3389</v>
      </c>
      <c r="B1904" s="2" t="s">
        <v>24945</v>
      </c>
      <c r="C1904" s="2" t="s">
        <v>59</v>
      </c>
      <c r="D1904" s="2"/>
      <c r="E1904" s="2" t="s">
        <v>3389</v>
      </c>
      <c r="F1904" s="2" t="s">
        <v>3390</v>
      </c>
      <c r="G1904" s="23"/>
      <c r="H1904" s="2"/>
      <c r="I1904" s="2" t="s">
        <v>61</v>
      </c>
      <c r="J1904" s="2" t="s">
        <v>61</v>
      </c>
      <c r="K1904" s="2"/>
      <c r="L1904" s="46">
        <v>42990</v>
      </c>
      <c r="M1904" s="2" t="s">
        <v>133</v>
      </c>
      <c r="N1904" s="39">
        <v>24.7493342</v>
      </c>
      <c r="O1904" s="39">
        <v>54.919082199999998</v>
      </c>
      <c r="P1904" s="2" t="s">
        <v>64</v>
      </c>
      <c r="Q1904" s="2" t="s">
        <v>65</v>
      </c>
      <c r="R1904" s="43" t="s">
        <v>16802</v>
      </c>
      <c r="S1904" s="41" t="s">
        <v>4932</v>
      </c>
      <c r="T1904" s="41" t="s">
        <v>18462</v>
      </c>
      <c r="U1904" s="2" t="s">
        <v>6245</v>
      </c>
      <c r="V1904" s="2" t="s">
        <v>360</v>
      </c>
      <c r="W1904" s="41" t="s">
        <v>144</v>
      </c>
      <c r="X1904" s="2" t="s">
        <v>2539</v>
      </c>
      <c r="Y1904" s="2" t="s">
        <v>69</v>
      </c>
      <c r="Z1904" s="2"/>
      <c r="AA1904" s="2" t="s">
        <v>16241</v>
      </c>
      <c r="AB1904" s="2" t="s">
        <v>70</v>
      </c>
      <c r="AC1904" s="2"/>
      <c r="AD1904" s="2">
        <v>2106100</v>
      </c>
      <c r="AE1904" s="2">
        <v>35</v>
      </c>
      <c r="AF1904" s="2"/>
      <c r="AG1904" s="2"/>
      <c r="AH1904" s="2"/>
      <c r="AI1904" s="2">
        <v>6</v>
      </c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 t="s">
        <v>78</v>
      </c>
      <c r="CE1904" s="2" t="s">
        <v>19638</v>
      </c>
      <c r="CF1904" s="2" t="s">
        <v>15680</v>
      </c>
      <c r="CG1904" s="2" t="s">
        <v>253</v>
      </c>
      <c r="CH1904" s="2" t="s">
        <v>15706</v>
      </c>
      <c r="CI1904" s="49"/>
    </row>
    <row r="1905" spans="1:87" x14ac:dyDescent="0.2">
      <c r="A1905" s="2" t="s">
        <v>4810</v>
      </c>
      <c r="B1905" s="2" t="s">
        <v>24946</v>
      </c>
      <c r="C1905" s="2" t="s">
        <v>59</v>
      </c>
      <c r="D1905" s="2"/>
      <c r="E1905" s="2" t="s">
        <v>4810</v>
      </c>
      <c r="F1905" s="2" t="s">
        <v>4811</v>
      </c>
      <c r="G1905" s="23" t="s">
        <v>17523</v>
      </c>
      <c r="H1905" s="2"/>
      <c r="I1905" s="2" t="s">
        <v>61</v>
      </c>
      <c r="J1905" s="2" t="s">
        <v>61</v>
      </c>
      <c r="K1905" s="2" t="s">
        <v>61</v>
      </c>
      <c r="L1905" s="46">
        <v>44508</v>
      </c>
      <c r="M1905" s="2" t="s">
        <v>133</v>
      </c>
      <c r="N1905" s="39">
        <v>24.314008999999999</v>
      </c>
      <c r="O1905" s="39">
        <v>54.558790999999999</v>
      </c>
      <c r="P1905" s="2" t="s">
        <v>64</v>
      </c>
      <c r="Q1905" s="2" t="s">
        <v>65</v>
      </c>
      <c r="R1905" s="43" t="s">
        <v>18854</v>
      </c>
      <c r="S1905" s="41" t="s">
        <v>1554</v>
      </c>
      <c r="T1905" s="41" t="s">
        <v>18460</v>
      </c>
      <c r="U1905" s="2" t="s">
        <v>16801</v>
      </c>
      <c r="V1905" s="2" t="s">
        <v>1554</v>
      </c>
      <c r="W1905" s="41" t="s">
        <v>17589</v>
      </c>
      <c r="X1905" s="2" t="s">
        <v>68</v>
      </c>
      <c r="Y1905" s="2" t="s">
        <v>76</v>
      </c>
      <c r="Z1905" s="2"/>
      <c r="AA1905" s="2" t="s">
        <v>16242</v>
      </c>
      <c r="AB1905" s="2" t="s">
        <v>77</v>
      </c>
      <c r="AC1905" s="2" t="s">
        <v>18269</v>
      </c>
      <c r="AD1905" s="2">
        <v>2044801</v>
      </c>
      <c r="AE1905" s="2">
        <v>40</v>
      </c>
      <c r="AF1905" s="2"/>
      <c r="AG1905" s="2"/>
      <c r="AH1905" s="2" t="s">
        <v>18272</v>
      </c>
      <c r="AI1905" s="2">
        <v>4</v>
      </c>
      <c r="AJ1905" s="2">
        <v>3</v>
      </c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 t="s">
        <v>78</v>
      </c>
      <c r="CE1905" s="2" t="s">
        <v>4812</v>
      </c>
      <c r="CF1905" s="2" t="s">
        <v>15680</v>
      </c>
      <c r="CG1905" s="2" t="s">
        <v>15708</v>
      </c>
      <c r="CH1905" s="2" t="s">
        <v>15709</v>
      </c>
      <c r="CI1905" s="49"/>
    </row>
    <row r="1906" spans="1:87" x14ac:dyDescent="0.2">
      <c r="A1906" s="2" t="s">
        <v>3386</v>
      </c>
      <c r="B1906" s="2" t="s">
        <v>24947</v>
      </c>
      <c r="C1906" s="2" t="s">
        <v>59</v>
      </c>
      <c r="D1906" s="2" t="s">
        <v>3386</v>
      </c>
      <c r="E1906" s="2" t="s">
        <v>3386</v>
      </c>
      <c r="F1906" s="2" t="s">
        <v>3387</v>
      </c>
      <c r="G1906" s="23" t="s">
        <v>2687</v>
      </c>
      <c r="H1906" s="2" t="s">
        <v>61</v>
      </c>
      <c r="I1906" s="2" t="s">
        <v>61</v>
      </c>
      <c r="J1906" s="2" t="s">
        <v>61</v>
      </c>
      <c r="K1906" s="2" t="s">
        <v>61</v>
      </c>
      <c r="L1906" s="46">
        <v>41989</v>
      </c>
      <c r="M1906" s="2" t="s">
        <v>133</v>
      </c>
      <c r="N1906" s="2">
        <v>24.460926000000001</v>
      </c>
      <c r="O1906" s="2">
        <v>54.332310999999997</v>
      </c>
      <c r="P1906" s="2" t="s">
        <v>64</v>
      </c>
      <c r="Q1906" s="2" t="s">
        <v>65</v>
      </c>
      <c r="R1906" s="43" t="s">
        <v>18854</v>
      </c>
      <c r="S1906" s="41" t="s">
        <v>1554</v>
      </c>
      <c r="T1906" s="41" t="s">
        <v>18460</v>
      </c>
      <c r="U1906" s="2" t="s">
        <v>16803</v>
      </c>
      <c r="V1906" s="2" t="s">
        <v>253</v>
      </c>
      <c r="W1906" s="41" t="s">
        <v>17588</v>
      </c>
      <c r="X1906" s="2" t="s">
        <v>68</v>
      </c>
      <c r="Y1906" s="2" t="s">
        <v>76</v>
      </c>
      <c r="Z1906" s="2" t="s">
        <v>20</v>
      </c>
      <c r="AA1906" s="2" t="s">
        <v>16241</v>
      </c>
      <c r="AB1906" s="2" t="s">
        <v>77</v>
      </c>
      <c r="AC1906" s="2" t="s">
        <v>18268</v>
      </c>
      <c r="AD1906" s="2">
        <v>2500400</v>
      </c>
      <c r="AE1906" s="2">
        <v>28</v>
      </c>
      <c r="AF1906" s="2"/>
      <c r="AG1906" s="2"/>
      <c r="AH1906" s="2" t="s">
        <v>18270</v>
      </c>
      <c r="AI1906" s="2">
        <v>4</v>
      </c>
      <c r="AJ1906" s="2">
        <v>3</v>
      </c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 t="s">
        <v>78</v>
      </c>
      <c r="CE1906" s="2" t="s">
        <v>3388</v>
      </c>
      <c r="CF1906" s="2" t="s">
        <v>15680</v>
      </c>
      <c r="CG1906" s="2" t="e">
        <v>#N/A</v>
      </c>
      <c r="CH1906" s="2" t="s">
        <v>15705</v>
      </c>
      <c r="CI1906" s="49"/>
    </row>
    <row r="1907" spans="1:87" x14ac:dyDescent="0.2">
      <c r="A1907" s="2" t="s">
        <v>4864</v>
      </c>
      <c r="B1907" s="2" t="s">
        <v>24948</v>
      </c>
      <c r="C1907" s="2" t="s">
        <v>59</v>
      </c>
      <c r="D1907" s="2"/>
      <c r="E1907" s="2" t="s">
        <v>4864</v>
      </c>
      <c r="F1907" s="2" t="s">
        <v>4865</v>
      </c>
      <c r="G1907" s="23" t="s">
        <v>16058</v>
      </c>
      <c r="H1907" s="2"/>
      <c r="I1907" s="2" t="s">
        <v>61</v>
      </c>
      <c r="J1907" s="2" t="s">
        <v>61</v>
      </c>
      <c r="K1907" s="2" t="s">
        <v>61</v>
      </c>
      <c r="L1907" s="43" t="s">
        <v>4567</v>
      </c>
      <c r="M1907" s="2" t="s">
        <v>133</v>
      </c>
      <c r="N1907" s="2">
        <v>24.699938</v>
      </c>
      <c r="O1907" s="2">
        <v>54.658334000000004</v>
      </c>
      <c r="P1907" s="2" t="s">
        <v>64</v>
      </c>
      <c r="Q1907" s="2" t="s">
        <v>65</v>
      </c>
      <c r="R1907" s="43" t="s">
        <v>18854</v>
      </c>
      <c r="S1907" s="41" t="s">
        <v>1554</v>
      </c>
      <c r="T1907" s="41" t="s">
        <v>18465</v>
      </c>
      <c r="U1907" s="2" t="s">
        <v>4673</v>
      </c>
      <c r="V1907" s="2" t="s">
        <v>4673</v>
      </c>
      <c r="W1907" s="41" t="s">
        <v>17589</v>
      </c>
      <c r="X1907" s="2" t="s">
        <v>68</v>
      </c>
      <c r="Y1907" s="2" t="s">
        <v>76</v>
      </c>
      <c r="Z1907" s="2"/>
      <c r="AA1907" s="2" t="s">
        <v>16241</v>
      </c>
      <c r="AB1907" s="2" t="s">
        <v>77</v>
      </c>
      <c r="AC1907" s="2" t="s">
        <v>18269</v>
      </c>
      <c r="AD1907" s="2">
        <v>2043000</v>
      </c>
      <c r="AE1907" s="2">
        <v>40</v>
      </c>
      <c r="AF1907" s="2"/>
      <c r="AG1907" s="2"/>
      <c r="AH1907" s="2" t="s">
        <v>18271</v>
      </c>
      <c r="AI1907" s="2">
        <v>4</v>
      </c>
      <c r="AJ1907" s="2">
        <v>3</v>
      </c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 t="s">
        <v>71</v>
      </c>
      <c r="CE1907" s="2">
        <v>0</v>
      </c>
      <c r="CF1907" s="2" t="s">
        <v>15680</v>
      </c>
      <c r="CG1907" s="2" t="s">
        <v>15712</v>
      </c>
      <c r="CH1907" s="2" t="s">
        <v>15709</v>
      </c>
      <c r="CI1907" s="49"/>
    </row>
    <row r="1908" spans="1:87" x14ac:dyDescent="0.2">
      <c r="A1908" s="2" t="s">
        <v>3393</v>
      </c>
      <c r="B1908" s="2" t="s">
        <v>24949</v>
      </c>
      <c r="C1908" s="2" t="s">
        <v>59</v>
      </c>
      <c r="D1908" s="2"/>
      <c r="E1908" s="2" t="s">
        <v>3393</v>
      </c>
      <c r="F1908" s="2" t="s">
        <v>3394</v>
      </c>
      <c r="G1908" s="23"/>
      <c r="H1908" s="2"/>
      <c r="I1908" s="2" t="s">
        <v>61</v>
      </c>
      <c r="J1908" s="2" t="s">
        <v>61</v>
      </c>
      <c r="K1908" s="2"/>
      <c r="L1908" s="46">
        <v>42921</v>
      </c>
      <c r="M1908" s="2" t="s">
        <v>133</v>
      </c>
      <c r="N1908" s="2">
        <v>24.668893000000001</v>
      </c>
      <c r="O1908" s="2">
        <v>54.811247999999999</v>
      </c>
      <c r="P1908" s="2" t="s">
        <v>64</v>
      </c>
      <c r="Q1908" s="2" t="s">
        <v>65</v>
      </c>
      <c r="R1908" s="43" t="s">
        <v>16802</v>
      </c>
      <c r="S1908" s="41" t="s">
        <v>4932</v>
      </c>
      <c r="T1908" s="41" t="s">
        <v>18462</v>
      </c>
      <c r="U1908" s="2" t="s">
        <v>6245</v>
      </c>
      <c r="V1908" s="2" t="s">
        <v>360</v>
      </c>
      <c r="W1908" s="41" t="s">
        <v>144</v>
      </c>
      <c r="X1908" s="2" t="s">
        <v>2539</v>
      </c>
      <c r="Y1908" s="2" t="s">
        <v>69</v>
      </c>
      <c r="Z1908" s="2"/>
      <c r="AA1908" s="2" t="s">
        <v>16241</v>
      </c>
      <c r="AB1908" s="2" t="s">
        <v>70</v>
      </c>
      <c r="AC1908" s="2"/>
      <c r="AD1908" s="2">
        <v>2106000</v>
      </c>
      <c r="AE1908" s="2">
        <v>35</v>
      </c>
      <c r="AF1908" s="2"/>
      <c r="AG1908" s="2"/>
      <c r="AH1908" s="2"/>
      <c r="AI1908" s="2">
        <v>3</v>
      </c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 t="s">
        <v>71</v>
      </c>
      <c r="CE1908" s="2">
        <v>0</v>
      </c>
      <c r="CF1908" s="2" t="s">
        <v>15680</v>
      </c>
      <c r="CG1908" s="2" t="s">
        <v>253</v>
      </c>
      <c r="CH1908" s="2" t="s">
        <v>15706</v>
      </c>
      <c r="CI1908" s="49"/>
    </row>
    <row r="1909" spans="1:87" x14ac:dyDescent="0.2">
      <c r="A1909" s="2" t="s">
        <v>3395</v>
      </c>
      <c r="B1909" s="2" t="s">
        <v>24950</v>
      </c>
      <c r="C1909" s="2" t="s">
        <v>59</v>
      </c>
      <c r="D1909" s="2"/>
      <c r="E1909" s="2" t="s">
        <v>3395</v>
      </c>
      <c r="F1909" s="2" t="s">
        <v>3396</v>
      </c>
      <c r="G1909" s="23"/>
      <c r="H1909" s="2"/>
      <c r="I1909" s="2" t="s">
        <v>61</v>
      </c>
      <c r="J1909" s="2" t="s">
        <v>61</v>
      </c>
      <c r="K1909" s="2"/>
      <c r="L1909" s="46">
        <v>42877</v>
      </c>
      <c r="M1909" s="2" t="s">
        <v>133</v>
      </c>
      <c r="N1909" s="2">
        <v>24.642430000000001</v>
      </c>
      <c r="O1909" s="2">
        <v>54.785809999999998</v>
      </c>
      <c r="P1909" s="2" t="s">
        <v>64</v>
      </c>
      <c r="Q1909" s="2" t="s">
        <v>65</v>
      </c>
      <c r="R1909" s="43" t="s">
        <v>16802</v>
      </c>
      <c r="S1909" s="41" t="s">
        <v>4932</v>
      </c>
      <c r="T1909" s="41" t="s">
        <v>18462</v>
      </c>
      <c r="U1909" s="2" t="s">
        <v>6245</v>
      </c>
      <c r="V1909" s="2" t="s">
        <v>360</v>
      </c>
      <c r="W1909" s="41" t="s">
        <v>144</v>
      </c>
      <c r="X1909" s="2" t="s">
        <v>2539</v>
      </c>
      <c r="Y1909" s="2" t="s">
        <v>76</v>
      </c>
      <c r="Z1909" s="2"/>
      <c r="AA1909" s="2" t="s">
        <v>16241</v>
      </c>
      <c r="AB1909" s="2" t="s">
        <v>77</v>
      </c>
      <c r="AC1909" s="2"/>
      <c r="AD1909" s="2">
        <v>2122000</v>
      </c>
      <c r="AE1909" s="2">
        <v>35</v>
      </c>
      <c r="AF1909" s="2"/>
      <c r="AG1909" s="2"/>
      <c r="AH1909" s="2"/>
      <c r="AI1909" s="2">
        <v>6</v>
      </c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 t="s">
        <v>78</v>
      </c>
      <c r="CE1909" s="2" t="s">
        <v>19639</v>
      </c>
      <c r="CF1909" s="2" t="s">
        <v>15680</v>
      </c>
      <c r="CG1909" s="2" t="s">
        <v>253</v>
      </c>
      <c r="CH1909" s="2" t="s">
        <v>15706</v>
      </c>
      <c r="CI1909" s="49"/>
    </row>
    <row r="1910" spans="1:87" x14ac:dyDescent="0.2">
      <c r="A1910" s="2" t="s">
        <v>3391</v>
      </c>
      <c r="B1910" s="2" t="s">
        <v>24951</v>
      </c>
      <c r="C1910" s="2" t="s">
        <v>59</v>
      </c>
      <c r="D1910" s="2"/>
      <c r="E1910" s="2" t="s">
        <v>3391</v>
      </c>
      <c r="F1910" s="2" t="s">
        <v>3392</v>
      </c>
      <c r="G1910" s="23" t="s">
        <v>17454</v>
      </c>
      <c r="H1910" s="2"/>
      <c r="I1910" s="2" t="s">
        <v>61</v>
      </c>
      <c r="J1910" s="2" t="s">
        <v>61</v>
      </c>
      <c r="K1910" s="2" t="s">
        <v>61</v>
      </c>
      <c r="L1910" s="46">
        <v>42915</v>
      </c>
      <c r="M1910" s="2" t="s">
        <v>133</v>
      </c>
      <c r="N1910" s="2">
        <v>24.716287000000001</v>
      </c>
      <c r="O1910" s="2">
        <v>54.860019999999999</v>
      </c>
      <c r="P1910" s="2" t="s">
        <v>64</v>
      </c>
      <c r="Q1910" s="2" t="s">
        <v>65</v>
      </c>
      <c r="R1910" s="43" t="s">
        <v>18854</v>
      </c>
      <c r="S1910" s="41" t="s">
        <v>1554</v>
      </c>
      <c r="T1910" s="41" t="s">
        <v>18460</v>
      </c>
      <c r="U1910" s="2" t="s">
        <v>16801</v>
      </c>
      <c r="V1910" s="2" t="s">
        <v>253</v>
      </c>
      <c r="W1910" s="41" t="s">
        <v>17589</v>
      </c>
      <c r="X1910" s="2" t="s">
        <v>2539</v>
      </c>
      <c r="Y1910" s="2" t="s">
        <v>76</v>
      </c>
      <c r="Z1910" s="2"/>
      <c r="AA1910" s="2" t="s">
        <v>16241</v>
      </c>
      <c r="AB1910" s="2" t="s">
        <v>77</v>
      </c>
      <c r="AC1910" s="2" t="s">
        <v>18269</v>
      </c>
      <c r="AD1910" s="2">
        <v>2106000</v>
      </c>
      <c r="AE1910" s="2">
        <v>38</v>
      </c>
      <c r="AF1910" s="2"/>
      <c r="AG1910" s="2"/>
      <c r="AH1910" s="2" t="s">
        <v>18271</v>
      </c>
      <c r="AI1910" s="2">
        <v>3</v>
      </c>
      <c r="AJ1910" s="2">
        <v>3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 t="s">
        <v>78</v>
      </c>
      <c r="CE1910" s="2" t="s">
        <v>19640</v>
      </c>
      <c r="CF1910" s="2" t="s">
        <v>15680</v>
      </c>
      <c r="CG1910" s="2" t="e">
        <v>#N/A</v>
      </c>
      <c r="CH1910" s="2" t="s">
        <v>15705</v>
      </c>
      <c r="CI1910" s="49"/>
    </row>
    <row r="1911" spans="1:87" x14ac:dyDescent="0.2">
      <c r="A1911" s="2" t="s">
        <v>3397</v>
      </c>
      <c r="B1911" s="2" t="s">
        <v>24952</v>
      </c>
      <c r="C1911" s="2" t="s">
        <v>59</v>
      </c>
      <c r="D1911" s="2"/>
      <c r="E1911" s="2" t="s">
        <v>3397</v>
      </c>
      <c r="F1911" s="2" t="s">
        <v>3398</v>
      </c>
      <c r="G1911" s="23" t="s">
        <v>18201</v>
      </c>
      <c r="H1911" s="2"/>
      <c r="I1911" s="2" t="s">
        <v>61</v>
      </c>
      <c r="J1911" s="2" t="s">
        <v>61</v>
      </c>
      <c r="K1911" s="2" t="s">
        <v>61</v>
      </c>
      <c r="L1911" s="46">
        <v>42970</v>
      </c>
      <c r="M1911" s="2" t="s">
        <v>133</v>
      </c>
      <c r="N1911" s="2">
        <v>24.632759</v>
      </c>
      <c r="O1911" s="2">
        <v>54.779305999999998</v>
      </c>
      <c r="P1911" s="2" t="s">
        <v>64</v>
      </c>
      <c r="Q1911" s="2" t="s">
        <v>65</v>
      </c>
      <c r="R1911" s="43" t="s">
        <v>18854</v>
      </c>
      <c r="S1911" s="41" t="s">
        <v>1554</v>
      </c>
      <c r="T1911" s="41" t="s">
        <v>18460</v>
      </c>
      <c r="U1911" s="2" t="s">
        <v>16801</v>
      </c>
      <c r="V1911" s="2" t="s">
        <v>253</v>
      </c>
      <c r="W1911" s="41" t="s">
        <v>17589</v>
      </c>
      <c r="X1911" s="2" t="s">
        <v>2539</v>
      </c>
      <c r="Y1911" s="2" t="s">
        <v>76</v>
      </c>
      <c r="Z1911" s="2"/>
      <c r="AA1911" s="2" t="s">
        <v>16241</v>
      </c>
      <c r="AB1911" s="2" t="s">
        <v>77</v>
      </c>
      <c r="AC1911" s="2" t="s">
        <v>18269</v>
      </c>
      <c r="AD1911" s="2">
        <v>2122000</v>
      </c>
      <c r="AE1911" s="2">
        <v>38</v>
      </c>
      <c r="AF1911" s="2"/>
      <c r="AG1911" s="2"/>
      <c r="AH1911" s="2" t="s">
        <v>18271</v>
      </c>
      <c r="AI1911" s="2">
        <v>6</v>
      </c>
      <c r="AJ1911" s="2">
        <v>3</v>
      </c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 t="s">
        <v>78</v>
      </c>
      <c r="CE1911" s="2" t="s">
        <v>19641</v>
      </c>
      <c r="CF1911" s="2" t="s">
        <v>15680</v>
      </c>
      <c r="CG1911" s="2" t="e">
        <v>#N/A</v>
      </c>
      <c r="CH1911" s="2" t="s">
        <v>15705</v>
      </c>
      <c r="CI1911" s="49"/>
    </row>
    <row r="1912" spans="1:87" x14ac:dyDescent="0.2">
      <c r="A1912" s="2" t="s">
        <v>3399</v>
      </c>
      <c r="B1912" s="2" t="s">
        <v>24953</v>
      </c>
      <c r="C1912" s="2" t="s">
        <v>59</v>
      </c>
      <c r="D1912" s="2"/>
      <c r="E1912" s="2" t="s">
        <v>3399</v>
      </c>
      <c r="F1912" s="2" t="s">
        <v>3400</v>
      </c>
      <c r="G1912" s="23" t="s">
        <v>18202</v>
      </c>
      <c r="H1912" s="2"/>
      <c r="I1912" s="2" t="s">
        <v>61</v>
      </c>
      <c r="J1912" s="2" t="s">
        <v>61</v>
      </c>
      <c r="K1912" s="2" t="s">
        <v>61</v>
      </c>
      <c r="L1912" s="46">
        <v>42929</v>
      </c>
      <c r="M1912" s="2" t="s">
        <v>133</v>
      </c>
      <c r="N1912" s="2">
        <v>24.608862999999999</v>
      </c>
      <c r="O1912" s="2">
        <v>54.757907000000003</v>
      </c>
      <c r="P1912" s="2" t="s">
        <v>64</v>
      </c>
      <c r="Q1912" s="2" t="s">
        <v>65</v>
      </c>
      <c r="R1912" s="43" t="s">
        <v>18854</v>
      </c>
      <c r="S1912" s="41" t="s">
        <v>1554</v>
      </c>
      <c r="T1912" s="41" t="s">
        <v>18460</v>
      </c>
      <c r="U1912" s="2" t="s">
        <v>16801</v>
      </c>
      <c r="V1912" s="2" t="s">
        <v>253</v>
      </c>
      <c r="W1912" s="41" t="s">
        <v>17589</v>
      </c>
      <c r="X1912" s="2" t="s">
        <v>2539</v>
      </c>
      <c r="Y1912" s="2" t="s">
        <v>76</v>
      </c>
      <c r="Z1912" s="2"/>
      <c r="AA1912" s="2" t="s">
        <v>16241</v>
      </c>
      <c r="AB1912" s="2" t="s">
        <v>77</v>
      </c>
      <c r="AC1912" s="2" t="s">
        <v>18269</v>
      </c>
      <c r="AD1912" s="2">
        <v>2043700</v>
      </c>
      <c r="AE1912" s="2">
        <v>38</v>
      </c>
      <c r="AF1912" s="2"/>
      <c r="AG1912" s="2"/>
      <c r="AH1912" s="2" t="s">
        <v>18271</v>
      </c>
      <c r="AI1912" s="2">
        <v>6</v>
      </c>
      <c r="AJ1912" s="2">
        <v>3</v>
      </c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 t="s">
        <v>78</v>
      </c>
      <c r="CE1912" s="2" t="s">
        <v>19642</v>
      </c>
      <c r="CF1912" s="2" t="s">
        <v>15680</v>
      </c>
      <c r="CG1912" s="2" t="e">
        <v>#N/A</v>
      </c>
      <c r="CH1912" s="2" t="s">
        <v>15705</v>
      </c>
      <c r="CI1912" s="49"/>
    </row>
    <row r="1913" spans="1:87" x14ac:dyDescent="0.2">
      <c r="A1913" s="2" t="s">
        <v>4614</v>
      </c>
      <c r="B1913" s="2" t="s">
        <v>24954</v>
      </c>
      <c r="C1913" s="2" t="s">
        <v>59</v>
      </c>
      <c r="D1913" s="2"/>
      <c r="E1913" s="2" t="s">
        <v>4614</v>
      </c>
      <c r="F1913" s="2" t="s">
        <v>4615</v>
      </c>
      <c r="G1913" s="23" t="s">
        <v>17499</v>
      </c>
      <c r="H1913" s="2"/>
      <c r="I1913" s="2" t="s">
        <v>61</v>
      </c>
      <c r="J1913" s="2" t="s">
        <v>61</v>
      </c>
      <c r="K1913" s="2" t="s">
        <v>61</v>
      </c>
      <c r="L1913" s="46">
        <v>44367</v>
      </c>
      <c r="M1913" s="2" t="s">
        <v>133</v>
      </c>
      <c r="N1913" s="2">
        <v>24.618252500000001</v>
      </c>
      <c r="O1913" s="2">
        <v>54.835704399999997</v>
      </c>
      <c r="P1913" s="2" t="s">
        <v>64</v>
      </c>
      <c r="Q1913" s="2" t="s">
        <v>65</v>
      </c>
      <c r="R1913" s="43" t="s">
        <v>18854</v>
      </c>
      <c r="S1913" s="41" t="s">
        <v>1554</v>
      </c>
      <c r="T1913" s="41" t="s">
        <v>18465</v>
      </c>
      <c r="U1913" s="2" t="s">
        <v>4673</v>
      </c>
      <c r="V1913" s="2" t="s">
        <v>4673</v>
      </c>
      <c r="W1913" s="41" t="s">
        <v>17589</v>
      </c>
      <c r="X1913" s="2" t="s">
        <v>68</v>
      </c>
      <c r="Y1913" s="2" t="s">
        <v>102</v>
      </c>
      <c r="Z1913" s="2"/>
      <c r="AA1913" s="2" t="s">
        <v>16242</v>
      </c>
      <c r="AB1913" s="2" t="s">
        <v>103</v>
      </c>
      <c r="AC1913" s="2" t="s">
        <v>18268</v>
      </c>
      <c r="AD1913" s="2">
        <v>2122000</v>
      </c>
      <c r="AE1913" s="2">
        <v>40</v>
      </c>
      <c r="AF1913" s="2"/>
      <c r="AG1913" s="2"/>
      <c r="AH1913" s="2" t="s">
        <v>18270</v>
      </c>
      <c r="AI1913" s="2">
        <v>4</v>
      </c>
      <c r="AJ1913" s="2">
        <v>3</v>
      </c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 t="s">
        <v>78</v>
      </c>
      <c r="CE1913" s="2" t="s">
        <v>19643</v>
      </c>
      <c r="CF1913" s="2" t="s">
        <v>15680</v>
      </c>
      <c r="CG1913" s="2" t="s">
        <v>15708</v>
      </c>
      <c r="CH1913" s="2" t="s">
        <v>15709</v>
      </c>
      <c r="CI1913" s="49"/>
    </row>
    <row r="1914" spans="1:87" x14ac:dyDescent="0.2">
      <c r="A1914" s="2" t="s">
        <v>3594</v>
      </c>
      <c r="B1914" s="2" t="s">
        <v>24955</v>
      </c>
      <c r="C1914" s="2" t="s">
        <v>59</v>
      </c>
      <c r="D1914" s="2"/>
      <c r="E1914" s="2" t="s">
        <v>3594</v>
      </c>
      <c r="F1914" s="2" t="s">
        <v>3595</v>
      </c>
      <c r="G1914" s="23" t="s">
        <v>16939</v>
      </c>
      <c r="H1914" s="2"/>
      <c r="I1914" s="2" t="s">
        <v>61</v>
      </c>
      <c r="J1914" s="2" t="s">
        <v>61</v>
      </c>
      <c r="K1914" s="2" t="s">
        <v>61</v>
      </c>
      <c r="L1914" s="43" t="s">
        <v>17088</v>
      </c>
      <c r="M1914" s="2" t="s">
        <v>133</v>
      </c>
      <c r="N1914" s="2">
        <v>24.224643</v>
      </c>
      <c r="O1914" s="2">
        <v>54.636581999999997</v>
      </c>
      <c r="P1914" s="2" t="s">
        <v>64</v>
      </c>
      <c r="Q1914" s="2" t="s">
        <v>65</v>
      </c>
      <c r="R1914" s="43" t="s">
        <v>18854</v>
      </c>
      <c r="S1914" s="41" t="s">
        <v>1554</v>
      </c>
      <c r="T1914" s="41" t="s">
        <v>18460</v>
      </c>
      <c r="U1914" s="2" t="s">
        <v>16801</v>
      </c>
      <c r="V1914" s="2" t="s">
        <v>3596</v>
      </c>
      <c r="W1914" s="41" t="s">
        <v>17589</v>
      </c>
      <c r="X1914" s="2" t="s">
        <v>68</v>
      </c>
      <c r="Y1914" s="2" t="s">
        <v>76</v>
      </c>
      <c r="Z1914" s="2"/>
      <c r="AA1914" s="2" t="s">
        <v>16242</v>
      </c>
      <c r="AB1914" s="2" t="s">
        <v>77</v>
      </c>
      <c r="AC1914" s="2" t="s">
        <v>18269</v>
      </c>
      <c r="AD1914" s="2">
        <v>2047502</v>
      </c>
      <c r="AE1914" s="2">
        <v>25</v>
      </c>
      <c r="AF1914" s="2"/>
      <c r="AG1914" s="2"/>
      <c r="AH1914" s="2" t="s">
        <v>18271</v>
      </c>
      <c r="AI1914" s="2">
        <v>4</v>
      </c>
      <c r="AJ1914" s="2">
        <v>3</v>
      </c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 t="s">
        <v>71</v>
      </c>
      <c r="CE1914" s="2">
        <v>0</v>
      </c>
      <c r="CF1914" s="2" t="s">
        <v>15690</v>
      </c>
      <c r="CG1914" s="2">
        <v>0</v>
      </c>
      <c r="CH1914" s="2" t="s">
        <v>15705</v>
      </c>
      <c r="CI1914" s="49"/>
    </row>
    <row r="1915" spans="1:87" x14ac:dyDescent="0.2">
      <c r="A1915" s="2" t="s">
        <v>4738</v>
      </c>
      <c r="B1915" s="2" t="s">
        <v>24956</v>
      </c>
      <c r="C1915" s="2" t="s">
        <v>59</v>
      </c>
      <c r="D1915" s="2"/>
      <c r="E1915" s="2" t="s">
        <v>4738</v>
      </c>
      <c r="F1915" s="2" t="s">
        <v>4739</v>
      </c>
      <c r="G1915" s="23" t="s">
        <v>17511</v>
      </c>
      <c r="H1915" s="2"/>
      <c r="I1915" s="2" t="s">
        <v>61</v>
      </c>
      <c r="J1915" s="2" t="s">
        <v>61</v>
      </c>
      <c r="K1915" s="2" t="s">
        <v>61</v>
      </c>
      <c r="L1915" s="46">
        <v>44437</v>
      </c>
      <c r="M1915" s="2" t="s">
        <v>133</v>
      </c>
      <c r="N1915" s="2">
        <v>24.437490400000002</v>
      </c>
      <c r="O1915" s="2">
        <v>54.609954690000002</v>
      </c>
      <c r="P1915" s="2" t="s">
        <v>64</v>
      </c>
      <c r="Q1915" s="2" t="s">
        <v>65</v>
      </c>
      <c r="R1915" s="43" t="s">
        <v>16802</v>
      </c>
      <c r="S1915" s="41" t="s">
        <v>16804</v>
      </c>
      <c r="T1915" s="41" t="s">
        <v>18463</v>
      </c>
      <c r="U1915" s="2" t="s">
        <v>16804</v>
      </c>
      <c r="V1915" s="2" t="s">
        <v>4763</v>
      </c>
      <c r="W1915" s="41" t="s">
        <v>17589</v>
      </c>
      <c r="X1915" s="2" t="s">
        <v>68</v>
      </c>
      <c r="Y1915" s="2" t="s">
        <v>76</v>
      </c>
      <c r="Z1915" s="2"/>
      <c r="AA1915" s="2" t="s">
        <v>16241</v>
      </c>
      <c r="AB1915" s="2" t="s">
        <v>77</v>
      </c>
      <c r="AC1915" s="2" t="s">
        <v>18268</v>
      </c>
      <c r="AD1915" s="2">
        <v>2042600</v>
      </c>
      <c r="AE1915" s="2">
        <v>30</v>
      </c>
      <c r="AF1915" s="2"/>
      <c r="AG1915" s="2"/>
      <c r="AH1915" s="2" t="s">
        <v>18270</v>
      </c>
      <c r="AI1915" s="2">
        <v>3</v>
      </c>
      <c r="AJ1915" s="2">
        <v>3</v>
      </c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 t="s">
        <v>78</v>
      </c>
      <c r="CE1915" s="2" t="s">
        <v>4729</v>
      </c>
      <c r="CF1915" s="2" t="s">
        <v>15685</v>
      </c>
      <c r="CG1915" s="2" t="s">
        <v>17388</v>
      </c>
      <c r="CH1915" s="2" t="s">
        <v>15706</v>
      </c>
      <c r="CI1915" s="49"/>
    </row>
    <row r="1916" spans="1:87" x14ac:dyDescent="0.2">
      <c r="A1916" s="2" t="s">
        <v>3597</v>
      </c>
      <c r="B1916" s="2" t="s">
        <v>24957</v>
      </c>
      <c r="C1916" s="2" t="s">
        <v>59</v>
      </c>
      <c r="D1916" s="2"/>
      <c r="E1916" s="2" t="s">
        <v>3597</v>
      </c>
      <c r="F1916" s="2" t="s">
        <v>3598</v>
      </c>
      <c r="G1916" s="23" t="s">
        <v>18203</v>
      </c>
      <c r="H1916" s="2"/>
      <c r="I1916" s="2" t="s">
        <v>61</v>
      </c>
      <c r="J1916" s="2" t="s">
        <v>61</v>
      </c>
      <c r="K1916" s="2" t="s">
        <v>61</v>
      </c>
      <c r="L1916" s="43" t="s">
        <v>17088</v>
      </c>
      <c r="M1916" s="2" t="s">
        <v>133</v>
      </c>
      <c r="N1916" s="2">
        <v>24.222019</v>
      </c>
      <c r="O1916" s="2">
        <v>54.639603999999999</v>
      </c>
      <c r="P1916" s="2" t="s">
        <v>64</v>
      </c>
      <c r="Q1916" s="2" t="s">
        <v>65</v>
      </c>
      <c r="R1916" s="43" t="s">
        <v>18854</v>
      </c>
      <c r="S1916" s="41" t="s">
        <v>1554</v>
      </c>
      <c r="T1916" s="41" t="s">
        <v>18460</v>
      </c>
      <c r="U1916" s="2" t="s">
        <v>16801</v>
      </c>
      <c r="V1916" s="2" t="s">
        <v>3596</v>
      </c>
      <c r="W1916" s="41" t="s">
        <v>17589</v>
      </c>
      <c r="X1916" s="2" t="s">
        <v>68</v>
      </c>
      <c r="Y1916" s="2" t="s">
        <v>76</v>
      </c>
      <c r="Z1916" s="2"/>
      <c r="AA1916" s="2" t="s">
        <v>16242</v>
      </c>
      <c r="AB1916" s="2" t="s">
        <v>77</v>
      </c>
      <c r="AC1916" s="2" t="s">
        <v>18269</v>
      </c>
      <c r="AD1916" s="2">
        <v>2047502</v>
      </c>
      <c r="AE1916" s="2">
        <v>25</v>
      </c>
      <c r="AF1916" s="2"/>
      <c r="AG1916" s="2"/>
      <c r="AH1916" s="2" t="s">
        <v>18271</v>
      </c>
      <c r="AI1916" s="2">
        <v>4</v>
      </c>
      <c r="AJ1916" s="2">
        <v>3</v>
      </c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 t="s">
        <v>71</v>
      </c>
      <c r="CE1916" s="2">
        <v>0</v>
      </c>
      <c r="CF1916" s="2" t="s">
        <v>15690</v>
      </c>
      <c r="CG1916" s="2">
        <v>0</v>
      </c>
      <c r="CH1916" s="2" t="s">
        <v>15705</v>
      </c>
      <c r="CI1916" s="49"/>
    </row>
    <row r="1917" spans="1:87" x14ac:dyDescent="0.2">
      <c r="A1917" s="2" t="s">
        <v>4780</v>
      </c>
      <c r="B1917" s="2" t="s">
        <v>24958</v>
      </c>
      <c r="C1917" s="2" t="s">
        <v>59</v>
      </c>
      <c r="D1917" s="2"/>
      <c r="E1917" s="2" t="s">
        <v>4780</v>
      </c>
      <c r="F1917" s="2" t="s">
        <v>4781</v>
      </c>
      <c r="G1917" s="23" t="s">
        <v>17516</v>
      </c>
      <c r="H1917" s="2"/>
      <c r="I1917" s="2" t="s">
        <v>61</v>
      </c>
      <c r="J1917" s="2" t="s">
        <v>61</v>
      </c>
      <c r="K1917" s="2" t="s">
        <v>61</v>
      </c>
      <c r="L1917" s="46">
        <v>44440</v>
      </c>
      <c r="M1917" s="2" t="s">
        <v>133</v>
      </c>
      <c r="N1917" s="2">
        <v>24.629028999999999</v>
      </c>
      <c r="O1917" s="2">
        <v>54.714095999999998</v>
      </c>
      <c r="P1917" s="2" t="s">
        <v>64</v>
      </c>
      <c r="Q1917" s="2" t="s">
        <v>65</v>
      </c>
      <c r="R1917" s="43" t="s">
        <v>18854</v>
      </c>
      <c r="S1917" s="41" t="s">
        <v>1554</v>
      </c>
      <c r="T1917" s="41" t="s">
        <v>18460</v>
      </c>
      <c r="U1917" s="2" t="s">
        <v>16801</v>
      </c>
      <c r="V1917" s="2" t="s">
        <v>1554</v>
      </c>
      <c r="W1917" s="41" t="s">
        <v>17589</v>
      </c>
      <c r="X1917" s="2" t="s">
        <v>68</v>
      </c>
      <c r="Y1917" s="2" t="s">
        <v>102</v>
      </c>
      <c r="Z1917" s="2"/>
      <c r="AA1917" s="2" t="s">
        <v>16242</v>
      </c>
      <c r="AB1917" s="2" t="s">
        <v>103</v>
      </c>
      <c r="AC1917" s="2" t="s">
        <v>18269</v>
      </c>
      <c r="AD1917" s="2">
        <v>2004100</v>
      </c>
      <c r="AE1917" s="2">
        <v>40</v>
      </c>
      <c r="AF1917" s="2"/>
      <c r="AG1917" s="2"/>
      <c r="AH1917" s="2" t="s">
        <v>18271</v>
      </c>
      <c r="AI1917" s="2">
        <v>3</v>
      </c>
      <c r="AJ1917" s="2">
        <v>3</v>
      </c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 t="s">
        <v>78</v>
      </c>
      <c r="CE1917" s="2" t="s">
        <v>19644</v>
      </c>
      <c r="CF1917" s="2" t="s">
        <v>15680</v>
      </c>
      <c r="CG1917" s="2" t="s">
        <v>15708</v>
      </c>
      <c r="CH1917" s="2" t="s">
        <v>15709</v>
      </c>
      <c r="CI1917" s="49"/>
    </row>
    <row r="1918" spans="1:87" x14ac:dyDescent="0.2">
      <c r="A1918" s="2" t="s">
        <v>3401</v>
      </c>
      <c r="B1918" s="2" t="s">
        <v>24959</v>
      </c>
      <c r="C1918" s="2" t="s">
        <v>59</v>
      </c>
      <c r="D1918" s="2"/>
      <c r="E1918" s="2" t="s">
        <v>3401</v>
      </c>
      <c r="F1918" s="2" t="s">
        <v>3402</v>
      </c>
      <c r="G1918" s="23" t="s">
        <v>17455</v>
      </c>
      <c r="H1918" s="2"/>
      <c r="I1918" s="2" t="s">
        <v>61</v>
      </c>
      <c r="J1918" s="2" t="s">
        <v>61</v>
      </c>
      <c r="K1918" s="2" t="s">
        <v>61</v>
      </c>
      <c r="L1918" s="46">
        <v>42638</v>
      </c>
      <c r="M1918" s="2" t="s">
        <v>133</v>
      </c>
      <c r="N1918" s="2">
        <v>24.425260000000002</v>
      </c>
      <c r="O1918" s="2">
        <v>54.742010000000001</v>
      </c>
      <c r="P1918" s="2" t="s">
        <v>64</v>
      </c>
      <c r="Q1918" s="2" t="s">
        <v>65</v>
      </c>
      <c r="R1918" s="43" t="s">
        <v>18854</v>
      </c>
      <c r="S1918" s="41" t="s">
        <v>1554</v>
      </c>
      <c r="T1918" s="41" t="s">
        <v>18460</v>
      </c>
      <c r="U1918" s="2" t="s">
        <v>16801</v>
      </c>
      <c r="V1918" s="2" t="s">
        <v>253</v>
      </c>
      <c r="W1918" s="41" t="s">
        <v>17589</v>
      </c>
      <c r="X1918" s="2" t="s">
        <v>68</v>
      </c>
      <c r="Y1918" s="2" t="s">
        <v>76</v>
      </c>
      <c r="Z1918" s="2"/>
      <c r="AA1918" s="2" t="s">
        <v>16241</v>
      </c>
      <c r="AB1918" s="2" t="s">
        <v>18049</v>
      </c>
      <c r="AC1918" s="2" t="s">
        <v>18268</v>
      </c>
      <c r="AD1918" s="2">
        <v>2043100</v>
      </c>
      <c r="AE1918" s="2">
        <v>30</v>
      </c>
      <c r="AF1918" s="2"/>
      <c r="AG1918" s="2"/>
      <c r="AH1918" s="2" t="s">
        <v>18270</v>
      </c>
      <c r="AI1918" s="2">
        <v>3</v>
      </c>
      <c r="AJ1918" s="2">
        <v>3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 t="s">
        <v>78</v>
      </c>
      <c r="CE1918" s="2" t="s">
        <v>3403</v>
      </c>
      <c r="CF1918" s="2" t="s">
        <v>15683</v>
      </c>
      <c r="CG1918" s="2" t="e">
        <v>#N/A</v>
      </c>
      <c r="CH1918" s="2" t="s">
        <v>15705</v>
      </c>
      <c r="CI1918" s="49"/>
    </row>
    <row r="1919" spans="1:87" x14ac:dyDescent="0.2">
      <c r="A1919" s="2" t="s">
        <v>3409</v>
      </c>
      <c r="B1919" s="2" t="s">
        <v>24960</v>
      </c>
      <c r="C1919" s="2" t="s">
        <v>59</v>
      </c>
      <c r="D1919" s="2"/>
      <c r="E1919" s="2" t="s">
        <v>3409</v>
      </c>
      <c r="F1919" s="2" t="s">
        <v>3410</v>
      </c>
      <c r="G1919" s="23" t="s">
        <v>17458</v>
      </c>
      <c r="H1919" s="2"/>
      <c r="I1919" s="2" t="s">
        <v>61</v>
      </c>
      <c r="J1919" s="2" t="s">
        <v>61</v>
      </c>
      <c r="K1919" s="2" t="s">
        <v>61</v>
      </c>
      <c r="L1919" s="46">
        <v>42554</v>
      </c>
      <c r="M1919" s="2" t="s">
        <v>133</v>
      </c>
      <c r="N1919" s="39">
        <v>24.417832000000001</v>
      </c>
      <c r="O1919" s="39">
        <v>54.553035999999999</v>
      </c>
      <c r="P1919" s="2" t="s">
        <v>64</v>
      </c>
      <c r="Q1919" s="2" t="s">
        <v>65</v>
      </c>
      <c r="R1919" s="43" t="s">
        <v>16802</v>
      </c>
      <c r="S1919" s="41" t="s">
        <v>4932</v>
      </c>
      <c r="T1919" s="41" t="s">
        <v>18462</v>
      </c>
      <c r="U1919" s="2" t="s">
        <v>6245</v>
      </c>
      <c r="V1919" s="2" t="s">
        <v>360</v>
      </c>
      <c r="W1919" s="41" t="s">
        <v>17589</v>
      </c>
      <c r="X1919" s="2" t="s">
        <v>68</v>
      </c>
      <c r="Y1919" s="2" t="s">
        <v>102</v>
      </c>
      <c r="Z1919" s="2"/>
      <c r="AA1919" s="2" t="s">
        <v>16241</v>
      </c>
      <c r="AB1919" s="2" t="s">
        <v>103</v>
      </c>
      <c r="AC1919" s="2" t="s">
        <v>18268</v>
      </c>
      <c r="AD1919" s="2">
        <v>2042600</v>
      </c>
      <c r="AE1919" s="2">
        <v>30</v>
      </c>
      <c r="AF1919" s="2"/>
      <c r="AG1919" s="2"/>
      <c r="AH1919" s="2" t="s">
        <v>18270</v>
      </c>
      <c r="AI1919" s="2">
        <v>3</v>
      </c>
      <c r="AJ1919" s="2">
        <v>3</v>
      </c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 t="s">
        <v>78</v>
      </c>
      <c r="CE1919" s="2" t="s">
        <v>19645</v>
      </c>
      <c r="CF1919" s="2" t="s">
        <v>15680</v>
      </c>
      <c r="CG1919" s="2" t="s">
        <v>253</v>
      </c>
      <c r="CH1919" s="2" t="s">
        <v>15706</v>
      </c>
      <c r="CI1919" s="49"/>
    </row>
    <row r="1920" spans="1:87" x14ac:dyDescent="0.2">
      <c r="A1920" s="2" t="s">
        <v>18136</v>
      </c>
      <c r="B1920" s="2" t="s">
        <v>24961</v>
      </c>
      <c r="C1920" s="2" t="s">
        <v>59</v>
      </c>
      <c r="D1920" s="2"/>
      <c r="E1920" s="2" t="s">
        <v>18136</v>
      </c>
      <c r="F1920" s="2" t="s">
        <v>18169</v>
      </c>
      <c r="G1920" s="23" t="s">
        <v>18206</v>
      </c>
      <c r="H1920" s="2"/>
      <c r="I1920" s="2" t="s">
        <v>5093</v>
      </c>
      <c r="J1920" s="2" t="s">
        <v>61</v>
      </c>
      <c r="K1920" s="2" t="s">
        <v>61</v>
      </c>
      <c r="L1920" s="43">
        <v>2023</v>
      </c>
      <c r="M1920" s="2" t="s">
        <v>133</v>
      </c>
      <c r="N1920" s="2">
        <v>24.475771999999999</v>
      </c>
      <c r="O1920" s="2">
        <v>54.852173999999998</v>
      </c>
      <c r="P1920" s="2" t="s">
        <v>64</v>
      </c>
      <c r="Q1920" s="2" t="s">
        <v>65</v>
      </c>
      <c r="R1920" s="43" t="s">
        <v>16802</v>
      </c>
      <c r="S1920" s="41" t="s">
        <v>4932</v>
      </c>
      <c r="T1920" s="41" t="s">
        <v>18462</v>
      </c>
      <c r="U1920" s="2" t="s">
        <v>6245</v>
      </c>
      <c r="V1920" s="2" t="s">
        <v>360</v>
      </c>
      <c r="W1920" s="41" t="s">
        <v>17589</v>
      </c>
      <c r="X1920" s="2" t="s">
        <v>68</v>
      </c>
      <c r="Y1920" s="2" t="s">
        <v>102</v>
      </c>
      <c r="Z1920" s="2"/>
      <c r="AA1920" s="2" t="s">
        <v>16242</v>
      </c>
      <c r="AB1920" s="2" t="s">
        <v>103</v>
      </c>
      <c r="AC1920" s="2" t="s">
        <v>18269</v>
      </c>
      <c r="AD1920" s="2">
        <v>2043200</v>
      </c>
      <c r="AE1920" s="2">
        <v>35</v>
      </c>
      <c r="AF1920" s="2"/>
      <c r="AG1920" s="2"/>
      <c r="AH1920" s="2" t="s">
        <v>18271</v>
      </c>
      <c r="AI1920" s="2">
        <v>4</v>
      </c>
      <c r="AJ1920" s="2">
        <v>3</v>
      </c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 t="s">
        <v>78</v>
      </c>
      <c r="CE1920" s="2" t="s">
        <v>19646</v>
      </c>
      <c r="CF1920" s="2"/>
      <c r="CG1920" s="2"/>
      <c r="CH1920" s="2"/>
      <c r="CI1920" s="49"/>
    </row>
    <row r="1921" spans="1:87" x14ac:dyDescent="0.2">
      <c r="A1921" s="2" t="s">
        <v>4708</v>
      </c>
      <c r="B1921" s="2" t="s">
        <v>24962</v>
      </c>
      <c r="C1921" s="2" t="s">
        <v>59</v>
      </c>
      <c r="D1921" s="2"/>
      <c r="E1921" s="2" t="s">
        <v>4708</v>
      </c>
      <c r="F1921" s="2" t="s">
        <v>4709</v>
      </c>
      <c r="G1921" s="23" t="s">
        <v>17506</v>
      </c>
      <c r="H1921" s="2"/>
      <c r="I1921" s="2" t="s">
        <v>61</v>
      </c>
      <c r="J1921" s="2" t="s">
        <v>61</v>
      </c>
      <c r="K1921" s="2" t="s">
        <v>61</v>
      </c>
      <c r="L1921" s="46">
        <v>44410</v>
      </c>
      <c r="M1921" s="2" t="s">
        <v>133</v>
      </c>
      <c r="N1921" s="39">
        <v>24.327144000000001</v>
      </c>
      <c r="O1921" s="39">
        <v>54.534657000000003</v>
      </c>
      <c r="P1921" s="2" t="s">
        <v>64</v>
      </c>
      <c r="Q1921" s="2" t="s">
        <v>65</v>
      </c>
      <c r="R1921" s="43" t="s">
        <v>18854</v>
      </c>
      <c r="S1921" s="41" t="s">
        <v>272</v>
      </c>
      <c r="T1921" s="41" t="s">
        <v>18461</v>
      </c>
      <c r="U1921" s="2" t="s">
        <v>16801</v>
      </c>
      <c r="V1921" s="2" t="s">
        <v>272</v>
      </c>
      <c r="W1921" s="41" t="s">
        <v>17589</v>
      </c>
      <c r="X1921" s="2" t="s">
        <v>68</v>
      </c>
      <c r="Y1921" s="2" t="s">
        <v>102</v>
      </c>
      <c r="Z1921" s="2"/>
      <c r="AA1921" s="2" t="s">
        <v>16241</v>
      </c>
      <c r="AB1921" s="2" t="s">
        <v>103</v>
      </c>
      <c r="AC1921" s="2" t="s">
        <v>18269</v>
      </c>
      <c r="AD1921" s="2">
        <v>2044802</v>
      </c>
      <c r="AE1921" s="2">
        <v>35</v>
      </c>
      <c r="AF1921" s="2"/>
      <c r="AG1921" s="2"/>
      <c r="AH1921" s="2" t="s">
        <v>18271</v>
      </c>
      <c r="AI1921" s="2">
        <v>4</v>
      </c>
      <c r="AJ1921" s="2">
        <v>3</v>
      </c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 t="s">
        <v>78</v>
      </c>
      <c r="CE1921" s="2" t="s">
        <v>19647</v>
      </c>
      <c r="CF1921" s="2" t="s">
        <v>15684</v>
      </c>
      <c r="CG1921" s="2" t="s">
        <v>272</v>
      </c>
      <c r="CH1921" s="2" t="s">
        <v>272</v>
      </c>
      <c r="CI1921" s="49"/>
    </row>
    <row r="1922" spans="1:87" x14ac:dyDescent="0.2">
      <c r="A1922" s="2" t="s">
        <v>3404</v>
      </c>
      <c r="B1922" s="2" t="s">
        <v>24963</v>
      </c>
      <c r="C1922" s="2" t="s">
        <v>59</v>
      </c>
      <c r="D1922" s="2"/>
      <c r="E1922" s="2" t="s">
        <v>3404</v>
      </c>
      <c r="F1922" s="2" t="s">
        <v>3405</v>
      </c>
      <c r="G1922" s="23" t="s">
        <v>17456</v>
      </c>
      <c r="H1922" s="2"/>
      <c r="I1922" s="2" t="s">
        <v>61</v>
      </c>
      <c r="J1922" s="2" t="s">
        <v>61</v>
      </c>
      <c r="K1922" s="2" t="s">
        <v>61</v>
      </c>
      <c r="L1922" s="46">
        <v>42291</v>
      </c>
      <c r="M1922" s="2" t="s">
        <v>133</v>
      </c>
      <c r="N1922" s="39">
        <v>24.4111875</v>
      </c>
      <c r="O1922" s="39">
        <v>54.739281800000001</v>
      </c>
      <c r="P1922" s="2" t="s">
        <v>64</v>
      </c>
      <c r="Q1922" s="2" t="s">
        <v>65</v>
      </c>
      <c r="R1922" s="43" t="s">
        <v>18854</v>
      </c>
      <c r="S1922" s="41" t="s">
        <v>1554</v>
      </c>
      <c r="T1922" s="41" t="s">
        <v>18460</v>
      </c>
      <c r="U1922" s="2" t="s">
        <v>16801</v>
      </c>
      <c r="V1922" s="2" t="s">
        <v>253</v>
      </c>
      <c r="W1922" s="41" t="s">
        <v>17589</v>
      </c>
      <c r="X1922" s="2" t="s">
        <v>68</v>
      </c>
      <c r="Y1922" s="2" t="s">
        <v>102</v>
      </c>
      <c r="Z1922" s="2" t="s">
        <v>20</v>
      </c>
      <c r="AA1922" s="2" t="s">
        <v>16241</v>
      </c>
      <c r="AB1922" s="2" t="s">
        <v>103</v>
      </c>
      <c r="AC1922" s="2" t="s">
        <v>18268</v>
      </c>
      <c r="AD1922" s="2">
        <v>2046500</v>
      </c>
      <c r="AE1922" s="2">
        <v>30</v>
      </c>
      <c r="AF1922" s="2"/>
      <c r="AG1922" s="2"/>
      <c r="AH1922" s="2" t="s">
        <v>18270</v>
      </c>
      <c r="AI1922" s="2">
        <v>3</v>
      </c>
      <c r="AJ1922" s="2">
        <v>3</v>
      </c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 t="s">
        <v>78</v>
      </c>
      <c r="CE1922" s="2" t="s">
        <v>3406</v>
      </c>
      <c r="CF1922" s="2" t="s">
        <v>15683</v>
      </c>
      <c r="CG1922" s="2" t="e">
        <v>#N/A</v>
      </c>
      <c r="CH1922" s="2" t="s">
        <v>15705</v>
      </c>
      <c r="CI1922" s="49"/>
    </row>
    <row r="1923" spans="1:87" x14ac:dyDescent="0.2">
      <c r="A1923" s="2" t="s">
        <v>16714</v>
      </c>
      <c r="B1923" s="2" t="s">
        <v>24964</v>
      </c>
      <c r="C1923" s="2" t="s">
        <v>59</v>
      </c>
      <c r="D1923" s="2"/>
      <c r="E1923" s="2" t="s">
        <v>16714</v>
      </c>
      <c r="F1923" s="2" t="s">
        <v>16741</v>
      </c>
      <c r="G1923" s="23" t="s">
        <v>22803</v>
      </c>
      <c r="H1923" s="2"/>
      <c r="I1923" s="2" t="s">
        <v>5093</v>
      </c>
      <c r="J1923" s="2" t="s">
        <v>61</v>
      </c>
      <c r="K1923" s="2" t="s">
        <v>61</v>
      </c>
      <c r="L1923" s="46">
        <v>44918</v>
      </c>
      <c r="M1923" s="2" t="s">
        <v>133</v>
      </c>
      <c r="N1923" s="39">
        <v>24.169694</v>
      </c>
      <c r="O1923" s="39">
        <v>54.895372000000002</v>
      </c>
      <c r="P1923" s="2" t="s">
        <v>64</v>
      </c>
      <c r="Q1923" s="2" t="s">
        <v>65</v>
      </c>
      <c r="R1923" s="43" t="s">
        <v>18854</v>
      </c>
      <c r="S1923" s="41" t="s">
        <v>4086</v>
      </c>
      <c r="T1923" s="41" t="s">
        <v>18465</v>
      </c>
      <c r="U1923" s="2" t="s">
        <v>4673</v>
      </c>
      <c r="V1923" s="2" t="s">
        <v>4673</v>
      </c>
      <c r="W1923" s="41" t="s">
        <v>17589</v>
      </c>
      <c r="X1923" s="2" t="s">
        <v>68</v>
      </c>
      <c r="Y1923" s="2" t="s">
        <v>102</v>
      </c>
      <c r="Z1923" s="2"/>
      <c r="AA1923" s="2" t="s">
        <v>16241</v>
      </c>
      <c r="AB1923" s="2" t="s">
        <v>103</v>
      </c>
      <c r="AC1923" s="2" t="s">
        <v>18269</v>
      </c>
      <c r="AD1923" s="2">
        <v>2430100</v>
      </c>
      <c r="AE1923" s="2">
        <v>60</v>
      </c>
      <c r="AF1923" s="2"/>
      <c r="AG1923" s="2"/>
      <c r="AH1923" s="2" t="s">
        <v>18271</v>
      </c>
      <c r="AI1923" s="2">
        <v>4</v>
      </c>
      <c r="AJ1923" s="2">
        <v>3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 t="s">
        <v>78</v>
      </c>
      <c r="CE1923" s="2" t="s">
        <v>19648</v>
      </c>
      <c r="CF1923" s="2"/>
      <c r="CG1923" s="2"/>
      <c r="CH1923" s="2"/>
      <c r="CI1923" s="49"/>
    </row>
    <row r="1924" spans="1:87" x14ac:dyDescent="0.2">
      <c r="A1924" s="2" t="s">
        <v>3407</v>
      </c>
      <c r="B1924" s="2" t="s">
        <v>24965</v>
      </c>
      <c r="C1924" s="2" t="s">
        <v>59</v>
      </c>
      <c r="D1924" s="2"/>
      <c r="E1924" s="2" t="s">
        <v>3407</v>
      </c>
      <c r="F1924" s="2" t="s">
        <v>3408</v>
      </c>
      <c r="G1924" s="23" t="s">
        <v>17457</v>
      </c>
      <c r="H1924" s="2"/>
      <c r="I1924" s="2" t="s">
        <v>61</v>
      </c>
      <c r="J1924" s="2" t="s">
        <v>61</v>
      </c>
      <c r="K1924" s="2" t="s">
        <v>61</v>
      </c>
      <c r="L1924" s="46">
        <v>42323</v>
      </c>
      <c r="M1924" s="2" t="s">
        <v>133</v>
      </c>
      <c r="N1924" s="2">
        <v>24.352598</v>
      </c>
      <c r="O1924" s="2">
        <v>54.462862000000001</v>
      </c>
      <c r="P1924" s="2" t="s">
        <v>64</v>
      </c>
      <c r="Q1924" s="2" t="s">
        <v>65</v>
      </c>
      <c r="R1924" s="43" t="s">
        <v>18854</v>
      </c>
      <c r="S1924" s="41" t="s">
        <v>1554</v>
      </c>
      <c r="T1924" s="41" t="s">
        <v>18460</v>
      </c>
      <c r="U1924" s="2" t="s">
        <v>16801</v>
      </c>
      <c r="V1924" s="2" t="s">
        <v>253</v>
      </c>
      <c r="W1924" s="41" t="s">
        <v>17589</v>
      </c>
      <c r="X1924" s="2" t="s">
        <v>68</v>
      </c>
      <c r="Y1924" s="2" t="s">
        <v>76</v>
      </c>
      <c r="Z1924" s="2"/>
      <c r="AA1924" s="2" t="s">
        <v>16241</v>
      </c>
      <c r="AB1924" s="2" t="s">
        <v>77</v>
      </c>
      <c r="AC1924" s="2" t="s">
        <v>18268</v>
      </c>
      <c r="AD1924" s="2">
        <v>2600100</v>
      </c>
      <c r="AE1924" s="2">
        <v>30</v>
      </c>
      <c r="AF1924" s="2"/>
      <c r="AG1924" s="2"/>
      <c r="AH1924" s="2" t="s">
        <v>18270</v>
      </c>
      <c r="AI1924" s="2">
        <v>6</v>
      </c>
      <c r="AJ1924" s="2">
        <v>3</v>
      </c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 t="s">
        <v>78</v>
      </c>
      <c r="CE1924" s="2" t="s">
        <v>19649</v>
      </c>
      <c r="CF1924" s="2" t="s">
        <v>15683</v>
      </c>
      <c r="CG1924" s="2" t="e">
        <v>#N/A</v>
      </c>
      <c r="CH1924" s="2" t="s">
        <v>15705</v>
      </c>
      <c r="CI1924" s="49"/>
    </row>
    <row r="1925" spans="1:87" x14ac:dyDescent="0.2">
      <c r="A1925" s="2" t="s">
        <v>2881</v>
      </c>
      <c r="B1925" s="2" t="s">
        <v>24966</v>
      </c>
      <c r="C1925" s="2" t="s">
        <v>59</v>
      </c>
      <c r="D1925" s="2"/>
      <c r="E1925" s="2" t="s">
        <v>2881</v>
      </c>
      <c r="F1925" s="2" t="s">
        <v>17693</v>
      </c>
      <c r="G1925" s="23"/>
      <c r="H1925" s="2"/>
      <c r="I1925" s="2" t="s">
        <v>61</v>
      </c>
      <c r="J1925" s="2" t="s">
        <v>61</v>
      </c>
      <c r="K1925" s="2"/>
      <c r="L1925" s="46">
        <v>42450</v>
      </c>
      <c r="M1925" s="2" t="s">
        <v>133</v>
      </c>
      <c r="N1925" s="2">
        <v>24.506288999999999</v>
      </c>
      <c r="O1925" s="2">
        <v>54.799087</v>
      </c>
      <c r="P1925" s="2" t="s">
        <v>64</v>
      </c>
      <c r="Q1925" s="2" t="s">
        <v>65</v>
      </c>
      <c r="R1925" s="43" t="s">
        <v>16802</v>
      </c>
      <c r="S1925" s="41" t="s">
        <v>4932</v>
      </c>
      <c r="T1925" s="41" t="s">
        <v>18462</v>
      </c>
      <c r="U1925" s="2" t="s">
        <v>6245</v>
      </c>
      <c r="V1925" s="2" t="s">
        <v>360</v>
      </c>
      <c r="W1925" s="41" t="s">
        <v>144</v>
      </c>
      <c r="X1925" s="2" t="s">
        <v>315</v>
      </c>
      <c r="Y1925" s="2" t="s">
        <v>76</v>
      </c>
      <c r="Z1925" s="2"/>
      <c r="AA1925" s="2" t="s">
        <v>16241</v>
      </c>
      <c r="AB1925" s="2" t="s">
        <v>77</v>
      </c>
      <c r="AC1925" s="2"/>
      <c r="AD1925" s="2">
        <v>2043200</v>
      </c>
      <c r="AE1925" s="2">
        <v>30</v>
      </c>
      <c r="AF1925" s="2"/>
      <c r="AG1925" s="2"/>
      <c r="AH1925" s="2"/>
      <c r="AI1925" s="2">
        <v>3</v>
      </c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 t="s">
        <v>78</v>
      </c>
      <c r="CE1925" s="2" t="s">
        <v>19650</v>
      </c>
      <c r="CF1925" s="2" t="s">
        <v>15685</v>
      </c>
      <c r="CG1925" s="2" t="s">
        <v>253</v>
      </c>
      <c r="CH1925" s="2" t="s">
        <v>15706</v>
      </c>
      <c r="CI1925" s="49"/>
    </row>
    <row r="1926" spans="1:87" x14ac:dyDescent="0.2">
      <c r="A1926" s="2" t="s">
        <v>3413</v>
      </c>
      <c r="B1926" s="2" t="s">
        <v>24967</v>
      </c>
      <c r="C1926" s="2" t="s">
        <v>59</v>
      </c>
      <c r="D1926" s="2"/>
      <c r="E1926" s="2" t="s">
        <v>3413</v>
      </c>
      <c r="F1926" s="2" t="s">
        <v>3414</v>
      </c>
      <c r="G1926" s="23" t="s">
        <v>2790</v>
      </c>
      <c r="H1926" s="2"/>
      <c r="I1926" s="2" t="s">
        <v>61</v>
      </c>
      <c r="J1926" s="2" t="s">
        <v>61</v>
      </c>
      <c r="K1926" s="2" t="s">
        <v>61</v>
      </c>
      <c r="L1926" s="46">
        <v>42176</v>
      </c>
      <c r="M1926" s="2" t="s">
        <v>133</v>
      </c>
      <c r="N1926" s="2">
        <v>24.43</v>
      </c>
      <c r="O1926" s="2">
        <v>54.603029999999997</v>
      </c>
      <c r="P1926" s="2" t="s">
        <v>64</v>
      </c>
      <c r="Q1926" s="2" t="s">
        <v>65</v>
      </c>
      <c r="R1926" s="43" t="s">
        <v>16802</v>
      </c>
      <c r="S1926" s="41" t="s">
        <v>4932</v>
      </c>
      <c r="T1926" s="41" t="s">
        <v>18462</v>
      </c>
      <c r="U1926" s="2" t="s">
        <v>6245</v>
      </c>
      <c r="V1926" s="2" t="s">
        <v>360</v>
      </c>
      <c r="W1926" s="41" t="s">
        <v>17589</v>
      </c>
      <c r="X1926" s="2" t="s">
        <v>68</v>
      </c>
      <c r="Y1926" s="2" t="s">
        <v>102</v>
      </c>
      <c r="Z1926" s="2"/>
      <c r="AA1926" s="2" t="s">
        <v>16241</v>
      </c>
      <c r="AB1926" s="2" t="s">
        <v>103</v>
      </c>
      <c r="AC1926" s="2" t="s">
        <v>18268</v>
      </c>
      <c r="AD1926" s="2">
        <v>2042600</v>
      </c>
      <c r="AE1926" s="2">
        <v>30</v>
      </c>
      <c r="AF1926" s="2"/>
      <c r="AG1926" s="2"/>
      <c r="AH1926" s="2" t="s">
        <v>18270</v>
      </c>
      <c r="AI1926" s="2">
        <v>3</v>
      </c>
      <c r="AJ1926" s="2">
        <v>3</v>
      </c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 t="s">
        <v>78</v>
      </c>
      <c r="CE1926" s="2" t="s">
        <v>19651</v>
      </c>
      <c r="CF1926" s="2" t="s">
        <v>15680</v>
      </c>
      <c r="CG1926" s="2" t="s">
        <v>253</v>
      </c>
      <c r="CH1926" s="2" t="s">
        <v>15706</v>
      </c>
      <c r="CI1926" s="49"/>
    </row>
    <row r="1927" spans="1:87" x14ac:dyDescent="0.2">
      <c r="A1927" s="2" t="s">
        <v>4727</v>
      </c>
      <c r="B1927" s="2" t="s">
        <v>24968</v>
      </c>
      <c r="C1927" s="2" t="s">
        <v>59</v>
      </c>
      <c r="D1927" s="2"/>
      <c r="E1927" s="2" t="s">
        <v>4727</v>
      </c>
      <c r="F1927" s="2" t="s">
        <v>4728</v>
      </c>
      <c r="G1927" s="23" t="s">
        <v>17510</v>
      </c>
      <c r="H1927" s="2"/>
      <c r="I1927" s="2" t="s">
        <v>61</v>
      </c>
      <c r="J1927" s="2" t="s">
        <v>61</v>
      </c>
      <c r="K1927" s="2" t="s">
        <v>61</v>
      </c>
      <c r="L1927" s="46">
        <v>44419</v>
      </c>
      <c r="M1927" s="2" t="s">
        <v>133</v>
      </c>
      <c r="N1927" s="2">
        <v>24.442710739999999</v>
      </c>
      <c r="O1927" s="2">
        <v>54.614955819999999</v>
      </c>
      <c r="P1927" s="2" t="s">
        <v>64</v>
      </c>
      <c r="Q1927" s="2" t="s">
        <v>65</v>
      </c>
      <c r="R1927" s="43" t="s">
        <v>16802</v>
      </c>
      <c r="S1927" s="41" t="s">
        <v>16804</v>
      </c>
      <c r="T1927" s="41" t="s">
        <v>18463</v>
      </c>
      <c r="U1927" s="2" t="s">
        <v>16804</v>
      </c>
      <c r="V1927" s="2" t="s">
        <v>4763</v>
      </c>
      <c r="W1927" s="41" t="s">
        <v>17589</v>
      </c>
      <c r="X1927" s="2" t="s">
        <v>68</v>
      </c>
      <c r="Y1927" s="2" t="s">
        <v>102</v>
      </c>
      <c r="Z1927" s="2"/>
      <c r="AA1927" s="2" t="s">
        <v>16241</v>
      </c>
      <c r="AB1927" s="2" t="s">
        <v>103</v>
      </c>
      <c r="AC1927" s="2" t="s">
        <v>18268</v>
      </c>
      <c r="AD1927" s="2">
        <v>2042600</v>
      </c>
      <c r="AE1927" s="2">
        <v>30</v>
      </c>
      <c r="AF1927" s="2"/>
      <c r="AG1927" s="2"/>
      <c r="AH1927" s="2" t="s">
        <v>18270</v>
      </c>
      <c r="AI1927" s="2">
        <v>3</v>
      </c>
      <c r="AJ1927" s="2">
        <v>3</v>
      </c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 t="s">
        <v>78</v>
      </c>
      <c r="CE1927" s="2" t="s">
        <v>4729</v>
      </c>
      <c r="CF1927" s="2" t="s">
        <v>15685</v>
      </c>
      <c r="CG1927" s="2" t="s">
        <v>15729</v>
      </c>
      <c r="CH1927" s="2" t="s">
        <v>15706</v>
      </c>
      <c r="CI1927" s="49"/>
    </row>
    <row r="1928" spans="1:87" x14ac:dyDescent="0.2">
      <c r="A1928" s="2" t="s">
        <v>3415</v>
      </c>
      <c r="B1928" s="2" t="s">
        <v>24969</v>
      </c>
      <c r="C1928" s="2" t="s">
        <v>59</v>
      </c>
      <c r="D1928" s="2"/>
      <c r="E1928" s="2" t="s">
        <v>3415</v>
      </c>
      <c r="F1928" s="2" t="s">
        <v>3416</v>
      </c>
      <c r="G1928" s="23" t="s">
        <v>17459</v>
      </c>
      <c r="H1928" s="2"/>
      <c r="I1928" s="2" t="s">
        <v>61</v>
      </c>
      <c r="J1928" s="2" t="s">
        <v>61</v>
      </c>
      <c r="K1928" s="2" t="s">
        <v>61</v>
      </c>
      <c r="L1928" s="46">
        <v>42452</v>
      </c>
      <c r="M1928" s="2" t="s">
        <v>133</v>
      </c>
      <c r="N1928" s="2">
        <v>24.441264</v>
      </c>
      <c r="O1928" s="2">
        <v>54.448354999999999</v>
      </c>
      <c r="P1928" s="2" t="s">
        <v>64</v>
      </c>
      <c r="Q1928" s="2" t="s">
        <v>65</v>
      </c>
      <c r="R1928" s="43" t="s">
        <v>16802</v>
      </c>
      <c r="S1928" s="41" t="s">
        <v>4932</v>
      </c>
      <c r="T1928" s="41" t="s">
        <v>18462</v>
      </c>
      <c r="U1928" s="2" t="s">
        <v>6245</v>
      </c>
      <c r="V1928" s="2" t="s">
        <v>360</v>
      </c>
      <c r="W1928" s="41" t="s">
        <v>17589</v>
      </c>
      <c r="X1928" s="2" t="s">
        <v>68</v>
      </c>
      <c r="Y1928" s="2" t="s">
        <v>76</v>
      </c>
      <c r="Z1928" s="2"/>
      <c r="AA1928" s="2" t="s">
        <v>16241</v>
      </c>
      <c r="AB1928" s="2" t="s">
        <v>77</v>
      </c>
      <c r="AC1928" s="2" t="s">
        <v>18268</v>
      </c>
      <c r="AD1928" s="2">
        <v>2501600</v>
      </c>
      <c r="AE1928" s="2">
        <v>30</v>
      </c>
      <c r="AF1928" s="2"/>
      <c r="AG1928" s="2"/>
      <c r="AH1928" s="2" t="s">
        <v>18270</v>
      </c>
      <c r="AI1928" s="2">
        <v>4</v>
      </c>
      <c r="AJ1928" s="2">
        <v>3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 t="s">
        <v>78</v>
      </c>
      <c r="CE1928" s="2" t="s">
        <v>3417</v>
      </c>
      <c r="CF1928" s="2" t="s">
        <v>15685</v>
      </c>
      <c r="CG1928" s="2" t="s">
        <v>253</v>
      </c>
      <c r="CH1928" s="2" t="s">
        <v>15706</v>
      </c>
      <c r="CI1928" s="49"/>
    </row>
    <row r="1929" spans="1:87" x14ac:dyDescent="0.2">
      <c r="A1929" s="2" t="s">
        <v>5120</v>
      </c>
      <c r="B1929" s="2" t="s">
        <v>24970</v>
      </c>
      <c r="C1929" s="2" t="s">
        <v>59</v>
      </c>
      <c r="D1929" s="2"/>
      <c r="E1929" s="2" t="s">
        <v>5120</v>
      </c>
      <c r="F1929" s="2" t="s">
        <v>5121</v>
      </c>
      <c r="G1929" s="23" t="s">
        <v>22804</v>
      </c>
      <c r="H1929" s="2"/>
      <c r="I1929" s="2" t="s">
        <v>5093</v>
      </c>
      <c r="J1929" s="2" t="s">
        <v>61</v>
      </c>
      <c r="K1929" s="2" t="s">
        <v>61</v>
      </c>
      <c r="L1929" s="46">
        <v>44777</v>
      </c>
      <c r="M1929" s="2" t="s">
        <v>4978</v>
      </c>
      <c r="N1929" s="39">
        <v>24.152900800000001</v>
      </c>
      <c r="O1929" s="39">
        <v>55.020138899999999</v>
      </c>
      <c r="P1929" s="2" t="s">
        <v>64</v>
      </c>
      <c r="Q1929" s="2" t="s">
        <v>65</v>
      </c>
      <c r="R1929" s="43" t="s">
        <v>18854</v>
      </c>
      <c r="S1929" s="41" t="s">
        <v>1554</v>
      </c>
      <c r="T1929" s="41" t="s">
        <v>18460</v>
      </c>
      <c r="U1929" s="2" t="s">
        <v>16801</v>
      </c>
      <c r="V1929" s="2" t="s">
        <v>1554</v>
      </c>
      <c r="W1929" s="41" t="s">
        <v>17589</v>
      </c>
      <c r="X1929" s="2" t="s">
        <v>68</v>
      </c>
      <c r="Y1929" s="2" t="s">
        <v>102</v>
      </c>
      <c r="Z1929" s="2"/>
      <c r="AA1929" s="2" t="s">
        <v>16241</v>
      </c>
      <c r="AB1929" s="2" t="s">
        <v>103</v>
      </c>
      <c r="AC1929" s="2" t="s">
        <v>18269</v>
      </c>
      <c r="AD1929" s="2">
        <v>2430100</v>
      </c>
      <c r="AE1929" s="2">
        <v>75</v>
      </c>
      <c r="AF1929" s="2"/>
      <c r="AG1929" s="2"/>
      <c r="AH1929" s="2" t="s">
        <v>18271</v>
      </c>
      <c r="AI1929" s="2">
        <v>4</v>
      </c>
      <c r="AJ1929" s="2">
        <v>3</v>
      </c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 t="s">
        <v>78</v>
      </c>
      <c r="CE1929" s="2" t="s">
        <v>19652</v>
      </c>
      <c r="CF1929" s="2" t="s">
        <v>15701</v>
      </c>
      <c r="CG1929" s="2" t="s">
        <v>15745</v>
      </c>
      <c r="CH1929" s="2" t="s">
        <v>15709</v>
      </c>
      <c r="CI1929" s="49"/>
    </row>
    <row r="1930" spans="1:87" x14ac:dyDescent="0.2">
      <c r="A1930" s="2" t="s">
        <v>2922</v>
      </c>
      <c r="B1930" s="2" t="s">
        <v>24971</v>
      </c>
      <c r="C1930" s="2" t="s">
        <v>59</v>
      </c>
      <c r="D1930" s="2" t="s">
        <v>2922</v>
      </c>
      <c r="E1930" s="2" t="s">
        <v>2922</v>
      </c>
      <c r="F1930" s="2" t="s">
        <v>2923</v>
      </c>
      <c r="G1930" s="23"/>
      <c r="H1930" s="2" t="s">
        <v>61</v>
      </c>
      <c r="I1930" s="2" t="s">
        <v>61</v>
      </c>
      <c r="J1930" s="2" t="s">
        <v>61</v>
      </c>
      <c r="K1930" s="2"/>
      <c r="L1930" s="43" t="s">
        <v>17088</v>
      </c>
      <c r="M1930" s="2" t="s">
        <v>133</v>
      </c>
      <c r="N1930" s="2">
        <v>24.39528</v>
      </c>
      <c r="O1930" s="2">
        <v>54.583320000000001</v>
      </c>
      <c r="P1930" s="2" t="s">
        <v>64</v>
      </c>
      <c r="Q1930" s="2" t="s">
        <v>65</v>
      </c>
      <c r="R1930" s="43" t="s">
        <v>18854</v>
      </c>
      <c r="S1930" s="41" t="s">
        <v>272</v>
      </c>
      <c r="T1930" s="41" t="s">
        <v>18461</v>
      </c>
      <c r="U1930" s="2" t="s">
        <v>16801</v>
      </c>
      <c r="V1930" s="2" t="s">
        <v>272</v>
      </c>
      <c r="W1930" s="41" t="s">
        <v>67</v>
      </c>
      <c r="X1930" s="2" t="s">
        <v>68</v>
      </c>
      <c r="Y1930" s="2" t="s">
        <v>86</v>
      </c>
      <c r="Z1930" s="2"/>
      <c r="AA1930" s="2" t="s">
        <v>16241</v>
      </c>
      <c r="AB1930" s="2" t="s">
        <v>280</v>
      </c>
      <c r="AC1930" s="2"/>
      <c r="AD1930" s="2">
        <v>2440000</v>
      </c>
      <c r="AE1930" s="2">
        <v>16</v>
      </c>
      <c r="AF1930" s="2"/>
      <c r="AG1930" s="2"/>
      <c r="AH1930" s="2"/>
      <c r="AI1930" s="2">
        <v>3</v>
      </c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 t="s">
        <v>78</v>
      </c>
      <c r="CE1930" s="2" t="s">
        <v>19653</v>
      </c>
      <c r="CF1930" s="2" t="s">
        <v>15684</v>
      </c>
      <c r="CG1930" s="2" t="e">
        <v>#N/A</v>
      </c>
      <c r="CH1930" s="2" t="s">
        <v>272</v>
      </c>
      <c r="CI1930" s="49"/>
    </row>
    <row r="1931" spans="1:87" x14ac:dyDescent="0.2">
      <c r="A1931" s="2" t="s">
        <v>3418</v>
      </c>
      <c r="B1931" s="2" t="s">
        <v>24972</v>
      </c>
      <c r="C1931" s="2" t="s">
        <v>59</v>
      </c>
      <c r="D1931" s="2"/>
      <c r="E1931" s="2" t="s">
        <v>3418</v>
      </c>
      <c r="F1931" s="2" t="s">
        <v>3419</v>
      </c>
      <c r="G1931" s="23" t="s">
        <v>17460</v>
      </c>
      <c r="H1931" s="2"/>
      <c r="I1931" s="2" t="s">
        <v>61</v>
      </c>
      <c r="J1931" s="2" t="s">
        <v>61</v>
      </c>
      <c r="K1931" s="2" t="s">
        <v>61</v>
      </c>
      <c r="L1931" s="46">
        <v>42471</v>
      </c>
      <c r="M1931" s="2" t="s">
        <v>133</v>
      </c>
      <c r="N1931" s="2">
        <v>24.334136000000001</v>
      </c>
      <c r="O1931" s="2">
        <v>54.543624000000001</v>
      </c>
      <c r="P1931" s="2" t="s">
        <v>64</v>
      </c>
      <c r="Q1931" s="2" t="s">
        <v>65</v>
      </c>
      <c r="R1931" s="43" t="s">
        <v>18854</v>
      </c>
      <c r="S1931" s="41" t="s">
        <v>1554</v>
      </c>
      <c r="T1931" s="41" t="s">
        <v>18460</v>
      </c>
      <c r="U1931" s="2" t="s">
        <v>16803</v>
      </c>
      <c r="V1931" s="2" t="s">
        <v>369</v>
      </c>
      <c r="W1931" s="41" t="s">
        <v>17589</v>
      </c>
      <c r="X1931" s="2" t="s">
        <v>68</v>
      </c>
      <c r="Y1931" s="2" t="s">
        <v>102</v>
      </c>
      <c r="Z1931" s="2"/>
      <c r="AA1931" s="2" t="s">
        <v>16241</v>
      </c>
      <c r="AB1931" s="2" t="s">
        <v>103</v>
      </c>
      <c r="AC1931" s="2" t="s">
        <v>18269</v>
      </c>
      <c r="AD1931" s="2">
        <v>2044801</v>
      </c>
      <c r="AE1931" s="2">
        <v>30</v>
      </c>
      <c r="AF1931" s="2"/>
      <c r="AG1931" s="2"/>
      <c r="AH1931" s="2" t="s">
        <v>18271</v>
      </c>
      <c r="AI1931" s="2">
        <v>4</v>
      </c>
      <c r="AJ1931" s="2">
        <v>3</v>
      </c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 t="s">
        <v>71</v>
      </c>
      <c r="CE1931" s="2">
        <v>0</v>
      </c>
      <c r="CF1931" s="2" t="s">
        <v>15683</v>
      </c>
      <c r="CG1931" s="2" t="e">
        <v>#N/A</v>
      </c>
      <c r="CH1931" s="2" t="s">
        <v>15705</v>
      </c>
      <c r="CI1931" s="49"/>
    </row>
    <row r="1932" spans="1:87" x14ac:dyDescent="0.2">
      <c r="A1932" s="2" t="s">
        <v>3420</v>
      </c>
      <c r="B1932" s="2" t="s">
        <v>24973</v>
      </c>
      <c r="C1932" s="2" t="s">
        <v>59</v>
      </c>
      <c r="D1932" s="2"/>
      <c r="E1932" s="2" t="s">
        <v>3420</v>
      </c>
      <c r="F1932" s="2" t="s">
        <v>3421</v>
      </c>
      <c r="G1932" s="23"/>
      <c r="H1932" s="2"/>
      <c r="I1932" s="2" t="s">
        <v>61</v>
      </c>
      <c r="J1932" s="2" t="s">
        <v>61</v>
      </c>
      <c r="K1932" s="2"/>
      <c r="L1932" s="46">
        <v>42542</v>
      </c>
      <c r="M1932" s="2" t="s">
        <v>133</v>
      </c>
      <c r="N1932" s="2">
        <v>24.407409999999999</v>
      </c>
      <c r="O1932" s="2">
        <v>54.25347</v>
      </c>
      <c r="P1932" s="2" t="s">
        <v>64</v>
      </c>
      <c r="Q1932" s="2" t="s">
        <v>65</v>
      </c>
      <c r="R1932" s="43" t="s">
        <v>18854</v>
      </c>
      <c r="S1932" s="41" t="s">
        <v>1554</v>
      </c>
      <c r="T1932" s="41" t="s">
        <v>18460</v>
      </c>
      <c r="U1932" s="2" t="s">
        <v>16801</v>
      </c>
      <c r="V1932" s="2" t="s">
        <v>3120</v>
      </c>
      <c r="W1932" s="41" t="s">
        <v>144</v>
      </c>
      <c r="X1932" s="2" t="s">
        <v>68</v>
      </c>
      <c r="Y1932" s="2" t="s">
        <v>69</v>
      </c>
      <c r="Z1932" s="2"/>
      <c r="AA1932" s="2" t="s">
        <v>16241</v>
      </c>
      <c r="AB1932" s="2" t="s">
        <v>70</v>
      </c>
      <c r="AC1932" s="2"/>
      <c r="AD1932" s="2">
        <v>2044500</v>
      </c>
      <c r="AE1932" s="2">
        <v>20</v>
      </c>
      <c r="AF1932" s="2"/>
      <c r="AG1932" s="2"/>
      <c r="AH1932" s="2"/>
      <c r="AI1932" s="2">
        <v>3</v>
      </c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 t="s">
        <v>71</v>
      </c>
      <c r="CE1932" s="2">
        <v>0</v>
      </c>
      <c r="CF1932" s="2" t="s">
        <v>15681</v>
      </c>
      <c r="CG1932" s="2" t="e">
        <v>#N/A</v>
      </c>
      <c r="CH1932" s="2" t="s">
        <v>15705</v>
      </c>
      <c r="CI1932" s="49"/>
    </row>
    <row r="1933" spans="1:87" x14ac:dyDescent="0.2">
      <c r="A1933" s="2" t="s">
        <v>4975</v>
      </c>
      <c r="B1933" s="2" t="s">
        <v>24974</v>
      </c>
      <c r="C1933" s="2" t="s">
        <v>59</v>
      </c>
      <c r="D1933" s="2"/>
      <c r="E1933" s="2" t="s">
        <v>4975</v>
      </c>
      <c r="F1933" s="2" t="s">
        <v>4976</v>
      </c>
      <c r="G1933" s="23"/>
      <c r="H1933" s="2"/>
      <c r="I1933" s="2" t="s">
        <v>61</v>
      </c>
      <c r="J1933" s="2" t="s">
        <v>61</v>
      </c>
      <c r="K1933" s="2"/>
      <c r="L1933" s="46">
        <v>44692</v>
      </c>
      <c r="M1933" s="2" t="s">
        <v>133</v>
      </c>
      <c r="N1933" s="2">
        <v>24.567419999999998</v>
      </c>
      <c r="O1933" s="2">
        <v>54.547977000000003</v>
      </c>
      <c r="P1933" s="2" t="s">
        <v>64</v>
      </c>
      <c r="Q1933" s="2" t="s">
        <v>65</v>
      </c>
      <c r="R1933" s="43" t="s">
        <v>18854</v>
      </c>
      <c r="S1933" s="41" t="s">
        <v>1554</v>
      </c>
      <c r="T1933" s="41" t="s">
        <v>18465</v>
      </c>
      <c r="U1933" s="2" t="s">
        <v>4673</v>
      </c>
      <c r="V1933" s="2" t="s">
        <v>4673</v>
      </c>
      <c r="W1933" s="41" t="s">
        <v>144</v>
      </c>
      <c r="X1933" s="2" t="s">
        <v>68</v>
      </c>
      <c r="Y1933" s="2" t="s">
        <v>76</v>
      </c>
      <c r="Z1933" s="2"/>
      <c r="AA1933" s="2" t="s">
        <v>16241</v>
      </c>
      <c r="AB1933" s="2" t="s">
        <v>77</v>
      </c>
      <c r="AC1933" s="2"/>
      <c r="AD1933" s="2">
        <v>2045600</v>
      </c>
      <c r="AE1933" s="2">
        <v>40</v>
      </c>
      <c r="AF1933" s="2"/>
      <c r="AG1933" s="2"/>
      <c r="AH1933" s="2"/>
      <c r="AI1933" s="2">
        <v>3</v>
      </c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 t="s">
        <v>71</v>
      </c>
      <c r="CE1933" s="2">
        <v>0</v>
      </c>
      <c r="CF1933" s="2" t="s">
        <v>15680</v>
      </c>
      <c r="CG1933" s="2" t="s">
        <v>15712</v>
      </c>
      <c r="CH1933" s="2" t="s">
        <v>15709</v>
      </c>
      <c r="CI1933" s="49"/>
    </row>
    <row r="1934" spans="1:87" x14ac:dyDescent="0.2">
      <c r="A1934" s="2" t="s">
        <v>17095</v>
      </c>
      <c r="B1934" s="2" t="s">
        <v>24975</v>
      </c>
      <c r="C1934" s="2" t="s">
        <v>59</v>
      </c>
      <c r="D1934" s="2"/>
      <c r="E1934" s="2" t="s">
        <v>17095</v>
      </c>
      <c r="F1934" s="2" t="s">
        <v>17100</v>
      </c>
      <c r="G1934" s="23" t="s">
        <v>17535</v>
      </c>
      <c r="H1934" s="2"/>
      <c r="I1934" s="2" t="s">
        <v>5093</v>
      </c>
      <c r="J1934" s="2" t="s">
        <v>61</v>
      </c>
      <c r="K1934" s="2" t="s">
        <v>61</v>
      </c>
      <c r="L1934" s="43" t="s">
        <v>17096</v>
      </c>
      <c r="M1934" s="2" t="s">
        <v>133</v>
      </c>
      <c r="N1934" s="2">
        <v>24.467960000000001</v>
      </c>
      <c r="O1934" s="2">
        <v>54.379399999999997</v>
      </c>
      <c r="P1934" s="2" t="s">
        <v>64</v>
      </c>
      <c r="Q1934" s="2" t="s">
        <v>65</v>
      </c>
      <c r="R1934" s="43" t="s">
        <v>18854</v>
      </c>
      <c r="S1934" s="41" t="s">
        <v>1554</v>
      </c>
      <c r="T1934" s="41" t="s">
        <v>18460</v>
      </c>
      <c r="U1934" s="2" t="s">
        <v>16801</v>
      </c>
      <c r="V1934" s="2" t="s">
        <v>1554</v>
      </c>
      <c r="W1934" s="41" t="s">
        <v>17589</v>
      </c>
      <c r="X1934" s="2" t="s">
        <v>68</v>
      </c>
      <c r="Y1934" s="2" t="s">
        <v>102</v>
      </c>
      <c r="Z1934" s="2"/>
      <c r="AA1934" s="2" t="s">
        <v>16242</v>
      </c>
      <c r="AB1934" s="2" t="s">
        <v>103</v>
      </c>
      <c r="AC1934" s="2" t="s">
        <v>18268</v>
      </c>
      <c r="AD1934" s="2">
        <v>2501000</v>
      </c>
      <c r="AE1934" s="2">
        <v>35</v>
      </c>
      <c r="AF1934" s="2"/>
      <c r="AG1934" s="2"/>
      <c r="AH1934" s="2" t="s">
        <v>18270</v>
      </c>
      <c r="AI1934" s="2">
        <v>4</v>
      </c>
      <c r="AJ1934" s="2">
        <v>3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 t="s">
        <v>78</v>
      </c>
      <c r="CE1934" s="2" t="s">
        <v>22993</v>
      </c>
      <c r="CF1934" s="2"/>
      <c r="CG1934" s="2"/>
      <c r="CH1934" s="2"/>
      <c r="CI1934" s="49"/>
    </row>
    <row r="1935" spans="1:87" x14ac:dyDescent="0.2">
      <c r="A1935" s="2" t="s">
        <v>2775</v>
      </c>
      <c r="B1935" s="2" t="s">
        <v>24976</v>
      </c>
      <c r="C1935" s="2" t="s">
        <v>59</v>
      </c>
      <c r="D1935" s="2"/>
      <c r="E1935" s="2" t="s">
        <v>2775</v>
      </c>
      <c r="F1935" s="2" t="s">
        <v>18158</v>
      </c>
      <c r="G1935" s="23" t="s">
        <v>2776</v>
      </c>
      <c r="H1935" s="2"/>
      <c r="I1935" s="2" t="s">
        <v>61</v>
      </c>
      <c r="J1935" s="2" t="s">
        <v>61</v>
      </c>
      <c r="K1935" s="2" t="s">
        <v>61</v>
      </c>
      <c r="L1935" s="43" t="s">
        <v>17088</v>
      </c>
      <c r="M1935" s="2" t="s">
        <v>133</v>
      </c>
      <c r="N1935" s="39">
        <v>24.354085999999999</v>
      </c>
      <c r="O1935" s="39">
        <v>54.577869</v>
      </c>
      <c r="P1935" s="2" t="s">
        <v>64</v>
      </c>
      <c r="Q1935" s="2" t="s">
        <v>65</v>
      </c>
      <c r="R1935" s="43" t="s">
        <v>18854</v>
      </c>
      <c r="S1935" s="41" t="s">
        <v>1554</v>
      </c>
      <c r="T1935" s="41" t="s">
        <v>18465</v>
      </c>
      <c r="U1935" s="2" t="s">
        <v>4673</v>
      </c>
      <c r="V1935" s="2" t="s">
        <v>4673</v>
      </c>
      <c r="W1935" s="41" t="s">
        <v>17589</v>
      </c>
      <c r="X1935" s="2" t="s">
        <v>2539</v>
      </c>
      <c r="Y1935" s="2" t="s">
        <v>76</v>
      </c>
      <c r="Z1935" s="2"/>
      <c r="AA1935" s="2" t="s">
        <v>16241</v>
      </c>
      <c r="AB1935" s="2" t="s">
        <v>77</v>
      </c>
      <c r="AC1935" s="2" t="s">
        <v>18268</v>
      </c>
      <c r="AD1935" s="2">
        <v>2440000</v>
      </c>
      <c r="AE1935" s="2">
        <v>34</v>
      </c>
      <c r="AF1935" s="2"/>
      <c r="AG1935" s="2"/>
      <c r="AH1935" s="2" t="s">
        <v>18270</v>
      </c>
      <c r="AI1935" s="2">
        <v>3</v>
      </c>
      <c r="AJ1935" s="2">
        <v>3</v>
      </c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 t="s">
        <v>78</v>
      </c>
      <c r="CE1935" s="2" t="s">
        <v>19654</v>
      </c>
      <c r="CF1935" s="2" t="s">
        <v>15685</v>
      </c>
      <c r="CG1935" s="2" t="e">
        <v>#N/A</v>
      </c>
      <c r="CH1935" s="2" t="s">
        <v>15705</v>
      </c>
      <c r="CI1935" s="49"/>
    </row>
    <row r="1936" spans="1:87" x14ac:dyDescent="0.2">
      <c r="A1936" s="2" t="s">
        <v>2897</v>
      </c>
      <c r="B1936" s="2" t="s">
        <v>24977</v>
      </c>
      <c r="C1936" s="2" t="s">
        <v>59</v>
      </c>
      <c r="D1936" s="2"/>
      <c r="E1936" s="2" t="s">
        <v>2897</v>
      </c>
      <c r="F1936" s="2" t="s">
        <v>18475</v>
      </c>
      <c r="G1936" s="23" t="s">
        <v>17967</v>
      </c>
      <c r="H1936" s="2"/>
      <c r="I1936" s="2" t="s">
        <v>61</v>
      </c>
      <c r="J1936" s="2" t="s">
        <v>61</v>
      </c>
      <c r="K1936" s="2" t="s">
        <v>61</v>
      </c>
      <c r="L1936" s="43" t="s">
        <v>17088</v>
      </c>
      <c r="M1936" s="2" t="s">
        <v>133</v>
      </c>
      <c r="N1936" s="39">
        <v>24.340516999999998</v>
      </c>
      <c r="O1936" s="39">
        <v>54.585272000000003</v>
      </c>
      <c r="P1936" s="2" t="s">
        <v>64</v>
      </c>
      <c r="Q1936" s="2" t="s">
        <v>65</v>
      </c>
      <c r="R1936" s="43" t="s">
        <v>18854</v>
      </c>
      <c r="S1936" s="41" t="s">
        <v>1554</v>
      </c>
      <c r="T1936" s="41" t="s">
        <v>18460</v>
      </c>
      <c r="U1936" s="2" t="s">
        <v>16801</v>
      </c>
      <c r="V1936" s="2" t="s">
        <v>253</v>
      </c>
      <c r="W1936" s="41" t="s">
        <v>17589</v>
      </c>
      <c r="X1936" s="2" t="s">
        <v>2539</v>
      </c>
      <c r="Y1936" s="2" t="s">
        <v>76</v>
      </c>
      <c r="Z1936" s="2"/>
      <c r="AA1936" s="2" t="s">
        <v>16241</v>
      </c>
      <c r="AB1936" s="2" t="s">
        <v>77</v>
      </c>
      <c r="AC1936" s="2" t="s">
        <v>18268</v>
      </c>
      <c r="AD1936" s="2">
        <v>2440000</v>
      </c>
      <c r="AE1936" s="2">
        <v>38</v>
      </c>
      <c r="AF1936" s="2"/>
      <c r="AG1936" s="2"/>
      <c r="AH1936" s="2" t="s">
        <v>18270</v>
      </c>
      <c r="AI1936" s="2">
        <v>3</v>
      </c>
      <c r="AJ1936" s="2">
        <v>3</v>
      </c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 t="s">
        <v>78</v>
      </c>
      <c r="CE1936" s="2" t="s">
        <v>19655</v>
      </c>
      <c r="CF1936" s="2" t="s">
        <v>15680</v>
      </c>
      <c r="CG1936" s="2" t="e">
        <v>#N/A</v>
      </c>
      <c r="CH1936" s="2" t="s">
        <v>15705</v>
      </c>
      <c r="CI1936" s="49"/>
    </row>
    <row r="1937" spans="1:87" x14ac:dyDescent="0.2">
      <c r="A1937" s="2" t="s">
        <v>3422</v>
      </c>
      <c r="B1937" s="2" t="s">
        <v>24978</v>
      </c>
      <c r="C1937" s="2" t="s">
        <v>59</v>
      </c>
      <c r="D1937" s="2"/>
      <c r="E1937" s="2" t="s">
        <v>3422</v>
      </c>
      <c r="F1937" s="2" t="s">
        <v>3423</v>
      </c>
      <c r="G1937" s="23" t="s">
        <v>18026</v>
      </c>
      <c r="H1937" s="2"/>
      <c r="I1937" s="2" t="s">
        <v>61</v>
      </c>
      <c r="J1937" s="2" t="s">
        <v>61</v>
      </c>
      <c r="K1937" s="2" t="s">
        <v>61</v>
      </c>
      <c r="L1937" s="46">
        <v>42939</v>
      </c>
      <c r="M1937" s="2" t="s">
        <v>133</v>
      </c>
      <c r="N1937" s="2">
        <v>24.884620000000002</v>
      </c>
      <c r="O1937" s="2">
        <v>54.848179999999999</v>
      </c>
      <c r="P1937" s="2" t="s">
        <v>64</v>
      </c>
      <c r="Q1937" s="2" t="s">
        <v>65</v>
      </c>
      <c r="R1937" s="43" t="s">
        <v>18854</v>
      </c>
      <c r="S1937" s="41" t="s">
        <v>1554</v>
      </c>
      <c r="T1937" s="41" t="s">
        <v>18460</v>
      </c>
      <c r="U1937" s="2" t="s">
        <v>16801</v>
      </c>
      <c r="V1937" s="2" t="s">
        <v>253</v>
      </c>
      <c r="W1937" s="41" t="s">
        <v>17589</v>
      </c>
      <c r="X1937" s="2" t="s">
        <v>2539</v>
      </c>
      <c r="Y1937" s="2" t="s">
        <v>69</v>
      </c>
      <c r="Z1937" s="2"/>
      <c r="AA1937" s="2" t="s">
        <v>16241</v>
      </c>
      <c r="AB1937" s="2" t="s">
        <v>70</v>
      </c>
      <c r="AC1937" s="2" t="s">
        <v>18269</v>
      </c>
      <c r="AD1937" s="2">
        <v>2106100</v>
      </c>
      <c r="AE1937" s="2">
        <v>20</v>
      </c>
      <c r="AF1937" s="2"/>
      <c r="AG1937" s="2"/>
      <c r="AH1937" s="2" t="s">
        <v>18271</v>
      </c>
      <c r="AI1937" s="2">
        <v>3</v>
      </c>
      <c r="AJ1937" s="2">
        <v>3</v>
      </c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 t="s">
        <v>71</v>
      </c>
      <c r="CE1937" s="2">
        <v>0</v>
      </c>
      <c r="CF1937" s="2" t="s">
        <v>15681</v>
      </c>
      <c r="CG1937" s="2" t="e">
        <v>#N/A</v>
      </c>
      <c r="CH1937" s="2" t="s">
        <v>15705</v>
      </c>
      <c r="CI1937" s="49"/>
    </row>
    <row r="1938" spans="1:87" x14ac:dyDescent="0.2">
      <c r="A1938" s="2" t="s">
        <v>3424</v>
      </c>
      <c r="B1938" s="2" t="s">
        <v>24979</v>
      </c>
      <c r="C1938" s="2" t="s">
        <v>59</v>
      </c>
      <c r="D1938" s="2"/>
      <c r="E1938" s="2" t="s">
        <v>3424</v>
      </c>
      <c r="F1938" s="2" t="s">
        <v>3425</v>
      </c>
      <c r="G1938" s="23"/>
      <c r="H1938" s="2"/>
      <c r="I1938" s="2" t="s">
        <v>61</v>
      </c>
      <c r="J1938" s="2" t="s">
        <v>61</v>
      </c>
      <c r="K1938" s="2"/>
      <c r="L1938" s="46">
        <v>43845</v>
      </c>
      <c r="M1938" s="2" t="s">
        <v>133</v>
      </c>
      <c r="N1938" s="39">
        <v>24.204281999999999</v>
      </c>
      <c r="O1938" s="39">
        <v>54.992078999999997</v>
      </c>
      <c r="P1938" s="2" t="s">
        <v>64</v>
      </c>
      <c r="Q1938" s="2" t="s">
        <v>65</v>
      </c>
      <c r="R1938" s="43" t="s">
        <v>16802</v>
      </c>
      <c r="S1938" s="41" t="s">
        <v>4932</v>
      </c>
      <c r="T1938" s="41" t="s">
        <v>18462</v>
      </c>
      <c r="U1938" s="2" t="s">
        <v>6245</v>
      </c>
      <c r="V1938" s="2" t="s">
        <v>360</v>
      </c>
      <c r="W1938" s="41" t="s">
        <v>144</v>
      </c>
      <c r="X1938" s="2" t="s">
        <v>68</v>
      </c>
      <c r="Y1938" s="2" t="s">
        <v>102</v>
      </c>
      <c r="Z1938" s="2"/>
      <c r="AA1938" s="2" t="s">
        <v>16241</v>
      </c>
      <c r="AB1938" s="2" t="s">
        <v>103</v>
      </c>
      <c r="AC1938" s="2"/>
      <c r="AD1938" s="2">
        <v>2430100</v>
      </c>
      <c r="AE1938" s="2">
        <v>60</v>
      </c>
      <c r="AF1938" s="2"/>
      <c r="AG1938" s="2"/>
      <c r="AH1938" s="2"/>
      <c r="AI1938" s="2">
        <v>4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 t="s">
        <v>71</v>
      </c>
      <c r="CE1938" s="2">
        <v>0</v>
      </c>
      <c r="CF1938" s="2" t="s">
        <v>15692</v>
      </c>
      <c r="CG1938" s="2" t="s">
        <v>17387</v>
      </c>
      <c r="CH1938" s="2" t="s">
        <v>15706</v>
      </c>
      <c r="CI1938" s="49"/>
    </row>
    <row r="1939" spans="1:87" x14ac:dyDescent="0.2">
      <c r="A1939" s="2" t="s">
        <v>3426</v>
      </c>
      <c r="B1939" s="2" t="s">
        <v>24980</v>
      </c>
      <c r="C1939" s="2" t="s">
        <v>59</v>
      </c>
      <c r="D1939" s="2"/>
      <c r="E1939" s="2" t="s">
        <v>3426</v>
      </c>
      <c r="F1939" s="2" t="s">
        <v>3427</v>
      </c>
      <c r="G1939" s="23" t="s">
        <v>17461</v>
      </c>
      <c r="H1939" s="2"/>
      <c r="I1939" s="2" t="s">
        <v>61</v>
      </c>
      <c r="J1939" s="2" t="s">
        <v>61</v>
      </c>
      <c r="K1939" s="2" t="s">
        <v>61</v>
      </c>
      <c r="L1939" s="46">
        <v>42351</v>
      </c>
      <c r="M1939" s="2" t="s">
        <v>133</v>
      </c>
      <c r="N1939" s="39">
        <v>24.364666</v>
      </c>
      <c r="O1939" s="39">
        <v>54.624882999999997</v>
      </c>
      <c r="P1939" s="2" t="s">
        <v>64</v>
      </c>
      <c r="Q1939" s="2" t="s">
        <v>65</v>
      </c>
      <c r="R1939" s="43" t="s">
        <v>16802</v>
      </c>
      <c r="S1939" s="41" t="s">
        <v>4932</v>
      </c>
      <c r="T1939" s="41" t="s">
        <v>18462</v>
      </c>
      <c r="U1939" s="2" t="s">
        <v>6245</v>
      </c>
      <c r="V1939" s="2" t="s">
        <v>360</v>
      </c>
      <c r="W1939" s="41" t="s">
        <v>17589</v>
      </c>
      <c r="X1939" s="2" t="s">
        <v>68</v>
      </c>
      <c r="Y1939" s="2" t="s">
        <v>76</v>
      </c>
      <c r="Z1939" s="2"/>
      <c r="AA1939" s="2" t="s">
        <v>16241</v>
      </c>
      <c r="AB1939" s="2" t="s">
        <v>77</v>
      </c>
      <c r="AC1939" s="2" t="s">
        <v>18268</v>
      </c>
      <c r="AD1939" s="2">
        <v>2004500</v>
      </c>
      <c r="AE1939" s="2">
        <v>30</v>
      </c>
      <c r="AF1939" s="2"/>
      <c r="AG1939" s="2"/>
      <c r="AH1939" s="2" t="s">
        <v>18270</v>
      </c>
      <c r="AI1939" s="2">
        <v>3</v>
      </c>
      <c r="AJ1939" s="2">
        <v>3</v>
      </c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 t="s">
        <v>78</v>
      </c>
      <c r="CE1939" s="2" t="s">
        <v>3428</v>
      </c>
      <c r="CF1939" s="2" t="s">
        <v>15685</v>
      </c>
      <c r="CG1939" s="2" t="s">
        <v>253</v>
      </c>
      <c r="CH1939" s="2" t="s">
        <v>15706</v>
      </c>
      <c r="CI1939" s="49"/>
    </row>
    <row r="1940" spans="1:87" x14ac:dyDescent="0.2">
      <c r="A1940" s="2" t="s">
        <v>3431</v>
      </c>
      <c r="B1940" s="2" t="s">
        <v>24981</v>
      </c>
      <c r="C1940" s="2" t="s">
        <v>59</v>
      </c>
      <c r="D1940" s="2"/>
      <c r="E1940" s="2" t="s">
        <v>3431</v>
      </c>
      <c r="F1940" s="2" t="s">
        <v>3432</v>
      </c>
      <c r="G1940" s="23" t="s">
        <v>17463</v>
      </c>
      <c r="H1940" s="2"/>
      <c r="I1940" s="2" t="s">
        <v>61</v>
      </c>
      <c r="J1940" s="2" t="s">
        <v>61</v>
      </c>
      <c r="K1940" s="2" t="s">
        <v>61</v>
      </c>
      <c r="L1940" s="46">
        <v>42656</v>
      </c>
      <c r="M1940" s="2" t="s">
        <v>133</v>
      </c>
      <c r="N1940" s="2">
        <v>24.371745000000001</v>
      </c>
      <c r="O1940" s="2">
        <v>54.645755999999999</v>
      </c>
      <c r="P1940" s="2" t="s">
        <v>64</v>
      </c>
      <c r="Q1940" s="2" t="s">
        <v>65</v>
      </c>
      <c r="R1940" s="43" t="s">
        <v>16802</v>
      </c>
      <c r="S1940" s="41" t="s">
        <v>4932</v>
      </c>
      <c r="T1940" s="41" t="s">
        <v>18462</v>
      </c>
      <c r="U1940" s="2" t="s">
        <v>6245</v>
      </c>
      <c r="V1940" s="2" t="s">
        <v>360</v>
      </c>
      <c r="W1940" s="41" t="s">
        <v>17589</v>
      </c>
      <c r="X1940" s="2" t="s">
        <v>68</v>
      </c>
      <c r="Y1940" s="2" t="s">
        <v>76</v>
      </c>
      <c r="Z1940" s="2"/>
      <c r="AA1940" s="2" t="s">
        <v>16241</v>
      </c>
      <c r="AB1940" s="2" t="s">
        <v>77</v>
      </c>
      <c r="AC1940" s="2" t="s">
        <v>18268</v>
      </c>
      <c r="AD1940" s="2">
        <v>2004500</v>
      </c>
      <c r="AE1940" s="2">
        <v>30</v>
      </c>
      <c r="AF1940" s="2"/>
      <c r="AG1940" s="2"/>
      <c r="AH1940" s="2" t="s">
        <v>18270</v>
      </c>
      <c r="AI1940" s="2">
        <v>3</v>
      </c>
      <c r="AJ1940" s="2">
        <v>3</v>
      </c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 t="s">
        <v>78</v>
      </c>
      <c r="CE1940" s="2" t="s">
        <v>3433</v>
      </c>
      <c r="CF1940" s="2" t="s">
        <v>15680</v>
      </c>
      <c r="CG1940" s="2" t="s">
        <v>253</v>
      </c>
      <c r="CH1940" s="2" t="s">
        <v>15706</v>
      </c>
      <c r="CI1940" s="49"/>
    </row>
    <row r="1941" spans="1:87" x14ac:dyDescent="0.2">
      <c r="A1941" s="2" t="s">
        <v>4772</v>
      </c>
      <c r="B1941" s="2" t="s">
        <v>24982</v>
      </c>
      <c r="C1941" s="2" t="s">
        <v>59</v>
      </c>
      <c r="D1941" s="2"/>
      <c r="E1941" s="2" t="s">
        <v>4772</v>
      </c>
      <c r="F1941" s="2" t="s">
        <v>4773</v>
      </c>
      <c r="G1941" s="23" t="s">
        <v>17513</v>
      </c>
      <c r="H1941" s="2"/>
      <c r="I1941" s="2" t="s">
        <v>61</v>
      </c>
      <c r="J1941" s="2" t="s">
        <v>61</v>
      </c>
      <c r="K1941" s="2" t="s">
        <v>61</v>
      </c>
      <c r="L1941" s="46">
        <v>44460</v>
      </c>
      <c r="M1941" s="2" t="s">
        <v>133</v>
      </c>
      <c r="N1941" s="2">
        <v>24.538343000000001</v>
      </c>
      <c r="O1941" s="2">
        <v>54.383149000000003</v>
      </c>
      <c r="P1941" s="2" t="s">
        <v>64</v>
      </c>
      <c r="Q1941" s="2" t="s">
        <v>65</v>
      </c>
      <c r="R1941" s="43" t="s">
        <v>18854</v>
      </c>
      <c r="S1941" s="41" t="s">
        <v>272</v>
      </c>
      <c r="T1941" s="41" t="s">
        <v>18461</v>
      </c>
      <c r="U1941" s="2" t="s">
        <v>16801</v>
      </c>
      <c r="V1941" s="2" t="s">
        <v>272</v>
      </c>
      <c r="W1941" s="41" t="s">
        <v>17589</v>
      </c>
      <c r="X1941" s="2" t="s">
        <v>68</v>
      </c>
      <c r="Y1941" s="2" t="s">
        <v>76</v>
      </c>
      <c r="Z1941" s="2"/>
      <c r="AA1941" s="2" t="s">
        <v>16241</v>
      </c>
      <c r="AB1941" s="2" t="s">
        <v>77</v>
      </c>
      <c r="AC1941" s="2" t="s">
        <v>18268</v>
      </c>
      <c r="AD1941" s="2">
        <v>2500001</v>
      </c>
      <c r="AE1941" s="2">
        <v>29</v>
      </c>
      <c r="AF1941" s="2"/>
      <c r="AG1941" s="2"/>
      <c r="AH1941" s="2" t="s">
        <v>18270</v>
      </c>
      <c r="AI1941" s="2">
        <v>4</v>
      </c>
      <c r="AJ1941" s="2">
        <v>3</v>
      </c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 t="s">
        <v>71</v>
      </c>
      <c r="CE1941" s="2">
        <v>0</v>
      </c>
      <c r="CF1941" s="2" t="s">
        <v>15688</v>
      </c>
      <c r="CG1941" s="2" t="s">
        <v>272</v>
      </c>
      <c r="CH1941" s="2" t="s">
        <v>272</v>
      </c>
      <c r="CI1941" s="49"/>
    </row>
    <row r="1942" spans="1:87" x14ac:dyDescent="0.2">
      <c r="A1942" s="2" t="s">
        <v>4475</v>
      </c>
      <c r="B1942" s="2" t="s">
        <v>24983</v>
      </c>
      <c r="C1942" s="2" t="s">
        <v>59</v>
      </c>
      <c r="D1942" s="2"/>
      <c r="E1942" s="2" t="s">
        <v>4475</v>
      </c>
      <c r="F1942" s="2" t="s">
        <v>4476</v>
      </c>
      <c r="G1942" s="23" t="s">
        <v>17490</v>
      </c>
      <c r="H1942" s="2"/>
      <c r="I1942" s="2" t="s">
        <v>61</v>
      </c>
      <c r="J1942" s="2" t="s">
        <v>61</v>
      </c>
      <c r="K1942" s="2" t="s">
        <v>61</v>
      </c>
      <c r="L1942" s="46">
        <v>44249</v>
      </c>
      <c r="M1942" s="2" t="s">
        <v>133</v>
      </c>
      <c r="N1942" s="2">
        <v>24.428716000000001</v>
      </c>
      <c r="O1942" s="2">
        <v>54.432623999999997</v>
      </c>
      <c r="P1942" s="2" t="s">
        <v>64</v>
      </c>
      <c r="Q1942" s="2" t="s">
        <v>65</v>
      </c>
      <c r="R1942" s="43" t="s">
        <v>16802</v>
      </c>
      <c r="S1942" s="41" t="s">
        <v>4932</v>
      </c>
      <c r="T1942" s="41" t="s">
        <v>18462</v>
      </c>
      <c r="U1942" s="2" t="s">
        <v>6245</v>
      </c>
      <c r="V1942" s="2" t="s">
        <v>360</v>
      </c>
      <c r="W1942" s="41" t="s">
        <v>17589</v>
      </c>
      <c r="X1942" s="2" t="s">
        <v>68</v>
      </c>
      <c r="Y1942" s="2" t="s">
        <v>76</v>
      </c>
      <c r="Z1942" s="2"/>
      <c r="AA1942" s="2" t="s">
        <v>16241</v>
      </c>
      <c r="AB1942" s="2" t="s">
        <v>77</v>
      </c>
      <c r="AC1942" s="2" t="s">
        <v>18268</v>
      </c>
      <c r="AD1942" s="2">
        <v>2501800</v>
      </c>
      <c r="AE1942" s="2">
        <v>25</v>
      </c>
      <c r="AF1942" s="2"/>
      <c r="AG1942" s="2"/>
      <c r="AH1942" s="2" t="s">
        <v>18270</v>
      </c>
      <c r="AI1942" s="2">
        <v>3</v>
      </c>
      <c r="AJ1942" s="2">
        <v>3</v>
      </c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 t="s">
        <v>78</v>
      </c>
      <c r="CE1942" s="2" t="s">
        <v>4477</v>
      </c>
      <c r="CF1942" s="2" t="s">
        <v>15683</v>
      </c>
      <c r="CG1942" s="2" t="s">
        <v>253</v>
      </c>
      <c r="CH1942" s="2" t="s">
        <v>15706</v>
      </c>
      <c r="CI1942" s="49"/>
    </row>
    <row r="1943" spans="1:87" x14ac:dyDescent="0.2">
      <c r="A1943" s="2" t="s">
        <v>3550</v>
      </c>
      <c r="B1943" s="2" t="s">
        <v>24984</v>
      </c>
      <c r="C1943" s="2" t="s">
        <v>59</v>
      </c>
      <c r="D1943" s="2"/>
      <c r="E1943" s="2" t="s">
        <v>3550</v>
      </c>
      <c r="F1943" s="2" t="s">
        <v>3551</v>
      </c>
      <c r="G1943" s="23" t="s">
        <v>3552</v>
      </c>
      <c r="H1943" s="2"/>
      <c r="I1943" s="2" t="s">
        <v>61</v>
      </c>
      <c r="J1943" s="2" t="s">
        <v>61</v>
      </c>
      <c r="K1943" s="2" t="s">
        <v>61</v>
      </c>
      <c r="L1943" s="46">
        <v>44070</v>
      </c>
      <c r="M1943" s="2" t="s">
        <v>133</v>
      </c>
      <c r="N1943" s="2">
        <v>24.425384999999999</v>
      </c>
      <c r="O1943" s="2">
        <v>54.425057000000002</v>
      </c>
      <c r="P1943" s="2" t="s">
        <v>64</v>
      </c>
      <c r="Q1943" s="2" t="s">
        <v>65</v>
      </c>
      <c r="R1943" s="43" t="s">
        <v>18854</v>
      </c>
      <c r="S1943" s="41" t="s">
        <v>272</v>
      </c>
      <c r="T1943" s="41" t="s">
        <v>18461</v>
      </c>
      <c r="U1943" s="2" t="s">
        <v>16801</v>
      </c>
      <c r="V1943" s="2" t="s">
        <v>272</v>
      </c>
      <c r="W1943" s="41" t="s">
        <v>17589</v>
      </c>
      <c r="X1943" s="2" t="s">
        <v>68</v>
      </c>
      <c r="Y1943" s="2" t="s">
        <v>76</v>
      </c>
      <c r="Z1943" s="2"/>
      <c r="AA1943" s="2" t="s">
        <v>16242</v>
      </c>
      <c r="AB1943" s="2" t="s">
        <v>77</v>
      </c>
      <c r="AC1943" s="2" t="s">
        <v>18268</v>
      </c>
      <c r="AD1943" s="2">
        <v>2501902</v>
      </c>
      <c r="AE1943" s="2">
        <v>18</v>
      </c>
      <c r="AF1943" s="2"/>
      <c r="AG1943" s="2"/>
      <c r="AH1943" s="2" t="s">
        <v>18270</v>
      </c>
      <c r="AI1943" s="2">
        <v>3</v>
      </c>
      <c r="AJ1943" s="2">
        <v>3</v>
      </c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 t="s">
        <v>78</v>
      </c>
      <c r="CE1943" s="2" t="s">
        <v>19656</v>
      </c>
      <c r="CF1943" s="2" t="s">
        <v>15688</v>
      </c>
      <c r="CG1943" s="2" t="s">
        <v>272</v>
      </c>
      <c r="CH1943" s="2" t="s">
        <v>272</v>
      </c>
      <c r="CI1943" s="49"/>
    </row>
    <row r="1944" spans="1:87" x14ac:dyDescent="0.2">
      <c r="A1944" s="2" t="s">
        <v>16229</v>
      </c>
      <c r="B1944" s="2" t="s">
        <v>24985</v>
      </c>
      <c r="C1944" s="2" t="s">
        <v>59</v>
      </c>
      <c r="D1944" s="2"/>
      <c r="E1944" s="2" t="s">
        <v>16229</v>
      </c>
      <c r="F1944" s="2" t="s">
        <v>16255</v>
      </c>
      <c r="G1944" s="23" t="s">
        <v>17572</v>
      </c>
      <c r="H1944" s="2"/>
      <c r="I1944" s="2" t="s">
        <v>61</v>
      </c>
      <c r="J1944" s="2" t="s">
        <v>61</v>
      </c>
      <c r="K1944" s="2" t="s">
        <v>61</v>
      </c>
      <c r="L1944" s="46">
        <v>44838</v>
      </c>
      <c r="M1944" s="2" t="s">
        <v>4978</v>
      </c>
      <c r="N1944" s="2">
        <v>24.371241000000001</v>
      </c>
      <c r="O1944" s="2">
        <v>54.537652000000001</v>
      </c>
      <c r="P1944" s="2" t="s">
        <v>64</v>
      </c>
      <c r="Q1944" s="2" t="s">
        <v>65</v>
      </c>
      <c r="R1944" s="43" t="s">
        <v>18854</v>
      </c>
      <c r="S1944" s="41" t="s">
        <v>272</v>
      </c>
      <c r="T1944" s="41" t="s">
        <v>18461</v>
      </c>
      <c r="U1944" s="2" t="s">
        <v>16801</v>
      </c>
      <c r="V1944" s="2" t="s">
        <v>272</v>
      </c>
      <c r="W1944" s="41" t="s">
        <v>17589</v>
      </c>
      <c r="X1944" s="2" t="s">
        <v>68</v>
      </c>
      <c r="Y1944" s="2" t="s">
        <v>76</v>
      </c>
      <c r="Z1944" s="2"/>
      <c r="AA1944" s="2" t="s">
        <v>16241</v>
      </c>
      <c r="AB1944" s="2" t="s">
        <v>77</v>
      </c>
      <c r="AC1944" s="2" t="s">
        <v>18268</v>
      </c>
      <c r="AD1944" s="2">
        <v>2044802</v>
      </c>
      <c r="AE1944" s="2">
        <v>53</v>
      </c>
      <c r="AF1944" s="2"/>
      <c r="AG1944" s="2"/>
      <c r="AH1944" s="2" t="s">
        <v>18270</v>
      </c>
      <c r="AI1944" s="2">
        <v>3</v>
      </c>
      <c r="AJ1944" s="2">
        <v>3</v>
      </c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 t="s">
        <v>71</v>
      </c>
      <c r="CE1944" s="2">
        <v>0</v>
      </c>
      <c r="CF1944" s="2"/>
      <c r="CG1944" s="2"/>
      <c r="CH1944" s="2"/>
      <c r="CI1944" s="49"/>
    </row>
    <row r="1945" spans="1:87" x14ac:dyDescent="0.2">
      <c r="A1945" s="2" t="s">
        <v>3434</v>
      </c>
      <c r="B1945" s="2" t="s">
        <v>24986</v>
      </c>
      <c r="C1945" s="2" t="s">
        <v>59</v>
      </c>
      <c r="D1945" s="2"/>
      <c r="E1945" s="2" t="s">
        <v>3434</v>
      </c>
      <c r="F1945" s="2" t="s">
        <v>3435</v>
      </c>
      <c r="G1945" s="23" t="s">
        <v>17464</v>
      </c>
      <c r="H1945" s="2"/>
      <c r="I1945" s="2" t="s">
        <v>61</v>
      </c>
      <c r="J1945" s="2" t="s">
        <v>61</v>
      </c>
      <c r="K1945" s="2" t="s">
        <v>61</v>
      </c>
      <c r="L1945" s="46">
        <v>43870</v>
      </c>
      <c r="M1945" s="2" t="s">
        <v>133</v>
      </c>
      <c r="N1945" s="2">
        <v>24.479445999999999</v>
      </c>
      <c r="O1945" s="2">
        <v>54.385975000000002</v>
      </c>
      <c r="P1945" s="2" t="s">
        <v>64</v>
      </c>
      <c r="Q1945" s="2" t="s">
        <v>65</v>
      </c>
      <c r="R1945" s="43" t="s">
        <v>18854</v>
      </c>
      <c r="S1945" s="41" t="s">
        <v>272</v>
      </c>
      <c r="T1945" s="41" t="s">
        <v>18461</v>
      </c>
      <c r="U1945" s="2" t="s">
        <v>16801</v>
      </c>
      <c r="V1945" s="2" t="s">
        <v>272</v>
      </c>
      <c r="W1945" s="41" t="s">
        <v>17589</v>
      </c>
      <c r="X1945" s="2" t="s">
        <v>68</v>
      </c>
      <c r="Y1945" s="2" t="s">
        <v>86</v>
      </c>
      <c r="Z1945" s="2"/>
      <c r="AA1945" s="2" t="s">
        <v>16241</v>
      </c>
      <c r="AB1945" s="2" t="s">
        <v>280</v>
      </c>
      <c r="AC1945" s="2" t="s">
        <v>18268</v>
      </c>
      <c r="AD1945" s="2">
        <v>2501000</v>
      </c>
      <c r="AE1945" s="2">
        <v>25</v>
      </c>
      <c r="AF1945" s="2"/>
      <c r="AG1945" s="2"/>
      <c r="AH1945" s="2" t="s">
        <v>18270</v>
      </c>
      <c r="AI1945" s="2">
        <v>3</v>
      </c>
      <c r="AJ1945" s="2">
        <v>3</v>
      </c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 t="s">
        <v>78</v>
      </c>
      <c r="CE1945" s="2" t="s">
        <v>3436</v>
      </c>
      <c r="CF1945" s="2" t="s">
        <v>15689</v>
      </c>
      <c r="CG1945" s="2" t="e">
        <v>#N/A</v>
      </c>
      <c r="CH1945" s="2" t="s">
        <v>272</v>
      </c>
      <c r="CI1945" s="49"/>
    </row>
    <row r="1946" spans="1:87" x14ac:dyDescent="0.2">
      <c r="A1946" s="2" t="s">
        <v>4877</v>
      </c>
      <c r="B1946" s="2" t="s">
        <v>24987</v>
      </c>
      <c r="C1946" s="2" t="s">
        <v>59</v>
      </c>
      <c r="D1946" s="2"/>
      <c r="E1946" s="2" t="s">
        <v>4877</v>
      </c>
      <c r="F1946" s="2" t="s">
        <v>4878</v>
      </c>
      <c r="G1946" s="23" t="s">
        <v>17527</v>
      </c>
      <c r="H1946" s="2"/>
      <c r="I1946" s="2" t="s">
        <v>61</v>
      </c>
      <c r="J1946" s="2" t="s">
        <v>61</v>
      </c>
      <c r="K1946" s="2" t="s">
        <v>61</v>
      </c>
      <c r="L1946" s="46">
        <v>44586</v>
      </c>
      <c r="M1946" s="2" t="s">
        <v>133</v>
      </c>
      <c r="N1946" s="2">
        <v>24.473478</v>
      </c>
      <c r="O1946" s="2">
        <v>54.376823999999999</v>
      </c>
      <c r="P1946" s="2" t="s">
        <v>64</v>
      </c>
      <c r="Q1946" s="2" t="s">
        <v>65</v>
      </c>
      <c r="R1946" s="43" t="s">
        <v>18854</v>
      </c>
      <c r="S1946" s="41" t="s">
        <v>272</v>
      </c>
      <c r="T1946" s="41" t="s">
        <v>18461</v>
      </c>
      <c r="U1946" s="2" t="s">
        <v>16801</v>
      </c>
      <c r="V1946" s="2" t="s">
        <v>272</v>
      </c>
      <c r="W1946" s="41" t="s">
        <v>17589</v>
      </c>
      <c r="X1946" s="2" t="s">
        <v>68</v>
      </c>
      <c r="Y1946" s="2" t="s">
        <v>102</v>
      </c>
      <c r="Z1946" s="2"/>
      <c r="AA1946" s="2" t="s">
        <v>16241</v>
      </c>
      <c r="AB1946" s="2" t="s">
        <v>103</v>
      </c>
      <c r="AC1946" s="2" t="s">
        <v>18268</v>
      </c>
      <c r="AD1946" s="2">
        <v>2501000</v>
      </c>
      <c r="AE1946" s="2">
        <v>31</v>
      </c>
      <c r="AF1946" s="2"/>
      <c r="AG1946" s="2"/>
      <c r="AH1946" s="2" t="s">
        <v>18270</v>
      </c>
      <c r="AI1946" s="2">
        <v>3</v>
      </c>
      <c r="AJ1946" s="2">
        <v>3</v>
      </c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 t="s">
        <v>78</v>
      </c>
      <c r="CE1946" s="2" t="s">
        <v>4684</v>
      </c>
      <c r="CF1946" s="2" t="s">
        <v>15688</v>
      </c>
      <c r="CG1946" s="2" t="s">
        <v>272</v>
      </c>
      <c r="CH1946" s="2" t="s">
        <v>272</v>
      </c>
      <c r="CI1946" s="49"/>
    </row>
    <row r="1947" spans="1:87" x14ac:dyDescent="0.2">
      <c r="A1947" s="2" t="s">
        <v>3429</v>
      </c>
      <c r="B1947" s="2" t="s">
        <v>24988</v>
      </c>
      <c r="C1947" s="2" t="s">
        <v>59</v>
      </c>
      <c r="D1947" s="2"/>
      <c r="E1947" s="2" t="s">
        <v>3429</v>
      </c>
      <c r="F1947" s="2" t="s">
        <v>3430</v>
      </c>
      <c r="G1947" s="23" t="s">
        <v>17462</v>
      </c>
      <c r="H1947" s="2"/>
      <c r="I1947" s="2" t="s">
        <v>61</v>
      </c>
      <c r="J1947" s="2" t="s">
        <v>61</v>
      </c>
      <c r="K1947" s="2" t="s">
        <v>61</v>
      </c>
      <c r="L1947" s="46">
        <v>42607</v>
      </c>
      <c r="M1947" s="2" t="s">
        <v>133</v>
      </c>
      <c r="N1947" s="2">
        <v>24.310079999999999</v>
      </c>
      <c r="O1947" s="2">
        <v>54.611870000000003</v>
      </c>
      <c r="P1947" s="2" t="s">
        <v>64</v>
      </c>
      <c r="Q1947" s="2" t="s">
        <v>65</v>
      </c>
      <c r="R1947" s="43" t="s">
        <v>18854</v>
      </c>
      <c r="S1947" s="41" t="s">
        <v>1554</v>
      </c>
      <c r="T1947" s="41" t="s">
        <v>18460</v>
      </c>
      <c r="U1947" s="2" t="s">
        <v>16801</v>
      </c>
      <c r="V1947" s="2" t="s">
        <v>253</v>
      </c>
      <c r="W1947" s="41" t="s">
        <v>17589</v>
      </c>
      <c r="X1947" s="2" t="s">
        <v>68</v>
      </c>
      <c r="Y1947" s="2" t="s">
        <v>76</v>
      </c>
      <c r="Z1947" s="2"/>
      <c r="AA1947" s="2" t="s">
        <v>16241</v>
      </c>
      <c r="AB1947" s="2" t="s">
        <v>77</v>
      </c>
      <c r="AC1947" s="2" t="s">
        <v>18268</v>
      </c>
      <c r="AD1947" s="2">
        <v>2046100</v>
      </c>
      <c r="AE1947" s="2">
        <v>30</v>
      </c>
      <c r="AF1947" s="2"/>
      <c r="AG1947" s="2"/>
      <c r="AH1947" s="2" t="s">
        <v>18270</v>
      </c>
      <c r="AI1947" s="2">
        <v>3</v>
      </c>
      <c r="AJ1947" s="2">
        <v>3</v>
      </c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 t="s">
        <v>78</v>
      </c>
      <c r="CE1947" s="2" t="s">
        <v>19657</v>
      </c>
      <c r="CF1947" s="2" t="s">
        <v>15683</v>
      </c>
      <c r="CG1947" s="2" t="e">
        <v>#N/A</v>
      </c>
      <c r="CH1947" s="2" t="s">
        <v>15705</v>
      </c>
      <c r="CI1947" s="49"/>
    </row>
    <row r="1948" spans="1:87" x14ac:dyDescent="0.2">
      <c r="A1948" s="2" t="s">
        <v>3082</v>
      </c>
      <c r="B1948" s="2" t="s">
        <v>24989</v>
      </c>
      <c r="C1948" s="2" t="s">
        <v>59</v>
      </c>
      <c r="D1948" s="2"/>
      <c r="E1948" s="2" t="s">
        <v>3082</v>
      </c>
      <c r="F1948" s="2" t="s">
        <v>3083</v>
      </c>
      <c r="G1948" s="23" t="s">
        <v>17437</v>
      </c>
      <c r="H1948" s="2"/>
      <c r="I1948" s="2" t="s">
        <v>61</v>
      </c>
      <c r="J1948" s="2" t="s">
        <v>61</v>
      </c>
      <c r="K1948" s="2" t="s">
        <v>61</v>
      </c>
      <c r="L1948" s="46">
        <v>44018</v>
      </c>
      <c r="M1948" s="2" t="s">
        <v>133</v>
      </c>
      <c r="N1948" s="2">
        <v>24.371264</v>
      </c>
      <c r="O1948" s="2">
        <v>54.778041000000002</v>
      </c>
      <c r="P1948" s="2" t="s">
        <v>64</v>
      </c>
      <c r="Q1948" s="2" t="s">
        <v>65</v>
      </c>
      <c r="R1948" s="43" t="s">
        <v>16802</v>
      </c>
      <c r="S1948" s="41" t="s">
        <v>16804</v>
      </c>
      <c r="T1948" s="41" t="s">
        <v>18463</v>
      </c>
      <c r="U1948" s="2" t="s">
        <v>16804</v>
      </c>
      <c r="V1948" s="2" t="s">
        <v>4763</v>
      </c>
      <c r="W1948" s="41" t="s">
        <v>17589</v>
      </c>
      <c r="X1948" s="2" t="s">
        <v>68</v>
      </c>
      <c r="Y1948" s="2" t="s">
        <v>102</v>
      </c>
      <c r="Z1948" s="2"/>
      <c r="AA1948" s="2" t="s">
        <v>16242</v>
      </c>
      <c r="AB1948" s="2" t="s">
        <v>103</v>
      </c>
      <c r="AC1948" s="2" t="s">
        <v>18268</v>
      </c>
      <c r="AD1948" s="2">
        <v>2046900</v>
      </c>
      <c r="AE1948" s="2">
        <v>35</v>
      </c>
      <c r="AF1948" s="2"/>
      <c r="AG1948" s="2"/>
      <c r="AH1948" s="2" t="s">
        <v>18270</v>
      </c>
      <c r="AI1948" s="2">
        <v>3</v>
      </c>
      <c r="AJ1948" s="2">
        <v>3</v>
      </c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 t="s">
        <v>78</v>
      </c>
      <c r="CE1948" s="2" t="s">
        <v>3084</v>
      </c>
      <c r="CF1948" s="2" t="s">
        <v>15680</v>
      </c>
      <c r="CG1948" s="2" t="s">
        <v>253</v>
      </c>
      <c r="CH1948" s="2" t="s">
        <v>15706</v>
      </c>
      <c r="CI1948" s="49"/>
    </row>
    <row r="1949" spans="1:87" x14ac:dyDescent="0.2">
      <c r="A1949" s="2" t="s">
        <v>3437</v>
      </c>
      <c r="B1949" s="2" t="s">
        <v>24990</v>
      </c>
      <c r="C1949" s="2" t="s">
        <v>59</v>
      </c>
      <c r="D1949" s="2"/>
      <c r="E1949" s="2" t="s">
        <v>3437</v>
      </c>
      <c r="F1949" s="2" t="s">
        <v>3438</v>
      </c>
      <c r="G1949" s="23" t="s">
        <v>22805</v>
      </c>
      <c r="H1949" s="2"/>
      <c r="I1949" s="2" t="s">
        <v>61</v>
      </c>
      <c r="J1949" s="2" t="s">
        <v>61</v>
      </c>
      <c r="K1949" s="2" t="s">
        <v>61</v>
      </c>
      <c r="L1949" s="46">
        <v>42575</v>
      </c>
      <c r="M1949" s="2" t="s">
        <v>133</v>
      </c>
      <c r="N1949" s="2">
        <v>24.183114</v>
      </c>
      <c r="O1949" s="2">
        <v>54.994841000000001</v>
      </c>
      <c r="P1949" s="2" t="s">
        <v>64</v>
      </c>
      <c r="Q1949" s="2" t="s">
        <v>65</v>
      </c>
      <c r="R1949" s="43" t="s">
        <v>16802</v>
      </c>
      <c r="S1949" s="41" t="s">
        <v>4932</v>
      </c>
      <c r="T1949" s="41" t="s">
        <v>18462</v>
      </c>
      <c r="U1949" s="2" t="s">
        <v>6245</v>
      </c>
      <c r="V1949" s="2" t="s">
        <v>360</v>
      </c>
      <c r="W1949" s="41" t="s">
        <v>17589</v>
      </c>
      <c r="X1949" s="2" t="s">
        <v>68</v>
      </c>
      <c r="Y1949" s="2" t="s">
        <v>76</v>
      </c>
      <c r="Z1949" s="2"/>
      <c r="AA1949" s="2" t="s">
        <v>16241</v>
      </c>
      <c r="AB1949" s="2" t="s">
        <v>77</v>
      </c>
      <c r="AC1949" s="2" t="s">
        <v>18269</v>
      </c>
      <c r="AD1949" s="2">
        <v>2430100</v>
      </c>
      <c r="AE1949" s="2">
        <v>30</v>
      </c>
      <c r="AF1949" s="2"/>
      <c r="AG1949" s="2"/>
      <c r="AH1949" s="2" t="s">
        <v>18271</v>
      </c>
      <c r="AI1949" s="2">
        <v>6</v>
      </c>
      <c r="AJ1949" s="2">
        <v>3</v>
      </c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 t="s">
        <v>78</v>
      </c>
      <c r="CE1949" s="2" t="s">
        <v>19658</v>
      </c>
      <c r="CF1949" s="2" t="s">
        <v>15685</v>
      </c>
      <c r="CG1949" s="2" t="s">
        <v>253</v>
      </c>
      <c r="CH1949" s="2" t="s">
        <v>15706</v>
      </c>
      <c r="CI1949" s="49"/>
    </row>
    <row r="1950" spans="1:87" x14ac:dyDescent="0.2">
      <c r="A1950" s="2" t="s">
        <v>16715</v>
      </c>
      <c r="B1950" s="2" t="s">
        <v>24991</v>
      </c>
      <c r="C1950" s="2" t="s">
        <v>59</v>
      </c>
      <c r="D1950" s="2"/>
      <c r="E1950" s="2" t="s">
        <v>16715</v>
      </c>
      <c r="F1950" s="2" t="s">
        <v>16742</v>
      </c>
      <c r="G1950" s="23"/>
      <c r="H1950" s="2"/>
      <c r="I1950" s="2" t="s">
        <v>5093</v>
      </c>
      <c r="J1950" s="2" t="s">
        <v>61</v>
      </c>
      <c r="K1950" s="2"/>
      <c r="L1950" s="46">
        <v>44918</v>
      </c>
      <c r="M1950" s="2" t="s">
        <v>133</v>
      </c>
      <c r="N1950" s="2">
        <v>24.646830000000001</v>
      </c>
      <c r="O1950" s="2">
        <v>54.650480000000002</v>
      </c>
      <c r="P1950" s="2" t="s">
        <v>64</v>
      </c>
      <c r="Q1950" s="2" t="s">
        <v>65</v>
      </c>
      <c r="R1950" s="43" t="s">
        <v>18854</v>
      </c>
      <c r="S1950" s="41" t="s">
        <v>1554</v>
      </c>
      <c r="T1950" s="41" t="s">
        <v>18465</v>
      </c>
      <c r="U1950" s="2" t="s">
        <v>4673</v>
      </c>
      <c r="V1950" s="2" t="s">
        <v>4673</v>
      </c>
      <c r="W1950" s="41" t="s">
        <v>144</v>
      </c>
      <c r="X1950" s="2" t="s">
        <v>68</v>
      </c>
      <c r="Y1950" s="2" t="s">
        <v>69</v>
      </c>
      <c r="Z1950" s="2"/>
      <c r="AA1950" s="2" t="s">
        <v>16241</v>
      </c>
      <c r="AB1950" s="2" t="s">
        <v>70</v>
      </c>
      <c r="AC1950" s="2"/>
      <c r="AD1950" s="2">
        <v>2045900</v>
      </c>
      <c r="AE1950" s="2">
        <v>40</v>
      </c>
      <c r="AF1950" s="2"/>
      <c r="AG1950" s="2"/>
      <c r="AH1950" s="2"/>
      <c r="AI1950" s="2">
        <v>4</v>
      </c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 t="s">
        <v>71</v>
      </c>
      <c r="CE1950" s="2">
        <v>0</v>
      </c>
      <c r="CF1950" s="2"/>
      <c r="CG1950" s="2"/>
      <c r="CH1950" s="2"/>
      <c r="CI1950" s="49"/>
    </row>
    <row r="1951" spans="1:87" x14ac:dyDescent="0.2">
      <c r="A1951" s="2" t="s">
        <v>4827</v>
      </c>
      <c r="B1951" s="2" t="s">
        <v>24992</v>
      </c>
      <c r="C1951" s="2" t="s">
        <v>59</v>
      </c>
      <c r="D1951" s="2"/>
      <c r="E1951" s="2" t="s">
        <v>4827</v>
      </c>
      <c r="F1951" s="2" t="s">
        <v>4828</v>
      </c>
      <c r="G1951" s="23" t="s">
        <v>17524</v>
      </c>
      <c r="H1951" s="2"/>
      <c r="I1951" s="2" t="s">
        <v>61</v>
      </c>
      <c r="J1951" s="2" t="s">
        <v>61</v>
      </c>
      <c r="K1951" s="2" t="s">
        <v>61</v>
      </c>
      <c r="L1951" s="46">
        <v>44508</v>
      </c>
      <c r="M1951" s="2" t="s">
        <v>133</v>
      </c>
      <c r="N1951" s="2">
        <v>24.414280999999999</v>
      </c>
      <c r="O1951" s="2">
        <v>54.494064000000002</v>
      </c>
      <c r="P1951" s="2" t="s">
        <v>64</v>
      </c>
      <c r="Q1951" s="2" t="s">
        <v>65</v>
      </c>
      <c r="R1951" s="43" t="s">
        <v>18854</v>
      </c>
      <c r="S1951" s="41" t="s">
        <v>1554</v>
      </c>
      <c r="T1951" s="41" t="s">
        <v>18460</v>
      </c>
      <c r="U1951" s="2" t="s">
        <v>16801</v>
      </c>
      <c r="V1951" s="2" t="s">
        <v>1554</v>
      </c>
      <c r="W1951" s="41" t="s">
        <v>17589</v>
      </c>
      <c r="X1951" s="2" t="s">
        <v>68</v>
      </c>
      <c r="Y1951" s="2" t="s">
        <v>76</v>
      </c>
      <c r="Z1951" s="2"/>
      <c r="AA1951" s="2" t="s">
        <v>16241</v>
      </c>
      <c r="AB1951" s="2" t="s">
        <v>77</v>
      </c>
      <c r="AC1951" s="2" t="s">
        <v>18268</v>
      </c>
      <c r="AD1951" s="2">
        <v>2044000</v>
      </c>
      <c r="AE1951" s="2">
        <v>30</v>
      </c>
      <c r="AF1951" s="2"/>
      <c r="AG1951" s="2"/>
      <c r="AH1951" s="2" t="s">
        <v>18270</v>
      </c>
      <c r="AI1951" s="2">
        <v>4</v>
      </c>
      <c r="AJ1951" s="2">
        <v>3</v>
      </c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 t="s">
        <v>78</v>
      </c>
      <c r="CE1951" s="2" t="s">
        <v>4829</v>
      </c>
      <c r="CF1951" s="2" t="s">
        <v>15683</v>
      </c>
      <c r="CG1951" s="2" t="s">
        <v>15739</v>
      </c>
      <c r="CH1951" s="2" t="s">
        <v>15709</v>
      </c>
      <c r="CI1951" s="49"/>
    </row>
    <row r="1952" spans="1:87" x14ac:dyDescent="0.2">
      <c r="A1952" s="2" t="s">
        <v>3441</v>
      </c>
      <c r="B1952" s="2" t="s">
        <v>24993</v>
      </c>
      <c r="C1952" s="2" t="s">
        <v>59</v>
      </c>
      <c r="D1952" s="2"/>
      <c r="E1952" s="2" t="s">
        <v>3441</v>
      </c>
      <c r="F1952" s="2" t="s">
        <v>3442</v>
      </c>
      <c r="G1952" s="23" t="s">
        <v>17465</v>
      </c>
      <c r="H1952" s="2"/>
      <c r="I1952" s="2" t="s">
        <v>61</v>
      </c>
      <c r="J1952" s="2" t="s">
        <v>61</v>
      </c>
      <c r="K1952" s="2" t="s">
        <v>61</v>
      </c>
      <c r="L1952" s="46">
        <v>42555</v>
      </c>
      <c r="M1952" s="2" t="s">
        <v>133</v>
      </c>
      <c r="N1952" s="2">
        <v>24.341619999999999</v>
      </c>
      <c r="O1952" s="2">
        <v>54.4788</v>
      </c>
      <c r="P1952" s="2" t="s">
        <v>64</v>
      </c>
      <c r="Q1952" s="2" t="s">
        <v>65</v>
      </c>
      <c r="R1952" s="43" t="s">
        <v>18854</v>
      </c>
      <c r="S1952" s="41" t="s">
        <v>272</v>
      </c>
      <c r="T1952" s="41" t="s">
        <v>18461</v>
      </c>
      <c r="U1952" s="2" t="s">
        <v>16801</v>
      </c>
      <c r="V1952" s="2" t="s">
        <v>272</v>
      </c>
      <c r="W1952" s="41" t="s">
        <v>17589</v>
      </c>
      <c r="X1952" s="2" t="s">
        <v>68</v>
      </c>
      <c r="Y1952" s="2" t="s">
        <v>76</v>
      </c>
      <c r="Z1952" s="2"/>
      <c r="AA1952" s="2" t="s">
        <v>16241</v>
      </c>
      <c r="AB1952" s="2" t="s">
        <v>77</v>
      </c>
      <c r="AC1952" s="2" t="s">
        <v>18269</v>
      </c>
      <c r="AD1952" s="2">
        <v>2600200</v>
      </c>
      <c r="AE1952" s="2">
        <v>16</v>
      </c>
      <c r="AF1952" s="2"/>
      <c r="AG1952" s="2"/>
      <c r="AH1952" s="2" t="s">
        <v>18271</v>
      </c>
      <c r="AI1952" s="2">
        <v>3</v>
      </c>
      <c r="AJ1952" s="2">
        <v>3</v>
      </c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 t="s">
        <v>78</v>
      </c>
      <c r="CE1952" s="2" t="s">
        <v>3443</v>
      </c>
      <c r="CF1952" s="2" t="s">
        <v>15684</v>
      </c>
      <c r="CG1952" s="2" t="e">
        <v>#N/A</v>
      </c>
      <c r="CH1952" s="2" t="s">
        <v>272</v>
      </c>
      <c r="CI1952" s="49"/>
    </row>
    <row r="1953" spans="1:87" x14ac:dyDescent="0.2">
      <c r="A1953" s="2" t="s">
        <v>3444</v>
      </c>
      <c r="B1953" s="2" t="s">
        <v>24994</v>
      </c>
      <c r="C1953" s="2" t="s">
        <v>59</v>
      </c>
      <c r="D1953" s="2"/>
      <c r="E1953" s="2" t="s">
        <v>3444</v>
      </c>
      <c r="F1953" s="2" t="s">
        <v>3445</v>
      </c>
      <c r="G1953" s="23" t="s">
        <v>17466</v>
      </c>
      <c r="H1953" s="2"/>
      <c r="I1953" s="2" t="s">
        <v>61</v>
      </c>
      <c r="J1953" s="2" t="s">
        <v>61</v>
      </c>
      <c r="K1953" s="2" t="s">
        <v>61</v>
      </c>
      <c r="L1953" s="46">
        <v>42555</v>
      </c>
      <c r="M1953" s="2" t="s">
        <v>133</v>
      </c>
      <c r="N1953" s="2">
        <v>24.320640999999998</v>
      </c>
      <c r="O1953" s="2">
        <v>54.630395</v>
      </c>
      <c r="P1953" s="2" t="s">
        <v>64</v>
      </c>
      <c r="Q1953" s="2" t="s">
        <v>65</v>
      </c>
      <c r="R1953" s="43" t="s">
        <v>16802</v>
      </c>
      <c r="S1953" s="41" t="s">
        <v>4932</v>
      </c>
      <c r="T1953" s="41" t="s">
        <v>18462</v>
      </c>
      <c r="U1953" s="2" t="s">
        <v>6245</v>
      </c>
      <c r="V1953" s="2" t="s">
        <v>360</v>
      </c>
      <c r="W1953" s="41" t="s">
        <v>17589</v>
      </c>
      <c r="X1953" s="2" t="s">
        <v>68</v>
      </c>
      <c r="Y1953" s="2" t="s">
        <v>102</v>
      </c>
      <c r="Z1953" s="2"/>
      <c r="AA1953" s="2" t="s">
        <v>16241</v>
      </c>
      <c r="AB1953" s="2" t="s">
        <v>103</v>
      </c>
      <c r="AC1953" s="2" t="s">
        <v>18268</v>
      </c>
      <c r="AD1953" s="2">
        <v>2046100</v>
      </c>
      <c r="AE1953" s="2">
        <v>30</v>
      </c>
      <c r="AF1953" s="2"/>
      <c r="AG1953" s="2"/>
      <c r="AH1953" s="2" t="s">
        <v>18270</v>
      </c>
      <c r="AI1953" s="2">
        <v>3</v>
      </c>
      <c r="AJ1953" s="2">
        <v>3</v>
      </c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 t="s">
        <v>78</v>
      </c>
      <c r="CE1953" s="2" t="s">
        <v>3446</v>
      </c>
      <c r="CF1953" s="2" t="s">
        <v>15685</v>
      </c>
      <c r="CG1953" s="2" t="s">
        <v>253</v>
      </c>
      <c r="CH1953" s="2" t="s">
        <v>15706</v>
      </c>
      <c r="CI1953" s="49"/>
    </row>
    <row r="1954" spans="1:87" x14ac:dyDescent="0.2">
      <c r="A1954" s="2" t="s">
        <v>3474</v>
      </c>
      <c r="B1954" s="2" t="s">
        <v>24995</v>
      </c>
      <c r="C1954" s="2" t="s">
        <v>59</v>
      </c>
      <c r="D1954" s="2"/>
      <c r="E1954" s="2" t="s">
        <v>3474</v>
      </c>
      <c r="F1954" s="2" t="s">
        <v>3475</v>
      </c>
      <c r="G1954" s="23" t="s">
        <v>17474</v>
      </c>
      <c r="H1954" s="2"/>
      <c r="I1954" s="2" t="s">
        <v>61</v>
      </c>
      <c r="J1954" s="2" t="s">
        <v>61</v>
      </c>
      <c r="K1954" s="2" t="s">
        <v>61</v>
      </c>
      <c r="L1954" s="46">
        <v>43720</v>
      </c>
      <c r="M1954" s="2" t="s">
        <v>133</v>
      </c>
      <c r="N1954" s="39">
        <v>24.325258999999999</v>
      </c>
      <c r="O1954" s="39">
        <v>54.789003999999998</v>
      </c>
      <c r="P1954" s="2" t="s">
        <v>64</v>
      </c>
      <c r="Q1954" s="2" t="s">
        <v>65</v>
      </c>
      <c r="R1954" s="43" t="s">
        <v>16802</v>
      </c>
      <c r="S1954" s="41" t="s">
        <v>16804</v>
      </c>
      <c r="T1954" s="41" t="s">
        <v>18463</v>
      </c>
      <c r="U1954" s="2" t="s">
        <v>16804</v>
      </c>
      <c r="V1954" s="2" t="s">
        <v>4763</v>
      </c>
      <c r="W1954" s="41" t="s">
        <v>17589</v>
      </c>
      <c r="X1954" s="2" t="s">
        <v>68</v>
      </c>
      <c r="Y1954" s="2" t="s">
        <v>102</v>
      </c>
      <c r="Z1954" s="2"/>
      <c r="AA1954" s="2" t="s">
        <v>16241</v>
      </c>
      <c r="AB1954" s="2" t="s">
        <v>103</v>
      </c>
      <c r="AC1954" s="2" t="s">
        <v>18268</v>
      </c>
      <c r="AD1954" s="2">
        <v>2046900</v>
      </c>
      <c r="AE1954" s="2">
        <v>30</v>
      </c>
      <c r="AF1954" s="2"/>
      <c r="AG1954" s="2"/>
      <c r="AH1954" s="2" t="s">
        <v>18270</v>
      </c>
      <c r="AI1954" s="2">
        <v>3</v>
      </c>
      <c r="AJ1954" s="2">
        <v>3</v>
      </c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 t="s">
        <v>71</v>
      </c>
      <c r="CE1954" s="2">
        <v>0</v>
      </c>
      <c r="CF1954" s="2" t="s">
        <v>15685</v>
      </c>
      <c r="CG1954" s="2" t="s">
        <v>253</v>
      </c>
      <c r="CH1954" s="2" t="s">
        <v>15706</v>
      </c>
      <c r="CI1954" s="49"/>
    </row>
    <row r="1955" spans="1:87" x14ac:dyDescent="0.2">
      <c r="A1955" s="2" t="s">
        <v>3439</v>
      </c>
      <c r="B1955" s="2" t="s">
        <v>24996</v>
      </c>
      <c r="C1955" s="2" t="s">
        <v>59</v>
      </c>
      <c r="D1955" s="2"/>
      <c r="E1955" s="2" t="s">
        <v>3439</v>
      </c>
      <c r="F1955" s="2" t="s">
        <v>3440</v>
      </c>
      <c r="G1955" s="23" t="s">
        <v>16043</v>
      </c>
      <c r="H1955" s="2"/>
      <c r="I1955" s="2" t="s">
        <v>61</v>
      </c>
      <c r="J1955" s="2" t="s">
        <v>61</v>
      </c>
      <c r="K1955" s="2" t="s">
        <v>61</v>
      </c>
      <c r="L1955" s="46">
        <v>42655</v>
      </c>
      <c r="M1955" s="2" t="s">
        <v>133</v>
      </c>
      <c r="N1955" s="39">
        <v>24.48901</v>
      </c>
      <c r="O1955" s="39">
        <v>54.406813</v>
      </c>
      <c r="P1955" s="2" t="s">
        <v>64</v>
      </c>
      <c r="Q1955" s="2" t="s">
        <v>65</v>
      </c>
      <c r="R1955" s="43" t="s">
        <v>18854</v>
      </c>
      <c r="S1955" s="41" t="s">
        <v>1554</v>
      </c>
      <c r="T1955" s="41" t="s">
        <v>18460</v>
      </c>
      <c r="U1955" s="2" t="s">
        <v>16801</v>
      </c>
      <c r="V1955" s="2" t="s">
        <v>134</v>
      </c>
      <c r="W1955" s="41" t="s">
        <v>17589</v>
      </c>
      <c r="X1955" s="2" t="s">
        <v>68</v>
      </c>
      <c r="Y1955" s="2" t="s">
        <v>76</v>
      </c>
      <c r="Z1955" s="2" t="s">
        <v>20</v>
      </c>
      <c r="AA1955" s="2" t="s">
        <v>16241</v>
      </c>
      <c r="AB1955" s="2" t="s">
        <v>77</v>
      </c>
      <c r="AC1955" s="2" t="s">
        <v>18268</v>
      </c>
      <c r="AD1955" s="2">
        <v>2045700</v>
      </c>
      <c r="AE1955" s="2">
        <v>30</v>
      </c>
      <c r="AF1955" s="2"/>
      <c r="AG1955" s="2"/>
      <c r="AH1955" s="2" t="s">
        <v>18270</v>
      </c>
      <c r="AI1955" s="2">
        <v>3</v>
      </c>
      <c r="AJ1955" s="2">
        <v>3</v>
      </c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 t="s">
        <v>71</v>
      </c>
      <c r="CE1955" s="2">
        <v>0</v>
      </c>
      <c r="CF1955" s="2" t="s">
        <v>15683</v>
      </c>
      <c r="CG1955" s="2" t="e">
        <v>#N/A</v>
      </c>
      <c r="CH1955" s="2" t="s">
        <v>15705</v>
      </c>
      <c r="CI1955" s="49"/>
    </row>
    <row r="1956" spans="1:87" x14ac:dyDescent="0.2">
      <c r="A1956" s="2" t="s">
        <v>3447</v>
      </c>
      <c r="B1956" s="2" t="s">
        <v>24997</v>
      </c>
      <c r="C1956" s="2" t="s">
        <v>59</v>
      </c>
      <c r="D1956" s="2" t="s">
        <v>3447</v>
      </c>
      <c r="E1956" s="2" t="s">
        <v>3447</v>
      </c>
      <c r="F1956" s="2" t="s">
        <v>3448</v>
      </c>
      <c r="G1956" s="23" t="s">
        <v>17467</v>
      </c>
      <c r="H1956" s="2" t="s">
        <v>61</v>
      </c>
      <c r="I1956" s="2" t="s">
        <v>61</v>
      </c>
      <c r="J1956" s="2" t="s">
        <v>61</v>
      </c>
      <c r="K1956" s="2" t="s">
        <v>61</v>
      </c>
      <c r="L1956" s="46">
        <v>41238</v>
      </c>
      <c r="M1956" s="2" t="s">
        <v>133</v>
      </c>
      <c r="N1956" s="2">
        <v>24.660499999999999</v>
      </c>
      <c r="O1956" s="2">
        <v>54.760840000000002</v>
      </c>
      <c r="P1956" s="2" t="s">
        <v>64</v>
      </c>
      <c r="Q1956" s="2" t="s">
        <v>65</v>
      </c>
      <c r="R1956" s="43" t="s">
        <v>18854</v>
      </c>
      <c r="S1956" s="41" t="s">
        <v>1554</v>
      </c>
      <c r="T1956" s="41" t="s">
        <v>18460</v>
      </c>
      <c r="U1956" s="2" t="s">
        <v>16803</v>
      </c>
      <c r="V1956" s="2" t="s">
        <v>253</v>
      </c>
      <c r="W1956" s="41" t="s">
        <v>17588</v>
      </c>
      <c r="X1956" s="2" t="s">
        <v>153</v>
      </c>
      <c r="Y1956" s="2" t="s">
        <v>76</v>
      </c>
      <c r="Z1956" s="2"/>
      <c r="AA1956" s="2" t="s">
        <v>16241</v>
      </c>
      <c r="AB1956" s="2" t="s">
        <v>18049</v>
      </c>
      <c r="AC1956" s="2" t="s">
        <v>18269</v>
      </c>
      <c r="AD1956" s="2">
        <v>2004700</v>
      </c>
      <c r="AE1956" s="2">
        <v>26.5</v>
      </c>
      <c r="AF1956" s="2"/>
      <c r="AG1956" s="2"/>
      <c r="AH1956" s="2" t="s">
        <v>18271</v>
      </c>
      <c r="AI1956" s="2">
        <v>3</v>
      </c>
      <c r="AJ1956" s="2">
        <v>3</v>
      </c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 t="s">
        <v>78</v>
      </c>
      <c r="CE1956" s="2" t="s">
        <v>3449</v>
      </c>
      <c r="CF1956" s="2" t="s">
        <v>15683</v>
      </c>
      <c r="CG1956" s="2" t="e">
        <v>#N/A</v>
      </c>
      <c r="CH1956" s="2" t="s">
        <v>15705</v>
      </c>
      <c r="CI1956" s="49"/>
    </row>
    <row r="1957" spans="1:87" x14ac:dyDescent="0.2">
      <c r="A1957" s="2" t="s">
        <v>3453</v>
      </c>
      <c r="B1957" s="2" t="s">
        <v>24998</v>
      </c>
      <c r="C1957" s="2" t="s">
        <v>59</v>
      </c>
      <c r="D1957" s="2"/>
      <c r="E1957" s="2" t="s">
        <v>3453</v>
      </c>
      <c r="F1957" s="2" t="s">
        <v>3454</v>
      </c>
      <c r="G1957" s="23"/>
      <c r="H1957" s="2"/>
      <c r="I1957" s="2" t="s">
        <v>61</v>
      </c>
      <c r="J1957" s="2" t="s">
        <v>61</v>
      </c>
      <c r="K1957" s="2"/>
      <c r="L1957" s="46">
        <v>42554</v>
      </c>
      <c r="M1957" s="2" t="s">
        <v>133</v>
      </c>
      <c r="N1957" s="2">
        <v>24.229624000000001</v>
      </c>
      <c r="O1957" s="2">
        <v>54.655625000000001</v>
      </c>
      <c r="P1957" s="2" t="s">
        <v>64</v>
      </c>
      <c r="Q1957" s="2" t="s">
        <v>65</v>
      </c>
      <c r="R1957" s="43" t="s">
        <v>16802</v>
      </c>
      <c r="S1957" s="41" t="s">
        <v>4932</v>
      </c>
      <c r="T1957" s="41" t="s">
        <v>18462</v>
      </c>
      <c r="U1957" s="2" t="s">
        <v>6245</v>
      </c>
      <c r="V1957" s="2" t="s">
        <v>360</v>
      </c>
      <c r="W1957" s="41" t="s">
        <v>144</v>
      </c>
      <c r="X1957" s="2" t="s">
        <v>68</v>
      </c>
      <c r="Y1957" s="2" t="s">
        <v>76</v>
      </c>
      <c r="Z1957" s="2"/>
      <c r="AA1957" s="2" t="s">
        <v>16241</v>
      </c>
      <c r="AB1957" s="2" t="s">
        <v>77</v>
      </c>
      <c r="AC1957" s="2"/>
      <c r="AD1957" s="2">
        <v>2047502</v>
      </c>
      <c r="AE1957" s="2">
        <v>30</v>
      </c>
      <c r="AF1957" s="2"/>
      <c r="AG1957" s="2"/>
      <c r="AH1957" s="2"/>
      <c r="AI1957" s="2">
        <v>3</v>
      </c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 t="s">
        <v>78</v>
      </c>
      <c r="CE1957" s="2" t="s">
        <v>3455</v>
      </c>
      <c r="CF1957" s="2" t="s">
        <v>15685</v>
      </c>
      <c r="CG1957" s="2" t="s">
        <v>253</v>
      </c>
      <c r="CH1957" s="2" t="s">
        <v>15706</v>
      </c>
      <c r="CI1957" s="49"/>
    </row>
    <row r="1958" spans="1:87" x14ac:dyDescent="0.2">
      <c r="A1958" s="2" t="s">
        <v>16857</v>
      </c>
      <c r="B1958" s="2" t="s">
        <v>24999</v>
      </c>
      <c r="C1958" s="2" t="s">
        <v>59</v>
      </c>
      <c r="D1958" s="2"/>
      <c r="E1958" s="2" t="s">
        <v>16857</v>
      </c>
      <c r="F1958" s="2" t="s">
        <v>16877</v>
      </c>
      <c r="G1958" s="23" t="s">
        <v>16953</v>
      </c>
      <c r="H1958" s="2"/>
      <c r="I1958" s="2" t="s">
        <v>5093</v>
      </c>
      <c r="J1958" s="2" t="s">
        <v>61</v>
      </c>
      <c r="K1958" s="2" t="s">
        <v>61</v>
      </c>
      <c r="L1958" s="46">
        <v>44945</v>
      </c>
      <c r="M1958" s="2" t="s">
        <v>133</v>
      </c>
      <c r="N1958" s="2">
        <v>24.396999999999998</v>
      </c>
      <c r="O1958" s="2">
        <v>54.627780000000001</v>
      </c>
      <c r="P1958" s="2" t="s">
        <v>64</v>
      </c>
      <c r="Q1958" s="2" t="s">
        <v>65</v>
      </c>
      <c r="R1958" s="43" t="s">
        <v>16802</v>
      </c>
      <c r="S1958" s="41" t="s">
        <v>16804</v>
      </c>
      <c r="T1958" s="41" t="s">
        <v>18463</v>
      </c>
      <c r="U1958" s="2" t="s">
        <v>16804</v>
      </c>
      <c r="V1958" s="2" t="s">
        <v>4763</v>
      </c>
      <c r="W1958" s="41" t="s">
        <v>17589</v>
      </c>
      <c r="X1958" s="2" t="s">
        <v>16850</v>
      </c>
      <c r="Y1958" s="2" t="s">
        <v>102</v>
      </c>
      <c r="Z1958" s="2"/>
      <c r="AA1958" s="2" t="s">
        <v>16242</v>
      </c>
      <c r="AB1958" s="2" t="s">
        <v>103</v>
      </c>
      <c r="AC1958" s="2" t="s">
        <v>18268</v>
      </c>
      <c r="AD1958" s="2">
        <v>2440000</v>
      </c>
      <c r="AE1958" s="2">
        <v>35</v>
      </c>
      <c r="AF1958" s="2"/>
      <c r="AG1958" s="2"/>
      <c r="AH1958" s="2" t="s">
        <v>18270</v>
      </c>
      <c r="AI1958" s="2">
        <v>3</v>
      </c>
      <c r="AJ1958" s="2">
        <v>3</v>
      </c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 t="s">
        <v>78</v>
      </c>
      <c r="CE1958" s="2" t="s">
        <v>19659</v>
      </c>
      <c r="CF1958" s="2"/>
      <c r="CG1958" s="2"/>
      <c r="CH1958" s="2"/>
      <c r="CI1958" s="49"/>
    </row>
    <row r="1959" spans="1:87" x14ac:dyDescent="0.2">
      <c r="A1959" s="2" t="s">
        <v>5042</v>
      </c>
      <c r="B1959" s="2" t="s">
        <v>25000</v>
      </c>
      <c r="C1959" s="2" t="s">
        <v>59</v>
      </c>
      <c r="D1959" s="2"/>
      <c r="E1959" s="2" t="s">
        <v>5042</v>
      </c>
      <c r="F1959" s="2" t="s">
        <v>5043</v>
      </c>
      <c r="G1959" s="23" t="s">
        <v>2568</v>
      </c>
      <c r="H1959" s="2"/>
      <c r="I1959" s="2" t="s">
        <v>61</v>
      </c>
      <c r="J1959" s="2" t="s">
        <v>61</v>
      </c>
      <c r="K1959" s="2" t="s">
        <v>61</v>
      </c>
      <c r="L1959" s="46">
        <v>44719</v>
      </c>
      <c r="M1959" s="2" t="s">
        <v>4978</v>
      </c>
      <c r="N1959" s="2">
        <v>24.429984000000001</v>
      </c>
      <c r="O1959" s="2">
        <v>54.726788999999997</v>
      </c>
      <c r="P1959" s="2" t="s">
        <v>64</v>
      </c>
      <c r="Q1959" s="2" t="s">
        <v>65</v>
      </c>
      <c r="R1959" s="43" t="s">
        <v>16802</v>
      </c>
      <c r="S1959" s="41" t="s">
        <v>16804</v>
      </c>
      <c r="T1959" s="41" t="s">
        <v>18463</v>
      </c>
      <c r="U1959" s="2" t="s">
        <v>16804</v>
      </c>
      <c r="V1959" s="2" t="s">
        <v>4763</v>
      </c>
      <c r="W1959" s="41" t="s">
        <v>17589</v>
      </c>
      <c r="X1959" s="2" t="s">
        <v>68</v>
      </c>
      <c r="Y1959" s="2" t="s">
        <v>76</v>
      </c>
      <c r="Z1959" s="2"/>
      <c r="AA1959" s="2" t="s">
        <v>16241</v>
      </c>
      <c r="AB1959" s="2" t="s">
        <v>77</v>
      </c>
      <c r="AC1959" s="2" t="s">
        <v>18268</v>
      </c>
      <c r="AD1959" s="2">
        <v>2043100</v>
      </c>
      <c r="AE1959" s="2">
        <v>30</v>
      </c>
      <c r="AF1959" s="2"/>
      <c r="AG1959" s="2"/>
      <c r="AH1959" s="2" t="s">
        <v>18270</v>
      </c>
      <c r="AI1959" s="2">
        <v>4</v>
      </c>
      <c r="AJ1959" s="2">
        <v>3</v>
      </c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 t="s">
        <v>78</v>
      </c>
      <c r="CE1959" s="2" t="s">
        <v>19660</v>
      </c>
      <c r="CF1959" s="2" t="s">
        <v>15685</v>
      </c>
      <c r="CG1959" s="2" t="s">
        <v>15742</v>
      </c>
      <c r="CH1959" s="2" t="s">
        <v>15706</v>
      </c>
      <c r="CI1959" s="49"/>
    </row>
    <row r="1960" spans="1:87" x14ac:dyDescent="0.2">
      <c r="A1960" s="2" t="s">
        <v>3450</v>
      </c>
      <c r="B1960" s="2" t="s">
        <v>25001</v>
      </c>
      <c r="C1960" s="2" t="s">
        <v>59</v>
      </c>
      <c r="D1960" s="2" t="s">
        <v>3450</v>
      </c>
      <c r="E1960" s="2" t="s">
        <v>3450</v>
      </c>
      <c r="F1960" s="2" t="s">
        <v>3451</v>
      </c>
      <c r="G1960" s="23" t="s">
        <v>17468</v>
      </c>
      <c r="H1960" s="2" t="s">
        <v>61</v>
      </c>
      <c r="I1960" s="2" t="s">
        <v>61</v>
      </c>
      <c r="J1960" s="2" t="s">
        <v>61</v>
      </c>
      <c r="K1960" s="2" t="s">
        <v>61</v>
      </c>
      <c r="L1960" s="46">
        <v>41257</v>
      </c>
      <c r="M1960" s="2" t="s">
        <v>133</v>
      </c>
      <c r="N1960" s="2">
        <v>24.67211</v>
      </c>
      <c r="O1960" s="2">
        <v>54.764490000000002</v>
      </c>
      <c r="P1960" s="2" t="s">
        <v>64</v>
      </c>
      <c r="Q1960" s="2" t="s">
        <v>65</v>
      </c>
      <c r="R1960" s="43" t="s">
        <v>18854</v>
      </c>
      <c r="S1960" s="41" t="s">
        <v>1554</v>
      </c>
      <c r="T1960" s="41" t="s">
        <v>18460</v>
      </c>
      <c r="U1960" s="2" t="s">
        <v>16801</v>
      </c>
      <c r="V1960" s="2" t="s">
        <v>253</v>
      </c>
      <c r="W1960" s="41" t="s">
        <v>17588</v>
      </c>
      <c r="X1960" s="2" t="s">
        <v>153</v>
      </c>
      <c r="Y1960" s="2" t="s">
        <v>76</v>
      </c>
      <c r="Z1960" s="2"/>
      <c r="AA1960" s="2" t="s">
        <v>16241</v>
      </c>
      <c r="AB1960" s="2" t="s">
        <v>18049</v>
      </c>
      <c r="AC1960" s="2" t="s">
        <v>18269</v>
      </c>
      <c r="AD1960" s="2">
        <v>2004700</v>
      </c>
      <c r="AE1960" s="2">
        <v>26</v>
      </c>
      <c r="AF1960" s="2"/>
      <c r="AG1960" s="2"/>
      <c r="AH1960" s="2" t="s">
        <v>18271</v>
      </c>
      <c r="AI1960" s="2">
        <v>3</v>
      </c>
      <c r="AJ1960" s="2">
        <v>3</v>
      </c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 t="s">
        <v>78</v>
      </c>
      <c r="CE1960" s="2" t="s">
        <v>3452</v>
      </c>
      <c r="CF1960" s="2" t="s">
        <v>15683</v>
      </c>
      <c r="CG1960" s="2" t="e">
        <v>#N/A</v>
      </c>
      <c r="CH1960" s="2" t="s">
        <v>15705</v>
      </c>
      <c r="CI1960" s="49"/>
    </row>
    <row r="1961" spans="1:87" x14ac:dyDescent="0.2">
      <c r="A1961" s="2" t="s">
        <v>5000</v>
      </c>
      <c r="B1961" s="2" t="s">
        <v>25002</v>
      </c>
      <c r="C1961" s="2" t="s">
        <v>59</v>
      </c>
      <c r="D1961" s="2"/>
      <c r="E1961" s="2" t="s">
        <v>5000</v>
      </c>
      <c r="F1961" s="2" t="s">
        <v>17699</v>
      </c>
      <c r="G1961" s="23" t="s">
        <v>5001</v>
      </c>
      <c r="H1961" s="2"/>
      <c r="I1961" s="2" t="s">
        <v>61</v>
      </c>
      <c r="J1961" s="2" t="s">
        <v>61</v>
      </c>
      <c r="K1961" s="2" t="s">
        <v>61</v>
      </c>
      <c r="L1961" s="46">
        <v>44690</v>
      </c>
      <c r="M1961" s="2" t="s">
        <v>4978</v>
      </c>
      <c r="N1961" s="2">
        <v>24.480297</v>
      </c>
      <c r="O1961" s="2">
        <v>54.365343000000003</v>
      </c>
      <c r="P1961" s="2" t="s">
        <v>64</v>
      </c>
      <c r="Q1961" s="2" t="s">
        <v>65</v>
      </c>
      <c r="R1961" s="43" t="s">
        <v>18854</v>
      </c>
      <c r="S1961" s="41" t="s">
        <v>272</v>
      </c>
      <c r="T1961" s="41" t="s">
        <v>18461</v>
      </c>
      <c r="U1961" s="2" t="s">
        <v>16801</v>
      </c>
      <c r="V1961" s="2" t="s">
        <v>272</v>
      </c>
      <c r="W1961" s="41" t="s">
        <v>17589</v>
      </c>
      <c r="X1961" s="2" t="s">
        <v>68</v>
      </c>
      <c r="Y1961" s="2" t="s">
        <v>102</v>
      </c>
      <c r="Z1961" s="2"/>
      <c r="AA1961" s="2" t="s">
        <v>16241</v>
      </c>
      <c r="AB1961" s="2" t="s">
        <v>103</v>
      </c>
      <c r="AC1961" s="2" t="s">
        <v>18268</v>
      </c>
      <c r="AD1961" s="2">
        <v>2501200</v>
      </c>
      <c r="AE1961" s="2">
        <v>23</v>
      </c>
      <c r="AF1961" s="2"/>
      <c r="AG1961" s="2"/>
      <c r="AH1961" s="2" t="s">
        <v>18270</v>
      </c>
      <c r="AI1961" s="2">
        <v>3</v>
      </c>
      <c r="AJ1961" s="2">
        <v>3</v>
      </c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 t="s">
        <v>78</v>
      </c>
      <c r="CE1961" s="2" t="s">
        <v>19661</v>
      </c>
      <c r="CF1961" s="2" t="s">
        <v>15684</v>
      </c>
      <c r="CG1961" s="2" t="s">
        <v>272</v>
      </c>
      <c r="CH1961" s="2" t="s">
        <v>272</v>
      </c>
      <c r="CI1961" s="49"/>
    </row>
    <row r="1962" spans="1:87" x14ac:dyDescent="0.2">
      <c r="A1962" s="2" t="s">
        <v>3100</v>
      </c>
      <c r="B1962" s="2" t="s">
        <v>25003</v>
      </c>
      <c r="C1962" s="2" t="s">
        <v>59</v>
      </c>
      <c r="D1962" s="2"/>
      <c r="E1962" s="2" t="s">
        <v>3100</v>
      </c>
      <c r="F1962" s="2" t="s">
        <v>3101</v>
      </c>
      <c r="G1962" s="23"/>
      <c r="H1962" s="2"/>
      <c r="I1962" s="2" t="s">
        <v>61</v>
      </c>
      <c r="J1962" s="2" t="s">
        <v>61</v>
      </c>
      <c r="K1962" s="2"/>
      <c r="L1962" s="46">
        <v>44038</v>
      </c>
      <c r="M1962" s="2" t="s">
        <v>133</v>
      </c>
      <c r="N1962" s="2">
        <v>24.487832999999998</v>
      </c>
      <c r="O1962" s="2">
        <v>54.429757000000002</v>
      </c>
      <c r="P1962" s="2" t="s">
        <v>64</v>
      </c>
      <c r="Q1962" s="2" t="s">
        <v>65</v>
      </c>
      <c r="R1962" s="43" t="s">
        <v>18854</v>
      </c>
      <c r="S1962" s="41" t="s">
        <v>1554</v>
      </c>
      <c r="T1962" s="41" t="s">
        <v>18460</v>
      </c>
      <c r="U1962" s="2" t="s">
        <v>16801</v>
      </c>
      <c r="V1962" s="2" t="s">
        <v>1554</v>
      </c>
      <c r="W1962" s="41" t="s">
        <v>144</v>
      </c>
      <c r="X1962" s="2" t="s">
        <v>68</v>
      </c>
      <c r="Y1962" s="2" t="s">
        <v>69</v>
      </c>
      <c r="Z1962" s="2"/>
      <c r="AA1962" s="2" t="s">
        <v>16242</v>
      </c>
      <c r="AB1962" s="2" t="s">
        <v>70</v>
      </c>
      <c r="AC1962" s="2"/>
      <c r="AD1962" s="2">
        <v>2041600</v>
      </c>
      <c r="AE1962" s="2">
        <v>35</v>
      </c>
      <c r="AF1962" s="2"/>
      <c r="AG1962" s="2"/>
      <c r="AH1962" s="2"/>
      <c r="AI1962" s="2">
        <v>3</v>
      </c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 t="s">
        <v>71</v>
      </c>
      <c r="CE1962" s="2">
        <v>0</v>
      </c>
      <c r="CF1962" s="2" t="s">
        <v>15685</v>
      </c>
      <c r="CG1962" s="2" t="s">
        <v>15710</v>
      </c>
      <c r="CH1962" s="2" t="s">
        <v>15709</v>
      </c>
      <c r="CI1962" s="49"/>
    </row>
    <row r="1963" spans="1:87" x14ac:dyDescent="0.2">
      <c r="A1963" s="2" t="s">
        <v>3536</v>
      </c>
      <c r="B1963" s="2" t="s">
        <v>25004</v>
      </c>
      <c r="C1963" s="2" t="s">
        <v>59</v>
      </c>
      <c r="D1963" s="2"/>
      <c r="E1963" s="2" t="s">
        <v>3536</v>
      </c>
      <c r="F1963" s="2" t="s">
        <v>3537</v>
      </c>
      <c r="G1963" s="23"/>
      <c r="H1963" s="2"/>
      <c r="I1963" s="2" t="s">
        <v>61</v>
      </c>
      <c r="J1963" s="2" t="s">
        <v>61</v>
      </c>
      <c r="K1963" s="2"/>
      <c r="L1963" s="46">
        <v>44051</v>
      </c>
      <c r="M1963" s="2" t="s">
        <v>133</v>
      </c>
      <c r="N1963" s="39">
        <v>24.468050999999999</v>
      </c>
      <c r="O1963" s="39">
        <v>54.456760000000003</v>
      </c>
      <c r="P1963" s="2" t="s">
        <v>64</v>
      </c>
      <c r="Q1963" s="2" t="s">
        <v>65</v>
      </c>
      <c r="R1963" s="43" t="s">
        <v>18854</v>
      </c>
      <c r="S1963" s="41" t="s">
        <v>1554</v>
      </c>
      <c r="T1963" s="41" t="s">
        <v>18465</v>
      </c>
      <c r="U1963" s="2" t="s">
        <v>4673</v>
      </c>
      <c r="V1963" s="2" t="s">
        <v>4673</v>
      </c>
      <c r="W1963" s="41" t="s">
        <v>144</v>
      </c>
      <c r="X1963" s="2" t="s">
        <v>68</v>
      </c>
      <c r="Y1963" s="2" t="s">
        <v>69</v>
      </c>
      <c r="Z1963" s="2"/>
      <c r="AA1963" s="2" t="s">
        <v>16242</v>
      </c>
      <c r="AB1963" s="2" t="s">
        <v>70</v>
      </c>
      <c r="AC1963" s="2"/>
      <c r="AD1963" s="2">
        <v>2041600</v>
      </c>
      <c r="AE1963" s="2">
        <v>40</v>
      </c>
      <c r="AF1963" s="2"/>
      <c r="AG1963" s="2"/>
      <c r="AH1963" s="2"/>
      <c r="AI1963" s="2">
        <v>3</v>
      </c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 t="s">
        <v>71</v>
      </c>
      <c r="CE1963" s="2">
        <v>0</v>
      </c>
      <c r="CF1963" s="2" t="s">
        <v>15680</v>
      </c>
      <c r="CG1963" s="2" t="s">
        <v>15712</v>
      </c>
      <c r="CH1963" s="2" t="s">
        <v>15709</v>
      </c>
      <c r="CI1963" s="49"/>
    </row>
    <row r="1964" spans="1:87" x14ac:dyDescent="0.2">
      <c r="A1964" s="2" t="s">
        <v>3456</v>
      </c>
      <c r="B1964" s="2" t="s">
        <v>25005</v>
      </c>
      <c r="C1964" s="2" t="s">
        <v>59</v>
      </c>
      <c r="D1964" s="2"/>
      <c r="E1964" s="2" t="s">
        <v>3456</v>
      </c>
      <c r="F1964" s="2" t="s">
        <v>3457</v>
      </c>
      <c r="G1964" s="23" t="s">
        <v>17469</v>
      </c>
      <c r="H1964" s="2"/>
      <c r="I1964" s="2" t="s">
        <v>61</v>
      </c>
      <c r="J1964" s="2" t="s">
        <v>61</v>
      </c>
      <c r="K1964" s="2" t="s">
        <v>61</v>
      </c>
      <c r="L1964" s="43" t="s">
        <v>17088</v>
      </c>
      <c r="M1964" s="2" t="s">
        <v>133</v>
      </c>
      <c r="N1964" s="39">
        <v>24.674585700000002</v>
      </c>
      <c r="O1964" s="39">
        <v>54.775372599999997</v>
      </c>
      <c r="P1964" s="2" t="s">
        <v>64</v>
      </c>
      <c r="Q1964" s="2" t="s">
        <v>65</v>
      </c>
      <c r="R1964" s="43" t="s">
        <v>16802</v>
      </c>
      <c r="S1964" s="41" t="s">
        <v>4932</v>
      </c>
      <c r="T1964" s="41" t="s">
        <v>18462</v>
      </c>
      <c r="U1964" s="2" t="s">
        <v>6245</v>
      </c>
      <c r="V1964" s="2" t="s">
        <v>360</v>
      </c>
      <c r="W1964" s="41" t="s">
        <v>17589</v>
      </c>
      <c r="X1964" s="2" t="s">
        <v>3057</v>
      </c>
      <c r="Y1964" s="2" t="s">
        <v>69</v>
      </c>
      <c r="Z1964" s="2"/>
      <c r="AA1964" s="2" t="s">
        <v>16241</v>
      </c>
      <c r="AB1964" s="2" t="s">
        <v>145</v>
      </c>
      <c r="AC1964" s="2" t="s">
        <v>18269</v>
      </c>
      <c r="AD1964" s="2">
        <v>2004700</v>
      </c>
      <c r="AE1964" s="2">
        <v>25</v>
      </c>
      <c r="AF1964" s="2"/>
      <c r="AG1964" s="2"/>
      <c r="AH1964" s="2" t="s">
        <v>18271</v>
      </c>
      <c r="AI1964" s="2">
        <v>3</v>
      </c>
      <c r="AJ1964" s="2">
        <v>3</v>
      </c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 t="s">
        <v>78</v>
      </c>
      <c r="CE1964" s="2" t="s">
        <v>19662</v>
      </c>
      <c r="CF1964" s="2" t="s">
        <v>15683</v>
      </c>
      <c r="CG1964" s="2" t="s">
        <v>253</v>
      </c>
      <c r="CH1964" s="2" t="s">
        <v>15706</v>
      </c>
      <c r="CI1964" s="49"/>
    </row>
    <row r="1965" spans="1:87" x14ac:dyDescent="0.2">
      <c r="A1965" s="2" t="s">
        <v>3561</v>
      </c>
      <c r="B1965" s="2" t="s">
        <v>25006</v>
      </c>
      <c r="C1965" s="2" t="s">
        <v>59</v>
      </c>
      <c r="D1965" s="2"/>
      <c r="E1965" s="2" t="s">
        <v>3561</v>
      </c>
      <c r="F1965" s="2" t="s">
        <v>3562</v>
      </c>
      <c r="G1965" s="23" t="s">
        <v>17479</v>
      </c>
      <c r="H1965" s="2"/>
      <c r="I1965" s="2" t="s">
        <v>61</v>
      </c>
      <c r="J1965" s="2" t="s">
        <v>61</v>
      </c>
      <c r="K1965" s="2" t="s">
        <v>61</v>
      </c>
      <c r="L1965" s="46">
        <v>44091</v>
      </c>
      <c r="M1965" s="2" t="s">
        <v>133</v>
      </c>
      <c r="N1965" s="39">
        <v>24.684267999999999</v>
      </c>
      <c r="O1965" s="39">
        <v>54.757424999999998</v>
      </c>
      <c r="P1965" s="2" t="s">
        <v>64</v>
      </c>
      <c r="Q1965" s="2" t="s">
        <v>65</v>
      </c>
      <c r="R1965" s="43" t="s">
        <v>18854</v>
      </c>
      <c r="S1965" s="41" t="s">
        <v>1554</v>
      </c>
      <c r="T1965" s="41" t="s">
        <v>18465</v>
      </c>
      <c r="U1965" s="2" t="s">
        <v>4673</v>
      </c>
      <c r="V1965" s="2" t="s">
        <v>4673</v>
      </c>
      <c r="W1965" s="41" t="s">
        <v>17589</v>
      </c>
      <c r="X1965" s="2" t="s">
        <v>3057</v>
      </c>
      <c r="Y1965" s="2" t="s">
        <v>102</v>
      </c>
      <c r="Z1965" s="2"/>
      <c r="AA1965" s="2" t="s">
        <v>16242</v>
      </c>
      <c r="AB1965" s="2" t="s">
        <v>103</v>
      </c>
      <c r="AC1965" s="2" t="s">
        <v>18269</v>
      </c>
      <c r="AD1965" s="2">
        <v>2004100</v>
      </c>
      <c r="AE1965" s="2">
        <v>40</v>
      </c>
      <c r="AF1965" s="2"/>
      <c r="AG1965" s="2"/>
      <c r="AH1965" s="2" t="s">
        <v>18271</v>
      </c>
      <c r="AI1965" s="2">
        <v>3</v>
      </c>
      <c r="AJ1965" s="2">
        <v>3</v>
      </c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 t="s">
        <v>78</v>
      </c>
      <c r="CE1965" s="2" t="s">
        <v>3563</v>
      </c>
      <c r="CF1965" s="2" t="s">
        <v>15680</v>
      </c>
      <c r="CG1965" s="2" t="s">
        <v>15712</v>
      </c>
      <c r="CH1965" s="2" t="s">
        <v>15709</v>
      </c>
      <c r="CI1965" s="49"/>
    </row>
    <row r="1966" spans="1:87" x14ac:dyDescent="0.2">
      <c r="A1966" s="2" t="s">
        <v>3459</v>
      </c>
      <c r="B1966" s="2" t="s">
        <v>25007</v>
      </c>
      <c r="C1966" s="2" t="s">
        <v>59</v>
      </c>
      <c r="D1966" s="2" t="s">
        <v>3459</v>
      </c>
      <c r="E1966" s="2" t="s">
        <v>3459</v>
      </c>
      <c r="F1966" s="2" t="s">
        <v>3460</v>
      </c>
      <c r="G1966" s="23" t="s">
        <v>17470</v>
      </c>
      <c r="H1966" s="2" t="s">
        <v>61</v>
      </c>
      <c r="I1966" s="2" t="s">
        <v>61</v>
      </c>
      <c r="J1966" s="2" t="s">
        <v>61</v>
      </c>
      <c r="K1966" s="2" t="s">
        <v>61</v>
      </c>
      <c r="L1966" s="46">
        <v>42704</v>
      </c>
      <c r="M1966" s="2" t="s">
        <v>133</v>
      </c>
      <c r="N1966" s="2">
        <v>24.361640000000001</v>
      </c>
      <c r="O1966" s="2">
        <v>54.523350000000001</v>
      </c>
      <c r="P1966" s="2" t="s">
        <v>64</v>
      </c>
      <c r="Q1966" s="2" t="s">
        <v>65</v>
      </c>
      <c r="R1966" s="43" t="s">
        <v>18854</v>
      </c>
      <c r="S1966" s="41" t="s">
        <v>272</v>
      </c>
      <c r="T1966" s="41" t="s">
        <v>18461</v>
      </c>
      <c r="U1966" s="2" t="s">
        <v>16801</v>
      </c>
      <c r="V1966" s="2" t="s">
        <v>1184</v>
      </c>
      <c r="W1966" s="41" t="s">
        <v>17588</v>
      </c>
      <c r="X1966" s="2" t="s">
        <v>68</v>
      </c>
      <c r="Y1966" s="2" t="s">
        <v>102</v>
      </c>
      <c r="Z1966" s="2" t="s">
        <v>20</v>
      </c>
      <c r="AA1966" s="2" t="s">
        <v>16241</v>
      </c>
      <c r="AB1966" s="2" t="s">
        <v>103</v>
      </c>
      <c r="AC1966" s="2" t="s">
        <v>18268</v>
      </c>
      <c r="AD1966" s="2">
        <v>2600200</v>
      </c>
      <c r="AE1966" s="2">
        <v>30</v>
      </c>
      <c r="AF1966" s="2"/>
      <c r="AG1966" s="2"/>
      <c r="AH1966" s="2" t="s">
        <v>18270</v>
      </c>
      <c r="AI1966" s="2">
        <v>3</v>
      </c>
      <c r="AJ1966" s="2">
        <v>3</v>
      </c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 t="s">
        <v>78</v>
      </c>
      <c r="CE1966" s="2" t="s">
        <v>3461</v>
      </c>
      <c r="CF1966" s="2" t="s">
        <v>15684</v>
      </c>
      <c r="CG1966" s="2" t="e">
        <v>#N/A</v>
      </c>
      <c r="CH1966" s="2" t="s">
        <v>272</v>
      </c>
      <c r="CI1966" s="49"/>
    </row>
    <row r="1967" spans="1:87" x14ac:dyDescent="0.2">
      <c r="A1967" s="2" t="s">
        <v>3534</v>
      </c>
      <c r="B1967" s="2" t="s">
        <v>25008</v>
      </c>
      <c r="C1967" s="2" t="s">
        <v>59</v>
      </c>
      <c r="D1967" s="2"/>
      <c r="E1967" s="2" t="s">
        <v>3534</v>
      </c>
      <c r="F1967" s="2" t="s">
        <v>3535</v>
      </c>
      <c r="G1967" s="23"/>
      <c r="H1967" s="2"/>
      <c r="I1967" s="2" t="s">
        <v>61</v>
      </c>
      <c r="J1967" s="2" t="s">
        <v>61</v>
      </c>
      <c r="K1967" s="2"/>
      <c r="L1967" s="46">
        <v>44051</v>
      </c>
      <c r="M1967" s="2" t="s">
        <v>133</v>
      </c>
      <c r="N1967" s="39">
        <v>24.483196</v>
      </c>
      <c r="O1967" s="39">
        <v>54.458660000000002</v>
      </c>
      <c r="P1967" s="2" t="s">
        <v>64</v>
      </c>
      <c r="Q1967" s="2" t="s">
        <v>65</v>
      </c>
      <c r="R1967" s="43" t="s">
        <v>18854</v>
      </c>
      <c r="S1967" s="41" t="s">
        <v>1554</v>
      </c>
      <c r="T1967" s="41" t="s">
        <v>18460</v>
      </c>
      <c r="U1967" s="2" t="s">
        <v>16801</v>
      </c>
      <c r="V1967" s="2" t="s">
        <v>1854</v>
      </c>
      <c r="W1967" s="41" t="s">
        <v>144</v>
      </c>
      <c r="X1967" s="2" t="s">
        <v>68</v>
      </c>
      <c r="Y1967" s="2" t="s">
        <v>69</v>
      </c>
      <c r="Z1967" s="2"/>
      <c r="AA1967" s="2" t="s">
        <v>16242</v>
      </c>
      <c r="AB1967" s="2" t="s">
        <v>70</v>
      </c>
      <c r="AC1967" s="2"/>
      <c r="AD1967" s="2">
        <v>2041600</v>
      </c>
      <c r="AE1967" s="2">
        <v>35</v>
      </c>
      <c r="AF1967" s="2"/>
      <c r="AG1967" s="2"/>
      <c r="AH1967" s="2"/>
      <c r="AI1967" s="2">
        <v>3</v>
      </c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 t="s">
        <v>71</v>
      </c>
      <c r="CE1967" s="2">
        <v>0</v>
      </c>
      <c r="CF1967" s="2" t="s">
        <v>15685</v>
      </c>
      <c r="CG1967" s="2" t="s">
        <v>15710</v>
      </c>
      <c r="CH1967" s="2" t="s">
        <v>15709</v>
      </c>
      <c r="CI1967" s="49"/>
    </row>
    <row r="1968" spans="1:87" x14ac:dyDescent="0.2">
      <c r="A1968" s="2" t="s">
        <v>2927</v>
      </c>
      <c r="B1968" s="2" t="s">
        <v>25009</v>
      </c>
      <c r="C1968" s="2" t="s">
        <v>59</v>
      </c>
      <c r="D1968" s="2" t="s">
        <v>2927</v>
      </c>
      <c r="E1968" s="2" t="s">
        <v>2927</v>
      </c>
      <c r="F1968" s="2" t="s">
        <v>2928</v>
      </c>
      <c r="G1968" s="23" t="s">
        <v>18489</v>
      </c>
      <c r="H1968" s="2" t="s">
        <v>61</v>
      </c>
      <c r="I1968" s="2" t="s">
        <v>61</v>
      </c>
      <c r="J1968" s="2" t="s">
        <v>61</v>
      </c>
      <c r="K1968" s="2" t="s">
        <v>61</v>
      </c>
      <c r="L1968" s="46">
        <v>42684</v>
      </c>
      <c r="M1968" s="2" t="s">
        <v>133</v>
      </c>
      <c r="N1968" s="2">
        <v>24.679411999999999</v>
      </c>
      <c r="O1968" s="2">
        <v>55.188577000000002</v>
      </c>
      <c r="P1968" s="2" t="s">
        <v>64</v>
      </c>
      <c r="Q1968" s="2" t="s">
        <v>65</v>
      </c>
      <c r="R1968" s="43" t="s">
        <v>16802</v>
      </c>
      <c r="S1968" s="41" t="s">
        <v>4932</v>
      </c>
      <c r="T1968" s="41" t="s">
        <v>18462</v>
      </c>
      <c r="U1968" s="2" t="s">
        <v>6245</v>
      </c>
      <c r="V1968" s="2" t="s">
        <v>360</v>
      </c>
      <c r="W1968" s="41" t="s">
        <v>17588</v>
      </c>
      <c r="X1968" s="2" t="s">
        <v>315</v>
      </c>
      <c r="Y1968" s="2" t="s">
        <v>102</v>
      </c>
      <c r="Z1968" s="2"/>
      <c r="AA1968" s="2" t="s">
        <v>16241</v>
      </c>
      <c r="AB1968" s="2" t="s">
        <v>103</v>
      </c>
      <c r="AC1968" s="2" t="s">
        <v>18269</v>
      </c>
      <c r="AD1968" s="2">
        <v>8005200</v>
      </c>
      <c r="AE1968" s="2">
        <v>35</v>
      </c>
      <c r="AF1968" s="2"/>
      <c r="AG1968" s="2">
        <v>3</v>
      </c>
      <c r="AH1968" s="2" t="s">
        <v>18271</v>
      </c>
      <c r="AI1968" s="2">
        <v>3</v>
      </c>
      <c r="AJ1968" s="2">
        <v>3</v>
      </c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 t="s">
        <v>71</v>
      </c>
      <c r="CE1968" s="2">
        <v>0</v>
      </c>
      <c r="CF1968" s="2" t="s">
        <v>15680</v>
      </c>
      <c r="CG1968" s="2" t="s">
        <v>253</v>
      </c>
      <c r="CH1968" s="2" t="s">
        <v>15706</v>
      </c>
      <c r="CI1968" s="49"/>
    </row>
    <row r="1969" spans="1:87" x14ac:dyDescent="0.2">
      <c r="A1969" s="2" t="s">
        <v>3462</v>
      </c>
      <c r="B1969" s="2" t="s">
        <v>25010</v>
      </c>
      <c r="C1969" s="2" t="s">
        <v>59</v>
      </c>
      <c r="D1969" s="2"/>
      <c r="E1969" s="2" t="s">
        <v>3462</v>
      </c>
      <c r="F1969" s="2" t="s">
        <v>3463</v>
      </c>
      <c r="G1969" s="23" t="s">
        <v>17471</v>
      </c>
      <c r="H1969" s="2"/>
      <c r="I1969" s="2" t="s">
        <v>61</v>
      </c>
      <c r="J1969" s="2" t="s">
        <v>61</v>
      </c>
      <c r="K1969" s="2" t="s">
        <v>61</v>
      </c>
      <c r="L1969" s="46">
        <v>43807</v>
      </c>
      <c r="M1969" s="2" t="s">
        <v>133</v>
      </c>
      <c r="N1969" s="2">
        <v>24.470559999999999</v>
      </c>
      <c r="O1969" s="2">
        <v>54.343688</v>
      </c>
      <c r="P1969" s="2" t="s">
        <v>64</v>
      </c>
      <c r="Q1969" s="2" t="s">
        <v>65</v>
      </c>
      <c r="R1969" s="43" t="s">
        <v>18854</v>
      </c>
      <c r="S1969" s="41" t="s">
        <v>272</v>
      </c>
      <c r="T1969" s="41" t="s">
        <v>18461</v>
      </c>
      <c r="U1969" s="2" t="s">
        <v>16801</v>
      </c>
      <c r="V1969" s="2" t="s">
        <v>272</v>
      </c>
      <c r="W1969" s="41" t="s">
        <v>17589</v>
      </c>
      <c r="X1969" s="2" t="s">
        <v>68</v>
      </c>
      <c r="Y1969" s="2" t="s">
        <v>76</v>
      </c>
      <c r="Z1969" s="2"/>
      <c r="AA1969" s="2" t="s">
        <v>16241</v>
      </c>
      <c r="AB1969" s="2" t="s">
        <v>77</v>
      </c>
      <c r="AC1969" s="2" t="s">
        <v>18268</v>
      </c>
      <c r="AD1969" s="2">
        <v>2501300</v>
      </c>
      <c r="AE1969" s="2">
        <v>56</v>
      </c>
      <c r="AF1969" s="2"/>
      <c r="AG1969" s="2"/>
      <c r="AH1969" s="2" t="s">
        <v>18270</v>
      </c>
      <c r="AI1969" s="2">
        <v>4</v>
      </c>
      <c r="AJ1969" s="2">
        <v>3</v>
      </c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 t="s">
        <v>78</v>
      </c>
      <c r="CE1969" s="2" t="s">
        <v>3464</v>
      </c>
      <c r="CF1969" s="2">
        <v>0</v>
      </c>
      <c r="CG1969" s="2" t="e">
        <v>#N/A</v>
      </c>
      <c r="CH1969" s="2" t="s">
        <v>272</v>
      </c>
      <c r="CI1969" s="49"/>
    </row>
    <row r="1970" spans="1:87" x14ac:dyDescent="0.2">
      <c r="A1970" s="2" t="s">
        <v>4525</v>
      </c>
      <c r="B1970" s="2" t="s">
        <v>25011</v>
      </c>
      <c r="C1970" s="2" t="s">
        <v>59</v>
      </c>
      <c r="D1970" s="2"/>
      <c r="E1970" s="2" t="s">
        <v>4525</v>
      </c>
      <c r="F1970" s="2" t="s">
        <v>4526</v>
      </c>
      <c r="G1970" s="23"/>
      <c r="H1970" s="2"/>
      <c r="I1970" s="2" t="s">
        <v>61</v>
      </c>
      <c r="J1970" s="2" t="s">
        <v>61</v>
      </c>
      <c r="K1970" s="2"/>
      <c r="L1970" s="46">
        <v>44230</v>
      </c>
      <c r="M1970" s="2" t="s">
        <v>133</v>
      </c>
      <c r="N1970" s="2">
        <v>24.172156999999999</v>
      </c>
      <c r="O1970" s="2">
        <v>54.554853000000001</v>
      </c>
      <c r="P1970" s="2" t="s">
        <v>64</v>
      </c>
      <c r="Q1970" s="2" t="s">
        <v>65</v>
      </c>
      <c r="R1970" s="43" t="s">
        <v>18854</v>
      </c>
      <c r="S1970" s="41" t="s">
        <v>1554</v>
      </c>
      <c r="T1970" s="41" t="s">
        <v>18465</v>
      </c>
      <c r="U1970" s="2" t="s">
        <v>4673</v>
      </c>
      <c r="V1970" s="2" t="s">
        <v>4673</v>
      </c>
      <c r="W1970" s="41" t="s">
        <v>144</v>
      </c>
      <c r="X1970" s="2" t="s">
        <v>68</v>
      </c>
      <c r="Y1970" s="2" t="s">
        <v>69</v>
      </c>
      <c r="Z1970" s="2"/>
      <c r="AA1970" s="2" t="s">
        <v>16242</v>
      </c>
      <c r="AB1970" s="2" t="s">
        <v>70</v>
      </c>
      <c r="AC1970" s="2"/>
      <c r="AD1970" s="2">
        <v>2042200</v>
      </c>
      <c r="AE1970" s="2">
        <v>90</v>
      </c>
      <c r="AF1970" s="2"/>
      <c r="AG1970" s="2"/>
      <c r="AH1970" s="2"/>
      <c r="AI1970" s="2">
        <v>3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 t="s">
        <v>71</v>
      </c>
      <c r="CE1970" s="2">
        <v>0</v>
      </c>
      <c r="CF1970" s="2" t="s">
        <v>15691</v>
      </c>
      <c r="CG1970" s="2" t="s">
        <v>15722</v>
      </c>
      <c r="CH1970" s="2" t="s">
        <v>15709</v>
      </c>
      <c r="CI1970" s="49"/>
    </row>
    <row r="1971" spans="1:87" x14ac:dyDescent="0.2">
      <c r="A1971" s="2" t="s">
        <v>3553</v>
      </c>
      <c r="B1971" s="2" t="s">
        <v>25012</v>
      </c>
      <c r="C1971" s="2" t="s">
        <v>59</v>
      </c>
      <c r="D1971" s="2"/>
      <c r="E1971" s="2" t="s">
        <v>3553</v>
      </c>
      <c r="F1971" s="2" t="s">
        <v>3554</v>
      </c>
      <c r="G1971" s="23"/>
      <c r="H1971" s="2"/>
      <c r="I1971" s="2" t="s">
        <v>61</v>
      </c>
      <c r="J1971" s="2" t="s">
        <v>61</v>
      </c>
      <c r="K1971" s="2"/>
      <c r="L1971" s="46">
        <v>44062</v>
      </c>
      <c r="M1971" s="2" t="s">
        <v>133</v>
      </c>
      <c r="N1971" s="39">
        <v>24.620304000000001</v>
      </c>
      <c r="O1971" s="39">
        <v>55.038423000000002</v>
      </c>
      <c r="P1971" s="2" t="s">
        <v>64</v>
      </c>
      <c r="Q1971" s="2" t="s">
        <v>65</v>
      </c>
      <c r="R1971" s="43" t="s">
        <v>16802</v>
      </c>
      <c r="S1971" s="41" t="s">
        <v>4932</v>
      </c>
      <c r="T1971" s="41" t="s">
        <v>18462</v>
      </c>
      <c r="U1971" s="2" t="s">
        <v>6245</v>
      </c>
      <c r="V1971" s="2" t="s">
        <v>360</v>
      </c>
      <c r="W1971" s="41" t="s">
        <v>144</v>
      </c>
      <c r="X1971" s="2" t="s">
        <v>3057</v>
      </c>
      <c r="Y1971" s="2" t="s">
        <v>76</v>
      </c>
      <c r="Z1971" s="2"/>
      <c r="AA1971" s="2" t="s">
        <v>16242</v>
      </c>
      <c r="AB1971" s="2" t="s">
        <v>77</v>
      </c>
      <c r="AC1971" s="2"/>
      <c r="AD1971" s="2">
        <v>2106000</v>
      </c>
      <c r="AE1971" s="2">
        <v>45</v>
      </c>
      <c r="AF1971" s="2"/>
      <c r="AG1971" s="2"/>
      <c r="AH1971" s="2"/>
      <c r="AI1971" s="2">
        <v>3</v>
      </c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 t="s">
        <v>71</v>
      </c>
      <c r="CE1971" s="2">
        <v>0</v>
      </c>
      <c r="CF1971" s="2" t="s">
        <v>15687</v>
      </c>
      <c r="CG1971" s="2" t="s">
        <v>17387</v>
      </c>
      <c r="CH1971" s="2" t="s">
        <v>15706</v>
      </c>
      <c r="CI1971" s="49"/>
    </row>
    <row r="1972" spans="1:87" x14ac:dyDescent="0.2">
      <c r="A1972" s="2" t="s">
        <v>4942</v>
      </c>
      <c r="B1972" s="2" t="s">
        <v>25013</v>
      </c>
      <c r="C1972" s="2" t="s">
        <v>59</v>
      </c>
      <c r="D1972" s="2"/>
      <c r="E1972" s="2" t="s">
        <v>4942</v>
      </c>
      <c r="F1972" s="2" t="s">
        <v>4943</v>
      </c>
      <c r="G1972" s="23" t="s">
        <v>4944</v>
      </c>
      <c r="H1972" s="2"/>
      <c r="I1972" s="2" t="s">
        <v>61</v>
      </c>
      <c r="J1972" s="2" t="s">
        <v>61</v>
      </c>
      <c r="K1972" s="2" t="s">
        <v>61</v>
      </c>
      <c r="L1972" s="46">
        <v>44673</v>
      </c>
      <c r="M1972" s="2" t="s">
        <v>133</v>
      </c>
      <c r="N1972" s="2">
        <v>24.422726999999998</v>
      </c>
      <c r="O1972" s="2">
        <v>54.570475999999999</v>
      </c>
      <c r="P1972" s="2" t="s">
        <v>64</v>
      </c>
      <c r="Q1972" s="2" t="s">
        <v>65</v>
      </c>
      <c r="R1972" s="43" t="s">
        <v>16802</v>
      </c>
      <c r="S1972" s="41" t="s">
        <v>16804</v>
      </c>
      <c r="T1972" s="41" t="s">
        <v>18463</v>
      </c>
      <c r="U1972" s="2" t="s">
        <v>16804</v>
      </c>
      <c r="V1972" s="2" t="s">
        <v>4763</v>
      </c>
      <c r="W1972" s="41" t="s">
        <v>17589</v>
      </c>
      <c r="X1972" s="2" t="s">
        <v>68</v>
      </c>
      <c r="Y1972" s="2" t="s">
        <v>102</v>
      </c>
      <c r="Z1972" s="2"/>
      <c r="AA1972" s="2" t="s">
        <v>16241</v>
      </c>
      <c r="AB1972" s="2" t="s">
        <v>103</v>
      </c>
      <c r="AC1972" s="2" t="s">
        <v>18268</v>
      </c>
      <c r="AD1972" s="2">
        <v>2042600</v>
      </c>
      <c r="AE1972" s="2">
        <v>30</v>
      </c>
      <c r="AF1972" s="2"/>
      <c r="AG1972" s="2"/>
      <c r="AH1972" s="2" t="s">
        <v>18270</v>
      </c>
      <c r="AI1972" s="2">
        <v>4</v>
      </c>
      <c r="AJ1972" s="2">
        <v>3</v>
      </c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 t="s">
        <v>71</v>
      </c>
      <c r="CE1972" s="2">
        <v>0</v>
      </c>
      <c r="CF1972" s="2" t="s">
        <v>15685</v>
      </c>
      <c r="CG1972" s="2" t="s">
        <v>15742</v>
      </c>
      <c r="CH1972" s="2" t="s">
        <v>15706</v>
      </c>
      <c r="CI1972" s="49"/>
    </row>
    <row r="1973" spans="1:87" x14ac:dyDescent="0.2">
      <c r="A1973" s="2" t="s">
        <v>5046</v>
      </c>
      <c r="B1973" s="2" t="s">
        <v>25014</v>
      </c>
      <c r="C1973" s="2" t="s">
        <v>59</v>
      </c>
      <c r="D1973" s="2"/>
      <c r="E1973" s="2" t="s">
        <v>5046</v>
      </c>
      <c r="F1973" s="2" t="s">
        <v>5047</v>
      </c>
      <c r="G1973" s="23" t="s">
        <v>5048</v>
      </c>
      <c r="H1973" s="2"/>
      <c r="I1973" s="2" t="s">
        <v>61</v>
      </c>
      <c r="J1973" s="2" t="s">
        <v>61</v>
      </c>
      <c r="K1973" s="2" t="s">
        <v>61</v>
      </c>
      <c r="L1973" s="46">
        <v>44729</v>
      </c>
      <c r="M1973" s="2" t="s">
        <v>4978</v>
      </c>
      <c r="N1973" s="2">
        <v>24.348804999999999</v>
      </c>
      <c r="O1973" s="2">
        <v>54.467671000000003</v>
      </c>
      <c r="P1973" s="2" t="s">
        <v>64</v>
      </c>
      <c r="Q1973" s="2" t="s">
        <v>65</v>
      </c>
      <c r="R1973" s="43" t="s">
        <v>16802</v>
      </c>
      <c r="S1973" s="41" t="s">
        <v>16804</v>
      </c>
      <c r="T1973" s="41" t="s">
        <v>18463</v>
      </c>
      <c r="U1973" s="2" t="s">
        <v>16804</v>
      </c>
      <c r="V1973" s="2" t="s">
        <v>4763</v>
      </c>
      <c r="W1973" s="41" t="s">
        <v>17589</v>
      </c>
      <c r="X1973" s="2" t="s">
        <v>68</v>
      </c>
      <c r="Y1973" s="2" t="s">
        <v>76</v>
      </c>
      <c r="Z1973" s="2"/>
      <c r="AA1973" s="2" t="s">
        <v>16241</v>
      </c>
      <c r="AB1973" s="2" t="s">
        <v>77</v>
      </c>
      <c r="AC1973" s="2" t="s">
        <v>18268</v>
      </c>
      <c r="AD1973" s="2">
        <v>2600100</v>
      </c>
      <c r="AE1973" s="2">
        <v>30</v>
      </c>
      <c r="AF1973" s="2"/>
      <c r="AG1973" s="2"/>
      <c r="AH1973" s="2" t="s">
        <v>18270</v>
      </c>
      <c r="AI1973" s="2">
        <v>3</v>
      </c>
      <c r="AJ1973" s="2">
        <v>3</v>
      </c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 t="s">
        <v>78</v>
      </c>
      <c r="CE1973" s="2" t="s">
        <v>19670</v>
      </c>
      <c r="CF1973" s="2" t="s">
        <v>15685</v>
      </c>
      <c r="CG1973" s="2" t="s">
        <v>15742</v>
      </c>
      <c r="CH1973" s="2" t="s">
        <v>15706</v>
      </c>
      <c r="CI1973" s="49"/>
    </row>
    <row r="1974" spans="1:87" x14ac:dyDescent="0.2">
      <c r="A1974" s="2" t="s">
        <v>3569</v>
      </c>
      <c r="B1974" s="2" t="s">
        <v>25015</v>
      </c>
      <c r="C1974" s="2" t="s">
        <v>59</v>
      </c>
      <c r="D1974" s="2"/>
      <c r="E1974" s="2" t="s">
        <v>3569</v>
      </c>
      <c r="F1974" s="2" t="s">
        <v>3570</v>
      </c>
      <c r="G1974" s="23" t="s">
        <v>17480</v>
      </c>
      <c r="H1974" s="2"/>
      <c r="I1974" s="2" t="s">
        <v>61</v>
      </c>
      <c r="J1974" s="2" t="s">
        <v>61</v>
      </c>
      <c r="K1974" s="2" t="s">
        <v>61</v>
      </c>
      <c r="L1974" s="46">
        <v>44084</v>
      </c>
      <c r="M1974" s="2" t="s">
        <v>133</v>
      </c>
      <c r="N1974" s="2">
        <v>24.497893999999999</v>
      </c>
      <c r="O1974" s="2">
        <v>54.614868000000001</v>
      </c>
      <c r="P1974" s="2" t="s">
        <v>64</v>
      </c>
      <c r="Q1974" s="2" t="s">
        <v>65</v>
      </c>
      <c r="R1974" s="43" t="s">
        <v>18854</v>
      </c>
      <c r="S1974" s="41" t="s">
        <v>1554</v>
      </c>
      <c r="T1974" s="41" t="s">
        <v>18465</v>
      </c>
      <c r="U1974" s="2" t="s">
        <v>4673</v>
      </c>
      <c r="V1974" s="2" t="s">
        <v>4673</v>
      </c>
      <c r="W1974" s="41" t="s">
        <v>17589</v>
      </c>
      <c r="X1974" s="2" t="s">
        <v>68</v>
      </c>
      <c r="Y1974" s="2" t="s">
        <v>76</v>
      </c>
      <c r="Z1974" s="2"/>
      <c r="AA1974" s="2" t="s">
        <v>16241</v>
      </c>
      <c r="AB1974" s="2" t="s">
        <v>77</v>
      </c>
      <c r="AC1974" s="2" t="s">
        <v>18268</v>
      </c>
      <c r="AD1974" s="2">
        <v>2004600</v>
      </c>
      <c r="AE1974" s="2">
        <v>35</v>
      </c>
      <c r="AF1974" s="2"/>
      <c r="AG1974" s="2"/>
      <c r="AH1974" s="2" t="s">
        <v>18270</v>
      </c>
      <c r="AI1974" s="2">
        <v>3</v>
      </c>
      <c r="AJ1974" s="2">
        <v>3</v>
      </c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 t="s">
        <v>78</v>
      </c>
      <c r="CE1974" s="2" t="s">
        <v>3571</v>
      </c>
      <c r="CF1974" s="2" t="s">
        <v>15685</v>
      </c>
      <c r="CG1974" s="2" t="s">
        <v>15716</v>
      </c>
      <c r="CH1974" s="2" t="s">
        <v>15709</v>
      </c>
      <c r="CI1974" s="49"/>
    </row>
    <row r="1975" spans="1:87" x14ac:dyDescent="0.2">
      <c r="A1975" s="2" t="s">
        <v>4798</v>
      </c>
      <c r="B1975" s="2" t="s">
        <v>25016</v>
      </c>
      <c r="C1975" s="2" t="s">
        <v>59</v>
      </c>
      <c r="D1975" s="2"/>
      <c r="E1975" s="2" t="s">
        <v>4798</v>
      </c>
      <c r="F1975" s="2" t="s">
        <v>4799</v>
      </c>
      <c r="G1975" s="23" t="s">
        <v>17519</v>
      </c>
      <c r="H1975" s="2"/>
      <c r="I1975" s="2" t="s">
        <v>61</v>
      </c>
      <c r="J1975" s="2" t="s">
        <v>61</v>
      </c>
      <c r="K1975" s="2" t="s">
        <v>61</v>
      </c>
      <c r="L1975" s="43" t="s">
        <v>4567</v>
      </c>
      <c r="M1975" s="2" t="s">
        <v>133</v>
      </c>
      <c r="N1975" s="2">
        <v>24.444068999999999</v>
      </c>
      <c r="O1975" s="2">
        <v>54.588126000000003</v>
      </c>
      <c r="P1975" s="2" t="s">
        <v>64</v>
      </c>
      <c r="Q1975" s="2" t="s">
        <v>65</v>
      </c>
      <c r="R1975" s="43" t="s">
        <v>18854</v>
      </c>
      <c r="S1975" s="41" t="s">
        <v>272</v>
      </c>
      <c r="T1975" s="41" t="s">
        <v>18461</v>
      </c>
      <c r="U1975" s="2" t="s">
        <v>16801</v>
      </c>
      <c r="V1975" s="2" t="s">
        <v>272</v>
      </c>
      <c r="W1975" s="41" t="s">
        <v>17589</v>
      </c>
      <c r="X1975" s="2" t="s">
        <v>68</v>
      </c>
      <c r="Y1975" s="2" t="s">
        <v>76</v>
      </c>
      <c r="Z1975" s="2"/>
      <c r="AA1975" s="2" t="s">
        <v>16242</v>
      </c>
      <c r="AB1975" s="2" t="s">
        <v>77</v>
      </c>
      <c r="AC1975" s="2" t="s">
        <v>18268</v>
      </c>
      <c r="AD1975" s="2">
        <v>2042400</v>
      </c>
      <c r="AE1975" s="2">
        <v>33</v>
      </c>
      <c r="AF1975" s="2"/>
      <c r="AG1975" s="2"/>
      <c r="AH1975" s="2" t="s">
        <v>18270</v>
      </c>
      <c r="AI1975" s="2">
        <v>4</v>
      </c>
      <c r="AJ1975" s="2">
        <v>3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 t="s">
        <v>71</v>
      </c>
      <c r="CE1975" s="2">
        <v>0</v>
      </c>
      <c r="CF1975" s="2">
        <v>0</v>
      </c>
      <c r="CG1975" s="2" t="s">
        <v>15738</v>
      </c>
      <c r="CH1975" s="2" t="s">
        <v>15706</v>
      </c>
      <c r="CI1975" s="49"/>
    </row>
    <row r="1976" spans="1:87" x14ac:dyDescent="0.2">
      <c r="A1976" s="2" t="s">
        <v>4616</v>
      </c>
      <c r="B1976" s="2" t="s">
        <v>25017</v>
      </c>
      <c r="C1976" s="2" t="s">
        <v>59</v>
      </c>
      <c r="D1976" s="2"/>
      <c r="E1976" s="2" t="s">
        <v>4616</v>
      </c>
      <c r="F1976" s="2" t="s">
        <v>4617</v>
      </c>
      <c r="G1976" s="23" t="s">
        <v>17500</v>
      </c>
      <c r="H1976" s="2"/>
      <c r="I1976" s="2" t="s">
        <v>61</v>
      </c>
      <c r="J1976" s="2" t="s">
        <v>61</v>
      </c>
      <c r="K1976" s="2" t="s">
        <v>61</v>
      </c>
      <c r="L1976" s="46">
        <v>44321</v>
      </c>
      <c r="M1976" s="2" t="s">
        <v>133</v>
      </c>
      <c r="N1976" s="2">
        <v>24.362154</v>
      </c>
      <c r="O1976" s="2">
        <v>54.757990999999997</v>
      </c>
      <c r="P1976" s="2" t="s">
        <v>64</v>
      </c>
      <c r="Q1976" s="2" t="s">
        <v>65</v>
      </c>
      <c r="R1976" s="43" t="s">
        <v>16802</v>
      </c>
      <c r="S1976" s="41" t="s">
        <v>4932</v>
      </c>
      <c r="T1976" s="41" t="s">
        <v>18462</v>
      </c>
      <c r="U1976" s="2" t="s">
        <v>6245</v>
      </c>
      <c r="V1976" s="2" t="s">
        <v>360</v>
      </c>
      <c r="W1976" s="41" t="s">
        <v>17589</v>
      </c>
      <c r="X1976" s="2" t="s">
        <v>68</v>
      </c>
      <c r="Y1976" s="2" t="s">
        <v>102</v>
      </c>
      <c r="Z1976" s="2"/>
      <c r="AA1976" s="2" t="s">
        <v>16242</v>
      </c>
      <c r="AB1976" s="2" t="s">
        <v>103</v>
      </c>
      <c r="AC1976" s="2" t="s">
        <v>18268</v>
      </c>
      <c r="AD1976" s="2">
        <v>2046900</v>
      </c>
      <c r="AE1976" s="2">
        <v>30</v>
      </c>
      <c r="AF1976" s="2"/>
      <c r="AG1976" s="2"/>
      <c r="AH1976" s="2" t="s">
        <v>18270</v>
      </c>
      <c r="AI1976" s="2">
        <v>3</v>
      </c>
      <c r="AJ1976" s="2">
        <v>3</v>
      </c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 t="s">
        <v>78</v>
      </c>
      <c r="CE1976" s="2" t="s">
        <v>4618</v>
      </c>
      <c r="CF1976" s="2" t="s">
        <v>15685</v>
      </c>
      <c r="CG1976" s="2" t="s">
        <v>6133</v>
      </c>
      <c r="CH1976" s="2" t="s">
        <v>15706</v>
      </c>
      <c r="CI1976" s="49"/>
    </row>
    <row r="1977" spans="1:87" x14ac:dyDescent="0.2">
      <c r="A1977" s="2" t="s">
        <v>4778</v>
      </c>
      <c r="B1977" s="2" t="s">
        <v>25018</v>
      </c>
      <c r="C1977" s="2" t="s">
        <v>59</v>
      </c>
      <c r="D1977" s="2"/>
      <c r="E1977" s="2" t="s">
        <v>4778</v>
      </c>
      <c r="F1977" s="2" t="s">
        <v>4779</v>
      </c>
      <c r="G1977" s="23" t="s">
        <v>18204</v>
      </c>
      <c r="H1977" s="2"/>
      <c r="I1977" s="2" t="s">
        <v>61</v>
      </c>
      <c r="J1977" s="2" t="s">
        <v>61</v>
      </c>
      <c r="K1977" s="2" t="s">
        <v>61</v>
      </c>
      <c r="L1977" s="46">
        <v>44464</v>
      </c>
      <c r="M1977" s="2" t="s">
        <v>133</v>
      </c>
      <c r="N1977" s="2">
        <v>24.584108000000001</v>
      </c>
      <c r="O1977" s="2">
        <v>54.473989000000003</v>
      </c>
      <c r="P1977" s="2" t="s">
        <v>64</v>
      </c>
      <c r="Q1977" s="2" t="s">
        <v>65</v>
      </c>
      <c r="R1977" s="43" t="s">
        <v>16802</v>
      </c>
      <c r="S1977" s="41" t="s">
        <v>16804</v>
      </c>
      <c r="T1977" s="41" t="s">
        <v>18463</v>
      </c>
      <c r="U1977" s="2" t="s">
        <v>16804</v>
      </c>
      <c r="V1977" s="2" t="s">
        <v>4763</v>
      </c>
      <c r="W1977" s="41" t="s">
        <v>17589</v>
      </c>
      <c r="X1977" s="2" t="s">
        <v>68</v>
      </c>
      <c r="Y1977" s="2" t="s">
        <v>76</v>
      </c>
      <c r="Z1977" s="2"/>
      <c r="AA1977" s="2" t="s">
        <v>16241</v>
      </c>
      <c r="AB1977" s="2" t="s">
        <v>77</v>
      </c>
      <c r="AC1977" s="2" t="s">
        <v>18268</v>
      </c>
      <c r="AD1977" s="2">
        <v>2046700</v>
      </c>
      <c r="AE1977" s="2">
        <v>30</v>
      </c>
      <c r="AF1977" s="2"/>
      <c r="AG1977" s="2"/>
      <c r="AH1977" s="2" t="s">
        <v>18270</v>
      </c>
      <c r="AI1977" s="2">
        <v>3</v>
      </c>
      <c r="AJ1977" s="2">
        <v>3</v>
      </c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 t="s">
        <v>71</v>
      </c>
      <c r="CE1977" s="2">
        <v>0</v>
      </c>
      <c r="CF1977" s="2" t="s">
        <v>15685</v>
      </c>
      <c r="CG1977" s="2" t="s">
        <v>15729</v>
      </c>
      <c r="CH1977" s="2" t="s">
        <v>15706</v>
      </c>
      <c r="CI1977" s="49"/>
    </row>
    <row r="1978" spans="1:87" x14ac:dyDescent="0.2">
      <c r="A1978" s="2" t="s">
        <v>16860</v>
      </c>
      <c r="B1978" s="2" t="s">
        <v>25019</v>
      </c>
      <c r="C1978" s="2" t="s">
        <v>59</v>
      </c>
      <c r="D1978" s="2"/>
      <c r="E1978" s="2" t="s">
        <v>16860</v>
      </c>
      <c r="F1978" s="2" t="s">
        <v>16880</v>
      </c>
      <c r="G1978" s="23" t="s">
        <v>16955</v>
      </c>
      <c r="H1978" s="2"/>
      <c r="I1978" s="2" t="s">
        <v>5093</v>
      </c>
      <c r="J1978" s="2" t="s">
        <v>61</v>
      </c>
      <c r="K1978" s="2" t="s">
        <v>61</v>
      </c>
      <c r="L1978" s="46">
        <v>44928</v>
      </c>
      <c r="M1978" s="2" t="s">
        <v>133</v>
      </c>
      <c r="N1978" s="39">
        <v>24.678083000000001</v>
      </c>
      <c r="O1978" s="39">
        <v>54.784199000000001</v>
      </c>
      <c r="P1978" s="2" t="s">
        <v>64</v>
      </c>
      <c r="Q1978" s="2" t="s">
        <v>65</v>
      </c>
      <c r="R1978" s="43" t="s">
        <v>18854</v>
      </c>
      <c r="S1978" s="41" t="s">
        <v>4086</v>
      </c>
      <c r="T1978" s="41" t="s">
        <v>18465</v>
      </c>
      <c r="U1978" s="2" t="s">
        <v>4673</v>
      </c>
      <c r="V1978" s="2" t="s">
        <v>4673</v>
      </c>
      <c r="W1978" s="41" t="s">
        <v>17589</v>
      </c>
      <c r="X1978" s="2" t="s">
        <v>16850</v>
      </c>
      <c r="Y1978" s="2" t="s">
        <v>102</v>
      </c>
      <c r="Z1978" s="2"/>
      <c r="AA1978" s="2" t="s">
        <v>16242</v>
      </c>
      <c r="AB1978" s="2" t="s">
        <v>103</v>
      </c>
      <c r="AC1978" s="2" t="s">
        <v>18269</v>
      </c>
      <c r="AD1978" s="2">
        <v>2004700</v>
      </c>
      <c r="AE1978" s="2">
        <v>40</v>
      </c>
      <c r="AF1978" s="2"/>
      <c r="AG1978" s="2"/>
      <c r="AH1978" s="2" t="s">
        <v>18271</v>
      </c>
      <c r="AI1978" s="2">
        <v>4</v>
      </c>
      <c r="AJ1978" s="2">
        <v>3</v>
      </c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 t="s">
        <v>78</v>
      </c>
      <c r="CE1978" s="2" t="s">
        <v>19671</v>
      </c>
      <c r="CF1978" s="2"/>
      <c r="CG1978" s="2"/>
      <c r="CH1978" s="2"/>
      <c r="CI1978" s="49"/>
    </row>
    <row r="1979" spans="1:87" x14ac:dyDescent="0.2">
      <c r="A1979" s="2" t="s">
        <v>3469</v>
      </c>
      <c r="B1979" s="2" t="s">
        <v>25020</v>
      </c>
      <c r="C1979" s="2" t="s">
        <v>59</v>
      </c>
      <c r="D1979" s="2"/>
      <c r="E1979" s="2" t="s">
        <v>3469</v>
      </c>
      <c r="F1979" s="2" t="s">
        <v>3470</v>
      </c>
      <c r="G1979" s="23" t="s">
        <v>17472</v>
      </c>
      <c r="H1979" s="2"/>
      <c r="I1979" s="2" t="s">
        <v>61</v>
      </c>
      <c r="J1979" s="2" t="s">
        <v>61</v>
      </c>
      <c r="K1979" s="2" t="s">
        <v>61</v>
      </c>
      <c r="L1979" s="46">
        <v>43746</v>
      </c>
      <c r="M1979" s="2" t="s">
        <v>133</v>
      </c>
      <c r="N1979" s="39">
        <v>24.39903</v>
      </c>
      <c r="O1979" s="39">
        <v>54.512072000000003</v>
      </c>
      <c r="P1979" s="2" t="s">
        <v>64</v>
      </c>
      <c r="Q1979" s="2" t="s">
        <v>65</v>
      </c>
      <c r="R1979" s="43" t="s">
        <v>16802</v>
      </c>
      <c r="S1979" s="41" t="s">
        <v>4932</v>
      </c>
      <c r="T1979" s="41" t="s">
        <v>18462</v>
      </c>
      <c r="U1979" s="2" t="s">
        <v>6245</v>
      </c>
      <c r="V1979" s="2" t="s">
        <v>360</v>
      </c>
      <c r="W1979" s="41" t="s">
        <v>17589</v>
      </c>
      <c r="X1979" s="2" t="s">
        <v>68</v>
      </c>
      <c r="Y1979" s="2" t="s">
        <v>76</v>
      </c>
      <c r="Z1979" s="2"/>
      <c r="AA1979" s="2" t="s">
        <v>16241</v>
      </c>
      <c r="AB1979" s="2" t="s">
        <v>77</v>
      </c>
      <c r="AC1979" s="2" t="s">
        <v>18268</v>
      </c>
      <c r="AD1979" s="2">
        <v>2044000</v>
      </c>
      <c r="AE1979" s="2">
        <v>30</v>
      </c>
      <c r="AF1979" s="2"/>
      <c r="AG1979" s="2"/>
      <c r="AH1979" s="2" t="s">
        <v>18270</v>
      </c>
      <c r="AI1979" s="2">
        <v>3</v>
      </c>
      <c r="AJ1979" s="2">
        <v>3</v>
      </c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 t="s">
        <v>78</v>
      </c>
      <c r="CE1979" s="2" t="s">
        <v>3471</v>
      </c>
      <c r="CF1979" s="2" t="s">
        <v>15685</v>
      </c>
      <c r="CG1979" s="2" t="s">
        <v>253</v>
      </c>
      <c r="CH1979" s="2" t="s">
        <v>15706</v>
      </c>
      <c r="CI1979" s="49"/>
    </row>
    <row r="1980" spans="1:87" x14ac:dyDescent="0.2">
      <c r="A1980" s="2" t="s">
        <v>3003</v>
      </c>
      <c r="B1980" s="2" t="s">
        <v>25021</v>
      </c>
      <c r="C1980" s="2" t="s">
        <v>59</v>
      </c>
      <c r="D1980" s="2"/>
      <c r="E1980" s="2" t="s">
        <v>3003</v>
      </c>
      <c r="F1980" s="2" t="s">
        <v>3004</v>
      </c>
      <c r="G1980" s="23" t="s">
        <v>17434</v>
      </c>
      <c r="H1980" s="2"/>
      <c r="I1980" s="2" t="s">
        <v>61</v>
      </c>
      <c r="J1980" s="2" t="s">
        <v>61</v>
      </c>
      <c r="K1980" s="2" t="s">
        <v>61</v>
      </c>
      <c r="L1980" s="46">
        <v>43939</v>
      </c>
      <c r="M1980" s="2" t="s">
        <v>133</v>
      </c>
      <c r="N1980" s="2">
        <v>24.451751999999999</v>
      </c>
      <c r="O1980" s="2">
        <v>54.325947999999997</v>
      </c>
      <c r="P1980" s="2" t="s">
        <v>64</v>
      </c>
      <c r="Q1980" s="2" t="s">
        <v>65</v>
      </c>
      <c r="R1980" s="43" t="s">
        <v>18854</v>
      </c>
      <c r="S1980" s="41" t="s">
        <v>1554</v>
      </c>
      <c r="T1980" s="41" t="s">
        <v>18465</v>
      </c>
      <c r="U1980" s="2" t="s">
        <v>4673</v>
      </c>
      <c r="V1980" s="2" t="s">
        <v>4673</v>
      </c>
      <c r="W1980" s="41" t="s">
        <v>17589</v>
      </c>
      <c r="X1980" s="2" t="s">
        <v>68</v>
      </c>
      <c r="Y1980" s="2" t="s">
        <v>76</v>
      </c>
      <c r="Z1980" s="2"/>
      <c r="AA1980" s="2" t="s">
        <v>16241</v>
      </c>
      <c r="AB1980" s="2" t="s">
        <v>77</v>
      </c>
      <c r="AC1980" s="2" t="s">
        <v>18268</v>
      </c>
      <c r="AD1980" s="2">
        <v>2017800</v>
      </c>
      <c r="AE1980" s="2">
        <v>35</v>
      </c>
      <c r="AF1980" s="2"/>
      <c r="AG1980" s="2"/>
      <c r="AH1980" s="2" t="s">
        <v>18270</v>
      </c>
      <c r="AI1980" s="2">
        <v>3</v>
      </c>
      <c r="AJ1980" s="2">
        <v>3</v>
      </c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 t="s">
        <v>78</v>
      </c>
      <c r="CE1980" s="2" t="s">
        <v>472</v>
      </c>
      <c r="CF1980" s="2">
        <v>0</v>
      </c>
      <c r="CG1980" s="2" t="s">
        <v>15713</v>
      </c>
      <c r="CH1980" s="2" t="s">
        <v>15706</v>
      </c>
      <c r="CI1980" s="49"/>
    </row>
    <row r="1981" spans="1:87" x14ac:dyDescent="0.2">
      <c r="A1981" s="2" t="s">
        <v>4619</v>
      </c>
      <c r="B1981" s="2" t="s">
        <v>25022</v>
      </c>
      <c r="C1981" s="2" t="s">
        <v>59</v>
      </c>
      <c r="D1981" s="2"/>
      <c r="E1981" s="2" t="s">
        <v>4619</v>
      </c>
      <c r="F1981" s="2" t="s">
        <v>4620</v>
      </c>
      <c r="G1981" s="23" t="s">
        <v>4621</v>
      </c>
      <c r="H1981" s="2"/>
      <c r="I1981" s="2" t="s">
        <v>61</v>
      </c>
      <c r="J1981" s="2" t="s">
        <v>61</v>
      </c>
      <c r="K1981" s="2" t="s">
        <v>61</v>
      </c>
      <c r="L1981" s="46">
        <v>44378</v>
      </c>
      <c r="M1981" s="2" t="s">
        <v>133</v>
      </c>
      <c r="N1981" s="2">
        <v>24.437286</v>
      </c>
      <c r="O1981" s="2">
        <v>54.458103000000001</v>
      </c>
      <c r="P1981" s="2" t="s">
        <v>64</v>
      </c>
      <c r="Q1981" s="2" t="s">
        <v>65</v>
      </c>
      <c r="R1981" s="43" t="s">
        <v>16802</v>
      </c>
      <c r="S1981" s="41" t="s">
        <v>16804</v>
      </c>
      <c r="T1981" s="41" t="s">
        <v>18463</v>
      </c>
      <c r="U1981" s="2" t="s">
        <v>16804</v>
      </c>
      <c r="V1981" s="2" t="s">
        <v>4763</v>
      </c>
      <c r="W1981" s="41" t="s">
        <v>17589</v>
      </c>
      <c r="X1981" s="2" t="s">
        <v>68</v>
      </c>
      <c r="Y1981" s="2" t="s">
        <v>76</v>
      </c>
      <c r="Z1981" s="2"/>
      <c r="AA1981" s="2" t="s">
        <v>16241</v>
      </c>
      <c r="AB1981" s="2" t="s">
        <v>77</v>
      </c>
      <c r="AC1981" s="2" t="s">
        <v>18268</v>
      </c>
      <c r="AD1981" s="2">
        <v>2501600</v>
      </c>
      <c r="AE1981" s="2">
        <v>30</v>
      </c>
      <c r="AF1981" s="2"/>
      <c r="AG1981" s="2"/>
      <c r="AH1981" s="2" t="s">
        <v>18270</v>
      </c>
      <c r="AI1981" s="2">
        <v>3</v>
      </c>
      <c r="AJ1981" s="2">
        <v>3</v>
      </c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 t="s">
        <v>78</v>
      </c>
      <c r="CE1981" s="2" t="s">
        <v>4622</v>
      </c>
      <c r="CF1981" s="2" t="s">
        <v>15685</v>
      </c>
      <c r="CG1981" s="2" t="s">
        <v>15728</v>
      </c>
      <c r="CH1981" s="2" t="s">
        <v>15706</v>
      </c>
      <c r="CI1981" s="49"/>
    </row>
    <row r="1982" spans="1:87" x14ac:dyDescent="0.2">
      <c r="A1982" s="2" t="s">
        <v>3029</v>
      </c>
      <c r="B1982" s="2" t="s">
        <v>25023</v>
      </c>
      <c r="C1982" s="2" t="s">
        <v>59</v>
      </c>
      <c r="D1982" s="2"/>
      <c r="E1982" s="2" t="s">
        <v>3029</v>
      </c>
      <c r="F1982" s="2" t="s">
        <v>3030</v>
      </c>
      <c r="G1982" s="23" t="s">
        <v>17435</v>
      </c>
      <c r="H1982" s="2"/>
      <c r="I1982" s="2" t="s">
        <v>61</v>
      </c>
      <c r="J1982" s="2" t="s">
        <v>61</v>
      </c>
      <c r="K1982" s="2" t="s">
        <v>61</v>
      </c>
      <c r="L1982" s="46">
        <v>43942</v>
      </c>
      <c r="M1982" s="2" t="s">
        <v>133</v>
      </c>
      <c r="N1982" s="2">
        <v>24.487880000000001</v>
      </c>
      <c r="O1982" s="2">
        <v>54.591999999999999</v>
      </c>
      <c r="P1982" s="2" t="s">
        <v>64</v>
      </c>
      <c r="Q1982" s="2" t="s">
        <v>65</v>
      </c>
      <c r="R1982" s="43" t="s">
        <v>16802</v>
      </c>
      <c r="S1982" s="41" t="s">
        <v>16804</v>
      </c>
      <c r="T1982" s="41" t="s">
        <v>18463</v>
      </c>
      <c r="U1982" s="2" t="s">
        <v>16804</v>
      </c>
      <c r="V1982" s="2" t="s">
        <v>4763</v>
      </c>
      <c r="W1982" s="41" t="s">
        <v>17589</v>
      </c>
      <c r="X1982" s="2" t="s">
        <v>68</v>
      </c>
      <c r="Y1982" s="2" t="s">
        <v>76</v>
      </c>
      <c r="Z1982" s="2"/>
      <c r="AA1982" s="2" t="s">
        <v>16242</v>
      </c>
      <c r="AB1982" s="2" t="s">
        <v>77</v>
      </c>
      <c r="AC1982" s="2" t="s">
        <v>18268</v>
      </c>
      <c r="AD1982" s="2">
        <v>2004600</v>
      </c>
      <c r="AE1982" s="2">
        <v>30</v>
      </c>
      <c r="AF1982" s="2"/>
      <c r="AG1982" s="2"/>
      <c r="AH1982" s="2" t="s">
        <v>18270</v>
      </c>
      <c r="AI1982" s="2">
        <v>3</v>
      </c>
      <c r="AJ1982" s="2">
        <v>3</v>
      </c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 t="s">
        <v>78</v>
      </c>
      <c r="CE1982" s="2" t="s">
        <v>19672</v>
      </c>
      <c r="CF1982" s="2" t="s">
        <v>15685</v>
      </c>
      <c r="CG1982" s="2" t="s">
        <v>17388</v>
      </c>
      <c r="CH1982" s="2" t="s">
        <v>15706</v>
      </c>
      <c r="CI1982" s="49"/>
    </row>
    <row r="1983" spans="1:87" x14ac:dyDescent="0.2">
      <c r="A1983" s="2" t="s">
        <v>16480</v>
      </c>
      <c r="B1983" s="2" t="s">
        <v>25024</v>
      </c>
      <c r="C1983" s="2" t="s">
        <v>59</v>
      </c>
      <c r="D1983" s="2"/>
      <c r="E1983" s="2" t="s">
        <v>16480</v>
      </c>
      <c r="F1983" s="2" t="s">
        <v>16497</v>
      </c>
      <c r="G1983" s="23"/>
      <c r="H1983" s="2"/>
      <c r="I1983" s="2" t="s">
        <v>5093</v>
      </c>
      <c r="J1983" s="2" t="s">
        <v>61</v>
      </c>
      <c r="K1983" s="2"/>
      <c r="L1983" s="46">
        <v>44867</v>
      </c>
      <c r="M1983" s="2" t="s">
        <v>4978</v>
      </c>
      <c r="N1983" s="39">
        <v>24.548062000000002</v>
      </c>
      <c r="O1983" s="39">
        <v>54.8355642</v>
      </c>
      <c r="P1983" s="2" t="s">
        <v>64</v>
      </c>
      <c r="Q1983" s="2" t="s">
        <v>65</v>
      </c>
      <c r="R1983" s="43" t="s">
        <v>18854</v>
      </c>
      <c r="S1983" s="41" t="s">
        <v>1554</v>
      </c>
      <c r="T1983" s="41" t="s">
        <v>18465</v>
      </c>
      <c r="U1983" s="2" t="s">
        <v>4673</v>
      </c>
      <c r="V1983" s="2" t="s">
        <v>4673</v>
      </c>
      <c r="W1983" s="41" t="s">
        <v>144</v>
      </c>
      <c r="X1983" s="2" t="s">
        <v>68</v>
      </c>
      <c r="Y1983" s="2" t="s">
        <v>76</v>
      </c>
      <c r="Z1983" s="2"/>
      <c r="AA1983" s="2" t="s">
        <v>16241</v>
      </c>
      <c r="AB1983" s="2" t="s">
        <v>77</v>
      </c>
      <c r="AC1983" s="2"/>
      <c r="AD1983" s="2">
        <v>2043200</v>
      </c>
      <c r="AE1983" s="2">
        <v>40</v>
      </c>
      <c r="AF1983" s="2"/>
      <c r="AG1983" s="2"/>
      <c r="AH1983" s="2"/>
      <c r="AI1983" s="2">
        <v>4</v>
      </c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 t="s">
        <v>71</v>
      </c>
      <c r="CE1983" s="2">
        <v>0</v>
      </c>
      <c r="CF1983" s="2"/>
      <c r="CG1983" s="2"/>
      <c r="CH1983" s="2"/>
      <c r="CI1983" s="49"/>
    </row>
    <row r="1984" spans="1:87" x14ac:dyDescent="0.2">
      <c r="A1984" s="2" t="s">
        <v>10397</v>
      </c>
      <c r="B1984" s="2" t="s">
        <v>25025</v>
      </c>
      <c r="C1984" s="2" t="s">
        <v>59</v>
      </c>
      <c r="D1984" s="2"/>
      <c r="E1984" s="2" t="s">
        <v>10397</v>
      </c>
      <c r="F1984" s="2" t="s">
        <v>10398</v>
      </c>
      <c r="G1984" s="23" t="s">
        <v>16147</v>
      </c>
      <c r="H1984" s="2"/>
      <c r="I1984" s="2" t="s">
        <v>5093</v>
      </c>
      <c r="J1984" s="2" t="s">
        <v>61</v>
      </c>
      <c r="K1984" s="2" t="s">
        <v>61</v>
      </c>
      <c r="L1984" s="46">
        <v>44816</v>
      </c>
      <c r="M1984" s="2" t="s">
        <v>3592</v>
      </c>
      <c r="N1984" s="2">
        <v>24.40314</v>
      </c>
      <c r="O1984" s="2">
        <v>54.488460000000003</v>
      </c>
      <c r="P1984" s="2" t="s">
        <v>64</v>
      </c>
      <c r="Q1984" s="2" t="s">
        <v>65</v>
      </c>
      <c r="R1984" s="43" t="s">
        <v>18854</v>
      </c>
      <c r="S1984" s="41" t="s">
        <v>1554</v>
      </c>
      <c r="T1984" s="41" t="s">
        <v>18460</v>
      </c>
      <c r="U1984" s="2" t="s">
        <v>16801</v>
      </c>
      <c r="V1984" s="2" t="s">
        <v>1554</v>
      </c>
      <c r="W1984" s="41" t="s">
        <v>17589</v>
      </c>
      <c r="X1984" s="2" t="s">
        <v>68</v>
      </c>
      <c r="Y1984" s="2" t="s">
        <v>76</v>
      </c>
      <c r="Z1984" s="2"/>
      <c r="AA1984" s="2" t="s">
        <v>16241</v>
      </c>
      <c r="AB1984" s="2" t="s">
        <v>77</v>
      </c>
      <c r="AC1984" s="2" t="s">
        <v>18268</v>
      </c>
      <c r="AD1984" s="2">
        <v>2044000</v>
      </c>
      <c r="AE1984" s="2">
        <v>35</v>
      </c>
      <c r="AF1984" s="2"/>
      <c r="AG1984" s="2"/>
      <c r="AH1984" s="2" t="s">
        <v>18270</v>
      </c>
      <c r="AI1984" s="2">
        <v>3</v>
      </c>
      <c r="AJ1984" s="2">
        <v>3</v>
      </c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 t="s">
        <v>78</v>
      </c>
      <c r="CE1984" s="2" t="s">
        <v>19673</v>
      </c>
      <c r="CF1984" s="2"/>
      <c r="CG1984" s="2"/>
      <c r="CH1984" s="2"/>
      <c r="CI1984" s="49"/>
    </row>
    <row r="1985" spans="1:87" x14ac:dyDescent="0.2">
      <c r="A1985" s="2" t="s">
        <v>5114</v>
      </c>
      <c r="B1985" s="2" t="s">
        <v>25026</v>
      </c>
      <c r="C1985" s="2" t="s">
        <v>59</v>
      </c>
      <c r="D1985" s="2"/>
      <c r="E1985" s="2" t="s">
        <v>5114</v>
      </c>
      <c r="F1985" s="2" t="s">
        <v>5115</v>
      </c>
      <c r="G1985" s="23" t="s">
        <v>16380</v>
      </c>
      <c r="H1985" s="2"/>
      <c r="I1985" s="2" t="s">
        <v>5093</v>
      </c>
      <c r="J1985" s="2" t="s">
        <v>61</v>
      </c>
      <c r="K1985" s="2" t="s">
        <v>61</v>
      </c>
      <c r="L1985" s="46">
        <v>44797</v>
      </c>
      <c r="M1985" s="2" t="s">
        <v>4978</v>
      </c>
      <c r="N1985" s="2">
        <v>24.242113</v>
      </c>
      <c r="O1985" s="2">
        <v>54.829937000000001</v>
      </c>
      <c r="P1985" s="2" t="s">
        <v>64</v>
      </c>
      <c r="Q1985" s="2" t="s">
        <v>65</v>
      </c>
      <c r="R1985" s="43" t="s">
        <v>18854</v>
      </c>
      <c r="S1985" s="41" t="s">
        <v>1554</v>
      </c>
      <c r="T1985" s="41" t="s">
        <v>18460</v>
      </c>
      <c r="U1985" s="2" t="s">
        <v>16801</v>
      </c>
      <c r="V1985" s="2" t="s">
        <v>1554</v>
      </c>
      <c r="W1985" s="41" t="s">
        <v>17589</v>
      </c>
      <c r="X1985" s="2" t="s">
        <v>68</v>
      </c>
      <c r="Y1985" s="2" t="s">
        <v>69</v>
      </c>
      <c r="Z1985" s="2"/>
      <c r="AA1985" s="2" t="s">
        <v>16242</v>
      </c>
      <c r="AB1985" s="2" t="s">
        <v>70</v>
      </c>
      <c r="AC1985" s="2" t="s">
        <v>18269</v>
      </c>
      <c r="AD1985" s="2">
        <v>2430100</v>
      </c>
      <c r="AE1985" s="2">
        <v>75</v>
      </c>
      <c r="AF1985" s="2"/>
      <c r="AG1985" s="2"/>
      <c r="AH1985" s="2" t="s">
        <v>18271</v>
      </c>
      <c r="AI1985" s="2">
        <v>3</v>
      </c>
      <c r="AJ1985" s="2">
        <v>3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 t="s">
        <v>78</v>
      </c>
      <c r="CE1985" s="2" t="s">
        <v>19674</v>
      </c>
      <c r="CF1985" s="2" t="s">
        <v>15701</v>
      </c>
      <c r="CG1985" s="2" t="s">
        <v>15745</v>
      </c>
      <c r="CH1985" s="2" t="s">
        <v>15709</v>
      </c>
      <c r="CI1985" s="49"/>
    </row>
    <row r="1986" spans="1:87" x14ac:dyDescent="0.2">
      <c r="A1986" s="2" t="s">
        <v>4866</v>
      </c>
      <c r="B1986" s="2" t="s">
        <v>25027</v>
      </c>
      <c r="C1986" s="2" t="s">
        <v>59</v>
      </c>
      <c r="D1986" s="2"/>
      <c r="E1986" s="2" t="s">
        <v>4866</v>
      </c>
      <c r="F1986" s="2" t="s">
        <v>4867</v>
      </c>
      <c r="G1986" s="23" t="s">
        <v>17525</v>
      </c>
      <c r="H1986" s="2"/>
      <c r="I1986" s="2" t="s">
        <v>61</v>
      </c>
      <c r="J1986" s="2" t="s">
        <v>61</v>
      </c>
      <c r="K1986" s="2" t="s">
        <v>61</v>
      </c>
      <c r="L1986" s="46">
        <v>44578</v>
      </c>
      <c r="M1986" s="2" t="s">
        <v>133</v>
      </c>
      <c r="N1986" s="2">
        <v>24.444058999999999</v>
      </c>
      <c r="O1986" s="2">
        <v>54.675676000000003</v>
      </c>
      <c r="P1986" s="2" t="s">
        <v>64</v>
      </c>
      <c r="Q1986" s="2" t="s">
        <v>65</v>
      </c>
      <c r="R1986" s="43" t="s">
        <v>18854</v>
      </c>
      <c r="S1986" s="41" t="s">
        <v>272</v>
      </c>
      <c r="T1986" s="41" t="s">
        <v>18461</v>
      </c>
      <c r="U1986" s="2" t="s">
        <v>16801</v>
      </c>
      <c r="V1986" s="2" t="s">
        <v>272</v>
      </c>
      <c r="W1986" s="41" t="s">
        <v>17589</v>
      </c>
      <c r="X1986" s="2" t="s">
        <v>68</v>
      </c>
      <c r="Y1986" s="2" t="s">
        <v>76</v>
      </c>
      <c r="Z1986" s="2"/>
      <c r="AA1986" s="2" t="s">
        <v>16241</v>
      </c>
      <c r="AB1986" s="2" t="s">
        <v>77</v>
      </c>
      <c r="AC1986" s="2" t="s">
        <v>18268</v>
      </c>
      <c r="AD1986" s="2">
        <v>2044300</v>
      </c>
      <c r="AE1986" s="2">
        <v>28</v>
      </c>
      <c r="AF1986" s="2"/>
      <c r="AG1986" s="2"/>
      <c r="AH1986" s="2" t="s">
        <v>18270</v>
      </c>
      <c r="AI1986" s="2">
        <v>3</v>
      </c>
      <c r="AJ1986" s="2">
        <v>3</v>
      </c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 t="s">
        <v>71</v>
      </c>
      <c r="CE1986" s="2">
        <v>0</v>
      </c>
      <c r="CF1986" s="2" t="s">
        <v>15697</v>
      </c>
      <c r="CG1986" s="2" t="s">
        <v>272</v>
      </c>
      <c r="CH1986" s="2" t="s">
        <v>272</v>
      </c>
      <c r="CI1986" s="49"/>
    </row>
    <row r="1987" spans="1:87" x14ac:dyDescent="0.2">
      <c r="A1987" s="2" t="s">
        <v>17674</v>
      </c>
      <c r="B1987" s="2" t="s">
        <v>25028</v>
      </c>
      <c r="C1987" s="2" t="s">
        <v>59</v>
      </c>
      <c r="D1987" s="2"/>
      <c r="E1987" s="2" t="s">
        <v>17674</v>
      </c>
      <c r="F1987" s="2" t="s">
        <v>17703</v>
      </c>
      <c r="G1987" s="23" t="s">
        <v>17783</v>
      </c>
      <c r="H1987" s="2"/>
      <c r="I1987" s="2" t="s">
        <v>61</v>
      </c>
      <c r="J1987" s="2" t="s">
        <v>61</v>
      </c>
      <c r="K1987" s="2" t="s">
        <v>61</v>
      </c>
      <c r="L1987" s="43">
        <v>2023</v>
      </c>
      <c r="M1987" s="2" t="s">
        <v>133</v>
      </c>
      <c r="N1987" s="2">
        <v>24.329215999999999</v>
      </c>
      <c r="O1987" s="2">
        <v>54.777928000000003</v>
      </c>
      <c r="P1987" s="2" t="s">
        <v>64</v>
      </c>
      <c r="Q1987" s="2" t="s">
        <v>65</v>
      </c>
      <c r="R1987" s="43" t="s">
        <v>18854</v>
      </c>
      <c r="S1987" s="41" t="s">
        <v>1554</v>
      </c>
      <c r="T1987" s="41" t="s">
        <v>18460</v>
      </c>
      <c r="U1987" s="2" t="s">
        <v>16801</v>
      </c>
      <c r="V1987" s="2" t="s">
        <v>1554</v>
      </c>
      <c r="W1987" s="41" t="s">
        <v>17589</v>
      </c>
      <c r="X1987" s="2" t="s">
        <v>68</v>
      </c>
      <c r="Y1987" s="2" t="s">
        <v>102</v>
      </c>
      <c r="Z1987" s="2"/>
      <c r="AA1987" s="2" t="s">
        <v>16242</v>
      </c>
      <c r="AB1987" s="2" t="s">
        <v>103</v>
      </c>
      <c r="AC1987" s="2" t="s">
        <v>18268</v>
      </c>
      <c r="AD1987" s="2">
        <v>2046900</v>
      </c>
      <c r="AE1987" s="2">
        <v>40</v>
      </c>
      <c r="AF1987" s="2"/>
      <c r="AG1987" s="2"/>
      <c r="AH1987" s="2" t="s">
        <v>18270</v>
      </c>
      <c r="AI1987" s="2">
        <v>3</v>
      </c>
      <c r="AJ1987" s="2">
        <v>3</v>
      </c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 t="s">
        <v>71</v>
      </c>
      <c r="CE1987" s="2">
        <v>0</v>
      </c>
      <c r="CF1987" s="2"/>
      <c r="CG1987" s="2"/>
      <c r="CH1987" s="2"/>
      <c r="CI1987" s="49"/>
    </row>
    <row r="1988" spans="1:87" x14ac:dyDescent="0.2">
      <c r="A1988" s="2" t="s">
        <v>4800</v>
      </c>
      <c r="B1988" s="2" t="s">
        <v>25029</v>
      </c>
      <c r="C1988" s="2" t="s">
        <v>59</v>
      </c>
      <c r="D1988" s="2"/>
      <c r="E1988" s="2" t="s">
        <v>4800</v>
      </c>
      <c r="F1988" s="2" t="s">
        <v>4801</v>
      </c>
      <c r="G1988" s="23"/>
      <c r="H1988" s="2"/>
      <c r="I1988" s="2" t="s">
        <v>61</v>
      </c>
      <c r="J1988" s="2" t="s">
        <v>61</v>
      </c>
      <c r="K1988" s="2"/>
      <c r="L1988" s="46">
        <v>44507</v>
      </c>
      <c r="M1988" s="2" t="s">
        <v>133</v>
      </c>
      <c r="N1988" s="39">
        <v>24.677764700000001</v>
      </c>
      <c r="O1988" s="39">
        <v>54.964972099999997</v>
      </c>
      <c r="P1988" s="2" t="s">
        <v>64</v>
      </c>
      <c r="Q1988" s="2" t="s">
        <v>65</v>
      </c>
      <c r="R1988" s="43" t="s">
        <v>18854</v>
      </c>
      <c r="S1988" s="41" t="s">
        <v>1554</v>
      </c>
      <c r="T1988" s="41" t="s">
        <v>18460</v>
      </c>
      <c r="U1988" s="2" t="s">
        <v>16801</v>
      </c>
      <c r="V1988" s="2" t="s">
        <v>1554</v>
      </c>
      <c r="W1988" s="41" t="s">
        <v>144</v>
      </c>
      <c r="X1988" s="2" t="s">
        <v>68</v>
      </c>
      <c r="Y1988" s="2" t="s">
        <v>69</v>
      </c>
      <c r="Z1988" s="2"/>
      <c r="AA1988" s="2" t="s">
        <v>16242</v>
      </c>
      <c r="AB1988" s="2" t="s">
        <v>70</v>
      </c>
      <c r="AC1988" s="2"/>
      <c r="AD1988" s="2">
        <v>2106000</v>
      </c>
      <c r="AE1988" s="2">
        <v>35</v>
      </c>
      <c r="AF1988" s="2"/>
      <c r="AG1988" s="2"/>
      <c r="AH1988" s="2"/>
      <c r="AI1988" s="2">
        <v>3</v>
      </c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 t="s">
        <v>71</v>
      </c>
      <c r="CE1988" s="2">
        <v>0</v>
      </c>
      <c r="CF1988" s="2" t="s">
        <v>15685</v>
      </c>
      <c r="CG1988" s="2" t="s">
        <v>15710</v>
      </c>
      <c r="CH1988" s="2" t="s">
        <v>15709</v>
      </c>
      <c r="CI1988" s="49"/>
    </row>
    <row r="1989" spans="1:87" x14ac:dyDescent="0.2">
      <c r="A1989" s="2" t="s">
        <v>17594</v>
      </c>
      <c r="B1989" s="2" t="s">
        <v>25030</v>
      </c>
      <c r="C1989" s="2" t="s">
        <v>59</v>
      </c>
      <c r="D1989" s="2"/>
      <c r="E1989" s="2" t="s">
        <v>17594</v>
      </c>
      <c r="F1989" s="2" t="s">
        <v>17607</v>
      </c>
      <c r="G1989" s="23" t="s">
        <v>17775</v>
      </c>
      <c r="H1989" s="2"/>
      <c r="I1989" s="2" t="s">
        <v>5093</v>
      </c>
      <c r="J1989" s="2" t="s">
        <v>61</v>
      </c>
      <c r="K1989" s="2" t="s">
        <v>61</v>
      </c>
      <c r="L1989" s="43">
        <v>2023</v>
      </c>
      <c r="M1989" s="2" t="s">
        <v>17590</v>
      </c>
      <c r="N1989" s="2">
        <v>24.438977000000001</v>
      </c>
      <c r="O1989" s="2">
        <v>54.617122000000002</v>
      </c>
      <c r="P1989" s="2" t="s">
        <v>64</v>
      </c>
      <c r="Q1989" s="2" t="s">
        <v>65</v>
      </c>
      <c r="R1989" s="43" t="s">
        <v>18854</v>
      </c>
      <c r="S1989" s="41" t="s">
        <v>1554</v>
      </c>
      <c r="T1989" s="41" t="s">
        <v>18465</v>
      </c>
      <c r="U1989" s="2" t="s">
        <v>4673</v>
      </c>
      <c r="V1989" s="2" t="s">
        <v>4673</v>
      </c>
      <c r="W1989" s="41" t="s">
        <v>17589</v>
      </c>
      <c r="X1989" s="2" t="s">
        <v>16850</v>
      </c>
      <c r="Y1989" s="2" t="s">
        <v>102</v>
      </c>
      <c r="Z1989" s="2"/>
      <c r="AA1989" s="2" t="s">
        <v>16242</v>
      </c>
      <c r="AB1989" s="2" t="s">
        <v>103</v>
      </c>
      <c r="AC1989" s="2" t="s">
        <v>18268</v>
      </c>
      <c r="AD1989" s="2">
        <v>2042600</v>
      </c>
      <c r="AE1989" s="2">
        <v>40</v>
      </c>
      <c r="AF1989" s="2"/>
      <c r="AG1989" s="2"/>
      <c r="AH1989" s="2" t="s">
        <v>18270</v>
      </c>
      <c r="AI1989" s="2">
        <v>4</v>
      </c>
      <c r="AJ1989" s="2">
        <v>3</v>
      </c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 t="s">
        <v>71</v>
      </c>
      <c r="CE1989" s="2">
        <v>0</v>
      </c>
      <c r="CF1989" s="2"/>
      <c r="CG1989" s="2"/>
      <c r="CH1989" s="2"/>
      <c r="CI1989" s="49"/>
    </row>
    <row r="1990" spans="1:87" x14ac:dyDescent="0.2">
      <c r="A1990" s="2" t="s">
        <v>3476</v>
      </c>
      <c r="B1990" s="2" t="s">
        <v>25031</v>
      </c>
      <c r="C1990" s="2" t="s">
        <v>59</v>
      </c>
      <c r="D1990" s="2"/>
      <c r="E1990" s="2" t="s">
        <v>3476</v>
      </c>
      <c r="F1990" s="2" t="s">
        <v>3477</v>
      </c>
      <c r="G1990" s="23"/>
      <c r="H1990" s="2"/>
      <c r="I1990" s="2" t="s">
        <v>61</v>
      </c>
      <c r="J1990" s="2" t="s">
        <v>61</v>
      </c>
      <c r="K1990" s="2"/>
      <c r="L1990" s="46">
        <v>43946</v>
      </c>
      <c r="M1990" s="2" t="s">
        <v>133</v>
      </c>
      <c r="N1990" s="39">
        <v>24.4120803</v>
      </c>
      <c r="O1990" s="39">
        <v>54.947260800000002</v>
      </c>
      <c r="P1990" s="2" t="s">
        <v>64</v>
      </c>
      <c r="Q1990" s="2" t="s">
        <v>65</v>
      </c>
      <c r="R1990" s="43" t="s">
        <v>18854</v>
      </c>
      <c r="S1990" s="41" t="s">
        <v>1554</v>
      </c>
      <c r="T1990" s="41" t="s">
        <v>18465</v>
      </c>
      <c r="U1990" s="2" t="s">
        <v>4673</v>
      </c>
      <c r="V1990" s="2" t="s">
        <v>4673</v>
      </c>
      <c r="W1990" s="41" t="s">
        <v>144</v>
      </c>
      <c r="X1990" s="2" t="s">
        <v>3057</v>
      </c>
      <c r="Y1990" s="2" t="s">
        <v>76</v>
      </c>
      <c r="Z1990" s="2"/>
      <c r="AA1990" s="2" t="s">
        <v>16241</v>
      </c>
      <c r="AB1990" s="2" t="s">
        <v>77</v>
      </c>
      <c r="AC1990" s="2"/>
      <c r="AD1990" s="2">
        <v>2042900</v>
      </c>
      <c r="AE1990" s="2">
        <v>35</v>
      </c>
      <c r="AF1990" s="2"/>
      <c r="AG1990" s="2"/>
      <c r="AH1990" s="2"/>
      <c r="AI1990" s="2">
        <v>3</v>
      </c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 t="s">
        <v>78</v>
      </c>
      <c r="CE1990" s="2" t="s">
        <v>3478</v>
      </c>
      <c r="CF1990" s="2" t="s">
        <v>15685</v>
      </c>
      <c r="CG1990" s="2" t="s">
        <v>15717</v>
      </c>
      <c r="CH1990" s="2" t="s">
        <v>15709</v>
      </c>
      <c r="CI1990" s="49"/>
    </row>
    <row r="1991" spans="1:87" x14ac:dyDescent="0.2">
      <c r="A1991" s="2" t="s">
        <v>4548</v>
      </c>
      <c r="B1991" s="2" t="s">
        <v>25032</v>
      </c>
      <c r="C1991" s="2" t="s">
        <v>59</v>
      </c>
      <c r="D1991" s="2"/>
      <c r="E1991" s="2" t="s">
        <v>4548</v>
      </c>
      <c r="F1991" s="2" t="s">
        <v>4549</v>
      </c>
      <c r="G1991" s="23" t="s">
        <v>17493</v>
      </c>
      <c r="H1991" s="2"/>
      <c r="I1991" s="2" t="s">
        <v>61</v>
      </c>
      <c r="J1991" s="2" t="s">
        <v>61</v>
      </c>
      <c r="K1991" s="2" t="s">
        <v>61</v>
      </c>
      <c r="L1991" s="46">
        <v>44270</v>
      </c>
      <c r="M1991" s="2" t="s">
        <v>133</v>
      </c>
      <c r="N1991" s="2">
        <v>24.490169999999999</v>
      </c>
      <c r="O1991" s="2">
        <v>54.384459999999997</v>
      </c>
      <c r="P1991" s="2" t="s">
        <v>64</v>
      </c>
      <c r="Q1991" s="2" t="s">
        <v>65</v>
      </c>
      <c r="R1991" s="43" t="s">
        <v>18854</v>
      </c>
      <c r="S1991" s="41" t="s">
        <v>272</v>
      </c>
      <c r="T1991" s="41" t="s">
        <v>18461</v>
      </c>
      <c r="U1991" s="2" t="s">
        <v>16801</v>
      </c>
      <c r="V1991" s="2" t="s">
        <v>272</v>
      </c>
      <c r="W1991" s="41" t="s">
        <v>17589</v>
      </c>
      <c r="X1991" s="2" t="s">
        <v>68</v>
      </c>
      <c r="Y1991" s="2" t="s">
        <v>76</v>
      </c>
      <c r="Z1991" s="2"/>
      <c r="AA1991" s="2" t="s">
        <v>16241</v>
      </c>
      <c r="AB1991" s="2" t="s">
        <v>77</v>
      </c>
      <c r="AC1991" s="2" t="s">
        <v>18268</v>
      </c>
      <c r="AD1991" s="2">
        <v>2500100</v>
      </c>
      <c r="AE1991" s="2">
        <v>41</v>
      </c>
      <c r="AF1991" s="2"/>
      <c r="AG1991" s="2"/>
      <c r="AH1991" s="2" t="s">
        <v>18270</v>
      </c>
      <c r="AI1991" s="2">
        <v>4</v>
      </c>
      <c r="AJ1991" s="2">
        <v>3</v>
      </c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 t="s">
        <v>78</v>
      </c>
      <c r="CE1991" s="2" t="s">
        <v>19680</v>
      </c>
      <c r="CF1991" s="2" t="s">
        <v>15684</v>
      </c>
      <c r="CG1991" s="2" t="s">
        <v>272</v>
      </c>
      <c r="CH1991" s="2" t="s">
        <v>272</v>
      </c>
      <c r="CI1991" s="49"/>
    </row>
    <row r="1992" spans="1:87" x14ac:dyDescent="0.2">
      <c r="A1992" s="2" t="s">
        <v>3479</v>
      </c>
      <c r="B1992" s="2" t="s">
        <v>25033</v>
      </c>
      <c r="C1992" s="2" t="s">
        <v>59</v>
      </c>
      <c r="D1992" s="2"/>
      <c r="E1992" s="2" t="s">
        <v>3479</v>
      </c>
      <c r="F1992" s="2" t="s">
        <v>3480</v>
      </c>
      <c r="G1992" s="23"/>
      <c r="H1992" s="2"/>
      <c r="I1992" s="2" t="s">
        <v>61</v>
      </c>
      <c r="J1992" s="2" t="s">
        <v>61</v>
      </c>
      <c r="K1992" s="2"/>
      <c r="L1992" s="46">
        <v>43947</v>
      </c>
      <c r="M1992" s="2" t="s">
        <v>133</v>
      </c>
      <c r="N1992" s="39">
        <v>24.1941606</v>
      </c>
      <c r="O1992" s="39">
        <v>54.789199699999998</v>
      </c>
      <c r="P1992" s="2" t="s">
        <v>64</v>
      </c>
      <c r="Q1992" s="2" t="s">
        <v>65</v>
      </c>
      <c r="R1992" s="43" t="s">
        <v>18854</v>
      </c>
      <c r="S1992" s="41" t="s">
        <v>1554</v>
      </c>
      <c r="T1992" s="41" t="s">
        <v>18460</v>
      </c>
      <c r="U1992" s="2" t="s">
        <v>16801</v>
      </c>
      <c r="V1992" s="2" t="s">
        <v>134</v>
      </c>
      <c r="W1992" s="41" t="s">
        <v>144</v>
      </c>
      <c r="X1992" s="2" t="s">
        <v>68</v>
      </c>
      <c r="Y1992" s="2" t="s">
        <v>76</v>
      </c>
      <c r="Z1992" s="2"/>
      <c r="AA1992" s="2" t="s">
        <v>16241</v>
      </c>
      <c r="AB1992" s="2" t="s">
        <v>77</v>
      </c>
      <c r="AC1992" s="2"/>
      <c r="AD1992" s="2">
        <v>2047502</v>
      </c>
      <c r="AE1992" s="2">
        <v>30</v>
      </c>
      <c r="AF1992" s="2"/>
      <c r="AG1992" s="2"/>
      <c r="AH1992" s="2"/>
      <c r="AI1992" s="2">
        <v>4</v>
      </c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 t="s">
        <v>78</v>
      </c>
      <c r="CE1992" s="2" t="s">
        <v>19681</v>
      </c>
      <c r="CF1992" s="2" t="s">
        <v>15683</v>
      </c>
      <c r="CG1992" s="2" t="s">
        <v>15711</v>
      </c>
      <c r="CH1992" s="2" t="s">
        <v>15709</v>
      </c>
      <c r="CI1992" s="49"/>
    </row>
    <row r="1993" spans="1:87" x14ac:dyDescent="0.2">
      <c r="A1993" s="2" t="s">
        <v>17090</v>
      </c>
      <c r="B1993" s="2" t="s">
        <v>25034</v>
      </c>
      <c r="C1993" s="2" t="s">
        <v>59</v>
      </c>
      <c r="D1993" s="2"/>
      <c r="E1993" s="2" t="s">
        <v>17090</v>
      </c>
      <c r="F1993" s="2" t="s">
        <v>17099</v>
      </c>
      <c r="G1993" s="23" t="s">
        <v>17533</v>
      </c>
      <c r="H1993" s="2"/>
      <c r="I1993" s="2" t="s">
        <v>5093</v>
      </c>
      <c r="J1993" s="2" t="s">
        <v>61</v>
      </c>
      <c r="K1993" s="2" t="s">
        <v>61</v>
      </c>
      <c r="L1993" s="43" t="s">
        <v>17096</v>
      </c>
      <c r="M1993" s="2" t="s">
        <v>133</v>
      </c>
      <c r="N1993" s="2">
        <v>24.419083000000001</v>
      </c>
      <c r="O1993" s="2">
        <v>54.407119999999999</v>
      </c>
      <c r="P1993" s="2" t="s">
        <v>64</v>
      </c>
      <c r="Q1993" s="2" t="s">
        <v>65</v>
      </c>
      <c r="R1993" s="43" t="s">
        <v>16802</v>
      </c>
      <c r="S1993" s="41" t="s">
        <v>16804</v>
      </c>
      <c r="T1993" s="41" t="s">
        <v>18463</v>
      </c>
      <c r="U1993" s="2" t="s">
        <v>16804</v>
      </c>
      <c r="V1993" s="2" t="s">
        <v>4763</v>
      </c>
      <c r="W1993" s="41" t="s">
        <v>17589</v>
      </c>
      <c r="X1993" s="2" t="s">
        <v>68</v>
      </c>
      <c r="Y1993" s="2" t="s">
        <v>102</v>
      </c>
      <c r="Z1993" s="2"/>
      <c r="AA1993" s="2" t="s">
        <v>16242</v>
      </c>
      <c r="AB1993" s="2" t="s">
        <v>103</v>
      </c>
      <c r="AC1993" s="2" t="s">
        <v>18268</v>
      </c>
      <c r="AD1993" s="2">
        <v>2502000</v>
      </c>
      <c r="AE1993" s="2">
        <v>35</v>
      </c>
      <c r="AF1993" s="2"/>
      <c r="AG1993" s="2"/>
      <c r="AH1993" s="2" t="s">
        <v>18270</v>
      </c>
      <c r="AI1993" s="2">
        <v>3</v>
      </c>
      <c r="AJ1993" s="2">
        <v>3</v>
      </c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 t="s">
        <v>71</v>
      </c>
      <c r="CE1993" s="2">
        <v>0</v>
      </c>
      <c r="CF1993" s="2"/>
      <c r="CG1993" s="2"/>
      <c r="CH1993" s="2"/>
      <c r="CI1993" s="49"/>
    </row>
    <row r="1994" spans="1:87" x14ac:dyDescent="0.2">
      <c r="A1994" s="2" t="s">
        <v>4591</v>
      </c>
      <c r="B1994" s="2" t="s">
        <v>25035</v>
      </c>
      <c r="C1994" s="2" t="s">
        <v>59</v>
      </c>
      <c r="D1994" s="2"/>
      <c r="E1994" s="2" t="s">
        <v>4591</v>
      </c>
      <c r="F1994" s="2" t="s">
        <v>4592</v>
      </c>
      <c r="G1994" s="23" t="s">
        <v>4593</v>
      </c>
      <c r="H1994" s="2"/>
      <c r="I1994" s="2" t="s">
        <v>61</v>
      </c>
      <c r="J1994" s="2" t="s">
        <v>61</v>
      </c>
      <c r="K1994" s="2" t="s">
        <v>61</v>
      </c>
      <c r="L1994" s="43" t="s">
        <v>4567</v>
      </c>
      <c r="M1994" s="2" t="s">
        <v>133</v>
      </c>
      <c r="N1994" s="2">
        <v>24.314900999999999</v>
      </c>
      <c r="O1994" s="2">
        <v>54.541010999999997</v>
      </c>
      <c r="P1994" s="2" t="s">
        <v>64</v>
      </c>
      <c r="Q1994" s="2" t="s">
        <v>65</v>
      </c>
      <c r="R1994" s="43" t="s">
        <v>18854</v>
      </c>
      <c r="S1994" s="41" t="s">
        <v>1554</v>
      </c>
      <c r="T1994" s="41" t="s">
        <v>18460</v>
      </c>
      <c r="U1994" s="2" t="s">
        <v>16801</v>
      </c>
      <c r="V1994" s="2" t="s">
        <v>1554</v>
      </c>
      <c r="W1994" s="41" t="s">
        <v>17589</v>
      </c>
      <c r="X1994" s="2" t="s">
        <v>68</v>
      </c>
      <c r="Y1994" s="2" t="s">
        <v>76</v>
      </c>
      <c r="Z1994" s="2"/>
      <c r="AA1994" s="2" t="s">
        <v>16242</v>
      </c>
      <c r="AB1994" s="2" t="s">
        <v>77</v>
      </c>
      <c r="AC1994" s="2" t="s">
        <v>18269</v>
      </c>
      <c r="AD1994" s="2">
        <v>2044801</v>
      </c>
      <c r="AE1994" s="2">
        <v>30</v>
      </c>
      <c r="AF1994" s="2"/>
      <c r="AG1994" s="2"/>
      <c r="AH1994" s="2" t="s">
        <v>18271</v>
      </c>
      <c r="AI1994" s="2">
        <v>3</v>
      </c>
      <c r="AJ1994" s="2">
        <v>3</v>
      </c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 t="s">
        <v>78</v>
      </c>
      <c r="CE1994" s="2" t="s">
        <v>19682</v>
      </c>
      <c r="CF1994" s="2" t="s">
        <v>15683</v>
      </c>
      <c r="CG1994" s="2" t="s">
        <v>15714</v>
      </c>
      <c r="CH1994" s="2" t="s">
        <v>15709</v>
      </c>
      <c r="CI1994" s="49"/>
    </row>
    <row r="1995" spans="1:87" x14ac:dyDescent="0.2">
      <c r="A1995" s="2" t="s">
        <v>5008</v>
      </c>
      <c r="B1995" s="2" t="s">
        <v>25036</v>
      </c>
      <c r="C1995" s="2" t="s">
        <v>59</v>
      </c>
      <c r="D1995" s="2"/>
      <c r="E1995" s="2" t="s">
        <v>5008</v>
      </c>
      <c r="F1995" s="2" t="s">
        <v>17702</v>
      </c>
      <c r="G1995" s="23" t="s">
        <v>2584</v>
      </c>
      <c r="H1995" s="2"/>
      <c r="I1995" s="2" t="s">
        <v>61</v>
      </c>
      <c r="J1995" s="2" t="s">
        <v>61</v>
      </c>
      <c r="K1995" s="2" t="s">
        <v>61</v>
      </c>
      <c r="L1995" s="46">
        <v>44680</v>
      </c>
      <c r="M1995" s="2" t="s">
        <v>4978</v>
      </c>
      <c r="N1995" s="2">
        <v>24.361749</v>
      </c>
      <c r="O1995" s="2">
        <v>54.472512000000002</v>
      </c>
      <c r="P1995" s="2" t="s">
        <v>64</v>
      </c>
      <c r="Q1995" s="2" t="s">
        <v>65</v>
      </c>
      <c r="R1995" s="43" t="s">
        <v>18854</v>
      </c>
      <c r="S1995" s="41" t="s">
        <v>1554</v>
      </c>
      <c r="T1995" s="41" t="s">
        <v>18460</v>
      </c>
      <c r="U1995" s="2" t="s">
        <v>16801</v>
      </c>
      <c r="V1995" s="2" t="s">
        <v>1554</v>
      </c>
      <c r="W1995" s="41" t="s">
        <v>17589</v>
      </c>
      <c r="X1995" s="2" t="s">
        <v>68</v>
      </c>
      <c r="Y1995" s="2" t="s">
        <v>76</v>
      </c>
      <c r="Z1995" s="2"/>
      <c r="AA1995" s="2" t="s">
        <v>16241</v>
      </c>
      <c r="AB1995" s="2" t="s">
        <v>77</v>
      </c>
      <c r="AC1995" s="2" t="s">
        <v>18269</v>
      </c>
      <c r="AD1995" s="2">
        <v>2600200</v>
      </c>
      <c r="AE1995" s="2">
        <v>35</v>
      </c>
      <c r="AF1995" s="2"/>
      <c r="AG1995" s="2"/>
      <c r="AH1995" s="2" t="s">
        <v>18271</v>
      </c>
      <c r="AI1995" s="2">
        <v>3</v>
      </c>
      <c r="AJ1995" s="2">
        <v>3</v>
      </c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 t="s">
        <v>71</v>
      </c>
      <c r="CE1995" s="2">
        <v>0</v>
      </c>
      <c r="CF1995" s="2" t="s">
        <v>15685</v>
      </c>
      <c r="CG1995" s="2" t="s">
        <v>15717</v>
      </c>
      <c r="CH1995" s="2" t="s">
        <v>15709</v>
      </c>
      <c r="CI1995" s="49"/>
    </row>
    <row r="1996" spans="1:87" x14ac:dyDescent="0.2">
      <c r="A1996" s="2" t="s">
        <v>4725</v>
      </c>
      <c r="B1996" s="2" t="s">
        <v>25037</v>
      </c>
      <c r="C1996" s="2" t="s">
        <v>59</v>
      </c>
      <c r="D1996" s="2"/>
      <c r="E1996" s="2" t="s">
        <v>4725</v>
      </c>
      <c r="F1996" s="2" t="s">
        <v>4726</v>
      </c>
      <c r="G1996" s="23" t="s">
        <v>17509</v>
      </c>
      <c r="H1996" s="2"/>
      <c r="I1996" s="2" t="s">
        <v>61</v>
      </c>
      <c r="J1996" s="2" t="s">
        <v>61</v>
      </c>
      <c r="K1996" s="2" t="s">
        <v>61</v>
      </c>
      <c r="L1996" s="46">
        <v>44427</v>
      </c>
      <c r="M1996" s="2" t="s">
        <v>133</v>
      </c>
      <c r="N1996" s="2">
        <v>24.475186000000001</v>
      </c>
      <c r="O1996" s="2">
        <v>54.380014000000003</v>
      </c>
      <c r="P1996" s="2" t="s">
        <v>64</v>
      </c>
      <c r="Q1996" s="2" t="s">
        <v>65</v>
      </c>
      <c r="R1996" s="43" t="s">
        <v>18854</v>
      </c>
      <c r="S1996" s="41" t="s">
        <v>272</v>
      </c>
      <c r="T1996" s="41" t="s">
        <v>18461</v>
      </c>
      <c r="U1996" s="2" t="s">
        <v>16801</v>
      </c>
      <c r="V1996" s="2" t="s">
        <v>272</v>
      </c>
      <c r="W1996" s="41" t="s">
        <v>17589</v>
      </c>
      <c r="X1996" s="2" t="s">
        <v>68</v>
      </c>
      <c r="Y1996" s="2" t="s">
        <v>102</v>
      </c>
      <c r="Z1996" s="2"/>
      <c r="AA1996" s="2" t="s">
        <v>16241</v>
      </c>
      <c r="AB1996" s="2" t="s">
        <v>103</v>
      </c>
      <c r="AC1996" s="2" t="s">
        <v>18268</v>
      </c>
      <c r="AD1996" s="2">
        <v>2501000</v>
      </c>
      <c r="AE1996" s="2">
        <v>30</v>
      </c>
      <c r="AF1996" s="2"/>
      <c r="AG1996" s="2"/>
      <c r="AH1996" s="2" t="s">
        <v>18270</v>
      </c>
      <c r="AI1996" s="2">
        <v>4</v>
      </c>
      <c r="AJ1996" s="2">
        <v>3</v>
      </c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 t="s">
        <v>78</v>
      </c>
      <c r="CE1996" s="2" t="s">
        <v>19683</v>
      </c>
      <c r="CF1996" s="2" t="s">
        <v>15684</v>
      </c>
      <c r="CG1996" s="2" t="s">
        <v>272</v>
      </c>
      <c r="CH1996" s="2" t="s">
        <v>272</v>
      </c>
      <c r="CI1996" s="49"/>
    </row>
    <row r="1997" spans="1:87" x14ac:dyDescent="0.2">
      <c r="A1997" s="2" t="s">
        <v>3481</v>
      </c>
      <c r="B1997" s="2" t="s">
        <v>25038</v>
      </c>
      <c r="C1997" s="2" t="s">
        <v>59</v>
      </c>
      <c r="D1997" s="2"/>
      <c r="E1997" s="2" t="s">
        <v>3481</v>
      </c>
      <c r="F1997" s="2" t="s">
        <v>3482</v>
      </c>
      <c r="G1997" s="23"/>
      <c r="H1997" s="2"/>
      <c r="I1997" s="2" t="s">
        <v>61</v>
      </c>
      <c r="J1997" s="2" t="s">
        <v>61</v>
      </c>
      <c r="K1997" s="2"/>
      <c r="L1997" s="46">
        <v>42394</v>
      </c>
      <c r="M1997" s="2" t="s">
        <v>133</v>
      </c>
      <c r="N1997" s="2">
        <v>24.866309999999999</v>
      </c>
      <c r="O1997" s="2">
        <v>54.886009999999999</v>
      </c>
      <c r="P1997" s="2" t="s">
        <v>64</v>
      </c>
      <c r="Q1997" s="2" t="s">
        <v>65</v>
      </c>
      <c r="R1997" s="43" t="s">
        <v>16802</v>
      </c>
      <c r="S1997" s="41" t="s">
        <v>4932</v>
      </c>
      <c r="T1997" s="41" t="s">
        <v>18462</v>
      </c>
      <c r="U1997" s="2" t="s">
        <v>6245</v>
      </c>
      <c r="V1997" s="2" t="s">
        <v>360</v>
      </c>
      <c r="W1997" s="41" t="s">
        <v>144</v>
      </c>
      <c r="X1997" s="2" t="s">
        <v>315</v>
      </c>
      <c r="Y1997" s="2" t="s">
        <v>69</v>
      </c>
      <c r="Z1997" s="2"/>
      <c r="AA1997" s="2" t="s">
        <v>16241</v>
      </c>
      <c r="AB1997" s="2" t="s">
        <v>70</v>
      </c>
      <c r="AC1997" s="2"/>
      <c r="AD1997" s="2">
        <v>2106100</v>
      </c>
      <c r="AE1997" s="2">
        <v>30</v>
      </c>
      <c r="AF1997" s="2"/>
      <c r="AG1997" s="2"/>
      <c r="AH1997" s="2"/>
      <c r="AI1997" s="2">
        <v>3</v>
      </c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 t="s">
        <v>71</v>
      </c>
      <c r="CE1997" s="2">
        <v>0</v>
      </c>
      <c r="CF1997" s="2" t="s">
        <v>15683</v>
      </c>
      <c r="CG1997" s="2" t="s">
        <v>17386</v>
      </c>
      <c r="CH1997" s="2" t="s">
        <v>15706</v>
      </c>
      <c r="CI1997" s="49"/>
    </row>
    <row r="1998" spans="1:87" x14ac:dyDescent="0.2">
      <c r="A1998" s="2" t="s">
        <v>4986</v>
      </c>
      <c r="B1998" s="2" t="s">
        <v>25039</v>
      </c>
      <c r="C1998" s="2" t="s">
        <v>59</v>
      </c>
      <c r="D1998" s="2"/>
      <c r="E1998" s="2" t="s">
        <v>4986</v>
      </c>
      <c r="F1998" s="2" t="s">
        <v>17696</v>
      </c>
      <c r="G1998" s="23" t="s">
        <v>2608</v>
      </c>
      <c r="H1998" s="2"/>
      <c r="I1998" s="2" t="s">
        <v>61</v>
      </c>
      <c r="J1998" s="2" t="s">
        <v>61</v>
      </c>
      <c r="K1998" s="2" t="s">
        <v>61</v>
      </c>
      <c r="L1998" s="46">
        <v>44701</v>
      </c>
      <c r="M1998" s="2" t="s">
        <v>4978</v>
      </c>
      <c r="N1998" s="2">
        <v>24.318062999999999</v>
      </c>
      <c r="O1998" s="2">
        <v>54.612546999999999</v>
      </c>
      <c r="P1998" s="2" t="s">
        <v>64</v>
      </c>
      <c r="Q1998" s="2" t="s">
        <v>65</v>
      </c>
      <c r="R1998" s="43" t="s">
        <v>18854</v>
      </c>
      <c r="S1998" s="41" t="s">
        <v>1554</v>
      </c>
      <c r="T1998" s="41" t="s">
        <v>18465</v>
      </c>
      <c r="U1998" s="2" t="s">
        <v>4673</v>
      </c>
      <c r="V1998" s="2" t="s">
        <v>4673</v>
      </c>
      <c r="W1998" s="41" t="s">
        <v>17589</v>
      </c>
      <c r="X1998" s="2" t="s">
        <v>68</v>
      </c>
      <c r="Y1998" s="2" t="s">
        <v>76</v>
      </c>
      <c r="Z1998" s="2"/>
      <c r="AA1998" s="2" t="s">
        <v>16241</v>
      </c>
      <c r="AB1998" s="2" t="s">
        <v>77</v>
      </c>
      <c r="AC1998" s="2" t="s">
        <v>18268</v>
      </c>
      <c r="AD1998" s="2">
        <v>2046100</v>
      </c>
      <c r="AE1998" s="2">
        <v>40</v>
      </c>
      <c r="AF1998" s="2"/>
      <c r="AG1998" s="2"/>
      <c r="AH1998" s="2" t="s">
        <v>18270</v>
      </c>
      <c r="AI1998" s="2">
        <v>4</v>
      </c>
      <c r="AJ1998" s="2">
        <v>3</v>
      </c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 t="s">
        <v>78</v>
      </c>
      <c r="CE1998" s="2" t="s">
        <v>4987</v>
      </c>
      <c r="CF1998" s="2" t="s">
        <v>15680</v>
      </c>
      <c r="CG1998" s="2" t="s">
        <v>15712</v>
      </c>
      <c r="CH1998" s="2" t="s">
        <v>15709</v>
      </c>
      <c r="CI1998" s="49"/>
    </row>
    <row r="1999" spans="1:87" x14ac:dyDescent="0.2">
      <c r="A1999" s="2" t="s">
        <v>5110</v>
      </c>
      <c r="B1999" s="2" t="s">
        <v>25040</v>
      </c>
      <c r="C1999" s="2" t="s">
        <v>59</v>
      </c>
      <c r="D1999" s="2"/>
      <c r="E1999" s="2" t="s">
        <v>5110</v>
      </c>
      <c r="F1999" s="2" t="s">
        <v>5111</v>
      </c>
      <c r="G1999" s="23" t="s">
        <v>16066</v>
      </c>
      <c r="H1999" s="2"/>
      <c r="I1999" s="2" t="s">
        <v>5093</v>
      </c>
      <c r="J1999" s="2" t="s">
        <v>61</v>
      </c>
      <c r="K1999" s="2" t="s">
        <v>61</v>
      </c>
      <c r="L1999" s="46">
        <v>44797</v>
      </c>
      <c r="M1999" s="2" t="s">
        <v>4978</v>
      </c>
      <c r="N1999" s="2">
        <v>24.439001000000001</v>
      </c>
      <c r="O1999" s="2">
        <v>54.571356999999999</v>
      </c>
      <c r="P1999" s="2" t="s">
        <v>64</v>
      </c>
      <c r="Q1999" s="2" t="s">
        <v>65</v>
      </c>
      <c r="R1999" s="43" t="s">
        <v>18854</v>
      </c>
      <c r="S1999" s="41" t="s">
        <v>272</v>
      </c>
      <c r="T1999" s="41" t="s">
        <v>18461</v>
      </c>
      <c r="U1999" s="2" t="s">
        <v>16801</v>
      </c>
      <c r="V1999" s="2" t="s">
        <v>272</v>
      </c>
      <c r="W1999" s="41" t="s">
        <v>17589</v>
      </c>
      <c r="X1999" s="2" t="s">
        <v>68</v>
      </c>
      <c r="Y1999" s="2" t="s">
        <v>76</v>
      </c>
      <c r="Z1999" s="2"/>
      <c r="AA1999" s="2" t="s">
        <v>16241</v>
      </c>
      <c r="AB1999" s="2" t="s">
        <v>77</v>
      </c>
      <c r="AC1999" s="2" t="s">
        <v>18268</v>
      </c>
      <c r="AD1999" s="2">
        <v>2042400</v>
      </c>
      <c r="AE1999" s="2">
        <v>24</v>
      </c>
      <c r="AF1999" s="2"/>
      <c r="AG1999" s="2"/>
      <c r="AH1999" s="2" t="s">
        <v>18270</v>
      </c>
      <c r="AI1999" s="2">
        <v>4</v>
      </c>
      <c r="AJ1999" s="2">
        <v>3</v>
      </c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 t="s">
        <v>71</v>
      </c>
      <c r="CE1999" s="2">
        <v>0</v>
      </c>
      <c r="CF1999" s="2" t="s">
        <v>15684</v>
      </c>
      <c r="CG1999" s="2" t="s">
        <v>272</v>
      </c>
      <c r="CH1999" s="2" t="s">
        <v>272</v>
      </c>
      <c r="CI1999" s="49"/>
    </row>
    <row r="2000" spans="1:87" x14ac:dyDescent="0.2">
      <c r="A2000" s="2" t="s">
        <v>4634</v>
      </c>
      <c r="B2000" s="2" t="s">
        <v>25041</v>
      </c>
      <c r="C2000" s="2" t="s">
        <v>59</v>
      </c>
      <c r="D2000" s="2"/>
      <c r="E2000" s="2" t="s">
        <v>4634</v>
      </c>
      <c r="F2000" s="2" t="s">
        <v>4635</v>
      </c>
      <c r="G2000" s="23" t="s">
        <v>17502</v>
      </c>
      <c r="H2000" s="2"/>
      <c r="I2000" s="2" t="s">
        <v>61</v>
      </c>
      <c r="J2000" s="2" t="s">
        <v>61</v>
      </c>
      <c r="K2000" s="2" t="s">
        <v>61</v>
      </c>
      <c r="L2000" s="46">
        <v>44342</v>
      </c>
      <c r="M2000" s="2" t="s">
        <v>133</v>
      </c>
      <c r="N2000" s="2">
        <v>24.366813</v>
      </c>
      <c r="O2000" s="2">
        <v>54.492108999999999</v>
      </c>
      <c r="P2000" s="2" t="s">
        <v>64</v>
      </c>
      <c r="Q2000" s="2" t="s">
        <v>65</v>
      </c>
      <c r="R2000" s="43" t="s">
        <v>18854</v>
      </c>
      <c r="S2000" s="41" t="s">
        <v>1554</v>
      </c>
      <c r="T2000" s="41" t="s">
        <v>18460</v>
      </c>
      <c r="U2000" s="2" t="s">
        <v>16801</v>
      </c>
      <c r="V2000" s="2" t="s">
        <v>1554</v>
      </c>
      <c r="W2000" s="41" t="s">
        <v>17589</v>
      </c>
      <c r="X2000" s="2" t="s">
        <v>68</v>
      </c>
      <c r="Y2000" s="2" t="s">
        <v>102</v>
      </c>
      <c r="Z2000" s="2"/>
      <c r="AA2000" s="2" t="s">
        <v>16242</v>
      </c>
      <c r="AB2000" s="2" t="s">
        <v>103</v>
      </c>
      <c r="AC2000" s="2" t="s">
        <v>18269</v>
      </c>
      <c r="AD2000" s="2">
        <v>2600200</v>
      </c>
      <c r="AE2000" s="2">
        <v>35</v>
      </c>
      <c r="AF2000" s="2"/>
      <c r="AG2000" s="2"/>
      <c r="AH2000" s="2" t="s">
        <v>18271</v>
      </c>
      <c r="AI2000" s="2">
        <v>4</v>
      </c>
      <c r="AJ2000" s="2">
        <v>3</v>
      </c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 t="s">
        <v>78</v>
      </c>
      <c r="CE2000" s="2" t="s">
        <v>19684</v>
      </c>
      <c r="CF2000" s="2" t="s">
        <v>15685</v>
      </c>
      <c r="CG2000" s="2" t="s">
        <v>15717</v>
      </c>
      <c r="CH2000" s="2" t="s">
        <v>15709</v>
      </c>
      <c r="CI2000" s="49"/>
    </row>
    <row r="2001" spans="1:87" x14ac:dyDescent="0.2">
      <c r="A2001" s="2" t="s">
        <v>3579</v>
      </c>
      <c r="B2001" s="2" t="s">
        <v>25042</v>
      </c>
      <c r="C2001" s="2" t="s">
        <v>59</v>
      </c>
      <c r="D2001" s="2"/>
      <c r="E2001" s="2" t="s">
        <v>3579</v>
      </c>
      <c r="F2001" s="2" t="s">
        <v>3580</v>
      </c>
      <c r="G2001" s="23" t="s">
        <v>17481</v>
      </c>
      <c r="H2001" s="2"/>
      <c r="I2001" s="2" t="s">
        <v>61</v>
      </c>
      <c r="J2001" s="2" t="s">
        <v>61</v>
      </c>
      <c r="K2001" s="2" t="s">
        <v>61</v>
      </c>
      <c r="L2001" s="46">
        <v>44105</v>
      </c>
      <c r="M2001" s="2" t="s">
        <v>133</v>
      </c>
      <c r="N2001" s="2">
        <v>24.464801999999999</v>
      </c>
      <c r="O2001" s="2">
        <v>54.385665000000003</v>
      </c>
      <c r="P2001" s="2" t="s">
        <v>64</v>
      </c>
      <c r="Q2001" s="2" t="s">
        <v>65</v>
      </c>
      <c r="R2001" s="43" t="s">
        <v>18854</v>
      </c>
      <c r="S2001" s="41" t="s">
        <v>272</v>
      </c>
      <c r="T2001" s="41" t="s">
        <v>18461</v>
      </c>
      <c r="U2001" s="2" t="s">
        <v>16801</v>
      </c>
      <c r="V2001" s="2" t="s">
        <v>272</v>
      </c>
      <c r="W2001" s="41" t="s">
        <v>17589</v>
      </c>
      <c r="X2001" s="2" t="s">
        <v>68</v>
      </c>
      <c r="Y2001" s="2" t="s">
        <v>102</v>
      </c>
      <c r="Z2001" s="2"/>
      <c r="AA2001" s="2" t="s">
        <v>16242</v>
      </c>
      <c r="AB2001" s="2" t="s">
        <v>103</v>
      </c>
      <c r="AC2001" s="2" t="s">
        <v>18268</v>
      </c>
      <c r="AD2001" s="2">
        <v>2501000</v>
      </c>
      <c r="AE2001" s="2">
        <v>23</v>
      </c>
      <c r="AF2001" s="2"/>
      <c r="AG2001" s="2"/>
      <c r="AH2001" s="2" t="s">
        <v>18270</v>
      </c>
      <c r="AI2001" s="2">
        <v>3</v>
      </c>
      <c r="AJ2001" s="2">
        <v>3</v>
      </c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 t="s">
        <v>78</v>
      </c>
      <c r="CE2001" s="2" t="s">
        <v>19685</v>
      </c>
      <c r="CF2001" s="2" t="s">
        <v>15684</v>
      </c>
      <c r="CG2001" s="2" t="s">
        <v>272</v>
      </c>
      <c r="CH2001" s="2" t="s">
        <v>272</v>
      </c>
      <c r="CI2001" s="49"/>
    </row>
    <row r="2002" spans="1:87" x14ac:dyDescent="0.2">
      <c r="A2002" s="2" t="s">
        <v>4802</v>
      </c>
      <c r="B2002" s="2" t="s">
        <v>25043</v>
      </c>
      <c r="C2002" s="2" t="s">
        <v>59</v>
      </c>
      <c r="D2002" s="2"/>
      <c r="E2002" s="2" t="s">
        <v>4802</v>
      </c>
      <c r="F2002" s="2" t="s">
        <v>4803</v>
      </c>
      <c r="G2002" s="23" t="s">
        <v>17520</v>
      </c>
      <c r="H2002" s="2"/>
      <c r="I2002" s="2" t="s">
        <v>61</v>
      </c>
      <c r="J2002" s="2" t="s">
        <v>61</v>
      </c>
      <c r="K2002" s="2" t="s">
        <v>61</v>
      </c>
      <c r="L2002" s="46">
        <v>44530</v>
      </c>
      <c r="M2002" s="2" t="s">
        <v>133</v>
      </c>
      <c r="N2002" s="2">
        <v>24.311422</v>
      </c>
      <c r="O2002" s="2">
        <v>54.634549</v>
      </c>
      <c r="P2002" s="2" t="s">
        <v>64</v>
      </c>
      <c r="Q2002" s="2" t="s">
        <v>65</v>
      </c>
      <c r="R2002" s="43" t="s">
        <v>18854</v>
      </c>
      <c r="S2002" s="41" t="s">
        <v>1554</v>
      </c>
      <c r="T2002" s="41" t="s">
        <v>18460</v>
      </c>
      <c r="U2002" s="2" t="s">
        <v>16801</v>
      </c>
      <c r="V2002" s="2" t="s">
        <v>1554</v>
      </c>
      <c r="W2002" s="41" t="s">
        <v>17589</v>
      </c>
      <c r="X2002" s="2" t="s">
        <v>68</v>
      </c>
      <c r="Y2002" s="2" t="s">
        <v>76</v>
      </c>
      <c r="Z2002" s="2"/>
      <c r="AA2002" s="2" t="s">
        <v>16242</v>
      </c>
      <c r="AB2002" s="2" t="s">
        <v>77</v>
      </c>
      <c r="AC2002" s="2" t="s">
        <v>18268</v>
      </c>
      <c r="AD2002" s="2">
        <v>2046100</v>
      </c>
      <c r="AE2002" s="2">
        <v>30</v>
      </c>
      <c r="AF2002" s="2"/>
      <c r="AG2002" s="2"/>
      <c r="AH2002" s="2" t="s">
        <v>18270</v>
      </c>
      <c r="AI2002" s="2">
        <v>3</v>
      </c>
      <c r="AJ2002" s="2">
        <v>3</v>
      </c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 t="s">
        <v>78</v>
      </c>
      <c r="CE2002" s="2" t="s">
        <v>4804</v>
      </c>
      <c r="CF2002" s="2" t="s">
        <v>15683</v>
      </c>
      <c r="CG2002" s="2" t="s">
        <v>15727</v>
      </c>
      <c r="CH2002" s="2" t="s">
        <v>15709</v>
      </c>
      <c r="CI2002" s="49"/>
    </row>
    <row r="2003" spans="1:87" x14ac:dyDescent="0.2">
      <c r="A2003" s="2" t="s">
        <v>4805</v>
      </c>
      <c r="B2003" s="2" t="s">
        <v>25044</v>
      </c>
      <c r="C2003" s="2" t="s">
        <v>59</v>
      </c>
      <c r="D2003" s="2"/>
      <c r="E2003" s="2" t="s">
        <v>4805</v>
      </c>
      <c r="F2003" s="2" t="s">
        <v>4806</v>
      </c>
      <c r="G2003" s="23" t="s">
        <v>17521</v>
      </c>
      <c r="H2003" s="2"/>
      <c r="I2003" s="2" t="s">
        <v>61</v>
      </c>
      <c r="J2003" s="2" t="s">
        <v>61</v>
      </c>
      <c r="K2003" s="2" t="s">
        <v>61</v>
      </c>
      <c r="L2003" s="46">
        <v>44530</v>
      </c>
      <c r="M2003" s="2" t="s">
        <v>133</v>
      </c>
      <c r="N2003" s="2">
        <v>24.295532999999999</v>
      </c>
      <c r="O2003" s="2">
        <v>54.63635</v>
      </c>
      <c r="P2003" s="2" t="s">
        <v>64</v>
      </c>
      <c r="Q2003" s="2" t="s">
        <v>65</v>
      </c>
      <c r="R2003" s="43" t="s">
        <v>18854</v>
      </c>
      <c r="S2003" s="41" t="s">
        <v>1554</v>
      </c>
      <c r="T2003" s="41" t="s">
        <v>18460</v>
      </c>
      <c r="U2003" s="2" t="s">
        <v>16801</v>
      </c>
      <c r="V2003" s="2" t="s">
        <v>1554</v>
      </c>
      <c r="W2003" s="41" t="s">
        <v>17589</v>
      </c>
      <c r="X2003" s="2" t="s">
        <v>68</v>
      </c>
      <c r="Y2003" s="2" t="s">
        <v>102</v>
      </c>
      <c r="Z2003" s="2"/>
      <c r="AA2003" s="2" t="s">
        <v>16242</v>
      </c>
      <c r="AB2003" s="2" t="s">
        <v>103</v>
      </c>
      <c r="AC2003" s="2" t="s">
        <v>18268</v>
      </c>
      <c r="AD2003" s="2">
        <v>2046100</v>
      </c>
      <c r="AE2003" s="2">
        <v>35</v>
      </c>
      <c r="AF2003" s="2"/>
      <c r="AG2003" s="2"/>
      <c r="AH2003" s="2" t="s">
        <v>18270</v>
      </c>
      <c r="AI2003" s="2">
        <v>3</v>
      </c>
      <c r="AJ2003" s="2">
        <v>3</v>
      </c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 t="s">
        <v>78</v>
      </c>
      <c r="CE2003" s="2" t="s">
        <v>4807</v>
      </c>
      <c r="CF2003" s="2" t="s">
        <v>15685</v>
      </c>
      <c r="CG2003" s="2" t="s">
        <v>15717</v>
      </c>
      <c r="CH2003" s="2" t="s">
        <v>15709</v>
      </c>
      <c r="CI2003" s="49"/>
    </row>
    <row r="2004" spans="1:87" x14ac:dyDescent="0.2">
      <c r="A2004" s="2" t="s">
        <v>2875</v>
      </c>
      <c r="B2004" s="2" t="s">
        <v>25045</v>
      </c>
      <c r="C2004" s="2" t="s">
        <v>59</v>
      </c>
      <c r="D2004" s="2"/>
      <c r="E2004" s="2" t="s">
        <v>2875</v>
      </c>
      <c r="F2004" s="2" t="s">
        <v>2876</v>
      </c>
      <c r="G2004" s="23" t="s">
        <v>17431</v>
      </c>
      <c r="H2004" s="2"/>
      <c r="I2004" s="2" t="s">
        <v>61</v>
      </c>
      <c r="J2004" s="2" t="s">
        <v>61</v>
      </c>
      <c r="K2004" s="2" t="s">
        <v>61</v>
      </c>
      <c r="L2004" s="46">
        <v>42472</v>
      </c>
      <c r="M2004" s="2" t="s">
        <v>133</v>
      </c>
      <c r="N2004" s="2">
        <v>24.379709999999999</v>
      </c>
      <c r="O2004" s="2">
        <v>54.742890000000003</v>
      </c>
      <c r="P2004" s="2" t="s">
        <v>64</v>
      </c>
      <c r="Q2004" s="2" t="s">
        <v>65</v>
      </c>
      <c r="R2004" s="43" t="s">
        <v>18854</v>
      </c>
      <c r="S2004" s="41" t="s">
        <v>1554</v>
      </c>
      <c r="T2004" s="41" t="s">
        <v>18460</v>
      </c>
      <c r="U2004" s="2" t="s">
        <v>16803</v>
      </c>
      <c r="V2004" s="2" t="s">
        <v>253</v>
      </c>
      <c r="W2004" s="41" t="s">
        <v>17589</v>
      </c>
      <c r="X2004" s="2" t="s">
        <v>68</v>
      </c>
      <c r="Y2004" s="2" t="s">
        <v>102</v>
      </c>
      <c r="Z2004" s="2"/>
      <c r="AA2004" s="2" t="s">
        <v>16241</v>
      </c>
      <c r="AB2004" s="2" t="s">
        <v>103</v>
      </c>
      <c r="AC2004" s="2" t="s">
        <v>18268</v>
      </c>
      <c r="AD2004" s="2">
        <v>2046900</v>
      </c>
      <c r="AE2004" s="2">
        <v>38</v>
      </c>
      <c r="AF2004" s="2"/>
      <c r="AG2004" s="2"/>
      <c r="AH2004" s="2" t="s">
        <v>18270</v>
      </c>
      <c r="AI2004" s="2">
        <v>3</v>
      </c>
      <c r="AJ2004" s="2">
        <v>3</v>
      </c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 t="s">
        <v>78</v>
      </c>
      <c r="CE2004" s="2" t="s">
        <v>2877</v>
      </c>
      <c r="CF2004" s="2" t="s">
        <v>15680</v>
      </c>
      <c r="CG2004" s="2" t="e">
        <v>#N/A</v>
      </c>
      <c r="CH2004" s="2" t="s">
        <v>15705</v>
      </c>
      <c r="CI2004" s="49"/>
    </row>
    <row r="2005" spans="1:87" x14ac:dyDescent="0.2">
      <c r="A2005" s="2" t="s">
        <v>4554</v>
      </c>
      <c r="B2005" s="2" t="s">
        <v>25046</v>
      </c>
      <c r="C2005" s="2" t="s">
        <v>59</v>
      </c>
      <c r="D2005" s="2"/>
      <c r="E2005" s="2" t="s">
        <v>4554</v>
      </c>
      <c r="F2005" s="2" t="s">
        <v>4555</v>
      </c>
      <c r="G2005" s="23" t="s">
        <v>17494</v>
      </c>
      <c r="H2005" s="2"/>
      <c r="I2005" s="2" t="s">
        <v>61</v>
      </c>
      <c r="J2005" s="2" t="s">
        <v>61</v>
      </c>
      <c r="K2005" s="2" t="s">
        <v>61</v>
      </c>
      <c r="L2005" s="46">
        <v>44269</v>
      </c>
      <c r="M2005" s="2" t="s">
        <v>133</v>
      </c>
      <c r="N2005" s="2">
        <v>24.360875440000001</v>
      </c>
      <c r="O2005" s="2">
        <v>54.767539769999999</v>
      </c>
      <c r="P2005" s="2" t="s">
        <v>64</v>
      </c>
      <c r="Q2005" s="2" t="s">
        <v>65</v>
      </c>
      <c r="R2005" s="43" t="s">
        <v>18854</v>
      </c>
      <c r="S2005" s="41" t="s">
        <v>1554</v>
      </c>
      <c r="T2005" s="41" t="s">
        <v>18465</v>
      </c>
      <c r="U2005" s="2" t="s">
        <v>4673</v>
      </c>
      <c r="V2005" s="2" t="s">
        <v>4673</v>
      </c>
      <c r="W2005" s="41" t="s">
        <v>17589</v>
      </c>
      <c r="X2005" s="2" t="s">
        <v>68</v>
      </c>
      <c r="Y2005" s="2" t="s">
        <v>102</v>
      </c>
      <c r="Z2005" s="2"/>
      <c r="AA2005" s="2" t="s">
        <v>16242</v>
      </c>
      <c r="AB2005" s="2" t="s">
        <v>103</v>
      </c>
      <c r="AC2005" s="2" t="s">
        <v>18268</v>
      </c>
      <c r="AD2005" s="2">
        <v>2046900</v>
      </c>
      <c r="AE2005" s="2">
        <v>40</v>
      </c>
      <c r="AF2005" s="2"/>
      <c r="AG2005" s="2"/>
      <c r="AH2005" s="2" t="s">
        <v>18270</v>
      </c>
      <c r="AI2005" s="2">
        <v>3</v>
      </c>
      <c r="AJ2005" s="2">
        <v>3</v>
      </c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 t="s">
        <v>78</v>
      </c>
      <c r="CE2005" s="2" t="s">
        <v>4556</v>
      </c>
      <c r="CF2005" s="2" t="s">
        <v>15680</v>
      </c>
      <c r="CG2005" s="2" t="s">
        <v>15712</v>
      </c>
      <c r="CH2005" s="2" t="s">
        <v>15709</v>
      </c>
      <c r="CI2005" s="49"/>
    </row>
    <row r="2006" spans="1:87" x14ac:dyDescent="0.2">
      <c r="A2006" s="2" t="s">
        <v>3483</v>
      </c>
      <c r="B2006" s="2" t="s">
        <v>25047</v>
      </c>
      <c r="C2006" s="2" t="s">
        <v>59</v>
      </c>
      <c r="D2006" s="2"/>
      <c r="E2006" s="2" t="s">
        <v>3483</v>
      </c>
      <c r="F2006" s="2" t="s">
        <v>3484</v>
      </c>
      <c r="G2006" s="23" t="s">
        <v>17475</v>
      </c>
      <c r="H2006" s="2"/>
      <c r="I2006" s="2" t="s">
        <v>61</v>
      </c>
      <c r="J2006" s="2" t="s">
        <v>61</v>
      </c>
      <c r="K2006" s="2" t="s">
        <v>61</v>
      </c>
      <c r="L2006" s="46">
        <v>44018</v>
      </c>
      <c r="M2006" s="2" t="s">
        <v>133</v>
      </c>
      <c r="N2006" s="39">
        <v>24.320820000000001</v>
      </c>
      <c r="O2006" s="39">
        <v>54.746020999999999</v>
      </c>
      <c r="P2006" s="2" t="s">
        <v>64</v>
      </c>
      <c r="Q2006" s="2" t="s">
        <v>65</v>
      </c>
      <c r="R2006" s="43" t="s">
        <v>18854</v>
      </c>
      <c r="S2006" s="41" t="s">
        <v>1554</v>
      </c>
      <c r="T2006" s="41" t="s">
        <v>18460</v>
      </c>
      <c r="U2006" s="2" t="s">
        <v>16801</v>
      </c>
      <c r="V2006" s="2" t="s">
        <v>1554</v>
      </c>
      <c r="W2006" s="41" t="s">
        <v>17589</v>
      </c>
      <c r="X2006" s="2" t="s">
        <v>68</v>
      </c>
      <c r="Y2006" s="2" t="s">
        <v>76</v>
      </c>
      <c r="Z2006" s="2"/>
      <c r="AA2006" s="2" t="s">
        <v>16242</v>
      </c>
      <c r="AB2006" s="2" t="s">
        <v>77</v>
      </c>
      <c r="AC2006" s="2" t="s">
        <v>18268</v>
      </c>
      <c r="AD2006" s="2">
        <v>2046900</v>
      </c>
      <c r="AE2006" s="2">
        <v>40</v>
      </c>
      <c r="AF2006" s="2"/>
      <c r="AG2006" s="2"/>
      <c r="AH2006" s="2" t="s">
        <v>18270</v>
      </c>
      <c r="AI2006" s="2">
        <v>3</v>
      </c>
      <c r="AJ2006" s="2">
        <v>3</v>
      </c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 t="s">
        <v>78</v>
      </c>
      <c r="CE2006" s="2" t="s">
        <v>3485</v>
      </c>
      <c r="CF2006" s="2" t="s">
        <v>15680</v>
      </c>
      <c r="CG2006" s="2" t="s">
        <v>15708</v>
      </c>
      <c r="CH2006" s="2" t="s">
        <v>15709</v>
      </c>
      <c r="CI2006" s="49"/>
    </row>
    <row r="2007" spans="1:87" x14ac:dyDescent="0.2">
      <c r="A2007" s="2" t="s">
        <v>3486</v>
      </c>
      <c r="B2007" s="2" t="s">
        <v>25048</v>
      </c>
      <c r="C2007" s="2" t="s">
        <v>59</v>
      </c>
      <c r="D2007" s="2"/>
      <c r="E2007" s="2" t="s">
        <v>3486</v>
      </c>
      <c r="F2007" s="2" t="s">
        <v>3487</v>
      </c>
      <c r="G2007" s="23" t="s">
        <v>17476</v>
      </c>
      <c r="H2007" s="2"/>
      <c r="I2007" s="2" t="s">
        <v>61</v>
      </c>
      <c r="J2007" s="2" t="s">
        <v>61</v>
      </c>
      <c r="K2007" s="2" t="s">
        <v>61</v>
      </c>
      <c r="L2007" s="43" t="s">
        <v>17088</v>
      </c>
      <c r="M2007" s="2" t="s">
        <v>133</v>
      </c>
      <c r="N2007" s="2">
        <v>24.324400000000001</v>
      </c>
      <c r="O2007" s="2">
        <v>54.760599999999997</v>
      </c>
      <c r="P2007" s="2" t="s">
        <v>64</v>
      </c>
      <c r="Q2007" s="2" t="s">
        <v>65</v>
      </c>
      <c r="R2007" s="43" t="s">
        <v>18854</v>
      </c>
      <c r="S2007" s="41" t="s">
        <v>1554</v>
      </c>
      <c r="T2007" s="41" t="s">
        <v>18465</v>
      </c>
      <c r="U2007" s="2" t="s">
        <v>4673</v>
      </c>
      <c r="V2007" s="2" t="s">
        <v>4673</v>
      </c>
      <c r="W2007" s="41" t="s">
        <v>17589</v>
      </c>
      <c r="X2007" s="2" t="s">
        <v>68</v>
      </c>
      <c r="Y2007" s="2" t="s">
        <v>102</v>
      </c>
      <c r="Z2007" s="2" t="s">
        <v>20</v>
      </c>
      <c r="AA2007" s="2" t="s">
        <v>16241</v>
      </c>
      <c r="AB2007" s="2" t="s">
        <v>103</v>
      </c>
      <c r="AC2007" s="2" t="s">
        <v>18268</v>
      </c>
      <c r="AD2007" s="2">
        <v>2046900</v>
      </c>
      <c r="AE2007" s="2">
        <v>35</v>
      </c>
      <c r="AF2007" s="2"/>
      <c r="AG2007" s="2"/>
      <c r="AH2007" s="2" t="s">
        <v>18270</v>
      </c>
      <c r="AI2007" s="2">
        <v>3</v>
      </c>
      <c r="AJ2007" s="2">
        <v>3</v>
      </c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 t="s">
        <v>78</v>
      </c>
      <c r="CE2007" s="2" t="s">
        <v>19686</v>
      </c>
      <c r="CF2007" s="2" t="s">
        <v>15680</v>
      </c>
      <c r="CG2007" s="2" t="e">
        <v>#N/A</v>
      </c>
      <c r="CH2007" s="2" t="s">
        <v>15705</v>
      </c>
      <c r="CI2007" s="49"/>
    </row>
    <row r="2008" spans="1:87" x14ac:dyDescent="0.2">
      <c r="A2008" s="2" t="s">
        <v>3488</v>
      </c>
      <c r="B2008" s="2" t="s">
        <v>25049</v>
      </c>
      <c r="C2008" s="2" t="s">
        <v>59</v>
      </c>
      <c r="D2008" s="2" t="s">
        <v>3488</v>
      </c>
      <c r="E2008" s="2" t="s">
        <v>3488</v>
      </c>
      <c r="F2008" s="2" t="s">
        <v>3489</v>
      </c>
      <c r="G2008" s="23"/>
      <c r="H2008" s="2" t="s">
        <v>61</v>
      </c>
      <c r="I2008" s="2" t="s">
        <v>61</v>
      </c>
      <c r="J2008" s="2" t="s">
        <v>61</v>
      </c>
      <c r="K2008" s="2"/>
      <c r="L2008" s="46">
        <v>42394</v>
      </c>
      <c r="M2008" s="2" t="s">
        <v>133</v>
      </c>
      <c r="N2008" s="2">
        <v>24.253254999999999</v>
      </c>
      <c r="O2008" s="2">
        <v>54.554346000000002</v>
      </c>
      <c r="P2008" s="2" t="s">
        <v>64</v>
      </c>
      <c r="Q2008" s="2" t="s">
        <v>65</v>
      </c>
      <c r="R2008" s="43" t="s">
        <v>18854</v>
      </c>
      <c r="S2008" s="41" t="s">
        <v>1554</v>
      </c>
      <c r="T2008" s="41" t="s">
        <v>18460</v>
      </c>
      <c r="U2008" s="2" t="s">
        <v>16801</v>
      </c>
      <c r="V2008" s="2" t="s">
        <v>134</v>
      </c>
      <c r="W2008" s="41" t="s">
        <v>67</v>
      </c>
      <c r="X2008" s="2" t="s">
        <v>68</v>
      </c>
      <c r="Y2008" s="2" t="s">
        <v>76</v>
      </c>
      <c r="Z2008" s="2"/>
      <c r="AA2008" s="2" t="s">
        <v>16241</v>
      </c>
      <c r="AB2008" s="2" t="s">
        <v>77</v>
      </c>
      <c r="AC2008" s="2"/>
      <c r="AD2008" s="2">
        <v>2042200</v>
      </c>
      <c r="AE2008" s="2">
        <v>28</v>
      </c>
      <c r="AF2008" s="2"/>
      <c r="AG2008" s="2"/>
      <c r="AH2008" s="2"/>
      <c r="AI2008" s="2">
        <v>3</v>
      </c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 t="s">
        <v>71</v>
      </c>
      <c r="CE2008" s="2">
        <v>0</v>
      </c>
      <c r="CF2008" s="2" t="s">
        <v>15683</v>
      </c>
      <c r="CG2008" s="2" t="e">
        <v>#N/A</v>
      </c>
      <c r="CH2008" s="2" t="s">
        <v>15705</v>
      </c>
      <c r="CI2008" s="49"/>
    </row>
    <row r="2009" spans="1:87" x14ac:dyDescent="0.2">
      <c r="A2009" s="2" t="s">
        <v>4527</v>
      </c>
      <c r="B2009" s="2" t="s">
        <v>25050</v>
      </c>
      <c r="C2009" s="2" t="s">
        <v>59</v>
      </c>
      <c r="D2009" s="2"/>
      <c r="E2009" s="2" t="s">
        <v>4527</v>
      </c>
      <c r="F2009" s="2" t="s">
        <v>4528</v>
      </c>
      <c r="G2009" s="23" t="s">
        <v>17491</v>
      </c>
      <c r="H2009" s="2"/>
      <c r="I2009" s="2" t="s">
        <v>61</v>
      </c>
      <c r="J2009" s="2" t="s">
        <v>61</v>
      </c>
      <c r="K2009" s="2" t="s">
        <v>61</v>
      </c>
      <c r="L2009" s="46">
        <v>44238</v>
      </c>
      <c r="M2009" s="2" t="s">
        <v>133</v>
      </c>
      <c r="N2009" s="2">
        <v>24.333416</v>
      </c>
      <c r="O2009" s="2">
        <v>54.771887</v>
      </c>
      <c r="P2009" s="2" t="s">
        <v>64</v>
      </c>
      <c r="Q2009" s="2" t="s">
        <v>65</v>
      </c>
      <c r="R2009" s="43" t="s">
        <v>18854</v>
      </c>
      <c r="S2009" s="41" t="s">
        <v>1554</v>
      </c>
      <c r="T2009" s="41" t="s">
        <v>18465</v>
      </c>
      <c r="U2009" s="2" t="s">
        <v>4673</v>
      </c>
      <c r="V2009" s="2" t="s">
        <v>4673</v>
      </c>
      <c r="W2009" s="41" t="s">
        <v>17589</v>
      </c>
      <c r="X2009" s="2" t="s">
        <v>68</v>
      </c>
      <c r="Y2009" s="2" t="s">
        <v>102</v>
      </c>
      <c r="Z2009" s="2"/>
      <c r="AA2009" s="2" t="s">
        <v>16242</v>
      </c>
      <c r="AB2009" s="2" t="s">
        <v>103</v>
      </c>
      <c r="AC2009" s="2" t="s">
        <v>18268</v>
      </c>
      <c r="AD2009" s="2">
        <v>2046900</v>
      </c>
      <c r="AE2009" s="2">
        <v>35</v>
      </c>
      <c r="AF2009" s="2"/>
      <c r="AG2009" s="2"/>
      <c r="AH2009" s="2" t="s">
        <v>18270</v>
      </c>
      <c r="AI2009" s="2">
        <v>3</v>
      </c>
      <c r="AJ2009" s="2">
        <v>3</v>
      </c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 t="s">
        <v>78</v>
      </c>
      <c r="CE2009" s="2" t="s">
        <v>4529</v>
      </c>
      <c r="CF2009" s="2" t="s">
        <v>15685</v>
      </c>
      <c r="CG2009" s="2" t="s">
        <v>15717</v>
      </c>
      <c r="CH2009" s="2" t="s">
        <v>15709</v>
      </c>
      <c r="CI2009" s="49"/>
    </row>
    <row r="2010" spans="1:87" x14ac:dyDescent="0.2">
      <c r="A2010" s="2" t="s">
        <v>18146</v>
      </c>
      <c r="B2010" s="2" t="s">
        <v>25051</v>
      </c>
      <c r="C2010" s="2" t="s">
        <v>59</v>
      </c>
      <c r="D2010" s="2"/>
      <c r="E2010" s="2" t="s">
        <v>18146</v>
      </c>
      <c r="F2010" s="2" t="s">
        <v>18179</v>
      </c>
      <c r="G2010" s="23" t="s">
        <v>18214</v>
      </c>
      <c r="H2010" s="2"/>
      <c r="I2010" s="2" t="s">
        <v>5093</v>
      </c>
      <c r="J2010" s="2" t="s">
        <v>61</v>
      </c>
      <c r="K2010" s="2" t="s">
        <v>61</v>
      </c>
      <c r="L2010" s="43">
        <v>2023</v>
      </c>
      <c r="M2010" s="2" t="s">
        <v>133</v>
      </c>
      <c r="N2010" s="2">
        <v>24.4168679</v>
      </c>
      <c r="O2010" s="2">
        <v>54.410234899999999</v>
      </c>
      <c r="P2010" s="2" t="s">
        <v>64</v>
      </c>
      <c r="Q2010" s="2" t="s">
        <v>65</v>
      </c>
      <c r="R2010" s="43" t="s">
        <v>16802</v>
      </c>
      <c r="S2010" s="41" t="s">
        <v>16804</v>
      </c>
      <c r="T2010" s="41" t="s">
        <v>18463</v>
      </c>
      <c r="U2010" s="2" t="s">
        <v>16804</v>
      </c>
      <c r="V2010" s="2" t="s">
        <v>4763</v>
      </c>
      <c r="W2010" s="41" t="s">
        <v>17589</v>
      </c>
      <c r="X2010" s="2" t="s">
        <v>68</v>
      </c>
      <c r="Y2010" s="2" t="s">
        <v>102</v>
      </c>
      <c r="Z2010" s="2"/>
      <c r="AA2010" s="2" t="s">
        <v>16242</v>
      </c>
      <c r="AB2010" s="2" t="s">
        <v>103</v>
      </c>
      <c r="AC2010" s="2" t="s">
        <v>18268</v>
      </c>
      <c r="AD2010" s="2">
        <v>2502000</v>
      </c>
      <c r="AE2010" s="2">
        <v>35</v>
      </c>
      <c r="AF2010" s="2"/>
      <c r="AG2010" s="2"/>
      <c r="AH2010" s="2" t="s">
        <v>18270</v>
      </c>
      <c r="AI2010" s="2">
        <v>3</v>
      </c>
      <c r="AJ2010" s="2">
        <v>3</v>
      </c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 t="s">
        <v>71</v>
      </c>
      <c r="CE2010" s="2">
        <v>0</v>
      </c>
      <c r="CF2010" s="2"/>
      <c r="CG2010" s="2"/>
      <c r="CH2010" s="2"/>
      <c r="CI2010" s="49"/>
    </row>
    <row r="2011" spans="1:87" x14ac:dyDescent="0.2">
      <c r="A2011" s="2" t="s">
        <v>16855</v>
      </c>
      <c r="B2011" s="2" t="s">
        <v>25052</v>
      </c>
      <c r="C2011" s="2" t="s">
        <v>59</v>
      </c>
      <c r="D2011" s="2"/>
      <c r="E2011" s="2" t="s">
        <v>16855</v>
      </c>
      <c r="F2011" s="2" t="s">
        <v>16875</v>
      </c>
      <c r="G2011" s="23" t="s">
        <v>17575</v>
      </c>
      <c r="H2011" s="2"/>
      <c r="I2011" s="2" t="s">
        <v>5093</v>
      </c>
      <c r="J2011" s="2" t="s">
        <v>61</v>
      </c>
      <c r="K2011" s="2" t="s">
        <v>61</v>
      </c>
      <c r="L2011" s="46">
        <v>44936</v>
      </c>
      <c r="M2011" s="2" t="s">
        <v>133</v>
      </c>
      <c r="N2011" s="2">
        <v>24.361160000000002</v>
      </c>
      <c r="O2011" s="2">
        <v>54.608068000000003</v>
      </c>
      <c r="P2011" s="2" t="s">
        <v>64</v>
      </c>
      <c r="Q2011" s="2" t="s">
        <v>65</v>
      </c>
      <c r="R2011" s="43" t="s">
        <v>18854</v>
      </c>
      <c r="S2011" s="41" t="s">
        <v>4086</v>
      </c>
      <c r="T2011" s="41" t="s">
        <v>18465</v>
      </c>
      <c r="U2011" s="2" t="s">
        <v>4673</v>
      </c>
      <c r="V2011" s="2" t="s">
        <v>4673</v>
      </c>
      <c r="W2011" s="41" t="s">
        <v>17589</v>
      </c>
      <c r="X2011" s="2" t="s">
        <v>16850</v>
      </c>
      <c r="Y2011" s="2" t="s">
        <v>102</v>
      </c>
      <c r="Z2011" s="2"/>
      <c r="AA2011" s="2" t="s">
        <v>16242</v>
      </c>
      <c r="AB2011" s="2" t="s">
        <v>103</v>
      </c>
      <c r="AC2011" s="2" t="s">
        <v>18268</v>
      </c>
      <c r="AD2011" s="2">
        <v>2440000</v>
      </c>
      <c r="AE2011" s="2">
        <v>40</v>
      </c>
      <c r="AF2011" s="2"/>
      <c r="AG2011" s="2"/>
      <c r="AH2011" s="2" t="s">
        <v>18270</v>
      </c>
      <c r="AI2011" s="2">
        <v>4</v>
      </c>
      <c r="AJ2011" s="2">
        <v>3</v>
      </c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 t="s">
        <v>78</v>
      </c>
      <c r="CE2011" s="2" t="s">
        <v>19687</v>
      </c>
      <c r="CF2011" s="2"/>
      <c r="CG2011" s="2"/>
      <c r="CH2011" s="2"/>
      <c r="CI2011" s="49"/>
    </row>
    <row r="2012" spans="1:87" x14ac:dyDescent="0.2">
      <c r="A2012" s="2" t="s">
        <v>4868</v>
      </c>
      <c r="B2012" s="2" t="s">
        <v>25053</v>
      </c>
      <c r="C2012" s="2" t="s">
        <v>59</v>
      </c>
      <c r="D2012" s="2"/>
      <c r="E2012" s="2" t="s">
        <v>4868</v>
      </c>
      <c r="F2012" s="2" t="s">
        <v>4869</v>
      </c>
      <c r="G2012" s="23" t="s">
        <v>17526</v>
      </c>
      <c r="H2012" s="2"/>
      <c r="I2012" s="2" t="s">
        <v>61</v>
      </c>
      <c r="J2012" s="2" t="s">
        <v>61</v>
      </c>
      <c r="K2012" s="2" t="s">
        <v>61</v>
      </c>
      <c r="L2012" s="46">
        <v>44553</v>
      </c>
      <c r="M2012" s="2" t="s">
        <v>133</v>
      </c>
      <c r="N2012" s="2">
        <v>24.581278000000001</v>
      </c>
      <c r="O2012" s="2">
        <v>54.700215999999998</v>
      </c>
      <c r="P2012" s="2" t="s">
        <v>64</v>
      </c>
      <c r="Q2012" s="2" t="s">
        <v>65</v>
      </c>
      <c r="R2012" s="43" t="s">
        <v>18854</v>
      </c>
      <c r="S2012" s="41" t="s">
        <v>1554</v>
      </c>
      <c r="T2012" s="41" t="s">
        <v>18460</v>
      </c>
      <c r="U2012" s="2" t="s">
        <v>16801</v>
      </c>
      <c r="V2012" s="2" t="s">
        <v>4086</v>
      </c>
      <c r="W2012" s="41" t="s">
        <v>17589</v>
      </c>
      <c r="X2012" s="2" t="s">
        <v>68</v>
      </c>
      <c r="Y2012" s="2" t="s">
        <v>76</v>
      </c>
      <c r="Z2012" s="2"/>
      <c r="AA2012" s="2" t="s">
        <v>16242</v>
      </c>
      <c r="AB2012" s="2" t="s">
        <v>77</v>
      </c>
      <c r="AC2012" s="2" t="s">
        <v>18269</v>
      </c>
      <c r="AD2012" s="2">
        <v>2043700</v>
      </c>
      <c r="AE2012" s="2">
        <v>40</v>
      </c>
      <c r="AF2012" s="2"/>
      <c r="AG2012" s="2"/>
      <c r="AH2012" s="2" t="s">
        <v>18271</v>
      </c>
      <c r="AI2012" s="2">
        <v>4</v>
      </c>
      <c r="AJ2012" s="2">
        <v>3</v>
      </c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 t="s">
        <v>78</v>
      </c>
      <c r="CE2012" s="2" t="s">
        <v>4870</v>
      </c>
      <c r="CF2012" s="2" t="s">
        <v>15680</v>
      </c>
      <c r="CG2012" s="2" t="s">
        <v>15708</v>
      </c>
      <c r="CH2012" s="2" t="s">
        <v>15709</v>
      </c>
      <c r="CI2012" s="49"/>
    </row>
    <row r="2013" spans="1:87" x14ac:dyDescent="0.2">
      <c r="A2013" s="6" t="s">
        <v>18658</v>
      </c>
      <c r="B2013" s="2" t="s">
        <v>25054</v>
      </c>
      <c r="C2013" s="6" t="s">
        <v>59</v>
      </c>
      <c r="D2013" s="6"/>
      <c r="E2013" s="6" t="s">
        <v>18658</v>
      </c>
      <c r="F2013" s="6" t="s">
        <v>18687</v>
      </c>
      <c r="G2013" s="23" t="s">
        <v>18895</v>
      </c>
      <c r="H2013" s="2"/>
      <c r="I2013" s="6" t="s">
        <v>5093</v>
      </c>
      <c r="J2013" s="2" t="s">
        <v>61</v>
      </c>
      <c r="K2013" s="2" t="s">
        <v>61</v>
      </c>
      <c r="L2013" s="43">
        <v>2023</v>
      </c>
      <c r="M2013" s="6" t="s">
        <v>133</v>
      </c>
      <c r="N2013" s="32">
        <v>24.335495999999999</v>
      </c>
      <c r="O2013" s="32">
        <v>54.597045000000001</v>
      </c>
      <c r="P2013" s="2" t="s">
        <v>64</v>
      </c>
      <c r="Q2013" s="6" t="s">
        <v>65</v>
      </c>
      <c r="R2013" s="43" t="s">
        <v>16802</v>
      </c>
      <c r="S2013" s="41" t="s">
        <v>16804</v>
      </c>
      <c r="T2013" s="41" t="s">
        <v>18463</v>
      </c>
      <c r="U2013" s="2" t="s">
        <v>16804</v>
      </c>
      <c r="V2013" s="2" t="s">
        <v>4763</v>
      </c>
      <c r="W2013" s="41" t="s">
        <v>17589</v>
      </c>
      <c r="X2013" s="2" t="s">
        <v>16850</v>
      </c>
      <c r="Y2013" s="2" t="s">
        <v>76</v>
      </c>
      <c r="Z2013" s="5"/>
      <c r="AA2013" s="2" t="s">
        <v>16242</v>
      </c>
      <c r="AB2013" s="2" t="s">
        <v>77</v>
      </c>
      <c r="AC2013" s="2" t="s">
        <v>18268</v>
      </c>
      <c r="AD2013" s="2">
        <v>2004500</v>
      </c>
      <c r="AE2013" s="33">
        <v>30</v>
      </c>
      <c r="AF2013" s="25"/>
      <c r="AG2013" s="29"/>
      <c r="AH2013" s="2" t="s">
        <v>18270</v>
      </c>
      <c r="AI2013" s="2">
        <v>4</v>
      </c>
      <c r="AJ2013" s="2">
        <v>3</v>
      </c>
      <c r="AK2013" s="2"/>
      <c r="AL2013" s="2"/>
      <c r="AM2013" s="2"/>
      <c r="AN2013" s="2"/>
      <c r="AO2013" s="2"/>
      <c r="AP2013" s="25"/>
      <c r="AQ2013" s="25"/>
      <c r="AR2013" s="2"/>
      <c r="AS2013" s="2"/>
      <c r="AT2013" s="2"/>
      <c r="AU2013" s="25"/>
      <c r="AV2013" s="2"/>
      <c r="AW2013" s="2"/>
      <c r="AX2013" s="25"/>
      <c r="AY2013" s="25"/>
      <c r="AZ2013" s="25"/>
      <c r="BA2013" s="25"/>
      <c r="BB2013" s="25"/>
      <c r="BC2013" s="25"/>
      <c r="BD2013" s="25"/>
      <c r="BE2013" s="25"/>
      <c r="BF2013" s="25"/>
      <c r="BG2013" s="25"/>
      <c r="BH2013" s="25"/>
      <c r="BI2013" s="25"/>
      <c r="BJ2013" s="25"/>
      <c r="BK2013" s="25"/>
      <c r="BL2013" s="25"/>
      <c r="BM2013" s="25"/>
      <c r="BN2013" s="25"/>
      <c r="BO2013" s="25"/>
      <c r="BP2013" s="25"/>
      <c r="BQ2013" s="25"/>
      <c r="BR2013" s="25"/>
      <c r="BS2013" s="25"/>
      <c r="BT2013" s="25"/>
      <c r="BU2013" s="25"/>
      <c r="BV2013" s="25"/>
      <c r="BW2013" s="25"/>
      <c r="BX2013" s="25"/>
      <c r="BY2013" s="25"/>
      <c r="BZ2013" s="25"/>
      <c r="CA2013" s="25"/>
      <c r="CB2013" s="25"/>
      <c r="CC2013" s="25"/>
      <c r="CD2013" s="2" t="s">
        <v>71</v>
      </c>
      <c r="CE2013" s="2">
        <v>0</v>
      </c>
      <c r="CF2013" s="25"/>
      <c r="CG2013" s="25"/>
      <c r="CH2013" s="25"/>
      <c r="CI2013" s="55"/>
    </row>
    <row r="2014" spans="1:87" x14ac:dyDescent="0.2">
      <c r="A2014" s="2" t="s">
        <v>3490</v>
      </c>
      <c r="B2014" s="2" t="s">
        <v>25055</v>
      </c>
      <c r="C2014" s="2" t="s">
        <v>59</v>
      </c>
      <c r="D2014" s="2"/>
      <c r="E2014" s="2" t="s">
        <v>3490</v>
      </c>
      <c r="F2014" s="2" t="s">
        <v>3491</v>
      </c>
      <c r="G2014" s="23" t="s">
        <v>17477</v>
      </c>
      <c r="H2014" s="2"/>
      <c r="I2014" s="2" t="s">
        <v>61</v>
      </c>
      <c r="J2014" s="2" t="s">
        <v>61</v>
      </c>
      <c r="K2014" s="2" t="s">
        <v>61</v>
      </c>
      <c r="L2014" s="46">
        <v>42312</v>
      </c>
      <c r="M2014" s="2" t="s">
        <v>133</v>
      </c>
      <c r="N2014" s="2">
        <v>24.325724999999998</v>
      </c>
      <c r="O2014" s="2">
        <v>54.642024999999997</v>
      </c>
      <c r="P2014" s="2" t="s">
        <v>64</v>
      </c>
      <c r="Q2014" s="2" t="s">
        <v>65</v>
      </c>
      <c r="R2014" s="43" t="s">
        <v>18854</v>
      </c>
      <c r="S2014" s="41" t="s">
        <v>1554</v>
      </c>
      <c r="T2014" s="41" t="s">
        <v>18460</v>
      </c>
      <c r="U2014" s="2" t="s">
        <v>16803</v>
      </c>
      <c r="V2014" s="2" t="s">
        <v>253</v>
      </c>
      <c r="W2014" s="41" t="s">
        <v>17589</v>
      </c>
      <c r="X2014" s="2" t="s">
        <v>68</v>
      </c>
      <c r="Y2014" s="2" t="s">
        <v>102</v>
      </c>
      <c r="Z2014" s="2"/>
      <c r="AA2014" s="2" t="s">
        <v>16241</v>
      </c>
      <c r="AB2014" s="2" t="s">
        <v>103</v>
      </c>
      <c r="AC2014" s="2" t="s">
        <v>18268</v>
      </c>
      <c r="AD2014" s="2">
        <v>2046400</v>
      </c>
      <c r="AE2014" s="2">
        <v>38</v>
      </c>
      <c r="AF2014" s="2"/>
      <c r="AG2014" s="2"/>
      <c r="AH2014" s="2" t="s">
        <v>18270</v>
      </c>
      <c r="AI2014" s="2">
        <v>3</v>
      </c>
      <c r="AJ2014" s="2">
        <v>3</v>
      </c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 t="s">
        <v>78</v>
      </c>
      <c r="CE2014" s="2" t="s">
        <v>3492</v>
      </c>
      <c r="CF2014" s="2" t="s">
        <v>15680</v>
      </c>
      <c r="CG2014" s="2" t="e">
        <v>#N/A</v>
      </c>
      <c r="CH2014" s="2" t="s">
        <v>15705</v>
      </c>
      <c r="CI2014" s="49"/>
    </row>
    <row r="2015" spans="1:87" x14ac:dyDescent="0.2">
      <c r="A2015" s="2" t="s">
        <v>4713</v>
      </c>
      <c r="B2015" s="2" t="s">
        <v>25056</v>
      </c>
      <c r="C2015" s="2" t="s">
        <v>59</v>
      </c>
      <c r="D2015" s="2"/>
      <c r="E2015" s="2" t="s">
        <v>4713</v>
      </c>
      <c r="F2015" s="2" t="s">
        <v>4714</v>
      </c>
      <c r="G2015" s="23" t="s">
        <v>17508</v>
      </c>
      <c r="H2015" s="2"/>
      <c r="I2015" s="2" t="s">
        <v>61</v>
      </c>
      <c r="J2015" s="2" t="s">
        <v>61</v>
      </c>
      <c r="K2015" s="2" t="s">
        <v>61</v>
      </c>
      <c r="L2015" s="46">
        <v>44410</v>
      </c>
      <c r="M2015" s="2" t="s">
        <v>133</v>
      </c>
      <c r="N2015" s="2">
        <v>24.333113000000001</v>
      </c>
      <c r="O2015" s="2">
        <v>54.531374</v>
      </c>
      <c r="P2015" s="2" t="s">
        <v>64</v>
      </c>
      <c r="Q2015" s="2" t="s">
        <v>65</v>
      </c>
      <c r="R2015" s="43" t="s">
        <v>18854</v>
      </c>
      <c r="S2015" s="41" t="s">
        <v>272</v>
      </c>
      <c r="T2015" s="41" t="s">
        <v>18461</v>
      </c>
      <c r="U2015" s="2" t="s">
        <v>16801</v>
      </c>
      <c r="V2015" s="2" t="s">
        <v>272</v>
      </c>
      <c r="W2015" s="41" t="s">
        <v>17589</v>
      </c>
      <c r="X2015" s="2" t="s">
        <v>68</v>
      </c>
      <c r="Y2015" s="2" t="s">
        <v>102</v>
      </c>
      <c r="Z2015" s="2"/>
      <c r="AA2015" s="2" t="s">
        <v>16241</v>
      </c>
      <c r="AB2015" s="2" t="s">
        <v>103</v>
      </c>
      <c r="AC2015" s="2" t="s">
        <v>18269</v>
      </c>
      <c r="AD2015" s="2">
        <v>2044802</v>
      </c>
      <c r="AE2015" s="2">
        <v>39</v>
      </c>
      <c r="AF2015" s="2"/>
      <c r="AG2015" s="2"/>
      <c r="AH2015" s="2" t="s">
        <v>18271</v>
      </c>
      <c r="AI2015" s="2">
        <v>3</v>
      </c>
      <c r="AJ2015" s="2">
        <v>3</v>
      </c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 t="s">
        <v>78</v>
      </c>
      <c r="CE2015" s="2" t="s">
        <v>19691</v>
      </c>
      <c r="CF2015" s="2" t="s">
        <v>15684</v>
      </c>
      <c r="CG2015" s="2" t="s">
        <v>272</v>
      </c>
      <c r="CH2015" s="2" t="s">
        <v>272</v>
      </c>
      <c r="CI2015" s="49"/>
    </row>
    <row r="2016" spans="1:87" x14ac:dyDescent="0.2">
      <c r="A2016" s="2" t="s">
        <v>5071</v>
      </c>
      <c r="B2016" s="2" t="s">
        <v>25057</v>
      </c>
      <c r="C2016" s="2" t="s">
        <v>59</v>
      </c>
      <c r="D2016" s="2"/>
      <c r="E2016" s="2" t="s">
        <v>5071</v>
      </c>
      <c r="F2016" s="2" t="s">
        <v>5072</v>
      </c>
      <c r="G2016" s="23" t="s">
        <v>18488</v>
      </c>
      <c r="H2016" s="2"/>
      <c r="I2016" s="2" t="s">
        <v>61</v>
      </c>
      <c r="J2016" s="2" t="s">
        <v>61</v>
      </c>
      <c r="K2016" s="2" t="s">
        <v>61</v>
      </c>
      <c r="L2016" s="46">
        <v>44740</v>
      </c>
      <c r="M2016" s="2" t="s">
        <v>133</v>
      </c>
      <c r="N2016" s="2">
        <v>24.170829999999999</v>
      </c>
      <c r="O2016" s="2">
        <v>54.76905</v>
      </c>
      <c r="P2016" s="2" t="s">
        <v>64</v>
      </c>
      <c r="Q2016" s="2" t="s">
        <v>65</v>
      </c>
      <c r="R2016" s="43" t="s">
        <v>18854</v>
      </c>
      <c r="S2016" s="41" t="s">
        <v>1554</v>
      </c>
      <c r="T2016" s="41" t="s">
        <v>18465</v>
      </c>
      <c r="U2016" s="2" t="s">
        <v>4673</v>
      </c>
      <c r="V2016" s="2" t="s">
        <v>4673</v>
      </c>
      <c r="W2016" s="41" t="s">
        <v>17589</v>
      </c>
      <c r="X2016" s="2" t="s">
        <v>68</v>
      </c>
      <c r="Y2016" s="2" t="s">
        <v>76</v>
      </c>
      <c r="Z2016" s="2"/>
      <c r="AA2016" s="2" t="s">
        <v>16241</v>
      </c>
      <c r="AB2016" s="2" t="s">
        <v>77</v>
      </c>
      <c r="AC2016" s="2" t="s">
        <v>18269</v>
      </c>
      <c r="AD2016" s="2">
        <v>2047502</v>
      </c>
      <c r="AE2016" s="2">
        <v>60</v>
      </c>
      <c r="AF2016" s="2"/>
      <c r="AG2016" s="2">
        <v>3</v>
      </c>
      <c r="AH2016" s="2" t="s">
        <v>18271</v>
      </c>
      <c r="AI2016" s="2">
        <v>4</v>
      </c>
      <c r="AJ2016" s="2">
        <v>3</v>
      </c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 t="s">
        <v>71</v>
      </c>
      <c r="CE2016" s="2">
        <v>0</v>
      </c>
      <c r="CF2016" s="2" t="s">
        <v>15686</v>
      </c>
      <c r="CG2016" s="2" t="s">
        <v>15719</v>
      </c>
      <c r="CH2016" s="2" t="s">
        <v>15709</v>
      </c>
      <c r="CI2016" s="49"/>
    </row>
    <row r="2017" spans="1:87" x14ac:dyDescent="0.2">
      <c r="A2017" s="2" t="s">
        <v>4936</v>
      </c>
      <c r="B2017" s="2" t="s">
        <v>25058</v>
      </c>
      <c r="C2017" s="2" t="s">
        <v>59</v>
      </c>
      <c r="D2017" s="2"/>
      <c r="E2017" s="2" t="s">
        <v>4936</v>
      </c>
      <c r="F2017" s="2" t="s">
        <v>4937</v>
      </c>
      <c r="G2017" s="23" t="s">
        <v>4938</v>
      </c>
      <c r="H2017" s="2"/>
      <c r="I2017" s="2" t="s">
        <v>61</v>
      </c>
      <c r="J2017" s="2" t="s">
        <v>61</v>
      </c>
      <c r="K2017" s="2" t="s">
        <v>61</v>
      </c>
      <c r="L2017" s="46">
        <v>44651</v>
      </c>
      <c r="M2017" s="2" t="s">
        <v>133</v>
      </c>
      <c r="N2017" s="2">
        <v>24.340353</v>
      </c>
      <c r="O2017" s="2">
        <v>54.466304000000001</v>
      </c>
      <c r="P2017" s="2" t="s">
        <v>64</v>
      </c>
      <c r="Q2017" s="2" t="s">
        <v>65</v>
      </c>
      <c r="R2017" s="43" t="s">
        <v>18854</v>
      </c>
      <c r="S2017" s="41" t="s">
        <v>1554</v>
      </c>
      <c r="T2017" s="41" t="s">
        <v>18460</v>
      </c>
      <c r="U2017" s="2" t="s">
        <v>16801</v>
      </c>
      <c r="V2017" s="2" t="s">
        <v>1554</v>
      </c>
      <c r="W2017" s="41" t="s">
        <v>17589</v>
      </c>
      <c r="X2017" s="2" t="s">
        <v>68</v>
      </c>
      <c r="Y2017" s="2" t="s">
        <v>76</v>
      </c>
      <c r="Z2017" s="2"/>
      <c r="AA2017" s="2" t="s">
        <v>16241</v>
      </c>
      <c r="AB2017" s="2" t="s">
        <v>77</v>
      </c>
      <c r="AC2017" s="2" t="s">
        <v>18268</v>
      </c>
      <c r="AD2017" s="2">
        <v>2600100</v>
      </c>
      <c r="AE2017" s="2">
        <v>30</v>
      </c>
      <c r="AF2017" s="2"/>
      <c r="AG2017" s="2"/>
      <c r="AH2017" s="2" t="s">
        <v>18270</v>
      </c>
      <c r="AI2017" s="2">
        <v>4</v>
      </c>
      <c r="AJ2017" s="2">
        <v>3</v>
      </c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 t="s">
        <v>78</v>
      </c>
      <c r="CE2017" s="2" t="s">
        <v>19693</v>
      </c>
      <c r="CF2017" s="2">
        <v>35</v>
      </c>
      <c r="CG2017" s="2" t="s">
        <v>15717</v>
      </c>
      <c r="CH2017" s="2" t="s">
        <v>15709</v>
      </c>
      <c r="CI2017" s="49"/>
    </row>
    <row r="2018" spans="1:87" x14ac:dyDescent="0.2">
      <c r="A2018" s="2" t="s">
        <v>4973</v>
      </c>
      <c r="B2018" s="2" t="s">
        <v>25059</v>
      </c>
      <c r="C2018" s="2" t="s">
        <v>59</v>
      </c>
      <c r="D2018" s="2"/>
      <c r="E2018" s="2" t="s">
        <v>4973</v>
      </c>
      <c r="F2018" s="2" t="s">
        <v>4974</v>
      </c>
      <c r="G2018" s="23" t="s">
        <v>2759</v>
      </c>
      <c r="H2018" s="2"/>
      <c r="I2018" s="2" t="s">
        <v>61</v>
      </c>
      <c r="J2018" s="2" t="s">
        <v>61</v>
      </c>
      <c r="K2018" s="2" t="s">
        <v>61</v>
      </c>
      <c r="L2018" s="46">
        <v>44679</v>
      </c>
      <c r="M2018" s="2" t="s">
        <v>133</v>
      </c>
      <c r="N2018" s="39">
        <v>24.348175999999999</v>
      </c>
      <c r="O2018" s="39">
        <v>54.512498999999998</v>
      </c>
      <c r="P2018" s="2" t="s">
        <v>64</v>
      </c>
      <c r="Q2018" s="2" t="s">
        <v>65</v>
      </c>
      <c r="R2018" s="43" t="s">
        <v>18854</v>
      </c>
      <c r="S2018" s="41" t="s">
        <v>1554</v>
      </c>
      <c r="T2018" s="41" t="s">
        <v>18460</v>
      </c>
      <c r="U2018" s="2" t="s">
        <v>16801</v>
      </c>
      <c r="V2018" s="2" t="s">
        <v>253</v>
      </c>
      <c r="W2018" s="41" t="s">
        <v>17589</v>
      </c>
      <c r="X2018" s="2" t="s">
        <v>68</v>
      </c>
      <c r="Y2018" s="2" t="s">
        <v>102</v>
      </c>
      <c r="Z2018" s="2"/>
      <c r="AA2018" s="2" t="s">
        <v>16241</v>
      </c>
      <c r="AB2018" s="2" t="s">
        <v>103</v>
      </c>
      <c r="AC2018" s="2" t="s">
        <v>18269</v>
      </c>
      <c r="AD2018" s="2">
        <v>2600200</v>
      </c>
      <c r="AE2018" s="2">
        <v>35</v>
      </c>
      <c r="AF2018" s="2"/>
      <c r="AG2018" s="2"/>
      <c r="AH2018" s="2" t="s">
        <v>18271</v>
      </c>
      <c r="AI2018" s="2">
        <v>3</v>
      </c>
      <c r="AJ2018" s="2">
        <v>3</v>
      </c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 t="s">
        <v>78</v>
      </c>
      <c r="CE2018" s="2" t="s">
        <v>19694</v>
      </c>
      <c r="CF2018" s="2" t="s">
        <v>15685</v>
      </c>
      <c r="CG2018" s="2" t="s">
        <v>15717</v>
      </c>
      <c r="CH2018" s="2" t="s">
        <v>15709</v>
      </c>
      <c r="CI2018" s="49"/>
    </row>
    <row r="2019" spans="1:87" x14ac:dyDescent="0.2">
      <c r="A2019" s="2" t="s">
        <v>18473</v>
      </c>
      <c r="B2019" s="2" t="s">
        <v>25060</v>
      </c>
      <c r="C2019" s="2" t="s">
        <v>59</v>
      </c>
      <c r="D2019" s="2"/>
      <c r="E2019" s="2" t="s">
        <v>18473</v>
      </c>
      <c r="F2019" s="2" t="s">
        <v>18479</v>
      </c>
      <c r="G2019" s="23" t="s">
        <v>18490</v>
      </c>
      <c r="H2019" s="2"/>
      <c r="I2019" s="2" t="s">
        <v>5093</v>
      </c>
      <c r="J2019" s="2" t="s">
        <v>61</v>
      </c>
      <c r="K2019" s="2" t="s">
        <v>61</v>
      </c>
      <c r="L2019" s="43">
        <v>2023</v>
      </c>
      <c r="M2019" s="2" t="s">
        <v>133</v>
      </c>
      <c r="N2019" s="2">
        <v>24.464207999999999</v>
      </c>
      <c r="O2019" s="2">
        <v>54.345331999999999</v>
      </c>
      <c r="P2019" s="2" t="s">
        <v>64</v>
      </c>
      <c r="Q2019" s="2" t="s">
        <v>65</v>
      </c>
      <c r="R2019" s="43" t="s">
        <v>18854</v>
      </c>
      <c r="S2019" s="41" t="s">
        <v>1554</v>
      </c>
      <c r="T2019" s="41" t="s">
        <v>18460</v>
      </c>
      <c r="U2019" s="2" t="s">
        <v>16801</v>
      </c>
      <c r="V2019" s="2" t="s">
        <v>3596</v>
      </c>
      <c r="W2019" s="41" t="s">
        <v>17589</v>
      </c>
      <c r="X2019" s="2" t="s">
        <v>16850</v>
      </c>
      <c r="Y2019" s="2" t="s">
        <v>102</v>
      </c>
      <c r="Z2019" s="2"/>
      <c r="AA2019" s="2" t="s">
        <v>16242</v>
      </c>
      <c r="AB2019" s="2" t="s">
        <v>103</v>
      </c>
      <c r="AC2019" s="2" t="s">
        <v>18268</v>
      </c>
      <c r="AD2019" s="2">
        <v>2501300</v>
      </c>
      <c r="AE2019" s="2">
        <v>30</v>
      </c>
      <c r="AF2019" s="2"/>
      <c r="AG2019" s="2">
        <v>3</v>
      </c>
      <c r="AH2019" s="2" t="s">
        <v>18270</v>
      </c>
      <c r="AI2019" s="2">
        <v>3</v>
      </c>
      <c r="AJ2019" s="2">
        <v>3</v>
      </c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 t="s">
        <v>78</v>
      </c>
      <c r="CE2019" s="2" t="s">
        <v>19695</v>
      </c>
      <c r="CF2019" s="2"/>
      <c r="CG2019" s="2"/>
      <c r="CH2019" s="2"/>
      <c r="CI2019" s="49"/>
    </row>
    <row r="2020" spans="1:87" x14ac:dyDescent="0.2">
      <c r="A2020" s="2" t="s">
        <v>4643</v>
      </c>
      <c r="B2020" s="2" t="s">
        <v>25061</v>
      </c>
      <c r="C2020" s="2" t="s">
        <v>59</v>
      </c>
      <c r="D2020" s="2"/>
      <c r="E2020" s="2" t="s">
        <v>4643</v>
      </c>
      <c r="F2020" s="2" t="s">
        <v>4644</v>
      </c>
      <c r="G2020" s="23" t="s">
        <v>17503</v>
      </c>
      <c r="H2020" s="2"/>
      <c r="I2020" s="2" t="s">
        <v>61</v>
      </c>
      <c r="J2020" s="2" t="s">
        <v>61</v>
      </c>
      <c r="K2020" s="2" t="s">
        <v>61</v>
      </c>
      <c r="L2020" s="46">
        <v>44356</v>
      </c>
      <c r="M2020" s="2" t="s">
        <v>133</v>
      </c>
      <c r="N2020" s="2">
        <v>24.45457</v>
      </c>
      <c r="O2020" s="2">
        <v>54.383809999999997</v>
      </c>
      <c r="P2020" s="2" t="s">
        <v>64</v>
      </c>
      <c r="Q2020" s="2" t="s">
        <v>65</v>
      </c>
      <c r="R2020" s="43" t="s">
        <v>18854</v>
      </c>
      <c r="S2020" s="41" t="s">
        <v>1554</v>
      </c>
      <c r="T2020" s="41" t="s">
        <v>18460</v>
      </c>
      <c r="U2020" s="2" t="s">
        <v>16801</v>
      </c>
      <c r="V2020" s="2" t="s">
        <v>1554</v>
      </c>
      <c r="W2020" s="41" t="s">
        <v>17589</v>
      </c>
      <c r="X2020" s="2" t="s">
        <v>68</v>
      </c>
      <c r="Y2020" s="2" t="s">
        <v>102</v>
      </c>
      <c r="Z2020" s="2"/>
      <c r="AA2020" s="2" t="s">
        <v>16241</v>
      </c>
      <c r="AB2020" s="2" t="s">
        <v>103</v>
      </c>
      <c r="AC2020" s="2" t="s">
        <v>18268</v>
      </c>
      <c r="AD2020" s="2">
        <v>2500700</v>
      </c>
      <c r="AE2020" s="2">
        <v>30</v>
      </c>
      <c r="AF2020" s="2"/>
      <c r="AG2020" s="2"/>
      <c r="AH2020" s="2" t="s">
        <v>18270</v>
      </c>
      <c r="AI2020" s="2">
        <v>3</v>
      </c>
      <c r="AJ2020" s="2">
        <v>3</v>
      </c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 t="s">
        <v>78</v>
      </c>
      <c r="CE2020" s="2" t="s">
        <v>19696</v>
      </c>
      <c r="CF2020" s="2" t="s">
        <v>15685</v>
      </c>
      <c r="CG2020" s="2" t="s">
        <v>15717</v>
      </c>
      <c r="CH2020" s="2" t="s">
        <v>15709</v>
      </c>
      <c r="CI2020" s="49"/>
    </row>
    <row r="2021" spans="1:87" x14ac:dyDescent="0.2">
      <c r="A2021" s="2" t="s">
        <v>4999</v>
      </c>
      <c r="B2021" s="2" t="s">
        <v>25062</v>
      </c>
      <c r="C2021" s="2" t="s">
        <v>59</v>
      </c>
      <c r="D2021" s="2"/>
      <c r="E2021" s="2" t="s">
        <v>4999</v>
      </c>
      <c r="F2021" s="2" t="s">
        <v>17698</v>
      </c>
      <c r="G2021" s="23"/>
      <c r="H2021" s="2"/>
      <c r="I2021" s="2" t="s">
        <v>61</v>
      </c>
      <c r="J2021" s="2" t="s">
        <v>61</v>
      </c>
      <c r="K2021" s="2"/>
      <c r="L2021" s="46">
        <v>44705</v>
      </c>
      <c r="M2021" s="2" t="s">
        <v>4978</v>
      </c>
      <c r="N2021" s="39">
        <v>24.572659999999999</v>
      </c>
      <c r="O2021" s="39">
        <v>54.526815999999997</v>
      </c>
      <c r="P2021" s="2" t="s">
        <v>64</v>
      </c>
      <c r="Q2021" s="2" t="s">
        <v>65</v>
      </c>
      <c r="R2021" s="43" t="s">
        <v>18854</v>
      </c>
      <c r="S2021" s="41" t="s">
        <v>1554</v>
      </c>
      <c r="T2021" s="41" t="s">
        <v>18465</v>
      </c>
      <c r="U2021" s="2" t="s">
        <v>4673</v>
      </c>
      <c r="V2021" s="2" t="s">
        <v>4673</v>
      </c>
      <c r="W2021" s="41" t="s">
        <v>144</v>
      </c>
      <c r="X2021" s="2" t="s">
        <v>68</v>
      </c>
      <c r="Y2021" s="2" t="s">
        <v>76</v>
      </c>
      <c r="Z2021" s="2"/>
      <c r="AA2021" s="2" t="s">
        <v>16241</v>
      </c>
      <c r="AB2021" s="2" t="s">
        <v>77</v>
      </c>
      <c r="AC2021" s="2"/>
      <c r="AD2021" s="2">
        <v>2045600</v>
      </c>
      <c r="AE2021" s="2">
        <v>40</v>
      </c>
      <c r="AF2021" s="2"/>
      <c r="AG2021" s="2"/>
      <c r="AH2021" s="2"/>
      <c r="AI2021" s="2">
        <v>3</v>
      </c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 t="s">
        <v>71</v>
      </c>
      <c r="CE2021" s="2">
        <v>0</v>
      </c>
      <c r="CF2021" s="2" t="s">
        <v>15680</v>
      </c>
      <c r="CG2021" s="2" t="s">
        <v>15712</v>
      </c>
      <c r="CH2021" s="2" t="s">
        <v>15709</v>
      </c>
      <c r="CI2021" s="49"/>
    </row>
    <row r="2022" spans="1:87" x14ac:dyDescent="0.2">
      <c r="A2022" s="2" t="s">
        <v>3493</v>
      </c>
      <c r="B2022" s="2" t="s">
        <v>25063</v>
      </c>
      <c r="C2022" s="2" t="s">
        <v>59</v>
      </c>
      <c r="D2022" s="2"/>
      <c r="E2022" s="2" t="s">
        <v>3493</v>
      </c>
      <c r="F2022" s="2" t="s">
        <v>3494</v>
      </c>
      <c r="G2022" s="23" t="s">
        <v>17478</v>
      </c>
      <c r="H2022" s="2"/>
      <c r="I2022" s="2" t="s">
        <v>61</v>
      </c>
      <c r="J2022" s="2" t="s">
        <v>61</v>
      </c>
      <c r="K2022" s="2" t="s">
        <v>61</v>
      </c>
      <c r="L2022" s="46">
        <v>43871</v>
      </c>
      <c r="M2022" s="2" t="s">
        <v>133</v>
      </c>
      <c r="N2022" s="2">
        <v>24.472833000000001</v>
      </c>
      <c r="O2022" s="2">
        <v>54.368935</v>
      </c>
      <c r="P2022" s="2" t="s">
        <v>64</v>
      </c>
      <c r="Q2022" s="2" t="s">
        <v>65</v>
      </c>
      <c r="R2022" s="43" t="s">
        <v>18854</v>
      </c>
      <c r="S2022" s="41" t="s">
        <v>272</v>
      </c>
      <c r="T2022" s="41" t="s">
        <v>18461</v>
      </c>
      <c r="U2022" s="2" t="s">
        <v>16801</v>
      </c>
      <c r="V2022" s="2" t="s">
        <v>272</v>
      </c>
      <c r="W2022" s="41" t="s">
        <v>17589</v>
      </c>
      <c r="X2022" s="2" t="s">
        <v>68</v>
      </c>
      <c r="Y2022" s="2" t="s">
        <v>102</v>
      </c>
      <c r="Z2022" s="2" t="s">
        <v>20</v>
      </c>
      <c r="AA2022" s="2" t="s">
        <v>16241</v>
      </c>
      <c r="AB2022" s="2" t="s">
        <v>103</v>
      </c>
      <c r="AC2022" s="2" t="s">
        <v>18268</v>
      </c>
      <c r="AD2022" s="2">
        <v>2501200</v>
      </c>
      <c r="AE2022" s="2">
        <v>38</v>
      </c>
      <c r="AF2022" s="2"/>
      <c r="AG2022" s="2"/>
      <c r="AH2022" s="2" t="s">
        <v>18270</v>
      </c>
      <c r="AI2022" s="2">
        <v>4</v>
      </c>
      <c r="AJ2022" s="2">
        <v>3</v>
      </c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 t="s">
        <v>78</v>
      </c>
      <c r="CE2022" s="2" t="s">
        <v>19697</v>
      </c>
      <c r="CF2022" s="2" t="s">
        <v>15689</v>
      </c>
      <c r="CG2022" s="2" t="e">
        <v>#N/A</v>
      </c>
      <c r="CH2022" s="2" t="s">
        <v>272</v>
      </c>
      <c r="CI2022" s="49"/>
    </row>
    <row r="2023" spans="1:87" x14ac:dyDescent="0.2">
      <c r="A2023" s="2" t="s">
        <v>4688</v>
      </c>
      <c r="B2023" s="2" t="s">
        <v>25064</v>
      </c>
      <c r="C2023" s="2" t="s">
        <v>59</v>
      </c>
      <c r="D2023" s="2"/>
      <c r="E2023" s="2" t="s">
        <v>4688</v>
      </c>
      <c r="F2023" s="2" t="s">
        <v>4689</v>
      </c>
      <c r="G2023" s="23" t="s">
        <v>17505</v>
      </c>
      <c r="H2023" s="2"/>
      <c r="I2023" s="2" t="s">
        <v>61</v>
      </c>
      <c r="J2023" s="2" t="s">
        <v>61</v>
      </c>
      <c r="K2023" s="2" t="s">
        <v>61</v>
      </c>
      <c r="L2023" s="46">
        <v>44372</v>
      </c>
      <c r="M2023" s="2" t="s">
        <v>133</v>
      </c>
      <c r="N2023" s="2">
        <v>24.556044</v>
      </c>
      <c r="O2023" s="2">
        <v>54.456561000000001</v>
      </c>
      <c r="P2023" s="2" t="s">
        <v>64</v>
      </c>
      <c r="Q2023" s="2" t="s">
        <v>65</v>
      </c>
      <c r="R2023" s="43" t="s">
        <v>18854</v>
      </c>
      <c r="S2023" s="41" t="s">
        <v>272</v>
      </c>
      <c r="T2023" s="41" t="s">
        <v>18461</v>
      </c>
      <c r="U2023" s="2" t="s">
        <v>16801</v>
      </c>
      <c r="V2023" s="2" t="s">
        <v>272</v>
      </c>
      <c r="W2023" s="41" t="s">
        <v>17589</v>
      </c>
      <c r="X2023" s="2" t="s">
        <v>68</v>
      </c>
      <c r="Y2023" s="2" t="s">
        <v>76</v>
      </c>
      <c r="Z2023" s="2"/>
      <c r="AA2023" s="2" t="s">
        <v>16241</v>
      </c>
      <c r="AB2023" s="2" t="s">
        <v>77</v>
      </c>
      <c r="AC2023" s="2" t="s">
        <v>18268</v>
      </c>
      <c r="AD2023" s="2">
        <v>2046700</v>
      </c>
      <c r="AE2023" s="2">
        <v>26</v>
      </c>
      <c r="AF2023" s="2"/>
      <c r="AG2023" s="2"/>
      <c r="AH2023" s="2" t="s">
        <v>18270</v>
      </c>
      <c r="AI2023" s="2">
        <v>3</v>
      </c>
      <c r="AJ2023" s="2">
        <v>3</v>
      </c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 t="s">
        <v>71</v>
      </c>
      <c r="CE2023" s="2">
        <v>0</v>
      </c>
      <c r="CF2023" s="2" t="s">
        <v>15684</v>
      </c>
      <c r="CG2023" s="2" t="s">
        <v>272</v>
      </c>
      <c r="CH2023" s="2" t="s">
        <v>272</v>
      </c>
      <c r="CI2023" s="49"/>
    </row>
    <row r="2024" spans="1:87" x14ac:dyDescent="0.2">
      <c r="A2024" s="2" t="s">
        <v>4628</v>
      </c>
      <c r="B2024" s="2" t="s">
        <v>25065</v>
      </c>
      <c r="C2024" s="2" t="s">
        <v>59</v>
      </c>
      <c r="D2024" s="2"/>
      <c r="E2024" s="2" t="s">
        <v>4628</v>
      </c>
      <c r="F2024" s="2" t="s">
        <v>4629</v>
      </c>
      <c r="G2024" s="23" t="s">
        <v>17501</v>
      </c>
      <c r="H2024" s="2"/>
      <c r="I2024" s="2" t="s">
        <v>61</v>
      </c>
      <c r="J2024" s="2" t="s">
        <v>61</v>
      </c>
      <c r="K2024" s="2" t="s">
        <v>61</v>
      </c>
      <c r="L2024" s="46">
        <v>44333</v>
      </c>
      <c r="M2024" s="2" t="s">
        <v>133</v>
      </c>
      <c r="N2024" s="2">
        <v>24.423636999999999</v>
      </c>
      <c r="O2024" s="2">
        <v>54.624139</v>
      </c>
      <c r="P2024" s="2" t="s">
        <v>64</v>
      </c>
      <c r="Q2024" s="2" t="s">
        <v>65</v>
      </c>
      <c r="R2024" s="43" t="s">
        <v>18854</v>
      </c>
      <c r="S2024" s="41" t="s">
        <v>1554</v>
      </c>
      <c r="T2024" s="41" t="s">
        <v>18465</v>
      </c>
      <c r="U2024" s="2" t="s">
        <v>4673</v>
      </c>
      <c r="V2024" s="2" t="s">
        <v>4673</v>
      </c>
      <c r="W2024" s="41" t="s">
        <v>17589</v>
      </c>
      <c r="X2024" s="2" t="s">
        <v>68</v>
      </c>
      <c r="Y2024" s="2" t="s">
        <v>69</v>
      </c>
      <c r="Z2024" s="2"/>
      <c r="AA2024" s="2" t="s">
        <v>16241</v>
      </c>
      <c r="AB2024" s="2" t="s">
        <v>70</v>
      </c>
      <c r="AC2024" s="2" t="s">
        <v>18268</v>
      </c>
      <c r="AD2024" s="2">
        <v>2042600</v>
      </c>
      <c r="AE2024" s="2">
        <v>40</v>
      </c>
      <c r="AF2024" s="2"/>
      <c r="AG2024" s="2"/>
      <c r="AH2024" s="2" t="s">
        <v>18270</v>
      </c>
      <c r="AI2024" s="2">
        <v>3</v>
      </c>
      <c r="AJ2024" s="2">
        <v>3</v>
      </c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 t="s">
        <v>71</v>
      </c>
      <c r="CE2024" s="2">
        <v>0</v>
      </c>
      <c r="CF2024" s="2" t="s">
        <v>15680</v>
      </c>
      <c r="CG2024" s="2" t="s">
        <v>15712</v>
      </c>
      <c r="CH2024" s="2" t="s">
        <v>15709</v>
      </c>
      <c r="CI2024" s="49"/>
    </row>
    <row r="2025" spans="1:87" x14ac:dyDescent="0.2">
      <c r="A2025" s="2" t="s">
        <v>16699</v>
      </c>
      <c r="B2025" s="2" t="s">
        <v>25066</v>
      </c>
      <c r="C2025" s="2" t="s">
        <v>59</v>
      </c>
      <c r="D2025" s="2"/>
      <c r="E2025" s="2" t="s">
        <v>16699</v>
      </c>
      <c r="F2025" s="2" t="s">
        <v>16726</v>
      </c>
      <c r="G2025" s="23" t="s">
        <v>16807</v>
      </c>
      <c r="H2025" s="2"/>
      <c r="I2025" s="2" t="s">
        <v>5093</v>
      </c>
      <c r="J2025" s="2" t="s">
        <v>61</v>
      </c>
      <c r="K2025" s="2" t="s">
        <v>61</v>
      </c>
      <c r="L2025" s="46">
        <v>44901</v>
      </c>
      <c r="M2025" s="2" t="s">
        <v>133</v>
      </c>
      <c r="N2025" s="2">
        <v>24.451561699999999</v>
      </c>
      <c r="O2025" s="2">
        <v>54.612594199999997</v>
      </c>
      <c r="P2025" s="2" t="s">
        <v>64</v>
      </c>
      <c r="Q2025" s="2" t="s">
        <v>65</v>
      </c>
      <c r="R2025" s="43" t="s">
        <v>18854</v>
      </c>
      <c r="S2025" s="41" t="s">
        <v>4514</v>
      </c>
      <c r="T2025" s="41" t="s">
        <v>18461</v>
      </c>
      <c r="U2025" s="2" t="s">
        <v>16801</v>
      </c>
      <c r="V2025" s="2" t="s">
        <v>272</v>
      </c>
      <c r="W2025" s="41" t="s">
        <v>17589</v>
      </c>
      <c r="X2025" s="2" t="s">
        <v>68</v>
      </c>
      <c r="Y2025" s="2" t="s">
        <v>76</v>
      </c>
      <c r="Z2025" s="2"/>
      <c r="AA2025" s="2" t="s">
        <v>16241</v>
      </c>
      <c r="AB2025" s="2" t="s">
        <v>77</v>
      </c>
      <c r="AC2025" s="2" t="s">
        <v>18268</v>
      </c>
      <c r="AD2025" s="2">
        <v>2042400</v>
      </c>
      <c r="AE2025" s="2">
        <v>33</v>
      </c>
      <c r="AF2025" s="2"/>
      <c r="AG2025" s="2"/>
      <c r="AH2025" s="2" t="s">
        <v>18270</v>
      </c>
      <c r="AI2025" s="2">
        <v>4</v>
      </c>
      <c r="AJ2025" s="2">
        <v>3</v>
      </c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 t="s">
        <v>71</v>
      </c>
      <c r="CE2025" s="2">
        <v>0</v>
      </c>
      <c r="CF2025" s="2"/>
      <c r="CG2025" s="2"/>
      <c r="CH2025" s="2"/>
      <c r="CI2025" s="49"/>
    </row>
    <row r="2026" spans="1:87" x14ac:dyDescent="0.2">
      <c r="A2026" s="2" t="s">
        <v>18474</v>
      </c>
      <c r="B2026" s="2" t="s">
        <v>25067</v>
      </c>
      <c r="C2026" s="2" t="s">
        <v>59</v>
      </c>
      <c r="D2026" s="2"/>
      <c r="E2026" s="2" t="s">
        <v>18474</v>
      </c>
      <c r="F2026" s="2" t="s">
        <v>18480</v>
      </c>
      <c r="G2026" s="23" t="s">
        <v>18491</v>
      </c>
      <c r="H2026" s="2"/>
      <c r="I2026" s="2" t="s">
        <v>5093</v>
      </c>
      <c r="J2026" s="2" t="s">
        <v>61</v>
      </c>
      <c r="K2026" s="2" t="s">
        <v>61</v>
      </c>
      <c r="L2026" s="43">
        <v>2023</v>
      </c>
      <c r="M2026" s="2" t="s">
        <v>133</v>
      </c>
      <c r="N2026" s="2">
        <v>24.491427999999999</v>
      </c>
      <c r="O2026" s="2">
        <v>54.402455000000003</v>
      </c>
      <c r="P2026" s="2" t="s">
        <v>64</v>
      </c>
      <c r="Q2026" s="2" t="s">
        <v>65</v>
      </c>
      <c r="R2026" s="43" t="s">
        <v>18854</v>
      </c>
      <c r="S2026" s="41" t="s">
        <v>1554</v>
      </c>
      <c r="T2026" s="41" t="s">
        <v>18465</v>
      </c>
      <c r="U2026" s="2" t="s">
        <v>4673</v>
      </c>
      <c r="V2026" s="2" t="s">
        <v>4673</v>
      </c>
      <c r="W2026" s="41" t="s">
        <v>17589</v>
      </c>
      <c r="X2026" s="2" t="s">
        <v>16850</v>
      </c>
      <c r="Y2026" s="2" t="s">
        <v>102</v>
      </c>
      <c r="Z2026" s="2"/>
      <c r="AA2026" s="2" t="s">
        <v>16242</v>
      </c>
      <c r="AB2026" s="2" t="s">
        <v>103</v>
      </c>
      <c r="AC2026" s="2" t="s">
        <v>18268</v>
      </c>
      <c r="AD2026" s="2">
        <v>2045700</v>
      </c>
      <c r="AE2026" s="2">
        <v>40</v>
      </c>
      <c r="AF2026" s="2"/>
      <c r="AG2026" s="2">
        <v>3</v>
      </c>
      <c r="AH2026" s="2" t="s">
        <v>18270</v>
      </c>
      <c r="AI2026" s="2">
        <v>4</v>
      </c>
      <c r="AJ2026" s="2">
        <v>3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 t="s">
        <v>71</v>
      </c>
      <c r="CE2026" s="2">
        <v>0</v>
      </c>
      <c r="CF2026" s="2"/>
      <c r="CG2026" s="2"/>
      <c r="CH2026" s="2"/>
      <c r="CI2026" s="49"/>
    </row>
    <row r="2027" spans="1:87" x14ac:dyDescent="0.2">
      <c r="A2027" s="2" t="s">
        <v>17680</v>
      </c>
      <c r="B2027" s="2" t="s">
        <v>25068</v>
      </c>
      <c r="C2027" s="2" t="s">
        <v>59</v>
      </c>
      <c r="D2027" s="2"/>
      <c r="E2027" s="2" t="s">
        <v>17680</v>
      </c>
      <c r="F2027" s="2" t="s">
        <v>17708</v>
      </c>
      <c r="G2027" s="23" t="s">
        <v>17788</v>
      </c>
      <c r="H2027" s="2"/>
      <c r="I2027" s="2" t="s">
        <v>61</v>
      </c>
      <c r="J2027" s="2" t="s">
        <v>61</v>
      </c>
      <c r="K2027" s="2" t="s">
        <v>61</v>
      </c>
      <c r="L2027" s="43">
        <v>2023</v>
      </c>
      <c r="M2027" s="2" t="s">
        <v>133</v>
      </c>
      <c r="N2027" s="2">
        <v>24.564550000000001</v>
      </c>
      <c r="O2027" s="2">
        <v>54.860750000000003</v>
      </c>
      <c r="P2027" s="2" t="s">
        <v>64</v>
      </c>
      <c r="Q2027" s="2" t="s">
        <v>65</v>
      </c>
      <c r="R2027" s="43" t="s">
        <v>18854</v>
      </c>
      <c r="S2027" s="41" t="s">
        <v>1554</v>
      </c>
      <c r="T2027" s="41" t="s">
        <v>18460</v>
      </c>
      <c r="U2027" s="2" t="s">
        <v>16801</v>
      </c>
      <c r="V2027" s="2" t="s">
        <v>1554</v>
      </c>
      <c r="W2027" s="41" t="s">
        <v>17589</v>
      </c>
      <c r="X2027" s="2" t="s">
        <v>68</v>
      </c>
      <c r="Y2027" s="2" t="s">
        <v>102</v>
      </c>
      <c r="Z2027" s="2"/>
      <c r="AA2027" s="2" t="s">
        <v>16242</v>
      </c>
      <c r="AB2027" s="2" t="s">
        <v>103</v>
      </c>
      <c r="AC2027" s="2" t="s">
        <v>18269</v>
      </c>
      <c r="AD2027" s="2">
        <v>2043200</v>
      </c>
      <c r="AE2027" s="2">
        <v>40</v>
      </c>
      <c r="AF2027" s="2"/>
      <c r="AG2027" s="2"/>
      <c r="AH2027" s="2" t="s">
        <v>18271</v>
      </c>
      <c r="AI2027" s="2">
        <v>4</v>
      </c>
      <c r="AJ2027" s="2">
        <v>3</v>
      </c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 t="s">
        <v>78</v>
      </c>
      <c r="CE2027" s="2" t="s">
        <v>19702</v>
      </c>
      <c r="CF2027" s="2"/>
      <c r="CG2027" s="2"/>
      <c r="CH2027" s="2"/>
      <c r="CI2027" s="49"/>
    </row>
    <row r="2028" spans="1:87" x14ac:dyDescent="0.2">
      <c r="A2028" s="2" t="s">
        <v>17681</v>
      </c>
      <c r="B2028" s="2" t="s">
        <v>25069</v>
      </c>
      <c r="C2028" s="2" t="s">
        <v>59</v>
      </c>
      <c r="D2028" s="2"/>
      <c r="E2028" s="2" t="s">
        <v>17681</v>
      </c>
      <c r="F2028" s="2" t="s">
        <v>17688</v>
      </c>
      <c r="G2028" s="23" t="s">
        <v>17970</v>
      </c>
      <c r="H2028" s="2"/>
      <c r="I2028" s="2" t="s">
        <v>61</v>
      </c>
      <c r="J2028" s="2" t="s">
        <v>61</v>
      </c>
      <c r="K2028" s="2" t="s">
        <v>61</v>
      </c>
      <c r="L2028" s="43">
        <v>2023</v>
      </c>
      <c r="M2028" s="2" t="s">
        <v>133</v>
      </c>
      <c r="N2028" s="2">
        <v>24.506430000000002</v>
      </c>
      <c r="O2028" s="2">
        <v>54.848739999999999</v>
      </c>
      <c r="P2028" s="2" t="s">
        <v>64</v>
      </c>
      <c r="Q2028" s="2" t="s">
        <v>65</v>
      </c>
      <c r="R2028" s="43" t="s">
        <v>18854</v>
      </c>
      <c r="S2028" s="41" t="s">
        <v>1554</v>
      </c>
      <c r="T2028" s="41" t="s">
        <v>18460</v>
      </c>
      <c r="U2028" s="2" t="s">
        <v>16801</v>
      </c>
      <c r="V2028" s="2" t="s">
        <v>1554</v>
      </c>
      <c r="W2028" s="41" t="s">
        <v>17589</v>
      </c>
      <c r="X2028" s="2" t="s">
        <v>68</v>
      </c>
      <c r="Y2028" s="2" t="s">
        <v>102</v>
      </c>
      <c r="Z2028" s="2"/>
      <c r="AA2028" s="2" t="s">
        <v>16242</v>
      </c>
      <c r="AB2028" s="2" t="s">
        <v>103</v>
      </c>
      <c r="AC2028" s="2" t="s">
        <v>18269</v>
      </c>
      <c r="AD2028" s="2">
        <v>2043200</v>
      </c>
      <c r="AE2028" s="2">
        <v>40</v>
      </c>
      <c r="AF2028" s="2"/>
      <c r="AG2028" s="2"/>
      <c r="AH2028" s="2" t="s">
        <v>18271</v>
      </c>
      <c r="AI2028" s="2">
        <v>4</v>
      </c>
      <c r="AJ2028" s="2">
        <v>3</v>
      </c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 t="s">
        <v>78</v>
      </c>
      <c r="CE2028" s="2" t="s">
        <v>19703</v>
      </c>
      <c r="CF2028" s="2"/>
      <c r="CG2028" s="2"/>
      <c r="CH2028" s="2"/>
      <c r="CI2028" s="49"/>
    </row>
    <row r="2029" spans="1:87" x14ac:dyDescent="0.2">
      <c r="A2029" s="2" t="s">
        <v>16712</v>
      </c>
      <c r="B2029" s="2" t="s">
        <v>25070</v>
      </c>
      <c r="C2029" s="2" t="s">
        <v>59</v>
      </c>
      <c r="D2029" s="2"/>
      <c r="E2029" s="2" t="s">
        <v>16712</v>
      </c>
      <c r="F2029" s="2" t="s">
        <v>16738</v>
      </c>
      <c r="G2029" s="23" t="s">
        <v>16818</v>
      </c>
      <c r="H2029" s="2"/>
      <c r="I2029" s="2" t="s">
        <v>5093</v>
      </c>
      <c r="J2029" s="2" t="s">
        <v>61</v>
      </c>
      <c r="K2029" s="2" t="s">
        <v>61</v>
      </c>
      <c r="L2029" s="46">
        <v>44917</v>
      </c>
      <c r="M2029" s="2" t="s">
        <v>133</v>
      </c>
      <c r="N2029" s="39">
        <v>24.610890000000001</v>
      </c>
      <c r="O2029" s="39">
        <v>54.667000000000002</v>
      </c>
      <c r="P2029" s="2" t="s">
        <v>64</v>
      </c>
      <c r="Q2029" s="2" t="s">
        <v>65</v>
      </c>
      <c r="R2029" s="43" t="s">
        <v>18854</v>
      </c>
      <c r="S2029" s="41" t="s">
        <v>4086</v>
      </c>
      <c r="T2029" s="41" t="s">
        <v>18465</v>
      </c>
      <c r="U2029" s="2" t="s">
        <v>4673</v>
      </c>
      <c r="V2029" s="2" t="s">
        <v>4673</v>
      </c>
      <c r="W2029" s="41" t="s">
        <v>17589</v>
      </c>
      <c r="X2029" s="2" t="s">
        <v>68</v>
      </c>
      <c r="Y2029" s="2" t="s">
        <v>86</v>
      </c>
      <c r="Z2029" s="2"/>
      <c r="AA2029" s="2" t="s">
        <v>16241</v>
      </c>
      <c r="AB2029" s="2" t="s">
        <v>3924</v>
      </c>
      <c r="AC2029" s="2" t="s">
        <v>18269</v>
      </c>
      <c r="AD2029" s="2">
        <v>2044200</v>
      </c>
      <c r="AE2029" s="2">
        <v>60</v>
      </c>
      <c r="AF2029" s="2"/>
      <c r="AG2029" s="2"/>
      <c r="AH2029" s="2" t="s">
        <v>18271</v>
      </c>
      <c r="AI2029" s="2">
        <v>4</v>
      </c>
      <c r="AJ2029" s="2">
        <v>3</v>
      </c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 t="s">
        <v>78</v>
      </c>
      <c r="CE2029" s="2" t="s">
        <v>19704</v>
      </c>
      <c r="CF2029" s="2"/>
      <c r="CG2029" s="2"/>
      <c r="CH2029" s="2"/>
      <c r="CI2029" s="49"/>
    </row>
    <row r="2030" spans="1:87" x14ac:dyDescent="0.2">
      <c r="A2030" s="2" t="s">
        <v>18154</v>
      </c>
      <c r="B2030" s="2" t="s">
        <v>25071</v>
      </c>
      <c r="C2030" s="2" t="s">
        <v>59</v>
      </c>
      <c r="D2030" s="2"/>
      <c r="E2030" s="2" t="s">
        <v>18154</v>
      </c>
      <c r="F2030" s="2" t="s">
        <v>18187</v>
      </c>
      <c r="G2030" s="23" t="s">
        <v>18220</v>
      </c>
      <c r="H2030" s="2"/>
      <c r="I2030" s="2" t="s">
        <v>5093</v>
      </c>
      <c r="J2030" s="2" t="s">
        <v>61</v>
      </c>
      <c r="K2030" s="2" t="s">
        <v>61</v>
      </c>
      <c r="L2030" s="43">
        <v>2023</v>
      </c>
      <c r="M2030" s="2" t="s">
        <v>133</v>
      </c>
      <c r="N2030" s="2">
        <v>24.45543</v>
      </c>
      <c r="O2030" s="2">
        <v>54.356020000000001</v>
      </c>
      <c r="P2030" s="2" t="s">
        <v>64</v>
      </c>
      <c r="Q2030" s="2" t="s">
        <v>65</v>
      </c>
      <c r="R2030" s="43" t="s">
        <v>18854</v>
      </c>
      <c r="S2030" s="41" t="s">
        <v>1554</v>
      </c>
      <c r="T2030" s="41" t="s">
        <v>18460</v>
      </c>
      <c r="U2030" s="2" t="s">
        <v>16801</v>
      </c>
      <c r="V2030" s="2" t="s">
        <v>1554</v>
      </c>
      <c r="W2030" s="41" t="s">
        <v>17589</v>
      </c>
      <c r="X2030" s="2" t="s">
        <v>68</v>
      </c>
      <c r="Y2030" s="2" t="s">
        <v>76</v>
      </c>
      <c r="Z2030" s="2"/>
      <c r="AA2030" s="2" t="s">
        <v>16241</v>
      </c>
      <c r="AB2030" s="2" t="s">
        <v>77</v>
      </c>
      <c r="AC2030" s="2" t="s">
        <v>18268</v>
      </c>
      <c r="AD2030" s="2">
        <v>2500800</v>
      </c>
      <c r="AE2030" s="2">
        <v>35</v>
      </c>
      <c r="AF2030" s="2"/>
      <c r="AG2030" s="2"/>
      <c r="AH2030" s="2" t="s">
        <v>18270</v>
      </c>
      <c r="AI2030" s="2">
        <v>3</v>
      </c>
      <c r="AJ2030" s="2">
        <v>3</v>
      </c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 t="s">
        <v>78</v>
      </c>
      <c r="CE2030" s="2" t="s">
        <v>22994</v>
      </c>
      <c r="CF2030" s="2"/>
      <c r="CG2030" s="2"/>
      <c r="CH2030" s="2"/>
      <c r="CI2030" s="49"/>
    </row>
    <row r="2031" spans="1:87" x14ac:dyDescent="0.2">
      <c r="A2031" s="2" t="s">
        <v>17091</v>
      </c>
      <c r="B2031" s="2" t="s">
        <v>25072</v>
      </c>
      <c r="C2031" s="2" t="s">
        <v>59</v>
      </c>
      <c r="D2031" s="2"/>
      <c r="E2031" s="2" t="s">
        <v>17091</v>
      </c>
      <c r="F2031" s="2" t="s">
        <v>17098</v>
      </c>
      <c r="G2031" s="23" t="s">
        <v>17532</v>
      </c>
      <c r="H2031" s="2"/>
      <c r="I2031" s="2" t="s">
        <v>5093</v>
      </c>
      <c r="J2031" s="2" t="s">
        <v>61</v>
      </c>
      <c r="K2031" s="2" t="s">
        <v>61</v>
      </c>
      <c r="L2031" s="43" t="s">
        <v>17096</v>
      </c>
      <c r="M2031" s="2" t="s">
        <v>133</v>
      </c>
      <c r="N2031" s="39" t="s">
        <v>18674</v>
      </c>
      <c r="O2031" s="39">
        <v>54.49145</v>
      </c>
      <c r="P2031" s="2" t="s">
        <v>64</v>
      </c>
      <c r="Q2031" s="2" t="s">
        <v>65</v>
      </c>
      <c r="R2031" s="43" t="s">
        <v>18854</v>
      </c>
      <c r="S2031" s="41" t="s">
        <v>1554</v>
      </c>
      <c r="T2031" s="41" t="s">
        <v>18460</v>
      </c>
      <c r="U2031" s="2" t="s">
        <v>16801</v>
      </c>
      <c r="V2031" s="2" t="s">
        <v>1554</v>
      </c>
      <c r="W2031" s="41" t="s">
        <v>17589</v>
      </c>
      <c r="X2031" s="2" t="s">
        <v>68</v>
      </c>
      <c r="Y2031" s="2" t="s">
        <v>76</v>
      </c>
      <c r="Z2031" s="2"/>
      <c r="AA2031" s="2" t="s">
        <v>16242</v>
      </c>
      <c r="AB2031" s="2" t="s">
        <v>77</v>
      </c>
      <c r="AC2031" s="2" t="s">
        <v>18268</v>
      </c>
      <c r="AD2031" s="2">
        <v>2043900</v>
      </c>
      <c r="AE2031" s="2">
        <v>40</v>
      </c>
      <c r="AF2031" s="2"/>
      <c r="AG2031" s="2"/>
      <c r="AH2031" s="2" t="s">
        <v>18270</v>
      </c>
      <c r="AI2031" s="2">
        <v>4</v>
      </c>
      <c r="AJ2031" s="2">
        <v>3</v>
      </c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 t="s">
        <v>78</v>
      </c>
      <c r="CE2031" s="2" t="s">
        <v>19705</v>
      </c>
      <c r="CF2031" s="2"/>
      <c r="CG2031" s="2"/>
      <c r="CH2031" s="2"/>
      <c r="CI2031" s="49"/>
    </row>
    <row r="2032" spans="1:87" x14ac:dyDescent="0.2">
      <c r="A2032" s="2" t="s">
        <v>18143</v>
      </c>
      <c r="B2032" s="2" t="s">
        <v>25073</v>
      </c>
      <c r="C2032" s="2" t="s">
        <v>59</v>
      </c>
      <c r="D2032" s="2"/>
      <c r="E2032" s="2" t="s">
        <v>18143</v>
      </c>
      <c r="F2032" s="2" t="s">
        <v>18176</v>
      </c>
      <c r="G2032" s="23" t="s">
        <v>18211</v>
      </c>
      <c r="H2032" s="2"/>
      <c r="I2032" s="2" t="s">
        <v>5093</v>
      </c>
      <c r="J2032" s="2" t="s">
        <v>61</v>
      </c>
      <c r="K2032" s="2" t="s">
        <v>61</v>
      </c>
      <c r="L2032" s="43">
        <v>2023</v>
      </c>
      <c r="M2032" s="2" t="s">
        <v>133</v>
      </c>
      <c r="N2032" s="2">
        <v>24.405280000000001</v>
      </c>
      <c r="O2032" s="2">
        <v>54.714309999999998</v>
      </c>
      <c r="P2032" s="2" t="s">
        <v>64</v>
      </c>
      <c r="Q2032" s="2" t="s">
        <v>65</v>
      </c>
      <c r="R2032" s="43" t="s">
        <v>16802</v>
      </c>
      <c r="S2032" s="41" t="s">
        <v>4932</v>
      </c>
      <c r="T2032" s="41" t="s">
        <v>18462</v>
      </c>
      <c r="U2032" s="2" t="s">
        <v>6245</v>
      </c>
      <c r="V2032" s="2" t="s">
        <v>360</v>
      </c>
      <c r="W2032" s="41" t="s">
        <v>17589</v>
      </c>
      <c r="X2032" s="2" t="s">
        <v>68</v>
      </c>
      <c r="Y2032" s="2" t="s">
        <v>76</v>
      </c>
      <c r="Z2032" s="2"/>
      <c r="AA2032" s="2" t="s">
        <v>16242</v>
      </c>
      <c r="AB2032" s="2" t="s">
        <v>77</v>
      </c>
      <c r="AC2032" s="2" t="s">
        <v>18268</v>
      </c>
      <c r="AD2032" s="2">
        <v>2046500</v>
      </c>
      <c r="AE2032" s="2">
        <v>35</v>
      </c>
      <c r="AF2032" s="2"/>
      <c r="AG2032" s="2"/>
      <c r="AH2032" s="2" t="s">
        <v>18270</v>
      </c>
      <c r="AI2032" s="2">
        <v>3</v>
      </c>
      <c r="AJ2032" s="2">
        <v>3</v>
      </c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 t="s">
        <v>71</v>
      </c>
      <c r="CE2032" s="2">
        <v>0</v>
      </c>
      <c r="CF2032" s="2"/>
      <c r="CG2032" s="2"/>
      <c r="CH2032" s="2"/>
      <c r="CI2032" s="49"/>
    </row>
    <row r="2033" spans="1:87" x14ac:dyDescent="0.2">
      <c r="A2033" s="2" t="s">
        <v>4967</v>
      </c>
      <c r="B2033" s="2" t="s">
        <v>25074</v>
      </c>
      <c r="C2033" s="2" t="s">
        <v>59</v>
      </c>
      <c r="D2033" s="2"/>
      <c r="E2033" s="2" t="s">
        <v>4967</v>
      </c>
      <c r="F2033" s="2" t="s">
        <v>4968</v>
      </c>
      <c r="G2033" s="23" t="s">
        <v>4969</v>
      </c>
      <c r="H2033" s="2"/>
      <c r="I2033" s="2" t="s">
        <v>61</v>
      </c>
      <c r="J2033" s="2" t="s">
        <v>61</v>
      </c>
      <c r="K2033" s="2" t="s">
        <v>61</v>
      </c>
      <c r="L2033" s="46">
        <v>44671</v>
      </c>
      <c r="M2033" s="2" t="s">
        <v>133</v>
      </c>
      <c r="N2033" s="2">
        <v>24.538322999999998</v>
      </c>
      <c r="O2033" s="2">
        <v>54.402405000000002</v>
      </c>
      <c r="P2033" s="2" t="s">
        <v>64</v>
      </c>
      <c r="Q2033" s="2" t="s">
        <v>65</v>
      </c>
      <c r="R2033" s="43" t="s">
        <v>16802</v>
      </c>
      <c r="S2033" s="41" t="s">
        <v>4932</v>
      </c>
      <c r="T2033" s="41" t="s">
        <v>18462</v>
      </c>
      <c r="U2033" s="2" t="s">
        <v>6245</v>
      </c>
      <c r="V2033" s="2" t="s">
        <v>360</v>
      </c>
      <c r="W2033" s="41" t="s">
        <v>17589</v>
      </c>
      <c r="X2033" s="2" t="s">
        <v>68</v>
      </c>
      <c r="Y2033" s="2" t="s">
        <v>76</v>
      </c>
      <c r="Z2033" s="2"/>
      <c r="AA2033" s="2" t="s">
        <v>16241</v>
      </c>
      <c r="AB2033" s="2" t="s">
        <v>77</v>
      </c>
      <c r="AC2033" s="2" t="s">
        <v>18268</v>
      </c>
      <c r="AD2033" s="2">
        <v>2046700</v>
      </c>
      <c r="AE2033" s="2">
        <v>35</v>
      </c>
      <c r="AF2033" s="2"/>
      <c r="AG2033" s="2"/>
      <c r="AH2033" s="2" t="s">
        <v>18270</v>
      </c>
      <c r="AI2033" s="2">
        <v>3</v>
      </c>
      <c r="AJ2033" s="2">
        <v>3</v>
      </c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 t="s">
        <v>71</v>
      </c>
      <c r="CE2033" s="2">
        <v>0</v>
      </c>
      <c r="CF2033" s="2" t="s">
        <v>15680</v>
      </c>
      <c r="CG2033" s="2" t="s">
        <v>4851</v>
      </c>
      <c r="CH2033" s="2" t="s">
        <v>15706</v>
      </c>
      <c r="CI2033" s="49"/>
    </row>
    <row r="2034" spans="1:87" x14ac:dyDescent="0.2">
      <c r="A2034" s="2" t="s">
        <v>4840</v>
      </c>
      <c r="B2034" s="2" t="s">
        <v>25075</v>
      </c>
      <c r="C2034" s="2" t="s">
        <v>59</v>
      </c>
      <c r="D2034" s="2"/>
      <c r="E2034" s="2" t="s">
        <v>4840</v>
      </c>
      <c r="F2034" s="2" t="s">
        <v>4841</v>
      </c>
      <c r="G2034" s="23" t="s">
        <v>4842</v>
      </c>
      <c r="H2034" s="2"/>
      <c r="I2034" s="2" t="s">
        <v>61</v>
      </c>
      <c r="J2034" s="2" t="s">
        <v>61</v>
      </c>
      <c r="K2034" s="2" t="s">
        <v>61</v>
      </c>
      <c r="L2034" s="46">
        <v>44523</v>
      </c>
      <c r="M2034" s="2" t="s">
        <v>133</v>
      </c>
      <c r="N2034" s="2">
        <v>24.448775999999999</v>
      </c>
      <c r="O2034" s="2">
        <v>54.346730000000001</v>
      </c>
      <c r="P2034" s="2" t="s">
        <v>64</v>
      </c>
      <c r="Q2034" s="2" t="s">
        <v>65</v>
      </c>
      <c r="R2034" s="43" t="s">
        <v>16802</v>
      </c>
      <c r="S2034" s="41" t="s">
        <v>4932</v>
      </c>
      <c r="T2034" s="41" t="s">
        <v>18462</v>
      </c>
      <c r="U2034" s="2" t="s">
        <v>6245</v>
      </c>
      <c r="V2034" s="2" t="s">
        <v>360</v>
      </c>
      <c r="W2034" s="41" t="s">
        <v>17589</v>
      </c>
      <c r="X2034" s="2" t="s">
        <v>68</v>
      </c>
      <c r="Y2034" s="2" t="s">
        <v>76</v>
      </c>
      <c r="Z2034" s="2"/>
      <c r="AA2034" s="2" t="s">
        <v>16241</v>
      </c>
      <c r="AB2034" s="2" t="s">
        <v>77</v>
      </c>
      <c r="AC2034" s="2" t="s">
        <v>18268</v>
      </c>
      <c r="AD2034" s="2">
        <v>2500600</v>
      </c>
      <c r="AE2034" s="2">
        <v>35</v>
      </c>
      <c r="AF2034" s="2"/>
      <c r="AG2034" s="2"/>
      <c r="AH2034" s="2" t="s">
        <v>18270</v>
      </c>
      <c r="AI2034" s="2">
        <v>3</v>
      </c>
      <c r="AJ2034" s="2">
        <v>3</v>
      </c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 t="s">
        <v>71</v>
      </c>
      <c r="CE2034" s="2">
        <v>0</v>
      </c>
      <c r="CF2034" s="2">
        <v>0</v>
      </c>
      <c r="CG2034" s="2" t="s">
        <v>17386</v>
      </c>
      <c r="CH2034" s="2" t="s">
        <v>15706</v>
      </c>
      <c r="CI2034" s="49"/>
    </row>
    <row r="2035" spans="1:87" x14ac:dyDescent="0.2">
      <c r="A2035" s="2" t="s">
        <v>5059</v>
      </c>
      <c r="B2035" s="2" t="s">
        <v>25076</v>
      </c>
      <c r="C2035" s="2" t="s">
        <v>59</v>
      </c>
      <c r="D2035" s="2"/>
      <c r="E2035" s="2" t="s">
        <v>5059</v>
      </c>
      <c r="F2035" s="2" t="s">
        <v>5060</v>
      </c>
      <c r="G2035" s="23" t="s">
        <v>5061</v>
      </c>
      <c r="H2035" s="2"/>
      <c r="I2035" s="2" t="s">
        <v>61</v>
      </c>
      <c r="J2035" s="2" t="s">
        <v>61</v>
      </c>
      <c r="K2035" s="2" t="s">
        <v>61</v>
      </c>
      <c r="L2035" s="46">
        <v>44728</v>
      </c>
      <c r="M2035" s="2" t="s">
        <v>4978</v>
      </c>
      <c r="N2035" s="2">
        <v>24.319929999999999</v>
      </c>
      <c r="O2035" s="2">
        <v>54.545990000000003</v>
      </c>
      <c r="P2035" s="2" t="s">
        <v>64</v>
      </c>
      <c r="Q2035" s="2" t="s">
        <v>65</v>
      </c>
      <c r="R2035" s="43" t="s">
        <v>18854</v>
      </c>
      <c r="S2035" s="41" t="s">
        <v>1554</v>
      </c>
      <c r="T2035" s="41" t="s">
        <v>18460</v>
      </c>
      <c r="U2035" s="2" t="s">
        <v>16801</v>
      </c>
      <c r="V2035" s="2" t="s">
        <v>1554</v>
      </c>
      <c r="W2035" s="41" t="s">
        <v>17589</v>
      </c>
      <c r="X2035" s="2" t="s">
        <v>68</v>
      </c>
      <c r="Y2035" s="2" t="s">
        <v>76</v>
      </c>
      <c r="Z2035" s="2"/>
      <c r="AA2035" s="2" t="s">
        <v>16241</v>
      </c>
      <c r="AB2035" s="2" t="s">
        <v>77</v>
      </c>
      <c r="AC2035" s="2" t="s">
        <v>18269</v>
      </c>
      <c r="AD2035" s="2">
        <v>2044801</v>
      </c>
      <c r="AE2035" s="2">
        <v>35</v>
      </c>
      <c r="AF2035" s="2"/>
      <c r="AG2035" s="2"/>
      <c r="AH2035" s="2" t="s">
        <v>18271</v>
      </c>
      <c r="AI2035" s="2">
        <v>4</v>
      </c>
      <c r="AJ2035" s="2">
        <v>3</v>
      </c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 t="s">
        <v>71</v>
      </c>
      <c r="CE2035" s="2">
        <v>0</v>
      </c>
      <c r="CF2035" s="2" t="s">
        <v>15685</v>
      </c>
      <c r="CG2035" s="2" t="s">
        <v>15717</v>
      </c>
      <c r="CH2035" s="2" t="s">
        <v>15709</v>
      </c>
      <c r="CI2035" s="49"/>
    </row>
    <row r="2036" spans="1:87" x14ac:dyDescent="0.2">
      <c r="A2036" s="2" t="s">
        <v>18144</v>
      </c>
      <c r="B2036" s="2" t="s">
        <v>25077</v>
      </c>
      <c r="C2036" s="2" t="s">
        <v>59</v>
      </c>
      <c r="D2036" s="2"/>
      <c r="E2036" s="2" t="s">
        <v>18144</v>
      </c>
      <c r="F2036" s="2" t="s">
        <v>18177</v>
      </c>
      <c r="G2036" s="23" t="s">
        <v>18212</v>
      </c>
      <c r="H2036" s="2"/>
      <c r="I2036" s="2" t="s">
        <v>5093</v>
      </c>
      <c r="J2036" s="2" t="s">
        <v>61</v>
      </c>
      <c r="K2036" s="2" t="s">
        <v>61</v>
      </c>
      <c r="L2036" s="43">
        <v>2023</v>
      </c>
      <c r="M2036" s="2" t="s">
        <v>133</v>
      </c>
      <c r="N2036" s="2">
        <v>24.344307000000001</v>
      </c>
      <c r="O2036" s="2">
        <v>54.532691999999997</v>
      </c>
      <c r="P2036" s="2" t="s">
        <v>64</v>
      </c>
      <c r="Q2036" s="2" t="s">
        <v>65</v>
      </c>
      <c r="R2036" s="43" t="s">
        <v>18854</v>
      </c>
      <c r="S2036" s="41" t="s">
        <v>272</v>
      </c>
      <c r="T2036" s="41" t="s">
        <v>18461</v>
      </c>
      <c r="U2036" s="2" t="s">
        <v>16801</v>
      </c>
      <c r="V2036" s="2" t="s">
        <v>272</v>
      </c>
      <c r="W2036" s="41" t="s">
        <v>17589</v>
      </c>
      <c r="X2036" s="2" t="s">
        <v>68</v>
      </c>
      <c r="Y2036" s="2" t="s">
        <v>102</v>
      </c>
      <c r="Z2036" s="2"/>
      <c r="AA2036" s="2" t="s">
        <v>16242</v>
      </c>
      <c r="AB2036" s="2" t="s">
        <v>103</v>
      </c>
      <c r="AC2036" s="2" t="s">
        <v>18268</v>
      </c>
      <c r="AD2036" s="2">
        <v>2044802</v>
      </c>
      <c r="AE2036" s="2">
        <v>31</v>
      </c>
      <c r="AF2036" s="2"/>
      <c r="AG2036" s="2"/>
      <c r="AH2036" s="2" t="s">
        <v>18270</v>
      </c>
      <c r="AI2036" s="2">
        <v>4</v>
      </c>
      <c r="AJ2036" s="2">
        <v>3</v>
      </c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 t="s">
        <v>78</v>
      </c>
      <c r="CE2036" s="2" t="s">
        <v>19706</v>
      </c>
      <c r="CF2036" s="2"/>
      <c r="CG2036" s="2"/>
      <c r="CH2036" s="2"/>
      <c r="CI2036" s="49"/>
    </row>
    <row r="2037" spans="1:87" x14ac:dyDescent="0.2">
      <c r="A2037" s="2" t="s">
        <v>16475</v>
      </c>
      <c r="B2037" s="2" t="s">
        <v>25078</v>
      </c>
      <c r="C2037" s="2" t="s">
        <v>59</v>
      </c>
      <c r="D2037" s="2"/>
      <c r="E2037" s="2" t="s">
        <v>16475</v>
      </c>
      <c r="F2037" s="2" t="s">
        <v>16722</v>
      </c>
      <c r="G2037" s="23" t="s">
        <v>17530</v>
      </c>
      <c r="H2037" s="2"/>
      <c r="I2037" s="2" t="s">
        <v>5093</v>
      </c>
      <c r="J2037" s="2" t="s">
        <v>61</v>
      </c>
      <c r="K2037" s="2" t="s">
        <v>61</v>
      </c>
      <c r="L2037" s="46">
        <v>44894</v>
      </c>
      <c r="M2037" s="2" t="s">
        <v>4978</v>
      </c>
      <c r="N2037" s="2">
        <v>24.27882</v>
      </c>
      <c r="O2037" s="2">
        <v>54.6663</v>
      </c>
      <c r="P2037" s="2" t="s">
        <v>64</v>
      </c>
      <c r="Q2037" s="2" t="s">
        <v>65</v>
      </c>
      <c r="R2037" s="43" t="s">
        <v>18854</v>
      </c>
      <c r="S2037" s="41" t="s">
        <v>1554</v>
      </c>
      <c r="T2037" s="41" t="s">
        <v>18465</v>
      </c>
      <c r="U2037" s="2" t="s">
        <v>4673</v>
      </c>
      <c r="V2037" s="2" t="s">
        <v>4673</v>
      </c>
      <c r="W2037" s="41" t="s">
        <v>17589</v>
      </c>
      <c r="X2037" s="2" t="s">
        <v>68</v>
      </c>
      <c r="Y2037" s="2" t="s">
        <v>76</v>
      </c>
      <c r="Z2037" s="2"/>
      <c r="AA2037" s="2" t="s">
        <v>16241</v>
      </c>
      <c r="AB2037" s="2" t="s">
        <v>77</v>
      </c>
      <c r="AC2037" s="2" t="s">
        <v>18268</v>
      </c>
      <c r="AD2037" s="2">
        <v>2046100</v>
      </c>
      <c r="AE2037" s="2">
        <v>40</v>
      </c>
      <c r="AF2037" s="2"/>
      <c r="AG2037" s="2"/>
      <c r="AH2037" s="2" t="s">
        <v>18270</v>
      </c>
      <c r="AI2037" s="2">
        <v>3</v>
      </c>
      <c r="AJ2037" s="2">
        <v>3</v>
      </c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 t="s">
        <v>78</v>
      </c>
      <c r="CE2037" s="2" t="s">
        <v>19707</v>
      </c>
      <c r="CF2037" s="2"/>
      <c r="CG2037" s="2"/>
      <c r="CH2037" s="2"/>
      <c r="CI2037" s="49"/>
    </row>
    <row r="2038" spans="1:87" x14ac:dyDescent="0.2">
      <c r="A2038" s="2" t="s">
        <v>16711</v>
      </c>
      <c r="B2038" s="2" t="s">
        <v>25079</v>
      </c>
      <c r="C2038" s="2" t="s">
        <v>59</v>
      </c>
      <c r="D2038" s="2"/>
      <c r="E2038" s="2" t="s">
        <v>16711</v>
      </c>
      <c r="F2038" s="2" t="s">
        <v>16737</v>
      </c>
      <c r="G2038" s="23" t="s">
        <v>16817</v>
      </c>
      <c r="H2038" s="2"/>
      <c r="I2038" s="2" t="s">
        <v>5093</v>
      </c>
      <c r="J2038" s="2" t="s">
        <v>61</v>
      </c>
      <c r="K2038" s="2" t="s">
        <v>61</v>
      </c>
      <c r="L2038" s="46">
        <v>44917</v>
      </c>
      <c r="M2038" s="2" t="s">
        <v>133</v>
      </c>
      <c r="N2038" s="2">
        <v>24.522939999999998</v>
      </c>
      <c r="O2038" s="2">
        <v>54.652970000000003</v>
      </c>
      <c r="P2038" s="2" t="s">
        <v>64</v>
      </c>
      <c r="Q2038" s="2" t="s">
        <v>65</v>
      </c>
      <c r="R2038" s="43" t="s">
        <v>18854</v>
      </c>
      <c r="S2038" s="41" t="s">
        <v>4086</v>
      </c>
      <c r="T2038" s="41" t="s">
        <v>18465</v>
      </c>
      <c r="U2038" s="2" t="s">
        <v>4673</v>
      </c>
      <c r="V2038" s="2" t="s">
        <v>4673</v>
      </c>
      <c r="W2038" s="41" t="s">
        <v>17589</v>
      </c>
      <c r="X2038" s="2" t="s">
        <v>68</v>
      </c>
      <c r="Y2038" s="2" t="s">
        <v>76</v>
      </c>
      <c r="Z2038" s="2"/>
      <c r="AA2038" s="2" t="s">
        <v>16241</v>
      </c>
      <c r="AB2038" s="2" t="s">
        <v>77</v>
      </c>
      <c r="AC2038" s="2" t="s">
        <v>18269</v>
      </c>
      <c r="AD2038" s="2">
        <v>2004100</v>
      </c>
      <c r="AE2038" s="2">
        <v>40</v>
      </c>
      <c r="AF2038" s="2"/>
      <c r="AG2038" s="2"/>
      <c r="AH2038" s="2" t="s">
        <v>18271</v>
      </c>
      <c r="AI2038" s="2">
        <v>4</v>
      </c>
      <c r="AJ2038" s="2">
        <v>3</v>
      </c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 t="s">
        <v>71</v>
      </c>
      <c r="CE2038" s="2">
        <v>0</v>
      </c>
      <c r="CF2038" s="2"/>
      <c r="CG2038" s="2"/>
      <c r="CH2038" s="2"/>
      <c r="CI2038" s="49"/>
    </row>
    <row r="2039" spans="1:87" x14ac:dyDescent="0.2">
      <c r="A2039" s="2" t="s">
        <v>18013</v>
      </c>
      <c r="B2039" s="2" t="s">
        <v>25080</v>
      </c>
      <c r="C2039" s="2" t="s">
        <v>59</v>
      </c>
      <c r="D2039" s="2"/>
      <c r="E2039" s="2" t="s">
        <v>18013</v>
      </c>
      <c r="F2039" s="2" t="s">
        <v>18044</v>
      </c>
      <c r="G2039" s="23" t="s">
        <v>18034</v>
      </c>
      <c r="H2039" s="2"/>
      <c r="I2039" s="2" t="s">
        <v>5093</v>
      </c>
      <c r="J2039" s="2" t="s">
        <v>61</v>
      </c>
      <c r="K2039" s="2" t="s">
        <v>61</v>
      </c>
      <c r="L2039" s="43">
        <v>2023</v>
      </c>
      <c r="M2039" s="2" t="s">
        <v>18016</v>
      </c>
      <c r="N2039" s="2">
        <v>24.477003</v>
      </c>
      <c r="O2039" s="2">
        <v>54.350968000000002</v>
      </c>
      <c r="P2039" s="2" t="s">
        <v>64</v>
      </c>
      <c r="Q2039" s="2" t="s">
        <v>65</v>
      </c>
      <c r="R2039" s="43" t="s">
        <v>18854</v>
      </c>
      <c r="S2039" s="41" t="s">
        <v>272</v>
      </c>
      <c r="T2039" s="41" t="s">
        <v>18461</v>
      </c>
      <c r="U2039" s="2" t="s">
        <v>16801</v>
      </c>
      <c r="V2039" s="2" t="s">
        <v>272</v>
      </c>
      <c r="W2039" s="41" t="s">
        <v>17589</v>
      </c>
      <c r="X2039" s="2" t="s">
        <v>16850</v>
      </c>
      <c r="Y2039" s="2" t="s">
        <v>102</v>
      </c>
      <c r="Z2039" s="2"/>
      <c r="AA2039" s="2" t="s">
        <v>16242</v>
      </c>
      <c r="AB2039" s="2" t="s">
        <v>103</v>
      </c>
      <c r="AC2039" s="2" t="s">
        <v>18268</v>
      </c>
      <c r="AD2039" s="2">
        <v>2501300</v>
      </c>
      <c r="AE2039" s="2">
        <v>44</v>
      </c>
      <c r="AF2039" s="2"/>
      <c r="AG2039" s="2"/>
      <c r="AH2039" s="2" t="s">
        <v>18270</v>
      </c>
      <c r="AI2039" s="2">
        <v>4</v>
      </c>
      <c r="AJ2039" s="2">
        <v>3</v>
      </c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 t="s">
        <v>71</v>
      </c>
      <c r="CE2039" s="2">
        <v>0</v>
      </c>
      <c r="CF2039" s="2"/>
      <c r="CG2039" s="2"/>
      <c r="CH2039" s="2"/>
      <c r="CI2039" s="49"/>
    </row>
    <row r="2040" spans="1:87" x14ac:dyDescent="0.2">
      <c r="A2040" s="2" t="s">
        <v>18145</v>
      </c>
      <c r="B2040" s="2" t="s">
        <v>25081</v>
      </c>
      <c r="C2040" s="2" t="s">
        <v>59</v>
      </c>
      <c r="D2040" s="2"/>
      <c r="E2040" s="2" t="s">
        <v>18145</v>
      </c>
      <c r="F2040" s="2" t="s">
        <v>18178</v>
      </c>
      <c r="G2040" s="23" t="s">
        <v>18213</v>
      </c>
      <c r="H2040" s="2"/>
      <c r="I2040" s="2" t="s">
        <v>5093</v>
      </c>
      <c r="J2040" s="2" t="s">
        <v>61</v>
      </c>
      <c r="K2040" s="2" t="s">
        <v>61</v>
      </c>
      <c r="L2040" s="43">
        <v>2023</v>
      </c>
      <c r="M2040" s="2" t="s">
        <v>133</v>
      </c>
      <c r="N2040" s="2">
        <v>24.41743</v>
      </c>
      <c r="O2040" s="2">
        <v>54.403869999999998</v>
      </c>
      <c r="P2040" s="2" t="s">
        <v>64</v>
      </c>
      <c r="Q2040" s="2" t="s">
        <v>65</v>
      </c>
      <c r="R2040" s="43" t="s">
        <v>18854</v>
      </c>
      <c r="S2040" s="41" t="s">
        <v>1554</v>
      </c>
      <c r="T2040" s="41" t="s">
        <v>18465</v>
      </c>
      <c r="U2040" s="2" t="s">
        <v>4673</v>
      </c>
      <c r="V2040" s="2" t="s">
        <v>4673</v>
      </c>
      <c r="W2040" s="41" t="s">
        <v>17589</v>
      </c>
      <c r="X2040" s="2" t="s">
        <v>68</v>
      </c>
      <c r="Y2040" s="2" t="s">
        <v>102</v>
      </c>
      <c r="Z2040" s="2"/>
      <c r="AA2040" s="2" t="s">
        <v>16242</v>
      </c>
      <c r="AB2040" s="2" t="s">
        <v>103</v>
      </c>
      <c r="AC2040" s="2" t="s">
        <v>18268</v>
      </c>
      <c r="AD2040" s="2">
        <v>2502000</v>
      </c>
      <c r="AE2040" s="2">
        <v>35</v>
      </c>
      <c r="AF2040" s="2"/>
      <c r="AG2040" s="2"/>
      <c r="AH2040" s="2" t="s">
        <v>18270</v>
      </c>
      <c r="AI2040" s="2">
        <v>3</v>
      </c>
      <c r="AJ2040" s="2">
        <v>3</v>
      </c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 t="s">
        <v>71</v>
      </c>
      <c r="CE2040" s="2">
        <v>0</v>
      </c>
      <c r="CF2040" s="2"/>
      <c r="CG2040" s="2"/>
      <c r="CH2040" s="2"/>
      <c r="CI2040" s="49"/>
    </row>
    <row r="2041" spans="1:87" x14ac:dyDescent="0.2">
      <c r="A2041" s="2" t="s">
        <v>4830</v>
      </c>
      <c r="B2041" s="2" t="s">
        <v>25082</v>
      </c>
      <c r="C2041" s="2" t="s">
        <v>59</v>
      </c>
      <c r="D2041" s="2"/>
      <c r="E2041" s="2" t="s">
        <v>4830</v>
      </c>
      <c r="F2041" s="2" t="s">
        <v>4831</v>
      </c>
      <c r="G2041" s="23" t="s">
        <v>4832</v>
      </c>
      <c r="H2041" s="2"/>
      <c r="I2041" s="2" t="s">
        <v>61</v>
      </c>
      <c r="J2041" s="2" t="s">
        <v>61</v>
      </c>
      <c r="K2041" s="2" t="s">
        <v>61</v>
      </c>
      <c r="L2041" s="46">
        <v>44511</v>
      </c>
      <c r="M2041" s="2" t="s">
        <v>133</v>
      </c>
      <c r="N2041" s="2">
        <v>24.377161000000001</v>
      </c>
      <c r="O2041" s="2">
        <v>54.770598</v>
      </c>
      <c r="P2041" s="2" t="s">
        <v>64</v>
      </c>
      <c r="Q2041" s="2" t="s">
        <v>65</v>
      </c>
      <c r="R2041" s="43" t="s">
        <v>16802</v>
      </c>
      <c r="S2041" s="41" t="s">
        <v>16804</v>
      </c>
      <c r="T2041" s="41" t="s">
        <v>18463</v>
      </c>
      <c r="U2041" s="2" t="s">
        <v>16804</v>
      </c>
      <c r="V2041" s="2" t="s">
        <v>4763</v>
      </c>
      <c r="W2041" s="41" t="s">
        <v>17589</v>
      </c>
      <c r="X2041" s="2" t="s">
        <v>68</v>
      </c>
      <c r="Y2041" s="2" t="s">
        <v>76</v>
      </c>
      <c r="Z2041" s="2"/>
      <c r="AA2041" s="2" t="s">
        <v>16242</v>
      </c>
      <c r="AB2041" s="2" t="s">
        <v>77</v>
      </c>
      <c r="AC2041" s="2" t="s">
        <v>18268</v>
      </c>
      <c r="AD2041" s="2">
        <v>2046900</v>
      </c>
      <c r="AE2041" s="2">
        <v>30</v>
      </c>
      <c r="AF2041" s="2"/>
      <c r="AG2041" s="2"/>
      <c r="AH2041" s="2" t="s">
        <v>18270</v>
      </c>
      <c r="AI2041" s="2">
        <v>3</v>
      </c>
      <c r="AJ2041" s="2">
        <v>3</v>
      </c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 t="s">
        <v>78</v>
      </c>
      <c r="CE2041" s="2" t="s">
        <v>19708</v>
      </c>
      <c r="CF2041" s="2" t="s">
        <v>15685</v>
      </c>
      <c r="CG2041" s="2" t="s">
        <v>15728</v>
      </c>
      <c r="CH2041" s="2" t="s">
        <v>15706</v>
      </c>
      <c r="CI2041" s="49"/>
    </row>
    <row r="2042" spans="1:87" x14ac:dyDescent="0.2">
      <c r="A2042" s="2" t="s">
        <v>4570</v>
      </c>
      <c r="B2042" s="2" t="s">
        <v>25083</v>
      </c>
      <c r="C2042" s="2" t="s">
        <v>59</v>
      </c>
      <c r="D2042" s="2"/>
      <c r="E2042" s="2" t="s">
        <v>4570</v>
      </c>
      <c r="F2042" s="2" t="s">
        <v>4571</v>
      </c>
      <c r="G2042" s="23" t="s">
        <v>4572</v>
      </c>
      <c r="H2042" s="2"/>
      <c r="I2042" s="2" t="s">
        <v>61</v>
      </c>
      <c r="J2042" s="2" t="s">
        <v>61</v>
      </c>
      <c r="K2042" s="2" t="s">
        <v>61</v>
      </c>
      <c r="L2042" s="43" t="s">
        <v>4567</v>
      </c>
      <c r="M2042" s="2" t="s">
        <v>133</v>
      </c>
      <c r="N2042" s="39">
        <v>24.354146</v>
      </c>
      <c r="O2042" s="39">
        <v>54.748821</v>
      </c>
      <c r="P2042" s="2" t="s">
        <v>64</v>
      </c>
      <c r="Q2042" s="2" t="s">
        <v>65</v>
      </c>
      <c r="R2042" s="43" t="s">
        <v>16802</v>
      </c>
      <c r="S2042" s="41" t="s">
        <v>16804</v>
      </c>
      <c r="T2042" s="41" t="s">
        <v>18463</v>
      </c>
      <c r="U2042" s="2" t="s">
        <v>16804</v>
      </c>
      <c r="V2042" s="2" t="s">
        <v>4763</v>
      </c>
      <c r="W2042" s="41" t="s">
        <v>17589</v>
      </c>
      <c r="X2042" s="2" t="s">
        <v>68</v>
      </c>
      <c r="Y2042" s="2" t="s">
        <v>102</v>
      </c>
      <c r="Z2042" s="2"/>
      <c r="AA2042" s="2" t="s">
        <v>16242</v>
      </c>
      <c r="AB2042" s="2" t="s">
        <v>103</v>
      </c>
      <c r="AC2042" s="2" t="s">
        <v>18268</v>
      </c>
      <c r="AD2042" s="2">
        <v>2046900</v>
      </c>
      <c r="AE2042" s="2">
        <v>35</v>
      </c>
      <c r="AF2042" s="2"/>
      <c r="AG2042" s="2"/>
      <c r="AH2042" s="2" t="s">
        <v>18270</v>
      </c>
      <c r="AI2042" s="2">
        <v>3</v>
      </c>
      <c r="AJ2042" s="2">
        <v>3</v>
      </c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 t="s">
        <v>78</v>
      </c>
      <c r="CE2042" s="2" t="s">
        <v>4573</v>
      </c>
      <c r="CF2042" s="2" t="s">
        <v>15680</v>
      </c>
      <c r="CG2042" s="2" t="s">
        <v>253</v>
      </c>
      <c r="CH2042" s="2" t="s">
        <v>15706</v>
      </c>
      <c r="CI2042" s="49"/>
    </row>
    <row r="2043" spans="1:87" x14ac:dyDescent="0.2">
      <c r="A2043" s="2" t="s">
        <v>16695</v>
      </c>
      <c r="B2043" s="2" t="s">
        <v>25084</v>
      </c>
      <c r="C2043" s="2" t="s">
        <v>59</v>
      </c>
      <c r="D2043" s="2"/>
      <c r="E2043" s="2" t="s">
        <v>16695</v>
      </c>
      <c r="F2043" s="2" t="s">
        <v>16733</v>
      </c>
      <c r="G2043" s="23" t="s">
        <v>16813</v>
      </c>
      <c r="H2043" s="2"/>
      <c r="I2043" s="2" t="s">
        <v>5093</v>
      </c>
      <c r="J2043" s="2" t="s">
        <v>61</v>
      </c>
      <c r="K2043" s="2" t="s">
        <v>61</v>
      </c>
      <c r="L2043" s="46">
        <v>44908</v>
      </c>
      <c r="M2043" s="2" t="s">
        <v>133</v>
      </c>
      <c r="N2043" s="39">
        <v>24.526264000000001</v>
      </c>
      <c r="O2043" s="39">
        <v>54.406959000000001</v>
      </c>
      <c r="P2043" s="2" t="s">
        <v>64</v>
      </c>
      <c r="Q2043" s="2" t="s">
        <v>65</v>
      </c>
      <c r="R2043" s="43" t="s">
        <v>16802</v>
      </c>
      <c r="S2043" s="41" t="s">
        <v>4932</v>
      </c>
      <c r="T2043" s="41" t="s">
        <v>18462</v>
      </c>
      <c r="U2043" s="2" t="s">
        <v>6245</v>
      </c>
      <c r="V2043" s="2" t="s">
        <v>360</v>
      </c>
      <c r="W2043" s="41" t="s">
        <v>17589</v>
      </c>
      <c r="X2043" s="2" t="s">
        <v>68</v>
      </c>
      <c r="Y2043" s="2" t="s">
        <v>76</v>
      </c>
      <c r="Z2043" s="2"/>
      <c r="AA2043" s="2" t="s">
        <v>16241</v>
      </c>
      <c r="AB2043" s="2" t="s">
        <v>77</v>
      </c>
      <c r="AC2043" s="2" t="s">
        <v>18268</v>
      </c>
      <c r="AD2043" s="2">
        <v>2046700</v>
      </c>
      <c r="AE2043" s="2">
        <v>35</v>
      </c>
      <c r="AF2043" s="2"/>
      <c r="AG2043" s="2"/>
      <c r="AH2043" s="2" t="s">
        <v>18270</v>
      </c>
      <c r="AI2043" s="2">
        <v>3</v>
      </c>
      <c r="AJ2043" s="2">
        <v>3</v>
      </c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 t="s">
        <v>71</v>
      </c>
      <c r="CE2043" s="2">
        <v>0</v>
      </c>
      <c r="CF2043" s="2"/>
      <c r="CG2043" s="2"/>
      <c r="CH2043" s="2"/>
      <c r="CI2043" s="49"/>
    </row>
    <row r="2044" spans="1:87" x14ac:dyDescent="0.2">
      <c r="A2044" s="6" t="s">
        <v>18670</v>
      </c>
      <c r="B2044" s="2" t="s">
        <v>25085</v>
      </c>
      <c r="C2044" s="6" t="s">
        <v>59</v>
      </c>
      <c r="D2044" s="6"/>
      <c r="E2044" s="6" t="s">
        <v>18670</v>
      </c>
      <c r="F2044" s="6" t="s">
        <v>18699</v>
      </c>
      <c r="G2044" s="23" t="s">
        <v>18713</v>
      </c>
      <c r="H2044" s="2"/>
      <c r="I2044" s="6" t="s">
        <v>5093</v>
      </c>
      <c r="J2044" s="2" t="s">
        <v>61</v>
      </c>
      <c r="K2044" s="2" t="s">
        <v>61</v>
      </c>
      <c r="L2044" s="43">
        <v>2023</v>
      </c>
      <c r="M2044" s="6" t="s">
        <v>133</v>
      </c>
      <c r="N2044" s="32">
        <v>24.563002999999998</v>
      </c>
      <c r="O2044" s="32">
        <v>54.460594999999998</v>
      </c>
      <c r="P2044" s="2" t="s">
        <v>64</v>
      </c>
      <c r="Q2044" s="6" t="s">
        <v>65</v>
      </c>
      <c r="R2044" s="43" t="s">
        <v>18854</v>
      </c>
      <c r="S2044" s="41" t="s">
        <v>272</v>
      </c>
      <c r="T2044" s="41" t="s">
        <v>18461</v>
      </c>
      <c r="U2044" s="2" t="s">
        <v>16801</v>
      </c>
      <c r="V2044" s="2" t="s">
        <v>272</v>
      </c>
      <c r="W2044" s="41" t="s">
        <v>17589</v>
      </c>
      <c r="X2044" s="2" t="s">
        <v>16850</v>
      </c>
      <c r="Y2044" s="2" t="s">
        <v>76</v>
      </c>
      <c r="Z2044" s="5"/>
      <c r="AA2044" s="2" t="s">
        <v>16242</v>
      </c>
      <c r="AB2044" s="2" t="s">
        <v>77</v>
      </c>
      <c r="AC2044" s="2" t="s">
        <v>18268</v>
      </c>
      <c r="AD2044" s="2">
        <v>2046700</v>
      </c>
      <c r="AE2044" s="33">
        <v>26</v>
      </c>
      <c r="AF2044" s="25"/>
      <c r="AG2044" s="29"/>
      <c r="AH2044" s="2" t="s">
        <v>18270</v>
      </c>
      <c r="AI2044" s="2">
        <v>4</v>
      </c>
      <c r="AJ2044" s="2">
        <v>3</v>
      </c>
      <c r="AK2044" s="2"/>
      <c r="AL2044" s="2"/>
      <c r="AM2044" s="2"/>
      <c r="AN2044" s="2"/>
      <c r="AO2044" s="2"/>
      <c r="AP2044" s="25"/>
      <c r="AQ2044" s="25"/>
      <c r="AR2044" s="2"/>
      <c r="AS2044" s="2"/>
      <c r="AT2044" s="2"/>
      <c r="AU2044" s="25"/>
      <c r="AV2044" s="2"/>
      <c r="AW2044" s="2"/>
      <c r="AX2044" s="25"/>
      <c r="AY2044" s="25"/>
      <c r="AZ2044" s="25"/>
      <c r="BA2044" s="25"/>
      <c r="BB2044" s="25"/>
      <c r="BC2044" s="25"/>
      <c r="BD2044" s="25"/>
      <c r="BE2044" s="25"/>
      <c r="BF2044" s="25"/>
      <c r="BG2044" s="25"/>
      <c r="BH2044" s="25"/>
      <c r="BI2044" s="25"/>
      <c r="BJ2044" s="25"/>
      <c r="BK2044" s="25"/>
      <c r="BL2044" s="25"/>
      <c r="BM2044" s="25"/>
      <c r="BN2044" s="25"/>
      <c r="BO2044" s="25"/>
      <c r="BP2044" s="25"/>
      <c r="BQ2044" s="25"/>
      <c r="BR2044" s="25"/>
      <c r="BS2044" s="25"/>
      <c r="BT2044" s="25"/>
      <c r="BU2044" s="25"/>
      <c r="BV2044" s="25"/>
      <c r="BW2044" s="25"/>
      <c r="BX2044" s="25"/>
      <c r="BY2044" s="25"/>
      <c r="BZ2044" s="25"/>
      <c r="CA2044" s="25"/>
      <c r="CB2044" s="25"/>
      <c r="CC2044" s="25"/>
      <c r="CD2044" s="2" t="s">
        <v>71</v>
      </c>
      <c r="CE2044" s="2">
        <v>0</v>
      </c>
      <c r="CF2044" s="25"/>
      <c r="CG2044" s="25"/>
      <c r="CH2044" s="25"/>
      <c r="CI2044" s="55"/>
    </row>
    <row r="2045" spans="1:87" x14ac:dyDescent="0.2">
      <c r="A2045" s="2" t="s">
        <v>4813</v>
      </c>
      <c r="B2045" s="2" t="s">
        <v>25086</v>
      </c>
      <c r="C2045" s="2" t="s">
        <v>59</v>
      </c>
      <c r="D2045" s="2"/>
      <c r="E2045" s="2" t="s">
        <v>4813</v>
      </c>
      <c r="F2045" s="2" t="s">
        <v>4814</v>
      </c>
      <c r="G2045" s="23" t="s">
        <v>4815</v>
      </c>
      <c r="H2045" s="2"/>
      <c r="I2045" s="2" t="s">
        <v>61</v>
      </c>
      <c r="J2045" s="2" t="s">
        <v>61</v>
      </c>
      <c r="K2045" s="2" t="s">
        <v>61</v>
      </c>
      <c r="L2045" s="46">
        <v>44530</v>
      </c>
      <c r="M2045" s="2" t="s">
        <v>133</v>
      </c>
      <c r="N2045" s="39">
        <v>24.362607499999999</v>
      </c>
      <c r="O2045" s="39">
        <v>54.695795500000003</v>
      </c>
      <c r="P2045" s="2" t="s">
        <v>64</v>
      </c>
      <c r="Q2045" s="2" t="s">
        <v>65</v>
      </c>
      <c r="R2045" s="43" t="s">
        <v>16802</v>
      </c>
      <c r="S2045" s="41" t="s">
        <v>16804</v>
      </c>
      <c r="T2045" s="41" t="s">
        <v>18463</v>
      </c>
      <c r="U2045" s="2" t="s">
        <v>16804</v>
      </c>
      <c r="V2045" s="2" t="s">
        <v>4763</v>
      </c>
      <c r="W2045" s="41" t="s">
        <v>17589</v>
      </c>
      <c r="X2045" s="2" t="s">
        <v>68</v>
      </c>
      <c r="Y2045" s="2" t="s">
        <v>76</v>
      </c>
      <c r="Z2045" s="2"/>
      <c r="AA2045" s="2" t="s">
        <v>16242</v>
      </c>
      <c r="AB2045" s="2" t="s">
        <v>77</v>
      </c>
      <c r="AC2045" s="2" t="s">
        <v>18268</v>
      </c>
      <c r="AD2045" s="2">
        <v>2046500</v>
      </c>
      <c r="AE2045" s="2">
        <v>25</v>
      </c>
      <c r="AF2045" s="2"/>
      <c r="AG2045" s="2"/>
      <c r="AH2045" s="2" t="s">
        <v>18270</v>
      </c>
      <c r="AI2045" s="2">
        <v>3</v>
      </c>
      <c r="AJ2045" s="2">
        <v>3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 t="s">
        <v>78</v>
      </c>
      <c r="CE2045" s="2" t="s">
        <v>19710</v>
      </c>
      <c r="CF2045" s="2" t="s">
        <v>15683</v>
      </c>
      <c r="CG2045" s="2" t="s">
        <v>15734</v>
      </c>
      <c r="CH2045" s="2" t="s">
        <v>15706</v>
      </c>
      <c r="CI2045" s="49"/>
    </row>
    <row r="2046" spans="1:87" x14ac:dyDescent="0.2">
      <c r="A2046" s="2" t="s">
        <v>16713</v>
      </c>
      <c r="B2046" s="2" t="s">
        <v>25087</v>
      </c>
      <c r="C2046" s="2" t="s">
        <v>59</v>
      </c>
      <c r="D2046" s="2"/>
      <c r="E2046" s="2" t="s">
        <v>16713</v>
      </c>
      <c r="F2046" s="2" t="s">
        <v>16740</v>
      </c>
      <c r="G2046" s="23" t="s">
        <v>17531</v>
      </c>
      <c r="H2046" s="2"/>
      <c r="I2046" s="2" t="s">
        <v>5093</v>
      </c>
      <c r="J2046" s="2" t="s">
        <v>61</v>
      </c>
      <c r="K2046" s="2" t="s">
        <v>61</v>
      </c>
      <c r="L2046" s="46">
        <v>44917</v>
      </c>
      <c r="M2046" s="2" t="s">
        <v>133</v>
      </c>
      <c r="N2046" s="2">
        <v>24.632868999999999</v>
      </c>
      <c r="O2046" s="2">
        <v>54.701771000000001</v>
      </c>
      <c r="P2046" s="2" t="s">
        <v>64</v>
      </c>
      <c r="Q2046" s="2" t="s">
        <v>65</v>
      </c>
      <c r="R2046" s="43" t="s">
        <v>18854</v>
      </c>
      <c r="S2046" s="41" t="s">
        <v>4086</v>
      </c>
      <c r="T2046" s="41" t="s">
        <v>18460</v>
      </c>
      <c r="U2046" s="2" t="s">
        <v>16801</v>
      </c>
      <c r="V2046" s="2" t="s">
        <v>1554</v>
      </c>
      <c r="W2046" s="41" t="s">
        <v>17589</v>
      </c>
      <c r="X2046" s="2" t="s">
        <v>68</v>
      </c>
      <c r="Y2046" s="2" t="s">
        <v>76</v>
      </c>
      <c r="Z2046" s="2"/>
      <c r="AA2046" s="2" t="s">
        <v>16241</v>
      </c>
      <c r="AB2046" s="2" t="s">
        <v>77</v>
      </c>
      <c r="AC2046" s="2" t="s">
        <v>18269</v>
      </c>
      <c r="AD2046" s="2">
        <v>2004100</v>
      </c>
      <c r="AE2046" s="2">
        <v>40</v>
      </c>
      <c r="AF2046" s="2"/>
      <c r="AG2046" s="2"/>
      <c r="AH2046" s="2" t="s">
        <v>18271</v>
      </c>
      <c r="AI2046" s="2">
        <v>4</v>
      </c>
      <c r="AJ2046" s="2">
        <v>3</v>
      </c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 t="s">
        <v>78</v>
      </c>
      <c r="CE2046" s="2" t="s">
        <v>19711</v>
      </c>
      <c r="CF2046" s="2"/>
      <c r="CG2046" s="2"/>
      <c r="CH2046" s="2"/>
      <c r="CI2046" s="49"/>
    </row>
    <row r="2047" spans="1:87" x14ac:dyDescent="0.2">
      <c r="A2047" s="2" t="s">
        <v>4690</v>
      </c>
      <c r="B2047" s="2" t="s">
        <v>25088</v>
      </c>
      <c r="C2047" s="2" t="s">
        <v>59</v>
      </c>
      <c r="D2047" s="2"/>
      <c r="E2047" s="2" t="s">
        <v>4690</v>
      </c>
      <c r="F2047" s="2" t="s">
        <v>4691</v>
      </c>
      <c r="G2047" s="23" t="s">
        <v>4692</v>
      </c>
      <c r="H2047" s="2"/>
      <c r="I2047" s="2" t="s">
        <v>61</v>
      </c>
      <c r="J2047" s="2" t="s">
        <v>61</v>
      </c>
      <c r="K2047" s="2" t="s">
        <v>61</v>
      </c>
      <c r="L2047" s="46">
        <v>44389</v>
      </c>
      <c r="M2047" s="2" t="s">
        <v>133</v>
      </c>
      <c r="N2047" s="2">
        <v>24.735357</v>
      </c>
      <c r="O2047" s="2">
        <v>54.755735000000001</v>
      </c>
      <c r="P2047" s="2" t="s">
        <v>64</v>
      </c>
      <c r="Q2047" s="2" t="s">
        <v>65</v>
      </c>
      <c r="R2047" s="43" t="s">
        <v>16802</v>
      </c>
      <c r="S2047" s="41" t="s">
        <v>16804</v>
      </c>
      <c r="T2047" s="41" t="s">
        <v>18463</v>
      </c>
      <c r="U2047" s="2" t="s">
        <v>16804</v>
      </c>
      <c r="V2047" s="2" t="s">
        <v>4763</v>
      </c>
      <c r="W2047" s="41" t="s">
        <v>17589</v>
      </c>
      <c r="X2047" s="2" t="s">
        <v>68</v>
      </c>
      <c r="Y2047" s="2" t="s">
        <v>76</v>
      </c>
      <c r="Z2047" s="2"/>
      <c r="AA2047" s="2" t="s">
        <v>16242</v>
      </c>
      <c r="AB2047" s="2" t="s">
        <v>77</v>
      </c>
      <c r="AC2047" s="2" t="s">
        <v>18269</v>
      </c>
      <c r="AD2047" s="2">
        <v>2100000</v>
      </c>
      <c r="AE2047" s="2">
        <v>35</v>
      </c>
      <c r="AF2047" s="2"/>
      <c r="AG2047" s="2"/>
      <c r="AH2047" s="2" t="s">
        <v>18271</v>
      </c>
      <c r="AI2047" s="2">
        <v>3</v>
      </c>
      <c r="AJ2047" s="2">
        <v>3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 t="s">
        <v>78</v>
      </c>
      <c r="CE2047" s="2" t="s">
        <v>4693</v>
      </c>
      <c r="CF2047" s="2" t="s">
        <v>15680</v>
      </c>
      <c r="CG2047" s="2" t="s">
        <v>3713</v>
      </c>
      <c r="CH2047" s="2" t="s">
        <v>15706</v>
      </c>
      <c r="CI2047" s="49"/>
    </row>
    <row r="2048" spans="1:87" x14ac:dyDescent="0.2">
      <c r="A2048" s="2" t="s">
        <v>18011</v>
      </c>
      <c r="B2048" s="2" t="s">
        <v>25089</v>
      </c>
      <c r="C2048" s="2" t="s">
        <v>59</v>
      </c>
      <c r="D2048" s="2"/>
      <c r="E2048" s="2" t="s">
        <v>18011</v>
      </c>
      <c r="F2048" s="2" t="s">
        <v>18045</v>
      </c>
      <c r="G2048" s="23"/>
      <c r="H2048" s="2"/>
      <c r="I2048" s="2" t="s">
        <v>5093</v>
      </c>
      <c r="J2048" s="2" t="s">
        <v>61</v>
      </c>
      <c r="K2048" s="2"/>
      <c r="L2048" s="43">
        <v>2023</v>
      </c>
      <c r="M2048" s="2" t="s">
        <v>18015</v>
      </c>
      <c r="N2048" s="2">
        <v>24.62208</v>
      </c>
      <c r="O2048" s="2">
        <v>54.873890000000003</v>
      </c>
      <c r="P2048" s="2" t="s">
        <v>64</v>
      </c>
      <c r="Q2048" s="2" t="s">
        <v>65</v>
      </c>
      <c r="R2048" s="43" t="s">
        <v>18854</v>
      </c>
      <c r="S2048" s="41" t="s">
        <v>1554</v>
      </c>
      <c r="T2048" s="41" t="s">
        <v>18460</v>
      </c>
      <c r="U2048" s="2" t="s">
        <v>16801</v>
      </c>
      <c r="V2048" s="2" t="s">
        <v>18015</v>
      </c>
      <c r="W2048" s="41" t="s">
        <v>144</v>
      </c>
      <c r="X2048" s="2" t="s">
        <v>16850</v>
      </c>
      <c r="Y2048" s="2" t="s">
        <v>102</v>
      </c>
      <c r="Z2048" s="2"/>
      <c r="AA2048" s="2" t="s">
        <v>16242</v>
      </c>
      <c r="AB2048" s="2" t="s">
        <v>103</v>
      </c>
      <c r="AC2048" s="2"/>
      <c r="AD2048" s="2">
        <v>2122000</v>
      </c>
      <c r="AE2048" s="2">
        <v>75</v>
      </c>
      <c r="AF2048" s="2"/>
      <c r="AG2048" s="2"/>
      <c r="AH2048" s="2"/>
      <c r="AI2048" s="2">
        <v>3</v>
      </c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 t="s">
        <v>71</v>
      </c>
      <c r="CE2048" s="2">
        <v>0</v>
      </c>
      <c r="CF2048" s="2"/>
      <c r="CG2048" s="2"/>
      <c r="CH2048" s="2"/>
      <c r="CI2048" s="49"/>
    </row>
    <row r="2049" spans="1:87" x14ac:dyDescent="0.2">
      <c r="A2049" s="2" t="s">
        <v>16861</v>
      </c>
      <c r="B2049" s="2" t="s">
        <v>25090</v>
      </c>
      <c r="C2049" s="2" t="s">
        <v>59</v>
      </c>
      <c r="D2049" s="2"/>
      <c r="E2049" s="2" t="s">
        <v>16861</v>
      </c>
      <c r="F2049" s="2" t="s">
        <v>16881</v>
      </c>
      <c r="G2049" s="23" t="s">
        <v>16956</v>
      </c>
      <c r="H2049" s="2"/>
      <c r="I2049" s="2" t="s">
        <v>5093</v>
      </c>
      <c r="J2049" s="2" t="s">
        <v>61</v>
      </c>
      <c r="K2049" s="2" t="s">
        <v>61</v>
      </c>
      <c r="L2049" s="46">
        <v>44953</v>
      </c>
      <c r="M2049" s="2" t="s">
        <v>133</v>
      </c>
      <c r="N2049" s="39">
        <v>24.444210000000002</v>
      </c>
      <c r="O2049" s="39">
        <v>54.366157999999999</v>
      </c>
      <c r="P2049" s="2" t="s">
        <v>64</v>
      </c>
      <c r="Q2049" s="2" t="s">
        <v>65</v>
      </c>
      <c r="R2049" s="43" t="s">
        <v>16802</v>
      </c>
      <c r="S2049" s="41" t="s">
        <v>4932</v>
      </c>
      <c r="T2049" s="41" t="s">
        <v>18462</v>
      </c>
      <c r="U2049" s="2" t="s">
        <v>6245</v>
      </c>
      <c r="V2049" s="2" t="s">
        <v>360</v>
      </c>
      <c r="W2049" s="41" t="s">
        <v>17589</v>
      </c>
      <c r="X2049" s="2" t="s">
        <v>16850</v>
      </c>
      <c r="Y2049" s="2" t="s">
        <v>102</v>
      </c>
      <c r="Z2049" s="2"/>
      <c r="AA2049" s="2" t="s">
        <v>16242</v>
      </c>
      <c r="AB2049" s="2" t="s">
        <v>103</v>
      </c>
      <c r="AC2049" s="2" t="s">
        <v>18268</v>
      </c>
      <c r="AD2049" s="2">
        <v>2500700</v>
      </c>
      <c r="AE2049" s="2">
        <v>25</v>
      </c>
      <c r="AF2049" s="2"/>
      <c r="AG2049" s="2"/>
      <c r="AH2049" s="2" t="s">
        <v>18270</v>
      </c>
      <c r="AI2049" s="2">
        <v>3</v>
      </c>
      <c r="AJ2049" s="2">
        <v>3</v>
      </c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 t="s">
        <v>71</v>
      </c>
      <c r="CE2049" s="2">
        <v>0</v>
      </c>
      <c r="CF2049" s="2"/>
      <c r="CG2049" s="2"/>
      <c r="CH2049" s="2"/>
      <c r="CI2049" s="49"/>
    </row>
    <row r="2050" spans="1:87" x14ac:dyDescent="0.2">
      <c r="A2050" s="2" t="s">
        <v>4647</v>
      </c>
      <c r="B2050" s="2" t="s">
        <v>25091</v>
      </c>
      <c r="C2050" s="2" t="s">
        <v>59</v>
      </c>
      <c r="D2050" s="2"/>
      <c r="E2050" s="2" t="s">
        <v>4647</v>
      </c>
      <c r="F2050" s="2" t="s">
        <v>4648</v>
      </c>
      <c r="G2050" s="23" t="s">
        <v>4649</v>
      </c>
      <c r="H2050" s="2"/>
      <c r="I2050" s="2" t="s">
        <v>61</v>
      </c>
      <c r="J2050" s="2" t="s">
        <v>61</v>
      </c>
      <c r="K2050" s="2" t="s">
        <v>61</v>
      </c>
      <c r="L2050" s="46">
        <v>44356</v>
      </c>
      <c r="M2050" s="2" t="s">
        <v>133</v>
      </c>
      <c r="N2050" s="2">
        <v>24.354257</v>
      </c>
      <c r="O2050" s="2">
        <v>54.481493999999998</v>
      </c>
      <c r="P2050" s="2" t="s">
        <v>64</v>
      </c>
      <c r="Q2050" s="2" t="s">
        <v>65</v>
      </c>
      <c r="R2050" s="43" t="s">
        <v>18854</v>
      </c>
      <c r="S2050" s="41" t="s">
        <v>1554</v>
      </c>
      <c r="T2050" s="41" t="s">
        <v>18460</v>
      </c>
      <c r="U2050" s="2" t="s">
        <v>16801</v>
      </c>
      <c r="V2050" s="2" t="s">
        <v>1554</v>
      </c>
      <c r="W2050" s="41" t="s">
        <v>17589</v>
      </c>
      <c r="X2050" s="2" t="s">
        <v>68</v>
      </c>
      <c r="Y2050" s="2" t="s">
        <v>76</v>
      </c>
      <c r="Z2050" s="2"/>
      <c r="AA2050" s="2" t="s">
        <v>16242</v>
      </c>
      <c r="AB2050" s="2" t="s">
        <v>77</v>
      </c>
      <c r="AC2050" s="2" t="s">
        <v>18269</v>
      </c>
      <c r="AD2050" s="2">
        <v>2600200</v>
      </c>
      <c r="AE2050" s="2">
        <v>30</v>
      </c>
      <c r="AF2050" s="2"/>
      <c r="AG2050" s="2"/>
      <c r="AH2050" s="2" t="s">
        <v>18271</v>
      </c>
      <c r="AI2050" s="2">
        <v>3</v>
      </c>
      <c r="AJ2050" s="2">
        <v>3</v>
      </c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 t="s">
        <v>78</v>
      </c>
      <c r="CE2050" s="2" t="s">
        <v>4650</v>
      </c>
      <c r="CF2050" s="2" t="s">
        <v>15683</v>
      </c>
      <c r="CG2050" s="2" t="s">
        <v>15727</v>
      </c>
      <c r="CH2050" s="2" t="s">
        <v>15709</v>
      </c>
      <c r="CI2050" s="49"/>
    </row>
    <row r="2051" spans="1:87" x14ac:dyDescent="0.2">
      <c r="A2051" s="2" t="s">
        <v>4750</v>
      </c>
      <c r="B2051" s="2" t="s">
        <v>25092</v>
      </c>
      <c r="C2051" s="2" t="s">
        <v>59</v>
      </c>
      <c r="D2051" s="2"/>
      <c r="E2051" s="2" t="s">
        <v>4750</v>
      </c>
      <c r="F2051" s="2" t="s">
        <v>4751</v>
      </c>
      <c r="G2051" s="23" t="s">
        <v>17512</v>
      </c>
      <c r="H2051" s="2"/>
      <c r="I2051" s="2" t="s">
        <v>61</v>
      </c>
      <c r="J2051" s="2" t="s">
        <v>61</v>
      </c>
      <c r="K2051" s="2" t="s">
        <v>61</v>
      </c>
      <c r="L2051" s="46">
        <v>44437</v>
      </c>
      <c r="M2051" s="2" t="s">
        <v>133</v>
      </c>
      <c r="N2051" s="2">
        <v>24.314209999999999</v>
      </c>
      <c r="O2051" s="2">
        <v>54.639313999999999</v>
      </c>
      <c r="P2051" s="2" t="s">
        <v>64</v>
      </c>
      <c r="Q2051" s="2" t="s">
        <v>65</v>
      </c>
      <c r="R2051" s="43" t="s">
        <v>18854</v>
      </c>
      <c r="S2051" s="41" t="s">
        <v>1554</v>
      </c>
      <c r="T2051" s="41" t="s">
        <v>18465</v>
      </c>
      <c r="U2051" s="2" t="s">
        <v>4673</v>
      </c>
      <c r="V2051" s="2" t="s">
        <v>4673</v>
      </c>
      <c r="W2051" s="41" t="s">
        <v>17589</v>
      </c>
      <c r="X2051" s="2" t="s">
        <v>68</v>
      </c>
      <c r="Y2051" s="2" t="s">
        <v>76</v>
      </c>
      <c r="Z2051" s="2"/>
      <c r="AA2051" s="2" t="s">
        <v>16242</v>
      </c>
      <c r="AB2051" s="2" t="s">
        <v>77</v>
      </c>
      <c r="AC2051" s="2" t="s">
        <v>18268</v>
      </c>
      <c r="AD2051" s="2">
        <v>2046100</v>
      </c>
      <c r="AE2051" s="2">
        <v>35</v>
      </c>
      <c r="AF2051" s="2"/>
      <c r="AG2051" s="2"/>
      <c r="AH2051" s="2" t="s">
        <v>18270</v>
      </c>
      <c r="AI2051" s="2">
        <v>4</v>
      </c>
      <c r="AJ2051" s="2">
        <v>3</v>
      </c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 t="s">
        <v>78</v>
      </c>
      <c r="CE2051" s="2" t="s">
        <v>2837</v>
      </c>
      <c r="CF2051" s="2" t="s">
        <v>15685</v>
      </c>
      <c r="CG2051" s="2" t="s">
        <v>15717</v>
      </c>
      <c r="CH2051" s="2" t="s">
        <v>15709</v>
      </c>
      <c r="CI2051" s="49"/>
    </row>
    <row r="2052" spans="1:87" x14ac:dyDescent="0.2">
      <c r="A2052" s="2" t="s">
        <v>4530</v>
      </c>
      <c r="B2052" s="2" t="s">
        <v>25093</v>
      </c>
      <c r="C2052" s="2" t="s">
        <v>59</v>
      </c>
      <c r="D2052" s="2"/>
      <c r="E2052" s="2" t="s">
        <v>4530</v>
      </c>
      <c r="F2052" s="2" t="s">
        <v>4531</v>
      </c>
      <c r="G2052" s="23" t="s">
        <v>17492</v>
      </c>
      <c r="H2052" s="2"/>
      <c r="I2052" s="2" t="s">
        <v>61</v>
      </c>
      <c r="J2052" s="2" t="s">
        <v>61</v>
      </c>
      <c r="K2052" s="2" t="s">
        <v>61</v>
      </c>
      <c r="L2052" s="46">
        <v>44298</v>
      </c>
      <c r="M2052" s="2" t="s">
        <v>133</v>
      </c>
      <c r="N2052" s="2">
        <v>24.379477000000001</v>
      </c>
      <c r="O2052" s="2">
        <v>54.487769999999998</v>
      </c>
      <c r="P2052" s="2" t="s">
        <v>64</v>
      </c>
      <c r="Q2052" s="2" t="s">
        <v>65</v>
      </c>
      <c r="R2052" s="43" t="s">
        <v>18854</v>
      </c>
      <c r="S2052" s="41" t="s">
        <v>1554</v>
      </c>
      <c r="T2052" s="41" t="s">
        <v>18460</v>
      </c>
      <c r="U2052" s="2" t="s">
        <v>16801</v>
      </c>
      <c r="V2052" s="2" t="s">
        <v>4086</v>
      </c>
      <c r="W2052" s="41" t="s">
        <v>17589</v>
      </c>
      <c r="X2052" s="2" t="s">
        <v>68</v>
      </c>
      <c r="Y2052" s="2" t="s">
        <v>76</v>
      </c>
      <c r="Z2052" s="2"/>
      <c r="AA2052" s="2" t="s">
        <v>16242</v>
      </c>
      <c r="AB2052" s="2" t="s">
        <v>77</v>
      </c>
      <c r="AC2052" s="2" t="s">
        <v>18269</v>
      </c>
      <c r="AD2052" s="2">
        <v>2600200</v>
      </c>
      <c r="AE2052" s="2">
        <v>30</v>
      </c>
      <c r="AF2052" s="2"/>
      <c r="AG2052" s="2"/>
      <c r="AH2052" s="2" t="s">
        <v>18271</v>
      </c>
      <c r="AI2052" s="2">
        <v>3</v>
      </c>
      <c r="AJ2052" s="2">
        <v>3</v>
      </c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 t="s">
        <v>78</v>
      </c>
      <c r="CE2052" s="2" t="s">
        <v>19716</v>
      </c>
      <c r="CF2052" s="2" t="s">
        <v>15683</v>
      </c>
      <c r="CG2052" s="2" t="s">
        <v>15727</v>
      </c>
      <c r="CH2052" s="2" t="s">
        <v>15709</v>
      </c>
      <c r="CI2052" s="49"/>
    </row>
    <row r="2053" spans="1:87" x14ac:dyDescent="0.2">
      <c r="A2053" s="2" t="s">
        <v>3071</v>
      </c>
      <c r="B2053" s="2" t="s">
        <v>25094</v>
      </c>
      <c r="C2053" s="2" t="s">
        <v>59</v>
      </c>
      <c r="D2053" s="2"/>
      <c r="E2053" s="2" t="s">
        <v>3071</v>
      </c>
      <c r="F2053" s="2" t="s">
        <v>3072</v>
      </c>
      <c r="G2053" s="23" t="s">
        <v>3073</v>
      </c>
      <c r="H2053" s="2"/>
      <c r="I2053" s="2" t="s">
        <v>61</v>
      </c>
      <c r="J2053" s="2" t="s">
        <v>61</v>
      </c>
      <c r="K2053" s="2" t="s">
        <v>61</v>
      </c>
      <c r="L2053" s="46">
        <v>44016</v>
      </c>
      <c r="M2053" s="2" t="s">
        <v>133</v>
      </c>
      <c r="N2053" s="2">
        <v>24.330876</v>
      </c>
      <c r="O2053" s="2">
        <v>54.578204999999997</v>
      </c>
      <c r="P2053" s="2" t="s">
        <v>64</v>
      </c>
      <c r="Q2053" s="2" t="s">
        <v>65</v>
      </c>
      <c r="R2053" s="43" t="s">
        <v>16802</v>
      </c>
      <c r="S2053" s="41" t="s">
        <v>16804</v>
      </c>
      <c r="T2053" s="41" t="s">
        <v>18463</v>
      </c>
      <c r="U2053" s="2" t="s">
        <v>16804</v>
      </c>
      <c r="V2053" s="2" t="s">
        <v>4763</v>
      </c>
      <c r="W2053" s="41" t="s">
        <v>17589</v>
      </c>
      <c r="X2053" s="2" t="s">
        <v>68</v>
      </c>
      <c r="Y2053" s="2" t="s">
        <v>102</v>
      </c>
      <c r="Z2053" s="2"/>
      <c r="AA2053" s="2" t="s">
        <v>16242</v>
      </c>
      <c r="AB2053" s="2" t="s">
        <v>103</v>
      </c>
      <c r="AC2053" s="2" t="s">
        <v>18269</v>
      </c>
      <c r="AD2053" s="2">
        <v>2044801</v>
      </c>
      <c r="AE2053" s="2">
        <v>35</v>
      </c>
      <c r="AF2053" s="2"/>
      <c r="AG2053" s="2"/>
      <c r="AH2053" s="2" t="s">
        <v>18271</v>
      </c>
      <c r="AI2053" s="2">
        <v>3</v>
      </c>
      <c r="AJ2053" s="2">
        <v>3</v>
      </c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 t="s">
        <v>71</v>
      </c>
      <c r="CE2053" s="2">
        <v>0</v>
      </c>
      <c r="CF2053" s="2">
        <v>0</v>
      </c>
      <c r="CG2053" s="2" t="s">
        <v>253</v>
      </c>
      <c r="CH2053" s="2" t="s">
        <v>15706</v>
      </c>
      <c r="CI2053" s="49"/>
    </row>
    <row r="2054" spans="1:87" x14ac:dyDescent="0.2">
      <c r="A2054" s="2" t="s">
        <v>5132</v>
      </c>
      <c r="B2054" s="2" t="s">
        <v>25095</v>
      </c>
      <c r="C2054" s="2" t="s">
        <v>59</v>
      </c>
      <c r="D2054" s="2"/>
      <c r="E2054" s="2" t="s">
        <v>5132</v>
      </c>
      <c r="F2054" s="2" t="s">
        <v>5133</v>
      </c>
      <c r="G2054" s="23" t="s">
        <v>16073</v>
      </c>
      <c r="H2054" s="2"/>
      <c r="I2054" s="2" t="s">
        <v>5093</v>
      </c>
      <c r="J2054" s="2" t="s">
        <v>61</v>
      </c>
      <c r="K2054" s="2" t="s">
        <v>61</v>
      </c>
      <c r="L2054" s="46">
        <v>44782</v>
      </c>
      <c r="M2054" s="2" t="s">
        <v>4978</v>
      </c>
      <c r="N2054" s="2">
        <v>24.757750000000001</v>
      </c>
      <c r="O2054" s="2">
        <v>54.751907000000003</v>
      </c>
      <c r="P2054" s="2" t="s">
        <v>64</v>
      </c>
      <c r="Q2054" s="2" t="s">
        <v>65</v>
      </c>
      <c r="R2054" s="43" t="s">
        <v>16802</v>
      </c>
      <c r="S2054" s="41" t="s">
        <v>16804</v>
      </c>
      <c r="T2054" s="41" t="s">
        <v>18463</v>
      </c>
      <c r="U2054" s="2" t="s">
        <v>16804</v>
      </c>
      <c r="V2054" s="2" t="s">
        <v>4763</v>
      </c>
      <c r="W2054" s="41" t="s">
        <v>17589</v>
      </c>
      <c r="X2054" s="2" t="s">
        <v>68</v>
      </c>
      <c r="Y2054" s="2" t="s">
        <v>76</v>
      </c>
      <c r="Z2054" s="2"/>
      <c r="AA2054" s="2" t="s">
        <v>16241</v>
      </c>
      <c r="AB2054" s="2" t="s">
        <v>77</v>
      </c>
      <c r="AC2054" s="2" t="s">
        <v>18269</v>
      </c>
      <c r="AD2054" s="2">
        <v>2100000</v>
      </c>
      <c r="AE2054" s="2">
        <v>35</v>
      </c>
      <c r="AF2054" s="2"/>
      <c r="AG2054" s="2"/>
      <c r="AH2054" s="2" t="s">
        <v>18271</v>
      </c>
      <c r="AI2054" s="2">
        <v>4</v>
      </c>
      <c r="AJ2054" s="2">
        <v>3</v>
      </c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 t="s">
        <v>78</v>
      </c>
      <c r="CE2054" s="2" t="s">
        <v>19730</v>
      </c>
      <c r="CF2054" s="2" t="s">
        <v>15680</v>
      </c>
      <c r="CG2054" s="2" t="s">
        <v>15742</v>
      </c>
      <c r="CH2054" s="2" t="s">
        <v>15706</v>
      </c>
      <c r="CI2054" s="49"/>
    </row>
    <row r="2055" spans="1:87" x14ac:dyDescent="0.2">
      <c r="A2055" s="2" t="s">
        <v>17944</v>
      </c>
      <c r="B2055" s="2" t="s">
        <v>25096</v>
      </c>
      <c r="C2055" s="2" t="s">
        <v>59</v>
      </c>
      <c r="D2055" s="2"/>
      <c r="E2055" s="2" t="s">
        <v>17944</v>
      </c>
      <c r="F2055" s="2" t="s">
        <v>17950</v>
      </c>
      <c r="G2055" s="23"/>
      <c r="H2055" s="2"/>
      <c r="I2055" s="2" t="s">
        <v>5093</v>
      </c>
      <c r="J2055" s="2" t="s">
        <v>61</v>
      </c>
      <c r="K2055" s="2"/>
      <c r="L2055" s="43">
        <v>2023</v>
      </c>
      <c r="M2055" s="2" t="s">
        <v>133</v>
      </c>
      <c r="N2055" s="2">
        <v>24.752662000000001</v>
      </c>
      <c r="O2055" s="2">
        <v>54.677874000000003</v>
      </c>
      <c r="P2055" s="2" t="s">
        <v>64</v>
      </c>
      <c r="Q2055" s="2" t="s">
        <v>65</v>
      </c>
      <c r="R2055" s="43" t="s">
        <v>18854</v>
      </c>
      <c r="S2055" s="41" t="s">
        <v>1554</v>
      </c>
      <c r="T2055" s="41" t="s">
        <v>18460</v>
      </c>
      <c r="U2055" s="2" t="s">
        <v>16801</v>
      </c>
      <c r="V2055" s="2" t="s">
        <v>253</v>
      </c>
      <c r="W2055" s="41" t="s">
        <v>144</v>
      </c>
      <c r="X2055" s="2" t="s">
        <v>16850</v>
      </c>
      <c r="Y2055" s="2" t="s">
        <v>76</v>
      </c>
      <c r="Z2055" s="2"/>
      <c r="AA2055" s="2" t="s">
        <v>16242</v>
      </c>
      <c r="AB2055" s="2" t="s">
        <v>77</v>
      </c>
      <c r="AC2055" s="2"/>
      <c r="AD2055" s="2">
        <v>2120200</v>
      </c>
      <c r="AE2055" s="2">
        <v>40</v>
      </c>
      <c r="AF2055" s="2"/>
      <c r="AG2055" s="2"/>
      <c r="AH2055" s="2"/>
      <c r="AI2055" s="2">
        <v>3</v>
      </c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 t="s">
        <v>71</v>
      </c>
      <c r="CE2055" s="2">
        <v>0</v>
      </c>
      <c r="CF2055" s="2"/>
      <c r="CG2055" s="2"/>
      <c r="CH2055" s="2"/>
      <c r="CI2055" s="49"/>
    </row>
    <row r="2056" spans="1:87" x14ac:dyDescent="0.2">
      <c r="A2056" s="2" t="s">
        <v>17682</v>
      </c>
      <c r="B2056" s="2" t="s">
        <v>25097</v>
      </c>
      <c r="C2056" s="2" t="s">
        <v>59</v>
      </c>
      <c r="D2056" s="2"/>
      <c r="E2056" s="2" t="s">
        <v>17682</v>
      </c>
      <c r="F2056" s="2" t="s">
        <v>17689</v>
      </c>
      <c r="G2056" s="23"/>
      <c r="H2056" s="2"/>
      <c r="I2056" s="2" t="s">
        <v>61</v>
      </c>
      <c r="J2056" s="2" t="s">
        <v>61</v>
      </c>
      <c r="K2056" s="2"/>
      <c r="L2056" s="43">
        <v>2023</v>
      </c>
      <c r="M2056" s="2" t="s">
        <v>133</v>
      </c>
      <c r="N2056" s="39">
        <v>24.74417</v>
      </c>
      <c r="O2056" s="39">
        <v>54.72634</v>
      </c>
      <c r="P2056" s="2" t="s">
        <v>64</v>
      </c>
      <c r="Q2056" s="2" t="s">
        <v>65</v>
      </c>
      <c r="R2056" s="43" t="s">
        <v>16802</v>
      </c>
      <c r="S2056" s="41" t="s">
        <v>16804</v>
      </c>
      <c r="T2056" s="41" t="s">
        <v>18463</v>
      </c>
      <c r="U2056" s="2" t="s">
        <v>16804</v>
      </c>
      <c r="V2056" s="2" t="s">
        <v>4763</v>
      </c>
      <c r="W2056" s="41" t="s">
        <v>144</v>
      </c>
      <c r="X2056" s="2" t="s">
        <v>68</v>
      </c>
      <c r="Y2056" s="2" t="s">
        <v>76</v>
      </c>
      <c r="Z2056" s="2"/>
      <c r="AA2056" s="2" t="s">
        <v>16242</v>
      </c>
      <c r="AB2056" s="2" t="s">
        <v>77</v>
      </c>
      <c r="AC2056" s="2"/>
      <c r="AD2056" s="2">
        <v>2100000</v>
      </c>
      <c r="AE2056" s="2">
        <v>35</v>
      </c>
      <c r="AF2056" s="2"/>
      <c r="AG2056" s="2"/>
      <c r="AH2056" s="2"/>
      <c r="AI2056" s="2">
        <v>3</v>
      </c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 t="s">
        <v>71</v>
      </c>
      <c r="CE2056" s="2">
        <v>0</v>
      </c>
      <c r="CF2056" s="2"/>
      <c r="CG2056" s="2"/>
      <c r="CH2056" s="2"/>
      <c r="CI2056" s="49"/>
    </row>
    <row r="2057" spans="1:87" x14ac:dyDescent="0.2">
      <c r="A2057" s="2" t="s">
        <v>4659</v>
      </c>
      <c r="B2057" s="2" t="s">
        <v>25098</v>
      </c>
      <c r="C2057" s="2" t="s">
        <v>59</v>
      </c>
      <c r="D2057" s="2"/>
      <c r="E2057" s="2" t="s">
        <v>4659</v>
      </c>
      <c r="F2057" s="2" t="s">
        <v>4660</v>
      </c>
      <c r="G2057" s="23" t="s">
        <v>4661</v>
      </c>
      <c r="H2057" s="2"/>
      <c r="I2057" s="2" t="s">
        <v>61</v>
      </c>
      <c r="J2057" s="2" t="s">
        <v>61</v>
      </c>
      <c r="K2057" s="2" t="s">
        <v>61</v>
      </c>
      <c r="L2057" s="46">
        <v>44367</v>
      </c>
      <c r="M2057" s="2" t="s">
        <v>133</v>
      </c>
      <c r="N2057" s="2">
        <v>24.741526</v>
      </c>
      <c r="O2057" s="2">
        <v>54.749879</v>
      </c>
      <c r="P2057" s="2" t="s">
        <v>64</v>
      </c>
      <c r="Q2057" s="2" t="s">
        <v>65</v>
      </c>
      <c r="R2057" s="43" t="s">
        <v>16802</v>
      </c>
      <c r="S2057" s="41" t="s">
        <v>16804</v>
      </c>
      <c r="T2057" s="41" t="s">
        <v>18463</v>
      </c>
      <c r="U2057" s="2" t="s">
        <v>16804</v>
      </c>
      <c r="V2057" s="2" t="s">
        <v>4763</v>
      </c>
      <c r="W2057" s="41" t="s">
        <v>17589</v>
      </c>
      <c r="X2057" s="2" t="s">
        <v>68</v>
      </c>
      <c r="Y2057" s="2" t="s">
        <v>69</v>
      </c>
      <c r="Z2057" s="2"/>
      <c r="AA2057" s="2" t="s">
        <v>16242</v>
      </c>
      <c r="AB2057" s="2" t="s">
        <v>70</v>
      </c>
      <c r="AC2057" s="2" t="s">
        <v>18269</v>
      </c>
      <c r="AD2057" s="2">
        <v>2100000</v>
      </c>
      <c r="AE2057" s="2">
        <v>35</v>
      </c>
      <c r="AF2057" s="2"/>
      <c r="AG2057" s="2"/>
      <c r="AH2057" s="2" t="s">
        <v>18271</v>
      </c>
      <c r="AI2057" s="2">
        <v>3</v>
      </c>
      <c r="AJ2057" s="2">
        <v>3</v>
      </c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 t="s">
        <v>78</v>
      </c>
      <c r="CE2057" s="2" t="s">
        <v>4662</v>
      </c>
      <c r="CF2057" s="2" t="s">
        <v>15680</v>
      </c>
      <c r="CG2057" s="2" t="s">
        <v>15731</v>
      </c>
      <c r="CH2057" s="2" t="s">
        <v>15706</v>
      </c>
      <c r="CI2057" s="49"/>
    </row>
    <row r="2058" spans="1:87" x14ac:dyDescent="0.2">
      <c r="A2058" s="2" t="s">
        <v>4769</v>
      </c>
      <c r="B2058" s="2" t="s">
        <v>25099</v>
      </c>
      <c r="C2058" s="2" t="s">
        <v>59</v>
      </c>
      <c r="D2058" s="2"/>
      <c r="E2058" s="2" t="s">
        <v>4769</v>
      </c>
      <c r="F2058" s="2" t="s">
        <v>4770</v>
      </c>
      <c r="G2058" s="23" t="s">
        <v>4771</v>
      </c>
      <c r="H2058" s="2"/>
      <c r="I2058" s="2" t="s">
        <v>61</v>
      </c>
      <c r="J2058" s="2" t="s">
        <v>61</v>
      </c>
      <c r="K2058" s="2" t="s">
        <v>61</v>
      </c>
      <c r="L2058" s="46">
        <v>44462</v>
      </c>
      <c r="M2058" s="2" t="s">
        <v>133</v>
      </c>
      <c r="N2058" s="2">
        <v>24.223231999999999</v>
      </c>
      <c r="O2058" s="2">
        <v>54.686622</v>
      </c>
      <c r="P2058" s="2" t="s">
        <v>64</v>
      </c>
      <c r="Q2058" s="2" t="s">
        <v>65</v>
      </c>
      <c r="R2058" s="43" t="s">
        <v>16802</v>
      </c>
      <c r="S2058" s="41" t="s">
        <v>16804</v>
      </c>
      <c r="T2058" s="41" t="s">
        <v>18463</v>
      </c>
      <c r="U2058" s="2" t="s">
        <v>16804</v>
      </c>
      <c r="V2058" s="2" t="s">
        <v>4763</v>
      </c>
      <c r="W2058" s="41" t="s">
        <v>17589</v>
      </c>
      <c r="X2058" s="2" t="s">
        <v>68</v>
      </c>
      <c r="Y2058" s="2" t="s">
        <v>236</v>
      </c>
      <c r="Z2058" s="2"/>
      <c r="AA2058" s="2" t="s">
        <v>16241</v>
      </c>
      <c r="AB2058" s="2" t="s">
        <v>237</v>
      </c>
      <c r="AC2058" s="2" t="s">
        <v>18715</v>
      </c>
      <c r="AD2058" s="2">
        <v>2047502</v>
      </c>
      <c r="AE2058" s="2">
        <v>25</v>
      </c>
      <c r="AF2058" s="2"/>
      <c r="AG2058" s="2"/>
      <c r="AH2058" s="2" t="s">
        <v>18716</v>
      </c>
      <c r="AI2058" s="2">
        <v>3</v>
      </c>
      <c r="AJ2058" s="2">
        <v>3</v>
      </c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 t="s">
        <v>78</v>
      </c>
      <c r="CE2058" s="2" t="s">
        <v>19738</v>
      </c>
      <c r="CF2058" s="2" t="s">
        <v>15683</v>
      </c>
      <c r="CG2058" s="2" t="s">
        <v>15734</v>
      </c>
      <c r="CH2058" s="2" t="s">
        <v>15706</v>
      </c>
      <c r="CI2058" s="49"/>
    </row>
    <row r="2059" spans="1:87" x14ac:dyDescent="0.2">
      <c r="A2059" s="2" t="s">
        <v>18010</v>
      </c>
      <c r="B2059" s="2" t="s">
        <v>25100</v>
      </c>
      <c r="C2059" s="2" t="s">
        <v>59</v>
      </c>
      <c r="D2059" s="2" t="s">
        <v>18010</v>
      </c>
      <c r="E2059" s="2" t="s">
        <v>18010</v>
      </c>
      <c r="F2059" s="2" t="s">
        <v>18043</v>
      </c>
      <c r="G2059" s="23" t="s">
        <v>18032</v>
      </c>
      <c r="H2059" s="2" t="s">
        <v>61</v>
      </c>
      <c r="I2059" s="2" t="s">
        <v>5093</v>
      </c>
      <c r="J2059" s="2" t="s">
        <v>61</v>
      </c>
      <c r="K2059" s="2" t="s">
        <v>61</v>
      </c>
      <c r="L2059" s="43">
        <v>2023</v>
      </c>
      <c r="M2059" s="2" t="s">
        <v>253</v>
      </c>
      <c r="N2059" s="39">
        <v>24.523677200000002</v>
      </c>
      <c r="O2059" s="39">
        <v>55.074269899999997</v>
      </c>
      <c r="P2059" s="2" t="s">
        <v>64</v>
      </c>
      <c r="Q2059" s="2" t="s">
        <v>65</v>
      </c>
      <c r="R2059" s="43" t="s">
        <v>16802</v>
      </c>
      <c r="S2059" s="41" t="s">
        <v>16804</v>
      </c>
      <c r="T2059" s="41" t="s">
        <v>18463</v>
      </c>
      <c r="U2059" s="2" t="s">
        <v>16804</v>
      </c>
      <c r="V2059" s="2" t="s">
        <v>4763</v>
      </c>
      <c r="W2059" s="41" t="s">
        <v>17588</v>
      </c>
      <c r="X2059" s="2" t="s">
        <v>16850</v>
      </c>
      <c r="Y2059" s="2" t="s">
        <v>76</v>
      </c>
      <c r="Z2059" s="2"/>
      <c r="AA2059" s="2" t="s">
        <v>16239</v>
      </c>
      <c r="AB2059" s="2" t="s">
        <v>77</v>
      </c>
      <c r="AC2059" s="2" t="s">
        <v>18269</v>
      </c>
      <c r="AD2059" s="2">
        <v>2043200</v>
      </c>
      <c r="AE2059" s="2">
        <v>35</v>
      </c>
      <c r="AF2059" s="2"/>
      <c r="AG2059" s="2"/>
      <c r="AH2059" s="2" t="s">
        <v>18271</v>
      </c>
      <c r="AI2059" s="2">
        <v>4</v>
      </c>
      <c r="AJ2059" s="2">
        <v>3</v>
      </c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 t="s">
        <v>78</v>
      </c>
      <c r="CE2059" s="2" t="s">
        <v>19741</v>
      </c>
      <c r="CF2059" s="2"/>
      <c r="CG2059" s="2"/>
      <c r="CH2059" s="2"/>
      <c r="CI2059" s="49"/>
    </row>
    <row r="2060" spans="1:87" x14ac:dyDescent="0.2">
      <c r="A2060" s="29" t="s">
        <v>18860</v>
      </c>
      <c r="B2060" s="2" t="s">
        <v>25101</v>
      </c>
      <c r="C2060" s="29" t="s">
        <v>59</v>
      </c>
      <c r="D2060" s="29"/>
      <c r="E2060" s="29" t="s">
        <v>18860</v>
      </c>
      <c r="F2060" s="2" t="s">
        <v>18904</v>
      </c>
      <c r="G2060" s="29"/>
      <c r="H2060" s="2"/>
      <c r="I2060" s="52" t="s">
        <v>5093</v>
      </c>
      <c r="J2060" s="2" t="s">
        <v>61</v>
      </c>
      <c r="K2060" s="29"/>
      <c r="L2060" s="43">
        <v>2023</v>
      </c>
      <c r="M2060" s="6" t="s">
        <v>133</v>
      </c>
      <c r="N2060" s="29">
        <v>24.839020000000001</v>
      </c>
      <c r="O2060" s="29">
        <v>55.02167</v>
      </c>
      <c r="P2060" s="2" t="s">
        <v>64</v>
      </c>
      <c r="Q2060" s="6" t="s">
        <v>65</v>
      </c>
      <c r="R2060" s="53" t="s">
        <v>16802</v>
      </c>
      <c r="S2060" s="41" t="s">
        <v>16804</v>
      </c>
      <c r="T2060" s="41" t="s">
        <v>18463</v>
      </c>
      <c r="U2060" s="2" t="s">
        <v>16804</v>
      </c>
      <c r="V2060" s="2" t="s">
        <v>4763</v>
      </c>
      <c r="W2060" s="42" t="s">
        <v>144</v>
      </c>
      <c r="X2060" s="2" t="s">
        <v>68</v>
      </c>
      <c r="Y2060" s="2" t="s">
        <v>102</v>
      </c>
      <c r="Z2060" s="29"/>
      <c r="AA2060" s="2" t="s">
        <v>16242</v>
      </c>
      <c r="AB2060" s="2" t="s">
        <v>103</v>
      </c>
      <c r="AC2060" s="29"/>
      <c r="AD2060" s="29">
        <v>2106100</v>
      </c>
      <c r="AE2060" s="29">
        <v>35</v>
      </c>
      <c r="AF2060" s="29"/>
      <c r="AG2060" s="29"/>
      <c r="AH2060" s="29"/>
      <c r="AI2060" s="29">
        <v>3</v>
      </c>
      <c r="AJ2060" s="29"/>
      <c r="AK2060" s="2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  <c r="AW2060" s="25"/>
      <c r="AX2060" s="25"/>
      <c r="AY2060" s="25"/>
      <c r="AZ2060" s="25"/>
      <c r="BA2060" s="25"/>
      <c r="BB2060" s="25"/>
      <c r="BC2060" s="25"/>
      <c r="BD2060" s="25"/>
      <c r="BE2060" s="25"/>
      <c r="BF2060" s="25"/>
      <c r="BG2060" s="25"/>
      <c r="BH2060" s="25"/>
      <c r="BI2060" s="25"/>
      <c r="BJ2060" s="25"/>
      <c r="BK2060" s="25"/>
      <c r="BL2060" s="25"/>
      <c r="BM2060" s="25"/>
      <c r="BN2060" s="25"/>
      <c r="BO2060" s="25"/>
      <c r="BP2060" s="25"/>
      <c r="BQ2060" s="25"/>
      <c r="BR2060" s="25"/>
      <c r="BS2060" s="25"/>
      <c r="BT2060" s="25"/>
      <c r="BU2060" s="25"/>
      <c r="BV2060" s="25"/>
      <c r="BW2060" s="25"/>
      <c r="BX2060" s="25"/>
      <c r="BY2060" s="25"/>
      <c r="BZ2060" s="25"/>
      <c r="CA2060" s="25"/>
      <c r="CB2060" s="25"/>
      <c r="CC2060" s="25"/>
      <c r="CD2060" s="2" t="s">
        <v>71</v>
      </c>
      <c r="CE2060" s="2">
        <v>0</v>
      </c>
      <c r="CF2060" s="25"/>
      <c r="CG2060" s="25"/>
      <c r="CH2060" s="25"/>
      <c r="CI2060" s="55"/>
    </row>
    <row r="2061" spans="1:87" x14ac:dyDescent="0.2">
      <c r="A2061" s="29" t="s">
        <v>18861</v>
      </c>
      <c r="B2061" s="2" t="s">
        <v>25102</v>
      </c>
      <c r="C2061" s="29" t="s">
        <v>59</v>
      </c>
      <c r="D2061" s="29"/>
      <c r="E2061" s="29" t="s">
        <v>18861</v>
      </c>
      <c r="F2061" s="2" t="s">
        <v>18905</v>
      </c>
      <c r="G2061" s="23" t="s">
        <v>18897</v>
      </c>
      <c r="H2061" s="2"/>
      <c r="I2061" s="52" t="s">
        <v>5093</v>
      </c>
      <c r="J2061" s="2" t="s">
        <v>61</v>
      </c>
      <c r="K2061" s="2" t="s">
        <v>61</v>
      </c>
      <c r="L2061" s="43">
        <v>2023</v>
      </c>
      <c r="M2061" s="6" t="s">
        <v>133</v>
      </c>
      <c r="N2061" s="29">
        <v>24.228141999999998</v>
      </c>
      <c r="O2061" s="29">
        <v>54.685448000000001</v>
      </c>
      <c r="P2061" s="2" t="s">
        <v>64</v>
      </c>
      <c r="Q2061" s="6" t="s">
        <v>65</v>
      </c>
      <c r="R2061" s="53" t="s">
        <v>16802</v>
      </c>
      <c r="S2061" s="41" t="s">
        <v>16804</v>
      </c>
      <c r="T2061" s="41" t="s">
        <v>18463</v>
      </c>
      <c r="U2061" s="2" t="s">
        <v>16804</v>
      </c>
      <c r="V2061" s="2" t="s">
        <v>4763</v>
      </c>
      <c r="W2061" s="41" t="s">
        <v>17589</v>
      </c>
      <c r="X2061" s="2" t="s">
        <v>68</v>
      </c>
      <c r="Y2061" s="2" t="s">
        <v>102</v>
      </c>
      <c r="Z2061" s="29"/>
      <c r="AA2061" s="2" t="s">
        <v>16242</v>
      </c>
      <c r="AB2061" s="2" t="s">
        <v>103</v>
      </c>
      <c r="AC2061" s="2" t="s">
        <v>18715</v>
      </c>
      <c r="AD2061" s="29">
        <v>2047502</v>
      </c>
      <c r="AE2061" s="29">
        <v>30</v>
      </c>
      <c r="AF2061" s="29"/>
      <c r="AG2061" s="29"/>
      <c r="AH2061" s="2" t="s">
        <v>18716</v>
      </c>
      <c r="AI2061" s="29">
        <v>3</v>
      </c>
      <c r="AJ2061" s="2">
        <v>3</v>
      </c>
      <c r="AK2061" s="2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  <c r="AW2061" s="25"/>
      <c r="AX2061" s="25"/>
      <c r="AY2061" s="25"/>
      <c r="AZ2061" s="25"/>
      <c r="BA2061" s="25"/>
      <c r="BB2061" s="25"/>
      <c r="BC2061" s="25"/>
      <c r="BD2061" s="25"/>
      <c r="BE2061" s="25"/>
      <c r="BF2061" s="25"/>
      <c r="BG2061" s="25"/>
      <c r="BH2061" s="25"/>
      <c r="BI2061" s="25"/>
      <c r="BJ2061" s="25"/>
      <c r="BK2061" s="25"/>
      <c r="BL2061" s="25"/>
      <c r="BM2061" s="25"/>
      <c r="BN2061" s="25"/>
      <c r="BO2061" s="25"/>
      <c r="BP2061" s="25"/>
      <c r="BQ2061" s="25"/>
      <c r="BR2061" s="25"/>
      <c r="BS2061" s="25"/>
      <c r="BT2061" s="25"/>
      <c r="BU2061" s="25"/>
      <c r="BV2061" s="25"/>
      <c r="BW2061" s="25"/>
      <c r="BX2061" s="25"/>
      <c r="BY2061" s="25"/>
      <c r="BZ2061" s="25"/>
      <c r="CA2061" s="25"/>
      <c r="CB2061" s="25"/>
      <c r="CC2061" s="25"/>
      <c r="CD2061" s="2" t="s">
        <v>78</v>
      </c>
      <c r="CE2061" s="2" t="s">
        <v>1152</v>
      </c>
      <c r="CF2061" s="25"/>
      <c r="CG2061" s="25"/>
      <c r="CH2061" s="25"/>
      <c r="CI2061" s="55"/>
    </row>
    <row r="2062" spans="1:87" x14ac:dyDescent="0.2">
      <c r="A2062" s="29" t="s">
        <v>18864</v>
      </c>
      <c r="B2062" s="2" t="s">
        <v>25103</v>
      </c>
      <c r="C2062" s="29" t="s">
        <v>59</v>
      </c>
      <c r="D2062" s="29"/>
      <c r="E2062" s="29" t="s">
        <v>18864</v>
      </c>
      <c r="F2062" s="2" t="s">
        <v>18908</v>
      </c>
      <c r="G2062" s="29"/>
      <c r="H2062" s="2"/>
      <c r="I2062" s="52" t="s">
        <v>5093</v>
      </c>
      <c r="J2062" s="2" t="s">
        <v>61</v>
      </c>
      <c r="K2062" s="29"/>
      <c r="L2062" s="43">
        <v>2023</v>
      </c>
      <c r="M2062" s="6" t="s">
        <v>133</v>
      </c>
      <c r="N2062" s="29">
        <v>24.710129999999999</v>
      </c>
      <c r="O2062" s="29">
        <v>54.836379999999998</v>
      </c>
      <c r="P2062" s="2" t="s">
        <v>64</v>
      </c>
      <c r="Q2062" s="6" t="s">
        <v>65</v>
      </c>
      <c r="R2062" s="53" t="s">
        <v>16802</v>
      </c>
      <c r="S2062" s="41" t="s">
        <v>16804</v>
      </c>
      <c r="T2062" s="41" t="s">
        <v>18463</v>
      </c>
      <c r="U2062" s="2" t="s">
        <v>16804</v>
      </c>
      <c r="V2062" s="2" t="s">
        <v>4763</v>
      </c>
      <c r="W2062" s="42" t="s">
        <v>144</v>
      </c>
      <c r="X2062" s="2" t="s">
        <v>68</v>
      </c>
      <c r="Y2062" s="2" t="s">
        <v>76</v>
      </c>
      <c r="Z2062" s="29"/>
      <c r="AA2062" s="2" t="s">
        <v>16242</v>
      </c>
      <c r="AB2062" s="2" t="s">
        <v>77</v>
      </c>
      <c r="AC2062" s="29"/>
      <c r="AD2062" s="29">
        <v>2106000</v>
      </c>
      <c r="AE2062" s="29">
        <v>35</v>
      </c>
      <c r="AF2062" s="29"/>
      <c r="AG2062" s="29"/>
      <c r="AH2062" s="29"/>
      <c r="AI2062" s="29">
        <v>3</v>
      </c>
      <c r="AJ2062" s="29"/>
      <c r="AK2062" s="2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  <c r="AW2062" s="25"/>
      <c r="AX2062" s="25"/>
      <c r="AY2062" s="25"/>
      <c r="AZ2062" s="25"/>
      <c r="BA2062" s="25"/>
      <c r="BB2062" s="25"/>
      <c r="BC2062" s="25"/>
      <c r="BD2062" s="25"/>
      <c r="BE2062" s="25"/>
      <c r="BF2062" s="25"/>
      <c r="BG2062" s="25"/>
      <c r="BH2062" s="25"/>
      <c r="BI2062" s="25"/>
      <c r="BJ2062" s="25"/>
      <c r="BK2062" s="25"/>
      <c r="BL2062" s="25"/>
      <c r="BM2062" s="25"/>
      <c r="BN2062" s="25"/>
      <c r="BO2062" s="25"/>
      <c r="BP2062" s="25"/>
      <c r="BQ2062" s="25"/>
      <c r="BR2062" s="25"/>
      <c r="BS2062" s="25"/>
      <c r="BT2062" s="25"/>
      <c r="BU2062" s="25"/>
      <c r="BV2062" s="25"/>
      <c r="BW2062" s="25"/>
      <c r="BX2062" s="25"/>
      <c r="BY2062" s="25"/>
      <c r="BZ2062" s="25"/>
      <c r="CA2062" s="25"/>
      <c r="CB2062" s="25"/>
      <c r="CC2062" s="25"/>
      <c r="CD2062" s="2" t="s">
        <v>71</v>
      </c>
      <c r="CE2062" s="2">
        <v>0</v>
      </c>
      <c r="CF2062" s="25"/>
      <c r="CG2062" s="25"/>
      <c r="CH2062" s="25"/>
      <c r="CI2062" s="55"/>
    </row>
    <row r="2063" spans="1:87" x14ac:dyDescent="0.2">
      <c r="A2063" s="29" t="s">
        <v>18865</v>
      </c>
      <c r="B2063" s="2" t="s">
        <v>25104</v>
      </c>
      <c r="C2063" s="29" t="s">
        <v>59</v>
      </c>
      <c r="D2063" s="29"/>
      <c r="E2063" s="29" t="s">
        <v>18865</v>
      </c>
      <c r="F2063" s="2" t="s">
        <v>18909</v>
      </c>
      <c r="G2063" s="29"/>
      <c r="H2063" s="2"/>
      <c r="I2063" s="52" t="s">
        <v>5093</v>
      </c>
      <c r="J2063" s="2" t="s">
        <v>61</v>
      </c>
      <c r="K2063" s="29"/>
      <c r="L2063" s="43">
        <v>2023</v>
      </c>
      <c r="M2063" s="6" t="s">
        <v>133</v>
      </c>
      <c r="N2063" s="29">
        <v>24.401350000000001</v>
      </c>
      <c r="O2063" s="29">
        <v>54.648609999999998</v>
      </c>
      <c r="P2063" s="2" t="s">
        <v>64</v>
      </c>
      <c r="Q2063" s="6" t="s">
        <v>65</v>
      </c>
      <c r="R2063" s="53" t="s">
        <v>16802</v>
      </c>
      <c r="S2063" s="41" t="s">
        <v>16804</v>
      </c>
      <c r="T2063" s="41" t="s">
        <v>18463</v>
      </c>
      <c r="U2063" s="2" t="s">
        <v>16804</v>
      </c>
      <c r="V2063" s="2" t="s">
        <v>4763</v>
      </c>
      <c r="W2063" s="42" t="s">
        <v>144</v>
      </c>
      <c r="X2063" s="2" t="s">
        <v>68</v>
      </c>
      <c r="Y2063" s="2" t="s">
        <v>76</v>
      </c>
      <c r="Z2063" s="29"/>
      <c r="AA2063" s="2" t="s">
        <v>16242</v>
      </c>
      <c r="AB2063" s="2" t="s">
        <v>77</v>
      </c>
      <c r="AC2063" s="29"/>
      <c r="AD2063" s="29">
        <v>2440000</v>
      </c>
      <c r="AE2063" s="29">
        <v>35</v>
      </c>
      <c r="AF2063" s="29"/>
      <c r="AG2063" s="29"/>
      <c r="AH2063" s="29"/>
      <c r="AI2063" s="29">
        <v>3</v>
      </c>
      <c r="AJ2063" s="29"/>
      <c r="AK2063" s="2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  <c r="AW2063" s="25"/>
      <c r="AX2063" s="25"/>
      <c r="AY2063" s="25"/>
      <c r="AZ2063" s="25"/>
      <c r="BA2063" s="25"/>
      <c r="BB2063" s="25"/>
      <c r="BC2063" s="25"/>
      <c r="BD2063" s="25"/>
      <c r="BE2063" s="25"/>
      <c r="BF2063" s="25"/>
      <c r="BG2063" s="25"/>
      <c r="BH2063" s="25"/>
      <c r="BI2063" s="25"/>
      <c r="BJ2063" s="25"/>
      <c r="BK2063" s="25"/>
      <c r="BL2063" s="25"/>
      <c r="BM2063" s="25"/>
      <c r="BN2063" s="25"/>
      <c r="BO2063" s="25"/>
      <c r="BP2063" s="25"/>
      <c r="BQ2063" s="25"/>
      <c r="BR2063" s="25"/>
      <c r="BS2063" s="25"/>
      <c r="BT2063" s="25"/>
      <c r="BU2063" s="25"/>
      <c r="BV2063" s="25"/>
      <c r="BW2063" s="25"/>
      <c r="BX2063" s="25"/>
      <c r="BY2063" s="25"/>
      <c r="BZ2063" s="25"/>
      <c r="CA2063" s="25"/>
      <c r="CB2063" s="25"/>
      <c r="CC2063" s="25"/>
      <c r="CD2063" s="2" t="s">
        <v>71</v>
      </c>
      <c r="CE2063" s="2">
        <v>0</v>
      </c>
      <c r="CF2063" s="25"/>
      <c r="CG2063" s="25"/>
      <c r="CH2063" s="25"/>
      <c r="CI2063" s="55"/>
    </row>
    <row r="2064" spans="1:87" x14ac:dyDescent="0.2">
      <c r="A2064" s="29" t="s">
        <v>18862</v>
      </c>
      <c r="B2064" s="2" t="s">
        <v>25105</v>
      </c>
      <c r="C2064" s="29" t="s">
        <v>59</v>
      </c>
      <c r="D2064" s="29"/>
      <c r="E2064" s="29" t="s">
        <v>18862</v>
      </c>
      <c r="F2064" s="2" t="s">
        <v>18906</v>
      </c>
      <c r="G2064" s="23" t="s">
        <v>18898</v>
      </c>
      <c r="H2064" s="2"/>
      <c r="I2064" s="52" t="s">
        <v>5093</v>
      </c>
      <c r="J2064" s="2" t="s">
        <v>61</v>
      </c>
      <c r="K2064" s="2" t="s">
        <v>61</v>
      </c>
      <c r="L2064" s="43">
        <v>2023</v>
      </c>
      <c r="M2064" s="6" t="s">
        <v>133</v>
      </c>
      <c r="N2064" s="29">
        <v>24.362279999999998</v>
      </c>
      <c r="O2064" s="29">
        <v>54.688670000000002</v>
      </c>
      <c r="P2064" s="2" t="s">
        <v>64</v>
      </c>
      <c r="Q2064" s="6" t="s">
        <v>65</v>
      </c>
      <c r="R2064" s="53" t="s">
        <v>16802</v>
      </c>
      <c r="S2064" s="41" t="s">
        <v>16804</v>
      </c>
      <c r="T2064" s="41" t="s">
        <v>18463</v>
      </c>
      <c r="U2064" s="2" t="s">
        <v>16804</v>
      </c>
      <c r="V2064" s="2" t="s">
        <v>4763</v>
      </c>
      <c r="W2064" s="41" t="s">
        <v>17589</v>
      </c>
      <c r="X2064" s="2" t="s">
        <v>68</v>
      </c>
      <c r="Y2064" s="2" t="s">
        <v>76</v>
      </c>
      <c r="Z2064" s="29"/>
      <c r="AA2064" s="2" t="s">
        <v>16242</v>
      </c>
      <c r="AB2064" s="2" t="s">
        <v>77</v>
      </c>
      <c r="AC2064" s="2" t="s">
        <v>18268</v>
      </c>
      <c r="AD2064" s="29">
        <v>2046500</v>
      </c>
      <c r="AE2064" s="29">
        <v>35</v>
      </c>
      <c r="AF2064" s="29"/>
      <c r="AG2064" s="29"/>
      <c r="AH2064" s="2" t="s">
        <v>18270</v>
      </c>
      <c r="AI2064" s="29">
        <v>3</v>
      </c>
      <c r="AJ2064" s="2">
        <v>3</v>
      </c>
      <c r="AK2064" s="2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25"/>
      <c r="AY2064" s="25"/>
      <c r="AZ2064" s="25"/>
      <c r="BA2064" s="25"/>
      <c r="BB2064" s="25"/>
      <c r="BC2064" s="25"/>
      <c r="BD2064" s="25"/>
      <c r="BE2064" s="25"/>
      <c r="BF2064" s="25"/>
      <c r="BG2064" s="25"/>
      <c r="BH2064" s="25"/>
      <c r="BI2064" s="25"/>
      <c r="BJ2064" s="25"/>
      <c r="BK2064" s="25"/>
      <c r="BL2064" s="25"/>
      <c r="BM2064" s="25"/>
      <c r="BN2064" s="25"/>
      <c r="BO2064" s="25"/>
      <c r="BP2064" s="25"/>
      <c r="BQ2064" s="25"/>
      <c r="BR2064" s="25"/>
      <c r="BS2064" s="25"/>
      <c r="BT2064" s="25"/>
      <c r="BU2064" s="25"/>
      <c r="BV2064" s="25"/>
      <c r="BW2064" s="25"/>
      <c r="BX2064" s="25"/>
      <c r="BY2064" s="25"/>
      <c r="BZ2064" s="25"/>
      <c r="CA2064" s="25"/>
      <c r="CB2064" s="25"/>
      <c r="CC2064" s="25"/>
      <c r="CD2064" s="2" t="s">
        <v>71</v>
      </c>
      <c r="CE2064" s="2">
        <v>0</v>
      </c>
      <c r="CF2064" s="25"/>
      <c r="CG2064" s="25"/>
      <c r="CH2064" s="25"/>
      <c r="CI2064" s="55"/>
    </row>
    <row r="2065" spans="1:87" x14ac:dyDescent="0.2">
      <c r="A2065" s="29" t="s">
        <v>18867</v>
      </c>
      <c r="B2065" s="2" t="s">
        <v>25106</v>
      </c>
      <c r="C2065" s="29" t="s">
        <v>59</v>
      </c>
      <c r="D2065" s="29"/>
      <c r="E2065" s="29" t="s">
        <v>18867</v>
      </c>
      <c r="F2065" s="2" t="s">
        <v>18911</v>
      </c>
      <c r="G2065" s="29"/>
      <c r="H2065" s="2"/>
      <c r="I2065" s="52" t="s">
        <v>5093</v>
      </c>
      <c r="J2065" s="2" t="s">
        <v>61</v>
      </c>
      <c r="K2065" s="29"/>
      <c r="L2065" s="43">
        <v>2023</v>
      </c>
      <c r="M2065" s="6" t="s">
        <v>133</v>
      </c>
      <c r="N2065" s="29">
        <v>24.330171</v>
      </c>
      <c r="O2065" s="29">
        <v>54.711663999999999</v>
      </c>
      <c r="P2065" s="2" t="s">
        <v>64</v>
      </c>
      <c r="Q2065" s="6" t="s">
        <v>65</v>
      </c>
      <c r="R2065" s="53" t="s">
        <v>16802</v>
      </c>
      <c r="S2065" s="41" t="s">
        <v>16804</v>
      </c>
      <c r="T2065" s="41" t="s">
        <v>18463</v>
      </c>
      <c r="U2065" s="2" t="s">
        <v>16804</v>
      </c>
      <c r="V2065" s="2" t="s">
        <v>4763</v>
      </c>
      <c r="W2065" s="42" t="s">
        <v>144</v>
      </c>
      <c r="X2065" s="2" t="s">
        <v>68</v>
      </c>
      <c r="Y2065" s="2" t="s">
        <v>76</v>
      </c>
      <c r="Z2065" s="29"/>
      <c r="AA2065" s="2" t="s">
        <v>16242</v>
      </c>
      <c r="AB2065" s="2" t="s">
        <v>77</v>
      </c>
      <c r="AC2065" s="29"/>
      <c r="AD2065" s="29">
        <v>2443300</v>
      </c>
      <c r="AE2065" s="29">
        <v>35</v>
      </c>
      <c r="AF2065" s="29"/>
      <c r="AG2065" s="29"/>
      <c r="AH2065" s="29"/>
      <c r="AI2065" s="29">
        <v>3</v>
      </c>
      <c r="AJ2065" s="29"/>
      <c r="AK2065" s="2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  <c r="AW2065" s="25"/>
      <c r="AX2065" s="25"/>
      <c r="AY2065" s="25"/>
      <c r="AZ2065" s="25"/>
      <c r="BA2065" s="25"/>
      <c r="BB2065" s="25"/>
      <c r="BC2065" s="25"/>
      <c r="BD2065" s="25"/>
      <c r="BE2065" s="25"/>
      <c r="BF2065" s="25"/>
      <c r="BG2065" s="25"/>
      <c r="BH2065" s="25"/>
      <c r="BI2065" s="25"/>
      <c r="BJ2065" s="25"/>
      <c r="BK2065" s="25"/>
      <c r="BL2065" s="25"/>
      <c r="BM2065" s="25"/>
      <c r="BN2065" s="25"/>
      <c r="BO2065" s="25"/>
      <c r="BP2065" s="25"/>
      <c r="BQ2065" s="25"/>
      <c r="BR2065" s="25"/>
      <c r="BS2065" s="25"/>
      <c r="BT2065" s="25"/>
      <c r="BU2065" s="25"/>
      <c r="BV2065" s="25"/>
      <c r="BW2065" s="25"/>
      <c r="BX2065" s="25"/>
      <c r="BY2065" s="25"/>
      <c r="BZ2065" s="25"/>
      <c r="CA2065" s="25"/>
      <c r="CB2065" s="25"/>
      <c r="CC2065" s="25"/>
      <c r="CD2065" s="2" t="s">
        <v>71</v>
      </c>
      <c r="CE2065" s="2">
        <v>0</v>
      </c>
      <c r="CF2065" s="25"/>
      <c r="CG2065" s="25"/>
      <c r="CH2065" s="25"/>
      <c r="CI2065" s="55"/>
    </row>
    <row r="2066" spans="1:87" x14ac:dyDescent="0.2">
      <c r="A2066" s="2" t="s">
        <v>3495</v>
      </c>
      <c r="B2066" s="2" t="s">
        <v>25107</v>
      </c>
      <c r="C2066" s="2" t="s">
        <v>59</v>
      </c>
      <c r="D2066" s="2"/>
      <c r="E2066" s="2" t="s">
        <v>3495</v>
      </c>
      <c r="F2066" s="2" t="s">
        <v>3496</v>
      </c>
      <c r="G2066" s="23" t="s">
        <v>3497</v>
      </c>
      <c r="H2066" s="2"/>
      <c r="I2066" s="2" t="s">
        <v>61</v>
      </c>
      <c r="J2066" s="2" t="s">
        <v>61</v>
      </c>
      <c r="K2066" s="2" t="s">
        <v>61</v>
      </c>
      <c r="L2066" s="43" t="s">
        <v>17088</v>
      </c>
      <c r="M2066" s="2" t="s">
        <v>133</v>
      </c>
      <c r="N2066" s="2">
        <v>24.465859999999999</v>
      </c>
      <c r="O2066" s="2">
        <v>54.354958000000003</v>
      </c>
      <c r="P2066" s="2" t="s">
        <v>64</v>
      </c>
      <c r="Q2066" s="2" t="s">
        <v>65</v>
      </c>
      <c r="R2066" s="43" t="s">
        <v>16802</v>
      </c>
      <c r="S2066" s="41" t="s">
        <v>4932</v>
      </c>
      <c r="T2066" s="41" t="s">
        <v>18462</v>
      </c>
      <c r="U2066" s="2" t="s">
        <v>6245</v>
      </c>
      <c r="V2066" s="2" t="s">
        <v>360</v>
      </c>
      <c r="W2066" s="41" t="s">
        <v>17589</v>
      </c>
      <c r="X2066" s="2" t="s">
        <v>68</v>
      </c>
      <c r="Y2066" s="2" t="s">
        <v>102</v>
      </c>
      <c r="Z2066" s="2"/>
      <c r="AA2066" s="2" t="s">
        <v>16241</v>
      </c>
      <c r="AB2066" s="2" t="s">
        <v>103</v>
      </c>
      <c r="AC2066" s="2" t="s">
        <v>18268</v>
      </c>
      <c r="AD2066" s="2">
        <v>2500800</v>
      </c>
      <c r="AE2066" s="2">
        <v>25</v>
      </c>
      <c r="AF2066" s="2"/>
      <c r="AG2066" s="2"/>
      <c r="AH2066" s="2" t="s">
        <v>18270</v>
      </c>
      <c r="AI2066" s="2">
        <v>3</v>
      </c>
      <c r="AJ2066" s="2">
        <v>3</v>
      </c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 t="s">
        <v>78</v>
      </c>
      <c r="CE2066" s="2" t="s">
        <v>3498</v>
      </c>
      <c r="CF2066" s="2" t="s">
        <v>15683</v>
      </c>
      <c r="CG2066" s="2" t="s">
        <v>253</v>
      </c>
      <c r="CH2066" s="2" t="s">
        <v>15706</v>
      </c>
      <c r="CI2066" s="49"/>
    </row>
    <row r="2067" spans="1:87" x14ac:dyDescent="0.2">
      <c r="A2067" s="2" t="s">
        <v>18148</v>
      </c>
      <c r="B2067" s="2" t="s">
        <v>25108</v>
      </c>
      <c r="C2067" s="2" t="s">
        <v>59</v>
      </c>
      <c r="D2067" s="2"/>
      <c r="E2067" s="2" t="s">
        <v>18148</v>
      </c>
      <c r="F2067" s="2" t="s">
        <v>18181</v>
      </c>
      <c r="G2067" s="23" t="s">
        <v>18215</v>
      </c>
      <c r="H2067" s="2"/>
      <c r="I2067" s="2" t="s">
        <v>5093</v>
      </c>
      <c r="J2067" s="2" t="s">
        <v>61</v>
      </c>
      <c r="K2067" s="2" t="s">
        <v>61</v>
      </c>
      <c r="L2067" s="43">
        <v>2023</v>
      </c>
      <c r="M2067" s="2" t="s">
        <v>133</v>
      </c>
      <c r="N2067" s="2">
        <v>24.2801276</v>
      </c>
      <c r="O2067" s="2">
        <v>54.646060300000002</v>
      </c>
      <c r="P2067" s="2" t="s">
        <v>64</v>
      </c>
      <c r="Q2067" s="2" t="s">
        <v>65</v>
      </c>
      <c r="R2067" s="43" t="s">
        <v>18854</v>
      </c>
      <c r="S2067" s="41" t="s">
        <v>18156</v>
      </c>
      <c r="T2067" s="41" t="s">
        <v>18465</v>
      </c>
      <c r="U2067" s="2" t="s">
        <v>4673</v>
      </c>
      <c r="V2067" s="2" t="s">
        <v>4673</v>
      </c>
      <c r="W2067" s="41" t="s">
        <v>17589</v>
      </c>
      <c r="X2067" s="2" t="s">
        <v>68</v>
      </c>
      <c r="Y2067" s="2" t="s">
        <v>102</v>
      </c>
      <c r="Z2067" s="2"/>
      <c r="AA2067" s="2" t="s">
        <v>16242</v>
      </c>
      <c r="AB2067" s="2" t="s">
        <v>103</v>
      </c>
      <c r="AC2067" s="2" t="s">
        <v>18268</v>
      </c>
      <c r="AD2067" s="2">
        <v>2046100</v>
      </c>
      <c r="AE2067" s="2">
        <v>40</v>
      </c>
      <c r="AF2067" s="2"/>
      <c r="AG2067" s="2"/>
      <c r="AH2067" s="2" t="s">
        <v>18270</v>
      </c>
      <c r="AI2067" s="2">
        <v>3</v>
      </c>
      <c r="AJ2067" s="2">
        <v>3</v>
      </c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 t="s">
        <v>78</v>
      </c>
      <c r="CE2067" s="2" t="s">
        <v>19756</v>
      </c>
      <c r="CF2067" s="2"/>
      <c r="CG2067" s="2"/>
      <c r="CH2067" s="2"/>
      <c r="CI2067" s="49"/>
    </row>
    <row r="2068" spans="1:87" x14ac:dyDescent="0.2">
      <c r="A2068" s="2" t="s">
        <v>3499</v>
      </c>
      <c r="B2068" s="2" t="s">
        <v>25109</v>
      </c>
      <c r="C2068" s="2" t="s">
        <v>59</v>
      </c>
      <c r="D2068" s="2"/>
      <c r="E2068" s="2" t="s">
        <v>3499</v>
      </c>
      <c r="F2068" s="2" t="s">
        <v>3500</v>
      </c>
      <c r="G2068" s="23" t="s">
        <v>3501</v>
      </c>
      <c r="H2068" s="2"/>
      <c r="I2068" s="2" t="s">
        <v>61</v>
      </c>
      <c r="J2068" s="2" t="s">
        <v>61</v>
      </c>
      <c r="K2068" s="2" t="s">
        <v>61</v>
      </c>
      <c r="L2068" s="43" t="s">
        <v>17088</v>
      </c>
      <c r="M2068" s="2" t="s">
        <v>133</v>
      </c>
      <c r="N2068" s="2">
        <v>24.560016000000001</v>
      </c>
      <c r="O2068" s="2">
        <v>54.451793000000002</v>
      </c>
      <c r="P2068" s="2" t="s">
        <v>64</v>
      </c>
      <c r="Q2068" s="2" t="s">
        <v>65</v>
      </c>
      <c r="R2068" s="43" t="s">
        <v>18854</v>
      </c>
      <c r="S2068" s="41" t="s">
        <v>272</v>
      </c>
      <c r="T2068" s="41" t="s">
        <v>18461</v>
      </c>
      <c r="U2068" s="2" t="s">
        <v>16801</v>
      </c>
      <c r="V2068" s="2" t="s">
        <v>272</v>
      </c>
      <c r="W2068" s="41" t="s">
        <v>17589</v>
      </c>
      <c r="X2068" s="2" t="s">
        <v>68</v>
      </c>
      <c r="Y2068" s="2" t="s">
        <v>76</v>
      </c>
      <c r="Z2068" s="2"/>
      <c r="AA2068" s="2" t="s">
        <v>16241</v>
      </c>
      <c r="AB2068" s="2" t="s">
        <v>77</v>
      </c>
      <c r="AC2068" s="2" t="s">
        <v>18268</v>
      </c>
      <c r="AD2068" s="2">
        <v>2046700</v>
      </c>
      <c r="AE2068" s="2">
        <v>22</v>
      </c>
      <c r="AF2068" s="2"/>
      <c r="AG2068" s="2"/>
      <c r="AH2068" s="2" t="s">
        <v>18270</v>
      </c>
      <c r="AI2068" s="2">
        <v>3</v>
      </c>
      <c r="AJ2068" s="2">
        <v>3</v>
      </c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 t="s">
        <v>78</v>
      </c>
      <c r="CE2068" s="2" t="s">
        <v>3502</v>
      </c>
      <c r="CF2068" s="2" t="s">
        <v>15684</v>
      </c>
      <c r="CG2068" s="2" t="e">
        <v>#N/A</v>
      </c>
      <c r="CH2068" s="2" t="s">
        <v>272</v>
      </c>
      <c r="CI2068" s="49"/>
    </row>
    <row r="2069" spans="1:87" x14ac:dyDescent="0.2">
      <c r="A2069" s="2" t="s">
        <v>3503</v>
      </c>
      <c r="B2069" s="2" t="s">
        <v>25110</v>
      </c>
      <c r="C2069" s="2" t="s">
        <v>59</v>
      </c>
      <c r="D2069" s="2"/>
      <c r="E2069" s="2" t="s">
        <v>3503</v>
      </c>
      <c r="F2069" s="2" t="s">
        <v>3504</v>
      </c>
      <c r="G2069" s="23" t="s">
        <v>3505</v>
      </c>
      <c r="H2069" s="2"/>
      <c r="I2069" s="2" t="s">
        <v>61</v>
      </c>
      <c r="J2069" s="2" t="s">
        <v>61</v>
      </c>
      <c r="K2069" s="2" t="s">
        <v>61</v>
      </c>
      <c r="L2069" s="43" t="s">
        <v>17088</v>
      </c>
      <c r="M2069" s="2" t="s">
        <v>133</v>
      </c>
      <c r="N2069" s="2">
        <v>24.560929999999999</v>
      </c>
      <c r="O2069" s="2">
        <v>54.452779999999997</v>
      </c>
      <c r="P2069" s="2" t="s">
        <v>64</v>
      </c>
      <c r="Q2069" s="2" t="s">
        <v>65</v>
      </c>
      <c r="R2069" s="43" t="s">
        <v>18854</v>
      </c>
      <c r="S2069" s="41" t="s">
        <v>272</v>
      </c>
      <c r="T2069" s="41" t="s">
        <v>18461</v>
      </c>
      <c r="U2069" s="2" t="s">
        <v>16801</v>
      </c>
      <c r="V2069" s="2" t="s">
        <v>272</v>
      </c>
      <c r="W2069" s="41" t="s">
        <v>17589</v>
      </c>
      <c r="X2069" s="2" t="s">
        <v>68</v>
      </c>
      <c r="Y2069" s="2" t="s">
        <v>76</v>
      </c>
      <c r="Z2069" s="2"/>
      <c r="AA2069" s="2" t="s">
        <v>16241</v>
      </c>
      <c r="AB2069" s="2" t="s">
        <v>77</v>
      </c>
      <c r="AC2069" s="2" t="s">
        <v>18268</v>
      </c>
      <c r="AD2069" s="2">
        <v>2046700</v>
      </c>
      <c r="AE2069" s="2">
        <v>22</v>
      </c>
      <c r="AF2069" s="2"/>
      <c r="AG2069" s="2"/>
      <c r="AH2069" s="2" t="s">
        <v>18270</v>
      </c>
      <c r="AI2069" s="2">
        <v>3</v>
      </c>
      <c r="AJ2069" s="2">
        <v>3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 t="s">
        <v>78</v>
      </c>
      <c r="CE2069" s="2" t="s">
        <v>3506</v>
      </c>
      <c r="CF2069" s="2" t="s">
        <v>15684</v>
      </c>
      <c r="CG2069" s="2" t="e">
        <v>#N/A</v>
      </c>
      <c r="CH2069" s="2" t="s">
        <v>272</v>
      </c>
      <c r="CI2069" s="49"/>
    </row>
    <row r="2070" spans="1:87" x14ac:dyDescent="0.2">
      <c r="A2070" s="2" t="s">
        <v>3507</v>
      </c>
      <c r="B2070" s="2" t="s">
        <v>25111</v>
      </c>
      <c r="C2070" s="2" t="s">
        <v>59</v>
      </c>
      <c r="D2070" s="2"/>
      <c r="E2070" s="2" t="s">
        <v>3507</v>
      </c>
      <c r="F2070" s="2" t="s">
        <v>3508</v>
      </c>
      <c r="G2070" s="23" t="s">
        <v>3509</v>
      </c>
      <c r="H2070" s="2"/>
      <c r="I2070" s="2" t="s">
        <v>61</v>
      </c>
      <c r="J2070" s="2" t="s">
        <v>61</v>
      </c>
      <c r="K2070" s="2" t="s">
        <v>61</v>
      </c>
      <c r="L2070" s="43" t="s">
        <v>17088</v>
      </c>
      <c r="M2070" s="2" t="s">
        <v>133</v>
      </c>
      <c r="N2070" s="39">
        <v>24.5075</v>
      </c>
      <c r="O2070" s="39">
        <v>54.557299999999998</v>
      </c>
      <c r="P2070" s="2" t="s">
        <v>64</v>
      </c>
      <c r="Q2070" s="2" t="s">
        <v>65</v>
      </c>
      <c r="R2070" s="43" t="s">
        <v>16802</v>
      </c>
      <c r="S2070" s="41" t="s">
        <v>4932</v>
      </c>
      <c r="T2070" s="41" t="s">
        <v>18462</v>
      </c>
      <c r="U2070" s="2" t="s">
        <v>6245</v>
      </c>
      <c r="V2070" s="2" t="s">
        <v>360</v>
      </c>
      <c r="W2070" s="41" t="s">
        <v>17589</v>
      </c>
      <c r="X2070" s="2" t="s">
        <v>68</v>
      </c>
      <c r="Y2070" s="2" t="s">
        <v>76</v>
      </c>
      <c r="Z2070" s="2"/>
      <c r="AA2070" s="2" t="s">
        <v>16241</v>
      </c>
      <c r="AB2070" s="2" t="s">
        <v>77</v>
      </c>
      <c r="AC2070" s="2" t="s">
        <v>18269</v>
      </c>
      <c r="AD2070" s="2">
        <v>2004400</v>
      </c>
      <c r="AE2070" s="2">
        <v>25</v>
      </c>
      <c r="AF2070" s="2"/>
      <c r="AG2070" s="2"/>
      <c r="AH2070" s="2" t="s">
        <v>18271</v>
      </c>
      <c r="AI2070" s="2">
        <v>3</v>
      </c>
      <c r="AJ2070" s="2">
        <v>3</v>
      </c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 t="s">
        <v>71</v>
      </c>
      <c r="CE2070" s="2">
        <v>0</v>
      </c>
      <c r="CF2070" s="2" t="s">
        <v>15683</v>
      </c>
      <c r="CG2070" s="2" t="s">
        <v>253</v>
      </c>
      <c r="CH2070" s="2" t="s">
        <v>15706</v>
      </c>
      <c r="CI2070" s="49"/>
    </row>
    <row r="2071" spans="1:87" x14ac:dyDescent="0.2">
      <c r="A2071" s="2" t="s">
        <v>18471</v>
      </c>
      <c r="B2071" s="2" t="s">
        <v>25112</v>
      </c>
      <c r="C2071" s="2" t="s">
        <v>59</v>
      </c>
      <c r="D2071" s="2"/>
      <c r="E2071" s="2" t="s">
        <v>18471</v>
      </c>
      <c r="F2071" s="2" t="s">
        <v>18477</v>
      </c>
      <c r="G2071" s="23"/>
      <c r="H2071" s="2"/>
      <c r="I2071" s="2" t="s">
        <v>5093</v>
      </c>
      <c r="J2071" s="2" t="s">
        <v>61</v>
      </c>
      <c r="K2071" s="2"/>
      <c r="L2071" s="43">
        <v>2023</v>
      </c>
      <c r="M2071" s="2" t="s">
        <v>133</v>
      </c>
      <c r="N2071" s="2">
        <v>24.287980000000001</v>
      </c>
      <c r="O2071" s="2">
        <v>55.057949999999998</v>
      </c>
      <c r="P2071" s="2" t="s">
        <v>64</v>
      </c>
      <c r="Q2071" s="2" t="s">
        <v>65</v>
      </c>
      <c r="R2071" s="43" t="s">
        <v>18854</v>
      </c>
      <c r="S2071" s="41" t="s">
        <v>1554</v>
      </c>
      <c r="T2071" s="41" t="s">
        <v>18460</v>
      </c>
      <c r="U2071" s="2" t="s">
        <v>16801</v>
      </c>
      <c r="V2071" s="2" t="s">
        <v>3596</v>
      </c>
      <c r="W2071" s="41" t="s">
        <v>144</v>
      </c>
      <c r="X2071" s="2" t="s">
        <v>16850</v>
      </c>
      <c r="Y2071" s="2" t="s">
        <v>69</v>
      </c>
      <c r="Z2071" s="2"/>
      <c r="AA2071" s="2" t="s">
        <v>16242</v>
      </c>
      <c r="AB2071" s="2" t="s">
        <v>70</v>
      </c>
      <c r="AC2071" s="2"/>
      <c r="AD2071" s="2">
        <v>2430100</v>
      </c>
      <c r="AE2071" s="2">
        <v>90</v>
      </c>
      <c r="AF2071" s="2"/>
      <c r="AG2071" s="2"/>
      <c r="AH2071" s="2"/>
      <c r="AI2071" s="2">
        <v>4</v>
      </c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 t="s">
        <v>71</v>
      </c>
      <c r="CE2071" s="2">
        <v>0</v>
      </c>
      <c r="CF2071" s="2"/>
      <c r="CG2071" s="2"/>
      <c r="CH2071" s="2"/>
      <c r="CI2071" s="49"/>
    </row>
    <row r="2072" spans="1:87" x14ac:dyDescent="0.2">
      <c r="A2072" s="2" t="s">
        <v>3510</v>
      </c>
      <c r="B2072" s="2" t="s">
        <v>25113</v>
      </c>
      <c r="C2072" s="2" t="s">
        <v>59</v>
      </c>
      <c r="D2072" s="2"/>
      <c r="E2072" s="2" t="s">
        <v>3510</v>
      </c>
      <c r="F2072" s="2" t="s">
        <v>3511</v>
      </c>
      <c r="G2072" s="23"/>
      <c r="H2072" s="2"/>
      <c r="I2072" s="2" t="s">
        <v>61</v>
      </c>
      <c r="J2072" s="2" t="s">
        <v>61</v>
      </c>
      <c r="K2072" s="2"/>
      <c r="L2072" s="46">
        <v>43720</v>
      </c>
      <c r="M2072" s="2" t="s">
        <v>133</v>
      </c>
      <c r="N2072" s="2">
        <v>24.459876000000001</v>
      </c>
      <c r="O2072" s="2">
        <v>54.354756000000002</v>
      </c>
      <c r="P2072" s="2" t="s">
        <v>64</v>
      </c>
      <c r="Q2072" s="2" t="s">
        <v>65</v>
      </c>
      <c r="R2072" s="43" t="s">
        <v>16802</v>
      </c>
      <c r="S2072" s="41" t="s">
        <v>4932</v>
      </c>
      <c r="T2072" s="41" t="s">
        <v>18462</v>
      </c>
      <c r="U2072" s="2" t="s">
        <v>6245</v>
      </c>
      <c r="V2072" s="2" t="s">
        <v>360</v>
      </c>
      <c r="W2072" s="41" t="s">
        <v>144</v>
      </c>
      <c r="X2072" s="2" t="s">
        <v>68</v>
      </c>
      <c r="Y2072" s="2" t="s">
        <v>102</v>
      </c>
      <c r="Z2072" s="2"/>
      <c r="AA2072" s="2" t="s">
        <v>16241</v>
      </c>
      <c r="AB2072" s="2" t="s">
        <v>103</v>
      </c>
      <c r="AC2072" s="2"/>
      <c r="AD2072" s="2">
        <v>2500800</v>
      </c>
      <c r="AE2072" s="2">
        <v>35</v>
      </c>
      <c r="AF2072" s="2"/>
      <c r="AG2072" s="2"/>
      <c r="AH2072" s="2"/>
      <c r="AI2072" s="2">
        <v>4</v>
      </c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 t="s">
        <v>78</v>
      </c>
      <c r="CE2072" s="2" t="s">
        <v>3512</v>
      </c>
      <c r="CF2072" s="2" t="s">
        <v>15680</v>
      </c>
      <c r="CG2072" s="2" t="s">
        <v>253</v>
      </c>
      <c r="CH2072" s="2" t="s">
        <v>15706</v>
      </c>
      <c r="CI2072" s="49"/>
    </row>
    <row r="2073" spans="1:87" x14ac:dyDescent="0.2">
      <c r="A2073" s="2" t="s">
        <v>4532</v>
      </c>
      <c r="B2073" s="2" t="s">
        <v>25114</v>
      </c>
      <c r="C2073" s="2" t="s">
        <v>59</v>
      </c>
      <c r="D2073" s="2"/>
      <c r="E2073" s="2" t="s">
        <v>4532</v>
      </c>
      <c r="F2073" s="2" t="s">
        <v>4533</v>
      </c>
      <c r="G2073" s="23"/>
      <c r="H2073" s="2"/>
      <c r="I2073" s="2" t="s">
        <v>61</v>
      </c>
      <c r="J2073" s="2" t="s">
        <v>61</v>
      </c>
      <c r="K2073" s="2"/>
      <c r="L2073" s="46">
        <v>44367</v>
      </c>
      <c r="M2073" s="2" t="s">
        <v>133</v>
      </c>
      <c r="N2073" s="2">
        <v>24.586727</v>
      </c>
      <c r="O2073" s="2">
        <v>54.475831999999997</v>
      </c>
      <c r="P2073" s="2" t="s">
        <v>64</v>
      </c>
      <c r="Q2073" s="2" t="s">
        <v>65</v>
      </c>
      <c r="R2073" s="43" t="s">
        <v>16802</v>
      </c>
      <c r="S2073" s="41" t="s">
        <v>4932</v>
      </c>
      <c r="T2073" s="41" t="s">
        <v>18462</v>
      </c>
      <c r="U2073" s="2" t="s">
        <v>6245</v>
      </c>
      <c r="V2073" s="2" t="s">
        <v>360</v>
      </c>
      <c r="W2073" s="41" t="s">
        <v>144</v>
      </c>
      <c r="X2073" s="2" t="s">
        <v>68</v>
      </c>
      <c r="Y2073" s="2" t="s">
        <v>69</v>
      </c>
      <c r="Z2073" s="2"/>
      <c r="AA2073" s="2" t="s">
        <v>16238</v>
      </c>
      <c r="AB2073" s="2" t="s">
        <v>70</v>
      </c>
      <c r="AC2073" s="2"/>
      <c r="AD2073" s="2">
        <v>2046700</v>
      </c>
      <c r="AE2073" s="2">
        <v>30</v>
      </c>
      <c r="AF2073" s="2"/>
      <c r="AG2073" s="2"/>
      <c r="AH2073" s="2"/>
      <c r="AI2073" s="2">
        <v>3</v>
      </c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 t="s">
        <v>71</v>
      </c>
      <c r="CE2073" s="2">
        <v>0</v>
      </c>
      <c r="CF2073" s="2">
        <v>0</v>
      </c>
      <c r="CG2073" s="2" t="s">
        <v>17386</v>
      </c>
      <c r="CH2073" s="2" t="s">
        <v>15706</v>
      </c>
      <c r="CI2073" s="49"/>
    </row>
    <row r="2074" spans="1:87" x14ac:dyDescent="0.2">
      <c r="A2074" s="2" t="s">
        <v>3513</v>
      </c>
      <c r="B2074" s="2" t="s">
        <v>25115</v>
      </c>
      <c r="C2074" s="2" t="s">
        <v>59</v>
      </c>
      <c r="D2074" s="2"/>
      <c r="E2074" s="2" t="s">
        <v>3513</v>
      </c>
      <c r="F2074" s="2" t="s">
        <v>3514</v>
      </c>
      <c r="G2074" s="23" t="s">
        <v>3515</v>
      </c>
      <c r="H2074" s="2"/>
      <c r="I2074" s="2" t="s">
        <v>61</v>
      </c>
      <c r="J2074" s="2" t="s">
        <v>61</v>
      </c>
      <c r="K2074" s="2" t="s">
        <v>61</v>
      </c>
      <c r="L2074" s="46">
        <v>43767</v>
      </c>
      <c r="M2074" s="2" t="s">
        <v>133</v>
      </c>
      <c r="N2074" s="2">
        <v>24.415420000000001</v>
      </c>
      <c r="O2074" s="2">
        <v>54.580511000000001</v>
      </c>
      <c r="P2074" s="2" t="s">
        <v>64</v>
      </c>
      <c r="Q2074" s="2" t="s">
        <v>65</v>
      </c>
      <c r="R2074" s="43" t="s">
        <v>16802</v>
      </c>
      <c r="S2074" s="41" t="s">
        <v>4932</v>
      </c>
      <c r="T2074" s="41" t="s">
        <v>18462</v>
      </c>
      <c r="U2074" s="2" t="s">
        <v>6245</v>
      </c>
      <c r="V2074" s="2" t="s">
        <v>360</v>
      </c>
      <c r="W2074" s="41" t="s">
        <v>17589</v>
      </c>
      <c r="X2074" s="2" t="s">
        <v>68</v>
      </c>
      <c r="Y2074" s="2" t="s">
        <v>76</v>
      </c>
      <c r="Z2074" s="2"/>
      <c r="AA2074" s="2" t="s">
        <v>16241</v>
      </c>
      <c r="AB2074" s="2" t="s">
        <v>77</v>
      </c>
      <c r="AC2074" s="2" t="s">
        <v>18268</v>
      </c>
      <c r="AD2074" s="2">
        <v>2042600</v>
      </c>
      <c r="AE2074" s="2">
        <v>30</v>
      </c>
      <c r="AF2074" s="2"/>
      <c r="AG2074" s="2"/>
      <c r="AH2074" s="2" t="s">
        <v>18270</v>
      </c>
      <c r="AI2074" s="2">
        <v>3</v>
      </c>
      <c r="AJ2074" s="2">
        <v>3</v>
      </c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 t="s">
        <v>78</v>
      </c>
      <c r="CE2074" s="2" t="s">
        <v>19757</v>
      </c>
      <c r="CF2074" s="2" t="s">
        <v>15685</v>
      </c>
      <c r="CG2074" s="2" t="s">
        <v>253</v>
      </c>
      <c r="CH2074" s="2" t="s">
        <v>15706</v>
      </c>
      <c r="CI2074" s="49"/>
    </row>
    <row r="2075" spans="1:87" x14ac:dyDescent="0.2">
      <c r="A2075" s="2" t="s">
        <v>3577</v>
      </c>
      <c r="B2075" s="2" t="s">
        <v>25116</v>
      </c>
      <c r="C2075" s="2" t="s">
        <v>59</v>
      </c>
      <c r="D2075" s="2"/>
      <c r="E2075" s="2" t="s">
        <v>3577</v>
      </c>
      <c r="F2075" s="2" t="s">
        <v>3578</v>
      </c>
      <c r="G2075" s="23"/>
      <c r="H2075" s="2"/>
      <c r="I2075" s="2" t="s">
        <v>61</v>
      </c>
      <c r="J2075" s="2" t="s">
        <v>61</v>
      </c>
      <c r="K2075" s="2"/>
      <c r="L2075" s="46">
        <v>44111</v>
      </c>
      <c r="M2075" s="2" t="s">
        <v>133</v>
      </c>
      <c r="N2075" s="2">
        <v>24.570574000000001</v>
      </c>
      <c r="O2075" s="2">
        <v>54.463228000000001</v>
      </c>
      <c r="P2075" s="2" t="s">
        <v>64</v>
      </c>
      <c r="Q2075" s="2" t="s">
        <v>65</v>
      </c>
      <c r="R2075" s="43" t="s">
        <v>16802</v>
      </c>
      <c r="S2075" s="41" t="s">
        <v>4932</v>
      </c>
      <c r="T2075" s="41" t="s">
        <v>18462</v>
      </c>
      <c r="U2075" s="2" t="s">
        <v>6245</v>
      </c>
      <c r="V2075" s="2" t="s">
        <v>360</v>
      </c>
      <c r="W2075" s="41" t="s">
        <v>144</v>
      </c>
      <c r="X2075" s="2" t="s">
        <v>68</v>
      </c>
      <c r="Y2075" s="2" t="s">
        <v>69</v>
      </c>
      <c r="Z2075" s="2"/>
      <c r="AA2075" s="2" t="s">
        <v>16242</v>
      </c>
      <c r="AB2075" s="2" t="s">
        <v>70</v>
      </c>
      <c r="AC2075" s="2"/>
      <c r="AD2075" s="2">
        <v>2046700</v>
      </c>
      <c r="AE2075" s="2">
        <v>30</v>
      </c>
      <c r="AF2075" s="2"/>
      <c r="AG2075" s="2"/>
      <c r="AH2075" s="2"/>
      <c r="AI2075" s="2">
        <v>3</v>
      </c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 t="s">
        <v>71</v>
      </c>
      <c r="CE2075" s="2">
        <v>0</v>
      </c>
      <c r="CF2075" s="2" t="s">
        <v>15685</v>
      </c>
      <c r="CG2075" s="2" t="s">
        <v>17386</v>
      </c>
      <c r="CH2075" s="2" t="s">
        <v>15706</v>
      </c>
      <c r="CI2075" s="49"/>
    </row>
    <row r="2076" spans="1:87" x14ac:dyDescent="0.2">
      <c r="A2076" s="2" t="s">
        <v>3516</v>
      </c>
      <c r="B2076" s="2" t="s">
        <v>25117</v>
      </c>
      <c r="C2076" s="2" t="s">
        <v>59</v>
      </c>
      <c r="D2076" s="2"/>
      <c r="E2076" s="2" t="s">
        <v>3516</v>
      </c>
      <c r="F2076" s="2" t="s">
        <v>3517</v>
      </c>
      <c r="G2076" s="23" t="s">
        <v>3518</v>
      </c>
      <c r="H2076" s="2"/>
      <c r="I2076" s="2" t="s">
        <v>61</v>
      </c>
      <c r="J2076" s="2" t="s">
        <v>61</v>
      </c>
      <c r="K2076" s="2" t="s">
        <v>61</v>
      </c>
      <c r="L2076" s="43" t="s">
        <v>17088</v>
      </c>
      <c r="M2076" s="2" t="s">
        <v>133</v>
      </c>
      <c r="N2076" s="39">
        <v>24.369779999999999</v>
      </c>
      <c r="O2076" s="39">
        <v>54.521529999999998</v>
      </c>
      <c r="P2076" s="2" t="s">
        <v>64</v>
      </c>
      <c r="Q2076" s="2" t="s">
        <v>65</v>
      </c>
      <c r="R2076" s="43" t="s">
        <v>18854</v>
      </c>
      <c r="S2076" s="41" t="s">
        <v>272</v>
      </c>
      <c r="T2076" s="41" t="s">
        <v>18461</v>
      </c>
      <c r="U2076" s="2" t="s">
        <v>16801</v>
      </c>
      <c r="V2076" s="2" t="s">
        <v>272</v>
      </c>
      <c r="W2076" s="41" t="s">
        <v>17589</v>
      </c>
      <c r="X2076" s="2" t="s">
        <v>68</v>
      </c>
      <c r="Y2076" s="2" t="s">
        <v>76</v>
      </c>
      <c r="Z2076" s="2"/>
      <c r="AA2076" s="2" t="s">
        <v>16241</v>
      </c>
      <c r="AB2076" s="2" t="s">
        <v>77</v>
      </c>
      <c r="AC2076" s="2" t="s">
        <v>18269</v>
      </c>
      <c r="AD2076" s="2">
        <v>2600200</v>
      </c>
      <c r="AE2076" s="2">
        <v>13</v>
      </c>
      <c r="AF2076" s="2"/>
      <c r="AG2076" s="2"/>
      <c r="AH2076" s="2" t="s">
        <v>18271</v>
      </c>
      <c r="AI2076" s="2">
        <v>4</v>
      </c>
      <c r="AJ2076" s="2">
        <v>3</v>
      </c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 t="s">
        <v>78</v>
      </c>
      <c r="CE2076" s="2" t="s">
        <v>3519</v>
      </c>
      <c r="CF2076" s="2" t="s">
        <v>15688</v>
      </c>
      <c r="CG2076" s="2" t="e">
        <v>#N/A</v>
      </c>
      <c r="CH2076" s="2" t="s">
        <v>272</v>
      </c>
      <c r="CI2076" s="49"/>
    </row>
    <row r="2077" spans="1:87" x14ac:dyDescent="0.2">
      <c r="A2077" s="2" t="s">
        <v>3520</v>
      </c>
      <c r="B2077" s="2" t="s">
        <v>25118</v>
      </c>
      <c r="C2077" s="2" t="s">
        <v>59</v>
      </c>
      <c r="D2077" s="2"/>
      <c r="E2077" s="2" t="s">
        <v>3520</v>
      </c>
      <c r="F2077" s="2" t="s">
        <v>3521</v>
      </c>
      <c r="G2077" s="23" t="s">
        <v>3522</v>
      </c>
      <c r="H2077" s="2"/>
      <c r="I2077" s="2" t="s">
        <v>61</v>
      </c>
      <c r="J2077" s="2" t="s">
        <v>61</v>
      </c>
      <c r="K2077" s="2" t="s">
        <v>61</v>
      </c>
      <c r="L2077" s="43" t="s">
        <v>17088</v>
      </c>
      <c r="M2077" s="2" t="s">
        <v>133</v>
      </c>
      <c r="N2077" s="2">
        <v>24.724150000000002</v>
      </c>
      <c r="O2077" s="2">
        <v>54.748280000000001</v>
      </c>
      <c r="P2077" s="2" t="s">
        <v>64</v>
      </c>
      <c r="Q2077" s="2" t="s">
        <v>65</v>
      </c>
      <c r="R2077" s="43" t="s">
        <v>16802</v>
      </c>
      <c r="S2077" s="41" t="s">
        <v>4932</v>
      </c>
      <c r="T2077" s="41" t="s">
        <v>18462</v>
      </c>
      <c r="U2077" s="2" t="s">
        <v>6245</v>
      </c>
      <c r="V2077" s="2" t="s">
        <v>360</v>
      </c>
      <c r="W2077" s="41" t="s">
        <v>17589</v>
      </c>
      <c r="X2077" s="2" t="s">
        <v>3057</v>
      </c>
      <c r="Y2077" s="2" t="s">
        <v>76</v>
      </c>
      <c r="Z2077" s="2"/>
      <c r="AA2077" s="2" t="s">
        <v>16241</v>
      </c>
      <c r="AB2077" s="2" t="s">
        <v>77</v>
      </c>
      <c r="AC2077" s="2" t="s">
        <v>18269</v>
      </c>
      <c r="AD2077" s="2">
        <v>2100000</v>
      </c>
      <c r="AE2077" s="2">
        <v>35</v>
      </c>
      <c r="AF2077" s="2"/>
      <c r="AG2077" s="2"/>
      <c r="AH2077" s="2" t="s">
        <v>18271</v>
      </c>
      <c r="AI2077" s="2">
        <v>3</v>
      </c>
      <c r="AJ2077" s="2">
        <v>3</v>
      </c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 t="s">
        <v>78</v>
      </c>
      <c r="CE2077" s="2" t="s">
        <v>3523</v>
      </c>
      <c r="CF2077" s="2" t="s">
        <v>15680</v>
      </c>
      <c r="CG2077" s="2" t="s">
        <v>253</v>
      </c>
      <c r="CH2077" s="2" t="s">
        <v>15706</v>
      </c>
      <c r="CI2077" s="49"/>
    </row>
    <row r="2078" spans="1:87" x14ac:dyDescent="0.2">
      <c r="A2078" s="2" t="s">
        <v>3524</v>
      </c>
      <c r="B2078" s="2" t="s">
        <v>25119</v>
      </c>
      <c r="C2078" s="2" t="s">
        <v>59</v>
      </c>
      <c r="D2078" s="2"/>
      <c r="E2078" s="2" t="s">
        <v>3524</v>
      </c>
      <c r="F2078" s="2" t="s">
        <v>3525</v>
      </c>
      <c r="G2078" s="23" t="s">
        <v>3526</v>
      </c>
      <c r="H2078" s="2"/>
      <c r="I2078" s="2" t="s">
        <v>61</v>
      </c>
      <c r="J2078" s="2" t="s">
        <v>61</v>
      </c>
      <c r="K2078" s="2" t="s">
        <v>61</v>
      </c>
      <c r="L2078" s="43" t="s">
        <v>17088</v>
      </c>
      <c r="M2078" s="2" t="s">
        <v>133</v>
      </c>
      <c r="N2078" s="2">
        <v>24.544091999999999</v>
      </c>
      <c r="O2078" s="2">
        <v>54.432355999999999</v>
      </c>
      <c r="P2078" s="2" t="s">
        <v>64</v>
      </c>
      <c r="Q2078" s="2" t="s">
        <v>65</v>
      </c>
      <c r="R2078" s="43" t="s">
        <v>18854</v>
      </c>
      <c r="S2078" s="41" t="s">
        <v>272</v>
      </c>
      <c r="T2078" s="41" t="s">
        <v>18461</v>
      </c>
      <c r="U2078" s="2" t="s">
        <v>16801</v>
      </c>
      <c r="V2078" s="2" t="s">
        <v>272</v>
      </c>
      <c r="W2078" s="41" t="s">
        <v>17589</v>
      </c>
      <c r="X2078" s="2" t="s">
        <v>68</v>
      </c>
      <c r="Y2078" s="2" t="s">
        <v>76</v>
      </c>
      <c r="Z2078" s="2"/>
      <c r="AA2078" s="2" t="s">
        <v>16241</v>
      </c>
      <c r="AB2078" s="2" t="s">
        <v>77</v>
      </c>
      <c r="AC2078" s="2" t="s">
        <v>18268</v>
      </c>
      <c r="AD2078" s="2">
        <v>2046700</v>
      </c>
      <c r="AE2078" s="2">
        <v>27.5</v>
      </c>
      <c r="AF2078" s="2"/>
      <c r="AG2078" s="2"/>
      <c r="AH2078" s="2" t="s">
        <v>18270</v>
      </c>
      <c r="AI2078" s="2">
        <v>4</v>
      </c>
      <c r="AJ2078" s="2">
        <v>3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 t="s">
        <v>71</v>
      </c>
      <c r="CE2078" s="2">
        <v>0</v>
      </c>
      <c r="CF2078" s="2" t="s">
        <v>15684</v>
      </c>
      <c r="CG2078" s="2" t="e">
        <v>#N/A</v>
      </c>
      <c r="CH2078" s="2" t="s">
        <v>272</v>
      </c>
      <c r="CI2078" s="49"/>
    </row>
    <row r="2079" spans="1:87" x14ac:dyDescent="0.2">
      <c r="A2079" s="2" t="s">
        <v>3527</v>
      </c>
      <c r="B2079" s="2" t="s">
        <v>25120</v>
      </c>
      <c r="C2079" s="2" t="s">
        <v>59</v>
      </c>
      <c r="D2079" s="2"/>
      <c r="E2079" s="2" t="s">
        <v>3527</v>
      </c>
      <c r="F2079" s="2" t="s">
        <v>3528</v>
      </c>
      <c r="G2079" s="23" t="s">
        <v>3529</v>
      </c>
      <c r="H2079" s="2"/>
      <c r="I2079" s="2" t="s">
        <v>61</v>
      </c>
      <c r="J2079" s="2" t="s">
        <v>61</v>
      </c>
      <c r="K2079" s="2" t="s">
        <v>61</v>
      </c>
      <c r="L2079" s="46">
        <v>43753</v>
      </c>
      <c r="M2079" s="2" t="s">
        <v>133</v>
      </c>
      <c r="N2079" s="2">
        <v>24.332000000000001</v>
      </c>
      <c r="O2079" s="2">
        <v>54.762819999999998</v>
      </c>
      <c r="P2079" s="2" t="s">
        <v>64</v>
      </c>
      <c r="Q2079" s="2" t="s">
        <v>65</v>
      </c>
      <c r="R2079" s="43" t="s">
        <v>16802</v>
      </c>
      <c r="S2079" s="41" t="s">
        <v>4932</v>
      </c>
      <c r="T2079" s="41" t="s">
        <v>18462</v>
      </c>
      <c r="U2079" s="2" t="s">
        <v>6245</v>
      </c>
      <c r="V2079" s="2" t="s">
        <v>360</v>
      </c>
      <c r="W2079" s="41" t="s">
        <v>17589</v>
      </c>
      <c r="X2079" s="2" t="s">
        <v>68</v>
      </c>
      <c r="Y2079" s="2" t="s">
        <v>102</v>
      </c>
      <c r="Z2079" s="2"/>
      <c r="AA2079" s="2" t="s">
        <v>16241</v>
      </c>
      <c r="AB2079" s="2" t="s">
        <v>103</v>
      </c>
      <c r="AC2079" s="2" t="s">
        <v>18268</v>
      </c>
      <c r="AD2079" s="2">
        <v>2046900</v>
      </c>
      <c r="AE2079" s="2">
        <v>30</v>
      </c>
      <c r="AF2079" s="2"/>
      <c r="AG2079" s="2"/>
      <c r="AH2079" s="2" t="s">
        <v>18270</v>
      </c>
      <c r="AI2079" s="2">
        <v>3</v>
      </c>
      <c r="AJ2079" s="2">
        <v>3</v>
      </c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 t="s">
        <v>78</v>
      </c>
      <c r="CE2079" s="2" t="s">
        <v>3530</v>
      </c>
      <c r="CF2079" s="2" t="s">
        <v>15685</v>
      </c>
      <c r="CG2079" s="2" t="s">
        <v>253</v>
      </c>
      <c r="CH2079" s="2" t="s">
        <v>15706</v>
      </c>
      <c r="CI2079" s="49"/>
    </row>
    <row r="2080" spans="1:87" x14ac:dyDescent="0.2">
      <c r="A2080" s="2" t="s">
        <v>4694</v>
      </c>
      <c r="B2080" s="2" t="s">
        <v>25121</v>
      </c>
      <c r="C2080" s="2" t="s">
        <v>59</v>
      </c>
      <c r="D2080" s="2"/>
      <c r="E2080" s="2" t="s">
        <v>4694</v>
      </c>
      <c r="F2080" s="2" t="s">
        <v>4695</v>
      </c>
      <c r="G2080" s="23" t="s">
        <v>4696</v>
      </c>
      <c r="H2080" s="2"/>
      <c r="I2080" s="2" t="s">
        <v>61</v>
      </c>
      <c r="J2080" s="2" t="s">
        <v>61</v>
      </c>
      <c r="K2080" s="2" t="s">
        <v>61</v>
      </c>
      <c r="L2080" s="46">
        <v>44410</v>
      </c>
      <c r="M2080" s="2" t="s">
        <v>133</v>
      </c>
      <c r="N2080" s="2">
        <v>24.408805999999998</v>
      </c>
      <c r="O2080" s="2">
        <v>54.443612999999999</v>
      </c>
      <c r="P2080" s="2" t="s">
        <v>64</v>
      </c>
      <c r="Q2080" s="2" t="s">
        <v>65</v>
      </c>
      <c r="R2080" s="43" t="s">
        <v>16802</v>
      </c>
      <c r="S2080" s="41" t="s">
        <v>4932</v>
      </c>
      <c r="T2080" s="41" t="s">
        <v>18462</v>
      </c>
      <c r="U2080" s="2" t="s">
        <v>6245</v>
      </c>
      <c r="V2080" s="2" t="s">
        <v>360</v>
      </c>
      <c r="W2080" s="41" t="s">
        <v>17589</v>
      </c>
      <c r="X2080" s="2" t="s">
        <v>68</v>
      </c>
      <c r="Y2080" s="2" t="s">
        <v>76</v>
      </c>
      <c r="Z2080" s="2"/>
      <c r="AA2080" s="2" t="s">
        <v>16241</v>
      </c>
      <c r="AB2080" s="2" t="s">
        <v>77</v>
      </c>
      <c r="AC2080" s="2" t="s">
        <v>18268</v>
      </c>
      <c r="AD2080" s="2">
        <v>2502000</v>
      </c>
      <c r="AE2080" s="2">
        <v>30</v>
      </c>
      <c r="AF2080" s="2"/>
      <c r="AG2080" s="2"/>
      <c r="AH2080" s="2" t="s">
        <v>18270</v>
      </c>
      <c r="AI2080" s="2">
        <v>3</v>
      </c>
      <c r="AJ2080" s="2">
        <v>3</v>
      </c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 t="s">
        <v>78</v>
      </c>
      <c r="CE2080" s="2" t="s">
        <v>19759</v>
      </c>
      <c r="CF2080" s="2" t="s">
        <v>15685</v>
      </c>
      <c r="CG2080" s="2" t="s">
        <v>253</v>
      </c>
      <c r="CH2080" s="2" t="s">
        <v>15706</v>
      </c>
      <c r="CI2080" s="49"/>
    </row>
    <row r="2081" spans="1:87" x14ac:dyDescent="0.2">
      <c r="A2081" s="29" t="s">
        <v>18873</v>
      </c>
      <c r="B2081" s="2" t="s">
        <v>25122</v>
      </c>
      <c r="C2081" s="29" t="s">
        <v>59</v>
      </c>
      <c r="D2081" s="29"/>
      <c r="E2081" s="29" t="s">
        <v>18873</v>
      </c>
      <c r="F2081" s="2" t="s">
        <v>18917</v>
      </c>
      <c r="G2081" s="29"/>
      <c r="H2081" s="2"/>
      <c r="I2081" s="52" t="s">
        <v>5093</v>
      </c>
      <c r="J2081" s="2" t="s">
        <v>61</v>
      </c>
      <c r="K2081" s="29"/>
      <c r="L2081" s="43">
        <v>2023</v>
      </c>
      <c r="M2081" s="6" t="s">
        <v>133</v>
      </c>
      <c r="N2081" s="29">
        <v>24.56419</v>
      </c>
      <c r="O2081" s="29">
        <v>54.683639999999997</v>
      </c>
      <c r="P2081" s="2" t="s">
        <v>64</v>
      </c>
      <c r="Q2081" s="6" t="s">
        <v>65</v>
      </c>
      <c r="R2081" s="53" t="s">
        <v>18854</v>
      </c>
      <c r="S2081" s="42" t="s">
        <v>4086</v>
      </c>
      <c r="T2081" s="41" t="s">
        <v>18463</v>
      </c>
      <c r="U2081" s="2" t="s">
        <v>16804</v>
      </c>
      <c r="V2081" s="2" t="s">
        <v>4763</v>
      </c>
      <c r="W2081" s="42" t="s">
        <v>144</v>
      </c>
      <c r="X2081" s="2" t="s">
        <v>68</v>
      </c>
      <c r="Y2081" s="2" t="s">
        <v>76</v>
      </c>
      <c r="Z2081" s="29"/>
      <c r="AA2081" s="2" t="s">
        <v>16242</v>
      </c>
      <c r="AB2081" s="2" t="s">
        <v>77</v>
      </c>
      <c r="AC2081" s="29"/>
      <c r="AD2081" s="29">
        <v>2047000</v>
      </c>
      <c r="AE2081" s="29">
        <v>40</v>
      </c>
      <c r="AF2081" s="29"/>
      <c r="AG2081" s="29"/>
      <c r="AH2081" s="29"/>
      <c r="AI2081" s="29">
        <v>4</v>
      </c>
      <c r="AJ2081" s="29"/>
      <c r="AK2081" s="2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  <c r="AW2081" s="25"/>
      <c r="AX2081" s="25"/>
      <c r="AY2081" s="25"/>
      <c r="AZ2081" s="25"/>
      <c r="BA2081" s="25"/>
      <c r="BB2081" s="25"/>
      <c r="BC2081" s="25"/>
      <c r="BD2081" s="25"/>
      <c r="BE2081" s="25"/>
      <c r="BF2081" s="25"/>
      <c r="BG2081" s="25"/>
      <c r="BH2081" s="25"/>
      <c r="BI2081" s="25"/>
      <c r="BJ2081" s="25"/>
      <c r="BK2081" s="25"/>
      <c r="BL2081" s="25"/>
      <c r="BM2081" s="25"/>
      <c r="BN2081" s="25"/>
      <c r="BO2081" s="25"/>
      <c r="BP2081" s="25"/>
      <c r="BQ2081" s="25"/>
      <c r="BR2081" s="25"/>
      <c r="BS2081" s="25"/>
      <c r="BT2081" s="25"/>
      <c r="BU2081" s="25"/>
      <c r="BV2081" s="25"/>
      <c r="BW2081" s="25"/>
      <c r="BX2081" s="25"/>
      <c r="BY2081" s="25"/>
      <c r="BZ2081" s="25"/>
      <c r="CA2081" s="25"/>
      <c r="CB2081" s="25"/>
      <c r="CC2081" s="25"/>
      <c r="CD2081" s="2" t="s">
        <v>71</v>
      </c>
      <c r="CE2081" s="2">
        <v>0</v>
      </c>
      <c r="CF2081" s="25"/>
      <c r="CG2081" s="25"/>
      <c r="CH2081" s="25"/>
      <c r="CI2081" s="55"/>
    </row>
    <row r="2082" spans="1:87" x14ac:dyDescent="0.2">
      <c r="A2082" s="2" t="s">
        <v>4636</v>
      </c>
      <c r="B2082" s="2" t="s">
        <v>25123</v>
      </c>
      <c r="C2082" s="2" t="s">
        <v>59</v>
      </c>
      <c r="D2082" s="2"/>
      <c r="E2082" s="2" t="s">
        <v>4636</v>
      </c>
      <c r="F2082" s="2" t="s">
        <v>4637</v>
      </c>
      <c r="G2082" s="23" t="s">
        <v>4638</v>
      </c>
      <c r="H2082" s="2"/>
      <c r="I2082" s="2" t="s">
        <v>61</v>
      </c>
      <c r="J2082" s="2" t="s">
        <v>61</v>
      </c>
      <c r="K2082" s="2" t="s">
        <v>61</v>
      </c>
      <c r="L2082" s="46">
        <v>44334</v>
      </c>
      <c r="M2082" s="2" t="s">
        <v>133</v>
      </c>
      <c r="N2082" s="2">
        <v>24.420162999999999</v>
      </c>
      <c r="O2082" s="2">
        <v>54.462891999999997</v>
      </c>
      <c r="P2082" s="2" t="s">
        <v>64</v>
      </c>
      <c r="Q2082" s="2" t="s">
        <v>65</v>
      </c>
      <c r="R2082" s="43" t="s">
        <v>18854</v>
      </c>
      <c r="S2082" s="41" t="s">
        <v>272</v>
      </c>
      <c r="T2082" s="41" t="s">
        <v>18461</v>
      </c>
      <c r="U2082" s="2" t="s">
        <v>16801</v>
      </c>
      <c r="V2082" s="2" t="s">
        <v>272</v>
      </c>
      <c r="W2082" s="41" t="s">
        <v>17589</v>
      </c>
      <c r="X2082" s="2" t="s">
        <v>68</v>
      </c>
      <c r="Y2082" s="2" t="s">
        <v>76</v>
      </c>
      <c r="Z2082" s="2"/>
      <c r="AA2082" s="2" t="s">
        <v>16241</v>
      </c>
      <c r="AB2082" s="2" t="s">
        <v>77</v>
      </c>
      <c r="AC2082" s="2" t="s">
        <v>18268</v>
      </c>
      <c r="AD2082" s="2">
        <v>2501600</v>
      </c>
      <c r="AE2082" s="2">
        <v>38</v>
      </c>
      <c r="AF2082" s="2"/>
      <c r="AG2082" s="2"/>
      <c r="AH2082" s="2" t="s">
        <v>18270</v>
      </c>
      <c r="AI2082" s="2">
        <v>3</v>
      </c>
      <c r="AJ2082" s="2">
        <v>3</v>
      </c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 t="s">
        <v>71</v>
      </c>
      <c r="CE2082" s="2">
        <v>0</v>
      </c>
      <c r="CF2082" s="2" t="s">
        <v>15689</v>
      </c>
      <c r="CG2082" s="2" t="s">
        <v>272</v>
      </c>
      <c r="CH2082" s="2" t="s">
        <v>272</v>
      </c>
      <c r="CI2082" s="49"/>
    </row>
    <row r="2083" spans="1:87" x14ac:dyDescent="0.2">
      <c r="A2083" s="2" t="s">
        <v>4784</v>
      </c>
      <c r="B2083" s="2" t="s">
        <v>25124</v>
      </c>
      <c r="C2083" s="2" t="s">
        <v>59</v>
      </c>
      <c r="D2083" s="2"/>
      <c r="E2083" s="2" t="s">
        <v>4784</v>
      </c>
      <c r="F2083" s="2" t="s">
        <v>4785</v>
      </c>
      <c r="G2083" s="23" t="s">
        <v>4786</v>
      </c>
      <c r="H2083" s="2"/>
      <c r="I2083" s="2" t="s">
        <v>61</v>
      </c>
      <c r="J2083" s="2" t="s">
        <v>61</v>
      </c>
      <c r="K2083" s="2" t="s">
        <v>61</v>
      </c>
      <c r="L2083" s="46">
        <v>44451</v>
      </c>
      <c r="M2083" s="2" t="s">
        <v>133</v>
      </c>
      <c r="N2083" s="39">
        <v>24.5624313</v>
      </c>
      <c r="O2083" s="39">
        <v>54.457072599999996</v>
      </c>
      <c r="P2083" s="2" t="s">
        <v>64</v>
      </c>
      <c r="Q2083" s="2" t="s">
        <v>65</v>
      </c>
      <c r="R2083" s="43" t="s">
        <v>16802</v>
      </c>
      <c r="S2083" s="41" t="s">
        <v>4932</v>
      </c>
      <c r="T2083" s="41" t="s">
        <v>18462</v>
      </c>
      <c r="U2083" s="2" t="s">
        <v>6245</v>
      </c>
      <c r="V2083" s="2" t="s">
        <v>360</v>
      </c>
      <c r="W2083" s="41" t="s">
        <v>17589</v>
      </c>
      <c r="X2083" s="2" t="s">
        <v>68</v>
      </c>
      <c r="Y2083" s="2" t="s">
        <v>76</v>
      </c>
      <c r="Z2083" s="2"/>
      <c r="AA2083" s="2" t="s">
        <v>16241</v>
      </c>
      <c r="AB2083" s="2" t="s">
        <v>77</v>
      </c>
      <c r="AC2083" s="2" t="s">
        <v>18268</v>
      </c>
      <c r="AD2083" s="2">
        <v>2046700</v>
      </c>
      <c r="AE2083" s="2">
        <v>35</v>
      </c>
      <c r="AF2083" s="2"/>
      <c r="AG2083" s="2"/>
      <c r="AH2083" s="2" t="s">
        <v>18270</v>
      </c>
      <c r="AI2083" s="2">
        <v>4</v>
      </c>
      <c r="AJ2083" s="2">
        <v>3</v>
      </c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 t="s">
        <v>71</v>
      </c>
      <c r="CE2083" s="2">
        <v>0</v>
      </c>
      <c r="CF2083" s="2" t="s">
        <v>15685</v>
      </c>
      <c r="CG2083" s="2" t="s">
        <v>15737</v>
      </c>
      <c r="CH2083" s="2" t="s">
        <v>15706</v>
      </c>
      <c r="CI2083" s="49"/>
    </row>
    <row r="2084" spans="1:87" x14ac:dyDescent="0.2">
      <c r="A2084" s="2" t="s">
        <v>4594</v>
      </c>
      <c r="B2084" s="2" t="s">
        <v>25125</v>
      </c>
      <c r="C2084" s="2" t="s">
        <v>59</v>
      </c>
      <c r="D2084" s="2"/>
      <c r="E2084" s="2" t="s">
        <v>4594</v>
      </c>
      <c r="F2084" s="2" t="s">
        <v>4595</v>
      </c>
      <c r="G2084" s="23" t="s">
        <v>4596</v>
      </c>
      <c r="H2084" s="2"/>
      <c r="I2084" s="2" t="s">
        <v>61</v>
      </c>
      <c r="J2084" s="2" t="s">
        <v>61</v>
      </c>
      <c r="K2084" s="2" t="s">
        <v>61</v>
      </c>
      <c r="L2084" s="43" t="s">
        <v>4567</v>
      </c>
      <c r="M2084" s="2" t="s">
        <v>133</v>
      </c>
      <c r="N2084" s="2">
        <v>24.458684999999999</v>
      </c>
      <c r="O2084" s="2">
        <v>54.600518999999998</v>
      </c>
      <c r="P2084" s="2" t="s">
        <v>64</v>
      </c>
      <c r="Q2084" s="2" t="s">
        <v>65</v>
      </c>
      <c r="R2084" s="43" t="s">
        <v>18854</v>
      </c>
      <c r="S2084" s="41" t="s">
        <v>272</v>
      </c>
      <c r="T2084" s="41" t="s">
        <v>18461</v>
      </c>
      <c r="U2084" s="2" t="s">
        <v>16801</v>
      </c>
      <c r="V2084" s="2" t="s">
        <v>272</v>
      </c>
      <c r="W2084" s="41" t="s">
        <v>17589</v>
      </c>
      <c r="X2084" s="2" t="s">
        <v>68</v>
      </c>
      <c r="Y2084" s="2" t="s">
        <v>76</v>
      </c>
      <c r="Z2084" s="2"/>
      <c r="AA2084" s="2" t="s">
        <v>16241</v>
      </c>
      <c r="AB2084" s="2" t="s">
        <v>77</v>
      </c>
      <c r="AC2084" s="2" t="s">
        <v>18715</v>
      </c>
      <c r="AD2084" s="2">
        <v>2004600</v>
      </c>
      <c r="AE2084" s="2">
        <v>33.5</v>
      </c>
      <c r="AF2084" s="2"/>
      <c r="AG2084" s="2"/>
      <c r="AH2084" s="2" t="s">
        <v>18716</v>
      </c>
      <c r="AI2084" s="2">
        <v>3</v>
      </c>
      <c r="AJ2084" s="2">
        <v>3</v>
      </c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 t="s">
        <v>78</v>
      </c>
      <c r="CE2084" s="2" t="s">
        <v>4597</v>
      </c>
      <c r="CF2084" s="2" t="s">
        <v>15689</v>
      </c>
      <c r="CG2084" s="2" t="s">
        <v>272</v>
      </c>
      <c r="CH2084" s="2" t="s">
        <v>272</v>
      </c>
      <c r="CI2084" s="49"/>
    </row>
    <row r="2085" spans="1:87" x14ac:dyDescent="0.2">
      <c r="A2085" s="2" t="s">
        <v>4598</v>
      </c>
      <c r="B2085" s="2" t="s">
        <v>25126</v>
      </c>
      <c r="C2085" s="2" t="s">
        <v>59</v>
      </c>
      <c r="D2085" s="2"/>
      <c r="E2085" s="2" t="s">
        <v>4598</v>
      </c>
      <c r="F2085" s="2" t="s">
        <v>4599</v>
      </c>
      <c r="G2085" s="23" t="s">
        <v>4600</v>
      </c>
      <c r="H2085" s="2"/>
      <c r="I2085" s="2" t="s">
        <v>61</v>
      </c>
      <c r="J2085" s="2" t="s">
        <v>61</v>
      </c>
      <c r="K2085" s="2" t="s">
        <v>61</v>
      </c>
      <c r="L2085" s="43" t="s">
        <v>4567</v>
      </c>
      <c r="M2085" s="2" t="s">
        <v>133</v>
      </c>
      <c r="N2085" s="2">
        <v>24.459344999999999</v>
      </c>
      <c r="O2085" s="2">
        <v>54.602353999999998</v>
      </c>
      <c r="P2085" s="2" t="s">
        <v>64</v>
      </c>
      <c r="Q2085" s="2" t="s">
        <v>65</v>
      </c>
      <c r="R2085" s="43" t="s">
        <v>18854</v>
      </c>
      <c r="S2085" s="41" t="s">
        <v>272</v>
      </c>
      <c r="T2085" s="41" t="s">
        <v>18461</v>
      </c>
      <c r="U2085" s="2" t="s">
        <v>16801</v>
      </c>
      <c r="V2085" s="2" t="s">
        <v>272</v>
      </c>
      <c r="W2085" s="41" t="s">
        <v>17589</v>
      </c>
      <c r="X2085" s="2" t="s">
        <v>68</v>
      </c>
      <c r="Y2085" s="2" t="s">
        <v>76</v>
      </c>
      <c r="Z2085" s="2"/>
      <c r="AA2085" s="2" t="s">
        <v>16241</v>
      </c>
      <c r="AB2085" s="2" t="s">
        <v>77</v>
      </c>
      <c r="AC2085" s="2" t="s">
        <v>18715</v>
      </c>
      <c r="AD2085" s="2">
        <v>2004600</v>
      </c>
      <c r="AE2085" s="2">
        <v>33.5</v>
      </c>
      <c r="AF2085" s="2"/>
      <c r="AG2085" s="2"/>
      <c r="AH2085" s="2" t="s">
        <v>18716</v>
      </c>
      <c r="AI2085" s="2">
        <v>3</v>
      </c>
      <c r="AJ2085" s="2">
        <v>3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 t="s">
        <v>78</v>
      </c>
      <c r="CE2085" s="2" t="s">
        <v>4597</v>
      </c>
      <c r="CF2085" s="2" t="s">
        <v>15689</v>
      </c>
      <c r="CG2085" s="2" t="s">
        <v>272</v>
      </c>
      <c r="CH2085" s="2" t="s">
        <v>272</v>
      </c>
      <c r="CI2085" s="49"/>
    </row>
    <row r="2086" spans="1:87" x14ac:dyDescent="0.2">
      <c r="A2086" s="29" t="s">
        <v>18877</v>
      </c>
      <c r="B2086" s="2" t="s">
        <v>25127</v>
      </c>
      <c r="C2086" s="29" t="s">
        <v>59</v>
      </c>
      <c r="D2086" s="29"/>
      <c r="E2086" s="29" t="s">
        <v>18877</v>
      </c>
      <c r="F2086" s="2" t="s">
        <v>18921</v>
      </c>
      <c r="G2086" s="29"/>
      <c r="H2086" s="2"/>
      <c r="I2086" s="52" t="s">
        <v>5093</v>
      </c>
      <c r="J2086" s="2" t="s">
        <v>61</v>
      </c>
      <c r="K2086" s="29"/>
      <c r="L2086" s="43">
        <v>2023</v>
      </c>
      <c r="M2086" s="6" t="s">
        <v>133</v>
      </c>
      <c r="N2086" s="29">
        <v>24.524439999999998</v>
      </c>
      <c r="O2086" s="29">
        <v>54.442169999999997</v>
      </c>
      <c r="P2086" s="2" t="s">
        <v>64</v>
      </c>
      <c r="Q2086" s="6" t="s">
        <v>65</v>
      </c>
      <c r="R2086" s="53" t="s">
        <v>18854</v>
      </c>
      <c r="S2086" s="42" t="s">
        <v>4086</v>
      </c>
      <c r="T2086" s="41" t="s">
        <v>18463</v>
      </c>
      <c r="U2086" s="2" t="s">
        <v>16804</v>
      </c>
      <c r="V2086" s="2" t="s">
        <v>4763</v>
      </c>
      <c r="W2086" s="42" t="s">
        <v>144</v>
      </c>
      <c r="X2086" s="2" t="s">
        <v>68</v>
      </c>
      <c r="Y2086" s="2" t="s">
        <v>76</v>
      </c>
      <c r="Z2086" s="29"/>
      <c r="AA2086" s="2" t="s">
        <v>16242</v>
      </c>
      <c r="AB2086" s="2" t="s">
        <v>77</v>
      </c>
      <c r="AC2086" s="29"/>
      <c r="AD2086" s="29">
        <v>2046700</v>
      </c>
      <c r="AE2086" s="29">
        <v>40</v>
      </c>
      <c r="AF2086" s="29"/>
      <c r="AG2086" s="29"/>
      <c r="AH2086" s="29"/>
      <c r="AI2086" s="29">
        <v>3</v>
      </c>
      <c r="AJ2086" s="29"/>
      <c r="AK2086" s="2"/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25"/>
      <c r="AV2086" s="25"/>
      <c r="AW2086" s="25"/>
      <c r="AX2086" s="25"/>
      <c r="AY2086" s="25"/>
      <c r="AZ2086" s="25"/>
      <c r="BA2086" s="25"/>
      <c r="BB2086" s="25"/>
      <c r="BC2086" s="25"/>
      <c r="BD2086" s="25"/>
      <c r="BE2086" s="25"/>
      <c r="BF2086" s="25"/>
      <c r="BG2086" s="25"/>
      <c r="BH2086" s="25"/>
      <c r="BI2086" s="25"/>
      <c r="BJ2086" s="25"/>
      <c r="BK2086" s="25"/>
      <c r="BL2086" s="25"/>
      <c r="BM2086" s="25"/>
      <c r="BN2086" s="25"/>
      <c r="BO2086" s="25"/>
      <c r="BP2086" s="25"/>
      <c r="BQ2086" s="25"/>
      <c r="BR2086" s="25"/>
      <c r="BS2086" s="25"/>
      <c r="BT2086" s="25"/>
      <c r="BU2086" s="25"/>
      <c r="BV2086" s="25"/>
      <c r="BW2086" s="25"/>
      <c r="BX2086" s="25"/>
      <c r="BY2086" s="25"/>
      <c r="BZ2086" s="25"/>
      <c r="CA2086" s="25"/>
      <c r="CB2086" s="25"/>
      <c r="CC2086" s="25"/>
      <c r="CD2086" s="2" t="s">
        <v>71</v>
      </c>
      <c r="CE2086" s="2">
        <v>0</v>
      </c>
      <c r="CF2086" s="25"/>
      <c r="CG2086" s="25"/>
      <c r="CH2086" s="25"/>
      <c r="CI2086" s="55"/>
    </row>
    <row r="2087" spans="1:87" x14ac:dyDescent="0.2">
      <c r="A2087" s="6" t="s">
        <v>18669</v>
      </c>
      <c r="B2087" s="2" t="s">
        <v>25128</v>
      </c>
      <c r="C2087" s="6" t="s">
        <v>59</v>
      </c>
      <c r="D2087" s="6"/>
      <c r="E2087" s="6" t="s">
        <v>18669</v>
      </c>
      <c r="F2087" s="6" t="s">
        <v>18698</v>
      </c>
      <c r="G2087" s="23" t="s">
        <v>18712</v>
      </c>
      <c r="H2087" s="2"/>
      <c r="I2087" s="6" t="s">
        <v>5093</v>
      </c>
      <c r="J2087" s="2" t="s">
        <v>61</v>
      </c>
      <c r="K2087" s="2" t="s">
        <v>61</v>
      </c>
      <c r="L2087" s="43">
        <v>2023</v>
      </c>
      <c r="M2087" s="6" t="s">
        <v>133</v>
      </c>
      <c r="N2087" s="32">
        <v>24.366</v>
      </c>
      <c r="O2087" s="32">
        <v>54.537199999999999</v>
      </c>
      <c r="P2087" s="2" t="s">
        <v>64</v>
      </c>
      <c r="Q2087" s="6" t="s">
        <v>65</v>
      </c>
      <c r="R2087" s="43" t="s">
        <v>18854</v>
      </c>
      <c r="S2087" s="41" t="s">
        <v>1554</v>
      </c>
      <c r="T2087" s="41" t="s">
        <v>18460</v>
      </c>
      <c r="U2087" s="2" t="s">
        <v>16801</v>
      </c>
      <c r="V2087" s="2" t="s">
        <v>1554</v>
      </c>
      <c r="W2087" s="41" t="s">
        <v>17589</v>
      </c>
      <c r="X2087" s="2" t="s">
        <v>16850</v>
      </c>
      <c r="Y2087" s="2" t="s">
        <v>76</v>
      </c>
      <c r="Z2087" s="5"/>
      <c r="AA2087" s="2" t="s">
        <v>16242</v>
      </c>
      <c r="AB2087" s="2" t="s">
        <v>77</v>
      </c>
      <c r="AC2087" s="2" t="s">
        <v>18268</v>
      </c>
      <c r="AD2087" s="2">
        <v>2044802</v>
      </c>
      <c r="AE2087" s="33">
        <v>40</v>
      </c>
      <c r="AF2087" s="25"/>
      <c r="AG2087" s="29"/>
      <c r="AH2087" s="2" t="s">
        <v>18270</v>
      </c>
      <c r="AI2087" s="2">
        <v>4</v>
      </c>
      <c r="AJ2087" s="2">
        <v>3</v>
      </c>
      <c r="AK2087" s="2"/>
      <c r="AL2087" s="2"/>
      <c r="AM2087" s="2"/>
      <c r="AN2087" s="2"/>
      <c r="AO2087" s="2"/>
      <c r="AP2087" s="25"/>
      <c r="AQ2087" s="25"/>
      <c r="AR2087" s="2"/>
      <c r="AS2087" s="2"/>
      <c r="AT2087" s="2"/>
      <c r="AU2087" s="25"/>
      <c r="AV2087" s="2"/>
      <c r="AW2087" s="2"/>
      <c r="AX2087" s="25"/>
      <c r="AY2087" s="25"/>
      <c r="AZ2087" s="25"/>
      <c r="BA2087" s="25"/>
      <c r="BB2087" s="25"/>
      <c r="BC2087" s="25"/>
      <c r="BD2087" s="25"/>
      <c r="BE2087" s="25"/>
      <c r="BF2087" s="25"/>
      <c r="BG2087" s="25"/>
      <c r="BH2087" s="25"/>
      <c r="BI2087" s="25"/>
      <c r="BJ2087" s="25"/>
      <c r="BK2087" s="25"/>
      <c r="BL2087" s="25"/>
      <c r="BM2087" s="25"/>
      <c r="BN2087" s="25"/>
      <c r="BO2087" s="25"/>
      <c r="BP2087" s="25"/>
      <c r="BQ2087" s="25"/>
      <c r="BR2087" s="25"/>
      <c r="BS2087" s="25"/>
      <c r="BT2087" s="25"/>
      <c r="BU2087" s="25"/>
      <c r="BV2087" s="25"/>
      <c r="BW2087" s="25"/>
      <c r="BX2087" s="25"/>
      <c r="BY2087" s="25"/>
      <c r="BZ2087" s="25"/>
      <c r="CA2087" s="25"/>
      <c r="CB2087" s="25"/>
      <c r="CC2087" s="25"/>
      <c r="CD2087" s="2" t="s">
        <v>78</v>
      </c>
      <c r="CE2087" s="2" t="s">
        <v>19760</v>
      </c>
      <c r="CF2087" s="25"/>
      <c r="CG2087" s="25"/>
      <c r="CH2087" s="25"/>
      <c r="CI2087" s="55"/>
    </row>
    <row r="2088" spans="1:87" x14ac:dyDescent="0.2">
      <c r="A2088" s="2" t="s">
        <v>4478</v>
      </c>
      <c r="B2088" s="2" t="s">
        <v>25129</v>
      </c>
      <c r="C2088" s="2" t="s">
        <v>59</v>
      </c>
      <c r="D2088" s="2"/>
      <c r="E2088" s="2" t="s">
        <v>4478</v>
      </c>
      <c r="F2088" s="2" t="s">
        <v>4479</v>
      </c>
      <c r="G2088" s="23" t="s">
        <v>16579</v>
      </c>
      <c r="H2088" s="2"/>
      <c r="I2088" s="2" t="s">
        <v>61</v>
      </c>
      <c r="J2088" s="2" t="s">
        <v>61</v>
      </c>
      <c r="K2088" s="2" t="s">
        <v>61</v>
      </c>
      <c r="L2088" s="46">
        <v>44248</v>
      </c>
      <c r="M2088" s="2" t="s">
        <v>133</v>
      </c>
      <c r="N2088" s="39">
        <v>24.424954</v>
      </c>
      <c r="O2088" s="39">
        <v>54.558993999999998</v>
      </c>
      <c r="P2088" s="2" t="s">
        <v>64</v>
      </c>
      <c r="Q2088" s="2" t="s">
        <v>65</v>
      </c>
      <c r="R2088" s="43" t="s">
        <v>16802</v>
      </c>
      <c r="S2088" s="41" t="s">
        <v>4932</v>
      </c>
      <c r="T2088" s="41" t="s">
        <v>18462</v>
      </c>
      <c r="U2088" s="2" t="s">
        <v>6245</v>
      </c>
      <c r="V2088" s="2" t="s">
        <v>360</v>
      </c>
      <c r="W2088" s="41" t="s">
        <v>17589</v>
      </c>
      <c r="X2088" s="2" t="s">
        <v>68</v>
      </c>
      <c r="Y2088" s="2" t="s">
        <v>102</v>
      </c>
      <c r="Z2088" s="2"/>
      <c r="AA2088" s="2" t="s">
        <v>16242</v>
      </c>
      <c r="AB2088" s="2" t="s">
        <v>103</v>
      </c>
      <c r="AC2088" s="2" t="s">
        <v>18268</v>
      </c>
      <c r="AD2088" s="2">
        <v>2042600</v>
      </c>
      <c r="AE2088" s="2">
        <v>30</v>
      </c>
      <c r="AF2088" s="2"/>
      <c r="AG2088" s="2"/>
      <c r="AH2088" s="2" t="s">
        <v>18270</v>
      </c>
      <c r="AI2088" s="2">
        <v>3</v>
      </c>
      <c r="AJ2088" s="2">
        <v>3</v>
      </c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 t="s">
        <v>71</v>
      </c>
      <c r="CE2088" s="2">
        <v>0</v>
      </c>
      <c r="CF2088" s="2" t="s">
        <v>15685</v>
      </c>
      <c r="CG2088" s="2" t="s">
        <v>253</v>
      </c>
      <c r="CH2088" s="2" t="s">
        <v>15706</v>
      </c>
      <c r="CI2088" s="49"/>
    </row>
    <row r="2089" spans="1:87" x14ac:dyDescent="0.2">
      <c r="A2089" s="2" t="s">
        <v>3531</v>
      </c>
      <c r="B2089" s="2" t="s">
        <v>25130</v>
      </c>
      <c r="C2089" s="2" t="s">
        <v>59</v>
      </c>
      <c r="D2089" s="2"/>
      <c r="E2089" s="2" t="s">
        <v>3531</v>
      </c>
      <c r="F2089" s="2" t="s">
        <v>3532</v>
      </c>
      <c r="G2089" s="23" t="s">
        <v>3533</v>
      </c>
      <c r="H2089" s="2"/>
      <c r="I2089" s="2" t="s">
        <v>61</v>
      </c>
      <c r="J2089" s="2" t="s">
        <v>61</v>
      </c>
      <c r="K2089" s="2" t="s">
        <v>61</v>
      </c>
      <c r="L2089" s="43" t="s">
        <v>17088</v>
      </c>
      <c r="M2089" s="2" t="s">
        <v>133</v>
      </c>
      <c r="N2089" s="2">
        <v>24.420256999999999</v>
      </c>
      <c r="O2089" s="2">
        <v>54.560043</v>
      </c>
      <c r="P2089" s="2" t="s">
        <v>64</v>
      </c>
      <c r="Q2089" s="2" t="s">
        <v>65</v>
      </c>
      <c r="R2089" s="43" t="s">
        <v>16802</v>
      </c>
      <c r="S2089" s="41" t="s">
        <v>4932</v>
      </c>
      <c r="T2089" s="41" t="s">
        <v>18462</v>
      </c>
      <c r="U2089" s="2" t="s">
        <v>6245</v>
      </c>
      <c r="V2089" s="2" t="s">
        <v>360</v>
      </c>
      <c r="W2089" s="41" t="s">
        <v>17589</v>
      </c>
      <c r="X2089" s="2" t="s">
        <v>68</v>
      </c>
      <c r="Y2089" s="2" t="s">
        <v>76</v>
      </c>
      <c r="Z2089" s="2"/>
      <c r="AA2089" s="2" t="s">
        <v>16241</v>
      </c>
      <c r="AB2089" s="2" t="s">
        <v>77</v>
      </c>
      <c r="AC2089" s="2" t="s">
        <v>18268</v>
      </c>
      <c r="AD2089" s="2">
        <v>2042600</v>
      </c>
      <c r="AE2089" s="2">
        <v>25</v>
      </c>
      <c r="AF2089" s="2"/>
      <c r="AG2089" s="2"/>
      <c r="AH2089" s="2" t="s">
        <v>18270</v>
      </c>
      <c r="AI2089" s="2">
        <v>3</v>
      </c>
      <c r="AJ2089" s="2">
        <v>3</v>
      </c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 t="s">
        <v>71</v>
      </c>
      <c r="CE2089" s="2">
        <v>0</v>
      </c>
      <c r="CF2089" s="2" t="s">
        <v>15683</v>
      </c>
      <c r="CG2089" s="2" t="s">
        <v>253</v>
      </c>
      <c r="CH2089" s="2" t="s">
        <v>15706</v>
      </c>
      <c r="CI2089" s="49"/>
    </row>
    <row r="2090" spans="1:87" x14ac:dyDescent="0.2">
      <c r="A2090" s="2" t="s">
        <v>17089</v>
      </c>
      <c r="B2090" s="2" t="s">
        <v>25131</v>
      </c>
      <c r="C2090" s="2" t="s">
        <v>59</v>
      </c>
      <c r="D2090" s="2"/>
      <c r="E2090" s="2" t="s">
        <v>17089</v>
      </c>
      <c r="F2090" s="2" t="s">
        <v>17103</v>
      </c>
      <c r="G2090" s="23" t="s">
        <v>17534</v>
      </c>
      <c r="H2090" s="2"/>
      <c r="I2090" s="2" t="s">
        <v>5093</v>
      </c>
      <c r="J2090" s="2" t="s">
        <v>61</v>
      </c>
      <c r="K2090" s="2" t="s">
        <v>61</v>
      </c>
      <c r="L2090" s="43" t="s">
        <v>17097</v>
      </c>
      <c r="M2090" s="2" t="s">
        <v>133</v>
      </c>
      <c r="N2090" s="39">
        <v>24.367231</v>
      </c>
      <c r="O2090" s="39">
        <v>54.499203000000001</v>
      </c>
      <c r="P2090" s="2" t="s">
        <v>64</v>
      </c>
      <c r="Q2090" s="2" t="s">
        <v>65</v>
      </c>
      <c r="R2090" s="43" t="s">
        <v>18854</v>
      </c>
      <c r="S2090" s="41" t="s">
        <v>1554</v>
      </c>
      <c r="T2090" s="41" t="s">
        <v>18460</v>
      </c>
      <c r="U2090" s="2" t="s">
        <v>16801</v>
      </c>
      <c r="V2090" s="2" t="s">
        <v>1554</v>
      </c>
      <c r="W2090" s="41" t="s">
        <v>17589</v>
      </c>
      <c r="X2090" s="2" t="s">
        <v>68</v>
      </c>
      <c r="Y2090" s="2" t="s">
        <v>76</v>
      </c>
      <c r="Z2090" s="2"/>
      <c r="AA2090" s="2" t="s">
        <v>16241</v>
      </c>
      <c r="AB2090" s="2" t="s">
        <v>77</v>
      </c>
      <c r="AC2090" s="2" t="s">
        <v>18269</v>
      </c>
      <c r="AD2090" s="2">
        <v>2600200</v>
      </c>
      <c r="AE2090" s="2">
        <v>35</v>
      </c>
      <c r="AF2090" s="2"/>
      <c r="AG2090" s="2"/>
      <c r="AH2090" s="2" t="s">
        <v>18271</v>
      </c>
      <c r="AI2090" s="2">
        <v>3</v>
      </c>
      <c r="AJ2090" s="2">
        <v>3</v>
      </c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 t="s">
        <v>78</v>
      </c>
      <c r="CE2090" s="2" t="s">
        <v>19761</v>
      </c>
      <c r="CF2090" s="2"/>
      <c r="CG2090" s="2"/>
      <c r="CH2090" s="2"/>
      <c r="CI2090" s="49"/>
    </row>
    <row r="2091" spans="1:87" x14ac:dyDescent="0.2">
      <c r="A2091" s="2" t="s">
        <v>18149</v>
      </c>
      <c r="B2091" s="2" t="s">
        <v>25132</v>
      </c>
      <c r="C2091" s="2" t="s">
        <v>59</v>
      </c>
      <c r="D2091" s="2"/>
      <c r="E2091" s="2" t="s">
        <v>18149</v>
      </c>
      <c r="F2091" s="2" t="s">
        <v>18182</v>
      </c>
      <c r="G2091" s="23" t="s">
        <v>18216</v>
      </c>
      <c r="H2091" s="2"/>
      <c r="I2091" s="2" t="s">
        <v>5093</v>
      </c>
      <c r="J2091" s="2" t="s">
        <v>61</v>
      </c>
      <c r="K2091" s="2" t="s">
        <v>61</v>
      </c>
      <c r="L2091" s="43">
        <v>2023</v>
      </c>
      <c r="M2091" s="2" t="s">
        <v>133</v>
      </c>
      <c r="N2091" s="2">
        <v>24.369199999999999</v>
      </c>
      <c r="O2091" s="2">
        <v>54.515470000000001</v>
      </c>
      <c r="P2091" s="2" t="s">
        <v>64</v>
      </c>
      <c r="Q2091" s="2" t="s">
        <v>65</v>
      </c>
      <c r="R2091" s="43" t="s">
        <v>18854</v>
      </c>
      <c r="S2091" s="41" t="s">
        <v>1554</v>
      </c>
      <c r="T2091" s="41" t="s">
        <v>18460</v>
      </c>
      <c r="U2091" s="2" t="s">
        <v>16801</v>
      </c>
      <c r="V2091" s="2" t="s">
        <v>1554</v>
      </c>
      <c r="W2091" s="41" t="s">
        <v>17589</v>
      </c>
      <c r="X2091" s="2" t="s">
        <v>68</v>
      </c>
      <c r="Y2091" s="2" t="s">
        <v>102</v>
      </c>
      <c r="Z2091" s="2"/>
      <c r="AA2091" s="2" t="s">
        <v>16242</v>
      </c>
      <c r="AB2091" s="2" t="s">
        <v>103</v>
      </c>
      <c r="AC2091" s="2" t="s">
        <v>18268</v>
      </c>
      <c r="AD2091" s="2">
        <v>2600200</v>
      </c>
      <c r="AE2091" s="2">
        <v>35</v>
      </c>
      <c r="AF2091" s="2"/>
      <c r="AG2091" s="2"/>
      <c r="AH2091" s="2" t="s">
        <v>18270</v>
      </c>
      <c r="AI2091" s="2">
        <v>3</v>
      </c>
      <c r="AJ2091" s="2">
        <v>3</v>
      </c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 t="s">
        <v>78</v>
      </c>
      <c r="CE2091" s="2" t="s">
        <v>19762</v>
      </c>
      <c r="CF2091" s="2"/>
      <c r="CG2091" s="2"/>
      <c r="CH2091" s="2"/>
      <c r="CI2091" s="49"/>
    </row>
    <row r="2092" spans="1:87" x14ac:dyDescent="0.2">
      <c r="A2092" s="2" t="s">
        <v>4954</v>
      </c>
      <c r="B2092" s="2" t="s">
        <v>25133</v>
      </c>
      <c r="C2092" s="2" t="s">
        <v>59</v>
      </c>
      <c r="D2092" s="2"/>
      <c r="E2092" s="2" t="s">
        <v>4954</v>
      </c>
      <c r="F2092" s="2" t="s">
        <v>4955</v>
      </c>
      <c r="G2092" s="23" t="s">
        <v>4956</v>
      </c>
      <c r="H2092" s="2"/>
      <c r="I2092" s="2" t="s">
        <v>61</v>
      </c>
      <c r="J2092" s="2" t="s">
        <v>61</v>
      </c>
      <c r="K2092" s="2" t="s">
        <v>61</v>
      </c>
      <c r="L2092" s="46">
        <v>44655</v>
      </c>
      <c r="M2092" s="2" t="s">
        <v>133</v>
      </c>
      <c r="N2092" s="2">
        <v>24.741790000000002</v>
      </c>
      <c r="O2092" s="2">
        <v>54.686590000000002</v>
      </c>
      <c r="P2092" s="2" t="s">
        <v>64</v>
      </c>
      <c r="Q2092" s="2" t="s">
        <v>65</v>
      </c>
      <c r="R2092" s="43" t="s">
        <v>18854</v>
      </c>
      <c r="S2092" s="41" t="s">
        <v>1554</v>
      </c>
      <c r="T2092" s="41" t="s">
        <v>18460</v>
      </c>
      <c r="U2092" s="2" t="s">
        <v>16801</v>
      </c>
      <c r="V2092" s="2" t="s">
        <v>1554</v>
      </c>
      <c r="W2092" s="41" t="s">
        <v>17589</v>
      </c>
      <c r="X2092" s="2" t="s">
        <v>68</v>
      </c>
      <c r="Y2092" s="2" t="s">
        <v>76</v>
      </c>
      <c r="Z2092" s="2"/>
      <c r="AA2092" s="2" t="s">
        <v>16241</v>
      </c>
      <c r="AB2092" s="2" t="s">
        <v>77</v>
      </c>
      <c r="AC2092" s="2" t="s">
        <v>18269</v>
      </c>
      <c r="AD2092" s="2">
        <v>2120200</v>
      </c>
      <c r="AE2092" s="2">
        <v>30</v>
      </c>
      <c r="AF2092" s="2"/>
      <c r="AG2092" s="2"/>
      <c r="AH2092" s="2" t="s">
        <v>18271</v>
      </c>
      <c r="AI2092" s="2">
        <v>4</v>
      </c>
      <c r="AJ2092" s="2">
        <v>3</v>
      </c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 t="s">
        <v>78</v>
      </c>
      <c r="CE2092" s="2" t="s">
        <v>4957</v>
      </c>
      <c r="CF2092" s="2" t="s">
        <v>15683</v>
      </c>
      <c r="CG2092" s="2" t="s">
        <v>15714</v>
      </c>
      <c r="CH2092" s="2" t="s">
        <v>15709</v>
      </c>
      <c r="CI2092" s="49"/>
    </row>
    <row r="2093" spans="1:87" x14ac:dyDescent="0.2">
      <c r="A2093" s="2" t="s">
        <v>18150</v>
      </c>
      <c r="B2093" s="2" t="s">
        <v>25134</v>
      </c>
      <c r="C2093" s="2" t="s">
        <v>59</v>
      </c>
      <c r="D2093" s="2"/>
      <c r="E2093" s="2" t="s">
        <v>18150</v>
      </c>
      <c r="F2093" s="2" t="s">
        <v>18183</v>
      </c>
      <c r="G2093" s="23" t="s">
        <v>18493</v>
      </c>
      <c r="H2093" s="2"/>
      <c r="I2093" s="2" t="s">
        <v>5093</v>
      </c>
      <c r="J2093" s="2" t="s">
        <v>61</v>
      </c>
      <c r="K2093" s="2" t="s">
        <v>61</v>
      </c>
      <c r="L2093" s="43">
        <v>2023</v>
      </c>
      <c r="M2093" s="2" t="s">
        <v>133</v>
      </c>
      <c r="N2093" s="2">
        <v>24.37668</v>
      </c>
      <c r="O2093" s="2">
        <v>54.500459999999997</v>
      </c>
      <c r="P2093" s="2" t="s">
        <v>64</v>
      </c>
      <c r="Q2093" s="2" t="s">
        <v>65</v>
      </c>
      <c r="R2093" s="43" t="s">
        <v>18854</v>
      </c>
      <c r="S2093" s="41" t="s">
        <v>1554</v>
      </c>
      <c r="T2093" s="41" t="s">
        <v>18465</v>
      </c>
      <c r="U2093" s="2" t="s">
        <v>4673</v>
      </c>
      <c r="V2093" s="2" t="s">
        <v>4673</v>
      </c>
      <c r="W2093" s="41" t="s">
        <v>17589</v>
      </c>
      <c r="X2093" s="2" t="s">
        <v>68</v>
      </c>
      <c r="Y2093" s="2" t="s">
        <v>102</v>
      </c>
      <c r="Z2093" s="2"/>
      <c r="AA2093" s="2" t="s">
        <v>16242</v>
      </c>
      <c r="AB2093" s="2" t="s">
        <v>103</v>
      </c>
      <c r="AC2093" s="2" t="s">
        <v>18268</v>
      </c>
      <c r="AD2093" s="2">
        <v>2600200</v>
      </c>
      <c r="AE2093" s="2">
        <v>35</v>
      </c>
      <c r="AF2093" s="2"/>
      <c r="AG2093" s="2">
        <v>3</v>
      </c>
      <c r="AH2093" s="2" t="s">
        <v>18270</v>
      </c>
      <c r="AI2093" s="2">
        <v>3</v>
      </c>
      <c r="AJ2093" s="2">
        <v>3</v>
      </c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 t="s">
        <v>78</v>
      </c>
      <c r="CE2093" s="2" t="s">
        <v>19765</v>
      </c>
      <c r="CF2093" s="2"/>
      <c r="CG2093" s="2"/>
      <c r="CH2093" s="2"/>
      <c r="CI2093" s="49"/>
    </row>
    <row r="2094" spans="1:87" x14ac:dyDescent="0.2">
      <c r="A2094" s="2" t="s">
        <v>18472</v>
      </c>
      <c r="B2094" s="2" t="s">
        <v>25135</v>
      </c>
      <c r="C2094" s="2" t="s">
        <v>59</v>
      </c>
      <c r="D2094" s="2"/>
      <c r="E2094" s="2" t="s">
        <v>18472</v>
      </c>
      <c r="F2094" s="2" t="s">
        <v>18478</v>
      </c>
      <c r="G2094" s="23" t="s">
        <v>18492</v>
      </c>
      <c r="H2094" s="2"/>
      <c r="I2094" s="2" t="s">
        <v>5093</v>
      </c>
      <c r="J2094" s="2" t="s">
        <v>61</v>
      </c>
      <c r="K2094" s="2" t="s">
        <v>61</v>
      </c>
      <c r="L2094" s="43">
        <v>2023</v>
      </c>
      <c r="M2094" s="2" t="s">
        <v>133</v>
      </c>
      <c r="N2094" s="2">
        <v>24.377324000000002</v>
      </c>
      <c r="O2094" s="2">
        <v>54.511415999999997</v>
      </c>
      <c r="P2094" s="2" t="s">
        <v>64</v>
      </c>
      <c r="Q2094" s="2" t="s">
        <v>65</v>
      </c>
      <c r="R2094" s="43" t="s">
        <v>18854</v>
      </c>
      <c r="S2094" s="41" t="s">
        <v>272</v>
      </c>
      <c r="T2094" s="41" t="s">
        <v>18461</v>
      </c>
      <c r="U2094" s="2" t="s">
        <v>16801</v>
      </c>
      <c r="V2094" s="2" t="s">
        <v>272</v>
      </c>
      <c r="W2094" s="41" t="s">
        <v>17589</v>
      </c>
      <c r="X2094" s="2" t="s">
        <v>16850</v>
      </c>
      <c r="Y2094" s="2" t="s">
        <v>102</v>
      </c>
      <c r="Z2094" s="2"/>
      <c r="AA2094" s="2" t="s">
        <v>16242</v>
      </c>
      <c r="AB2094" s="2" t="s">
        <v>103</v>
      </c>
      <c r="AC2094" s="2" t="s">
        <v>18268</v>
      </c>
      <c r="AD2094" s="2">
        <v>2600200</v>
      </c>
      <c r="AE2094" s="2">
        <v>17</v>
      </c>
      <c r="AF2094" s="2"/>
      <c r="AG2094" s="2">
        <v>3</v>
      </c>
      <c r="AH2094" s="2" t="s">
        <v>18270</v>
      </c>
      <c r="AI2094" s="2">
        <v>3</v>
      </c>
      <c r="AJ2094" s="2">
        <v>3</v>
      </c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 t="s">
        <v>78</v>
      </c>
      <c r="CE2094" s="2" t="s">
        <v>19767</v>
      </c>
      <c r="CF2094" s="2"/>
      <c r="CG2094" s="2"/>
      <c r="CH2094" s="2"/>
      <c r="CI2094" s="49"/>
    </row>
    <row r="2095" spans="1:87" x14ac:dyDescent="0.2">
      <c r="A2095" s="2" t="s">
        <v>5134</v>
      </c>
      <c r="B2095" s="2" t="s">
        <v>25136</v>
      </c>
      <c r="C2095" s="2" t="s">
        <v>59</v>
      </c>
      <c r="D2095" s="2"/>
      <c r="E2095" s="2" t="s">
        <v>5134</v>
      </c>
      <c r="F2095" s="2" t="s">
        <v>16243</v>
      </c>
      <c r="G2095" s="23" t="s">
        <v>16074</v>
      </c>
      <c r="H2095" s="2"/>
      <c r="I2095" s="2" t="s">
        <v>5093</v>
      </c>
      <c r="J2095" s="2" t="s">
        <v>61</v>
      </c>
      <c r="K2095" s="2" t="s">
        <v>61</v>
      </c>
      <c r="L2095" s="46">
        <v>44777</v>
      </c>
      <c r="M2095" s="2" t="s">
        <v>4978</v>
      </c>
      <c r="N2095" s="39">
        <v>24.669820000000001</v>
      </c>
      <c r="O2095" s="39">
        <v>54.77261</v>
      </c>
      <c r="P2095" s="2" t="s">
        <v>64</v>
      </c>
      <c r="Q2095" s="2" t="s">
        <v>65</v>
      </c>
      <c r="R2095" s="43" t="s">
        <v>18854</v>
      </c>
      <c r="S2095" s="41" t="s">
        <v>1554</v>
      </c>
      <c r="T2095" s="41" t="s">
        <v>18465</v>
      </c>
      <c r="U2095" s="2" t="s">
        <v>4673</v>
      </c>
      <c r="V2095" s="2" t="s">
        <v>4673</v>
      </c>
      <c r="W2095" s="41" t="s">
        <v>17589</v>
      </c>
      <c r="X2095" s="2" t="s">
        <v>68</v>
      </c>
      <c r="Y2095" s="2" t="s">
        <v>76</v>
      </c>
      <c r="Z2095" s="2"/>
      <c r="AA2095" s="2" t="s">
        <v>16241</v>
      </c>
      <c r="AB2095" s="2" t="s">
        <v>77</v>
      </c>
      <c r="AC2095" s="2" t="s">
        <v>18269</v>
      </c>
      <c r="AD2095" s="2">
        <v>2004700</v>
      </c>
      <c r="AE2095" s="2">
        <v>40</v>
      </c>
      <c r="AF2095" s="2"/>
      <c r="AG2095" s="2"/>
      <c r="AH2095" s="2" t="s">
        <v>18271</v>
      </c>
      <c r="AI2095" s="2">
        <v>3</v>
      </c>
      <c r="AJ2095" s="2">
        <v>3</v>
      </c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 t="s">
        <v>78</v>
      </c>
      <c r="CE2095" s="2" t="s">
        <v>19768</v>
      </c>
      <c r="CF2095" s="2" t="s">
        <v>15680</v>
      </c>
      <c r="CG2095" s="2" t="s">
        <v>15712</v>
      </c>
      <c r="CH2095" s="2" t="s">
        <v>15709</v>
      </c>
      <c r="CI2095" s="49"/>
    </row>
    <row r="2096" spans="1:87" x14ac:dyDescent="0.2">
      <c r="A2096" s="2" t="s">
        <v>16694</v>
      </c>
      <c r="B2096" s="2" t="s">
        <v>25137</v>
      </c>
      <c r="C2096" s="2" t="s">
        <v>59</v>
      </c>
      <c r="D2096" s="2"/>
      <c r="E2096" s="2" t="s">
        <v>16694</v>
      </c>
      <c r="F2096" s="2" t="s">
        <v>16739</v>
      </c>
      <c r="G2096" s="23" t="s">
        <v>16819</v>
      </c>
      <c r="H2096" s="2"/>
      <c r="I2096" s="2" t="s">
        <v>5093</v>
      </c>
      <c r="J2096" s="2" t="s">
        <v>61</v>
      </c>
      <c r="K2096" s="2" t="s">
        <v>61</v>
      </c>
      <c r="L2096" s="46">
        <v>44917</v>
      </c>
      <c r="M2096" s="2" t="s">
        <v>133</v>
      </c>
      <c r="N2096" s="39">
        <v>24.365926000000002</v>
      </c>
      <c r="O2096" s="39">
        <v>54.484313</v>
      </c>
      <c r="P2096" s="2" t="s">
        <v>64</v>
      </c>
      <c r="Q2096" s="2" t="s">
        <v>65</v>
      </c>
      <c r="R2096" s="43" t="s">
        <v>18854</v>
      </c>
      <c r="S2096" s="41" t="s">
        <v>1554</v>
      </c>
      <c r="T2096" s="41" t="s">
        <v>18460</v>
      </c>
      <c r="U2096" s="2" t="s">
        <v>16801</v>
      </c>
      <c r="V2096" s="2" t="s">
        <v>1554</v>
      </c>
      <c r="W2096" s="41" t="s">
        <v>17589</v>
      </c>
      <c r="X2096" s="2" t="s">
        <v>68</v>
      </c>
      <c r="Y2096" s="2" t="s">
        <v>102</v>
      </c>
      <c r="Z2096" s="2"/>
      <c r="AA2096" s="2" t="s">
        <v>16241</v>
      </c>
      <c r="AB2096" s="2" t="s">
        <v>103</v>
      </c>
      <c r="AC2096" s="2" t="s">
        <v>18269</v>
      </c>
      <c r="AD2096" s="2">
        <v>2600200</v>
      </c>
      <c r="AE2096" s="2">
        <v>35</v>
      </c>
      <c r="AF2096" s="2"/>
      <c r="AG2096" s="2"/>
      <c r="AH2096" s="2" t="s">
        <v>18271</v>
      </c>
      <c r="AI2096" s="2">
        <v>3</v>
      </c>
      <c r="AJ2096" s="2">
        <v>3</v>
      </c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 t="s">
        <v>71</v>
      </c>
      <c r="CE2096" s="2">
        <v>0</v>
      </c>
      <c r="CF2096" s="2"/>
      <c r="CG2096" s="2"/>
      <c r="CH2096" s="2"/>
      <c r="CI2096" s="49"/>
    </row>
    <row r="2097" spans="1:87" x14ac:dyDescent="0.2">
      <c r="A2097" s="2" t="s">
        <v>4824</v>
      </c>
      <c r="B2097" s="2" t="s">
        <v>25138</v>
      </c>
      <c r="C2097" s="2" t="s">
        <v>59</v>
      </c>
      <c r="D2097" s="2"/>
      <c r="E2097" s="2" t="s">
        <v>4824</v>
      </c>
      <c r="F2097" s="2" t="s">
        <v>4825</v>
      </c>
      <c r="G2097" s="23" t="s">
        <v>4826</v>
      </c>
      <c r="H2097" s="2"/>
      <c r="I2097" s="2" t="s">
        <v>61</v>
      </c>
      <c r="J2097" s="2" t="s">
        <v>61</v>
      </c>
      <c r="K2097" s="2" t="s">
        <v>61</v>
      </c>
      <c r="L2097" s="46">
        <v>44559</v>
      </c>
      <c r="M2097" s="2" t="s">
        <v>133</v>
      </c>
      <c r="N2097" s="2">
        <v>24.493556000000002</v>
      </c>
      <c r="O2097" s="2">
        <v>54.389291</v>
      </c>
      <c r="P2097" s="2" t="s">
        <v>64</v>
      </c>
      <c r="Q2097" s="2" t="s">
        <v>65</v>
      </c>
      <c r="R2097" s="43" t="s">
        <v>18854</v>
      </c>
      <c r="S2097" s="41" t="s">
        <v>1554</v>
      </c>
      <c r="T2097" s="41" t="s">
        <v>18465</v>
      </c>
      <c r="U2097" s="2" t="s">
        <v>4673</v>
      </c>
      <c r="V2097" s="2" t="s">
        <v>4673</v>
      </c>
      <c r="W2097" s="41" t="s">
        <v>17589</v>
      </c>
      <c r="X2097" s="2" t="s">
        <v>68</v>
      </c>
      <c r="Y2097" s="2" t="s">
        <v>76</v>
      </c>
      <c r="Z2097" s="2"/>
      <c r="AA2097" s="2" t="s">
        <v>16241</v>
      </c>
      <c r="AB2097" s="2" t="s">
        <v>77</v>
      </c>
      <c r="AC2097" s="2" t="s">
        <v>18268</v>
      </c>
      <c r="AD2097" s="2">
        <v>2047400</v>
      </c>
      <c r="AE2097" s="2">
        <v>40</v>
      </c>
      <c r="AF2097" s="2"/>
      <c r="AG2097" s="2"/>
      <c r="AH2097" s="2" t="s">
        <v>18270</v>
      </c>
      <c r="AI2097" s="2">
        <v>3</v>
      </c>
      <c r="AJ2097" s="2">
        <v>3</v>
      </c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 t="s">
        <v>71</v>
      </c>
      <c r="CE2097" s="2">
        <v>0</v>
      </c>
      <c r="CF2097" s="2" t="s">
        <v>15680</v>
      </c>
      <c r="CG2097" s="2" t="s">
        <v>15712</v>
      </c>
      <c r="CH2097" s="2" t="s">
        <v>15709</v>
      </c>
      <c r="CI2097" s="49"/>
    </row>
    <row r="2098" spans="1:87" x14ac:dyDescent="0.2">
      <c r="A2098" s="29" t="s">
        <v>18866</v>
      </c>
      <c r="B2098" s="2" t="s">
        <v>25139</v>
      </c>
      <c r="C2098" s="29" t="s">
        <v>59</v>
      </c>
      <c r="D2098" s="29"/>
      <c r="E2098" s="29" t="s">
        <v>18866</v>
      </c>
      <c r="F2098" s="2" t="s">
        <v>18910</v>
      </c>
      <c r="G2098" s="29"/>
      <c r="H2098" s="2"/>
      <c r="I2098" s="52" t="s">
        <v>5093</v>
      </c>
      <c r="J2098" s="2" t="s">
        <v>61</v>
      </c>
      <c r="K2098" s="29"/>
      <c r="L2098" s="43">
        <v>2023</v>
      </c>
      <c r="M2098" s="6" t="s">
        <v>133</v>
      </c>
      <c r="N2098" s="29">
        <v>24.196429999999999</v>
      </c>
      <c r="O2098" s="29">
        <v>54.58858</v>
      </c>
      <c r="P2098" s="2" t="s">
        <v>64</v>
      </c>
      <c r="Q2098" s="6" t="s">
        <v>65</v>
      </c>
      <c r="R2098" s="53" t="s">
        <v>18854</v>
      </c>
      <c r="S2098" s="42" t="s">
        <v>4086</v>
      </c>
      <c r="T2098" s="42" t="s">
        <v>18460</v>
      </c>
      <c r="U2098" s="2" t="s">
        <v>16801</v>
      </c>
      <c r="V2098" s="2" t="s">
        <v>253</v>
      </c>
      <c r="W2098" s="42" t="s">
        <v>144</v>
      </c>
      <c r="X2098" s="2" t="s">
        <v>68</v>
      </c>
      <c r="Y2098" s="2" t="s">
        <v>76</v>
      </c>
      <c r="Z2098" s="29"/>
      <c r="AA2098" s="2" t="s">
        <v>16242</v>
      </c>
      <c r="AB2098" s="2" t="s">
        <v>77</v>
      </c>
      <c r="AC2098" s="29"/>
      <c r="AD2098" s="29">
        <v>2047502</v>
      </c>
      <c r="AE2098" s="29">
        <v>40</v>
      </c>
      <c r="AF2098" s="29"/>
      <c r="AG2098" s="29"/>
      <c r="AH2098" s="29"/>
      <c r="AI2098" s="29">
        <v>4</v>
      </c>
      <c r="AJ2098" s="29"/>
      <c r="AK2098" s="2"/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25"/>
      <c r="AV2098" s="25"/>
      <c r="AW2098" s="25"/>
      <c r="AX2098" s="25"/>
      <c r="AY2098" s="25"/>
      <c r="AZ2098" s="25"/>
      <c r="BA2098" s="25"/>
      <c r="BB2098" s="25"/>
      <c r="BC2098" s="25"/>
      <c r="BD2098" s="25"/>
      <c r="BE2098" s="25"/>
      <c r="BF2098" s="25"/>
      <c r="BG2098" s="25"/>
      <c r="BH2098" s="25"/>
      <c r="BI2098" s="25"/>
      <c r="BJ2098" s="25"/>
      <c r="BK2098" s="25"/>
      <c r="BL2098" s="25"/>
      <c r="BM2098" s="25"/>
      <c r="BN2098" s="25"/>
      <c r="BO2098" s="25"/>
      <c r="BP2098" s="25"/>
      <c r="BQ2098" s="25"/>
      <c r="BR2098" s="25"/>
      <c r="BS2098" s="25"/>
      <c r="BT2098" s="25"/>
      <c r="BU2098" s="25"/>
      <c r="BV2098" s="25"/>
      <c r="BW2098" s="25"/>
      <c r="BX2098" s="25"/>
      <c r="BY2098" s="25"/>
      <c r="BZ2098" s="25"/>
      <c r="CA2098" s="25"/>
      <c r="CB2098" s="25"/>
      <c r="CC2098" s="25"/>
      <c r="CD2098" s="2" t="s">
        <v>78</v>
      </c>
      <c r="CE2098" s="2" t="s">
        <v>19769</v>
      </c>
      <c r="CF2098" s="25"/>
      <c r="CG2098" s="25"/>
      <c r="CH2098" s="25"/>
      <c r="CI2098" s="55"/>
    </row>
    <row r="2099" spans="1:87" x14ac:dyDescent="0.2">
      <c r="A2099" s="29" t="s">
        <v>18876</v>
      </c>
      <c r="B2099" s="2" t="s">
        <v>25140</v>
      </c>
      <c r="C2099" s="29" t="s">
        <v>59</v>
      </c>
      <c r="D2099" s="29"/>
      <c r="E2099" s="29" t="s">
        <v>18876</v>
      </c>
      <c r="F2099" s="2" t="s">
        <v>18920</v>
      </c>
      <c r="G2099" s="29"/>
      <c r="H2099" s="2"/>
      <c r="I2099" s="52" t="s">
        <v>5093</v>
      </c>
      <c r="J2099" s="2" t="s">
        <v>61</v>
      </c>
      <c r="K2099" s="29"/>
      <c r="L2099" s="43">
        <v>2023</v>
      </c>
      <c r="M2099" s="6" t="s">
        <v>133</v>
      </c>
      <c r="N2099" s="29">
        <v>24.21706</v>
      </c>
      <c r="O2099" s="29">
        <v>55.091230000000003</v>
      </c>
      <c r="P2099" s="2" t="s">
        <v>64</v>
      </c>
      <c r="Q2099" s="6" t="s">
        <v>65</v>
      </c>
      <c r="R2099" s="53" t="s">
        <v>18854</v>
      </c>
      <c r="S2099" s="42" t="s">
        <v>1554</v>
      </c>
      <c r="T2099" s="42" t="s">
        <v>18460</v>
      </c>
      <c r="U2099" s="2" t="s">
        <v>16801</v>
      </c>
      <c r="V2099" s="2" t="s">
        <v>1554</v>
      </c>
      <c r="W2099" s="42" t="s">
        <v>144</v>
      </c>
      <c r="X2099" s="2" t="s">
        <v>68</v>
      </c>
      <c r="Y2099" s="2" t="s">
        <v>69</v>
      </c>
      <c r="Z2099" s="29"/>
      <c r="AA2099" s="2" t="s">
        <v>16242</v>
      </c>
      <c r="AB2099" s="2" t="s">
        <v>70</v>
      </c>
      <c r="AC2099" s="29"/>
      <c r="AD2099" s="29">
        <v>2430100</v>
      </c>
      <c r="AE2099" s="29">
        <v>90</v>
      </c>
      <c r="AF2099" s="29"/>
      <c r="AG2099" s="29"/>
      <c r="AH2099" s="29"/>
      <c r="AI2099" s="29">
        <v>4</v>
      </c>
      <c r="AJ2099" s="29"/>
      <c r="AK2099" s="2"/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25"/>
      <c r="AV2099" s="25"/>
      <c r="AW2099" s="25"/>
      <c r="AX2099" s="25"/>
      <c r="AY2099" s="25"/>
      <c r="AZ2099" s="25"/>
      <c r="BA2099" s="25"/>
      <c r="BB2099" s="25"/>
      <c r="BC2099" s="25"/>
      <c r="BD2099" s="25"/>
      <c r="BE2099" s="25"/>
      <c r="BF2099" s="25"/>
      <c r="BG2099" s="25"/>
      <c r="BH2099" s="25"/>
      <c r="BI2099" s="25"/>
      <c r="BJ2099" s="25"/>
      <c r="BK2099" s="25"/>
      <c r="BL2099" s="25"/>
      <c r="BM2099" s="25"/>
      <c r="BN2099" s="25"/>
      <c r="BO2099" s="25"/>
      <c r="BP2099" s="25"/>
      <c r="BQ2099" s="25"/>
      <c r="BR2099" s="25"/>
      <c r="BS2099" s="25"/>
      <c r="BT2099" s="25"/>
      <c r="BU2099" s="25"/>
      <c r="BV2099" s="25"/>
      <c r="BW2099" s="25"/>
      <c r="BX2099" s="25"/>
      <c r="BY2099" s="25"/>
      <c r="BZ2099" s="25"/>
      <c r="CA2099" s="25"/>
      <c r="CB2099" s="25"/>
      <c r="CC2099" s="25"/>
      <c r="CD2099" s="2" t="s">
        <v>71</v>
      </c>
      <c r="CE2099" s="2">
        <v>0</v>
      </c>
      <c r="CF2099" s="25"/>
      <c r="CG2099" s="25"/>
      <c r="CH2099" s="25"/>
      <c r="CI2099" s="55"/>
    </row>
    <row r="2100" spans="1:87" x14ac:dyDescent="0.2">
      <c r="A2100" s="29" t="s">
        <v>18879</v>
      </c>
      <c r="B2100" s="2" t="s">
        <v>25141</v>
      </c>
      <c r="C2100" s="29" t="s">
        <v>59</v>
      </c>
      <c r="D2100" s="29"/>
      <c r="E2100" s="29" t="s">
        <v>18879</v>
      </c>
      <c r="F2100" s="2" t="s">
        <v>18923</v>
      </c>
      <c r="G2100" s="29"/>
      <c r="H2100" s="2"/>
      <c r="I2100" s="52" t="s">
        <v>5093</v>
      </c>
      <c r="J2100" s="2" t="s">
        <v>61</v>
      </c>
      <c r="K2100" s="29"/>
      <c r="L2100" s="43">
        <v>2023</v>
      </c>
      <c r="M2100" s="6" t="s">
        <v>133</v>
      </c>
      <c r="N2100" s="29">
        <v>24.18824</v>
      </c>
      <c r="O2100" s="29">
        <v>54.669699999999999</v>
      </c>
      <c r="P2100" s="2" t="s">
        <v>64</v>
      </c>
      <c r="Q2100" s="6" t="s">
        <v>65</v>
      </c>
      <c r="R2100" s="53" t="s">
        <v>18854</v>
      </c>
      <c r="S2100" s="42" t="s">
        <v>4086</v>
      </c>
      <c r="T2100" s="42" t="s">
        <v>18460</v>
      </c>
      <c r="U2100" s="2" t="s">
        <v>16801</v>
      </c>
      <c r="V2100" s="2" t="s">
        <v>1554</v>
      </c>
      <c r="W2100" s="42" t="s">
        <v>144</v>
      </c>
      <c r="X2100" s="2" t="s">
        <v>68</v>
      </c>
      <c r="Y2100" s="2" t="s">
        <v>102</v>
      </c>
      <c r="Z2100" s="29"/>
      <c r="AA2100" s="2" t="s">
        <v>16242</v>
      </c>
      <c r="AB2100" s="2" t="s">
        <v>103</v>
      </c>
      <c r="AC2100" s="29"/>
      <c r="AD2100" s="29">
        <v>2047502</v>
      </c>
      <c r="AE2100" s="29">
        <v>60</v>
      </c>
      <c r="AF2100" s="29"/>
      <c r="AG2100" s="29"/>
      <c r="AH2100" s="29"/>
      <c r="AI2100" s="29">
        <v>4</v>
      </c>
      <c r="AJ2100" s="29"/>
      <c r="AK2100" s="2"/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/>
      <c r="AV2100" s="25"/>
      <c r="AW2100" s="25"/>
      <c r="AX2100" s="25"/>
      <c r="AY2100" s="25"/>
      <c r="AZ2100" s="25"/>
      <c r="BA2100" s="25"/>
      <c r="BB2100" s="25"/>
      <c r="BC2100" s="25"/>
      <c r="BD2100" s="25"/>
      <c r="BE2100" s="25"/>
      <c r="BF2100" s="25"/>
      <c r="BG2100" s="25"/>
      <c r="BH2100" s="25"/>
      <c r="BI2100" s="25"/>
      <c r="BJ2100" s="25"/>
      <c r="BK2100" s="25"/>
      <c r="BL2100" s="25"/>
      <c r="BM2100" s="25"/>
      <c r="BN2100" s="25"/>
      <c r="BO2100" s="25"/>
      <c r="BP2100" s="25"/>
      <c r="BQ2100" s="25"/>
      <c r="BR2100" s="25"/>
      <c r="BS2100" s="25"/>
      <c r="BT2100" s="25"/>
      <c r="BU2100" s="25"/>
      <c r="BV2100" s="25"/>
      <c r="BW2100" s="25"/>
      <c r="BX2100" s="25"/>
      <c r="BY2100" s="25"/>
      <c r="BZ2100" s="25"/>
      <c r="CA2100" s="25"/>
      <c r="CB2100" s="25"/>
      <c r="CC2100" s="25"/>
      <c r="CD2100" s="2" t="s">
        <v>78</v>
      </c>
      <c r="CE2100" s="2" t="s">
        <v>19770</v>
      </c>
      <c r="CF2100" s="25"/>
      <c r="CG2100" s="25"/>
      <c r="CH2100" s="25"/>
      <c r="CI2100" s="55"/>
    </row>
    <row r="2101" spans="1:87" x14ac:dyDescent="0.2">
      <c r="A2101" s="29" t="s">
        <v>18880</v>
      </c>
      <c r="B2101" s="2" t="s">
        <v>25142</v>
      </c>
      <c r="C2101" s="29" t="s">
        <v>59</v>
      </c>
      <c r="D2101" s="29"/>
      <c r="E2101" s="29" t="s">
        <v>18880</v>
      </c>
      <c r="F2101" s="2" t="s">
        <v>18924</v>
      </c>
      <c r="G2101" s="23" t="s">
        <v>22806</v>
      </c>
      <c r="H2101" s="2"/>
      <c r="I2101" s="52" t="s">
        <v>5093</v>
      </c>
      <c r="J2101" s="2" t="s">
        <v>61</v>
      </c>
      <c r="K2101" s="2" t="s">
        <v>61</v>
      </c>
      <c r="L2101" s="43">
        <v>2023</v>
      </c>
      <c r="M2101" s="6" t="s">
        <v>133</v>
      </c>
      <c r="N2101" s="29">
        <v>24.42014</v>
      </c>
      <c r="O2101" s="29">
        <v>54.40466</v>
      </c>
      <c r="P2101" s="2" t="s">
        <v>64</v>
      </c>
      <c r="Q2101" s="6" t="s">
        <v>65</v>
      </c>
      <c r="R2101" s="53" t="s">
        <v>18854</v>
      </c>
      <c r="S2101" s="42" t="s">
        <v>4086</v>
      </c>
      <c r="T2101" s="42" t="s">
        <v>18460</v>
      </c>
      <c r="U2101" s="2" t="s">
        <v>16801</v>
      </c>
      <c r="V2101" s="2" t="s">
        <v>1554</v>
      </c>
      <c r="W2101" s="41" t="s">
        <v>17589</v>
      </c>
      <c r="X2101" s="2" t="s">
        <v>68</v>
      </c>
      <c r="Y2101" s="2" t="s">
        <v>102</v>
      </c>
      <c r="Z2101" s="29"/>
      <c r="AA2101" s="2" t="s">
        <v>16242</v>
      </c>
      <c r="AB2101" s="2" t="s">
        <v>103</v>
      </c>
      <c r="AC2101" s="2" t="s">
        <v>18268</v>
      </c>
      <c r="AD2101" s="29">
        <v>2502000</v>
      </c>
      <c r="AE2101" s="29">
        <v>35</v>
      </c>
      <c r="AF2101" s="29"/>
      <c r="AG2101" s="29"/>
      <c r="AH2101" s="2" t="s">
        <v>18270</v>
      </c>
      <c r="AI2101" s="29">
        <v>3</v>
      </c>
      <c r="AJ2101" s="2">
        <v>3</v>
      </c>
      <c r="AK2101" s="2"/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5"/>
      <c r="AV2101" s="25"/>
      <c r="AW2101" s="25"/>
      <c r="AX2101" s="25"/>
      <c r="AY2101" s="25"/>
      <c r="AZ2101" s="25"/>
      <c r="BA2101" s="25"/>
      <c r="BB2101" s="25"/>
      <c r="BC2101" s="25"/>
      <c r="BD2101" s="25"/>
      <c r="BE2101" s="25"/>
      <c r="BF2101" s="25"/>
      <c r="BG2101" s="25"/>
      <c r="BH2101" s="25"/>
      <c r="BI2101" s="25"/>
      <c r="BJ2101" s="25"/>
      <c r="BK2101" s="25"/>
      <c r="BL2101" s="25"/>
      <c r="BM2101" s="25"/>
      <c r="BN2101" s="25"/>
      <c r="BO2101" s="25"/>
      <c r="BP2101" s="25"/>
      <c r="BQ2101" s="25"/>
      <c r="BR2101" s="25"/>
      <c r="BS2101" s="25"/>
      <c r="BT2101" s="25"/>
      <c r="BU2101" s="25"/>
      <c r="BV2101" s="25"/>
      <c r="BW2101" s="25"/>
      <c r="BX2101" s="25"/>
      <c r="BY2101" s="25"/>
      <c r="BZ2101" s="25"/>
      <c r="CA2101" s="25"/>
      <c r="CB2101" s="25"/>
      <c r="CC2101" s="25"/>
      <c r="CD2101" s="2" t="s">
        <v>71</v>
      </c>
      <c r="CE2101" s="2">
        <v>0</v>
      </c>
      <c r="CF2101" s="25"/>
      <c r="CG2101" s="25"/>
      <c r="CH2101" s="25"/>
      <c r="CI2101" s="55"/>
    </row>
    <row r="2102" spans="1:87" x14ac:dyDescent="0.2">
      <c r="A2102" s="2" t="s">
        <v>16234</v>
      </c>
      <c r="B2102" s="2" t="s">
        <v>25143</v>
      </c>
      <c r="C2102" s="2" t="s">
        <v>59</v>
      </c>
      <c r="D2102" s="2"/>
      <c r="E2102" s="2" t="s">
        <v>16234</v>
      </c>
      <c r="F2102" s="2" t="s">
        <v>16260</v>
      </c>
      <c r="G2102" s="23" t="s">
        <v>22807</v>
      </c>
      <c r="H2102" s="2"/>
      <c r="I2102" s="2" t="s">
        <v>61</v>
      </c>
      <c r="J2102" s="2" t="s">
        <v>61</v>
      </c>
      <c r="K2102" s="2" t="s">
        <v>61</v>
      </c>
      <c r="L2102" s="46">
        <v>44852</v>
      </c>
      <c r="M2102" s="2" t="s">
        <v>4978</v>
      </c>
      <c r="N2102" s="39">
        <v>24.208257</v>
      </c>
      <c r="O2102" s="39">
        <v>54.619748000000001</v>
      </c>
      <c r="P2102" s="2" t="s">
        <v>64</v>
      </c>
      <c r="Q2102" s="2" t="s">
        <v>65</v>
      </c>
      <c r="R2102" s="43" t="s">
        <v>18854</v>
      </c>
      <c r="S2102" s="41" t="s">
        <v>1554</v>
      </c>
      <c r="T2102" s="41" t="s">
        <v>18465</v>
      </c>
      <c r="U2102" s="2" t="s">
        <v>4673</v>
      </c>
      <c r="V2102" s="2" t="s">
        <v>4673</v>
      </c>
      <c r="W2102" s="41" t="s">
        <v>17589</v>
      </c>
      <c r="X2102" s="2" t="s">
        <v>68</v>
      </c>
      <c r="Y2102" s="2" t="s">
        <v>76</v>
      </c>
      <c r="Z2102" s="2"/>
      <c r="AA2102" s="2" t="s">
        <v>16241</v>
      </c>
      <c r="AB2102" s="2" t="s">
        <v>77</v>
      </c>
      <c r="AC2102" s="2" t="s">
        <v>18269</v>
      </c>
      <c r="AD2102" s="2">
        <v>2047502</v>
      </c>
      <c r="AE2102" s="2">
        <v>60</v>
      </c>
      <c r="AF2102" s="2"/>
      <c r="AG2102" s="2"/>
      <c r="AH2102" s="2" t="s">
        <v>18271</v>
      </c>
      <c r="AI2102" s="2">
        <v>4</v>
      </c>
      <c r="AJ2102" s="2">
        <v>3</v>
      </c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 t="s">
        <v>71</v>
      </c>
      <c r="CE2102" s="2">
        <v>0</v>
      </c>
      <c r="CF2102" s="2"/>
      <c r="CG2102" s="2"/>
      <c r="CH2102" s="2"/>
      <c r="CI2102" s="49"/>
    </row>
    <row r="2103" spans="1:87" x14ac:dyDescent="0.2">
      <c r="A2103" s="29" t="s">
        <v>18883</v>
      </c>
      <c r="B2103" s="2" t="s">
        <v>25144</v>
      </c>
      <c r="C2103" s="29" t="s">
        <v>59</v>
      </c>
      <c r="D2103" s="29"/>
      <c r="E2103" s="29" t="s">
        <v>18883</v>
      </c>
      <c r="F2103" s="2" t="s">
        <v>18927</v>
      </c>
      <c r="G2103" s="29"/>
      <c r="H2103" s="2"/>
      <c r="I2103" s="52" t="s">
        <v>5093</v>
      </c>
      <c r="J2103" s="2" t="s">
        <v>61</v>
      </c>
      <c r="K2103" s="29"/>
      <c r="L2103" s="43">
        <v>2023</v>
      </c>
      <c r="M2103" s="6" t="s">
        <v>133</v>
      </c>
      <c r="N2103" s="29">
        <v>24.241769000000001</v>
      </c>
      <c r="O2103" s="29">
        <v>55.050027999999998</v>
      </c>
      <c r="P2103" s="2" t="s">
        <v>64</v>
      </c>
      <c r="Q2103" s="6" t="s">
        <v>65</v>
      </c>
      <c r="R2103" s="53" t="s">
        <v>18854</v>
      </c>
      <c r="S2103" s="42" t="s">
        <v>1554</v>
      </c>
      <c r="T2103" s="42" t="s">
        <v>18460</v>
      </c>
      <c r="U2103" s="2" t="s">
        <v>16801</v>
      </c>
      <c r="V2103" s="2" t="s">
        <v>1554</v>
      </c>
      <c r="W2103" s="42" t="s">
        <v>144</v>
      </c>
      <c r="X2103" s="2" t="s">
        <v>68</v>
      </c>
      <c r="Y2103" s="2" t="s">
        <v>69</v>
      </c>
      <c r="Z2103" s="29"/>
      <c r="AA2103" s="2" t="s">
        <v>16242</v>
      </c>
      <c r="AB2103" s="2" t="s">
        <v>70</v>
      </c>
      <c r="AC2103" s="29"/>
      <c r="AD2103" s="29">
        <v>2430100</v>
      </c>
      <c r="AE2103" s="29">
        <v>90</v>
      </c>
      <c r="AF2103" s="29"/>
      <c r="AG2103" s="29"/>
      <c r="AH2103" s="29"/>
      <c r="AI2103" s="29">
        <v>4</v>
      </c>
      <c r="AJ2103" s="29"/>
      <c r="AK2103" s="2"/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/>
      <c r="AV2103" s="25"/>
      <c r="AW2103" s="25"/>
      <c r="AX2103" s="25"/>
      <c r="AY2103" s="25"/>
      <c r="AZ2103" s="25"/>
      <c r="BA2103" s="25"/>
      <c r="BB2103" s="25"/>
      <c r="BC2103" s="25"/>
      <c r="BD2103" s="25"/>
      <c r="BE2103" s="25"/>
      <c r="BF2103" s="25"/>
      <c r="BG2103" s="25"/>
      <c r="BH2103" s="25"/>
      <c r="BI2103" s="25"/>
      <c r="BJ2103" s="25"/>
      <c r="BK2103" s="25"/>
      <c r="BL2103" s="25"/>
      <c r="BM2103" s="25"/>
      <c r="BN2103" s="25"/>
      <c r="BO2103" s="25"/>
      <c r="BP2103" s="25"/>
      <c r="BQ2103" s="25"/>
      <c r="BR2103" s="25"/>
      <c r="BS2103" s="25"/>
      <c r="BT2103" s="25"/>
      <c r="BU2103" s="25"/>
      <c r="BV2103" s="25"/>
      <c r="BW2103" s="25"/>
      <c r="BX2103" s="25"/>
      <c r="BY2103" s="25"/>
      <c r="BZ2103" s="25"/>
      <c r="CA2103" s="25"/>
      <c r="CB2103" s="25"/>
      <c r="CC2103" s="25"/>
      <c r="CD2103" s="2" t="s">
        <v>71</v>
      </c>
      <c r="CE2103" s="2">
        <v>0</v>
      </c>
      <c r="CF2103" s="25"/>
      <c r="CG2103" s="25"/>
      <c r="CH2103" s="25"/>
      <c r="CI2103" s="55"/>
    </row>
    <row r="2104" spans="1:87" x14ac:dyDescent="0.2">
      <c r="A2104" s="29" t="s">
        <v>18868</v>
      </c>
      <c r="B2104" s="2" t="s">
        <v>25145</v>
      </c>
      <c r="C2104" s="29" t="s">
        <v>59</v>
      </c>
      <c r="D2104" s="29"/>
      <c r="E2104" s="29" t="s">
        <v>18868</v>
      </c>
      <c r="F2104" s="2" t="s">
        <v>18912</v>
      </c>
      <c r="G2104" s="23" t="s">
        <v>18899</v>
      </c>
      <c r="H2104" s="2"/>
      <c r="I2104" s="52" t="s">
        <v>5093</v>
      </c>
      <c r="J2104" s="2" t="s">
        <v>61</v>
      </c>
      <c r="K2104" s="2" t="s">
        <v>61</v>
      </c>
      <c r="L2104" s="43">
        <v>2023</v>
      </c>
      <c r="M2104" s="6" t="s">
        <v>133</v>
      </c>
      <c r="N2104" s="29">
        <v>24.599409000000001</v>
      </c>
      <c r="O2104" s="29">
        <v>54.704999000000001</v>
      </c>
      <c r="P2104" s="2" t="s">
        <v>64</v>
      </c>
      <c r="Q2104" s="6" t="s">
        <v>65</v>
      </c>
      <c r="R2104" s="53" t="s">
        <v>18854</v>
      </c>
      <c r="S2104" s="42" t="s">
        <v>253</v>
      </c>
      <c r="T2104" s="42" t="s">
        <v>18460</v>
      </c>
      <c r="U2104" s="2" t="s">
        <v>16801</v>
      </c>
      <c r="V2104" s="2" t="s">
        <v>253</v>
      </c>
      <c r="W2104" s="41" t="s">
        <v>17589</v>
      </c>
      <c r="X2104" s="2" t="s">
        <v>68</v>
      </c>
      <c r="Y2104" s="2" t="s">
        <v>102</v>
      </c>
      <c r="Z2104" s="29"/>
      <c r="AA2104" s="2" t="s">
        <v>16242</v>
      </c>
      <c r="AB2104" s="2" t="s">
        <v>103</v>
      </c>
      <c r="AC2104" s="2" t="s">
        <v>18269</v>
      </c>
      <c r="AD2104" s="29">
        <v>2004100</v>
      </c>
      <c r="AE2104" s="29">
        <v>40</v>
      </c>
      <c r="AF2104" s="29"/>
      <c r="AG2104" s="29"/>
      <c r="AH2104" s="2" t="s">
        <v>18271</v>
      </c>
      <c r="AI2104" s="29">
        <v>4</v>
      </c>
      <c r="AJ2104" s="2">
        <v>3</v>
      </c>
      <c r="AK2104" s="2"/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/>
      <c r="AV2104" s="25"/>
      <c r="AW2104" s="25"/>
      <c r="AX2104" s="25"/>
      <c r="AY2104" s="25"/>
      <c r="AZ2104" s="25"/>
      <c r="BA2104" s="25"/>
      <c r="BB2104" s="25"/>
      <c r="BC2104" s="25"/>
      <c r="BD2104" s="25"/>
      <c r="BE2104" s="25"/>
      <c r="BF2104" s="25"/>
      <c r="BG2104" s="25"/>
      <c r="BH2104" s="25"/>
      <c r="BI2104" s="25"/>
      <c r="BJ2104" s="25"/>
      <c r="BK2104" s="25"/>
      <c r="BL2104" s="25"/>
      <c r="BM2104" s="25"/>
      <c r="BN2104" s="25"/>
      <c r="BO2104" s="25"/>
      <c r="BP2104" s="25"/>
      <c r="BQ2104" s="25"/>
      <c r="BR2104" s="25"/>
      <c r="BS2104" s="25"/>
      <c r="BT2104" s="25"/>
      <c r="BU2104" s="25"/>
      <c r="BV2104" s="25"/>
      <c r="BW2104" s="25"/>
      <c r="BX2104" s="25"/>
      <c r="BY2104" s="25"/>
      <c r="BZ2104" s="25"/>
      <c r="CA2104" s="25"/>
      <c r="CB2104" s="25"/>
      <c r="CC2104" s="25"/>
      <c r="CD2104" s="2" t="s">
        <v>78</v>
      </c>
      <c r="CE2104" s="2" t="s">
        <v>19772</v>
      </c>
      <c r="CF2104" s="25"/>
      <c r="CG2104" s="25"/>
      <c r="CH2104" s="25"/>
      <c r="CI2104" s="55"/>
    </row>
    <row r="2105" spans="1:87" x14ac:dyDescent="0.2">
      <c r="A2105" s="29" t="s">
        <v>18863</v>
      </c>
      <c r="B2105" s="2" t="s">
        <v>25146</v>
      </c>
      <c r="C2105" s="29" t="s">
        <v>59</v>
      </c>
      <c r="D2105" s="29"/>
      <c r="E2105" s="29" t="s">
        <v>18863</v>
      </c>
      <c r="F2105" s="2" t="s">
        <v>18907</v>
      </c>
      <c r="G2105" s="29"/>
      <c r="H2105" s="2"/>
      <c r="I2105" s="52" t="s">
        <v>5093</v>
      </c>
      <c r="J2105" s="2" t="s">
        <v>61</v>
      </c>
      <c r="K2105" s="29"/>
      <c r="L2105" s="43">
        <v>2023</v>
      </c>
      <c r="M2105" s="6" t="s">
        <v>133</v>
      </c>
      <c r="N2105" s="29">
        <v>24.383702</v>
      </c>
      <c r="O2105" s="29">
        <v>54.888584999999999</v>
      </c>
      <c r="P2105" s="2" t="s">
        <v>64</v>
      </c>
      <c r="Q2105" s="6" t="s">
        <v>65</v>
      </c>
      <c r="R2105" s="53" t="s">
        <v>18854</v>
      </c>
      <c r="S2105" s="42" t="s">
        <v>4086</v>
      </c>
      <c r="T2105" s="42" t="s">
        <v>18465</v>
      </c>
      <c r="U2105" s="2" t="s">
        <v>4673</v>
      </c>
      <c r="V2105" s="2" t="s">
        <v>4673</v>
      </c>
      <c r="W2105" s="42" t="s">
        <v>144</v>
      </c>
      <c r="X2105" s="2" t="s">
        <v>68</v>
      </c>
      <c r="Y2105" s="2" t="s">
        <v>76</v>
      </c>
      <c r="Z2105" s="29"/>
      <c r="AA2105" s="2" t="s">
        <v>16242</v>
      </c>
      <c r="AB2105" s="2" t="s">
        <v>77</v>
      </c>
      <c r="AC2105" s="29"/>
      <c r="AD2105" s="29">
        <v>2042900</v>
      </c>
      <c r="AE2105" s="29">
        <v>90</v>
      </c>
      <c r="AF2105" s="29"/>
      <c r="AG2105" s="29"/>
      <c r="AH2105" s="29"/>
      <c r="AI2105" s="29">
        <v>3</v>
      </c>
      <c r="AJ2105" s="29"/>
      <c r="AK2105" s="2"/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5"/>
      <c r="AV2105" s="25"/>
      <c r="AW2105" s="25"/>
      <c r="AX2105" s="25"/>
      <c r="AY2105" s="25"/>
      <c r="AZ2105" s="25"/>
      <c r="BA2105" s="25"/>
      <c r="BB2105" s="25"/>
      <c r="BC2105" s="25"/>
      <c r="BD2105" s="25"/>
      <c r="BE2105" s="25"/>
      <c r="BF2105" s="25"/>
      <c r="BG2105" s="25"/>
      <c r="BH2105" s="25"/>
      <c r="BI2105" s="25"/>
      <c r="BJ2105" s="25"/>
      <c r="BK2105" s="25"/>
      <c r="BL2105" s="25"/>
      <c r="BM2105" s="25"/>
      <c r="BN2105" s="25"/>
      <c r="BO2105" s="25"/>
      <c r="BP2105" s="25"/>
      <c r="BQ2105" s="25"/>
      <c r="BR2105" s="25"/>
      <c r="BS2105" s="25"/>
      <c r="BT2105" s="25"/>
      <c r="BU2105" s="25"/>
      <c r="BV2105" s="25"/>
      <c r="BW2105" s="25"/>
      <c r="BX2105" s="25"/>
      <c r="BY2105" s="25"/>
      <c r="BZ2105" s="25"/>
      <c r="CA2105" s="25"/>
      <c r="CB2105" s="25"/>
      <c r="CC2105" s="25"/>
      <c r="CD2105" s="2" t="s">
        <v>78</v>
      </c>
      <c r="CE2105" s="2" t="s">
        <v>19773</v>
      </c>
      <c r="CF2105" s="25"/>
      <c r="CG2105" s="25"/>
      <c r="CH2105" s="25"/>
      <c r="CI2105" s="55"/>
    </row>
    <row r="2106" spans="1:87" x14ac:dyDescent="0.2">
      <c r="A2106" s="2" t="s">
        <v>16862</v>
      </c>
      <c r="B2106" s="2" t="s">
        <v>25147</v>
      </c>
      <c r="C2106" s="2" t="s">
        <v>59</v>
      </c>
      <c r="D2106" s="2"/>
      <c r="E2106" s="2" t="s">
        <v>16862</v>
      </c>
      <c r="F2106" s="2" t="s">
        <v>16882</v>
      </c>
      <c r="G2106" s="23" t="s">
        <v>16957</v>
      </c>
      <c r="H2106" s="2"/>
      <c r="I2106" s="2" t="s">
        <v>5093</v>
      </c>
      <c r="J2106" s="2" t="s">
        <v>61</v>
      </c>
      <c r="K2106" s="2" t="s">
        <v>61</v>
      </c>
      <c r="L2106" s="46">
        <v>44930</v>
      </c>
      <c r="M2106" s="2" t="s">
        <v>133</v>
      </c>
      <c r="N2106" s="2">
        <v>24.693200000000001</v>
      </c>
      <c r="O2106" s="2">
        <v>54.719900000000003</v>
      </c>
      <c r="P2106" s="2" t="s">
        <v>64</v>
      </c>
      <c r="Q2106" s="2" t="s">
        <v>65</v>
      </c>
      <c r="R2106" s="43" t="s">
        <v>16802</v>
      </c>
      <c r="S2106" s="41" t="s">
        <v>4932</v>
      </c>
      <c r="T2106" s="41" t="s">
        <v>18462</v>
      </c>
      <c r="U2106" s="2" t="s">
        <v>6245</v>
      </c>
      <c r="V2106" s="2" t="s">
        <v>360</v>
      </c>
      <c r="W2106" s="41" t="s">
        <v>17589</v>
      </c>
      <c r="X2106" s="2" t="s">
        <v>16850</v>
      </c>
      <c r="Y2106" s="2" t="s">
        <v>76</v>
      </c>
      <c r="Z2106" s="2"/>
      <c r="AA2106" s="2" t="s">
        <v>16241</v>
      </c>
      <c r="AB2106" s="2" t="s">
        <v>77</v>
      </c>
      <c r="AC2106" s="2" t="s">
        <v>18269</v>
      </c>
      <c r="AD2106" s="2">
        <v>2120200</v>
      </c>
      <c r="AE2106" s="2">
        <v>40</v>
      </c>
      <c r="AF2106" s="2"/>
      <c r="AG2106" s="2"/>
      <c r="AH2106" s="2" t="s">
        <v>18271</v>
      </c>
      <c r="AI2106" s="2">
        <v>4</v>
      </c>
      <c r="AJ2106" s="2">
        <v>3</v>
      </c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 t="s">
        <v>71</v>
      </c>
      <c r="CE2106" s="2">
        <v>0</v>
      </c>
      <c r="CF2106" s="2"/>
      <c r="CG2106" s="2"/>
      <c r="CH2106" s="2"/>
      <c r="CI2106" s="49"/>
    </row>
    <row r="2107" spans="1:87" x14ac:dyDescent="0.2">
      <c r="A2107" s="2" t="s">
        <v>16842</v>
      </c>
      <c r="B2107" s="2" t="s">
        <v>25148</v>
      </c>
      <c r="C2107" s="2" t="s">
        <v>59</v>
      </c>
      <c r="D2107" s="2"/>
      <c r="E2107" s="2" t="s">
        <v>16842</v>
      </c>
      <c r="F2107" s="2" t="s">
        <v>16869</v>
      </c>
      <c r="G2107" s="23" t="s">
        <v>16848</v>
      </c>
      <c r="H2107" s="2"/>
      <c r="I2107" s="2" t="s">
        <v>5093</v>
      </c>
      <c r="J2107" s="2" t="s">
        <v>61</v>
      </c>
      <c r="K2107" s="2" t="s">
        <v>61</v>
      </c>
      <c r="L2107" s="46">
        <v>44928</v>
      </c>
      <c r="M2107" s="2" t="s">
        <v>133</v>
      </c>
      <c r="N2107" s="2">
        <v>24.6981</v>
      </c>
      <c r="O2107" s="2">
        <v>54.7729</v>
      </c>
      <c r="P2107" s="2" t="s">
        <v>64</v>
      </c>
      <c r="Q2107" s="2" t="s">
        <v>65</v>
      </c>
      <c r="R2107" s="43" t="s">
        <v>16802</v>
      </c>
      <c r="S2107" s="41" t="s">
        <v>4932</v>
      </c>
      <c r="T2107" s="41" t="s">
        <v>18462</v>
      </c>
      <c r="U2107" s="2" t="s">
        <v>6245</v>
      </c>
      <c r="V2107" s="2" t="s">
        <v>360</v>
      </c>
      <c r="W2107" s="41" t="s">
        <v>17589</v>
      </c>
      <c r="X2107" s="2" t="s">
        <v>16850</v>
      </c>
      <c r="Y2107" s="2" t="s">
        <v>76</v>
      </c>
      <c r="Z2107" s="2"/>
      <c r="AA2107" s="2" t="s">
        <v>16241</v>
      </c>
      <c r="AB2107" s="2" t="s">
        <v>77</v>
      </c>
      <c r="AC2107" s="2" t="s">
        <v>18269</v>
      </c>
      <c r="AD2107" s="2">
        <v>2004100</v>
      </c>
      <c r="AE2107" s="2">
        <v>40</v>
      </c>
      <c r="AF2107" s="2"/>
      <c r="AG2107" s="2"/>
      <c r="AH2107" s="2" t="s">
        <v>18271</v>
      </c>
      <c r="AI2107" s="2">
        <v>4</v>
      </c>
      <c r="AJ2107" s="2">
        <v>3</v>
      </c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 t="s">
        <v>71</v>
      </c>
      <c r="CE2107" s="2">
        <v>0</v>
      </c>
      <c r="CF2107" s="2"/>
      <c r="CG2107" s="2"/>
      <c r="CH2107" s="2"/>
      <c r="CI2107" s="49"/>
    </row>
    <row r="2108" spans="1:87" x14ac:dyDescent="0.2">
      <c r="A2108" s="2" t="s">
        <v>18012</v>
      </c>
      <c r="B2108" s="2" t="s">
        <v>25149</v>
      </c>
      <c r="C2108" s="2" t="s">
        <v>59</v>
      </c>
      <c r="D2108" s="2"/>
      <c r="E2108" s="2" t="s">
        <v>18012</v>
      </c>
      <c r="F2108" s="2" t="s">
        <v>18037</v>
      </c>
      <c r="G2108" s="23" t="s">
        <v>18033</v>
      </c>
      <c r="H2108" s="2"/>
      <c r="I2108" s="2" t="s">
        <v>5093</v>
      </c>
      <c r="J2108" s="2" t="s">
        <v>61</v>
      </c>
      <c r="K2108" s="2" t="s">
        <v>61</v>
      </c>
      <c r="L2108" s="43">
        <v>2023</v>
      </c>
      <c r="M2108" s="2" t="s">
        <v>253</v>
      </c>
      <c r="N2108" s="2">
        <v>24.638000000000002</v>
      </c>
      <c r="O2108" s="2">
        <v>54.729599999999998</v>
      </c>
      <c r="P2108" s="2" t="s">
        <v>64</v>
      </c>
      <c r="Q2108" s="2" t="s">
        <v>65</v>
      </c>
      <c r="R2108" s="43" t="s">
        <v>16802</v>
      </c>
      <c r="S2108" s="41" t="s">
        <v>4932</v>
      </c>
      <c r="T2108" s="41" t="s">
        <v>18462</v>
      </c>
      <c r="U2108" s="2" t="s">
        <v>6245</v>
      </c>
      <c r="V2108" s="2" t="s">
        <v>360</v>
      </c>
      <c r="W2108" s="41" t="s">
        <v>17589</v>
      </c>
      <c r="X2108" s="2" t="s">
        <v>16850</v>
      </c>
      <c r="Y2108" s="2" t="s">
        <v>102</v>
      </c>
      <c r="Z2108" s="2"/>
      <c r="AA2108" s="2" t="s">
        <v>16242</v>
      </c>
      <c r="AB2108" s="2" t="s">
        <v>103</v>
      </c>
      <c r="AC2108" s="2" t="s">
        <v>18269</v>
      </c>
      <c r="AD2108" s="2">
        <v>2004100</v>
      </c>
      <c r="AE2108" s="2">
        <v>30</v>
      </c>
      <c r="AF2108" s="2"/>
      <c r="AG2108" s="2"/>
      <c r="AH2108" s="2" t="s">
        <v>18271</v>
      </c>
      <c r="AI2108" s="2">
        <v>3</v>
      </c>
      <c r="AJ2108" s="2">
        <v>3</v>
      </c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 t="s">
        <v>78</v>
      </c>
      <c r="CE2108" s="2" t="s">
        <v>19774</v>
      </c>
      <c r="CF2108" s="2"/>
      <c r="CG2108" s="2"/>
      <c r="CH2108" s="2"/>
      <c r="CI2108" s="49"/>
    </row>
    <row r="2109" spans="1:87" x14ac:dyDescent="0.2">
      <c r="A2109" s="2" t="s">
        <v>15795</v>
      </c>
      <c r="B2109" s="2" t="s">
        <v>25150</v>
      </c>
      <c r="C2109" s="2" t="s">
        <v>59</v>
      </c>
      <c r="D2109" s="2"/>
      <c r="E2109" s="2" t="s">
        <v>15795</v>
      </c>
      <c r="F2109" s="2" t="s">
        <v>16264</v>
      </c>
      <c r="G2109" s="23" t="s">
        <v>16406</v>
      </c>
      <c r="H2109" s="2"/>
      <c r="I2109" s="2" t="s">
        <v>61</v>
      </c>
      <c r="J2109" s="2" t="s">
        <v>61</v>
      </c>
      <c r="K2109" s="2" t="s">
        <v>61</v>
      </c>
      <c r="L2109" s="46">
        <v>44851</v>
      </c>
      <c r="M2109" s="2" t="s">
        <v>4978</v>
      </c>
      <c r="N2109" s="2">
        <v>24.502777999999999</v>
      </c>
      <c r="O2109" s="2">
        <v>54.377267000000003</v>
      </c>
      <c r="P2109" s="2" t="s">
        <v>64</v>
      </c>
      <c r="Q2109" s="2" t="s">
        <v>65</v>
      </c>
      <c r="R2109" s="43" t="s">
        <v>18854</v>
      </c>
      <c r="S2109" s="41" t="s">
        <v>272</v>
      </c>
      <c r="T2109" s="41" t="s">
        <v>18461</v>
      </c>
      <c r="U2109" s="2" t="s">
        <v>16801</v>
      </c>
      <c r="V2109" s="2" t="s">
        <v>272</v>
      </c>
      <c r="W2109" s="41" t="s">
        <v>17589</v>
      </c>
      <c r="X2109" s="2" t="s">
        <v>68</v>
      </c>
      <c r="Y2109" s="2" t="s">
        <v>76</v>
      </c>
      <c r="Z2109" s="2"/>
      <c r="AA2109" s="2" t="s">
        <v>16241</v>
      </c>
      <c r="AB2109" s="2" t="s">
        <v>77</v>
      </c>
      <c r="AC2109" s="2" t="s">
        <v>18268</v>
      </c>
      <c r="AD2109" s="2">
        <v>2500002</v>
      </c>
      <c r="AE2109" s="2">
        <v>54</v>
      </c>
      <c r="AF2109" s="2"/>
      <c r="AG2109" s="2"/>
      <c r="AH2109" s="2" t="s">
        <v>18270</v>
      </c>
      <c r="AI2109" s="2">
        <v>3</v>
      </c>
      <c r="AJ2109" s="2">
        <v>3</v>
      </c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 t="s">
        <v>78</v>
      </c>
      <c r="CE2109" s="2" t="s">
        <v>19775</v>
      </c>
      <c r="CF2109" s="2"/>
      <c r="CG2109" s="2"/>
      <c r="CH2109" s="2"/>
      <c r="CI2109" s="49"/>
    </row>
    <row r="2110" spans="1:87" x14ac:dyDescent="0.2">
      <c r="A2110" s="29" t="s">
        <v>18869</v>
      </c>
      <c r="B2110" s="2" t="s">
        <v>25151</v>
      </c>
      <c r="C2110" s="29" t="s">
        <v>59</v>
      </c>
      <c r="D2110" s="29"/>
      <c r="E2110" s="29" t="s">
        <v>18869</v>
      </c>
      <c r="F2110" s="2" t="s">
        <v>18913</v>
      </c>
      <c r="G2110" s="29"/>
      <c r="H2110" s="2"/>
      <c r="I2110" s="52" t="s">
        <v>5093</v>
      </c>
      <c r="J2110" s="2" t="s">
        <v>61</v>
      </c>
      <c r="K2110" s="29"/>
      <c r="L2110" s="43">
        <v>2023</v>
      </c>
      <c r="M2110" s="6" t="s">
        <v>133</v>
      </c>
      <c r="N2110" s="29">
        <v>24.32469</v>
      </c>
      <c r="O2110" s="29">
        <v>54.518270000000001</v>
      </c>
      <c r="P2110" s="2" t="s">
        <v>64</v>
      </c>
      <c r="Q2110" s="6" t="s">
        <v>65</v>
      </c>
      <c r="R2110" s="53" t="s">
        <v>18854</v>
      </c>
      <c r="S2110" s="42" t="s">
        <v>253</v>
      </c>
      <c r="T2110" s="42" t="s">
        <v>18460</v>
      </c>
      <c r="U2110" s="2" t="s">
        <v>16801</v>
      </c>
      <c r="V2110" s="2" t="s">
        <v>253</v>
      </c>
      <c r="W2110" s="42" t="s">
        <v>144</v>
      </c>
      <c r="X2110" s="2" t="s">
        <v>68</v>
      </c>
      <c r="Y2110" s="2" t="s">
        <v>102</v>
      </c>
      <c r="Z2110" s="29"/>
      <c r="AA2110" s="2" t="s">
        <v>16242</v>
      </c>
      <c r="AB2110" s="2" t="s">
        <v>103</v>
      </c>
      <c r="AC2110" s="29"/>
      <c r="AD2110" s="29">
        <v>2600000</v>
      </c>
      <c r="AE2110" s="29">
        <v>40</v>
      </c>
      <c r="AF2110" s="29"/>
      <c r="AG2110" s="29"/>
      <c r="AH2110" s="29"/>
      <c r="AI2110" s="29">
        <v>4</v>
      </c>
      <c r="AJ2110" s="29"/>
      <c r="AK2110" s="2"/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5"/>
      <c r="AV2110" s="25"/>
      <c r="AW2110" s="25"/>
      <c r="AX2110" s="25"/>
      <c r="AY2110" s="25"/>
      <c r="AZ2110" s="25"/>
      <c r="BA2110" s="25"/>
      <c r="BB2110" s="25"/>
      <c r="BC2110" s="25"/>
      <c r="BD2110" s="25"/>
      <c r="BE2110" s="25"/>
      <c r="BF2110" s="25"/>
      <c r="BG2110" s="25"/>
      <c r="BH2110" s="25"/>
      <c r="BI2110" s="25"/>
      <c r="BJ2110" s="25"/>
      <c r="BK2110" s="25"/>
      <c r="BL2110" s="25"/>
      <c r="BM2110" s="25"/>
      <c r="BN2110" s="25"/>
      <c r="BO2110" s="25"/>
      <c r="BP2110" s="25"/>
      <c r="BQ2110" s="25"/>
      <c r="BR2110" s="25"/>
      <c r="BS2110" s="25"/>
      <c r="BT2110" s="25"/>
      <c r="BU2110" s="25"/>
      <c r="BV2110" s="25"/>
      <c r="BW2110" s="25"/>
      <c r="BX2110" s="25"/>
      <c r="BY2110" s="25"/>
      <c r="BZ2110" s="25"/>
      <c r="CA2110" s="25"/>
      <c r="CB2110" s="25"/>
      <c r="CC2110" s="25"/>
      <c r="CD2110" s="2" t="s">
        <v>78</v>
      </c>
      <c r="CE2110" s="2" t="s">
        <v>19776</v>
      </c>
      <c r="CF2110" s="25"/>
      <c r="CG2110" s="25"/>
      <c r="CH2110" s="25"/>
      <c r="CI2110" s="55"/>
    </row>
    <row r="2111" spans="1:87" x14ac:dyDescent="0.2">
      <c r="A2111" s="29" t="s">
        <v>18870</v>
      </c>
      <c r="B2111" s="2" t="s">
        <v>25152</v>
      </c>
      <c r="C2111" s="29" t="s">
        <v>59</v>
      </c>
      <c r="D2111" s="29"/>
      <c r="E2111" s="29" t="s">
        <v>18870</v>
      </c>
      <c r="F2111" s="2" t="s">
        <v>18914</v>
      </c>
      <c r="G2111" s="23" t="s">
        <v>18900</v>
      </c>
      <c r="H2111" s="2"/>
      <c r="I2111" s="52" t="s">
        <v>5093</v>
      </c>
      <c r="J2111" s="2" t="s">
        <v>61</v>
      </c>
      <c r="K2111" s="2" t="s">
        <v>61</v>
      </c>
      <c r="L2111" s="43">
        <v>2023</v>
      </c>
      <c r="M2111" s="6" t="s">
        <v>133</v>
      </c>
      <c r="N2111" s="29">
        <v>24.382629999999999</v>
      </c>
      <c r="O2111" s="29">
        <v>54.631149999999998</v>
      </c>
      <c r="P2111" s="2" t="s">
        <v>64</v>
      </c>
      <c r="Q2111" s="6" t="s">
        <v>65</v>
      </c>
      <c r="R2111" s="53" t="s">
        <v>18854</v>
      </c>
      <c r="S2111" s="42" t="s">
        <v>253</v>
      </c>
      <c r="T2111" s="42" t="s">
        <v>18460</v>
      </c>
      <c r="U2111" s="2" t="s">
        <v>16801</v>
      </c>
      <c r="V2111" s="2" t="s">
        <v>253</v>
      </c>
      <c r="W2111" s="41" t="s">
        <v>17589</v>
      </c>
      <c r="X2111" s="2" t="s">
        <v>68</v>
      </c>
      <c r="Y2111" s="2" t="s">
        <v>76</v>
      </c>
      <c r="Z2111" s="29"/>
      <c r="AA2111" s="2" t="s">
        <v>16242</v>
      </c>
      <c r="AB2111" s="2" t="s">
        <v>77</v>
      </c>
      <c r="AC2111" s="2" t="s">
        <v>18268</v>
      </c>
      <c r="AD2111" s="29">
        <v>2440000</v>
      </c>
      <c r="AE2111" s="29">
        <v>40</v>
      </c>
      <c r="AF2111" s="29"/>
      <c r="AG2111" s="29"/>
      <c r="AH2111" s="2" t="s">
        <v>18270</v>
      </c>
      <c r="AI2111" s="29">
        <v>3</v>
      </c>
      <c r="AJ2111" s="2">
        <v>3</v>
      </c>
      <c r="AK2111" s="2"/>
      <c r="AL2111" s="25"/>
      <c r="AM2111" s="25"/>
      <c r="AN2111" s="25"/>
      <c r="AO2111" s="25"/>
      <c r="AP2111" s="25"/>
      <c r="AQ2111" s="25"/>
      <c r="AR2111" s="25"/>
      <c r="AS2111" s="25"/>
      <c r="AT2111" s="25"/>
      <c r="AU2111" s="25"/>
      <c r="AV2111" s="25"/>
      <c r="AW2111" s="25"/>
      <c r="AX2111" s="25"/>
      <c r="AY2111" s="25"/>
      <c r="AZ2111" s="25"/>
      <c r="BA2111" s="25"/>
      <c r="BB2111" s="25"/>
      <c r="BC2111" s="25"/>
      <c r="BD2111" s="25"/>
      <c r="BE2111" s="25"/>
      <c r="BF2111" s="25"/>
      <c r="BG2111" s="25"/>
      <c r="BH2111" s="25"/>
      <c r="BI2111" s="25"/>
      <c r="BJ2111" s="25"/>
      <c r="BK2111" s="25"/>
      <c r="BL2111" s="25"/>
      <c r="BM2111" s="25"/>
      <c r="BN2111" s="25"/>
      <c r="BO2111" s="25"/>
      <c r="BP2111" s="25"/>
      <c r="BQ2111" s="25"/>
      <c r="BR2111" s="25"/>
      <c r="BS2111" s="25"/>
      <c r="BT2111" s="25"/>
      <c r="BU2111" s="25"/>
      <c r="BV2111" s="25"/>
      <c r="BW2111" s="25"/>
      <c r="BX2111" s="25"/>
      <c r="BY2111" s="25"/>
      <c r="BZ2111" s="25"/>
      <c r="CA2111" s="25"/>
      <c r="CB2111" s="25"/>
      <c r="CC2111" s="25"/>
      <c r="CD2111" s="2" t="s">
        <v>78</v>
      </c>
      <c r="CE2111" s="2" t="s">
        <v>19777</v>
      </c>
      <c r="CF2111" s="25"/>
      <c r="CG2111" s="25"/>
      <c r="CH2111" s="25"/>
      <c r="CI2111" s="55"/>
    </row>
    <row r="2112" spans="1:87" x14ac:dyDescent="0.2">
      <c r="A2112" s="2" t="s">
        <v>5135</v>
      </c>
      <c r="B2112" s="2" t="s">
        <v>25153</v>
      </c>
      <c r="C2112" s="2" t="s">
        <v>59</v>
      </c>
      <c r="D2112" s="2"/>
      <c r="E2112" s="2" t="s">
        <v>5135</v>
      </c>
      <c r="F2112" s="2" t="s">
        <v>5136</v>
      </c>
      <c r="G2112" s="23" t="s">
        <v>16075</v>
      </c>
      <c r="H2112" s="2"/>
      <c r="I2112" s="2" t="s">
        <v>5093</v>
      </c>
      <c r="J2112" s="2" t="s">
        <v>61</v>
      </c>
      <c r="K2112" s="2" t="s">
        <v>61</v>
      </c>
      <c r="L2112" s="46">
        <v>44777</v>
      </c>
      <c r="M2112" s="2" t="s">
        <v>4978</v>
      </c>
      <c r="N2112" s="2">
        <v>24.500055</v>
      </c>
      <c r="O2112" s="2">
        <v>54.375661999999998</v>
      </c>
      <c r="P2112" s="2" t="s">
        <v>64</v>
      </c>
      <c r="Q2112" s="2" t="s">
        <v>65</v>
      </c>
      <c r="R2112" s="43" t="s">
        <v>18854</v>
      </c>
      <c r="S2112" s="41" t="s">
        <v>272</v>
      </c>
      <c r="T2112" s="41" t="s">
        <v>18461</v>
      </c>
      <c r="U2112" s="2" t="s">
        <v>16801</v>
      </c>
      <c r="V2112" s="2" t="s">
        <v>272</v>
      </c>
      <c r="W2112" s="41" t="s">
        <v>17589</v>
      </c>
      <c r="X2112" s="2" t="s">
        <v>68</v>
      </c>
      <c r="Y2112" s="2" t="s">
        <v>76</v>
      </c>
      <c r="Z2112" s="2"/>
      <c r="AA2112" s="2" t="s">
        <v>16241</v>
      </c>
      <c r="AB2112" s="2" t="s">
        <v>77</v>
      </c>
      <c r="AC2112" s="2" t="s">
        <v>18268</v>
      </c>
      <c r="AD2112" s="2">
        <v>2500100</v>
      </c>
      <c r="AE2112" s="2">
        <v>46</v>
      </c>
      <c r="AF2112" s="2"/>
      <c r="AG2112" s="2"/>
      <c r="AH2112" s="2" t="s">
        <v>18270</v>
      </c>
      <c r="AI2112" s="2">
        <v>3</v>
      </c>
      <c r="AJ2112" s="2">
        <v>3</v>
      </c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 t="s">
        <v>78</v>
      </c>
      <c r="CE2112" s="2" t="s">
        <v>4547</v>
      </c>
      <c r="CF2112" s="2" t="s">
        <v>15689</v>
      </c>
      <c r="CG2112" s="2" t="s">
        <v>272</v>
      </c>
      <c r="CH2112" s="2" t="s">
        <v>272</v>
      </c>
      <c r="CI2112" s="49"/>
    </row>
    <row r="2113" spans="1:87" x14ac:dyDescent="0.2">
      <c r="A2113" s="29" t="s">
        <v>18871</v>
      </c>
      <c r="B2113" s="2" t="s">
        <v>25154</v>
      </c>
      <c r="C2113" s="29" t="s">
        <v>59</v>
      </c>
      <c r="D2113" s="29"/>
      <c r="E2113" s="29" t="s">
        <v>18871</v>
      </c>
      <c r="F2113" s="2" t="s">
        <v>18915</v>
      </c>
      <c r="G2113" s="29"/>
      <c r="H2113" s="2"/>
      <c r="I2113" s="52" t="s">
        <v>5093</v>
      </c>
      <c r="J2113" s="2" t="s">
        <v>61</v>
      </c>
      <c r="K2113" s="29"/>
      <c r="L2113" s="43">
        <v>2023</v>
      </c>
      <c r="M2113" s="6" t="s">
        <v>133</v>
      </c>
      <c r="N2113" s="29">
        <v>24.339075999999999</v>
      </c>
      <c r="O2113" s="29">
        <v>54.673533999999997</v>
      </c>
      <c r="P2113" s="2" t="s">
        <v>64</v>
      </c>
      <c r="Q2113" s="6" t="s">
        <v>65</v>
      </c>
      <c r="R2113" s="53" t="s">
        <v>18854</v>
      </c>
      <c r="S2113" s="42" t="s">
        <v>253</v>
      </c>
      <c r="T2113" s="42" t="s">
        <v>18460</v>
      </c>
      <c r="U2113" s="2" t="s">
        <v>16801</v>
      </c>
      <c r="V2113" s="2" t="s">
        <v>253</v>
      </c>
      <c r="W2113" s="42" t="s">
        <v>144</v>
      </c>
      <c r="X2113" s="2" t="s">
        <v>68</v>
      </c>
      <c r="Y2113" s="2" t="s">
        <v>76</v>
      </c>
      <c r="Z2113" s="29"/>
      <c r="AA2113" s="2" t="s">
        <v>16242</v>
      </c>
      <c r="AB2113" s="2" t="s">
        <v>77</v>
      </c>
      <c r="AC2113" s="29"/>
      <c r="AD2113" s="29">
        <v>2443500</v>
      </c>
      <c r="AE2113" s="29">
        <v>40</v>
      </c>
      <c r="AF2113" s="29"/>
      <c r="AG2113" s="29"/>
      <c r="AH2113" s="29"/>
      <c r="AI2113" s="29">
        <v>4</v>
      </c>
      <c r="AJ2113" s="29"/>
      <c r="AK2113" s="2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  <c r="AW2113" s="25"/>
      <c r="AX2113" s="25"/>
      <c r="AY2113" s="25"/>
      <c r="AZ2113" s="25"/>
      <c r="BA2113" s="25"/>
      <c r="BB2113" s="25"/>
      <c r="BC2113" s="25"/>
      <c r="BD2113" s="25"/>
      <c r="BE2113" s="25"/>
      <c r="BF2113" s="25"/>
      <c r="BG2113" s="25"/>
      <c r="BH2113" s="25"/>
      <c r="BI2113" s="25"/>
      <c r="BJ2113" s="25"/>
      <c r="BK2113" s="25"/>
      <c r="BL2113" s="25"/>
      <c r="BM2113" s="25"/>
      <c r="BN2113" s="25"/>
      <c r="BO2113" s="25"/>
      <c r="BP2113" s="25"/>
      <c r="BQ2113" s="25"/>
      <c r="BR2113" s="25"/>
      <c r="BS2113" s="25"/>
      <c r="BT2113" s="25"/>
      <c r="BU2113" s="25"/>
      <c r="BV2113" s="25"/>
      <c r="BW2113" s="25"/>
      <c r="BX2113" s="25"/>
      <c r="BY2113" s="25"/>
      <c r="BZ2113" s="25"/>
      <c r="CA2113" s="25"/>
      <c r="CB2113" s="25"/>
      <c r="CC2113" s="25"/>
      <c r="CD2113" s="2" t="s">
        <v>71</v>
      </c>
      <c r="CE2113" s="2">
        <v>0</v>
      </c>
      <c r="CF2113" s="25"/>
      <c r="CG2113" s="25"/>
      <c r="CH2113" s="25"/>
      <c r="CI2113" s="55"/>
    </row>
    <row r="2114" spans="1:87" x14ac:dyDescent="0.2">
      <c r="A2114" s="2" t="s">
        <v>16698</v>
      </c>
      <c r="B2114" s="2" t="s">
        <v>25155</v>
      </c>
      <c r="C2114" s="2" t="s">
        <v>59</v>
      </c>
      <c r="D2114" s="2"/>
      <c r="E2114" s="2" t="s">
        <v>16698</v>
      </c>
      <c r="F2114" s="2" t="s">
        <v>16725</v>
      </c>
      <c r="G2114" s="23" t="s">
        <v>16806</v>
      </c>
      <c r="H2114" s="2"/>
      <c r="I2114" s="2" t="s">
        <v>5093</v>
      </c>
      <c r="J2114" s="2" t="s">
        <v>61</v>
      </c>
      <c r="K2114" s="2" t="s">
        <v>61</v>
      </c>
      <c r="L2114" s="46">
        <v>44895</v>
      </c>
      <c r="M2114" s="2" t="s">
        <v>133</v>
      </c>
      <c r="N2114" s="2">
        <v>24.441189000000001</v>
      </c>
      <c r="O2114" s="2">
        <v>54.568213</v>
      </c>
      <c r="P2114" s="2" t="s">
        <v>64</v>
      </c>
      <c r="Q2114" s="2" t="s">
        <v>65</v>
      </c>
      <c r="R2114" s="43" t="s">
        <v>18854</v>
      </c>
      <c r="S2114" s="41" t="s">
        <v>272</v>
      </c>
      <c r="T2114" s="41" t="s">
        <v>18461</v>
      </c>
      <c r="U2114" s="2" t="s">
        <v>16801</v>
      </c>
      <c r="V2114" s="2" t="s">
        <v>272</v>
      </c>
      <c r="W2114" s="41" t="s">
        <v>17589</v>
      </c>
      <c r="X2114" s="2" t="s">
        <v>68</v>
      </c>
      <c r="Y2114" s="2" t="s">
        <v>76</v>
      </c>
      <c r="Z2114" s="2"/>
      <c r="AA2114" s="2" t="s">
        <v>16241</v>
      </c>
      <c r="AB2114" s="2" t="s">
        <v>77</v>
      </c>
      <c r="AC2114" s="2" t="s">
        <v>18268</v>
      </c>
      <c r="AD2114" s="2">
        <v>2042400</v>
      </c>
      <c r="AE2114" s="2">
        <v>39</v>
      </c>
      <c r="AF2114" s="2"/>
      <c r="AG2114" s="2"/>
      <c r="AH2114" s="2" t="s">
        <v>18270</v>
      </c>
      <c r="AI2114" s="2">
        <v>4</v>
      </c>
      <c r="AJ2114" s="2">
        <v>3</v>
      </c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 t="s">
        <v>71</v>
      </c>
      <c r="CE2114" s="2">
        <v>0</v>
      </c>
      <c r="CF2114" s="2"/>
      <c r="CG2114" s="2"/>
      <c r="CH2114" s="2"/>
      <c r="CI2114" s="49"/>
    </row>
    <row r="2115" spans="1:87" x14ac:dyDescent="0.2">
      <c r="A2115" s="2" t="s">
        <v>4560</v>
      </c>
      <c r="B2115" s="2" t="s">
        <v>25156</v>
      </c>
      <c r="C2115" s="2" t="s">
        <v>59</v>
      </c>
      <c r="D2115" s="2"/>
      <c r="E2115" s="2"/>
      <c r="F2115" s="2" t="s">
        <v>4561</v>
      </c>
      <c r="G2115" s="23" t="s">
        <v>16465</v>
      </c>
      <c r="H2115" s="2"/>
      <c r="I2115" s="2"/>
      <c r="J2115" s="2" t="s">
        <v>61</v>
      </c>
      <c r="K2115" s="2" t="s">
        <v>61</v>
      </c>
      <c r="L2115" s="45" t="s">
        <v>17088</v>
      </c>
      <c r="M2115" s="2" t="s">
        <v>133</v>
      </c>
      <c r="N2115" s="39">
        <v>24.481629999999999</v>
      </c>
      <c r="O2115" s="39">
        <v>54.605849999999997</v>
      </c>
      <c r="P2115" s="2" t="s">
        <v>64</v>
      </c>
      <c r="Q2115" s="2" t="s">
        <v>65</v>
      </c>
      <c r="R2115" s="43" t="s">
        <v>18854</v>
      </c>
      <c r="S2115" s="41" t="s">
        <v>272</v>
      </c>
      <c r="T2115" s="41" t="s">
        <v>18461</v>
      </c>
      <c r="U2115" s="2" t="s">
        <v>16801</v>
      </c>
      <c r="V2115" s="2" t="s">
        <v>272</v>
      </c>
      <c r="W2115" s="41" t="s">
        <v>17586</v>
      </c>
      <c r="X2115" s="2" t="s">
        <v>68</v>
      </c>
      <c r="Y2115" s="2" t="s">
        <v>76</v>
      </c>
      <c r="Z2115" s="2" t="s">
        <v>20</v>
      </c>
      <c r="AA2115" s="2" t="s">
        <v>3591</v>
      </c>
      <c r="AB2115" s="2" t="s">
        <v>77</v>
      </c>
      <c r="AC2115" s="2" t="s">
        <v>5205</v>
      </c>
      <c r="AD2115" s="2">
        <v>2004600</v>
      </c>
      <c r="AE2115" s="2">
        <v>5</v>
      </c>
      <c r="AF2115" s="2"/>
      <c r="AG2115" s="2"/>
      <c r="AH2115" s="2" t="s">
        <v>17974</v>
      </c>
      <c r="AI2115" s="2">
        <v>12</v>
      </c>
      <c r="AJ2115" s="2">
        <v>2</v>
      </c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 t="s">
        <v>71</v>
      </c>
      <c r="CE2115" s="2">
        <v>0</v>
      </c>
      <c r="CF2115" s="2" t="s">
        <v>15689</v>
      </c>
      <c r="CG2115" s="2" t="e">
        <v>#N/A</v>
      </c>
      <c r="CH2115" s="2" t="s">
        <v>272</v>
      </c>
      <c r="CI2115" s="49"/>
    </row>
    <row r="2116" spans="1:87" x14ac:dyDescent="0.2">
      <c r="A2116" s="2" t="s">
        <v>16265</v>
      </c>
      <c r="B2116" s="2" t="s">
        <v>25157</v>
      </c>
      <c r="C2116" s="2" t="s">
        <v>59</v>
      </c>
      <c r="D2116" s="2"/>
      <c r="E2116" s="2"/>
      <c r="F2116" s="2" t="s">
        <v>16266</v>
      </c>
      <c r="G2116" s="23" t="s">
        <v>16378</v>
      </c>
      <c r="H2116" s="2"/>
      <c r="I2116" s="2"/>
      <c r="J2116" s="2" t="s">
        <v>61</v>
      </c>
      <c r="K2116" s="2" t="s">
        <v>83</v>
      </c>
      <c r="L2116" s="45" t="s">
        <v>17088</v>
      </c>
      <c r="M2116" s="2" t="s">
        <v>133</v>
      </c>
      <c r="N2116" s="39">
        <v>24.481629999999999</v>
      </c>
      <c r="O2116" s="39">
        <v>54.605849999999997</v>
      </c>
      <c r="P2116" s="2" t="s">
        <v>64</v>
      </c>
      <c r="Q2116" s="2" t="s">
        <v>65</v>
      </c>
      <c r="R2116" s="43" t="s">
        <v>18854</v>
      </c>
      <c r="S2116" s="41" t="s">
        <v>272</v>
      </c>
      <c r="T2116" s="41" t="s">
        <v>18461</v>
      </c>
      <c r="U2116" s="2" t="s">
        <v>16801</v>
      </c>
      <c r="V2116" s="2" t="s">
        <v>272</v>
      </c>
      <c r="W2116" s="41" t="s">
        <v>17586</v>
      </c>
      <c r="X2116" s="2" t="s">
        <v>68</v>
      </c>
      <c r="Y2116" s="2" t="s">
        <v>69</v>
      </c>
      <c r="Z2116" s="2" t="s">
        <v>20</v>
      </c>
      <c r="AA2116" s="2" t="s">
        <v>3591</v>
      </c>
      <c r="AB2116" s="2" t="s">
        <v>5846</v>
      </c>
      <c r="AC2116" s="2" t="s">
        <v>5247</v>
      </c>
      <c r="AD2116" s="2">
        <v>2004600</v>
      </c>
      <c r="AE2116" s="2">
        <v>5</v>
      </c>
      <c r="AF2116" s="2"/>
      <c r="AG2116" s="2"/>
      <c r="AH2116" s="2" t="s">
        <v>18267</v>
      </c>
      <c r="AI2116" s="2">
        <v>12</v>
      </c>
      <c r="AJ2116" s="2">
        <v>1</v>
      </c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 t="s">
        <v>71</v>
      </c>
      <c r="CE2116" s="2">
        <v>0</v>
      </c>
      <c r="CF2116" s="2"/>
      <c r="CG2116" s="2"/>
      <c r="CH2116" s="2"/>
      <c r="CI2116" s="49"/>
    </row>
    <row r="2117" spans="1:87" x14ac:dyDescent="0.2">
      <c r="A2117" s="29" t="s">
        <v>18872</v>
      </c>
      <c r="B2117" s="2" t="s">
        <v>25158</v>
      </c>
      <c r="C2117" s="29" t="s">
        <v>59</v>
      </c>
      <c r="D2117" s="29"/>
      <c r="E2117" s="29" t="s">
        <v>18872</v>
      </c>
      <c r="F2117" s="2" t="s">
        <v>18916</v>
      </c>
      <c r="G2117" s="29"/>
      <c r="H2117" s="2"/>
      <c r="I2117" s="52" t="s">
        <v>5093</v>
      </c>
      <c r="J2117" s="2" t="s">
        <v>61</v>
      </c>
      <c r="K2117" s="29"/>
      <c r="L2117" s="43">
        <v>2023</v>
      </c>
      <c r="M2117" s="6" t="s">
        <v>133</v>
      </c>
      <c r="N2117" s="29">
        <v>24.341237</v>
      </c>
      <c r="O2117" s="29">
        <v>54.684323999999997</v>
      </c>
      <c r="P2117" s="2" t="s">
        <v>64</v>
      </c>
      <c r="Q2117" s="6" t="s">
        <v>65</v>
      </c>
      <c r="R2117" s="53" t="s">
        <v>18854</v>
      </c>
      <c r="S2117" s="42" t="s">
        <v>253</v>
      </c>
      <c r="T2117" s="42" t="s">
        <v>18460</v>
      </c>
      <c r="U2117" s="2" t="s">
        <v>16801</v>
      </c>
      <c r="V2117" s="2" t="s">
        <v>253</v>
      </c>
      <c r="W2117" s="42" t="s">
        <v>144</v>
      </c>
      <c r="X2117" s="2" t="s">
        <v>68</v>
      </c>
      <c r="Y2117" s="2" t="s">
        <v>76</v>
      </c>
      <c r="Z2117" s="29"/>
      <c r="AA2117" s="2" t="s">
        <v>16242</v>
      </c>
      <c r="AB2117" s="2" t="s">
        <v>77</v>
      </c>
      <c r="AC2117" s="29"/>
      <c r="AD2117" s="29">
        <v>2443500</v>
      </c>
      <c r="AE2117" s="29">
        <v>40</v>
      </c>
      <c r="AF2117" s="29"/>
      <c r="AG2117" s="29"/>
      <c r="AH2117" s="29"/>
      <c r="AI2117" s="29">
        <v>4</v>
      </c>
      <c r="AJ2117" s="29"/>
      <c r="AK2117" s="2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  <c r="AW2117" s="25"/>
      <c r="AX2117" s="25"/>
      <c r="AY2117" s="25"/>
      <c r="AZ2117" s="25"/>
      <c r="BA2117" s="25"/>
      <c r="BB2117" s="25"/>
      <c r="BC2117" s="25"/>
      <c r="BD2117" s="25"/>
      <c r="BE2117" s="25"/>
      <c r="BF2117" s="25"/>
      <c r="BG2117" s="25"/>
      <c r="BH2117" s="25"/>
      <c r="BI2117" s="25"/>
      <c r="BJ2117" s="25"/>
      <c r="BK2117" s="25"/>
      <c r="BL2117" s="25"/>
      <c r="BM2117" s="25"/>
      <c r="BN2117" s="25"/>
      <c r="BO2117" s="25"/>
      <c r="BP2117" s="25"/>
      <c r="BQ2117" s="25"/>
      <c r="BR2117" s="25"/>
      <c r="BS2117" s="25"/>
      <c r="BT2117" s="25"/>
      <c r="BU2117" s="25"/>
      <c r="BV2117" s="25"/>
      <c r="BW2117" s="25"/>
      <c r="BX2117" s="25"/>
      <c r="BY2117" s="25"/>
      <c r="BZ2117" s="25"/>
      <c r="CA2117" s="25"/>
      <c r="CB2117" s="25"/>
      <c r="CC2117" s="25"/>
      <c r="CD2117" s="2" t="s">
        <v>71</v>
      </c>
      <c r="CE2117" s="2">
        <v>0</v>
      </c>
      <c r="CF2117" s="25"/>
      <c r="CG2117" s="25"/>
      <c r="CH2117" s="25"/>
      <c r="CI2117" s="55"/>
    </row>
    <row r="2118" spans="1:87" x14ac:dyDescent="0.2">
      <c r="A2118" s="29" t="s">
        <v>18884</v>
      </c>
      <c r="B2118" s="2" t="s">
        <v>25159</v>
      </c>
      <c r="C2118" s="29" t="s">
        <v>59</v>
      </c>
      <c r="D2118" s="29"/>
      <c r="E2118" s="29" t="s">
        <v>18884</v>
      </c>
      <c r="F2118" s="2" t="s">
        <v>18928</v>
      </c>
      <c r="G2118" s="23" t="s">
        <v>18902</v>
      </c>
      <c r="H2118" s="2"/>
      <c r="I2118" s="52" t="s">
        <v>5093</v>
      </c>
      <c r="J2118" s="2" t="s">
        <v>61</v>
      </c>
      <c r="K2118" s="2" t="s">
        <v>61</v>
      </c>
      <c r="L2118" s="43">
        <v>2023</v>
      </c>
      <c r="M2118" s="6" t="s">
        <v>133</v>
      </c>
      <c r="N2118" s="29">
        <v>24.873112500000001</v>
      </c>
      <c r="O2118" s="29">
        <v>54.834713000000001</v>
      </c>
      <c r="P2118" s="2" t="s">
        <v>64</v>
      </c>
      <c r="Q2118" s="6" t="s">
        <v>65</v>
      </c>
      <c r="R2118" s="53" t="s">
        <v>18854</v>
      </c>
      <c r="S2118" s="42" t="s">
        <v>253</v>
      </c>
      <c r="T2118" s="42" t="s">
        <v>18460</v>
      </c>
      <c r="U2118" s="2" t="s">
        <v>16801</v>
      </c>
      <c r="V2118" s="2" t="s">
        <v>253</v>
      </c>
      <c r="W2118" s="41" t="s">
        <v>17589</v>
      </c>
      <c r="X2118" s="2" t="s">
        <v>68</v>
      </c>
      <c r="Y2118" s="2" t="s">
        <v>76</v>
      </c>
      <c r="Z2118" s="29"/>
      <c r="AA2118" s="2" t="s">
        <v>16242</v>
      </c>
      <c r="AB2118" s="2" t="s">
        <v>77</v>
      </c>
      <c r="AC2118" s="2" t="s">
        <v>18269</v>
      </c>
      <c r="AD2118" s="29">
        <v>2106100</v>
      </c>
      <c r="AE2118" s="29">
        <v>40</v>
      </c>
      <c r="AF2118" s="29"/>
      <c r="AG2118" s="29"/>
      <c r="AH2118" s="2" t="s">
        <v>18271</v>
      </c>
      <c r="AI2118" s="29">
        <v>3</v>
      </c>
      <c r="AJ2118" s="2">
        <v>3</v>
      </c>
      <c r="AK2118" s="2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  <c r="AW2118" s="25"/>
      <c r="AX2118" s="25"/>
      <c r="AY2118" s="25"/>
      <c r="AZ2118" s="25"/>
      <c r="BA2118" s="25"/>
      <c r="BB2118" s="25"/>
      <c r="BC2118" s="25"/>
      <c r="BD2118" s="25"/>
      <c r="BE2118" s="25"/>
      <c r="BF2118" s="25"/>
      <c r="BG2118" s="25"/>
      <c r="BH2118" s="25"/>
      <c r="BI2118" s="25"/>
      <c r="BJ2118" s="25"/>
      <c r="BK2118" s="25"/>
      <c r="BL2118" s="25"/>
      <c r="BM2118" s="25"/>
      <c r="BN2118" s="25"/>
      <c r="BO2118" s="25"/>
      <c r="BP2118" s="25"/>
      <c r="BQ2118" s="25"/>
      <c r="BR2118" s="25"/>
      <c r="BS2118" s="25"/>
      <c r="BT2118" s="25"/>
      <c r="BU2118" s="25"/>
      <c r="BV2118" s="25"/>
      <c r="BW2118" s="25"/>
      <c r="BX2118" s="25"/>
      <c r="BY2118" s="25"/>
      <c r="BZ2118" s="25"/>
      <c r="CA2118" s="25"/>
      <c r="CB2118" s="25"/>
      <c r="CC2118" s="25"/>
      <c r="CD2118" s="2" t="s">
        <v>71</v>
      </c>
      <c r="CE2118" s="2">
        <v>0</v>
      </c>
      <c r="CF2118" s="25"/>
      <c r="CG2118" s="25"/>
      <c r="CH2118" s="25"/>
      <c r="CI2118" s="55"/>
    </row>
    <row r="2119" spans="1:87" x14ac:dyDescent="0.2">
      <c r="A2119" s="2" t="s">
        <v>4816</v>
      </c>
      <c r="B2119" s="2" t="s">
        <v>25160</v>
      </c>
      <c r="C2119" s="2" t="s">
        <v>59</v>
      </c>
      <c r="D2119" s="2"/>
      <c r="E2119" s="2" t="s">
        <v>4816</v>
      </c>
      <c r="F2119" s="2" t="s">
        <v>4817</v>
      </c>
      <c r="G2119" s="23" t="s">
        <v>17968</v>
      </c>
      <c r="H2119" s="2"/>
      <c r="I2119" s="2" t="s">
        <v>61</v>
      </c>
      <c r="J2119" s="2" t="s">
        <v>61</v>
      </c>
      <c r="K2119" s="2" t="s">
        <v>61</v>
      </c>
      <c r="L2119" s="46">
        <v>44530</v>
      </c>
      <c r="M2119" s="2" t="s">
        <v>133</v>
      </c>
      <c r="N2119" s="39">
        <v>24.463041</v>
      </c>
      <c r="O2119" s="39">
        <v>54.325747</v>
      </c>
      <c r="P2119" s="2" t="s">
        <v>64</v>
      </c>
      <c r="Q2119" s="2" t="s">
        <v>65</v>
      </c>
      <c r="R2119" s="43" t="s">
        <v>18854</v>
      </c>
      <c r="S2119" s="41" t="s">
        <v>272</v>
      </c>
      <c r="T2119" s="41" t="s">
        <v>18461</v>
      </c>
      <c r="U2119" s="2" t="s">
        <v>16801</v>
      </c>
      <c r="V2119" s="2" t="s">
        <v>272</v>
      </c>
      <c r="W2119" s="41" t="s">
        <v>17589</v>
      </c>
      <c r="X2119" s="2" t="s">
        <v>68</v>
      </c>
      <c r="Y2119" s="2" t="s">
        <v>76</v>
      </c>
      <c r="Z2119" s="2"/>
      <c r="AA2119" s="2" t="s">
        <v>16241</v>
      </c>
      <c r="AB2119" s="2" t="s">
        <v>77</v>
      </c>
      <c r="AC2119" s="2" t="s">
        <v>18268</v>
      </c>
      <c r="AD2119" s="2">
        <v>2500400</v>
      </c>
      <c r="AE2119" s="2">
        <v>47</v>
      </c>
      <c r="AF2119" s="2"/>
      <c r="AG2119" s="2"/>
      <c r="AH2119" s="2" t="s">
        <v>18270</v>
      </c>
      <c r="AI2119" s="2">
        <v>3</v>
      </c>
      <c r="AJ2119" s="2">
        <v>3</v>
      </c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 t="s">
        <v>78</v>
      </c>
      <c r="CE2119" s="2" t="s">
        <v>19778</v>
      </c>
      <c r="CF2119" s="2" t="s">
        <v>15684</v>
      </c>
      <c r="CG2119" s="2" t="s">
        <v>272</v>
      </c>
      <c r="CH2119" s="2" t="s">
        <v>272</v>
      </c>
      <c r="CI2119" s="49"/>
    </row>
    <row r="2120" spans="1:87" x14ac:dyDescent="0.2">
      <c r="A2120" s="2" t="s">
        <v>18147</v>
      </c>
      <c r="B2120" s="2" t="s">
        <v>25161</v>
      </c>
      <c r="C2120" s="2" t="s">
        <v>59</v>
      </c>
      <c r="D2120" s="2"/>
      <c r="E2120" s="2" t="s">
        <v>18147</v>
      </c>
      <c r="F2120" s="2" t="s">
        <v>18180</v>
      </c>
      <c r="G2120" s="2" t="s">
        <v>18702</v>
      </c>
      <c r="H2120" s="2"/>
      <c r="I2120" s="2" t="s">
        <v>5093</v>
      </c>
      <c r="J2120" s="2" t="s">
        <v>61</v>
      </c>
      <c r="K2120" s="2" t="s">
        <v>61</v>
      </c>
      <c r="L2120" s="43">
        <v>2023</v>
      </c>
      <c r="M2120" s="2" t="s">
        <v>133</v>
      </c>
      <c r="N2120" s="2">
        <v>24.435247400000002</v>
      </c>
      <c r="O2120" s="2">
        <v>54.468303300000002</v>
      </c>
      <c r="P2120" s="2" t="s">
        <v>64</v>
      </c>
      <c r="Q2120" s="2" t="s">
        <v>65</v>
      </c>
      <c r="R2120" s="43" t="s">
        <v>18854</v>
      </c>
      <c r="S2120" s="41" t="s">
        <v>15625</v>
      </c>
      <c r="T2120" s="41" t="s">
        <v>15625</v>
      </c>
      <c r="U2120" s="2" t="s">
        <v>15625</v>
      </c>
      <c r="V2120" s="2" t="s">
        <v>15625</v>
      </c>
      <c r="W2120" s="41" t="s">
        <v>17589</v>
      </c>
      <c r="X2120" s="2" t="s">
        <v>68</v>
      </c>
      <c r="Y2120" s="2" t="s">
        <v>102</v>
      </c>
      <c r="Z2120" s="2"/>
      <c r="AA2120" s="2" t="s">
        <v>16242</v>
      </c>
      <c r="AB2120" s="2" t="s">
        <v>103</v>
      </c>
      <c r="AC2120" s="2" t="s">
        <v>5205</v>
      </c>
      <c r="AD2120" s="2">
        <v>2501600</v>
      </c>
      <c r="AE2120" s="2">
        <v>20</v>
      </c>
      <c r="AF2120" s="2"/>
      <c r="AG2120" s="2"/>
      <c r="AH2120" s="2" t="s">
        <v>17974</v>
      </c>
      <c r="AI2120" s="2">
        <v>3</v>
      </c>
      <c r="AJ2120" s="2">
        <v>3</v>
      </c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 t="s">
        <v>71</v>
      </c>
      <c r="CE2120" s="2">
        <v>0</v>
      </c>
      <c r="CF2120" s="2"/>
      <c r="CG2120" s="2"/>
      <c r="CH2120" s="2"/>
      <c r="CI2120" s="49"/>
    </row>
    <row r="2121" spans="1:87" x14ac:dyDescent="0.2">
      <c r="A2121" s="29" t="s">
        <v>22783</v>
      </c>
      <c r="B2121" s="2" t="s">
        <v>25162</v>
      </c>
      <c r="C2121" s="29" t="s">
        <v>59</v>
      </c>
      <c r="D2121" s="29"/>
      <c r="E2121" s="59" t="s">
        <v>22783</v>
      </c>
      <c r="F2121" s="29" t="s">
        <v>22792</v>
      </c>
      <c r="G2121" s="29"/>
      <c r="H2121" s="2"/>
      <c r="I2121" s="2" t="s">
        <v>17722</v>
      </c>
      <c r="J2121" s="2" t="s">
        <v>17722</v>
      </c>
      <c r="K2121" s="29"/>
      <c r="L2121" s="43">
        <v>2023</v>
      </c>
      <c r="M2121" s="2" t="s">
        <v>18506</v>
      </c>
      <c r="N2121" s="32">
        <v>24.428277000000001</v>
      </c>
      <c r="O2121" s="32">
        <v>54.719175</v>
      </c>
      <c r="P2121" s="29" t="s">
        <v>64</v>
      </c>
      <c r="Q2121" s="2" t="s">
        <v>65</v>
      </c>
      <c r="R2121" s="43" t="s">
        <v>18854</v>
      </c>
      <c r="S2121" s="41" t="s">
        <v>272</v>
      </c>
      <c r="T2121" s="41" t="s">
        <v>18466</v>
      </c>
      <c r="U2121" s="2" t="s">
        <v>16801</v>
      </c>
      <c r="V2121" s="2" t="s">
        <v>272</v>
      </c>
      <c r="W2121" s="42" t="s">
        <v>144</v>
      </c>
      <c r="X2121" s="2" t="s">
        <v>68</v>
      </c>
      <c r="Y2121" s="2" t="s">
        <v>76</v>
      </c>
      <c r="Z2121" s="29"/>
      <c r="AA2121" s="2" t="s">
        <v>16242</v>
      </c>
      <c r="AB2121" s="2" t="s">
        <v>77</v>
      </c>
      <c r="AC2121" s="29"/>
      <c r="AD2121" s="29">
        <v>2043100</v>
      </c>
      <c r="AE2121" s="29">
        <v>20</v>
      </c>
      <c r="AF2121" s="29"/>
      <c r="AG2121" s="29"/>
      <c r="AH2121" s="29"/>
      <c r="AI2121" s="29">
        <v>4</v>
      </c>
      <c r="AJ2121" s="29"/>
      <c r="AK2121" s="29"/>
      <c r="AL2121" s="29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  <c r="AW2121" s="25"/>
      <c r="AX2121" s="25"/>
      <c r="AY2121" s="25"/>
      <c r="AZ2121" s="25"/>
      <c r="BA2121" s="25"/>
      <c r="BB2121" s="25"/>
      <c r="BC2121" s="25"/>
      <c r="BD2121" s="25"/>
      <c r="BE2121" s="25"/>
      <c r="BF2121" s="25"/>
      <c r="BG2121" s="25"/>
      <c r="BH2121" s="25"/>
      <c r="BI2121" s="25"/>
      <c r="BJ2121" s="25"/>
      <c r="BK2121" s="25"/>
      <c r="BL2121" s="25"/>
      <c r="BM2121" s="25"/>
      <c r="BN2121" s="25"/>
      <c r="BO2121" s="25"/>
      <c r="BP2121" s="25"/>
      <c r="BQ2121" s="25"/>
      <c r="BR2121" s="25"/>
      <c r="BS2121" s="25"/>
      <c r="BT2121" s="25"/>
      <c r="BU2121" s="25"/>
      <c r="BV2121" s="25"/>
      <c r="BW2121" s="25"/>
      <c r="BX2121" s="25"/>
      <c r="BY2121" s="25"/>
      <c r="BZ2121" s="25"/>
      <c r="CA2121" s="25"/>
      <c r="CB2121" s="25"/>
      <c r="CC2121" s="25"/>
      <c r="CD2121" s="2" t="s">
        <v>71</v>
      </c>
      <c r="CE2121" s="2">
        <v>0</v>
      </c>
      <c r="CF2121" s="25"/>
      <c r="CG2121" s="25"/>
      <c r="CH2121" s="25"/>
      <c r="CI2121" s="55"/>
    </row>
    <row r="2122" spans="1:87" x14ac:dyDescent="0.2">
      <c r="A2122" s="29" t="s">
        <v>22784</v>
      </c>
      <c r="B2122" s="2" t="s">
        <v>25163</v>
      </c>
      <c r="C2122" s="29" t="s">
        <v>59</v>
      </c>
      <c r="D2122" s="29"/>
      <c r="E2122" s="59" t="s">
        <v>22784</v>
      </c>
      <c r="F2122" s="29" t="s">
        <v>22793</v>
      </c>
      <c r="G2122" s="29"/>
      <c r="H2122" s="2"/>
      <c r="I2122" s="2" t="s">
        <v>17722</v>
      </c>
      <c r="J2122" s="2" t="s">
        <v>17722</v>
      </c>
      <c r="K2122" s="29"/>
      <c r="L2122" s="43">
        <v>2023</v>
      </c>
      <c r="M2122" s="2" t="s">
        <v>18506</v>
      </c>
      <c r="N2122" s="32">
        <v>24.05678</v>
      </c>
      <c r="O2122" s="32">
        <v>55.054740000000002</v>
      </c>
      <c r="P2122" s="29" t="s">
        <v>64</v>
      </c>
      <c r="Q2122" s="2" t="s">
        <v>65</v>
      </c>
      <c r="R2122" s="43" t="s">
        <v>18854</v>
      </c>
      <c r="S2122" s="41" t="s">
        <v>1554</v>
      </c>
      <c r="T2122" s="41" t="s">
        <v>18465</v>
      </c>
      <c r="U2122" s="2" t="s">
        <v>4673</v>
      </c>
      <c r="V2122" s="2" t="s">
        <v>3568</v>
      </c>
      <c r="W2122" s="42" t="s">
        <v>144</v>
      </c>
      <c r="X2122" s="2" t="s">
        <v>68</v>
      </c>
      <c r="Y2122" s="2" t="s">
        <v>69</v>
      </c>
      <c r="Z2122" s="29"/>
      <c r="AA2122" s="2" t="s">
        <v>16242</v>
      </c>
      <c r="AB2122" s="2" t="s">
        <v>70</v>
      </c>
      <c r="AC2122" s="29"/>
      <c r="AD2122" s="29">
        <v>2430100</v>
      </c>
      <c r="AE2122" s="29">
        <v>90</v>
      </c>
      <c r="AF2122" s="29"/>
      <c r="AG2122" s="29"/>
      <c r="AH2122" s="29"/>
      <c r="AI2122" s="29">
        <v>4</v>
      </c>
      <c r="AJ2122" s="29"/>
      <c r="AK2122" s="29"/>
      <c r="AL2122" s="29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  <c r="AW2122" s="25"/>
      <c r="AX2122" s="25"/>
      <c r="AY2122" s="25"/>
      <c r="AZ2122" s="25"/>
      <c r="BA2122" s="25"/>
      <c r="BB2122" s="25"/>
      <c r="BC2122" s="25"/>
      <c r="BD2122" s="25"/>
      <c r="BE2122" s="25"/>
      <c r="BF2122" s="25"/>
      <c r="BG2122" s="25"/>
      <c r="BH2122" s="25"/>
      <c r="BI2122" s="25"/>
      <c r="BJ2122" s="25"/>
      <c r="BK2122" s="25"/>
      <c r="BL2122" s="25"/>
      <c r="BM2122" s="25"/>
      <c r="BN2122" s="25"/>
      <c r="BO2122" s="25"/>
      <c r="BP2122" s="25"/>
      <c r="BQ2122" s="25"/>
      <c r="BR2122" s="25"/>
      <c r="BS2122" s="25"/>
      <c r="BT2122" s="25"/>
      <c r="BU2122" s="25"/>
      <c r="BV2122" s="25"/>
      <c r="BW2122" s="25"/>
      <c r="BX2122" s="25"/>
      <c r="BY2122" s="25"/>
      <c r="BZ2122" s="25"/>
      <c r="CA2122" s="25"/>
      <c r="CB2122" s="25"/>
      <c r="CC2122" s="25"/>
      <c r="CD2122" s="2" t="s">
        <v>71</v>
      </c>
      <c r="CE2122" s="2">
        <v>0</v>
      </c>
      <c r="CF2122" s="25"/>
      <c r="CG2122" s="25"/>
      <c r="CH2122" s="25"/>
      <c r="CI2122" s="55"/>
    </row>
    <row r="2123" spans="1:87" x14ac:dyDescent="0.2">
      <c r="A2123" s="29" t="s">
        <v>22785</v>
      </c>
      <c r="B2123" s="2" t="s">
        <v>25164</v>
      </c>
      <c r="C2123" s="29" t="s">
        <v>59</v>
      </c>
      <c r="D2123" s="29"/>
      <c r="E2123" s="59" t="s">
        <v>22785</v>
      </c>
      <c r="F2123" s="29" t="s">
        <v>22794</v>
      </c>
      <c r="G2123" s="29"/>
      <c r="H2123" s="2"/>
      <c r="I2123" s="2" t="s">
        <v>17722</v>
      </c>
      <c r="J2123" s="2" t="s">
        <v>17722</v>
      </c>
      <c r="K2123" s="29"/>
      <c r="L2123" s="43">
        <v>2023</v>
      </c>
      <c r="M2123" s="2" t="s">
        <v>18506</v>
      </c>
      <c r="N2123" s="32">
        <v>24.268930000000001</v>
      </c>
      <c r="O2123" s="32">
        <v>54.672359999999998</v>
      </c>
      <c r="P2123" s="29" t="s">
        <v>64</v>
      </c>
      <c r="Q2123" s="2" t="s">
        <v>65</v>
      </c>
      <c r="R2123" s="43" t="s">
        <v>18854</v>
      </c>
      <c r="S2123" s="41" t="s">
        <v>1554</v>
      </c>
      <c r="T2123" s="41" t="s">
        <v>18465</v>
      </c>
      <c r="U2123" s="2" t="s">
        <v>4673</v>
      </c>
      <c r="V2123" s="2" t="s">
        <v>3568</v>
      </c>
      <c r="W2123" s="42" t="s">
        <v>144</v>
      </c>
      <c r="X2123" s="2" t="s">
        <v>68</v>
      </c>
      <c r="Y2123" s="2" t="s">
        <v>76</v>
      </c>
      <c r="Z2123" s="29"/>
      <c r="AA2123" s="2" t="s">
        <v>16242</v>
      </c>
      <c r="AB2123" s="2" t="s">
        <v>77</v>
      </c>
      <c r="AC2123" s="29"/>
      <c r="AD2123" s="29">
        <v>2047501</v>
      </c>
      <c r="AE2123" s="29">
        <v>40</v>
      </c>
      <c r="AF2123" s="29"/>
      <c r="AG2123" s="29"/>
      <c r="AH2123" s="29"/>
      <c r="AI2123" s="29">
        <v>4</v>
      </c>
      <c r="AJ2123" s="29"/>
      <c r="AK2123" s="29"/>
      <c r="AL2123" s="29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  <c r="AW2123" s="25"/>
      <c r="AX2123" s="25"/>
      <c r="AY2123" s="25"/>
      <c r="AZ2123" s="25"/>
      <c r="BA2123" s="25"/>
      <c r="BB2123" s="25"/>
      <c r="BC2123" s="25"/>
      <c r="BD2123" s="25"/>
      <c r="BE2123" s="25"/>
      <c r="BF2123" s="25"/>
      <c r="BG2123" s="25"/>
      <c r="BH2123" s="25"/>
      <c r="BI2123" s="25"/>
      <c r="BJ2123" s="25"/>
      <c r="BK2123" s="25"/>
      <c r="BL2123" s="25"/>
      <c r="BM2123" s="25"/>
      <c r="BN2123" s="25"/>
      <c r="BO2123" s="25"/>
      <c r="BP2123" s="25"/>
      <c r="BQ2123" s="25"/>
      <c r="BR2123" s="25"/>
      <c r="BS2123" s="25"/>
      <c r="BT2123" s="25"/>
      <c r="BU2123" s="25"/>
      <c r="BV2123" s="25"/>
      <c r="BW2123" s="25"/>
      <c r="BX2123" s="25"/>
      <c r="BY2123" s="25"/>
      <c r="BZ2123" s="25"/>
      <c r="CA2123" s="25"/>
      <c r="CB2123" s="25"/>
      <c r="CC2123" s="25"/>
      <c r="CD2123" s="2" t="s">
        <v>78</v>
      </c>
      <c r="CE2123" s="2" t="s">
        <v>22995</v>
      </c>
      <c r="CF2123" s="25"/>
      <c r="CG2123" s="25"/>
      <c r="CH2123" s="25"/>
      <c r="CI2123" s="55"/>
    </row>
    <row r="2124" spans="1:87" x14ac:dyDescent="0.2">
      <c r="A2124" s="29" t="s">
        <v>22786</v>
      </c>
      <c r="B2124" s="2" t="s">
        <v>25165</v>
      </c>
      <c r="C2124" s="29" t="s">
        <v>59</v>
      </c>
      <c r="D2124" s="29"/>
      <c r="E2124" s="59" t="s">
        <v>22786</v>
      </c>
      <c r="F2124" s="29" t="s">
        <v>22795</v>
      </c>
      <c r="G2124" s="23" t="s">
        <v>22808</v>
      </c>
      <c r="H2124" s="2"/>
      <c r="I2124" s="2" t="s">
        <v>17722</v>
      </c>
      <c r="J2124" s="2" t="s">
        <v>17722</v>
      </c>
      <c r="K2124" s="2" t="s">
        <v>61</v>
      </c>
      <c r="L2124" s="43">
        <v>2023</v>
      </c>
      <c r="M2124" s="2" t="s">
        <v>18506</v>
      </c>
      <c r="N2124" s="32">
        <v>24.3482679</v>
      </c>
      <c r="O2124" s="32">
        <v>54.544936</v>
      </c>
      <c r="P2124" s="29" t="s">
        <v>64</v>
      </c>
      <c r="Q2124" s="2" t="s">
        <v>65</v>
      </c>
      <c r="R2124" s="53" t="s">
        <v>18854</v>
      </c>
      <c r="S2124" s="42" t="s">
        <v>4086</v>
      </c>
      <c r="T2124" s="42" t="s">
        <v>18460</v>
      </c>
      <c r="U2124" s="2" t="s">
        <v>16801</v>
      </c>
      <c r="V2124" s="2" t="s">
        <v>253</v>
      </c>
      <c r="W2124" s="41" t="s">
        <v>17589</v>
      </c>
      <c r="X2124" s="2" t="s">
        <v>68</v>
      </c>
      <c r="Y2124" s="2" t="s">
        <v>76</v>
      </c>
      <c r="Z2124" s="29"/>
      <c r="AA2124" s="2" t="s">
        <v>16242</v>
      </c>
      <c r="AB2124" s="2" t="s">
        <v>77</v>
      </c>
      <c r="AC2124" s="2" t="s">
        <v>18268</v>
      </c>
      <c r="AD2124" s="29">
        <v>2044801</v>
      </c>
      <c r="AE2124" s="29">
        <v>35</v>
      </c>
      <c r="AF2124" s="29"/>
      <c r="AG2124" s="29"/>
      <c r="AH2124" s="2" t="s">
        <v>18270</v>
      </c>
      <c r="AI2124" s="29">
        <v>3</v>
      </c>
      <c r="AJ2124" s="2">
        <v>3</v>
      </c>
      <c r="AK2124" s="29"/>
      <c r="AL2124" s="29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  <c r="AW2124" s="25"/>
      <c r="AX2124" s="25"/>
      <c r="AY2124" s="25"/>
      <c r="AZ2124" s="25"/>
      <c r="BA2124" s="25"/>
      <c r="BB2124" s="25"/>
      <c r="BC2124" s="25"/>
      <c r="BD2124" s="25"/>
      <c r="BE2124" s="25"/>
      <c r="BF2124" s="25"/>
      <c r="BG2124" s="25"/>
      <c r="BH2124" s="25"/>
      <c r="BI2124" s="25"/>
      <c r="BJ2124" s="25"/>
      <c r="BK2124" s="25"/>
      <c r="BL2124" s="25"/>
      <c r="BM2124" s="25"/>
      <c r="BN2124" s="25"/>
      <c r="BO2124" s="25"/>
      <c r="BP2124" s="25"/>
      <c r="BQ2124" s="25"/>
      <c r="BR2124" s="25"/>
      <c r="BS2124" s="25"/>
      <c r="BT2124" s="25"/>
      <c r="BU2124" s="25"/>
      <c r="BV2124" s="25"/>
      <c r="BW2124" s="25"/>
      <c r="BX2124" s="25"/>
      <c r="BY2124" s="25"/>
      <c r="BZ2124" s="25"/>
      <c r="CA2124" s="25"/>
      <c r="CB2124" s="25"/>
      <c r="CC2124" s="25"/>
      <c r="CD2124" s="2" t="s">
        <v>78</v>
      </c>
      <c r="CE2124" s="2" t="s">
        <v>22996</v>
      </c>
      <c r="CF2124" s="25"/>
      <c r="CG2124" s="25"/>
      <c r="CH2124" s="25"/>
      <c r="CI2124" s="55"/>
    </row>
    <row r="2125" spans="1:87" x14ac:dyDescent="0.2">
      <c r="A2125" s="29" t="s">
        <v>22787</v>
      </c>
      <c r="B2125" s="2" t="s">
        <v>25166</v>
      </c>
      <c r="C2125" s="29" t="s">
        <v>59</v>
      </c>
      <c r="D2125" s="29"/>
      <c r="E2125" s="59" t="s">
        <v>22787</v>
      </c>
      <c r="F2125" s="29" t="s">
        <v>22796</v>
      </c>
      <c r="G2125" s="29"/>
      <c r="H2125" s="2"/>
      <c r="I2125" s="2" t="s">
        <v>17722</v>
      </c>
      <c r="J2125" s="2" t="s">
        <v>17722</v>
      </c>
      <c r="K2125" s="29"/>
      <c r="L2125" s="43">
        <v>2023</v>
      </c>
      <c r="M2125" s="2" t="s">
        <v>18506</v>
      </c>
      <c r="N2125" s="32">
        <v>24.214265000000001</v>
      </c>
      <c r="O2125" s="32">
        <v>54.920663500000003</v>
      </c>
      <c r="P2125" s="29" t="s">
        <v>64</v>
      </c>
      <c r="Q2125" s="2" t="s">
        <v>65</v>
      </c>
      <c r="R2125" s="53" t="s">
        <v>18854</v>
      </c>
      <c r="S2125" s="42" t="s">
        <v>4086</v>
      </c>
      <c r="T2125" s="41" t="s">
        <v>18463</v>
      </c>
      <c r="U2125" s="2" t="s">
        <v>16804</v>
      </c>
      <c r="V2125" s="2" t="s">
        <v>4763</v>
      </c>
      <c r="W2125" s="42" t="s">
        <v>144</v>
      </c>
      <c r="X2125" s="2" t="s">
        <v>68</v>
      </c>
      <c r="Y2125" s="2" t="s">
        <v>102</v>
      </c>
      <c r="Z2125" s="29"/>
      <c r="AA2125" s="2" t="s">
        <v>16242</v>
      </c>
      <c r="AB2125" s="2" t="s">
        <v>103</v>
      </c>
      <c r="AC2125" s="29"/>
      <c r="AD2125" s="29">
        <v>2430100</v>
      </c>
      <c r="AE2125" s="29">
        <v>55</v>
      </c>
      <c r="AF2125" s="29"/>
      <c r="AG2125" s="29"/>
      <c r="AH2125" s="29"/>
      <c r="AI2125" s="29">
        <v>4</v>
      </c>
      <c r="AJ2125" s="29"/>
      <c r="AK2125" s="29"/>
      <c r="AL2125" s="29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  <c r="AW2125" s="25"/>
      <c r="AX2125" s="25"/>
      <c r="AY2125" s="25"/>
      <c r="AZ2125" s="25"/>
      <c r="BA2125" s="25"/>
      <c r="BB2125" s="25"/>
      <c r="BC2125" s="25"/>
      <c r="BD2125" s="25"/>
      <c r="BE2125" s="25"/>
      <c r="BF2125" s="25"/>
      <c r="BG2125" s="25"/>
      <c r="BH2125" s="25"/>
      <c r="BI2125" s="25"/>
      <c r="BJ2125" s="25"/>
      <c r="BK2125" s="25"/>
      <c r="BL2125" s="25"/>
      <c r="BM2125" s="25"/>
      <c r="BN2125" s="25"/>
      <c r="BO2125" s="25"/>
      <c r="BP2125" s="25"/>
      <c r="BQ2125" s="25"/>
      <c r="BR2125" s="25"/>
      <c r="BS2125" s="25"/>
      <c r="BT2125" s="25"/>
      <c r="BU2125" s="25"/>
      <c r="BV2125" s="25"/>
      <c r="BW2125" s="25"/>
      <c r="BX2125" s="25"/>
      <c r="BY2125" s="25"/>
      <c r="BZ2125" s="25"/>
      <c r="CA2125" s="25"/>
      <c r="CB2125" s="25"/>
      <c r="CC2125" s="25"/>
      <c r="CD2125" s="2" t="s">
        <v>71</v>
      </c>
      <c r="CE2125" s="2">
        <v>0</v>
      </c>
      <c r="CF2125" s="25"/>
      <c r="CG2125" s="25"/>
      <c r="CH2125" s="25"/>
      <c r="CI2125" s="55"/>
    </row>
    <row r="2126" spans="1:87" x14ac:dyDescent="0.2">
      <c r="A2126" s="29" t="s">
        <v>22788</v>
      </c>
      <c r="B2126" s="2" t="s">
        <v>25167</v>
      </c>
      <c r="C2126" s="29" t="s">
        <v>59</v>
      </c>
      <c r="D2126" s="29"/>
      <c r="E2126" s="59" t="s">
        <v>22788</v>
      </c>
      <c r="F2126" s="29" t="s">
        <v>22797</v>
      </c>
      <c r="G2126" s="23" t="s">
        <v>22809</v>
      </c>
      <c r="H2126" s="2"/>
      <c r="I2126" s="2" t="s">
        <v>17722</v>
      </c>
      <c r="J2126" s="2" t="s">
        <v>17722</v>
      </c>
      <c r="K2126" s="2" t="s">
        <v>61</v>
      </c>
      <c r="L2126" s="43">
        <v>2023</v>
      </c>
      <c r="M2126" s="2" t="s">
        <v>18506</v>
      </c>
      <c r="N2126" s="32">
        <v>24.374603400000002</v>
      </c>
      <c r="O2126" s="32">
        <v>54.504376999999998</v>
      </c>
      <c r="P2126" s="29" t="s">
        <v>64</v>
      </c>
      <c r="Q2126" s="2" t="s">
        <v>65</v>
      </c>
      <c r="R2126" s="43" t="s">
        <v>18854</v>
      </c>
      <c r="S2126" s="41" t="s">
        <v>1554</v>
      </c>
      <c r="T2126" s="41" t="s">
        <v>18465</v>
      </c>
      <c r="U2126" s="2" t="s">
        <v>4673</v>
      </c>
      <c r="V2126" s="2" t="s">
        <v>3568</v>
      </c>
      <c r="W2126" s="41" t="s">
        <v>17589</v>
      </c>
      <c r="X2126" s="2" t="s">
        <v>68</v>
      </c>
      <c r="Y2126" s="2" t="s">
        <v>102</v>
      </c>
      <c r="Z2126" s="29"/>
      <c r="AA2126" s="2" t="s">
        <v>16242</v>
      </c>
      <c r="AB2126" s="2" t="s">
        <v>103</v>
      </c>
      <c r="AC2126" s="2" t="s">
        <v>18268</v>
      </c>
      <c r="AD2126" s="29">
        <v>2600200</v>
      </c>
      <c r="AE2126" s="29">
        <v>30</v>
      </c>
      <c r="AF2126" s="29"/>
      <c r="AG2126" s="29"/>
      <c r="AH2126" s="2" t="s">
        <v>18270</v>
      </c>
      <c r="AI2126" s="29">
        <v>3</v>
      </c>
      <c r="AJ2126" s="2">
        <v>3</v>
      </c>
      <c r="AK2126" s="29"/>
      <c r="AL2126" s="29"/>
      <c r="AM2126" s="25"/>
      <c r="AN2126" s="25"/>
      <c r="AO2126" s="25"/>
      <c r="AP2126" s="25"/>
      <c r="AQ2126" s="25"/>
      <c r="AR2126" s="25"/>
      <c r="AS2126" s="25"/>
      <c r="AT2126" s="25"/>
      <c r="AU2126" s="25"/>
      <c r="AV2126" s="25"/>
      <c r="AW2126" s="25"/>
      <c r="AX2126" s="25"/>
      <c r="AY2126" s="25"/>
      <c r="AZ2126" s="25"/>
      <c r="BA2126" s="25"/>
      <c r="BB2126" s="25"/>
      <c r="BC2126" s="25"/>
      <c r="BD2126" s="25"/>
      <c r="BE2126" s="25"/>
      <c r="BF2126" s="25"/>
      <c r="BG2126" s="25"/>
      <c r="BH2126" s="25"/>
      <c r="BI2126" s="25"/>
      <c r="BJ2126" s="25"/>
      <c r="BK2126" s="25"/>
      <c r="BL2126" s="25"/>
      <c r="BM2126" s="25"/>
      <c r="BN2126" s="25"/>
      <c r="BO2126" s="25"/>
      <c r="BP2126" s="25"/>
      <c r="BQ2126" s="25"/>
      <c r="BR2126" s="25"/>
      <c r="BS2126" s="25"/>
      <c r="BT2126" s="25"/>
      <c r="BU2126" s="25"/>
      <c r="BV2126" s="25"/>
      <c r="BW2126" s="25"/>
      <c r="BX2126" s="25"/>
      <c r="BY2126" s="25"/>
      <c r="BZ2126" s="25"/>
      <c r="CA2126" s="25"/>
      <c r="CB2126" s="25"/>
      <c r="CC2126" s="25"/>
      <c r="CD2126" s="2" t="s">
        <v>78</v>
      </c>
      <c r="CE2126" s="2" t="s">
        <v>22997</v>
      </c>
      <c r="CF2126" s="25"/>
      <c r="CG2126" s="25"/>
      <c r="CH2126" s="25"/>
      <c r="CI2126" s="55"/>
    </row>
    <row r="2127" spans="1:87" x14ac:dyDescent="0.2">
      <c r="A2127" s="29" t="s">
        <v>22789</v>
      </c>
      <c r="B2127" s="2" t="s">
        <v>25168</v>
      </c>
      <c r="C2127" s="29" t="s">
        <v>59</v>
      </c>
      <c r="D2127" s="29"/>
      <c r="E2127" s="59" t="s">
        <v>22789</v>
      </c>
      <c r="F2127" s="29" t="s">
        <v>22798</v>
      </c>
      <c r="G2127" s="29"/>
      <c r="H2127" s="2"/>
      <c r="I2127" s="2" t="s">
        <v>17722</v>
      </c>
      <c r="J2127" s="2" t="s">
        <v>17722</v>
      </c>
      <c r="K2127" s="29"/>
      <c r="L2127" s="43">
        <v>2023</v>
      </c>
      <c r="M2127" s="2" t="s">
        <v>18506</v>
      </c>
      <c r="N2127" s="32">
        <v>24.568172100000002</v>
      </c>
      <c r="O2127" s="32">
        <v>54.794555199999998</v>
      </c>
      <c r="P2127" s="29" t="s">
        <v>64</v>
      </c>
      <c r="Q2127" s="2" t="s">
        <v>65</v>
      </c>
      <c r="R2127" s="43" t="s">
        <v>18854</v>
      </c>
      <c r="S2127" s="41" t="s">
        <v>1554</v>
      </c>
      <c r="T2127" s="41" t="s">
        <v>18465</v>
      </c>
      <c r="U2127" s="2" t="s">
        <v>4673</v>
      </c>
      <c r="V2127" s="2" t="s">
        <v>3568</v>
      </c>
      <c r="W2127" s="42" t="s">
        <v>144</v>
      </c>
      <c r="X2127" s="2" t="s">
        <v>68</v>
      </c>
      <c r="Y2127" s="2" t="s">
        <v>76</v>
      </c>
      <c r="Z2127" s="29"/>
      <c r="AA2127" s="2" t="s">
        <v>16242</v>
      </c>
      <c r="AB2127" s="2" t="s">
        <v>77</v>
      </c>
      <c r="AC2127" s="29"/>
      <c r="AD2127" s="29">
        <v>2043200</v>
      </c>
      <c r="AE2127" s="29">
        <v>40</v>
      </c>
      <c r="AF2127" s="29"/>
      <c r="AG2127" s="29"/>
      <c r="AH2127" s="29"/>
      <c r="AI2127" s="29">
        <v>4</v>
      </c>
      <c r="AJ2127" s="29"/>
      <c r="AK2127" s="29"/>
      <c r="AL2127" s="29"/>
      <c r="AM2127" s="25"/>
      <c r="AN2127" s="25"/>
      <c r="AO2127" s="25"/>
      <c r="AP2127" s="25"/>
      <c r="AQ2127" s="25"/>
      <c r="AR2127" s="25"/>
      <c r="AS2127" s="25"/>
      <c r="AT2127" s="25"/>
      <c r="AU2127" s="25"/>
      <c r="AV2127" s="25"/>
      <c r="AW2127" s="25"/>
      <c r="AX2127" s="25"/>
      <c r="AY2127" s="25"/>
      <c r="AZ2127" s="25"/>
      <c r="BA2127" s="25"/>
      <c r="BB2127" s="25"/>
      <c r="BC2127" s="25"/>
      <c r="BD2127" s="25"/>
      <c r="BE2127" s="25"/>
      <c r="BF2127" s="25"/>
      <c r="BG2127" s="25"/>
      <c r="BH2127" s="25"/>
      <c r="BI2127" s="25"/>
      <c r="BJ2127" s="25"/>
      <c r="BK2127" s="25"/>
      <c r="BL2127" s="25"/>
      <c r="BM2127" s="25"/>
      <c r="BN2127" s="25"/>
      <c r="BO2127" s="25"/>
      <c r="BP2127" s="25"/>
      <c r="BQ2127" s="25"/>
      <c r="BR2127" s="25"/>
      <c r="BS2127" s="25"/>
      <c r="BT2127" s="25"/>
      <c r="BU2127" s="25"/>
      <c r="BV2127" s="25"/>
      <c r="BW2127" s="25"/>
      <c r="BX2127" s="25"/>
      <c r="BY2127" s="25"/>
      <c r="BZ2127" s="25"/>
      <c r="CA2127" s="25"/>
      <c r="CB2127" s="25"/>
      <c r="CC2127" s="25"/>
      <c r="CD2127" s="2" t="s">
        <v>71</v>
      </c>
      <c r="CE2127" s="2">
        <v>0</v>
      </c>
      <c r="CF2127" s="25"/>
      <c r="CG2127" s="25"/>
      <c r="CH2127" s="25"/>
      <c r="CI2127" s="55"/>
    </row>
    <row r="2128" spans="1:87" x14ac:dyDescent="0.2">
      <c r="A2128" s="29" t="s">
        <v>22790</v>
      </c>
      <c r="B2128" s="2" t="s">
        <v>25169</v>
      </c>
      <c r="C2128" s="29" t="s">
        <v>59</v>
      </c>
      <c r="D2128" s="29"/>
      <c r="E2128" s="59" t="s">
        <v>22790</v>
      </c>
      <c r="F2128" s="29" t="s">
        <v>22799</v>
      </c>
      <c r="G2128" s="29"/>
      <c r="H2128" s="2"/>
      <c r="I2128" s="2" t="s">
        <v>17722</v>
      </c>
      <c r="J2128" s="2" t="s">
        <v>17722</v>
      </c>
      <c r="K2128" s="29"/>
      <c r="L2128" s="43">
        <v>2023</v>
      </c>
      <c r="M2128" s="2" t="s">
        <v>18506</v>
      </c>
      <c r="N2128" s="32">
        <v>24.706315700000001</v>
      </c>
      <c r="O2128" s="32">
        <v>54.739272100000001</v>
      </c>
      <c r="P2128" s="29" t="s">
        <v>64</v>
      </c>
      <c r="Q2128" s="2" t="s">
        <v>65</v>
      </c>
      <c r="R2128" s="53" t="s">
        <v>18854</v>
      </c>
      <c r="S2128" s="42" t="s">
        <v>4086</v>
      </c>
      <c r="T2128" s="41" t="s">
        <v>18463</v>
      </c>
      <c r="U2128" s="2" t="s">
        <v>16804</v>
      </c>
      <c r="V2128" s="2" t="s">
        <v>4763</v>
      </c>
      <c r="W2128" s="42" t="s">
        <v>144</v>
      </c>
      <c r="X2128" s="2" t="s">
        <v>68</v>
      </c>
      <c r="Y2128" s="2" t="s">
        <v>76</v>
      </c>
      <c r="Z2128" s="29"/>
      <c r="AA2128" s="2" t="s">
        <v>16242</v>
      </c>
      <c r="AB2128" s="2" t="s">
        <v>77</v>
      </c>
      <c r="AC2128" s="29"/>
      <c r="AD2128" s="29">
        <v>2100000</v>
      </c>
      <c r="AE2128" s="29">
        <v>35</v>
      </c>
      <c r="AF2128" s="29"/>
      <c r="AG2128" s="29"/>
      <c r="AH2128" s="29"/>
      <c r="AI2128" s="29">
        <v>3</v>
      </c>
      <c r="AJ2128" s="29"/>
      <c r="AK2128" s="29"/>
      <c r="AL2128" s="29"/>
      <c r="AM2128" s="25"/>
      <c r="AN2128" s="25"/>
      <c r="AO2128" s="25"/>
      <c r="AP2128" s="25"/>
      <c r="AQ2128" s="25"/>
      <c r="AR2128" s="25"/>
      <c r="AS2128" s="25"/>
      <c r="AT2128" s="25"/>
      <c r="AU2128" s="25"/>
      <c r="AV2128" s="25"/>
      <c r="AW2128" s="25"/>
      <c r="AX2128" s="25"/>
      <c r="AY2128" s="25"/>
      <c r="AZ2128" s="25"/>
      <c r="BA2128" s="25"/>
      <c r="BB2128" s="25"/>
      <c r="BC2128" s="25"/>
      <c r="BD2128" s="25"/>
      <c r="BE2128" s="25"/>
      <c r="BF2128" s="25"/>
      <c r="BG2128" s="25"/>
      <c r="BH2128" s="25"/>
      <c r="BI2128" s="25"/>
      <c r="BJ2128" s="25"/>
      <c r="BK2128" s="25"/>
      <c r="BL2128" s="25"/>
      <c r="BM2128" s="25"/>
      <c r="BN2128" s="25"/>
      <c r="BO2128" s="25"/>
      <c r="BP2128" s="25"/>
      <c r="BQ2128" s="25"/>
      <c r="BR2128" s="25"/>
      <c r="BS2128" s="25"/>
      <c r="BT2128" s="25"/>
      <c r="BU2128" s="25"/>
      <c r="BV2128" s="25"/>
      <c r="BW2128" s="25"/>
      <c r="BX2128" s="25"/>
      <c r="BY2128" s="25"/>
      <c r="BZ2128" s="25"/>
      <c r="CA2128" s="25"/>
      <c r="CB2128" s="25"/>
      <c r="CC2128" s="25"/>
      <c r="CD2128" s="2" t="s">
        <v>71</v>
      </c>
      <c r="CE2128" s="2">
        <v>0</v>
      </c>
      <c r="CF2128" s="25"/>
      <c r="CG2128" s="25"/>
      <c r="CH2128" s="25"/>
      <c r="CI2128" s="55"/>
    </row>
    <row r="2129" spans="1:88" x14ac:dyDescent="0.2">
      <c r="A2129" s="2" t="s">
        <v>18262</v>
      </c>
      <c r="B2129" s="2" t="s">
        <v>25170</v>
      </c>
      <c r="C2129" s="2" t="s">
        <v>59</v>
      </c>
      <c r="D2129" s="2"/>
      <c r="E2129" s="2" t="s">
        <v>18262</v>
      </c>
      <c r="F2129" s="2"/>
      <c r="G2129" s="23" t="s">
        <v>18264</v>
      </c>
      <c r="H2129" s="2"/>
      <c r="I2129" s="2"/>
      <c r="J2129" s="2"/>
      <c r="K2129" s="2" t="s">
        <v>61</v>
      </c>
      <c r="L2129" s="45" t="s">
        <v>17088</v>
      </c>
      <c r="M2129" s="2" t="s">
        <v>272</v>
      </c>
      <c r="N2129" s="2">
        <v>24.524360000000001</v>
      </c>
      <c r="O2129" s="2">
        <v>54.671444000000001</v>
      </c>
      <c r="P2129" s="2" t="s">
        <v>64</v>
      </c>
      <c r="Q2129" s="2" t="s">
        <v>65</v>
      </c>
      <c r="R2129" s="43" t="s">
        <v>18854</v>
      </c>
      <c r="S2129" s="41" t="s">
        <v>272</v>
      </c>
      <c r="T2129" s="41" t="s">
        <v>18461</v>
      </c>
      <c r="U2129" s="2" t="s">
        <v>16801</v>
      </c>
      <c r="V2129" s="2" t="s">
        <v>272</v>
      </c>
      <c r="W2129" s="41" t="s">
        <v>18266</v>
      </c>
      <c r="X2129" s="2" t="s">
        <v>68</v>
      </c>
      <c r="Y2129" s="2"/>
      <c r="Z2129" s="2"/>
      <c r="AA2129" s="2"/>
      <c r="AB2129" s="2"/>
      <c r="AC2129" s="2" t="s">
        <v>18268</v>
      </c>
      <c r="AD2129" s="2">
        <v>2044200</v>
      </c>
      <c r="AE2129" s="2">
        <v>46</v>
      </c>
      <c r="AF2129" s="2"/>
      <c r="AG2129" s="2"/>
      <c r="AH2129" s="2" t="s">
        <v>18270</v>
      </c>
      <c r="AI2129" s="2">
        <v>2</v>
      </c>
      <c r="AJ2129" s="2">
        <v>2</v>
      </c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 t="s">
        <v>78</v>
      </c>
      <c r="CE2129" s="2" t="s">
        <v>19779</v>
      </c>
      <c r="CF2129" s="2"/>
      <c r="CG2129" s="2"/>
      <c r="CH2129" s="2"/>
      <c r="CI2129" s="49"/>
    </row>
    <row r="2130" spans="1:88" x14ac:dyDescent="0.2">
      <c r="A2130" s="2" t="s">
        <v>18263</v>
      </c>
      <c r="B2130" s="2" t="s">
        <v>25171</v>
      </c>
      <c r="C2130" s="2" t="s">
        <v>59</v>
      </c>
      <c r="D2130" s="2"/>
      <c r="E2130" s="2" t="s">
        <v>18263</v>
      </c>
      <c r="F2130" s="2"/>
      <c r="G2130" s="23" t="s">
        <v>18265</v>
      </c>
      <c r="H2130" s="2"/>
      <c r="I2130" s="2"/>
      <c r="J2130" s="2"/>
      <c r="K2130" s="2" t="s">
        <v>61</v>
      </c>
      <c r="L2130" s="45" t="s">
        <v>17088</v>
      </c>
      <c r="M2130" s="2" t="s">
        <v>272</v>
      </c>
      <c r="N2130" s="2">
        <v>24.522939999999998</v>
      </c>
      <c r="O2130" s="2">
        <v>54.670597999999998</v>
      </c>
      <c r="P2130" s="2" t="s">
        <v>64</v>
      </c>
      <c r="Q2130" s="2" t="s">
        <v>65</v>
      </c>
      <c r="R2130" s="43" t="s">
        <v>18854</v>
      </c>
      <c r="S2130" s="41" t="s">
        <v>272</v>
      </c>
      <c r="T2130" s="41" t="s">
        <v>18461</v>
      </c>
      <c r="U2130" s="2" t="s">
        <v>16801</v>
      </c>
      <c r="V2130" s="2" t="s">
        <v>272</v>
      </c>
      <c r="W2130" s="41" t="s">
        <v>18266</v>
      </c>
      <c r="X2130" s="2" t="s">
        <v>68</v>
      </c>
      <c r="Y2130" s="2"/>
      <c r="Z2130" s="2"/>
      <c r="AA2130" s="2"/>
      <c r="AB2130" s="2"/>
      <c r="AC2130" s="2" t="s">
        <v>18268</v>
      </c>
      <c r="AD2130" s="2">
        <v>2044200</v>
      </c>
      <c r="AE2130" s="2">
        <v>46</v>
      </c>
      <c r="AF2130" s="2"/>
      <c r="AG2130" s="2"/>
      <c r="AH2130" s="2" t="s">
        <v>18270</v>
      </c>
      <c r="AI2130" s="2" t="s">
        <v>3591</v>
      </c>
      <c r="AJ2130" s="2">
        <v>3</v>
      </c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 t="s">
        <v>78</v>
      </c>
      <c r="CE2130" s="2" t="s">
        <v>19779</v>
      </c>
      <c r="CF2130" s="2"/>
      <c r="CG2130" s="2"/>
      <c r="CH2130" s="2"/>
      <c r="CI2130" s="49"/>
    </row>
    <row r="2131" spans="1:88" x14ac:dyDescent="0.2">
      <c r="A2131" s="2" t="s">
        <v>2852</v>
      </c>
      <c r="B2131" s="2" t="s">
        <v>25172</v>
      </c>
      <c r="C2131" s="2" t="s">
        <v>59</v>
      </c>
      <c r="D2131" s="2"/>
      <c r="E2131" s="2" t="s">
        <v>2852</v>
      </c>
      <c r="F2131" s="2"/>
      <c r="G2131" s="23"/>
      <c r="H2131" s="2"/>
      <c r="I2131" s="2" t="s">
        <v>61</v>
      </c>
      <c r="J2131" s="2"/>
      <c r="K2131" s="2"/>
      <c r="L2131" s="46">
        <v>42722</v>
      </c>
      <c r="M2131" s="2" t="s">
        <v>133</v>
      </c>
      <c r="N2131" s="39">
        <v>24.761298</v>
      </c>
      <c r="O2131" s="39">
        <v>54.680711000000002</v>
      </c>
      <c r="P2131" s="2" t="s">
        <v>2767</v>
      </c>
      <c r="Q2131" s="2" t="s">
        <v>65</v>
      </c>
      <c r="R2131" s="43" t="s">
        <v>18854</v>
      </c>
      <c r="S2131" s="41" t="s">
        <v>272</v>
      </c>
      <c r="T2131" s="41" t="s">
        <v>18461</v>
      </c>
      <c r="U2131" s="2" t="s">
        <v>16801</v>
      </c>
      <c r="V2131" s="2" t="s">
        <v>272</v>
      </c>
      <c r="W2131" s="41" t="s">
        <v>9166</v>
      </c>
      <c r="X2131" s="2" t="s">
        <v>315</v>
      </c>
      <c r="Y2131" s="2"/>
      <c r="Z2131" s="2"/>
      <c r="AA2131" s="2" t="s">
        <v>16238</v>
      </c>
      <c r="AB2131" s="2"/>
      <c r="AC2131" s="2"/>
      <c r="AD2131" s="2">
        <v>2120200</v>
      </c>
      <c r="AE2131" s="2">
        <v>23</v>
      </c>
      <c r="AF2131" s="2"/>
      <c r="AG2131" s="2"/>
      <c r="AH2131" s="2"/>
      <c r="AI2131" s="2">
        <v>3</v>
      </c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 t="s">
        <v>71</v>
      </c>
      <c r="CE2131" s="2">
        <v>0</v>
      </c>
      <c r="CF2131" s="2" t="s">
        <v>15684</v>
      </c>
      <c r="CG2131" s="2" t="e">
        <v>#N/A</v>
      </c>
      <c r="CH2131" s="2" t="s">
        <v>272</v>
      </c>
      <c r="CI2131" s="49"/>
    </row>
    <row r="2132" spans="1:88" x14ac:dyDescent="0.2">
      <c r="A2132" s="2" t="s">
        <v>2910</v>
      </c>
      <c r="B2132" s="2" t="s">
        <v>25173</v>
      </c>
      <c r="C2132" s="2" t="s">
        <v>59</v>
      </c>
      <c r="D2132" s="2" t="s">
        <v>2910</v>
      </c>
      <c r="E2132" s="2" t="s">
        <v>2910</v>
      </c>
      <c r="F2132" s="2"/>
      <c r="G2132" s="23" t="s">
        <v>16566</v>
      </c>
      <c r="H2132" s="2" t="s">
        <v>61</v>
      </c>
      <c r="I2132" s="2" t="s">
        <v>61</v>
      </c>
      <c r="J2132" s="2"/>
      <c r="K2132" s="2" t="s">
        <v>61</v>
      </c>
      <c r="L2132" s="43" t="s">
        <v>17088</v>
      </c>
      <c r="M2132" s="2" t="s">
        <v>133</v>
      </c>
      <c r="N2132" s="39">
        <v>24.480262</v>
      </c>
      <c r="O2132" s="39">
        <v>54.606470000000002</v>
      </c>
      <c r="P2132" s="2" t="s">
        <v>64</v>
      </c>
      <c r="Q2132" s="2" t="s">
        <v>65</v>
      </c>
      <c r="R2132" s="43" t="s">
        <v>18854</v>
      </c>
      <c r="S2132" s="41" t="s">
        <v>272</v>
      </c>
      <c r="T2132" s="41" t="s">
        <v>18461</v>
      </c>
      <c r="U2132" s="2" t="s">
        <v>16801</v>
      </c>
      <c r="V2132" s="2" t="s">
        <v>272</v>
      </c>
      <c r="W2132" s="41" t="s">
        <v>17587</v>
      </c>
      <c r="X2132" s="2" t="s">
        <v>68</v>
      </c>
      <c r="Y2132" s="2"/>
      <c r="Z2132" s="2"/>
      <c r="AA2132" s="2" t="s">
        <v>16241</v>
      </c>
      <c r="AB2132" s="2"/>
      <c r="AC2132" s="2" t="s">
        <v>18715</v>
      </c>
      <c r="AD2132" s="2">
        <v>2004600</v>
      </c>
      <c r="AE2132" s="2">
        <v>5</v>
      </c>
      <c r="AF2132" s="2"/>
      <c r="AG2132" s="2"/>
      <c r="AH2132" s="2" t="s">
        <v>18716</v>
      </c>
      <c r="AI2132" s="2">
        <v>2</v>
      </c>
      <c r="AJ2132" s="2">
        <v>2</v>
      </c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 t="s">
        <v>78</v>
      </c>
      <c r="CE2132" s="2" t="s">
        <v>2911</v>
      </c>
      <c r="CF2132" s="2" t="s">
        <v>15684</v>
      </c>
      <c r="CG2132" s="2" t="e">
        <v>#N/A</v>
      </c>
      <c r="CH2132" s="2" t="s">
        <v>272</v>
      </c>
      <c r="CI2132" s="49"/>
    </row>
    <row r="2133" spans="1:88" x14ac:dyDescent="0.2">
      <c r="A2133" s="2" t="s">
        <v>2912</v>
      </c>
      <c r="B2133" s="2" t="s">
        <v>25174</v>
      </c>
      <c r="C2133" s="2" t="s">
        <v>59</v>
      </c>
      <c r="D2133" s="2" t="s">
        <v>2912</v>
      </c>
      <c r="E2133" s="2" t="s">
        <v>2912</v>
      </c>
      <c r="F2133" s="2"/>
      <c r="G2133" s="23"/>
      <c r="H2133" s="2" t="s">
        <v>83</v>
      </c>
      <c r="I2133" s="2" t="s">
        <v>61</v>
      </c>
      <c r="J2133" s="2"/>
      <c r="K2133" s="2"/>
      <c r="L2133" s="46">
        <v>41211</v>
      </c>
      <c r="M2133" s="2" t="s">
        <v>133</v>
      </c>
      <c r="N2133" s="39">
        <v>24.481566000000001</v>
      </c>
      <c r="O2133" s="39">
        <v>54.605944000000001</v>
      </c>
      <c r="P2133" s="2" t="s">
        <v>64</v>
      </c>
      <c r="Q2133" s="2" t="s">
        <v>65</v>
      </c>
      <c r="R2133" s="43" t="s">
        <v>18854</v>
      </c>
      <c r="S2133" s="41" t="s">
        <v>272</v>
      </c>
      <c r="T2133" s="41" t="s">
        <v>18461</v>
      </c>
      <c r="U2133" s="2" t="s">
        <v>16801</v>
      </c>
      <c r="V2133" s="2" t="s">
        <v>272</v>
      </c>
      <c r="W2133" s="41" t="s">
        <v>6072</v>
      </c>
      <c r="X2133" s="2" t="s">
        <v>68</v>
      </c>
      <c r="Y2133" s="2"/>
      <c r="Z2133" s="2"/>
      <c r="AA2133" s="2" t="s">
        <v>16241</v>
      </c>
      <c r="AB2133" s="2"/>
      <c r="AC2133" s="2"/>
      <c r="AD2133" s="2">
        <v>2004600</v>
      </c>
      <c r="AE2133" s="2">
        <v>5</v>
      </c>
      <c r="AF2133" s="2"/>
      <c r="AG2133" s="2"/>
      <c r="AH2133" s="2"/>
      <c r="AI2133" s="2">
        <v>2</v>
      </c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 t="s">
        <v>78</v>
      </c>
      <c r="CE2133" s="2" t="s">
        <v>19780</v>
      </c>
      <c r="CF2133" s="2" t="s">
        <v>15684</v>
      </c>
      <c r="CG2133" s="2" t="e">
        <v>#N/A</v>
      </c>
      <c r="CH2133" s="2" t="s">
        <v>272</v>
      </c>
      <c r="CI2133" s="49"/>
    </row>
    <row r="2134" spans="1:88" x14ac:dyDescent="0.2">
      <c r="A2134" s="2" t="s">
        <v>2834</v>
      </c>
      <c r="B2134" s="2" t="s">
        <v>25175</v>
      </c>
      <c r="C2134" s="2" t="s">
        <v>59</v>
      </c>
      <c r="D2134" s="2"/>
      <c r="E2134" s="2" t="s">
        <v>2834</v>
      </c>
      <c r="F2134" s="2"/>
      <c r="G2134" s="23"/>
      <c r="H2134" s="2"/>
      <c r="I2134" s="2" t="s">
        <v>61</v>
      </c>
      <c r="J2134" s="2"/>
      <c r="K2134" s="2"/>
      <c r="L2134" s="43" t="s">
        <v>17088</v>
      </c>
      <c r="M2134" s="2" t="s">
        <v>133</v>
      </c>
      <c r="N2134" s="39">
        <v>24.347660999999999</v>
      </c>
      <c r="O2134" s="39">
        <v>54.581916</v>
      </c>
      <c r="P2134" s="2" t="s">
        <v>64</v>
      </c>
      <c r="Q2134" s="2" t="s">
        <v>65</v>
      </c>
      <c r="R2134" s="43" t="s">
        <v>16802</v>
      </c>
      <c r="S2134" s="41" t="s">
        <v>4932</v>
      </c>
      <c r="T2134" s="41" t="s">
        <v>18462</v>
      </c>
      <c r="U2134" s="2" t="s">
        <v>6245</v>
      </c>
      <c r="V2134" s="2" t="s">
        <v>360</v>
      </c>
      <c r="W2134" s="41" t="s">
        <v>9166</v>
      </c>
      <c r="X2134" s="2" t="s">
        <v>2539</v>
      </c>
      <c r="Y2134" s="2"/>
      <c r="Z2134" s="2"/>
      <c r="AA2134" s="2" t="s">
        <v>16241</v>
      </c>
      <c r="AB2134" s="2"/>
      <c r="AC2134" s="2"/>
      <c r="AD2134" s="2">
        <v>2440000</v>
      </c>
      <c r="AE2134" s="2">
        <v>30</v>
      </c>
      <c r="AF2134" s="2"/>
      <c r="AG2134" s="2"/>
      <c r="AH2134" s="2"/>
      <c r="AI2134" s="2">
        <v>3</v>
      </c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 t="s">
        <v>71</v>
      </c>
      <c r="CE2134" s="2">
        <v>0</v>
      </c>
      <c r="CF2134" s="2" t="s">
        <v>15680</v>
      </c>
      <c r="CG2134" s="2" t="s">
        <v>253</v>
      </c>
      <c r="CH2134" s="2" t="s">
        <v>15706</v>
      </c>
      <c r="CI2134" s="49"/>
    </row>
    <row r="2135" spans="1:88" x14ac:dyDescent="0.2">
      <c r="A2135" s="2" t="s">
        <v>2766</v>
      </c>
      <c r="B2135" s="2" t="s">
        <v>25176</v>
      </c>
      <c r="C2135" s="2" t="s">
        <v>59</v>
      </c>
      <c r="D2135" s="2"/>
      <c r="E2135" s="2" t="s">
        <v>2766</v>
      </c>
      <c r="F2135" s="2"/>
      <c r="G2135" s="23"/>
      <c r="H2135" s="2"/>
      <c r="I2135" s="2" t="s">
        <v>61</v>
      </c>
      <c r="J2135" s="2"/>
      <c r="K2135" s="2"/>
      <c r="L2135" s="43" t="s">
        <v>17088</v>
      </c>
      <c r="M2135" s="2" t="s">
        <v>133</v>
      </c>
      <c r="N2135" s="39">
        <v>24.4969</v>
      </c>
      <c r="O2135" s="39">
        <v>54.897849999999998</v>
      </c>
      <c r="P2135" s="2" t="s">
        <v>2767</v>
      </c>
      <c r="Q2135" s="2" t="s">
        <v>65</v>
      </c>
      <c r="R2135" s="43" t="s">
        <v>16802</v>
      </c>
      <c r="S2135" s="41" t="s">
        <v>16802</v>
      </c>
      <c r="T2135" s="41" t="s">
        <v>18462</v>
      </c>
      <c r="U2135" s="2" t="s">
        <v>6245</v>
      </c>
      <c r="V2135" s="2" t="s">
        <v>360</v>
      </c>
      <c r="W2135" s="41" t="s">
        <v>9166</v>
      </c>
      <c r="X2135" s="2" t="s">
        <v>2539</v>
      </c>
      <c r="Y2135" s="2"/>
      <c r="Z2135" s="2"/>
      <c r="AA2135" s="2" t="s">
        <v>16240</v>
      </c>
      <c r="AB2135" s="2"/>
      <c r="AC2135" s="2"/>
      <c r="AD2135" s="2">
        <v>2043200</v>
      </c>
      <c r="AE2135" s="2">
        <v>35</v>
      </c>
      <c r="AF2135" s="2"/>
      <c r="AG2135" s="2"/>
      <c r="AH2135" s="2"/>
      <c r="AI2135" s="2">
        <v>4</v>
      </c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 t="s">
        <v>71</v>
      </c>
      <c r="CE2135" s="2">
        <v>0</v>
      </c>
      <c r="CF2135" s="2" t="s">
        <v>15680</v>
      </c>
      <c r="CG2135" s="2" t="s">
        <v>253</v>
      </c>
      <c r="CH2135" s="2" t="s">
        <v>15706</v>
      </c>
      <c r="CI2135" s="49"/>
    </row>
    <row r="2136" spans="1:88" x14ac:dyDescent="0.2">
      <c r="A2136" s="2" t="s">
        <v>2838</v>
      </c>
      <c r="B2136" s="2" t="s">
        <v>25177</v>
      </c>
      <c r="C2136" s="2" t="s">
        <v>59</v>
      </c>
      <c r="D2136" s="2"/>
      <c r="E2136" s="2" t="s">
        <v>2838</v>
      </c>
      <c r="F2136" s="2"/>
      <c r="G2136" s="23"/>
      <c r="H2136" s="2"/>
      <c r="I2136" s="2" t="s">
        <v>61</v>
      </c>
      <c r="J2136" s="2"/>
      <c r="K2136" s="2"/>
      <c r="L2136" s="43" t="s">
        <v>17088</v>
      </c>
      <c r="M2136" s="2" t="s">
        <v>133</v>
      </c>
      <c r="N2136" s="39">
        <v>24.528744</v>
      </c>
      <c r="O2136" s="39">
        <v>54.996127999999999</v>
      </c>
      <c r="P2136" s="2" t="s">
        <v>64</v>
      </c>
      <c r="Q2136" s="2" t="s">
        <v>65</v>
      </c>
      <c r="R2136" s="43" t="s">
        <v>16802</v>
      </c>
      <c r="S2136" s="41" t="s">
        <v>4932</v>
      </c>
      <c r="T2136" s="41" t="s">
        <v>18462</v>
      </c>
      <c r="U2136" s="2" t="s">
        <v>6245</v>
      </c>
      <c r="V2136" s="2" t="s">
        <v>360</v>
      </c>
      <c r="W2136" s="41" t="s">
        <v>9166</v>
      </c>
      <c r="X2136" s="2" t="s">
        <v>2539</v>
      </c>
      <c r="Y2136" s="2"/>
      <c r="Z2136" s="2"/>
      <c r="AA2136" s="2" t="s">
        <v>16238</v>
      </c>
      <c r="AB2136" s="2"/>
      <c r="AC2136" s="2"/>
      <c r="AD2136" s="2">
        <v>2043200</v>
      </c>
      <c r="AE2136" s="2">
        <v>35</v>
      </c>
      <c r="AF2136" s="2"/>
      <c r="AG2136" s="2"/>
      <c r="AH2136" s="2"/>
      <c r="AI2136" s="2">
        <v>3</v>
      </c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 t="s">
        <v>71</v>
      </c>
      <c r="CE2136" s="2">
        <v>0</v>
      </c>
      <c r="CF2136" s="2" t="s">
        <v>15680</v>
      </c>
      <c r="CG2136" s="2" t="s">
        <v>253</v>
      </c>
      <c r="CH2136" s="2" t="s">
        <v>15706</v>
      </c>
      <c r="CI2136" s="49"/>
    </row>
    <row r="2137" spans="1:88" x14ac:dyDescent="0.2">
      <c r="A2137" s="2" t="s">
        <v>3567</v>
      </c>
      <c r="B2137" s="2" t="s">
        <v>25178</v>
      </c>
      <c r="C2137" s="2" t="s">
        <v>59</v>
      </c>
      <c r="D2137" s="2"/>
      <c r="E2137" s="2" t="s">
        <v>3567</v>
      </c>
      <c r="F2137" s="2"/>
      <c r="G2137" s="23"/>
      <c r="H2137" s="2"/>
      <c r="I2137" s="2" t="s">
        <v>61</v>
      </c>
      <c r="J2137" s="2"/>
      <c r="K2137" s="2"/>
      <c r="L2137" s="46">
        <v>44084</v>
      </c>
      <c r="M2137" s="2" t="s">
        <v>133</v>
      </c>
      <c r="N2137" s="39">
        <v>24.792815000000001</v>
      </c>
      <c r="O2137" s="39">
        <v>54.703702999999997</v>
      </c>
      <c r="P2137" s="2" t="s">
        <v>2767</v>
      </c>
      <c r="Q2137" s="2" t="s">
        <v>65</v>
      </c>
      <c r="R2137" s="43" t="s">
        <v>18854</v>
      </c>
      <c r="S2137" s="41" t="s">
        <v>1554</v>
      </c>
      <c r="T2137" s="41" t="s">
        <v>18465</v>
      </c>
      <c r="U2137" s="2" t="s">
        <v>4673</v>
      </c>
      <c r="V2137" s="2" t="s">
        <v>3568</v>
      </c>
      <c r="W2137" s="41" t="s">
        <v>9166</v>
      </c>
      <c r="X2137" s="2" t="s">
        <v>3057</v>
      </c>
      <c r="Y2137" s="2"/>
      <c r="Z2137" s="2"/>
      <c r="AA2137" s="2" t="s">
        <v>16239</v>
      </c>
      <c r="AB2137" s="2"/>
      <c r="AC2137" s="2"/>
      <c r="AD2137" s="2">
        <v>2100000</v>
      </c>
      <c r="AE2137" s="2">
        <v>40</v>
      </c>
      <c r="AF2137" s="2"/>
      <c r="AG2137" s="2"/>
      <c r="AH2137" s="2"/>
      <c r="AI2137" s="2">
        <v>3</v>
      </c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 t="s">
        <v>71</v>
      </c>
      <c r="CE2137" s="2">
        <v>0</v>
      </c>
      <c r="CF2137" s="2" t="s">
        <v>15680</v>
      </c>
      <c r="CG2137" s="2" t="s">
        <v>15712</v>
      </c>
      <c r="CH2137" s="2" t="s">
        <v>15709</v>
      </c>
      <c r="CI2137" s="49"/>
    </row>
    <row r="2138" spans="1:88" x14ac:dyDescent="0.2">
      <c r="A2138" s="2" t="s">
        <v>2887</v>
      </c>
      <c r="B2138" s="2" t="s">
        <v>25179</v>
      </c>
      <c r="C2138" s="2" t="s">
        <v>59</v>
      </c>
      <c r="D2138" s="2"/>
      <c r="E2138" s="2" t="s">
        <v>2887</v>
      </c>
      <c r="F2138" s="2"/>
      <c r="G2138" s="23"/>
      <c r="H2138" s="2"/>
      <c r="I2138" s="2" t="s">
        <v>61</v>
      </c>
      <c r="J2138" s="2"/>
      <c r="K2138" s="2"/>
      <c r="L2138" s="46">
        <v>42617</v>
      </c>
      <c r="M2138" s="2" t="s">
        <v>133</v>
      </c>
      <c r="N2138" s="39">
        <v>24.518545</v>
      </c>
      <c r="O2138" s="39">
        <v>54.672820000000002</v>
      </c>
      <c r="P2138" s="2" t="s">
        <v>64</v>
      </c>
      <c r="Q2138" s="2" t="s">
        <v>65</v>
      </c>
      <c r="R2138" s="43" t="s">
        <v>18854</v>
      </c>
      <c r="S2138" s="41" t="s">
        <v>1554</v>
      </c>
      <c r="T2138" s="41" t="s">
        <v>18467</v>
      </c>
      <c r="U2138" s="2" t="s">
        <v>16801</v>
      </c>
      <c r="V2138" s="2" t="s">
        <v>2885</v>
      </c>
      <c r="W2138" s="41" t="s">
        <v>9166</v>
      </c>
      <c r="X2138" s="2" t="s">
        <v>2886</v>
      </c>
      <c r="Y2138" s="2"/>
      <c r="Z2138" s="2"/>
      <c r="AA2138" s="2" t="s">
        <v>16238</v>
      </c>
      <c r="AB2138" s="2"/>
      <c r="AC2138" s="2"/>
      <c r="AD2138" s="2">
        <v>2047000</v>
      </c>
      <c r="AE2138" s="2">
        <v>12</v>
      </c>
      <c r="AF2138" s="2"/>
      <c r="AG2138" s="2"/>
      <c r="AH2138" s="2"/>
      <c r="AI2138" s="2">
        <v>3</v>
      </c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 t="s">
        <v>71</v>
      </c>
      <c r="CE2138" s="2">
        <v>0</v>
      </c>
      <c r="CF2138" s="2" t="s">
        <v>15696</v>
      </c>
      <c r="CG2138" s="2" t="e">
        <v>#N/A</v>
      </c>
      <c r="CH2138" s="2" t="s">
        <v>15705</v>
      </c>
      <c r="CI2138" s="49"/>
    </row>
    <row r="2139" spans="1:88" x14ac:dyDescent="0.2">
      <c r="A2139" s="2" t="s">
        <v>2888</v>
      </c>
      <c r="B2139" s="2" t="s">
        <v>25180</v>
      </c>
      <c r="C2139" s="2" t="s">
        <v>59</v>
      </c>
      <c r="D2139" s="2"/>
      <c r="E2139" s="2" t="s">
        <v>2888</v>
      </c>
      <c r="F2139" s="2"/>
      <c r="G2139" s="23"/>
      <c r="H2139" s="2"/>
      <c r="I2139" s="2" t="s">
        <v>61</v>
      </c>
      <c r="J2139" s="2"/>
      <c r="K2139" s="2"/>
      <c r="L2139" s="46">
        <v>42696</v>
      </c>
      <c r="M2139" s="2" t="s">
        <v>133</v>
      </c>
      <c r="N2139" s="39">
        <v>24.465727999999999</v>
      </c>
      <c r="O2139" s="39">
        <v>54.327658</v>
      </c>
      <c r="P2139" s="2" t="s">
        <v>64</v>
      </c>
      <c r="Q2139" s="2" t="s">
        <v>65</v>
      </c>
      <c r="R2139" s="43" t="s">
        <v>18854</v>
      </c>
      <c r="S2139" s="41" t="s">
        <v>272</v>
      </c>
      <c r="T2139" s="41" t="s">
        <v>18466</v>
      </c>
      <c r="U2139" s="2" t="s">
        <v>16801</v>
      </c>
      <c r="V2139" s="2" t="s">
        <v>2885</v>
      </c>
      <c r="W2139" s="41" t="s">
        <v>9166</v>
      </c>
      <c r="X2139" s="2" t="s">
        <v>2886</v>
      </c>
      <c r="Y2139" s="2"/>
      <c r="Z2139" s="2"/>
      <c r="AA2139" s="2" t="s">
        <v>16238</v>
      </c>
      <c r="AB2139" s="2"/>
      <c r="AC2139" s="2"/>
      <c r="AD2139" s="2">
        <v>2500400</v>
      </c>
      <c r="AE2139" s="2">
        <v>6</v>
      </c>
      <c r="AF2139" s="2"/>
      <c r="AG2139" s="2"/>
      <c r="AH2139" s="2"/>
      <c r="AI2139" s="2">
        <v>2</v>
      </c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 t="s">
        <v>71</v>
      </c>
      <c r="CE2139" s="2">
        <v>0</v>
      </c>
      <c r="CF2139" s="2" t="s">
        <v>15684</v>
      </c>
      <c r="CG2139" s="2" t="e">
        <v>#N/A</v>
      </c>
      <c r="CH2139" s="2" t="s">
        <v>272</v>
      </c>
      <c r="CI2139" s="49"/>
    </row>
    <row r="2140" spans="1:88" x14ac:dyDescent="0.2">
      <c r="A2140" s="2" t="s">
        <v>2889</v>
      </c>
      <c r="B2140" s="2" t="s">
        <v>25181</v>
      </c>
      <c r="C2140" s="2" t="s">
        <v>59</v>
      </c>
      <c r="D2140" s="2"/>
      <c r="E2140" s="2" t="s">
        <v>2889</v>
      </c>
      <c r="F2140" s="2"/>
      <c r="G2140" s="23"/>
      <c r="H2140" s="2"/>
      <c r="I2140" s="2" t="s">
        <v>61</v>
      </c>
      <c r="J2140" s="2"/>
      <c r="K2140" s="2"/>
      <c r="L2140" s="46">
        <v>42661</v>
      </c>
      <c r="M2140" s="2" t="s">
        <v>133</v>
      </c>
      <c r="N2140" s="39">
        <v>24.334622</v>
      </c>
      <c r="O2140" s="39">
        <v>54.616757</v>
      </c>
      <c r="P2140" s="2" t="s">
        <v>64</v>
      </c>
      <c r="Q2140" s="2" t="s">
        <v>65</v>
      </c>
      <c r="R2140" s="43" t="s">
        <v>18854</v>
      </c>
      <c r="S2140" s="41" t="s">
        <v>1554</v>
      </c>
      <c r="T2140" s="41" t="s">
        <v>18464</v>
      </c>
      <c r="U2140" s="2" t="s">
        <v>16801</v>
      </c>
      <c r="V2140" s="2" t="s">
        <v>2885</v>
      </c>
      <c r="W2140" s="41" t="s">
        <v>9166</v>
      </c>
      <c r="X2140" s="2" t="s">
        <v>2886</v>
      </c>
      <c r="Y2140" s="2"/>
      <c r="Z2140" s="2"/>
      <c r="AA2140" s="2" t="s">
        <v>16238</v>
      </c>
      <c r="AB2140" s="2"/>
      <c r="AC2140" s="2"/>
      <c r="AD2140" s="2">
        <v>2004500</v>
      </c>
      <c r="AE2140" s="2">
        <v>11</v>
      </c>
      <c r="AF2140" s="2"/>
      <c r="AG2140" s="2"/>
      <c r="AH2140" s="2"/>
      <c r="AI2140" s="2">
        <v>3</v>
      </c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 t="s">
        <v>78</v>
      </c>
      <c r="CE2140" s="2" t="s">
        <v>2890</v>
      </c>
      <c r="CF2140" s="2" t="s">
        <v>15684</v>
      </c>
      <c r="CG2140" s="2" t="e">
        <v>#N/A</v>
      </c>
      <c r="CH2140" s="2" t="s">
        <v>272</v>
      </c>
      <c r="CI2140" s="49"/>
    </row>
    <row r="2141" spans="1:88" x14ac:dyDescent="0.2">
      <c r="A2141" s="2" t="s">
        <v>4761</v>
      </c>
      <c r="B2141" s="2" t="s">
        <v>25182</v>
      </c>
      <c r="C2141" s="2" t="s">
        <v>3600</v>
      </c>
      <c r="D2141" s="2"/>
      <c r="E2141" s="2" t="s">
        <v>4761</v>
      </c>
      <c r="F2141" s="2" t="s">
        <v>4762</v>
      </c>
      <c r="G2141" s="23"/>
      <c r="H2141" s="2"/>
      <c r="I2141" s="2" t="s">
        <v>83</v>
      </c>
      <c r="J2141" s="2" t="s">
        <v>83</v>
      </c>
      <c r="K2141" s="2"/>
      <c r="L2141" s="46">
        <v>44464</v>
      </c>
      <c r="M2141" s="2" t="s">
        <v>133</v>
      </c>
      <c r="N2141" s="2">
        <v>23.906219</v>
      </c>
      <c r="O2141" s="2">
        <v>53.274486000000003</v>
      </c>
      <c r="P2141" s="2" t="s">
        <v>64</v>
      </c>
      <c r="Q2141" s="2" t="s">
        <v>65</v>
      </c>
      <c r="R2141" s="43" t="s">
        <v>16802</v>
      </c>
      <c r="S2141" s="41" t="s">
        <v>16804</v>
      </c>
      <c r="T2141" s="41" t="s">
        <v>18463</v>
      </c>
      <c r="U2141" s="2" t="s">
        <v>16804</v>
      </c>
      <c r="V2141" s="2" t="s">
        <v>4763</v>
      </c>
      <c r="W2141" s="41" t="s">
        <v>144</v>
      </c>
      <c r="X2141" s="2" t="s">
        <v>68</v>
      </c>
      <c r="Y2141" s="2" t="s">
        <v>76</v>
      </c>
      <c r="Z2141" s="2"/>
      <c r="AA2141" s="2" t="s">
        <v>16240</v>
      </c>
      <c r="AB2141" s="2" t="s">
        <v>77</v>
      </c>
      <c r="AC2141" s="2"/>
      <c r="AD2141" s="2">
        <v>2000001</v>
      </c>
      <c r="AE2141" s="2">
        <v>40</v>
      </c>
      <c r="AF2141" s="2"/>
      <c r="AG2141" s="2"/>
      <c r="AH2141" s="2"/>
      <c r="AI2141" s="2">
        <v>3</v>
      </c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 t="s">
        <v>71</v>
      </c>
      <c r="CE2141" s="2">
        <v>0</v>
      </c>
      <c r="CF2141" s="2" t="s">
        <v>15680</v>
      </c>
      <c r="CG2141" s="2" t="s">
        <v>253</v>
      </c>
      <c r="CH2141" s="2" t="s">
        <v>15706</v>
      </c>
      <c r="CI2141" s="49"/>
      <c r="CJ2141" s="25"/>
    </row>
    <row r="2142" spans="1:88" x14ac:dyDescent="0.2">
      <c r="A2142" s="2" t="s">
        <v>4764</v>
      </c>
      <c r="B2142" s="2" t="s">
        <v>25183</v>
      </c>
      <c r="C2142" s="2" t="s">
        <v>3600</v>
      </c>
      <c r="D2142" s="2"/>
      <c r="E2142" s="2" t="s">
        <v>4764</v>
      </c>
      <c r="F2142" s="2" t="s">
        <v>4765</v>
      </c>
      <c r="G2142" s="23"/>
      <c r="H2142" s="2"/>
      <c r="I2142" s="2" t="s">
        <v>83</v>
      </c>
      <c r="J2142" s="2" t="s">
        <v>83</v>
      </c>
      <c r="K2142" s="2"/>
      <c r="L2142" s="46">
        <v>44464</v>
      </c>
      <c r="M2142" s="2" t="s">
        <v>133</v>
      </c>
      <c r="N2142" s="39">
        <v>23.884641299999998</v>
      </c>
      <c r="O2142" s="39">
        <v>53.280770599999997</v>
      </c>
      <c r="P2142" s="2" t="s">
        <v>64</v>
      </c>
      <c r="Q2142" s="2" t="s">
        <v>65</v>
      </c>
      <c r="R2142" s="43" t="s">
        <v>16802</v>
      </c>
      <c r="S2142" s="41" t="s">
        <v>16804</v>
      </c>
      <c r="T2142" s="41" t="s">
        <v>18463</v>
      </c>
      <c r="U2142" s="2" t="s">
        <v>16804</v>
      </c>
      <c r="V2142" s="2" t="s">
        <v>4763</v>
      </c>
      <c r="W2142" s="41" t="s">
        <v>144</v>
      </c>
      <c r="X2142" s="2" t="s">
        <v>68</v>
      </c>
      <c r="Y2142" s="2" t="s">
        <v>76</v>
      </c>
      <c r="Z2142" s="2"/>
      <c r="AA2142" s="2" t="s">
        <v>16240</v>
      </c>
      <c r="AB2142" s="2" t="s">
        <v>77</v>
      </c>
      <c r="AC2142" s="2"/>
      <c r="AD2142" s="2">
        <v>2000001</v>
      </c>
      <c r="AE2142" s="2">
        <v>40</v>
      </c>
      <c r="AF2142" s="2"/>
      <c r="AG2142" s="2"/>
      <c r="AH2142" s="2"/>
      <c r="AI2142" s="2">
        <v>3</v>
      </c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 t="s">
        <v>71</v>
      </c>
      <c r="CE2142" s="2">
        <v>0</v>
      </c>
      <c r="CF2142" s="2" t="s">
        <v>15680</v>
      </c>
      <c r="CG2142" s="2" t="s">
        <v>3713</v>
      </c>
      <c r="CH2142" s="2" t="s">
        <v>15706</v>
      </c>
      <c r="CI2142" s="49"/>
      <c r="CJ2142" s="25"/>
    </row>
    <row r="2143" spans="1:88" x14ac:dyDescent="0.2">
      <c r="A2143" s="2" t="s">
        <v>3647</v>
      </c>
      <c r="B2143" s="2" t="s">
        <v>25184</v>
      </c>
      <c r="C2143" s="2" t="s">
        <v>3600</v>
      </c>
      <c r="D2143" s="2" t="s">
        <v>3647</v>
      </c>
      <c r="E2143" s="2" t="s">
        <v>3647</v>
      </c>
      <c r="F2143" s="2" t="s">
        <v>3648</v>
      </c>
      <c r="G2143" s="23" t="s">
        <v>18486</v>
      </c>
      <c r="H2143" s="2" t="s">
        <v>61</v>
      </c>
      <c r="I2143" s="2" t="s">
        <v>61</v>
      </c>
      <c r="J2143" s="2" t="s">
        <v>61</v>
      </c>
      <c r="K2143" s="2" t="s">
        <v>61</v>
      </c>
      <c r="L2143" s="46">
        <v>41967</v>
      </c>
      <c r="M2143" s="2" t="s">
        <v>133</v>
      </c>
      <c r="N2143" s="39">
        <v>23.961248699999999</v>
      </c>
      <c r="O2143" s="39">
        <v>52.2405963</v>
      </c>
      <c r="P2143" s="2" t="s">
        <v>3602</v>
      </c>
      <c r="Q2143" s="2" t="s">
        <v>65</v>
      </c>
      <c r="R2143" s="43" t="s">
        <v>18854</v>
      </c>
      <c r="S2143" s="41" t="s">
        <v>1554</v>
      </c>
      <c r="T2143" s="41" t="s">
        <v>18460</v>
      </c>
      <c r="U2143" s="2" t="s">
        <v>16801</v>
      </c>
      <c r="V2143" s="2" t="s">
        <v>3649</v>
      </c>
      <c r="W2143" s="41" t="s">
        <v>17588</v>
      </c>
      <c r="X2143" s="2" t="s">
        <v>3603</v>
      </c>
      <c r="Y2143" s="2" t="s">
        <v>76</v>
      </c>
      <c r="Z2143" s="2"/>
      <c r="AA2143" s="2" t="s">
        <v>16241</v>
      </c>
      <c r="AB2143" s="2" t="s">
        <v>77</v>
      </c>
      <c r="AC2143" s="2" t="s">
        <v>18269</v>
      </c>
      <c r="AD2143" s="2">
        <v>2003900</v>
      </c>
      <c r="AE2143" s="2">
        <v>28.5</v>
      </c>
      <c r="AF2143" s="2"/>
      <c r="AG2143" s="2">
        <v>3</v>
      </c>
      <c r="AH2143" s="2" t="s">
        <v>18271</v>
      </c>
      <c r="AI2143" s="2">
        <v>3</v>
      </c>
      <c r="AJ2143" s="2">
        <v>3</v>
      </c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 t="s">
        <v>71</v>
      </c>
      <c r="CE2143" s="2">
        <v>0</v>
      </c>
      <c r="CF2143" s="2" t="s">
        <v>15683</v>
      </c>
      <c r="CG2143" s="2" t="e">
        <v>#N/A</v>
      </c>
      <c r="CH2143" s="2" t="s">
        <v>15705</v>
      </c>
      <c r="CI2143" s="49"/>
      <c r="CJ2143" s="25"/>
    </row>
    <row r="2144" spans="1:88" x14ac:dyDescent="0.2">
      <c r="A2144" s="2" t="s">
        <v>3650</v>
      </c>
      <c r="B2144" s="2" t="s">
        <v>25185</v>
      </c>
      <c r="C2144" s="2" t="s">
        <v>3600</v>
      </c>
      <c r="D2144" s="2" t="s">
        <v>3650</v>
      </c>
      <c r="E2144" s="2" t="s">
        <v>3650</v>
      </c>
      <c r="F2144" s="2" t="s">
        <v>3651</v>
      </c>
      <c r="G2144" s="23" t="s">
        <v>3652</v>
      </c>
      <c r="H2144" s="2" t="s">
        <v>61</v>
      </c>
      <c r="I2144" s="2" t="s">
        <v>61</v>
      </c>
      <c r="J2144" s="2" t="s">
        <v>61</v>
      </c>
      <c r="K2144" s="2" t="s">
        <v>61</v>
      </c>
      <c r="L2144" s="46">
        <v>42149</v>
      </c>
      <c r="M2144" s="2" t="s">
        <v>133</v>
      </c>
      <c r="N2144" s="2">
        <v>23.644909999999999</v>
      </c>
      <c r="O2144" s="2">
        <v>53.705849999999998</v>
      </c>
      <c r="P2144" s="2" t="s">
        <v>3602</v>
      </c>
      <c r="Q2144" s="2" t="s">
        <v>65</v>
      </c>
      <c r="R2144" s="43" t="s">
        <v>18854</v>
      </c>
      <c r="S2144" s="41" t="s">
        <v>1554</v>
      </c>
      <c r="T2144" s="41" t="s">
        <v>18460</v>
      </c>
      <c r="U2144" s="2" t="s">
        <v>16801</v>
      </c>
      <c r="V2144" s="2" t="s">
        <v>3649</v>
      </c>
      <c r="W2144" s="41" t="s">
        <v>17588</v>
      </c>
      <c r="X2144" s="2" t="s">
        <v>3606</v>
      </c>
      <c r="Y2144" s="2" t="s">
        <v>76</v>
      </c>
      <c r="Z2144" s="2"/>
      <c r="AA2144" s="2" t="s">
        <v>16241</v>
      </c>
      <c r="AB2144" s="2" t="s">
        <v>77</v>
      </c>
      <c r="AC2144" s="2" t="s">
        <v>18269</v>
      </c>
      <c r="AD2144" s="2">
        <v>2031200</v>
      </c>
      <c r="AE2144" s="2">
        <v>28.5</v>
      </c>
      <c r="AF2144" s="2"/>
      <c r="AG2144" s="2"/>
      <c r="AH2144" s="2" t="s">
        <v>18271</v>
      </c>
      <c r="AI2144" s="2">
        <v>3</v>
      </c>
      <c r="AJ2144" s="2">
        <v>3</v>
      </c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 t="s">
        <v>78</v>
      </c>
      <c r="CE2144" s="2" t="s">
        <v>3653</v>
      </c>
      <c r="CF2144" s="2" t="s">
        <v>15683</v>
      </c>
      <c r="CG2144" s="2" t="e">
        <v>#N/A</v>
      </c>
      <c r="CH2144" s="2" t="s">
        <v>15705</v>
      </c>
      <c r="CI2144" s="49"/>
      <c r="CJ2144" s="25"/>
    </row>
    <row r="2145" spans="1:88" x14ac:dyDescent="0.2">
      <c r="A2145" s="2" t="s">
        <v>3654</v>
      </c>
      <c r="B2145" s="2" t="s">
        <v>25186</v>
      </c>
      <c r="C2145" s="2" t="s">
        <v>3600</v>
      </c>
      <c r="D2145" s="2" t="s">
        <v>3654</v>
      </c>
      <c r="E2145" s="2" t="s">
        <v>3654</v>
      </c>
      <c r="F2145" s="2" t="s">
        <v>3655</v>
      </c>
      <c r="G2145" s="23" t="s">
        <v>3656</v>
      </c>
      <c r="H2145" s="2" t="s">
        <v>61</v>
      </c>
      <c r="I2145" s="2" t="s">
        <v>61</v>
      </c>
      <c r="J2145" s="2" t="s">
        <v>61</v>
      </c>
      <c r="K2145" s="2" t="s">
        <v>61</v>
      </c>
      <c r="L2145" s="46">
        <v>42145</v>
      </c>
      <c r="M2145" s="2" t="s">
        <v>133</v>
      </c>
      <c r="N2145" s="2">
        <v>23.635407000000001</v>
      </c>
      <c r="O2145" s="2">
        <v>53.702804</v>
      </c>
      <c r="P2145" s="2" t="s">
        <v>3602</v>
      </c>
      <c r="Q2145" s="2" t="s">
        <v>65</v>
      </c>
      <c r="R2145" s="43" t="s">
        <v>18854</v>
      </c>
      <c r="S2145" s="41" t="s">
        <v>1554</v>
      </c>
      <c r="T2145" s="41" t="s">
        <v>18460</v>
      </c>
      <c r="U2145" s="2" t="s">
        <v>16801</v>
      </c>
      <c r="V2145" s="2" t="s">
        <v>3649</v>
      </c>
      <c r="W2145" s="41" t="s">
        <v>17588</v>
      </c>
      <c r="X2145" s="2" t="s">
        <v>3606</v>
      </c>
      <c r="Y2145" s="2" t="s">
        <v>76</v>
      </c>
      <c r="Z2145" s="2"/>
      <c r="AA2145" s="2" t="s">
        <v>16241</v>
      </c>
      <c r="AB2145" s="2" t="s">
        <v>77</v>
      </c>
      <c r="AC2145" s="2" t="s">
        <v>18269</v>
      </c>
      <c r="AD2145" s="2">
        <v>2031200</v>
      </c>
      <c r="AE2145" s="2">
        <v>28.5</v>
      </c>
      <c r="AF2145" s="2"/>
      <c r="AG2145" s="2"/>
      <c r="AH2145" s="2" t="s">
        <v>18271</v>
      </c>
      <c r="AI2145" s="2">
        <v>3</v>
      </c>
      <c r="AJ2145" s="2">
        <v>3</v>
      </c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 t="s">
        <v>78</v>
      </c>
      <c r="CE2145" s="2" t="s">
        <v>3657</v>
      </c>
      <c r="CF2145" s="2" t="s">
        <v>15683</v>
      </c>
      <c r="CG2145" s="2" t="e">
        <v>#N/A</v>
      </c>
      <c r="CH2145" s="2" t="s">
        <v>15705</v>
      </c>
      <c r="CI2145" s="49"/>
      <c r="CJ2145" s="25"/>
    </row>
    <row r="2146" spans="1:88" x14ac:dyDescent="0.2">
      <c r="A2146" s="2" t="s">
        <v>3658</v>
      </c>
      <c r="B2146" s="2" t="s">
        <v>25187</v>
      </c>
      <c r="C2146" s="2" t="s">
        <v>3600</v>
      </c>
      <c r="D2146" s="2" t="s">
        <v>3658</v>
      </c>
      <c r="E2146" s="2" t="s">
        <v>3658</v>
      </c>
      <c r="F2146" s="2" t="s">
        <v>3659</v>
      </c>
      <c r="G2146" s="23"/>
      <c r="H2146" s="2" t="s">
        <v>61</v>
      </c>
      <c r="I2146" s="2" t="s">
        <v>61</v>
      </c>
      <c r="J2146" s="2" t="s">
        <v>61</v>
      </c>
      <c r="K2146" s="2"/>
      <c r="L2146" s="46">
        <v>41964</v>
      </c>
      <c r="M2146" s="2" t="s">
        <v>133</v>
      </c>
      <c r="N2146" s="39">
        <v>22.957964</v>
      </c>
      <c r="O2146" s="39">
        <v>54.198081999999999</v>
      </c>
      <c r="P2146" s="2" t="s">
        <v>3602</v>
      </c>
      <c r="Q2146" s="2" t="s">
        <v>65</v>
      </c>
      <c r="R2146" s="43" t="s">
        <v>18854</v>
      </c>
      <c r="S2146" s="41" t="s">
        <v>1554</v>
      </c>
      <c r="T2146" s="41" t="s">
        <v>18460</v>
      </c>
      <c r="U2146" s="2" t="s">
        <v>16801</v>
      </c>
      <c r="V2146" s="2" t="s">
        <v>3649</v>
      </c>
      <c r="W2146" s="41" t="s">
        <v>67</v>
      </c>
      <c r="X2146" s="2" t="s">
        <v>3606</v>
      </c>
      <c r="Y2146" s="2" t="s">
        <v>69</v>
      </c>
      <c r="Z2146" s="2"/>
      <c r="AA2146" s="2" t="s">
        <v>16241</v>
      </c>
      <c r="AB2146" s="2" t="s">
        <v>70</v>
      </c>
      <c r="AC2146" s="2"/>
      <c r="AD2146" s="2">
        <v>2003500</v>
      </c>
      <c r="AE2146" s="2">
        <v>28.5</v>
      </c>
      <c r="AF2146" s="2"/>
      <c r="AG2146" s="2"/>
      <c r="AH2146" s="2"/>
      <c r="AI2146" s="2">
        <v>3</v>
      </c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 t="s">
        <v>78</v>
      </c>
      <c r="CE2146" s="2" t="s">
        <v>3660</v>
      </c>
      <c r="CF2146" s="2" t="s">
        <v>15683</v>
      </c>
      <c r="CG2146" s="2" t="e">
        <v>#N/A</v>
      </c>
      <c r="CH2146" s="2" t="s">
        <v>15705</v>
      </c>
      <c r="CI2146" s="49"/>
      <c r="CJ2146" s="25"/>
    </row>
    <row r="2147" spans="1:88" x14ac:dyDescent="0.2">
      <c r="A2147" s="2" t="s">
        <v>3663</v>
      </c>
      <c r="B2147" s="2" t="s">
        <v>25188</v>
      </c>
      <c r="C2147" s="2" t="s">
        <v>3600</v>
      </c>
      <c r="D2147" s="2" t="s">
        <v>3663</v>
      </c>
      <c r="E2147" s="2" t="s">
        <v>3663</v>
      </c>
      <c r="F2147" s="2" t="s">
        <v>3664</v>
      </c>
      <c r="G2147" s="23"/>
      <c r="H2147" s="2" t="s">
        <v>61</v>
      </c>
      <c r="I2147" s="2" t="s">
        <v>61</v>
      </c>
      <c r="J2147" s="2" t="s">
        <v>61</v>
      </c>
      <c r="K2147" s="2"/>
      <c r="L2147" s="46">
        <v>41971</v>
      </c>
      <c r="M2147" s="2" t="s">
        <v>133</v>
      </c>
      <c r="N2147" s="39">
        <v>22.950710000000001</v>
      </c>
      <c r="O2147" s="39">
        <v>54.080601000000001</v>
      </c>
      <c r="P2147" s="2" t="s">
        <v>3602</v>
      </c>
      <c r="Q2147" s="2" t="s">
        <v>65</v>
      </c>
      <c r="R2147" s="43" t="s">
        <v>18854</v>
      </c>
      <c r="S2147" s="41" t="s">
        <v>1554</v>
      </c>
      <c r="T2147" s="41" t="s">
        <v>18460</v>
      </c>
      <c r="U2147" s="2" t="s">
        <v>16801</v>
      </c>
      <c r="V2147" s="2" t="s">
        <v>3649</v>
      </c>
      <c r="W2147" s="41" t="s">
        <v>67</v>
      </c>
      <c r="X2147" s="2" t="s">
        <v>3606</v>
      </c>
      <c r="Y2147" s="2" t="s">
        <v>69</v>
      </c>
      <c r="Z2147" s="2"/>
      <c r="AA2147" s="2" t="s">
        <v>16241</v>
      </c>
      <c r="AB2147" s="2" t="s">
        <v>70</v>
      </c>
      <c r="AC2147" s="2"/>
      <c r="AD2147" s="2">
        <v>2000001</v>
      </c>
      <c r="AE2147" s="2">
        <v>28.5</v>
      </c>
      <c r="AF2147" s="2"/>
      <c r="AG2147" s="2"/>
      <c r="AH2147" s="2"/>
      <c r="AI2147" s="2">
        <v>3</v>
      </c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 t="s">
        <v>78</v>
      </c>
      <c r="CE2147" s="2" t="s">
        <v>3665</v>
      </c>
      <c r="CF2147" s="2" t="s">
        <v>15683</v>
      </c>
      <c r="CG2147" s="2" t="e">
        <v>#N/A</v>
      </c>
      <c r="CH2147" s="2" t="s">
        <v>15705</v>
      </c>
      <c r="CI2147" s="49"/>
      <c r="CJ2147" s="25"/>
    </row>
    <row r="2148" spans="1:88" x14ac:dyDescent="0.2">
      <c r="A2148" s="2" t="s">
        <v>3638</v>
      </c>
      <c r="B2148" s="2" t="s">
        <v>25189</v>
      </c>
      <c r="C2148" s="2" t="s">
        <v>3600</v>
      </c>
      <c r="D2148" s="2" t="s">
        <v>3638</v>
      </c>
      <c r="E2148" s="2" t="s">
        <v>3638</v>
      </c>
      <c r="F2148" s="2" t="s">
        <v>3639</v>
      </c>
      <c r="G2148" s="23" t="s">
        <v>3640</v>
      </c>
      <c r="H2148" s="2" t="s">
        <v>61</v>
      </c>
      <c r="I2148" s="2" t="s">
        <v>61</v>
      </c>
      <c r="J2148" s="2" t="s">
        <v>61</v>
      </c>
      <c r="K2148" s="2" t="s">
        <v>61</v>
      </c>
      <c r="L2148" s="46">
        <v>42193</v>
      </c>
      <c r="M2148" s="2" t="s">
        <v>133</v>
      </c>
      <c r="N2148" s="39">
        <v>24.081380200000002</v>
      </c>
      <c r="O2148" s="39">
        <v>52.650510099999998</v>
      </c>
      <c r="P2148" s="2" t="s">
        <v>3602</v>
      </c>
      <c r="Q2148" s="2" t="s">
        <v>65</v>
      </c>
      <c r="R2148" s="43" t="s">
        <v>18854</v>
      </c>
      <c r="S2148" s="41" t="s">
        <v>1554</v>
      </c>
      <c r="T2148" s="41" t="s">
        <v>18460</v>
      </c>
      <c r="U2148" s="2" t="s">
        <v>16801</v>
      </c>
      <c r="V2148" s="2" t="s">
        <v>3641</v>
      </c>
      <c r="W2148" s="41" t="s">
        <v>17588</v>
      </c>
      <c r="X2148" s="2" t="s">
        <v>3606</v>
      </c>
      <c r="Y2148" s="2" t="s">
        <v>69</v>
      </c>
      <c r="Z2148" s="2"/>
      <c r="AA2148" s="2" t="s">
        <v>16241</v>
      </c>
      <c r="AB2148" s="2" t="s">
        <v>70</v>
      </c>
      <c r="AC2148" s="2" t="s">
        <v>18269</v>
      </c>
      <c r="AD2148" s="2">
        <v>2003100</v>
      </c>
      <c r="AE2148" s="2">
        <v>28.5</v>
      </c>
      <c r="AF2148" s="2"/>
      <c r="AG2148" s="2"/>
      <c r="AH2148" s="2" t="s">
        <v>18271</v>
      </c>
      <c r="AI2148" s="2">
        <v>3</v>
      </c>
      <c r="AJ2148" s="2">
        <v>3</v>
      </c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 t="s">
        <v>78</v>
      </c>
      <c r="CE2148" s="2" t="s">
        <v>3642</v>
      </c>
      <c r="CF2148" s="2" t="s">
        <v>15683</v>
      </c>
      <c r="CG2148" s="2" t="e">
        <v>#N/A</v>
      </c>
      <c r="CH2148" s="2" t="s">
        <v>15705</v>
      </c>
      <c r="CI2148" s="49"/>
      <c r="CJ2148" s="25"/>
    </row>
    <row r="2149" spans="1:88" x14ac:dyDescent="0.2">
      <c r="A2149" s="2" t="s">
        <v>4386</v>
      </c>
      <c r="B2149" s="2" t="s">
        <v>25190</v>
      </c>
      <c r="C2149" s="2" t="s">
        <v>3600</v>
      </c>
      <c r="D2149" s="2"/>
      <c r="E2149" s="2" t="s">
        <v>4386</v>
      </c>
      <c r="F2149" s="2" t="s">
        <v>4387</v>
      </c>
      <c r="G2149" s="23" t="s">
        <v>17569</v>
      </c>
      <c r="H2149" s="2"/>
      <c r="I2149" s="2" t="s">
        <v>61</v>
      </c>
      <c r="J2149" s="2" t="s">
        <v>61</v>
      </c>
      <c r="K2149" s="2" t="s">
        <v>61</v>
      </c>
      <c r="L2149" s="46">
        <v>42703</v>
      </c>
      <c r="M2149" s="2" t="s">
        <v>133</v>
      </c>
      <c r="N2149" s="2">
        <v>24.0532194</v>
      </c>
      <c r="O2149" s="2">
        <v>52.447469400000003</v>
      </c>
      <c r="P2149" s="2" t="s">
        <v>64</v>
      </c>
      <c r="Q2149" s="2" t="s">
        <v>65</v>
      </c>
      <c r="R2149" s="43" t="s">
        <v>18854</v>
      </c>
      <c r="S2149" s="41" t="s">
        <v>1554</v>
      </c>
      <c r="T2149" s="41" t="s">
        <v>18460</v>
      </c>
      <c r="U2149" s="2" t="s">
        <v>16801</v>
      </c>
      <c r="V2149" s="2" t="s">
        <v>3596</v>
      </c>
      <c r="W2149" s="41" t="s">
        <v>17589</v>
      </c>
      <c r="X2149" s="2" t="s">
        <v>4038</v>
      </c>
      <c r="Y2149" s="2" t="s">
        <v>76</v>
      </c>
      <c r="Z2149" s="2"/>
      <c r="AA2149" s="2" t="s">
        <v>16241</v>
      </c>
      <c r="AB2149" s="2" t="s">
        <v>77</v>
      </c>
      <c r="AC2149" s="2" t="s">
        <v>18269</v>
      </c>
      <c r="AD2149" s="2">
        <v>2031500</v>
      </c>
      <c r="AE2149" s="2">
        <v>35</v>
      </c>
      <c r="AF2149" s="2"/>
      <c r="AG2149" s="2"/>
      <c r="AH2149" s="2" t="s">
        <v>18271</v>
      </c>
      <c r="AI2149" s="2">
        <v>4</v>
      </c>
      <c r="AJ2149" s="2">
        <v>3</v>
      </c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 t="s">
        <v>71</v>
      </c>
      <c r="CE2149" s="2">
        <v>0</v>
      </c>
      <c r="CF2149" s="2" t="s">
        <v>15685</v>
      </c>
      <c r="CG2149" s="2" t="e">
        <v>#N/A</v>
      </c>
      <c r="CH2149" s="2" t="s">
        <v>15705</v>
      </c>
      <c r="CI2149" s="49"/>
      <c r="CJ2149" s="25"/>
    </row>
    <row r="2150" spans="1:88" x14ac:dyDescent="0.2">
      <c r="A2150" s="2" t="s">
        <v>4259</v>
      </c>
      <c r="B2150" s="2" t="s">
        <v>25191</v>
      </c>
      <c r="C2150" s="2" t="s">
        <v>3600</v>
      </c>
      <c r="D2150" s="2"/>
      <c r="E2150" s="2" t="s">
        <v>4259</v>
      </c>
      <c r="F2150" s="2" t="s">
        <v>4260</v>
      </c>
      <c r="G2150" s="23" t="s">
        <v>18221</v>
      </c>
      <c r="H2150" s="2"/>
      <c r="I2150" s="2" t="s">
        <v>61</v>
      </c>
      <c r="J2150" s="2" t="s">
        <v>61</v>
      </c>
      <c r="K2150" s="2" t="s">
        <v>61</v>
      </c>
      <c r="L2150" s="46">
        <v>42621</v>
      </c>
      <c r="M2150" s="2" t="s">
        <v>133</v>
      </c>
      <c r="N2150" s="2">
        <v>23.975300000000001</v>
      </c>
      <c r="O2150" s="2">
        <v>52.265799999999999</v>
      </c>
      <c r="P2150" s="2" t="s">
        <v>64</v>
      </c>
      <c r="Q2150" s="2" t="s">
        <v>65</v>
      </c>
      <c r="R2150" s="43" t="s">
        <v>18854</v>
      </c>
      <c r="S2150" s="41" t="s">
        <v>1554</v>
      </c>
      <c r="T2150" s="41" t="s">
        <v>18460</v>
      </c>
      <c r="U2150" s="2" t="s">
        <v>16801</v>
      </c>
      <c r="V2150" s="2" t="s">
        <v>3649</v>
      </c>
      <c r="W2150" s="41" t="s">
        <v>17589</v>
      </c>
      <c r="X2150" s="2" t="s">
        <v>4038</v>
      </c>
      <c r="Y2150" s="2" t="s">
        <v>76</v>
      </c>
      <c r="Z2150" s="2"/>
      <c r="AA2150" s="2" t="s">
        <v>16241</v>
      </c>
      <c r="AB2150" s="2" t="s">
        <v>77</v>
      </c>
      <c r="AC2150" s="2" t="s">
        <v>18269</v>
      </c>
      <c r="AD2150" s="2">
        <v>2003900</v>
      </c>
      <c r="AE2150" s="2">
        <v>35</v>
      </c>
      <c r="AF2150" s="2"/>
      <c r="AG2150" s="2"/>
      <c r="AH2150" s="2" t="s">
        <v>18271</v>
      </c>
      <c r="AI2150" s="2">
        <v>3</v>
      </c>
      <c r="AJ2150" s="2">
        <v>3</v>
      </c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 t="s">
        <v>71</v>
      </c>
      <c r="CE2150" s="2">
        <v>0</v>
      </c>
      <c r="CF2150" s="2" t="s">
        <v>15683</v>
      </c>
      <c r="CG2150" s="2" t="e">
        <v>#N/A</v>
      </c>
      <c r="CH2150" s="2" t="s">
        <v>15705</v>
      </c>
      <c r="CI2150" s="49"/>
      <c r="CJ2150" s="25"/>
    </row>
    <row r="2151" spans="1:88" x14ac:dyDescent="0.2">
      <c r="A2151" s="2" t="s">
        <v>4261</v>
      </c>
      <c r="B2151" s="2" t="s">
        <v>25192</v>
      </c>
      <c r="C2151" s="2" t="s">
        <v>3600</v>
      </c>
      <c r="D2151" s="2"/>
      <c r="E2151" s="2" t="s">
        <v>4261</v>
      </c>
      <c r="F2151" s="2" t="s">
        <v>4262</v>
      </c>
      <c r="G2151" s="23" t="s">
        <v>18027</v>
      </c>
      <c r="H2151" s="2"/>
      <c r="I2151" s="2" t="s">
        <v>61</v>
      </c>
      <c r="J2151" s="2" t="s">
        <v>61</v>
      </c>
      <c r="K2151" s="2" t="s">
        <v>61</v>
      </c>
      <c r="L2151" s="46">
        <v>42621</v>
      </c>
      <c r="M2151" s="2" t="s">
        <v>133</v>
      </c>
      <c r="N2151" s="2">
        <v>23.970700000000001</v>
      </c>
      <c r="O2151" s="2">
        <v>52.2515</v>
      </c>
      <c r="P2151" s="2" t="s">
        <v>64</v>
      </c>
      <c r="Q2151" s="2" t="s">
        <v>65</v>
      </c>
      <c r="R2151" s="43" t="s">
        <v>18854</v>
      </c>
      <c r="S2151" s="41" t="s">
        <v>1554</v>
      </c>
      <c r="T2151" s="41" t="s">
        <v>18460</v>
      </c>
      <c r="U2151" s="2" t="s">
        <v>16801</v>
      </c>
      <c r="V2151" s="2" t="s">
        <v>3649</v>
      </c>
      <c r="W2151" s="41" t="s">
        <v>17589</v>
      </c>
      <c r="X2151" s="2" t="s">
        <v>4038</v>
      </c>
      <c r="Y2151" s="2" t="s">
        <v>236</v>
      </c>
      <c r="Z2151" s="2" t="s">
        <v>20</v>
      </c>
      <c r="AA2151" s="2" t="s">
        <v>16241</v>
      </c>
      <c r="AB2151" s="2" t="s">
        <v>237</v>
      </c>
      <c r="AC2151" s="2" t="s">
        <v>18269</v>
      </c>
      <c r="AD2151" s="2">
        <v>2003900</v>
      </c>
      <c r="AE2151" s="2">
        <v>35</v>
      </c>
      <c r="AF2151" s="2"/>
      <c r="AG2151" s="2"/>
      <c r="AH2151" s="2" t="s">
        <v>18271</v>
      </c>
      <c r="AI2151" s="2">
        <v>3</v>
      </c>
      <c r="AJ2151" s="2">
        <v>3</v>
      </c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 t="s">
        <v>71</v>
      </c>
      <c r="CE2151" s="2">
        <v>0</v>
      </c>
      <c r="CF2151" s="2" t="s">
        <v>15683</v>
      </c>
      <c r="CG2151" s="2" t="e">
        <v>#N/A</v>
      </c>
      <c r="CH2151" s="2" t="s">
        <v>15705</v>
      </c>
      <c r="CI2151" s="49"/>
      <c r="CJ2151" s="25"/>
    </row>
    <row r="2152" spans="1:88" x14ac:dyDescent="0.2">
      <c r="A2152" s="2" t="s">
        <v>18133</v>
      </c>
      <c r="B2152" s="2" t="s">
        <v>25193</v>
      </c>
      <c r="C2152" s="2" t="s">
        <v>3600</v>
      </c>
      <c r="D2152" s="2"/>
      <c r="E2152" s="2" t="s">
        <v>18133</v>
      </c>
      <c r="F2152" s="2" t="s">
        <v>18167</v>
      </c>
      <c r="G2152" s="23" t="s">
        <v>18260</v>
      </c>
      <c r="H2152" s="2"/>
      <c r="I2152" s="2" t="s">
        <v>5093</v>
      </c>
      <c r="J2152" s="2" t="s">
        <v>61</v>
      </c>
      <c r="K2152" s="2" t="s">
        <v>61</v>
      </c>
      <c r="L2152" s="43">
        <v>2023</v>
      </c>
      <c r="M2152" s="2" t="s">
        <v>133</v>
      </c>
      <c r="N2152" s="2">
        <v>22.894434</v>
      </c>
      <c r="O2152" s="2">
        <v>54.364027</v>
      </c>
      <c r="P2152" s="2" t="s">
        <v>64</v>
      </c>
      <c r="Q2152" s="2" t="s">
        <v>65</v>
      </c>
      <c r="R2152" s="43" t="s">
        <v>18854</v>
      </c>
      <c r="S2152" s="41" t="s">
        <v>1554</v>
      </c>
      <c r="T2152" s="41" t="s">
        <v>18460</v>
      </c>
      <c r="U2152" s="2" t="s">
        <v>16801</v>
      </c>
      <c r="V2152" s="2" t="s">
        <v>1554</v>
      </c>
      <c r="W2152" s="41" t="s">
        <v>17589</v>
      </c>
      <c r="X2152" s="2" t="s">
        <v>68</v>
      </c>
      <c r="Y2152" s="2" t="s">
        <v>69</v>
      </c>
      <c r="Z2152" s="2"/>
      <c r="AA2152" s="2" t="s">
        <v>16242</v>
      </c>
      <c r="AB2152" s="2" t="s">
        <v>70</v>
      </c>
      <c r="AC2152" s="2" t="s">
        <v>18269</v>
      </c>
      <c r="AD2152" s="2">
        <v>2003500</v>
      </c>
      <c r="AE2152" s="2">
        <v>35</v>
      </c>
      <c r="AF2152" s="2"/>
      <c r="AG2152" s="2"/>
      <c r="AH2152" s="2" t="s">
        <v>18271</v>
      </c>
      <c r="AI2152" s="2">
        <v>3</v>
      </c>
      <c r="AJ2152" s="2">
        <v>3</v>
      </c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 t="s">
        <v>71</v>
      </c>
      <c r="CE2152" s="2">
        <v>0</v>
      </c>
      <c r="CF2152" s="2"/>
      <c r="CG2152" s="2"/>
      <c r="CH2152" s="2"/>
      <c r="CI2152" s="49"/>
      <c r="CJ2152" s="25"/>
    </row>
    <row r="2153" spans="1:88" x14ac:dyDescent="0.2">
      <c r="A2153" s="2" t="s">
        <v>3666</v>
      </c>
      <c r="B2153" s="2" t="s">
        <v>25194</v>
      </c>
      <c r="C2153" s="2" t="s">
        <v>3600</v>
      </c>
      <c r="D2153" s="2" t="s">
        <v>3666</v>
      </c>
      <c r="E2153" s="2" t="s">
        <v>3666</v>
      </c>
      <c r="F2153" s="2" t="s">
        <v>3667</v>
      </c>
      <c r="G2153" s="23" t="s">
        <v>3668</v>
      </c>
      <c r="H2153" s="2" t="s">
        <v>61</v>
      </c>
      <c r="I2153" s="2" t="s">
        <v>61</v>
      </c>
      <c r="J2153" s="2" t="s">
        <v>61</v>
      </c>
      <c r="K2153" s="2" t="s">
        <v>61</v>
      </c>
      <c r="L2153" s="46">
        <v>41960</v>
      </c>
      <c r="M2153" s="2" t="s">
        <v>133</v>
      </c>
      <c r="N2153" s="2">
        <v>24.157876000000002</v>
      </c>
      <c r="O2153" s="2">
        <v>54.428807999999997</v>
      </c>
      <c r="P2153" s="2" t="s">
        <v>3602</v>
      </c>
      <c r="Q2153" s="2" t="s">
        <v>65</v>
      </c>
      <c r="R2153" s="43" t="s">
        <v>18854</v>
      </c>
      <c r="S2153" s="41" t="s">
        <v>1554</v>
      </c>
      <c r="T2153" s="41" t="s">
        <v>18460</v>
      </c>
      <c r="U2153" s="2" t="s">
        <v>16801</v>
      </c>
      <c r="V2153" s="2" t="s">
        <v>3649</v>
      </c>
      <c r="W2153" s="41" t="s">
        <v>17588</v>
      </c>
      <c r="X2153" s="2" t="s">
        <v>3606</v>
      </c>
      <c r="Y2153" s="2" t="s">
        <v>102</v>
      </c>
      <c r="Z2153" s="2" t="s">
        <v>20</v>
      </c>
      <c r="AA2153" s="2" t="s">
        <v>16242</v>
      </c>
      <c r="AB2153" s="2" t="s">
        <v>103</v>
      </c>
      <c r="AC2153" s="2" t="s">
        <v>18269</v>
      </c>
      <c r="AD2153" s="2">
        <v>2042200</v>
      </c>
      <c r="AE2153" s="2">
        <v>28.5</v>
      </c>
      <c r="AF2153" s="2"/>
      <c r="AG2153" s="2"/>
      <c r="AH2153" s="2" t="s">
        <v>18271</v>
      </c>
      <c r="AI2153" s="2">
        <v>3</v>
      </c>
      <c r="AJ2153" s="2">
        <v>3</v>
      </c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 t="s">
        <v>78</v>
      </c>
      <c r="CE2153" s="2" t="s">
        <v>3669</v>
      </c>
      <c r="CF2153" s="2" t="s">
        <v>15683</v>
      </c>
      <c r="CG2153" s="2" t="e">
        <v>#N/A</v>
      </c>
      <c r="CH2153" s="2" t="s">
        <v>15705</v>
      </c>
      <c r="CI2153" s="49"/>
      <c r="CJ2153" s="25"/>
    </row>
    <row r="2154" spans="1:88" x14ac:dyDescent="0.2">
      <c r="A2154" s="2" t="s">
        <v>3670</v>
      </c>
      <c r="B2154" s="2" t="s">
        <v>25195</v>
      </c>
      <c r="C2154" s="2" t="s">
        <v>3600</v>
      </c>
      <c r="D2154" s="2" t="s">
        <v>3670</v>
      </c>
      <c r="E2154" s="2" t="s">
        <v>3670</v>
      </c>
      <c r="F2154" s="2" t="s">
        <v>3671</v>
      </c>
      <c r="G2154" s="23" t="s">
        <v>3672</v>
      </c>
      <c r="H2154" s="2" t="s">
        <v>61</v>
      </c>
      <c r="I2154" s="2" t="s">
        <v>61</v>
      </c>
      <c r="J2154" s="2" t="s">
        <v>61</v>
      </c>
      <c r="K2154" s="2" t="s">
        <v>61</v>
      </c>
      <c r="L2154" s="46">
        <v>41591</v>
      </c>
      <c r="M2154" s="2" t="s">
        <v>133</v>
      </c>
      <c r="N2154" s="39">
        <v>23.828583999999999</v>
      </c>
      <c r="O2154" s="39">
        <v>52.811244000000002</v>
      </c>
      <c r="P2154" s="2" t="s">
        <v>3602</v>
      </c>
      <c r="Q2154" s="2" t="s">
        <v>65</v>
      </c>
      <c r="R2154" s="43" t="s">
        <v>18854</v>
      </c>
      <c r="S2154" s="41" t="s">
        <v>1554</v>
      </c>
      <c r="T2154" s="41" t="s">
        <v>18460</v>
      </c>
      <c r="U2154" s="2" t="s">
        <v>16801</v>
      </c>
      <c r="V2154" s="2" t="s">
        <v>3649</v>
      </c>
      <c r="W2154" s="41" t="s">
        <v>17588</v>
      </c>
      <c r="X2154" s="2" t="s">
        <v>3603</v>
      </c>
      <c r="Y2154" s="2" t="s">
        <v>76</v>
      </c>
      <c r="Z2154" s="2"/>
      <c r="AA2154" s="2" t="s">
        <v>16241</v>
      </c>
      <c r="AB2154" s="2" t="s">
        <v>77</v>
      </c>
      <c r="AC2154" s="2" t="s">
        <v>18269</v>
      </c>
      <c r="AD2154" s="2">
        <v>2003400</v>
      </c>
      <c r="AE2154" s="2">
        <v>28.5</v>
      </c>
      <c r="AF2154" s="2"/>
      <c r="AG2154" s="2"/>
      <c r="AH2154" s="2" t="s">
        <v>18271</v>
      </c>
      <c r="AI2154" s="2">
        <v>3</v>
      </c>
      <c r="AJ2154" s="2">
        <v>3</v>
      </c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 t="s">
        <v>78</v>
      </c>
      <c r="CE2154" s="2" t="s">
        <v>3673</v>
      </c>
      <c r="CF2154" s="2" t="s">
        <v>15683</v>
      </c>
      <c r="CG2154" s="2" t="e">
        <v>#N/A</v>
      </c>
      <c r="CH2154" s="2" t="s">
        <v>15705</v>
      </c>
      <c r="CI2154" s="49"/>
      <c r="CJ2154" s="25"/>
    </row>
    <row r="2155" spans="1:88" x14ac:dyDescent="0.2">
      <c r="A2155" s="2" t="s">
        <v>4263</v>
      </c>
      <c r="B2155" s="2" t="s">
        <v>25196</v>
      </c>
      <c r="C2155" s="2" t="s">
        <v>3600</v>
      </c>
      <c r="D2155" s="2"/>
      <c r="E2155" s="2" t="s">
        <v>4263</v>
      </c>
      <c r="F2155" s="2" t="s">
        <v>4264</v>
      </c>
      <c r="G2155" s="23" t="s">
        <v>18222</v>
      </c>
      <c r="H2155" s="2"/>
      <c r="I2155" s="2" t="s">
        <v>61</v>
      </c>
      <c r="J2155" s="2" t="s">
        <v>61</v>
      </c>
      <c r="K2155" s="2" t="s">
        <v>61</v>
      </c>
      <c r="L2155" s="46">
        <v>42724</v>
      </c>
      <c r="M2155" s="2" t="s">
        <v>133</v>
      </c>
      <c r="N2155" s="39">
        <v>23.7682067</v>
      </c>
      <c r="O2155" s="39">
        <v>53.553888299999997</v>
      </c>
      <c r="P2155" s="2" t="s">
        <v>64</v>
      </c>
      <c r="Q2155" s="2" t="s">
        <v>65</v>
      </c>
      <c r="R2155" s="43" t="s">
        <v>18854</v>
      </c>
      <c r="S2155" s="41" t="s">
        <v>1554</v>
      </c>
      <c r="T2155" s="41" t="s">
        <v>18460</v>
      </c>
      <c r="U2155" s="2" t="s">
        <v>16801</v>
      </c>
      <c r="V2155" s="2" t="s">
        <v>3596</v>
      </c>
      <c r="W2155" s="41" t="s">
        <v>17589</v>
      </c>
      <c r="X2155" s="2" t="s">
        <v>4038</v>
      </c>
      <c r="Y2155" s="2" t="s">
        <v>76</v>
      </c>
      <c r="Z2155" s="2"/>
      <c r="AA2155" s="2" t="s">
        <v>16241</v>
      </c>
      <c r="AB2155" s="2" t="s">
        <v>77</v>
      </c>
      <c r="AC2155" s="2" t="s">
        <v>18269</v>
      </c>
      <c r="AD2155" s="2">
        <v>2031200</v>
      </c>
      <c r="AE2155" s="2">
        <v>35</v>
      </c>
      <c r="AF2155" s="2"/>
      <c r="AG2155" s="2"/>
      <c r="AH2155" s="2" t="s">
        <v>18271</v>
      </c>
      <c r="AI2155" s="2">
        <v>4</v>
      </c>
      <c r="AJ2155" s="2">
        <v>3</v>
      </c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 t="s">
        <v>78</v>
      </c>
      <c r="CE2155" s="2" t="s">
        <v>19318</v>
      </c>
      <c r="CF2155" s="2" t="s">
        <v>15685</v>
      </c>
      <c r="CG2155" s="2" t="e">
        <v>#N/A</v>
      </c>
      <c r="CH2155" s="2" t="s">
        <v>15705</v>
      </c>
      <c r="CI2155" s="49"/>
      <c r="CJ2155" s="25"/>
    </row>
    <row r="2156" spans="1:88" x14ac:dyDescent="0.2">
      <c r="A2156" s="2" t="s">
        <v>3992</v>
      </c>
      <c r="B2156" s="2" t="s">
        <v>25197</v>
      </c>
      <c r="C2156" s="2" t="s">
        <v>3600</v>
      </c>
      <c r="D2156" s="2" t="s">
        <v>3992</v>
      </c>
      <c r="E2156" s="2" t="s">
        <v>3992</v>
      </c>
      <c r="F2156" s="2" t="s">
        <v>3993</v>
      </c>
      <c r="G2156" s="23"/>
      <c r="H2156" s="2" t="s">
        <v>61</v>
      </c>
      <c r="I2156" s="2" t="s">
        <v>61</v>
      </c>
      <c r="J2156" s="2" t="s">
        <v>61</v>
      </c>
      <c r="K2156" s="2"/>
      <c r="L2156" s="46">
        <v>41492</v>
      </c>
      <c r="M2156" s="2" t="s">
        <v>133</v>
      </c>
      <c r="N2156" s="2">
        <v>24.366161099999999</v>
      </c>
      <c r="O2156" s="2">
        <v>52.594469400000001</v>
      </c>
      <c r="P2156" s="2" t="s">
        <v>3602</v>
      </c>
      <c r="Q2156" s="2" t="s">
        <v>65</v>
      </c>
      <c r="R2156" s="43" t="s">
        <v>18854</v>
      </c>
      <c r="S2156" s="41" t="s">
        <v>272</v>
      </c>
      <c r="T2156" s="41" t="s">
        <v>18461</v>
      </c>
      <c r="U2156" s="2" t="s">
        <v>16801</v>
      </c>
      <c r="V2156" s="2" t="s">
        <v>272</v>
      </c>
      <c r="W2156" s="41" t="s">
        <v>67</v>
      </c>
      <c r="X2156" s="2" t="s">
        <v>3603</v>
      </c>
      <c r="Y2156" s="2" t="s">
        <v>69</v>
      </c>
      <c r="Z2156" s="2"/>
      <c r="AA2156" s="2" t="s">
        <v>16241</v>
      </c>
      <c r="AB2156" s="2" t="s">
        <v>70</v>
      </c>
      <c r="AC2156" s="2"/>
      <c r="AD2156" s="2">
        <v>2003200</v>
      </c>
      <c r="AE2156" s="2">
        <v>17</v>
      </c>
      <c r="AF2156" s="2"/>
      <c r="AG2156" s="2"/>
      <c r="AH2156" s="2"/>
      <c r="AI2156" s="2">
        <v>4</v>
      </c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 t="s">
        <v>71</v>
      </c>
      <c r="CE2156" s="2">
        <v>0</v>
      </c>
      <c r="CF2156" s="2" t="s">
        <v>15684</v>
      </c>
      <c r="CG2156" s="2" t="e">
        <v>#N/A</v>
      </c>
      <c r="CH2156" s="2" t="s">
        <v>272</v>
      </c>
      <c r="CI2156" s="49"/>
      <c r="CJ2156" s="25"/>
    </row>
    <row r="2157" spans="1:88" x14ac:dyDescent="0.2">
      <c r="A2157" s="2" t="s">
        <v>3994</v>
      </c>
      <c r="B2157" s="2" t="s">
        <v>25198</v>
      </c>
      <c r="C2157" s="2" t="s">
        <v>3600</v>
      </c>
      <c r="D2157" s="2" t="s">
        <v>3994</v>
      </c>
      <c r="E2157" s="2" t="s">
        <v>3994</v>
      </c>
      <c r="F2157" s="2" t="s">
        <v>3995</v>
      </c>
      <c r="G2157" s="23"/>
      <c r="H2157" s="2" t="s">
        <v>83</v>
      </c>
      <c r="I2157" s="2" t="s">
        <v>61</v>
      </c>
      <c r="J2157" s="2" t="s">
        <v>61</v>
      </c>
      <c r="K2157" s="2"/>
      <c r="L2157" s="46">
        <v>41536</v>
      </c>
      <c r="M2157" s="2" t="s">
        <v>133</v>
      </c>
      <c r="N2157" s="39">
        <v>24.31878</v>
      </c>
      <c r="O2157" s="39">
        <v>52.598660000000002</v>
      </c>
      <c r="P2157" s="2" t="s">
        <v>3602</v>
      </c>
      <c r="Q2157" s="2" t="s">
        <v>65</v>
      </c>
      <c r="R2157" s="43" t="s">
        <v>16802</v>
      </c>
      <c r="S2157" s="41" t="s">
        <v>4932</v>
      </c>
      <c r="T2157" s="41" t="s">
        <v>18462</v>
      </c>
      <c r="U2157" s="2" t="s">
        <v>6245</v>
      </c>
      <c r="V2157" s="2" t="s">
        <v>360</v>
      </c>
      <c r="W2157" s="41" t="s">
        <v>67</v>
      </c>
      <c r="X2157" s="2" t="s">
        <v>3603</v>
      </c>
      <c r="Y2157" s="2" t="s">
        <v>69</v>
      </c>
      <c r="Z2157" s="2"/>
      <c r="AA2157" s="2" t="s">
        <v>16241</v>
      </c>
      <c r="AB2157" s="2" t="s">
        <v>70</v>
      </c>
      <c r="AC2157" s="2"/>
      <c r="AD2157" s="2">
        <v>2003200</v>
      </c>
      <c r="AE2157" s="2">
        <v>50</v>
      </c>
      <c r="AF2157" s="2"/>
      <c r="AG2157" s="2"/>
      <c r="AH2157" s="2"/>
      <c r="AI2157" s="2">
        <v>3</v>
      </c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 t="s">
        <v>71</v>
      </c>
      <c r="CE2157" s="2">
        <v>0</v>
      </c>
      <c r="CF2157" s="2" t="s">
        <v>15692</v>
      </c>
      <c r="CG2157" s="2" t="s">
        <v>17387</v>
      </c>
      <c r="CH2157" s="2" t="s">
        <v>15706</v>
      </c>
      <c r="CI2157" s="49"/>
      <c r="CJ2157" s="25"/>
    </row>
    <row r="2158" spans="1:88" x14ac:dyDescent="0.2">
      <c r="A2158" s="2" t="s">
        <v>3622</v>
      </c>
      <c r="B2158" s="2" t="s">
        <v>25199</v>
      </c>
      <c r="C2158" s="2" t="s">
        <v>3600</v>
      </c>
      <c r="D2158" s="2" t="s">
        <v>3622</v>
      </c>
      <c r="E2158" s="2" t="s">
        <v>3622</v>
      </c>
      <c r="F2158" s="2" t="s">
        <v>3623</v>
      </c>
      <c r="G2158" s="23"/>
      <c r="H2158" s="2" t="s">
        <v>61</v>
      </c>
      <c r="I2158" s="2" t="s">
        <v>61</v>
      </c>
      <c r="J2158" s="2" t="s">
        <v>61</v>
      </c>
      <c r="K2158" s="2"/>
      <c r="L2158" s="46">
        <v>41289</v>
      </c>
      <c r="M2158" s="2" t="s">
        <v>133</v>
      </c>
      <c r="N2158" s="2">
        <v>24.2892194</v>
      </c>
      <c r="O2158" s="2">
        <v>52.561580599999999</v>
      </c>
      <c r="P2158" s="2" t="s">
        <v>3602</v>
      </c>
      <c r="Q2158" s="2" t="s">
        <v>65</v>
      </c>
      <c r="R2158" s="43" t="s">
        <v>18854</v>
      </c>
      <c r="S2158" s="41" t="s">
        <v>1554</v>
      </c>
      <c r="T2158" s="41" t="s">
        <v>18460</v>
      </c>
      <c r="U2158" s="2" t="s">
        <v>16801</v>
      </c>
      <c r="V2158" s="2" t="s">
        <v>3624</v>
      </c>
      <c r="W2158" s="41" t="s">
        <v>67</v>
      </c>
      <c r="X2158" s="2" t="s">
        <v>3603</v>
      </c>
      <c r="Y2158" s="2" t="s">
        <v>76</v>
      </c>
      <c r="Z2158" s="2" t="s">
        <v>20</v>
      </c>
      <c r="AA2158" s="2" t="s">
        <v>16241</v>
      </c>
      <c r="AB2158" s="2" t="s">
        <v>77</v>
      </c>
      <c r="AC2158" s="2"/>
      <c r="AD2158" s="2">
        <v>2003200</v>
      </c>
      <c r="AE2158" s="2">
        <v>29</v>
      </c>
      <c r="AF2158" s="2"/>
      <c r="AG2158" s="2"/>
      <c r="AH2158" s="2"/>
      <c r="AI2158" s="2">
        <v>3</v>
      </c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 t="s">
        <v>71</v>
      </c>
      <c r="CE2158" s="2">
        <v>0</v>
      </c>
      <c r="CF2158" s="2" t="s">
        <v>15683</v>
      </c>
      <c r="CG2158" s="2" t="e">
        <v>#N/A</v>
      </c>
      <c r="CH2158" s="2" t="s">
        <v>15705</v>
      </c>
      <c r="CI2158" s="49"/>
      <c r="CJ2158" s="25"/>
    </row>
    <row r="2159" spans="1:88" x14ac:dyDescent="0.2">
      <c r="A2159" s="2" t="s">
        <v>18127</v>
      </c>
      <c r="B2159" s="2" t="s">
        <v>25200</v>
      </c>
      <c r="C2159" s="2" t="s">
        <v>3600</v>
      </c>
      <c r="D2159" s="2"/>
      <c r="E2159" s="2" t="s">
        <v>18127</v>
      </c>
      <c r="F2159" s="2" t="s">
        <v>18161</v>
      </c>
      <c r="G2159" s="23" t="s">
        <v>18259</v>
      </c>
      <c r="H2159" s="2"/>
      <c r="I2159" s="2" t="s">
        <v>5093</v>
      </c>
      <c r="J2159" s="2" t="s">
        <v>61</v>
      </c>
      <c r="K2159" s="2" t="s">
        <v>61</v>
      </c>
      <c r="L2159" s="43">
        <v>2023</v>
      </c>
      <c r="M2159" s="2" t="s">
        <v>133</v>
      </c>
      <c r="N2159" s="2">
        <v>24.097619999999999</v>
      </c>
      <c r="O2159" s="2">
        <v>53.501040000000003</v>
      </c>
      <c r="P2159" s="2" t="s">
        <v>64</v>
      </c>
      <c r="Q2159" s="2" t="s">
        <v>65</v>
      </c>
      <c r="R2159" s="43" t="s">
        <v>16802</v>
      </c>
      <c r="S2159" s="41" t="s">
        <v>16804</v>
      </c>
      <c r="T2159" s="41" t="s">
        <v>18463</v>
      </c>
      <c r="U2159" s="2" t="s">
        <v>16804</v>
      </c>
      <c r="V2159" s="2" t="s">
        <v>4763</v>
      </c>
      <c r="W2159" s="41" t="s">
        <v>17589</v>
      </c>
      <c r="X2159" s="2" t="s">
        <v>68</v>
      </c>
      <c r="Y2159" s="2" t="s">
        <v>76</v>
      </c>
      <c r="Z2159" s="2"/>
      <c r="AA2159" s="2" t="s">
        <v>16242</v>
      </c>
      <c r="AB2159" s="2" t="s">
        <v>77</v>
      </c>
      <c r="AC2159" s="2" t="s">
        <v>18269</v>
      </c>
      <c r="AD2159" s="2">
        <v>2003800</v>
      </c>
      <c r="AE2159" s="2">
        <v>35</v>
      </c>
      <c r="AF2159" s="2"/>
      <c r="AG2159" s="2"/>
      <c r="AH2159" s="2" t="s">
        <v>18271</v>
      </c>
      <c r="AI2159" s="2">
        <v>3</v>
      </c>
      <c r="AJ2159" s="2">
        <v>3</v>
      </c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 t="s">
        <v>71</v>
      </c>
      <c r="CE2159" s="2">
        <v>0</v>
      </c>
      <c r="CF2159" s="2"/>
      <c r="CG2159" s="2"/>
      <c r="CH2159" s="2"/>
      <c r="CI2159" s="49"/>
      <c r="CJ2159" s="25"/>
    </row>
    <row r="2160" spans="1:88" x14ac:dyDescent="0.2">
      <c r="A2160" s="2" t="s">
        <v>17591</v>
      </c>
      <c r="B2160" s="2" t="s">
        <v>25201</v>
      </c>
      <c r="C2160" s="2" t="s">
        <v>3600</v>
      </c>
      <c r="D2160" s="2"/>
      <c r="E2160" s="2" t="s">
        <v>17591</v>
      </c>
      <c r="F2160" s="2" t="s">
        <v>17604</v>
      </c>
      <c r="G2160" s="23"/>
      <c r="H2160" s="2"/>
      <c r="I2160" s="2" t="s">
        <v>5093</v>
      </c>
      <c r="J2160" s="2" t="s">
        <v>61</v>
      </c>
      <c r="K2160" s="2"/>
      <c r="L2160" s="43">
        <v>2023</v>
      </c>
      <c r="M2160" s="2" t="s">
        <v>17590</v>
      </c>
      <c r="N2160" s="2">
        <v>24.244879999999998</v>
      </c>
      <c r="O2160" s="2">
        <v>54.341470000000001</v>
      </c>
      <c r="P2160" s="2" t="s">
        <v>64</v>
      </c>
      <c r="Q2160" s="2" t="s">
        <v>65</v>
      </c>
      <c r="R2160" s="43" t="s">
        <v>18854</v>
      </c>
      <c r="S2160" s="41" t="s">
        <v>1554</v>
      </c>
      <c r="T2160" s="41" t="s">
        <v>18465</v>
      </c>
      <c r="U2160" s="2" t="s">
        <v>4673</v>
      </c>
      <c r="V2160" s="2" t="s">
        <v>4673</v>
      </c>
      <c r="W2160" s="41" t="s">
        <v>144</v>
      </c>
      <c r="X2160" s="2" t="s">
        <v>16850</v>
      </c>
      <c r="Y2160" s="2" t="s">
        <v>69</v>
      </c>
      <c r="Z2160" s="2"/>
      <c r="AA2160" s="2" t="s">
        <v>16242</v>
      </c>
      <c r="AB2160" s="2" t="s">
        <v>70</v>
      </c>
      <c r="AC2160" s="2"/>
      <c r="AD2160" s="2">
        <v>2042300</v>
      </c>
      <c r="AE2160" s="2">
        <v>60</v>
      </c>
      <c r="AF2160" s="2"/>
      <c r="AG2160" s="2"/>
      <c r="AH2160" s="2"/>
      <c r="AI2160" s="2">
        <v>3</v>
      </c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 t="s">
        <v>71</v>
      </c>
      <c r="CE2160" s="2">
        <v>0</v>
      </c>
      <c r="CF2160" s="2"/>
      <c r="CG2160" s="2"/>
      <c r="CH2160" s="2"/>
      <c r="CI2160" s="49"/>
      <c r="CJ2160" s="25"/>
    </row>
    <row r="2161" spans="1:88" x14ac:dyDescent="0.2">
      <c r="A2161" s="2" t="s">
        <v>4715</v>
      </c>
      <c r="B2161" s="2" t="s">
        <v>25202</v>
      </c>
      <c r="C2161" s="2" t="s">
        <v>3600</v>
      </c>
      <c r="D2161" s="2"/>
      <c r="E2161" s="2" t="s">
        <v>4715</v>
      </c>
      <c r="F2161" s="2" t="s">
        <v>4716</v>
      </c>
      <c r="G2161" s="23"/>
      <c r="H2161" s="2"/>
      <c r="I2161" s="2" t="s">
        <v>61</v>
      </c>
      <c r="J2161" s="2" t="s">
        <v>61</v>
      </c>
      <c r="K2161" s="2"/>
      <c r="L2161" s="46">
        <v>44419</v>
      </c>
      <c r="M2161" s="2" t="s">
        <v>133</v>
      </c>
      <c r="N2161" s="39">
        <v>24.895043999999999</v>
      </c>
      <c r="O2161" s="39">
        <v>53.065650499999997</v>
      </c>
      <c r="P2161" s="2" t="s">
        <v>64</v>
      </c>
      <c r="Q2161" s="2" t="s">
        <v>65</v>
      </c>
      <c r="R2161" s="43" t="s">
        <v>16802</v>
      </c>
      <c r="S2161" s="41" t="s">
        <v>16804</v>
      </c>
      <c r="T2161" s="41" t="s">
        <v>18463</v>
      </c>
      <c r="U2161" s="2" t="s">
        <v>16804</v>
      </c>
      <c r="V2161" s="2" t="s">
        <v>4763</v>
      </c>
      <c r="W2161" s="41" t="s">
        <v>144</v>
      </c>
      <c r="X2161" s="2" t="s">
        <v>68</v>
      </c>
      <c r="Y2161" s="2" t="s">
        <v>69</v>
      </c>
      <c r="Z2161" s="2"/>
      <c r="AA2161" s="2" t="s">
        <v>16242</v>
      </c>
      <c r="AB2161" s="2" t="s">
        <v>70</v>
      </c>
      <c r="AC2161" s="2"/>
      <c r="AD2161" s="2">
        <v>2000002</v>
      </c>
      <c r="AE2161" s="2">
        <v>30</v>
      </c>
      <c r="AF2161" s="2"/>
      <c r="AG2161" s="2"/>
      <c r="AH2161" s="2"/>
      <c r="AI2161" s="2">
        <v>3</v>
      </c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 t="s">
        <v>71</v>
      </c>
      <c r="CE2161" s="2">
        <v>0</v>
      </c>
      <c r="CF2161" s="2" t="s">
        <v>15685</v>
      </c>
      <c r="CG2161" s="2" t="s">
        <v>253</v>
      </c>
      <c r="CH2161" s="2" t="s">
        <v>15706</v>
      </c>
      <c r="CI2161" s="49"/>
      <c r="CJ2161" s="25"/>
    </row>
    <row r="2162" spans="1:88" x14ac:dyDescent="0.2">
      <c r="A2162" s="2" t="s">
        <v>3981</v>
      </c>
      <c r="B2162" s="2" t="s">
        <v>25203</v>
      </c>
      <c r="C2162" s="2" t="s">
        <v>3600</v>
      </c>
      <c r="D2162" s="2" t="s">
        <v>3981</v>
      </c>
      <c r="E2162" s="2" t="s">
        <v>3981</v>
      </c>
      <c r="F2162" s="2" t="s">
        <v>3982</v>
      </c>
      <c r="G2162" s="23"/>
      <c r="H2162" s="2" t="s">
        <v>61</v>
      </c>
      <c r="I2162" s="2" t="s">
        <v>61</v>
      </c>
      <c r="J2162" s="2" t="s">
        <v>61</v>
      </c>
      <c r="K2162" s="2"/>
      <c r="L2162" s="46">
        <v>42655</v>
      </c>
      <c r="M2162" s="2" t="s">
        <v>133</v>
      </c>
      <c r="N2162" s="2">
        <v>24.212720000000001</v>
      </c>
      <c r="O2162" s="2">
        <v>52.009084999999999</v>
      </c>
      <c r="P2162" s="2" t="s">
        <v>3602</v>
      </c>
      <c r="Q2162" s="2" t="s">
        <v>65</v>
      </c>
      <c r="R2162" s="43" t="s">
        <v>18854</v>
      </c>
      <c r="S2162" s="41" t="s">
        <v>1554</v>
      </c>
      <c r="T2162" s="41" t="s">
        <v>18460</v>
      </c>
      <c r="U2162" s="2" t="s">
        <v>16803</v>
      </c>
      <c r="V2162" s="2" t="s">
        <v>369</v>
      </c>
      <c r="W2162" s="41" t="s">
        <v>67</v>
      </c>
      <c r="X2162" s="2" t="s">
        <v>3617</v>
      </c>
      <c r="Y2162" s="2" t="s">
        <v>69</v>
      </c>
      <c r="Z2162" s="2"/>
      <c r="AA2162" s="2" t="s">
        <v>16238</v>
      </c>
      <c r="AB2162" s="2" t="s">
        <v>70</v>
      </c>
      <c r="AC2162" s="2"/>
      <c r="AD2162" s="2">
        <v>2000003</v>
      </c>
      <c r="AE2162" s="2">
        <v>30</v>
      </c>
      <c r="AF2162" s="2"/>
      <c r="AG2162" s="2"/>
      <c r="AH2162" s="2"/>
      <c r="AI2162" s="2">
        <v>3</v>
      </c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 t="s">
        <v>2851</v>
      </c>
      <c r="CE2162" s="2">
        <v>0</v>
      </c>
      <c r="CF2162" s="2" t="s">
        <v>15683</v>
      </c>
      <c r="CG2162" s="2" t="e">
        <v>#N/A</v>
      </c>
      <c r="CH2162" s="2" t="s">
        <v>15705</v>
      </c>
      <c r="CI2162" s="49"/>
      <c r="CJ2162" s="25"/>
    </row>
    <row r="2163" spans="1:88" x14ac:dyDescent="0.2">
      <c r="A2163" s="2" t="s">
        <v>16219</v>
      </c>
      <c r="B2163" s="2" t="s">
        <v>25204</v>
      </c>
      <c r="C2163" s="2" t="s">
        <v>3600</v>
      </c>
      <c r="D2163" s="2"/>
      <c r="E2163" s="2" t="s">
        <v>16219</v>
      </c>
      <c r="F2163" s="2" t="s">
        <v>16245</v>
      </c>
      <c r="G2163" s="23"/>
      <c r="H2163" s="2"/>
      <c r="I2163" s="2" t="s">
        <v>61</v>
      </c>
      <c r="J2163" s="2" t="s">
        <v>61</v>
      </c>
      <c r="K2163" s="2"/>
      <c r="L2163" s="46">
        <v>44844</v>
      </c>
      <c r="M2163" s="2" t="s">
        <v>4978</v>
      </c>
      <c r="N2163" s="2">
        <v>24.069482000000001</v>
      </c>
      <c r="O2163" s="2">
        <v>53.911923999999999</v>
      </c>
      <c r="P2163" s="2" t="s">
        <v>64</v>
      </c>
      <c r="Q2163" s="2" t="s">
        <v>65</v>
      </c>
      <c r="R2163" s="43" t="s">
        <v>16802</v>
      </c>
      <c r="S2163" s="41" t="s">
        <v>16804</v>
      </c>
      <c r="T2163" s="41" t="s">
        <v>18463</v>
      </c>
      <c r="U2163" s="2" t="s">
        <v>16804</v>
      </c>
      <c r="V2163" s="2" t="s">
        <v>4763</v>
      </c>
      <c r="W2163" s="41" t="s">
        <v>144</v>
      </c>
      <c r="X2163" s="2" t="s">
        <v>68</v>
      </c>
      <c r="Y2163" s="2" t="s">
        <v>69</v>
      </c>
      <c r="Z2163" s="2"/>
      <c r="AA2163" s="2" t="s">
        <v>16241</v>
      </c>
      <c r="AB2163" s="2" t="s">
        <v>70</v>
      </c>
      <c r="AC2163" s="2"/>
      <c r="AD2163" s="2">
        <v>2448000</v>
      </c>
      <c r="AE2163" s="2">
        <v>35</v>
      </c>
      <c r="AF2163" s="2"/>
      <c r="AG2163" s="2"/>
      <c r="AH2163" s="2"/>
      <c r="AI2163" s="2">
        <v>4</v>
      </c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 t="s">
        <v>71</v>
      </c>
      <c r="CE2163" s="2">
        <v>0</v>
      </c>
      <c r="CF2163" s="2">
        <v>40</v>
      </c>
      <c r="CG2163" s="2" t="s">
        <v>253</v>
      </c>
      <c r="CH2163" s="2"/>
      <c r="CI2163" s="49"/>
      <c r="CJ2163" s="25"/>
    </row>
    <row r="2164" spans="1:88" x14ac:dyDescent="0.2">
      <c r="A2164" s="2" t="s">
        <v>5094</v>
      </c>
      <c r="B2164" s="2" t="s">
        <v>25205</v>
      </c>
      <c r="C2164" s="2" t="s">
        <v>3600</v>
      </c>
      <c r="D2164" s="2"/>
      <c r="E2164" s="2" t="s">
        <v>5094</v>
      </c>
      <c r="F2164" s="2" t="s">
        <v>5095</v>
      </c>
      <c r="G2164" s="23"/>
      <c r="H2164" s="2"/>
      <c r="I2164" s="2" t="s">
        <v>5093</v>
      </c>
      <c r="J2164" s="2" t="s">
        <v>61</v>
      </c>
      <c r="K2164" s="2"/>
      <c r="L2164" s="46">
        <v>44791</v>
      </c>
      <c r="M2164" s="2" t="s">
        <v>4978</v>
      </c>
      <c r="N2164" s="2">
        <v>24.254206</v>
      </c>
      <c r="O2164" s="2">
        <v>54.386200000000002</v>
      </c>
      <c r="P2164" s="2" t="s">
        <v>64</v>
      </c>
      <c r="Q2164" s="2" t="s">
        <v>65</v>
      </c>
      <c r="R2164" s="43" t="s">
        <v>16802</v>
      </c>
      <c r="S2164" s="41" t="s">
        <v>16804</v>
      </c>
      <c r="T2164" s="41" t="s">
        <v>18463</v>
      </c>
      <c r="U2164" s="2" t="s">
        <v>16804</v>
      </c>
      <c r="V2164" s="2" t="s">
        <v>4763</v>
      </c>
      <c r="W2164" s="41" t="s">
        <v>144</v>
      </c>
      <c r="X2164" s="2" t="s">
        <v>68</v>
      </c>
      <c r="Y2164" s="2" t="s">
        <v>69</v>
      </c>
      <c r="Z2164" s="2"/>
      <c r="AA2164" s="2" t="s">
        <v>16242</v>
      </c>
      <c r="AB2164" s="2" t="s">
        <v>70</v>
      </c>
      <c r="AC2164" s="2"/>
      <c r="AD2164" s="2">
        <v>2041000</v>
      </c>
      <c r="AE2164" s="2">
        <v>35</v>
      </c>
      <c r="AF2164" s="2"/>
      <c r="AG2164" s="2"/>
      <c r="AH2164" s="2"/>
      <c r="AI2164" s="2">
        <v>3</v>
      </c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 t="s">
        <v>71</v>
      </c>
      <c r="CE2164" s="2">
        <v>0</v>
      </c>
      <c r="CF2164" s="2" t="s">
        <v>15680</v>
      </c>
      <c r="CG2164" s="2" t="s">
        <v>15742</v>
      </c>
      <c r="CH2164" s="2" t="s">
        <v>15706</v>
      </c>
      <c r="CI2164" s="49"/>
      <c r="CJ2164" s="25"/>
    </row>
    <row r="2165" spans="1:88" x14ac:dyDescent="0.2">
      <c r="A2165" s="2" t="s">
        <v>3942</v>
      </c>
      <c r="B2165" s="2" t="s">
        <v>25206</v>
      </c>
      <c r="C2165" s="2" t="s">
        <v>3600</v>
      </c>
      <c r="D2165" s="2" t="s">
        <v>3942</v>
      </c>
      <c r="E2165" s="2" t="s">
        <v>3942</v>
      </c>
      <c r="F2165" s="2" t="s">
        <v>3943</v>
      </c>
      <c r="G2165" s="23" t="s">
        <v>3944</v>
      </c>
      <c r="H2165" s="2" t="s">
        <v>61</v>
      </c>
      <c r="I2165" s="2" t="s">
        <v>61</v>
      </c>
      <c r="J2165" s="2" t="s">
        <v>61</v>
      </c>
      <c r="K2165" s="2" t="s">
        <v>61</v>
      </c>
      <c r="L2165" s="46">
        <v>41135</v>
      </c>
      <c r="M2165" s="2" t="s">
        <v>133</v>
      </c>
      <c r="N2165" s="39">
        <v>24.15419</v>
      </c>
      <c r="O2165" s="39">
        <v>54.424660000000003</v>
      </c>
      <c r="P2165" s="2" t="s">
        <v>3602</v>
      </c>
      <c r="Q2165" s="2" t="s">
        <v>65</v>
      </c>
      <c r="R2165" s="43" t="s">
        <v>18854</v>
      </c>
      <c r="S2165" s="41" t="s">
        <v>1554</v>
      </c>
      <c r="T2165" s="41" t="s">
        <v>18460</v>
      </c>
      <c r="U2165" s="2" t="s">
        <v>16801</v>
      </c>
      <c r="V2165" s="2" t="s">
        <v>528</v>
      </c>
      <c r="W2165" s="41" t="s">
        <v>17588</v>
      </c>
      <c r="X2165" s="2" t="s">
        <v>3603</v>
      </c>
      <c r="Y2165" s="2" t="s">
        <v>102</v>
      </c>
      <c r="Z2165" s="2" t="s">
        <v>20</v>
      </c>
      <c r="AA2165" s="2" t="s">
        <v>16242</v>
      </c>
      <c r="AB2165" s="2" t="s">
        <v>103</v>
      </c>
      <c r="AC2165" s="2" t="s">
        <v>18268</v>
      </c>
      <c r="AD2165" s="2">
        <v>2042200</v>
      </c>
      <c r="AE2165" s="2">
        <v>30</v>
      </c>
      <c r="AF2165" s="2"/>
      <c r="AG2165" s="2"/>
      <c r="AH2165" s="2" t="s">
        <v>18270</v>
      </c>
      <c r="AI2165" s="2">
        <v>3</v>
      </c>
      <c r="AJ2165" s="2">
        <v>3</v>
      </c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 t="s">
        <v>78</v>
      </c>
      <c r="CE2165" s="2" t="s">
        <v>3945</v>
      </c>
      <c r="CF2165" s="2" t="s">
        <v>15693</v>
      </c>
      <c r="CG2165" s="2" t="e">
        <v>#N/A</v>
      </c>
      <c r="CH2165" s="2" t="s">
        <v>15705</v>
      </c>
      <c r="CI2165" s="49"/>
      <c r="CJ2165" s="25"/>
    </row>
    <row r="2166" spans="1:88" x14ac:dyDescent="0.2">
      <c r="A2166" s="2" t="s">
        <v>18002</v>
      </c>
      <c r="B2166" s="2" t="s">
        <v>25207</v>
      </c>
      <c r="C2166" s="2" t="s">
        <v>3600</v>
      </c>
      <c r="D2166" s="2"/>
      <c r="E2166" s="2" t="s">
        <v>18002</v>
      </c>
      <c r="F2166" s="2" t="s">
        <v>18046</v>
      </c>
      <c r="G2166" s="23"/>
      <c r="H2166" s="2"/>
      <c r="I2166" s="2" t="s">
        <v>5093</v>
      </c>
      <c r="J2166" s="2" t="s">
        <v>61</v>
      </c>
      <c r="K2166" s="2"/>
      <c r="L2166" s="43">
        <v>2023</v>
      </c>
      <c r="M2166" s="2" t="s">
        <v>253</v>
      </c>
      <c r="N2166" s="2">
        <v>24.202439999999999</v>
      </c>
      <c r="O2166" s="2">
        <v>54.46275</v>
      </c>
      <c r="P2166" s="2" t="s">
        <v>64</v>
      </c>
      <c r="Q2166" s="2" t="s">
        <v>65</v>
      </c>
      <c r="R2166" s="43" t="s">
        <v>18854</v>
      </c>
      <c r="S2166" s="41" t="s">
        <v>1554</v>
      </c>
      <c r="T2166" s="41" t="s">
        <v>18460</v>
      </c>
      <c r="U2166" s="2" t="s">
        <v>16801</v>
      </c>
      <c r="V2166" s="2" t="s">
        <v>253</v>
      </c>
      <c r="W2166" s="41" t="s">
        <v>144</v>
      </c>
      <c r="X2166" s="2" t="s">
        <v>16850</v>
      </c>
      <c r="Y2166" s="2" t="s">
        <v>76</v>
      </c>
      <c r="Z2166" s="2"/>
      <c r="AA2166" s="2" t="s">
        <v>16242</v>
      </c>
      <c r="AB2166" s="2" t="s">
        <v>77</v>
      </c>
      <c r="AC2166" s="2"/>
      <c r="AD2166" s="2">
        <v>2042200</v>
      </c>
      <c r="AE2166" s="2">
        <v>40</v>
      </c>
      <c r="AF2166" s="2"/>
      <c r="AG2166" s="2"/>
      <c r="AH2166" s="2"/>
      <c r="AI2166" s="2">
        <v>3</v>
      </c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 t="s">
        <v>78</v>
      </c>
      <c r="CE2166" s="2" t="s">
        <v>19437</v>
      </c>
      <c r="CF2166" s="2"/>
      <c r="CG2166" s="2"/>
      <c r="CH2166" s="2"/>
      <c r="CI2166" s="49"/>
      <c r="CJ2166" s="25"/>
    </row>
    <row r="2167" spans="1:88" x14ac:dyDescent="0.2">
      <c r="A2167" s="2" t="s">
        <v>5040</v>
      </c>
      <c r="B2167" s="2" t="s">
        <v>25208</v>
      </c>
      <c r="C2167" s="2" t="s">
        <v>3600</v>
      </c>
      <c r="D2167" s="2"/>
      <c r="E2167" s="2" t="s">
        <v>5040</v>
      </c>
      <c r="F2167" s="2" t="s">
        <v>5041</v>
      </c>
      <c r="G2167" s="23"/>
      <c r="H2167" s="2"/>
      <c r="I2167" s="2" t="s">
        <v>61</v>
      </c>
      <c r="J2167" s="2" t="s">
        <v>61</v>
      </c>
      <c r="K2167" s="2"/>
      <c r="L2167" s="46">
        <v>44729</v>
      </c>
      <c r="M2167" s="2" t="s">
        <v>4978</v>
      </c>
      <c r="N2167" s="2">
        <v>23.624921000000001</v>
      </c>
      <c r="O2167" s="2">
        <v>53.367784999999998</v>
      </c>
      <c r="P2167" s="2" t="s">
        <v>64</v>
      </c>
      <c r="Q2167" s="2" t="s">
        <v>65</v>
      </c>
      <c r="R2167" s="43" t="s">
        <v>16802</v>
      </c>
      <c r="S2167" s="41" t="s">
        <v>16804</v>
      </c>
      <c r="T2167" s="41" t="s">
        <v>18463</v>
      </c>
      <c r="U2167" s="2" t="s">
        <v>16804</v>
      </c>
      <c r="V2167" s="2" t="s">
        <v>4763</v>
      </c>
      <c r="W2167" s="41" t="s">
        <v>144</v>
      </c>
      <c r="X2167" s="2" t="s">
        <v>68</v>
      </c>
      <c r="Y2167" s="2" t="s">
        <v>76</v>
      </c>
      <c r="Z2167" s="2"/>
      <c r="AA2167" s="2" t="s">
        <v>16242</v>
      </c>
      <c r="AB2167" s="2" t="s">
        <v>77</v>
      </c>
      <c r="AC2167" s="2"/>
      <c r="AD2167" s="2">
        <v>2031200</v>
      </c>
      <c r="AE2167" s="2">
        <v>35</v>
      </c>
      <c r="AF2167" s="2"/>
      <c r="AG2167" s="2"/>
      <c r="AH2167" s="2"/>
      <c r="AI2167" s="2">
        <v>3</v>
      </c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 t="s">
        <v>71</v>
      </c>
      <c r="CE2167" s="2">
        <v>0</v>
      </c>
      <c r="CF2167" s="2" t="s">
        <v>15685</v>
      </c>
      <c r="CG2167" s="2" t="s">
        <v>15742</v>
      </c>
      <c r="CH2167" s="2" t="s">
        <v>15706</v>
      </c>
      <c r="CI2167" s="49"/>
      <c r="CJ2167" s="25"/>
    </row>
    <row r="2168" spans="1:88" x14ac:dyDescent="0.2">
      <c r="A2168" s="2" t="s">
        <v>18468</v>
      </c>
      <c r="B2168" s="2" t="s">
        <v>25209</v>
      </c>
      <c r="C2168" s="2" t="s">
        <v>3600</v>
      </c>
      <c r="D2168" s="2"/>
      <c r="E2168" s="2" t="s">
        <v>18468</v>
      </c>
      <c r="F2168" s="2" t="s">
        <v>18483</v>
      </c>
      <c r="G2168" s="23"/>
      <c r="H2168" s="2"/>
      <c r="I2168" s="2" t="s">
        <v>5093</v>
      </c>
      <c r="J2168" s="2" t="s">
        <v>61</v>
      </c>
      <c r="K2168" s="2"/>
      <c r="L2168" s="43">
        <v>2023</v>
      </c>
      <c r="M2168" s="2" t="s">
        <v>133</v>
      </c>
      <c r="N2168" s="2">
        <v>24.11572</v>
      </c>
      <c r="O2168" s="2">
        <v>51.777079999999998</v>
      </c>
      <c r="P2168" s="2" t="s">
        <v>64</v>
      </c>
      <c r="Q2168" s="2" t="s">
        <v>65</v>
      </c>
      <c r="R2168" s="43" t="s">
        <v>18854</v>
      </c>
      <c r="S2168" s="41" t="s">
        <v>1554</v>
      </c>
      <c r="T2168" s="41" t="s">
        <v>18465</v>
      </c>
      <c r="U2168" s="2" t="s">
        <v>4673</v>
      </c>
      <c r="V2168" s="2" t="s">
        <v>4673</v>
      </c>
      <c r="W2168" s="41" t="s">
        <v>144</v>
      </c>
      <c r="X2168" s="2" t="s">
        <v>16850</v>
      </c>
      <c r="Y2168" s="2" t="s">
        <v>76</v>
      </c>
      <c r="Z2168" s="2"/>
      <c r="AA2168" s="2" t="s">
        <v>16242</v>
      </c>
      <c r="AB2168" s="2" t="s">
        <v>77</v>
      </c>
      <c r="AC2168" s="2"/>
      <c r="AD2168" s="2">
        <v>2031600</v>
      </c>
      <c r="AE2168" s="2">
        <v>60</v>
      </c>
      <c r="AF2168" s="2"/>
      <c r="AG2168" s="2"/>
      <c r="AH2168" s="2"/>
      <c r="AI2168" s="2">
        <v>3</v>
      </c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 t="s">
        <v>71</v>
      </c>
      <c r="CE2168" s="2">
        <v>0</v>
      </c>
      <c r="CF2168" s="2"/>
      <c r="CG2168" s="2"/>
      <c r="CH2168" s="2"/>
      <c r="CI2168" s="49"/>
      <c r="CJ2168" s="25"/>
    </row>
    <row r="2169" spans="1:88" x14ac:dyDescent="0.2">
      <c r="A2169" s="2" t="s">
        <v>18469</v>
      </c>
      <c r="B2169" s="2" t="s">
        <v>25210</v>
      </c>
      <c r="C2169" s="2" t="s">
        <v>3600</v>
      </c>
      <c r="D2169" s="2"/>
      <c r="E2169" s="2" t="s">
        <v>18469</v>
      </c>
      <c r="F2169" s="2" t="s">
        <v>18484</v>
      </c>
      <c r="G2169" s="23" t="s">
        <v>18485</v>
      </c>
      <c r="H2169" s="2"/>
      <c r="I2169" s="2" t="s">
        <v>5093</v>
      </c>
      <c r="J2169" s="2" t="s">
        <v>61</v>
      </c>
      <c r="K2169" s="2" t="s">
        <v>61</v>
      </c>
      <c r="L2169" s="43">
        <v>2023</v>
      </c>
      <c r="M2169" s="2" t="s">
        <v>133</v>
      </c>
      <c r="N2169" s="2">
        <v>23.81579</v>
      </c>
      <c r="O2169" s="2">
        <v>52.746229999999997</v>
      </c>
      <c r="P2169" s="2" t="s">
        <v>64</v>
      </c>
      <c r="Q2169" s="2" t="s">
        <v>65</v>
      </c>
      <c r="R2169" s="43" t="s">
        <v>18854</v>
      </c>
      <c r="S2169" s="41" t="s">
        <v>1554</v>
      </c>
      <c r="T2169" s="41" t="s">
        <v>18460</v>
      </c>
      <c r="U2169" s="2" t="s">
        <v>16801</v>
      </c>
      <c r="V2169" s="2" t="s">
        <v>3596</v>
      </c>
      <c r="W2169" s="41" t="s">
        <v>17589</v>
      </c>
      <c r="X2169" s="2" t="s">
        <v>16850</v>
      </c>
      <c r="Y2169" s="2" t="s">
        <v>69</v>
      </c>
      <c r="Z2169" s="2"/>
      <c r="AA2169" s="2" t="s">
        <v>16242</v>
      </c>
      <c r="AB2169" s="2" t="s">
        <v>70</v>
      </c>
      <c r="AC2169" s="2" t="s">
        <v>18269</v>
      </c>
      <c r="AD2169" s="2">
        <v>2003400</v>
      </c>
      <c r="AE2169" s="2">
        <v>60</v>
      </c>
      <c r="AF2169" s="2"/>
      <c r="AG2169" s="2">
        <v>3</v>
      </c>
      <c r="AH2169" s="2" t="s">
        <v>18271</v>
      </c>
      <c r="AI2169" s="2">
        <v>4</v>
      </c>
      <c r="AJ2169" s="2">
        <v>3</v>
      </c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 t="s">
        <v>71</v>
      </c>
      <c r="CE2169" s="2">
        <v>0</v>
      </c>
      <c r="CF2169" s="2"/>
      <c r="CG2169" s="2"/>
      <c r="CH2169" s="2"/>
      <c r="CI2169" s="49"/>
      <c r="CJ2169" s="25"/>
    </row>
    <row r="2170" spans="1:88" x14ac:dyDescent="0.2">
      <c r="A2170" s="2" t="s">
        <v>18003</v>
      </c>
      <c r="B2170" s="2" t="s">
        <v>25211</v>
      </c>
      <c r="C2170" s="2" t="s">
        <v>3600</v>
      </c>
      <c r="D2170" s="2"/>
      <c r="E2170" s="2" t="s">
        <v>18003</v>
      </c>
      <c r="F2170" s="2" t="s">
        <v>18047</v>
      </c>
      <c r="G2170" s="23"/>
      <c r="H2170" s="2"/>
      <c r="I2170" s="2" t="s">
        <v>5093</v>
      </c>
      <c r="J2170" s="2" t="s">
        <v>61</v>
      </c>
      <c r="K2170" s="2"/>
      <c r="L2170" s="43">
        <v>2023</v>
      </c>
      <c r="M2170" s="2" t="s">
        <v>18015</v>
      </c>
      <c r="N2170" s="39">
        <v>24.0940172</v>
      </c>
      <c r="O2170" s="39">
        <v>52.4770653</v>
      </c>
      <c r="P2170" s="2" t="s">
        <v>64</v>
      </c>
      <c r="Q2170" s="2" t="s">
        <v>65</v>
      </c>
      <c r="R2170" s="43" t="s">
        <v>16802</v>
      </c>
      <c r="S2170" s="41" t="s">
        <v>16804</v>
      </c>
      <c r="T2170" s="41" t="s">
        <v>18463</v>
      </c>
      <c r="U2170" s="2" t="s">
        <v>16804</v>
      </c>
      <c r="V2170" s="2" t="s">
        <v>4763</v>
      </c>
      <c r="W2170" s="41" t="s">
        <v>144</v>
      </c>
      <c r="X2170" s="2" t="s">
        <v>16850</v>
      </c>
      <c r="Y2170" s="2" t="s">
        <v>69</v>
      </c>
      <c r="Z2170" s="2"/>
      <c r="AA2170" s="2" t="s">
        <v>16242</v>
      </c>
      <c r="AB2170" s="2" t="s">
        <v>70</v>
      </c>
      <c r="AC2170" s="2"/>
      <c r="AD2170" s="2">
        <v>2031300</v>
      </c>
      <c r="AE2170" s="2">
        <v>60</v>
      </c>
      <c r="AF2170" s="2"/>
      <c r="AG2170" s="2"/>
      <c r="AH2170" s="2"/>
      <c r="AI2170" s="2">
        <v>3</v>
      </c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 t="s">
        <v>71</v>
      </c>
      <c r="CE2170" s="2">
        <v>0</v>
      </c>
      <c r="CF2170" s="2"/>
      <c r="CG2170" s="2"/>
      <c r="CH2170" s="2"/>
      <c r="CI2170" s="49"/>
      <c r="CJ2170" s="25"/>
    </row>
    <row r="2171" spans="1:88" x14ac:dyDescent="0.2">
      <c r="A2171" s="2" t="s">
        <v>4787</v>
      </c>
      <c r="B2171" s="2" t="s">
        <v>25212</v>
      </c>
      <c r="C2171" s="2" t="s">
        <v>3600</v>
      </c>
      <c r="D2171" s="2"/>
      <c r="E2171" s="2" t="s">
        <v>4787</v>
      </c>
      <c r="F2171" s="2" t="s">
        <v>4788</v>
      </c>
      <c r="G2171" s="23"/>
      <c r="H2171" s="2"/>
      <c r="I2171" s="2" t="s">
        <v>61</v>
      </c>
      <c r="J2171" s="2" t="s">
        <v>61</v>
      </c>
      <c r="K2171" s="2"/>
      <c r="L2171" s="43" t="s">
        <v>4567</v>
      </c>
      <c r="M2171" s="2" t="s">
        <v>133</v>
      </c>
      <c r="N2171" s="39">
        <v>23.3685787</v>
      </c>
      <c r="O2171" s="39">
        <v>53.746501600000002</v>
      </c>
      <c r="P2171" s="2" t="s">
        <v>64</v>
      </c>
      <c r="Q2171" s="2" t="s">
        <v>65</v>
      </c>
      <c r="R2171" s="43" t="s">
        <v>18854</v>
      </c>
      <c r="S2171" s="41" t="s">
        <v>1554</v>
      </c>
      <c r="T2171" s="41" t="s">
        <v>18465</v>
      </c>
      <c r="U2171" s="2" t="s">
        <v>4673</v>
      </c>
      <c r="V2171" s="2" t="s">
        <v>4673</v>
      </c>
      <c r="W2171" s="41" t="s">
        <v>144</v>
      </c>
      <c r="X2171" s="2" t="s">
        <v>68</v>
      </c>
      <c r="Y2171" s="2" t="s">
        <v>76</v>
      </c>
      <c r="Z2171" s="2"/>
      <c r="AA2171" s="2" t="s">
        <v>16242</v>
      </c>
      <c r="AB2171" s="2" t="s">
        <v>77</v>
      </c>
      <c r="AC2171" s="2"/>
      <c r="AD2171" s="2">
        <v>2031200</v>
      </c>
      <c r="AE2171" s="2">
        <v>40</v>
      </c>
      <c r="AF2171" s="2"/>
      <c r="AG2171" s="2"/>
      <c r="AH2171" s="2"/>
      <c r="AI2171" s="2">
        <v>4</v>
      </c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 t="s">
        <v>78</v>
      </c>
      <c r="CE2171" s="2" t="s">
        <v>19443</v>
      </c>
      <c r="CF2171" s="2" t="s">
        <v>15680</v>
      </c>
      <c r="CG2171" s="2" t="s">
        <v>15712</v>
      </c>
      <c r="CH2171" s="2" t="s">
        <v>15709</v>
      </c>
      <c r="CI2171" s="49"/>
      <c r="CJ2171" s="25"/>
    </row>
    <row r="2172" spans="1:88" x14ac:dyDescent="0.2">
      <c r="A2172" s="2" t="s">
        <v>17665</v>
      </c>
      <c r="B2172" s="2" t="s">
        <v>25213</v>
      </c>
      <c r="C2172" s="2" t="s">
        <v>3600</v>
      </c>
      <c r="D2172" s="2"/>
      <c r="E2172" s="2" t="s">
        <v>17665</v>
      </c>
      <c r="F2172" s="2" t="s">
        <v>17690</v>
      </c>
      <c r="G2172" s="23"/>
      <c r="H2172" s="2"/>
      <c r="I2172" s="2" t="s">
        <v>61</v>
      </c>
      <c r="J2172" s="2" t="s">
        <v>61</v>
      </c>
      <c r="K2172" s="2"/>
      <c r="L2172" s="43">
        <v>2023</v>
      </c>
      <c r="M2172" s="2" t="s">
        <v>133</v>
      </c>
      <c r="N2172" s="39">
        <v>23.960677700000002</v>
      </c>
      <c r="O2172" s="39">
        <v>52.121846499999997</v>
      </c>
      <c r="P2172" s="2" t="s">
        <v>64</v>
      </c>
      <c r="Q2172" s="2" t="s">
        <v>65</v>
      </c>
      <c r="R2172" s="43" t="s">
        <v>16802</v>
      </c>
      <c r="S2172" s="41" t="s">
        <v>16804</v>
      </c>
      <c r="T2172" s="41" t="s">
        <v>18463</v>
      </c>
      <c r="U2172" s="2" t="s">
        <v>16804</v>
      </c>
      <c r="V2172" s="2" t="s">
        <v>4763</v>
      </c>
      <c r="W2172" s="41" t="s">
        <v>144</v>
      </c>
      <c r="X2172" s="2" t="s">
        <v>68</v>
      </c>
      <c r="Y2172" s="2" t="s">
        <v>69</v>
      </c>
      <c r="Z2172" s="2"/>
      <c r="AA2172" s="2" t="s">
        <v>16242</v>
      </c>
      <c r="AB2172" s="2" t="s">
        <v>70</v>
      </c>
      <c r="AC2172" s="2"/>
      <c r="AD2172" s="2">
        <v>2031400</v>
      </c>
      <c r="AE2172" s="2">
        <v>60</v>
      </c>
      <c r="AF2172" s="2"/>
      <c r="AG2172" s="2"/>
      <c r="AH2172" s="2"/>
      <c r="AI2172" s="2">
        <v>3</v>
      </c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 t="s">
        <v>71</v>
      </c>
      <c r="CE2172" s="2">
        <v>0</v>
      </c>
      <c r="CF2172" s="2"/>
      <c r="CG2172" s="2"/>
      <c r="CH2172" s="2"/>
      <c r="CI2172" s="49"/>
      <c r="CJ2172" s="25"/>
    </row>
    <row r="2173" spans="1:88" x14ac:dyDescent="0.2">
      <c r="A2173" s="2" t="s">
        <v>17942</v>
      </c>
      <c r="B2173" s="2" t="s">
        <v>25214</v>
      </c>
      <c r="C2173" s="2" t="s">
        <v>3600</v>
      </c>
      <c r="D2173" s="2"/>
      <c r="E2173" s="2" t="s">
        <v>17942</v>
      </c>
      <c r="F2173" s="2" t="s">
        <v>17948</v>
      </c>
      <c r="G2173" s="23"/>
      <c r="H2173" s="2"/>
      <c r="I2173" s="2" t="s">
        <v>5093</v>
      </c>
      <c r="J2173" s="2" t="s">
        <v>61</v>
      </c>
      <c r="K2173" s="2"/>
      <c r="L2173" s="43">
        <v>2023</v>
      </c>
      <c r="M2173" s="2" t="s">
        <v>133</v>
      </c>
      <c r="N2173" s="39">
        <v>24.042404000000001</v>
      </c>
      <c r="O2173" s="39">
        <v>53.645423999999998</v>
      </c>
      <c r="P2173" s="2" t="s">
        <v>64</v>
      </c>
      <c r="Q2173" s="2" t="s">
        <v>65</v>
      </c>
      <c r="R2173" s="43" t="s">
        <v>16802</v>
      </c>
      <c r="S2173" s="41" t="s">
        <v>16804</v>
      </c>
      <c r="T2173" s="41" t="s">
        <v>18463</v>
      </c>
      <c r="U2173" s="2" t="s">
        <v>16804</v>
      </c>
      <c r="V2173" s="2" t="s">
        <v>4763</v>
      </c>
      <c r="W2173" s="41" t="s">
        <v>144</v>
      </c>
      <c r="X2173" s="2" t="s">
        <v>16850</v>
      </c>
      <c r="Y2173" s="2" t="s">
        <v>69</v>
      </c>
      <c r="Z2173" s="2"/>
      <c r="AA2173" s="2" t="s">
        <v>16242</v>
      </c>
      <c r="AB2173" s="2" t="s">
        <v>70</v>
      </c>
      <c r="AC2173" s="2"/>
      <c r="AD2173" s="2">
        <v>2003700</v>
      </c>
      <c r="AE2173" s="2">
        <v>55</v>
      </c>
      <c r="AF2173" s="2"/>
      <c r="AG2173" s="2"/>
      <c r="AH2173" s="2"/>
      <c r="AI2173" s="2">
        <v>3</v>
      </c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 t="s">
        <v>78</v>
      </c>
      <c r="CE2173" s="2" t="s">
        <v>19445</v>
      </c>
      <c r="CF2173" s="2"/>
      <c r="CG2173" s="2"/>
      <c r="CH2173" s="2"/>
      <c r="CI2173" s="49"/>
      <c r="CJ2173" s="25"/>
    </row>
    <row r="2174" spans="1:88" x14ac:dyDescent="0.2">
      <c r="A2174" s="2" t="s">
        <v>17553</v>
      </c>
      <c r="B2174" s="2" t="s">
        <v>25215</v>
      </c>
      <c r="C2174" s="2" t="s">
        <v>3600</v>
      </c>
      <c r="D2174" s="2"/>
      <c r="E2174" s="2" t="s">
        <v>17553</v>
      </c>
      <c r="F2174" s="2" t="s">
        <v>17602</v>
      </c>
      <c r="G2174" s="23"/>
      <c r="H2174" s="2"/>
      <c r="I2174" s="2" t="s">
        <v>5093</v>
      </c>
      <c r="J2174" s="2" t="s">
        <v>61</v>
      </c>
      <c r="K2174" s="2"/>
      <c r="L2174" s="43">
        <v>2023</v>
      </c>
      <c r="M2174" s="2" t="s">
        <v>133</v>
      </c>
      <c r="N2174" s="39">
        <v>23.146347500000001</v>
      </c>
      <c r="O2174" s="39">
        <v>53.962816599999996</v>
      </c>
      <c r="P2174" s="2" t="s">
        <v>64</v>
      </c>
      <c r="Q2174" s="2" t="s">
        <v>65</v>
      </c>
      <c r="R2174" s="43" t="s">
        <v>16802</v>
      </c>
      <c r="S2174" s="41" t="s">
        <v>16804</v>
      </c>
      <c r="T2174" s="41" t="s">
        <v>18463</v>
      </c>
      <c r="U2174" s="2" t="s">
        <v>16804</v>
      </c>
      <c r="V2174" s="2" t="s">
        <v>4763</v>
      </c>
      <c r="W2174" s="41" t="s">
        <v>144</v>
      </c>
      <c r="X2174" s="2" t="s">
        <v>16850</v>
      </c>
      <c r="Y2174" s="2" t="s">
        <v>69</v>
      </c>
      <c r="Z2174" s="2"/>
      <c r="AA2174" s="2" t="s">
        <v>16242</v>
      </c>
      <c r="AB2174" s="2" t="s">
        <v>70</v>
      </c>
      <c r="AC2174" s="2"/>
      <c r="AD2174" s="2">
        <v>2003500</v>
      </c>
      <c r="AE2174" s="2">
        <v>52</v>
      </c>
      <c r="AF2174" s="2"/>
      <c r="AG2174" s="2"/>
      <c r="AH2174" s="2"/>
      <c r="AI2174" s="2">
        <v>4</v>
      </c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 t="s">
        <v>19448</v>
      </c>
      <c r="CE2174" s="2">
        <v>0</v>
      </c>
      <c r="CF2174" s="2"/>
      <c r="CG2174" s="2"/>
      <c r="CH2174" s="2"/>
      <c r="CI2174" s="49"/>
      <c r="CJ2174" s="25"/>
    </row>
    <row r="2175" spans="1:88" x14ac:dyDescent="0.2">
      <c r="A2175" s="2" t="s">
        <v>5091</v>
      </c>
      <c r="B2175" s="2" t="s">
        <v>25216</v>
      </c>
      <c r="C2175" s="2" t="s">
        <v>3600</v>
      </c>
      <c r="D2175" s="2"/>
      <c r="E2175" s="2" t="s">
        <v>5091</v>
      </c>
      <c r="F2175" s="2" t="s">
        <v>5092</v>
      </c>
      <c r="G2175" s="23"/>
      <c r="H2175" s="2"/>
      <c r="I2175" s="2" t="s">
        <v>5093</v>
      </c>
      <c r="J2175" s="2" t="s">
        <v>61</v>
      </c>
      <c r="K2175" s="2"/>
      <c r="L2175" s="46">
        <v>44782</v>
      </c>
      <c r="M2175" s="2" t="s">
        <v>4978</v>
      </c>
      <c r="N2175" s="2">
        <v>24.184449999999998</v>
      </c>
      <c r="O2175" s="2">
        <v>52.625999999999998</v>
      </c>
      <c r="P2175" s="2" t="s">
        <v>64</v>
      </c>
      <c r="Q2175" s="2" t="s">
        <v>65</v>
      </c>
      <c r="R2175" s="43" t="s">
        <v>18854</v>
      </c>
      <c r="S2175" s="41" t="s">
        <v>1554</v>
      </c>
      <c r="T2175" s="41" t="s">
        <v>18460</v>
      </c>
      <c r="U2175" s="2" t="s">
        <v>16801</v>
      </c>
      <c r="V2175" s="2" t="s">
        <v>1554</v>
      </c>
      <c r="W2175" s="41" t="s">
        <v>144</v>
      </c>
      <c r="X2175" s="2" t="s">
        <v>68</v>
      </c>
      <c r="Y2175" s="2" t="s">
        <v>76</v>
      </c>
      <c r="Z2175" s="2"/>
      <c r="AA2175" s="2" t="s">
        <v>16242</v>
      </c>
      <c r="AB2175" s="2" t="s">
        <v>77</v>
      </c>
      <c r="AC2175" s="2"/>
      <c r="AD2175" s="2">
        <v>2003300</v>
      </c>
      <c r="AE2175" s="2">
        <v>40</v>
      </c>
      <c r="AF2175" s="2"/>
      <c r="AG2175" s="2"/>
      <c r="AH2175" s="2"/>
      <c r="AI2175" s="2">
        <v>3</v>
      </c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 t="s">
        <v>71</v>
      </c>
      <c r="CE2175" s="2">
        <v>0</v>
      </c>
      <c r="CF2175" s="2" t="s">
        <v>15680</v>
      </c>
      <c r="CG2175" s="2" t="s">
        <v>15712</v>
      </c>
      <c r="CH2175" s="2" t="s">
        <v>15709</v>
      </c>
      <c r="CI2175" s="49"/>
      <c r="CJ2175" s="25"/>
    </row>
    <row r="2176" spans="1:88" x14ac:dyDescent="0.2">
      <c r="A2176" s="2" t="s">
        <v>10370</v>
      </c>
      <c r="B2176" s="2" t="s">
        <v>25217</v>
      </c>
      <c r="C2176" s="2" t="s">
        <v>3600</v>
      </c>
      <c r="D2176" s="2"/>
      <c r="E2176" s="2" t="s">
        <v>10370</v>
      </c>
      <c r="F2176" s="2" t="s">
        <v>10371</v>
      </c>
      <c r="G2176" s="23"/>
      <c r="H2176" s="2"/>
      <c r="I2176" s="2" t="s">
        <v>5093</v>
      </c>
      <c r="J2176" s="2" t="s">
        <v>61</v>
      </c>
      <c r="K2176" s="2"/>
      <c r="L2176" s="46">
        <v>44812</v>
      </c>
      <c r="M2176" s="2" t="s">
        <v>4978</v>
      </c>
      <c r="N2176" s="39">
        <v>23.528748</v>
      </c>
      <c r="O2176" s="39">
        <v>53.264958999999998</v>
      </c>
      <c r="P2176" s="2" t="s">
        <v>64</v>
      </c>
      <c r="Q2176" s="2" t="s">
        <v>65</v>
      </c>
      <c r="R2176" s="43" t="s">
        <v>16802</v>
      </c>
      <c r="S2176" s="41" t="s">
        <v>16804</v>
      </c>
      <c r="T2176" s="41" t="s">
        <v>18463</v>
      </c>
      <c r="U2176" s="2" t="s">
        <v>16804</v>
      </c>
      <c r="V2176" s="2" t="s">
        <v>4763</v>
      </c>
      <c r="W2176" s="41" t="s">
        <v>144</v>
      </c>
      <c r="X2176" s="2" t="s">
        <v>68</v>
      </c>
      <c r="Y2176" s="2" t="s">
        <v>69</v>
      </c>
      <c r="Z2176" s="2"/>
      <c r="AA2176" s="2" t="s">
        <v>16242</v>
      </c>
      <c r="AB2176" s="2" t="s">
        <v>70</v>
      </c>
      <c r="AC2176" s="2"/>
      <c r="AD2176" s="2">
        <v>2031200</v>
      </c>
      <c r="AE2176" s="2">
        <v>35</v>
      </c>
      <c r="AF2176" s="2"/>
      <c r="AG2176" s="2"/>
      <c r="AH2176" s="2"/>
      <c r="AI2176" s="2">
        <v>3</v>
      </c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 t="s">
        <v>71</v>
      </c>
      <c r="CE2176" s="2">
        <v>0</v>
      </c>
      <c r="CF2176" s="2">
        <v>40</v>
      </c>
      <c r="CG2176" s="2" t="s">
        <v>253</v>
      </c>
      <c r="CH2176" s="2"/>
      <c r="CI2176" s="49"/>
      <c r="CJ2176" s="25"/>
    </row>
    <row r="2177" spans="1:88" x14ac:dyDescent="0.2">
      <c r="A2177" s="2" t="s">
        <v>17592</v>
      </c>
      <c r="B2177" s="2" t="s">
        <v>25218</v>
      </c>
      <c r="C2177" s="2" t="s">
        <v>3600</v>
      </c>
      <c r="D2177" s="2"/>
      <c r="E2177" s="2" t="s">
        <v>17592</v>
      </c>
      <c r="F2177" s="2" t="s">
        <v>17605</v>
      </c>
      <c r="G2177" s="23"/>
      <c r="H2177" s="2"/>
      <c r="I2177" s="2" t="s">
        <v>5093</v>
      </c>
      <c r="J2177" s="2" t="s">
        <v>61</v>
      </c>
      <c r="K2177" s="2"/>
      <c r="L2177" s="43">
        <v>2023</v>
      </c>
      <c r="M2177" s="2" t="s">
        <v>17590</v>
      </c>
      <c r="N2177" s="39">
        <v>24.171191</v>
      </c>
      <c r="O2177" s="39">
        <v>51.993811999999998</v>
      </c>
      <c r="P2177" s="2" t="s">
        <v>64</v>
      </c>
      <c r="Q2177" s="2" t="s">
        <v>65</v>
      </c>
      <c r="R2177" s="43" t="s">
        <v>16802</v>
      </c>
      <c r="S2177" s="41" t="s">
        <v>16804</v>
      </c>
      <c r="T2177" s="41" t="s">
        <v>18463</v>
      </c>
      <c r="U2177" s="2" t="s">
        <v>16804</v>
      </c>
      <c r="V2177" s="2" t="s">
        <v>4763</v>
      </c>
      <c r="W2177" s="41" t="s">
        <v>144</v>
      </c>
      <c r="X2177" s="2" t="s">
        <v>16850</v>
      </c>
      <c r="Y2177" s="2" t="s">
        <v>69</v>
      </c>
      <c r="Z2177" s="2"/>
      <c r="AA2177" s="2" t="s">
        <v>16242</v>
      </c>
      <c r="AB2177" s="2" t="s">
        <v>70</v>
      </c>
      <c r="AC2177" s="2"/>
      <c r="AD2177" s="2">
        <v>2000004</v>
      </c>
      <c r="AE2177" s="2">
        <v>30</v>
      </c>
      <c r="AF2177" s="2"/>
      <c r="AG2177" s="2"/>
      <c r="AH2177" s="2"/>
      <c r="AI2177" s="2">
        <v>3</v>
      </c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 t="s">
        <v>71</v>
      </c>
      <c r="CE2177" s="2">
        <v>0</v>
      </c>
      <c r="CF2177" s="2"/>
      <c r="CG2177" s="2"/>
      <c r="CH2177" s="2"/>
      <c r="CI2177" s="49"/>
      <c r="CJ2177" s="25"/>
    </row>
    <row r="2178" spans="1:88" x14ac:dyDescent="0.2">
      <c r="A2178" s="6" t="s">
        <v>18659</v>
      </c>
      <c r="B2178" s="2" t="s">
        <v>25219</v>
      </c>
      <c r="C2178" s="6" t="s">
        <v>3600</v>
      </c>
      <c r="D2178" s="6"/>
      <c r="E2178" s="6" t="s">
        <v>18659</v>
      </c>
      <c r="F2178" s="6" t="s">
        <v>18688</v>
      </c>
      <c r="G2178" s="23" t="s">
        <v>18706</v>
      </c>
      <c r="H2178" s="2"/>
      <c r="I2178" s="6" t="s">
        <v>5093</v>
      </c>
      <c r="J2178" s="2" t="s">
        <v>61</v>
      </c>
      <c r="K2178" s="2" t="s">
        <v>61</v>
      </c>
      <c r="L2178" s="43">
        <v>2023</v>
      </c>
      <c r="M2178" s="6" t="s">
        <v>133</v>
      </c>
      <c r="N2178" s="32">
        <v>24.091241</v>
      </c>
      <c r="O2178" s="32">
        <v>53.517785000000003</v>
      </c>
      <c r="P2178" s="2" t="s">
        <v>64</v>
      </c>
      <c r="Q2178" s="6" t="s">
        <v>65</v>
      </c>
      <c r="R2178" s="43" t="s">
        <v>16802</v>
      </c>
      <c r="S2178" s="41" t="s">
        <v>16804</v>
      </c>
      <c r="T2178" s="41" t="s">
        <v>18463</v>
      </c>
      <c r="U2178" s="2" t="s">
        <v>16804</v>
      </c>
      <c r="V2178" s="2" t="s">
        <v>4763</v>
      </c>
      <c r="W2178" s="41" t="s">
        <v>17589</v>
      </c>
      <c r="X2178" s="2" t="s">
        <v>16850</v>
      </c>
      <c r="Y2178" s="2" t="s">
        <v>69</v>
      </c>
      <c r="Z2178" s="5"/>
      <c r="AA2178" s="2" t="s">
        <v>16242</v>
      </c>
      <c r="AB2178" s="2" t="s">
        <v>70</v>
      </c>
      <c r="AC2178" s="2" t="s">
        <v>18269</v>
      </c>
      <c r="AD2178" s="2">
        <v>2003800</v>
      </c>
      <c r="AE2178" s="33">
        <v>35</v>
      </c>
      <c r="AF2178" s="25"/>
      <c r="AG2178" s="29"/>
      <c r="AH2178" s="2" t="s">
        <v>18271</v>
      </c>
      <c r="AI2178" s="2">
        <v>3</v>
      </c>
      <c r="AJ2178" s="2">
        <v>3</v>
      </c>
      <c r="AK2178" s="2"/>
      <c r="AL2178" s="2"/>
      <c r="AM2178" s="2"/>
      <c r="AN2178" s="2"/>
      <c r="AO2178" s="2"/>
      <c r="AP2178" s="25"/>
      <c r="AQ2178" s="25"/>
      <c r="AR2178" s="2"/>
      <c r="AS2178" s="2"/>
      <c r="AT2178" s="2"/>
      <c r="AU2178" s="25"/>
      <c r="AV2178" s="2"/>
      <c r="AW2178" s="2"/>
      <c r="AX2178" s="25"/>
      <c r="AY2178" s="25"/>
      <c r="AZ2178" s="25"/>
      <c r="BA2178" s="25"/>
      <c r="BB2178" s="25"/>
      <c r="BC2178" s="25"/>
      <c r="BD2178" s="25"/>
      <c r="BE2178" s="25"/>
      <c r="BF2178" s="25"/>
      <c r="BG2178" s="25"/>
      <c r="BH2178" s="25"/>
      <c r="BI2178" s="25"/>
      <c r="BJ2178" s="25"/>
      <c r="BK2178" s="25"/>
      <c r="BL2178" s="25"/>
      <c r="BM2178" s="25"/>
      <c r="BN2178" s="25"/>
      <c r="BO2178" s="25"/>
      <c r="BP2178" s="25"/>
      <c r="BQ2178" s="25"/>
      <c r="BR2178" s="25"/>
      <c r="BS2178" s="25"/>
      <c r="BT2178" s="25"/>
      <c r="BU2178" s="25"/>
      <c r="BV2178" s="25"/>
      <c r="BW2178" s="25"/>
      <c r="BX2178" s="25"/>
      <c r="BY2178" s="25"/>
      <c r="BZ2178" s="25"/>
      <c r="CA2178" s="25"/>
      <c r="CB2178" s="25"/>
      <c r="CC2178" s="25"/>
      <c r="CD2178" s="2" t="s">
        <v>78</v>
      </c>
      <c r="CE2178" s="2" t="e">
        <v>#REF!</v>
      </c>
      <c r="CF2178" s="25"/>
      <c r="CG2178" s="25"/>
      <c r="CH2178" s="25"/>
      <c r="CI2178" s="55"/>
      <c r="CJ2178" s="25"/>
    </row>
    <row r="2179" spans="1:88" x14ac:dyDescent="0.2">
      <c r="A2179" s="2" t="s">
        <v>10372</v>
      </c>
      <c r="B2179" s="2" t="s">
        <v>25220</v>
      </c>
      <c r="C2179" s="2" t="s">
        <v>3600</v>
      </c>
      <c r="D2179" s="2"/>
      <c r="E2179" s="2" t="s">
        <v>10372</v>
      </c>
      <c r="F2179" s="2" t="s">
        <v>10373</v>
      </c>
      <c r="G2179" s="23"/>
      <c r="H2179" s="2"/>
      <c r="I2179" s="2" t="s">
        <v>5093</v>
      </c>
      <c r="J2179" s="2" t="s">
        <v>61</v>
      </c>
      <c r="K2179" s="2"/>
      <c r="L2179" s="46">
        <v>44812</v>
      </c>
      <c r="M2179" s="2" t="s">
        <v>4978</v>
      </c>
      <c r="N2179" s="39">
        <v>23.1401398</v>
      </c>
      <c r="O2179" s="39">
        <v>53.643438400000001</v>
      </c>
      <c r="P2179" s="2" t="s">
        <v>64</v>
      </c>
      <c r="Q2179" s="2" t="s">
        <v>65</v>
      </c>
      <c r="R2179" s="43" t="s">
        <v>18854</v>
      </c>
      <c r="S2179" s="41" t="s">
        <v>1554</v>
      </c>
      <c r="T2179" s="41" t="s">
        <v>18460</v>
      </c>
      <c r="U2179" s="2" t="s">
        <v>16801</v>
      </c>
      <c r="V2179" s="2" t="s">
        <v>1554</v>
      </c>
      <c r="W2179" s="41" t="s">
        <v>144</v>
      </c>
      <c r="X2179" s="2" t="s">
        <v>68</v>
      </c>
      <c r="Y2179" s="2" t="s">
        <v>76</v>
      </c>
      <c r="Z2179" s="2"/>
      <c r="AA2179" s="2" t="s">
        <v>16242</v>
      </c>
      <c r="AB2179" s="2" t="s">
        <v>77</v>
      </c>
      <c r="AC2179" s="2"/>
      <c r="AD2179" s="2">
        <v>2003500</v>
      </c>
      <c r="AE2179" s="2">
        <v>90</v>
      </c>
      <c r="AF2179" s="2"/>
      <c r="AG2179" s="2"/>
      <c r="AH2179" s="2"/>
      <c r="AI2179" s="2">
        <v>4</v>
      </c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 t="s">
        <v>71</v>
      </c>
      <c r="CE2179" s="2">
        <v>0</v>
      </c>
      <c r="CF2179" s="2"/>
      <c r="CG2179" s="2"/>
      <c r="CH2179" s="2"/>
      <c r="CI2179" s="49"/>
      <c r="CJ2179" s="25"/>
    </row>
    <row r="2180" spans="1:88" x14ac:dyDescent="0.2">
      <c r="A2180" s="2" t="s">
        <v>3946</v>
      </c>
      <c r="B2180" s="2" t="s">
        <v>25221</v>
      </c>
      <c r="C2180" s="2" t="s">
        <v>3600</v>
      </c>
      <c r="D2180" s="2" t="s">
        <v>3946</v>
      </c>
      <c r="E2180" s="2" t="s">
        <v>3946</v>
      </c>
      <c r="F2180" s="2" t="s">
        <v>3947</v>
      </c>
      <c r="G2180" s="23"/>
      <c r="H2180" s="2" t="s">
        <v>61</v>
      </c>
      <c r="I2180" s="2" t="s">
        <v>61</v>
      </c>
      <c r="J2180" s="2" t="s">
        <v>61</v>
      </c>
      <c r="K2180" s="2"/>
      <c r="L2180" s="46">
        <v>41944</v>
      </c>
      <c r="M2180" s="2" t="s">
        <v>133</v>
      </c>
      <c r="N2180" s="2">
        <v>23.703389999999999</v>
      </c>
      <c r="O2180" s="2">
        <v>53.685549999999999</v>
      </c>
      <c r="P2180" s="2" t="s">
        <v>3602</v>
      </c>
      <c r="Q2180" s="2" t="s">
        <v>65</v>
      </c>
      <c r="R2180" s="43" t="s">
        <v>16802</v>
      </c>
      <c r="S2180" s="41" t="s">
        <v>4932</v>
      </c>
      <c r="T2180" s="41" t="s">
        <v>18462</v>
      </c>
      <c r="U2180" s="2" t="s">
        <v>6245</v>
      </c>
      <c r="V2180" s="2" t="s">
        <v>360</v>
      </c>
      <c r="W2180" s="41" t="s">
        <v>67</v>
      </c>
      <c r="X2180" s="2" t="s">
        <v>3603</v>
      </c>
      <c r="Y2180" s="2" t="s">
        <v>69</v>
      </c>
      <c r="Z2180" s="2"/>
      <c r="AA2180" s="2" t="s">
        <v>16241</v>
      </c>
      <c r="AB2180" s="2" t="s">
        <v>70</v>
      </c>
      <c r="AC2180" s="2"/>
      <c r="AD2180" s="2">
        <v>2031200</v>
      </c>
      <c r="AE2180" s="2">
        <v>35</v>
      </c>
      <c r="AF2180" s="2"/>
      <c r="AG2180" s="2"/>
      <c r="AH2180" s="2"/>
      <c r="AI2180" s="2">
        <v>7</v>
      </c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 t="s">
        <v>78</v>
      </c>
      <c r="CE2180" s="2" t="s">
        <v>3948</v>
      </c>
      <c r="CF2180" s="2" t="s">
        <v>15680</v>
      </c>
      <c r="CG2180" s="2" t="s">
        <v>17387</v>
      </c>
      <c r="CH2180" s="2" t="s">
        <v>15706</v>
      </c>
      <c r="CI2180" s="49"/>
      <c r="CJ2180" s="25"/>
    </row>
    <row r="2181" spans="1:88" x14ac:dyDescent="0.2">
      <c r="A2181" s="2" t="s">
        <v>3949</v>
      </c>
      <c r="B2181" s="2" t="s">
        <v>25222</v>
      </c>
      <c r="C2181" s="2" t="s">
        <v>3600</v>
      </c>
      <c r="D2181" s="2" t="s">
        <v>3949</v>
      </c>
      <c r="E2181" s="2" t="s">
        <v>3949</v>
      </c>
      <c r="F2181" s="2" t="s">
        <v>3950</v>
      </c>
      <c r="G2181" s="23" t="s">
        <v>16050</v>
      </c>
      <c r="H2181" s="2" t="s">
        <v>61</v>
      </c>
      <c r="I2181" s="2" t="s">
        <v>61</v>
      </c>
      <c r="J2181" s="2" t="s">
        <v>61</v>
      </c>
      <c r="K2181" s="2" t="s">
        <v>61</v>
      </c>
      <c r="L2181" s="46">
        <v>41288</v>
      </c>
      <c r="M2181" s="2" t="s">
        <v>133</v>
      </c>
      <c r="N2181" s="39">
        <v>23.6591652</v>
      </c>
      <c r="O2181" s="39">
        <v>53.7320256</v>
      </c>
      <c r="P2181" s="2" t="s">
        <v>3602</v>
      </c>
      <c r="Q2181" s="2" t="s">
        <v>65</v>
      </c>
      <c r="R2181" s="43" t="s">
        <v>16802</v>
      </c>
      <c r="S2181" s="41" t="s">
        <v>4932</v>
      </c>
      <c r="T2181" s="41" t="s">
        <v>18462</v>
      </c>
      <c r="U2181" s="2" t="s">
        <v>6245</v>
      </c>
      <c r="V2181" s="2" t="s">
        <v>360</v>
      </c>
      <c r="W2181" s="41" t="s">
        <v>17588</v>
      </c>
      <c r="X2181" s="2" t="s">
        <v>3603</v>
      </c>
      <c r="Y2181" s="2" t="s">
        <v>76</v>
      </c>
      <c r="Z2181" s="2" t="s">
        <v>20</v>
      </c>
      <c r="AA2181" s="2" t="s">
        <v>16241</v>
      </c>
      <c r="AB2181" s="2" t="s">
        <v>77</v>
      </c>
      <c r="AC2181" s="2" t="s">
        <v>18269</v>
      </c>
      <c r="AD2181" s="2">
        <v>2031200</v>
      </c>
      <c r="AE2181" s="2">
        <v>27</v>
      </c>
      <c r="AF2181" s="2"/>
      <c r="AG2181" s="2"/>
      <c r="AH2181" s="2" t="s">
        <v>18271</v>
      </c>
      <c r="AI2181" s="2">
        <v>4</v>
      </c>
      <c r="AJ2181" s="2">
        <v>3</v>
      </c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 t="s">
        <v>78</v>
      </c>
      <c r="CE2181" s="2" t="s">
        <v>3951</v>
      </c>
      <c r="CF2181" s="2" t="s">
        <v>15680</v>
      </c>
      <c r="CG2181" s="2" t="s">
        <v>17387</v>
      </c>
      <c r="CH2181" s="2" t="s">
        <v>15706</v>
      </c>
      <c r="CI2181" s="49"/>
      <c r="CJ2181" s="25"/>
    </row>
    <row r="2182" spans="1:88" x14ac:dyDescent="0.2">
      <c r="A2182" s="2" t="s">
        <v>3952</v>
      </c>
      <c r="B2182" s="2" t="s">
        <v>25223</v>
      </c>
      <c r="C2182" s="2" t="s">
        <v>3600</v>
      </c>
      <c r="D2182" s="2" t="s">
        <v>3952</v>
      </c>
      <c r="E2182" s="2" t="s">
        <v>3952</v>
      </c>
      <c r="F2182" s="2" t="s">
        <v>3953</v>
      </c>
      <c r="G2182" s="23"/>
      <c r="H2182" s="2" t="s">
        <v>61</v>
      </c>
      <c r="I2182" s="2" t="s">
        <v>61</v>
      </c>
      <c r="J2182" s="2" t="s">
        <v>61</v>
      </c>
      <c r="K2182" s="2"/>
      <c r="L2182" s="46">
        <v>41944</v>
      </c>
      <c r="M2182" s="2" t="s">
        <v>133</v>
      </c>
      <c r="N2182" s="2">
        <v>24.00938</v>
      </c>
      <c r="O2182" s="2">
        <v>53.736879999999999</v>
      </c>
      <c r="P2182" s="2" t="s">
        <v>3602</v>
      </c>
      <c r="Q2182" s="2" t="s">
        <v>65</v>
      </c>
      <c r="R2182" s="43" t="s">
        <v>16802</v>
      </c>
      <c r="S2182" s="41" t="s">
        <v>4932</v>
      </c>
      <c r="T2182" s="41" t="s">
        <v>18462</v>
      </c>
      <c r="U2182" s="2" t="s">
        <v>6245</v>
      </c>
      <c r="V2182" s="2" t="s">
        <v>360</v>
      </c>
      <c r="W2182" s="41" t="s">
        <v>67</v>
      </c>
      <c r="X2182" s="2" t="s">
        <v>3603</v>
      </c>
      <c r="Y2182" s="2" t="s">
        <v>76</v>
      </c>
      <c r="Z2182" s="2"/>
      <c r="AA2182" s="2" t="s">
        <v>16241</v>
      </c>
      <c r="AB2182" s="2" t="s">
        <v>77</v>
      </c>
      <c r="AC2182" s="2"/>
      <c r="AD2182" s="2">
        <v>2003700</v>
      </c>
      <c r="AE2182" s="2">
        <v>35</v>
      </c>
      <c r="AF2182" s="2"/>
      <c r="AG2182" s="2"/>
      <c r="AH2182" s="2"/>
      <c r="AI2182" s="2">
        <v>7</v>
      </c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 t="s">
        <v>78</v>
      </c>
      <c r="CE2182" s="2" t="s">
        <v>3954</v>
      </c>
      <c r="CF2182" s="2" t="s">
        <v>15680</v>
      </c>
      <c r="CG2182" s="2" t="s">
        <v>17387</v>
      </c>
      <c r="CH2182" s="2" t="s">
        <v>15706</v>
      </c>
      <c r="CI2182" s="49"/>
      <c r="CJ2182" s="25"/>
    </row>
    <row r="2183" spans="1:88" x14ac:dyDescent="0.2">
      <c r="A2183" s="2" t="s">
        <v>3996</v>
      </c>
      <c r="B2183" s="2" t="s">
        <v>25224</v>
      </c>
      <c r="C2183" s="2" t="s">
        <v>3600</v>
      </c>
      <c r="D2183" s="2" t="s">
        <v>3996</v>
      </c>
      <c r="E2183" s="2" t="s">
        <v>3996</v>
      </c>
      <c r="F2183" s="2" t="s">
        <v>17601</v>
      </c>
      <c r="G2183" s="23" t="s">
        <v>17567</v>
      </c>
      <c r="H2183" s="2" t="s">
        <v>61</v>
      </c>
      <c r="I2183" s="2" t="s">
        <v>61</v>
      </c>
      <c r="J2183" s="2" t="s">
        <v>61</v>
      </c>
      <c r="K2183" s="2" t="s">
        <v>61</v>
      </c>
      <c r="L2183" s="46">
        <v>41150</v>
      </c>
      <c r="M2183" s="2" t="s">
        <v>133</v>
      </c>
      <c r="N2183" s="39">
        <v>24.0745106</v>
      </c>
      <c r="O2183" s="39">
        <v>53.541147600000002</v>
      </c>
      <c r="P2183" s="2" t="s">
        <v>3602</v>
      </c>
      <c r="Q2183" s="2" t="s">
        <v>65</v>
      </c>
      <c r="R2183" s="43" t="s">
        <v>16802</v>
      </c>
      <c r="S2183" s="41" t="s">
        <v>4932</v>
      </c>
      <c r="T2183" s="41" t="s">
        <v>18462</v>
      </c>
      <c r="U2183" s="2" t="s">
        <v>6245</v>
      </c>
      <c r="V2183" s="2" t="s">
        <v>360</v>
      </c>
      <c r="W2183" s="41" t="s">
        <v>17588</v>
      </c>
      <c r="X2183" s="2" t="s">
        <v>3603</v>
      </c>
      <c r="Y2183" s="2" t="s">
        <v>69</v>
      </c>
      <c r="Z2183" s="2"/>
      <c r="AA2183" s="2" t="s">
        <v>16241</v>
      </c>
      <c r="AB2183" s="2" t="s">
        <v>70</v>
      </c>
      <c r="AC2183" s="2" t="s">
        <v>18269</v>
      </c>
      <c r="AD2183" s="2">
        <v>2003800</v>
      </c>
      <c r="AE2183" s="2">
        <v>35</v>
      </c>
      <c r="AF2183" s="2"/>
      <c r="AG2183" s="2"/>
      <c r="AH2183" s="2" t="s">
        <v>18271</v>
      </c>
      <c r="AI2183" s="2">
        <v>3</v>
      </c>
      <c r="AJ2183" s="2">
        <v>3</v>
      </c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 t="s">
        <v>71</v>
      </c>
      <c r="CE2183" s="2">
        <v>0</v>
      </c>
      <c r="CF2183" s="2" t="s">
        <v>15683</v>
      </c>
      <c r="CG2183" s="2" t="s">
        <v>253</v>
      </c>
      <c r="CH2183" s="2" t="s">
        <v>15706</v>
      </c>
      <c r="CI2183" s="49"/>
      <c r="CJ2183" s="25"/>
    </row>
    <row r="2184" spans="1:88" x14ac:dyDescent="0.2">
      <c r="A2184" s="2" t="s">
        <v>3978</v>
      </c>
      <c r="B2184" s="2" t="s">
        <v>25225</v>
      </c>
      <c r="C2184" s="2" t="s">
        <v>3600</v>
      </c>
      <c r="D2184" s="2" t="s">
        <v>3978</v>
      </c>
      <c r="E2184" s="2" t="s">
        <v>3978</v>
      </c>
      <c r="F2184" s="2" t="s">
        <v>3979</v>
      </c>
      <c r="G2184" s="23" t="s">
        <v>16051</v>
      </c>
      <c r="H2184" s="2" t="s">
        <v>61</v>
      </c>
      <c r="I2184" s="2" t="s">
        <v>61</v>
      </c>
      <c r="J2184" s="2" t="s">
        <v>61</v>
      </c>
      <c r="K2184" s="2" t="s">
        <v>61</v>
      </c>
      <c r="L2184" s="46">
        <v>41156</v>
      </c>
      <c r="M2184" s="2" t="s">
        <v>133</v>
      </c>
      <c r="N2184" s="39">
        <v>23.631308099999998</v>
      </c>
      <c r="O2184" s="39">
        <v>53.713318299999997</v>
      </c>
      <c r="P2184" s="2" t="s">
        <v>3602</v>
      </c>
      <c r="Q2184" s="2" t="s">
        <v>65</v>
      </c>
      <c r="R2184" s="43" t="s">
        <v>16802</v>
      </c>
      <c r="S2184" s="41" t="s">
        <v>4932</v>
      </c>
      <c r="T2184" s="41" t="s">
        <v>18462</v>
      </c>
      <c r="U2184" s="2" t="s">
        <v>6245</v>
      </c>
      <c r="V2184" s="2" t="s">
        <v>360</v>
      </c>
      <c r="W2184" s="41" t="s">
        <v>17588</v>
      </c>
      <c r="X2184" s="2" t="s">
        <v>3603</v>
      </c>
      <c r="Y2184" s="2" t="s">
        <v>76</v>
      </c>
      <c r="Z2184" s="2"/>
      <c r="AA2184" s="2" t="s">
        <v>16241</v>
      </c>
      <c r="AB2184" s="2" t="s">
        <v>77</v>
      </c>
      <c r="AC2184" s="2" t="s">
        <v>18269</v>
      </c>
      <c r="AD2184" s="2">
        <v>2031200</v>
      </c>
      <c r="AE2184" s="2">
        <v>40</v>
      </c>
      <c r="AF2184" s="2"/>
      <c r="AG2184" s="2"/>
      <c r="AH2184" s="2" t="s">
        <v>18271</v>
      </c>
      <c r="AI2184" s="2">
        <v>3</v>
      </c>
      <c r="AJ2184" s="2">
        <v>3</v>
      </c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 t="s">
        <v>78</v>
      </c>
      <c r="CE2184" s="2" t="s">
        <v>3980</v>
      </c>
      <c r="CF2184" s="2" t="s">
        <v>15686</v>
      </c>
      <c r="CG2184" s="2" t="s">
        <v>17387</v>
      </c>
      <c r="CH2184" s="2" t="s">
        <v>15706</v>
      </c>
      <c r="CI2184" s="49"/>
      <c r="CJ2184" s="25"/>
    </row>
    <row r="2185" spans="1:88" x14ac:dyDescent="0.2">
      <c r="A2185" s="2" t="s">
        <v>3955</v>
      </c>
      <c r="B2185" s="2" t="s">
        <v>25226</v>
      </c>
      <c r="C2185" s="2" t="s">
        <v>3600</v>
      </c>
      <c r="D2185" s="2" t="s">
        <v>3955</v>
      </c>
      <c r="E2185" s="2" t="s">
        <v>3955</v>
      </c>
      <c r="F2185" s="2" t="s">
        <v>3956</v>
      </c>
      <c r="G2185" s="23" t="s">
        <v>17482</v>
      </c>
      <c r="H2185" s="2" t="s">
        <v>83</v>
      </c>
      <c r="I2185" s="2" t="s">
        <v>61</v>
      </c>
      <c r="J2185" s="2" t="s">
        <v>61</v>
      </c>
      <c r="K2185" s="2" t="s">
        <v>61</v>
      </c>
      <c r="L2185" s="46">
        <v>41135</v>
      </c>
      <c r="M2185" s="2" t="s">
        <v>133</v>
      </c>
      <c r="N2185" s="39">
        <v>24.084588700000001</v>
      </c>
      <c r="O2185" s="39">
        <v>52.656513099999998</v>
      </c>
      <c r="P2185" s="2" t="s">
        <v>3602</v>
      </c>
      <c r="Q2185" s="2" t="s">
        <v>65</v>
      </c>
      <c r="R2185" s="43" t="s">
        <v>16802</v>
      </c>
      <c r="S2185" s="41" t="s">
        <v>4932</v>
      </c>
      <c r="T2185" s="41" t="s">
        <v>18462</v>
      </c>
      <c r="U2185" s="2" t="s">
        <v>6245</v>
      </c>
      <c r="V2185" s="2" t="s">
        <v>360</v>
      </c>
      <c r="W2185" s="41" t="s">
        <v>17588</v>
      </c>
      <c r="X2185" s="2" t="s">
        <v>3603</v>
      </c>
      <c r="Y2185" s="2" t="s">
        <v>102</v>
      </c>
      <c r="Z2185" s="2"/>
      <c r="AA2185" s="2" t="s">
        <v>16241</v>
      </c>
      <c r="AB2185" s="2" t="s">
        <v>103</v>
      </c>
      <c r="AC2185" s="2" t="s">
        <v>18269</v>
      </c>
      <c r="AD2185" s="2">
        <v>2003100</v>
      </c>
      <c r="AE2185" s="2">
        <v>40</v>
      </c>
      <c r="AF2185" s="2"/>
      <c r="AG2185" s="2"/>
      <c r="AH2185" s="2" t="s">
        <v>18271</v>
      </c>
      <c r="AI2185" s="2">
        <v>3</v>
      </c>
      <c r="AJ2185" s="2">
        <v>3</v>
      </c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 t="s">
        <v>78</v>
      </c>
      <c r="CE2185" s="2" t="s">
        <v>19464</v>
      </c>
      <c r="CF2185" s="2" t="s">
        <v>15686</v>
      </c>
      <c r="CG2185" s="2" t="s">
        <v>17387</v>
      </c>
      <c r="CH2185" s="2" t="s">
        <v>15706</v>
      </c>
      <c r="CI2185" s="49"/>
      <c r="CJ2185" s="25"/>
    </row>
    <row r="2186" spans="1:88" x14ac:dyDescent="0.2">
      <c r="A2186" s="2" t="s">
        <v>3611</v>
      </c>
      <c r="B2186" s="2" t="s">
        <v>25227</v>
      </c>
      <c r="C2186" s="2" t="s">
        <v>3600</v>
      </c>
      <c r="D2186" s="2" t="s">
        <v>3611</v>
      </c>
      <c r="E2186" s="2" t="s">
        <v>3611</v>
      </c>
      <c r="F2186" s="2" t="s">
        <v>3612</v>
      </c>
      <c r="G2186" s="23" t="s">
        <v>3613</v>
      </c>
      <c r="H2186" s="2" t="s">
        <v>61</v>
      </c>
      <c r="I2186" s="2" t="s">
        <v>61</v>
      </c>
      <c r="J2186" s="2" t="s">
        <v>61</v>
      </c>
      <c r="K2186" s="2" t="s">
        <v>61</v>
      </c>
      <c r="L2186" s="46">
        <v>41150</v>
      </c>
      <c r="M2186" s="2" t="s">
        <v>133</v>
      </c>
      <c r="N2186" s="2">
        <v>24.079650000000001</v>
      </c>
      <c r="O2186" s="2">
        <v>52.657150000000001</v>
      </c>
      <c r="P2186" s="2" t="s">
        <v>3602</v>
      </c>
      <c r="Q2186" s="2" t="s">
        <v>65</v>
      </c>
      <c r="R2186" s="43" t="s">
        <v>18854</v>
      </c>
      <c r="S2186" s="41" t="s">
        <v>272</v>
      </c>
      <c r="T2186" s="41" t="s">
        <v>18461</v>
      </c>
      <c r="U2186" s="2" t="s">
        <v>16801</v>
      </c>
      <c r="V2186" s="2" t="s">
        <v>272</v>
      </c>
      <c r="W2186" s="41" t="s">
        <v>17588</v>
      </c>
      <c r="X2186" s="2" t="s">
        <v>3603</v>
      </c>
      <c r="Y2186" s="2" t="s">
        <v>76</v>
      </c>
      <c r="Z2186" s="2"/>
      <c r="AA2186" s="2" t="s">
        <v>16241</v>
      </c>
      <c r="AB2186" s="2" t="s">
        <v>77</v>
      </c>
      <c r="AC2186" s="2" t="s">
        <v>18269</v>
      </c>
      <c r="AD2186" s="2">
        <v>2003100</v>
      </c>
      <c r="AE2186" s="2">
        <v>25</v>
      </c>
      <c r="AF2186" s="2"/>
      <c r="AG2186" s="2"/>
      <c r="AH2186" s="2" t="s">
        <v>18271</v>
      </c>
      <c r="AI2186" s="2">
        <v>3</v>
      </c>
      <c r="AJ2186" s="2">
        <v>3</v>
      </c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 t="s">
        <v>78</v>
      </c>
      <c r="CE2186" s="2" t="s">
        <v>3614</v>
      </c>
      <c r="CF2186" s="2" t="s">
        <v>15684</v>
      </c>
      <c r="CG2186" s="2" t="e">
        <v>#N/A</v>
      </c>
      <c r="CH2186" s="2" t="s">
        <v>272</v>
      </c>
      <c r="CI2186" s="49"/>
      <c r="CJ2186" s="25"/>
    </row>
    <row r="2187" spans="1:88" x14ac:dyDescent="0.2">
      <c r="A2187" s="2" t="s">
        <v>3976</v>
      </c>
      <c r="B2187" s="2" t="s">
        <v>25228</v>
      </c>
      <c r="C2187" s="2" t="s">
        <v>3600</v>
      </c>
      <c r="D2187" s="2" t="s">
        <v>3976</v>
      </c>
      <c r="E2187" s="2" t="s">
        <v>3976</v>
      </c>
      <c r="F2187" s="2" t="s">
        <v>3977</v>
      </c>
      <c r="G2187" s="23"/>
      <c r="H2187" s="2" t="s">
        <v>83</v>
      </c>
      <c r="I2187" s="2" t="s">
        <v>61</v>
      </c>
      <c r="J2187" s="2" t="s">
        <v>61</v>
      </c>
      <c r="K2187" s="2"/>
      <c r="L2187" s="46">
        <v>42660</v>
      </c>
      <c r="M2187" s="2" t="s">
        <v>133</v>
      </c>
      <c r="N2187" s="2">
        <v>24.12735</v>
      </c>
      <c r="O2187" s="2">
        <v>52.729570000000002</v>
      </c>
      <c r="P2187" s="2" t="s">
        <v>3602</v>
      </c>
      <c r="Q2187" s="2" t="s">
        <v>65</v>
      </c>
      <c r="R2187" s="43" t="s">
        <v>18854</v>
      </c>
      <c r="S2187" s="41" t="s">
        <v>1554</v>
      </c>
      <c r="T2187" s="41" t="s">
        <v>18460</v>
      </c>
      <c r="U2187" s="2" t="s">
        <v>16801</v>
      </c>
      <c r="V2187" s="2" t="s">
        <v>528</v>
      </c>
      <c r="W2187" s="41" t="s">
        <v>67</v>
      </c>
      <c r="X2187" s="2" t="s">
        <v>3743</v>
      </c>
      <c r="Y2187" s="2" t="s">
        <v>69</v>
      </c>
      <c r="Z2187" s="2"/>
      <c r="AA2187" s="2" t="s">
        <v>16241</v>
      </c>
      <c r="AB2187" s="2" t="s">
        <v>70</v>
      </c>
      <c r="AC2187" s="2"/>
      <c r="AD2187" s="2">
        <v>2003100</v>
      </c>
      <c r="AE2187" s="2">
        <v>70</v>
      </c>
      <c r="AF2187" s="2"/>
      <c r="AG2187" s="2"/>
      <c r="AH2187" s="2"/>
      <c r="AI2187" s="2">
        <v>6</v>
      </c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 t="s">
        <v>71</v>
      </c>
      <c r="CE2187" s="2">
        <v>0</v>
      </c>
      <c r="CF2187" s="2" t="s">
        <v>15699</v>
      </c>
      <c r="CG2187" s="2" t="e">
        <v>#N/A</v>
      </c>
      <c r="CH2187" s="2" t="s">
        <v>15705</v>
      </c>
      <c r="CI2187" s="49"/>
      <c r="CJ2187" s="25"/>
    </row>
    <row r="2188" spans="1:88" x14ac:dyDescent="0.2">
      <c r="A2188" s="2" t="s">
        <v>3998</v>
      </c>
      <c r="B2188" s="2" t="s">
        <v>25229</v>
      </c>
      <c r="C2188" s="2" t="s">
        <v>3600</v>
      </c>
      <c r="D2188" s="2" t="s">
        <v>3998</v>
      </c>
      <c r="E2188" s="2" t="s">
        <v>3998</v>
      </c>
      <c r="F2188" s="2" t="s">
        <v>3999</v>
      </c>
      <c r="G2188" s="23"/>
      <c r="H2188" s="2" t="s">
        <v>83</v>
      </c>
      <c r="I2188" s="2" t="s">
        <v>61</v>
      </c>
      <c r="J2188" s="2" t="s">
        <v>61</v>
      </c>
      <c r="K2188" s="2"/>
      <c r="L2188" s="46">
        <v>41221</v>
      </c>
      <c r="M2188" s="2" t="s">
        <v>133</v>
      </c>
      <c r="N2188" s="39">
        <v>24.247876000000002</v>
      </c>
      <c r="O2188" s="39">
        <v>51.628836</v>
      </c>
      <c r="P2188" s="2" t="s">
        <v>3602</v>
      </c>
      <c r="Q2188" s="2" t="s">
        <v>65</v>
      </c>
      <c r="R2188" s="43" t="s">
        <v>16802</v>
      </c>
      <c r="S2188" s="41" t="s">
        <v>4932</v>
      </c>
      <c r="T2188" s="41" t="s">
        <v>18462</v>
      </c>
      <c r="U2188" s="2" t="s">
        <v>6245</v>
      </c>
      <c r="V2188" s="2" t="s">
        <v>360</v>
      </c>
      <c r="W2188" s="41" t="s">
        <v>67</v>
      </c>
      <c r="X2188" s="2" t="s">
        <v>3603</v>
      </c>
      <c r="Y2188" s="2" t="s">
        <v>69</v>
      </c>
      <c r="Z2188" s="2"/>
      <c r="AA2188" s="2" t="s">
        <v>16241</v>
      </c>
      <c r="AB2188" s="2" t="s">
        <v>70</v>
      </c>
      <c r="AC2188" s="2"/>
      <c r="AD2188" s="2">
        <v>2000005</v>
      </c>
      <c r="AE2188" s="2">
        <v>60</v>
      </c>
      <c r="AF2188" s="2"/>
      <c r="AG2188" s="2"/>
      <c r="AH2188" s="2"/>
      <c r="AI2188" s="2">
        <v>3</v>
      </c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 t="s">
        <v>71</v>
      </c>
      <c r="CE2188" s="2">
        <v>0</v>
      </c>
      <c r="CF2188" s="2" t="s">
        <v>15691</v>
      </c>
      <c r="CG2188" s="2" t="s">
        <v>17387</v>
      </c>
      <c r="CH2188" s="2" t="s">
        <v>15706</v>
      </c>
      <c r="CI2188" s="49"/>
      <c r="CJ2188" s="25"/>
    </row>
    <row r="2189" spans="1:88" x14ac:dyDescent="0.2">
      <c r="A2189" s="2" t="s">
        <v>3710</v>
      </c>
      <c r="B2189" s="2" t="s">
        <v>25230</v>
      </c>
      <c r="C2189" s="2" t="s">
        <v>3600</v>
      </c>
      <c r="D2189" s="2" t="s">
        <v>3710</v>
      </c>
      <c r="E2189" s="2" t="s">
        <v>3710</v>
      </c>
      <c r="F2189" s="2" t="s">
        <v>3711</v>
      </c>
      <c r="G2189" s="23" t="s">
        <v>3712</v>
      </c>
      <c r="H2189" s="2" t="s">
        <v>61</v>
      </c>
      <c r="I2189" s="2" t="s">
        <v>61</v>
      </c>
      <c r="J2189" s="2" t="s">
        <v>61</v>
      </c>
      <c r="K2189" s="2" t="s">
        <v>61</v>
      </c>
      <c r="L2189" s="46">
        <v>41139</v>
      </c>
      <c r="M2189" s="2" t="s">
        <v>133</v>
      </c>
      <c r="N2189" s="2">
        <v>24.078130600000001</v>
      </c>
      <c r="O2189" s="2">
        <v>52.678930600000001</v>
      </c>
      <c r="P2189" s="2" t="s">
        <v>3602</v>
      </c>
      <c r="Q2189" s="2" t="s">
        <v>65</v>
      </c>
      <c r="R2189" s="43" t="s">
        <v>18854</v>
      </c>
      <c r="S2189" s="41" t="s">
        <v>1554</v>
      </c>
      <c r="T2189" s="41" t="s">
        <v>18460</v>
      </c>
      <c r="U2189" s="2" t="s">
        <v>16801</v>
      </c>
      <c r="V2189" s="2" t="s">
        <v>3713</v>
      </c>
      <c r="W2189" s="41" t="s">
        <v>17588</v>
      </c>
      <c r="X2189" s="2" t="s">
        <v>3603</v>
      </c>
      <c r="Y2189" s="2" t="s">
        <v>76</v>
      </c>
      <c r="Z2189" s="2"/>
      <c r="AA2189" s="2" t="s">
        <v>16241</v>
      </c>
      <c r="AB2189" s="2" t="s">
        <v>77</v>
      </c>
      <c r="AC2189" s="2" t="s">
        <v>18269</v>
      </c>
      <c r="AD2189" s="2">
        <v>2003100</v>
      </c>
      <c r="AE2189" s="2">
        <v>38</v>
      </c>
      <c r="AF2189" s="2"/>
      <c r="AG2189" s="2"/>
      <c r="AH2189" s="2" t="s">
        <v>18271</v>
      </c>
      <c r="AI2189" s="2">
        <v>3</v>
      </c>
      <c r="AJ2189" s="2">
        <v>3</v>
      </c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 t="s">
        <v>78</v>
      </c>
      <c r="CE2189" s="2" t="s">
        <v>3714</v>
      </c>
      <c r="CF2189" s="2" t="s">
        <v>15680</v>
      </c>
      <c r="CG2189" s="2" t="e">
        <v>#N/A</v>
      </c>
      <c r="CH2189" s="2" t="s">
        <v>15705</v>
      </c>
      <c r="CI2189" s="49"/>
      <c r="CJ2189" s="25"/>
    </row>
    <row r="2190" spans="1:88" x14ac:dyDescent="0.2">
      <c r="A2190" s="2" t="s">
        <v>3599</v>
      </c>
      <c r="B2190" s="2" t="s">
        <v>25231</v>
      </c>
      <c r="C2190" s="2" t="s">
        <v>3600</v>
      </c>
      <c r="D2190" s="2" t="s">
        <v>3599</v>
      </c>
      <c r="E2190" s="2" t="s">
        <v>3599</v>
      </c>
      <c r="F2190" s="2" t="s">
        <v>3601</v>
      </c>
      <c r="G2190" s="23"/>
      <c r="H2190" s="2" t="s">
        <v>61</v>
      </c>
      <c r="I2190" s="2" t="s">
        <v>61</v>
      </c>
      <c r="J2190" s="2" t="s">
        <v>61</v>
      </c>
      <c r="K2190" s="2"/>
      <c r="L2190" s="46">
        <v>41126</v>
      </c>
      <c r="M2190" s="2" t="s">
        <v>133</v>
      </c>
      <c r="N2190" s="39">
        <v>24.133542500000001</v>
      </c>
      <c r="O2190" s="39">
        <v>52.813370399999997</v>
      </c>
      <c r="P2190" s="2" t="s">
        <v>3602</v>
      </c>
      <c r="Q2190" s="2" t="s">
        <v>65</v>
      </c>
      <c r="R2190" s="43" t="s">
        <v>16802</v>
      </c>
      <c r="S2190" s="41" t="s">
        <v>4932</v>
      </c>
      <c r="T2190" s="41" t="s">
        <v>18462</v>
      </c>
      <c r="U2190" s="2" t="s">
        <v>6245</v>
      </c>
      <c r="V2190" s="2" t="s">
        <v>360</v>
      </c>
      <c r="W2190" s="41" t="s">
        <v>67</v>
      </c>
      <c r="X2190" s="2" t="s">
        <v>3603</v>
      </c>
      <c r="Y2190" s="2" t="s">
        <v>69</v>
      </c>
      <c r="Z2190" s="2"/>
      <c r="AA2190" s="2" t="s">
        <v>16241</v>
      </c>
      <c r="AB2190" s="2" t="s">
        <v>70</v>
      </c>
      <c r="AC2190" s="2"/>
      <c r="AD2190" s="2">
        <v>2003100</v>
      </c>
      <c r="AE2190" s="2">
        <v>40</v>
      </c>
      <c r="AF2190" s="2"/>
      <c r="AG2190" s="2"/>
      <c r="AH2190" s="2"/>
      <c r="AI2190" s="2">
        <v>3</v>
      </c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 t="s">
        <v>71</v>
      </c>
      <c r="CE2190" s="2">
        <v>0</v>
      </c>
      <c r="CF2190" s="2" t="s">
        <v>15691</v>
      </c>
      <c r="CG2190" s="2" t="s">
        <v>17387</v>
      </c>
      <c r="CH2190" s="2" t="s">
        <v>15706</v>
      </c>
      <c r="CI2190" s="49"/>
      <c r="CJ2190" s="25"/>
    </row>
    <row r="2191" spans="1:88" x14ac:dyDescent="0.2">
      <c r="A2191" s="2" t="s">
        <v>3625</v>
      </c>
      <c r="B2191" s="2" t="s">
        <v>25232</v>
      </c>
      <c r="C2191" s="2" t="s">
        <v>3600</v>
      </c>
      <c r="D2191" s="2" t="s">
        <v>3625</v>
      </c>
      <c r="E2191" s="2" t="s">
        <v>3625</v>
      </c>
      <c r="F2191" s="2" t="s">
        <v>3626</v>
      </c>
      <c r="G2191" s="23" t="s">
        <v>3627</v>
      </c>
      <c r="H2191" s="2" t="s">
        <v>61</v>
      </c>
      <c r="I2191" s="2" t="s">
        <v>61</v>
      </c>
      <c r="J2191" s="2" t="s">
        <v>61</v>
      </c>
      <c r="K2191" s="2" t="s">
        <v>61</v>
      </c>
      <c r="L2191" s="46">
        <v>41127</v>
      </c>
      <c r="M2191" s="2" t="s">
        <v>133</v>
      </c>
      <c r="N2191" s="39">
        <v>24.0837</v>
      </c>
      <c r="O2191" s="39">
        <v>52.756999999999998</v>
      </c>
      <c r="P2191" s="2" t="s">
        <v>3602</v>
      </c>
      <c r="Q2191" s="2" t="s">
        <v>65</v>
      </c>
      <c r="R2191" s="43" t="s">
        <v>18854</v>
      </c>
      <c r="S2191" s="41" t="s">
        <v>1554</v>
      </c>
      <c r="T2191" s="41" t="s">
        <v>18460</v>
      </c>
      <c r="U2191" s="2" t="s">
        <v>16801</v>
      </c>
      <c r="V2191" s="2" t="s">
        <v>3628</v>
      </c>
      <c r="W2191" s="41" t="s">
        <v>17588</v>
      </c>
      <c r="X2191" s="2" t="s">
        <v>3617</v>
      </c>
      <c r="Y2191" s="2" t="s">
        <v>76</v>
      </c>
      <c r="Z2191" s="2"/>
      <c r="AA2191" s="2" t="s">
        <v>16241</v>
      </c>
      <c r="AB2191" s="2" t="s">
        <v>77</v>
      </c>
      <c r="AC2191" s="2" t="s">
        <v>18269</v>
      </c>
      <c r="AD2191" s="2">
        <v>2003100</v>
      </c>
      <c r="AE2191" s="2">
        <v>28</v>
      </c>
      <c r="AF2191" s="2"/>
      <c r="AG2191" s="2"/>
      <c r="AH2191" s="2" t="s">
        <v>18271</v>
      </c>
      <c r="AI2191" s="2">
        <v>3</v>
      </c>
      <c r="AJ2191" s="2">
        <v>3</v>
      </c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 t="s">
        <v>78</v>
      </c>
      <c r="CE2191" s="2" t="s">
        <v>3629</v>
      </c>
      <c r="CF2191" s="2" t="s">
        <v>15683</v>
      </c>
      <c r="CG2191" s="2" t="e">
        <v>#N/A</v>
      </c>
      <c r="CH2191" s="2" t="s">
        <v>15705</v>
      </c>
      <c r="CI2191" s="49"/>
      <c r="CJ2191" s="25"/>
    </row>
    <row r="2192" spans="1:88" x14ac:dyDescent="0.2">
      <c r="A2192" s="2" t="s">
        <v>3702</v>
      </c>
      <c r="B2192" s="2" t="s">
        <v>25233</v>
      </c>
      <c r="C2192" s="2" t="s">
        <v>3600</v>
      </c>
      <c r="D2192" s="2" t="s">
        <v>3702</v>
      </c>
      <c r="E2192" s="2" t="s">
        <v>3702</v>
      </c>
      <c r="F2192" s="2" t="s">
        <v>3703</v>
      </c>
      <c r="G2192" s="23" t="s">
        <v>16044</v>
      </c>
      <c r="H2192" s="2" t="s">
        <v>61</v>
      </c>
      <c r="I2192" s="2" t="s">
        <v>61</v>
      </c>
      <c r="J2192" s="2" t="s">
        <v>61</v>
      </c>
      <c r="K2192" s="2" t="s">
        <v>61</v>
      </c>
      <c r="L2192" s="46">
        <v>41268</v>
      </c>
      <c r="M2192" s="2" t="s">
        <v>133</v>
      </c>
      <c r="N2192" s="2">
        <v>24.08925</v>
      </c>
      <c r="O2192" s="2">
        <v>52.644750000000002</v>
      </c>
      <c r="P2192" s="2" t="s">
        <v>3602</v>
      </c>
      <c r="Q2192" s="2" t="s">
        <v>65</v>
      </c>
      <c r="R2192" s="43" t="s">
        <v>18854</v>
      </c>
      <c r="S2192" s="41" t="s">
        <v>272</v>
      </c>
      <c r="T2192" s="41" t="s">
        <v>18461</v>
      </c>
      <c r="U2192" s="2" t="s">
        <v>16801</v>
      </c>
      <c r="V2192" s="2" t="s">
        <v>272</v>
      </c>
      <c r="W2192" s="41" t="s">
        <v>17588</v>
      </c>
      <c r="X2192" s="2" t="s">
        <v>3603</v>
      </c>
      <c r="Y2192" s="2" t="s">
        <v>76</v>
      </c>
      <c r="Z2192" s="2"/>
      <c r="AA2192" s="2" t="s">
        <v>16241</v>
      </c>
      <c r="AB2192" s="2" t="s">
        <v>77</v>
      </c>
      <c r="AC2192" s="2" t="s">
        <v>18269</v>
      </c>
      <c r="AD2192" s="2">
        <v>2003100</v>
      </c>
      <c r="AE2192" s="2">
        <v>28</v>
      </c>
      <c r="AF2192" s="2"/>
      <c r="AG2192" s="2"/>
      <c r="AH2192" s="2" t="s">
        <v>18271</v>
      </c>
      <c r="AI2192" s="2">
        <v>4</v>
      </c>
      <c r="AJ2192" s="2">
        <v>3</v>
      </c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 t="s">
        <v>78</v>
      </c>
      <c r="CE2192" s="2" t="s">
        <v>19465</v>
      </c>
      <c r="CF2192" s="2" t="s">
        <v>15684</v>
      </c>
      <c r="CG2192" s="2" t="e">
        <v>#N/A</v>
      </c>
      <c r="CH2192" s="2" t="s">
        <v>272</v>
      </c>
      <c r="CI2192" s="49"/>
      <c r="CJ2192" s="25"/>
    </row>
    <row r="2193" spans="1:88" x14ac:dyDescent="0.2">
      <c r="A2193" s="2" t="s">
        <v>3694</v>
      </c>
      <c r="B2193" s="2" t="s">
        <v>25234</v>
      </c>
      <c r="C2193" s="2" t="s">
        <v>3600</v>
      </c>
      <c r="D2193" s="2" t="s">
        <v>3694</v>
      </c>
      <c r="E2193" s="2" t="s">
        <v>3694</v>
      </c>
      <c r="F2193" s="2" t="s">
        <v>3695</v>
      </c>
      <c r="G2193" s="23" t="s">
        <v>3696</v>
      </c>
      <c r="H2193" s="2" t="s">
        <v>61</v>
      </c>
      <c r="I2193" s="2" t="s">
        <v>61</v>
      </c>
      <c r="J2193" s="2" t="s">
        <v>61</v>
      </c>
      <c r="K2193" s="2" t="s">
        <v>61</v>
      </c>
      <c r="L2193" s="46">
        <v>41942</v>
      </c>
      <c r="M2193" s="2" t="s">
        <v>133</v>
      </c>
      <c r="N2193" s="2">
        <v>24.075199999999999</v>
      </c>
      <c r="O2193" s="2">
        <v>52.651269999999997</v>
      </c>
      <c r="P2193" s="2" t="s">
        <v>3602</v>
      </c>
      <c r="Q2193" s="2" t="s">
        <v>65</v>
      </c>
      <c r="R2193" s="43" t="s">
        <v>18854</v>
      </c>
      <c r="S2193" s="41" t="s">
        <v>272</v>
      </c>
      <c r="T2193" s="41" t="s">
        <v>18461</v>
      </c>
      <c r="U2193" s="2" t="s">
        <v>16801</v>
      </c>
      <c r="V2193" s="2" t="s">
        <v>272</v>
      </c>
      <c r="W2193" s="41" t="s">
        <v>17588</v>
      </c>
      <c r="X2193" s="2" t="s">
        <v>3606</v>
      </c>
      <c r="Y2193" s="2" t="s">
        <v>76</v>
      </c>
      <c r="Z2193" s="2"/>
      <c r="AA2193" s="2" t="s">
        <v>16241</v>
      </c>
      <c r="AB2193" s="2" t="s">
        <v>77</v>
      </c>
      <c r="AC2193" s="2" t="s">
        <v>18269</v>
      </c>
      <c r="AD2193" s="2">
        <v>2003100</v>
      </c>
      <c r="AE2193" s="2">
        <v>28</v>
      </c>
      <c r="AF2193" s="2"/>
      <c r="AG2193" s="2"/>
      <c r="AH2193" s="2" t="s">
        <v>18271</v>
      </c>
      <c r="AI2193" s="2">
        <v>3</v>
      </c>
      <c r="AJ2193" s="2">
        <v>3</v>
      </c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 t="s">
        <v>78</v>
      </c>
      <c r="CE2193" s="2" t="s">
        <v>3697</v>
      </c>
      <c r="CF2193" s="2" t="s">
        <v>15684</v>
      </c>
      <c r="CG2193" s="2" t="e">
        <v>#N/A</v>
      </c>
      <c r="CH2193" s="2" t="s">
        <v>272</v>
      </c>
      <c r="CI2193" s="49"/>
      <c r="CJ2193" s="25"/>
    </row>
    <row r="2194" spans="1:88" x14ac:dyDescent="0.2">
      <c r="A2194" s="2" t="s">
        <v>3618</v>
      </c>
      <c r="B2194" s="2" t="s">
        <v>25235</v>
      </c>
      <c r="C2194" s="2" t="s">
        <v>3600</v>
      </c>
      <c r="D2194" s="2" t="s">
        <v>3618</v>
      </c>
      <c r="E2194" s="2" t="s">
        <v>3618</v>
      </c>
      <c r="F2194" s="2" t="s">
        <v>3619</v>
      </c>
      <c r="G2194" s="23" t="s">
        <v>3620</v>
      </c>
      <c r="H2194" s="2" t="s">
        <v>61</v>
      </c>
      <c r="I2194" s="2" t="s">
        <v>61</v>
      </c>
      <c r="J2194" s="2" t="s">
        <v>61</v>
      </c>
      <c r="K2194" s="2" t="s">
        <v>61</v>
      </c>
      <c r="L2194" s="46">
        <v>41301</v>
      </c>
      <c r="M2194" s="2" t="s">
        <v>133</v>
      </c>
      <c r="N2194" s="2">
        <v>24.07527</v>
      </c>
      <c r="O2194" s="2">
        <v>52.658000000000001</v>
      </c>
      <c r="P2194" s="2" t="s">
        <v>3602</v>
      </c>
      <c r="Q2194" s="2" t="s">
        <v>65</v>
      </c>
      <c r="R2194" s="43" t="s">
        <v>18854</v>
      </c>
      <c r="S2194" s="41" t="s">
        <v>272</v>
      </c>
      <c r="T2194" s="41" t="s">
        <v>18461</v>
      </c>
      <c r="U2194" s="2" t="s">
        <v>16801</v>
      </c>
      <c r="V2194" s="2" t="s">
        <v>272</v>
      </c>
      <c r="W2194" s="41" t="s">
        <v>17588</v>
      </c>
      <c r="X2194" s="2" t="s">
        <v>3603</v>
      </c>
      <c r="Y2194" s="2" t="s">
        <v>76</v>
      </c>
      <c r="Z2194" s="2"/>
      <c r="AA2194" s="2" t="s">
        <v>16241</v>
      </c>
      <c r="AB2194" s="2" t="s">
        <v>77</v>
      </c>
      <c r="AC2194" s="2" t="s">
        <v>18269</v>
      </c>
      <c r="AD2194" s="2">
        <v>2003100</v>
      </c>
      <c r="AE2194" s="2">
        <v>25</v>
      </c>
      <c r="AF2194" s="2"/>
      <c r="AG2194" s="2"/>
      <c r="AH2194" s="2" t="s">
        <v>18271</v>
      </c>
      <c r="AI2194" s="2">
        <v>4</v>
      </c>
      <c r="AJ2194" s="2">
        <v>3</v>
      </c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 t="s">
        <v>78</v>
      </c>
      <c r="CE2194" s="2" t="s">
        <v>3621</v>
      </c>
      <c r="CF2194" s="2" t="s">
        <v>15684</v>
      </c>
      <c r="CG2194" s="2" t="e">
        <v>#N/A</v>
      </c>
      <c r="CH2194" s="2" t="s">
        <v>272</v>
      </c>
      <c r="CI2194" s="49"/>
      <c r="CJ2194" s="25"/>
    </row>
    <row r="2195" spans="1:88" x14ac:dyDescent="0.2">
      <c r="A2195" s="2" t="s">
        <v>3715</v>
      </c>
      <c r="B2195" s="2" t="s">
        <v>25236</v>
      </c>
      <c r="C2195" s="2" t="s">
        <v>3600</v>
      </c>
      <c r="D2195" s="2" t="s">
        <v>3715</v>
      </c>
      <c r="E2195" s="2" t="s">
        <v>3715</v>
      </c>
      <c r="F2195" s="2" t="s">
        <v>3716</v>
      </c>
      <c r="G2195" s="23" t="s">
        <v>3717</v>
      </c>
      <c r="H2195" s="2" t="s">
        <v>83</v>
      </c>
      <c r="I2195" s="2" t="s">
        <v>61</v>
      </c>
      <c r="J2195" s="2" t="s">
        <v>61</v>
      </c>
      <c r="K2195" s="2" t="s">
        <v>61</v>
      </c>
      <c r="L2195" s="46">
        <v>41373</v>
      </c>
      <c r="M2195" s="2" t="s">
        <v>133</v>
      </c>
      <c r="N2195" s="2">
        <v>24.073149999999998</v>
      </c>
      <c r="O2195" s="2">
        <v>52.751530000000002</v>
      </c>
      <c r="P2195" s="2" t="s">
        <v>3602</v>
      </c>
      <c r="Q2195" s="2" t="s">
        <v>65</v>
      </c>
      <c r="R2195" s="43" t="s">
        <v>18854</v>
      </c>
      <c r="S2195" s="41" t="s">
        <v>1554</v>
      </c>
      <c r="T2195" s="41" t="s">
        <v>18460</v>
      </c>
      <c r="U2195" s="2" t="s">
        <v>16803</v>
      </c>
      <c r="V2195" s="2" t="s">
        <v>3713</v>
      </c>
      <c r="W2195" s="41" t="s">
        <v>17588</v>
      </c>
      <c r="X2195" s="2" t="s">
        <v>3603</v>
      </c>
      <c r="Y2195" s="2" t="s">
        <v>69</v>
      </c>
      <c r="Z2195" s="2"/>
      <c r="AA2195" s="2" t="s">
        <v>16241</v>
      </c>
      <c r="AB2195" s="2" t="s">
        <v>70</v>
      </c>
      <c r="AC2195" s="2" t="s">
        <v>18269</v>
      </c>
      <c r="AD2195" s="2">
        <v>2003100</v>
      </c>
      <c r="AE2195" s="2">
        <v>38</v>
      </c>
      <c r="AF2195" s="2"/>
      <c r="AG2195" s="2"/>
      <c r="AH2195" s="2" t="s">
        <v>18271</v>
      </c>
      <c r="AI2195" s="2">
        <v>3</v>
      </c>
      <c r="AJ2195" s="2">
        <v>3</v>
      </c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 t="s">
        <v>78</v>
      </c>
      <c r="CE2195" s="2" t="s">
        <v>3718</v>
      </c>
      <c r="CF2195" s="2" t="s">
        <v>15680</v>
      </c>
      <c r="CG2195" s="2" t="e">
        <v>#N/A</v>
      </c>
      <c r="CH2195" s="2" t="s">
        <v>15705</v>
      </c>
      <c r="CI2195" s="49"/>
      <c r="CJ2195" s="25"/>
    </row>
    <row r="2196" spans="1:88" x14ac:dyDescent="0.2">
      <c r="A2196" s="2" t="s">
        <v>3604</v>
      </c>
      <c r="B2196" s="2" t="s">
        <v>25237</v>
      </c>
      <c r="C2196" s="2" t="s">
        <v>3600</v>
      </c>
      <c r="D2196" s="2" t="s">
        <v>3604</v>
      </c>
      <c r="E2196" s="2" t="s">
        <v>3604</v>
      </c>
      <c r="F2196" s="2" t="s">
        <v>3605</v>
      </c>
      <c r="G2196" s="23"/>
      <c r="H2196" s="2" t="s">
        <v>83</v>
      </c>
      <c r="I2196" s="2" t="s">
        <v>61</v>
      </c>
      <c r="J2196" s="2" t="s">
        <v>61</v>
      </c>
      <c r="K2196" s="2"/>
      <c r="L2196" s="46">
        <v>41954</v>
      </c>
      <c r="M2196" s="2" t="s">
        <v>133</v>
      </c>
      <c r="N2196" s="39">
        <v>24.001705600000001</v>
      </c>
      <c r="O2196" s="39">
        <v>52.344279499999999</v>
      </c>
      <c r="P2196" s="2" t="s">
        <v>3602</v>
      </c>
      <c r="Q2196" s="2" t="s">
        <v>65</v>
      </c>
      <c r="R2196" s="43" t="s">
        <v>16802</v>
      </c>
      <c r="S2196" s="41" t="s">
        <v>4932</v>
      </c>
      <c r="T2196" s="41" t="s">
        <v>18462</v>
      </c>
      <c r="U2196" s="2" t="s">
        <v>6245</v>
      </c>
      <c r="V2196" s="2" t="s">
        <v>360</v>
      </c>
      <c r="W2196" s="41" t="s">
        <v>67</v>
      </c>
      <c r="X2196" s="2" t="s">
        <v>3606</v>
      </c>
      <c r="Y2196" s="2" t="s">
        <v>69</v>
      </c>
      <c r="Z2196" s="2"/>
      <c r="AA2196" s="2" t="s">
        <v>16241</v>
      </c>
      <c r="AB2196" s="2" t="s">
        <v>70</v>
      </c>
      <c r="AC2196" s="2"/>
      <c r="AD2196" s="2">
        <v>2003900</v>
      </c>
      <c r="AE2196" s="2">
        <v>60</v>
      </c>
      <c r="AF2196" s="2"/>
      <c r="AG2196" s="2"/>
      <c r="AH2196" s="2"/>
      <c r="AI2196" s="2">
        <v>3</v>
      </c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 t="s">
        <v>78</v>
      </c>
      <c r="CE2196" s="2" t="s">
        <v>3607</v>
      </c>
      <c r="CF2196" s="2" t="s">
        <v>15698</v>
      </c>
      <c r="CG2196" s="2" t="s">
        <v>17387</v>
      </c>
      <c r="CH2196" s="2" t="s">
        <v>15706</v>
      </c>
      <c r="CI2196" s="49"/>
      <c r="CJ2196" s="25"/>
    </row>
    <row r="2197" spans="1:88" x14ac:dyDescent="0.2">
      <c r="A2197" s="2" t="s">
        <v>3674</v>
      </c>
      <c r="B2197" s="2" t="s">
        <v>25238</v>
      </c>
      <c r="C2197" s="2" t="s">
        <v>3600</v>
      </c>
      <c r="D2197" s="2" t="s">
        <v>3674</v>
      </c>
      <c r="E2197" s="2" t="s">
        <v>3674</v>
      </c>
      <c r="F2197" s="2" t="s">
        <v>3675</v>
      </c>
      <c r="G2197" s="23" t="s">
        <v>16368</v>
      </c>
      <c r="H2197" s="2" t="s">
        <v>61</v>
      </c>
      <c r="I2197" s="2" t="s">
        <v>61</v>
      </c>
      <c r="J2197" s="2" t="s">
        <v>61</v>
      </c>
      <c r="K2197" s="2" t="s">
        <v>61</v>
      </c>
      <c r="L2197" s="46">
        <v>42684</v>
      </c>
      <c r="M2197" s="2" t="s">
        <v>133</v>
      </c>
      <c r="N2197" s="2">
        <v>22.968032999999998</v>
      </c>
      <c r="O2197" s="2">
        <v>53.776924999999999</v>
      </c>
      <c r="P2197" s="2" t="s">
        <v>3602</v>
      </c>
      <c r="Q2197" s="2" t="s">
        <v>65</v>
      </c>
      <c r="R2197" s="43" t="s">
        <v>18854</v>
      </c>
      <c r="S2197" s="41" t="s">
        <v>1554</v>
      </c>
      <c r="T2197" s="41" t="s">
        <v>18460</v>
      </c>
      <c r="U2197" s="2" t="s">
        <v>16801</v>
      </c>
      <c r="V2197" s="2" t="s">
        <v>3649</v>
      </c>
      <c r="W2197" s="41" t="s">
        <v>17588</v>
      </c>
      <c r="X2197" s="2" t="s">
        <v>3603</v>
      </c>
      <c r="Y2197" s="2" t="s">
        <v>102</v>
      </c>
      <c r="Z2197" s="2"/>
      <c r="AA2197" s="2" t="s">
        <v>16242</v>
      </c>
      <c r="AB2197" s="2" t="s">
        <v>103</v>
      </c>
      <c r="AC2197" s="2" t="s">
        <v>18715</v>
      </c>
      <c r="AD2197" s="2">
        <v>2000001</v>
      </c>
      <c r="AE2197" s="2">
        <v>28.5</v>
      </c>
      <c r="AF2197" s="2"/>
      <c r="AG2197" s="2"/>
      <c r="AH2197" s="2" t="s">
        <v>18716</v>
      </c>
      <c r="AI2197" s="2">
        <v>3</v>
      </c>
      <c r="AJ2197" s="2">
        <v>3</v>
      </c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 t="s">
        <v>78</v>
      </c>
      <c r="CE2197" s="2" t="s">
        <v>19466</v>
      </c>
      <c r="CF2197" s="2" t="s">
        <v>15683</v>
      </c>
      <c r="CG2197" s="2" t="e">
        <v>#N/A</v>
      </c>
      <c r="CH2197" s="2" t="s">
        <v>15705</v>
      </c>
      <c r="CI2197" s="49"/>
      <c r="CJ2197" s="25"/>
    </row>
    <row r="2198" spans="1:88" x14ac:dyDescent="0.2">
      <c r="A2198" s="2" t="s">
        <v>3751</v>
      </c>
      <c r="B2198" s="2" t="s">
        <v>25239</v>
      </c>
      <c r="C2198" s="2" t="s">
        <v>3600</v>
      </c>
      <c r="D2198" s="2" t="s">
        <v>3751</v>
      </c>
      <c r="E2198" s="2" t="s">
        <v>3751</v>
      </c>
      <c r="F2198" s="2" t="s">
        <v>3752</v>
      </c>
      <c r="G2198" s="23"/>
      <c r="H2198" s="2" t="s">
        <v>61</v>
      </c>
      <c r="I2198" s="2" t="s">
        <v>61</v>
      </c>
      <c r="J2198" s="2" t="s">
        <v>61</v>
      </c>
      <c r="K2198" s="2"/>
      <c r="L2198" s="46">
        <v>42361</v>
      </c>
      <c r="M2198" s="2" t="s">
        <v>133</v>
      </c>
      <c r="N2198" s="2">
        <v>23.5397</v>
      </c>
      <c r="O2198" s="2">
        <v>53.795248000000001</v>
      </c>
      <c r="P2198" s="2" t="s">
        <v>3602</v>
      </c>
      <c r="Q2198" s="2" t="s">
        <v>65</v>
      </c>
      <c r="R2198" s="43" t="s">
        <v>18854</v>
      </c>
      <c r="S2198" s="41" t="s">
        <v>1554</v>
      </c>
      <c r="T2198" s="41" t="s">
        <v>18460</v>
      </c>
      <c r="U2198" s="2" t="s">
        <v>16803</v>
      </c>
      <c r="V2198" s="2" t="s">
        <v>3753</v>
      </c>
      <c r="W2198" s="41" t="s">
        <v>67</v>
      </c>
      <c r="X2198" s="2" t="s">
        <v>3606</v>
      </c>
      <c r="Y2198" s="2" t="s">
        <v>102</v>
      </c>
      <c r="Z2198" s="2"/>
      <c r="AA2198" s="2" t="s">
        <v>16241</v>
      </c>
      <c r="AB2198" s="2" t="s">
        <v>103</v>
      </c>
      <c r="AC2198" s="2"/>
      <c r="AD2198" s="2">
        <v>2000001</v>
      </c>
      <c r="AE2198" s="2">
        <v>58.5</v>
      </c>
      <c r="AF2198" s="2"/>
      <c r="AG2198" s="2"/>
      <c r="AH2198" s="2"/>
      <c r="AI2198" s="2">
        <v>6</v>
      </c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 t="s">
        <v>78</v>
      </c>
      <c r="CE2198" s="2" t="s">
        <v>3754</v>
      </c>
      <c r="CF2198" s="2" t="s">
        <v>15686</v>
      </c>
      <c r="CG2198" s="2" t="e">
        <v>#N/A</v>
      </c>
      <c r="CH2198" s="2" t="s">
        <v>15705</v>
      </c>
      <c r="CI2198" s="49"/>
      <c r="CJ2198" s="25"/>
    </row>
    <row r="2199" spans="1:88" x14ac:dyDescent="0.2">
      <c r="A2199" s="2" t="s">
        <v>3630</v>
      </c>
      <c r="B2199" s="2" t="s">
        <v>25240</v>
      </c>
      <c r="C2199" s="2" t="s">
        <v>3600</v>
      </c>
      <c r="D2199" s="2" t="s">
        <v>3630</v>
      </c>
      <c r="E2199" s="2" t="s">
        <v>3630</v>
      </c>
      <c r="F2199" s="2" t="s">
        <v>3631</v>
      </c>
      <c r="G2199" s="23" t="s">
        <v>3632</v>
      </c>
      <c r="H2199" s="2" t="s">
        <v>61</v>
      </c>
      <c r="I2199" s="2" t="s">
        <v>61</v>
      </c>
      <c r="J2199" s="2" t="s">
        <v>61</v>
      </c>
      <c r="K2199" s="2" t="s">
        <v>61</v>
      </c>
      <c r="L2199" s="46">
        <v>41487</v>
      </c>
      <c r="M2199" s="2" t="s">
        <v>133</v>
      </c>
      <c r="N2199" s="39">
        <v>24.031538900000001</v>
      </c>
      <c r="O2199" s="39">
        <v>52.758719399999997</v>
      </c>
      <c r="P2199" s="2" t="s">
        <v>3602</v>
      </c>
      <c r="Q2199" s="2" t="s">
        <v>65</v>
      </c>
      <c r="R2199" s="43" t="s">
        <v>18854</v>
      </c>
      <c r="S2199" s="41" t="s">
        <v>1554</v>
      </c>
      <c r="T2199" s="41" t="s">
        <v>18460</v>
      </c>
      <c r="U2199" s="2" t="s">
        <v>16803</v>
      </c>
      <c r="V2199" s="2" t="s">
        <v>3628</v>
      </c>
      <c r="W2199" s="41" t="s">
        <v>17588</v>
      </c>
      <c r="X2199" s="2" t="s">
        <v>3603</v>
      </c>
      <c r="Y2199" s="2" t="s">
        <v>102</v>
      </c>
      <c r="Z2199" s="2" t="s">
        <v>20</v>
      </c>
      <c r="AA2199" s="2" t="s">
        <v>16241</v>
      </c>
      <c r="AB2199" s="2" t="s">
        <v>103</v>
      </c>
      <c r="AC2199" s="2" t="s">
        <v>18269</v>
      </c>
      <c r="AD2199" s="2">
        <v>2003400</v>
      </c>
      <c r="AE2199" s="2">
        <v>19</v>
      </c>
      <c r="AF2199" s="2"/>
      <c r="AG2199" s="2"/>
      <c r="AH2199" s="2" t="s">
        <v>18271</v>
      </c>
      <c r="AI2199" s="2">
        <v>3</v>
      </c>
      <c r="AJ2199" s="2">
        <v>3</v>
      </c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 t="s">
        <v>78</v>
      </c>
      <c r="CE2199" s="2" t="s">
        <v>3633</v>
      </c>
      <c r="CF2199" s="2" t="s">
        <v>15683</v>
      </c>
      <c r="CG2199" s="2" t="e">
        <v>#N/A</v>
      </c>
      <c r="CH2199" s="2" t="s">
        <v>15705</v>
      </c>
      <c r="CI2199" s="49"/>
      <c r="CJ2199" s="25"/>
    </row>
    <row r="2200" spans="1:88" x14ac:dyDescent="0.2">
      <c r="A2200" s="2" t="s">
        <v>3755</v>
      </c>
      <c r="B2200" s="2" t="s">
        <v>25241</v>
      </c>
      <c r="C2200" s="2" t="s">
        <v>3600</v>
      </c>
      <c r="D2200" s="2" t="s">
        <v>3755</v>
      </c>
      <c r="E2200" s="2" t="s">
        <v>3755</v>
      </c>
      <c r="F2200" s="2" t="s">
        <v>3756</v>
      </c>
      <c r="G2200" s="23" t="s">
        <v>16369</v>
      </c>
      <c r="H2200" s="2" t="s">
        <v>61</v>
      </c>
      <c r="I2200" s="2" t="s">
        <v>61</v>
      </c>
      <c r="J2200" s="2" t="s">
        <v>61</v>
      </c>
      <c r="K2200" s="2" t="s">
        <v>61</v>
      </c>
      <c r="L2200" s="46">
        <v>40688.708333333336</v>
      </c>
      <c r="M2200" s="2" t="s">
        <v>133</v>
      </c>
      <c r="N2200" s="39">
        <v>24.205158099999998</v>
      </c>
      <c r="O2200" s="39">
        <v>54.4066604</v>
      </c>
      <c r="P2200" s="2" t="s">
        <v>3602</v>
      </c>
      <c r="Q2200" s="2" t="s">
        <v>65</v>
      </c>
      <c r="R2200" s="43" t="s">
        <v>18854</v>
      </c>
      <c r="S2200" s="41" t="s">
        <v>1554</v>
      </c>
      <c r="T2200" s="41" t="s">
        <v>18460</v>
      </c>
      <c r="U2200" s="2" t="s">
        <v>16801</v>
      </c>
      <c r="V2200" s="2" t="s">
        <v>3753</v>
      </c>
      <c r="W2200" s="41" t="s">
        <v>17588</v>
      </c>
      <c r="X2200" s="2" t="s">
        <v>3603</v>
      </c>
      <c r="Y2200" s="2" t="s">
        <v>76</v>
      </c>
      <c r="Z2200" s="2"/>
      <c r="AA2200" s="2" t="s">
        <v>16241</v>
      </c>
      <c r="AB2200" s="2" t="s">
        <v>77</v>
      </c>
      <c r="AC2200" s="2" t="s">
        <v>18269</v>
      </c>
      <c r="AD2200" s="2">
        <v>2045000</v>
      </c>
      <c r="AE2200" s="2">
        <v>56</v>
      </c>
      <c r="AF2200" s="2"/>
      <c r="AG2200" s="2"/>
      <c r="AH2200" s="2" t="s">
        <v>18271</v>
      </c>
      <c r="AI2200" s="2">
        <v>3</v>
      </c>
      <c r="AJ2200" s="2">
        <v>3</v>
      </c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 t="s">
        <v>78</v>
      </c>
      <c r="CE2200" s="2" t="s">
        <v>3757</v>
      </c>
      <c r="CF2200" s="2" t="s">
        <v>15686</v>
      </c>
      <c r="CG2200" s="2" t="e">
        <v>#N/A</v>
      </c>
      <c r="CH2200" s="2" t="s">
        <v>15705</v>
      </c>
      <c r="CI2200" s="49"/>
      <c r="CJ2200" s="25"/>
    </row>
    <row r="2201" spans="1:88" x14ac:dyDescent="0.2">
      <c r="A2201" s="2" t="s">
        <v>3758</v>
      </c>
      <c r="B2201" s="2" t="s">
        <v>25242</v>
      </c>
      <c r="C2201" s="2" t="s">
        <v>3600</v>
      </c>
      <c r="D2201" s="2" t="s">
        <v>3758</v>
      </c>
      <c r="E2201" s="2" t="s">
        <v>3758</v>
      </c>
      <c r="F2201" s="2" t="s">
        <v>3759</v>
      </c>
      <c r="G2201" s="23" t="s">
        <v>16370</v>
      </c>
      <c r="H2201" s="2" t="s">
        <v>61</v>
      </c>
      <c r="I2201" s="2" t="s">
        <v>61</v>
      </c>
      <c r="J2201" s="2" t="s">
        <v>61</v>
      </c>
      <c r="K2201" s="2" t="s">
        <v>61</v>
      </c>
      <c r="L2201" s="46">
        <v>40688.708333333336</v>
      </c>
      <c r="M2201" s="2" t="s">
        <v>133</v>
      </c>
      <c r="N2201" s="2">
        <v>24.154949999999999</v>
      </c>
      <c r="O2201" s="2">
        <v>54.249780600000001</v>
      </c>
      <c r="P2201" s="2" t="s">
        <v>3602</v>
      </c>
      <c r="Q2201" s="2" t="s">
        <v>65</v>
      </c>
      <c r="R2201" s="43" t="s">
        <v>18854</v>
      </c>
      <c r="S2201" s="41" t="s">
        <v>1554</v>
      </c>
      <c r="T2201" s="41" t="s">
        <v>18460</v>
      </c>
      <c r="U2201" s="2" t="s">
        <v>16801</v>
      </c>
      <c r="V2201" s="2" t="s">
        <v>3753</v>
      </c>
      <c r="W2201" s="41" t="s">
        <v>17588</v>
      </c>
      <c r="X2201" s="2" t="s">
        <v>3603</v>
      </c>
      <c r="Y2201" s="2" t="s">
        <v>69</v>
      </c>
      <c r="Z2201" s="2"/>
      <c r="AA2201" s="2" t="s">
        <v>16241</v>
      </c>
      <c r="AB2201" s="2" t="s">
        <v>70</v>
      </c>
      <c r="AC2201" s="2" t="s">
        <v>18269</v>
      </c>
      <c r="AD2201" s="2">
        <v>2042100</v>
      </c>
      <c r="AE2201" s="2">
        <v>55</v>
      </c>
      <c r="AF2201" s="2"/>
      <c r="AG2201" s="2"/>
      <c r="AH2201" s="2" t="s">
        <v>18271</v>
      </c>
      <c r="AI2201" s="2">
        <v>3</v>
      </c>
      <c r="AJ2201" s="2">
        <v>3</v>
      </c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 t="s">
        <v>78</v>
      </c>
      <c r="CE2201" s="2" t="s">
        <v>19467</v>
      </c>
      <c r="CF2201" s="2" t="s">
        <v>15686</v>
      </c>
      <c r="CG2201" s="2" t="e">
        <v>#N/A</v>
      </c>
      <c r="CH2201" s="2" t="s">
        <v>15705</v>
      </c>
      <c r="CI2201" s="49"/>
      <c r="CJ2201" s="25"/>
    </row>
    <row r="2202" spans="1:88" x14ac:dyDescent="0.2">
      <c r="A2202" s="2" t="s">
        <v>3760</v>
      </c>
      <c r="B2202" s="2" t="s">
        <v>25243</v>
      </c>
      <c r="C2202" s="2" t="s">
        <v>3600</v>
      </c>
      <c r="D2202" s="2" t="s">
        <v>3760</v>
      </c>
      <c r="E2202" s="2" t="s">
        <v>3760</v>
      </c>
      <c r="F2202" s="2" t="s">
        <v>3761</v>
      </c>
      <c r="G2202" s="23" t="s">
        <v>16371</v>
      </c>
      <c r="H2202" s="2" t="s">
        <v>61</v>
      </c>
      <c r="I2202" s="2" t="s">
        <v>61</v>
      </c>
      <c r="J2202" s="2" t="s">
        <v>61</v>
      </c>
      <c r="K2202" s="2" t="s">
        <v>61</v>
      </c>
      <c r="L2202" s="46">
        <v>40723.458333333336</v>
      </c>
      <c r="M2202" s="2" t="s">
        <v>133</v>
      </c>
      <c r="N2202" s="39">
        <v>24.0824</v>
      </c>
      <c r="O2202" s="39">
        <v>54.078099999999999</v>
      </c>
      <c r="P2202" s="2" t="s">
        <v>3602</v>
      </c>
      <c r="Q2202" s="2" t="s">
        <v>65</v>
      </c>
      <c r="R2202" s="43" t="s">
        <v>18854</v>
      </c>
      <c r="S2202" s="41" t="s">
        <v>1554</v>
      </c>
      <c r="T2202" s="41" t="s">
        <v>18460</v>
      </c>
      <c r="U2202" s="2" t="s">
        <v>16801</v>
      </c>
      <c r="V2202" s="2" t="s">
        <v>3753</v>
      </c>
      <c r="W2202" s="41" t="s">
        <v>17588</v>
      </c>
      <c r="X2202" s="2" t="s">
        <v>3603</v>
      </c>
      <c r="Y2202" s="2" t="s">
        <v>69</v>
      </c>
      <c r="Z2202" s="2"/>
      <c r="AA2202" s="2" t="s">
        <v>16241</v>
      </c>
      <c r="AB2202" s="2" t="s">
        <v>70</v>
      </c>
      <c r="AC2202" s="2" t="s">
        <v>18269</v>
      </c>
      <c r="AD2202" s="2">
        <v>2448000</v>
      </c>
      <c r="AE2202" s="2">
        <v>56</v>
      </c>
      <c r="AF2202" s="2"/>
      <c r="AG2202" s="2"/>
      <c r="AH2202" s="2" t="s">
        <v>18271</v>
      </c>
      <c r="AI2202" s="2">
        <v>3</v>
      </c>
      <c r="AJ2202" s="2">
        <v>3</v>
      </c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 t="s">
        <v>78</v>
      </c>
      <c r="CE2202" s="2" t="s">
        <v>19468</v>
      </c>
      <c r="CF2202" s="2" t="s">
        <v>15686</v>
      </c>
      <c r="CG2202" s="2" t="e">
        <v>#N/A</v>
      </c>
      <c r="CH2202" s="2" t="s">
        <v>15705</v>
      </c>
      <c r="CI2202" s="49"/>
      <c r="CJ2202" s="25"/>
    </row>
    <row r="2203" spans="1:88" x14ac:dyDescent="0.2">
      <c r="A2203" s="2" t="s">
        <v>3762</v>
      </c>
      <c r="B2203" s="2" t="s">
        <v>25244</v>
      </c>
      <c r="C2203" s="2" t="s">
        <v>3600</v>
      </c>
      <c r="D2203" s="2" t="s">
        <v>3762</v>
      </c>
      <c r="E2203" s="2" t="s">
        <v>3762</v>
      </c>
      <c r="F2203" s="2" t="s">
        <v>3763</v>
      </c>
      <c r="G2203" s="23" t="s">
        <v>16569</v>
      </c>
      <c r="H2203" s="2" t="s">
        <v>61</v>
      </c>
      <c r="I2203" s="2" t="s">
        <v>61</v>
      </c>
      <c r="J2203" s="2" t="s">
        <v>61</v>
      </c>
      <c r="K2203" s="2" t="s">
        <v>61</v>
      </c>
      <c r="L2203" s="46">
        <v>40723.458333333336</v>
      </c>
      <c r="M2203" s="2" t="s">
        <v>133</v>
      </c>
      <c r="N2203" s="39">
        <v>24.033850000000001</v>
      </c>
      <c r="O2203" s="39">
        <v>53.873780600000003</v>
      </c>
      <c r="P2203" s="2" t="s">
        <v>3602</v>
      </c>
      <c r="Q2203" s="2" t="s">
        <v>65</v>
      </c>
      <c r="R2203" s="43" t="s">
        <v>18854</v>
      </c>
      <c r="S2203" s="41" t="s">
        <v>1554</v>
      </c>
      <c r="T2203" s="41" t="s">
        <v>18460</v>
      </c>
      <c r="U2203" s="2" t="s">
        <v>16801</v>
      </c>
      <c r="V2203" s="2" t="s">
        <v>3753</v>
      </c>
      <c r="W2203" s="41" t="s">
        <v>17588</v>
      </c>
      <c r="X2203" s="2" t="s">
        <v>3603</v>
      </c>
      <c r="Y2203" s="2" t="s">
        <v>76</v>
      </c>
      <c r="Z2203" s="2"/>
      <c r="AA2203" s="2" t="s">
        <v>16241</v>
      </c>
      <c r="AB2203" s="2" t="s">
        <v>77</v>
      </c>
      <c r="AC2203" s="2" t="s">
        <v>18269</v>
      </c>
      <c r="AD2203" s="2">
        <v>2000001</v>
      </c>
      <c r="AE2203" s="2">
        <v>56</v>
      </c>
      <c r="AF2203" s="2"/>
      <c r="AG2203" s="2"/>
      <c r="AH2203" s="2" t="s">
        <v>18271</v>
      </c>
      <c r="AI2203" s="2">
        <v>3</v>
      </c>
      <c r="AJ2203" s="2">
        <v>3</v>
      </c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 t="s">
        <v>78</v>
      </c>
      <c r="CE2203" s="2" t="s">
        <v>3764</v>
      </c>
      <c r="CF2203" s="2" t="s">
        <v>15686</v>
      </c>
      <c r="CG2203" s="2" t="e">
        <v>#N/A</v>
      </c>
      <c r="CH2203" s="2" t="s">
        <v>15705</v>
      </c>
      <c r="CI2203" s="49"/>
      <c r="CJ2203" s="25"/>
    </row>
    <row r="2204" spans="1:88" x14ac:dyDescent="0.2">
      <c r="A2204" s="2" t="s">
        <v>3682</v>
      </c>
      <c r="B2204" s="2" t="s">
        <v>25245</v>
      </c>
      <c r="C2204" s="2" t="s">
        <v>3600</v>
      </c>
      <c r="D2204" s="2" t="s">
        <v>3682</v>
      </c>
      <c r="E2204" s="2" t="s">
        <v>3682</v>
      </c>
      <c r="F2204" s="2" t="s">
        <v>3683</v>
      </c>
      <c r="G2204" s="23" t="s">
        <v>18223</v>
      </c>
      <c r="H2204" s="2" t="s">
        <v>61</v>
      </c>
      <c r="I2204" s="2" t="s">
        <v>61</v>
      </c>
      <c r="J2204" s="2" t="s">
        <v>61</v>
      </c>
      <c r="K2204" s="2" t="s">
        <v>61</v>
      </c>
      <c r="L2204" s="46">
        <v>40707.916666666664</v>
      </c>
      <c r="M2204" s="2" t="s">
        <v>133</v>
      </c>
      <c r="N2204" s="39">
        <v>24.046800000000001</v>
      </c>
      <c r="O2204" s="39">
        <v>53.771700000000003</v>
      </c>
      <c r="P2204" s="2" t="s">
        <v>3602</v>
      </c>
      <c r="Q2204" s="2" t="s">
        <v>65</v>
      </c>
      <c r="R2204" s="43" t="s">
        <v>18854</v>
      </c>
      <c r="S2204" s="41" t="s">
        <v>1554</v>
      </c>
      <c r="T2204" s="41" t="s">
        <v>18460</v>
      </c>
      <c r="U2204" s="2" t="s">
        <v>16801</v>
      </c>
      <c r="V2204" s="2" t="s">
        <v>3684</v>
      </c>
      <c r="W2204" s="41" t="s">
        <v>17588</v>
      </c>
      <c r="X2204" s="2" t="s">
        <v>3603</v>
      </c>
      <c r="Y2204" s="2" t="s">
        <v>76</v>
      </c>
      <c r="Z2204" s="2"/>
      <c r="AA2204" s="2" t="s">
        <v>16241</v>
      </c>
      <c r="AB2204" s="2" t="s">
        <v>77</v>
      </c>
      <c r="AC2204" s="2" t="s">
        <v>18269</v>
      </c>
      <c r="AD2204" s="2">
        <v>2003700</v>
      </c>
      <c r="AE2204" s="2">
        <v>31</v>
      </c>
      <c r="AF2204" s="2"/>
      <c r="AG2204" s="2"/>
      <c r="AH2204" s="2" t="s">
        <v>18271</v>
      </c>
      <c r="AI2204" s="2">
        <v>4</v>
      </c>
      <c r="AJ2204" s="2">
        <v>3</v>
      </c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 t="s">
        <v>78</v>
      </c>
      <c r="CE2204" s="2" t="s">
        <v>3685</v>
      </c>
      <c r="CF2204" s="2" t="s">
        <v>15685</v>
      </c>
      <c r="CG2204" s="2" t="e">
        <v>#N/A</v>
      </c>
      <c r="CH2204" s="2" t="s">
        <v>15705</v>
      </c>
      <c r="CI2204" s="49"/>
      <c r="CJ2204" s="25"/>
    </row>
    <row r="2205" spans="1:88" x14ac:dyDescent="0.2">
      <c r="A2205" s="2" t="s">
        <v>3765</v>
      </c>
      <c r="B2205" s="2" t="s">
        <v>25246</v>
      </c>
      <c r="C2205" s="2" t="s">
        <v>3600</v>
      </c>
      <c r="D2205" s="2" t="s">
        <v>3765</v>
      </c>
      <c r="E2205" s="2" t="s">
        <v>3765</v>
      </c>
      <c r="F2205" s="2" t="s">
        <v>3766</v>
      </c>
      <c r="G2205" s="23" t="s">
        <v>16570</v>
      </c>
      <c r="H2205" s="2" t="s">
        <v>61</v>
      </c>
      <c r="I2205" s="2" t="s">
        <v>61</v>
      </c>
      <c r="J2205" s="2" t="s">
        <v>61</v>
      </c>
      <c r="K2205" s="2" t="s">
        <v>61</v>
      </c>
      <c r="L2205" s="46">
        <v>40707.916666666664</v>
      </c>
      <c r="M2205" s="2" t="s">
        <v>133</v>
      </c>
      <c r="N2205" s="39">
        <v>24.007300000000001</v>
      </c>
      <c r="O2205" s="39">
        <v>53.689599999999999</v>
      </c>
      <c r="P2205" s="2" t="s">
        <v>3602</v>
      </c>
      <c r="Q2205" s="2" t="s">
        <v>65</v>
      </c>
      <c r="R2205" s="43" t="s">
        <v>18854</v>
      </c>
      <c r="S2205" s="41" t="s">
        <v>1554</v>
      </c>
      <c r="T2205" s="41" t="s">
        <v>18460</v>
      </c>
      <c r="U2205" s="2" t="s">
        <v>16801</v>
      </c>
      <c r="V2205" s="2" t="s">
        <v>3753</v>
      </c>
      <c r="W2205" s="41" t="s">
        <v>17588</v>
      </c>
      <c r="X2205" s="2" t="s">
        <v>3603</v>
      </c>
      <c r="Y2205" s="2" t="s">
        <v>76</v>
      </c>
      <c r="Z2205" s="2"/>
      <c r="AA2205" s="2" t="s">
        <v>16241</v>
      </c>
      <c r="AB2205" s="2" t="s">
        <v>77</v>
      </c>
      <c r="AC2205" s="2" t="s">
        <v>18269</v>
      </c>
      <c r="AD2205" s="2">
        <v>2003700</v>
      </c>
      <c r="AE2205" s="2">
        <v>56</v>
      </c>
      <c r="AF2205" s="2"/>
      <c r="AG2205" s="2"/>
      <c r="AH2205" s="2" t="s">
        <v>18271</v>
      </c>
      <c r="AI2205" s="2">
        <v>3</v>
      </c>
      <c r="AJ2205" s="2">
        <v>3</v>
      </c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 t="s">
        <v>78</v>
      </c>
      <c r="CE2205" s="2" t="s">
        <v>19469</v>
      </c>
      <c r="CF2205" s="2" t="s">
        <v>15686</v>
      </c>
      <c r="CG2205" s="2" t="e">
        <v>#N/A</v>
      </c>
      <c r="CH2205" s="2" t="s">
        <v>15705</v>
      </c>
      <c r="CI2205" s="49"/>
      <c r="CJ2205" s="25"/>
    </row>
    <row r="2206" spans="1:88" x14ac:dyDescent="0.2">
      <c r="A2206" s="2" t="s">
        <v>3686</v>
      </c>
      <c r="B2206" s="2" t="s">
        <v>25247</v>
      </c>
      <c r="C2206" s="2" t="s">
        <v>3600</v>
      </c>
      <c r="D2206" s="2" t="s">
        <v>3686</v>
      </c>
      <c r="E2206" s="2" t="s">
        <v>3686</v>
      </c>
      <c r="F2206" s="2" t="s">
        <v>3687</v>
      </c>
      <c r="G2206" s="23" t="s">
        <v>3688</v>
      </c>
      <c r="H2206" s="2" t="s">
        <v>61</v>
      </c>
      <c r="I2206" s="2" t="s">
        <v>61</v>
      </c>
      <c r="J2206" s="2" t="s">
        <v>61</v>
      </c>
      <c r="K2206" s="2" t="s">
        <v>61</v>
      </c>
      <c r="L2206" s="46">
        <v>40738.6875</v>
      </c>
      <c r="M2206" s="2" t="s">
        <v>133</v>
      </c>
      <c r="N2206" s="2">
        <v>24.09525</v>
      </c>
      <c r="O2206" s="2">
        <v>53.488529999999997</v>
      </c>
      <c r="P2206" s="2" t="s">
        <v>3602</v>
      </c>
      <c r="Q2206" s="2" t="s">
        <v>65</v>
      </c>
      <c r="R2206" s="43" t="s">
        <v>18854</v>
      </c>
      <c r="S2206" s="41" t="s">
        <v>1554</v>
      </c>
      <c r="T2206" s="41" t="s">
        <v>18460</v>
      </c>
      <c r="U2206" s="2" t="s">
        <v>16801</v>
      </c>
      <c r="V2206" s="2" t="s">
        <v>3684</v>
      </c>
      <c r="W2206" s="41" t="s">
        <v>17588</v>
      </c>
      <c r="X2206" s="2" t="s">
        <v>3603</v>
      </c>
      <c r="Y2206" s="2" t="s">
        <v>76</v>
      </c>
      <c r="Z2206" s="2"/>
      <c r="AA2206" s="2" t="s">
        <v>16241</v>
      </c>
      <c r="AB2206" s="2" t="s">
        <v>77</v>
      </c>
      <c r="AC2206" s="2" t="s">
        <v>18269</v>
      </c>
      <c r="AD2206" s="2">
        <v>2003800</v>
      </c>
      <c r="AE2206" s="2">
        <v>31</v>
      </c>
      <c r="AF2206" s="2"/>
      <c r="AG2206" s="2"/>
      <c r="AH2206" s="2" t="s">
        <v>18271</v>
      </c>
      <c r="AI2206" s="2">
        <v>4</v>
      </c>
      <c r="AJ2206" s="2">
        <v>3</v>
      </c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 t="s">
        <v>78</v>
      </c>
      <c r="CE2206" s="2" t="s">
        <v>3689</v>
      </c>
      <c r="CF2206" s="2" t="s">
        <v>15685</v>
      </c>
      <c r="CG2206" s="2" t="e">
        <v>#N/A</v>
      </c>
      <c r="CH2206" s="2" t="s">
        <v>15705</v>
      </c>
      <c r="CI2206" s="49"/>
      <c r="CJ2206" s="25"/>
    </row>
    <row r="2207" spans="1:88" x14ac:dyDescent="0.2">
      <c r="A2207" s="2" t="s">
        <v>3767</v>
      </c>
      <c r="B2207" s="2" t="s">
        <v>25248</v>
      </c>
      <c r="C2207" s="2" t="s">
        <v>3600</v>
      </c>
      <c r="D2207" s="2" t="s">
        <v>3767</v>
      </c>
      <c r="E2207" s="2" t="s">
        <v>3767</v>
      </c>
      <c r="F2207" s="2" t="s">
        <v>3768</v>
      </c>
      <c r="G2207" s="23" t="s">
        <v>3769</v>
      </c>
      <c r="H2207" s="2" t="s">
        <v>61</v>
      </c>
      <c r="I2207" s="2" t="s">
        <v>61</v>
      </c>
      <c r="J2207" s="2" t="s">
        <v>61</v>
      </c>
      <c r="K2207" s="2" t="s">
        <v>61</v>
      </c>
      <c r="L2207" s="46">
        <v>40763.430555555555</v>
      </c>
      <c r="M2207" s="2" t="s">
        <v>133</v>
      </c>
      <c r="N2207" s="39">
        <v>24.061067099999999</v>
      </c>
      <c r="O2207" s="39">
        <v>53.436079200000002</v>
      </c>
      <c r="P2207" s="2" t="s">
        <v>3602</v>
      </c>
      <c r="Q2207" s="2" t="s">
        <v>65</v>
      </c>
      <c r="R2207" s="43" t="s">
        <v>18854</v>
      </c>
      <c r="S2207" s="41" t="s">
        <v>1554</v>
      </c>
      <c r="T2207" s="41" t="s">
        <v>18460</v>
      </c>
      <c r="U2207" s="2" t="s">
        <v>16801</v>
      </c>
      <c r="V2207" s="2" t="s">
        <v>3753</v>
      </c>
      <c r="W2207" s="41" t="s">
        <v>17588</v>
      </c>
      <c r="X2207" s="2" t="s">
        <v>3603</v>
      </c>
      <c r="Y2207" s="2" t="s">
        <v>102</v>
      </c>
      <c r="Z2207" s="2"/>
      <c r="AA2207" s="2" t="s">
        <v>16241</v>
      </c>
      <c r="AB2207" s="2" t="s">
        <v>103</v>
      </c>
      <c r="AC2207" s="2" t="s">
        <v>18269</v>
      </c>
      <c r="AD2207" s="2">
        <v>2003800</v>
      </c>
      <c r="AE2207" s="2">
        <v>40</v>
      </c>
      <c r="AF2207" s="2"/>
      <c r="AG2207" s="2"/>
      <c r="AH2207" s="2" t="s">
        <v>18271</v>
      </c>
      <c r="AI2207" s="2">
        <v>3</v>
      </c>
      <c r="AJ2207" s="2">
        <v>3</v>
      </c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 t="s">
        <v>78</v>
      </c>
      <c r="CE2207" s="2" t="s">
        <v>3770</v>
      </c>
      <c r="CF2207" s="2" t="s">
        <v>15686</v>
      </c>
      <c r="CG2207" s="2" t="e">
        <v>#N/A</v>
      </c>
      <c r="CH2207" s="2" t="s">
        <v>15705</v>
      </c>
      <c r="CI2207" s="49"/>
      <c r="CJ2207" s="25"/>
    </row>
    <row r="2208" spans="1:88" x14ac:dyDescent="0.2">
      <c r="A2208" s="2" t="s">
        <v>3771</v>
      </c>
      <c r="B2208" s="2" t="s">
        <v>25249</v>
      </c>
      <c r="C2208" s="2" t="s">
        <v>3600</v>
      </c>
      <c r="D2208" s="2" t="s">
        <v>3771</v>
      </c>
      <c r="E2208" s="2" t="s">
        <v>3771</v>
      </c>
      <c r="F2208" s="2" t="s">
        <v>3772</v>
      </c>
      <c r="G2208" s="23" t="s">
        <v>3773</v>
      </c>
      <c r="H2208" s="2" t="s">
        <v>61</v>
      </c>
      <c r="I2208" s="2" t="s">
        <v>61</v>
      </c>
      <c r="J2208" s="2" t="s">
        <v>61</v>
      </c>
      <c r="K2208" s="2" t="s">
        <v>61</v>
      </c>
      <c r="L2208" s="46">
        <v>40763.430555555555</v>
      </c>
      <c r="M2208" s="2" t="s">
        <v>133</v>
      </c>
      <c r="N2208" s="2">
        <v>24.059200000000001</v>
      </c>
      <c r="O2208" s="2">
        <v>53.208100000000002</v>
      </c>
      <c r="P2208" s="2" t="s">
        <v>3602</v>
      </c>
      <c r="Q2208" s="2" t="s">
        <v>65</v>
      </c>
      <c r="R2208" s="43" t="s">
        <v>18854</v>
      </c>
      <c r="S2208" s="41" t="s">
        <v>1554</v>
      </c>
      <c r="T2208" s="41" t="s">
        <v>18460</v>
      </c>
      <c r="U2208" s="2" t="s">
        <v>16801</v>
      </c>
      <c r="V2208" s="2" t="s">
        <v>3753</v>
      </c>
      <c r="W2208" s="41" t="s">
        <v>17588</v>
      </c>
      <c r="X2208" s="2" t="s">
        <v>3603</v>
      </c>
      <c r="Y2208" s="2" t="s">
        <v>76</v>
      </c>
      <c r="Z2208" s="2"/>
      <c r="AA2208" s="2" t="s">
        <v>16241</v>
      </c>
      <c r="AB2208" s="2" t="s">
        <v>77</v>
      </c>
      <c r="AC2208" s="2" t="s">
        <v>18269</v>
      </c>
      <c r="AD2208" s="2">
        <v>2003100</v>
      </c>
      <c r="AE2208" s="2">
        <v>56</v>
      </c>
      <c r="AF2208" s="2"/>
      <c r="AG2208" s="2"/>
      <c r="AH2208" s="2" t="s">
        <v>18271</v>
      </c>
      <c r="AI2208" s="2">
        <v>4</v>
      </c>
      <c r="AJ2208" s="2">
        <v>3</v>
      </c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 t="s">
        <v>78</v>
      </c>
      <c r="CE2208" s="2" t="s">
        <v>3774</v>
      </c>
      <c r="CF2208" s="2" t="s">
        <v>15686</v>
      </c>
      <c r="CG2208" s="2" t="e">
        <v>#N/A</v>
      </c>
      <c r="CH2208" s="2" t="s">
        <v>15705</v>
      </c>
      <c r="CI2208" s="49"/>
      <c r="CJ2208" s="25"/>
    </row>
    <row r="2209" spans="1:88" x14ac:dyDescent="0.2">
      <c r="A2209" s="2" t="s">
        <v>3925</v>
      </c>
      <c r="B2209" s="2" t="s">
        <v>25250</v>
      </c>
      <c r="C2209" s="2" t="s">
        <v>3600</v>
      </c>
      <c r="D2209" s="2" t="s">
        <v>3925</v>
      </c>
      <c r="E2209" s="2" t="s">
        <v>3925</v>
      </c>
      <c r="F2209" s="2" t="s">
        <v>3926</v>
      </c>
      <c r="G2209" s="23" t="s">
        <v>3927</v>
      </c>
      <c r="H2209" s="2" t="s">
        <v>61</v>
      </c>
      <c r="I2209" s="2" t="s">
        <v>61</v>
      </c>
      <c r="J2209" s="2" t="s">
        <v>61</v>
      </c>
      <c r="K2209" s="2" t="s">
        <v>61</v>
      </c>
      <c r="L2209" s="46">
        <v>40707.916666666664</v>
      </c>
      <c r="M2209" s="2" t="s">
        <v>133</v>
      </c>
      <c r="N2209" s="2">
        <v>24.091699999999999</v>
      </c>
      <c r="O2209" s="2">
        <v>53.006100000000004</v>
      </c>
      <c r="P2209" s="2" t="s">
        <v>3602</v>
      </c>
      <c r="Q2209" s="2" t="s">
        <v>65</v>
      </c>
      <c r="R2209" s="43" t="s">
        <v>18854</v>
      </c>
      <c r="S2209" s="41" t="s">
        <v>1554</v>
      </c>
      <c r="T2209" s="41" t="s">
        <v>18460</v>
      </c>
      <c r="U2209" s="2" t="s">
        <v>16801</v>
      </c>
      <c r="V2209" s="2" t="s">
        <v>3928</v>
      </c>
      <c r="W2209" s="41" t="s">
        <v>17588</v>
      </c>
      <c r="X2209" s="2" t="s">
        <v>3603</v>
      </c>
      <c r="Y2209" s="2" t="s">
        <v>76</v>
      </c>
      <c r="Z2209" s="2"/>
      <c r="AA2209" s="2" t="s">
        <v>16241</v>
      </c>
      <c r="AB2209" s="2" t="s">
        <v>77</v>
      </c>
      <c r="AC2209" s="2" t="s">
        <v>18269</v>
      </c>
      <c r="AD2209" s="2">
        <v>2003100</v>
      </c>
      <c r="AE2209" s="2">
        <v>40</v>
      </c>
      <c r="AF2209" s="2"/>
      <c r="AG2209" s="2"/>
      <c r="AH2209" s="2" t="s">
        <v>18271</v>
      </c>
      <c r="AI2209" s="2">
        <v>3</v>
      </c>
      <c r="AJ2209" s="2">
        <v>3</v>
      </c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 t="s">
        <v>78</v>
      </c>
      <c r="CE2209" s="2" t="s">
        <v>3929</v>
      </c>
      <c r="CF2209" s="2" t="s">
        <v>15691</v>
      </c>
      <c r="CG2209" s="2" t="e">
        <v>#N/A</v>
      </c>
      <c r="CH2209" s="2" t="s">
        <v>15705</v>
      </c>
      <c r="CI2209" s="49"/>
      <c r="CJ2209" s="25"/>
    </row>
    <row r="2210" spans="1:88" x14ac:dyDescent="0.2">
      <c r="A2210" s="2" t="s">
        <v>4265</v>
      </c>
      <c r="B2210" s="2" t="s">
        <v>25251</v>
      </c>
      <c r="C2210" s="2" t="s">
        <v>3600</v>
      </c>
      <c r="D2210" s="2"/>
      <c r="E2210" s="2" t="s">
        <v>4265</v>
      </c>
      <c r="F2210" s="2" t="s">
        <v>4266</v>
      </c>
      <c r="G2210" s="23"/>
      <c r="H2210" s="2"/>
      <c r="I2210" s="2" t="s">
        <v>61</v>
      </c>
      <c r="J2210" s="2" t="s">
        <v>61</v>
      </c>
      <c r="K2210" s="2"/>
      <c r="L2210" s="46">
        <v>42830</v>
      </c>
      <c r="M2210" s="2" t="s">
        <v>133</v>
      </c>
      <c r="N2210" s="2">
        <v>23.679908300000001</v>
      </c>
      <c r="O2210" s="2">
        <v>53.4647389</v>
      </c>
      <c r="P2210" s="2" t="s">
        <v>64</v>
      </c>
      <c r="Q2210" s="2" t="s">
        <v>65</v>
      </c>
      <c r="R2210" s="43" t="s">
        <v>16802</v>
      </c>
      <c r="S2210" s="41" t="s">
        <v>4932</v>
      </c>
      <c r="T2210" s="41" t="s">
        <v>18462</v>
      </c>
      <c r="U2210" s="2" t="s">
        <v>6245</v>
      </c>
      <c r="V2210" s="2" t="s">
        <v>360</v>
      </c>
      <c r="W2210" s="41" t="s">
        <v>144</v>
      </c>
      <c r="X2210" s="2" t="s">
        <v>4038</v>
      </c>
      <c r="Y2210" s="2" t="s">
        <v>69</v>
      </c>
      <c r="Z2210" s="2"/>
      <c r="AA2210" s="2" t="s">
        <v>16242</v>
      </c>
      <c r="AB2210" s="2" t="s">
        <v>70</v>
      </c>
      <c r="AC2210" s="2"/>
      <c r="AD2210" s="2">
        <v>2031200</v>
      </c>
      <c r="AE2210" s="2">
        <v>90</v>
      </c>
      <c r="AF2210" s="2"/>
      <c r="AG2210" s="2"/>
      <c r="AH2210" s="2"/>
      <c r="AI2210" s="2">
        <v>4</v>
      </c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 t="s">
        <v>78</v>
      </c>
      <c r="CE2210" s="2" t="s">
        <v>4267</v>
      </c>
      <c r="CF2210" s="2" t="s">
        <v>15691</v>
      </c>
      <c r="CG2210" s="2" t="s">
        <v>17387</v>
      </c>
      <c r="CH2210" s="2" t="s">
        <v>15706</v>
      </c>
      <c r="CI2210" s="49"/>
      <c r="CJ2210" s="25"/>
    </row>
    <row r="2211" spans="1:88" x14ac:dyDescent="0.2">
      <c r="A2211" s="2" t="s">
        <v>3775</v>
      </c>
      <c r="B2211" s="2" t="s">
        <v>25252</v>
      </c>
      <c r="C2211" s="2" t="s">
        <v>3600</v>
      </c>
      <c r="D2211" s="2" t="s">
        <v>3775</v>
      </c>
      <c r="E2211" s="2" t="s">
        <v>3775</v>
      </c>
      <c r="F2211" s="2" t="s">
        <v>3776</v>
      </c>
      <c r="G2211" s="23" t="s">
        <v>3777</v>
      </c>
      <c r="H2211" s="2" t="s">
        <v>61</v>
      </c>
      <c r="I2211" s="2" t="s">
        <v>61</v>
      </c>
      <c r="J2211" s="2" t="s">
        <v>61</v>
      </c>
      <c r="K2211" s="2" t="s">
        <v>61</v>
      </c>
      <c r="L2211" s="46">
        <v>40707.916666666664</v>
      </c>
      <c r="M2211" s="2" t="s">
        <v>133</v>
      </c>
      <c r="N2211" s="2">
        <v>24.095888899999999</v>
      </c>
      <c r="O2211" s="2">
        <v>52.741580599999999</v>
      </c>
      <c r="P2211" s="2" t="s">
        <v>3602</v>
      </c>
      <c r="Q2211" s="2" t="s">
        <v>65</v>
      </c>
      <c r="R2211" s="43" t="s">
        <v>18854</v>
      </c>
      <c r="S2211" s="41" t="s">
        <v>1554</v>
      </c>
      <c r="T2211" s="41" t="s">
        <v>18460</v>
      </c>
      <c r="U2211" s="2" t="s">
        <v>16801</v>
      </c>
      <c r="V2211" s="2" t="s">
        <v>3753</v>
      </c>
      <c r="W2211" s="41" t="s">
        <v>17588</v>
      </c>
      <c r="X2211" s="2" t="s">
        <v>3603</v>
      </c>
      <c r="Y2211" s="2" t="s">
        <v>76</v>
      </c>
      <c r="Z2211" s="2"/>
      <c r="AA2211" s="2" t="s">
        <v>16241</v>
      </c>
      <c r="AB2211" s="2" t="s">
        <v>77</v>
      </c>
      <c r="AC2211" s="2" t="s">
        <v>18269</v>
      </c>
      <c r="AD2211" s="2">
        <v>2003100</v>
      </c>
      <c r="AE2211" s="2">
        <v>45</v>
      </c>
      <c r="AF2211" s="2"/>
      <c r="AG2211" s="2"/>
      <c r="AH2211" s="2" t="s">
        <v>18271</v>
      </c>
      <c r="AI2211" s="2">
        <v>3</v>
      </c>
      <c r="AJ2211" s="2">
        <v>3</v>
      </c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 t="s">
        <v>78</v>
      </c>
      <c r="CE2211" s="2" t="s">
        <v>3778</v>
      </c>
      <c r="CF2211" s="2" t="s">
        <v>15686</v>
      </c>
      <c r="CG2211" s="2" t="e">
        <v>#N/A</v>
      </c>
      <c r="CH2211" s="2" t="s">
        <v>15705</v>
      </c>
      <c r="CI2211" s="49"/>
      <c r="CJ2211" s="25"/>
    </row>
    <row r="2212" spans="1:88" x14ac:dyDescent="0.2">
      <c r="A2212" s="2" t="s">
        <v>3930</v>
      </c>
      <c r="B2212" s="2" t="s">
        <v>25253</v>
      </c>
      <c r="C2212" s="2" t="s">
        <v>3600</v>
      </c>
      <c r="D2212" s="2" t="s">
        <v>3930</v>
      </c>
      <c r="E2212" s="2" t="s">
        <v>3930</v>
      </c>
      <c r="F2212" s="2" t="s">
        <v>3931</v>
      </c>
      <c r="G2212" s="23" t="s">
        <v>3932</v>
      </c>
      <c r="H2212" s="2" t="s">
        <v>61</v>
      </c>
      <c r="I2212" s="2" t="s">
        <v>61</v>
      </c>
      <c r="J2212" s="2" t="s">
        <v>61</v>
      </c>
      <c r="K2212" s="2" t="s">
        <v>61</v>
      </c>
      <c r="L2212" s="46">
        <v>40707.916666666664</v>
      </c>
      <c r="M2212" s="2" t="s">
        <v>133</v>
      </c>
      <c r="N2212" s="39">
        <v>24.080326199999998</v>
      </c>
      <c r="O2212" s="39">
        <v>52.644477100000003</v>
      </c>
      <c r="P2212" s="2" t="s">
        <v>3602</v>
      </c>
      <c r="Q2212" s="2" t="s">
        <v>65</v>
      </c>
      <c r="R2212" s="43" t="s">
        <v>18854</v>
      </c>
      <c r="S2212" s="41" t="s">
        <v>1554</v>
      </c>
      <c r="T2212" s="41" t="s">
        <v>18460</v>
      </c>
      <c r="U2212" s="2" t="s">
        <v>16801</v>
      </c>
      <c r="V2212" s="2" t="s">
        <v>3928</v>
      </c>
      <c r="W2212" s="41" t="s">
        <v>17588</v>
      </c>
      <c r="X2212" s="2" t="s">
        <v>3603</v>
      </c>
      <c r="Y2212" s="2" t="s">
        <v>69</v>
      </c>
      <c r="Z2212" s="2"/>
      <c r="AA2212" s="2" t="s">
        <v>16241</v>
      </c>
      <c r="AB2212" s="2" t="s">
        <v>70</v>
      </c>
      <c r="AC2212" s="2" t="s">
        <v>18269</v>
      </c>
      <c r="AD2212" s="2">
        <v>2003100</v>
      </c>
      <c r="AE2212" s="2">
        <v>31</v>
      </c>
      <c r="AF2212" s="2"/>
      <c r="AG2212" s="2"/>
      <c r="AH2212" s="2" t="s">
        <v>18271</v>
      </c>
      <c r="AI2212" s="2">
        <v>3</v>
      </c>
      <c r="AJ2212" s="2">
        <v>3</v>
      </c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 t="s">
        <v>78</v>
      </c>
      <c r="CE2212" s="2" t="s">
        <v>3933</v>
      </c>
      <c r="CF2212" s="2" t="s">
        <v>15691</v>
      </c>
      <c r="CG2212" s="2" t="e">
        <v>#N/A</v>
      </c>
      <c r="CH2212" s="2" t="s">
        <v>15705</v>
      </c>
      <c r="CI2212" s="49"/>
      <c r="CJ2212" s="25"/>
    </row>
    <row r="2213" spans="1:88" x14ac:dyDescent="0.2">
      <c r="A2213" s="2" t="s">
        <v>3779</v>
      </c>
      <c r="B2213" s="2" t="s">
        <v>25254</v>
      </c>
      <c r="C2213" s="2" t="s">
        <v>3600</v>
      </c>
      <c r="D2213" s="2" t="s">
        <v>3779</v>
      </c>
      <c r="E2213" s="2" t="s">
        <v>3779</v>
      </c>
      <c r="F2213" s="2" t="s">
        <v>3780</v>
      </c>
      <c r="G2213" s="23" t="s">
        <v>16571</v>
      </c>
      <c r="H2213" s="2" t="s">
        <v>61</v>
      </c>
      <c r="I2213" s="2" t="s">
        <v>61</v>
      </c>
      <c r="J2213" s="2" t="s">
        <v>61</v>
      </c>
      <c r="K2213" s="2" t="s">
        <v>61</v>
      </c>
      <c r="L2213" s="46">
        <v>40731.645833333336</v>
      </c>
      <c r="M2213" s="2" t="s">
        <v>133</v>
      </c>
      <c r="N2213" s="2">
        <v>24.1653889</v>
      </c>
      <c r="O2213" s="2">
        <v>52.635961100000003</v>
      </c>
      <c r="P2213" s="2" t="s">
        <v>3602</v>
      </c>
      <c r="Q2213" s="2" t="s">
        <v>65</v>
      </c>
      <c r="R2213" s="43" t="s">
        <v>18854</v>
      </c>
      <c r="S2213" s="41" t="s">
        <v>1554</v>
      </c>
      <c r="T2213" s="41" t="s">
        <v>18460</v>
      </c>
      <c r="U2213" s="2" t="s">
        <v>16801</v>
      </c>
      <c r="V2213" s="2" t="s">
        <v>3753</v>
      </c>
      <c r="W2213" s="41" t="s">
        <v>17588</v>
      </c>
      <c r="X2213" s="2" t="s">
        <v>3603</v>
      </c>
      <c r="Y2213" s="2" t="s">
        <v>76</v>
      </c>
      <c r="Z2213" s="2"/>
      <c r="AA2213" s="2" t="s">
        <v>16241</v>
      </c>
      <c r="AB2213" s="2" t="s">
        <v>77</v>
      </c>
      <c r="AC2213" s="2" t="s">
        <v>18269</v>
      </c>
      <c r="AD2213" s="2">
        <v>2003300</v>
      </c>
      <c r="AE2213" s="2">
        <v>40</v>
      </c>
      <c r="AF2213" s="2"/>
      <c r="AG2213" s="2"/>
      <c r="AH2213" s="2" t="s">
        <v>18271</v>
      </c>
      <c r="AI2213" s="2">
        <v>4</v>
      </c>
      <c r="AJ2213" s="2">
        <v>3</v>
      </c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 t="s">
        <v>78</v>
      </c>
      <c r="CE2213" s="2" t="s">
        <v>3781</v>
      </c>
      <c r="CF2213" s="2" t="s">
        <v>15686</v>
      </c>
      <c r="CG2213" s="2" t="e">
        <v>#N/A</v>
      </c>
      <c r="CH2213" s="2" t="s">
        <v>15705</v>
      </c>
      <c r="CI2213" s="49"/>
      <c r="CJ2213" s="25"/>
    </row>
    <row r="2214" spans="1:88" x14ac:dyDescent="0.2">
      <c r="A2214" s="2" t="s">
        <v>3782</v>
      </c>
      <c r="B2214" s="2" t="s">
        <v>25255</v>
      </c>
      <c r="C2214" s="2" t="s">
        <v>3600</v>
      </c>
      <c r="D2214" s="2" t="s">
        <v>3782</v>
      </c>
      <c r="E2214" s="2" t="s">
        <v>3782</v>
      </c>
      <c r="F2214" s="2" t="s">
        <v>3783</v>
      </c>
      <c r="G2214" s="23" t="s">
        <v>16372</v>
      </c>
      <c r="H2214" s="2" t="s">
        <v>61</v>
      </c>
      <c r="I2214" s="2" t="s">
        <v>61</v>
      </c>
      <c r="J2214" s="2" t="s">
        <v>61</v>
      </c>
      <c r="K2214" s="2" t="s">
        <v>61</v>
      </c>
      <c r="L2214" s="46">
        <v>40731.645833333336</v>
      </c>
      <c r="M2214" s="2" t="s">
        <v>133</v>
      </c>
      <c r="N2214" s="39">
        <v>24.037800000000001</v>
      </c>
      <c r="O2214" s="39">
        <v>52.464269000000002</v>
      </c>
      <c r="P2214" s="2" t="s">
        <v>3602</v>
      </c>
      <c r="Q2214" s="2" t="s">
        <v>65</v>
      </c>
      <c r="R2214" s="43" t="s">
        <v>18854</v>
      </c>
      <c r="S2214" s="41" t="s">
        <v>1554</v>
      </c>
      <c r="T2214" s="41" t="s">
        <v>18460</v>
      </c>
      <c r="U2214" s="2" t="s">
        <v>16801</v>
      </c>
      <c r="V2214" s="2" t="s">
        <v>3753</v>
      </c>
      <c r="W2214" s="41" t="s">
        <v>17588</v>
      </c>
      <c r="X2214" s="2" t="s">
        <v>3603</v>
      </c>
      <c r="Y2214" s="2" t="s">
        <v>76</v>
      </c>
      <c r="Z2214" s="2"/>
      <c r="AA2214" s="2" t="s">
        <v>16241</v>
      </c>
      <c r="AB2214" s="2" t="s">
        <v>77</v>
      </c>
      <c r="AC2214" s="2" t="s">
        <v>18269</v>
      </c>
      <c r="AD2214" s="2">
        <v>2031500</v>
      </c>
      <c r="AE2214" s="2">
        <v>56</v>
      </c>
      <c r="AF2214" s="2"/>
      <c r="AG2214" s="2"/>
      <c r="AH2214" s="2" t="s">
        <v>18271</v>
      </c>
      <c r="AI2214" s="2">
        <v>4</v>
      </c>
      <c r="AJ2214" s="2">
        <v>3</v>
      </c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 t="s">
        <v>78</v>
      </c>
      <c r="CE2214" s="2" t="s">
        <v>19470</v>
      </c>
      <c r="CF2214" s="2" t="s">
        <v>15686</v>
      </c>
      <c r="CG2214" s="2" t="e">
        <v>#N/A</v>
      </c>
      <c r="CH2214" s="2" t="s">
        <v>15705</v>
      </c>
      <c r="CI2214" s="49"/>
      <c r="CJ2214" s="25"/>
    </row>
    <row r="2215" spans="1:88" x14ac:dyDescent="0.2">
      <c r="A2215" s="2" t="s">
        <v>3785</v>
      </c>
      <c r="B2215" s="2" t="s">
        <v>25256</v>
      </c>
      <c r="C2215" s="2" t="s">
        <v>3600</v>
      </c>
      <c r="D2215" s="2" t="s">
        <v>3785</v>
      </c>
      <c r="E2215" s="2" t="s">
        <v>3785</v>
      </c>
      <c r="F2215" s="2" t="s">
        <v>3786</v>
      </c>
      <c r="G2215" s="23"/>
      <c r="H2215" s="2" t="s">
        <v>61</v>
      </c>
      <c r="I2215" s="2" t="s">
        <v>61</v>
      </c>
      <c r="J2215" s="2" t="s">
        <v>61</v>
      </c>
      <c r="K2215" s="2"/>
      <c r="L2215" s="46">
        <v>40731.645833333336</v>
      </c>
      <c r="M2215" s="2" t="s">
        <v>133</v>
      </c>
      <c r="N2215" s="2">
        <v>23.96801</v>
      </c>
      <c r="O2215" s="2">
        <v>52.264189999999999</v>
      </c>
      <c r="P2215" s="2" t="s">
        <v>3602</v>
      </c>
      <c r="Q2215" s="2" t="s">
        <v>65</v>
      </c>
      <c r="R2215" s="43" t="s">
        <v>18854</v>
      </c>
      <c r="S2215" s="41" t="s">
        <v>1554</v>
      </c>
      <c r="T2215" s="41" t="s">
        <v>18460</v>
      </c>
      <c r="U2215" s="2" t="s">
        <v>16801</v>
      </c>
      <c r="V2215" s="2" t="s">
        <v>3753</v>
      </c>
      <c r="W2215" s="41" t="s">
        <v>67</v>
      </c>
      <c r="X2215" s="2" t="s">
        <v>3603</v>
      </c>
      <c r="Y2215" s="2" t="s">
        <v>102</v>
      </c>
      <c r="Z2215" s="2" t="s">
        <v>20</v>
      </c>
      <c r="AA2215" s="2" t="s">
        <v>16241</v>
      </c>
      <c r="AB2215" s="2" t="s">
        <v>103</v>
      </c>
      <c r="AC2215" s="2"/>
      <c r="AD2215" s="2">
        <v>2003900</v>
      </c>
      <c r="AE2215" s="2">
        <v>56</v>
      </c>
      <c r="AF2215" s="2"/>
      <c r="AG2215" s="2"/>
      <c r="AH2215" s="2"/>
      <c r="AI2215" s="2">
        <v>4</v>
      </c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 t="s">
        <v>78</v>
      </c>
      <c r="CE2215" s="2" t="s">
        <v>3787</v>
      </c>
      <c r="CF2215" s="2" t="s">
        <v>15686</v>
      </c>
      <c r="CG2215" s="2" t="e">
        <v>#N/A</v>
      </c>
      <c r="CH2215" s="2" t="s">
        <v>15705</v>
      </c>
      <c r="CI2215" s="49"/>
      <c r="CJ2215" s="25"/>
    </row>
    <row r="2216" spans="1:88" x14ac:dyDescent="0.2">
      <c r="A2216" s="2" t="s">
        <v>3788</v>
      </c>
      <c r="B2216" s="2" t="s">
        <v>25257</v>
      </c>
      <c r="C2216" s="2" t="s">
        <v>3600</v>
      </c>
      <c r="D2216" s="2" t="s">
        <v>3788</v>
      </c>
      <c r="E2216" s="2" t="s">
        <v>3788</v>
      </c>
      <c r="F2216" s="2" t="s">
        <v>3789</v>
      </c>
      <c r="G2216" s="23" t="s">
        <v>16572</v>
      </c>
      <c r="H2216" s="2" t="s">
        <v>61</v>
      </c>
      <c r="I2216" s="2" t="s">
        <v>61</v>
      </c>
      <c r="J2216" s="2" t="s">
        <v>61</v>
      </c>
      <c r="K2216" s="2" t="s">
        <v>61</v>
      </c>
      <c r="L2216" s="46">
        <v>40731.645833333336</v>
      </c>
      <c r="M2216" s="2" t="s">
        <v>133</v>
      </c>
      <c r="N2216" s="39">
        <v>23.957699999999999</v>
      </c>
      <c r="O2216" s="39">
        <v>51.862400000000001</v>
      </c>
      <c r="P2216" s="2" t="s">
        <v>3602</v>
      </c>
      <c r="Q2216" s="2" t="s">
        <v>65</v>
      </c>
      <c r="R2216" s="43" t="s">
        <v>18854</v>
      </c>
      <c r="S2216" s="41" t="s">
        <v>1554</v>
      </c>
      <c r="T2216" s="41" t="s">
        <v>18460</v>
      </c>
      <c r="U2216" s="2" t="s">
        <v>16801</v>
      </c>
      <c r="V2216" s="2" t="s">
        <v>3753</v>
      </c>
      <c r="W2216" s="41" t="s">
        <v>17588</v>
      </c>
      <c r="X2216" s="2" t="s">
        <v>3603</v>
      </c>
      <c r="Y2216" s="2" t="s">
        <v>76</v>
      </c>
      <c r="Z2216" s="2"/>
      <c r="AA2216" s="2" t="s">
        <v>16241</v>
      </c>
      <c r="AB2216" s="2" t="s">
        <v>77</v>
      </c>
      <c r="AC2216" s="2" t="s">
        <v>18269</v>
      </c>
      <c r="AD2216" s="2">
        <v>2031600</v>
      </c>
      <c r="AE2216" s="2">
        <v>25</v>
      </c>
      <c r="AF2216" s="2"/>
      <c r="AG2216" s="2"/>
      <c r="AH2216" s="2" t="s">
        <v>18271</v>
      </c>
      <c r="AI2216" s="2">
        <v>3</v>
      </c>
      <c r="AJ2216" s="2">
        <v>3</v>
      </c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 t="s">
        <v>78</v>
      </c>
      <c r="CE2216" s="2" t="s">
        <v>3790</v>
      </c>
      <c r="CF2216" s="2" t="s">
        <v>15686</v>
      </c>
      <c r="CG2216" s="2" t="e">
        <v>#N/A</v>
      </c>
      <c r="CH2216" s="2" t="s">
        <v>15705</v>
      </c>
      <c r="CI2216" s="49"/>
      <c r="CJ2216" s="25"/>
    </row>
    <row r="2217" spans="1:88" x14ac:dyDescent="0.2">
      <c r="A2217" s="2" t="s">
        <v>3791</v>
      </c>
      <c r="B2217" s="2" t="s">
        <v>25258</v>
      </c>
      <c r="C2217" s="2" t="s">
        <v>3600</v>
      </c>
      <c r="D2217" s="2" t="s">
        <v>3791</v>
      </c>
      <c r="E2217" s="2" t="s">
        <v>3791</v>
      </c>
      <c r="F2217" s="2" t="s">
        <v>3792</v>
      </c>
      <c r="G2217" s="23" t="s">
        <v>16045</v>
      </c>
      <c r="H2217" s="2" t="s">
        <v>61</v>
      </c>
      <c r="I2217" s="2" t="s">
        <v>61</v>
      </c>
      <c r="J2217" s="2" t="s">
        <v>61</v>
      </c>
      <c r="K2217" s="2" t="s">
        <v>61</v>
      </c>
      <c r="L2217" s="46">
        <v>40731.645833333336</v>
      </c>
      <c r="M2217" s="2" t="s">
        <v>133</v>
      </c>
      <c r="N2217" s="2">
        <v>24.072890000000001</v>
      </c>
      <c r="O2217" s="2">
        <v>51.767760000000003</v>
      </c>
      <c r="P2217" s="2" t="s">
        <v>3602</v>
      </c>
      <c r="Q2217" s="2" t="s">
        <v>65</v>
      </c>
      <c r="R2217" s="43" t="s">
        <v>18854</v>
      </c>
      <c r="S2217" s="41" t="s">
        <v>1554</v>
      </c>
      <c r="T2217" s="41" t="s">
        <v>18460</v>
      </c>
      <c r="U2217" s="2" t="s">
        <v>16803</v>
      </c>
      <c r="V2217" s="2" t="s">
        <v>3753</v>
      </c>
      <c r="W2217" s="41" t="s">
        <v>17588</v>
      </c>
      <c r="X2217" s="2" t="s">
        <v>3603</v>
      </c>
      <c r="Y2217" s="2" t="s">
        <v>76</v>
      </c>
      <c r="Z2217" s="2"/>
      <c r="AA2217" s="2" t="s">
        <v>16241</v>
      </c>
      <c r="AB2217" s="2" t="s">
        <v>77</v>
      </c>
      <c r="AC2217" s="2" t="s">
        <v>18269</v>
      </c>
      <c r="AD2217" s="2">
        <v>2031600</v>
      </c>
      <c r="AE2217" s="2">
        <v>32</v>
      </c>
      <c r="AF2217" s="2"/>
      <c r="AG2217" s="2"/>
      <c r="AH2217" s="2" t="s">
        <v>18271</v>
      </c>
      <c r="AI2217" s="2">
        <v>4</v>
      </c>
      <c r="AJ2217" s="2">
        <v>3</v>
      </c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 t="s">
        <v>78</v>
      </c>
      <c r="CE2217" s="2" t="s">
        <v>3793</v>
      </c>
      <c r="CF2217" s="2" t="s">
        <v>15686</v>
      </c>
      <c r="CG2217" s="2" t="e">
        <v>#N/A</v>
      </c>
      <c r="CH2217" s="2" t="s">
        <v>15705</v>
      </c>
      <c r="CI2217" s="49"/>
      <c r="CJ2217" s="25"/>
    </row>
    <row r="2218" spans="1:88" x14ac:dyDescent="0.2">
      <c r="A2218" s="2" t="s">
        <v>3794</v>
      </c>
      <c r="B2218" s="2" t="s">
        <v>25259</v>
      </c>
      <c r="C2218" s="2" t="s">
        <v>3600</v>
      </c>
      <c r="D2218" s="2" t="s">
        <v>3794</v>
      </c>
      <c r="E2218" s="2" t="s">
        <v>3794</v>
      </c>
      <c r="F2218" s="2" t="s">
        <v>3795</v>
      </c>
      <c r="G2218" s="23" t="s">
        <v>17789</v>
      </c>
      <c r="H2218" s="2" t="s">
        <v>61</v>
      </c>
      <c r="I2218" s="2" t="s">
        <v>61</v>
      </c>
      <c r="J2218" s="2" t="s">
        <v>61</v>
      </c>
      <c r="K2218" s="2" t="s">
        <v>61</v>
      </c>
      <c r="L2218" s="46">
        <v>40731.645833333336</v>
      </c>
      <c r="M2218" s="2" t="s">
        <v>133</v>
      </c>
      <c r="N2218" s="2">
        <v>24.131447000000001</v>
      </c>
      <c r="O2218" s="2">
        <v>51.627654</v>
      </c>
      <c r="P2218" s="2" t="s">
        <v>3602</v>
      </c>
      <c r="Q2218" s="2" t="s">
        <v>65</v>
      </c>
      <c r="R2218" s="43" t="s">
        <v>18854</v>
      </c>
      <c r="S2218" s="41" t="s">
        <v>1554</v>
      </c>
      <c r="T2218" s="41" t="s">
        <v>18460</v>
      </c>
      <c r="U2218" s="2" t="s">
        <v>16801</v>
      </c>
      <c r="V2218" s="2" t="s">
        <v>3753</v>
      </c>
      <c r="W2218" s="41" t="s">
        <v>17588</v>
      </c>
      <c r="X2218" s="2" t="s">
        <v>3603</v>
      </c>
      <c r="Y2218" s="2" t="s">
        <v>236</v>
      </c>
      <c r="Z2218" s="2" t="s">
        <v>20</v>
      </c>
      <c r="AA2218" s="2" t="s">
        <v>16241</v>
      </c>
      <c r="AB2218" s="2" t="s">
        <v>237</v>
      </c>
      <c r="AC2218" s="2" t="s">
        <v>18269</v>
      </c>
      <c r="AD2218" s="2">
        <v>2031600</v>
      </c>
      <c r="AE2218" s="2">
        <v>55</v>
      </c>
      <c r="AF2218" s="2"/>
      <c r="AG2218" s="2"/>
      <c r="AH2218" s="2" t="s">
        <v>18271</v>
      </c>
      <c r="AI2218" s="2">
        <v>4</v>
      </c>
      <c r="AJ2218" s="2">
        <v>3</v>
      </c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 t="s">
        <v>78</v>
      </c>
      <c r="CE2218" s="2" t="s">
        <v>19471</v>
      </c>
      <c r="CF2218" s="2" t="s">
        <v>15686</v>
      </c>
      <c r="CG2218" s="2" t="e">
        <v>#N/A</v>
      </c>
      <c r="CH2218" s="2" t="s">
        <v>15705</v>
      </c>
      <c r="CI2218" s="49"/>
      <c r="CJ2218" s="25"/>
    </row>
    <row r="2219" spans="1:88" x14ac:dyDescent="0.2">
      <c r="A2219" s="2" t="s">
        <v>3796</v>
      </c>
      <c r="B2219" s="2" t="s">
        <v>25260</v>
      </c>
      <c r="C2219" s="2" t="s">
        <v>3600</v>
      </c>
      <c r="D2219" s="2" t="s">
        <v>3796</v>
      </c>
      <c r="E2219" s="2" t="s">
        <v>3796</v>
      </c>
      <c r="F2219" s="2" t="s">
        <v>3797</v>
      </c>
      <c r="G2219" s="23" t="s">
        <v>18224</v>
      </c>
      <c r="H2219" s="2" t="s">
        <v>61</v>
      </c>
      <c r="I2219" s="2" t="s">
        <v>61</v>
      </c>
      <c r="J2219" s="2" t="s">
        <v>61</v>
      </c>
      <c r="K2219" s="2" t="s">
        <v>61</v>
      </c>
      <c r="L2219" s="46">
        <v>40780.645833333336</v>
      </c>
      <c r="M2219" s="2" t="s">
        <v>133</v>
      </c>
      <c r="N2219" s="39">
        <v>24.0183128</v>
      </c>
      <c r="O2219" s="39">
        <v>54.414874699999999</v>
      </c>
      <c r="P2219" s="2" t="s">
        <v>3602</v>
      </c>
      <c r="Q2219" s="2" t="s">
        <v>65</v>
      </c>
      <c r="R2219" s="43" t="s">
        <v>18854</v>
      </c>
      <c r="S2219" s="41" t="s">
        <v>1554</v>
      </c>
      <c r="T2219" s="41" t="s">
        <v>18460</v>
      </c>
      <c r="U2219" s="2" t="s">
        <v>16801</v>
      </c>
      <c r="V2219" s="2" t="s">
        <v>3753</v>
      </c>
      <c r="W2219" s="41" t="s">
        <v>17588</v>
      </c>
      <c r="X2219" s="2" t="s">
        <v>3603</v>
      </c>
      <c r="Y2219" s="2" t="s">
        <v>76</v>
      </c>
      <c r="Z2219" s="2"/>
      <c r="AA2219" s="2" t="s">
        <v>16241</v>
      </c>
      <c r="AB2219" s="2" t="s">
        <v>77</v>
      </c>
      <c r="AC2219" s="2" t="s">
        <v>18269</v>
      </c>
      <c r="AD2219" s="2">
        <v>2045000</v>
      </c>
      <c r="AE2219" s="2">
        <v>56</v>
      </c>
      <c r="AF2219" s="2"/>
      <c r="AG2219" s="2"/>
      <c r="AH2219" s="2" t="s">
        <v>18271</v>
      </c>
      <c r="AI2219" s="2">
        <v>3</v>
      </c>
      <c r="AJ2219" s="2">
        <v>3</v>
      </c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 t="s">
        <v>78</v>
      </c>
      <c r="CE2219" s="2" t="s">
        <v>3798</v>
      </c>
      <c r="CF2219" s="2" t="s">
        <v>15686</v>
      </c>
      <c r="CG2219" s="2" t="e">
        <v>#N/A</v>
      </c>
      <c r="CH2219" s="2" t="s">
        <v>15705</v>
      </c>
      <c r="CI2219" s="49"/>
      <c r="CJ2219" s="25"/>
    </row>
    <row r="2220" spans="1:88" x14ac:dyDescent="0.2">
      <c r="A2220" s="2" t="s">
        <v>3799</v>
      </c>
      <c r="B2220" s="2" t="s">
        <v>25261</v>
      </c>
      <c r="C2220" s="2" t="s">
        <v>3600</v>
      </c>
      <c r="D2220" s="2" t="s">
        <v>3799</v>
      </c>
      <c r="E2220" s="2" t="s">
        <v>3799</v>
      </c>
      <c r="F2220" s="2" t="s">
        <v>3800</v>
      </c>
      <c r="G2220" s="23" t="s">
        <v>18225</v>
      </c>
      <c r="H2220" s="2" t="s">
        <v>61</v>
      </c>
      <c r="I2220" s="2" t="s">
        <v>61</v>
      </c>
      <c r="J2220" s="2" t="s">
        <v>61</v>
      </c>
      <c r="K2220" s="2" t="s">
        <v>61</v>
      </c>
      <c r="L2220" s="46">
        <v>40780.645833333336</v>
      </c>
      <c r="M2220" s="2" t="s">
        <v>133</v>
      </c>
      <c r="N2220" s="2">
        <v>23.836930599999999</v>
      </c>
      <c r="O2220" s="2">
        <v>54.407899999999998</v>
      </c>
      <c r="P2220" s="2" t="s">
        <v>3602</v>
      </c>
      <c r="Q2220" s="2" t="s">
        <v>65</v>
      </c>
      <c r="R2220" s="43" t="s">
        <v>18854</v>
      </c>
      <c r="S2220" s="41" t="s">
        <v>1554</v>
      </c>
      <c r="T2220" s="41" t="s">
        <v>18460</v>
      </c>
      <c r="U2220" s="2" t="s">
        <v>16801</v>
      </c>
      <c r="V2220" s="2" t="s">
        <v>3753</v>
      </c>
      <c r="W2220" s="41" t="s">
        <v>17588</v>
      </c>
      <c r="X2220" s="2" t="s">
        <v>3603</v>
      </c>
      <c r="Y2220" s="2" t="s">
        <v>76</v>
      </c>
      <c r="Z2220" s="2"/>
      <c r="AA2220" s="2" t="s">
        <v>16241</v>
      </c>
      <c r="AB2220" s="2" t="s">
        <v>77</v>
      </c>
      <c r="AC2220" s="2" t="s">
        <v>18269</v>
      </c>
      <c r="AD2220" s="2">
        <v>2045000</v>
      </c>
      <c r="AE2220" s="2">
        <v>56</v>
      </c>
      <c r="AF2220" s="2"/>
      <c r="AG2220" s="2"/>
      <c r="AH2220" s="2" t="s">
        <v>18271</v>
      </c>
      <c r="AI2220" s="2">
        <v>3</v>
      </c>
      <c r="AJ2220" s="2">
        <v>3</v>
      </c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 t="s">
        <v>78</v>
      </c>
      <c r="CE2220" s="2" t="s">
        <v>3801</v>
      </c>
      <c r="CF2220" s="2" t="s">
        <v>15686</v>
      </c>
      <c r="CG2220" s="2" t="e">
        <v>#N/A</v>
      </c>
      <c r="CH2220" s="2" t="s">
        <v>15705</v>
      </c>
      <c r="CI2220" s="49"/>
      <c r="CJ2220" s="25"/>
    </row>
    <row r="2221" spans="1:88" x14ac:dyDescent="0.2">
      <c r="A2221" s="2" t="s">
        <v>3802</v>
      </c>
      <c r="B2221" s="2" t="s">
        <v>25262</v>
      </c>
      <c r="C2221" s="2" t="s">
        <v>3600</v>
      </c>
      <c r="D2221" s="2" t="s">
        <v>3802</v>
      </c>
      <c r="E2221" s="2" t="s">
        <v>3802</v>
      </c>
      <c r="F2221" s="2" t="s">
        <v>3803</v>
      </c>
      <c r="G2221" s="23" t="s">
        <v>18226</v>
      </c>
      <c r="H2221" s="2" t="s">
        <v>61</v>
      </c>
      <c r="I2221" s="2" t="s">
        <v>61</v>
      </c>
      <c r="J2221" s="2" t="s">
        <v>61</v>
      </c>
      <c r="K2221" s="2" t="s">
        <v>61</v>
      </c>
      <c r="L2221" s="46">
        <v>40738.6875</v>
      </c>
      <c r="M2221" s="2" t="s">
        <v>133</v>
      </c>
      <c r="N2221" s="2">
        <v>23.508780600000001</v>
      </c>
      <c r="O2221" s="2">
        <v>54.392869400000002</v>
      </c>
      <c r="P2221" s="2" t="s">
        <v>3602</v>
      </c>
      <c r="Q2221" s="2" t="s">
        <v>65</v>
      </c>
      <c r="R2221" s="43" t="s">
        <v>18854</v>
      </c>
      <c r="S2221" s="41" t="s">
        <v>1554</v>
      </c>
      <c r="T2221" s="41" t="s">
        <v>18460</v>
      </c>
      <c r="U2221" s="2" t="s">
        <v>16801</v>
      </c>
      <c r="V2221" s="2" t="s">
        <v>3753</v>
      </c>
      <c r="W2221" s="41" t="s">
        <v>17588</v>
      </c>
      <c r="X2221" s="2" t="s">
        <v>3603</v>
      </c>
      <c r="Y2221" s="2" t="s">
        <v>69</v>
      </c>
      <c r="Z2221" s="2"/>
      <c r="AA2221" s="2" t="s">
        <v>16241</v>
      </c>
      <c r="AB2221" s="2" t="s">
        <v>70</v>
      </c>
      <c r="AC2221" s="2" t="s">
        <v>18269</v>
      </c>
      <c r="AD2221" s="2">
        <v>2000001</v>
      </c>
      <c r="AE2221" s="2">
        <v>56</v>
      </c>
      <c r="AF2221" s="2"/>
      <c r="AG2221" s="2"/>
      <c r="AH2221" s="2" t="s">
        <v>18271</v>
      </c>
      <c r="AI2221" s="2">
        <v>6</v>
      </c>
      <c r="AJ2221" s="2">
        <v>3</v>
      </c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 t="s">
        <v>78</v>
      </c>
      <c r="CE2221" s="2" t="s">
        <v>3804</v>
      </c>
      <c r="CF2221" s="2" t="s">
        <v>15686</v>
      </c>
      <c r="CG2221" s="2" t="e">
        <v>#N/A</v>
      </c>
      <c r="CH2221" s="2" t="s">
        <v>15705</v>
      </c>
      <c r="CI2221" s="49"/>
      <c r="CJ2221" s="25"/>
    </row>
    <row r="2222" spans="1:88" x14ac:dyDescent="0.2">
      <c r="A2222" s="2" t="s">
        <v>3805</v>
      </c>
      <c r="B2222" s="2" t="s">
        <v>25263</v>
      </c>
      <c r="C2222" s="2" t="s">
        <v>3600</v>
      </c>
      <c r="D2222" s="2" t="s">
        <v>3805</v>
      </c>
      <c r="E2222" s="2" t="s">
        <v>3805</v>
      </c>
      <c r="F2222" s="2" t="s">
        <v>3806</v>
      </c>
      <c r="G2222" s="23" t="s">
        <v>18227</v>
      </c>
      <c r="H2222" s="2" t="s">
        <v>61</v>
      </c>
      <c r="I2222" s="2" t="s">
        <v>61</v>
      </c>
      <c r="J2222" s="2" t="s">
        <v>61</v>
      </c>
      <c r="K2222" s="2" t="s">
        <v>61</v>
      </c>
      <c r="L2222" s="46">
        <v>40738.6875</v>
      </c>
      <c r="M2222" s="2" t="s">
        <v>133</v>
      </c>
      <c r="N2222" s="39">
        <v>23.3504608</v>
      </c>
      <c r="O2222" s="39">
        <v>54.390927599999998</v>
      </c>
      <c r="P2222" s="2" t="s">
        <v>3602</v>
      </c>
      <c r="Q2222" s="2" t="s">
        <v>65</v>
      </c>
      <c r="R2222" s="43" t="s">
        <v>18854</v>
      </c>
      <c r="S2222" s="41" t="s">
        <v>1554</v>
      </c>
      <c r="T2222" s="41" t="s">
        <v>18460</v>
      </c>
      <c r="U2222" s="2" t="s">
        <v>16801</v>
      </c>
      <c r="V2222" s="2" t="s">
        <v>3753</v>
      </c>
      <c r="W2222" s="41" t="s">
        <v>17588</v>
      </c>
      <c r="X2222" s="2" t="s">
        <v>3603</v>
      </c>
      <c r="Y2222" s="2" t="s">
        <v>69</v>
      </c>
      <c r="Z2222" s="2"/>
      <c r="AA2222" s="2" t="s">
        <v>16241</v>
      </c>
      <c r="AB2222" s="2" t="s">
        <v>70</v>
      </c>
      <c r="AC2222" s="2" t="s">
        <v>18269</v>
      </c>
      <c r="AD2222" s="2">
        <v>2000001</v>
      </c>
      <c r="AE2222" s="2">
        <v>56</v>
      </c>
      <c r="AF2222" s="2"/>
      <c r="AG2222" s="2"/>
      <c r="AH2222" s="2" t="s">
        <v>18271</v>
      </c>
      <c r="AI2222" s="2">
        <v>3</v>
      </c>
      <c r="AJ2222" s="2">
        <v>3</v>
      </c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 t="s">
        <v>78</v>
      </c>
      <c r="CE2222" s="2" t="s">
        <v>3807</v>
      </c>
      <c r="CF2222" s="2" t="s">
        <v>15686</v>
      </c>
      <c r="CG2222" s="2" t="e">
        <v>#N/A</v>
      </c>
      <c r="CH2222" s="2" t="s">
        <v>15705</v>
      </c>
      <c r="CI2222" s="49"/>
      <c r="CJ2222" s="25"/>
    </row>
    <row r="2223" spans="1:88" x14ac:dyDescent="0.2">
      <c r="A2223" s="2" t="s">
        <v>3808</v>
      </c>
      <c r="B2223" s="2" t="s">
        <v>25264</v>
      </c>
      <c r="C2223" s="2" t="s">
        <v>3600</v>
      </c>
      <c r="D2223" s="2" t="s">
        <v>3808</v>
      </c>
      <c r="E2223" s="2" t="s">
        <v>3808</v>
      </c>
      <c r="F2223" s="2" t="s">
        <v>3809</v>
      </c>
      <c r="G2223" s="23" t="s">
        <v>18228</v>
      </c>
      <c r="H2223" s="2" t="s">
        <v>61</v>
      </c>
      <c r="I2223" s="2" t="s">
        <v>61</v>
      </c>
      <c r="J2223" s="2" t="s">
        <v>61</v>
      </c>
      <c r="K2223" s="2" t="s">
        <v>61</v>
      </c>
      <c r="L2223" s="46">
        <v>40707.916666666664</v>
      </c>
      <c r="M2223" s="2" t="s">
        <v>133</v>
      </c>
      <c r="N2223" s="2">
        <v>23.209380599999999</v>
      </c>
      <c r="O2223" s="2">
        <v>54.357050000000001</v>
      </c>
      <c r="P2223" s="2" t="s">
        <v>3602</v>
      </c>
      <c r="Q2223" s="2" t="s">
        <v>65</v>
      </c>
      <c r="R2223" s="43" t="s">
        <v>18854</v>
      </c>
      <c r="S2223" s="41" t="s">
        <v>1554</v>
      </c>
      <c r="T2223" s="41" t="s">
        <v>18460</v>
      </c>
      <c r="U2223" s="2" t="s">
        <v>16801</v>
      </c>
      <c r="V2223" s="2" t="s">
        <v>3753</v>
      </c>
      <c r="W2223" s="41" t="s">
        <v>17588</v>
      </c>
      <c r="X2223" s="2" t="s">
        <v>3603</v>
      </c>
      <c r="Y2223" s="2" t="s">
        <v>76</v>
      </c>
      <c r="Z2223" s="2"/>
      <c r="AA2223" s="2" t="s">
        <v>16241</v>
      </c>
      <c r="AB2223" s="2" t="s">
        <v>77</v>
      </c>
      <c r="AC2223" s="2" t="s">
        <v>18269</v>
      </c>
      <c r="AD2223" s="2">
        <v>2000001</v>
      </c>
      <c r="AE2223" s="2">
        <v>56</v>
      </c>
      <c r="AF2223" s="2"/>
      <c r="AG2223" s="2"/>
      <c r="AH2223" s="2" t="s">
        <v>18271</v>
      </c>
      <c r="AI2223" s="2">
        <v>4</v>
      </c>
      <c r="AJ2223" s="2">
        <v>3</v>
      </c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 t="s">
        <v>78</v>
      </c>
      <c r="CE2223" s="2" t="s">
        <v>3810</v>
      </c>
      <c r="CF2223" s="2" t="s">
        <v>15686</v>
      </c>
      <c r="CG2223" s="2" t="e">
        <v>#N/A</v>
      </c>
      <c r="CH2223" s="2" t="s">
        <v>15705</v>
      </c>
      <c r="CI2223" s="49"/>
      <c r="CJ2223" s="25"/>
    </row>
    <row r="2224" spans="1:88" x14ac:dyDescent="0.2">
      <c r="A2224" s="2" t="s">
        <v>3811</v>
      </c>
      <c r="B2224" s="2" t="s">
        <v>25265</v>
      </c>
      <c r="C2224" s="2" t="s">
        <v>3600</v>
      </c>
      <c r="D2224" s="2" t="s">
        <v>3811</v>
      </c>
      <c r="E2224" s="2" t="s">
        <v>3811</v>
      </c>
      <c r="F2224" s="2" t="s">
        <v>3812</v>
      </c>
      <c r="G2224" s="23" t="s">
        <v>18229</v>
      </c>
      <c r="H2224" s="2" t="s">
        <v>61</v>
      </c>
      <c r="I2224" s="2" t="s">
        <v>61</v>
      </c>
      <c r="J2224" s="2" t="s">
        <v>61</v>
      </c>
      <c r="K2224" s="2" t="s">
        <v>61</v>
      </c>
      <c r="L2224" s="46">
        <v>40738.6875</v>
      </c>
      <c r="M2224" s="2" t="s">
        <v>133</v>
      </c>
      <c r="N2224" s="2">
        <v>23.076469400000001</v>
      </c>
      <c r="O2224" s="2">
        <v>54.315161099999997</v>
      </c>
      <c r="P2224" s="2" t="s">
        <v>3602</v>
      </c>
      <c r="Q2224" s="2" t="s">
        <v>65</v>
      </c>
      <c r="R2224" s="43" t="s">
        <v>18854</v>
      </c>
      <c r="S2224" s="41" t="s">
        <v>1554</v>
      </c>
      <c r="T2224" s="41" t="s">
        <v>18460</v>
      </c>
      <c r="U2224" s="2" t="s">
        <v>16801</v>
      </c>
      <c r="V2224" s="2" t="s">
        <v>3753</v>
      </c>
      <c r="W2224" s="41" t="s">
        <v>17588</v>
      </c>
      <c r="X2224" s="2" t="s">
        <v>3603</v>
      </c>
      <c r="Y2224" s="2" t="s">
        <v>69</v>
      </c>
      <c r="Z2224" s="2"/>
      <c r="AA2224" s="2" t="s">
        <v>16241</v>
      </c>
      <c r="AB2224" s="2" t="s">
        <v>70</v>
      </c>
      <c r="AC2224" s="2" t="s">
        <v>18269</v>
      </c>
      <c r="AD2224" s="2">
        <v>2000001</v>
      </c>
      <c r="AE2224" s="2">
        <v>56</v>
      </c>
      <c r="AF2224" s="2"/>
      <c r="AG2224" s="2"/>
      <c r="AH2224" s="2" t="s">
        <v>18271</v>
      </c>
      <c r="AI2224" s="2">
        <v>3</v>
      </c>
      <c r="AJ2224" s="2">
        <v>3</v>
      </c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 t="s">
        <v>78</v>
      </c>
      <c r="CE2224" s="2" t="s">
        <v>3813</v>
      </c>
      <c r="CF2224" s="2" t="s">
        <v>15686</v>
      </c>
      <c r="CG2224" s="2" t="e">
        <v>#N/A</v>
      </c>
      <c r="CH2224" s="2" t="s">
        <v>15705</v>
      </c>
      <c r="CI2224" s="49"/>
      <c r="CJ2224" s="25"/>
    </row>
    <row r="2225" spans="1:88" x14ac:dyDescent="0.2">
      <c r="A2225" s="2" t="s">
        <v>3814</v>
      </c>
      <c r="B2225" s="2" t="s">
        <v>25266</v>
      </c>
      <c r="C2225" s="2" t="s">
        <v>3600</v>
      </c>
      <c r="D2225" s="2" t="s">
        <v>3814</v>
      </c>
      <c r="E2225" s="2" t="s">
        <v>3814</v>
      </c>
      <c r="F2225" s="2" t="s">
        <v>3815</v>
      </c>
      <c r="G2225" s="23"/>
      <c r="H2225" s="2" t="s">
        <v>61</v>
      </c>
      <c r="I2225" s="2" t="s">
        <v>61</v>
      </c>
      <c r="J2225" s="2" t="s">
        <v>61</v>
      </c>
      <c r="K2225" s="2"/>
      <c r="L2225" s="46">
        <v>40713</v>
      </c>
      <c r="M2225" s="2" t="s">
        <v>133</v>
      </c>
      <c r="N2225" s="2">
        <v>23.028649999999999</v>
      </c>
      <c r="O2225" s="2">
        <v>54.129138900000001</v>
      </c>
      <c r="P2225" s="2" t="s">
        <v>3602</v>
      </c>
      <c r="Q2225" s="2" t="s">
        <v>65</v>
      </c>
      <c r="R2225" s="43" t="s">
        <v>18854</v>
      </c>
      <c r="S2225" s="41" t="s">
        <v>1554</v>
      </c>
      <c r="T2225" s="41" t="s">
        <v>18460</v>
      </c>
      <c r="U2225" s="2" t="s">
        <v>16801</v>
      </c>
      <c r="V2225" s="2" t="s">
        <v>3753</v>
      </c>
      <c r="W2225" s="41" t="s">
        <v>67</v>
      </c>
      <c r="X2225" s="2" t="s">
        <v>3603</v>
      </c>
      <c r="Y2225" s="2" t="s">
        <v>76</v>
      </c>
      <c r="Z2225" s="2"/>
      <c r="AA2225" s="2" t="s">
        <v>16241</v>
      </c>
      <c r="AB2225" s="2" t="s">
        <v>77</v>
      </c>
      <c r="AC2225" s="2"/>
      <c r="AD2225" s="2">
        <v>2003500</v>
      </c>
      <c r="AE2225" s="2">
        <v>56</v>
      </c>
      <c r="AF2225" s="2"/>
      <c r="AG2225" s="2"/>
      <c r="AH2225" s="2"/>
      <c r="AI2225" s="2">
        <v>3</v>
      </c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 t="s">
        <v>78</v>
      </c>
      <c r="CE2225" s="2" t="s">
        <v>19472</v>
      </c>
      <c r="CF2225" s="2" t="s">
        <v>15686</v>
      </c>
      <c r="CG2225" s="2" t="e">
        <v>#N/A</v>
      </c>
      <c r="CH2225" s="2" t="s">
        <v>15705</v>
      </c>
      <c r="CI2225" s="49"/>
      <c r="CJ2225" s="25"/>
    </row>
    <row r="2226" spans="1:88" x14ac:dyDescent="0.2">
      <c r="A2226" s="2" t="s">
        <v>3816</v>
      </c>
      <c r="B2226" s="2" t="s">
        <v>25267</v>
      </c>
      <c r="C2226" s="2" t="s">
        <v>3600</v>
      </c>
      <c r="D2226" s="2" t="s">
        <v>3816</v>
      </c>
      <c r="E2226" s="2" t="s">
        <v>3816</v>
      </c>
      <c r="F2226" s="2" t="s">
        <v>3817</v>
      </c>
      <c r="G2226" s="23"/>
      <c r="H2226" s="2" t="s">
        <v>61</v>
      </c>
      <c r="I2226" s="2" t="s">
        <v>61</v>
      </c>
      <c r="J2226" s="2" t="s">
        <v>61</v>
      </c>
      <c r="K2226" s="2"/>
      <c r="L2226" s="46">
        <v>40731.645833333336</v>
      </c>
      <c r="M2226" s="2" t="s">
        <v>133</v>
      </c>
      <c r="N2226" s="39">
        <v>23.064410299999999</v>
      </c>
      <c r="O2226" s="39">
        <v>54.049655000000001</v>
      </c>
      <c r="P2226" s="2" t="s">
        <v>3602</v>
      </c>
      <c r="Q2226" s="2" t="s">
        <v>65</v>
      </c>
      <c r="R2226" s="43" t="s">
        <v>18854</v>
      </c>
      <c r="S2226" s="41" t="s">
        <v>1554</v>
      </c>
      <c r="T2226" s="41" t="s">
        <v>18460</v>
      </c>
      <c r="U2226" s="2" t="s">
        <v>16801</v>
      </c>
      <c r="V2226" s="2" t="s">
        <v>3753</v>
      </c>
      <c r="W2226" s="41" t="s">
        <v>67</v>
      </c>
      <c r="X2226" s="2" t="s">
        <v>3603</v>
      </c>
      <c r="Y2226" s="2" t="s">
        <v>76</v>
      </c>
      <c r="Z2226" s="2"/>
      <c r="AA2226" s="2" t="s">
        <v>16241</v>
      </c>
      <c r="AB2226" s="2" t="s">
        <v>77</v>
      </c>
      <c r="AC2226" s="2"/>
      <c r="AD2226" s="2">
        <v>2003500</v>
      </c>
      <c r="AE2226" s="2">
        <v>56</v>
      </c>
      <c r="AF2226" s="2"/>
      <c r="AG2226" s="2"/>
      <c r="AH2226" s="2"/>
      <c r="AI2226" s="2">
        <v>3</v>
      </c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 t="s">
        <v>78</v>
      </c>
      <c r="CE2226" s="2" t="s">
        <v>3818</v>
      </c>
      <c r="CF2226" s="2" t="s">
        <v>15686</v>
      </c>
      <c r="CG2226" s="2" t="e">
        <v>#N/A</v>
      </c>
      <c r="CH2226" s="2" t="s">
        <v>15705</v>
      </c>
      <c r="CI2226" s="49"/>
      <c r="CJ2226" s="25"/>
    </row>
    <row r="2227" spans="1:88" x14ac:dyDescent="0.2">
      <c r="A2227" s="2" t="s">
        <v>3819</v>
      </c>
      <c r="B2227" s="2" t="s">
        <v>25268</v>
      </c>
      <c r="C2227" s="2" t="s">
        <v>3600</v>
      </c>
      <c r="D2227" s="2" t="s">
        <v>3819</v>
      </c>
      <c r="E2227" s="2" t="s">
        <v>3819</v>
      </c>
      <c r="F2227" s="2" t="s">
        <v>3820</v>
      </c>
      <c r="G2227" s="23" t="s">
        <v>18230</v>
      </c>
      <c r="H2227" s="2" t="s">
        <v>61</v>
      </c>
      <c r="I2227" s="2" t="s">
        <v>61</v>
      </c>
      <c r="J2227" s="2" t="s">
        <v>61</v>
      </c>
      <c r="K2227" s="2" t="s">
        <v>61</v>
      </c>
      <c r="L2227" s="46">
        <v>40731.645833333336</v>
      </c>
      <c r="M2227" s="2" t="s">
        <v>133</v>
      </c>
      <c r="N2227" s="2">
        <v>23.1179889</v>
      </c>
      <c r="O2227" s="2">
        <v>53.994119400000002</v>
      </c>
      <c r="P2227" s="2" t="s">
        <v>3602</v>
      </c>
      <c r="Q2227" s="2" t="s">
        <v>65</v>
      </c>
      <c r="R2227" s="43" t="s">
        <v>18854</v>
      </c>
      <c r="S2227" s="41" t="s">
        <v>1554</v>
      </c>
      <c r="T2227" s="41" t="s">
        <v>18460</v>
      </c>
      <c r="U2227" s="2" t="s">
        <v>16801</v>
      </c>
      <c r="V2227" s="2" t="s">
        <v>3753</v>
      </c>
      <c r="W2227" s="41" t="s">
        <v>17588</v>
      </c>
      <c r="X2227" s="2" t="s">
        <v>3603</v>
      </c>
      <c r="Y2227" s="2" t="s">
        <v>76</v>
      </c>
      <c r="Z2227" s="2"/>
      <c r="AA2227" s="2" t="s">
        <v>16241</v>
      </c>
      <c r="AB2227" s="2" t="s">
        <v>77</v>
      </c>
      <c r="AC2227" s="2" t="s">
        <v>18269</v>
      </c>
      <c r="AD2227" s="2">
        <v>2003500</v>
      </c>
      <c r="AE2227" s="2">
        <v>56</v>
      </c>
      <c r="AF2227" s="2"/>
      <c r="AG2227" s="2"/>
      <c r="AH2227" s="2" t="s">
        <v>18271</v>
      </c>
      <c r="AI2227" s="2">
        <v>3</v>
      </c>
      <c r="AJ2227" s="2">
        <v>3</v>
      </c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 t="s">
        <v>78</v>
      </c>
      <c r="CE2227" s="2" t="s">
        <v>3821</v>
      </c>
      <c r="CF2227" s="2" t="s">
        <v>15686</v>
      </c>
      <c r="CG2227" s="2" t="e">
        <v>#N/A</v>
      </c>
      <c r="CH2227" s="2" t="s">
        <v>15705</v>
      </c>
      <c r="CI2227" s="49"/>
      <c r="CJ2227" s="25"/>
    </row>
    <row r="2228" spans="1:88" x14ac:dyDescent="0.2">
      <c r="A2228" s="2" t="s">
        <v>3822</v>
      </c>
      <c r="B2228" s="2" t="s">
        <v>25269</v>
      </c>
      <c r="C2228" s="2" t="s">
        <v>3600</v>
      </c>
      <c r="D2228" s="2" t="s">
        <v>3822</v>
      </c>
      <c r="E2228" s="2" t="s">
        <v>3822</v>
      </c>
      <c r="F2228" s="2" t="s">
        <v>3823</v>
      </c>
      <c r="G2228" s="23" t="s">
        <v>18231</v>
      </c>
      <c r="H2228" s="2" t="s">
        <v>61</v>
      </c>
      <c r="I2228" s="2" t="s">
        <v>61</v>
      </c>
      <c r="J2228" s="2" t="s">
        <v>61</v>
      </c>
      <c r="K2228" s="2" t="s">
        <v>61</v>
      </c>
      <c r="L2228" s="46">
        <v>40738.6875</v>
      </c>
      <c r="M2228" s="2" t="s">
        <v>133</v>
      </c>
      <c r="N2228" s="2">
        <v>22.944088900000001</v>
      </c>
      <c r="O2228" s="2">
        <v>54.28745</v>
      </c>
      <c r="P2228" s="2" t="s">
        <v>3602</v>
      </c>
      <c r="Q2228" s="2" t="s">
        <v>65</v>
      </c>
      <c r="R2228" s="43" t="s">
        <v>18854</v>
      </c>
      <c r="S2228" s="41" t="s">
        <v>1554</v>
      </c>
      <c r="T2228" s="41" t="s">
        <v>18460</v>
      </c>
      <c r="U2228" s="2" t="s">
        <v>16801</v>
      </c>
      <c r="V2228" s="2" t="s">
        <v>3753</v>
      </c>
      <c r="W2228" s="41" t="s">
        <v>17588</v>
      </c>
      <c r="X2228" s="2" t="s">
        <v>3603</v>
      </c>
      <c r="Y2228" s="2" t="s">
        <v>69</v>
      </c>
      <c r="Z2228" s="2"/>
      <c r="AA2228" s="2" t="s">
        <v>16241</v>
      </c>
      <c r="AB2228" s="2" t="s">
        <v>70</v>
      </c>
      <c r="AC2228" s="2" t="s">
        <v>18269</v>
      </c>
      <c r="AD2228" s="2">
        <v>2003500</v>
      </c>
      <c r="AE2228" s="2">
        <v>58</v>
      </c>
      <c r="AF2228" s="2"/>
      <c r="AG2228" s="2"/>
      <c r="AH2228" s="2" t="s">
        <v>18271</v>
      </c>
      <c r="AI2228" s="2">
        <v>3</v>
      </c>
      <c r="AJ2228" s="2">
        <v>3</v>
      </c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 t="s">
        <v>78</v>
      </c>
      <c r="CE2228" s="2" t="s">
        <v>3824</v>
      </c>
      <c r="CF2228" s="2" t="s">
        <v>15686</v>
      </c>
      <c r="CG2228" s="2" t="e">
        <v>#N/A</v>
      </c>
      <c r="CH2228" s="2" t="s">
        <v>15705</v>
      </c>
      <c r="CI2228" s="49"/>
      <c r="CJ2228" s="25"/>
    </row>
    <row r="2229" spans="1:88" x14ac:dyDescent="0.2">
      <c r="A2229" s="2" t="s">
        <v>3825</v>
      </c>
      <c r="B2229" s="2" t="s">
        <v>25270</v>
      </c>
      <c r="C2229" s="2" t="s">
        <v>3600</v>
      </c>
      <c r="D2229" s="2" t="s">
        <v>3825</v>
      </c>
      <c r="E2229" s="2" t="s">
        <v>3825</v>
      </c>
      <c r="F2229" s="2" t="s">
        <v>3826</v>
      </c>
      <c r="G2229" s="23" t="s">
        <v>22810</v>
      </c>
      <c r="H2229" s="2" t="s">
        <v>83</v>
      </c>
      <c r="I2229" s="2" t="s">
        <v>61</v>
      </c>
      <c r="J2229" s="2" t="s">
        <v>61</v>
      </c>
      <c r="K2229" s="2" t="s">
        <v>61</v>
      </c>
      <c r="L2229" s="46">
        <v>40731.645833333336</v>
      </c>
      <c r="M2229" s="2" t="s">
        <v>133</v>
      </c>
      <c r="N2229" s="2">
        <v>23.137979999999999</v>
      </c>
      <c r="O2229" s="2">
        <v>53.905259999999998</v>
      </c>
      <c r="P2229" s="2" t="s">
        <v>3602</v>
      </c>
      <c r="Q2229" s="2" t="s">
        <v>65</v>
      </c>
      <c r="R2229" s="43" t="s">
        <v>18854</v>
      </c>
      <c r="S2229" s="41" t="s">
        <v>1554</v>
      </c>
      <c r="T2229" s="41" t="s">
        <v>18460</v>
      </c>
      <c r="U2229" s="2" t="s">
        <v>16801</v>
      </c>
      <c r="V2229" s="2" t="s">
        <v>3753</v>
      </c>
      <c r="W2229" s="41" t="s">
        <v>17588</v>
      </c>
      <c r="X2229" s="2" t="s">
        <v>3603</v>
      </c>
      <c r="Y2229" s="2" t="s">
        <v>76</v>
      </c>
      <c r="Z2229" s="2"/>
      <c r="AA2229" s="2" t="s">
        <v>16241</v>
      </c>
      <c r="AB2229" s="2" t="s">
        <v>77</v>
      </c>
      <c r="AC2229" s="2" t="s">
        <v>18269</v>
      </c>
      <c r="AD2229" s="2">
        <v>2003500</v>
      </c>
      <c r="AE2229" s="2">
        <v>56</v>
      </c>
      <c r="AF2229" s="2"/>
      <c r="AG2229" s="2"/>
      <c r="AH2229" s="2" t="s">
        <v>18271</v>
      </c>
      <c r="AI2229" s="2">
        <v>3</v>
      </c>
      <c r="AJ2229" s="2">
        <v>3</v>
      </c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 t="s">
        <v>78</v>
      </c>
      <c r="CE2229" s="2" t="s">
        <v>3827</v>
      </c>
      <c r="CF2229" s="2" t="s">
        <v>15686</v>
      </c>
      <c r="CG2229" s="2" t="e">
        <v>#N/A</v>
      </c>
      <c r="CH2229" s="2" t="s">
        <v>15705</v>
      </c>
      <c r="CI2229" s="49"/>
      <c r="CJ2229" s="25"/>
    </row>
    <row r="2230" spans="1:88" x14ac:dyDescent="0.2">
      <c r="A2230" s="2" t="s">
        <v>3828</v>
      </c>
      <c r="B2230" s="2" t="s">
        <v>25271</v>
      </c>
      <c r="C2230" s="2" t="s">
        <v>3600</v>
      </c>
      <c r="D2230" s="2" t="s">
        <v>3828</v>
      </c>
      <c r="E2230" s="2" t="s">
        <v>3828</v>
      </c>
      <c r="F2230" s="2" t="s">
        <v>3829</v>
      </c>
      <c r="G2230" s="23" t="s">
        <v>16046</v>
      </c>
      <c r="H2230" s="2" t="s">
        <v>61</v>
      </c>
      <c r="I2230" s="2" t="s">
        <v>61</v>
      </c>
      <c r="J2230" s="2" t="s">
        <v>61</v>
      </c>
      <c r="K2230" s="2" t="s">
        <v>61</v>
      </c>
      <c r="L2230" s="46">
        <v>40806.375</v>
      </c>
      <c r="M2230" s="2" t="s">
        <v>133</v>
      </c>
      <c r="N2230" s="39">
        <v>23.114750000000001</v>
      </c>
      <c r="O2230" s="39">
        <v>53.746049999999997</v>
      </c>
      <c r="P2230" s="2" t="s">
        <v>3602</v>
      </c>
      <c r="Q2230" s="2" t="s">
        <v>65</v>
      </c>
      <c r="R2230" s="43" t="s">
        <v>18854</v>
      </c>
      <c r="S2230" s="41" t="s">
        <v>1554</v>
      </c>
      <c r="T2230" s="41" t="s">
        <v>18460</v>
      </c>
      <c r="U2230" s="2" t="s">
        <v>16801</v>
      </c>
      <c r="V2230" s="2" t="s">
        <v>3753</v>
      </c>
      <c r="W2230" s="41" t="s">
        <v>17588</v>
      </c>
      <c r="X2230" s="2" t="s">
        <v>3603</v>
      </c>
      <c r="Y2230" s="2" t="s">
        <v>69</v>
      </c>
      <c r="Z2230" s="2"/>
      <c r="AA2230" s="2" t="s">
        <v>16241</v>
      </c>
      <c r="AB2230" s="2" t="s">
        <v>70</v>
      </c>
      <c r="AC2230" s="2" t="s">
        <v>18269</v>
      </c>
      <c r="AD2230" s="2">
        <v>2003500</v>
      </c>
      <c r="AE2230" s="2">
        <v>56</v>
      </c>
      <c r="AF2230" s="2"/>
      <c r="AG2230" s="2"/>
      <c r="AH2230" s="2" t="s">
        <v>18271</v>
      </c>
      <c r="AI2230" s="2">
        <v>4</v>
      </c>
      <c r="AJ2230" s="2">
        <v>3</v>
      </c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 t="s">
        <v>78</v>
      </c>
      <c r="CE2230" s="2" t="s">
        <v>3830</v>
      </c>
      <c r="CF2230" s="2" t="s">
        <v>15686</v>
      </c>
      <c r="CG2230" s="2" t="e">
        <v>#N/A</v>
      </c>
      <c r="CH2230" s="2" t="s">
        <v>15705</v>
      </c>
      <c r="CI2230" s="49"/>
      <c r="CJ2230" s="25"/>
    </row>
    <row r="2231" spans="1:88" x14ac:dyDescent="0.2">
      <c r="A2231" s="2" t="s">
        <v>3831</v>
      </c>
      <c r="B2231" s="2" t="s">
        <v>25272</v>
      </c>
      <c r="C2231" s="2" t="s">
        <v>3600</v>
      </c>
      <c r="D2231" s="2" t="s">
        <v>3831</v>
      </c>
      <c r="E2231" s="2" t="s">
        <v>3831</v>
      </c>
      <c r="F2231" s="2" t="s">
        <v>3832</v>
      </c>
      <c r="G2231" s="23" t="s">
        <v>18232</v>
      </c>
      <c r="H2231" s="2" t="s">
        <v>61</v>
      </c>
      <c r="I2231" s="2" t="s">
        <v>61</v>
      </c>
      <c r="J2231" s="2" t="s">
        <v>61</v>
      </c>
      <c r="K2231" s="2" t="s">
        <v>61</v>
      </c>
      <c r="L2231" s="46">
        <v>40731.645833333336</v>
      </c>
      <c r="M2231" s="2" t="s">
        <v>133</v>
      </c>
      <c r="N2231" s="2">
        <v>23.127600000000001</v>
      </c>
      <c r="O2231" s="2">
        <v>53.799380599999999</v>
      </c>
      <c r="P2231" s="2" t="s">
        <v>3602</v>
      </c>
      <c r="Q2231" s="2" t="s">
        <v>65</v>
      </c>
      <c r="R2231" s="43" t="s">
        <v>18854</v>
      </c>
      <c r="S2231" s="41" t="s">
        <v>1554</v>
      </c>
      <c r="T2231" s="41" t="s">
        <v>18460</v>
      </c>
      <c r="U2231" s="2" t="s">
        <v>16801</v>
      </c>
      <c r="V2231" s="2" t="s">
        <v>3753</v>
      </c>
      <c r="W2231" s="41" t="s">
        <v>17588</v>
      </c>
      <c r="X2231" s="2" t="s">
        <v>3603</v>
      </c>
      <c r="Y2231" s="2" t="s">
        <v>76</v>
      </c>
      <c r="Z2231" s="2"/>
      <c r="AA2231" s="2" t="s">
        <v>16241</v>
      </c>
      <c r="AB2231" s="2" t="s">
        <v>77</v>
      </c>
      <c r="AC2231" s="2" t="s">
        <v>18269</v>
      </c>
      <c r="AD2231" s="2">
        <v>2003500</v>
      </c>
      <c r="AE2231" s="2">
        <v>56</v>
      </c>
      <c r="AF2231" s="2"/>
      <c r="AG2231" s="2"/>
      <c r="AH2231" s="2" t="s">
        <v>18271</v>
      </c>
      <c r="AI2231" s="2">
        <v>4</v>
      </c>
      <c r="AJ2231" s="2">
        <v>3</v>
      </c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 t="s">
        <v>78</v>
      </c>
      <c r="CE2231" s="2" t="s">
        <v>3833</v>
      </c>
      <c r="CF2231" s="2" t="s">
        <v>15686</v>
      </c>
      <c r="CG2231" s="2" t="e">
        <v>#N/A</v>
      </c>
      <c r="CH2231" s="2" t="s">
        <v>15705</v>
      </c>
      <c r="CI2231" s="49"/>
      <c r="CJ2231" s="25"/>
    </row>
    <row r="2232" spans="1:88" x14ac:dyDescent="0.2">
      <c r="A2232" s="2" t="s">
        <v>3834</v>
      </c>
      <c r="B2232" s="2" t="s">
        <v>25273</v>
      </c>
      <c r="C2232" s="2" t="s">
        <v>3600</v>
      </c>
      <c r="D2232" s="2" t="s">
        <v>3834</v>
      </c>
      <c r="E2232" s="2" t="s">
        <v>3834</v>
      </c>
      <c r="F2232" s="2" t="s">
        <v>3835</v>
      </c>
      <c r="G2232" s="23" t="s">
        <v>16047</v>
      </c>
      <c r="H2232" s="2" t="s">
        <v>61</v>
      </c>
      <c r="I2232" s="2" t="s">
        <v>61</v>
      </c>
      <c r="J2232" s="2" t="s">
        <v>61</v>
      </c>
      <c r="K2232" s="2" t="s">
        <v>61</v>
      </c>
      <c r="L2232" s="46">
        <v>40731.645833333336</v>
      </c>
      <c r="M2232" s="2" t="s">
        <v>133</v>
      </c>
      <c r="N2232" s="2">
        <v>23.27365</v>
      </c>
      <c r="O2232" s="2">
        <v>53.7787389</v>
      </c>
      <c r="P2232" s="2" t="s">
        <v>3602</v>
      </c>
      <c r="Q2232" s="2" t="s">
        <v>65</v>
      </c>
      <c r="R2232" s="43" t="s">
        <v>18854</v>
      </c>
      <c r="S2232" s="41" t="s">
        <v>1554</v>
      </c>
      <c r="T2232" s="41" t="s">
        <v>18460</v>
      </c>
      <c r="U2232" s="2" t="s">
        <v>16801</v>
      </c>
      <c r="V2232" s="2" t="s">
        <v>3753</v>
      </c>
      <c r="W2232" s="41" t="s">
        <v>17588</v>
      </c>
      <c r="X2232" s="2" t="s">
        <v>3603</v>
      </c>
      <c r="Y2232" s="2" t="s">
        <v>76</v>
      </c>
      <c r="Z2232" s="2"/>
      <c r="AA2232" s="2" t="s">
        <v>16241</v>
      </c>
      <c r="AB2232" s="2" t="s">
        <v>77</v>
      </c>
      <c r="AC2232" s="2" t="s">
        <v>18269</v>
      </c>
      <c r="AD2232" s="2">
        <v>2031200</v>
      </c>
      <c r="AE2232" s="2">
        <v>56</v>
      </c>
      <c r="AF2232" s="2"/>
      <c r="AG2232" s="2"/>
      <c r="AH2232" s="2" t="s">
        <v>18271</v>
      </c>
      <c r="AI2232" s="2">
        <v>3</v>
      </c>
      <c r="AJ2232" s="2">
        <v>3</v>
      </c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 t="s">
        <v>78</v>
      </c>
      <c r="CE2232" s="2" t="s">
        <v>3836</v>
      </c>
      <c r="CF2232" s="2" t="s">
        <v>15686</v>
      </c>
      <c r="CG2232" s="2" t="e">
        <v>#N/A</v>
      </c>
      <c r="CH2232" s="2" t="s">
        <v>15705</v>
      </c>
      <c r="CI2232" s="49"/>
      <c r="CJ2232" s="25"/>
    </row>
    <row r="2233" spans="1:88" x14ac:dyDescent="0.2">
      <c r="A2233" s="2" t="s">
        <v>3837</v>
      </c>
      <c r="B2233" s="2" t="s">
        <v>25274</v>
      </c>
      <c r="C2233" s="2" t="s">
        <v>3600</v>
      </c>
      <c r="D2233" s="2" t="s">
        <v>3837</v>
      </c>
      <c r="E2233" s="2" t="s">
        <v>3837</v>
      </c>
      <c r="F2233" s="2" t="s">
        <v>3838</v>
      </c>
      <c r="G2233" s="23" t="s">
        <v>16048</v>
      </c>
      <c r="H2233" s="2" t="s">
        <v>61</v>
      </c>
      <c r="I2233" s="2" t="s">
        <v>61</v>
      </c>
      <c r="J2233" s="2" t="s">
        <v>61</v>
      </c>
      <c r="K2233" s="2" t="s">
        <v>61</v>
      </c>
      <c r="L2233" s="46">
        <v>40759.427083333336</v>
      </c>
      <c r="M2233" s="2" t="s">
        <v>133</v>
      </c>
      <c r="N2233" s="39">
        <v>23.419188900000002</v>
      </c>
      <c r="O2233" s="39">
        <v>53.7593611</v>
      </c>
      <c r="P2233" s="2" t="s">
        <v>3602</v>
      </c>
      <c r="Q2233" s="2" t="s">
        <v>65</v>
      </c>
      <c r="R2233" s="43" t="s">
        <v>18854</v>
      </c>
      <c r="S2233" s="41" t="s">
        <v>1554</v>
      </c>
      <c r="T2233" s="41" t="s">
        <v>18460</v>
      </c>
      <c r="U2233" s="2" t="s">
        <v>16801</v>
      </c>
      <c r="V2233" s="2" t="s">
        <v>3753</v>
      </c>
      <c r="W2233" s="41" t="s">
        <v>17588</v>
      </c>
      <c r="X2233" s="2" t="s">
        <v>3603</v>
      </c>
      <c r="Y2233" s="2" t="s">
        <v>76</v>
      </c>
      <c r="Z2233" s="2"/>
      <c r="AA2233" s="2" t="s">
        <v>16241</v>
      </c>
      <c r="AB2233" s="2" t="s">
        <v>77</v>
      </c>
      <c r="AC2233" s="2" t="s">
        <v>18269</v>
      </c>
      <c r="AD2233" s="2">
        <v>2031200</v>
      </c>
      <c r="AE2233" s="2">
        <v>56</v>
      </c>
      <c r="AF2233" s="2"/>
      <c r="AG2233" s="2"/>
      <c r="AH2233" s="2" t="s">
        <v>18271</v>
      </c>
      <c r="AI2233" s="2">
        <v>3</v>
      </c>
      <c r="AJ2233" s="2">
        <v>3</v>
      </c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 t="s">
        <v>78</v>
      </c>
      <c r="CE2233" s="2" t="s">
        <v>3839</v>
      </c>
      <c r="CF2233" s="2" t="s">
        <v>15686</v>
      </c>
      <c r="CG2233" s="2" t="e">
        <v>#N/A</v>
      </c>
      <c r="CH2233" s="2" t="s">
        <v>15705</v>
      </c>
      <c r="CI2233" s="49"/>
      <c r="CJ2233" s="25"/>
    </row>
    <row r="2234" spans="1:88" x14ac:dyDescent="0.2">
      <c r="A2234" s="2" t="s">
        <v>3840</v>
      </c>
      <c r="B2234" s="2" t="s">
        <v>25275</v>
      </c>
      <c r="C2234" s="2" t="s">
        <v>3600</v>
      </c>
      <c r="D2234" s="2" t="s">
        <v>3840</v>
      </c>
      <c r="E2234" s="2" t="s">
        <v>3840</v>
      </c>
      <c r="F2234" s="2" t="s">
        <v>3841</v>
      </c>
      <c r="G2234" s="23" t="s">
        <v>16573</v>
      </c>
      <c r="H2234" s="2" t="s">
        <v>83</v>
      </c>
      <c r="I2234" s="2" t="s">
        <v>61</v>
      </c>
      <c r="J2234" s="2" t="s">
        <v>61</v>
      </c>
      <c r="K2234" s="2" t="s">
        <v>61</v>
      </c>
      <c r="L2234" s="46">
        <v>40738.6875</v>
      </c>
      <c r="M2234" s="2" t="s">
        <v>133</v>
      </c>
      <c r="N2234" s="2">
        <v>23.540949999999999</v>
      </c>
      <c r="O2234" s="2">
        <v>53.735788900000003</v>
      </c>
      <c r="P2234" s="2" t="s">
        <v>3602</v>
      </c>
      <c r="Q2234" s="2" t="s">
        <v>65</v>
      </c>
      <c r="R2234" s="43" t="s">
        <v>18854</v>
      </c>
      <c r="S2234" s="41" t="s">
        <v>1554</v>
      </c>
      <c r="T2234" s="41" t="s">
        <v>18460</v>
      </c>
      <c r="U2234" s="2" t="s">
        <v>16801</v>
      </c>
      <c r="V2234" s="2" t="s">
        <v>3753</v>
      </c>
      <c r="W2234" s="41" t="s">
        <v>17588</v>
      </c>
      <c r="X2234" s="2" t="s">
        <v>3603</v>
      </c>
      <c r="Y2234" s="2" t="s">
        <v>76</v>
      </c>
      <c r="Z2234" s="2"/>
      <c r="AA2234" s="2" t="s">
        <v>16241</v>
      </c>
      <c r="AB2234" s="2" t="s">
        <v>77</v>
      </c>
      <c r="AC2234" s="2" t="s">
        <v>18269</v>
      </c>
      <c r="AD2234" s="2">
        <v>2031200</v>
      </c>
      <c r="AE2234" s="2">
        <v>56</v>
      </c>
      <c r="AF2234" s="2"/>
      <c r="AG2234" s="2"/>
      <c r="AH2234" s="2" t="s">
        <v>18271</v>
      </c>
      <c r="AI2234" s="2">
        <v>3</v>
      </c>
      <c r="AJ2234" s="2">
        <v>3</v>
      </c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 t="s">
        <v>78</v>
      </c>
      <c r="CE2234" s="2" t="s">
        <v>3842</v>
      </c>
      <c r="CF2234" s="2" t="s">
        <v>15686</v>
      </c>
      <c r="CG2234" s="2" t="e">
        <v>#N/A</v>
      </c>
      <c r="CH2234" s="2" t="s">
        <v>15705</v>
      </c>
      <c r="CI2234" s="49"/>
      <c r="CJ2234" s="25"/>
    </row>
    <row r="2235" spans="1:88" x14ac:dyDescent="0.2">
      <c r="A2235" s="2" t="s">
        <v>3843</v>
      </c>
      <c r="B2235" s="2" t="s">
        <v>25276</v>
      </c>
      <c r="C2235" s="2" t="s">
        <v>3600</v>
      </c>
      <c r="D2235" s="2" t="s">
        <v>3843</v>
      </c>
      <c r="E2235" s="2" t="s">
        <v>3843</v>
      </c>
      <c r="F2235" s="2" t="s">
        <v>3844</v>
      </c>
      <c r="G2235" s="23" t="s">
        <v>3845</v>
      </c>
      <c r="H2235" s="2" t="s">
        <v>61</v>
      </c>
      <c r="I2235" s="2" t="s">
        <v>61</v>
      </c>
      <c r="J2235" s="2" t="s">
        <v>61</v>
      </c>
      <c r="K2235" s="2" t="s">
        <v>61</v>
      </c>
      <c r="L2235" s="46">
        <v>40707.916666666664</v>
      </c>
      <c r="M2235" s="2" t="s">
        <v>133</v>
      </c>
      <c r="N2235" s="2">
        <v>23.652239999999999</v>
      </c>
      <c r="O2235" s="2">
        <v>53.714419999999997</v>
      </c>
      <c r="P2235" s="2" t="s">
        <v>3602</v>
      </c>
      <c r="Q2235" s="2" t="s">
        <v>65</v>
      </c>
      <c r="R2235" s="43" t="s">
        <v>18854</v>
      </c>
      <c r="S2235" s="41" t="s">
        <v>1554</v>
      </c>
      <c r="T2235" s="41" t="s">
        <v>18460</v>
      </c>
      <c r="U2235" s="2" t="s">
        <v>16803</v>
      </c>
      <c r="V2235" s="2" t="s">
        <v>3753</v>
      </c>
      <c r="W2235" s="41" t="s">
        <v>17588</v>
      </c>
      <c r="X2235" s="2" t="s">
        <v>3603</v>
      </c>
      <c r="Y2235" s="2" t="s">
        <v>102</v>
      </c>
      <c r="Z2235" s="2"/>
      <c r="AA2235" s="2" t="s">
        <v>16241</v>
      </c>
      <c r="AB2235" s="2" t="s">
        <v>103</v>
      </c>
      <c r="AC2235" s="2" t="s">
        <v>18269</v>
      </c>
      <c r="AD2235" s="2">
        <v>2031200</v>
      </c>
      <c r="AE2235" s="2">
        <v>40</v>
      </c>
      <c r="AF2235" s="2"/>
      <c r="AG2235" s="2"/>
      <c r="AH2235" s="2" t="s">
        <v>18271</v>
      </c>
      <c r="AI2235" s="2">
        <v>4</v>
      </c>
      <c r="AJ2235" s="2">
        <v>3</v>
      </c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 t="s">
        <v>78</v>
      </c>
      <c r="CE2235" s="2" t="s">
        <v>3846</v>
      </c>
      <c r="CF2235" s="2" t="s">
        <v>15686</v>
      </c>
      <c r="CG2235" s="2" t="e">
        <v>#N/A</v>
      </c>
      <c r="CH2235" s="2" t="s">
        <v>15705</v>
      </c>
      <c r="CI2235" s="49"/>
      <c r="CJ2235" s="25"/>
    </row>
    <row r="2236" spans="1:88" x14ac:dyDescent="0.2">
      <c r="A2236" s="2" t="s">
        <v>3847</v>
      </c>
      <c r="B2236" s="2" t="s">
        <v>25277</v>
      </c>
      <c r="C2236" s="2" t="s">
        <v>3600</v>
      </c>
      <c r="D2236" s="2" t="s">
        <v>3847</v>
      </c>
      <c r="E2236" s="2" t="s">
        <v>3847</v>
      </c>
      <c r="F2236" s="2" t="s">
        <v>3848</v>
      </c>
      <c r="G2236" s="23"/>
      <c r="H2236" s="2" t="s">
        <v>83</v>
      </c>
      <c r="I2236" s="2" t="s">
        <v>61</v>
      </c>
      <c r="J2236" s="2" t="s">
        <v>61</v>
      </c>
      <c r="K2236" s="2"/>
      <c r="L2236" s="46">
        <v>40738.6875</v>
      </c>
      <c r="M2236" s="2" t="s">
        <v>133</v>
      </c>
      <c r="N2236" s="2">
        <v>23.75647</v>
      </c>
      <c r="O2236" s="2">
        <v>53.647419999999997</v>
      </c>
      <c r="P2236" s="2" t="s">
        <v>3602</v>
      </c>
      <c r="Q2236" s="2" t="s">
        <v>65</v>
      </c>
      <c r="R2236" s="43" t="s">
        <v>18854</v>
      </c>
      <c r="S2236" s="41" t="s">
        <v>1554</v>
      </c>
      <c r="T2236" s="41" t="s">
        <v>18460</v>
      </c>
      <c r="U2236" s="2" t="s">
        <v>16801</v>
      </c>
      <c r="V2236" s="2" t="s">
        <v>3753</v>
      </c>
      <c r="W2236" s="41" t="s">
        <v>67</v>
      </c>
      <c r="X2236" s="2" t="s">
        <v>3603</v>
      </c>
      <c r="Y2236" s="2" t="s">
        <v>76</v>
      </c>
      <c r="Z2236" s="2"/>
      <c r="AA2236" s="2" t="s">
        <v>16241</v>
      </c>
      <c r="AB2236" s="2" t="s">
        <v>77</v>
      </c>
      <c r="AC2236" s="2"/>
      <c r="AD2236" s="2">
        <v>2031200</v>
      </c>
      <c r="AE2236" s="2">
        <v>56</v>
      </c>
      <c r="AF2236" s="2"/>
      <c r="AG2236" s="2"/>
      <c r="AH2236" s="2"/>
      <c r="AI2236" s="2">
        <v>3</v>
      </c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 t="s">
        <v>71</v>
      </c>
      <c r="CE2236" s="2">
        <v>0</v>
      </c>
      <c r="CF2236" s="2" t="s">
        <v>15686</v>
      </c>
      <c r="CG2236" s="2" t="e">
        <v>#N/A</v>
      </c>
      <c r="CH2236" s="2" t="s">
        <v>15705</v>
      </c>
      <c r="CI2236" s="49"/>
      <c r="CJ2236" s="25"/>
    </row>
    <row r="2237" spans="1:88" x14ac:dyDescent="0.2">
      <c r="A2237" s="2" t="s">
        <v>3849</v>
      </c>
      <c r="B2237" s="2" t="s">
        <v>25278</v>
      </c>
      <c r="C2237" s="2" t="s">
        <v>3600</v>
      </c>
      <c r="D2237" s="2" t="s">
        <v>3849</v>
      </c>
      <c r="E2237" s="2" t="s">
        <v>3849</v>
      </c>
      <c r="F2237" s="2" t="s">
        <v>3850</v>
      </c>
      <c r="G2237" s="23" t="s">
        <v>16049</v>
      </c>
      <c r="H2237" s="2" t="s">
        <v>61</v>
      </c>
      <c r="I2237" s="2" t="s">
        <v>61</v>
      </c>
      <c r="J2237" s="2" t="s">
        <v>61</v>
      </c>
      <c r="K2237" s="2" t="s">
        <v>61</v>
      </c>
      <c r="L2237" s="46">
        <v>40738.6875</v>
      </c>
      <c r="M2237" s="2" t="s">
        <v>133</v>
      </c>
      <c r="N2237" s="2">
        <v>23.769311099999999</v>
      </c>
      <c r="O2237" s="2">
        <v>53.773119399999999</v>
      </c>
      <c r="P2237" s="2" t="s">
        <v>3602</v>
      </c>
      <c r="Q2237" s="2" t="s">
        <v>65</v>
      </c>
      <c r="R2237" s="43" t="s">
        <v>18854</v>
      </c>
      <c r="S2237" s="41" t="s">
        <v>1554</v>
      </c>
      <c r="T2237" s="41" t="s">
        <v>18460</v>
      </c>
      <c r="U2237" s="2" t="s">
        <v>16801</v>
      </c>
      <c r="V2237" s="2" t="s">
        <v>3753</v>
      </c>
      <c r="W2237" s="41" t="s">
        <v>17588</v>
      </c>
      <c r="X2237" s="2" t="s">
        <v>3603</v>
      </c>
      <c r="Y2237" s="2" t="s">
        <v>69</v>
      </c>
      <c r="Z2237" s="2"/>
      <c r="AA2237" s="2" t="s">
        <v>16241</v>
      </c>
      <c r="AB2237" s="2" t="s">
        <v>70</v>
      </c>
      <c r="AC2237" s="2" t="s">
        <v>18269</v>
      </c>
      <c r="AD2237" s="2">
        <v>2031200</v>
      </c>
      <c r="AE2237" s="2">
        <v>56</v>
      </c>
      <c r="AF2237" s="2"/>
      <c r="AG2237" s="2"/>
      <c r="AH2237" s="2" t="s">
        <v>18271</v>
      </c>
      <c r="AI2237" s="2">
        <v>4</v>
      </c>
      <c r="AJ2237" s="2">
        <v>3</v>
      </c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 t="s">
        <v>78</v>
      </c>
      <c r="CE2237" s="2" t="s">
        <v>3851</v>
      </c>
      <c r="CF2237" s="2" t="s">
        <v>15686</v>
      </c>
      <c r="CG2237" s="2" t="e">
        <v>#N/A</v>
      </c>
      <c r="CH2237" s="2" t="s">
        <v>15705</v>
      </c>
      <c r="CI2237" s="49"/>
      <c r="CJ2237" s="25"/>
    </row>
    <row r="2238" spans="1:88" x14ac:dyDescent="0.2">
      <c r="A2238" s="2" t="s">
        <v>3852</v>
      </c>
      <c r="B2238" s="2" t="s">
        <v>25279</v>
      </c>
      <c r="C2238" s="2" t="s">
        <v>3600</v>
      </c>
      <c r="D2238" s="2" t="s">
        <v>3852</v>
      </c>
      <c r="E2238" s="2" t="s">
        <v>3852</v>
      </c>
      <c r="F2238" s="2" t="s">
        <v>3853</v>
      </c>
      <c r="G2238" s="23"/>
      <c r="H2238" s="2" t="s">
        <v>61</v>
      </c>
      <c r="I2238" s="2" t="s">
        <v>61</v>
      </c>
      <c r="J2238" s="2" t="s">
        <v>61</v>
      </c>
      <c r="K2238" s="2"/>
      <c r="L2238" s="46">
        <v>40738.6875</v>
      </c>
      <c r="M2238" s="2" t="s">
        <v>133</v>
      </c>
      <c r="N2238" s="2">
        <v>23.8985889</v>
      </c>
      <c r="O2238" s="2">
        <v>53.861311100000002</v>
      </c>
      <c r="P2238" s="2" t="s">
        <v>3602</v>
      </c>
      <c r="Q2238" s="2" t="s">
        <v>65</v>
      </c>
      <c r="R2238" s="43" t="s">
        <v>18854</v>
      </c>
      <c r="S2238" s="41" t="s">
        <v>1554</v>
      </c>
      <c r="T2238" s="41" t="s">
        <v>18460</v>
      </c>
      <c r="U2238" s="2" t="s">
        <v>16801</v>
      </c>
      <c r="V2238" s="2" t="s">
        <v>3753</v>
      </c>
      <c r="W2238" s="41" t="s">
        <v>67</v>
      </c>
      <c r="X2238" s="2" t="s">
        <v>3603</v>
      </c>
      <c r="Y2238" s="2" t="s">
        <v>76</v>
      </c>
      <c r="Z2238" s="2"/>
      <c r="AA2238" s="2" t="s">
        <v>16241</v>
      </c>
      <c r="AB2238" s="2" t="s">
        <v>77</v>
      </c>
      <c r="AC2238" s="2"/>
      <c r="AD2238" s="2">
        <v>2000001</v>
      </c>
      <c r="AE2238" s="2">
        <v>56</v>
      </c>
      <c r="AF2238" s="2"/>
      <c r="AG2238" s="2"/>
      <c r="AH2238" s="2"/>
      <c r="AI2238" s="2">
        <v>3</v>
      </c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 t="s">
        <v>71</v>
      </c>
      <c r="CE2238" s="2">
        <v>0</v>
      </c>
      <c r="CF2238" s="2" t="s">
        <v>15686</v>
      </c>
      <c r="CG2238" s="2" t="e">
        <v>#N/A</v>
      </c>
      <c r="CH2238" s="2" t="s">
        <v>15705</v>
      </c>
      <c r="CI2238" s="49"/>
      <c r="CJ2238" s="25"/>
    </row>
    <row r="2239" spans="1:88" x14ac:dyDescent="0.2">
      <c r="A2239" s="2" t="s">
        <v>3854</v>
      </c>
      <c r="B2239" s="2" t="s">
        <v>25280</v>
      </c>
      <c r="C2239" s="2" t="s">
        <v>3600</v>
      </c>
      <c r="D2239" s="2" t="s">
        <v>3854</v>
      </c>
      <c r="E2239" s="2" t="s">
        <v>3854</v>
      </c>
      <c r="F2239" s="2" t="s">
        <v>3855</v>
      </c>
      <c r="G2239" s="23"/>
      <c r="H2239" s="2" t="s">
        <v>61</v>
      </c>
      <c r="I2239" s="2" t="s">
        <v>61</v>
      </c>
      <c r="J2239" s="2" t="s">
        <v>61</v>
      </c>
      <c r="K2239" s="2"/>
      <c r="L2239" s="46">
        <v>41491</v>
      </c>
      <c r="M2239" s="2" t="s">
        <v>133</v>
      </c>
      <c r="N2239" s="2">
        <v>23.726870000000002</v>
      </c>
      <c r="O2239" s="2">
        <v>53.855789999999999</v>
      </c>
      <c r="P2239" s="2" t="s">
        <v>3602</v>
      </c>
      <c r="Q2239" s="2" t="s">
        <v>65</v>
      </c>
      <c r="R2239" s="43" t="s">
        <v>18854</v>
      </c>
      <c r="S2239" s="41" t="s">
        <v>1554</v>
      </c>
      <c r="T2239" s="41" t="s">
        <v>18460</v>
      </c>
      <c r="U2239" s="2" t="s">
        <v>16801</v>
      </c>
      <c r="V2239" s="2" t="s">
        <v>3753</v>
      </c>
      <c r="W2239" s="41" t="s">
        <v>67</v>
      </c>
      <c r="X2239" s="2" t="s">
        <v>3603</v>
      </c>
      <c r="Y2239" s="2" t="s">
        <v>76</v>
      </c>
      <c r="Z2239" s="2"/>
      <c r="AA2239" s="2" t="s">
        <v>16241</v>
      </c>
      <c r="AB2239" s="2" t="s">
        <v>77</v>
      </c>
      <c r="AC2239" s="2"/>
      <c r="AD2239" s="2">
        <v>2000001</v>
      </c>
      <c r="AE2239" s="2">
        <v>60</v>
      </c>
      <c r="AF2239" s="2"/>
      <c r="AG2239" s="2"/>
      <c r="AH2239" s="2"/>
      <c r="AI2239" s="2">
        <v>3</v>
      </c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 t="s">
        <v>71</v>
      </c>
      <c r="CE2239" s="2">
        <v>0</v>
      </c>
      <c r="CF2239" s="2" t="s">
        <v>15686</v>
      </c>
      <c r="CG2239" s="2" t="e">
        <v>#N/A</v>
      </c>
      <c r="CH2239" s="2" t="s">
        <v>15705</v>
      </c>
      <c r="CI2239" s="49"/>
      <c r="CJ2239" s="25"/>
    </row>
    <row r="2240" spans="1:88" x14ac:dyDescent="0.2">
      <c r="A2240" s="2" t="s">
        <v>3856</v>
      </c>
      <c r="B2240" s="2" t="s">
        <v>25281</v>
      </c>
      <c r="C2240" s="2" t="s">
        <v>3600</v>
      </c>
      <c r="D2240" s="2" t="s">
        <v>3856</v>
      </c>
      <c r="E2240" s="2" t="s">
        <v>3856</v>
      </c>
      <c r="F2240" s="2" t="s">
        <v>3857</v>
      </c>
      <c r="G2240" s="23" t="s">
        <v>18233</v>
      </c>
      <c r="H2240" s="2" t="s">
        <v>61</v>
      </c>
      <c r="I2240" s="2" t="s">
        <v>61</v>
      </c>
      <c r="J2240" s="2" t="s">
        <v>61</v>
      </c>
      <c r="K2240" s="2" t="s">
        <v>61</v>
      </c>
      <c r="L2240" s="46">
        <v>41274</v>
      </c>
      <c r="M2240" s="2" t="s">
        <v>133</v>
      </c>
      <c r="N2240" s="39">
        <v>23.780860000000001</v>
      </c>
      <c r="O2240" s="39">
        <v>54.062429999999999</v>
      </c>
      <c r="P2240" s="2" t="s">
        <v>3602</v>
      </c>
      <c r="Q2240" s="2" t="s">
        <v>65</v>
      </c>
      <c r="R2240" s="43" t="s">
        <v>18854</v>
      </c>
      <c r="S2240" s="41" t="s">
        <v>1554</v>
      </c>
      <c r="T2240" s="41" t="s">
        <v>18460</v>
      </c>
      <c r="U2240" s="2" t="s">
        <v>16801</v>
      </c>
      <c r="V2240" s="2" t="s">
        <v>3753</v>
      </c>
      <c r="W2240" s="41" t="s">
        <v>17588</v>
      </c>
      <c r="X2240" s="2" t="s">
        <v>3603</v>
      </c>
      <c r="Y2240" s="2" t="s">
        <v>69</v>
      </c>
      <c r="Z2240" s="2"/>
      <c r="AA2240" s="2" t="s">
        <v>16241</v>
      </c>
      <c r="AB2240" s="2" t="s">
        <v>70</v>
      </c>
      <c r="AC2240" s="2" t="s">
        <v>18269</v>
      </c>
      <c r="AD2240" s="2">
        <v>2000001</v>
      </c>
      <c r="AE2240" s="2">
        <v>50</v>
      </c>
      <c r="AF2240" s="2"/>
      <c r="AG2240" s="2"/>
      <c r="AH2240" s="2" t="s">
        <v>18271</v>
      </c>
      <c r="AI2240" s="2">
        <v>6</v>
      </c>
      <c r="AJ2240" s="2">
        <v>3</v>
      </c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 t="s">
        <v>71</v>
      </c>
      <c r="CE2240" s="2">
        <v>0</v>
      </c>
      <c r="CF2240" s="2" t="s">
        <v>15686</v>
      </c>
      <c r="CG2240" s="2" t="e">
        <v>#N/A</v>
      </c>
      <c r="CH2240" s="2" t="s">
        <v>15705</v>
      </c>
      <c r="CI2240" s="49"/>
      <c r="CJ2240" s="25"/>
    </row>
    <row r="2241" spans="1:88" x14ac:dyDescent="0.2">
      <c r="A2241" s="2" t="s">
        <v>3858</v>
      </c>
      <c r="B2241" s="2" t="s">
        <v>25282</v>
      </c>
      <c r="C2241" s="2" t="s">
        <v>3600</v>
      </c>
      <c r="D2241" s="2" t="s">
        <v>3858</v>
      </c>
      <c r="E2241" s="2" t="s">
        <v>3858</v>
      </c>
      <c r="F2241" s="2" t="s">
        <v>3859</v>
      </c>
      <c r="G2241" s="23" t="s">
        <v>18234</v>
      </c>
      <c r="H2241" s="2" t="s">
        <v>61</v>
      </c>
      <c r="I2241" s="2" t="s">
        <v>61</v>
      </c>
      <c r="J2241" s="2" t="s">
        <v>61</v>
      </c>
      <c r="K2241" s="2" t="s">
        <v>61</v>
      </c>
      <c r="L2241" s="46">
        <v>41275</v>
      </c>
      <c r="M2241" s="2" t="s">
        <v>133</v>
      </c>
      <c r="N2241" s="2">
        <v>23.927800000000001</v>
      </c>
      <c r="O2241" s="2">
        <v>54.192399999999999</v>
      </c>
      <c r="P2241" s="2" t="s">
        <v>3602</v>
      </c>
      <c r="Q2241" s="2" t="s">
        <v>65</v>
      </c>
      <c r="R2241" s="43" t="s">
        <v>18854</v>
      </c>
      <c r="S2241" s="41" t="s">
        <v>1554</v>
      </c>
      <c r="T2241" s="41" t="s">
        <v>18460</v>
      </c>
      <c r="U2241" s="2" t="s">
        <v>16801</v>
      </c>
      <c r="V2241" s="2" t="s">
        <v>3753</v>
      </c>
      <c r="W2241" s="41" t="s">
        <v>17588</v>
      </c>
      <c r="X2241" s="2" t="s">
        <v>3603</v>
      </c>
      <c r="Y2241" s="2" t="s">
        <v>69</v>
      </c>
      <c r="Z2241" s="2"/>
      <c r="AA2241" s="2" t="s">
        <v>16241</v>
      </c>
      <c r="AB2241" s="2" t="s">
        <v>70</v>
      </c>
      <c r="AC2241" s="2" t="s">
        <v>18269</v>
      </c>
      <c r="AD2241" s="2">
        <v>2000001</v>
      </c>
      <c r="AE2241" s="2">
        <v>50</v>
      </c>
      <c r="AF2241" s="2"/>
      <c r="AG2241" s="2"/>
      <c r="AH2241" s="2" t="s">
        <v>18271</v>
      </c>
      <c r="AI2241" s="2">
        <v>6</v>
      </c>
      <c r="AJ2241" s="2">
        <v>3</v>
      </c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 t="s">
        <v>71</v>
      </c>
      <c r="CE2241" s="2">
        <v>0</v>
      </c>
      <c r="CF2241" s="2" t="s">
        <v>15686</v>
      </c>
      <c r="CG2241" s="2" t="e">
        <v>#N/A</v>
      </c>
      <c r="CH2241" s="2" t="s">
        <v>15705</v>
      </c>
      <c r="CI2241" s="49"/>
      <c r="CJ2241" s="25"/>
    </row>
    <row r="2242" spans="1:88" x14ac:dyDescent="0.2">
      <c r="A2242" s="2" t="s">
        <v>3860</v>
      </c>
      <c r="B2242" s="2" t="s">
        <v>25283</v>
      </c>
      <c r="C2242" s="2" t="s">
        <v>3600</v>
      </c>
      <c r="D2242" s="2" t="s">
        <v>3860</v>
      </c>
      <c r="E2242" s="2" t="s">
        <v>3860</v>
      </c>
      <c r="F2242" s="2" t="s">
        <v>3861</v>
      </c>
      <c r="G2242" s="23"/>
      <c r="H2242" s="2" t="s">
        <v>61</v>
      </c>
      <c r="I2242" s="2" t="s">
        <v>61</v>
      </c>
      <c r="J2242" s="2" t="s">
        <v>61</v>
      </c>
      <c r="K2242" s="2"/>
      <c r="L2242" s="46">
        <v>41275</v>
      </c>
      <c r="M2242" s="2" t="s">
        <v>133</v>
      </c>
      <c r="N2242" s="2">
        <v>23.76005</v>
      </c>
      <c r="O2242" s="2">
        <v>54.274619999999999</v>
      </c>
      <c r="P2242" s="2" t="s">
        <v>3602</v>
      </c>
      <c r="Q2242" s="2" t="s">
        <v>65</v>
      </c>
      <c r="R2242" s="43" t="s">
        <v>18854</v>
      </c>
      <c r="S2242" s="41" t="s">
        <v>1554</v>
      </c>
      <c r="T2242" s="41" t="s">
        <v>18460</v>
      </c>
      <c r="U2242" s="2" t="s">
        <v>16801</v>
      </c>
      <c r="V2242" s="2" t="s">
        <v>3753</v>
      </c>
      <c r="W2242" s="41" t="s">
        <v>67</v>
      </c>
      <c r="X2242" s="2" t="s">
        <v>3603</v>
      </c>
      <c r="Y2242" s="2" t="s">
        <v>69</v>
      </c>
      <c r="Z2242" s="2"/>
      <c r="AA2242" s="2" t="s">
        <v>16241</v>
      </c>
      <c r="AB2242" s="2" t="s">
        <v>70</v>
      </c>
      <c r="AC2242" s="2"/>
      <c r="AD2242" s="2">
        <v>2000001</v>
      </c>
      <c r="AE2242" s="2">
        <v>50</v>
      </c>
      <c r="AF2242" s="2"/>
      <c r="AG2242" s="2"/>
      <c r="AH2242" s="2"/>
      <c r="AI2242" s="2">
        <v>6</v>
      </c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 t="s">
        <v>71</v>
      </c>
      <c r="CE2242" s="2">
        <v>0</v>
      </c>
      <c r="CF2242" s="2" t="s">
        <v>15686</v>
      </c>
      <c r="CG2242" s="2" t="e">
        <v>#N/A</v>
      </c>
      <c r="CH2242" s="2" t="s">
        <v>15705</v>
      </c>
      <c r="CI2242" s="49"/>
      <c r="CJ2242" s="25"/>
    </row>
    <row r="2243" spans="1:88" x14ac:dyDescent="0.2">
      <c r="A2243" s="2" t="s">
        <v>3862</v>
      </c>
      <c r="B2243" s="2" t="s">
        <v>25284</v>
      </c>
      <c r="C2243" s="2" t="s">
        <v>3600</v>
      </c>
      <c r="D2243" s="2" t="s">
        <v>3862</v>
      </c>
      <c r="E2243" s="2" t="s">
        <v>3862</v>
      </c>
      <c r="F2243" s="2" t="s">
        <v>3863</v>
      </c>
      <c r="G2243" s="23"/>
      <c r="H2243" s="2" t="s">
        <v>61</v>
      </c>
      <c r="I2243" s="2" t="s">
        <v>61</v>
      </c>
      <c r="J2243" s="2" t="s">
        <v>61</v>
      </c>
      <c r="K2243" s="2"/>
      <c r="L2243" s="46">
        <v>40780.645833333336</v>
      </c>
      <c r="M2243" s="2" t="s">
        <v>133</v>
      </c>
      <c r="N2243" s="2">
        <v>23.115100000000002</v>
      </c>
      <c r="O2243" s="2">
        <v>53.685380600000002</v>
      </c>
      <c r="P2243" s="2" t="s">
        <v>3602</v>
      </c>
      <c r="Q2243" s="2" t="s">
        <v>65</v>
      </c>
      <c r="R2243" s="43" t="s">
        <v>18854</v>
      </c>
      <c r="S2243" s="41" t="s">
        <v>1554</v>
      </c>
      <c r="T2243" s="41" t="s">
        <v>18460</v>
      </c>
      <c r="U2243" s="2" t="s">
        <v>16801</v>
      </c>
      <c r="V2243" s="2" t="s">
        <v>3753</v>
      </c>
      <c r="W2243" s="41" t="s">
        <v>67</v>
      </c>
      <c r="X2243" s="2" t="s">
        <v>3603</v>
      </c>
      <c r="Y2243" s="2" t="s">
        <v>76</v>
      </c>
      <c r="Z2243" s="2"/>
      <c r="AA2243" s="2" t="s">
        <v>16241</v>
      </c>
      <c r="AB2243" s="2" t="s">
        <v>77</v>
      </c>
      <c r="AC2243" s="2"/>
      <c r="AD2243" s="2">
        <v>2003500</v>
      </c>
      <c r="AE2243" s="2">
        <v>58</v>
      </c>
      <c r="AF2243" s="2"/>
      <c r="AG2243" s="2"/>
      <c r="AH2243" s="2"/>
      <c r="AI2243" s="2">
        <v>3</v>
      </c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 t="s">
        <v>78</v>
      </c>
      <c r="CE2243" s="2" t="s">
        <v>3864</v>
      </c>
      <c r="CF2243" s="2" t="s">
        <v>15686</v>
      </c>
      <c r="CG2243" s="2" t="e">
        <v>#N/A</v>
      </c>
      <c r="CH2243" s="2" t="s">
        <v>15705</v>
      </c>
      <c r="CI2243" s="49"/>
      <c r="CJ2243" s="25"/>
    </row>
    <row r="2244" spans="1:88" x14ac:dyDescent="0.2">
      <c r="A2244" s="2" t="s">
        <v>3865</v>
      </c>
      <c r="B2244" s="2" t="s">
        <v>25285</v>
      </c>
      <c r="C2244" s="2" t="s">
        <v>3600</v>
      </c>
      <c r="D2244" s="2" t="s">
        <v>3865</v>
      </c>
      <c r="E2244" s="2" t="s">
        <v>3865</v>
      </c>
      <c r="F2244" s="2" t="s">
        <v>3866</v>
      </c>
      <c r="G2244" s="23" t="s">
        <v>18235</v>
      </c>
      <c r="H2244" s="2" t="s">
        <v>61</v>
      </c>
      <c r="I2244" s="2" t="s">
        <v>61</v>
      </c>
      <c r="J2244" s="2" t="s">
        <v>61</v>
      </c>
      <c r="K2244" s="2" t="s">
        <v>61</v>
      </c>
      <c r="L2244" s="46">
        <v>40780.645833333336</v>
      </c>
      <c r="M2244" s="2" t="s">
        <v>133</v>
      </c>
      <c r="N2244" s="2">
        <v>23.089138899999998</v>
      </c>
      <c r="O2244" s="2">
        <v>53.60895</v>
      </c>
      <c r="P2244" s="2" t="s">
        <v>3602</v>
      </c>
      <c r="Q2244" s="2" t="s">
        <v>65</v>
      </c>
      <c r="R2244" s="43" t="s">
        <v>18854</v>
      </c>
      <c r="S2244" s="41" t="s">
        <v>1554</v>
      </c>
      <c r="T2244" s="41" t="s">
        <v>18460</v>
      </c>
      <c r="U2244" s="2" t="s">
        <v>16801</v>
      </c>
      <c r="V2244" s="2" t="s">
        <v>3753</v>
      </c>
      <c r="W2244" s="41" t="s">
        <v>17588</v>
      </c>
      <c r="X2244" s="2" t="s">
        <v>3603</v>
      </c>
      <c r="Y2244" s="2" t="s">
        <v>69</v>
      </c>
      <c r="Z2244" s="2"/>
      <c r="AA2244" s="2" t="s">
        <v>16241</v>
      </c>
      <c r="AB2244" s="2" t="s">
        <v>70</v>
      </c>
      <c r="AC2244" s="2" t="s">
        <v>18269</v>
      </c>
      <c r="AD2244" s="2">
        <v>2003500</v>
      </c>
      <c r="AE2244" s="2">
        <v>56</v>
      </c>
      <c r="AF2244" s="2"/>
      <c r="AG2244" s="2"/>
      <c r="AH2244" s="2" t="s">
        <v>18271</v>
      </c>
      <c r="AI2244" s="2">
        <v>3</v>
      </c>
      <c r="AJ2244" s="2">
        <v>3</v>
      </c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 t="s">
        <v>78</v>
      </c>
      <c r="CE2244" s="2" t="s">
        <v>3867</v>
      </c>
      <c r="CF2244" s="2" t="s">
        <v>15686</v>
      </c>
      <c r="CG2244" s="2" t="e">
        <v>#N/A</v>
      </c>
      <c r="CH2244" s="2" t="s">
        <v>15705</v>
      </c>
      <c r="CI2244" s="49"/>
      <c r="CJ2244" s="25"/>
    </row>
    <row r="2245" spans="1:88" x14ac:dyDescent="0.2">
      <c r="A2245" s="2" t="s">
        <v>3868</v>
      </c>
      <c r="B2245" s="2" t="s">
        <v>25286</v>
      </c>
      <c r="C2245" s="2" t="s">
        <v>3600</v>
      </c>
      <c r="D2245" s="2" t="s">
        <v>3868</v>
      </c>
      <c r="E2245" s="2" t="s">
        <v>3868</v>
      </c>
      <c r="F2245" s="2" t="s">
        <v>3869</v>
      </c>
      <c r="G2245" s="23" t="s">
        <v>18236</v>
      </c>
      <c r="H2245" s="2" t="s">
        <v>61</v>
      </c>
      <c r="I2245" s="2" t="s">
        <v>61</v>
      </c>
      <c r="J2245" s="2" t="s">
        <v>61</v>
      </c>
      <c r="K2245" s="2" t="s">
        <v>61</v>
      </c>
      <c r="L2245" s="46">
        <v>40713</v>
      </c>
      <c r="M2245" s="2" t="s">
        <v>133</v>
      </c>
      <c r="N2245" s="2">
        <v>23.040379999999999</v>
      </c>
      <c r="O2245" s="2">
        <v>53.526969999999999</v>
      </c>
      <c r="P2245" s="2" t="s">
        <v>3602</v>
      </c>
      <c r="Q2245" s="2" t="s">
        <v>65</v>
      </c>
      <c r="R2245" s="43" t="s">
        <v>18854</v>
      </c>
      <c r="S2245" s="41" t="s">
        <v>1554</v>
      </c>
      <c r="T2245" s="41" t="s">
        <v>18460</v>
      </c>
      <c r="U2245" s="2" t="s">
        <v>16801</v>
      </c>
      <c r="V2245" s="2" t="s">
        <v>3753</v>
      </c>
      <c r="W2245" s="41" t="s">
        <v>17588</v>
      </c>
      <c r="X2245" s="2" t="s">
        <v>3603</v>
      </c>
      <c r="Y2245" s="2" t="s">
        <v>76</v>
      </c>
      <c r="Z2245" s="2"/>
      <c r="AA2245" s="2" t="s">
        <v>16241</v>
      </c>
      <c r="AB2245" s="2" t="s">
        <v>77</v>
      </c>
      <c r="AC2245" s="2" t="s">
        <v>18269</v>
      </c>
      <c r="AD2245" s="2">
        <v>2003500</v>
      </c>
      <c r="AE2245" s="2">
        <v>56</v>
      </c>
      <c r="AF2245" s="2"/>
      <c r="AG2245" s="2"/>
      <c r="AH2245" s="2" t="s">
        <v>18271</v>
      </c>
      <c r="AI2245" s="2">
        <v>3</v>
      </c>
      <c r="AJ2245" s="2">
        <v>3</v>
      </c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 t="s">
        <v>78</v>
      </c>
      <c r="CE2245" s="2" t="s">
        <v>3870</v>
      </c>
      <c r="CF2245" s="2" t="s">
        <v>15686</v>
      </c>
      <c r="CG2245" s="2" t="e">
        <v>#N/A</v>
      </c>
      <c r="CH2245" s="2" t="s">
        <v>15705</v>
      </c>
      <c r="CI2245" s="49"/>
      <c r="CJ2245" s="25"/>
    </row>
    <row r="2246" spans="1:88" x14ac:dyDescent="0.2">
      <c r="A2246" s="2" t="s">
        <v>3707</v>
      </c>
      <c r="B2246" s="2" t="s">
        <v>25287</v>
      </c>
      <c r="C2246" s="2" t="s">
        <v>3600</v>
      </c>
      <c r="D2246" s="2" t="s">
        <v>3707</v>
      </c>
      <c r="E2246" s="2" t="s">
        <v>3707</v>
      </c>
      <c r="F2246" s="2" t="s">
        <v>3708</v>
      </c>
      <c r="G2246" s="23"/>
      <c r="H2246" s="2" t="s">
        <v>61</v>
      </c>
      <c r="I2246" s="2" t="s">
        <v>61</v>
      </c>
      <c r="J2246" s="2" t="s">
        <v>61</v>
      </c>
      <c r="K2246" s="2"/>
      <c r="L2246" s="46">
        <v>41343</v>
      </c>
      <c r="M2246" s="2" t="s">
        <v>133</v>
      </c>
      <c r="N2246" s="39">
        <v>23.7398104</v>
      </c>
      <c r="O2246" s="39">
        <v>53.521052099999999</v>
      </c>
      <c r="P2246" s="2" t="s">
        <v>3602</v>
      </c>
      <c r="Q2246" s="2" t="s">
        <v>65</v>
      </c>
      <c r="R2246" s="43" t="s">
        <v>16802</v>
      </c>
      <c r="S2246" s="41" t="s">
        <v>4932</v>
      </c>
      <c r="T2246" s="41" t="s">
        <v>18462</v>
      </c>
      <c r="U2246" s="2" t="s">
        <v>6245</v>
      </c>
      <c r="V2246" s="2" t="s">
        <v>360</v>
      </c>
      <c r="W2246" s="41" t="s">
        <v>67</v>
      </c>
      <c r="X2246" s="2" t="s">
        <v>3603</v>
      </c>
      <c r="Y2246" s="2" t="s">
        <v>86</v>
      </c>
      <c r="Z2246" s="2"/>
      <c r="AA2246" s="2" t="s">
        <v>16241</v>
      </c>
      <c r="AB2246" s="2" t="s">
        <v>87</v>
      </c>
      <c r="AC2246" s="2"/>
      <c r="AD2246" s="2">
        <v>2031200</v>
      </c>
      <c r="AE2246" s="2">
        <v>35</v>
      </c>
      <c r="AF2246" s="2"/>
      <c r="AG2246" s="2"/>
      <c r="AH2246" s="2"/>
      <c r="AI2246" s="2">
        <v>6</v>
      </c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 t="s">
        <v>78</v>
      </c>
      <c r="CE2246" s="2" t="s">
        <v>3709</v>
      </c>
      <c r="CF2246" s="2" t="s">
        <v>15680</v>
      </c>
      <c r="CG2246" s="2" t="s">
        <v>17387</v>
      </c>
      <c r="CH2246" s="2" t="s">
        <v>15706</v>
      </c>
      <c r="CI2246" s="49"/>
      <c r="CJ2246" s="25"/>
    </row>
    <row r="2247" spans="1:88" x14ac:dyDescent="0.2">
      <c r="A2247" s="2" t="s">
        <v>4268</v>
      </c>
      <c r="B2247" s="2" t="s">
        <v>25288</v>
      </c>
      <c r="C2247" s="2" t="s">
        <v>3600</v>
      </c>
      <c r="D2247" s="2"/>
      <c r="E2247" s="2" t="s">
        <v>4268</v>
      </c>
      <c r="F2247" s="2" t="s">
        <v>4269</v>
      </c>
      <c r="G2247" s="23"/>
      <c r="H2247" s="2"/>
      <c r="I2247" s="2" t="s">
        <v>61</v>
      </c>
      <c r="J2247" s="2" t="s">
        <v>61</v>
      </c>
      <c r="K2247" s="2"/>
      <c r="L2247" s="46">
        <v>43705</v>
      </c>
      <c r="M2247" s="2" t="s">
        <v>133</v>
      </c>
      <c r="N2247" s="39">
        <v>23.548719999999999</v>
      </c>
      <c r="O2247" s="39">
        <v>53.29683</v>
      </c>
      <c r="P2247" s="2" t="s">
        <v>64</v>
      </c>
      <c r="Q2247" s="2" t="s">
        <v>65</v>
      </c>
      <c r="R2247" s="43" t="s">
        <v>16802</v>
      </c>
      <c r="S2247" s="41" t="s">
        <v>4932</v>
      </c>
      <c r="T2247" s="41" t="s">
        <v>18462</v>
      </c>
      <c r="U2247" s="2" t="s">
        <v>6245</v>
      </c>
      <c r="V2247" s="2" t="s">
        <v>360</v>
      </c>
      <c r="W2247" s="41" t="s">
        <v>144</v>
      </c>
      <c r="X2247" s="2" t="s">
        <v>4038</v>
      </c>
      <c r="Y2247" s="2" t="s">
        <v>69</v>
      </c>
      <c r="Z2247" s="2"/>
      <c r="AA2247" s="2" t="s">
        <v>16242</v>
      </c>
      <c r="AB2247" s="2" t="s">
        <v>70</v>
      </c>
      <c r="AC2247" s="2"/>
      <c r="AD2247" s="2">
        <v>2031200</v>
      </c>
      <c r="AE2247" s="2">
        <v>70</v>
      </c>
      <c r="AF2247" s="2"/>
      <c r="AG2247" s="2"/>
      <c r="AH2247" s="2"/>
      <c r="AI2247" s="2">
        <v>3</v>
      </c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 t="s">
        <v>71</v>
      </c>
      <c r="CE2247" s="2">
        <v>0</v>
      </c>
      <c r="CF2247" s="2" t="s">
        <v>15694</v>
      </c>
      <c r="CG2247" s="2" t="s">
        <v>17387</v>
      </c>
      <c r="CH2247" s="2" t="s">
        <v>15706</v>
      </c>
      <c r="CI2247" s="49"/>
      <c r="CJ2247" s="25"/>
    </row>
    <row r="2248" spans="1:88" x14ac:dyDescent="0.2">
      <c r="A2248" s="2" t="s">
        <v>3871</v>
      </c>
      <c r="B2248" s="2" t="s">
        <v>25289</v>
      </c>
      <c r="C2248" s="2" t="s">
        <v>3600</v>
      </c>
      <c r="D2248" s="2" t="s">
        <v>3871</v>
      </c>
      <c r="E2248" s="2" t="s">
        <v>3871</v>
      </c>
      <c r="F2248" s="2" t="s">
        <v>3872</v>
      </c>
      <c r="G2248" s="23" t="s">
        <v>18237</v>
      </c>
      <c r="H2248" s="2" t="s">
        <v>61</v>
      </c>
      <c r="I2248" s="2" t="s">
        <v>61</v>
      </c>
      <c r="J2248" s="2" t="s">
        <v>61</v>
      </c>
      <c r="K2248" s="2" t="s">
        <v>61</v>
      </c>
      <c r="L2248" s="46">
        <v>40780.645833333336</v>
      </c>
      <c r="M2248" s="2" t="s">
        <v>133</v>
      </c>
      <c r="N2248" s="39">
        <v>22.992149999999999</v>
      </c>
      <c r="O2248" s="39">
        <v>54.213519400000003</v>
      </c>
      <c r="P2248" s="2" t="s">
        <v>3602</v>
      </c>
      <c r="Q2248" s="2" t="s">
        <v>65</v>
      </c>
      <c r="R2248" s="43" t="s">
        <v>18854</v>
      </c>
      <c r="S2248" s="41" t="s">
        <v>1554</v>
      </c>
      <c r="T2248" s="41" t="s">
        <v>18460</v>
      </c>
      <c r="U2248" s="2" t="s">
        <v>16801</v>
      </c>
      <c r="V2248" s="2" t="s">
        <v>3753</v>
      </c>
      <c r="W2248" s="41" t="s">
        <v>17588</v>
      </c>
      <c r="X2248" s="2" t="s">
        <v>3603</v>
      </c>
      <c r="Y2248" s="2" t="s">
        <v>76</v>
      </c>
      <c r="Z2248" s="2"/>
      <c r="AA2248" s="2" t="s">
        <v>16241</v>
      </c>
      <c r="AB2248" s="2" t="s">
        <v>77</v>
      </c>
      <c r="AC2248" s="2" t="s">
        <v>18269</v>
      </c>
      <c r="AD2248" s="2">
        <v>2003500</v>
      </c>
      <c r="AE2248" s="2">
        <v>56</v>
      </c>
      <c r="AF2248" s="2"/>
      <c r="AG2248" s="2"/>
      <c r="AH2248" s="2" t="s">
        <v>18271</v>
      </c>
      <c r="AI2248" s="2">
        <v>4</v>
      </c>
      <c r="AJ2248" s="2">
        <v>3</v>
      </c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 t="s">
        <v>78</v>
      </c>
      <c r="CE2248" s="2" t="s">
        <v>3873</v>
      </c>
      <c r="CF2248" s="2" t="s">
        <v>15686</v>
      </c>
      <c r="CG2248" s="2" t="e">
        <v>#N/A</v>
      </c>
      <c r="CH2248" s="2" t="s">
        <v>15705</v>
      </c>
      <c r="CI2248" s="49"/>
      <c r="CJ2248" s="25"/>
    </row>
    <row r="2249" spans="1:88" x14ac:dyDescent="0.2">
      <c r="A2249" s="2" t="s">
        <v>3874</v>
      </c>
      <c r="B2249" s="2" t="s">
        <v>25290</v>
      </c>
      <c r="C2249" s="2" t="s">
        <v>3600</v>
      </c>
      <c r="D2249" s="2" t="s">
        <v>3874</v>
      </c>
      <c r="E2249" s="2" t="s">
        <v>3874</v>
      </c>
      <c r="F2249" s="2" t="s">
        <v>3875</v>
      </c>
      <c r="G2249" s="23"/>
      <c r="H2249" s="2" t="s">
        <v>61</v>
      </c>
      <c r="I2249" s="2" t="s">
        <v>61</v>
      </c>
      <c r="J2249" s="2" t="s">
        <v>61</v>
      </c>
      <c r="K2249" s="2"/>
      <c r="L2249" s="46">
        <v>41491</v>
      </c>
      <c r="M2249" s="2" t="s">
        <v>133</v>
      </c>
      <c r="N2249" s="2">
        <v>23.00488</v>
      </c>
      <c r="O2249" s="2">
        <v>53.465299999999999</v>
      </c>
      <c r="P2249" s="2" t="s">
        <v>3602</v>
      </c>
      <c r="Q2249" s="2" t="s">
        <v>65</v>
      </c>
      <c r="R2249" s="43" t="s">
        <v>18854</v>
      </c>
      <c r="S2249" s="41" t="s">
        <v>1554</v>
      </c>
      <c r="T2249" s="41" t="s">
        <v>18460</v>
      </c>
      <c r="U2249" s="2" t="s">
        <v>16801</v>
      </c>
      <c r="V2249" s="2" t="s">
        <v>3753</v>
      </c>
      <c r="W2249" s="41" t="s">
        <v>67</v>
      </c>
      <c r="X2249" s="2" t="s">
        <v>3603</v>
      </c>
      <c r="Y2249" s="2" t="s">
        <v>69</v>
      </c>
      <c r="Z2249" s="2"/>
      <c r="AA2249" s="2" t="s">
        <v>16241</v>
      </c>
      <c r="AB2249" s="2" t="s">
        <v>70</v>
      </c>
      <c r="AC2249" s="2"/>
      <c r="AD2249" s="2">
        <v>2003500</v>
      </c>
      <c r="AE2249" s="2">
        <v>58</v>
      </c>
      <c r="AF2249" s="2"/>
      <c r="AG2249" s="2"/>
      <c r="AH2249" s="2"/>
      <c r="AI2249" s="2">
        <v>4</v>
      </c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 t="s">
        <v>78</v>
      </c>
      <c r="CE2249" s="2" t="s">
        <v>3876</v>
      </c>
      <c r="CF2249" s="2" t="s">
        <v>15686</v>
      </c>
      <c r="CG2249" s="2" t="e">
        <v>#N/A</v>
      </c>
      <c r="CH2249" s="2" t="s">
        <v>15705</v>
      </c>
      <c r="CI2249" s="49"/>
      <c r="CJ2249" s="25"/>
    </row>
    <row r="2250" spans="1:88" x14ac:dyDescent="0.2">
      <c r="A2250" s="2" t="s">
        <v>3877</v>
      </c>
      <c r="B2250" s="2" t="s">
        <v>25291</v>
      </c>
      <c r="C2250" s="2" t="s">
        <v>3600</v>
      </c>
      <c r="D2250" s="2" t="s">
        <v>3877</v>
      </c>
      <c r="E2250" s="2" t="s">
        <v>3877</v>
      </c>
      <c r="F2250" s="2" t="s">
        <v>3878</v>
      </c>
      <c r="G2250" s="23" t="s">
        <v>18238</v>
      </c>
      <c r="H2250" s="2" t="s">
        <v>61</v>
      </c>
      <c r="I2250" s="2" t="s">
        <v>61</v>
      </c>
      <c r="J2250" s="2" t="s">
        <v>61</v>
      </c>
      <c r="K2250" s="2" t="s">
        <v>61</v>
      </c>
      <c r="L2250" s="46">
        <v>41285</v>
      </c>
      <c r="M2250" s="2" t="s">
        <v>133</v>
      </c>
      <c r="N2250" s="2">
        <v>22.96142</v>
      </c>
      <c r="O2250" s="2">
        <v>53.410609999999998</v>
      </c>
      <c r="P2250" s="2" t="s">
        <v>3602</v>
      </c>
      <c r="Q2250" s="2" t="s">
        <v>65</v>
      </c>
      <c r="R2250" s="43" t="s">
        <v>18854</v>
      </c>
      <c r="S2250" s="41" t="s">
        <v>1554</v>
      </c>
      <c r="T2250" s="41" t="s">
        <v>18460</v>
      </c>
      <c r="U2250" s="2" t="s">
        <v>16801</v>
      </c>
      <c r="V2250" s="2" t="s">
        <v>3753</v>
      </c>
      <c r="W2250" s="41" t="s">
        <v>17588</v>
      </c>
      <c r="X2250" s="2" t="s">
        <v>3617</v>
      </c>
      <c r="Y2250" s="2" t="s">
        <v>76</v>
      </c>
      <c r="Z2250" s="2"/>
      <c r="AA2250" s="2" t="s">
        <v>16241</v>
      </c>
      <c r="AB2250" s="2" t="s">
        <v>77</v>
      </c>
      <c r="AC2250" s="2" t="s">
        <v>18269</v>
      </c>
      <c r="AD2250" s="2">
        <v>2003500</v>
      </c>
      <c r="AE2250" s="2">
        <v>58</v>
      </c>
      <c r="AF2250" s="2"/>
      <c r="AG2250" s="2"/>
      <c r="AH2250" s="2" t="s">
        <v>18271</v>
      </c>
      <c r="AI2250" s="2">
        <v>4</v>
      </c>
      <c r="AJ2250" s="2">
        <v>3</v>
      </c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 t="s">
        <v>78</v>
      </c>
      <c r="CE2250" s="2" t="s">
        <v>3879</v>
      </c>
      <c r="CF2250" s="2" t="s">
        <v>15686</v>
      </c>
      <c r="CG2250" s="2" t="e">
        <v>#N/A</v>
      </c>
      <c r="CH2250" s="2" t="s">
        <v>15705</v>
      </c>
      <c r="CI2250" s="49"/>
      <c r="CJ2250" s="25"/>
    </row>
    <row r="2251" spans="1:88" x14ac:dyDescent="0.2">
      <c r="A2251" s="2" t="s">
        <v>3880</v>
      </c>
      <c r="B2251" s="2" t="s">
        <v>25292</v>
      </c>
      <c r="C2251" s="2" t="s">
        <v>3600</v>
      </c>
      <c r="D2251" s="2" t="s">
        <v>3880</v>
      </c>
      <c r="E2251" s="2" t="s">
        <v>3880</v>
      </c>
      <c r="F2251" s="2" t="s">
        <v>3881</v>
      </c>
      <c r="G2251" s="23" t="s">
        <v>16574</v>
      </c>
      <c r="H2251" s="2" t="s">
        <v>61</v>
      </c>
      <c r="I2251" s="2" t="s">
        <v>61</v>
      </c>
      <c r="J2251" s="2" t="s">
        <v>61</v>
      </c>
      <c r="K2251" s="2" t="s">
        <v>61</v>
      </c>
      <c r="L2251" s="46">
        <v>40731.645833333336</v>
      </c>
      <c r="M2251" s="2" t="s">
        <v>133</v>
      </c>
      <c r="N2251" s="2">
        <v>23.9676194</v>
      </c>
      <c r="O2251" s="2">
        <v>52.784930600000003</v>
      </c>
      <c r="P2251" s="2" t="s">
        <v>3602</v>
      </c>
      <c r="Q2251" s="2" t="s">
        <v>65</v>
      </c>
      <c r="R2251" s="43" t="s">
        <v>18854</v>
      </c>
      <c r="S2251" s="41" t="s">
        <v>1554</v>
      </c>
      <c r="T2251" s="41" t="s">
        <v>18460</v>
      </c>
      <c r="U2251" s="2" t="s">
        <v>16801</v>
      </c>
      <c r="V2251" s="2" t="s">
        <v>3753</v>
      </c>
      <c r="W2251" s="41" t="s">
        <v>17588</v>
      </c>
      <c r="X2251" s="2" t="s">
        <v>3603</v>
      </c>
      <c r="Y2251" s="2" t="s">
        <v>76</v>
      </c>
      <c r="Z2251" s="2"/>
      <c r="AA2251" s="2" t="s">
        <v>16241</v>
      </c>
      <c r="AB2251" s="2" t="s">
        <v>77</v>
      </c>
      <c r="AC2251" s="2" t="s">
        <v>18269</v>
      </c>
      <c r="AD2251" s="2">
        <v>2003400</v>
      </c>
      <c r="AE2251" s="2">
        <v>45</v>
      </c>
      <c r="AF2251" s="2"/>
      <c r="AG2251" s="2"/>
      <c r="AH2251" s="2" t="s">
        <v>18271</v>
      </c>
      <c r="AI2251" s="2">
        <v>3</v>
      </c>
      <c r="AJ2251" s="2">
        <v>3</v>
      </c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 t="s">
        <v>78</v>
      </c>
      <c r="CE2251" s="2" t="s">
        <v>19473</v>
      </c>
      <c r="CF2251" s="2" t="s">
        <v>15686</v>
      </c>
      <c r="CG2251" s="2" t="e">
        <v>#N/A</v>
      </c>
      <c r="CH2251" s="2" t="s">
        <v>15705</v>
      </c>
      <c r="CI2251" s="49"/>
      <c r="CJ2251" s="25"/>
    </row>
    <row r="2252" spans="1:88" x14ac:dyDescent="0.2">
      <c r="A2252" s="2" t="s">
        <v>3882</v>
      </c>
      <c r="B2252" s="2" t="s">
        <v>25293</v>
      </c>
      <c r="C2252" s="2" t="s">
        <v>3600</v>
      </c>
      <c r="D2252" s="2" t="s">
        <v>3882</v>
      </c>
      <c r="E2252" s="2" t="s">
        <v>3882</v>
      </c>
      <c r="F2252" s="2" t="s">
        <v>3883</v>
      </c>
      <c r="G2252" s="23" t="s">
        <v>3884</v>
      </c>
      <c r="H2252" s="2" t="s">
        <v>61</v>
      </c>
      <c r="I2252" s="2" t="s">
        <v>61</v>
      </c>
      <c r="J2252" s="2" t="s">
        <v>61</v>
      </c>
      <c r="K2252" s="2" t="s">
        <v>61</v>
      </c>
      <c r="L2252" s="46">
        <v>40731.645833333336</v>
      </c>
      <c r="M2252" s="2" t="s">
        <v>133</v>
      </c>
      <c r="N2252" s="39">
        <v>23.84346</v>
      </c>
      <c r="O2252" s="39">
        <v>52.810890000000001</v>
      </c>
      <c r="P2252" s="2" t="s">
        <v>3602</v>
      </c>
      <c r="Q2252" s="2" t="s">
        <v>65</v>
      </c>
      <c r="R2252" s="43" t="s">
        <v>18854</v>
      </c>
      <c r="S2252" s="41" t="s">
        <v>1554</v>
      </c>
      <c r="T2252" s="41" t="s">
        <v>18460</v>
      </c>
      <c r="U2252" s="2" t="s">
        <v>16801</v>
      </c>
      <c r="V2252" s="2" t="s">
        <v>3753</v>
      </c>
      <c r="W2252" s="41" t="s">
        <v>17588</v>
      </c>
      <c r="X2252" s="2" t="s">
        <v>3603</v>
      </c>
      <c r="Y2252" s="2" t="s">
        <v>102</v>
      </c>
      <c r="Z2252" s="2"/>
      <c r="AA2252" s="2" t="s">
        <v>16241</v>
      </c>
      <c r="AB2252" s="2" t="s">
        <v>103</v>
      </c>
      <c r="AC2252" s="2" t="s">
        <v>18269</v>
      </c>
      <c r="AD2252" s="2">
        <v>2003400</v>
      </c>
      <c r="AE2252" s="2">
        <v>45</v>
      </c>
      <c r="AF2252" s="2"/>
      <c r="AG2252" s="2"/>
      <c r="AH2252" s="2" t="s">
        <v>18271</v>
      </c>
      <c r="AI2252" s="2">
        <v>3</v>
      </c>
      <c r="AJ2252" s="2">
        <v>3</v>
      </c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 t="s">
        <v>78</v>
      </c>
      <c r="CE2252" s="2" t="s">
        <v>3885</v>
      </c>
      <c r="CF2252" s="2" t="s">
        <v>15686</v>
      </c>
      <c r="CG2252" s="2" t="e">
        <v>#N/A</v>
      </c>
      <c r="CH2252" s="2" t="s">
        <v>15705</v>
      </c>
      <c r="CI2252" s="49"/>
      <c r="CJ2252" s="25"/>
    </row>
    <row r="2253" spans="1:88" x14ac:dyDescent="0.2">
      <c r="A2253" s="2" t="s">
        <v>3886</v>
      </c>
      <c r="B2253" s="2" t="s">
        <v>25294</v>
      </c>
      <c r="C2253" s="2" t="s">
        <v>3600</v>
      </c>
      <c r="D2253" s="2" t="s">
        <v>3886</v>
      </c>
      <c r="E2253" s="2" t="s">
        <v>3886</v>
      </c>
      <c r="F2253" s="2" t="s">
        <v>3887</v>
      </c>
      <c r="G2253" s="23"/>
      <c r="H2253" s="2" t="s">
        <v>61</v>
      </c>
      <c r="I2253" s="2" t="s">
        <v>61</v>
      </c>
      <c r="J2253" s="2" t="s">
        <v>61</v>
      </c>
      <c r="K2253" s="2"/>
      <c r="L2253" s="46">
        <v>40731.645833333336</v>
      </c>
      <c r="M2253" s="2" t="s">
        <v>133</v>
      </c>
      <c r="N2253" s="2">
        <v>23.79</v>
      </c>
      <c r="O2253" s="2">
        <v>52.682850000000002</v>
      </c>
      <c r="P2253" s="2" t="s">
        <v>3602</v>
      </c>
      <c r="Q2253" s="2" t="s">
        <v>65</v>
      </c>
      <c r="R2253" s="43" t="s">
        <v>18854</v>
      </c>
      <c r="S2253" s="41" t="s">
        <v>1554</v>
      </c>
      <c r="T2253" s="41" t="s">
        <v>18460</v>
      </c>
      <c r="U2253" s="2" t="s">
        <v>16801</v>
      </c>
      <c r="V2253" s="2" t="s">
        <v>3753</v>
      </c>
      <c r="W2253" s="41" t="s">
        <v>67</v>
      </c>
      <c r="X2253" s="2" t="s">
        <v>3603</v>
      </c>
      <c r="Y2253" s="2" t="s">
        <v>76</v>
      </c>
      <c r="Z2253" s="2"/>
      <c r="AA2253" s="2" t="s">
        <v>16241</v>
      </c>
      <c r="AB2253" s="2" t="s">
        <v>77</v>
      </c>
      <c r="AC2253" s="2"/>
      <c r="AD2253" s="2">
        <v>2003400</v>
      </c>
      <c r="AE2253" s="2">
        <v>56</v>
      </c>
      <c r="AF2253" s="2"/>
      <c r="AG2253" s="2"/>
      <c r="AH2253" s="2"/>
      <c r="AI2253" s="2">
        <v>3</v>
      </c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 t="s">
        <v>71</v>
      </c>
      <c r="CE2253" s="2">
        <v>0</v>
      </c>
      <c r="CF2253" s="2" t="s">
        <v>15686</v>
      </c>
      <c r="CG2253" s="2" t="e">
        <v>#N/A</v>
      </c>
      <c r="CH2253" s="2" t="s">
        <v>15705</v>
      </c>
      <c r="CI2253" s="49"/>
      <c r="CJ2253" s="25"/>
    </row>
    <row r="2254" spans="1:88" x14ac:dyDescent="0.2">
      <c r="A2254" s="2" t="s">
        <v>3888</v>
      </c>
      <c r="B2254" s="2" t="s">
        <v>25295</v>
      </c>
      <c r="C2254" s="2" t="s">
        <v>3600</v>
      </c>
      <c r="D2254" s="2" t="s">
        <v>3888</v>
      </c>
      <c r="E2254" s="2" t="s">
        <v>3888</v>
      </c>
      <c r="F2254" s="2" t="s">
        <v>3889</v>
      </c>
      <c r="G2254" s="23"/>
      <c r="H2254" s="2" t="s">
        <v>61</v>
      </c>
      <c r="I2254" s="2" t="s">
        <v>61</v>
      </c>
      <c r="J2254" s="2" t="s">
        <v>61</v>
      </c>
      <c r="K2254" s="2"/>
      <c r="L2254" s="46">
        <v>40731.645833333336</v>
      </c>
      <c r="M2254" s="2" t="s">
        <v>133</v>
      </c>
      <c r="N2254" s="2">
        <v>23.84836</v>
      </c>
      <c r="O2254" s="2">
        <v>52.478450000000002</v>
      </c>
      <c r="P2254" s="2" t="s">
        <v>3602</v>
      </c>
      <c r="Q2254" s="2" t="s">
        <v>65</v>
      </c>
      <c r="R2254" s="43" t="s">
        <v>18854</v>
      </c>
      <c r="S2254" s="41" t="s">
        <v>1554</v>
      </c>
      <c r="T2254" s="41" t="s">
        <v>18460</v>
      </c>
      <c r="U2254" s="2" t="s">
        <v>16801</v>
      </c>
      <c r="V2254" s="2" t="s">
        <v>3753</v>
      </c>
      <c r="W2254" s="41" t="s">
        <v>67</v>
      </c>
      <c r="X2254" s="2" t="s">
        <v>3603</v>
      </c>
      <c r="Y2254" s="2" t="s">
        <v>69</v>
      </c>
      <c r="Z2254" s="2"/>
      <c r="AA2254" s="2" t="s">
        <v>16241</v>
      </c>
      <c r="AB2254" s="2" t="s">
        <v>70</v>
      </c>
      <c r="AC2254" s="2"/>
      <c r="AD2254" s="2">
        <v>2000001</v>
      </c>
      <c r="AE2254" s="2">
        <v>56</v>
      </c>
      <c r="AF2254" s="2"/>
      <c r="AG2254" s="2"/>
      <c r="AH2254" s="2"/>
      <c r="AI2254" s="2">
        <v>3</v>
      </c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 t="s">
        <v>71</v>
      </c>
      <c r="CE2254" s="2">
        <v>0</v>
      </c>
      <c r="CF2254" s="2" t="s">
        <v>15686</v>
      </c>
      <c r="CG2254" s="2" t="e">
        <v>#N/A</v>
      </c>
      <c r="CH2254" s="2" t="s">
        <v>15705</v>
      </c>
      <c r="CI2254" s="49"/>
      <c r="CJ2254" s="25"/>
    </row>
    <row r="2255" spans="1:88" x14ac:dyDescent="0.2">
      <c r="A2255" s="2" t="s">
        <v>3957</v>
      </c>
      <c r="B2255" s="2" t="s">
        <v>25296</v>
      </c>
      <c r="C2255" s="2" t="s">
        <v>3600</v>
      </c>
      <c r="D2255" s="2" t="s">
        <v>3957</v>
      </c>
      <c r="E2255" s="2" t="s">
        <v>3957</v>
      </c>
      <c r="F2255" s="2" t="s">
        <v>3958</v>
      </c>
      <c r="G2255" s="23" t="s">
        <v>3959</v>
      </c>
      <c r="H2255" s="2" t="s">
        <v>61</v>
      </c>
      <c r="I2255" s="2" t="s">
        <v>61</v>
      </c>
      <c r="J2255" s="2" t="s">
        <v>61</v>
      </c>
      <c r="K2255" s="2" t="s">
        <v>61</v>
      </c>
      <c r="L2255" s="46">
        <v>41149</v>
      </c>
      <c r="M2255" s="2" t="s">
        <v>133</v>
      </c>
      <c r="N2255" s="2">
        <v>24.06953</v>
      </c>
      <c r="O2255" s="2">
        <v>53.467919999999999</v>
      </c>
      <c r="P2255" s="2" t="s">
        <v>3602</v>
      </c>
      <c r="Q2255" s="2" t="s">
        <v>65</v>
      </c>
      <c r="R2255" s="43" t="s">
        <v>16802</v>
      </c>
      <c r="S2255" s="41" t="s">
        <v>4932</v>
      </c>
      <c r="T2255" s="41" t="s">
        <v>18462</v>
      </c>
      <c r="U2255" s="2" t="s">
        <v>6245</v>
      </c>
      <c r="V2255" s="2" t="s">
        <v>360</v>
      </c>
      <c r="W2255" s="41" t="s">
        <v>17588</v>
      </c>
      <c r="X2255" s="2" t="s">
        <v>3603</v>
      </c>
      <c r="Y2255" s="2" t="s">
        <v>69</v>
      </c>
      <c r="Z2255" s="2"/>
      <c r="AA2255" s="2" t="s">
        <v>16241</v>
      </c>
      <c r="AB2255" s="2" t="s">
        <v>70</v>
      </c>
      <c r="AC2255" s="2" t="s">
        <v>18269</v>
      </c>
      <c r="AD2255" s="2">
        <v>2003800</v>
      </c>
      <c r="AE2255" s="2">
        <v>35</v>
      </c>
      <c r="AF2255" s="2"/>
      <c r="AG2255" s="2"/>
      <c r="AH2255" s="2" t="s">
        <v>18271</v>
      </c>
      <c r="AI2255" s="2">
        <v>3</v>
      </c>
      <c r="AJ2255" s="2">
        <v>3</v>
      </c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 t="s">
        <v>78</v>
      </c>
      <c r="CE2255" s="2" t="s">
        <v>3960</v>
      </c>
      <c r="CF2255" s="2" t="s">
        <v>15680</v>
      </c>
      <c r="CG2255" s="2" t="s">
        <v>17387</v>
      </c>
      <c r="CH2255" s="2" t="s">
        <v>15706</v>
      </c>
      <c r="CI2255" s="49"/>
      <c r="CJ2255" s="25"/>
    </row>
    <row r="2256" spans="1:88" x14ac:dyDescent="0.2">
      <c r="A2256" s="2" t="s">
        <v>3890</v>
      </c>
      <c r="B2256" s="2" t="s">
        <v>25297</v>
      </c>
      <c r="C2256" s="2" t="s">
        <v>3600</v>
      </c>
      <c r="D2256" s="2" t="s">
        <v>3890</v>
      </c>
      <c r="E2256" s="2" t="s">
        <v>3890</v>
      </c>
      <c r="F2256" s="2" t="s">
        <v>3891</v>
      </c>
      <c r="G2256" s="23" t="s">
        <v>3892</v>
      </c>
      <c r="H2256" s="2" t="s">
        <v>61</v>
      </c>
      <c r="I2256" s="2" t="s">
        <v>61</v>
      </c>
      <c r="J2256" s="2" t="s">
        <v>61</v>
      </c>
      <c r="K2256" s="2" t="s">
        <v>61</v>
      </c>
      <c r="L2256" s="46">
        <v>40731.645833333336</v>
      </c>
      <c r="M2256" s="2" t="s">
        <v>133</v>
      </c>
      <c r="N2256" s="39">
        <v>24.1096</v>
      </c>
      <c r="O2256" s="39">
        <v>52.859900000000003</v>
      </c>
      <c r="P2256" s="2" t="s">
        <v>3602</v>
      </c>
      <c r="Q2256" s="2" t="s">
        <v>65</v>
      </c>
      <c r="R2256" s="43" t="s">
        <v>18854</v>
      </c>
      <c r="S2256" s="41" t="s">
        <v>1554</v>
      </c>
      <c r="T2256" s="41" t="s">
        <v>18460</v>
      </c>
      <c r="U2256" s="2" t="s">
        <v>16801</v>
      </c>
      <c r="V2256" s="2" t="s">
        <v>3753</v>
      </c>
      <c r="W2256" s="41" t="s">
        <v>17588</v>
      </c>
      <c r="X2256" s="2" t="s">
        <v>3603</v>
      </c>
      <c r="Y2256" s="2" t="s">
        <v>76</v>
      </c>
      <c r="Z2256" s="2"/>
      <c r="AA2256" s="2" t="s">
        <v>16241</v>
      </c>
      <c r="AB2256" s="2" t="s">
        <v>77</v>
      </c>
      <c r="AC2256" s="2" t="s">
        <v>18269</v>
      </c>
      <c r="AD2256" s="2">
        <v>2003100</v>
      </c>
      <c r="AE2256" s="2">
        <v>55</v>
      </c>
      <c r="AF2256" s="2"/>
      <c r="AG2256" s="2"/>
      <c r="AH2256" s="2" t="s">
        <v>18271</v>
      </c>
      <c r="AI2256" s="2">
        <v>3</v>
      </c>
      <c r="AJ2256" s="2">
        <v>3</v>
      </c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 t="s">
        <v>78</v>
      </c>
      <c r="CE2256" s="2" t="s">
        <v>3893</v>
      </c>
      <c r="CF2256" s="2" t="s">
        <v>15686</v>
      </c>
      <c r="CG2256" s="2" t="e">
        <v>#N/A</v>
      </c>
      <c r="CH2256" s="2" t="s">
        <v>15705</v>
      </c>
      <c r="CI2256" s="49"/>
      <c r="CJ2256" s="25"/>
    </row>
    <row r="2257" spans="1:88" x14ac:dyDescent="0.2">
      <c r="A2257" s="2" t="s">
        <v>3921</v>
      </c>
      <c r="B2257" s="2" t="s">
        <v>25298</v>
      </c>
      <c r="C2257" s="2" t="s">
        <v>3600</v>
      </c>
      <c r="D2257" s="2" t="s">
        <v>3921</v>
      </c>
      <c r="E2257" s="2" t="s">
        <v>3921</v>
      </c>
      <c r="F2257" s="2" t="s">
        <v>3922</v>
      </c>
      <c r="G2257" s="23" t="s">
        <v>18239</v>
      </c>
      <c r="H2257" s="2" t="s">
        <v>61</v>
      </c>
      <c r="I2257" s="2" t="s">
        <v>61</v>
      </c>
      <c r="J2257" s="2" t="s">
        <v>61</v>
      </c>
      <c r="K2257" s="2" t="s">
        <v>61</v>
      </c>
      <c r="L2257" s="46">
        <v>41253</v>
      </c>
      <c r="M2257" s="2" t="s">
        <v>133</v>
      </c>
      <c r="N2257" s="39">
        <v>23.523966399999999</v>
      </c>
      <c r="O2257" s="39">
        <v>52.996465600000001</v>
      </c>
      <c r="P2257" s="2" t="s">
        <v>3602</v>
      </c>
      <c r="Q2257" s="2" t="s">
        <v>65</v>
      </c>
      <c r="R2257" s="43" t="s">
        <v>18854</v>
      </c>
      <c r="S2257" s="41" t="s">
        <v>1554</v>
      </c>
      <c r="T2257" s="41" t="s">
        <v>18460</v>
      </c>
      <c r="U2257" s="2" t="s">
        <v>16801</v>
      </c>
      <c r="V2257" s="2" t="s">
        <v>3923</v>
      </c>
      <c r="W2257" s="41" t="s">
        <v>17588</v>
      </c>
      <c r="X2257" s="2" t="s">
        <v>3603</v>
      </c>
      <c r="Y2257" s="2" t="s">
        <v>86</v>
      </c>
      <c r="Z2257" s="2"/>
      <c r="AA2257" s="2" t="s">
        <v>16242</v>
      </c>
      <c r="AB2257" s="2" t="s">
        <v>3924</v>
      </c>
      <c r="AC2257" s="2" t="s">
        <v>18269</v>
      </c>
      <c r="AD2257" s="2">
        <v>2003400</v>
      </c>
      <c r="AE2257" s="2">
        <v>65</v>
      </c>
      <c r="AF2257" s="2"/>
      <c r="AG2257" s="2"/>
      <c r="AH2257" s="2" t="s">
        <v>18271</v>
      </c>
      <c r="AI2257" s="2">
        <v>3</v>
      </c>
      <c r="AJ2257" s="2">
        <v>3</v>
      </c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 t="s">
        <v>71</v>
      </c>
      <c r="CE2257" s="2">
        <v>0</v>
      </c>
      <c r="CF2257" s="2" t="s">
        <v>15699</v>
      </c>
      <c r="CG2257" s="2" t="e">
        <v>#N/A</v>
      </c>
      <c r="CH2257" s="2" t="s">
        <v>15705</v>
      </c>
      <c r="CI2257" s="49"/>
      <c r="CJ2257" s="25"/>
    </row>
    <row r="2258" spans="1:88" x14ac:dyDescent="0.2">
      <c r="A2258" s="2" t="s">
        <v>3894</v>
      </c>
      <c r="B2258" s="2" t="s">
        <v>25299</v>
      </c>
      <c r="C2258" s="2" t="s">
        <v>3600</v>
      </c>
      <c r="D2258" s="2" t="s">
        <v>3894</v>
      </c>
      <c r="E2258" s="2" t="s">
        <v>3894</v>
      </c>
      <c r="F2258" s="2" t="s">
        <v>3895</v>
      </c>
      <c r="G2258" s="23" t="s">
        <v>3896</v>
      </c>
      <c r="H2258" s="2" t="s">
        <v>61</v>
      </c>
      <c r="I2258" s="2" t="s">
        <v>61</v>
      </c>
      <c r="J2258" s="2" t="s">
        <v>61</v>
      </c>
      <c r="K2258" s="2" t="s">
        <v>61</v>
      </c>
      <c r="L2258" s="46">
        <v>41253</v>
      </c>
      <c r="M2258" s="2" t="s">
        <v>133</v>
      </c>
      <c r="N2258" s="2">
        <v>23.700199999999999</v>
      </c>
      <c r="O2258" s="2">
        <v>52.907899999999998</v>
      </c>
      <c r="P2258" s="2" t="s">
        <v>3602</v>
      </c>
      <c r="Q2258" s="2" t="s">
        <v>65</v>
      </c>
      <c r="R2258" s="43" t="s">
        <v>18854</v>
      </c>
      <c r="S2258" s="41" t="s">
        <v>1554</v>
      </c>
      <c r="T2258" s="41" t="s">
        <v>18460</v>
      </c>
      <c r="U2258" s="2" t="s">
        <v>16801</v>
      </c>
      <c r="V2258" s="2" t="s">
        <v>3753</v>
      </c>
      <c r="W2258" s="41" t="s">
        <v>17588</v>
      </c>
      <c r="X2258" s="2" t="s">
        <v>3603</v>
      </c>
      <c r="Y2258" s="2" t="s">
        <v>76</v>
      </c>
      <c r="Z2258" s="2"/>
      <c r="AA2258" s="2" t="s">
        <v>16241</v>
      </c>
      <c r="AB2258" s="2" t="s">
        <v>77</v>
      </c>
      <c r="AC2258" s="2" t="s">
        <v>18269</v>
      </c>
      <c r="AD2258" s="2">
        <v>2003400</v>
      </c>
      <c r="AE2258" s="2">
        <v>53</v>
      </c>
      <c r="AF2258" s="2"/>
      <c r="AG2258" s="2"/>
      <c r="AH2258" s="2" t="s">
        <v>18271</v>
      </c>
      <c r="AI2258" s="2">
        <v>3</v>
      </c>
      <c r="AJ2258" s="2">
        <v>3</v>
      </c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 t="s">
        <v>78</v>
      </c>
      <c r="CE2258" s="2" t="s">
        <v>3897</v>
      </c>
      <c r="CF2258" s="2" t="s">
        <v>15686</v>
      </c>
      <c r="CG2258" s="2" t="e">
        <v>#N/A</v>
      </c>
      <c r="CH2258" s="2" t="s">
        <v>15705</v>
      </c>
      <c r="CI2258" s="49"/>
      <c r="CJ2258" s="25"/>
    </row>
    <row r="2259" spans="1:88" x14ac:dyDescent="0.2">
      <c r="A2259" s="2" t="s">
        <v>4001</v>
      </c>
      <c r="B2259" s="2" t="s">
        <v>25300</v>
      </c>
      <c r="C2259" s="2" t="s">
        <v>3600</v>
      </c>
      <c r="D2259" s="2" t="s">
        <v>4001</v>
      </c>
      <c r="E2259" s="2" t="s">
        <v>4001</v>
      </c>
      <c r="F2259" s="2" t="s">
        <v>4002</v>
      </c>
      <c r="G2259" s="23"/>
      <c r="H2259" s="2" t="s">
        <v>61</v>
      </c>
      <c r="I2259" s="2" t="s">
        <v>61</v>
      </c>
      <c r="J2259" s="2" t="s">
        <v>61</v>
      </c>
      <c r="K2259" s="2"/>
      <c r="L2259" s="46">
        <v>41373</v>
      </c>
      <c r="M2259" s="2" t="s">
        <v>133</v>
      </c>
      <c r="N2259" s="2">
        <v>23.786456999999999</v>
      </c>
      <c r="O2259" s="2">
        <v>52.568330000000003</v>
      </c>
      <c r="P2259" s="2" t="s">
        <v>3602</v>
      </c>
      <c r="Q2259" s="2" t="s">
        <v>65</v>
      </c>
      <c r="R2259" s="43" t="s">
        <v>16802</v>
      </c>
      <c r="S2259" s="41" t="s">
        <v>4932</v>
      </c>
      <c r="T2259" s="41" t="s">
        <v>18462</v>
      </c>
      <c r="U2259" s="2" t="s">
        <v>6245</v>
      </c>
      <c r="V2259" s="2" t="s">
        <v>360</v>
      </c>
      <c r="W2259" s="41" t="s">
        <v>67</v>
      </c>
      <c r="X2259" s="2" t="s">
        <v>3603</v>
      </c>
      <c r="Y2259" s="2" t="s">
        <v>69</v>
      </c>
      <c r="Z2259" s="2"/>
      <c r="AA2259" s="2" t="s">
        <v>16238</v>
      </c>
      <c r="AB2259" s="2" t="s">
        <v>70</v>
      </c>
      <c r="AC2259" s="2"/>
      <c r="AD2259" s="2">
        <v>2031000</v>
      </c>
      <c r="AE2259" s="2">
        <v>50</v>
      </c>
      <c r="AF2259" s="2"/>
      <c r="AG2259" s="2"/>
      <c r="AH2259" s="2"/>
      <c r="AI2259" s="2">
        <v>6</v>
      </c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 t="s">
        <v>71</v>
      </c>
      <c r="CE2259" s="2">
        <v>0</v>
      </c>
      <c r="CF2259" s="2" t="s">
        <v>15694</v>
      </c>
      <c r="CG2259" s="2" t="s">
        <v>17387</v>
      </c>
      <c r="CH2259" s="2" t="s">
        <v>15706</v>
      </c>
      <c r="CI2259" s="49"/>
      <c r="CJ2259" s="25"/>
    </row>
    <row r="2260" spans="1:88" x14ac:dyDescent="0.2">
      <c r="A2260" s="2" t="s">
        <v>3961</v>
      </c>
      <c r="B2260" s="2" t="s">
        <v>25301</v>
      </c>
      <c r="C2260" s="2" t="s">
        <v>3600</v>
      </c>
      <c r="D2260" s="2" t="s">
        <v>3961</v>
      </c>
      <c r="E2260" s="2" t="s">
        <v>3961</v>
      </c>
      <c r="F2260" s="2" t="s">
        <v>3962</v>
      </c>
      <c r="G2260" s="23"/>
      <c r="H2260" s="2" t="s">
        <v>61</v>
      </c>
      <c r="I2260" s="2" t="s">
        <v>61</v>
      </c>
      <c r="J2260" s="2" t="s">
        <v>61</v>
      </c>
      <c r="K2260" s="2"/>
      <c r="L2260" s="46">
        <v>41288</v>
      </c>
      <c r="M2260" s="2" t="s">
        <v>133</v>
      </c>
      <c r="N2260" s="2">
        <v>24.17934</v>
      </c>
      <c r="O2260" s="2">
        <v>52.571998000000001</v>
      </c>
      <c r="P2260" s="2" t="s">
        <v>3602</v>
      </c>
      <c r="Q2260" s="2" t="s">
        <v>65</v>
      </c>
      <c r="R2260" s="43" t="s">
        <v>16802</v>
      </c>
      <c r="S2260" s="41" t="s">
        <v>4932</v>
      </c>
      <c r="T2260" s="41" t="s">
        <v>18462</v>
      </c>
      <c r="U2260" s="2" t="s">
        <v>6245</v>
      </c>
      <c r="V2260" s="2" t="s">
        <v>360</v>
      </c>
      <c r="W2260" s="41" t="s">
        <v>67</v>
      </c>
      <c r="X2260" s="2" t="s">
        <v>3603</v>
      </c>
      <c r="Y2260" s="2" t="s">
        <v>76</v>
      </c>
      <c r="Z2260" s="2"/>
      <c r="AA2260" s="2" t="s">
        <v>16241</v>
      </c>
      <c r="AB2260" s="2" t="s">
        <v>77</v>
      </c>
      <c r="AC2260" s="2"/>
      <c r="AD2260" s="2">
        <v>2003300</v>
      </c>
      <c r="AE2260" s="2">
        <v>60</v>
      </c>
      <c r="AF2260" s="2"/>
      <c r="AG2260" s="2"/>
      <c r="AH2260" s="2"/>
      <c r="AI2260" s="2">
        <v>4</v>
      </c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 t="s">
        <v>71</v>
      </c>
      <c r="CE2260" s="2">
        <v>0</v>
      </c>
      <c r="CF2260" s="2" t="s">
        <v>15686</v>
      </c>
      <c r="CG2260" s="2" t="s">
        <v>17387</v>
      </c>
      <c r="CH2260" s="2" t="s">
        <v>15706</v>
      </c>
      <c r="CI2260" s="49"/>
      <c r="CJ2260" s="25"/>
    </row>
    <row r="2261" spans="1:88" x14ac:dyDescent="0.2">
      <c r="A2261" s="2" t="s">
        <v>3963</v>
      </c>
      <c r="B2261" s="2" t="s">
        <v>25302</v>
      </c>
      <c r="C2261" s="2" t="s">
        <v>3600</v>
      </c>
      <c r="D2261" s="2" t="s">
        <v>3963</v>
      </c>
      <c r="E2261" s="2" t="s">
        <v>3963</v>
      </c>
      <c r="F2261" s="2" t="s">
        <v>3964</v>
      </c>
      <c r="G2261" s="23" t="s">
        <v>3965</v>
      </c>
      <c r="H2261" s="2" t="s">
        <v>61</v>
      </c>
      <c r="I2261" s="2" t="s">
        <v>61</v>
      </c>
      <c r="J2261" s="2" t="s">
        <v>61</v>
      </c>
      <c r="K2261" s="2" t="s">
        <v>61</v>
      </c>
      <c r="L2261" s="46">
        <v>41150</v>
      </c>
      <c r="M2261" s="2" t="s">
        <v>133</v>
      </c>
      <c r="N2261" s="39">
        <v>23.887705799999999</v>
      </c>
      <c r="O2261" s="39">
        <v>52.796468300000001</v>
      </c>
      <c r="P2261" s="2" t="s">
        <v>3602</v>
      </c>
      <c r="Q2261" s="2" t="s">
        <v>65</v>
      </c>
      <c r="R2261" s="43" t="s">
        <v>16802</v>
      </c>
      <c r="S2261" s="41" t="s">
        <v>4932</v>
      </c>
      <c r="T2261" s="41" t="s">
        <v>18462</v>
      </c>
      <c r="U2261" s="2" t="s">
        <v>6245</v>
      </c>
      <c r="V2261" s="2" t="s">
        <v>360</v>
      </c>
      <c r="W2261" s="41" t="s">
        <v>17588</v>
      </c>
      <c r="X2261" s="2" t="s">
        <v>3603</v>
      </c>
      <c r="Y2261" s="2" t="s">
        <v>69</v>
      </c>
      <c r="Z2261" s="2"/>
      <c r="AA2261" s="2" t="s">
        <v>16241</v>
      </c>
      <c r="AB2261" s="2" t="s">
        <v>70</v>
      </c>
      <c r="AC2261" s="2" t="s">
        <v>18269</v>
      </c>
      <c r="AD2261" s="2">
        <v>2003400</v>
      </c>
      <c r="AE2261" s="2">
        <v>40</v>
      </c>
      <c r="AF2261" s="2"/>
      <c r="AG2261" s="2"/>
      <c r="AH2261" s="2" t="s">
        <v>18271</v>
      </c>
      <c r="AI2261" s="2">
        <v>3</v>
      </c>
      <c r="AJ2261" s="2">
        <v>3</v>
      </c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 t="s">
        <v>78</v>
      </c>
      <c r="CE2261" s="2" t="s">
        <v>19474</v>
      </c>
      <c r="CF2261" s="2" t="s">
        <v>15687</v>
      </c>
      <c r="CG2261" s="2" t="s">
        <v>17387</v>
      </c>
      <c r="CH2261" s="2" t="s">
        <v>15706</v>
      </c>
      <c r="CI2261" s="49"/>
      <c r="CJ2261" s="25"/>
    </row>
    <row r="2262" spans="1:88" x14ac:dyDescent="0.2">
      <c r="A2262" s="2" t="s">
        <v>3966</v>
      </c>
      <c r="B2262" s="2" t="s">
        <v>25303</v>
      </c>
      <c r="C2262" s="2" t="s">
        <v>3600</v>
      </c>
      <c r="D2262" s="2" t="s">
        <v>3966</v>
      </c>
      <c r="E2262" s="2" t="s">
        <v>3966</v>
      </c>
      <c r="F2262" s="2" t="s">
        <v>3967</v>
      </c>
      <c r="G2262" s="23"/>
      <c r="H2262" s="2" t="s">
        <v>83</v>
      </c>
      <c r="I2262" s="2" t="s">
        <v>61</v>
      </c>
      <c r="J2262" s="2" t="s">
        <v>61</v>
      </c>
      <c r="K2262" s="2"/>
      <c r="L2262" s="46">
        <v>42032</v>
      </c>
      <c r="M2262" s="2" t="s">
        <v>133</v>
      </c>
      <c r="N2262" s="2">
        <v>24.113638999999999</v>
      </c>
      <c r="O2262" s="2">
        <v>53.435021999999996</v>
      </c>
      <c r="P2262" s="2" t="s">
        <v>3602</v>
      </c>
      <c r="Q2262" s="2" t="s">
        <v>65</v>
      </c>
      <c r="R2262" s="43" t="s">
        <v>16802</v>
      </c>
      <c r="S2262" s="41" t="s">
        <v>4932</v>
      </c>
      <c r="T2262" s="41" t="s">
        <v>18462</v>
      </c>
      <c r="U2262" s="2" t="s">
        <v>6245</v>
      </c>
      <c r="V2262" s="2" t="s">
        <v>360</v>
      </c>
      <c r="W2262" s="41" t="s">
        <v>67</v>
      </c>
      <c r="X2262" s="2" t="s">
        <v>3603</v>
      </c>
      <c r="Y2262" s="2" t="s">
        <v>69</v>
      </c>
      <c r="Z2262" s="2"/>
      <c r="AA2262" s="2" t="s">
        <v>16241</v>
      </c>
      <c r="AB2262" s="2" t="s">
        <v>70</v>
      </c>
      <c r="AC2262" s="2"/>
      <c r="AD2262" s="2">
        <v>2003800</v>
      </c>
      <c r="AE2262" s="2">
        <v>35</v>
      </c>
      <c r="AF2262" s="2"/>
      <c r="AG2262" s="2"/>
      <c r="AH2262" s="2"/>
      <c r="AI2262" s="2">
        <v>4</v>
      </c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 t="s">
        <v>71</v>
      </c>
      <c r="CE2262" s="2">
        <v>0</v>
      </c>
      <c r="CF2262" s="2" t="s">
        <v>15685</v>
      </c>
      <c r="CG2262" s="2" t="s">
        <v>17387</v>
      </c>
      <c r="CH2262" s="2" t="s">
        <v>15706</v>
      </c>
      <c r="CI2262" s="49"/>
      <c r="CJ2262" s="25"/>
    </row>
    <row r="2263" spans="1:88" x14ac:dyDescent="0.2">
      <c r="A2263" s="2" t="s">
        <v>3934</v>
      </c>
      <c r="B2263" s="2" t="s">
        <v>25304</v>
      </c>
      <c r="C2263" s="2" t="s">
        <v>3600</v>
      </c>
      <c r="D2263" s="2" t="s">
        <v>3934</v>
      </c>
      <c r="E2263" s="2" t="s">
        <v>3934</v>
      </c>
      <c r="F2263" s="2" t="s">
        <v>3935</v>
      </c>
      <c r="G2263" s="23" t="s">
        <v>18240</v>
      </c>
      <c r="H2263" s="2" t="s">
        <v>61</v>
      </c>
      <c r="I2263" s="2" t="s">
        <v>61</v>
      </c>
      <c r="J2263" s="2" t="s">
        <v>61</v>
      </c>
      <c r="K2263" s="2" t="s">
        <v>61</v>
      </c>
      <c r="L2263" s="46">
        <v>41135</v>
      </c>
      <c r="M2263" s="2" t="s">
        <v>133</v>
      </c>
      <c r="N2263" s="39">
        <v>23.3470111</v>
      </c>
      <c r="O2263" s="39">
        <v>53.115778499999998</v>
      </c>
      <c r="P2263" s="2" t="s">
        <v>3602</v>
      </c>
      <c r="Q2263" s="2" t="s">
        <v>65</v>
      </c>
      <c r="R2263" s="43" t="s">
        <v>18854</v>
      </c>
      <c r="S2263" s="41" t="s">
        <v>1554</v>
      </c>
      <c r="T2263" s="41" t="s">
        <v>18460</v>
      </c>
      <c r="U2263" s="2" t="s">
        <v>16801</v>
      </c>
      <c r="V2263" s="2" t="s">
        <v>3928</v>
      </c>
      <c r="W2263" s="41" t="s">
        <v>17588</v>
      </c>
      <c r="X2263" s="2" t="s">
        <v>3603</v>
      </c>
      <c r="Y2263" s="2" t="s">
        <v>86</v>
      </c>
      <c r="Z2263" s="2"/>
      <c r="AA2263" s="2" t="s">
        <v>16242</v>
      </c>
      <c r="AB2263" s="2" t="s">
        <v>3924</v>
      </c>
      <c r="AC2263" s="2" t="s">
        <v>18269</v>
      </c>
      <c r="AD2263" s="2">
        <v>2000001</v>
      </c>
      <c r="AE2263" s="2">
        <v>70</v>
      </c>
      <c r="AF2263" s="2"/>
      <c r="AG2263" s="2"/>
      <c r="AH2263" s="2" t="s">
        <v>18271</v>
      </c>
      <c r="AI2263" s="2">
        <v>6</v>
      </c>
      <c r="AJ2263" s="2">
        <v>3</v>
      </c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 t="s">
        <v>71</v>
      </c>
      <c r="CE2263" s="2">
        <v>0</v>
      </c>
      <c r="CF2263" s="2" t="s">
        <v>15691</v>
      </c>
      <c r="CG2263" s="2" t="e">
        <v>#N/A</v>
      </c>
      <c r="CH2263" s="2" t="s">
        <v>15705</v>
      </c>
      <c r="CI2263" s="49"/>
      <c r="CJ2263" s="25"/>
    </row>
    <row r="2264" spans="1:88" x14ac:dyDescent="0.2">
      <c r="A2264" s="2" t="s">
        <v>3936</v>
      </c>
      <c r="B2264" s="2" t="s">
        <v>25305</v>
      </c>
      <c r="C2264" s="2" t="s">
        <v>3600</v>
      </c>
      <c r="D2264" s="2" t="s">
        <v>3936</v>
      </c>
      <c r="E2264" s="2" t="s">
        <v>3936</v>
      </c>
      <c r="F2264" s="2" t="s">
        <v>3937</v>
      </c>
      <c r="G2264" s="23"/>
      <c r="H2264" s="2" t="s">
        <v>83</v>
      </c>
      <c r="I2264" s="2" t="s">
        <v>61</v>
      </c>
      <c r="J2264" s="2" t="s">
        <v>61</v>
      </c>
      <c r="K2264" s="2"/>
      <c r="L2264" s="46">
        <v>41136</v>
      </c>
      <c r="M2264" s="2" t="s">
        <v>133</v>
      </c>
      <c r="N2264" s="2">
        <v>23.209011100000001</v>
      </c>
      <c r="O2264" s="2">
        <v>53.189500000000002</v>
      </c>
      <c r="P2264" s="2" t="s">
        <v>3602</v>
      </c>
      <c r="Q2264" s="2" t="s">
        <v>65</v>
      </c>
      <c r="R2264" s="43" t="s">
        <v>18854</v>
      </c>
      <c r="S2264" s="41" t="s">
        <v>1554</v>
      </c>
      <c r="T2264" s="41" t="s">
        <v>18460</v>
      </c>
      <c r="U2264" s="2" t="s">
        <v>16801</v>
      </c>
      <c r="V2264" s="2" t="s">
        <v>3928</v>
      </c>
      <c r="W2264" s="41" t="s">
        <v>67</v>
      </c>
      <c r="X2264" s="2" t="s">
        <v>3603</v>
      </c>
      <c r="Y2264" s="2" t="s">
        <v>86</v>
      </c>
      <c r="Z2264" s="2"/>
      <c r="AA2264" s="2" t="s">
        <v>16242</v>
      </c>
      <c r="AB2264" s="2" t="s">
        <v>3924</v>
      </c>
      <c r="AC2264" s="2"/>
      <c r="AD2264" s="2">
        <v>2000001</v>
      </c>
      <c r="AE2264" s="2">
        <v>70</v>
      </c>
      <c r="AF2264" s="2"/>
      <c r="AG2264" s="2"/>
      <c r="AH2264" s="2"/>
      <c r="AI2264" s="2">
        <v>3</v>
      </c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 t="s">
        <v>71</v>
      </c>
      <c r="CE2264" s="2">
        <v>0</v>
      </c>
      <c r="CF2264" s="2" t="s">
        <v>15691</v>
      </c>
      <c r="CG2264" s="2" t="e">
        <v>#N/A</v>
      </c>
      <c r="CH2264" s="2" t="s">
        <v>15705</v>
      </c>
      <c r="CI2264" s="49"/>
      <c r="CJ2264" s="25"/>
    </row>
    <row r="2265" spans="1:88" x14ac:dyDescent="0.2">
      <c r="A2265" s="2" t="s">
        <v>3938</v>
      </c>
      <c r="B2265" s="2" t="s">
        <v>25306</v>
      </c>
      <c r="C2265" s="2" t="s">
        <v>3600</v>
      </c>
      <c r="D2265" s="2" t="s">
        <v>3938</v>
      </c>
      <c r="E2265" s="2" t="s">
        <v>3938</v>
      </c>
      <c r="F2265" s="2" t="s">
        <v>3939</v>
      </c>
      <c r="G2265" s="23" t="s">
        <v>18241</v>
      </c>
      <c r="H2265" s="2" t="s">
        <v>61</v>
      </c>
      <c r="I2265" s="2" t="s">
        <v>61</v>
      </c>
      <c r="J2265" s="2" t="s">
        <v>61</v>
      </c>
      <c r="K2265" s="2" t="s">
        <v>61</v>
      </c>
      <c r="L2265" s="46">
        <v>41232</v>
      </c>
      <c r="M2265" s="2" t="s">
        <v>133</v>
      </c>
      <c r="N2265" s="2">
        <v>23.096499999999999</v>
      </c>
      <c r="O2265" s="2">
        <v>53.339199999999998</v>
      </c>
      <c r="P2265" s="2" t="s">
        <v>3602</v>
      </c>
      <c r="Q2265" s="2" t="s">
        <v>65</v>
      </c>
      <c r="R2265" s="43" t="s">
        <v>18854</v>
      </c>
      <c r="S2265" s="41" t="s">
        <v>1554</v>
      </c>
      <c r="T2265" s="41" t="s">
        <v>18460</v>
      </c>
      <c r="U2265" s="2" t="s">
        <v>16801</v>
      </c>
      <c r="V2265" s="2" t="s">
        <v>3928</v>
      </c>
      <c r="W2265" s="41" t="s">
        <v>17588</v>
      </c>
      <c r="X2265" s="2" t="s">
        <v>3603</v>
      </c>
      <c r="Y2265" s="2" t="s">
        <v>69</v>
      </c>
      <c r="Z2265" s="2"/>
      <c r="AA2265" s="2" t="s">
        <v>16241</v>
      </c>
      <c r="AB2265" s="2" t="s">
        <v>70</v>
      </c>
      <c r="AC2265" s="2" t="s">
        <v>18269</v>
      </c>
      <c r="AD2265" s="2">
        <v>2000001</v>
      </c>
      <c r="AE2265" s="2">
        <v>70</v>
      </c>
      <c r="AF2265" s="2"/>
      <c r="AG2265" s="2"/>
      <c r="AH2265" s="2" t="s">
        <v>18271</v>
      </c>
      <c r="AI2265" s="2">
        <v>4</v>
      </c>
      <c r="AJ2265" s="2">
        <v>3</v>
      </c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 t="s">
        <v>71</v>
      </c>
      <c r="CE2265" s="2">
        <v>0</v>
      </c>
      <c r="CF2265" s="2" t="s">
        <v>15691</v>
      </c>
      <c r="CG2265" s="2" t="e">
        <v>#N/A</v>
      </c>
      <c r="CH2265" s="2" t="s">
        <v>15705</v>
      </c>
      <c r="CI2265" s="49"/>
      <c r="CJ2265" s="25"/>
    </row>
    <row r="2266" spans="1:88" x14ac:dyDescent="0.2">
      <c r="A2266" s="2" t="s">
        <v>3968</v>
      </c>
      <c r="B2266" s="2" t="s">
        <v>25307</v>
      </c>
      <c r="C2266" s="2" t="s">
        <v>3600</v>
      </c>
      <c r="D2266" s="2" t="s">
        <v>3968</v>
      </c>
      <c r="E2266" s="2" t="s">
        <v>3968</v>
      </c>
      <c r="F2266" s="2" t="s">
        <v>3969</v>
      </c>
      <c r="G2266" s="23"/>
      <c r="H2266" s="2" t="s">
        <v>83</v>
      </c>
      <c r="I2266" s="2" t="s">
        <v>61</v>
      </c>
      <c r="J2266" s="2" t="s">
        <v>61</v>
      </c>
      <c r="K2266" s="2"/>
      <c r="L2266" s="46">
        <v>41610</v>
      </c>
      <c r="M2266" s="2" t="s">
        <v>133</v>
      </c>
      <c r="N2266" s="39">
        <v>24.318782299999999</v>
      </c>
      <c r="O2266" s="39">
        <v>54.145266900000003</v>
      </c>
      <c r="P2266" s="2" t="s">
        <v>3602</v>
      </c>
      <c r="Q2266" s="2" t="s">
        <v>65</v>
      </c>
      <c r="R2266" s="43" t="s">
        <v>16802</v>
      </c>
      <c r="S2266" s="41" t="s">
        <v>4932</v>
      </c>
      <c r="T2266" s="41" t="s">
        <v>18462</v>
      </c>
      <c r="U2266" s="2" t="s">
        <v>6245</v>
      </c>
      <c r="V2266" s="2" t="s">
        <v>360</v>
      </c>
      <c r="W2266" s="41" t="s">
        <v>67</v>
      </c>
      <c r="X2266" s="2" t="s">
        <v>3603</v>
      </c>
      <c r="Y2266" s="2" t="s">
        <v>69</v>
      </c>
      <c r="Z2266" s="2"/>
      <c r="AA2266" s="2" t="s">
        <v>16238</v>
      </c>
      <c r="AB2266" s="2" t="s">
        <v>70</v>
      </c>
      <c r="AC2266" s="2"/>
      <c r="AD2266" s="2">
        <v>2042100</v>
      </c>
      <c r="AE2266" s="2">
        <v>60</v>
      </c>
      <c r="AF2266" s="2"/>
      <c r="AG2266" s="2"/>
      <c r="AH2266" s="2"/>
      <c r="AI2266" s="2">
        <v>4</v>
      </c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 t="s">
        <v>71</v>
      </c>
      <c r="CE2266" s="2">
        <v>0</v>
      </c>
      <c r="CF2266" s="2" t="s">
        <v>15694</v>
      </c>
      <c r="CG2266" s="2" t="s">
        <v>17387</v>
      </c>
      <c r="CH2266" s="2" t="s">
        <v>15706</v>
      </c>
      <c r="CI2266" s="49"/>
      <c r="CJ2266" s="25"/>
    </row>
    <row r="2267" spans="1:88" x14ac:dyDescent="0.2">
      <c r="A2267" s="2" t="s">
        <v>3719</v>
      </c>
      <c r="B2267" s="2" t="s">
        <v>25308</v>
      </c>
      <c r="C2267" s="2" t="s">
        <v>3600</v>
      </c>
      <c r="D2267" s="2" t="s">
        <v>3719</v>
      </c>
      <c r="E2267" s="2" t="s">
        <v>3719</v>
      </c>
      <c r="F2267" s="2" t="s">
        <v>3720</v>
      </c>
      <c r="G2267" s="23" t="s">
        <v>18242</v>
      </c>
      <c r="H2267" s="2" t="s">
        <v>61</v>
      </c>
      <c r="I2267" s="2" t="s">
        <v>61</v>
      </c>
      <c r="J2267" s="2" t="s">
        <v>61</v>
      </c>
      <c r="K2267" s="2" t="s">
        <v>61</v>
      </c>
      <c r="L2267" s="46">
        <v>41137</v>
      </c>
      <c r="M2267" s="2" t="s">
        <v>133</v>
      </c>
      <c r="N2267" s="39">
        <v>24.054977000000001</v>
      </c>
      <c r="O2267" s="39">
        <v>52.755183000000002</v>
      </c>
      <c r="P2267" s="2" t="s">
        <v>3602</v>
      </c>
      <c r="Q2267" s="2" t="s">
        <v>65</v>
      </c>
      <c r="R2267" s="43" t="s">
        <v>18854</v>
      </c>
      <c r="S2267" s="41" t="s">
        <v>1554</v>
      </c>
      <c r="T2267" s="41" t="s">
        <v>18460</v>
      </c>
      <c r="U2267" s="2" t="s">
        <v>16801</v>
      </c>
      <c r="V2267" s="2" t="s">
        <v>3713</v>
      </c>
      <c r="W2267" s="41" t="s">
        <v>17588</v>
      </c>
      <c r="X2267" s="2" t="s">
        <v>3603</v>
      </c>
      <c r="Y2267" s="2" t="s">
        <v>76</v>
      </c>
      <c r="Z2267" s="2"/>
      <c r="AA2267" s="2" t="s">
        <v>16241</v>
      </c>
      <c r="AB2267" s="2" t="s">
        <v>77</v>
      </c>
      <c r="AC2267" s="2" t="s">
        <v>18269</v>
      </c>
      <c r="AD2267" s="2">
        <v>2003400</v>
      </c>
      <c r="AE2267" s="2">
        <v>38</v>
      </c>
      <c r="AF2267" s="2"/>
      <c r="AG2267" s="2"/>
      <c r="AH2267" s="2" t="s">
        <v>18271</v>
      </c>
      <c r="AI2267" s="2">
        <v>3</v>
      </c>
      <c r="AJ2267" s="2">
        <v>3</v>
      </c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 t="s">
        <v>78</v>
      </c>
      <c r="CE2267" s="2" t="s">
        <v>3721</v>
      </c>
      <c r="CF2267" s="2" t="s">
        <v>15680</v>
      </c>
      <c r="CG2267" s="2" t="e">
        <v>#N/A</v>
      </c>
      <c r="CH2267" s="2" t="s">
        <v>15705</v>
      </c>
      <c r="CI2267" s="49"/>
      <c r="CJ2267" s="25"/>
    </row>
    <row r="2268" spans="1:88" x14ac:dyDescent="0.2">
      <c r="A2268" s="2" t="s">
        <v>4432</v>
      </c>
      <c r="B2268" s="2" t="s">
        <v>25309</v>
      </c>
      <c r="C2268" s="2" t="s">
        <v>3600</v>
      </c>
      <c r="D2268" s="2"/>
      <c r="E2268" s="2" t="s">
        <v>4432</v>
      </c>
      <c r="F2268" s="2" t="s">
        <v>4433</v>
      </c>
      <c r="G2268" s="23"/>
      <c r="H2268" s="2"/>
      <c r="I2268" s="2" t="s">
        <v>61</v>
      </c>
      <c r="J2268" s="2" t="s">
        <v>61</v>
      </c>
      <c r="K2268" s="2"/>
      <c r="L2268" s="46">
        <v>44202</v>
      </c>
      <c r="M2268" s="2" t="s">
        <v>133</v>
      </c>
      <c r="N2268" s="2">
        <v>24.142696000000001</v>
      </c>
      <c r="O2268" s="2">
        <v>53.155842</v>
      </c>
      <c r="P2268" s="2" t="s">
        <v>64</v>
      </c>
      <c r="Q2268" s="2" t="s">
        <v>65</v>
      </c>
      <c r="R2268" s="43" t="s">
        <v>16802</v>
      </c>
      <c r="S2268" s="41" t="s">
        <v>4932</v>
      </c>
      <c r="T2268" s="41" t="s">
        <v>18462</v>
      </c>
      <c r="U2268" s="2" t="s">
        <v>6245</v>
      </c>
      <c r="V2268" s="2" t="s">
        <v>360</v>
      </c>
      <c r="W2268" s="41" t="s">
        <v>144</v>
      </c>
      <c r="X2268" s="2" t="s">
        <v>68</v>
      </c>
      <c r="Y2268" s="2" t="s">
        <v>69</v>
      </c>
      <c r="Z2268" s="2"/>
      <c r="AA2268" s="2" t="s">
        <v>16242</v>
      </c>
      <c r="AB2268" s="2" t="s">
        <v>70</v>
      </c>
      <c r="AC2268" s="2"/>
      <c r="AD2268" s="2">
        <v>2003100</v>
      </c>
      <c r="AE2268" s="2">
        <v>85</v>
      </c>
      <c r="AF2268" s="2"/>
      <c r="AG2268" s="2"/>
      <c r="AH2268" s="2"/>
      <c r="AI2268" s="2">
        <v>3</v>
      </c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 t="s">
        <v>71</v>
      </c>
      <c r="CE2268" s="2">
        <v>0</v>
      </c>
      <c r="CF2268" s="2" t="s">
        <v>15691</v>
      </c>
      <c r="CG2268" s="2" t="s">
        <v>17387</v>
      </c>
      <c r="CH2268" s="2" t="s">
        <v>15706</v>
      </c>
      <c r="CI2268" s="49"/>
      <c r="CJ2268" s="25"/>
    </row>
    <row r="2269" spans="1:88" x14ac:dyDescent="0.2">
      <c r="A2269" s="2" t="s">
        <v>4036</v>
      </c>
      <c r="B2269" s="2" t="s">
        <v>25310</v>
      </c>
      <c r="C2269" s="2" t="s">
        <v>3600</v>
      </c>
      <c r="D2269" s="2"/>
      <c r="E2269" s="2" t="s">
        <v>4036</v>
      </c>
      <c r="F2269" s="2" t="s">
        <v>4037</v>
      </c>
      <c r="G2269" s="23" t="s">
        <v>18892</v>
      </c>
      <c r="H2269" s="2"/>
      <c r="I2269" s="2" t="s">
        <v>61</v>
      </c>
      <c r="J2269" s="2" t="s">
        <v>61</v>
      </c>
      <c r="K2269" s="2" t="s">
        <v>61</v>
      </c>
      <c r="L2269" s="46">
        <v>42723</v>
      </c>
      <c r="M2269" s="2" t="s">
        <v>133</v>
      </c>
      <c r="N2269" s="39">
        <v>23.043211100000001</v>
      </c>
      <c r="O2269" s="39">
        <v>53.760800000000003</v>
      </c>
      <c r="P2269" s="2" t="s">
        <v>64</v>
      </c>
      <c r="Q2269" s="2" t="s">
        <v>65</v>
      </c>
      <c r="R2269" s="43" t="s">
        <v>18854</v>
      </c>
      <c r="S2269" s="41" t="s">
        <v>1554</v>
      </c>
      <c r="T2269" s="41" t="s">
        <v>18460</v>
      </c>
      <c r="U2269" s="2" t="s">
        <v>16801</v>
      </c>
      <c r="V2269" s="2" t="s">
        <v>3596</v>
      </c>
      <c r="W2269" s="41" t="s">
        <v>17589</v>
      </c>
      <c r="X2269" s="2" t="s">
        <v>4038</v>
      </c>
      <c r="Y2269" s="2" t="s">
        <v>69</v>
      </c>
      <c r="Z2269" s="2"/>
      <c r="AA2269" s="2" t="s">
        <v>16242</v>
      </c>
      <c r="AB2269" s="2" t="s">
        <v>70</v>
      </c>
      <c r="AC2269" s="2" t="s">
        <v>18269</v>
      </c>
      <c r="AD2269" s="2">
        <v>2000001</v>
      </c>
      <c r="AE2269" s="2">
        <v>90</v>
      </c>
      <c r="AF2269" s="2"/>
      <c r="AG2269" s="2"/>
      <c r="AH2269" s="2" t="s">
        <v>18271</v>
      </c>
      <c r="AI2269" s="2">
        <v>4</v>
      </c>
      <c r="AJ2269" s="2">
        <v>3</v>
      </c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 t="s">
        <v>78</v>
      </c>
      <c r="CE2269" s="2" t="s">
        <v>19475</v>
      </c>
      <c r="CF2269" s="2" t="s">
        <v>15691</v>
      </c>
      <c r="CG2269" s="2" t="e">
        <v>#N/A</v>
      </c>
      <c r="CH2269" s="2" t="s">
        <v>15705</v>
      </c>
      <c r="CI2269" s="49"/>
      <c r="CJ2269" s="25"/>
    </row>
    <row r="2270" spans="1:88" x14ac:dyDescent="0.2">
      <c r="A2270" s="2" t="s">
        <v>3744</v>
      </c>
      <c r="B2270" s="2" t="s">
        <v>25311</v>
      </c>
      <c r="C2270" s="2" t="s">
        <v>3600</v>
      </c>
      <c r="D2270" s="2" t="s">
        <v>3744</v>
      </c>
      <c r="E2270" s="2" t="s">
        <v>3744</v>
      </c>
      <c r="F2270" s="2" t="s">
        <v>3745</v>
      </c>
      <c r="G2270" s="23"/>
      <c r="H2270" s="2" t="s">
        <v>61</v>
      </c>
      <c r="I2270" s="2" t="s">
        <v>61</v>
      </c>
      <c r="J2270" s="2" t="s">
        <v>61</v>
      </c>
      <c r="K2270" s="2"/>
      <c r="L2270" s="46">
        <v>41487</v>
      </c>
      <c r="M2270" s="2" t="s">
        <v>133</v>
      </c>
      <c r="N2270" s="39">
        <v>23.084859999999999</v>
      </c>
      <c r="O2270" s="39">
        <v>53.650230000000001</v>
      </c>
      <c r="P2270" s="2" t="s">
        <v>3602</v>
      </c>
      <c r="Q2270" s="2" t="s">
        <v>65</v>
      </c>
      <c r="R2270" s="43" t="s">
        <v>18854</v>
      </c>
      <c r="S2270" s="41" t="s">
        <v>1554</v>
      </c>
      <c r="T2270" s="41" t="s">
        <v>18460</v>
      </c>
      <c r="U2270" s="2" t="s">
        <v>16801</v>
      </c>
      <c r="V2270" s="2" t="s">
        <v>3746</v>
      </c>
      <c r="W2270" s="41" t="s">
        <v>67</v>
      </c>
      <c r="X2270" s="2" t="s">
        <v>3603</v>
      </c>
      <c r="Y2270" s="2" t="s">
        <v>69</v>
      </c>
      <c r="Z2270" s="2"/>
      <c r="AA2270" s="2" t="s">
        <v>16241</v>
      </c>
      <c r="AB2270" s="2" t="s">
        <v>70</v>
      </c>
      <c r="AC2270" s="2"/>
      <c r="AD2270" s="2">
        <v>2003500</v>
      </c>
      <c r="AE2270" s="2">
        <v>43</v>
      </c>
      <c r="AF2270" s="2"/>
      <c r="AG2270" s="2"/>
      <c r="AH2270" s="2"/>
      <c r="AI2270" s="2">
        <v>7</v>
      </c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 t="s">
        <v>78</v>
      </c>
      <c r="CE2270" s="2" t="s">
        <v>3747</v>
      </c>
      <c r="CF2270" s="2" t="s">
        <v>15693</v>
      </c>
      <c r="CG2270" s="2" t="e">
        <v>#N/A</v>
      </c>
      <c r="CH2270" s="2" t="s">
        <v>15705</v>
      </c>
      <c r="CI2270" s="49"/>
      <c r="CJ2270" s="25"/>
    </row>
    <row r="2271" spans="1:88" x14ac:dyDescent="0.2">
      <c r="A2271" s="2" t="s">
        <v>3728</v>
      </c>
      <c r="B2271" s="2" t="s">
        <v>25312</v>
      </c>
      <c r="C2271" s="2" t="s">
        <v>3600</v>
      </c>
      <c r="D2271" s="2" t="s">
        <v>3728</v>
      </c>
      <c r="E2271" s="2" t="s">
        <v>3728</v>
      </c>
      <c r="F2271" s="2" t="s">
        <v>3729</v>
      </c>
      <c r="G2271" s="23" t="s">
        <v>3730</v>
      </c>
      <c r="H2271" s="2" t="s">
        <v>61</v>
      </c>
      <c r="I2271" s="2" t="s">
        <v>61</v>
      </c>
      <c r="J2271" s="2" t="s">
        <v>61</v>
      </c>
      <c r="K2271" s="2" t="s">
        <v>61</v>
      </c>
      <c r="L2271" s="46">
        <v>41969</v>
      </c>
      <c r="M2271" s="2" t="s">
        <v>133</v>
      </c>
      <c r="N2271" s="2">
        <v>23.610859999999999</v>
      </c>
      <c r="O2271" s="2">
        <v>53.705730000000003</v>
      </c>
      <c r="P2271" s="2" t="s">
        <v>3602</v>
      </c>
      <c r="Q2271" s="2" t="s">
        <v>65</v>
      </c>
      <c r="R2271" s="43" t="s">
        <v>16802</v>
      </c>
      <c r="S2271" s="41" t="s">
        <v>4932</v>
      </c>
      <c r="T2271" s="41" t="s">
        <v>18462</v>
      </c>
      <c r="U2271" s="2" t="s">
        <v>6245</v>
      </c>
      <c r="V2271" s="2" t="s">
        <v>360</v>
      </c>
      <c r="W2271" s="41" t="s">
        <v>17588</v>
      </c>
      <c r="X2271" s="2" t="s">
        <v>3606</v>
      </c>
      <c r="Y2271" s="2" t="s">
        <v>76</v>
      </c>
      <c r="Z2271" s="2"/>
      <c r="AA2271" s="2" t="s">
        <v>16241</v>
      </c>
      <c r="AB2271" s="2" t="s">
        <v>77</v>
      </c>
      <c r="AC2271" s="2" t="s">
        <v>18269</v>
      </c>
      <c r="AD2271" s="2">
        <v>2031200</v>
      </c>
      <c r="AE2271" s="2">
        <v>35</v>
      </c>
      <c r="AF2271" s="2"/>
      <c r="AG2271" s="2"/>
      <c r="AH2271" s="2" t="s">
        <v>18271</v>
      </c>
      <c r="AI2271" s="2">
        <v>4</v>
      </c>
      <c r="AJ2271" s="2">
        <v>3</v>
      </c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 t="s">
        <v>78</v>
      </c>
      <c r="CE2271" s="2" t="s">
        <v>3731</v>
      </c>
      <c r="CF2271" s="2" t="s">
        <v>15683</v>
      </c>
      <c r="CG2271" s="2" t="s">
        <v>253</v>
      </c>
      <c r="CH2271" s="2" t="s">
        <v>15706</v>
      </c>
      <c r="CI2271" s="49"/>
      <c r="CJ2271" s="25"/>
    </row>
    <row r="2272" spans="1:88" x14ac:dyDescent="0.2">
      <c r="A2272" s="2" t="s">
        <v>3970</v>
      </c>
      <c r="B2272" s="2" t="s">
        <v>25313</v>
      </c>
      <c r="C2272" s="2" t="s">
        <v>3600</v>
      </c>
      <c r="D2272" s="2" t="s">
        <v>3970</v>
      </c>
      <c r="E2272" s="2" t="s">
        <v>3970</v>
      </c>
      <c r="F2272" s="2" t="s">
        <v>3971</v>
      </c>
      <c r="G2272" s="23"/>
      <c r="H2272" s="2" t="s">
        <v>61</v>
      </c>
      <c r="I2272" s="2" t="s">
        <v>61</v>
      </c>
      <c r="J2272" s="2" t="s">
        <v>61</v>
      </c>
      <c r="K2272" s="2"/>
      <c r="L2272" s="46">
        <v>41203</v>
      </c>
      <c r="M2272" s="2" t="s">
        <v>133</v>
      </c>
      <c r="N2272" s="39">
        <v>23.916550000000001</v>
      </c>
      <c r="O2272" s="39">
        <v>53.657730600000001</v>
      </c>
      <c r="P2272" s="2" t="s">
        <v>3602</v>
      </c>
      <c r="Q2272" s="2" t="s">
        <v>65</v>
      </c>
      <c r="R2272" s="43" t="s">
        <v>16802</v>
      </c>
      <c r="S2272" s="41" t="s">
        <v>4932</v>
      </c>
      <c r="T2272" s="41" t="s">
        <v>18462</v>
      </c>
      <c r="U2272" s="2" t="s">
        <v>6245</v>
      </c>
      <c r="V2272" s="2" t="s">
        <v>360</v>
      </c>
      <c r="W2272" s="41" t="s">
        <v>67</v>
      </c>
      <c r="X2272" s="2" t="s">
        <v>3603</v>
      </c>
      <c r="Y2272" s="2" t="s">
        <v>69</v>
      </c>
      <c r="Z2272" s="2"/>
      <c r="AA2272" s="2" t="s">
        <v>16241</v>
      </c>
      <c r="AB2272" s="2" t="s">
        <v>70</v>
      </c>
      <c r="AC2272" s="2"/>
      <c r="AD2272" s="2">
        <v>2000001</v>
      </c>
      <c r="AE2272" s="2">
        <v>40</v>
      </c>
      <c r="AF2272" s="2"/>
      <c r="AG2272" s="2"/>
      <c r="AH2272" s="2"/>
      <c r="AI2272" s="2">
        <v>3</v>
      </c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 t="s">
        <v>71</v>
      </c>
      <c r="CE2272" s="2">
        <v>0</v>
      </c>
      <c r="CF2272" s="2" t="s">
        <v>15694</v>
      </c>
      <c r="CG2272" s="2" t="s">
        <v>17387</v>
      </c>
      <c r="CH2272" s="2" t="s">
        <v>15706</v>
      </c>
      <c r="CI2272" s="49"/>
      <c r="CJ2272" s="25"/>
    </row>
    <row r="2273" spans="1:88" x14ac:dyDescent="0.2">
      <c r="A2273" s="2" t="s">
        <v>3748</v>
      </c>
      <c r="B2273" s="2" t="s">
        <v>25314</v>
      </c>
      <c r="C2273" s="2" t="s">
        <v>3600</v>
      </c>
      <c r="D2273" s="2" t="s">
        <v>3748</v>
      </c>
      <c r="E2273" s="2" t="s">
        <v>3748</v>
      </c>
      <c r="F2273" s="2" t="s">
        <v>3749</v>
      </c>
      <c r="G2273" s="23"/>
      <c r="H2273" s="2" t="s">
        <v>61</v>
      </c>
      <c r="I2273" s="2" t="s">
        <v>61</v>
      </c>
      <c r="J2273" s="2" t="s">
        <v>61</v>
      </c>
      <c r="K2273" s="2"/>
      <c r="L2273" s="46">
        <v>42261</v>
      </c>
      <c r="M2273" s="2" t="s">
        <v>133</v>
      </c>
      <c r="N2273" s="2">
        <v>23.261988899999999</v>
      </c>
      <c r="O2273" s="2">
        <v>54.307480599999998</v>
      </c>
      <c r="P2273" s="2" t="s">
        <v>3602</v>
      </c>
      <c r="Q2273" s="2" t="s">
        <v>65</v>
      </c>
      <c r="R2273" s="43" t="s">
        <v>18854</v>
      </c>
      <c r="S2273" s="41" t="s">
        <v>1554</v>
      </c>
      <c r="T2273" s="41" t="s">
        <v>18460</v>
      </c>
      <c r="U2273" s="2" t="s">
        <v>16801</v>
      </c>
      <c r="V2273" s="2" t="s">
        <v>3746</v>
      </c>
      <c r="W2273" s="41" t="s">
        <v>67</v>
      </c>
      <c r="X2273" s="2" t="s">
        <v>3606</v>
      </c>
      <c r="Y2273" s="2" t="s">
        <v>236</v>
      </c>
      <c r="Z2273" s="2" t="s">
        <v>20</v>
      </c>
      <c r="AA2273" s="2" t="s">
        <v>16241</v>
      </c>
      <c r="AB2273" s="2" t="s">
        <v>237</v>
      </c>
      <c r="AC2273" s="2"/>
      <c r="AD2273" s="2">
        <v>2003500</v>
      </c>
      <c r="AE2273" s="2">
        <v>43.5</v>
      </c>
      <c r="AF2273" s="2"/>
      <c r="AG2273" s="2"/>
      <c r="AH2273" s="2"/>
      <c r="AI2273" s="2">
        <v>3</v>
      </c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 t="s">
        <v>78</v>
      </c>
      <c r="CE2273" s="2" t="s">
        <v>3750</v>
      </c>
      <c r="CF2273" s="2" t="s">
        <v>15693</v>
      </c>
      <c r="CG2273" s="2" t="e">
        <v>#N/A</v>
      </c>
      <c r="CH2273" s="2" t="s">
        <v>15705</v>
      </c>
      <c r="CI2273" s="49"/>
      <c r="CJ2273" s="25"/>
    </row>
    <row r="2274" spans="1:88" x14ac:dyDescent="0.2">
      <c r="A2274" s="2" t="s">
        <v>3722</v>
      </c>
      <c r="B2274" s="2" t="s">
        <v>25315</v>
      </c>
      <c r="C2274" s="2" t="s">
        <v>3600</v>
      </c>
      <c r="D2274" s="2" t="s">
        <v>3722</v>
      </c>
      <c r="E2274" s="2" t="s">
        <v>3722</v>
      </c>
      <c r="F2274" s="2" t="s">
        <v>3723</v>
      </c>
      <c r="G2274" s="23" t="s">
        <v>16940</v>
      </c>
      <c r="H2274" s="2" t="s">
        <v>61</v>
      </c>
      <c r="I2274" s="2" t="s">
        <v>61</v>
      </c>
      <c r="J2274" s="2" t="s">
        <v>61</v>
      </c>
      <c r="K2274" s="2" t="s">
        <v>61</v>
      </c>
      <c r="L2274" s="46">
        <v>41225</v>
      </c>
      <c r="M2274" s="2" t="s">
        <v>133</v>
      </c>
      <c r="N2274" s="2">
        <v>23.668130000000001</v>
      </c>
      <c r="O2274" s="2">
        <v>53.754759999999997</v>
      </c>
      <c r="P2274" s="2" t="s">
        <v>3602</v>
      </c>
      <c r="Q2274" s="2" t="s">
        <v>65</v>
      </c>
      <c r="R2274" s="43" t="s">
        <v>18854</v>
      </c>
      <c r="S2274" s="41" t="s">
        <v>1554</v>
      </c>
      <c r="T2274" s="41" t="s">
        <v>18460</v>
      </c>
      <c r="U2274" s="2" t="s">
        <v>16803</v>
      </c>
      <c r="V2274" s="2" t="s">
        <v>3713</v>
      </c>
      <c r="W2274" s="41" t="s">
        <v>17588</v>
      </c>
      <c r="X2274" s="2" t="s">
        <v>3603</v>
      </c>
      <c r="Y2274" s="2" t="s">
        <v>102</v>
      </c>
      <c r="Z2274" s="2" t="s">
        <v>20</v>
      </c>
      <c r="AA2274" s="2" t="s">
        <v>16241</v>
      </c>
      <c r="AB2274" s="2" t="s">
        <v>103</v>
      </c>
      <c r="AC2274" s="2" t="s">
        <v>18269</v>
      </c>
      <c r="AD2274" s="2">
        <v>2031200</v>
      </c>
      <c r="AE2274" s="2">
        <v>38</v>
      </c>
      <c r="AF2274" s="2"/>
      <c r="AG2274" s="2"/>
      <c r="AH2274" s="2" t="s">
        <v>18271</v>
      </c>
      <c r="AI2274" s="2">
        <v>3</v>
      </c>
      <c r="AJ2274" s="2">
        <v>3</v>
      </c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 t="s">
        <v>71</v>
      </c>
      <c r="CE2274" s="2">
        <v>0</v>
      </c>
      <c r="CF2274" s="2" t="s">
        <v>15680</v>
      </c>
      <c r="CG2274" s="2" t="e">
        <v>#N/A</v>
      </c>
      <c r="CH2274" s="2" t="s">
        <v>15705</v>
      </c>
      <c r="CI2274" s="49"/>
      <c r="CJ2274" s="25"/>
    </row>
    <row r="2275" spans="1:88" x14ac:dyDescent="0.2">
      <c r="A2275" s="2" t="s">
        <v>4388</v>
      </c>
      <c r="B2275" s="2" t="s">
        <v>25316</v>
      </c>
      <c r="C2275" s="2" t="s">
        <v>3600</v>
      </c>
      <c r="D2275" s="2"/>
      <c r="E2275" s="2" t="s">
        <v>4388</v>
      </c>
      <c r="F2275" s="2" t="s">
        <v>4389</v>
      </c>
      <c r="G2275" s="23"/>
      <c r="H2275" s="2"/>
      <c r="I2275" s="2" t="s">
        <v>61</v>
      </c>
      <c r="J2275" s="2" t="s">
        <v>61</v>
      </c>
      <c r="K2275" s="2"/>
      <c r="L2275" s="46">
        <v>43185</v>
      </c>
      <c r="M2275" s="2" t="s">
        <v>133</v>
      </c>
      <c r="N2275" s="39">
        <v>24.882459999999998</v>
      </c>
      <c r="O2275" s="39">
        <v>53.068969000000003</v>
      </c>
      <c r="P2275" s="2" t="s">
        <v>64</v>
      </c>
      <c r="Q2275" s="2" t="s">
        <v>65</v>
      </c>
      <c r="R2275" s="43" t="s">
        <v>16802</v>
      </c>
      <c r="S2275" s="41" t="s">
        <v>4932</v>
      </c>
      <c r="T2275" s="41" t="s">
        <v>18462</v>
      </c>
      <c r="U2275" s="2" t="s">
        <v>6245</v>
      </c>
      <c r="V2275" s="2" t="s">
        <v>360</v>
      </c>
      <c r="W2275" s="41" t="s">
        <v>144</v>
      </c>
      <c r="X2275" s="2" t="s">
        <v>4038</v>
      </c>
      <c r="Y2275" s="2" t="s">
        <v>69</v>
      </c>
      <c r="Z2275" s="2"/>
      <c r="AA2275" s="2" t="s">
        <v>16242</v>
      </c>
      <c r="AB2275" s="2" t="s">
        <v>70</v>
      </c>
      <c r="AC2275" s="2"/>
      <c r="AD2275" s="2">
        <v>2000002</v>
      </c>
      <c r="AE2275" s="2">
        <v>40</v>
      </c>
      <c r="AF2275" s="2"/>
      <c r="AG2275" s="2"/>
      <c r="AH2275" s="2"/>
      <c r="AI2275" s="2">
        <v>4</v>
      </c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 t="s">
        <v>2851</v>
      </c>
      <c r="CE2275" s="2">
        <v>0</v>
      </c>
      <c r="CF2275" s="2" t="s">
        <v>15694</v>
      </c>
      <c r="CG2275" s="2" t="s">
        <v>17387</v>
      </c>
      <c r="CH2275" s="2" t="s">
        <v>15706</v>
      </c>
      <c r="CI2275" s="49"/>
      <c r="CJ2275" s="25"/>
    </row>
    <row r="2276" spans="1:88" x14ac:dyDescent="0.2">
      <c r="A2276" s="2" t="s">
        <v>3724</v>
      </c>
      <c r="B2276" s="2" t="s">
        <v>25317</v>
      </c>
      <c r="C2276" s="2" t="s">
        <v>3600</v>
      </c>
      <c r="D2276" s="2" t="s">
        <v>3724</v>
      </c>
      <c r="E2276" s="2" t="s">
        <v>3724</v>
      </c>
      <c r="F2276" s="2" t="s">
        <v>3725</v>
      </c>
      <c r="G2276" s="23" t="s">
        <v>3726</v>
      </c>
      <c r="H2276" s="2" t="s">
        <v>61</v>
      </c>
      <c r="I2276" s="2" t="s">
        <v>61</v>
      </c>
      <c r="J2276" s="2" t="s">
        <v>61</v>
      </c>
      <c r="K2276" s="2" t="s">
        <v>61</v>
      </c>
      <c r="L2276" s="46">
        <v>41149</v>
      </c>
      <c r="M2276" s="2" t="s">
        <v>133</v>
      </c>
      <c r="N2276" s="2">
        <v>23.6525</v>
      </c>
      <c r="O2276" s="2">
        <v>53.69</v>
      </c>
      <c r="P2276" s="2" t="s">
        <v>3602</v>
      </c>
      <c r="Q2276" s="2" t="s">
        <v>65</v>
      </c>
      <c r="R2276" s="43" t="s">
        <v>18854</v>
      </c>
      <c r="S2276" s="41" t="s">
        <v>1554</v>
      </c>
      <c r="T2276" s="41" t="s">
        <v>18460</v>
      </c>
      <c r="U2276" s="2" t="s">
        <v>16801</v>
      </c>
      <c r="V2276" s="2" t="s">
        <v>3713</v>
      </c>
      <c r="W2276" s="41" t="s">
        <v>17588</v>
      </c>
      <c r="X2276" s="2" t="s">
        <v>3603</v>
      </c>
      <c r="Y2276" s="2" t="s">
        <v>76</v>
      </c>
      <c r="Z2276" s="2"/>
      <c r="AA2276" s="2" t="s">
        <v>16241</v>
      </c>
      <c r="AB2276" s="2" t="s">
        <v>77</v>
      </c>
      <c r="AC2276" s="2" t="s">
        <v>18269</v>
      </c>
      <c r="AD2276" s="2">
        <v>2031200</v>
      </c>
      <c r="AE2276" s="2">
        <v>39</v>
      </c>
      <c r="AF2276" s="2"/>
      <c r="AG2276" s="2"/>
      <c r="AH2276" s="2" t="s">
        <v>18271</v>
      </c>
      <c r="AI2276" s="2">
        <v>3</v>
      </c>
      <c r="AJ2276" s="2">
        <v>3</v>
      </c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 t="s">
        <v>78</v>
      </c>
      <c r="CE2276" s="2" t="s">
        <v>3727</v>
      </c>
      <c r="CF2276" s="2" t="s">
        <v>15680</v>
      </c>
      <c r="CG2276" s="2" t="e">
        <v>#N/A</v>
      </c>
      <c r="CH2276" s="2" t="s">
        <v>15705</v>
      </c>
      <c r="CI2276" s="49"/>
      <c r="CJ2276" s="25"/>
    </row>
    <row r="2277" spans="1:88" x14ac:dyDescent="0.2">
      <c r="A2277" s="2" t="s">
        <v>4273</v>
      </c>
      <c r="B2277" s="2" t="s">
        <v>25318</v>
      </c>
      <c r="C2277" s="2" t="s">
        <v>3600</v>
      </c>
      <c r="D2277" s="2"/>
      <c r="E2277" s="2" t="s">
        <v>4273</v>
      </c>
      <c r="F2277" s="2" t="s">
        <v>4274</v>
      </c>
      <c r="G2277" s="23"/>
      <c r="H2277" s="2"/>
      <c r="I2277" s="2" t="s">
        <v>61</v>
      </c>
      <c r="J2277" s="2" t="s">
        <v>61</v>
      </c>
      <c r="K2277" s="2"/>
      <c r="L2277" s="46">
        <v>43705</v>
      </c>
      <c r="M2277" s="2" t="s">
        <v>133</v>
      </c>
      <c r="N2277" s="2">
        <v>23.602250000000002</v>
      </c>
      <c r="O2277" s="2">
        <v>53.393419999999999</v>
      </c>
      <c r="P2277" s="2" t="s">
        <v>64</v>
      </c>
      <c r="Q2277" s="2" t="s">
        <v>65</v>
      </c>
      <c r="R2277" s="43" t="s">
        <v>18854</v>
      </c>
      <c r="S2277" s="41" t="s">
        <v>1554</v>
      </c>
      <c r="T2277" s="41" t="s">
        <v>18460</v>
      </c>
      <c r="U2277" s="2" t="s">
        <v>16801</v>
      </c>
      <c r="V2277" s="2" t="s">
        <v>3596</v>
      </c>
      <c r="W2277" s="41" t="s">
        <v>144</v>
      </c>
      <c r="X2277" s="2" t="s">
        <v>4038</v>
      </c>
      <c r="Y2277" s="2" t="s">
        <v>76</v>
      </c>
      <c r="Z2277" s="2"/>
      <c r="AA2277" s="2" t="s">
        <v>16242</v>
      </c>
      <c r="AB2277" s="2" t="s">
        <v>77</v>
      </c>
      <c r="AC2277" s="2"/>
      <c r="AD2277" s="2">
        <v>2031200</v>
      </c>
      <c r="AE2277" s="2">
        <v>60</v>
      </c>
      <c r="AF2277" s="2"/>
      <c r="AG2277" s="2"/>
      <c r="AH2277" s="2"/>
      <c r="AI2277" s="2">
        <v>3</v>
      </c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 t="s">
        <v>71</v>
      </c>
      <c r="CE2277" s="2">
        <v>0</v>
      </c>
      <c r="CF2277" s="2" t="s">
        <v>15686</v>
      </c>
      <c r="CG2277" s="2" t="e">
        <v>#N/A</v>
      </c>
      <c r="CH2277" s="2" t="s">
        <v>15705</v>
      </c>
      <c r="CI2277" s="49"/>
      <c r="CJ2277" s="25"/>
    </row>
    <row r="2278" spans="1:88" x14ac:dyDescent="0.2">
      <c r="A2278" s="2" t="s">
        <v>4003</v>
      </c>
      <c r="B2278" s="2" t="s">
        <v>25319</v>
      </c>
      <c r="C2278" s="2" t="s">
        <v>3600</v>
      </c>
      <c r="D2278" s="2" t="s">
        <v>4003</v>
      </c>
      <c r="E2278" s="2" t="s">
        <v>4003</v>
      </c>
      <c r="F2278" s="2" t="s">
        <v>4004</v>
      </c>
      <c r="G2278" s="23"/>
      <c r="H2278" s="2" t="s">
        <v>61</v>
      </c>
      <c r="I2278" s="2" t="s">
        <v>61</v>
      </c>
      <c r="J2278" s="2" t="s">
        <v>61</v>
      </c>
      <c r="K2278" s="2"/>
      <c r="L2278" s="46">
        <v>41121</v>
      </c>
      <c r="M2278" s="2" t="s">
        <v>133</v>
      </c>
      <c r="N2278" s="39">
        <v>23.875917000000001</v>
      </c>
      <c r="O2278" s="39">
        <v>53.839041000000002</v>
      </c>
      <c r="P2278" s="2" t="s">
        <v>3602</v>
      </c>
      <c r="Q2278" s="2" t="s">
        <v>65</v>
      </c>
      <c r="R2278" s="43" t="s">
        <v>18854</v>
      </c>
      <c r="S2278" s="41" t="s">
        <v>1554</v>
      </c>
      <c r="T2278" s="41" t="s">
        <v>18460</v>
      </c>
      <c r="U2278" s="2" t="s">
        <v>16801</v>
      </c>
      <c r="V2278" s="2" t="s">
        <v>3649</v>
      </c>
      <c r="W2278" s="41" t="s">
        <v>67</v>
      </c>
      <c r="X2278" s="2" t="s">
        <v>3603</v>
      </c>
      <c r="Y2278" s="2" t="s">
        <v>76</v>
      </c>
      <c r="Z2278" s="2"/>
      <c r="AA2278" s="2" t="s">
        <v>16241</v>
      </c>
      <c r="AB2278" s="2" t="s">
        <v>77</v>
      </c>
      <c r="AC2278" s="2"/>
      <c r="AD2278" s="2">
        <v>2000001</v>
      </c>
      <c r="AE2278" s="2">
        <v>30</v>
      </c>
      <c r="AF2278" s="2"/>
      <c r="AG2278" s="2"/>
      <c r="AH2278" s="2"/>
      <c r="AI2278" s="2">
        <v>3</v>
      </c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 t="s">
        <v>78</v>
      </c>
      <c r="CE2278" s="2" t="s">
        <v>4005</v>
      </c>
      <c r="CF2278" s="2" t="s">
        <v>15683</v>
      </c>
      <c r="CG2278" s="2" t="e">
        <v>#N/A</v>
      </c>
      <c r="CH2278" s="2" t="s">
        <v>15705</v>
      </c>
      <c r="CI2278" s="49"/>
      <c r="CJ2278" s="25"/>
    </row>
    <row r="2279" spans="1:88" x14ac:dyDescent="0.2">
      <c r="A2279" s="2" t="s">
        <v>3704</v>
      </c>
      <c r="B2279" s="2" t="s">
        <v>25320</v>
      </c>
      <c r="C2279" s="2" t="s">
        <v>3600</v>
      </c>
      <c r="D2279" s="2" t="s">
        <v>3704</v>
      </c>
      <c r="E2279" s="2" t="s">
        <v>3704</v>
      </c>
      <c r="F2279" s="2" t="s">
        <v>3705</v>
      </c>
      <c r="G2279" s="23"/>
      <c r="H2279" s="2" t="s">
        <v>61</v>
      </c>
      <c r="I2279" s="2" t="s">
        <v>61</v>
      </c>
      <c r="J2279" s="2" t="s">
        <v>61</v>
      </c>
      <c r="K2279" s="2"/>
      <c r="L2279" s="46">
        <v>42046</v>
      </c>
      <c r="M2279" s="2" t="s">
        <v>133</v>
      </c>
      <c r="N2279" s="2">
        <v>23.562909999999999</v>
      </c>
      <c r="O2279" s="2">
        <v>53.755409999999998</v>
      </c>
      <c r="P2279" s="2" t="s">
        <v>3602</v>
      </c>
      <c r="Q2279" s="2" t="s">
        <v>65</v>
      </c>
      <c r="R2279" s="43" t="s">
        <v>16802</v>
      </c>
      <c r="S2279" s="41" t="s">
        <v>4932</v>
      </c>
      <c r="T2279" s="41" t="s">
        <v>18462</v>
      </c>
      <c r="U2279" s="2" t="s">
        <v>6245</v>
      </c>
      <c r="V2279" s="2" t="s">
        <v>360</v>
      </c>
      <c r="W2279" s="41" t="s">
        <v>67</v>
      </c>
      <c r="X2279" s="2" t="s">
        <v>3606</v>
      </c>
      <c r="Y2279" s="2" t="s">
        <v>102</v>
      </c>
      <c r="Z2279" s="2"/>
      <c r="AA2279" s="2" t="s">
        <v>16241</v>
      </c>
      <c r="AB2279" s="2" t="s">
        <v>103</v>
      </c>
      <c r="AC2279" s="2"/>
      <c r="AD2279" s="2">
        <v>2031200</v>
      </c>
      <c r="AE2279" s="2">
        <v>35</v>
      </c>
      <c r="AF2279" s="2"/>
      <c r="AG2279" s="2"/>
      <c r="AH2279" s="2"/>
      <c r="AI2279" s="2">
        <v>6</v>
      </c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 t="s">
        <v>78</v>
      </c>
      <c r="CE2279" s="2" t="s">
        <v>3706</v>
      </c>
      <c r="CF2279" s="2" t="s">
        <v>15680</v>
      </c>
      <c r="CG2279" s="2" t="s">
        <v>17387</v>
      </c>
      <c r="CH2279" s="2" t="s">
        <v>15706</v>
      </c>
      <c r="CI2279" s="49"/>
      <c r="CJ2279" s="25"/>
    </row>
    <row r="2280" spans="1:88" x14ac:dyDescent="0.2">
      <c r="A2280" s="2" t="s">
        <v>3634</v>
      </c>
      <c r="B2280" s="2" t="s">
        <v>25321</v>
      </c>
      <c r="C2280" s="2" t="s">
        <v>3600</v>
      </c>
      <c r="D2280" s="2" t="s">
        <v>3634</v>
      </c>
      <c r="E2280" s="2" t="s">
        <v>3634</v>
      </c>
      <c r="F2280" s="2" t="s">
        <v>3635</v>
      </c>
      <c r="G2280" s="23" t="s">
        <v>3636</v>
      </c>
      <c r="H2280" s="2" t="s">
        <v>61</v>
      </c>
      <c r="I2280" s="2" t="s">
        <v>61</v>
      </c>
      <c r="J2280" s="2" t="s">
        <v>61</v>
      </c>
      <c r="K2280" s="2" t="s">
        <v>61</v>
      </c>
      <c r="L2280" s="46">
        <v>41149</v>
      </c>
      <c r="M2280" s="2" t="s">
        <v>133</v>
      </c>
      <c r="N2280" s="2">
        <v>24.148710000000001</v>
      </c>
      <c r="O2280" s="2">
        <v>54.429839999999999</v>
      </c>
      <c r="P2280" s="2" t="s">
        <v>3602</v>
      </c>
      <c r="Q2280" s="2" t="s">
        <v>65</v>
      </c>
      <c r="R2280" s="43" t="s">
        <v>18854</v>
      </c>
      <c r="S2280" s="41" t="s">
        <v>1554</v>
      </c>
      <c r="T2280" s="41" t="s">
        <v>18460</v>
      </c>
      <c r="U2280" s="2" t="s">
        <v>16801</v>
      </c>
      <c r="V2280" s="2" t="s">
        <v>3628</v>
      </c>
      <c r="W2280" s="41" t="s">
        <v>17588</v>
      </c>
      <c r="X2280" s="2" t="s">
        <v>3603</v>
      </c>
      <c r="Y2280" s="2" t="s">
        <v>102</v>
      </c>
      <c r="Z2280" s="2"/>
      <c r="AA2280" s="2" t="s">
        <v>16242</v>
      </c>
      <c r="AB2280" s="2" t="s">
        <v>103</v>
      </c>
      <c r="AC2280" s="2" t="s">
        <v>18268</v>
      </c>
      <c r="AD2280" s="2">
        <v>2042200</v>
      </c>
      <c r="AE2280" s="2">
        <v>28</v>
      </c>
      <c r="AF2280" s="2"/>
      <c r="AG2280" s="2"/>
      <c r="AH2280" s="2" t="s">
        <v>18270</v>
      </c>
      <c r="AI2280" s="2">
        <v>3</v>
      </c>
      <c r="AJ2280" s="2">
        <v>3</v>
      </c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 t="s">
        <v>78</v>
      </c>
      <c r="CE2280" s="2" t="s">
        <v>3637</v>
      </c>
      <c r="CF2280" s="2" t="s">
        <v>15683</v>
      </c>
      <c r="CG2280" s="2" t="e">
        <v>#N/A</v>
      </c>
      <c r="CH2280" s="2" t="s">
        <v>15705</v>
      </c>
      <c r="CI2280" s="49"/>
      <c r="CJ2280" s="25"/>
    </row>
    <row r="2281" spans="1:88" x14ac:dyDescent="0.2">
      <c r="A2281" s="2" t="s">
        <v>3676</v>
      </c>
      <c r="B2281" s="2" t="s">
        <v>25322</v>
      </c>
      <c r="C2281" s="2" t="s">
        <v>3600</v>
      </c>
      <c r="D2281" s="2" t="s">
        <v>3676</v>
      </c>
      <c r="E2281" s="2" t="s">
        <v>3676</v>
      </c>
      <c r="F2281" s="2" t="s">
        <v>3677</v>
      </c>
      <c r="G2281" s="23" t="s">
        <v>3678</v>
      </c>
      <c r="H2281" s="2" t="s">
        <v>61</v>
      </c>
      <c r="I2281" s="2" t="s">
        <v>61</v>
      </c>
      <c r="J2281" s="2" t="s">
        <v>61</v>
      </c>
      <c r="K2281" s="2" t="s">
        <v>61</v>
      </c>
      <c r="L2281" s="46">
        <v>41484</v>
      </c>
      <c r="M2281" s="2" t="s">
        <v>133</v>
      </c>
      <c r="N2281" s="2">
        <v>24.153639999999999</v>
      </c>
      <c r="O2281" s="2">
        <v>54.430079999999997</v>
      </c>
      <c r="P2281" s="2" t="s">
        <v>3602</v>
      </c>
      <c r="Q2281" s="2" t="s">
        <v>65</v>
      </c>
      <c r="R2281" s="43" t="s">
        <v>18854</v>
      </c>
      <c r="S2281" s="41" t="s">
        <v>1554</v>
      </c>
      <c r="T2281" s="41" t="s">
        <v>18460</v>
      </c>
      <c r="U2281" s="2" t="s">
        <v>16801</v>
      </c>
      <c r="V2281" s="2" t="s">
        <v>3649</v>
      </c>
      <c r="W2281" s="41" t="s">
        <v>17588</v>
      </c>
      <c r="X2281" s="2" t="s">
        <v>3603</v>
      </c>
      <c r="Y2281" s="2" t="s">
        <v>102</v>
      </c>
      <c r="Z2281" s="2" t="s">
        <v>20</v>
      </c>
      <c r="AA2281" s="2" t="s">
        <v>16242</v>
      </c>
      <c r="AB2281" s="2" t="s">
        <v>103</v>
      </c>
      <c r="AC2281" s="2" t="s">
        <v>18269</v>
      </c>
      <c r="AD2281" s="2">
        <v>2042200</v>
      </c>
      <c r="AE2281" s="2">
        <v>28</v>
      </c>
      <c r="AF2281" s="2"/>
      <c r="AG2281" s="2"/>
      <c r="AH2281" s="2" t="s">
        <v>18271</v>
      </c>
      <c r="AI2281" s="2">
        <v>3</v>
      </c>
      <c r="AJ2281" s="2">
        <v>3</v>
      </c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 t="s">
        <v>78</v>
      </c>
      <c r="CE2281" s="2" t="s">
        <v>3679</v>
      </c>
      <c r="CF2281" s="2" t="s">
        <v>15683</v>
      </c>
      <c r="CG2281" s="2" t="e">
        <v>#N/A</v>
      </c>
      <c r="CH2281" s="2" t="s">
        <v>15705</v>
      </c>
      <c r="CI2281" s="49"/>
      <c r="CJ2281" s="25"/>
    </row>
    <row r="2282" spans="1:88" x14ac:dyDescent="0.2">
      <c r="A2282" s="2" t="s">
        <v>4006</v>
      </c>
      <c r="B2282" s="2" t="s">
        <v>25323</v>
      </c>
      <c r="C2282" s="2" t="s">
        <v>3600</v>
      </c>
      <c r="D2282" s="2" t="s">
        <v>4006</v>
      </c>
      <c r="E2282" s="2" t="s">
        <v>4006</v>
      </c>
      <c r="F2282" s="2" t="s">
        <v>4007</v>
      </c>
      <c r="G2282" s="23" t="s">
        <v>18243</v>
      </c>
      <c r="H2282" s="2" t="s">
        <v>61</v>
      </c>
      <c r="I2282" s="2" t="s">
        <v>61</v>
      </c>
      <c r="J2282" s="2" t="s">
        <v>61</v>
      </c>
      <c r="K2282" s="2" t="s">
        <v>61</v>
      </c>
      <c r="L2282" s="46">
        <v>41658</v>
      </c>
      <c r="M2282" s="2" t="s">
        <v>133</v>
      </c>
      <c r="N2282" s="2">
        <v>23.650849999999998</v>
      </c>
      <c r="O2282" s="2">
        <v>53.802211100000001</v>
      </c>
      <c r="P2282" s="2" t="s">
        <v>3602</v>
      </c>
      <c r="Q2282" s="2" t="s">
        <v>65</v>
      </c>
      <c r="R2282" s="43" t="s">
        <v>18854</v>
      </c>
      <c r="S2282" s="41" t="s">
        <v>1554</v>
      </c>
      <c r="T2282" s="41" t="s">
        <v>18460</v>
      </c>
      <c r="U2282" s="2" t="s">
        <v>16801</v>
      </c>
      <c r="V2282" s="2" t="s">
        <v>3713</v>
      </c>
      <c r="W2282" s="41" t="s">
        <v>17588</v>
      </c>
      <c r="X2282" s="2" t="s">
        <v>3603</v>
      </c>
      <c r="Y2282" s="2" t="s">
        <v>76</v>
      </c>
      <c r="Z2282" s="2"/>
      <c r="AA2282" s="2" t="s">
        <v>16241</v>
      </c>
      <c r="AB2282" s="2" t="s">
        <v>77</v>
      </c>
      <c r="AC2282" s="2" t="s">
        <v>18269</v>
      </c>
      <c r="AD2282" s="2">
        <v>2031200</v>
      </c>
      <c r="AE2282" s="2">
        <v>38.5</v>
      </c>
      <c r="AF2282" s="2"/>
      <c r="AG2282" s="2"/>
      <c r="AH2282" s="2" t="s">
        <v>18271</v>
      </c>
      <c r="AI2282" s="2">
        <v>3</v>
      </c>
      <c r="AJ2282" s="2">
        <v>3</v>
      </c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 t="s">
        <v>71</v>
      </c>
      <c r="CE2282" s="2">
        <v>0</v>
      </c>
      <c r="CF2282" s="2" t="s">
        <v>15680</v>
      </c>
      <c r="CG2282" s="2" t="e">
        <v>#N/A</v>
      </c>
      <c r="CH2282" s="2" t="s">
        <v>15705</v>
      </c>
      <c r="CI2282" s="49"/>
      <c r="CJ2282" s="25"/>
    </row>
    <row r="2283" spans="1:88" x14ac:dyDescent="0.2">
      <c r="A2283" s="2" t="s">
        <v>4008</v>
      </c>
      <c r="B2283" s="2" t="s">
        <v>25324</v>
      </c>
      <c r="C2283" s="2" t="s">
        <v>3600</v>
      </c>
      <c r="D2283" s="2" t="s">
        <v>4008</v>
      </c>
      <c r="E2283" s="2" t="s">
        <v>4008</v>
      </c>
      <c r="F2283" s="2" t="s">
        <v>16717</v>
      </c>
      <c r="G2283" s="23"/>
      <c r="H2283" s="2" t="s">
        <v>61</v>
      </c>
      <c r="I2283" s="2" t="s">
        <v>61</v>
      </c>
      <c r="J2283" s="2" t="s">
        <v>61</v>
      </c>
      <c r="K2283" s="2"/>
      <c r="L2283" s="46">
        <v>41944</v>
      </c>
      <c r="M2283" s="2" t="s">
        <v>133</v>
      </c>
      <c r="N2283" s="39">
        <v>24.085199100000001</v>
      </c>
      <c r="O2283" s="39">
        <v>52.685423800000002</v>
      </c>
      <c r="P2283" s="2" t="s">
        <v>3602</v>
      </c>
      <c r="Q2283" s="2" t="s">
        <v>65</v>
      </c>
      <c r="R2283" s="43" t="s">
        <v>16802</v>
      </c>
      <c r="S2283" s="41" t="s">
        <v>4932</v>
      </c>
      <c r="T2283" s="41" t="s">
        <v>18462</v>
      </c>
      <c r="U2283" s="2" t="s">
        <v>6245</v>
      </c>
      <c r="V2283" s="2" t="s">
        <v>360</v>
      </c>
      <c r="W2283" s="41" t="s">
        <v>67</v>
      </c>
      <c r="X2283" s="2" t="s">
        <v>3603</v>
      </c>
      <c r="Y2283" s="2" t="s">
        <v>69</v>
      </c>
      <c r="Z2283" s="2"/>
      <c r="AA2283" s="2" t="s">
        <v>16241</v>
      </c>
      <c r="AB2283" s="2" t="s">
        <v>70</v>
      </c>
      <c r="AC2283" s="2"/>
      <c r="AD2283" s="2">
        <v>2003100</v>
      </c>
      <c r="AE2283" s="2">
        <v>40</v>
      </c>
      <c r="AF2283" s="2"/>
      <c r="AG2283" s="2"/>
      <c r="AH2283" s="2"/>
      <c r="AI2283" s="2">
        <v>7</v>
      </c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 t="s">
        <v>78</v>
      </c>
      <c r="CE2283" s="2" t="s">
        <v>4009</v>
      </c>
      <c r="CF2283" s="2" t="s">
        <v>15686</v>
      </c>
      <c r="CG2283" s="2" t="s">
        <v>17387</v>
      </c>
      <c r="CH2283" s="2" t="s">
        <v>15706</v>
      </c>
      <c r="CI2283" s="49"/>
      <c r="CJ2283" s="25"/>
    </row>
    <row r="2284" spans="1:88" x14ac:dyDescent="0.2">
      <c r="A2284" s="2" t="s">
        <v>3643</v>
      </c>
      <c r="B2284" s="2" t="s">
        <v>25325</v>
      </c>
      <c r="C2284" s="2" t="s">
        <v>3600</v>
      </c>
      <c r="D2284" s="2" t="s">
        <v>3643</v>
      </c>
      <c r="E2284" s="2" t="s">
        <v>3643</v>
      </c>
      <c r="F2284" s="2" t="s">
        <v>3644</v>
      </c>
      <c r="G2284" s="23" t="s">
        <v>3645</v>
      </c>
      <c r="H2284" s="2" t="s">
        <v>61</v>
      </c>
      <c r="I2284" s="2" t="s">
        <v>61</v>
      </c>
      <c r="J2284" s="2" t="s">
        <v>61</v>
      </c>
      <c r="K2284" s="2" t="s">
        <v>61</v>
      </c>
      <c r="L2284" s="46">
        <v>41942</v>
      </c>
      <c r="M2284" s="2" t="s">
        <v>133</v>
      </c>
      <c r="N2284" s="2">
        <v>24.0810806</v>
      </c>
      <c r="O2284" s="2">
        <v>52.663049999999998</v>
      </c>
      <c r="P2284" s="2" t="s">
        <v>3602</v>
      </c>
      <c r="Q2284" s="2" t="s">
        <v>65</v>
      </c>
      <c r="R2284" s="43" t="s">
        <v>18854</v>
      </c>
      <c r="S2284" s="41" t="s">
        <v>1554</v>
      </c>
      <c r="T2284" s="41" t="s">
        <v>18460</v>
      </c>
      <c r="U2284" s="2" t="s">
        <v>16801</v>
      </c>
      <c r="V2284" s="2" t="s">
        <v>3641</v>
      </c>
      <c r="W2284" s="41" t="s">
        <v>17588</v>
      </c>
      <c r="X2284" s="2" t="s">
        <v>3603</v>
      </c>
      <c r="Y2284" s="2" t="s">
        <v>76</v>
      </c>
      <c r="Z2284" s="2"/>
      <c r="AA2284" s="2" t="s">
        <v>16241</v>
      </c>
      <c r="AB2284" s="2" t="s">
        <v>77</v>
      </c>
      <c r="AC2284" s="2" t="s">
        <v>18269</v>
      </c>
      <c r="AD2284" s="2">
        <v>2003100</v>
      </c>
      <c r="AE2284" s="2">
        <v>28.5</v>
      </c>
      <c r="AF2284" s="2"/>
      <c r="AG2284" s="2"/>
      <c r="AH2284" s="2" t="s">
        <v>18271</v>
      </c>
      <c r="AI2284" s="2">
        <v>4</v>
      </c>
      <c r="AJ2284" s="2">
        <v>3</v>
      </c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 t="s">
        <v>78</v>
      </c>
      <c r="CE2284" s="2" t="s">
        <v>3646</v>
      </c>
      <c r="CF2284" s="2" t="s">
        <v>15683</v>
      </c>
      <c r="CG2284" s="2" t="e">
        <v>#N/A</v>
      </c>
      <c r="CH2284" s="2" t="s">
        <v>15705</v>
      </c>
      <c r="CI2284" s="49"/>
      <c r="CJ2284" s="25"/>
    </row>
    <row r="2285" spans="1:88" x14ac:dyDescent="0.2">
      <c r="A2285" s="2" t="s">
        <v>3898</v>
      </c>
      <c r="B2285" s="2" t="s">
        <v>25326</v>
      </c>
      <c r="C2285" s="2" t="s">
        <v>3600</v>
      </c>
      <c r="D2285" s="2" t="s">
        <v>3898</v>
      </c>
      <c r="E2285" s="2" t="s">
        <v>3898</v>
      </c>
      <c r="F2285" s="2" t="s">
        <v>3899</v>
      </c>
      <c r="G2285" s="23" t="s">
        <v>16575</v>
      </c>
      <c r="H2285" s="2" t="s">
        <v>83</v>
      </c>
      <c r="I2285" s="2" t="s">
        <v>61</v>
      </c>
      <c r="J2285" s="2" t="s">
        <v>61</v>
      </c>
      <c r="K2285" s="2" t="s">
        <v>61</v>
      </c>
      <c r="L2285" s="46">
        <v>42450</v>
      </c>
      <c r="M2285" s="2" t="s">
        <v>133</v>
      </c>
      <c r="N2285" s="2">
        <v>24.157299999999999</v>
      </c>
      <c r="O2285" s="2">
        <v>54.347200000000001</v>
      </c>
      <c r="P2285" s="2" t="s">
        <v>3602</v>
      </c>
      <c r="Q2285" s="2" t="s">
        <v>65</v>
      </c>
      <c r="R2285" s="43" t="s">
        <v>18854</v>
      </c>
      <c r="S2285" s="41" t="s">
        <v>1554</v>
      </c>
      <c r="T2285" s="41" t="s">
        <v>18460</v>
      </c>
      <c r="U2285" s="2" t="s">
        <v>16801</v>
      </c>
      <c r="V2285" s="2" t="s">
        <v>3753</v>
      </c>
      <c r="W2285" s="41" t="s">
        <v>17588</v>
      </c>
      <c r="X2285" s="2" t="s">
        <v>3603</v>
      </c>
      <c r="Y2285" s="2" t="s">
        <v>69</v>
      </c>
      <c r="Z2285" s="2"/>
      <c r="AA2285" s="2" t="s">
        <v>16241</v>
      </c>
      <c r="AB2285" s="2" t="s">
        <v>70</v>
      </c>
      <c r="AC2285" s="2" t="s">
        <v>18269</v>
      </c>
      <c r="AD2285" s="2">
        <v>2045000</v>
      </c>
      <c r="AE2285" s="2">
        <v>56.5</v>
      </c>
      <c r="AF2285" s="2"/>
      <c r="AG2285" s="2"/>
      <c r="AH2285" s="2" t="s">
        <v>18271</v>
      </c>
      <c r="AI2285" s="2">
        <v>3</v>
      </c>
      <c r="AJ2285" s="2">
        <v>3</v>
      </c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 t="s">
        <v>78</v>
      </c>
      <c r="CE2285" s="2" t="s">
        <v>3900</v>
      </c>
      <c r="CF2285" s="2" t="s">
        <v>15686</v>
      </c>
      <c r="CG2285" s="2" t="e">
        <v>#N/A</v>
      </c>
      <c r="CH2285" s="2" t="s">
        <v>15705</v>
      </c>
      <c r="CI2285" s="49"/>
      <c r="CJ2285" s="25"/>
    </row>
    <row r="2286" spans="1:88" x14ac:dyDescent="0.2">
      <c r="A2286" s="2" t="s">
        <v>3985</v>
      </c>
      <c r="B2286" s="2" t="s">
        <v>25327</v>
      </c>
      <c r="C2286" s="2" t="s">
        <v>3600</v>
      </c>
      <c r="D2286" s="2" t="s">
        <v>3985</v>
      </c>
      <c r="E2286" s="2" t="s">
        <v>3985</v>
      </c>
      <c r="F2286" s="2" t="s">
        <v>3986</v>
      </c>
      <c r="G2286" s="23" t="s">
        <v>17791</v>
      </c>
      <c r="H2286" s="2" t="s">
        <v>83</v>
      </c>
      <c r="I2286" s="2" t="s">
        <v>61</v>
      </c>
      <c r="J2286" s="2" t="s">
        <v>61</v>
      </c>
      <c r="K2286" s="2" t="s">
        <v>61</v>
      </c>
      <c r="L2286" s="46">
        <v>43536</v>
      </c>
      <c r="M2286" s="2" t="s">
        <v>133</v>
      </c>
      <c r="N2286" s="2">
        <v>24.106193000000001</v>
      </c>
      <c r="O2286" s="2">
        <v>52.670485999999997</v>
      </c>
      <c r="P2286" s="2" t="s">
        <v>3602</v>
      </c>
      <c r="Q2286" s="2" t="s">
        <v>65</v>
      </c>
      <c r="R2286" s="43" t="s">
        <v>18854</v>
      </c>
      <c r="S2286" s="41" t="s">
        <v>1554</v>
      </c>
      <c r="T2286" s="41" t="s">
        <v>18460</v>
      </c>
      <c r="U2286" s="2" t="s">
        <v>16801</v>
      </c>
      <c r="V2286" s="2" t="s">
        <v>134</v>
      </c>
      <c r="W2286" s="41" t="s">
        <v>17588</v>
      </c>
      <c r="X2286" s="2" t="s">
        <v>3987</v>
      </c>
      <c r="Y2286" s="2" t="s">
        <v>76</v>
      </c>
      <c r="Z2286" s="2"/>
      <c r="AA2286" s="2" t="s">
        <v>16241</v>
      </c>
      <c r="AB2286" s="2" t="s">
        <v>77</v>
      </c>
      <c r="AC2286" s="2" t="s">
        <v>18269</v>
      </c>
      <c r="AD2286" s="2">
        <v>2003100</v>
      </c>
      <c r="AE2286" s="2">
        <v>35</v>
      </c>
      <c r="AF2286" s="2"/>
      <c r="AG2286" s="2"/>
      <c r="AH2286" s="2" t="s">
        <v>18271</v>
      </c>
      <c r="AI2286" s="2">
        <v>3</v>
      </c>
      <c r="AJ2286" s="2">
        <v>3</v>
      </c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 t="s">
        <v>71</v>
      </c>
      <c r="CE2286" s="2">
        <v>0</v>
      </c>
      <c r="CF2286" s="2" t="s">
        <v>15685</v>
      </c>
      <c r="CG2286" s="2" t="e">
        <v>#N/A</v>
      </c>
      <c r="CH2286" s="2" t="s">
        <v>15705</v>
      </c>
      <c r="CI2286" s="49"/>
      <c r="CJ2286" s="25"/>
    </row>
    <row r="2287" spans="1:88" x14ac:dyDescent="0.2">
      <c r="A2287" s="2" t="s">
        <v>3732</v>
      </c>
      <c r="B2287" s="2" t="s">
        <v>25328</v>
      </c>
      <c r="C2287" s="2" t="s">
        <v>3600</v>
      </c>
      <c r="D2287" s="2" t="s">
        <v>3732</v>
      </c>
      <c r="E2287" s="2" t="s">
        <v>3732</v>
      </c>
      <c r="F2287" s="2" t="s">
        <v>3733</v>
      </c>
      <c r="G2287" s="23" t="s">
        <v>3734</v>
      </c>
      <c r="H2287" s="2" t="s">
        <v>61</v>
      </c>
      <c r="I2287" s="2" t="s">
        <v>61</v>
      </c>
      <c r="J2287" s="2" t="s">
        <v>61</v>
      </c>
      <c r="K2287" s="2" t="s">
        <v>61</v>
      </c>
      <c r="L2287" s="46">
        <v>42267</v>
      </c>
      <c r="M2287" s="2" t="s">
        <v>133</v>
      </c>
      <c r="N2287" s="39">
        <v>23.908421000000001</v>
      </c>
      <c r="O2287" s="39">
        <v>52.796430999999998</v>
      </c>
      <c r="P2287" s="2" t="s">
        <v>3602</v>
      </c>
      <c r="Q2287" s="2" t="s">
        <v>65</v>
      </c>
      <c r="R2287" s="43" t="s">
        <v>18854</v>
      </c>
      <c r="S2287" s="41" t="s">
        <v>1554</v>
      </c>
      <c r="T2287" s="41" t="s">
        <v>18460</v>
      </c>
      <c r="U2287" s="2" t="s">
        <v>16801</v>
      </c>
      <c r="V2287" s="2" t="s">
        <v>3713</v>
      </c>
      <c r="W2287" s="41" t="s">
        <v>17588</v>
      </c>
      <c r="X2287" s="2" t="s">
        <v>3606</v>
      </c>
      <c r="Y2287" s="2" t="s">
        <v>76</v>
      </c>
      <c r="Z2287" s="2"/>
      <c r="AA2287" s="2" t="s">
        <v>16241</v>
      </c>
      <c r="AB2287" s="2" t="s">
        <v>77</v>
      </c>
      <c r="AC2287" s="2" t="s">
        <v>18269</v>
      </c>
      <c r="AD2287" s="2">
        <v>2003400</v>
      </c>
      <c r="AE2287" s="2">
        <v>38.5</v>
      </c>
      <c r="AF2287" s="2"/>
      <c r="AG2287" s="2"/>
      <c r="AH2287" s="2" t="s">
        <v>18271</v>
      </c>
      <c r="AI2287" s="2">
        <v>4</v>
      </c>
      <c r="AJ2287" s="2">
        <v>3</v>
      </c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 t="s">
        <v>78</v>
      </c>
      <c r="CE2287" s="2" t="s">
        <v>3735</v>
      </c>
      <c r="CF2287" s="2" t="s">
        <v>15680</v>
      </c>
      <c r="CG2287" s="2" t="e">
        <v>#N/A</v>
      </c>
      <c r="CH2287" s="2" t="s">
        <v>15705</v>
      </c>
      <c r="CI2287" s="49"/>
      <c r="CJ2287" s="25"/>
    </row>
    <row r="2288" spans="1:88" x14ac:dyDescent="0.2">
      <c r="A2288" s="2" t="s">
        <v>3901</v>
      </c>
      <c r="B2288" s="2" t="s">
        <v>25329</v>
      </c>
      <c r="C2288" s="2" t="s">
        <v>3600</v>
      </c>
      <c r="D2288" s="2" t="s">
        <v>3901</v>
      </c>
      <c r="E2288" s="2" t="s">
        <v>3901</v>
      </c>
      <c r="F2288" s="2" t="s">
        <v>3902</v>
      </c>
      <c r="G2288" s="23"/>
      <c r="H2288" s="2" t="s">
        <v>61</v>
      </c>
      <c r="I2288" s="2" t="s">
        <v>61</v>
      </c>
      <c r="J2288" s="2" t="s">
        <v>61</v>
      </c>
      <c r="K2288" s="2"/>
      <c r="L2288" s="46">
        <v>42145</v>
      </c>
      <c r="M2288" s="2" t="s">
        <v>133</v>
      </c>
      <c r="N2288" s="2">
        <v>24.135149999999999</v>
      </c>
      <c r="O2288" s="2">
        <v>53.274889999999999</v>
      </c>
      <c r="P2288" s="2" t="s">
        <v>3602</v>
      </c>
      <c r="Q2288" s="2" t="s">
        <v>65</v>
      </c>
      <c r="R2288" s="43" t="s">
        <v>18854</v>
      </c>
      <c r="S2288" s="41" t="s">
        <v>1554</v>
      </c>
      <c r="T2288" s="41" t="s">
        <v>18460</v>
      </c>
      <c r="U2288" s="2" t="s">
        <v>16801</v>
      </c>
      <c r="V2288" s="2" t="s">
        <v>3753</v>
      </c>
      <c r="W2288" s="41" t="s">
        <v>67</v>
      </c>
      <c r="X2288" s="2" t="s">
        <v>3603</v>
      </c>
      <c r="Y2288" s="2" t="s">
        <v>69</v>
      </c>
      <c r="Z2288" s="2"/>
      <c r="AA2288" s="2" t="s">
        <v>16241</v>
      </c>
      <c r="AB2288" s="2" t="s">
        <v>70</v>
      </c>
      <c r="AC2288" s="2"/>
      <c r="AD2288" s="2">
        <v>2031100</v>
      </c>
      <c r="AE2288" s="2">
        <v>58.5</v>
      </c>
      <c r="AF2288" s="2"/>
      <c r="AG2288" s="2"/>
      <c r="AH2288" s="2"/>
      <c r="AI2288" s="2">
        <v>6</v>
      </c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 t="s">
        <v>71</v>
      </c>
      <c r="CE2288" s="2">
        <v>0</v>
      </c>
      <c r="CF2288" s="2" t="s">
        <v>15686</v>
      </c>
      <c r="CG2288" s="2" t="e">
        <v>#N/A</v>
      </c>
      <c r="CH2288" s="2" t="s">
        <v>15705</v>
      </c>
      <c r="CI2288" s="49"/>
      <c r="CJ2288" s="25"/>
    </row>
    <row r="2289" spans="1:88" x14ac:dyDescent="0.2">
      <c r="A2289" s="2" t="s">
        <v>3906</v>
      </c>
      <c r="B2289" s="2" t="s">
        <v>25330</v>
      </c>
      <c r="C2289" s="2" t="s">
        <v>3600</v>
      </c>
      <c r="D2289" s="2" t="s">
        <v>3906</v>
      </c>
      <c r="E2289" s="2" t="s">
        <v>3906</v>
      </c>
      <c r="F2289" s="2" t="s">
        <v>3907</v>
      </c>
      <c r="G2289" s="23" t="s">
        <v>18893</v>
      </c>
      <c r="H2289" s="2" t="s">
        <v>83</v>
      </c>
      <c r="I2289" s="2" t="s">
        <v>61</v>
      </c>
      <c r="J2289" s="2" t="s">
        <v>61</v>
      </c>
      <c r="K2289" s="2" t="s">
        <v>61</v>
      </c>
      <c r="L2289" s="46">
        <v>41944</v>
      </c>
      <c r="M2289" s="2" t="s">
        <v>133</v>
      </c>
      <c r="N2289" s="2">
        <v>24.043800000000001</v>
      </c>
      <c r="O2289" s="2">
        <v>52.623399999999997</v>
      </c>
      <c r="P2289" s="2" t="s">
        <v>3602</v>
      </c>
      <c r="Q2289" s="2" t="s">
        <v>65</v>
      </c>
      <c r="R2289" s="43" t="s">
        <v>16802</v>
      </c>
      <c r="S2289" s="41" t="s">
        <v>4932</v>
      </c>
      <c r="T2289" s="41" t="s">
        <v>18462</v>
      </c>
      <c r="U2289" s="2" t="s">
        <v>6245</v>
      </c>
      <c r="V2289" s="2" t="s">
        <v>360</v>
      </c>
      <c r="W2289" s="41" t="s">
        <v>17588</v>
      </c>
      <c r="X2289" s="2" t="s">
        <v>3606</v>
      </c>
      <c r="Y2289" s="2" t="s">
        <v>76</v>
      </c>
      <c r="Z2289" s="2"/>
      <c r="AA2289" s="2" t="s">
        <v>16241</v>
      </c>
      <c r="AB2289" s="2" t="s">
        <v>77</v>
      </c>
      <c r="AC2289" s="2" t="s">
        <v>18269</v>
      </c>
      <c r="AD2289" s="2">
        <v>2003400</v>
      </c>
      <c r="AE2289" s="2">
        <v>60</v>
      </c>
      <c r="AF2289" s="2"/>
      <c r="AG2289" s="2"/>
      <c r="AH2289" s="2" t="s">
        <v>18271</v>
      </c>
      <c r="AI2289" s="2">
        <v>6</v>
      </c>
      <c r="AJ2289" s="2">
        <v>3</v>
      </c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 t="s">
        <v>78</v>
      </c>
      <c r="CE2289" s="2" t="s">
        <v>3908</v>
      </c>
      <c r="CF2289" s="2" t="s">
        <v>15686</v>
      </c>
      <c r="CG2289" s="2" t="s">
        <v>17387</v>
      </c>
      <c r="CH2289" s="2" t="s">
        <v>15706</v>
      </c>
      <c r="CI2289" s="49"/>
      <c r="CJ2289" s="25"/>
    </row>
    <row r="2290" spans="1:88" x14ac:dyDescent="0.2">
      <c r="A2290" s="2" t="s">
        <v>3903</v>
      </c>
      <c r="B2290" s="2" t="s">
        <v>25331</v>
      </c>
      <c r="C2290" s="2" t="s">
        <v>3600</v>
      </c>
      <c r="D2290" s="2" t="s">
        <v>3903</v>
      </c>
      <c r="E2290" s="2" t="s">
        <v>3903</v>
      </c>
      <c r="F2290" s="2" t="s">
        <v>3904</v>
      </c>
      <c r="G2290" s="23" t="s">
        <v>16576</v>
      </c>
      <c r="H2290" s="2" t="s">
        <v>61</v>
      </c>
      <c r="I2290" s="2" t="s">
        <v>61</v>
      </c>
      <c r="J2290" s="2" t="s">
        <v>61</v>
      </c>
      <c r="K2290" s="2" t="s">
        <v>61</v>
      </c>
      <c r="L2290" s="46">
        <v>42149</v>
      </c>
      <c r="M2290" s="2" t="s">
        <v>133</v>
      </c>
      <c r="N2290" s="2">
        <v>24.122350000000001</v>
      </c>
      <c r="O2290" s="2">
        <v>54.164149999999999</v>
      </c>
      <c r="P2290" s="2" t="s">
        <v>3602</v>
      </c>
      <c r="Q2290" s="2" t="s">
        <v>65</v>
      </c>
      <c r="R2290" s="43" t="s">
        <v>18854</v>
      </c>
      <c r="S2290" s="41" t="s">
        <v>1554</v>
      </c>
      <c r="T2290" s="41" t="s">
        <v>18460</v>
      </c>
      <c r="U2290" s="2" t="s">
        <v>16801</v>
      </c>
      <c r="V2290" s="2" t="s">
        <v>3753</v>
      </c>
      <c r="W2290" s="41" t="s">
        <v>17588</v>
      </c>
      <c r="X2290" s="2" t="s">
        <v>3606</v>
      </c>
      <c r="Y2290" s="2" t="s">
        <v>69</v>
      </c>
      <c r="Z2290" s="2"/>
      <c r="AA2290" s="2" t="s">
        <v>16241</v>
      </c>
      <c r="AB2290" s="2" t="s">
        <v>70</v>
      </c>
      <c r="AC2290" s="2" t="s">
        <v>18269</v>
      </c>
      <c r="AD2290" s="2">
        <v>2045000</v>
      </c>
      <c r="AE2290" s="2">
        <v>58.5</v>
      </c>
      <c r="AF2290" s="2"/>
      <c r="AG2290" s="2"/>
      <c r="AH2290" s="2" t="s">
        <v>18271</v>
      </c>
      <c r="AI2290" s="2">
        <v>3</v>
      </c>
      <c r="AJ2290" s="2">
        <v>3</v>
      </c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 t="s">
        <v>78</v>
      </c>
      <c r="CE2290" s="2" t="s">
        <v>3905</v>
      </c>
      <c r="CF2290" s="2" t="s">
        <v>15686</v>
      </c>
      <c r="CG2290" s="2" t="e">
        <v>#N/A</v>
      </c>
      <c r="CH2290" s="2" t="s">
        <v>15705</v>
      </c>
      <c r="CI2290" s="49"/>
      <c r="CJ2290" s="25"/>
    </row>
    <row r="2291" spans="1:88" x14ac:dyDescent="0.2">
      <c r="A2291" s="2" t="s">
        <v>3690</v>
      </c>
      <c r="B2291" s="2" t="s">
        <v>25332</v>
      </c>
      <c r="C2291" s="2" t="s">
        <v>3600</v>
      </c>
      <c r="D2291" s="2" t="s">
        <v>3690</v>
      </c>
      <c r="E2291" s="2" t="s">
        <v>3690</v>
      </c>
      <c r="F2291" s="2" t="s">
        <v>3691</v>
      </c>
      <c r="G2291" s="23" t="s">
        <v>3692</v>
      </c>
      <c r="H2291" s="2" t="s">
        <v>61</v>
      </c>
      <c r="I2291" s="2" t="s">
        <v>61</v>
      </c>
      <c r="J2291" s="2" t="s">
        <v>61</v>
      </c>
      <c r="K2291" s="2" t="s">
        <v>61</v>
      </c>
      <c r="L2291" s="46">
        <v>42794</v>
      </c>
      <c r="M2291" s="2" t="s">
        <v>133</v>
      </c>
      <c r="N2291" s="2">
        <v>24.07272</v>
      </c>
      <c r="O2291" s="2">
        <v>52.647210000000001</v>
      </c>
      <c r="P2291" s="2" t="s">
        <v>3602</v>
      </c>
      <c r="Q2291" s="2" t="s">
        <v>65</v>
      </c>
      <c r="R2291" s="43" t="s">
        <v>18854</v>
      </c>
      <c r="S2291" s="41" t="s">
        <v>272</v>
      </c>
      <c r="T2291" s="41" t="s">
        <v>18461</v>
      </c>
      <c r="U2291" s="2" t="s">
        <v>16801</v>
      </c>
      <c r="V2291" s="2" t="s">
        <v>272</v>
      </c>
      <c r="W2291" s="41" t="s">
        <v>17588</v>
      </c>
      <c r="X2291" s="2" t="s">
        <v>3606</v>
      </c>
      <c r="Y2291" s="2" t="s">
        <v>76</v>
      </c>
      <c r="Z2291" s="2"/>
      <c r="AA2291" s="2" t="s">
        <v>16241</v>
      </c>
      <c r="AB2291" s="2" t="s">
        <v>77</v>
      </c>
      <c r="AC2291" s="2" t="s">
        <v>18269</v>
      </c>
      <c r="AD2291" s="2">
        <v>2003100</v>
      </c>
      <c r="AE2291" s="2">
        <v>45</v>
      </c>
      <c r="AF2291" s="2"/>
      <c r="AG2291" s="2"/>
      <c r="AH2291" s="2" t="s">
        <v>18271</v>
      </c>
      <c r="AI2291" s="2">
        <v>4</v>
      </c>
      <c r="AJ2291" s="2">
        <v>3</v>
      </c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 t="s">
        <v>78</v>
      </c>
      <c r="CE2291" s="2" t="s">
        <v>3693</v>
      </c>
      <c r="CF2291" s="2" t="s">
        <v>15684</v>
      </c>
      <c r="CG2291" s="2" t="e">
        <v>#N/A</v>
      </c>
      <c r="CH2291" s="2" t="s">
        <v>272</v>
      </c>
      <c r="CI2291" s="49"/>
      <c r="CJ2291" s="25"/>
    </row>
    <row r="2292" spans="1:88" x14ac:dyDescent="0.2">
      <c r="A2292" s="2" t="s">
        <v>4010</v>
      </c>
      <c r="B2292" s="2" t="s">
        <v>25333</v>
      </c>
      <c r="C2292" s="2" t="s">
        <v>3600</v>
      </c>
      <c r="D2292" s="2" t="s">
        <v>4010</v>
      </c>
      <c r="E2292" s="2" t="s">
        <v>4010</v>
      </c>
      <c r="F2292" s="2" t="s">
        <v>4011</v>
      </c>
      <c r="G2292" s="23"/>
      <c r="H2292" s="2" t="s">
        <v>61</v>
      </c>
      <c r="I2292" s="2" t="s">
        <v>61</v>
      </c>
      <c r="J2292" s="2" t="s">
        <v>61</v>
      </c>
      <c r="K2292" s="2"/>
      <c r="L2292" s="46">
        <v>42733</v>
      </c>
      <c r="M2292" s="2" t="s">
        <v>133</v>
      </c>
      <c r="N2292" s="2">
        <v>23.915196000000002</v>
      </c>
      <c r="O2292" s="2">
        <v>53.699415999999999</v>
      </c>
      <c r="P2292" s="2" t="s">
        <v>3602</v>
      </c>
      <c r="Q2292" s="2" t="s">
        <v>65</v>
      </c>
      <c r="R2292" s="43" t="s">
        <v>16802</v>
      </c>
      <c r="S2292" s="41" t="s">
        <v>4932</v>
      </c>
      <c r="T2292" s="41" t="s">
        <v>18462</v>
      </c>
      <c r="U2292" s="2" t="s">
        <v>6245</v>
      </c>
      <c r="V2292" s="2" t="s">
        <v>360</v>
      </c>
      <c r="W2292" s="41" t="s">
        <v>67</v>
      </c>
      <c r="X2292" s="2" t="s">
        <v>3743</v>
      </c>
      <c r="Y2292" s="2" t="s">
        <v>76</v>
      </c>
      <c r="Z2292" s="2"/>
      <c r="AA2292" s="2" t="s">
        <v>16241</v>
      </c>
      <c r="AB2292" s="2" t="s">
        <v>77</v>
      </c>
      <c r="AC2292" s="2"/>
      <c r="AD2292" s="2">
        <v>2000001</v>
      </c>
      <c r="AE2292" s="2">
        <v>36</v>
      </c>
      <c r="AF2292" s="2"/>
      <c r="AG2292" s="2"/>
      <c r="AH2292" s="2"/>
      <c r="AI2292" s="2">
        <v>4</v>
      </c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 t="s">
        <v>71</v>
      </c>
      <c r="CE2292" s="2">
        <v>0</v>
      </c>
      <c r="CF2292" s="2" t="s">
        <v>15680</v>
      </c>
      <c r="CG2292" s="2" t="s">
        <v>253</v>
      </c>
      <c r="CH2292" s="2" t="s">
        <v>15706</v>
      </c>
      <c r="CI2292" s="49"/>
      <c r="CJ2292" s="25"/>
    </row>
    <row r="2293" spans="1:88" x14ac:dyDescent="0.2">
      <c r="A2293" s="2" t="s">
        <v>3698</v>
      </c>
      <c r="B2293" s="2" t="s">
        <v>25334</v>
      </c>
      <c r="C2293" s="2" t="s">
        <v>3600</v>
      </c>
      <c r="D2293" s="2" t="s">
        <v>3698</v>
      </c>
      <c r="E2293" s="2" t="s">
        <v>3698</v>
      </c>
      <c r="F2293" s="2" t="s">
        <v>3699</v>
      </c>
      <c r="G2293" s="23" t="s">
        <v>3700</v>
      </c>
      <c r="H2293" s="2" t="s">
        <v>61</v>
      </c>
      <c r="I2293" s="2" t="s">
        <v>61</v>
      </c>
      <c r="J2293" s="2" t="s">
        <v>61</v>
      </c>
      <c r="K2293" s="2" t="s">
        <v>61</v>
      </c>
      <c r="L2293" s="46">
        <v>41942</v>
      </c>
      <c r="M2293" s="2" t="s">
        <v>133</v>
      </c>
      <c r="N2293" s="2">
        <v>24.072111100000001</v>
      </c>
      <c r="O2293" s="2">
        <v>52.652999999999999</v>
      </c>
      <c r="P2293" s="2" t="s">
        <v>3602</v>
      </c>
      <c r="Q2293" s="2" t="s">
        <v>65</v>
      </c>
      <c r="R2293" s="43" t="s">
        <v>18854</v>
      </c>
      <c r="S2293" s="41" t="s">
        <v>272</v>
      </c>
      <c r="T2293" s="41" t="s">
        <v>18461</v>
      </c>
      <c r="U2293" s="2" t="s">
        <v>16801</v>
      </c>
      <c r="V2293" s="2" t="s">
        <v>272</v>
      </c>
      <c r="W2293" s="41" t="s">
        <v>17588</v>
      </c>
      <c r="X2293" s="2" t="s">
        <v>3606</v>
      </c>
      <c r="Y2293" s="2" t="s">
        <v>76</v>
      </c>
      <c r="Z2293" s="2"/>
      <c r="AA2293" s="2" t="s">
        <v>16241</v>
      </c>
      <c r="AB2293" s="2" t="s">
        <v>77</v>
      </c>
      <c r="AC2293" s="2" t="s">
        <v>18269</v>
      </c>
      <c r="AD2293" s="2">
        <v>2003100</v>
      </c>
      <c r="AE2293" s="2">
        <v>30</v>
      </c>
      <c r="AF2293" s="2"/>
      <c r="AG2293" s="2"/>
      <c r="AH2293" s="2" t="s">
        <v>18271</v>
      </c>
      <c r="AI2293" s="2">
        <v>3</v>
      </c>
      <c r="AJ2293" s="2">
        <v>3</v>
      </c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 t="s">
        <v>78</v>
      </c>
      <c r="CE2293" s="2" t="s">
        <v>3701</v>
      </c>
      <c r="CF2293" s="2" t="s">
        <v>15684</v>
      </c>
      <c r="CG2293" s="2" t="e">
        <v>#N/A</v>
      </c>
      <c r="CH2293" s="2" t="s">
        <v>272</v>
      </c>
      <c r="CI2293" s="49"/>
      <c r="CJ2293" s="25"/>
    </row>
    <row r="2294" spans="1:88" x14ac:dyDescent="0.2">
      <c r="A2294" s="2" t="s">
        <v>4903</v>
      </c>
      <c r="B2294" s="2" t="s">
        <v>25335</v>
      </c>
      <c r="C2294" s="2" t="s">
        <v>3600</v>
      </c>
      <c r="D2294" s="2"/>
      <c r="E2294" s="2" t="s">
        <v>4903</v>
      </c>
      <c r="F2294" s="2" t="s">
        <v>17710</v>
      </c>
      <c r="G2294" s="23"/>
      <c r="H2294" s="2"/>
      <c r="I2294" s="2" t="s">
        <v>61</v>
      </c>
      <c r="J2294" s="2" t="s">
        <v>61</v>
      </c>
      <c r="K2294" s="2"/>
      <c r="L2294" s="46">
        <v>44613</v>
      </c>
      <c r="M2294" s="2" t="s">
        <v>4904</v>
      </c>
      <c r="N2294" s="2">
        <v>24.120782999999999</v>
      </c>
      <c r="O2294" s="2">
        <v>52.685482</v>
      </c>
      <c r="P2294" s="2" t="s">
        <v>64</v>
      </c>
      <c r="Q2294" s="2" t="s">
        <v>65</v>
      </c>
      <c r="R2294" s="43" t="s">
        <v>18854</v>
      </c>
      <c r="S2294" s="41" t="s">
        <v>1554</v>
      </c>
      <c r="T2294" s="41" t="s">
        <v>18465</v>
      </c>
      <c r="U2294" s="2" t="s">
        <v>4673</v>
      </c>
      <c r="V2294" s="2" t="s">
        <v>4673</v>
      </c>
      <c r="W2294" s="41" t="s">
        <v>144</v>
      </c>
      <c r="X2294" s="2" t="s">
        <v>68</v>
      </c>
      <c r="Y2294" s="2" t="s">
        <v>76</v>
      </c>
      <c r="Z2294" s="2"/>
      <c r="AA2294" s="2" t="s">
        <v>16241</v>
      </c>
      <c r="AB2294" s="2" t="s">
        <v>77</v>
      </c>
      <c r="AC2294" s="2"/>
      <c r="AD2294" s="2">
        <v>2003100</v>
      </c>
      <c r="AE2294" s="2">
        <v>40</v>
      </c>
      <c r="AF2294" s="2"/>
      <c r="AG2294" s="2"/>
      <c r="AH2294" s="2"/>
      <c r="AI2294" s="2">
        <v>4</v>
      </c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 t="s">
        <v>71</v>
      </c>
      <c r="CE2294" s="2">
        <v>0</v>
      </c>
      <c r="CF2294" s="2" t="s">
        <v>15680</v>
      </c>
      <c r="CG2294" s="2" t="s">
        <v>15712</v>
      </c>
      <c r="CH2294" s="2" t="s">
        <v>15709</v>
      </c>
      <c r="CI2294" s="49"/>
      <c r="CJ2294" s="25"/>
    </row>
    <row r="2295" spans="1:88" x14ac:dyDescent="0.2">
      <c r="A2295" s="2" t="s">
        <v>4275</v>
      </c>
      <c r="B2295" s="2" t="s">
        <v>25336</v>
      </c>
      <c r="C2295" s="2" t="s">
        <v>3600</v>
      </c>
      <c r="D2295" s="2"/>
      <c r="E2295" s="2" t="s">
        <v>4275</v>
      </c>
      <c r="F2295" s="2" t="s">
        <v>4276</v>
      </c>
      <c r="G2295" s="23" t="s">
        <v>4277</v>
      </c>
      <c r="H2295" s="2"/>
      <c r="I2295" s="2" t="s">
        <v>61</v>
      </c>
      <c r="J2295" s="2" t="s">
        <v>61</v>
      </c>
      <c r="K2295" s="2" t="s">
        <v>61</v>
      </c>
      <c r="L2295" s="46">
        <v>42836</v>
      </c>
      <c r="M2295" s="2" t="s">
        <v>133</v>
      </c>
      <c r="N2295" s="39">
        <v>23.655476100000001</v>
      </c>
      <c r="O2295" s="39">
        <v>53.720840600000002</v>
      </c>
      <c r="P2295" s="2" t="s">
        <v>64</v>
      </c>
      <c r="Q2295" s="2" t="s">
        <v>65</v>
      </c>
      <c r="R2295" s="43" t="s">
        <v>18854</v>
      </c>
      <c r="S2295" s="41" t="s">
        <v>1554</v>
      </c>
      <c r="T2295" s="41" t="s">
        <v>18460</v>
      </c>
      <c r="U2295" s="2" t="s">
        <v>16801</v>
      </c>
      <c r="V2295" s="2" t="s">
        <v>3596</v>
      </c>
      <c r="W2295" s="41" t="s">
        <v>17589</v>
      </c>
      <c r="X2295" s="2" t="s">
        <v>4038</v>
      </c>
      <c r="Y2295" s="2" t="s">
        <v>76</v>
      </c>
      <c r="Z2295" s="2"/>
      <c r="AA2295" s="2" t="s">
        <v>16241</v>
      </c>
      <c r="AB2295" s="2" t="s">
        <v>77</v>
      </c>
      <c r="AC2295" s="2" t="s">
        <v>18269</v>
      </c>
      <c r="AD2295" s="2">
        <v>2031200</v>
      </c>
      <c r="AE2295" s="2">
        <v>29</v>
      </c>
      <c r="AF2295" s="2"/>
      <c r="AG2295" s="2"/>
      <c r="AH2295" s="2" t="s">
        <v>18271</v>
      </c>
      <c r="AI2295" s="2">
        <v>3</v>
      </c>
      <c r="AJ2295" s="2">
        <v>3</v>
      </c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 t="s">
        <v>78</v>
      </c>
      <c r="CE2295" s="2" t="s">
        <v>4278</v>
      </c>
      <c r="CF2295" s="2" t="s">
        <v>15685</v>
      </c>
      <c r="CG2295" s="2" t="e">
        <v>#N/A</v>
      </c>
      <c r="CH2295" s="2" t="s">
        <v>15705</v>
      </c>
      <c r="CI2295" s="49"/>
      <c r="CJ2295" s="25"/>
    </row>
    <row r="2296" spans="1:88" x14ac:dyDescent="0.2">
      <c r="A2296" s="2" t="s">
        <v>4279</v>
      </c>
      <c r="B2296" s="2" t="s">
        <v>25337</v>
      </c>
      <c r="C2296" s="2" t="s">
        <v>3600</v>
      </c>
      <c r="D2296" s="2"/>
      <c r="E2296" s="2" t="s">
        <v>4279</v>
      </c>
      <c r="F2296" s="2" t="s">
        <v>4280</v>
      </c>
      <c r="G2296" s="23" t="s">
        <v>4281</v>
      </c>
      <c r="H2296" s="2"/>
      <c r="I2296" s="2" t="s">
        <v>61</v>
      </c>
      <c r="J2296" s="2" t="s">
        <v>61</v>
      </c>
      <c r="K2296" s="2" t="s">
        <v>61</v>
      </c>
      <c r="L2296" s="46">
        <v>42946</v>
      </c>
      <c r="M2296" s="2" t="s">
        <v>133</v>
      </c>
      <c r="N2296" s="2">
        <v>23.657073</v>
      </c>
      <c r="O2296" s="2">
        <v>53.706553</v>
      </c>
      <c r="P2296" s="2" t="s">
        <v>64</v>
      </c>
      <c r="Q2296" s="2" t="s">
        <v>65</v>
      </c>
      <c r="R2296" s="43" t="s">
        <v>18854</v>
      </c>
      <c r="S2296" s="41" t="s">
        <v>1554</v>
      </c>
      <c r="T2296" s="41" t="s">
        <v>18460</v>
      </c>
      <c r="U2296" s="2" t="s">
        <v>16801</v>
      </c>
      <c r="V2296" s="2" t="s">
        <v>3596</v>
      </c>
      <c r="W2296" s="41" t="s">
        <v>17589</v>
      </c>
      <c r="X2296" s="2" t="s">
        <v>4038</v>
      </c>
      <c r="Y2296" s="2" t="s">
        <v>102</v>
      </c>
      <c r="Z2296" s="2"/>
      <c r="AA2296" s="2" t="s">
        <v>16241</v>
      </c>
      <c r="AB2296" s="2" t="s">
        <v>103</v>
      </c>
      <c r="AC2296" s="2" t="s">
        <v>18269</v>
      </c>
      <c r="AD2296" s="2">
        <v>2031200</v>
      </c>
      <c r="AE2296" s="2">
        <v>30</v>
      </c>
      <c r="AF2296" s="2"/>
      <c r="AG2296" s="2"/>
      <c r="AH2296" s="2" t="s">
        <v>18271</v>
      </c>
      <c r="AI2296" s="2">
        <v>6</v>
      </c>
      <c r="AJ2296" s="2">
        <v>3</v>
      </c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 t="s">
        <v>78</v>
      </c>
      <c r="CE2296" s="2" t="s">
        <v>4282</v>
      </c>
      <c r="CF2296" s="2" t="s">
        <v>15685</v>
      </c>
      <c r="CG2296" s="2" t="e">
        <v>#N/A</v>
      </c>
      <c r="CH2296" s="2" t="s">
        <v>15705</v>
      </c>
      <c r="CI2296" s="49"/>
      <c r="CJ2296" s="25"/>
    </row>
    <row r="2297" spans="1:88" x14ac:dyDescent="0.2">
      <c r="A2297" s="2" t="s">
        <v>4367</v>
      </c>
      <c r="B2297" s="2" t="s">
        <v>25338</v>
      </c>
      <c r="C2297" s="2" t="s">
        <v>3600</v>
      </c>
      <c r="D2297" s="2"/>
      <c r="E2297" s="2" t="s">
        <v>4367</v>
      </c>
      <c r="F2297" s="2" t="s">
        <v>4368</v>
      </c>
      <c r="G2297" s="23" t="s">
        <v>4369</v>
      </c>
      <c r="H2297" s="2"/>
      <c r="I2297" s="2" t="s">
        <v>61</v>
      </c>
      <c r="J2297" s="2" t="s">
        <v>61</v>
      </c>
      <c r="K2297" s="2" t="s">
        <v>61</v>
      </c>
      <c r="L2297" s="46">
        <v>42697</v>
      </c>
      <c r="M2297" s="2" t="s">
        <v>133</v>
      </c>
      <c r="N2297" s="2">
        <v>24.151969399999999</v>
      </c>
      <c r="O2297" s="2">
        <v>54.432880599999997</v>
      </c>
      <c r="P2297" s="2" t="s">
        <v>64</v>
      </c>
      <c r="Q2297" s="2" t="s">
        <v>65</v>
      </c>
      <c r="R2297" s="43" t="s">
        <v>18854</v>
      </c>
      <c r="S2297" s="41" t="s">
        <v>1554</v>
      </c>
      <c r="T2297" s="41" t="s">
        <v>18460</v>
      </c>
      <c r="U2297" s="2" t="s">
        <v>16801</v>
      </c>
      <c r="V2297" s="2" t="s">
        <v>3596</v>
      </c>
      <c r="W2297" s="41" t="s">
        <v>17589</v>
      </c>
      <c r="X2297" s="2" t="s">
        <v>4038</v>
      </c>
      <c r="Y2297" s="2" t="s">
        <v>102</v>
      </c>
      <c r="Z2297" s="2"/>
      <c r="AA2297" s="2" t="s">
        <v>16242</v>
      </c>
      <c r="AB2297" s="2" t="s">
        <v>103</v>
      </c>
      <c r="AC2297" s="2" t="s">
        <v>18268</v>
      </c>
      <c r="AD2297" s="2">
        <v>2042200</v>
      </c>
      <c r="AE2297" s="2">
        <v>30</v>
      </c>
      <c r="AF2297" s="2"/>
      <c r="AG2297" s="2"/>
      <c r="AH2297" s="2" t="s">
        <v>18270</v>
      </c>
      <c r="AI2297" s="2">
        <v>3</v>
      </c>
      <c r="AJ2297" s="2">
        <v>3</v>
      </c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 t="s">
        <v>78</v>
      </c>
      <c r="CE2297" s="2" t="s">
        <v>19512</v>
      </c>
      <c r="CF2297" s="2" t="s">
        <v>15683</v>
      </c>
      <c r="CG2297" s="2" t="e">
        <v>#N/A</v>
      </c>
      <c r="CH2297" s="2" t="s">
        <v>15705</v>
      </c>
      <c r="CI2297" s="49"/>
      <c r="CJ2297" s="25"/>
    </row>
    <row r="2298" spans="1:88" x14ac:dyDescent="0.2">
      <c r="A2298" s="2" t="s">
        <v>4111</v>
      </c>
      <c r="B2298" s="2" t="s">
        <v>25339</v>
      </c>
      <c r="C2298" s="2" t="s">
        <v>3600</v>
      </c>
      <c r="D2298" s="2"/>
      <c r="E2298" s="2" t="s">
        <v>4111</v>
      </c>
      <c r="F2298" s="2" t="s">
        <v>4112</v>
      </c>
      <c r="G2298" s="23"/>
      <c r="H2298" s="2"/>
      <c r="I2298" s="2" t="s">
        <v>61</v>
      </c>
      <c r="J2298" s="2" t="s">
        <v>61</v>
      </c>
      <c r="K2298" s="2"/>
      <c r="L2298" s="46">
        <v>43814</v>
      </c>
      <c r="M2298" s="2" t="s">
        <v>133</v>
      </c>
      <c r="N2298" s="2">
        <v>24.0657</v>
      </c>
      <c r="O2298" s="2">
        <v>52.821510000000004</v>
      </c>
      <c r="P2298" s="2" t="s">
        <v>64</v>
      </c>
      <c r="Q2298" s="2" t="s">
        <v>65</v>
      </c>
      <c r="R2298" s="43" t="s">
        <v>18854</v>
      </c>
      <c r="S2298" s="41" t="s">
        <v>1554</v>
      </c>
      <c r="T2298" s="41" t="s">
        <v>18460</v>
      </c>
      <c r="U2298" s="2" t="s">
        <v>16801</v>
      </c>
      <c r="V2298" s="2" t="s">
        <v>3596</v>
      </c>
      <c r="W2298" s="41" t="s">
        <v>144</v>
      </c>
      <c r="X2298" s="2" t="s">
        <v>4038</v>
      </c>
      <c r="Y2298" s="2" t="s">
        <v>69</v>
      </c>
      <c r="Z2298" s="2"/>
      <c r="AA2298" s="2" t="s">
        <v>16242</v>
      </c>
      <c r="AB2298" s="2" t="s">
        <v>70</v>
      </c>
      <c r="AC2298" s="2"/>
      <c r="AD2298" s="2">
        <v>2003100</v>
      </c>
      <c r="AE2298" s="2">
        <v>45</v>
      </c>
      <c r="AF2298" s="2"/>
      <c r="AG2298" s="2"/>
      <c r="AH2298" s="2"/>
      <c r="AI2298" s="2">
        <v>3</v>
      </c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 t="s">
        <v>71</v>
      </c>
      <c r="CE2298" s="2">
        <v>0</v>
      </c>
      <c r="CF2298" s="2" t="s">
        <v>15693</v>
      </c>
      <c r="CG2298" s="2" t="e">
        <v>#N/A</v>
      </c>
      <c r="CH2298" s="2" t="s">
        <v>15705</v>
      </c>
      <c r="CI2298" s="49"/>
      <c r="CJ2298" s="25"/>
    </row>
    <row r="2299" spans="1:88" x14ac:dyDescent="0.2">
      <c r="A2299" s="2" t="s">
        <v>4012</v>
      </c>
      <c r="B2299" s="2" t="s">
        <v>25340</v>
      </c>
      <c r="C2299" s="2" t="s">
        <v>3600</v>
      </c>
      <c r="D2299" s="2" t="s">
        <v>4012</v>
      </c>
      <c r="E2299" s="2" t="s">
        <v>4012</v>
      </c>
      <c r="F2299" s="2" t="s">
        <v>4013</v>
      </c>
      <c r="G2299" s="23"/>
      <c r="H2299" s="2" t="s">
        <v>83</v>
      </c>
      <c r="I2299" s="2" t="s">
        <v>61</v>
      </c>
      <c r="J2299" s="2" t="s">
        <v>61</v>
      </c>
      <c r="K2299" s="2"/>
      <c r="L2299" s="46">
        <v>41965</v>
      </c>
      <c r="M2299" s="2" t="s">
        <v>133</v>
      </c>
      <c r="N2299" s="39">
        <v>22.96115</v>
      </c>
      <c r="O2299" s="39">
        <v>54.142885999999997</v>
      </c>
      <c r="P2299" s="2" t="s">
        <v>3602</v>
      </c>
      <c r="Q2299" s="2" t="s">
        <v>65</v>
      </c>
      <c r="R2299" s="43" t="s">
        <v>16802</v>
      </c>
      <c r="S2299" s="41" t="s">
        <v>4932</v>
      </c>
      <c r="T2299" s="41" t="s">
        <v>18462</v>
      </c>
      <c r="U2299" s="2" t="s">
        <v>6245</v>
      </c>
      <c r="V2299" s="2" t="s">
        <v>360</v>
      </c>
      <c r="W2299" s="41" t="s">
        <v>67</v>
      </c>
      <c r="X2299" s="2" t="s">
        <v>3606</v>
      </c>
      <c r="Y2299" s="2" t="s">
        <v>69</v>
      </c>
      <c r="Z2299" s="2"/>
      <c r="AA2299" s="2" t="s">
        <v>16241</v>
      </c>
      <c r="AB2299" s="2" t="s">
        <v>70</v>
      </c>
      <c r="AC2299" s="2"/>
      <c r="AD2299" s="2">
        <v>2000001</v>
      </c>
      <c r="AE2299" s="2">
        <v>30</v>
      </c>
      <c r="AF2299" s="2"/>
      <c r="AG2299" s="2"/>
      <c r="AH2299" s="2"/>
      <c r="AI2299" s="2">
        <v>4</v>
      </c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 t="s">
        <v>78</v>
      </c>
      <c r="CE2299" s="2" t="s">
        <v>4014</v>
      </c>
      <c r="CF2299" s="2" t="s">
        <v>15692</v>
      </c>
      <c r="CG2299" s="2" t="s">
        <v>17387</v>
      </c>
      <c r="CH2299" s="2" t="s">
        <v>15706</v>
      </c>
      <c r="CI2299" s="49"/>
      <c r="CJ2299" s="25"/>
    </row>
    <row r="2300" spans="1:88" x14ac:dyDescent="0.2">
      <c r="A2300" s="2" t="s">
        <v>4039</v>
      </c>
      <c r="B2300" s="2" t="s">
        <v>25341</v>
      </c>
      <c r="C2300" s="2" t="s">
        <v>3600</v>
      </c>
      <c r="D2300" s="2"/>
      <c r="E2300" s="2" t="s">
        <v>4039</v>
      </c>
      <c r="F2300" s="2" t="s">
        <v>4040</v>
      </c>
      <c r="G2300" s="23"/>
      <c r="H2300" s="2"/>
      <c r="I2300" s="2" t="s">
        <v>61</v>
      </c>
      <c r="J2300" s="2" t="s">
        <v>61</v>
      </c>
      <c r="K2300" s="2"/>
      <c r="L2300" s="46">
        <v>43705</v>
      </c>
      <c r="M2300" s="2" t="s">
        <v>133</v>
      </c>
      <c r="N2300" s="39">
        <v>23.6974476</v>
      </c>
      <c r="O2300" s="39">
        <v>53.290774800000001</v>
      </c>
      <c r="P2300" s="2" t="s">
        <v>64</v>
      </c>
      <c r="Q2300" s="2" t="s">
        <v>65</v>
      </c>
      <c r="R2300" s="43" t="s">
        <v>16802</v>
      </c>
      <c r="S2300" s="41" t="s">
        <v>4932</v>
      </c>
      <c r="T2300" s="41" t="s">
        <v>18462</v>
      </c>
      <c r="U2300" s="2" t="s">
        <v>6245</v>
      </c>
      <c r="V2300" s="2" t="s">
        <v>360</v>
      </c>
      <c r="W2300" s="41" t="s">
        <v>144</v>
      </c>
      <c r="X2300" s="2" t="s">
        <v>4038</v>
      </c>
      <c r="Y2300" s="2" t="s">
        <v>69</v>
      </c>
      <c r="Z2300" s="2"/>
      <c r="AA2300" s="2" t="s">
        <v>16242</v>
      </c>
      <c r="AB2300" s="2" t="s">
        <v>70</v>
      </c>
      <c r="AC2300" s="2"/>
      <c r="AD2300" s="2">
        <v>2000001</v>
      </c>
      <c r="AE2300" s="2">
        <v>80</v>
      </c>
      <c r="AF2300" s="2"/>
      <c r="AG2300" s="2"/>
      <c r="AH2300" s="2"/>
      <c r="AI2300" s="2">
        <v>3</v>
      </c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 t="s">
        <v>78</v>
      </c>
      <c r="CE2300" s="2" t="s">
        <v>4041</v>
      </c>
      <c r="CF2300" s="2" t="s">
        <v>15691</v>
      </c>
      <c r="CG2300" s="2" t="s">
        <v>17387</v>
      </c>
      <c r="CH2300" s="2" t="s">
        <v>15706</v>
      </c>
      <c r="CI2300" s="49"/>
      <c r="CJ2300" s="25"/>
    </row>
    <row r="2301" spans="1:88" x14ac:dyDescent="0.2">
      <c r="A2301" s="2" t="s">
        <v>4042</v>
      </c>
      <c r="B2301" s="2" t="s">
        <v>25342</v>
      </c>
      <c r="C2301" s="2" t="s">
        <v>3600</v>
      </c>
      <c r="D2301" s="2"/>
      <c r="E2301" s="2" t="s">
        <v>4042</v>
      </c>
      <c r="F2301" s="2" t="s">
        <v>4043</v>
      </c>
      <c r="G2301" s="23"/>
      <c r="H2301" s="2"/>
      <c r="I2301" s="2" t="s">
        <v>61</v>
      </c>
      <c r="J2301" s="2" t="s">
        <v>61</v>
      </c>
      <c r="K2301" s="2"/>
      <c r="L2301" s="46">
        <v>43705</v>
      </c>
      <c r="M2301" s="2" t="s">
        <v>133</v>
      </c>
      <c r="N2301" s="39">
        <v>23.713773</v>
      </c>
      <c r="O2301" s="39">
        <v>53.121122999999997</v>
      </c>
      <c r="P2301" s="2" t="s">
        <v>64</v>
      </c>
      <c r="Q2301" s="2" t="s">
        <v>65</v>
      </c>
      <c r="R2301" s="43" t="s">
        <v>16802</v>
      </c>
      <c r="S2301" s="41" t="s">
        <v>4932</v>
      </c>
      <c r="T2301" s="41" t="s">
        <v>18462</v>
      </c>
      <c r="U2301" s="2" t="s">
        <v>6245</v>
      </c>
      <c r="V2301" s="2" t="s">
        <v>360</v>
      </c>
      <c r="W2301" s="41" t="s">
        <v>144</v>
      </c>
      <c r="X2301" s="2" t="s">
        <v>4038</v>
      </c>
      <c r="Y2301" s="2" t="s">
        <v>69</v>
      </c>
      <c r="Z2301" s="2"/>
      <c r="AA2301" s="2" t="s">
        <v>16242</v>
      </c>
      <c r="AB2301" s="2" t="s">
        <v>70</v>
      </c>
      <c r="AC2301" s="2"/>
      <c r="AD2301" s="2">
        <v>2000001</v>
      </c>
      <c r="AE2301" s="2">
        <v>80</v>
      </c>
      <c r="AF2301" s="2"/>
      <c r="AG2301" s="2"/>
      <c r="AH2301" s="2"/>
      <c r="AI2301" s="2">
        <v>3</v>
      </c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 t="s">
        <v>78</v>
      </c>
      <c r="CE2301" s="2" t="s">
        <v>4044</v>
      </c>
      <c r="CF2301" s="2" t="s">
        <v>15691</v>
      </c>
      <c r="CG2301" s="2" t="s">
        <v>17387</v>
      </c>
      <c r="CH2301" s="2" t="s">
        <v>15706</v>
      </c>
      <c r="CI2301" s="49"/>
      <c r="CJ2301" s="25"/>
    </row>
    <row r="2302" spans="1:88" x14ac:dyDescent="0.2">
      <c r="A2302" s="2" t="s">
        <v>3972</v>
      </c>
      <c r="B2302" s="2" t="s">
        <v>25343</v>
      </c>
      <c r="C2302" s="2" t="s">
        <v>3600</v>
      </c>
      <c r="D2302" s="2" t="s">
        <v>3972</v>
      </c>
      <c r="E2302" s="2" t="s">
        <v>3972</v>
      </c>
      <c r="F2302" s="2" t="s">
        <v>3973</v>
      </c>
      <c r="G2302" s="23"/>
      <c r="H2302" s="2" t="s">
        <v>61</v>
      </c>
      <c r="I2302" s="2" t="s">
        <v>61</v>
      </c>
      <c r="J2302" s="2" t="s">
        <v>61</v>
      </c>
      <c r="K2302" s="2"/>
      <c r="L2302" s="46">
        <v>42353</v>
      </c>
      <c r="M2302" s="2" t="s">
        <v>133</v>
      </c>
      <c r="N2302" s="39">
        <v>24.488753500000001</v>
      </c>
      <c r="O2302" s="39">
        <v>52.3199501</v>
      </c>
      <c r="P2302" s="2" t="s">
        <v>3602</v>
      </c>
      <c r="Q2302" s="2" t="s">
        <v>65</v>
      </c>
      <c r="R2302" s="43" t="s">
        <v>16802</v>
      </c>
      <c r="S2302" s="41" t="s">
        <v>4932</v>
      </c>
      <c r="T2302" s="41" t="s">
        <v>18462</v>
      </c>
      <c r="U2302" s="2" t="s">
        <v>6245</v>
      </c>
      <c r="V2302" s="2" t="s">
        <v>360</v>
      </c>
      <c r="W2302" s="41" t="s">
        <v>67</v>
      </c>
      <c r="X2302" s="2" t="s">
        <v>3617</v>
      </c>
      <c r="Y2302" s="2" t="s">
        <v>69</v>
      </c>
      <c r="Z2302" s="2"/>
      <c r="AA2302" s="2" t="s">
        <v>16241</v>
      </c>
      <c r="AB2302" s="2" t="s">
        <v>70</v>
      </c>
      <c r="AC2302" s="2"/>
      <c r="AD2302" s="2">
        <v>2003600</v>
      </c>
      <c r="AE2302" s="2">
        <v>45</v>
      </c>
      <c r="AF2302" s="2"/>
      <c r="AG2302" s="2"/>
      <c r="AH2302" s="2"/>
      <c r="AI2302" s="2">
        <v>6</v>
      </c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 t="s">
        <v>2851</v>
      </c>
      <c r="CE2302" s="2">
        <v>0</v>
      </c>
      <c r="CF2302" s="2" t="s">
        <v>15694</v>
      </c>
      <c r="CG2302" s="2" t="s">
        <v>17387</v>
      </c>
      <c r="CH2302" s="2" t="s">
        <v>15706</v>
      </c>
      <c r="CI2302" s="49"/>
      <c r="CJ2302" s="25"/>
    </row>
    <row r="2303" spans="1:88" x14ac:dyDescent="0.2">
      <c r="A2303" s="2" t="s">
        <v>4015</v>
      </c>
      <c r="B2303" s="2" t="s">
        <v>25344</v>
      </c>
      <c r="C2303" s="2" t="s">
        <v>3600</v>
      </c>
      <c r="D2303" s="2" t="s">
        <v>4015</v>
      </c>
      <c r="E2303" s="2" t="s">
        <v>4015</v>
      </c>
      <c r="F2303" s="2" t="s">
        <v>4016</v>
      </c>
      <c r="G2303" s="23"/>
      <c r="H2303" s="2" t="s">
        <v>61</v>
      </c>
      <c r="I2303" s="2" t="s">
        <v>61</v>
      </c>
      <c r="J2303" s="2" t="s">
        <v>61</v>
      </c>
      <c r="K2303" s="2"/>
      <c r="L2303" s="46">
        <v>42353</v>
      </c>
      <c r="M2303" s="2" t="s">
        <v>133</v>
      </c>
      <c r="N2303" s="39">
        <v>24.5170806</v>
      </c>
      <c r="O2303" s="39">
        <v>52.3103889</v>
      </c>
      <c r="P2303" s="2" t="s">
        <v>3602</v>
      </c>
      <c r="Q2303" s="2" t="s">
        <v>65</v>
      </c>
      <c r="R2303" s="43" t="s">
        <v>16802</v>
      </c>
      <c r="S2303" s="41" t="s">
        <v>4932</v>
      </c>
      <c r="T2303" s="41" t="s">
        <v>18462</v>
      </c>
      <c r="U2303" s="2" t="s">
        <v>6245</v>
      </c>
      <c r="V2303" s="2" t="s">
        <v>360</v>
      </c>
      <c r="W2303" s="41" t="s">
        <v>67</v>
      </c>
      <c r="X2303" s="2" t="s">
        <v>3617</v>
      </c>
      <c r="Y2303" s="2" t="s">
        <v>69</v>
      </c>
      <c r="Z2303" s="2"/>
      <c r="AA2303" s="2" t="s">
        <v>16238</v>
      </c>
      <c r="AB2303" s="2" t="s">
        <v>70</v>
      </c>
      <c r="AC2303" s="2"/>
      <c r="AD2303" s="2">
        <v>2003600</v>
      </c>
      <c r="AE2303" s="2">
        <v>60</v>
      </c>
      <c r="AF2303" s="2"/>
      <c r="AG2303" s="2"/>
      <c r="AH2303" s="2"/>
      <c r="AI2303" s="2">
        <v>6</v>
      </c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 t="s">
        <v>2851</v>
      </c>
      <c r="CE2303" s="2">
        <v>0</v>
      </c>
      <c r="CF2303" s="2" t="s">
        <v>15692</v>
      </c>
      <c r="CG2303" s="2" t="s">
        <v>17387</v>
      </c>
      <c r="CH2303" s="2" t="s">
        <v>15706</v>
      </c>
      <c r="CI2303" s="49"/>
      <c r="CJ2303" s="25"/>
    </row>
    <row r="2304" spans="1:88" x14ac:dyDescent="0.2">
      <c r="A2304" s="2" t="s">
        <v>4045</v>
      </c>
      <c r="B2304" s="2" t="s">
        <v>25345</v>
      </c>
      <c r="C2304" s="2" t="s">
        <v>3600</v>
      </c>
      <c r="D2304" s="2"/>
      <c r="E2304" s="2" t="s">
        <v>4045</v>
      </c>
      <c r="F2304" s="2" t="s">
        <v>4046</v>
      </c>
      <c r="G2304" s="23"/>
      <c r="H2304" s="2"/>
      <c r="I2304" s="2" t="s">
        <v>61</v>
      </c>
      <c r="J2304" s="2" t="s">
        <v>61</v>
      </c>
      <c r="K2304" s="2"/>
      <c r="L2304" s="46">
        <v>42669</v>
      </c>
      <c r="M2304" s="2" t="s">
        <v>133</v>
      </c>
      <c r="N2304" s="39">
        <v>23.798119400000001</v>
      </c>
      <c r="O2304" s="39">
        <v>53.910730600000001</v>
      </c>
      <c r="P2304" s="2" t="s">
        <v>64</v>
      </c>
      <c r="Q2304" s="2" t="s">
        <v>65</v>
      </c>
      <c r="R2304" s="43" t="s">
        <v>16802</v>
      </c>
      <c r="S2304" s="41" t="s">
        <v>4932</v>
      </c>
      <c r="T2304" s="41" t="s">
        <v>18462</v>
      </c>
      <c r="U2304" s="2" t="s">
        <v>6245</v>
      </c>
      <c r="V2304" s="2" t="s">
        <v>360</v>
      </c>
      <c r="W2304" s="41" t="s">
        <v>144</v>
      </c>
      <c r="X2304" s="2" t="s">
        <v>4038</v>
      </c>
      <c r="Y2304" s="2" t="s">
        <v>69</v>
      </c>
      <c r="Z2304" s="2"/>
      <c r="AA2304" s="2" t="s">
        <v>16242</v>
      </c>
      <c r="AB2304" s="2" t="s">
        <v>70</v>
      </c>
      <c r="AC2304" s="2"/>
      <c r="AD2304" s="2">
        <v>2000001</v>
      </c>
      <c r="AE2304" s="2">
        <v>80</v>
      </c>
      <c r="AF2304" s="2"/>
      <c r="AG2304" s="2"/>
      <c r="AH2304" s="2"/>
      <c r="AI2304" s="2">
        <v>4</v>
      </c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 t="s">
        <v>71</v>
      </c>
      <c r="CE2304" s="2">
        <v>0</v>
      </c>
      <c r="CF2304" s="2" t="s">
        <v>15691</v>
      </c>
      <c r="CG2304" s="2" t="s">
        <v>17387</v>
      </c>
      <c r="CH2304" s="2" t="s">
        <v>15706</v>
      </c>
      <c r="CI2304" s="49"/>
      <c r="CJ2304" s="25"/>
    </row>
    <row r="2305" spans="1:88" x14ac:dyDescent="0.2">
      <c r="A2305" s="2" t="s">
        <v>4230</v>
      </c>
      <c r="B2305" s="2" t="s">
        <v>25346</v>
      </c>
      <c r="C2305" s="2" t="s">
        <v>3600</v>
      </c>
      <c r="D2305" s="2"/>
      <c r="E2305" s="2" t="s">
        <v>4230</v>
      </c>
      <c r="F2305" s="2" t="s">
        <v>4231</v>
      </c>
      <c r="G2305" s="23"/>
      <c r="H2305" s="2"/>
      <c r="I2305" s="2" t="s">
        <v>61</v>
      </c>
      <c r="J2305" s="2" t="s">
        <v>61</v>
      </c>
      <c r="K2305" s="2"/>
      <c r="L2305" s="46">
        <v>42733</v>
      </c>
      <c r="M2305" s="2" t="s">
        <v>133</v>
      </c>
      <c r="N2305" s="39">
        <v>24.457650000000001</v>
      </c>
      <c r="O2305" s="39">
        <v>52.312311000000001</v>
      </c>
      <c r="P2305" s="2" t="s">
        <v>64</v>
      </c>
      <c r="Q2305" s="2" t="s">
        <v>65</v>
      </c>
      <c r="R2305" s="43" t="s">
        <v>18854</v>
      </c>
      <c r="S2305" s="41" t="s">
        <v>1554</v>
      </c>
      <c r="T2305" s="41" t="s">
        <v>18460</v>
      </c>
      <c r="U2305" s="2" t="s">
        <v>16801</v>
      </c>
      <c r="V2305" s="2" t="s">
        <v>3596</v>
      </c>
      <c r="W2305" s="41" t="s">
        <v>144</v>
      </c>
      <c r="X2305" s="2" t="s">
        <v>4038</v>
      </c>
      <c r="Y2305" s="2" t="s">
        <v>69</v>
      </c>
      <c r="Z2305" s="2"/>
      <c r="AA2305" s="2" t="s">
        <v>16241</v>
      </c>
      <c r="AB2305" s="2" t="s">
        <v>70</v>
      </c>
      <c r="AC2305" s="2"/>
      <c r="AD2305" s="2">
        <v>2003600</v>
      </c>
      <c r="AE2305" s="2">
        <v>35</v>
      </c>
      <c r="AF2305" s="2"/>
      <c r="AG2305" s="2"/>
      <c r="AH2305" s="2"/>
      <c r="AI2305" s="2">
        <v>6</v>
      </c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 t="s">
        <v>2851</v>
      </c>
      <c r="CE2305" s="2">
        <v>0</v>
      </c>
      <c r="CF2305" s="2" t="s">
        <v>15685</v>
      </c>
      <c r="CG2305" s="2" t="e">
        <v>#N/A</v>
      </c>
      <c r="CH2305" s="2" t="s">
        <v>15705</v>
      </c>
      <c r="CI2305" s="49"/>
      <c r="CJ2305" s="25"/>
    </row>
    <row r="2306" spans="1:88" x14ac:dyDescent="0.2">
      <c r="A2306" s="2" t="s">
        <v>16702</v>
      </c>
      <c r="B2306" s="2" t="s">
        <v>25347</v>
      </c>
      <c r="C2306" s="2" t="s">
        <v>3600</v>
      </c>
      <c r="D2306" s="2"/>
      <c r="E2306" s="2" t="s">
        <v>16702</v>
      </c>
      <c r="F2306" s="2" t="s">
        <v>16729</v>
      </c>
      <c r="G2306" s="23"/>
      <c r="H2306" s="2"/>
      <c r="I2306" s="2" t="s">
        <v>5093</v>
      </c>
      <c r="J2306" s="2" t="s">
        <v>61</v>
      </c>
      <c r="K2306" s="2"/>
      <c r="L2306" s="46">
        <v>44909</v>
      </c>
      <c r="M2306" s="2" t="s">
        <v>133</v>
      </c>
      <c r="N2306" s="2">
        <v>23.08504172</v>
      </c>
      <c r="O2306" s="2">
        <v>53.556573069999999</v>
      </c>
      <c r="P2306" s="2" t="s">
        <v>64</v>
      </c>
      <c r="Q2306" s="2" t="s">
        <v>65</v>
      </c>
      <c r="R2306" s="43" t="s">
        <v>16802</v>
      </c>
      <c r="S2306" s="41" t="s">
        <v>16804</v>
      </c>
      <c r="T2306" s="41" t="s">
        <v>18463</v>
      </c>
      <c r="U2306" s="2" t="s">
        <v>16804</v>
      </c>
      <c r="V2306" s="2" t="s">
        <v>4763</v>
      </c>
      <c r="W2306" s="41" t="s">
        <v>144</v>
      </c>
      <c r="X2306" s="2" t="s">
        <v>68</v>
      </c>
      <c r="Y2306" s="2" t="s">
        <v>69</v>
      </c>
      <c r="Z2306" s="2"/>
      <c r="AA2306" s="2" t="s">
        <v>16242</v>
      </c>
      <c r="AB2306" s="2" t="s">
        <v>70</v>
      </c>
      <c r="AC2306" s="2"/>
      <c r="AD2306" s="2">
        <v>2003500</v>
      </c>
      <c r="AE2306" s="2">
        <v>60</v>
      </c>
      <c r="AF2306" s="2"/>
      <c r="AG2306" s="2"/>
      <c r="AH2306" s="2"/>
      <c r="AI2306" s="2">
        <v>3</v>
      </c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 t="s">
        <v>71</v>
      </c>
      <c r="CE2306" s="2">
        <v>0</v>
      </c>
      <c r="CF2306" s="2"/>
      <c r="CG2306" s="2"/>
      <c r="CH2306" s="2"/>
      <c r="CI2306" s="49"/>
      <c r="CJ2306" s="25"/>
    </row>
    <row r="2307" spans="1:88" x14ac:dyDescent="0.2">
      <c r="A2307" s="2" t="s">
        <v>4017</v>
      </c>
      <c r="B2307" s="2" t="s">
        <v>25348</v>
      </c>
      <c r="C2307" s="2" t="s">
        <v>3600</v>
      </c>
      <c r="D2307" s="2" t="s">
        <v>4017</v>
      </c>
      <c r="E2307" s="2" t="s">
        <v>4017</v>
      </c>
      <c r="F2307" s="2" t="s">
        <v>4018</v>
      </c>
      <c r="G2307" s="23"/>
      <c r="H2307" s="2" t="s">
        <v>61</v>
      </c>
      <c r="I2307" s="2" t="s">
        <v>61</v>
      </c>
      <c r="J2307" s="2" t="s">
        <v>61</v>
      </c>
      <c r="K2307" s="2"/>
      <c r="L2307" s="46">
        <v>41998</v>
      </c>
      <c r="M2307" s="2" t="s">
        <v>133</v>
      </c>
      <c r="N2307" s="2">
        <v>23.659987000000001</v>
      </c>
      <c r="O2307" s="2">
        <v>53.840921000000002</v>
      </c>
      <c r="P2307" s="2" t="s">
        <v>3602</v>
      </c>
      <c r="Q2307" s="2" t="s">
        <v>65</v>
      </c>
      <c r="R2307" s="43" t="s">
        <v>18854</v>
      </c>
      <c r="S2307" s="41" t="s">
        <v>1554</v>
      </c>
      <c r="T2307" s="41" t="s">
        <v>18460</v>
      </c>
      <c r="U2307" s="2" t="s">
        <v>16801</v>
      </c>
      <c r="V2307" s="2" t="s">
        <v>3713</v>
      </c>
      <c r="W2307" s="41" t="s">
        <v>67</v>
      </c>
      <c r="X2307" s="2" t="s">
        <v>3606</v>
      </c>
      <c r="Y2307" s="2" t="s">
        <v>76</v>
      </c>
      <c r="Z2307" s="2"/>
      <c r="AA2307" s="2" t="s">
        <v>16241</v>
      </c>
      <c r="AB2307" s="2" t="s">
        <v>77</v>
      </c>
      <c r="AC2307" s="2"/>
      <c r="AD2307" s="2">
        <v>2031200</v>
      </c>
      <c r="AE2307" s="2">
        <v>38.5</v>
      </c>
      <c r="AF2307" s="2"/>
      <c r="AG2307" s="2"/>
      <c r="AH2307" s="2"/>
      <c r="AI2307" s="2">
        <v>3</v>
      </c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 t="s">
        <v>71</v>
      </c>
      <c r="CE2307" s="2">
        <v>0</v>
      </c>
      <c r="CF2307" s="2" t="s">
        <v>15680</v>
      </c>
      <c r="CG2307" s="2" t="e">
        <v>#N/A</v>
      </c>
      <c r="CH2307" s="2" t="s">
        <v>15705</v>
      </c>
      <c r="CI2307" s="49"/>
      <c r="CJ2307" s="25"/>
    </row>
    <row r="2308" spans="1:88" x14ac:dyDescent="0.2">
      <c r="A2308" s="2" t="s">
        <v>10378</v>
      </c>
      <c r="B2308" s="2" t="s">
        <v>25349</v>
      </c>
      <c r="C2308" s="2" t="s">
        <v>3600</v>
      </c>
      <c r="D2308" s="2"/>
      <c r="E2308" s="2" t="s">
        <v>10378</v>
      </c>
      <c r="F2308" s="2" t="s">
        <v>10379</v>
      </c>
      <c r="G2308" s="23"/>
      <c r="H2308" s="2"/>
      <c r="I2308" s="2" t="s">
        <v>5093</v>
      </c>
      <c r="J2308" s="2" t="s">
        <v>61</v>
      </c>
      <c r="K2308" s="2"/>
      <c r="L2308" s="46">
        <v>44805</v>
      </c>
      <c r="M2308" s="2" t="s">
        <v>4978</v>
      </c>
      <c r="N2308" s="2">
        <v>24.302140000000001</v>
      </c>
      <c r="O2308" s="2">
        <v>52.638782999999997</v>
      </c>
      <c r="P2308" s="2" t="s">
        <v>64</v>
      </c>
      <c r="Q2308" s="2" t="s">
        <v>65</v>
      </c>
      <c r="R2308" s="43" t="s">
        <v>16802</v>
      </c>
      <c r="S2308" s="41" t="s">
        <v>16804</v>
      </c>
      <c r="T2308" s="41" t="s">
        <v>18463</v>
      </c>
      <c r="U2308" s="2" t="s">
        <v>16804</v>
      </c>
      <c r="V2308" s="2" t="s">
        <v>4763</v>
      </c>
      <c r="W2308" s="41" t="s">
        <v>144</v>
      </c>
      <c r="X2308" s="2" t="s">
        <v>68</v>
      </c>
      <c r="Y2308" s="2" t="s">
        <v>69</v>
      </c>
      <c r="Z2308" s="2"/>
      <c r="AA2308" s="2" t="s">
        <v>16242</v>
      </c>
      <c r="AB2308" s="2" t="s">
        <v>70</v>
      </c>
      <c r="AC2308" s="2"/>
      <c r="AD2308" s="2">
        <v>2003200</v>
      </c>
      <c r="AE2308" s="2">
        <v>35</v>
      </c>
      <c r="AF2308" s="2"/>
      <c r="AG2308" s="2"/>
      <c r="AH2308" s="2"/>
      <c r="AI2308" s="2">
        <v>4</v>
      </c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 t="s">
        <v>71</v>
      </c>
      <c r="CE2308" s="2">
        <v>0</v>
      </c>
      <c r="CF2308" s="2">
        <v>40</v>
      </c>
      <c r="CG2308" s="2" t="s">
        <v>253</v>
      </c>
      <c r="CH2308" s="2"/>
      <c r="CI2308" s="49"/>
      <c r="CJ2308" s="25"/>
    </row>
    <row r="2309" spans="1:88" x14ac:dyDescent="0.2">
      <c r="A2309" s="2" t="s">
        <v>4789</v>
      </c>
      <c r="B2309" s="2" t="s">
        <v>25350</v>
      </c>
      <c r="C2309" s="2" t="s">
        <v>3600</v>
      </c>
      <c r="D2309" s="2"/>
      <c r="E2309" s="2" t="s">
        <v>4789</v>
      </c>
      <c r="F2309" s="2" t="s">
        <v>4790</v>
      </c>
      <c r="G2309" s="23"/>
      <c r="H2309" s="2"/>
      <c r="I2309" s="2" t="s">
        <v>61</v>
      </c>
      <c r="J2309" s="2" t="s">
        <v>61</v>
      </c>
      <c r="K2309" s="2"/>
      <c r="L2309" s="43" t="s">
        <v>4567</v>
      </c>
      <c r="M2309" s="2" t="s">
        <v>133</v>
      </c>
      <c r="N2309" s="2">
        <v>24.344324</v>
      </c>
      <c r="O2309" s="2">
        <v>52.640756000000003</v>
      </c>
      <c r="P2309" s="2" t="s">
        <v>64</v>
      </c>
      <c r="Q2309" s="2" t="s">
        <v>65</v>
      </c>
      <c r="R2309" s="43" t="s">
        <v>16802</v>
      </c>
      <c r="S2309" s="41" t="s">
        <v>16804</v>
      </c>
      <c r="T2309" s="41" t="s">
        <v>18463</v>
      </c>
      <c r="U2309" s="2" t="s">
        <v>16804</v>
      </c>
      <c r="V2309" s="2" t="s">
        <v>4763</v>
      </c>
      <c r="W2309" s="41" t="s">
        <v>144</v>
      </c>
      <c r="X2309" s="2" t="s">
        <v>68</v>
      </c>
      <c r="Y2309" s="2" t="s">
        <v>69</v>
      </c>
      <c r="Z2309" s="2"/>
      <c r="AA2309" s="2" t="s">
        <v>16242</v>
      </c>
      <c r="AB2309" s="2" t="s">
        <v>70</v>
      </c>
      <c r="AC2309" s="2"/>
      <c r="AD2309" s="2">
        <v>2003200</v>
      </c>
      <c r="AE2309" s="2">
        <v>35</v>
      </c>
      <c r="AF2309" s="2"/>
      <c r="AG2309" s="2"/>
      <c r="AH2309" s="2"/>
      <c r="AI2309" s="2">
        <v>4</v>
      </c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 t="s">
        <v>71</v>
      </c>
      <c r="CE2309" s="2">
        <v>0</v>
      </c>
      <c r="CF2309" s="2" t="s">
        <v>15688</v>
      </c>
      <c r="CG2309" s="2" t="s">
        <v>253</v>
      </c>
      <c r="CH2309" s="2" t="s">
        <v>272</v>
      </c>
      <c r="CI2309" s="49"/>
      <c r="CJ2309" s="25"/>
    </row>
    <row r="2310" spans="1:88" x14ac:dyDescent="0.2">
      <c r="A2310" s="2" t="s">
        <v>3940</v>
      </c>
      <c r="B2310" s="2" t="s">
        <v>25351</v>
      </c>
      <c r="C2310" s="2" t="s">
        <v>3600</v>
      </c>
      <c r="D2310" s="2" t="s">
        <v>3940</v>
      </c>
      <c r="E2310" s="2" t="s">
        <v>3940</v>
      </c>
      <c r="F2310" s="2" t="s">
        <v>3941</v>
      </c>
      <c r="G2310" s="23" t="s">
        <v>17790</v>
      </c>
      <c r="H2310" s="2" t="s">
        <v>61</v>
      </c>
      <c r="I2310" s="2" t="s">
        <v>61</v>
      </c>
      <c r="J2310" s="2" t="s">
        <v>61</v>
      </c>
      <c r="K2310" s="2" t="s">
        <v>61</v>
      </c>
      <c r="L2310" s="46">
        <v>41913</v>
      </c>
      <c r="M2310" s="2" t="s">
        <v>133</v>
      </c>
      <c r="N2310" s="39">
        <v>23.648720000000001</v>
      </c>
      <c r="O2310" s="39">
        <v>53.62462</v>
      </c>
      <c r="P2310" s="2" t="s">
        <v>3602</v>
      </c>
      <c r="Q2310" s="2" t="s">
        <v>65</v>
      </c>
      <c r="R2310" s="43" t="s">
        <v>16802</v>
      </c>
      <c r="S2310" s="41" t="s">
        <v>4932</v>
      </c>
      <c r="T2310" s="41" t="s">
        <v>18462</v>
      </c>
      <c r="U2310" s="2" t="s">
        <v>6245</v>
      </c>
      <c r="V2310" s="2" t="s">
        <v>360</v>
      </c>
      <c r="W2310" s="41" t="s">
        <v>17588</v>
      </c>
      <c r="X2310" s="2" t="s">
        <v>3606</v>
      </c>
      <c r="Y2310" s="2" t="s">
        <v>76</v>
      </c>
      <c r="Z2310" s="2"/>
      <c r="AA2310" s="2" t="s">
        <v>16241</v>
      </c>
      <c r="AB2310" s="2" t="s">
        <v>77</v>
      </c>
      <c r="AC2310" s="2" t="s">
        <v>18269</v>
      </c>
      <c r="AD2310" s="2">
        <v>2031200</v>
      </c>
      <c r="AE2310" s="2">
        <v>60</v>
      </c>
      <c r="AF2310" s="2"/>
      <c r="AG2310" s="2"/>
      <c r="AH2310" s="2" t="s">
        <v>18271</v>
      </c>
      <c r="AI2310" s="2">
        <v>3</v>
      </c>
      <c r="AJ2310" s="2">
        <v>3</v>
      </c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 t="s">
        <v>78</v>
      </c>
      <c r="CE2310" s="2" t="s">
        <v>19527</v>
      </c>
      <c r="CF2310" s="2" t="s">
        <v>15691</v>
      </c>
      <c r="CG2310" s="2" t="s">
        <v>17387</v>
      </c>
      <c r="CH2310" s="2" t="s">
        <v>15706</v>
      </c>
      <c r="CI2310" s="49"/>
      <c r="CJ2310" s="25"/>
    </row>
    <row r="2311" spans="1:88" x14ac:dyDescent="0.2">
      <c r="A2311" s="2" t="s">
        <v>4113</v>
      </c>
      <c r="B2311" s="2" t="s">
        <v>25352</v>
      </c>
      <c r="C2311" s="2" t="s">
        <v>3600</v>
      </c>
      <c r="D2311" s="2"/>
      <c r="E2311" s="2" t="s">
        <v>4113</v>
      </c>
      <c r="F2311" s="2" t="s">
        <v>4114</v>
      </c>
      <c r="G2311" s="23"/>
      <c r="H2311" s="2"/>
      <c r="I2311" s="2" t="s">
        <v>61</v>
      </c>
      <c r="J2311" s="2" t="s">
        <v>61</v>
      </c>
      <c r="K2311" s="2"/>
      <c r="L2311" s="46">
        <v>44123</v>
      </c>
      <c r="M2311" s="2" t="s">
        <v>133</v>
      </c>
      <c r="N2311" s="2">
        <v>24.100684000000001</v>
      </c>
      <c r="O2311" s="2">
        <v>52.910131999999997</v>
      </c>
      <c r="P2311" s="2" t="s">
        <v>64</v>
      </c>
      <c r="Q2311" s="2" t="s">
        <v>65</v>
      </c>
      <c r="R2311" s="43" t="s">
        <v>18854</v>
      </c>
      <c r="S2311" s="41" t="s">
        <v>1554</v>
      </c>
      <c r="T2311" s="41" t="s">
        <v>18460</v>
      </c>
      <c r="U2311" s="2" t="s">
        <v>16801</v>
      </c>
      <c r="V2311" s="2" t="s">
        <v>1554</v>
      </c>
      <c r="W2311" s="41" t="s">
        <v>144</v>
      </c>
      <c r="X2311" s="2" t="s">
        <v>68</v>
      </c>
      <c r="Y2311" s="2" t="s">
        <v>76</v>
      </c>
      <c r="Z2311" s="2"/>
      <c r="AA2311" s="2" t="s">
        <v>16242</v>
      </c>
      <c r="AB2311" s="2" t="s">
        <v>77</v>
      </c>
      <c r="AC2311" s="2"/>
      <c r="AD2311" s="2">
        <v>2003100</v>
      </c>
      <c r="AE2311" s="2">
        <v>60</v>
      </c>
      <c r="AF2311" s="2"/>
      <c r="AG2311" s="2"/>
      <c r="AH2311" s="2"/>
      <c r="AI2311" s="2">
        <v>3</v>
      </c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 t="s">
        <v>78</v>
      </c>
      <c r="CE2311" s="2" t="s">
        <v>4115</v>
      </c>
      <c r="CF2311" s="2" t="s">
        <v>15686</v>
      </c>
      <c r="CG2311" s="2" t="s">
        <v>15719</v>
      </c>
      <c r="CH2311" s="2" t="s">
        <v>15709</v>
      </c>
      <c r="CI2311" s="49"/>
      <c r="CJ2311" s="25"/>
    </row>
    <row r="2312" spans="1:88" x14ac:dyDescent="0.2">
      <c r="A2312" s="2" t="s">
        <v>4926</v>
      </c>
      <c r="B2312" s="2" t="s">
        <v>25353</v>
      </c>
      <c r="C2312" s="2" t="s">
        <v>3600</v>
      </c>
      <c r="D2312" s="2"/>
      <c r="E2312" s="2" t="s">
        <v>4926</v>
      </c>
      <c r="F2312" s="2" t="s">
        <v>4927</v>
      </c>
      <c r="G2312" s="23"/>
      <c r="H2312" s="2"/>
      <c r="I2312" s="2" t="s">
        <v>61</v>
      </c>
      <c r="J2312" s="2" t="s">
        <v>61</v>
      </c>
      <c r="K2312" s="2"/>
      <c r="L2312" s="46">
        <v>44629</v>
      </c>
      <c r="M2312" s="2" t="s">
        <v>4904</v>
      </c>
      <c r="N2312" s="39">
        <v>22.947559399999999</v>
      </c>
      <c r="O2312" s="39">
        <v>53.343762300000002</v>
      </c>
      <c r="P2312" s="2" t="s">
        <v>64</v>
      </c>
      <c r="Q2312" s="2" t="s">
        <v>65</v>
      </c>
      <c r="R2312" s="43" t="s">
        <v>18854</v>
      </c>
      <c r="S2312" s="41" t="s">
        <v>1554</v>
      </c>
      <c r="T2312" s="41" t="s">
        <v>18465</v>
      </c>
      <c r="U2312" s="2" t="s">
        <v>4673</v>
      </c>
      <c r="V2312" s="2" t="s">
        <v>4673</v>
      </c>
      <c r="W2312" s="41" t="s">
        <v>144</v>
      </c>
      <c r="X2312" s="2" t="s">
        <v>68</v>
      </c>
      <c r="Y2312" s="2" t="s">
        <v>69</v>
      </c>
      <c r="Z2312" s="2"/>
      <c r="AA2312" s="2" t="s">
        <v>16242</v>
      </c>
      <c r="AB2312" s="2" t="s">
        <v>70</v>
      </c>
      <c r="AC2312" s="2"/>
      <c r="AD2312" s="2">
        <v>2003500</v>
      </c>
      <c r="AE2312" s="2">
        <v>90</v>
      </c>
      <c r="AF2312" s="2"/>
      <c r="AG2312" s="2"/>
      <c r="AH2312" s="2"/>
      <c r="AI2312" s="2">
        <v>3</v>
      </c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 t="s">
        <v>71</v>
      </c>
      <c r="CE2312" s="2">
        <v>0</v>
      </c>
      <c r="CF2312" s="2" t="s">
        <v>15691</v>
      </c>
      <c r="CG2312" s="2" t="s">
        <v>15722</v>
      </c>
      <c r="CH2312" s="2" t="s">
        <v>15709</v>
      </c>
      <c r="CI2312" s="49"/>
      <c r="CJ2312" s="25"/>
    </row>
    <row r="2313" spans="1:88" x14ac:dyDescent="0.2">
      <c r="A2313" s="2" t="s">
        <v>5075</v>
      </c>
      <c r="B2313" s="2" t="s">
        <v>25354</v>
      </c>
      <c r="C2313" s="2" t="s">
        <v>3600</v>
      </c>
      <c r="D2313" s="2"/>
      <c r="E2313" s="2" t="s">
        <v>5075</v>
      </c>
      <c r="F2313" s="2" t="s">
        <v>5076</v>
      </c>
      <c r="G2313" s="23"/>
      <c r="H2313" s="2"/>
      <c r="I2313" s="2" t="s">
        <v>61</v>
      </c>
      <c r="J2313" s="2" t="s">
        <v>61</v>
      </c>
      <c r="K2313" s="2"/>
      <c r="L2313" s="46">
        <v>44769</v>
      </c>
      <c r="M2313" s="2" t="s">
        <v>133</v>
      </c>
      <c r="N2313" s="39">
        <v>23.355298999999999</v>
      </c>
      <c r="O2313" s="39">
        <v>53.768917000000002</v>
      </c>
      <c r="P2313" s="2" t="s">
        <v>64</v>
      </c>
      <c r="Q2313" s="2" t="s">
        <v>65</v>
      </c>
      <c r="R2313" s="43" t="s">
        <v>16802</v>
      </c>
      <c r="S2313" s="41" t="s">
        <v>4932</v>
      </c>
      <c r="T2313" s="41" t="s">
        <v>18462</v>
      </c>
      <c r="U2313" s="2" t="s">
        <v>6245</v>
      </c>
      <c r="V2313" s="2" t="s">
        <v>360</v>
      </c>
      <c r="W2313" s="41" t="s">
        <v>144</v>
      </c>
      <c r="X2313" s="2" t="s">
        <v>68</v>
      </c>
      <c r="Y2313" s="2" t="s">
        <v>69</v>
      </c>
      <c r="Z2313" s="2"/>
      <c r="AA2313" s="2" t="s">
        <v>16242</v>
      </c>
      <c r="AB2313" s="2" t="s">
        <v>70</v>
      </c>
      <c r="AC2313" s="2"/>
      <c r="AD2313" s="2">
        <v>2031200</v>
      </c>
      <c r="AE2313" s="2">
        <v>75</v>
      </c>
      <c r="AF2313" s="2"/>
      <c r="AG2313" s="2"/>
      <c r="AH2313" s="2"/>
      <c r="AI2313" s="2">
        <v>4</v>
      </c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 t="s">
        <v>71</v>
      </c>
      <c r="CE2313" s="2">
        <v>0</v>
      </c>
      <c r="CF2313" s="2" t="s">
        <v>15694</v>
      </c>
      <c r="CG2313" s="2" t="s">
        <v>4851</v>
      </c>
      <c r="CH2313" s="2" t="s">
        <v>15706</v>
      </c>
      <c r="CI2313" s="49"/>
      <c r="CJ2313" s="25"/>
    </row>
    <row r="2314" spans="1:88" x14ac:dyDescent="0.2">
      <c r="A2314" s="2" t="s">
        <v>5073</v>
      </c>
      <c r="B2314" s="2" t="s">
        <v>25355</v>
      </c>
      <c r="C2314" s="2" t="s">
        <v>3600</v>
      </c>
      <c r="D2314" s="2"/>
      <c r="E2314" s="2" t="s">
        <v>5073</v>
      </c>
      <c r="F2314" s="2" t="s">
        <v>5074</v>
      </c>
      <c r="G2314" s="23"/>
      <c r="H2314" s="2"/>
      <c r="I2314" s="2" t="s">
        <v>61</v>
      </c>
      <c r="J2314" s="2" t="s">
        <v>61</v>
      </c>
      <c r="K2314" s="2"/>
      <c r="L2314" s="46">
        <v>44740</v>
      </c>
      <c r="M2314" s="2" t="s">
        <v>133</v>
      </c>
      <c r="N2314" s="39">
        <v>23.027802900000001</v>
      </c>
      <c r="O2314" s="39">
        <v>53.441255599999998</v>
      </c>
      <c r="P2314" s="2" t="s">
        <v>64</v>
      </c>
      <c r="Q2314" s="2" t="s">
        <v>65</v>
      </c>
      <c r="R2314" s="43" t="s">
        <v>18854</v>
      </c>
      <c r="S2314" s="41" t="s">
        <v>1554</v>
      </c>
      <c r="T2314" s="41" t="s">
        <v>18460</v>
      </c>
      <c r="U2314" s="2" t="s">
        <v>16801</v>
      </c>
      <c r="V2314" s="2" t="s">
        <v>4086</v>
      </c>
      <c r="W2314" s="41" t="s">
        <v>144</v>
      </c>
      <c r="X2314" s="2" t="s">
        <v>68</v>
      </c>
      <c r="Y2314" s="2" t="s">
        <v>76</v>
      </c>
      <c r="Z2314" s="2"/>
      <c r="AA2314" s="2" t="s">
        <v>16242</v>
      </c>
      <c r="AB2314" s="2" t="s">
        <v>77</v>
      </c>
      <c r="AC2314" s="2"/>
      <c r="AD2314" s="2">
        <v>2003500</v>
      </c>
      <c r="AE2314" s="2">
        <v>40</v>
      </c>
      <c r="AF2314" s="2"/>
      <c r="AG2314" s="2"/>
      <c r="AH2314" s="2"/>
      <c r="AI2314" s="2">
        <v>3</v>
      </c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 t="s">
        <v>78</v>
      </c>
      <c r="CE2314" s="2" t="s">
        <v>19535</v>
      </c>
      <c r="CF2314" s="2" t="s">
        <v>15680</v>
      </c>
      <c r="CG2314" s="2" t="s">
        <v>15712</v>
      </c>
      <c r="CH2314" s="2" t="s">
        <v>15709</v>
      </c>
      <c r="CI2314" s="49"/>
      <c r="CJ2314" s="25"/>
    </row>
    <row r="2315" spans="1:88" x14ac:dyDescent="0.2">
      <c r="A2315" s="2" t="s">
        <v>16466</v>
      </c>
      <c r="B2315" s="2" t="s">
        <v>25356</v>
      </c>
      <c r="C2315" s="2" t="s">
        <v>3600</v>
      </c>
      <c r="D2315" s="2"/>
      <c r="E2315" s="2" t="s">
        <v>16466</v>
      </c>
      <c r="F2315" s="2" t="s">
        <v>16486</v>
      </c>
      <c r="G2315" s="23"/>
      <c r="H2315" s="2"/>
      <c r="I2315" s="2" t="s">
        <v>5093</v>
      </c>
      <c r="J2315" s="2" t="s">
        <v>61</v>
      </c>
      <c r="K2315" s="2"/>
      <c r="L2315" s="46">
        <v>44866</v>
      </c>
      <c r="M2315" s="2" t="s">
        <v>4978</v>
      </c>
      <c r="N2315" s="39">
        <v>24.120365</v>
      </c>
      <c r="O2315" s="39">
        <v>52.724606000000001</v>
      </c>
      <c r="P2315" s="2" t="s">
        <v>64</v>
      </c>
      <c r="Q2315" s="2" t="s">
        <v>65</v>
      </c>
      <c r="R2315" s="43" t="s">
        <v>18854</v>
      </c>
      <c r="S2315" s="41" t="s">
        <v>1554</v>
      </c>
      <c r="T2315" s="41" t="s">
        <v>18460</v>
      </c>
      <c r="U2315" s="2" t="s">
        <v>16801</v>
      </c>
      <c r="V2315" s="2" t="s">
        <v>1554</v>
      </c>
      <c r="W2315" s="41" t="s">
        <v>144</v>
      </c>
      <c r="X2315" s="2" t="s">
        <v>68</v>
      </c>
      <c r="Y2315" s="2" t="s">
        <v>76</v>
      </c>
      <c r="Z2315" s="2"/>
      <c r="AA2315" s="2" t="s">
        <v>16241</v>
      </c>
      <c r="AB2315" s="2" t="s">
        <v>77</v>
      </c>
      <c r="AC2315" s="2"/>
      <c r="AD2315" s="2">
        <v>2003100</v>
      </c>
      <c r="AE2315" s="2">
        <v>40</v>
      </c>
      <c r="AF2315" s="2"/>
      <c r="AG2315" s="2"/>
      <c r="AH2315" s="2"/>
      <c r="AI2315" s="2">
        <v>3</v>
      </c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 t="s">
        <v>71</v>
      </c>
      <c r="CE2315" s="2">
        <v>0</v>
      </c>
      <c r="CF2315" s="2"/>
      <c r="CG2315" s="2"/>
      <c r="CH2315" s="2"/>
      <c r="CI2315" s="49"/>
      <c r="CJ2315" s="25"/>
    </row>
    <row r="2316" spans="1:88" x14ac:dyDescent="0.2">
      <c r="A2316" s="2" t="s">
        <v>3919</v>
      </c>
      <c r="B2316" s="2" t="s">
        <v>25357</v>
      </c>
      <c r="C2316" s="2" t="s">
        <v>3600</v>
      </c>
      <c r="D2316" s="2" t="s">
        <v>3919</v>
      </c>
      <c r="E2316" s="2" t="s">
        <v>3919</v>
      </c>
      <c r="F2316" s="2" t="s">
        <v>3920</v>
      </c>
      <c r="G2316" s="23"/>
      <c r="H2316" s="2" t="s">
        <v>61</v>
      </c>
      <c r="I2316" s="2" t="s">
        <v>61</v>
      </c>
      <c r="J2316" s="2" t="s">
        <v>61</v>
      </c>
      <c r="K2316" s="2"/>
      <c r="L2316" s="46">
        <v>42366</v>
      </c>
      <c r="M2316" s="2" t="s">
        <v>133</v>
      </c>
      <c r="N2316" s="2">
        <v>23.780673</v>
      </c>
      <c r="O2316" s="2">
        <v>53.56427</v>
      </c>
      <c r="P2316" s="2" t="s">
        <v>3602</v>
      </c>
      <c r="Q2316" s="2" t="s">
        <v>65</v>
      </c>
      <c r="R2316" s="43" t="s">
        <v>18854</v>
      </c>
      <c r="S2316" s="41" t="s">
        <v>272</v>
      </c>
      <c r="T2316" s="41" t="s">
        <v>18461</v>
      </c>
      <c r="U2316" s="2" t="s">
        <v>16801</v>
      </c>
      <c r="V2316" s="2" t="s">
        <v>272</v>
      </c>
      <c r="W2316" s="41" t="s">
        <v>67</v>
      </c>
      <c r="X2316" s="2" t="s">
        <v>3606</v>
      </c>
      <c r="Y2316" s="2" t="s">
        <v>69</v>
      </c>
      <c r="Z2316" s="2"/>
      <c r="AA2316" s="2" t="s">
        <v>16238</v>
      </c>
      <c r="AB2316" s="2" t="s">
        <v>70</v>
      </c>
      <c r="AC2316" s="2"/>
      <c r="AD2316" s="2">
        <v>2031200</v>
      </c>
      <c r="AE2316" s="2">
        <v>14</v>
      </c>
      <c r="AF2316" s="2"/>
      <c r="AG2316" s="2"/>
      <c r="AH2316" s="2"/>
      <c r="AI2316" s="2">
        <v>3</v>
      </c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 t="s">
        <v>71</v>
      </c>
      <c r="CE2316" s="2">
        <v>0</v>
      </c>
      <c r="CF2316" s="2" t="s">
        <v>15684</v>
      </c>
      <c r="CG2316" s="2" t="e">
        <v>#N/A</v>
      </c>
      <c r="CH2316" s="2" t="s">
        <v>272</v>
      </c>
      <c r="CI2316" s="49"/>
      <c r="CJ2316" s="25"/>
    </row>
    <row r="2317" spans="1:88" x14ac:dyDescent="0.2">
      <c r="A2317" s="2" t="s">
        <v>4332</v>
      </c>
      <c r="B2317" s="2" t="s">
        <v>25358</v>
      </c>
      <c r="C2317" s="2" t="s">
        <v>3600</v>
      </c>
      <c r="D2317" s="2"/>
      <c r="E2317" s="2" t="s">
        <v>4332</v>
      </c>
      <c r="F2317" s="2" t="s">
        <v>4333</v>
      </c>
      <c r="G2317" s="23" t="s">
        <v>18028</v>
      </c>
      <c r="H2317" s="2"/>
      <c r="I2317" s="2" t="s">
        <v>61</v>
      </c>
      <c r="J2317" s="2" t="s">
        <v>61</v>
      </c>
      <c r="K2317" s="2" t="s">
        <v>61</v>
      </c>
      <c r="L2317" s="46">
        <v>42277</v>
      </c>
      <c r="M2317" s="2" t="s">
        <v>133</v>
      </c>
      <c r="N2317" s="39">
        <v>24.124885299999999</v>
      </c>
      <c r="O2317" s="39">
        <v>51.621052300000002</v>
      </c>
      <c r="P2317" s="2" t="s">
        <v>64</v>
      </c>
      <c r="Q2317" s="2" t="s">
        <v>65</v>
      </c>
      <c r="R2317" s="43" t="s">
        <v>18854</v>
      </c>
      <c r="S2317" s="41" t="s">
        <v>1554</v>
      </c>
      <c r="T2317" s="41" t="s">
        <v>18460</v>
      </c>
      <c r="U2317" s="2" t="s">
        <v>16801</v>
      </c>
      <c r="V2317" s="2" t="s">
        <v>4334</v>
      </c>
      <c r="W2317" s="41" t="s">
        <v>17589</v>
      </c>
      <c r="X2317" s="2" t="s">
        <v>4038</v>
      </c>
      <c r="Y2317" s="2" t="s">
        <v>76</v>
      </c>
      <c r="Z2317" s="2"/>
      <c r="AA2317" s="2" t="s">
        <v>16241</v>
      </c>
      <c r="AB2317" s="2" t="s">
        <v>77</v>
      </c>
      <c r="AC2317" s="2" t="s">
        <v>18269</v>
      </c>
      <c r="AD2317" s="2">
        <v>2031600</v>
      </c>
      <c r="AE2317" s="2">
        <v>28.5</v>
      </c>
      <c r="AF2317" s="2"/>
      <c r="AG2317" s="2"/>
      <c r="AH2317" s="2" t="s">
        <v>18271</v>
      </c>
      <c r="AI2317" s="2">
        <v>3</v>
      </c>
      <c r="AJ2317" s="2">
        <v>3</v>
      </c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 t="s">
        <v>71</v>
      </c>
      <c r="CE2317" s="2">
        <v>0</v>
      </c>
      <c r="CF2317" s="2" t="s">
        <v>15683</v>
      </c>
      <c r="CG2317" s="2" t="e">
        <v>#N/A</v>
      </c>
      <c r="CH2317" s="2" t="s">
        <v>15705</v>
      </c>
      <c r="CI2317" s="49"/>
      <c r="CJ2317" s="25"/>
    </row>
    <row r="2318" spans="1:88" x14ac:dyDescent="0.2">
      <c r="A2318" s="2" t="s">
        <v>4019</v>
      </c>
      <c r="B2318" s="2" t="s">
        <v>25359</v>
      </c>
      <c r="C2318" s="2" t="s">
        <v>3600</v>
      </c>
      <c r="D2318" s="2" t="s">
        <v>4019</v>
      </c>
      <c r="E2318" s="2" t="s">
        <v>4019</v>
      </c>
      <c r="F2318" s="2" t="s">
        <v>4020</v>
      </c>
      <c r="G2318" s="23"/>
      <c r="H2318" s="2" t="s">
        <v>61</v>
      </c>
      <c r="I2318" s="2" t="s">
        <v>61</v>
      </c>
      <c r="J2318" s="2" t="s">
        <v>61</v>
      </c>
      <c r="K2318" s="2"/>
      <c r="L2318" s="46">
        <v>42660</v>
      </c>
      <c r="M2318" s="2" t="s">
        <v>133</v>
      </c>
      <c r="N2318" s="2">
        <v>25.1477611</v>
      </c>
      <c r="O2318" s="2">
        <v>52.878061099999996</v>
      </c>
      <c r="P2318" s="2" t="s">
        <v>3602</v>
      </c>
      <c r="Q2318" s="2" t="s">
        <v>65</v>
      </c>
      <c r="R2318" s="43" t="s">
        <v>18854</v>
      </c>
      <c r="S2318" s="41" t="s">
        <v>272</v>
      </c>
      <c r="T2318" s="41" t="s">
        <v>18461</v>
      </c>
      <c r="U2318" s="2" t="s">
        <v>16801</v>
      </c>
      <c r="V2318" s="2" t="s">
        <v>272</v>
      </c>
      <c r="W2318" s="41" t="s">
        <v>67</v>
      </c>
      <c r="X2318" s="2" t="s">
        <v>3603</v>
      </c>
      <c r="Y2318" s="2" t="s">
        <v>69</v>
      </c>
      <c r="Z2318" s="2"/>
      <c r="AA2318" s="2" t="s">
        <v>16238</v>
      </c>
      <c r="AB2318" s="2" t="s">
        <v>70</v>
      </c>
      <c r="AC2318" s="2"/>
      <c r="AD2318" s="2">
        <v>2000014</v>
      </c>
      <c r="AE2318" s="2">
        <v>17</v>
      </c>
      <c r="AF2318" s="2"/>
      <c r="AG2318" s="2"/>
      <c r="AH2318" s="2"/>
      <c r="AI2318" s="2">
        <v>3</v>
      </c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 t="s">
        <v>2851</v>
      </c>
      <c r="CE2318" s="2">
        <v>0</v>
      </c>
      <c r="CF2318" s="2" t="s">
        <v>15684</v>
      </c>
      <c r="CG2318" s="2" t="e">
        <v>#N/A</v>
      </c>
      <c r="CH2318" s="2" t="s">
        <v>272</v>
      </c>
      <c r="CI2318" s="49"/>
      <c r="CJ2318" s="25"/>
    </row>
    <row r="2319" spans="1:88" x14ac:dyDescent="0.2">
      <c r="A2319" s="2" t="s">
        <v>4021</v>
      </c>
      <c r="B2319" s="2" t="s">
        <v>25360</v>
      </c>
      <c r="C2319" s="2" t="s">
        <v>3600</v>
      </c>
      <c r="D2319" s="2" t="s">
        <v>4021</v>
      </c>
      <c r="E2319" s="2" t="s">
        <v>4021</v>
      </c>
      <c r="F2319" s="2" t="s">
        <v>4022</v>
      </c>
      <c r="G2319" s="23"/>
      <c r="H2319" s="2" t="s">
        <v>61</v>
      </c>
      <c r="I2319" s="2" t="s">
        <v>61</v>
      </c>
      <c r="J2319" s="2" t="s">
        <v>61</v>
      </c>
      <c r="K2319" s="2"/>
      <c r="L2319" s="46">
        <v>42660</v>
      </c>
      <c r="M2319" s="2" t="s">
        <v>133</v>
      </c>
      <c r="N2319" s="2">
        <v>25.144869400000001</v>
      </c>
      <c r="O2319" s="2">
        <v>52.871888900000002</v>
      </c>
      <c r="P2319" s="2" t="s">
        <v>3602</v>
      </c>
      <c r="Q2319" s="2" t="s">
        <v>65</v>
      </c>
      <c r="R2319" s="43" t="s">
        <v>18854</v>
      </c>
      <c r="S2319" s="41" t="s">
        <v>272</v>
      </c>
      <c r="T2319" s="41" t="s">
        <v>18461</v>
      </c>
      <c r="U2319" s="2" t="s">
        <v>16801</v>
      </c>
      <c r="V2319" s="2" t="s">
        <v>272</v>
      </c>
      <c r="W2319" s="41" t="s">
        <v>67</v>
      </c>
      <c r="X2319" s="2" t="s">
        <v>3603</v>
      </c>
      <c r="Y2319" s="2" t="s">
        <v>69</v>
      </c>
      <c r="Z2319" s="2"/>
      <c r="AA2319" s="2" t="s">
        <v>16238</v>
      </c>
      <c r="AB2319" s="2" t="s">
        <v>70</v>
      </c>
      <c r="AC2319" s="2"/>
      <c r="AD2319" s="2">
        <v>2000014</v>
      </c>
      <c r="AE2319" s="2">
        <v>15</v>
      </c>
      <c r="AF2319" s="2"/>
      <c r="AG2319" s="2"/>
      <c r="AH2319" s="2"/>
      <c r="AI2319" s="2">
        <v>3</v>
      </c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 t="s">
        <v>2851</v>
      </c>
      <c r="CE2319" s="2">
        <v>0</v>
      </c>
      <c r="CF2319" s="2" t="s">
        <v>15684</v>
      </c>
      <c r="CG2319" s="2" t="e">
        <v>#N/A</v>
      </c>
      <c r="CH2319" s="2" t="s">
        <v>272</v>
      </c>
      <c r="CI2319" s="49"/>
      <c r="CJ2319" s="25"/>
    </row>
    <row r="2320" spans="1:88" x14ac:dyDescent="0.2">
      <c r="A2320" s="2" t="s">
        <v>3680</v>
      </c>
      <c r="B2320" s="2" t="s">
        <v>25361</v>
      </c>
      <c r="C2320" s="2" t="s">
        <v>3600</v>
      </c>
      <c r="D2320" s="2" t="s">
        <v>3680</v>
      </c>
      <c r="E2320" s="2" t="s">
        <v>3680</v>
      </c>
      <c r="F2320" s="2" t="s">
        <v>3681</v>
      </c>
      <c r="G2320" s="23"/>
      <c r="H2320" s="2" t="s">
        <v>61</v>
      </c>
      <c r="I2320" s="2" t="s">
        <v>61</v>
      </c>
      <c r="J2320" s="2" t="s">
        <v>61</v>
      </c>
      <c r="K2320" s="2"/>
      <c r="L2320" s="46">
        <v>42224</v>
      </c>
      <c r="M2320" s="2" t="s">
        <v>133</v>
      </c>
      <c r="N2320" s="2">
        <v>23.8896111</v>
      </c>
      <c r="O2320" s="2">
        <v>53.936969400000002</v>
      </c>
      <c r="P2320" s="2" t="s">
        <v>3602</v>
      </c>
      <c r="Q2320" s="2" t="s">
        <v>65</v>
      </c>
      <c r="R2320" s="43" t="s">
        <v>18854</v>
      </c>
      <c r="S2320" s="41" t="s">
        <v>1554</v>
      </c>
      <c r="T2320" s="41" t="s">
        <v>18460</v>
      </c>
      <c r="U2320" s="2" t="s">
        <v>16801</v>
      </c>
      <c r="V2320" s="2" t="s">
        <v>3649</v>
      </c>
      <c r="W2320" s="41" t="s">
        <v>67</v>
      </c>
      <c r="X2320" s="2" t="s">
        <v>3606</v>
      </c>
      <c r="Y2320" s="2" t="s">
        <v>69</v>
      </c>
      <c r="Z2320" s="2"/>
      <c r="AA2320" s="2" t="s">
        <v>16241</v>
      </c>
      <c r="AB2320" s="2" t="s">
        <v>70</v>
      </c>
      <c r="AC2320" s="2"/>
      <c r="AD2320" s="2">
        <v>2000001</v>
      </c>
      <c r="AE2320" s="2">
        <v>30</v>
      </c>
      <c r="AF2320" s="2"/>
      <c r="AG2320" s="2"/>
      <c r="AH2320" s="2"/>
      <c r="AI2320" s="2">
        <v>4</v>
      </c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 t="s">
        <v>71</v>
      </c>
      <c r="CE2320" s="2">
        <v>0</v>
      </c>
      <c r="CF2320" s="2" t="s">
        <v>15683</v>
      </c>
      <c r="CG2320" s="2" t="e">
        <v>#N/A</v>
      </c>
      <c r="CH2320" s="2" t="s">
        <v>15705</v>
      </c>
      <c r="CI2320" s="49"/>
      <c r="CJ2320" s="25"/>
    </row>
    <row r="2321" spans="1:88" x14ac:dyDescent="0.2">
      <c r="A2321" s="2" t="s">
        <v>4392</v>
      </c>
      <c r="B2321" s="2" t="s">
        <v>25362</v>
      </c>
      <c r="C2321" s="2" t="s">
        <v>3600</v>
      </c>
      <c r="D2321" s="2"/>
      <c r="E2321" s="2" t="s">
        <v>4392</v>
      </c>
      <c r="F2321" s="2" t="s">
        <v>4393</v>
      </c>
      <c r="G2321" s="23"/>
      <c r="H2321" s="2"/>
      <c r="I2321" s="2" t="s">
        <v>61</v>
      </c>
      <c r="J2321" s="2" t="s">
        <v>61</v>
      </c>
      <c r="K2321" s="2"/>
      <c r="L2321" s="46">
        <v>42696</v>
      </c>
      <c r="M2321" s="2" t="s">
        <v>133</v>
      </c>
      <c r="N2321" s="2">
        <v>22.911417</v>
      </c>
      <c r="O2321" s="2">
        <v>54.329085999999997</v>
      </c>
      <c r="P2321" s="2" t="s">
        <v>64</v>
      </c>
      <c r="Q2321" s="2" t="s">
        <v>65</v>
      </c>
      <c r="R2321" s="43" t="s">
        <v>16802</v>
      </c>
      <c r="S2321" s="41" t="s">
        <v>4932</v>
      </c>
      <c r="T2321" s="41" t="s">
        <v>18462</v>
      </c>
      <c r="U2321" s="2" t="s">
        <v>6245</v>
      </c>
      <c r="V2321" s="2" t="s">
        <v>360</v>
      </c>
      <c r="W2321" s="41" t="s">
        <v>144</v>
      </c>
      <c r="X2321" s="2" t="s">
        <v>4038</v>
      </c>
      <c r="Y2321" s="2" t="s">
        <v>69</v>
      </c>
      <c r="Z2321" s="2"/>
      <c r="AA2321" s="2" t="s">
        <v>16242</v>
      </c>
      <c r="AB2321" s="2" t="s">
        <v>70</v>
      </c>
      <c r="AC2321" s="2"/>
      <c r="AD2321" s="2">
        <v>2003500</v>
      </c>
      <c r="AE2321" s="2">
        <v>35</v>
      </c>
      <c r="AF2321" s="2"/>
      <c r="AG2321" s="2"/>
      <c r="AH2321" s="2"/>
      <c r="AI2321" s="2">
        <v>4</v>
      </c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 t="s">
        <v>78</v>
      </c>
      <c r="CE2321" s="2" t="s">
        <v>4394</v>
      </c>
      <c r="CF2321" s="2" t="s">
        <v>15680</v>
      </c>
      <c r="CG2321" s="2" t="s">
        <v>253</v>
      </c>
      <c r="CH2321" s="2" t="s">
        <v>15706</v>
      </c>
      <c r="CI2321" s="49"/>
      <c r="CJ2321" s="25"/>
    </row>
    <row r="2322" spans="1:88" x14ac:dyDescent="0.2">
      <c r="A2322" s="2" t="s">
        <v>4124</v>
      </c>
      <c r="B2322" s="2" t="s">
        <v>25363</v>
      </c>
      <c r="C2322" s="2" t="s">
        <v>3600</v>
      </c>
      <c r="D2322" s="2"/>
      <c r="E2322" s="2" t="s">
        <v>4124</v>
      </c>
      <c r="F2322" s="2" t="s">
        <v>4125</v>
      </c>
      <c r="G2322" s="23" t="s">
        <v>4126</v>
      </c>
      <c r="H2322" s="2"/>
      <c r="I2322" s="2" t="s">
        <v>61</v>
      </c>
      <c r="J2322" s="2" t="s">
        <v>61</v>
      </c>
      <c r="K2322" s="2" t="s">
        <v>61</v>
      </c>
      <c r="L2322" s="46">
        <v>43741</v>
      </c>
      <c r="M2322" s="2" t="s">
        <v>133</v>
      </c>
      <c r="N2322" s="39">
        <v>24.075090200000002</v>
      </c>
      <c r="O2322" s="39">
        <v>52.666606199999997</v>
      </c>
      <c r="P2322" s="2" t="s">
        <v>64</v>
      </c>
      <c r="Q2322" s="2" t="s">
        <v>65</v>
      </c>
      <c r="R2322" s="43" t="s">
        <v>16802</v>
      </c>
      <c r="S2322" s="41" t="s">
        <v>16804</v>
      </c>
      <c r="T2322" s="41" t="s">
        <v>18463</v>
      </c>
      <c r="U2322" s="2" t="s">
        <v>16804</v>
      </c>
      <c r="V2322" s="2" t="s">
        <v>4763</v>
      </c>
      <c r="W2322" s="41" t="s">
        <v>17589</v>
      </c>
      <c r="X2322" s="2" t="s">
        <v>4038</v>
      </c>
      <c r="Y2322" s="2" t="s">
        <v>102</v>
      </c>
      <c r="Z2322" s="2"/>
      <c r="AA2322" s="2" t="s">
        <v>16241</v>
      </c>
      <c r="AB2322" s="2" t="s">
        <v>103</v>
      </c>
      <c r="AC2322" s="2" t="s">
        <v>18269</v>
      </c>
      <c r="AD2322" s="2">
        <v>2003100</v>
      </c>
      <c r="AE2322" s="2">
        <v>33</v>
      </c>
      <c r="AF2322" s="2"/>
      <c r="AG2322" s="2"/>
      <c r="AH2322" s="2" t="s">
        <v>18271</v>
      </c>
      <c r="AI2322" s="2">
        <v>3</v>
      </c>
      <c r="AJ2322" s="2">
        <v>3</v>
      </c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 t="s">
        <v>78</v>
      </c>
      <c r="CE2322" s="2" t="s">
        <v>19541</v>
      </c>
      <c r="CF2322" s="2" t="s">
        <v>15685</v>
      </c>
      <c r="CG2322" s="2" t="s">
        <v>17388</v>
      </c>
      <c r="CH2322" s="2" t="s">
        <v>15706</v>
      </c>
      <c r="CI2322" s="49"/>
      <c r="CJ2322" s="25"/>
    </row>
    <row r="2323" spans="1:88" x14ac:dyDescent="0.2">
      <c r="A2323" s="2" t="s">
        <v>4047</v>
      </c>
      <c r="B2323" s="2" t="s">
        <v>25364</v>
      </c>
      <c r="C2323" s="2" t="s">
        <v>3600</v>
      </c>
      <c r="D2323" s="2"/>
      <c r="E2323" s="2" t="s">
        <v>4047</v>
      </c>
      <c r="F2323" s="2" t="s">
        <v>4048</v>
      </c>
      <c r="G2323" s="23"/>
      <c r="H2323" s="2"/>
      <c r="I2323" s="2" t="s">
        <v>61</v>
      </c>
      <c r="J2323" s="2" t="s">
        <v>61</v>
      </c>
      <c r="K2323" s="2"/>
      <c r="L2323" s="46">
        <v>42733</v>
      </c>
      <c r="M2323" s="2" t="s">
        <v>133</v>
      </c>
      <c r="N2323" s="2">
        <v>22.961730599999999</v>
      </c>
      <c r="O2323" s="2">
        <v>53.772350000000003</v>
      </c>
      <c r="P2323" s="2" t="s">
        <v>64</v>
      </c>
      <c r="Q2323" s="2" t="s">
        <v>65</v>
      </c>
      <c r="R2323" s="43" t="s">
        <v>16802</v>
      </c>
      <c r="S2323" s="41" t="s">
        <v>4932</v>
      </c>
      <c r="T2323" s="41" t="s">
        <v>18462</v>
      </c>
      <c r="U2323" s="2" t="s">
        <v>6245</v>
      </c>
      <c r="V2323" s="2" t="s">
        <v>360</v>
      </c>
      <c r="W2323" s="41" t="s">
        <v>144</v>
      </c>
      <c r="X2323" s="2" t="s">
        <v>4038</v>
      </c>
      <c r="Y2323" s="2" t="s">
        <v>69</v>
      </c>
      <c r="Z2323" s="2"/>
      <c r="AA2323" s="2" t="s">
        <v>16242</v>
      </c>
      <c r="AB2323" s="2" t="s">
        <v>70</v>
      </c>
      <c r="AC2323" s="2"/>
      <c r="AD2323" s="2">
        <v>2000001</v>
      </c>
      <c r="AE2323" s="2">
        <v>100</v>
      </c>
      <c r="AF2323" s="2"/>
      <c r="AG2323" s="2"/>
      <c r="AH2323" s="2"/>
      <c r="AI2323" s="2">
        <v>3</v>
      </c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 t="s">
        <v>78</v>
      </c>
      <c r="CE2323" s="2" t="s">
        <v>19544</v>
      </c>
      <c r="CF2323" s="2" t="s">
        <v>15692</v>
      </c>
      <c r="CG2323" s="2" t="s">
        <v>17387</v>
      </c>
      <c r="CH2323" s="2" t="s">
        <v>15706</v>
      </c>
      <c r="CI2323" s="49"/>
      <c r="CJ2323" s="25"/>
    </row>
    <row r="2324" spans="1:88" x14ac:dyDescent="0.2">
      <c r="A2324" s="2" t="s">
        <v>4049</v>
      </c>
      <c r="B2324" s="2" t="s">
        <v>25365</v>
      </c>
      <c r="C2324" s="2" t="s">
        <v>3600</v>
      </c>
      <c r="D2324" s="2"/>
      <c r="E2324" s="2" t="s">
        <v>4049</v>
      </c>
      <c r="F2324" s="2" t="s">
        <v>4050</v>
      </c>
      <c r="G2324" s="23"/>
      <c r="H2324" s="2"/>
      <c r="I2324" s="2" t="s">
        <v>61</v>
      </c>
      <c r="J2324" s="2" t="s">
        <v>61</v>
      </c>
      <c r="K2324" s="2"/>
      <c r="L2324" s="46">
        <v>42723</v>
      </c>
      <c r="M2324" s="2" t="s">
        <v>133</v>
      </c>
      <c r="N2324" s="39">
        <v>23.008525500000001</v>
      </c>
      <c r="O2324" s="39">
        <v>53.761927100000001</v>
      </c>
      <c r="P2324" s="2" t="s">
        <v>64</v>
      </c>
      <c r="Q2324" s="2" t="s">
        <v>65</v>
      </c>
      <c r="R2324" s="43" t="s">
        <v>16802</v>
      </c>
      <c r="S2324" s="41" t="s">
        <v>4932</v>
      </c>
      <c r="T2324" s="41" t="s">
        <v>18462</v>
      </c>
      <c r="U2324" s="2" t="s">
        <v>6245</v>
      </c>
      <c r="V2324" s="2" t="s">
        <v>360</v>
      </c>
      <c r="W2324" s="41" t="s">
        <v>144</v>
      </c>
      <c r="X2324" s="2" t="s">
        <v>4038</v>
      </c>
      <c r="Y2324" s="2" t="s">
        <v>69</v>
      </c>
      <c r="Z2324" s="2"/>
      <c r="AA2324" s="2" t="s">
        <v>16242</v>
      </c>
      <c r="AB2324" s="2" t="s">
        <v>70</v>
      </c>
      <c r="AC2324" s="2"/>
      <c r="AD2324" s="2">
        <v>2000001</v>
      </c>
      <c r="AE2324" s="2">
        <v>30</v>
      </c>
      <c r="AF2324" s="2"/>
      <c r="AG2324" s="2"/>
      <c r="AH2324" s="2"/>
      <c r="AI2324" s="2">
        <v>3</v>
      </c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 t="s">
        <v>78</v>
      </c>
      <c r="CE2324" s="2" t="s">
        <v>19545</v>
      </c>
      <c r="CF2324" s="2" t="s">
        <v>15685</v>
      </c>
      <c r="CG2324" s="2" t="s">
        <v>253</v>
      </c>
      <c r="CH2324" s="2" t="s">
        <v>15706</v>
      </c>
      <c r="CI2324" s="49"/>
      <c r="CJ2324" s="25"/>
    </row>
    <row r="2325" spans="1:88" x14ac:dyDescent="0.2">
      <c r="A2325" s="2" t="s">
        <v>4051</v>
      </c>
      <c r="B2325" s="2" t="s">
        <v>25366</v>
      </c>
      <c r="C2325" s="2" t="s">
        <v>3600</v>
      </c>
      <c r="D2325" s="2"/>
      <c r="E2325" s="2" t="s">
        <v>4051</v>
      </c>
      <c r="F2325" s="2" t="s">
        <v>4052</v>
      </c>
      <c r="G2325" s="23"/>
      <c r="H2325" s="2"/>
      <c r="I2325" s="2" t="s">
        <v>61</v>
      </c>
      <c r="J2325" s="2" t="s">
        <v>61</v>
      </c>
      <c r="K2325" s="2"/>
      <c r="L2325" s="46">
        <v>42723</v>
      </c>
      <c r="M2325" s="2" t="s">
        <v>133</v>
      </c>
      <c r="N2325" s="39">
        <v>23.0625678</v>
      </c>
      <c r="O2325" s="39">
        <v>53.777010699999998</v>
      </c>
      <c r="P2325" s="2" t="s">
        <v>64</v>
      </c>
      <c r="Q2325" s="2" t="s">
        <v>65</v>
      </c>
      <c r="R2325" s="43" t="s">
        <v>16802</v>
      </c>
      <c r="S2325" s="41" t="s">
        <v>4932</v>
      </c>
      <c r="T2325" s="41" t="s">
        <v>18462</v>
      </c>
      <c r="U2325" s="2" t="s">
        <v>6245</v>
      </c>
      <c r="V2325" s="2" t="s">
        <v>360</v>
      </c>
      <c r="W2325" s="41" t="s">
        <v>144</v>
      </c>
      <c r="X2325" s="2" t="s">
        <v>4038</v>
      </c>
      <c r="Y2325" s="2" t="s">
        <v>69</v>
      </c>
      <c r="Z2325" s="2"/>
      <c r="AA2325" s="2" t="s">
        <v>16242</v>
      </c>
      <c r="AB2325" s="2" t="s">
        <v>70</v>
      </c>
      <c r="AC2325" s="2"/>
      <c r="AD2325" s="2">
        <v>2000001</v>
      </c>
      <c r="AE2325" s="2">
        <v>30</v>
      </c>
      <c r="AF2325" s="2"/>
      <c r="AG2325" s="2"/>
      <c r="AH2325" s="2"/>
      <c r="AI2325" s="2">
        <v>3</v>
      </c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 t="s">
        <v>78</v>
      </c>
      <c r="CE2325" s="2" t="s">
        <v>19546</v>
      </c>
      <c r="CF2325" s="2" t="s">
        <v>15685</v>
      </c>
      <c r="CG2325" s="2" t="s">
        <v>253</v>
      </c>
      <c r="CH2325" s="2" t="s">
        <v>15706</v>
      </c>
      <c r="CI2325" s="49"/>
      <c r="CJ2325" s="25"/>
    </row>
    <row r="2326" spans="1:88" x14ac:dyDescent="0.2">
      <c r="A2326" s="2" t="s">
        <v>16220</v>
      </c>
      <c r="B2326" s="2" t="s">
        <v>25367</v>
      </c>
      <c r="C2326" s="2" t="s">
        <v>3600</v>
      </c>
      <c r="D2326" s="2"/>
      <c r="E2326" s="2" t="s">
        <v>16220</v>
      </c>
      <c r="F2326" s="2" t="s">
        <v>16246</v>
      </c>
      <c r="G2326" s="23" t="s">
        <v>16400</v>
      </c>
      <c r="H2326" s="2"/>
      <c r="I2326" s="2" t="s">
        <v>61</v>
      </c>
      <c r="J2326" s="2" t="s">
        <v>61</v>
      </c>
      <c r="K2326" s="2" t="s">
        <v>61</v>
      </c>
      <c r="L2326" s="46">
        <v>44854</v>
      </c>
      <c r="M2326" s="2" t="s">
        <v>4978</v>
      </c>
      <c r="N2326" s="39">
        <v>22.9775232</v>
      </c>
      <c r="O2326" s="39">
        <v>53.774960900000004</v>
      </c>
      <c r="P2326" s="2" t="s">
        <v>64</v>
      </c>
      <c r="Q2326" s="2" t="s">
        <v>65</v>
      </c>
      <c r="R2326" s="43" t="s">
        <v>18854</v>
      </c>
      <c r="S2326" s="41" t="s">
        <v>1554</v>
      </c>
      <c r="T2326" s="41" t="s">
        <v>18460</v>
      </c>
      <c r="U2326" s="2" t="s">
        <v>16801</v>
      </c>
      <c r="V2326" s="2" t="s">
        <v>1554</v>
      </c>
      <c r="W2326" s="41" t="s">
        <v>17589</v>
      </c>
      <c r="X2326" s="2" t="s">
        <v>68</v>
      </c>
      <c r="Y2326" s="2" t="s">
        <v>102</v>
      </c>
      <c r="Z2326" s="2"/>
      <c r="AA2326" s="2" t="s">
        <v>16242</v>
      </c>
      <c r="AB2326" s="2" t="s">
        <v>103</v>
      </c>
      <c r="AC2326" s="2" t="s">
        <v>18715</v>
      </c>
      <c r="AD2326" s="2">
        <v>2000001</v>
      </c>
      <c r="AE2326" s="2">
        <v>40</v>
      </c>
      <c r="AF2326" s="2"/>
      <c r="AG2326" s="2"/>
      <c r="AH2326" s="2" t="s">
        <v>18716</v>
      </c>
      <c r="AI2326" s="2">
        <v>4</v>
      </c>
      <c r="AJ2326" s="2">
        <v>3</v>
      </c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 t="s">
        <v>78</v>
      </c>
      <c r="CE2326" s="2" t="s">
        <v>19548</v>
      </c>
      <c r="CF2326" s="2"/>
      <c r="CG2326" s="2"/>
      <c r="CH2326" s="2"/>
      <c r="CI2326" s="49"/>
      <c r="CJ2326" s="25"/>
    </row>
    <row r="2327" spans="1:88" x14ac:dyDescent="0.2">
      <c r="A2327" s="2" t="s">
        <v>4370</v>
      </c>
      <c r="B2327" s="2" t="s">
        <v>25368</v>
      </c>
      <c r="C2327" s="2" t="s">
        <v>3600</v>
      </c>
      <c r="D2327" s="2"/>
      <c r="E2327" s="2" t="s">
        <v>4370</v>
      </c>
      <c r="F2327" s="2" t="s">
        <v>4371</v>
      </c>
      <c r="G2327" s="23"/>
      <c r="H2327" s="2"/>
      <c r="I2327" s="2" t="s">
        <v>61</v>
      </c>
      <c r="J2327" s="2" t="s">
        <v>61</v>
      </c>
      <c r="K2327" s="2"/>
      <c r="L2327" s="46">
        <v>42684</v>
      </c>
      <c r="M2327" s="2" t="s">
        <v>133</v>
      </c>
      <c r="N2327" s="39">
        <v>24.1938049</v>
      </c>
      <c r="O2327" s="39">
        <v>54.472686400000001</v>
      </c>
      <c r="P2327" s="2" t="s">
        <v>64</v>
      </c>
      <c r="Q2327" s="2" t="s">
        <v>65</v>
      </c>
      <c r="R2327" s="43" t="s">
        <v>16802</v>
      </c>
      <c r="S2327" s="41" t="s">
        <v>4932</v>
      </c>
      <c r="T2327" s="41" t="s">
        <v>18462</v>
      </c>
      <c r="U2327" s="2" t="s">
        <v>6245</v>
      </c>
      <c r="V2327" s="2" t="s">
        <v>360</v>
      </c>
      <c r="W2327" s="41" t="s">
        <v>144</v>
      </c>
      <c r="X2327" s="2" t="s">
        <v>4038</v>
      </c>
      <c r="Y2327" s="2" t="s">
        <v>76</v>
      </c>
      <c r="Z2327" s="2"/>
      <c r="AA2327" s="2" t="s">
        <v>16241</v>
      </c>
      <c r="AB2327" s="2" t="s">
        <v>77</v>
      </c>
      <c r="AC2327" s="2"/>
      <c r="AD2327" s="2">
        <v>2042200</v>
      </c>
      <c r="AE2327" s="2">
        <v>35</v>
      </c>
      <c r="AF2327" s="2"/>
      <c r="AG2327" s="2"/>
      <c r="AH2327" s="2"/>
      <c r="AI2327" s="2">
        <v>4</v>
      </c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 t="s">
        <v>71</v>
      </c>
      <c r="CE2327" s="2">
        <v>0</v>
      </c>
      <c r="CF2327" s="2" t="s">
        <v>15685</v>
      </c>
      <c r="CG2327" s="2" t="s">
        <v>253</v>
      </c>
      <c r="CH2327" s="2" t="s">
        <v>15706</v>
      </c>
      <c r="CI2327" s="49"/>
      <c r="CJ2327" s="25"/>
    </row>
    <row r="2328" spans="1:88" x14ac:dyDescent="0.2">
      <c r="A2328" s="2" t="s">
        <v>4335</v>
      </c>
      <c r="B2328" s="2" t="s">
        <v>25369</v>
      </c>
      <c r="C2328" s="2" t="s">
        <v>3600</v>
      </c>
      <c r="D2328" s="2"/>
      <c r="E2328" s="2" t="s">
        <v>4335</v>
      </c>
      <c r="F2328" s="2" t="s">
        <v>4336</v>
      </c>
      <c r="G2328" s="23"/>
      <c r="H2328" s="2"/>
      <c r="I2328" s="2" t="s">
        <v>61</v>
      </c>
      <c r="J2328" s="2" t="s">
        <v>61</v>
      </c>
      <c r="K2328" s="2"/>
      <c r="L2328" s="46">
        <v>42886</v>
      </c>
      <c r="M2328" s="2" t="s">
        <v>133</v>
      </c>
      <c r="N2328" s="39">
        <v>24.079196</v>
      </c>
      <c r="O2328" s="39">
        <v>51.764661699999998</v>
      </c>
      <c r="P2328" s="2" t="s">
        <v>64</v>
      </c>
      <c r="Q2328" s="2" t="s">
        <v>65</v>
      </c>
      <c r="R2328" s="43" t="s">
        <v>16802</v>
      </c>
      <c r="S2328" s="41" t="s">
        <v>4932</v>
      </c>
      <c r="T2328" s="41" t="s">
        <v>18462</v>
      </c>
      <c r="U2328" s="2" t="s">
        <v>6245</v>
      </c>
      <c r="V2328" s="2" t="s">
        <v>360</v>
      </c>
      <c r="W2328" s="41" t="s">
        <v>144</v>
      </c>
      <c r="X2328" s="2" t="s">
        <v>4038</v>
      </c>
      <c r="Y2328" s="2" t="s">
        <v>76</v>
      </c>
      <c r="Z2328" s="2"/>
      <c r="AA2328" s="2" t="s">
        <v>16241</v>
      </c>
      <c r="AB2328" s="2" t="s">
        <v>77</v>
      </c>
      <c r="AC2328" s="2"/>
      <c r="AD2328" s="2">
        <v>2031600</v>
      </c>
      <c r="AE2328" s="2">
        <v>35</v>
      </c>
      <c r="AF2328" s="2"/>
      <c r="AG2328" s="2"/>
      <c r="AH2328" s="2"/>
      <c r="AI2328" s="2">
        <v>4</v>
      </c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 t="s">
        <v>78</v>
      </c>
      <c r="CE2328" s="2" t="s">
        <v>4337</v>
      </c>
      <c r="CF2328" s="2" t="s">
        <v>15685</v>
      </c>
      <c r="CG2328" s="2" t="s">
        <v>253</v>
      </c>
      <c r="CH2328" s="2" t="s">
        <v>15706</v>
      </c>
      <c r="CI2328" s="49"/>
      <c r="CJ2328" s="25"/>
    </row>
    <row r="2329" spans="1:88" x14ac:dyDescent="0.2">
      <c r="A2329" s="2" t="s">
        <v>4236</v>
      </c>
      <c r="B2329" s="2" t="s">
        <v>25370</v>
      </c>
      <c r="C2329" s="2" t="s">
        <v>3600</v>
      </c>
      <c r="D2329" s="2"/>
      <c r="E2329" s="2" t="s">
        <v>4236</v>
      </c>
      <c r="F2329" s="2" t="s">
        <v>4237</v>
      </c>
      <c r="G2329" s="23" t="s">
        <v>4238</v>
      </c>
      <c r="H2329" s="2"/>
      <c r="I2329" s="2" t="s">
        <v>61</v>
      </c>
      <c r="J2329" s="2" t="s">
        <v>61</v>
      </c>
      <c r="K2329" s="2" t="s">
        <v>61</v>
      </c>
      <c r="L2329" s="46">
        <v>42735</v>
      </c>
      <c r="M2329" s="2" t="s">
        <v>133</v>
      </c>
      <c r="N2329" s="39">
        <v>24.063276900000002</v>
      </c>
      <c r="O2329" s="39">
        <v>53.453382599999998</v>
      </c>
      <c r="P2329" s="2" t="s">
        <v>64</v>
      </c>
      <c r="Q2329" s="2" t="s">
        <v>65</v>
      </c>
      <c r="R2329" s="43" t="s">
        <v>16802</v>
      </c>
      <c r="S2329" s="41" t="s">
        <v>4932</v>
      </c>
      <c r="T2329" s="41" t="s">
        <v>18462</v>
      </c>
      <c r="U2329" s="2" t="s">
        <v>6245</v>
      </c>
      <c r="V2329" s="2" t="s">
        <v>360</v>
      </c>
      <c r="W2329" s="41" t="s">
        <v>17589</v>
      </c>
      <c r="X2329" s="2" t="s">
        <v>4038</v>
      </c>
      <c r="Y2329" s="2" t="s">
        <v>76</v>
      </c>
      <c r="Z2329" s="2"/>
      <c r="AA2329" s="2" t="s">
        <v>16241</v>
      </c>
      <c r="AB2329" s="2" t="s">
        <v>77</v>
      </c>
      <c r="AC2329" s="2" t="s">
        <v>18269</v>
      </c>
      <c r="AD2329" s="2">
        <v>2003800</v>
      </c>
      <c r="AE2329" s="2">
        <v>35</v>
      </c>
      <c r="AF2329" s="2"/>
      <c r="AG2329" s="2"/>
      <c r="AH2329" s="2" t="s">
        <v>18271</v>
      </c>
      <c r="AI2329" s="2">
        <v>3</v>
      </c>
      <c r="AJ2329" s="2">
        <v>3</v>
      </c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 t="s">
        <v>78</v>
      </c>
      <c r="CE2329" s="2" t="s">
        <v>19551</v>
      </c>
      <c r="CF2329" s="2" t="s">
        <v>15680</v>
      </c>
      <c r="CG2329" s="2" t="s">
        <v>253</v>
      </c>
      <c r="CH2329" s="2" t="s">
        <v>15706</v>
      </c>
      <c r="CI2329" s="49"/>
      <c r="CJ2329" s="25"/>
    </row>
    <row r="2330" spans="1:88" x14ac:dyDescent="0.2">
      <c r="A2330" s="2" t="s">
        <v>4169</v>
      </c>
      <c r="B2330" s="2" t="s">
        <v>25371</v>
      </c>
      <c r="C2330" s="2" t="s">
        <v>3600</v>
      </c>
      <c r="D2330" s="2"/>
      <c r="E2330" s="2" t="s">
        <v>4169</v>
      </c>
      <c r="F2330" s="2" t="s">
        <v>4170</v>
      </c>
      <c r="G2330" s="23"/>
      <c r="H2330" s="2"/>
      <c r="I2330" s="2" t="s">
        <v>61</v>
      </c>
      <c r="J2330" s="2" t="s">
        <v>61</v>
      </c>
      <c r="K2330" s="2"/>
      <c r="L2330" s="46">
        <v>42737</v>
      </c>
      <c r="M2330" s="2" t="s">
        <v>133</v>
      </c>
      <c r="N2330" s="39">
        <v>23.118717400000001</v>
      </c>
      <c r="O2330" s="39">
        <v>53.866078199999997</v>
      </c>
      <c r="P2330" s="2" t="s">
        <v>64</v>
      </c>
      <c r="Q2330" s="2" t="s">
        <v>65</v>
      </c>
      <c r="R2330" s="43" t="s">
        <v>18854</v>
      </c>
      <c r="S2330" s="41" t="s">
        <v>1554</v>
      </c>
      <c r="T2330" s="41" t="s">
        <v>18460</v>
      </c>
      <c r="U2330" s="2" t="s">
        <v>16801</v>
      </c>
      <c r="V2330" s="2" t="s">
        <v>3628</v>
      </c>
      <c r="W2330" s="41" t="s">
        <v>144</v>
      </c>
      <c r="X2330" s="2" t="s">
        <v>4038</v>
      </c>
      <c r="Y2330" s="2" t="s">
        <v>76</v>
      </c>
      <c r="Z2330" s="2"/>
      <c r="AA2330" s="2" t="s">
        <v>16241</v>
      </c>
      <c r="AB2330" s="2" t="s">
        <v>77</v>
      </c>
      <c r="AC2330" s="2"/>
      <c r="AD2330" s="2">
        <v>2003500</v>
      </c>
      <c r="AE2330" s="2">
        <v>20</v>
      </c>
      <c r="AF2330" s="2"/>
      <c r="AG2330" s="2"/>
      <c r="AH2330" s="2"/>
      <c r="AI2330" s="2">
        <v>4</v>
      </c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 t="s">
        <v>78</v>
      </c>
      <c r="CE2330" s="2" t="s">
        <v>4171</v>
      </c>
      <c r="CF2330" s="2" t="s">
        <v>15683</v>
      </c>
      <c r="CG2330" s="2" t="e">
        <v>#N/A</v>
      </c>
      <c r="CH2330" s="2" t="s">
        <v>15705</v>
      </c>
      <c r="CI2330" s="49"/>
      <c r="CJ2330" s="25"/>
    </row>
    <row r="2331" spans="1:88" x14ac:dyDescent="0.2">
      <c r="A2331" s="2" t="s">
        <v>4283</v>
      </c>
      <c r="B2331" s="2" t="s">
        <v>25372</v>
      </c>
      <c r="C2331" s="2" t="s">
        <v>3600</v>
      </c>
      <c r="D2331" s="2"/>
      <c r="E2331" s="2" t="s">
        <v>4283</v>
      </c>
      <c r="F2331" s="2" t="s">
        <v>4284</v>
      </c>
      <c r="G2331" s="23" t="s">
        <v>4285</v>
      </c>
      <c r="H2331" s="2"/>
      <c r="I2331" s="2" t="s">
        <v>61</v>
      </c>
      <c r="J2331" s="2" t="s">
        <v>61</v>
      </c>
      <c r="K2331" s="2" t="s">
        <v>61</v>
      </c>
      <c r="L2331" s="46">
        <v>42733</v>
      </c>
      <c r="M2331" s="2" t="s">
        <v>133</v>
      </c>
      <c r="N2331" s="39">
        <v>23.680176899999999</v>
      </c>
      <c r="O2331" s="39">
        <v>53.692185000000002</v>
      </c>
      <c r="P2331" s="2" t="s">
        <v>64</v>
      </c>
      <c r="Q2331" s="2" t="s">
        <v>65</v>
      </c>
      <c r="R2331" s="43" t="s">
        <v>18854</v>
      </c>
      <c r="S2331" s="41" t="s">
        <v>1554</v>
      </c>
      <c r="T2331" s="41" t="s">
        <v>18460</v>
      </c>
      <c r="U2331" s="2" t="s">
        <v>16801</v>
      </c>
      <c r="V2331" s="2" t="s">
        <v>3596</v>
      </c>
      <c r="W2331" s="41" t="s">
        <v>17589</v>
      </c>
      <c r="X2331" s="2" t="s">
        <v>4038</v>
      </c>
      <c r="Y2331" s="2" t="s">
        <v>69</v>
      </c>
      <c r="Z2331" s="2"/>
      <c r="AA2331" s="2" t="s">
        <v>16241</v>
      </c>
      <c r="AB2331" s="2" t="s">
        <v>70</v>
      </c>
      <c r="AC2331" s="2" t="s">
        <v>18269</v>
      </c>
      <c r="AD2331" s="2">
        <v>2031200</v>
      </c>
      <c r="AE2331" s="2">
        <v>35</v>
      </c>
      <c r="AF2331" s="2"/>
      <c r="AG2331" s="2"/>
      <c r="AH2331" s="2" t="s">
        <v>18271</v>
      </c>
      <c r="AI2331" s="2">
        <v>3</v>
      </c>
      <c r="AJ2331" s="2">
        <v>3</v>
      </c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 t="s">
        <v>78</v>
      </c>
      <c r="CE2331" s="2" t="s">
        <v>4286</v>
      </c>
      <c r="CF2331" s="2" t="s">
        <v>15685</v>
      </c>
      <c r="CG2331" s="2" t="e">
        <v>#N/A</v>
      </c>
      <c r="CH2331" s="2" t="s">
        <v>15705</v>
      </c>
      <c r="CI2331" s="49"/>
      <c r="CJ2331" s="25"/>
    </row>
    <row r="2332" spans="1:88" x14ac:dyDescent="0.2">
      <c r="A2332" s="2" t="s">
        <v>4150</v>
      </c>
      <c r="B2332" s="2" t="s">
        <v>25373</v>
      </c>
      <c r="C2332" s="2" t="s">
        <v>3600</v>
      </c>
      <c r="D2332" s="2"/>
      <c r="E2332" s="2" t="s">
        <v>4150</v>
      </c>
      <c r="F2332" s="2" t="s">
        <v>4151</v>
      </c>
      <c r="G2332" s="23" t="s">
        <v>4152</v>
      </c>
      <c r="H2332" s="2"/>
      <c r="I2332" s="2" t="s">
        <v>61</v>
      </c>
      <c r="J2332" s="2" t="s">
        <v>61</v>
      </c>
      <c r="K2332" s="2" t="s">
        <v>61</v>
      </c>
      <c r="L2332" s="46">
        <v>42722</v>
      </c>
      <c r="M2332" s="2" t="s">
        <v>133</v>
      </c>
      <c r="N2332" s="39">
        <v>23.897300000000001</v>
      </c>
      <c r="O2332" s="39">
        <v>52.799399999999999</v>
      </c>
      <c r="P2332" s="2" t="s">
        <v>64</v>
      </c>
      <c r="Q2332" s="2" t="s">
        <v>65</v>
      </c>
      <c r="R2332" s="43" t="s">
        <v>18854</v>
      </c>
      <c r="S2332" s="41" t="s">
        <v>1554</v>
      </c>
      <c r="T2332" s="41" t="s">
        <v>18460</v>
      </c>
      <c r="U2332" s="2" t="s">
        <v>16801</v>
      </c>
      <c r="V2332" s="2" t="s">
        <v>3596</v>
      </c>
      <c r="W2332" s="41" t="s">
        <v>17589</v>
      </c>
      <c r="X2332" s="2" t="s">
        <v>4038</v>
      </c>
      <c r="Y2332" s="2" t="s">
        <v>76</v>
      </c>
      <c r="Z2332" s="2"/>
      <c r="AA2332" s="2" t="s">
        <v>16241</v>
      </c>
      <c r="AB2332" s="2" t="s">
        <v>77</v>
      </c>
      <c r="AC2332" s="2" t="s">
        <v>18269</v>
      </c>
      <c r="AD2332" s="2">
        <v>2003400</v>
      </c>
      <c r="AE2332" s="2">
        <v>35</v>
      </c>
      <c r="AF2332" s="2"/>
      <c r="AG2332" s="2"/>
      <c r="AH2332" s="2" t="s">
        <v>18271</v>
      </c>
      <c r="AI2332" s="2">
        <v>4</v>
      </c>
      <c r="AJ2332" s="2">
        <v>3</v>
      </c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 t="s">
        <v>78</v>
      </c>
      <c r="CE2332" s="2" t="s">
        <v>4153</v>
      </c>
      <c r="CF2332" s="2" t="s">
        <v>15685</v>
      </c>
      <c r="CG2332" s="2" t="e">
        <v>#N/A</v>
      </c>
      <c r="CH2332" s="2" t="s">
        <v>15705</v>
      </c>
      <c r="CI2332" s="49"/>
      <c r="CJ2332" s="25"/>
    </row>
    <row r="2333" spans="1:88" x14ac:dyDescent="0.2">
      <c r="A2333" s="2" t="s">
        <v>4116</v>
      </c>
      <c r="B2333" s="2" t="s">
        <v>25374</v>
      </c>
      <c r="C2333" s="2" t="s">
        <v>3600</v>
      </c>
      <c r="D2333" s="2"/>
      <c r="E2333" s="2" t="s">
        <v>4116</v>
      </c>
      <c r="F2333" s="2" t="s">
        <v>4117</v>
      </c>
      <c r="G2333" s="23" t="s">
        <v>4118</v>
      </c>
      <c r="H2333" s="2"/>
      <c r="I2333" s="2" t="s">
        <v>61</v>
      </c>
      <c r="J2333" s="2" t="s">
        <v>61</v>
      </c>
      <c r="K2333" s="2" t="s">
        <v>61</v>
      </c>
      <c r="L2333" s="46">
        <v>42695</v>
      </c>
      <c r="M2333" s="2" t="s">
        <v>133</v>
      </c>
      <c r="N2333" s="2">
        <v>24.0678889</v>
      </c>
      <c r="O2333" s="2">
        <v>52.655188899999999</v>
      </c>
      <c r="P2333" s="2" t="s">
        <v>64</v>
      </c>
      <c r="Q2333" s="2" t="s">
        <v>65</v>
      </c>
      <c r="R2333" s="43" t="s">
        <v>18854</v>
      </c>
      <c r="S2333" s="41" t="s">
        <v>272</v>
      </c>
      <c r="T2333" s="41" t="s">
        <v>18461</v>
      </c>
      <c r="U2333" s="2" t="s">
        <v>16801</v>
      </c>
      <c r="V2333" s="2" t="s">
        <v>272</v>
      </c>
      <c r="W2333" s="41" t="s">
        <v>17589</v>
      </c>
      <c r="X2333" s="2" t="s">
        <v>4038</v>
      </c>
      <c r="Y2333" s="2" t="s">
        <v>76</v>
      </c>
      <c r="Z2333" s="2"/>
      <c r="AA2333" s="2" t="s">
        <v>16241</v>
      </c>
      <c r="AB2333" s="2" t="s">
        <v>77</v>
      </c>
      <c r="AC2333" s="2" t="s">
        <v>18269</v>
      </c>
      <c r="AD2333" s="2">
        <v>2003100</v>
      </c>
      <c r="AE2333" s="2">
        <v>43</v>
      </c>
      <c r="AF2333" s="2"/>
      <c r="AG2333" s="2"/>
      <c r="AH2333" s="2" t="s">
        <v>18271</v>
      </c>
      <c r="AI2333" s="2">
        <v>4</v>
      </c>
      <c r="AJ2333" s="2">
        <v>3</v>
      </c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 t="s">
        <v>78</v>
      </c>
      <c r="CE2333" s="2" t="s">
        <v>4119</v>
      </c>
      <c r="CF2333" s="2" t="s">
        <v>15684</v>
      </c>
      <c r="CG2333" s="2" t="e">
        <v>#N/A</v>
      </c>
      <c r="CH2333" s="2" t="s">
        <v>272</v>
      </c>
      <c r="CI2333" s="49"/>
      <c r="CJ2333" s="25"/>
    </row>
    <row r="2334" spans="1:88" x14ac:dyDescent="0.2">
      <c r="A2334" s="2" t="s">
        <v>4239</v>
      </c>
      <c r="B2334" s="2" t="s">
        <v>25375</v>
      </c>
      <c r="C2334" s="2" t="s">
        <v>3600</v>
      </c>
      <c r="D2334" s="2"/>
      <c r="E2334" s="2" t="s">
        <v>4239</v>
      </c>
      <c r="F2334" s="2" t="s">
        <v>4240</v>
      </c>
      <c r="G2334" s="23" t="s">
        <v>4241</v>
      </c>
      <c r="H2334" s="2"/>
      <c r="I2334" s="2" t="s">
        <v>61</v>
      </c>
      <c r="J2334" s="2" t="s">
        <v>61</v>
      </c>
      <c r="K2334" s="2" t="s">
        <v>61</v>
      </c>
      <c r="L2334" s="46">
        <v>42733</v>
      </c>
      <c r="M2334" s="2" t="s">
        <v>133</v>
      </c>
      <c r="N2334" s="2">
        <v>24.085407</v>
      </c>
      <c r="O2334" s="2">
        <v>53.477742999999997</v>
      </c>
      <c r="P2334" s="2" t="s">
        <v>64</v>
      </c>
      <c r="Q2334" s="2" t="s">
        <v>65</v>
      </c>
      <c r="R2334" s="43" t="s">
        <v>18854</v>
      </c>
      <c r="S2334" s="41" t="s">
        <v>1554</v>
      </c>
      <c r="T2334" s="41" t="s">
        <v>18460</v>
      </c>
      <c r="U2334" s="2" t="s">
        <v>16801</v>
      </c>
      <c r="V2334" s="2" t="s">
        <v>3596</v>
      </c>
      <c r="W2334" s="41" t="s">
        <v>17589</v>
      </c>
      <c r="X2334" s="2" t="s">
        <v>4038</v>
      </c>
      <c r="Y2334" s="2" t="s">
        <v>69</v>
      </c>
      <c r="Z2334" s="2"/>
      <c r="AA2334" s="2" t="s">
        <v>16241</v>
      </c>
      <c r="AB2334" s="2" t="s">
        <v>70</v>
      </c>
      <c r="AC2334" s="2" t="s">
        <v>18269</v>
      </c>
      <c r="AD2334" s="2">
        <v>2003800</v>
      </c>
      <c r="AE2334" s="2">
        <v>35</v>
      </c>
      <c r="AF2334" s="2"/>
      <c r="AG2334" s="2"/>
      <c r="AH2334" s="2" t="s">
        <v>18271</v>
      </c>
      <c r="AI2334" s="2">
        <v>3</v>
      </c>
      <c r="AJ2334" s="2">
        <v>3</v>
      </c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 t="s">
        <v>78</v>
      </c>
      <c r="CE2334" s="2" t="s">
        <v>19553</v>
      </c>
      <c r="CF2334" s="2" t="s">
        <v>15685</v>
      </c>
      <c r="CG2334" s="2" t="e">
        <v>#N/A</v>
      </c>
      <c r="CH2334" s="2" t="s">
        <v>15705</v>
      </c>
      <c r="CI2334" s="49"/>
      <c r="CJ2334" s="25"/>
    </row>
    <row r="2335" spans="1:88" x14ac:dyDescent="0.2">
      <c r="A2335" s="2" t="s">
        <v>4053</v>
      </c>
      <c r="B2335" s="2" t="s">
        <v>25376</v>
      </c>
      <c r="C2335" s="2" t="s">
        <v>3600</v>
      </c>
      <c r="D2335" s="2"/>
      <c r="E2335" s="2" t="s">
        <v>4053</v>
      </c>
      <c r="F2335" s="2" t="s">
        <v>4054</v>
      </c>
      <c r="G2335" s="23"/>
      <c r="H2335" s="2"/>
      <c r="I2335" s="2" t="s">
        <v>61</v>
      </c>
      <c r="J2335" s="2" t="s">
        <v>61</v>
      </c>
      <c r="K2335" s="2"/>
      <c r="L2335" s="46">
        <v>42891</v>
      </c>
      <c r="M2335" s="2" t="s">
        <v>133</v>
      </c>
      <c r="N2335" s="2">
        <v>24.000900000000001</v>
      </c>
      <c r="O2335" s="2">
        <v>53.729599999999998</v>
      </c>
      <c r="P2335" s="2" t="s">
        <v>64</v>
      </c>
      <c r="Q2335" s="2" t="s">
        <v>65</v>
      </c>
      <c r="R2335" s="43" t="s">
        <v>18854</v>
      </c>
      <c r="S2335" s="41" t="s">
        <v>1554</v>
      </c>
      <c r="T2335" s="41" t="s">
        <v>18460</v>
      </c>
      <c r="U2335" s="2" t="s">
        <v>16801</v>
      </c>
      <c r="V2335" s="2" t="s">
        <v>3596</v>
      </c>
      <c r="W2335" s="41" t="s">
        <v>144</v>
      </c>
      <c r="X2335" s="2" t="s">
        <v>4038</v>
      </c>
      <c r="Y2335" s="2" t="s">
        <v>69</v>
      </c>
      <c r="Z2335" s="2"/>
      <c r="AA2335" s="2" t="s">
        <v>16241</v>
      </c>
      <c r="AB2335" s="2" t="s">
        <v>70</v>
      </c>
      <c r="AC2335" s="2"/>
      <c r="AD2335" s="2">
        <v>2000001</v>
      </c>
      <c r="AE2335" s="2">
        <v>40</v>
      </c>
      <c r="AF2335" s="2"/>
      <c r="AG2335" s="2"/>
      <c r="AH2335" s="2"/>
      <c r="AI2335" s="2">
        <v>6</v>
      </c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 t="s">
        <v>71</v>
      </c>
      <c r="CE2335" s="2">
        <v>0</v>
      </c>
      <c r="CF2335" s="2" t="s">
        <v>15680</v>
      </c>
      <c r="CG2335" s="2" t="e">
        <v>#N/A</v>
      </c>
      <c r="CH2335" s="2" t="s">
        <v>15705</v>
      </c>
      <c r="CI2335" s="49"/>
      <c r="CJ2335" s="25"/>
    </row>
    <row r="2336" spans="1:88" x14ac:dyDescent="0.2">
      <c r="A2336" s="2" t="s">
        <v>10382</v>
      </c>
      <c r="B2336" s="2" t="s">
        <v>25377</v>
      </c>
      <c r="C2336" s="2" t="s">
        <v>3600</v>
      </c>
      <c r="D2336" s="2"/>
      <c r="E2336" s="2" t="s">
        <v>10382</v>
      </c>
      <c r="F2336" s="2" t="s">
        <v>10383</v>
      </c>
      <c r="G2336" s="23" t="s">
        <v>16144</v>
      </c>
      <c r="H2336" s="2"/>
      <c r="I2336" s="2" t="s">
        <v>5093</v>
      </c>
      <c r="J2336" s="2" t="s">
        <v>61</v>
      </c>
      <c r="K2336" s="2" t="s">
        <v>61</v>
      </c>
      <c r="L2336" s="46">
        <v>44805</v>
      </c>
      <c r="M2336" s="2" t="s">
        <v>4978</v>
      </c>
      <c r="N2336" s="2">
        <v>24.06832</v>
      </c>
      <c r="O2336" s="2">
        <v>52.650620000000004</v>
      </c>
      <c r="P2336" s="2" t="s">
        <v>64</v>
      </c>
      <c r="Q2336" s="2" t="s">
        <v>65</v>
      </c>
      <c r="R2336" s="43" t="s">
        <v>18854</v>
      </c>
      <c r="S2336" s="41" t="s">
        <v>272</v>
      </c>
      <c r="T2336" s="41" t="s">
        <v>18461</v>
      </c>
      <c r="U2336" s="2" t="s">
        <v>16801</v>
      </c>
      <c r="V2336" s="2" t="s">
        <v>272</v>
      </c>
      <c r="W2336" s="41" t="s">
        <v>17589</v>
      </c>
      <c r="X2336" s="2" t="s">
        <v>68</v>
      </c>
      <c r="Y2336" s="2" t="s">
        <v>69</v>
      </c>
      <c r="Z2336" s="2"/>
      <c r="AA2336" s="2" t="s">
        <v>16241</v>
      </c>
      <c r="AB2336" s="2" t="s">
        <v>70</v>
      </c>
      <c r="AC2336" s="2" t="s">
        <v>18269</v>
      </c>
      <c r="AD2336" s="2">
        <v>2003100</v>
      </c>
      <c r="AE2336" s="2">
        <v>23</v>
      </c>
      <c r="AF2336" s="2"/>
      <c r="AG2336" s="2"/>
      <c r="AH2336" s="2" t="s">
        <v>18271</v>
      </c>
      <c r="AI2336" s="2">
        <v>3</v>
      </c>
      <c r="AJ2336" s="2">
        <v>3</v>
      </c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 t="s">
        <v>78</v>
      </c>
      <c r="CE2336" s="2" t="s">
        <v>19555</v>
      </c>
      <c r="CF2336" s="2"/>
      <c r="CG2336" s="2"/>
      <c r="CH2336" s="2"/>
      <c r="CI2336" s="49"/>
      <c r="CJ2336" s="25"/>
    </row>
    <row r="2337" spans="1:88" x14ac:dyDescent="0.2">
      <c r="A2337" s="2" t="s">
        <v>4120</v>
      </c>
      <c r="B2337" s="2" t="s">
        <v>25378</v>
      </c>
      <c r="C2337" s="2" t="s">
        <v>3600</v>
      </c>
      <c r="D2337" s="2"/>
      <c r="E2337" s="2" t="s">
        <v>4120</v>
      </c>
      <c r="F2337" s="2" t="s">
        <v>4121</v>
      </c>
      <c r="G2337" s="23" t="s">
        <v>4122</v>
      </c>
      <c r="H2337" s="2"/>
      <c r="I2337" s="2" t="s">
        <v>61</v>
      </c>
      <c r="J2337" s="2" t="s">
        <v>61</v>
      </c>
      <c r="K2337" s="2" t="s">
        <v>61</v>
      </c>
      <c r="L2337" s="46">
        <v>42684</v>
      </c>
      <c r="M2337" s="2" t="s">
        <v>133</v>
      </c>
      <c r="N2337" s="39">
        <v>24.072471400000001</v>
      </c>
      <c r="O2337" s="39">
        <v>52.675523099999999</v>
      </c>
      <c r="P2337" s="2" t="s">
        <v>64</v>
      </c>
      <c r="Q2337" s="2" t="s">
        <v>65</v>
      </c>
      <c r="R2337" s="43" t="s">
        <v>18854</v>
      </c>
      <c r="S2337" s="41" t="s">
        <v>1554</v>
      </c>
      <c r="T2337" s="41" t="s">
        <v>18460</v>
      </c>
      <c r="U2337" s="2" t="s">
        <v>16801</v>
      </c>
      <c r="V2337" s="2" t="s">
        <v>3596</v>
      </c>
      <c r="W2337" s="41" t="s">
        <v>17589</v>
      </c>
      <c r="X2337" s="2" t="s">
        <v>4038</v>
      </c>
      <c r="Y2337" s="2" t="s">
        <v>102</v>
      </c>
      <c r="Z2337" s="2"/>
      <c r="AA2337" s="2" t="s">
        <v>16241</v>
      </c>
      <c r="AB2337" s="2" t="s">
        <v>103</v>
      </c>
      <c r="AC2337" s="2" t="s">
        <v>18269</v>
      </c>
      <c r="AD2337" s="2">
        <v>2003100</v>
      </c>
      <c r="AE2337" s="2">
        <v>30</v>
      </c>
      <c r="AF2337" s="2"/>
      <c r="AG2337" s="2"/>
      <c r="AH2337" s="2" t="s">
        <v>18271</v>
      </c>
      <c r="AI2337" s="2">
        <v>4</v>
      </c>
      <c r="AJ2337" s="2">
        <v>3</v>
      </c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 t="s">
        <v>78</v>
      </c>
      <c r="CE2337" s="2" t="s">
        <v>4123</v>
      </c>
      <c r="CF2337" s="2" t="s">
        <v>15683</v>
      </c>
      <c r="CG2337" s="2" t="e">
        <v>#N/A</v>
      </c>
      <c r="CH2337" s="2" t="s">
        <v>15705</v>
      </c>
      <c r="CI2337" s="49"/>
      <c r="CJ2337" s="25"/>
    </row>
    <row r="2338" spans="1:88" x14ac:dyDescent="0.2">
      <c r="A2338" s="2" t="s">
        <v>4436</v>
      </c>
      <c r="B2338" s="2" t="s">
        <v>25379</v>
      </c>
      <c r="C2338" s="2" t="s">
        <v>3600</v>
      </c>
      <c r="D2338" s="2"/>
      <c r="E2338" s="2" t="s">
        <v>4436</v>
      </c>
      <c r="F2338" s="2" t="s">
        <v>4437</v>
      </c>
      <c r="G2338" s="23"/>
      <c r="H2338" s="2"/>
      <c r="I2338" s="2" t="s">
        <v>61</v>
      </c>
      <c r="J2338" s="2" t="s">
        <v>61</v>
      </c>
      <c r="K2338" s="2"/>
      <c r="L2338" s="46">
        <v>44207</v>
      </c>
      <c r="M2338" s="2" t="s">
        <v>133</v>
      </c>
      <c r="N2338" s="39">
        <v>23.698899999999998</v>
      </c>
      <c r="O2338" s="39">
        <v>52.342799999999997</v>
      </c>
      <c r="P2338" s="2" t="s">
        <v>64</v>
      </c>
      <c r="Q2338" s="2" t="s">
        <v>65</v>
      </c>
      <c r="R2338" s="43" t="s">
        <v>16802</v>
      </c>
      <c r="S2338" s="41" t="s">
        <v>4932</v>
      </c>
      <c r="T2338" s="41" t="s">
        <v>18462</v>
      </c>
      <c r="U2338" s="2" t="s">
        <v>6245</v>
      </c>
      <c r="V2338" s="2" t="s">
        <v>360</v>
      </c>
      <c r="W2338" s="41" t="s">
        <v>144</v>
      </c>
      <c r="X2338" s="2" t="s">
        <v>68</v>
      </c>
      <c r="Y2338" s="2" t="s">
        <v>69</v>
      </c>
      <c r="Z2338" s="2"/>
      <c r="AA2338" s="2" t="s">
        <v>16242</v>
      </c>
      <c r="AB2338" s="2" t="s">
        <v>70</v>
      </c>
      <c r="AC2338" s="2"/>
      <c r="AD2338" s="2">
        <v>2000001</v>
      </c>
      <c r="AE2338" s="2">
        <v>115</v>
      </c>
      <c r="AF2338" s="2"/>
      <c r="AG2338" s="2"/>
      <c r="AH2338" s="2"/>
      <c r="AI2338" s="2">
        <v>3</v>
      </c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 t="s">
        <v>71</v>
      </c>
      <c r="CE2338" s="2">
        <v>0</v>
      </c>
      <c r="CF2338" s="2" t="s">
        <v>15692</v>
      </c>
      <c r="CG2338" s="2" t="s">
        <v>17387</v>
      </c>
      <c r="CH2338" s="2" t="s">
        <v>15706</v>
      </c>
      <c r="CI2338" s="49"/>
      <c r="CJ2338" s="25"/>
    </row>
    <row r="2339" spans="1:88" x14ac:dyDescent="0.2">
      <c r="A2339" s="2" t="s">
        <v>4446</v>
      </c>
      <c r="B2339" s="2" t="s">
        <v>25380</v>
      </c>
      <c r="C2339" s="2" t="s">
        <v>3600</v>
      </c>
      <c r="D2339" s="2"/>
      <c r="E2339" s="2" t="s">
        <v>4446</v>
      </c>
      <c r="F2339" s="2" t="s">
        <v>4447</v>
      </c>
      <c r="G2339" s="23"/>
      <c r="H2339" s="2"/>
      <c r="I2339" s="2" t="s">
        <v>61</v>
      </c>
      <c r="J2339" s="2" t="s">
        <v>61</v>
      </c>
      <c r="K2339" s="2"/>
      <c r="L2339" s="46">
        <v>44205</v>
      </c>
      <c r="M2339" s="2" t="s">
        <v>133</v>
      </c>
      <c r="N2339" s="39">
        <v>23.86328</v>
      </c>
      <c r="O2339" s="39">
        <v>52.645544999999998</v>
      </c>
      <c r="P2339" s="2" t="s">
        <v>64</v>
      </c>
      <c r="Q2339" s="2" t="s">
        <v>65</v>
      </c>
      <c r="R2339" s="43" t="s">
        <v>16802</v>
      </c>
      <c r="S2339" s="41" t="s">
        <v>4932</v>
      </c>
      <c r="T2339" s="41" t="s">
        <v>18462</v>
      </c>
      <c r="U2339" s="2" t="s">
        <v>6245</v>
      </c>
      <c r="V2339" s="2" t="s">
        <v>360</v>
      </c>
      <c r="W2339" s="41" t="s">
        <v>144</v>
      </c>
      <c r="X2339" s="2" t="s">
        <v>68</v>
      </c>
      <c r="Y2339" s="2" t="s">
        <v>69</v>
      </c>
      <c r="Z2339" s="2"/>
      <c r="AA2339" s="2" t="s">
        <v>16242</v>
      </c>
      <c r="AB2339" s="2" t="s">
        <v>70</v>
      </c>
      <c r="AC2339" s="2"/>
      <c r="AD2339" s="2">
        <v>2003400</v>
      </c>
      <c r="AE2339" s="2">
        <v>115</v>
      </c>
      <c r="AF2339" s="2"/>
      <c r="AG2339" s="2"/>
      <c r="AH2339" s="2"/>
      <c r="AI2339" s="2">
        <v>3</v>
      </c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 t="s">
        <v>71</v>
      </c>
      <c r="CE2339" s="2">
        <v>0</v>
      </c>
      <c r="CF2339" s="2" t="s">
        <v>15692</v>
      </c>
      <c r="CG2339" s="2" t="s">
        <v>17387</v>
      </c>
      <c r="CH2339" s="2" t="s">
        <v>15706</v>
      </c>
      <c r="CI2339" s="49"/>
      <c r="CJ2339" s="25"/>
    </row>
    <row r="2340" spans="1:88" x14ac:dyDescent="0.2">
      <c r="A2340" s="2" t="s">
        <v>4448</v>
      </c>
      <c r="B2340" s="2" t="s">
        <v>25381</v>
      </c>
      <c r="C2340" s="2" t="s">
        <v>3600</v>
      </c>
      <c r="D2340" s="2"/>
      <c r="E2340" s="2" t="s">
        <v>4448</v>
      </c>
      <c r="F2340" s="2" t="s">
        <v>4449</v>
      </c>
      <c r="G2340" s="23"/>
      <c r="H2340" s="2"/>
      <c r="I2340" s="2" t="s">
        <v>61</v>
      </c>
      <c r="J2340" s="2" t="s">
        <v>61</v>
      </c>
      <c r="K2340" s="2"/>
      <c r="L2340" s="46">
        <v>44213</v>
      </c>
      <c r="M2340" s="2" t="s">
        <v>133</v>
      </c>
      <c r="N2340" s="39">
        <v>24.002026000000001</v>
      </c>
      <c r="O2340" s="39">
        <v>52.679363000000002</v>
      </c>
      <c r="P2340" s="2" t="s">
        <v>64</v>
      </c>
      <c r="Q2340" s="2" t="s">
        <v>65</v>
      </c>
      <c r="R2340" s="43" t="s">
        <v>16802</v>
      </c>
      <c r="S2340" s="41" t="s">
        <v>4932</v>
      </c>
      <c r="T2340" s="41" t="s">
        <v>18462</v>
      </c>
      <c r="U2340" s="2" t="s">
        <v>6245</v>
      </c>
      <c r="V2340" s="2" t="s">
        <v>360</v>
      </c>
      <c r="W2340" s="41" t="s">
        <v>144</v>
      </c>
      <c r="X2340" s="2" t="s">
        <v>68</v>
      </c>
      <c r="Y2340" s="2" t="s">
        <v>69</v>
      </c>
      <c r="Z2340" s="2"/>
      <c r="AA2340" s="2" t="s">
        <v>16242</v>
      </c>
      <c r="AB2340" s="2" t="s">
        <v>70</v>
      </c>
      <c r="AC2340" s="2"/>
      <c r="AD2340" s="2">
        <v>2003400</v>
      </c>
      <c r="AE2340" s="2">
        <v>85</v>
      </c>
      <c r="AF2340" s="2"/>
      <c r="AG2340" s="2"/>
      <c r="AH2340" s="2"/>
      <c r="AI2340" s="2">
        <v>3</v>
      </c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 t="s">
        <v>71</v>
      </c>
      <c r="CE2340" s="2">
        <v>0</v>
      </c>
      <c r="CF2340" s="2" t="s">
        <v>15691</v>
      </c>
      <c r="CG2340" s="2" t="s">
        <v>17387</v>
      </c>
      <c r="CH2340" s="2" t="s">
        <v>15706</v>
      </c>
      <c r="CI2340" s="49"/>
      <c r="CJ2340" s="25"/>
    </row>
    <row r="2341" spans="1:88" x14ac:dyDescent="0.2">
      <c r="A2341" s="2" t="s">
        <v>4452</v>
      </c>
      <c r="B2341" s="2" t="s">
        <v>25382</v>
      </c>
      <c r="C2341" s="2" t="s">
        <v>3600</v>
      </c>
      <c r="D2341" s="2"/>
      <c r="E2341" s="2" t="s">
        <v>4452</v>
      </c>
      <c r="F2341" s="2" t="s">
        <v>4453</v>
      </c>
      <c r="G2341" s="23"/>
      <c r="H2341" s="2"/>
      <c r="I2341" s="2" t="s">
        <v>61</v>
      </c>
      <c r="J2341" s="2" t="s">
        <v>61</v>
      </c>
      <c r="K2341" s="2"/>
      <c r="L2341" s="46">
        <v>44448</v>
      </c>
      <c r="M2341" s="2" t="s">
        <v>133</v>
      </c>
      <c r="N2341" s="39">
        <v>24.013819999999999</v>
      </c>
      <c r="O2341" s="39">
        <v>52.849035000000001</v>
      </c>
      <c r="P2341" s="2" t="s">
        <v>64</v>
      </c>
      <c r="Q2341" s="2" t="s">
        <v>65</v>
      </c>
      <c r="R2341" s="43" t="s">
        <v>16802</v>
      </c>
      <c r="S2341" s="41" t="s">
        <v>4932</v>
      </c>
      <c r="T2341" s="41" t="s">
        <v>18462</v>
      </c>
      <c r="U2341" s="2" t="s">
        <v>6245</v>
      </c>
      <c r="V2341" s="2" t="s">
        <v>360</v>
      </c>
      <c r="W2341" s="41" t="s">
        <v>144</v>
      </c>
      <c r="X2341" s="2" t="s">
        <v>68</v>
      </c>
      <c r="Y2341" s="2" t="s">
        <v>69</v>
      </c>
      <c r="Z2341" s="2"/>
      <c r="AA2341" s="2" t="s">
        <v>16239</v>
      </c>
      <c r="AB2341" s="2" t="s">
        <v>70</v>
      </c>
      <c r="AC2341" s="2"/>
      <c r="AD2341" s="2">
        <v>2003400</v>
      </c>
      <c r="AE2341" s="2">
        <v>85</v>
      </c>
      <c r="AF2341" s="2"/>
      <c r="AG2341" s="2"/>
      <c r="AH2341" s="2"/>
      <c r="AI2341" s="2">
        <v>3</v>
      </c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 t="s">
        <v>71</v>
      </c>
      <c r="CE2341" s="2">
        <v>0</v>
      </c>
      <c r="CF2341" s="2" t="s">
        <v>15691</v>
      </c>
      <c r="CG2341" s="2" t="s">
        <v>17387</v>
      </c>
      <c r="CH2341" s="2" t="s">
        <v>15706</v>
      </c>
      <c r="CI2341" s="49"/>
      <c r="CJ2341" s="25"/>
    </row>
    <row r="2342" spans="1:88" x14ac:dyDescent="0.2">
      <c r="A2342" s="2" t="s">
        <v>4338</v>
      </c>
      <c r="B2342" s="2" t="s">
        <v>25383</v>
      </c>
      <c r="C2342" s="2" t="s">
        <v>3600</v>
      </c>
      <c r="D2342" s="2"/>
      <c r="E2342" s="2" t="s">
        <v>4338</v>
      </c>
      <c r="F2342" s="2" t="s">
        <v>4339</v>
      </c>
      <c r="G2342" s="23" t="s">
        <v>16377</v>
      </c>
      <c r="H2342" s="2"/>
      <c r="I2342" s="2" t="s">
        <v>61</v>
      </c>
      <c r="J2342" s="2" t="s">
        <v>61</v>
      </c>
      <c r="K2342" s="2" t="s">
        <v>61</v>
      </c>
      <c r="L2342" s="46">
        <v>44016</v>
      </c>
      <c r="M2342" s="2" t="s">
        <v>133</v>
      </c>
      <c r="N2342" s="2">
        <v>24.11016</v>
      </c>
      <c r="O2342" s="2">
        <v>51.660029999999999</v>
      </c>
      <c r="P2342" s="2" t="s">
        <v>64</v>
      </c>
      <c r="Q2342" s="2" t="s">
        <v>65</v>
      </c>
      <c r="R2342" s="43" t="s">
        <v>18854</v>
      </c>
      <c r="S2342" s="41" t="s">
        <v>1554</v>
      </c>
      <c r="T2342" s="41" t="s">
        <v>18460</v>
      </c>
      <c r="U2342" s="2" t="s">
        <v>16801</v>
      </c>
      <c r="V2342" s="2" t="s">
        <v>3596</v>
      </c>
      <c r="W2342" s="41" t="s">
        <v>17589</v>
      </c>
      <c r="X2342" s="2" t="s">
        <v>4038</v>
      </c>
      <c r="Y2342" s="2" t="s">
        <v>76</v>
      </c>
      <c r="Z2342" s="2"/>
      <c r="AA2342" s="2" t="s">
        <v>16242</v>
      </c>
      <c r="AB2342" s="2" t="s">
        <v>77</v>
      </c>
      <c r="AC2342" s="2" t="s">
        <v>18269</v>
      </c>
      <c r="AD2342" s="2">
        <v>2031600</v>
      </c>
      <c r="AE2342" s="2">
        <v>60</v>
      </c>
      <c r="AF2342" s="2"/>
      <c r="AG2342" s="2"/>
      <c r="AH2342" s="2" t="s">
        <v>18271</v>
      </c>
      <c r="AI2342" s="2">
        <v>3</v>
      </c>
      <c r="AJ2342" s="2">
        <v>3</v>
      </c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 t="s">
        <v>78</v>
      </c>
      <c r="CE2342" s="2" t="s">
        <v>4340</v>
      </c>
      <c r="CF2342" s="2" t="s">
        <v>15686</v>
      </c>
      <c r="CG2342" s="2" t="s">
        <v>15719</v>
      </c>
      <c r="CH2342" s="2" t="s">
        <v>15709</v>
      </c>
      <c r="CI2342" s="49"/>
      <c r="CJ2342" s="25"/>
    </row>
    <row r="2343" spans="1:88" x14ac:dyDescent="0.2">
      <c r="A2343" s="2" t="s">
        <v>17666</v>
      </c>
      <c r="B2343" s="2" t="s">
        <v>25384</v>
      </c>
      <c r="C2343" s="2" t="s">
        <v>3600</v>
      </c>
      <c r="D2343" s="2"/>
      <c r="E2343" s="2" t="s">
        <v>17666</v>
      </c>
      <c r="F2343" s="2" t="s">
        <v>17718</v>
      </c>
      <c r="G2343" s="23"/>
      <c r="H2343" s="2"/>
      <c r="I2343" s="2" t="s">
        <v>61</v>
      </c>
      <c r="J2343" s="2" t="s">
        <v>61</v>
      </c>
      <c r="K2343" s="2"/>
      <c r="L2343" s="43">
        <v>2023</v>
      </c>
      <c r="M2343" s="2" t="s">
        <v>133</v>
      </c>
      <c r="N2343" s="39">
        <v>23.67784</v>
      </c>
      <c r="O2343" s="39">
        <v>52.492669999999997</v>
      </c>
      <c r="P2343" s="2" t="s">
        <v>64</v>
      </c>
      <c r="Q2343" s="2" t="s">
        <v>65</v>
      </c>
      <c r="R2343" s="43" t="s">
        <v>18854</v>
      </c>
      <c r="S2343" s="41" t="s">
        <v>1554</v>
      </c>
      <c r="T2343" s="41" t="s">
        <v>18460</v>
      </c>
      <c r="U2343" s="2" t="s">
        <v>16801</v>
      </c>
      <c r="V2343" s="2" t="s">
        <v>1554</v>
      </c>
      <c r="W2343" s="41" t="s">
        <v>144</v>
      </c>
      <c r="X2343" s="2" t="s">
        <v>68</v>
      </c>
      <c r="Y2343" s="2" t="s">
        <v>69</v>
      </c>
      <c r="Z2343" s="2"/>
      <c r="AA2343" s="2" t="s">
        <v>16242</v>
      </c>
      <c r="AB2343" s="2" t="s">
        <v>70</v>
      </c>
      <c r="AC2343" s="2"/>
      <c r="AD2343" s="2">
        <v>2000001</v>
      </c>
      <c r="AE2343" s="2">
        <v>80</v>
      </c>
      <c r="AF2343" s="2"/>
      <c r="AG2343" s="2"/>
      <c r="AH2343" s="2"/>
      <c r="AI2343" s="2">
        <v>3</v>
      </c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 t="s">
        <v>71</v>
      </c>
      <c r="CE2343" s="2">
        <v>0</v>
      </c>
      <c r="CF2343" s="2"/>
      <c r="CG2343" s="2"/>
      <c r="CH2343" s="2"/>
      <c r="CI2343" s="49"/>
      <c r="CJ2343" s="25"/>
    </row>
    <row r="2344" spans="1:88" x14ac:dyDescent="0.2">
      <c r="A2344" s="2" t="s">
        <v>4398</v>
      </c>
      <c r="B2344" s="2" t="s">
        <v>25385</v>
      </c>
      <c r="C2344" s="2" t="s">
        <v>3600</v>
      </c>
      <c r="D2344" s="2"/>
      <c r="E2344" s="2" t="s">
        <v>4398</v>
      </c>
      <c r="F2344" s="2" t="s">
        <v>4399</v>
      </c>
      <c r="G2344" s="23"/>
      <c r="H2344" s="2"/>
      <c r="I2344" s="2" t="s">
        <v>61</v>
      </c>
      <c r="J2344" s="2" t="s">
        <v>61</v>
      </c>
      <c r="K2344" s="2"/>
      <c r="L2344" s="46">
        <v>43185</v>
      </c>
      <c r="M2344" s="2" t="s">
        <v>133</v>
      </c>
      <c r="N2344" s="39">
        <v>24.881724999999999</v>
      </c>
      <c r="O2344" s="39">
        <v>53.084018999999998</v>
      </c>
      <c r="P2344" s="2" t="s">
        <v>64</v>
      </c>
      <c r="Q2344" s="2" t="s">
        <v>65</v>
      </c>
      <c r="R2344" s="43" t="s">
        <v>18854</v>
      </c>
      <c r="S2344" s="41" t="s">
        <v>1554</v>
      </c>
      <c r="T2344" s="41" t="s">
        <v>18460</v>
      </c>
      <c r="U2344" s="2" t="s">
        <v>16801</v>
      </c>
      <c r="V2344" s="2" t="s">
        <v>3596</v>
      </c>
      <c r="W2344" s="41" t="s">
        <v>144</v>
      </c>
      <c r="X2344" s="2" t="s">
        <v>4038</v>
      </c>
      <c r="Y2344" s="2" t="s">
        <v>69</v>
      </c>
      <c r="Z2344" s="2"/>
      <c r="AA2344" s="2" t="s">
        <v>16242</v>
      </c>
      <c r="AB2344" s="2" t="s">
        <v>70</v>
      </c>
      <c r="AC2344" s="2"/>
      <c r="AD2344" s="2">
        <v>2000002</v>
      </c>
      <c r="AE2344" s="2">
        <v>35</v>
      </c>
      <c r="AF2344" s="2"/>
      <c r="AG2344" s="2"/>
      <c r="AH2344" s="2"/>
      <c r="AI2344" s="2">
        <v>4</v>
      </c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 t="s">
        <v>2851</v>
      </c>
      <c r="CE2344" s="2">
        <v>0</v>
      </c>
      <c r="CF2344" s="2" t="s">
        <v>15685</v>
      </c>
      <c r="CG2344" s="2" t="e">
        <v>#N/A</v>
      </c>
      <c r="CH2344" s="2" t="s">
        <v>15705</v>
      </c>
      <c r="CI2344" s="49"/>
      <c r="CJ2344" s="25"/>
    </row>
    <row r="2345" spans="1:88" x14ac:dyDescent="0.2">
      <c r="A2345" s="2" t="s">
        <v>4287</v>
      </c>
      <c r="B2345" s="2" t="s">
        <v>25386</v>
      </c>
      <c r="C2345" s="2" t="s">
        <v>3600</v>
      </c>
      <c r="D2345" s="2"/>
      <c r="E2345" s="2" t="s">
        <v>4287</v>
      </c>
      <c r="F2345" s="2" t="s">
        <v>4288</v>
      </c>
      <c r="G2345" s="23"/>
      <c r="H2345" s="2"/>
      <c r="I2345" s="2" t="s">
        <v>61</v>
      </c>
      <c r="J2345" s="2" t="s">
        <v>61</v>
      </c>
      <c r="K2345" s="2"/>
      <c r="L2345" s="46">
        <v>42852</v>
      </c>
      <c r="M2345" s="2" t="s">
        <v>133</v>
      </c>
      <c r="N2345" s="2">
        <v>23.730554999999999</v>
      </c>
      <c r="O2345" s="2">
        <v>53.706744</v>
      </c>
      <c r="P2345" s="2" t="s">
        <v>64</v>
      </c>
      <c r="Q2345" s="2" t="s">
        <v>65</v>
      </c>
      <c r="R2345" s="43" t="s">
        <v>18854</v>
      </c>
      <c r="S2345" s="41" t="s">
        <v>1554</v>
      </c>
      <c r="T2345" s="41" t="s">
        <v>18460</v>
      </c>
      <c r="U2345" s="2" t="s">
        <v>16801</v>
      </c>
      <c r="V2345" s="2" t="s">
        <v>3596</v>
      </c>
      <c r="W2345" s="41" t="s">
        <v>144</v>
      </c>
      <c r="X2345" s="2" t="s">
        <v>4038</v>
      </c>
      <c r="Y2345" s="2" t="s">
        <v>69</v>
      </c>
      <c r="Z2345" s="2"/>
      <c r="AA2345" s="2" t="s">
        <v>16241</v>
      </c>
      <c r="AB2345" s="2" t="s">
        <v>70</v>
      </c>
      <c r="AC2345" s="2"/>
      <c r="AD2345" s="2">
        <v>2031200</v>
      </c>
      <c r="AE2345" s="2">
        <v>40</v>
      </c>
      <c r="AF2345" s="2"/>
      <c r="AG2345" s="2"/>
      <c r="AH2345" s="2"/>
      <c r="AI2345" s="2">
        <v>3</v>
      </c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 t="s">
        <v>78</v>
      </c>
      <c r="CE2345" s="2" t="s">
        <v>19557</v>
      </c>
      <c r="CF2345" s="2" t="s">
        <v>15680</v>
      </c>
      <c r="CG2345" s="2" t="e">
        <v>#N/A</v>
      </c>
      <c r="CH2345" s="2" t="s">
        <v>15705</v>
      </c>
      <c r="CI2345" s="49"/>
      <c r="CJ2345" s="25"/>
    </row>
    <row r="2346" spans="1:88" x14ac:dyDescent="0.2">
      <c r="A2346" s="2" t="s">
        <v>4454</v>
      </c>
      <c r="B2346" s="2" t="s">
        <v>25387</v>
      </c>
      <c r="C2346" s="2" t="s">
        <v>3600</v>
      </c>
      <c r="D2346" s="2"/>
      <c r="E2346" s="2" t="s">
        <v>4454</v>
      </c>
      <c r="F2346" s="2" t="s">
        <v>4455</v>
      </c>
      <c r="G2346" s="23"/>
      <c r="H2346" s="2"/>
      <c r="I2346" s="2" t="s">
        <v>61</v>
      </c>
      <c r="J2346" s="2" t="s">
        <v>61</v>
      </c>
      <c r="K2346" s="2"/>
      <c r="L2346" s="43" t="s">
        <v>4456</v>
      </c>
      <c r="M2346" s="2" t="s">
        <v>133</v>
      </c>
      <c r="N2346" s="39">
        <v>23.672446000000001</v>
      </c>
      <c r="O2346" s="39">
        <v>52.719335000000001</v>
      </c>
      <c r="P2346" s="2" t="s">
        <v>64</v>
      </c>
      <c r="Q2346" s="2" t="s">
        <v>65</v>
      </c>
      <c r="R2346" s="43" t="s">
        <v>16802</v>
      </c>
      <c r="S2346" s="41" t="s">
        <v>4932</v>
      </c>
      <c r="T2346" s="41" t="s">
        <v>18462</v>
      </c>
      <c r="U2346" s="2" t="s">
        <v>6245</v>
      </c>
      <c r="V2346" s="2" t="s">
        <v>360</v>
      </c>
      <c r="W2346" s="41" t="s">
        <v>144</v>
      </c>
      <c r="X2346" s="2" t="s">
        <v>68</v>
      </c>
      <c r="Y2346" s="2" t="s">
        <v>69</v>
      </c>
      <c r="Z2346" s="2"/>
      <c r="AA2346" s="2" t="s">
        <v>16242</v>
      </c>
      <c r="AB2346" s="2" t="s">
        <v>70</v>
      </c>
      <c r="AC2346" s="2"/>
      <c r="AD2346" s="2">
        <v>2000001</v>
      </c>
      <c r="AE2346" s="2">
        <v>85</v>
      </c>
      <c r="AF2346" s="2"/>
      <c r="AG2346" s="2"/>
      <c r="AH2346" s="2"/>
      <c r="AI2346" s="2">
        <v>3</v>
      </c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 t="s">
        <v>71</v>
      </c>
      <c r="CE2346" s="2">
        <v>0</v>
      </c>
      <c r="CF2346" s="2" t="s">
        <v>15691</v>
      </c>
      <c r="CG2346" s="2" t="s">
        <v>17387</v>
      </c>
      <c r="CH2346" s="2" t="s">
        <v>15706</v>
      </c>
      <c r="CI2346" s="49"/>
      <c r="CJ2346" s="25"/>
    </row>
    <row r="2347" spans="1:88" x14ac:dyDescent="0.2">
      <c r="A2347" s="2" t="s">
        <v>4457</v>
      </c>
      <c r="B2347" s="2" t="s">
        <v>25388</v>
      </c>
      <c r="C2347" s="2" t="s">
        <v>3600</v>
      </c>
      <c r="D2347" s="2"/>
      <c r="E2347" s="2" t="s">
        <v>4457</v>
      </c>
      <c r="F2347" s="2" t="s">
        <v>4458</v>
      </c>
      <c r="G2347" s="23"/>
      <c r="H2347" s="2"/>
      <c r="I2347" s="2" t="s">
        <v>61</v>
      </c>
      <c r="J2347" s="2" t="s">
        <v>61</v>
      </c>
      <c r="K2347" s="2"/>
      <c r="L2347" s="46">
        <v>44346</v>
      </c>
      <c r="M2347" s="2" t="s">
        <v>133</v>
      </c>
      <c r="N2347" s="39">
        <v>23.968039999999998</v>
      </c>
      <c r="O2347" s="39">
        <v>52.921613999999998</v>
      </c>
      <c r="P2347" s="2" t="s">
        <v>64</v>
      </c>
      <c r="Q2347" s="2" t="s">
        <v>65</v>
      </c>
      <c r="R2347" s="43" t="s">
        <v>16802</v>
      </c>
      <c r="S2347" s="41" t="s">
        <v>4932</v>
      </c>
      <c r="T2347" s="41" t="s">
        <v>18462</v>
      </c>
      <c r="U2347" s="2" t="s">
        <v>6245</v>
      </c>
      <c r="V2347" s="2" t="s">
        <v>360</v>
      </c>
      <c r="W2347" s="41" t="s">
        <v>144</v>
      </c>
      <c r="X2347" s="2" t="s">
        <v>68</v>
      </c>
      <c r="Y2347" s="2" t="s">
        <v>69</v>
      </c>
      <c r="Z2347" s="2"/>
      <c r="AA2347" s="2" t="s">
        <v>16242</v>
      </c>
      <c r="AB2347" s="2" t="s">
        <v>70</v>
      </c>
      <c r="AC2347" s="2"/>
      <c r="AD2347" s="2">
        <v>2000001</v>
      </c>
      <c r="AE2347" s="2">
        <v>85</v>
      </c>
      <c r="AF2347" s="2"/>
      <c r="AG2347" s="2"/>
      <c r="AH2347" s="2"/>
      <c r="AI2347" s="2">
        <v>3</v>
      </c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 t="s">
        <v>71</v>
      </c>
      <c r="CE2347" s="2">
        <v>0</v>
      </c>
      <c r="CF2347" s="2" t="s">
        <v>15691</v>
      </c>
      <c r="CG2347" s="2" t="s">
        <v>17387</v>
      </c>
      <c r="CH2347" s="2" t="s">
        <v>15706</v>
      </c>
      <c r="CI2347" s="49"/>
      <c r="CJ2347" s="25"/>
    </row>
    <row r="2348" spans="1:88" x14ac:dyDescent="0.2">
      <c r="A2348" s="2" t="s">
        <v>4289</v>
      </c>
      <c r="B2348" s="2" t="s">
        <v>25389</v>
      </c>
      <c r="C2348" s="2" t="s">
        <v>3600</v>
      </c>
      <c r="D2348" s="2"/>
      <c r="E2348" s="2" t="s">
        <v>4289</v>
      </c>
      <c r="F2348" s="2" t="s">
        <v>4290</v>
      </c>
      <c r="G2348" s="23"/>
      <c r="H2348" s="2"/>
      <c r="I2348" s="2" t="s">
        <v>61</v>
      </c>
      <c r="J2348" s="2" t="s">
        <v>61</v>
      </c>
      <c r="K2348" s="2"/>
      <c r="L2348" s="46">
        <v>43641</v>
      </c>
      <c r="M2348" s="2" t="s">
        <v>133</v>
      </c>
      <c r="N2348" s="39">
        <v>23.8483847</v>
      </c>
      <c r="O2348" s="39">
        <v>53.638656300000001</v>
      </c>
      <c r="P2348" s="2" t="s">
        <v>64</v>
      </c>
      <c r="Q2348" s="2" t="s">
        <v>65</v>
      </c>
      <c r="R2348" s="43" t="s">
        <v>16802</v>
      </c>
      <c r="S2348" s="41" t="s">
        <v>4932</v>
      </c>
      <c r="T2348" s="41" t="s">
        <v>18462</v>
      </c>
      <c r="U2348" s="2" t="s">
        <v>6245</v>
      </c>
      <c r="V2348" s="2" t="s">
        <v>360</v>
      </c>
      <c r="W2348" s="41" t="s">
        <v>144</v>
      </c>
      <c r="X2348" s="2" t="s">
        <v>4038</v>
      </c>
      <c r="Y2348" s="2" t="s">
        <v>69</v>
      </c>
      <c r="Z2348" s="2"/>
      <c r="AA2348" s="2" t="s">
        <v>16241</v>
      </c>
      <c r="AB2348" s="2" t="s">
        <v>70</v>
      </c>
      <c r="AC2348" s="2"/>
      <c r="AD2348" s="2">
        <v>2031200</v>
      </c>
      <c r="AE2348" s="2">
        <v>35</v>
      </c>
      <c r="AF2348" s="2"/>
      <c r="AG2348" s="2"/>
      <c r="AH2348" s="2"/>
      <c r="AI2348" s="2">
        <v>3</v>
      </c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 t="s">
        <v>71</v>
      </c>
      <c r="CE2348" s="2">
        <v>0</v>
      </c>
      <c r="CF2348" s="2" t="s">
        <v>15680</v>
      </c>
      <c r="CG2348" s="2" t="s">
        <v>17387</v>
      </c>
      <c r="CH2348" s="2" t="s">
        <v>15706</v>
      </c>
      <c r="CI2348" s="49"/>
      <c r="CJ2348" s="25"/>
    </row>
    <row r="2349" spans="1:88" x14ac:dyDescent="0.2">
      <c r="A2349" s="2" t="s">
        <v>4534</v>
      </c>
      <c r="B2349" s="2" t="s">
        <v>25390</v>
      </c>
      <c r="C2349" s="2" t="s">
        <v>3600</v>
      </c>
      <c r="D2349" s="2"/>
      <c r="E2349" s="2" t="s">
        <v>4534</v>
      </c>
      <c r="F2349" s="2" t="s">
        <v>4535</v>
      </c>
      <c r="G2349" s="23"/>
      <c r="H2349" s="2"/>
      <c r="I2349" s="2" t="s">
        <v>61</v>
      </c>
      <c r="J2349" s="2" t="s">
        <v>61</v>
      </c>
      <c r="K2349" s="2"/>
      <c r="L2349" s="46">
        <v>44270</v>
      </c>
      <c r="M2349" s="2" t="s">
        <v>133</v>
      </c>
      <c r="N2349" s="39">
        <v>23.887074999999999</v>
      </c>
      <c r="O2349" s="39">
        <v>52.964962999999997</v>
      </c>
      <c r="P2349" s="2" t="s">
        <v>64</v>
      </c>
      <c r="Q2349" s="2" t="s">
        <v>65</v>
      </c>
      <c r="R2349" s="43" t="s">
        <v>16802</v>
      </c>
      <c r="S2349" s="41" t="s">
        <v>4932</v>
      </c>
      <c r="T2349" s="41" t="s">
        <v>18462</v>
      </c>
      <c r="U2349" s="2" t="s">
        <v>6245</v>
      </c>
      <c r="V2349" s="2" t="s">
        <v>360</v>
      </c>
      <c r="W2349" s="41" t="s">
        <v>144</v>
      </c>
      <c r="X2349" s="2" t="s">
        <v>68</v>
      </c>
      <c r="Y2349" s="2" t="s">
        <v>69</v>
      </c>
      <c r="Z2349" s="2"/>
      <c r="AA2349" s="2" t="s">
        <v>16242</v>
      </c>
      <c r="AB2349" s="2" t="s">
        <v>70</v>
      </c>
      <c r="AC2349" s="2"/>
      <c r="AD2349" s="2">
        <v>2000001</v>
      </c>
      <c r="AE2349" s="2">
        <v>85</v>
      </c>
      <c r="AF2349" s="2"/>
      <c r="AG2349" s="2"/>
      <c r="AH2349" s="2"/>
      <c r="AI2349" s="2">
        <v>3</v>
      </c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 t="s">
        <v>71</v>
      </c>
      <c r="CE2349" s="2">
        <v>0</v>
      </c>
      <c r="CF2349" s="2" t="s">
        <v>15691</v>
      </c>
      <c r="CG2349" s="2" t="s">
        <v>17387</v>
      </c>
      <c r="CH2349" s="2" t="s">
        <v>15706</v>
      </c>
      <c r="CI2349" s="49"/>
      <c r="CJ2349" s="25"/>
    </row>
    <row r="2350" spans="1:88" x14ac:dyDescent="0.2">
      <c r="A2350" s="2" t="s">
        <v>4055</v>
      </c>
      <c r="B2350" s="2" t="s">
        <v>25391</v>
      </c>
      <c r="C2350" s="2" t="s">
        <v>3600</v>
      </c>
      <c r="D2350" s="2"/>
      <c r="E2350" s="2" t="s">
        <v>4055</v>
      </c>
      <c r="F2350" s="2" t="s">
        <v>4056</v>
      </c>
      <c r="G2350" s="23"/>
      <c r="H2350" s="2"/>
      <c r="I2350" s="2" t="s">
        <v>61</v>
      </c>
      <c r="J2350" s="2" t="s">
        <v>61</v>
      </c>
      <c r="K2350" s="2"/>
      <c r="L2350" s="46">
        <v>44048</v>
      </c>
      <c r="M2350" s="2" t="s">
        <v>133</v>
      </c>
      <c r="N2350" s="2">
        <v>23.818049999999999</v>
      </c>
      <c r="O2350" s="2">
        <v>52.376883999999997</v>
      </c>
      <c r="P2350" s="2" t="s">
        <v>64</v>
      </c>
      <c r="Q2350" s="2" t="s">
        <v>65</v>
      </c>
      <c r="R2350" s="43" t="s">
        <v>16802</v>
      </c>
      <c r="S2350" s="41" t="s">
        <v>4932</v>
      </c>
      <c r="T2350" s="41" t="s">
        <v>18462</v>
      </c>
      <c r="U2350" s="2" t="s">
        <v>6245</v>
      </c>
      <c r="V2350" s="2" t="s">
        <v>360</v>
      </c>
      <c r="W2350" s="41" t="s">
        <v>144</v>
      </c>
      <c r="X2350" s="2" t="s">
        <v>68</v>
      </c>
      <c r="Y2350" s="2" t="s">
        <v>69</v>
      </c>
      <c r="Z2350" s="2"/>
      <c r="AA2350" s="2" t="s">
        <v>16242</v>
      </c>
      <c r="AB2350" s="2" t="s">
        <v>70</v>
      </c>
      <c r="AC2350" s="2"/>
      <c r="AD2350" s="2">
        <v>2000001</v>
      </c>
      <c r="AE2350" s="2">
        <v>85</v>
      </c>
      <c r="AF2350" s="2"/>
      <c r="AG2350" s="2"/>
      <c r="AH2350" s="2"/>
      <c r="AI2350" s="2">
        <v>3</v>
      </c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 t="s">
        <v>71</v>
      </c>
      <c r="CE2350" s="2">
        <v>0</v>
      </c>
      <c r="CF2350" s="2" t="s">
        <v>15691</v>
      </c>
      <c r="CG2350" s="2" t="s">
        <v>17387</v>
      </c>
      <c r="CH2350" s="2" t="s">
        <v>15706</v>
      </c>
      <c r="CI2350" s="49"/>
      <c r="CJ2350" s="25"/>
    </row>
    <row r="2351" spans="1:88" x14ac:dyDescent="0.2">
      <c r="A2351" s="2" t="s">
        <v>4291</v>
      </c>
      <c r="B2351" s="2" t="s">
        <v>25392</v>
      </c>
      <c r="C2351" s="2" t="s">
        <v>3600</v>
      </c>
      <c r="D2351" s="2"/>
      <c r="E2351" s="2" t="s">
        <v>4291</v>
      </c>
      <c r="F2351" s="2" t="s">
        <v>4292</v>
      </c>
      <c r="G2351" s="23" t="s">
        <v>16375</v>
      </c>
      <c r="H2351" s="2"/>
      <c r="I2351" s="2" t="s">
        <v>61</v>
      </c>
      <c r="J2351" s="2" t="s">
        <v>61</v>
      </c>
      <c r="K2351" s="2" t="s">
        <v>61</v>
      </c>
      <c r="L2351" s="46">
        <v>43381</v>
      </c>
      <c r="M2351" s="2" t="s">
        <v>133</v>
      </c>
      <c r="N2351" s="2">
        <v>23.618321999999999</v>
      </c>
      <c r="O2351" s="2">
        <v>53.703409000000001</v>
      </c>
      <c r="P2351" s="2" t="s">
        <v>64</v>
      </c>
      <c r="Q2351" s="2" t="s">
        <v>65</v>
      </c>
      <c r="R2351" s="43" t="s">
        <v>16802</v>
      </c>
      <c r="S2351" s="41" t="s">
        <v>4932</v>
      </c>
      <c r="T2351" s="41" t="s">
        <v>18462</v>
      </c>
      <c r="U2351" s="2" t="s">
        <v>6245</v>
      </c>
      <c r="V2351" s="2" t="s">
        <v>360</v>
      </c>
      <c r="W2351" s="41" t="s">
        <v>17589</v>
      </c>
      <c r="X2351" s="2" t="s">
        <v>4038</v>
      </c>
      <c r="Y2351" s="2" t="s">
        <v>76</v>
      </c>
      <c r="Z2351" s="2"/>
      <c r="AA2351" s="2" t="s">
        <v>16241</v>
      </c>
      <c r="AB2351" s="2" t="s">
        <v>77</v>
      </c>
      <c r="AC2351" s="2" t="s">
        <v>18269</v>
      </c>
      <c r="AD2351" s="2">
        <v>2031200</v>
      </c>
      <c r="AE2351" s="2">
        <v>35</v>
      </c>
      <c r="AF2351" s="2"/>
      <c r="AG2351" s="2"/>
      <c r="AH2351" s="2" t="s">
        <v>18271</v>
      </c>
      <c r="AI2351" s="2">
        <v>4</v>
      </c>
      <c r="AJ2351" s="2">
        <v>3</v>
      </c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 t="s">
        <v>78</v>
      </c>
      <c r="CE2351" s="2" t="s">
        <v>19558</v>
      </c>
      <c r="CF2351" s="2" t="s">
        <v>15680</v>
      </c>
      <c r="CG2351" s="2" t="s">
        <v>253</v>
      </c>
      <c r="CH2351" s="2" t="s">
        <v>15706</v>
      </c>
      <c r="CI2351" s="49"/>
      <c r="CJ2351" s="25"/>
    </row>
    <row r="2352" spans="1:88" x14ac:dyDescent="0.2">
      <c r="A2352" s="2" t="s">
        <v>4891</v>
      </c>
      <c r="B2352" s="2" t="s">
        <v>25393</v>
      </c>
      <c r="C2352" s="2" t="s">
        <v>3600</v>
      </c>
      <c r="D2352" s="2"/>
      <c r="E2352" s="2" t="s">
        <v>4891</v>
      </c>
      <c r="F2352" s="2" t="s">
        <v>4892</v>
      </c>
      <c r="G2352" s="23"/>
      <c r="H2352" s="2"/>
      <c r="I2352" s="2" t="s">
        <v>61</v>
      </c>
      <c r="J2352" s="2" t="s">
        <v>61</v>
      </c>
      <c r="K2352" s="2"/>
      <c r="L2352" s="46">
        <v>44601</v>
      </c>
      <c r="M2352" s="2" t="s">
        <v>133</v>
      </c>
      <c r="N2352" s="2">
        <v>24.053238</v>
      </c>
      <c r="O2352" s="2">
        <v>52.982349999999997</v>
      </c>
      <c r="P2352" s="2" t="s">
        <v>64</v>
      </c>
      <c r="Q2352" s="2" t="s">
        <v>65</v>
      </c>
      <c r="R2352" s="43" t="s">
        <v>16802</v>
      </c>
      <c r="S2352" s="41" t="s">
        <v>4932</v>
      </c>
      <c r="T2352" s="41" t="s">
        <v>18462</v>
      </c>
      <c r="U2352" s="2" t="s">
        <v>6245</v>
      </c>
      <c r="V2352" s="2" t="s">
        <v>360</v>
      </c>
      <c r="W2352" s="41" t="s">
        <v>144</v>
      </c>
      <c r="X2352" s="2" t="s">
        <v>68</v>
      </c>
      <c r="Y2352" s="2" t="s">
        <v>69</v>
      </c>
      <c r="Z2352" s="2"/>
      <c r="AA2352" s="2" t="s">
        <v>16239</v>
      </c>
      <c r="AB2352" s="2" t="s">
        <v>70</v>
      </c>
      <c r="AC2352" s="2"/>
      <c r="AD2352" s="2">
        <v>2000001</v>
      </c>
      <c r="AE2352" s="2">
        <v>85</v>
      </c>
      <c r="AF2352" s="2"/>
      <c r="AG2352" s="2"/>
      <c r="AH2352" s="2"/>
      <c r="AI2352" s="2">
        <v>4</v>
      </c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 t="s">
        <v>71</v>
      </c>
      <c r="CE2352" s="2">
        <v>0</v>
      </c>
      <c r="CF2352" s="2" t="s">
        <v>15691</v>
      </c>
      <c r="CG2352" s="2" t="s">
        <v>15741</v>
      </c>
      <c r="CH2352" s="2" t="s">
        <v>15706</v>
      </c>
      <c r="CI2352" s="49"/>
      <c r="CJ2352" s="25"/>
    </row>
    <row r="2353" spans="1:88" x14ac:dyDescent="0.2">
      <c r="A2353" s="2" t="s">
        <v>4913</v>
      </c>
      <c r="B2353" s="2" t="s">
        <v>25394</v>
      </c>
      <c r="C2353" s="2" t="s">
        <v>3600</v>
      </c>
      <c r="D2353" s="2"/>
      <c r="E2353" s="2" t="s">
        <v>4913</v>
      </c>
      <c r="F2353" s="2" t="s">
        <v>4914</v>
      </c>
      <c r="G2353" s="23"/>
      <c r="H2353" s="2"/>
      <c r="I2353" s="2" t="s">
        <v>61</v>
      </c>
      <c r="J2353" s="2" t="s">
        <v>61</v>
      </c>
      <c r="K2353" s="2"/>
      <c r="L2353" s="46">
        <v>44620</v>
      </c>
      <c r="M2353" s="2" t="s">
        <v>4904</v>
      </c>
      <c r="N2353" s="2">
        <v>23.689233999999999</v>
      </c>
      <c r="O2353" s="2">
        <v>52.585538999999997</v>
      </c>
      <c r="P2353" s="2" t="s">
        <v>64</v>
      </c>
      <c r="Q2353" s="2" t="s">
        <v>65</v>
      </c>
      <c r="R2353" s="43" t="s">
        <v>16802</v>
      </c>
      <c r="S2353" s="41" t="s">
        <v>4932</v>
      </c>
      <c r="T2353" s="41" t="s">
        <v>18462</v>
      </c>
      <c r="U2353" s="2" t="s">
        <v>6245</v>
      </c>
      <c r="V2353" s="2" t="s">
        <v>360</v>
      </c>
      <c r="W2353" s="41" t="s">
        <v>144</v>
      </c>
      <c r="X2353" s="2" t="s">
        <v>68</v>
      </c>
      <c r="Y2353" s="2" t="s">
        <v>69</v>
      </c>
      <c r="Z2353" s="2"/>
      <c r="AA2353" s="2" t="s">
        <v>16242</v>
      </c>
      <c r="AB2353" s="2" t="s">
        <v>70</v>
      </c>
      <c r="AC2353" s="2"/>
      <c r="AD2353" s="2">
        <v>2000001</v>
      </c>
      <c r="AE2353" s="2">
        <v>115</v>
      </c>
      <c r="AF2353" s="2"/>
      <c r="AG2353" s="2"/>
      <c r="AH2353" s="2"/>
      <c r="AI2353" s="2">
        <v>3</v>
      </c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 t="s">
        <v>71</v>
      </c>
      <c r="CE2353" s="2">
        <v>0</v>
      </c>
      <c r="CF2353" s="2" t="s">
        <v>15692</v>
      </c>
      <c r="CG2353" s="2" t="s">
        <v>15724</v>
      </c>
      <c r="CH2353" s="2" t="s">
        <v>15706</v>
      </c>
      <c r="CI2353" s="49"/>
      <c r="CJ2353" s="25"/>
    </row>
    <row r="2354" spans="1:88" x14ac:dyDescent="0.2">
      <c r="A2354" s="2" t="s">
        <v>4754</v>
      </c>
      <c r="B2354" s="2" t="s">
        <v>25395</v>
      </c>
      <c r="C2354" s="2" t="s">
        <v>3600</v>
      </c>
      <c r="D2354" s="2"/>
      <c r="E2354" s="2" t="s">
        <v>4754</v>
      </c>
      <c r="F2354" s="2" t="s">
        <v>4755</v>
      </c>
      <c r="G2354" s="23" t="s">
        <v>4756</v>
      </c>
      <c r="H2354" s="2"/>
      <c r="I2354" s="2" t="s">
        <v>61</v>
      </c>
      <c r="J2354" s="2" t="s">
        <v>61</v>
      </c>
      <c r="K2354" s="2" t="s">
        <v>61</v>
      </c>
      <c r="L2354" s="46">
        <v>44451</v>
      </c>
      <c r="M2354" s="2" t="s">
        <v>133</v>
      </c>
      <c r="N2354" s="2">
        <v>24.078779999999998</v>
      </c>
      <c r="O2354" s="2">
        <v>52.647750000000002</v>
      </c>
      <c r="P2354" s="2" t="s">
        <v>64</v>
      </c>
      <c r="Q2354" s="2" t="s">
        <v>65</v>
      </c>
      <c r="R2354" s="43" t="s">
        <v>18854</v>
      </c>
      <c r="S2354" s="41" t="s">
        <v>272</v>
      </c>
      <c r="T2354" s="41" t="s">
        <v>18461</v>
      </c>
      <c r="U2354" s="2" t="s">
        <v>16801</v>
      </c>
      <c r="V2354" s="2" t="s">
        <v>272</v>
      </c>
      <c r="W2354" s="41" t="s">
        <v>17589</v>
      </c>
      <c r="X2354" s="2" t="s">
        <v>68</v>
      </c>
      <c r="Y2354" s="2" t="s">
        <v>69</v>
      </c>
      <c r="Z2354" s="2"/>
      <c r="AA2354" s="2" t="s">
        <v>16241</v>
      </c>
      <c r="AB2354" s="2" t="s">
        <v>70</v>
      </c>
      <c r="AC2354" s="2" t="s">
        <v>18269</v>
      </c>
      <c r="AD2354" s="2">
        <v>2003100</v>
      </c>
      <c r="AE2354" s="2">
        <v>14</v>
      </c>
      <c r="AF2354" s="2"/>
      <c r="AG2354" s="2"/>
      <c r="AH2354" s="2" t="s">
        <v>18271</v>
      </c>
      <c r="AI2354" s="2">
        <v>3</v>
      </c>
      <c r="AJ2354" s="2">
        <v>3</v>
      </c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 t="s">
        <v>71</v>
      </c>
      <c r="CE2354" s="2">
        <v>0</v>
      </c>
      <c r="CF2354" s="2" t="s">
        <v>15684</v>
      </c>
      <c r="CG2354" s="2" t="s">
        <v>272</v>
      </c>
      <c r="CH2354" s="2" t="s">
        <v>272</v>
      </c>
      <c r="CI2354" s="49"/>
      <c r="CJ2354" s="25"/>
    </row>
    <row r="2355" spans="1:88" x14ac:dyDescent="0.2">
      <c r="A2355" s="2" t="s">
        <v>5077</v>
      </c>
      <c r="B2355" s="2" t="s">
        <v>25396</v>
      </c>
      <c r="C2355" s="2" t="s">
        <v>3600</v>
      </c>
      <c r="D2355" s="2"/>
      <c r="E2355" s="2" t="s">
        <v>5077</v>
      </c>
      <c r="F2355" s="2" t="s">
        <v>5078</v>
      </c>
      <c r="G2355" s="23" t="s">
        <v>5079</v>
      </c>
      <c r="H2355" s="2"/>
      <c r="I2355" s="2" t="s">
        <v>61</v>
      </c>
      <c r="J2355" s="2" t="s">
        <v>61</v>
      </c>
      <c r="K2355" s="2" t="s">
        <v>61</v>
      </c>
      <c r="L2355" s="46">
        <v>44740</v>
      </c>
      <c r="M2355" s="2" t="s">
        <v>133</v>
      </c>
      <c r="N2355" s="2">
        <v>23.650790000000001</v>
      </c>
      <c r="O2355" s="2">
        <v>53.729680000000002</v>
      </c>
      <c r="P2355" s="2" t="s">
        <v>64</v>
      </c>
      <c r="Q2355" s="2" t="s">
        <v>65</v>
      </c>
      <c r="R2355" s="43" t="s">
        <v>18854</v>
      </c>
      <c r="S2355" s="41" t="s">
        <v>1554</v>
      </c>
      <c r="T2355" s="41" t="s">
        <v>18465</v>
      </c>
      <c r="U2355" s="2" t="s">
        <v>4673</v>
      </c>
      <c r="V2355" s="2" t="s">
        <v>4673</v>
      </c>
      <c r="W2355" s="41" t="s">
        <v>17589</v>
      </c>
      <c r="X2355" s="2" t="s">
        <v>68</v>
      </c>
      <c r="Y2355" s="2" t="s">
        <v>76</v>
      </c>
      <c r="Z2355" s="2"/>
      <c r="AA2355" s="2" t="s">
        <v>16241</v>
      </c>
      <c r="AB2355" s="2" t="s">
        <v>77</v>
      </c>
      <c r="AC2355" s="2" t="s">
        <v>18269</v>
      </c>
      <c r="AD2355" s="2">
        <v>2031200</v>
      </c>
      <c r="AE2355" s="2">
        <v>40</v>
      </c>
      <c r="AF2355" s="2"/>
      <c r="AG2355" s="2"/>
      <c r="AH2355" s="2" t="s">
        <v>18271</v>
      </c>
      <c r="AI2355" s="2">
        <v>4</v>
      </c>
      <c r="AJ2355" s="2">
        <v>3</v>
      </c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 t="s">
        <v>71</v>
      </c>
      <c r="CE2355" s="2">
        <v>0</v>
      </c>
      <c r="CF2355" s="2" t="s">
        <v>15680</v>
      </c>
      <c r="CG2355" s="2" t="s">
        <v>15712</v>
      </c>
      <c r="CH2355" s="2" t="s">
        <v>15709</v>
      </c>
      <c r="CI2355" s="49"/>
      <c r="CJ2355" s="25"/>
    </row>
    <row r="2356" spans="1:88" x14ac:dyDescent="0.2">
      <c r="A2356" s="2" t="s">
        <v>4297</v>
      </c>
      <c r="B2356" s="2" t="s">
        <v>25397</v>
      </c>
      <c r="C2356" s="2" t="s">
        <v>3600</v>
      </c>
      <c r="D2356" s="2"/>
      <c r="E2356" s="2" t="s">
        <v>4297</v>
      </c>
      <c r="F2356" s="2" t="s">
        <v>4298</v>
      </c>
      <c r="G2356" s="23" t="s">
        <v>18244</v>
      </c>
      <c r="H2356" s="2"/>
      <c r="I2356" s="2" t="s">
        <v>61</v>
      </c>
      <c r="J2356" s="2" t="s">
        <v>61</v>
      </c>
      <c r="K2356" s="2" t="s">
        <v>61</v>
      </c>
      <c r="L2356" s="46">
        <v>44074</v>
      </c>
      <c r="M2356" s="2" t="s">
        <v>133</v>
      </c>
      <c r="N2356" s="2">
        <v>23.695623000000001</v>
      </c>
      <c r="O2356" s="2">
        <v>53.70843</v>
      </c>
      <c r="P2356" s="2" t="s">
        <v>64</v>
      </c>
      <c r="Q2356" s="2" t="s">
        <v>65</v>
      </c>
      <c r="R2356" s="43" t="s">
        <v>18854</v>
      </c>
      <c r="S2356" s="41" t="s">
        <v>1554</v>
      </c>
      <c r="T2356" s="41" t="s">
        <v>18465</v>
      </c>
      <c r="U2356" s="2" t="s">
        <v>4673</v>
      </c>
      <c r="V2356" s="2" t="s">
        <v>4673</v>
      </c>
      <c r="W2356" s="41" t="s">
        <v>17589</v>
      </c>
      <c r="X2356" s="2" t="s">
        <v>68</v>
      </c>
      <c r="Y2356" s="2" t="s">
        <v>69</v>
      </c>
      <c r="Z2356" s="2"/>
      <c r="AA2356" s="2" t="s">
        <v>16242</v>
      </c>
      <c r="AB2356" s="2" t="s">
        <v>70</v>
      </c>
      <c r="AC2356" s="2" t="s">
        <v>18269</v>
      </c>
      <c r="AD2356" s="2">
        <v>2031200</v>
      </c>
      <c r="AE2356" s="2">
        <v>40</v>
      </c>
      <c r="AF2356" s="2"/>
      <c r="AG2356" s="2"/>
      <c r="AH2356" s="2" t="s">
        <v>18271</v>
      </c>
      <c r="AI2356" s="2">
        <v>3</v>
      </c>
      <c r="AJ2356" s="2">
        <v>3</v>
      </c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 t="s">
        <v>78</v>
      </c>
      <c r="CE2356" s="2" t="s">
        <v>19559</v>
      </c>
      <c r="CF2356" s="2" t="s">
        <v>15680</v>
      </c>
      <c r="CG2356" s="2" t="s">
        <v>15712</v>
      </c>
      <c r="CH2356" s="2" t="s">
        <v>15709</v>
      </c>
      <c r="CI2356" s="49"/>
      <c r="CJ2356" s="25"/>
    </row>
    <row r="2357" spans="1:88" x14ac:dyDescent="0.2">
      <c r="A2357" s="2" t="s">
        <v>4242</v>
      </c>
      <c r="B2357" s="2" t="s">
        <v>25398</v>
      </c>
      <c r="C2357" s="2" t="s">
        <v>3600</v>
      </c>
      <c r="D2357" s="2"/>
      <c r="E2357" s="2" t="s">
        <v>4242</v>
      </c>
      <c r="F2357" s="2" t="s">
        <v>4243</v>
      </c>
      <c r="G2357" s="23" t="s">
        <v>4244</v>
      </c>
      <c r="H2357" s="2"/>
      <c r="I2357" s="2" t="s">
        <v>61</v>
      </c>
      <c r="J2357" s="2" t="s">
        <v>61</v>
      </c>
      <c r="K2357" s="2" t="s">
        <v>61</v>
      </c>
      <c r="L2357" s="46">
        <v>44011</v>
      </c>
      <c r="M2357" s="2" t="s">
        <v>133</v>
      </c>
      <c r="N2357" s="39">
        <v>24.051349999999999</v>
      </c>
      <c r="O2357" s="39">
        <v>53.467595000000003</v>
      </c>
      <c r="P2357" s="2" t="s">
        <v>64</v>
      </c>
      <c r="Q2357" s="2" t="s">
        <v>65</v>
      </c>
      <c r="R2357" s="43" t="s">
        <v>16802</v>
      </c>
      <c r="S2357" s="41" t="s">
        <v>4932</v>
      </c>
      <c r="T2357" s="41" t="s">
        <v>18462</v>
      </c>
      <c r="U2357" s="2" t="s">
        <v>6245</v>
      </c>
      <c r="V2357" s="2" t="s">
        <v>360</v>
      </c>
      <c r="W2357" s="41" t="s">
        <v>17589</v>
      </c>
      <c r="X2357" s="2" t="s">
        <v>4038</v>
      </c>
      <c r="Y2357" s="2" t="s">
        <v>69</v>
      </c>
      <c r="Z2357" s="2"/>
      <c r="AA2357" s="2" t="s">
        <v>16242</v>
      </c>
      <c r="AB2357" s="2" t="s">
        <v>70</v>
      </c>
      <c r="AC2357" s="2" t="s">
        <v>18269</v>
      </c>
      <c r="AD2357" s="2">
        <v>2003800</v>
      </c>
      <c r="AE2357" s="2">
        <v>85</v>
      </c>
      <c r="AF2357" s="2"/>
      <c r="AG2357" s="2"/>
      <c r="AH2357" s="2" t="s">
        <v>18271</v>
      </c>
      <c r="AI2357" s="2">
        <v>3</v>
      </c>
      <c r="AJ2357" s="2">
        <v>3</v>
      </c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 t="s">
        <v>78</v>
      </c>
      <c r="CE2357" s="2" t="s">
        <v>4245</v>
      </c>
      <c r="CF2357" s="2" t="s">
        <v>15691</v>
      </c>
      <c r="CG2357" s="2" t="s">
        <v>17387</v>
      </c>
      <c r="CH2357" s="2" t="s">
        <v>15706</v>
      </c>
      <c r="CI2357" s="49"/>
      <c r="CJ2357" s="25"/>
    </row>
    <row r="2358" spans="1:88" x14ac:dyDescent="0.2">
      <c r="A2358" s="2" t="s">
        <v>4058</v>
      </c>
      <c r="B2358" s="2" t="s">
        <v>25399</v>
      </c>
      <c r="C2358" s="2" t="s">
        <v>3600</v>
      </c>
      <c r="D2358" s="2"/>
      <c r="E2358" s="2" t="s">
        <v>4058</v>
      </c>
      <c r="F2358" s="2" t="s">
        <v>4059</v>
      </c>
      <c r="G2358" s="23"/>
      <c r="H2358" s="2"/>
      <c r="I2358" s="2" t="s">
        <v>61</v>
      </c>
      <c r="J2358" s="2" t="s">
        <v>61</v>
      </c>
      <c r="K2358" s="2"/>
      <c r="L2358" s="46">
        <v>43954</v>
      </c>
      <c r="M2358" s="2" t="s">
        <v>133</v>
      </c>
      <c r="N2358" s="2">
        <v>23.972107000000001</v>
      </c>
      <c r="O2358" s="2">
        <v>53.431204999999999</v>
      </c>
      <c r="P2358" s="2" t="s">
        <v>64</v>
      </c>
      <c r="Q2358" s="2" t="s">
        <v>65</v>
      </c>
      <c r="R2358" s="43" t="s">
        <v>16802</v>
      </c>
      <c r="S2358" s="41" t="s">
        <v>4932</v>
      </c>
      <c r="T2358" s="41" t="s">
        <v>18462</v>
      </c>
      <c r="U2358" s="2" t="s">
        <v>6245</v>
      </c>
      <c r="V2358" s="2" t="s">
        <v>360</v>
      </c>
      <c r="W2358" s="41" t="s">
        <v>144</v>
      </c>
      <c r="X2358" s="2" t="s">
        <v>4038</v>
      </c>
      <c r="Y2358" s="2" t="s">
        <v>69</v>
      </c>
      <c r="Z2358" s="2"/>
      <c r="AA2358" s="2" t="s">
        <v>16242</v>
      </c>
      <c r="AB2358" s="2" t="s">
        <v>70</v>
      </c>
      <c r="AC2358" s="2"/>
      <c r="AD2358" s="2">
        <v>2000001</v>
      </c>
      <c r="AE2358" s="2">
        <v>90</v>
      </c>
      <c r="AF2358" s="2"/>
      <c r="AG2358" s="2"/>
      <c r="AH2358" s="2"/>
      <c r="AI2358" s="2">
        <v>3</v>
      </c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 t="s">
        <v>71</v>
      </c>
      <c r="CE2358" s="2">
        <v>0</v>
      </c>
      <c r="CF2358" s="2" t="s">
        <v>15691</v>
      </c>
      <c r="CG2358" s="2" t="s">
        <v>17387</v>
      </c>
      <c r="CH2358" s="2" t="s">
        <v>15706</v>
      </c>
      <c r="CI2358" s="49"/>
      <c r="CJ2358" s="25"/>
    </row>
    <row r="2359" spans="1:88" x14ac:dyDescent="0.2">
      <c r="A2359" s="2" t="s">
        <v>4293</v>
      </c>
      <c r="B2359" s="2" t="s">
        <v>25400</v>
      </c>
      <c r="C2359" s="2" t="s">
        <v>3600</v>
      </c>
      <c r="D2359" s="2"/>
      <c r="E2359" s="2" t="s">
        <v>4293</v>
      </c>
      <c r="F2359" s="2" t="s">
        <v>4294</v>
      </c>
      <c r="G2359" s="23" t="s">
        <v>4295</v>
      </c>
      <c r="H2359" s="2"/>
      <c r="I2359" s="2" t="s">
        <v>61</v>
      </c>
      <c r="J2359" s="2" t="s">
        <v>61</v>
      </c>
      <c r="K2359" s="2" t="s">
        <v>61</v>
      </c>
      <c r="L2359" s="46">
        <v>43824</v>
      </c>
      <c r="M2359" s="2" t="s">
        <v>133</v>
      </c>
      <c r="N2359" s="2">
        <v>23.571981000000001</v>
      </c>
      <c r="O2359" s="2">
        <v>53.729872</v>
      </c>
      <c r="P2359" s="2" t="s">
        <v>64</v>
      </c>
      <c r="Q2359" s="2" t="s">
        <v>65</v>
      </c>
      <c r="R2359" s="43" t="s">
        <v>18854</v>
      </c>
      <c r="S2359" s="41" t="s">
        <v>1554</v>
      </c>
      <c r="T2359" s="41" t="s">
        <v>18460</v>
      </c>
      <c r="U2359" s="2" t="s">
        <v>16801</v>
      </c>
      <c r="V2359" s="2" t="s">
        <v>3596</v>
      </c>
      <c r="W2359" s="41" t="s">
        <v>17589</v>
      </c>
      <c r="X2359" s="2" t="s">
        <v>4038</v>
      </c>
      <c r="Y2359" s="2" t="s">
        <v>69</v>
      </c>
      <c r="Z2359" s="2"/>
      <c r="AA2359" s="2" t="s">
        <v>16242</v>
      </c>
      <c r="AB2359" s="2" t="s">
        <v>70</v>
      </c>
      <c r="AC2359" s="2" t="s">
        <v>18269</v>
      </c>
      <c r="AD2359" s="2">
        <v>2031200</v>
      </c>
      <c r="AE2359" s="2">
        <v>60</v>
      </c>
      <c r="AF2359" s="2"/>
      <c r="AG2359" s="2"/>
      <c r="AH2359" s="2" t="s">
        <v>18271</v>
      </c>
      <c r="AI2359" s="2">
        <v>3</v>
      </c>
      <c r="AJ2359" s="2">
        <v>3</v>
      </c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 t="s">
        <v>78</v>
      </c>
      <c r="CE2359" s="2" t="s">
        <v>4296</v>
      </c>
      <c r="CF2359" s="2" t="s">
        <v>15686</v>
      </c>
      <c r="CG2359" s="2" t="e">
        <v>#N/A</v>
      </c>
      <c r="CH2359" s="2" t="s">
        <v>15705</v>
      </c>
      <c r="CI2359" s="49"/>
      <c r="CJ2359" s="25"/>
    </row>
    <row r="2360" spans="1:88" x14ac:dyDescent="0.2">
      <c r="A2360" s="2" t="s">
        <v>4175</v>
      </c>
      <c r="B2360" s="2" t="s">
        <v>25401</v>
      </c>
      <c r="C2360" s="2" t="s">
        <v>3600</v>
      </c>
      <c r="D2360" s="2"/>
      <c r="E2360" s="2" t="s">
        <v>4175</v>
      </c>
      <c r="F2360" s="2" t="s">
        <v>4176</v>
      </c>
      <c r="G2360" s="23"/>
      <c r="H2360" s="2"/>
      <c r="I2360" s="2" t="s">
        <v>61</v>
      </c>
      <c r="J2360" s="2" t="s">
        <v>61</v>
      </c>
      <c r="K2360" s="2"/>
      <c r="L2360" s="46">
        <v>43173</v>
      </c>
      <c r="M2360" s="2" t="s">
        <v>133</v>
      </c>
      <c r="N2360" s="39">
        <v>23.152978000000001</v>
      </c>
      <c r="O2360" s="39">
        <v>54.320028000000001</v>
      </c>
      <c r="P2360" s="2" t="s">
        <v>64</v>
      </c>
      <c r="Q2360" s="2" t="s">
        <v>65</v>
      </c>
      <c r="R2360" s="43" t="s">
        <v>16802</v>
      </c>
      <c r="S2360" s="41" t="s">
        <v>4932</v>
      </c>
      <c r="T2360" s="41" t="s">
        <v>18462</v>
      </c>
      <c r="U2360" s="2" t="s">
        <v>6245</v>
      </c>
      <c r="V2360" s="2" t="s">
        <v>360</v>
      </c>
      <c r="W2360" s="41" t="s">
        <v>144</v>
      </c>
      <c r="X2360" s="2" t="s">
        <v>4038</v>
      </c>
      <c r="Y2360" s="2" t="s">
        <v>69</v>
      </c>
      <c r="Z2360" s="2"/>
      <c r="AA2360" s="2" t="s">
        <v>16242</v>
      </c>
      <c r="AB2360" s="2" t="s">
        <v>70</v>
      </c>
      <c r="AC2360" s="2"/>
      <c r="AD2360" s="2">
        <v>2003500</v>
      </c>
      <c r="AE2360" s="2">
        <v>60</v>
      </c>
      <c r="AF2360" s="2"/>
      <c r="AG2360" s="2"/>
      <c r="AH2360" s="2"/>
      <c r="AI2360" s="2">
        <v>3</v>
      </c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 t="s">
        <v>78</v>
      </c>
      <c r="CE2360" s="2" t="s">
        <v>4177</v>
      </c>
      <c r="CF2360" s="2" t="s">
        <v>15686</v>
      </c>
      <c r="CG2360" s="2" t="s">
        <v>17387</v>
      </c>
      <c r="CH2360" s="2" t="s">
        <v>15706</v>
      </c>
      <c r="CI2360" s="49"/>
      <c r="CJ2360" s="25"/>
    </row>
    <row r="2361" spans="1:88" x14ac:dyDescent="0.2">
      <c r="A2361" s="2" t="s">
        <v>4172</v>
      </c>
      <c r="B2361" s="2" t="s">
        <v>25402</v>
      </c>
      <c r="C2361" s="2" t="s">
        <v>3600</v>
      </c>
      <c r="D2361" s="2"/>
      <c r="E2361" s="2" t="s">
        <v>4172</v>
      </c>
      <c r="F2361" s="2" t="s">
        <v>4173</v>
      </c>
      <c r="G2361" s="23" t="s">
        <v>18245</v>
      </c>
      <c r="H2361" s="2"/>
      <c r="I2361" s="2" t="s">
        <v>61</v>
      </c>
      <c r="J2361" s="2" t="s">
        <v>61</v>
      </c>
      <c r="K2361" s="2" t="s">
        <v>61</v>
      </c>
      <c r="L2361" s="46">
        <v>43930</v>
      </c>
      <c r="M2361" s="2" t="s">
        <v>133</v>
      </c>
      <c r="N2361" s="2">
        <v>23.002883000000001</v>
      </c>
      <c r="O2361" s="2">
        <v>53.420717000000003</v>
      </c>
      <c r="P2361" s="2" t="s">
        <v>64</v>
      </c>
      <c r="Q2361" s="2" t="s">
        <v>65</v>
      </c>
      <c r="R2361" s="43" t="s">
        <v>18854</v>
      </c>
      <c r="S2361" s="41" t="s">
        <v>1554</v>
      </c>
      <c r="T2361" s="41" t="s">
        <v>18460</v>
      </c>
      <c r="U2361" s="2" t="s">
        <v>16801</v>
      </c>
      <c r="V2361" s="2" t="s">
        <v>1554</v>
      </c>
      <c r="W2361" s="41" t="s">
        <v>17589</v>
      </c>
      <c r="X2361" s="2" t="s">
        <v>4038</v>
      </c>
      <c r="Y2361" s="2" t="s">
        <v>69</v>
      </c>
      <c r="Z2361" s="2"/>
      <c r="AA2361" s="2" t="s">
        <v>16242</v>
      </c>
      <c r="AB2361" s="2" t="s">
        <v>70</v>
      </c>
      <c r="AC2361" s="2" t="s">
        <v>18269</v>
      </c>
      <c r="AD2361" s="2">
        <v>2003500</v>
      </c>
      <c r="AE2361" s="2">
        <v>60</v>
      </c>
      <c r="AF2361" s="2"/>
      <c r="AG2361" s="2"/>
      <c r="AH2361" s="2" t="s">
        <v>18271</v>
      </c>
      <c r="AI2361" s="2">
        <v>3</v>
      </c>
      <c r="AJ2361" s="2">
        <v>3</v>
      </c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 t="s">
        <v>78</v>
      </c>
      <c r="CE2361" s="2" t="s">
        <v>4174</v>
      </c>
      <c r="CF2361" s="2" t="s">
        <v>15686</v>
      </c>
      <c r="CG2361" s="2" t="s">
        <v>15719</v>
      </c>
      <c r="CH2361" s="2" t="s">
        <v>15709</v>
      </c>
      <c r="CI2361" s="49"/>
      <c r="CJ2361" s="25"/>
    </row>
    <row r="2362" spans="1:88" x14ac:dyDescent="0.2">
      <c r="A2362" s="2" t="s">
        <v>4178</v>
      </c>
      <c r="B2362" s="2" t="s">
        <v>25403</v>
      </c>
      <c r="C2362" s="2" t="s">
        <v>3600</v>
      </c>
      <c r="D2362" s="2"/>
      <c r="E2362" s="2" t="s">
        <v>4178</v>
      </c>
      <c r="F2362" s="2" t="s">
        <v>4179</v>
      </c>
      <c r="G2362" s="23"/>
      <c r="H2362" s="2"/>
      <c r="I2362" s="2" t="s">
        <v>61</v>
      </c>
      <c r="J2362" s="2" t="s">
        <v>61</v>
      </c>
      <c r="K2362" s="2"/>
      <c r="L2362" s="46">
        <v>43818</v>
      </c>
      <c r="M2362" s="2" t="s">
        <v>133</v>
      </c>
      <c r="N2362" s="2">
        <v>23.159980000000001</v>
      </c>
      <c r="O2362" s="2">
        <v>53.7318</v>
      </c>
      <c r="P2362" s="2" t="s">
        <v>64</v>
      </c>
      <c r="Q2362" s="2" t="s">
        <v>65</v>
      </c>
      <c r="R2362" s="43" t="s">
        <v>18854</v>
      </c>
      <c r="S2362" s="41" t="s">
        <v>1554</v>
      </c>
      <c r="T2362" s="41" t="s">
        <v>18460</v>
      </c>
      <c r="U2362" s="2" t="s">
        <v>16801</v>
      </c>
      <c r="V2362" s="2" t="s">
        <v>3596</v>
      </c>
      <c r="W2362" s="41" t="s">
        <v>144</v>
      </c>
      <c r="X2362" s="2" t="s">
        <v>4038</v>
      </c>
      <c r="Y2362" s="2" t="s">
        <v>76</v>
      </c>
      <c r="Z2362" s="2"/>
      <c r="AA2362" s="2" t="s">
        <v>16242</v>
      </c>
      <c r="AB2362" s="2" t="s">
        <v>77</v>
      </c>
      <c r="AC2362" s="2"/>
      <c r="AD2362" s="2">
        <v>2003500</v>
      </c>
      <c r="AE2362" s="2">
        <v>60</v>
      </c>
      <c r="AF2362" s="2"/>
      <c r="AG2362" s="2"/>
      <c r="AH2362" s="2"/>
      <c r="AI2362" s="2">
        <v>3</v>
      </c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 t="s">
        <v>71</v>
      </c>
      <c r="CE2362" s="2">
        <v>0</v>
      </c>
      <c r="CF2362" s="2" t="s">
        <v>15686</v>
      </c>
      <c r="CG2362" s="2" t="e">
        <v>#N/A</v>
      </c>
      <c r="CH2362" s="2" t="s">
        <v>15705</v>
      </c>
      <c r="CI2362" s="49"/>
      <c r="CJ2362" s="25"/>
    </row>
    <row r="2363" spans="1:88" x14ac:dyDescent="0.2">
      <c r="A2363" s="2" t="s">
        <v>4232</v>
      </c>
      <c r="B2363" s="2" t="s">
        <v>25404</v>
      </c>
      <c r="C2363" s="2" t="s">
        <v>3600</v>
      </c>
      <c r="D2363" s="2"/>
      <c r="E2363" s="2" t="s">
        <v>4232</v>
      </c>
      <c r="F2363" s="2" t="s">
        <v>4233</v>
      </c>
      <c r="G2363" s="23"/>
      <c r="H2363" s="2"/>
      <c r="I2363" s="2" t="s">
        <v>61</v>
      </c>
      <c r="J2363" s="2" t="s">
        <v>61</v>
      </c>
      <c r="K2363" s="2"/>
      <c r="L2363" s="46">
        <v>43828</v>
      </c>
      <c r="M2363" s="2" t="s">
        <v>133</v>
      </c>
      <c r="N2363" s="2">
        <v>24.46969</v>
      </c>
      <c r="O2363" s="2">
        <v>52.312109999999997</v>
      </c>
      <c r="P2363" s="2" t="s">
        <v>3602</v>
      </c>
      <c r="Q2363" s="2" t="s">
        <v>65</v>
      </c>
      <c r="R2363" s="43" t="s">
        <v>18854</v>
      </c>
      <c r="S2363" s="41" t="s">
        <v>1554</v>
      </c>
      <c r="T2363" s="41" t="s">
        <v>18465</v>
      </c>
      <c r="U2363" s="2" t="s">
        <v>4673</v>
      </c>
      <c r="V2363" s="2" t="s">
        <v>4673</v>
      </c>
      <c r="W2363" s="41" t="s">
        <v>144</v>
      </c>
      <c r="X2363" s="2" t="s">
        <v>4038</v>
      </c>
      <c r="Y2363" s="2" t="s">
        <v>69</v>
      </c>
      <c r="Z2363" s="2"/>
      <c r="AA2363" s="2" t="s">
        <v>16242</v>
      </c>
      <c r="AB2363" s="2" t="s">
        <v>70</v>
      </c>
      <c r="AC2363" s="2"/>
      <c r="AD2363" s="2">
        <v>2003600</v>
      </c>
      <c r="AE2363" s="2">
        <v>40</v>
      </c>
      <c r="AF2363" s="2"/>
      <c r="AG2363" s="2"/>
      <c r="AH2363" s="2"/>
      <c r="AI2363" s="2">
        <v>3</v>
      </c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 t="s">
        <v>71</v>
      </c>
      <c r="CE2363" s="2">
        <v>0</v>
      </c>
      <c r="CF2363" s="2" t="s">
        <v>15680</v>
      </c>
      <c r="CG2363" s="2" t="e">
        <v>#N/A</v>
      </c>
      <c r="CH2363" s="2" t="s">
        <v>15705</v>
      </c>
      <c r="CI2363" s="49"/>
      <c r="CJ2363" s="25"/>
    </row>
    <row r="2364" spans="1:88" x14ac:dyDescent="0.2">
      <c r="A2364" s="2" t="s">
        <v>3740</v>
      </c>
      <c r="B2364" s="2" t="s">
        <v>25405</v>
      </c>
      <c r="C2364" s="2" t="s">
        <v>3600</v>
      </c>
      <c r="D2364" s="2" t="s">
        <v>3740</v>
      </c>
      <c r="E2364" s="2" t="s">
        <v>3740</v>
      </c>
      <c r="F2364" s="2" t="s">
        <v>3741</v>
      </c>
      <c r="G2364" s="23"/>
      <c r="H2364" s="2" t="s">
        <v>61</v>
      </c>
      <c r="I2364" s="2" t="s">
        <v>61</v>
      </c>
      <c r="J2364" s="2" t="s">
        <v>61</v>
      </c>
      <c r="K2364" s="2"/>
      <c r="L2364" s="46">
        <v>43055</v>
      </c>
      <c r="M2364" s="2" t="s">
        <v>133</v>
      </c>
      <c r="N2364" s="39">
        <v>24.1183142</v>
      </c>
      <c r="O2364" s="39">
        <v>52.775310599999997</v>
      </c>
      <c r="P2364" s="2" t="s">
        <v>3602</v>
      </c>
      <c r="Q2364" s="2" t="s">
        <v>65</v>
      </c>
      <c r="R2364" s="43" t="s">
        <v>18854</v>
      </c>
      <c r="S2364" s="41" t="s">
        <v>1554</v>
      </c>
      <c r="T2364" s="41" t="s">
        <v>18460</v>
      </c>
      <c r="U2364" s="2" t="s">
        <v>16803</v>
      </c>
      <c r="V2364" s="2" t="s">
        <v>3742</v>
      </c>
      <c r="W2364" s="41" t="s">
        <v>67</v>
      </c>
      <c r="X2364" s="2" t="s">
        <v>3743</v>
      </c>
      <c r="Y2364" s="2" t="s">
        <v>69</v>
      </c>
      <c r="Z2364" s="2"/>
      <c r="AA2364" s="2" t="s">
        <v>16241</v>
      </c>
      <c r="AB2364" s="2" t="s">
        <v>70</v>
      </c>
      <c r="AC2364" s="2"/>
      <c r="AD2364" s="2">
        <v>2003100</v>
      </c>
      <c r="AE2364" s="2">
        <v>40</v>
      </c>
      <c r="AF2364" s="2"/>
      <c r="AG2364" s="2"/>
      <c r="AH2364" s="2"/>
      <c r="AI2364" s="2">
        <v>6</v>
      </c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 t="s">
        <v>71</v>
      </c>
      <c r="CE2364" s="2">
        <v>0</v>
      </c>
      <c r="CF2364" s="2" t="s">
        <v>15680</v>
      </c>
      <c r="CG2364" s="2" t="e">
        <v>#N/A</v>
      </c>
      <c r="CH2364" s="2" t="s">
        <v>15705</v>
      </c>
      <c r="CI2364" s="49"/>
      <c r="CJ2364" s="25"/>
    </row>
    <row r="2365" spans="1:88" x14ac:dyDescent="0.2">
      <c r="A2365" s="2" t="s">
        <v>5028</v>
      </c>
      <c r="B2365" s="2" t="s">
        <v>25406</v>
      </c>
      <c r="C2365" s="2" t="s">
        <v>3600</v>
      </c>
      <c r="D2365" s="2"/>
      <c r="E2365" s="2" t="s">
        <v>5028</v>
      </c>
      <c r="F2365" s="2" t="s">
        <v>5029</v>
      </c>
      <c r="G2365" s="23" t="s">
        <v>5030</v>
      </c>
      <c r="H2365" s="2"/>
      <c r="I2365" s="2" t="s">
        <v>61</v>
      </c>
      <c r="J2365" s="2" t="s">
        <v>61</v>
      </c>
      <c r="K2365" s="2" t="s">
        <v>61</v>
      </c>
      <c r="L2365" s="46">
        <v>44729</v>
      </c>
      <c r="M2365" s="2" t="s">
        <v>4978</v>
      </c>
      <c r="N2365" s="2">
        <v>24.076499999999999</v>
      </c>
      <c r="O2365" s="2">
        <v>52.651400000000002</v>
      </c>
      <c r="P2365" s="2" t="s">
        <v>64</v>
      </c>
      <c r="Q2365" s="2" t="s">
        <v>65</v>
      </c>
      <c r="R2365" s="43" t="s">
        <v>18854</v>
      </c>
      <c r="S2365" s="41" t="s">
        <v>272</v>
      </c>
      <c r="T2365" s="41" t="s">
        <v>18461</v>
      </c>
      <c r="U2365" s="2" t="s">
        <v>16801</v>
      </c>
      <c r="V2365" s="2" t="s">
        <v>272</v>
      </c>
      <c r="W2365" s="41" t="s">
        <v>17589</v>
      </c>
      <c r="X2365" s="2" t="s">
        <v>68</v>
      </c>
      <c r="Y2365" s="2" t="s">
        <v>69</v>
      </c>
      <c r="Z2365" s="2"/>
      <c r="AA2365" s="2" t="s">
        <v>16241</v>
      </c>
      <c r="AB2365" s="2" t="s">
        <v>70</v>
      </c>
      <c r="AC2365" s="2" t="s">
        <v>18269</v>
      </c>
      <c r="AD2365" s="2">
        <v>2003100</v>
      </c>
      <c r="AE2365" s="2">
        <v>14</v>
      </c>
      <c r="AF2365" s="2"/>
      <c r="AG2365" s="2"/>
      <c r="AH2365" s="2" t="s">
        <v>18271</v>
      </c>
      <c r="AI2365" s="2">
        <v>4</v>
      </c>
      <c r="AJ2365" s="2">
        <v>3</v>
      </c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 t="s">
        <v>78</v>
      </c>
      <c r="CE2365" s="2" t="s">
        <v>19560</v>
      </c>
      <c r="CF2365" s="2" t="s">
        <v>15684</v>
      </c>
      <c r="CG2365" s="2" t="s">
        <v>272</v>
      </c>
      <c r="CH2365" s="2" t="s">
        <v>272</v>
      </c>
      <c r="CI2365" s="49"/>
      <c r="CJ2365" s="25"/>
    </row>
    <row r="2366" spans="1:88" x14ac:dyDescent="0.2">
      <c r="A2366" s="2" t="s">
        <v>4154</v>
      </c>
      <c r="B2366" s="2" t="s">
        <v>25407</v>
      </c>
      <c r="C2366" s="2" t="s">
        <v>3600</v>
      </c>
      <c r="D2366" s="2"/>
      <c r="E2366" s="2" t="s">
        <v>4154</v>
      </c>
      <c r="F2366" s="2" t="s">
        <v>4155</v>
      </c>
      <c r="G2366" s="23" t="s">
        <v>4156</v>
      </c>
      <c r="H2366" s="2"/>
      <c r="I2366" s="2" t="s">
        <v>61</v>
      </c>
      <c r="J2366" s="2" t="s">
        <v>61</v>
      </c>
      <c r="K2366" s="2" t="s">
        <v>61</v>
      </c>
      <c r="L2366" s="46">
        <v>42915</v>
      </c>
      <c r="M2366" s="2" t="s">
        <v>133</v>
      </c>
      <c r="N2366" s="2">
        <v>24.021070000000002</v>
      </c>
      <c r="O2366" s="2">
        <v>52.72842</v>
      </c>
      <c r="P2366" s="2" t="s">
        <v>64</v>
      </c>
      <c r="Q2366" s="2" t="s">
        <v>65</v>
      </c>
      <c r="R2366" s="43" t="s">
        <v>18854</v>
      </c>
      <c r="S2366" s="41" t="s">
        <v>1554</v>
      </c>
      <c r="T2366" s="41" t="s">
        <v>18460</v>
      </c>
      <c r="U2366" s="2" t="s">
        <v>16801</v>
      </c>
      <c r="V2366" s="2" t="s">
        <v>3596</v>
      </c>
      <c r="W2366" s="41" t="s">
        <v>17589</v>
      </c>
      <c r="X2366" s="2" t="s">
        <v>4038</v>
      </c>
      <c r="Y2366" s="2" t="s">
        <v>76</v>
      </c>
      <c r="Z2366" s="2"/>
      <c r="AA2366" s="2" t="s">
        <v>16241</v>
      </c>
      <c r="AB2366" s="2" t="s">
        <v>77</v>
      </c>
      <c r="AC2366" s="2" t="s">
        <v>18268</v>
      </c>
      <c r="AD2366" s="2">
        <v>2003400</v>
      </c>
      <c r="AE2366" s="2">
        <v>40</v>
      </c>
      <c r="AF2366" s="2"/>
      <c r="AG2366" s="2"/>
      <c r="AH2366" s="2" t="s">
        <v>18270</v>
      </c>
      <c r="AI2366" s="2">
        <v>3</v>
      </c>
      <c r="AJ2366" s="2">
        <v>3</v>
      </c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 t="s">
        <v>78</v>
      </c>
      <c r="CE2366" s="2" t="s">
        <v>4157</v>
      </c>
      <c r="CF2366" s="2" t="s">
        <v>15680</v>
      </c>
      <c r="CG2366" s="2" t="e">
        <v>#N/A</v>
      </c>
      <c r="CH2366" s="2" t="s">
        <v>15705</v>
      </c>
      <c r="CI2366" s="49"/>
      <c r="CJ2366" s="25"/>
    </row>
    <row r="2367" spans="1:88" x14ac:dyDescent="0.2">
      <c r="A2367" s="2" t="s">
        <v>4158</v>
      </c>
      <c r="B2367" s="2" t="s">
        <v>25408</v>
      </c>
      <c r="C2367" s="2" t="s">
        <v>3600</v>
      </c>
      <c r="D2367" s="2"/>
      <c r="E2367" s="2" t="s">
        <v>4158</v>
      </c>
      <c r="F2367" s="2" t="s">
        <v>4159</v>
      </c>
      <c r="G2367" s="23"/>
      <c r="H2367" s="2"/>
      <c r="I2367" s="2" t="s">
        <v>61</v>
      </c>
      <c r="J2367" s="2" t="s">
        <v>61</v>
      </c>
      <c r="K2367" s="2"/>
      <c r="L2367" s="46">
        <v>43804</v>
      </c>
      <c r="M2367" s="2" t="s">
        <v>133</v>
      </c>
      <c r="N2367" s="2">
        <v>23.937660000000001</v>
      </c>
      <c r="O2367" s="2">
        <v>52.814120000000003</v>
      </c>
      <c r="P2367" s="2" t="s">
        <v>64</v>
      </c>
      <c r="Q2367" s="2" t="s">
        <v>65</v>
      </c>
      <c r="R2367" s="43" t="s">
        <v>18854</v>
      </c>
      <c r="S2367" s="41" t="s">
        <v>1554</v>
      </c>
      <c r="T2367" s="41" t="s">
        <v>18465</v>
      </c>
      <c r="U2367" s="2" t="s">
        <v>4673</v>
      </c>
      <c r="V2367" s="2" t="s">
        <v>4673</v>
      </c>
      <c r="W2367" s="41" t="s">
        <v>144</v>
      </c>
      <c r="X2367" s="2" t="s">
        <v>4038</v>
      </c>
      <c r="Y2367" s="2" t="s">
        <v>69</v>
      </c>
      <c r="Z2367" s="2"/>
      <c r="AA2367" s="2" t="s">
        <v>16241</v>
      </c>
      <c r="AB2367" s="2" t="s">
        <v>70</v>
      </c>
      <c r="AC2367" s="2"/>
      <c r="AD2367" s="2">
        <v>2003400</v>
      </c>
      <c r="AE2367" s="2">
        <v>40</v>
      </c>
      <c r="AF2367" s="2"/>
      <c r="AG2367" s="2"/>
      <c r="AH2367" s="2"/>
      <c r="AI2367" s="2">
        <v>3</v>
      </c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 t="s">
        <v>78</v>
      </c>
      <c r="CE2367" s="2" t="s">
        <v>19561</v>
      </c>
      <c r="CF2367" s="2" t="s">
        <v>15680</v>
      </c>
      <c r="CG2367" s="2" t="e">
        <v>#N/A</v>
      </c>
      <c r="CH2367" s="2" t="s">
        <v>15705</v>
      </c>
      <c r="CI2367" s="49"/>
      <c r="CJ2367" s="25"/>
    </row>
    <row r="2368" spans="1:88" x14ac:dyDescent="0.2">
      <c r="A2368" s="2" t="s">
        <v>4361</v>
      </c>
      <c r="B2368" s="2" t="s">
        <v>25409</v>
      </c>
      <c r="C2368" s="2" t="s">
        <v>3600</v>
      </c>
      <c r="D2368" s="2"/>
      <c r="E2368" s="2" t="s">
        <v>4361</v>
      </c>
      <c r="F2368" s="2" t="s">
        <v>4362</v>
      </c>
      <c r="G2368" s="23"/>
      <c r="H2368" s="2"/>
      <c r="I2368" s="2" t="s">
        <v>61</v>
      </c>
      <c r="J2368" s="2" t="s">
        <v>61</v>
      </c>
      <c r="K2368" s="2"/>
      <c r="L2368" s="46">
        <v>42977</v>
      </c>
      <c r="M2368" s="2" t="s">
        <v>133</v>
      </c>
      <c r="N2368" s="2">
        <v>24.24953</v>
      </c>
      <c r="O2368" s="2">
        <v>54.173470000000002</v>
      </c>
      <c r="P2368" s="2" t="s">
        <v>64</v>
      </c>
      <c r="Q2368" s="2" t="s">
        <v>65</v>
      </c>
      <c r="R2368" s="43" t="s">
        <v>18854</v>
      </c>
      <c r="S2368" s="41" t="s">
        <v>1554</v>
      </c>
      <c r="T2368" s="41" t="s">
        <v>18460</v>
      </c>
      <c r="U2368" s="2" t="s">
        <v>16801</v>
      </c>
      <c r="V2368" s="2" t="s">
        <v>3596</v>
      </c>
      <c r="W2368" s="41" t="s">
        <v>144</v>
      </c>
      <c r="X2368" s="2" t="s">
        <v>4038</v>
      </c>
      <c r="Y2368" s="2" t="s">
        <v>69</v>
      </c>
      <c r="Z2368" s="2"/>
      <c r="AA2368" s="2" t="s">
        <v>16241</v>
      </c>
      <c r="AB2368" s="2" t="s">
        <v>70</v>
      </c>
      <c r="AC2368" s="2"/>
      <c r="AD2368" s="2">
        <v>2042100</v>
      </c>
      <c r="AE2368" s="2">
        <v>30</v>
      </c>
      <c r="AF2368" s="2"/>
      <c r="AG2368" s="2"/>
      <c r="AH2368" s="2"/>
      <c r="AI2368" s="2">
        <v>4</v>
      </c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 t="s">
        <v>71</v>
      </c>
      <c r="CE2368" s="2">
        <v>0</v>
      </c>
      <c r="CF2368" s="2" t="s">
        <v>15683</v>
      </c>
      <c r="CG2368" s="2" t="e">
        <v>#N/A</v>
      </c>
      <c r="CH2368" s="2" t="s">
        <v>15705</v>
      </c>
      <c r="CI2368" s="49"/>
      <c r="CJ2368" s="25"/>
    </row>
    <row r="2369" spans="1:88" x14ac:dyDescent="0.2">
      <c r="A2369" s="2" t="s">
        <v>4374</v>
      </c>
      <c r="B2369" s="2" t="s">
        <v>25410</v>
      </c>
      <c r="C2369" s="2" t="s">
        <v>3600</v>
      </c>
      <c r="D2369" s="2"/>
      <c r="E2369" s="2" t="s">
        <v>4374</v>
      </c>
      <c r="F2369" s="2" t="s">
        <v>4375</v>
      </c>
      <c r="G2369" s="23"/>
      <c r="H2369" s="2"/>
      <c r="I2369" s="2" t="s">
        <v>61</v>
      </c>
      <c r="J2369" s="2" t="s">
        <v>61</v>
      </c>
      <c r="K2369" s="2"/>
      <c r="L2369" s="46">
        <v>42960</v>
      </c>
      <c r="M2369" s="2" t="s">
        <v>133</v>
      </c>
      <c r="N2369" s="39">
        <v>24.130809500000002</v>
      </c>
      <c r="O2369" s="39">
        <v>54.280045100000002</v>
      </c>
      <c r="P2369" s="2" t="s">
        <v>64</v>
      </c>
      <c r="Q2369" s="2" t="s">
        <v>65</v>
      </c>
      <c r="R2369" s="43" t="s">
        <v>18854</v>
      </c>
      <c r="S2369" s="41" t="s">
        <v>1554</v>
      </c>
      <c r="T2369" s="41" t="s">
        <v>18460</v>
      </c>
      <c r="U2369" s="2" t="s">
        <v>16801</v>
      </c>
      <c r="V2369" s="2" t="s">
        <v>3596</v>
      </c>
      <c r="W2369" s="41" t="s">
        <v>144</v>
      </c>
      <c r="X2369" s="2" t="s">
        <v>4038</v>
      </c>
      <c r="Y2369" s="2" t="s">
        <v>76</v>
      </c>
      <c r="Z2369" s="2"/>
      <c r="AA2369" s="2" t="s">
        <v>16241</v>
      </c>
      <c r="AB2369" s="2" t="s">
        <v>77</v>
      </c>
      <c r="AC2369" s="2"/>
      <c r="AD2369" s="2">
        <v>2045000</v>
      </c>
      <c r="AE2369" s="2">
        <v>35</v>
      </c>
      <c r="AF2369" s="2"/>
      <c r="AG2369" s="2"/>
      <c r="AH2369" s="2"/>
      <c r="AI2369" s="2">
        <v>3</v>
      </c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 t="s">
        <v>71</v>
      </c>
      <c r="CE2369" s="2">
        <v>0</v>
      </c>
      <c r="CF2369" s="2" t="s">
        <v>15685</v>
      </c>
      <c r="CG2369" s="2" t="e">
        <v>#N/A</v>
      </c>
      <c r="CH2369" s="2" t="s">
        <v>15705</v>
      </c>
      <c r="CI2369" s="49"/>
      <c r="CJ2369" s="25"/>
    </row>
    <row r="2370" spans="1:88" x14ac:dyDescent="0.2">
      <c r="A2370" s="2" t="s">
        <v>16851</v>
      </c>
      <c r="B2370" s="2" t="s">
        <v>25411</v>
      </c>
      <c r="C2370" s="2" t="s">
        <v>3600</v>
      </c>
      <c r="D2370" s="2"/>
      <c r="E2370" s="2" t="s">
        <v>16851</v>
      </c>
      <c r="F2370" s="2" t="s">
        <v>16871</v>
      </c>
      <c r="G2370" s="23" t="s">
        <v>16951</v>
      </c>
      <c r="H2370" s="2"/>
      <c r="I2370" s="2" t="s">
        <v>5093</v>
      </c>
      <c r="J2370" s="2" t="s">
        <v>61</v>
      </c>
      <c r="K2370" s="2" t="s">
        <v>61</v>
      </c>
      <c r="L2370" s="46">
        <v>44945</v>
      </c>
      <c r="M2370" s="2" t="s">
        <v>133</v>
      </c>
      <c r="N2370" s="39">
        <v>23.645358999999999</v>
      </c>
      <c r="O2370" s="39">
        <v>53.684809999999999</v>
      </c>
      <c r="P2370" s="2" t="s">
        <v>64</v>
      </c>
      <c r="Q2370" s="2" t="s">
        <v>65</v>
      </c>
      <c r="R2370" s="43" t="s">
        <v>18854</v>
      </c>
      <c r="S2370" s="41" t="s">
        <v>4086</v>
      </c>
      <c r="T2370" s="41" t="s">
        <v>18465</v>
      </c>
      <c r="U2370" s="2" t="s">
        <v>4673</v>
      </c>
      <c r="V2370" s="2" t="s">
        <v>4673</v>
      </c>
      <c r="W2370" s="41" t="s">
        <v>17589</v>
      </c>
      <c r="X2370" s="2" t="s">
        <v>16850</v>
      </c>
      <c r="Y2370" s="2" t="s">
        <v>76</v>
      </c>
      <c r="Z2370" s="2"/>
      <c r="AA2370" s="2" t="s">
        <v>16242</v>
      </c>
      <c r="AB2370" s="2" t="s">
        <v>77</v>
      </c>
      <c r="AC2370" s="2" t="s">
        <v>18269</v>
      </c>
      <c r="AD2370" s="2">
        <v>2031200</v>
      </c>
      <c r="AE2370" s="2">
        <v>40</v>
      </c>
      <c r="AF2370" s="2"/>
      <c r="AG2370" s="2"/>
      <c r="AH2370" s="2" t="s">
        <v>18271</v>
      </c>
      <c r="AI2370" s="2">
        <v>3</v>
      </c>
      <c r="AJ2370" s="2">
        <v>3</v>
      </c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 t="s">
        <v>71</v>
      </c>
      <c r="CE2370" s="2">
        <v>0</v>
      </c>
      <c r="CF2370" s="2"/>
      <c r="CG2370" s="2"/>
      <c r="CH2370" s="2"/>
      <c r="CI2370" s="49"/>
      <c r="CJ2370" s="25"/>
    </row>
    <row r="2371" spans="1:88" x14ac:dyDescent="0.2">
      <c r="A2371" s="2" t="s">
        <v>4988</v>
      </c>
      <c r="B2371" s="2" t="s">
        <v>25412</v>
      </c>
      <c r="C2371" s="2" t="s">
        <v>3600</v>
      </c>
      <c r="D2371" s="2"/>
      <c r="E2371" s="2" t="s">
        <v>4988</v>
      </c>
      <c r="F2371" s="2" t="s">
        <v>17714</v>
      </c>
      <c r="G2371" s="23" t="s">
        <v>4989</v>
      </c>
      <c r="H2371" s="2"/>
      <c r="I2371" s="2" t="s">
        <v>61</v>
      </c>
      <c r="J2371" s="2" t="s">
        <v>61</v>
      </c>
      <c r="K2371" s="2" t="s">
        <v>61</v>
      </c>
      <c r="L2371" s="46">
        <v>44705</v>
      </c>
      <c r="M2371" s="2" t="s">
        <v>4978</v>
      </c>
      <c r="N2371" s="2">
        <v>24.091567999999999</v>
      </c>
      <c r="O2371" s="2">
        <v>52.652453999999999</v>
      </c>
      <c r="P2371" s="2" t="s">
        <v>64</v>
      </c>
      <c r="Q2371" s="2" t="s">
        <v>65</v>
      </c>
      <c r="R2371" s="43" t="s">
        <v>18854</v>
      </c>
      <c r="S2371" s="41" t="s">
        <v>1554</v>
      </c>
      <c r="T2371" s="41" t="s">
        <v>18460</v>
      </c>
      <c r="U2371" s="2" t="s">
        <v>16801</v>
      </c>
      <c r="V2371" s="2" t="s">
        <v>1854</v>
      </c>
      <c r="W2371" s="41" t="s">
        <v>17589</v>
      </c>
      <c r="X2371" s="2" t="s">
        <v>68</v>
      </c>
      <c r="Y2371" s="2" t="s">
        <v>76</v>
      </c>
      <c r="Z2371" s="2"/>
      <c r="AA2371" s="2" t="s">
        <v>16241</v>
      </c>
      <c r="AB2371" s="2" t="s">
        <v>77</v>
      </c>
      <c r="AC2371" s="2" t="s">
        <v>18269</v>
      </c>
      <c r="AD2371" s="2">
        <v>2003100</v>
      </c>
      <c r="AE2371" s="2">
        <v>35</v>
      </c>
      <c r="AF2371" s="2"/>
      <c r="AG2371" s="2"/>
      <c r="AH2371" s="2" t="s">
        <v>18271</v>
      </c>
      <c r="AI2371" s="2">
        <v>3</v>
      </c>
      <c r="AJ2371" s="2">
        <v>3</v>
      </c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 t="s">
        <v>78</v>
      </c>
      <c r="CE2371" s="2" t="s">
        <v>4990</v>
      </c>
      <c r="CF2371" s="2" t="s">
        <v>15685</v>
      </c>
      <c r="CG2371" s="2" t="s">
        <v>15743</v>
      </c>
      <c r="CH2371" s="2" t="s">
        <v>15709</v>
      </c>
      <c r="CI2371" s="49"/>
      <c r="CJ2371" s="25"/>
    </row>
    <row r="2372" spans="1:88" x14ac:dyDescent="0.2">
      <c r="A2372" s="2" t="s">
        <v>4180</v>
      </c>
      <c r="B2372" s="2" t="s">
        <v>25413</v>
      </c>
      <c r="C2372" s="2" t="s">
        <v>3600</v>
      </c>
      <c r="D2372" s="2"/>
      <c r="E2372" s="2" t="s">
        <v>4180</v>
      </c>
      <c r="F2372" s="2" t="s">
        <v>4181</v>
      </c>
      <c r="G2372" s="23" t="s">
        <v>22811</v>
      </c>
      <c r="H2372" s="2"/>
      <c r="I2372" s="2" t="s">
        <v>61</v>
      </c>
      <c r="J2372" s="2" t="s">
        <v>61</v>
      </c>
      <c r="K2372" s="2" t="s">
        <v>61</v>
      </c>
      <c r="L2372" s="46">
        <v>44083</v>
      </c>
      <c r="M2372" s="2" t="s">
        <v>133</v>
      </c>
      <c r="N2372" s="2">
        <v>23.088000000000001</v>
      </c>
      <c r="O2372" s="2">
        <v>53.765909999999998</v>
      </c>
      <c r="P2372" s="2" t="s">
        <v>64</v>
      </c>
      <c r="Q2372" s="2" t="s">
        <v>65</v>
      </c>
      <c r="R2372" s="43" t="s">
        <v>18854</v>
      </c>
      <c r="S2372" s="41" t="s">
        <v>1554</v>
      </c>
      <c r="T2372" s="41" t="s">
        <v>18460</v>
      </c>
      <c r="U2372" s="2" t="s">
        <v>16801</v>
      </c>
      <c r="V2372" s="2" t="s">
        <v>1554</v>
      </c>
      <c r="W2372" s="41" t="s">
        <v>17589</v>
      </c>
      <c r="X2372" s="2" t="s">
        <v>68</v>
      </c>
      <c r="Y2372" s="2" t="s">
        <v>76</v>
      </c>
      <c r="Z2372" s="2"/>
      <c r="AA2372" s="2" t="s">
        <v>16239</v>
      </c>
      <c r="AB2372" s="2" t="s">
        <v>77</v>
      </c>
      <c r="AC2372" s="2" t="s">
        <v>18269</v>
      </c>
      <c r="AD2372" s="2">
        <v>2003500</v>
      </c>
      <c r="AE2372" s="2">
        <v>60</v>
      </c>
      <c r="AF2372" s="2"/>
      <c r="AG2372" s="2"/>
      <c r="AH2372" s="2" t="s">
        <v>18271</v>
      </c>
      <c r="AI2372" s="2">
        <v>4</v>
      </c>
      <c r="AJ2372" s="2">
        <v>3</v>
      </c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 t="s">
        <v>78</v>
      </c>
      <c r="CE2372" s="2" t="s">
        <v>19567</v>
      </c>
      <c r="CF2372" s="2">
        <v>60</v>
      </c>
      <c r="CG2372" s="2" t="s">
        <v>15719</v>
      </c>
      <c r="CH2372" s="2" t="s">
        <v>15709</v>
      </c>
      <c r="CI2372" s="49"/>
      <c r="CJ2372" s="25"/>
    </row>
    <row r="2373" spans="1:88" x14ac:dyDescent="0.2">
      <c r="A2373" s="2" t="s">
        <v>5098</v>
      </c>
      <c r="B2373" s="2" t="s">
        <v>25414</v>
      </c>
      <c r="C2373" s="2" t="s">
        <v>3600</v>
      </c>
      <c r="D2373" s="2"/>
      <c r="E2373" s="2" t="s">
        <v>5098</v>
      </c>
      <c r="F2373" s="2" t="s">
        <v>5099</v>
      </c>
      <c r="G2373" s="23" t="s">
        <v>16061</v>
      </c>
      <c r="H2373" s="2"/>
      <c r="I2373" s="2" t="s">
        <v>5093</v>
      </c>
      <c r="J2373" s="2" t="s">
        <v>61</v>
      </c>
      <c r="K2373" s="2" t="s">
        <v>61</v>
      </c>
      <c r="L2373" s="46">
        <v>44777</v>
      </c>
      <c r="M2373" s="2" t="s">
        <v>4978</v>
      </c>
      <c r="N2373" s="2">
        <v>24.075997999999998</v>
      </c>
      <c r="O2373" s="2">
        <v>52.646700000000003</v>
      </c>
      <c r="P2373" s="2" t="s">
        <v>64</v>
      </c>
      <c r="Q2373" s="2" t="s">
        <v>65</v>
      </c>
      <c r="R2373" s="43" t="s">
        <v>18854</v>
      </c>
      <c r="S2373" s="41" t="s">
        <v>272</v>
      </c>
      <c r="T2373" s="41" t="s">
        <v>18461</v>
      </c>
      <c r="U2373" s="2" t="s">
        <v>16801</v>
      </c>
      <c r="V2373" s="2" t="s">
        <v>272</v>
      </c>
      <c r="W2373" s="41" t="s">
        <v>17589</v>
      </c>
      <c r="X2373" s="2" t="s">
        <v>68</v>
      </c>
      <c r="Y2373" s="2" t="s">
        <v>69</v>
      </c>
      <c r="Z2373" s="2"/>
      <c r="AA2373" s="2" t="s">
        <v>16241</v>
      </c>
      <c r="AB2373" s="2" t="s">
        <v>70</v>
      </c>
      <c r="AC2373" s="2" t="s">
        <v>18269</v>
      </c>
      <c r="AD2373" s="2">
        <v>2003100</v>
      </c>
      <c r="AE2373" s="2">
        <v>19</v>
      </c>
      <c r="AF2373" s="2"/>
      <c r="AG2373" s="2"/>
      <c r="AH2373" s="2" t="s">
        <v>18271</v>
      </c>
      <c r="AI2373" s="2">
        <v>3</v>
      </c>
      <c r="AJ2373" s="2">
        <v>3</v>
      </c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 t="s">
        <v>78</v>
      </c>
      <c r="CE2373" s="2">
        <v>0</v>
      </c>
      <c r="CF2373" s="2" t="s">
        <v>15688</v>
      </c>
      <c r="CG2373" s="2" t="s">
        <v>272</v>
      </c>
      <c r="CH2373" s="2" t="s">
        <v>272</v>
      </c>
      <c r="CI2373" s="49"/>
      <c r="CJ2373" s="25"/>
    </row>
    <row r="2374" spans="1:88" x14ac:dyDescent="0.2">
      <c r="A2374" s="2" t="s">
        <v>4793</v>
      </c>
      <c r="B2374" s="2" t="s">
        <v>25415</v>
      </c>
      <c r="C2374" s="2" t="s">
        <v>3600</v>
      </c>
      <c r="D2374" s="2"/>
      <c r="E2374" s="2" t="s">
        <v>4793</v>
      </c>
      <c r="F2374" s="2" t="s">
        <v>4794</v>
      </c>
      <c r="G2374" s="23" t="s">
        <v>4795</v>
      </c>
      <c r="H2374" s="2"/>
      <c r="I2374" s="2" t="s">
        <v>61</v>
      </c>
      <c r="J2374" s="2" t="s">
        <v>61</v>
      </c>
      <c r="K2374" s="2" t="s">
        <v>61</v>
      </c>
      <c r="L2374" s="43" t="s">
        <v>4567</v>
      </c>
      <c r="M2374" s="2" t="s">
        <v>133</v>
      </c>
      <c r="N2374" s="2">
        <v>24.085561999999999</v>
      </c>
      <c r="O2374" s="2">
        <v>53.521251999999997</v>
      </c>
      <c r="P2374" s="2" t="s">
        <v>64</v>
      </c>
      <c r="Q2374" s="2" t="s">
        <v>65</v>
      </c>
      <c r="R2374" s="43" t="s">
        <v>18854</v>
      </c>
      <c r="S2374" s="41" t="s">
        <v>1554</v>
      </c>
      <c r="T2374" s="41" t="s">
        <v>18465</v>
      </c>
      <c r="U2374" s="2" t="s">
        <v>4673</v>
      </c>
      <c r="V2374" s="2" t="s">
        <v>4673</v>
      </c>
      <c r="W2374" s="41" t="s">
        <v>17589</v>
      </c>
      <c r="X2374" s="2" t="s">
        <v>68</v>
      </c>
      <c r="Y2374" s="2" t="s">
        <v>69</v>
      </c>
      <c r="Z2374" s="2"/>
      <c r="AA2374" s="2" t="s">
        <v>16242</v>
      </c>
      <c r="AB2374" s="2" t="s">
        <v>70</v>
      </c>
      <c r="AC2374" s="2" t="s">
        <v>18269</v>
      </c>
      <c r="AD2374" s="2">
        <v>2003800</v>
      </c>
      <c r="AE2374" s="2">
        <v>40</v>
      </c>
      <c r="AF2374" s="2"/>
      <c r="AG2374" s="2"/>
      <c r="AH2374" s="2" t="s">
        <v>18271</v>
      </c>
      <c r="AI2374" s="2">
        <v>3</v>
      </c>
      <c r="AJ2374" s="2">
        <v>3</v>
      </c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 t="s">
        <v>71</v>
      </c>
      <c r="CE2374" s="2">
        <v>0</v>
      </c>
      <c r="CF2374" s="2" t="s">
        <v>15680</v>
      </c>
      <c r="CG2374" s="2" t="s">
        <v>15712</v>
      </c>
      <c r="CH2374" s="2" t="s">
        <v>15709</v>
      </c>
      <c r="CI2374" s="49"/>
      <c r="CJ2374" s="25"/>
    </row>
    <row r="2375" spans="1:88" x14ac:dyDescent="0.2">
      <c r="A2375" s="2" t="s">
        <v>4182</v>
      </c>
      <c r="B2375" s="2" t="s">
        <v>25416</v>
      </c>
      <c r="C2375" s="2" t="s">
        <v>3600</v>
      </c>
      <c r="D2375" s="2"/>
      <c r="E2375" s="2" t="s">
        <v>4182</v>
      </c>
      <c r="F2375" s="2" t="s">
        <v>4183</v>
      </c>
      <c r="G2375" s="23"/>
      <c r="H2375" s="2"/>
      <c r="I2375" s="2" t="s">
        <v>61</v>
      </c>
      <c r="J2375" s="2" t="s">
        <v>61</v>
      </c>
      <c r="K2375" s="2"/>
      <c r="L2375" s="46">
        <v>43615</v>
      </c>
      <c r="M2375" s="2" t="s">
        <v>133</v>
      </c>
      <c r="N2375" s="2">
        <v>23.301566999999999</v>
      </c>
      <c r="O2375" s="2">
        <v>54.221842000000002</v>
      </c>
      <c r="P2375" s="2" t="s">
        <v>64</v>
      </c>
      <c r="Q2375" s="2" t="s">
        <v>65</v>
      </c>
      <c r="R2375" s="43" t="s">
        <v>18854</v>
      </c>
      <c r="S2375" s="41" t="s">
        <v>272</v>
      </c>
      <c r="T2375" s="41" t="s">
        <v>18461</v>
      </c>
      <c r="U2375" s="2" t="s">
        <v>16801</v>
      </c>
      <c r="V2375" s="2" t="s">
        <v>272</v>
      </c>
      <c r="W2375" s="41" t="s">
        <v>144</v>
      </c>
      <c r="X2375" s="2" t="s">
        <v>4038</v>
      </c>
      <c r="Y2375" s="2" t="s">
        <v>69</v>
      </c>
      <c r="Z2375" s="2"/>
      <c r="AA2375" s="2" t="s">
        <v>16238</v>
      </c>
      <c r="AB2375" s="2" t="s">
        <v>70</v>
      </c>
      <c r="AC2375" s="2"/>
      <c r="AD2375" s="2">
        <v>2003500</v>
      </c>
      <c r="AE2375" s="2">
        <v>24</v>
      </c>
      <c r="AF2375" s="2"/>
      <c r="AG2375" s="2"/>
      <c r="AH2375" s="2"/>
      <c r="AI2375" s="2">
        <v>3</v>
      </c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 t="s">
        <v>71</v>
      </c>
      <c r="CE2375" s="2">
        <v>0</v>
      </c>
      <c r="CF2375" s="2" t="s">
        <v>15684</v>
      </c>
      <c r="CG2375" s="2" t="e">
        <v>#N/A</v>
      </c>
      <c r="CH2375" s="2" t="s">
        <v>272</v>
      </c>
      <c r="CI2375" s="49"/>
      <c r="CJ2375" s="25"/>
    </row>
    <row r="2376" spans="1:88" x14ac:dyDescent="0.2">
      <c r="A2376" s="2" t="s">
        <v>4060</v>
      </c>
      <c r="B2376" s="2" t="s">
        <v>25417</v>
      </c>
      <c r="C2376" s="2" t="s">
        <v>3600</v>
      </c>
      <c r="D2376" s="2"/>
      <c r="E2376" s="2" t="s">
        <v>4060</v>
      </c>
      <c r="F2376" s="2" t="s">
        <v>4061</v>
      </c>
      <c r="G2376" s="23"/>
      <c r="H2376" s="2"/>
      <c r="I2376" s="2" t="s">
        <v>61</v>
      </c>
      <c r="J2376" s="2" t="s">
        <v>61</v>
      </c>
      <c r="K2376" s="2"/>
      <c r="L2376" s="46">
        <v>43705</v>
      </c>
      <c r="M2376" s="2" t="s">
        <v>133</v>
      </c>
      <c r="N2376" s="2">
        <v>23.677</v>
      </c>
      <c r="O2376" s="2">
        <v>52.970140000000001</v>
      </c>
      <c r="P2376" s="2" t="s">
        <v>64</v>
      </c>
      <c r="Q2376" s="2" t="s">
        <v>65</v>
      </c>
      <c r="R2376" s="43" t="s">
        <v>16802</v>
      </c>
      <c r="S2376" s="41" t="s">
        <v>4932</v>
      </c>
      <c r="T2376" s="41" t="s">
        <v>18462</v>
      </c>
      <c r="U2376" s="2" t="s">
        <v>6245</v>
      </c>
      <c r="V2376" s="2" t="s">
        <v>360</v>
      </c>
      <c r="W2376" s="41" t="s">
        <v>144</v>
      </c>
      <c r="X2376" s="2" t="s">
        <v>4038</v>
      </c>
      <c r="Y2376" s="2" t="s">
        <v>69</v>
      </c>
      <c r="Z2376" s="2"/>
      <c r="AA2376" s="2" t="s">
        <v>16242</v>
      </c>
      <c r="AB2376" s="2" t="s">
        <v>70</v>
      </c>
      <c r="AC2376" s="2"/>
      <c r="AD2376" s="2">
        <v>2000001</v>
      </c>
      <c r="AE2376" s="2">
        <v>55</v>
      </c>
      <c r="AF2376" s="2"/>
      <c r="AG2376" s="2"/>
      <c r="AH2376" s="2"/>
      <c r="AI2376" s="2">
        <v>3</v>
      </c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 t="s">
        <v>78</v>
      </c>
      <c r="CE2376" s="2" t="s">
        <v>4062</v>
      </c>
      <c r="CF2376" s="2" t="s">
        <v>15686</v>
      </c>
      <c r="CG2376" s="2" t="s">
        <v>17387</v>
      </c>
      <c r="CH2376" s="2" t="s">
        <v>15706</v>
      </c>
      <c r="CI2376" s="49"/>
      <c r="CJ2376" s="25"/>
    </row>
    <row r="2377" spans="1:88" x14ac:dyDescent="0.2">
      <c r="A2377" s="2" t="s">
        <v>4438</v>
      </c>
      <c r="B2377" s="2" t="s">
        <v>25418</v>
      </c>
      <c r="C2377" s="2" t="s">
        <v>3600</v>
      </c>
      <c r="D2377" s="2"/>
      <c r="E2377" s="2" t="s">
        <v>4438</v>
      </c>
      <c r="F2377" s="2" t="s">
        <v>4439</v>
      </c>
      <c r="G2377" s="23"/>
      <c r="H2377" s="2"/>
      <c r="I2377" s="2" t="s">
        <v>61</v>
      </c>
      <c r="J2377" s="2" t="s">
        <v>61</v>
      </c>
      <c r="K2377" s="2"/>
      <c r="L2377" s="46">
        <v>44209</v>
      </c>
      <c r="M2377" s="2" t="s">
        <v>133</v>
      </c>
      <c r="N2377" s="39">
        <v>23.702741</v>
      </c>
      <c r="O2377" s="39">
        <v>53.193632999999998</v>
      </c>
      <c r="P2377" s="2" t="s">
        <v>64</v>
      </c>
      <c r="Q2377" s="2" t="s">
        <v>65</v>
      </c>
      <c r="R2377" s="43" t="s">
        <v>16802</v>
      </c>
      <c r="S2377" s="41" t="s">
        <v>4932</v>
      </c>
      <c r="T2377" s="41" t="s">
        <v>18462</v>
      </c>
      <c r="U2377" s="2" t="s">
        <v>6245</v>
      </c>
      <c r="V2377" s="2" t="s">
        <v>360</v>
      </c>
      <c r="W2377" s="41" t="s">
        <v>144</v>
      </c>
      <c r="X2377" s="2" t="s">
        <v>68</v>
      </c>
      <c r="Y2377" s="2" t="s">
        <v>69</v>
      </c>
      <c r="Z2377" s="2"/>
      <c r="AA2377" s="2" t="s">
        <v>16239</v>
      </c>
      <c r="AB2377" s="2" t="s">
        <v>70</v>
      </c>
      <c r="AC2377" s="2"/>
      <c r="AD2377" s="2">
        <v>2000001</v>
      </c>
      <c r="AE2377" s="2">
        <v>55</v>
      </c>
      <c r="AF2377" s="2"/>
      <c r="AG2377" s="2"/>
      <c r="AH2377" s="2"/>
      <c r="AI2377" s="2">
        <v>4</v>
      </c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 t="s">
        <v>71</v>
      </c>
      <c r="CE2377" s="2">
        <v>0</v>
      </c>
      <c r="CF2377" s="2" t="s">
        <v>15686</v>
      </c>
      <c r="CG2377" s="2" t="s">
        <v>17387</v>
      </c>
      <c r="CH2377" s="2" t="s">
        <v>15706</v>
      </c>
      <c r="CI2377" s="49"/>
      <c r="CJ2377" s="25"/>
    </row>
    <row r="2378" spans="1:88" x14ac:dyDescent="0.2">
      <c r="A2378" s="2" t="s">
        <v>4063</v>
      </c>
      <c r="B2378" s="2" t="s">
        <v>25419</v>
      </c>
      <c r="C2378" s="2" t="s">
        <v>3600</v>
      </c>
      <c r="D2378" s="2"/>
      <c r="E2378" s="2" t="s">
        <v>4063</v>
      </c>
      <c r="F2378" s="2" t="s">
        <v>4064</v>
      </c>
      <c r="G2378" s="23"/>
      <c r="H2378" s="2"/>
      <c r="I2378" s="2" t="s">
        <v>61</v>
      </c>
      <c r="J2378" s="2" t="s">
        <v>61</v>
      </c>
      <c r="K2378" s="2"/>
      <c r="L2378" s="46">
        <v>43824</v>
      </c>
      <c r="M2378" s="2" t="s">
        <v>133</v>
      </c>
      <c r="N2378" s="39">
        <v>23.689291099999998</v>
      </c>
      <c r="O2378" s="39">
        <v>53.372016600000002</v>
      </c>
      <c r="P2378" s="2" t="s">
        <v>64</v>
      </c>
      <c r="Q2378" s="2" t="s">
        <v>65</v>
      </c>
      <c r="R2378" s="43" t="s">
        <v>16802</v>
      </c>
      <c r="S2378" s="41" t="s">
        <v>4932</v>
      </c>
      <c r="T2378" s="41" t="s">
        <v>18462</v>
      </c>
      <c r="U2378" s="2" t="s">
        <v>6245</v>
      </c>
      <c r="V2378" s="2" t="s">
        <v>360</v>
      </c>
      <c r="W2378" s="41" t="s">
        <v>144</v>
      </c>
      <c r="X2378" s="2" t="s">
        <v>4038</v>
      </c>
      <c r="Y2378" s="2" t="s">
        <v>76</v>
      </c>
      <c r="Z2378" s="2"/>
      <c r="AA2378" s="2" t="s">
        <v>16242</v>
      </c>
      <c r="AB2378" s="2" t="s">
        <v>77</v>
      </c>
      <c r="AC2378" s="2"/>
      <c r="AD2378" s="2">
        <v>2000001</v>
      </c>
      <c r="AE2378" s="2">
        <v>55</v>
      </c>
      <c r="AF2378" s="2"/>
      <c r="AG2378" s="2"/>
      <c r="AH2378" s="2"/>
      <c r="AI2378" s="2">
        <v>3</v>
      </c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 t="s">
        <v>78</v>
      </c>
      <c r="CE2378" s="2" t="s">
        <v>4065</v>
      </c>
      <c r="CF2378" s="2" t="s">
        <v>15686</v>
      </c>
      <c r="CG2378" s="2" t="s">
        <v>17387</v>
      </c>
      <c r="CH2378" s="2" t="s">
        <v>15706</v>
      </c>
      <c r="CI2378" s="49"/>
      <c r="CJ2378" s="25"/>
    </row>
    <row r="2379" spans="1:88" x14ac:dyDescent="0.2">
      <c r="A2379" s="2" t="s">
        <v>4148</v>
      </c>
      <c r="B2379" s="2" t="s">
        <v>25420</v>
      </c>
      <c r="C2379" s="2" t="s">
        <v>3600</v>
      </c>
      <c r="D2379" s="2"/>
      <c r="E2379" s="2" t="s">
        <v>4148</v>
      </c>
      <c r="F2379" s="2" t="s">
        <v>4149</v>
      </c>
      <c r="G2379" s="23"/>
      <c r="H2379" s="2"/>
      <c r="I2379" s="2" t="s">
        <v>61</v>
      </c>
      <c r="J2379" s="2" t="s">
        <v>61</v>
      </c>
      <c r="K2379" s="2"/>
      <c r="L2379" s="46">
        <v>43349</v>
      </c>
      <c r="M2379" s="2" t="s">
        <v>133</v>
      </c>
      <c r="N2379" s="39">
        <v>24.2790161</v>
      </c>
      <c r="O2379" s="39">
        <v>52.623638</v>
      </c>
      <c r="P2379" s="2" t="s">
        <v>64</v>
      </c>
      <c r="Q2379" s="2" t="s">
        <v>65</v>
      </c>
      <c r="R2379" s="43" t="s">
        <v>16802</v>
      </c>
      <c r="S2379" s="41" t="s">
        <v>4932</v>
      </c>
      <c r="T2379" s="41" t="s">
        <v>18462</v>
      </c>
      <c r="U2379" s="2" t="s">
        <v>6245</v>
      </c>
      <c r="V2379" s="2" t="s">
        <v>360</v>
      </c>
      <c r="W2379" s="41" t="s">
        <v>144</v>
      </c>
      <c r="X2379" s="2" t="s">
        <v>4038</v>
      </c>
      <c r="Y2379" s="2" t="s">
        <v>69</v>
      </c>
      <c r="Z2379" s="2"/>
      <c r="AA2379" s="2" t="s">
        <v>16241</v>
      </c>
      <c r="AB2379" s="2" t="s">
        <v>70</v>
      </c>
      <c r="AC2379" s="2"/>
      <c r="AD2379" s="2">
        <v>2003200</v>
      </c>
      <c r="AE2379" s="2">
        <v>35</v>
      </c>
      <c r="AF2379" s="2"/>
      <c r="AG2379" s="2"/>
      <c r="AH2379" s="2"/>
      <c r="AI2379" s="2">
        <v>3</v>
      </c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 t="s">
        <v>71</v>
      </c>
      <c r="CE2379" s="2">
        <v>0</v>
      </c>
      <c r="CF2379" s="2" t="s">
        <v>15685</v>
      </c>
      <c r="CG2379" s="2" t="s">
        <v>253</v>
      </c>
      <c r="CH2379" s="2" t="s">
        <v>15706</v>
      </c>
      <c r="CI2379" s="49"/>
      <c r="CJ2379" s="25"/>
    </row>
    <row r="2380" spans="1:88" x14ac:dyDescent="0.2">
      <c r="A2380" s="2" t="s">
        <v>4299</v>
      </c>
      <c r="B2380" s="2" t="s">
        <v>25421</v>
      </c>
      <c r="C2380" s="2" t="s">
        <v>3600</v>
      </c>
      <c r="D2380" s="2"/>
      <c r="E2380" s="2" t="s">
        <v>4299</v>
      </c>
      <c r="F2380" s="2" t="s">
        <v>4300</v>
      </c>
      <c r="G2380" s="23" t="s">
        <v>4301</v>
      </c>
      <c r="H2380" s="2"/>
      <c r="I2380" s="2" t="s">
        <v>61</v>
      </c>
      <c r="J2380" s="2" t="s">
        <v>61</v>
      </c>
      <c r="K2380" s="2" t="s">
        <v>61</v>
      </c>
      <c r="L2380" s="46">
        <v>43879</v>
      </c>
      <c r="M2380" s="2" t="s">
        <v>133</v>
      </c>
      <c r="N2380" s="2">
        <v>23.65587</v>
      </c>
      <c r="O2380" s="2">
        <v>53.620649999999998</v>
      </c>
      <c r="P2380" s="2" t="s">
        <v>64</v>
      </c>
      <c r="Q2380" s="2" t="s">
        <v>65</v>
      </c>
      <c r="R2380" s="43" t="s">
        <v>18854</v>
      </c>
      <c r="S2380" s="41" t="s">
        <v>1554</v>
      </c>
      <c r="T2380" s="41" t="s">
        <v>18460</v>
      </c>
      <c r="U2380" s="2" t="s">
        <v>16801</v>
      </c>
      <c r="V2380" s="2" t="s">
        <v>253</v>
      </c>
      <c r="W2380" s="41" t="s">
        <v>17589</v>
      </c>
      <c r="X2380" s="2" t="s">
        <v>4038</v>
      </c>
      <c r="Y2380" s="2" t="s">
        <v>69</v>
      </c>
      <c r="Z2380" s="2"/>
      <c r="AA2380" s="2" t="s">
        <v>16241</v>
      </c>
      <c r="AB2380" s="2" t="s">
        <v>70</v>
      </c>
      <c r="AC2380" s="2" t="s">
        <v>18269</v>
      </c>
      <c r="AD2380" s="2">
        <v>2031200</v>
      </c>
      <c r="AE2380" s="2">
        <v>40</v>
      </c>
      <c r="AF2380" s="2"/>
      <c r="AG2380" s="2"/>
      <c r="AH2380" s="2" t="s">
        <v>18271</v>
      </c>
      <c r="AI2380" s="2">
        <v>3</v>
      </c>
      <c r="AJ2380" s="2">
        <v>3</v>
      </c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 t="s">
        <v>78</v>
      </c>
      <c r="CE2380" s="2" t="s">
        <v>4302</v>
      </c>
      <c r="CF2380" s="2" t="s">
        <v>15680</v>
      </c>
      <c r="CG2380" s="2" t="s">
        <v>15708</v>
      </c>
      <c r="CH2380" s="2" t="s">
        <v>15709</v>
      </c>
      <c r="CI2380" s="49"/>
      <c r="CJ2380" s="25"/>
    </row>
    <row r="2381" spans="1:88" x14ac:dyDescent="0.2">
      <c r="A2381" s="2" t="s">
        <v>16467</v>
      </c>
      <c r="B2381" s="2" t="s">
        <v>25422</v>
      </c>
      <c r="C2381" s="2" t="s">
        <v>3600</v>
      </c>
      <c r="D2381" s="2"/>
      <c r="E2381" s="2" t="s">
        <v>16467</v>
      </c>
      <c r="F2381" s="2" t="s">
        <v>16720</v>
      </c>
      <c r="G2381" s="23"/>
      <c r="H2381" s="2"/>
      <c r="I2381" s="2" t="s">
        <v>5093</v>
      </c>
      <c r="J2381" s="2" t="s">
        <v>61</v>
      </c>
      <c r="K2381" s="2"/>
      <c r="L2381" s="46">
        <v>44874</v>
      </c>
      <c r="M2381" s="2" t="s">
        <v>4978</v>
      </c>
      <c r="N2381" s="2">
        <v>23.797699999999999</v>
      </c>
      <c r="O2381" s="2">
        <v>52.593499999999999</v>
      </c>
      <c r="P2381" s="2" t="s">
        <v>64</v>
      </c>
      <c r="Q2381" s="2" t="s">
        <v>65</v>
      </c>
      <c r="R2381" s="43" t="s">
        <v>16802</v>
      </c>
      <c r="S2381" s="41" t="s">
        <v>16804</v>
      </c>
      <c r="T2381" s="41" t="s">
        <v>18463</v>
      </c>
      <c r="U2381" s="2" t="s">
        <v>16804</v>
      </c>
      <c r="V2381" s="2" t="s">
        <v>4763</v>
      </c>
      <c r="W2381" s="41" t="s">
        <v>144</v>
      </c>
      <c r="X2381" s="2" t="s">
        <v>68</v>
      </c>
      <c r="Y2381" s="2" t="s">
        <v>69</v>
      </c>
      <c r="Z2381" s="2"/>
      <c r="AA2381" s="2" t="s">
        <v>16242</v>
      </c>
      <c r="AB2381" s="2" t="s">
        <v>70</v>
      </c>
      <c r="AC2381" s="2"/>
      <c r="AD2381" s="2">
        <v>2031000</v>
      </c>
      <c r="AE2381" s="2">
        <v>35</v>
      </c>
      <c r="AF2381" s="2"/>
      <c r="AG2381" s="2"/>
      <c r="AH2381" s="2"/>
      <c r="AI2381" s="2">
        <v>3</v>
      </c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 t="s">
        <v>71</v>
      </c>
      <c r="CE2381" s="2">
        <v>0</v>
      </c>
      <c r="CF2381" s="2">
        <v>40</v>
      </c>
      <c r="CG2381" s="2" t="s">
        <v>253</v>
      </c>
      <c r="CH2381" s="2"/>
      <c r="CI2381" s="49"/>
      <c r="CJ2381" s="25"/>
    </row>
    <row r="2382" spans="1:88" x14ac:dyDescent="0.2">
      <c r="A2382" s="2" t="s">
        <v>17667</v>
      </c>
      <c r="B2382" s="2" t="s">
        <v>25423</v>
      </c>
      <c r="C2382" s="2" t="s">
        <v>3600</v>
      </c>
      <c r="D2382" s="2"/>
      <c r="E2382" s="2" t="s">
        <v>17667</v>
      </c>
      <c r="F2382" s="2" t="s">
        <v>17719</v>
      </c>
      <c r="G2382" s="23" t="s">
        <v>17794</v>
      </c>
      <c r="H2382" s="2"/>
      <c r="I2382" s="2" t="s">
        <v>61</v>
      </c>
      <c r="J2382" s="2" t="s">
        <v>61</v>
      </c>
      <c r="K2382" s="2" t="s">
        <v>61</v>
      </c>
      <c r="L2382" s="43">
        <v>2023</v>
      </c>
      <c r="M2382" s="2" t="s">
        <v>133</v>
      </c>
      <c r="N2382" s="39">
        <v>23.853010000000001</v>
      </c>
      <c r="O2382" s="39">
        <v>52.8033</v>
      </c>
      <c r="P2382" s="2" t="s">
        <v>64</v>
      </c>
      <c r="Q2382" s="2" t="s">
        <v>65</v>
      </c>
      <c r="R2382" s="43" t="s">
        <v>18854</v>
      </c>
      <c r="S2382" s="41" t="s">
        <v>1554</v>
      </c>
      <c r="T2382" s="41" t="s">
        <v>18465</v>
      </c>
      <c r="U2382" s="2" t="s">
        <v>4673</v>
      </c>
      <c r="V2382" s="2" t="s">
        <v>4673</v>
      </c>
      <c r="W2382" s="41" t="s">
        <v>17589</v>
      </c>
      <c r="X2382" s="2" t="s">
        <v>68</v>
      </c>
      <c r="Y2382" s="2" t="s">
        <v>69</v>
      </c>
      <c r="Z2382" s="2"/>
      <c r="AA2382" s="2" t="s">
        <v>16242</v>
      </c>
      <c r="AB2382" s="2" t="s">
        <v>70</v>
      </c>
      <c r="AC2382" s="2" t="s">
        <v>18269</v>
      </c>
      <c r="AD2382" s="2">
        <v>2003400</v>
      </c>
      <c r="AE2382" s="2">
        <v>60</v>
      </c>
      <c r="AF2382" s="2"/>
      <c r="AG2382" s="2"/>
      <c r="AH2382" s="2" t="s">
        <v>18271</v>
      </c>
      <c r="AI2382" s="2">
        <v>4</v>
      </c>
      <c r="AJ2382" s="2">
        <v>3</v>
      </c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 t="s">
        <v>78</v>
      </c>
      <c r="CE2382" s="2" t="s">
        <v>19571</v>
      </c>
      <c r="CF2382" s="2"/>
      <c r="CG2382" s="2"/>
      <c r="CH2382" s="2"/>
      <c r="CI2382" s="49"/>
      <c r="CJ2382" s="25"/>
    </row>
    <row r="2383" spans="1:88" x14ac:dyDescent="0.2">
      <c r="A2383" s="2" t="s">
        <v>4066</v>
      </c>
      <c r="B2383" s="2" t="s">
        <v>25424</v>
      </c>
      <c r="C2383" s="2" t="s">
        <v>3600</v>
      </c>
      <c r="D2383" s="2"/>
      <c r="E2383" s="2" t="s">
        <v>4066</v>
      </c>
      <c r="F2383" s="2" t="s">
        <v>4067</v>
      </c>
      <c r="G2383" s="23"/>
      <c r="H2383" s="2"/>
      <c r="I2383" s="2" t="s">
        <v>61</v>
      </c>
      <c r="J2383" s="2" t="s">
        <v>61</v>
      </c>
      <c r="K2383" s="2"/>
      <c r="L2383" s="46">
        <v>43743</v>
      </c>
      <c r="M2383" s="2" t="s">
        <v>133</v>
      </c>
      <c r="N2383" s="39">
        <v>22.927969999999998</v>
      </c>
      <c r="O2383" s="39">
        <v>53.991</v>
      </c>
      <c r="P2383" s="2" t="s">
        <v>64</v>
      </c>
      <c r="Q2383" s="2" t="s">
        <v>65</v>
      </c>
      <c r="R2383" s="43" t="s">
        <v>16802</v>
      </c>
      <c r="S2383" s="41" t="s">
        <v>4932</v>
      </c>
      <c r="T2383" s="41" t="s">
        <v>18462</v>
      </c>
      <c r="U2383" s="2" t="s">
        <v>6245</v>
      </c>
      <c r="V2383" s="2" t="s">
        <v>360</v>
      </c>
      <c r="W2383" s="41" t="s">
        <v>144</v>
      </c>
      <c r="X2383" s="2" t="s">
        <v>4038</v>
      </c>
      <c r="Y2383" s="2" t="s">
        <v>69</v>
      </c>
      <c r="Z2383" s="2"/>
      <c r="AA2383" s="2" t="s">
        <v>16242</v>
      </c>
      <c r="AB2383" s="2" t="s">
        <v>70</v>
      </c>
      <c r="AC2383" s="2"/>
      <c r="AD2383" s="2">
        <v>2000001</v>
      </c>
      <c r="AE2383" s="2">
        <v>30</v>
      </c>
      <c r="AF2383" s="2"/>
      <c r="AG2383" s="2"/>
      <c r="AH2383" s="2"/>
      <c r="AI2383" s="2">
        <v>3</v>
      </c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 t="s">
        <v>71</v>
      </c>
      <c r="CE2383" s="2">
        <v>0</v>
      </c>
      <c r="CF2383" s="2" t="s">
        <v>15692</v>
      </c>
      <c r="CG2383" s="2" t="s">
        <v>17387</v>
      </c>
      <c r="CH2383" s="2" t="s">
        <v>15706</v>
      </c>
      <c r="CI2383" s="49"/>
      <c r="CJ2383" s="25"/>
    </row>
    <row r="2384" spans="1:88" x14ac:dyDescent="0.2">
      <c r="A2384" s="2" t="s">
        <v>4184</v>
      </c>
      <c r="B2384" s="2" t="s">
        <v>25425</v>
      </c>
      <c r="C2384" s="2" t="s">
        <v>3600</v>
      </c>
      <c r="D2384" s="2"/>
      <c r="E2384" s="2" t="s">
        <v>4184</v>
      </c>
      <c r="F2384" s="2" t="s">
        <v>4185</v>
      </c>
      <c r="G2384" s="23"/>
      <c r="H2384" s="2"/>
      <c r="I2384" s="2" t="s">
        <v>61</v>
      </c>
      <c r="J2384" s="2" t="s">
        <v>61</v>
      </c>
      <c r="K2384" s="2"/>
      <c r="L2384" s="46">
        <v>43440</v>
      </c>
      <c r="M2384" s="2" t="s">
        <v>133</v>
      </c>
      <c r="N2384" s="2">
        <v>23.124578</v>
      </c>
      <c r="O2384" s="2">
        <v>53.876702999999999</v>
      </c>
      <c r="P2384" s="2" t="s">
        <v>64</v>
      </c>
      <c r="Q2384" s="2" t="s">
        <v>65</v>
      </c>
      <c r="R2384" s="43" t="s">
        <v>18854</v>
      </c>
      <c r="S2384" s="41" t="s">
        <v>1554</v>
      </c>
      <c r="T2384" s="41" t="s">
        <v>18460</v>
      </c>
      <c r="U2384" s="2" t="s">
        <v>16801</v>
      </c>
      <c r="V2384" s="2" t="s">
        <v>3596</v>
      </c>
      <c r="W2384" s="41" t="s">
        <v>144</v>
      </c>
      <c r="X2384" s="2" t="s">
        <v>4038</v>
      </c>
      <c r="Y2384" s="2" t="s">
        <v>69</v>
      </c>
      <c r="Z2384" s="2"/>
      <c r="AA2384" s="2" t="s">
        <v>16242</v>
      </c>
      <c r="AB2384" s="2" t="s">
        <v>70</v>
      </c>
      <c r="AC2384" s="2"/>
      <c r="AD2384" s="2">
        <v>2003500</v>
      </c>
      <c r="AE2384" s="2">
        <v>35</v>
      </c>
      <c r="AF2384" s="2"/>
      <c r="AG2384" s="2"/>
      <c r="AH2384" s="2"/>
      <c r="AI2384" s="2">
        <v>4</v>
      </c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 t="s">
        <v>78</v>
      </c>
      <c r="CE2384" s="2" t="s">
        <v>19573</v>
      </c>
      <c r="CF2384" s="2" t="s">
        <v>15685</v>
      </c>
      <c r="CG2384" s="2" t="e">
        <v>#N/A</v>
      </c>
      <c r="CH2384" s="2" t="s">
        <v>15705</v>
      </c>
      <c r="CI2384" s="49"/>
      <c r="CJ2384" s="25"/>
    </row>
    <row r="2385" spans="1:88" x14ac:dyDescent="0.2">
      <c r="A2385" s="2" t="s">
        <v>4440</v>
      </c>
      <c r="B2385" s="2" t="s">
        <v>25426</v>
      </c>
      <c r="C2385" s="2" t="s">
        <v>3600</v>
      </c>
      <c r="D2385" s="2"/>
      <c r="E2385" s="2" t="s">
        <v>4440</v>
      </c>
      <c r="F2385" s="2" t="s">
        <v>4441</v>
      </c>
      <c r="G2385" s="23"/>
      <c r="H2385" s="2"/>
      <c r="I2385" s="2" t="s">
        <v>61</v>
      </c>
      <c r="J2385" s="2" t="s">
        <v>61</v>
      </c>
      <c r="K2385" s="2"/>
      <c r="L2385" s="46">
        <v>44222</v>
      </c>
      <c r="M2385" s="2" t="s">
        <v>133</v>
      </c>
      <c r="N2385" s="2">
        <v>23.777873</v>
      </c>
      <c r="O2385" s="2">
        <v>52.569414000000002</v>
      </c>
      <c r="P2385" s="2" t="s">
        <v>64</v>
      </c>
      <c r="Q2385" s="2" t="s">
        <v>65</v>
      </c>
      <c r="R2385" s="43" t="s">
        <v>18854</v>
      </c>
      <c r="S2385" s="41" t="s">
        <v>1554</v>
      </c>
      <c r="T2385" s="41" t="s">
        <v>18465</v>
      </c>
      <c r="U2385" s="2" t="s">
        <v>4673</v>
      </c>
      <c r="V2385" s="2" t="s">
        <v>4673</v>
      </c>
      <c r="W2385" s="41" t="s">
        <v>144</v>
      </c>
      <c r="X2385" s="2" t="s">
        <v>68</v>
      </c>
      <c r="Y2385" s="2" t="s">
        <v>76</v>
      </c>
      <c r="Z2385" s="2"/>
      <c r="AA2385" s="2" t="s">
        <v>16242</v>
      </c>
      <c r="AB2385" s="2" t="s">
        <v>77</v>
      </c>
      <c r="AC2385" s="2"/>
      <c r="AD2385" s="2">
        <v>2031000</v>
      </c>
      <c r="AE2385" s="2">
        <v>45</v>
      </c>
      <c r="AF2385" s="2"/>
      <c r="AG2385" s="2"/>
      <c r="AH2385" s="2"/>
      <c r="AI2385" s="2">
        <v>3</v>
      </c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 t="s">
        <v>71</v>
      </c>
      <c r="CE2385" s="2">
        <v>0</v>
      </c>
      <c r="CF2385" s="2" t="s">
        <v>15693</v>
      </c>
      <c r="CG2385" s="2" t="s">
        <v>15725</v>
      </c>
      <c r="CH2385" s="2" t="s">
        <v>15709</v>
      </c>
      <c r="CI2385" s="49"/>
      <c r="CJ2385" s="25"/>
    </row>
    <row r="2386" spans="1:88" x14ac:dyDescent="0.2">
      <c r="A2386" s="2" t="s">
        <v>4459</v>
      </c>
      <c r="B2386" s="2" t="s">
        <v>25427</v>
      </c>
      <c r="C2386" s="2" t="s">
        <v>3600</v>
      </c>
      <c r="D2386" s="2"/>
      <c r="E2386" s="2" t="s">
        <v>4459</v>
      </c>
      <c r="F2386" s="2" t="s">
        <v>4460</v>
      </c>
      <c r="G2386" s="23"/>
      <c r="H2386" s="2"/>
      <c r="I2386" s="2" t="s">
        <v>61</v>
      </c>
      <c r="J2386" s="2" t="s">
        <v>61</v>
      </c>
      <c r="K2386" s="2"/>
      <c r="L2386" s="43" t="s">
        <v>4456</v>
      </c>
      <c r="M2386" s="2" t="s">
        <v>133</v>
      </c>
      <c r="N2386" s="39">
        <v>24.139355999999999</v>
      </c>
      <c r="O2386" s="39">
        <v>52.691398999999997</v>
      </c>
      <c r="P2386" s="2" t="s">
        <v>64</v>
      </c>
      <c r="Q2386" s="2" t="s">
        <v>65</v>
      </c>
      <c r="R2386" s="43" t="s">
        <v>18854</v>
      </c>
      <c r="S2386" s="41" t="s">
        <v>1554</v>
      </c>
      <c r="T2386" s="41" t="s">
        <v>18465</v>
      </c>
      <c r="U2386" s="2" t="s">
        <v>4673</v>
      </c>
      <c r="V2386" s="2" t="s">
        <v>4673</v>
      </c>
      <c r="W2386" s="41" t="s">
        <v>144</v>
      </c>
      <c r="X2386" s="2" t="s">
        <v>68</v>
      </c>
      <c r="Y2386" s="2" t="s">
        <v>69</v>
      </c>
      <c r="Z2386" s="2"/>
      <c r="AA2386" s="2" t="s">
        <v>16241</v>
      </c>
      <c r="AB2386" s="2" t="s">
        <v>70</v>
      </c>
      <c r="AC2386" s="2"/>
      <c r="AD2386" s="2">
        <v>2003100</v>
      </c>
      <c r="AE2386" s="2">
        <v>60</v>
      </c>
      <c r="AF2386" s="2"/>
      <c r="AG2386" s="2"/>
      <c r="AH2386" s="2"/>
      <c r="AI2386" s="2">
        <v>4</v>
      </c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 t="s">
        <v>71</v>
      </c>
      <c r="CE2386" s="2">
        <v>0</v>
      </c>
      <c r="CF2386" s="2" t="s">
        <v>15686</v>
      </c>
      <c r="CG2386" s="2" t="s">
        <v>15719</v>
      </c>
      <c r="CH2386" s="2" t="s">
        <v>15709</v>
      </c>
      <c r="CI2386" s="49"/>
      <c r="CJ2386" s="25"/>
    </row>
    <row r="2387" spans="1:88" x14ac:dyDescent="0.2">
      <c r="A2387" s="2" t="s">
        <v>5096</v>
      </c>
      <c r="B2387" s="2" t="s">
        <v>25428</v>
      </c>
      <c r="C2387" s="2" t="s">
        <v>3600</v>
      </c>
      <c r="D2387" s="2"/>
      <c r="E2387" s="2" t="s">
        <v>5096</v>
      </c>
      <c r="F2387" s="2" t="s">
        <v>5097</v>
      </c>
      <c r="G2387" s="23" t="s">
        <v>18246</v>
      </c>
      <c r="H2387" s="2"/>
      <c r="I2387" s="2" t="s">
        <v>5093</v>
      </c>
      <c r="J2387" s="2" t="s">
        <v>61</v>
      </c>
      <c r="K2387" s="2" t="s">
        <v>61</v>
      </c>
      <c r="L2387" s="46">
        <v>44770</v>
      </c>
      <c r="M2387" s="2" t="s">
        <v>4978</v>
      </c>
      <c r="N2387" s="2">
        <v>23.70299</v>
      </c>
      <c r="O2387" s="2">
        <v>53.484729999999999</v>
      </c>
      <c r="P2387" s="2" t="s">
        <v>64</v>
      </c>
      <c r="Q2387" s="2" t="s">
        <v>65</v>
      </c>
      <c r="R2387" s="43" t="s">
        <v>18854</v>
      </c>
      <c r="S2387" s="41" t="s">
        <v>1554</v>
      </c>
      <c r="T2387" s="41" t="s">
        <v>18465</v>
      </c>
      <c r="U2387" s="2" t="s">
        <v>4673</v>
      </c>
      <c r="V2387" s="2" t="s">
        <v>4673</v>
      </c>
      <c r="W2387" s="41" t="s">
        <v>17589</v>
      </c>
      <c r="X2387" s="2" t="s">
        <v>68</v>
      </c>
      <c r="Y2387" s="2" t="s">
        <v>76</v>
      </c>
      <c r="Z2387" s="2"/>
      <c r="AA2387" s="2" t="s">
        <v>16242</v>
      </c>
      <c r="AB2387" s="2" t="s">
        <v>77</v>
      </c>
      <c r="AC2387" s="2" t="s">
        <v>18269</v>
      </c>
      <c r="AD2387" s="2">
        <v>2031200</v>
      </c>
      <c r="AE2387" s="2">
        <v>40</v>
      </c>
      <c r="AF2387" s="2"/>
      <c r="AG2387" s="2"/>
      <c r="AH2387" s="2" t="s">
        <v>18271</v>
      </c>
      <c r="AI2387" s="2">
        <v>4</v>
      </c>
      <c r="AJ2387" s="2">
        <v>3</v>
      </c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 t="s">
        <v>78</v>
      </c>
      <c r="CE2387" s="2" t="s">
        <v>19576</v>
      </c>
      <c r="CF2387" s="2" t="s">
        <v>15680</v>
      </c>
      <c r="CG2387" s="2" t="s">
        <v>15712</v>
      </c>
      <c r="CH2387" s="2" t="s">
        <v>15709</v>
      </c>
      <c r="CI2387" s="49"/>
      <c r="CJ2387" s="25"/>
    </row>
    <row r="2388" spans="1:88" x14ac:dyDescent="0.2">
      <c r="A2388" s="2" t="s">
        <v>5062</v>
      </c>
      <c r="B2388" s="2" t="s">
        <v>25429</v>
      </c>
      <c r="C2388" s="2" t="s">
        <v>3600</v>
      </c>
      <c r="D2388" s="2"/>
      <c r="E2388" s="2" t="s">
        <v>5062</v>
      </c>
      <c r="F2388" s="2" t="s">
        <v>5063</v>
      </c>
      <c r="G2388" s="23" t="s">
        <v>5064</v>
      </c>
      <c r="H2388" s="2"/>
      <c r="I2388" s="2" t="s">
        <v>61</v>
      </c>
      <c r="J2388" s="2" t="s">
        <v>61</v>
      </c>
      <c r="K2388" s="2" t="s">
        <v>61</v>
      </c>
      <c r="L2388" s="46">
        <v>44777</v>
      </c>
      <c r="M2388" s="2" t="s">
        <v>4978</v>
      </c>
      <c r="N2388" s="2">
        <v>23.664020000000001</v>
      </c>
      <c r="O2388" s="2">
        <v>53.738140000000001</v>
      </c>
      <c r="P2388" s="2" t="s">
        <v>64</v>
      </c>
      <c r="Q2388" s="2" t="s">
        <v>65</v>
      </c>
      <c r="R2388" s="43" t="s">
        <v>18854</v>
      </c>
      <c r="S2388" s="41" t="s">
        <v>1554</v>
      </c>
      <c r="T2388" s="41" t="s">
        <v>18465</v>
      </c>
      <c r="U2388" s="2" t="s">
        <v>4673</v>
      </c>
      <c r="V2388" s="2" t="s">
        <v>4673</v>
      </c>
      <c r="W2388" s="41" t="s">
        <v>17589</v>
      </c>
      <c r="X2388" s="2" t="s">
        <v>68</v>
      </c>
      <c r="Y2388" s="2" t="s">
        <v>76</v>
      </c>
      <c r="Z2388" s="2"/>
      <c r="AA2388" s="2" t="s">
        <v>16241</v>
      </c>
      <c r="AB2388" s="2" t="s">
        <v>77</v>
      </c>
      <c r="AC2388" s="2" t="s">
        <v>18269</v>
      </c>
      <c r="AD2388" s="2">
        <v>2031200</v>
      </c>
      <c r="AE2388" s="2">
        <v>40</v>
      </c>
      <c r="AF2388" s="2"/>
      <c r="AG2388" s="2"/>
      <c r="AH2388" s="2" t="s">
        <v>18271</v>
      </c>
      <c r="AI2388" s="2">
        <v>4</v>
      </c>
      <c r="AJ2388" s="2">
        <v>3</v>
      </c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 t="s">
        <v>78</v>
      </c>
      <c r="CE2388" s="2" t="s">
        <v>19578</v>
      </c>
      <c r="CF2388" s="2" t="s">
        <v>15680</v>
      </c>
      <c r="CG2388" s="2" t="s">
        <v>15712</v>
      </c>
      <c r="CH2388" s="2" t="s">
        <v>15709</v>
      </c>
      <c r="CI2388" s="49"/>
      <c r="CJ2388" s="25"/>
    </row>
    <row r="2389" spans="1:88" x14ac:dyDescent="0.2">
      <c r="A2389" s="2" t="s">
        <v>16221</v>
      </c>
      <c r="B2389" s="2" t="s">
        <v>25430</v>
      </c>
      <c r="C2389" s="2" t="s">
        <v>3600</v>
      </c>
      <c r="D2389" s="2"/>
      <c r="E2389" s="2" t="s">
        <v>16221</v>
      </c>
      <c r="F2389" s="2" t="s">
        <v>16247</v>
      </c>
      <c r="G2389" s="23"/>
      <c r="H2389" s="2"/>
      <c r="I2389" s="2" t="s">
        <v>61</v>
      </c>
      <c r="J2389" s="2" t="s">
        <v>61</v>
      </c>
      <c r="K2389" s="2"/>
      <c r="L2389" s="46">
        <v>44846</v>
      </c>
      <c r="M2389" s="2" t="s">
        <v>4978</v>
      </c>
      <c r="N2389" s="39">
        <v>23.012817800000001</v>
      </c>
      <c r="O2389" s="39">
        <v>54.178613499999997</v>
      </c>
      <c r="P2389" s="2" t="s">
        <v>64</v>
      </c>
      <c r="Q2389" s="2" t="s">
        <v>65</v>
      </c>
      <c r="R2389" s="43" t="s">
        <v>18854</v>
      </c>
      <c r="S2389" s="41" t="s">
        <v>1554</v>
      </c>
      <c r="T2389" s="41" t="s">
        <v>18460</v>
      </c>
      <c r="U2389" s="2" t="s">
        <v>16801</v>
      </c>
      <c r="V2389" s="2" t="s">
        <v>1554</v>
      </c>
      <c r="W2389" s="41" t="s">
        <v>144</v>
      </c>
      <c r="X2389" s="2" t="s">
        <v>68</v>
      </c>
      <c r="Y2389" s="2" t="s">
        <v>69</v>
      </c>
      <c r="Z2389" s="2"/>
      <c r="AA2389" s="2" t="s">
        <v>16242</v>
      </c>
      <c r="AB2389" s="2" t="s">
        <v>70</v>
      </c>
      <c r="AC2389" s="2"/>
      <c r="AD2389" s="2">
        <v>2003500</v>
      </c>
      <c r="AE2389" s="2">
        <v>60</v>
      </c>
      <c r="AF2389" s="2"/>
      <c r="AG2389" s="2"/>
      <c r="AH2389" s="2"/>
      <c r="AI2389" s="2">
        <v>3</v>
      </c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 t="s">
        <v>78</v>
      </c>
      <c r="CE2389" s="2" t="s">
        <v>19579</v>
      </c>
      <c r="CF2389" s="2"/>
      <c r="CG2389" s="2"/>
      <c r="CH2389" s="2"/>
      <c r="CI2389" s="49"/>
      <c r="CJ2389" s="25"/>
    </row>
    <row r="2390" spans="1:88" x14ac:dyDescent="0.2">
      <c r="A2390" s="2" t="s">
        <v>4186</v>
      </c>
      <c r="B2390" s="2" t="s">
        <v>25431</v>
      </c>
      <c r="C2390" s="2" t="s">
        <v>3600</v>
      </c>
      <c r="D2390" s="2"/>
      <c r="E2390" s="2" t="s">
        <v>4186</v>
      </c>
      <c r="F2390" s="2" t="s">
        <v>4187</v>
      </c>
      <c r="G2390" s="23"/>
      <c r="H2390" s="2"/>
      <c r="I2390" s="2" t="s">
        <v>61</v>
      </c>
      <c r="J2390" s="2" t="s">
        <v>61</v>
      </c>
      <c r="K2390" s="2"/>
      <c r="L2390" s="46">
        <v>43594</v>
      </c>
      <c r="M2390" s="2" t="s">
        <v>133</v>
      </c>
      <c r="N2390" s="39">
        <v>23.144759400000002</v>
      </c>
      <c r="O2390" s="39">
        <v>53.796258700000003</v>
      </c>
      <c r="P2390" s="2" t="s">
        <v>64</v>
      </c>
      <c r="Q2390" s="2" t="s">
        <v>65</v>
      </c>
      <c r="R2390" s="43" t="s">
        <v>16802</v>
      </c>
      <c r="S2390" s="41" t="s">
        <v>16804</v>
      </c>
      <c r="T2390" s="41" t="s">
        <v>18463</v>
      </c>
      <c r="U2390" s="2" t="s">
        <v>16804</v>
      </c>
      <c r="V2390" s="2" t="s">
        <v>4763</v>
      </c>
      <c r="W2390" s="41" t="s">
        <v>144</v>
      </c>
      <c r="X2390" s="2" t="s">
        <v>4038</v>
      </c>
      <c r="Y2390" s="2" t="s">
        <v>69</v>
      </c>
      <c r="Z2390" s="2"/>
      <c r="AA2390" s="2" t="s">
        <v>16242</v>
      </c>
      <c r="AB2390" s="2" t="s">
        <v>70</v>
      </c>
      <c r="AC2390" s="2"/>
      <c r="AD2390" s="2">
        <v>2003500</v>
      </c>
      <c r="AE2390" s="2">
        <v>40</v>
      </c>
      <c r="AF2390" s="2"/>
      <c r="AG2390" s="2"/>
      <c r="AH2390" s="2"/>
      <c r="AI2390" s="2">
        <v>3</v>
      </c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 t="s">
        <v>78</v>
      </c>
      <c r="CE2390" s="2" t="s">
        <v>4188</v>
      </c>
      <c r="CF2390" s="2" t="s">
        <v>15680</v>
      </c>
      <c r="CG2390" s="2" t="s">
        <v>253</v>
      </c>
      <c r="CH2390" s="2" t="s">
        <v>15706</v>
      </c>
      <c r="CI2390" s="49"/>
      <c r="CJ2390" s="25"/>
    </row>
    <row r="2391" spans="1:88" x14ac:dyDescent="0.2">
      <c r="A2391" s="2" t="s">
        <v>4127</v>
      </c>
      <c r="B2391" s="2" t="s">
        <v>25432</v>
      </c>
      <c r="C2391" s="2" t="s">
        <v>3600</v>
      </c>
      <c r="D2391" s="2"/>
      <c r="E2391" s="2" t="s">
        <v>4127</v>
      </c>
      <c r="F2391" s="2" t="s">
        <v>4128</v>
      </c>
      <c r="G2391" s="23" t="s">
        <v>4129</v>
      </c>
      <c r="H2391" s="2"/>
      <c r="I2391" s="2" t="s">
        <v>61</v>
      </c>
      <c r="J2391" s="2" t="s">
        <v>61</v>
      </c>
      <c r="K2391" s="2" t="s">
        <v>61</v>
      </c>
      <c r="L2391" s="46">
        <v>43741</v>
      </c>
      <c r="M2391" s="2" t="s">
        <v>133</v>
      </c>
      <c r="N2391" s="39">
        <v>24.092236</v>
      </c>
      <c r="O2391" s="39">
        <v>52.642516000000001</v>
      </c>
      <c r="P2391" s="2" t="s">
        <v>64</v>
      </c>
      <c r="Q2391" s="2" t="s">
        <v>65</v>
      </c>
      <c r="R2391" s="43" t="s">
        <v>16802</v>
      </c>
      <c r="S2391" s="41" t="s">
        <v>16804</v>
      </c>
      <c r="T2391" s="41" t="s">
        <v>18463</v>
      </c>
      <c r="U2391" s="2" t="s">
        <v>16804</v>
      </c>
      <c r="V2391" s="2" t="s">
        <v>4763</v>
      </c>
      <c r="W2391" s="41" t="s">
        <v>17589</v>
      </c>
      <c r="X2391" s="2" t="s">
        <v>4038</v>
      </c>
      <c r="Y2391" s="2" t="s">
        <v>76</v>
      </c>
      <c r="Z2391" s="2"/>
      <c r="AA2391" s="2" t="s">
        <v>16241</v>
      </c>
      <c r="AB2391" s="2" t="s">
        <v>77</v>
      </c>
      <c r="AC2391" s="2" t="s">
        <v>18269</v>
      </c>
      <c r="AD2391" s="2">
        <v>2003100</v>
      </c>
      <c r="AE2391" s="2">
        <v>33</v>
      </c>
      <c r="AF2391" s="2"/>
      <c r="AG2391" s="2"/>
      <c r="AH2391" s="2" t="s">
        <v>18271</v>
      </c>
      <c r="AI2391" s="2">
        <v>3</v>
      </c>
      <c r="AJ2391" s="2">
        <v>3</v>
      </c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 t="s">
        <v>78</v>
      </c>
      <c r="CE2391" s="2" t="s">
        <v>4130</v>
      </c>
      <c r="CF2391" s="2" t="s">
        <v>15685</v>
      </c>
      <c r="CG2391" s="2" t="s">
        <v>17388</v>
      </c>
      <c r="CH2391" s="2" t="s">
        <v>15706</v>
      </c>
      <c r="CI2391" s="49"/>
      <c r="CJ2391" s="25"/>
    </row>
    <row r="2392" spans="1:88" x14ac:dyDescent="0.2">
      <c r="A2392" s="2" t="s">
        <v>17668</v>
      </c>
      <c r="B2392" s="2" t="s">
        <v>25433</v>
      </c>
      <c r="C2392" s="2" t="s">
        <v>3600</v>
      </c>
      <c r="D2392" s="2"/>
      <c r="E2392" s="2" t="s">
        <v>17668</v>
      </c>
      <c r="F2392" s="2" t="s">
        <v>17720</v>
      </c>
      <c r="G2392" s="23"/>
      <c r="H2392" s="2"/>
      <c r="I2392" s="2" t="s">
        <v>61</v>
      </c>
      <c r="J2392" s="2" t="s">
        <v>61</v>
      </c>
      <c r="K2392" s="2"/>
      <c r="L2392" s="43">
        <v>2023</v>
      </c>
      <c r="M2392" s="2" t="s">
        <v>133</v>
      </c>
      <c r="N2392" s="39">
        <v>22.980323800000001</v>
      </c>
      <c r="O2392" s="39">
        <v>53.975467100000003</v>
      </c>
      <c r="P2392" s="2" t="s">
        <v>64</v>
      </c>
      <c r="Q2392" s="2" t="s">
        <v>65</v>
      </c>
      <c r="R2392" s="43" t="s">
        <v>18854</v>
      </c>
      <c r="S2392" s="41" t="s">
        <v>1554</v>
      </c>
      <c r="T2392" s="41" t="s">
        <v>18460</v>
      </c>
      <c r="U2392" s="2" t="s">
        <v>16801</v>
      </c>
      <c r="V2392" s="2" t="s">
        <v>1554</v>
      </c>
      <c r="W2392" s="41" t="s">
        <v>144</v>
      </c>
      <c r="X2392" s="2" t="s">
        <v>68</v>
      </c>
      <c r="Y2392" s="2" t="s">
        <v>69</v>
      </c>
      <c r="Z2392" s="2"/>
      <c r="AA2392" s="2" t="s">
        <v>16242</v>
      </c>
      <c r="AB2392" s="2" t="s">
        <v>70</v>
      </c>
      <c r="AC2392" s="2"/>
      <c r="AD2392" s="2">
        <v>2000001</v>
      </c>
      <c r="AE2392" s="2">
        <v>90</v>
      </c>
      <c r="AF2392" s="2"/>
      <c r="AG2392" s="2"/>
      <c r="AH2392" s="2"/>
      <c r="AI2392" s="2">
        <v>4</v>
      </c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 t="s">
        <v>71</v>
      </c>
      <c r="CE2392" s="2">
        <v>0</v>
      </c>
      <c r="CF2392" s="2"/>
      <c r="CG2392" s="2"/>
      <c r="CH2392" s="2"/>
      <c r="CI2392" s="49"/>
      <c r="CJ2392" s="25"/>
    </row>
    <row r="2393" spans="1:88" x14ac:dyDescent="0.2">
      <c r="A2393" s="2" t="s">
        <v>16709</v>
      </c>
      <c r="B2393" s="2" t="s">
        <v>25434</v>
      </c>
      <c r="C2393" s="2" t="s">
        <v>3600</v>
      </c>
      <c r="D2393" s="2"/>
      <c r="E2393" s="2" t="s">
        <v>16709</v>
      </c>
      <c r="F2393" s="2" t="s">
        <v>16735</v>
      </c>
      <c r="G2393" s="23" t="s">
        <v>16815</v>
      </c>
      <c r="H2393" s="2"/>
      <c r="I2393" s="2" t="s">
        <v>5093</v>
      </c>
      <c r="J2393" s="2" t="s">
        <v>61</v>
      </c>
      <c r="K2393" s="2" t="s">
        <v>61</v>
      </c>
      <c r="L2393" s="46">
        <v>44909</v>
      </c>
      <c r="M2393" s="2" t="s">
        <v>133</v>
      </c>
      <c r="N2393" s="2">
        <v>23.005783000000001</v>
      </c>
      <c r="O2393" s="2">
        <v>53.720652000000001</v>
      </c>
      <c r="P2393" s="2" t="s">
        <v>64</v>
      </c>
      <c r="Q2393" s="2" t="s">
        <v>65</v>
      </c>
      <c r="R2393" s="43" t="s">
        <v>16802</v>
      </c>
      <c r="S2393" s="41" t="s">
        <v>16804</v>
      </c>
      <c r="T2393" s="41" t="s">
        <v>18463</v>
      </c>
      <c r="U2393" s="2" t="s">
        <v>16804</v>
      </c>
      <c r="V2393" s="2" t="s">
        <v>4763</v>
      </c>
      <c r="W2393" s="41" t="s">
        <v>17589</v>
      </c>
      <c r="X2393" s="2" t="s">
        <v>68</v>
      </c>
      <c r="Y2393" s="2" t="s">
        <v>76</v>
      </c>
      <c r="Z2393" s="2"/>
      <c r="AA2393" s="2" t="s">
        <v>16241</v>
      </c>
      <c r="AB2393" s="2" t="s">
        <v>77</v>
      </c>
      <c r="AC2393" s="2" t="s">
        <v>18269</v>
      </c>
      <c r="AD2393" s="2">
        <v>2000001</v>
      </c>
      <c r="AE2393" s="2">
        <v>35</v>
      </c>
      <c r="AF2393" s="2"/>
      <c r="AG2393" s="2"/>
      <c r="AH2393" s="2" t="s">
        <v>18271</v>
      </c>
      <c r="AI2393" s="2">
        <v>3</v>
      </c>
      <c r="AJ2393" s="2">
        <v>3</v>
      </c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 t="s">
        <v>78</v>
      </c>
      <c r="CE2393" s="2" t="s">
        <v>19586</v>
      </c>
      <c r="CF2393" s="2"/>
      <c r="CG2393" s="2"/>
      <c r="CH2393" s="2"/>
      <c r="CI2393" s="49"/>
      <c r="CJ2393" s="25"/>
    </row>
    <row r="2394" spans="1:88" x14ac:dyDescent="0.2">
      <c r="A2394" s="2" t="s">
        <v>16222</v>
      </c>
      <c r="B2394" s="2" t="s">
        <v>25435</v>
      </c>
      <c r="C2394" s="2" t="s">
        <v>3600</v>
      </c>
      <c r="D2394" s="2"/>
      <c r="E2394" s="2" t="s">
        <v>16222</v>
      </c>
      <c r="F2394" s="2" t="s">
        <v>16248</v>
      </c>
      <c r="G2394" s="23"/>
      <c r="H2394" s="2"/>
      <c r="I2394" s="2" t="s">
        <v>61</v>
      </c>
      <c r="J2394" s="2" t="s">
        <v>61</v>
      </c>
      <c r="K2394" s="2"/>
      <c r="L2394" s="46">
        <v>44845</v>
      </c>
      <c r="M2394" s="2" t="s">
        <v>4978</v>
      </c>
      <c r="N2394" s="2">
        <v>24.069680000000002</v>
      </c>
      <c r="O2394" s="2">
        <v>53.502302999999998</v>
      </c>
      <c r="P2394" s="2" t="s">
        <v>64</v>
      </c>
      <c r="Q2394" s="2" t="s">
        <v>65</v>
      </c>
      <c r="R2394" s="43" t="s">
        <v>16802</v>
      </c>
      <c r="S2394" s="41" t="s">
        <v>16804</v>
      </c>
      <c r="T2394" s="41" t="s">
        <v>18463</v>
      </c>
      <c r="U2394" s="2" t="s">
        <v>16804</v>
      </c>
      <c r="V2394" s="2" t="s">
        <v>4763</v>
      </c>
      <c r="W2394" s="41" t="s">
        <v>144</v>
      </c>
      <c r="X2394" s="2" t="s">
        <v>68</v>
      </c>
      <c r="Y2394" s="2" t="s">
        <v>69</v>
      </c>
      <c r="Z2394" s="2"/>
      <c r="AA2394" s="2" t="s">
        <v>16242</v>
      </c>
      <c r="AB2394" s="2" t="s">
        <v>70</v>
      </c>
      <c r="AC2394" s="2"/>
      <c r="AD2394" s="2">
        <v>2003800</v>
      </c>
      <c r="AE2394" s="2">
        <v>35</v>
      </c>
      <c r="AF2394" s="2"/>
      <c r="AG2394" s="2"/>
      <c r="AH2394" s="2"/>
      <c r="AI2394" s="2">
        <v>4</v>
      </c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 t="s">
        <v>71</v>
      </c>
      <c r="CE2394" s="2">
        <v>0</v>
      </c>
      <c r="CF2394" s="2">
        <v>40</v>
      </c>
      <c r="CG2394" s="2" t="s">
        <v>253</v>
      </c>
      <c r="CH2394" s="2"/>
      <c r="CI2394" s="49"/>
      <c r="CJ2394" s="25"/>
    </row>
    <row r="2395" spans="1:88" x14ac:dyDescent="0.2">
      <c r="A2395" s="2" t="s">
        <v>18128</v>
      </c>
      <c r="B2395" s="2" t="s">
        <v>25436</v>
      </c>
      <c r="C2395" s="2" t="s">
        <v>3600</v>
      </c>
      <c r="D2395" s="2"/>
      <c r="E2395" s="2" t="s">
        <v>18128</v>
      </c>
      <c r="F2395" s="2" t="s">
        <v>18162</v>
      </c>
      <c r="G2395" s="23"/>
      <c r="H2395" s="2"/>
      <c r="I2395" s="2" t="s">
        <v>5093</v>
      </c>
      <c r="J2395" s="2" t="s">
        <v>61</v>
      </c>
      <c r="K2395" s="2"/>
      <c r="L2395" s="43">
        <v>2023</v>
      </c>
      <c r="M2395" s="2" t="s">
        <v>133</v>
      </c>
      <c r="N2395" s="2">
        <v>23.010772500000002</v>
      </c>
      <c r="O2395" s="2">
        <v>53.730865399999999</v>
      </c>
      <c r="P2395" s="2" t="s">
        <v>64</v>
      </c>
      <c r="Q2395" s="2" t="s">
        <v>65</v>
      </c>
      <c r="R2395" s="43" t="s">
        <v>18854</v>
      </c>
      <c r="S2395" s="41" t="s">
        <v>1554</v>
      </c>
      <c r="T2395" s="41" t="s">
        <v>18465</v>
      </c>
      <c r="U2395" s="2" t="s">
        <v>4673</v>
      </c>
      <c r="V2395" s="2" t="s">
        <v>4673</v>
      </c>
      <c r="W2395" s="41" t="s">
        <v>144</v>
      </c>
      <c r="X2395" s="2" t="s">
        <v>68</v>
      </c>
      <c r="Y2395" s="2" t="s">
        <v>69</v>
      </c>
      <c r="Z2395" s="2"/>
      <c r="AA2395" s="2" t="s">
        <v>16242</v>
      </c>
      <c r="AB2395" s="2" t="s">
        <v>70</v>
      </c>
      <c r="AC2395" s="2"/>
      <c r="AD2395" s="2">
        <v>2000001</v>
      </c>
      <c r="AE2395" s="2">
        <v>90</v>
      </c>
      <c r="AF2395" s="2"/>
      <c r="AG2395" s="2"/>
      <c r="AH2395" s="2"/>
      <c r="AI2395" s="2">
        <v>4</v>
      </c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 t="s">
        <v>78</v>
      </c>
      <c r="CE2395" s="2" t="s">
        <v>19592</v>
      </c>
      <c r="CF2395" s="2"/>
      <c r="CG2395" s="2"/>
      <c r="CH2395" s="2"/>
      <c r="CI2395" s="49"/>
      <c r="CJ2395" s="25"/>
    </row>
    <row r="2396" spans="1:88" x14ac:dyDescent="0.2">
      <c r="A2396" s="2" t="s">
        <v>4023</v>
      </c>
      <c r="B2396" s="2" t="s">
        <v>25437</v>
      </c>
      <c r="C2396" s="2" t="s">
        <v>3600</v>
      </c>
      <c r="D2396" s="2" t="s">
        <v>4023</v>
      </c>
      <c r="E2396" s="2" t="s">
        <v>4023</v>
      </c>
      <c r="F2396" s="2" t="s">
        <v>4024</v>
      </c>
      <c r="G2396" s="23"/>
      <c r="H2396" s="2" t="s">
        <v>61</v>
      </c>
      <c r="I2396" s="2" t="s">
        <v>61</v>
      </c>
      <c r="J2396" s="2" t="s">
        <v>61</v>
      </c>
      <c r="K2396" s="2"/>
      <c r="L2396" s="46">
        <v>42696</v>
      </c>
      <c r="M2396" s="2" t="s">
        <v>133</v>
      </c>
      <c r="N2396" s="2">
        <v>22.895610000000001</v>
      </c>
      <c r="O2396" s="2">
        <v>54.33896</v>
      </c>
      <c r="P2396" s="2" t="s">
        <v>3602</v>
      </c>
      <c r="Q2396" s="2" t="s">
        <v>65</v>
      </c>
      <c r="R2396" s="43" t="s">
        <v>18854</v>
      </c>
      <c r="S2396" s="41" t="s">
        <v>1554</v>
      </c>
      <c r="T2396" s="41" t="s">
        <v>18460</v>
      </c>
      <c r="U2396" s="2" t="s">
        <v>16801</v>
      </c>
      <c r="V2396" s="2" t="s">
        <v>4025</v>
      </c>
      <c r="W2396" s="41" t="s">
        <v>67</v>
      </c>
      <c r="X2396" s="2" t="s">
        <v>3606</v>
      </c>
      <c r="Y2396" s="2" t="s">
        <v>69</v>
      </c>
      <c r="Z2396" s="2"/>
      <c r="AA2396" s="2" t="s">
        <v>16242</v>
      </c>
      <c r="AB2396" s="2" t="s">
        <v>70</v>
      </c>
      <c r="AC2396" s="2"/>
      <c r="AD2396" s="2">
        <v>2003500</v>
      </c>
      <c r="AE2396" s="2">
        <v>35</v>
      </c>
      <c r="AF2396" s="2"/>
      <c r="AG2396" s="2"/>
      <c r="AH2396" s="2"/>
      <c r="AI2396" s="2">
        <v>4</v>
      </c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 t="s">
        <v>78</v>
      </c>
      <c r="CE2396" s="2" t="s">
        <v>4026</v>
      </c>
      <c r="CF2396" s="2" t="s">
        <v>15685</v>
      </c>
      <c r="CG2396" s="2" t="e">
        <v>#N/A</v>
      </c>
      <c r="CH2396" s="2" t="s">
        <v>15705</v>
      </c>
      <c r="CI2396" s="49"/>
      <c r="CJ2396" s="25"/>
    </row>
    <row r="2397" spans="1:88" x14ac:dyDescent="0.2">
      <c r="A2397" s="2" t="s">
        <v>3909</v>
      </c>
      <c r="B2397" s="2" t="s">
        <v>25438</v>
      </c>
      <c r="C2397" s="2" t="s">
        <v>3600</v>
      </c>
      <c r="D2397" s="2" t="s">
        <v>3909</v>
      </c>
      <c r="E2397" s="2" t="s">
        <v>3909</v>
      </c>
      <c r="F2397" s="2" t="s">
        <v>3910</v>
      </c>
      <c r="G2397" s="23" t="s">
        <v>18247</v>
      </c>
      <c r="H2397" s="2" t="s">
        <v>61</v>
      </c>
      <c r="I2397" s="2" t="s">
        <v>61</v>
      </c>
      <c r="J2397" s="2" t="s">
        <v>61</v>
      </c>
      <c r="K2397" s="2" t="s">
        <v>61</v>
      </c>
      <c r="L2397" s="46">
        <v>43783</v>
      </c>
      <c r="M2397" s="2" t="s">
        <v>133</v>
      </c>
      <c r="N2397" s="39">
        <v>24.060286399999999</v>
      </c>
      <c r="O2397" s="39">
        <v>53.714000200000001</v>
      </c>
      <c r="P2397" s="2" t="s">
        <v>3602</v>
      </c>
      <c r="Q2397" s="2" t="s">
        <v>65</v>
      </c>
      <c r="R2397" s="43" t="s">
        <v>18854</v>
      </c>
      <c r="S2397" s="41" t="s">
        <v>1554</v>
      </c>
      <c r="T2397" s="41" t="s">
        <v>18460</v>
      </c>
      <c r="U2397" s="2" t="s">
        <v>16801</v>
      </c>
      <c r="V2397" s="2" t="s">
        <v>3753</v>
      </c>
      <c r="W2397" s="41" t="s">
        <v>17588</v>
      </c>
      <c r="X2397" s="2" t="s">
        <v>3610</v>
      </c>
      <c r="Y2397" s="2" t="s">
        <v>69</v>
      </c>
      <c r="Z2397" s="2"/>
      <c r="AA2397" s="2" t="s">
        <v>16242</v>
      </c>
      <c r="AB2397" s="2" t="s">
        <v>70</v>
      </c>
      <c r="AC2397" s="2" t="s">
        <v>18269</v>
      </c>
      <c r="AD2397" s="2">
        <v>2003700</v>
      </c>
      <c r="AE2397" s="2">
        <v>58</v>
      </c>
      <c r="AF2397" s="2"/>
      <c r="AG2397" s="2"/>
      <c r="AH2397" s="2" t="s">
        <v>18271</v>
      </c>
      <c r="AI2397" s="2">
        <v>6</v>
      </c>
      <c r="AJ2397" s="2">
        <v>3</v>
      </c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 t="s">
        <v>78</v>
      </c>
      <c r="CE2397" s="2" t="s">
        <v>3911</v>
      </c>
      <c r="CF2397" s="2" t="s">
        <v>15686</v>
      </c>
      <c r="CG2397" s="2" t="e">
        <v>#N/A</v>
      </c>
      <c r="CH2397" s="2" t="s">
        <v>15705</v>
      </c>
      <c r="CI2397" s="49"/>
      <c r="CJ2397" s="25"/>
    </row>
    <row r="2398" spans="1:88" x14ac:dyDescent="0.2">
      <c r="A2398" s="2" t="s">
        <v>3736</v>
      </c>
      <c r="B2398" s="2" t="s">
        <v>25439</v>
      </c>
      <c r="C2398" s="2" t="s">
        <v>3600</v>
      </c>
      <c r="D2398" s="2" t="s">
        <v>3736</v>
      </c>
      <c r="E2398" s="2" t="s">
        <v>3736</v>
      </c>
      <c r="F2398" s="2" t="s">
        <v>3737</v>
      </c>
      <c r="G2398" s="23" t="s">
        <v>3738</v>
      </c>
      <c r="H2398" s="2" t="s">
        <v>61</v>
      </c>
      <c r="I2398" s="2" t="s">
        <v>61</v>
      </c>
      <c r="J2398" s="2" t="s">
        <v>61</v>
      </c>
      <c r="K2398" s="2" t="s">
        <v>61</v>
      </c>
      <c r="L2398" s="46">
        <v>41955</v>
      </c>
      <c r="M2398" s="2" t="s">
        <v>133</v>
      </c>
      <c r="N2398" s="39">
        <v>24.0378194</v>
      </c>
      <c r="O2398" s="39">
        <v>52.764669400000002</v>
      </c>
      <c r="P2398" s="2" t="s">
        <v>3602</v>
      </c>
      <c r="Q2398" s="2" t="s">
        <v>65</v>
      </c>
      <c r="R2398" s="43" t="s">
        <v>18854</v>
      </c>
      <c r="S2398" s="41" t="s">
        <v>1554</v>
      </c>
      <c r="T2398" s="41" t="s">
        <v>18460</v>
      </c>
      <c r="U2398" s="2" t="s">
        <v>16803</v>
      </c>
      <c r="V2398" s="2" t="s">
        <v>3713</v>
      </c>
      <c r="W2398" s="41" t="s">
        <v>17588</v>
      </c>
      <c r="X2398" s="2" t="s">
        <v>3606</v>
      </c>
      <c r="Y2398" s="2" t="s">
        <v>236</v>
      </c>
      <c r="Z2398" s="2" t="s">
        <v>20</v>
      </c>
      <c r="AA2398" s="2" t="s">
        <v>16241</v>
      </c>
      <c r="AB2398" s="2" t="s">
        <v>237</v>
      </c>
      <c r="AC2398" s="2" t="s">
        <v>18269</v>
      </c>
      <c r="AD2398" s="2">
        <v>2003400</v>
      </c>
      <c r="AE2398" s="2">
        <v>38.5</v>
      </c>
      <c r="AF2398" s="2"/>
      <c r="AG2398" s="2"/>
      <c r="AH2398" s="2" t="s">
        <v>18271</v>
      </c>
      <c r="AI2398" s="2">
        <v>3</v>
      </c>
      <c r="AJ2398" s="2">
        <v>3</v>
      </c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 t="s">
        <v>78</v>
      </c>
      <c r="CE2398" s="2" t="s">
        <v>3739</v>
      </c>
      <c r="CF2398" s="2" t="s">
        <v>15680</v>
      </c>
      <c r="CG2398" s="2" t="e">
        <v>#N/A</v>
      </c>
      <c r="CH2398" s="2" t="s">
        <v>15705</v>
      </c>
      <c r="CI2398" s="49"/>
      <c r="CJ2398" s="25"/>
    </row>
    <row r="2399" spans="1:88" x14ac:dyDescent="0.2">
      <c r="A2399" s="2" t="s">
        <v>3912</v>
      </c>
      <c r="B2399" s="2" t="s">
        <v>25440</v>
      </c>
      <c r="C2399" s="2" t="s">
        <v>3600</v>
      </c>
      <c r="D2399" s="2" t="s">
        <v>3912</v>
      </c>
      <c r="E2399" s="2" t="s">
        <v>3912</v>
      </c>
      <c r="F2399" s="2" t="s">
        <v>3913</v>
      </c>
      <c r="G2399" s="23" t="s">
        <v>16577</v>
      </c>
      <c r="H2399" s="2" t="s">
        <v>61</v>
      </c>
      <c r="I2399" s="2" t="s">
        <v>61</v>
      </c>
      <c r="J2399" s="2" t="s">
        <v>61</v>
      </c>
      <c r="K2399" s="2" t="s">
        <v>61</v>
      </c>
      <c r="L2399" s="46">
        <v>40731.645833333336</v>
      </c>
      <c r="M2399" s="2" t="s">
        <v>133</v>
      </c>
      <c r="N2399" s="39">
        <v>23.9437</v>
      </c>
      <c r="O2399" s="39">
        <v>52.054600000000001</v>
      </c>
      <c r="P2399" s="2" t="s">
        <v>3602</v>
      </c>
      <c r="Q2399" s="2" t="s">
        <v>65</v>
      </c>
      <c r="R2399" s="43" t="s">
        <v>18854</v>
      </c>
      <c r="S2399" s="41" t="s">
        <v>1554</v>
      </c>
      <c r="T2399" s="41" t="s">
        <v>18460</v>
      </c>
      <c r="U2399" s="2" t="s">
        <v>16801</v>
      </c>
      <c r="V2399" s="2" t="s">
        <v>3753</v>
      </c>
      <c r="W2399" s="41" t="s">
        <v>17588</v>
      </c>
      <c r="X2399" s="2" t="s">
        <v>3603</v>
      </c>
      <c r="Y2399" s="2" t="s">
        <v>86</v>
      </c>
      <c r="Z2399" s="2"/>
      <c r="AA2399" s="2" t="s">
        <v>16241</v>
      </c>
      <c r="AB2399" s="2" t="s">
        <v>87</v>
      </c>
      <c r="AC2399" s="2" t="s">
        <v>18269</v>
      </c>
      <c r="AD2399" s="2">
        <v>2031600</v>
      </c>
      <c r="AE2399" s="2">
        <v>56</v>
      </c>
      <c r="AF2399" s="2"/>
      <c r="AG2399" s="2"/>
      <c r="AH2399" s="2" t="s">
        <v>18271</v>
      </c>
      <c r="AI2399" s="2">
        <v>4</v>
      </c>
      <c r="AJ2399" s="2">
        <v>3</v>
      </c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 t="s">
        <v>78</v>
      </c>
      <c r="CE2399" s="2" t="s">
        <v>19598</v>
      </c>
      <c r="CF2399" s="2" t="s">
        <v>15686</v>
      </c>
      <c r="CG2399" s="2" t="e">
        <v>#N/A</v>
      </c>
      <c r="CH2399" s="2" t="s">
        <v>15705</v>
      </c>
      <c r="CI2399" s="49"/>
      <c r="CJ2399" s="25"/>
    </row>
    <row r="2400" spans="1:88" x14ac:dyDescent="0.2">
      <c r="A2400" s="2" t="s">
        <v>18129</v>
      </c>
      <c r="B2400" s="2" t="s">
        <v>25441</v>
      </c>
      <c r="C2400" s="2" t="s">
        <v>3600</v>
      </c>
      <c r="D2400" s="2"/>
      <c r="E2400" s="2" t="s">
        <v>18129</v>
      </c>
      <c r="F2400" s="2" t="s">
        <v>18163</v>
      </c>
      <c r="G2400" s="23"/>
      <c r="H2400" s="2"/>
      <c r="I2400" s="2" t="s">
        <v>5093</v>
      </c>
      <c r="J2400" s="2" t="s">
        <v>61</v>
      </c>
      <c r="K2400" s="2"/>
      <c r="L2400" s="43">
        <v>2023</v>
      </c>
      <c r="M2400" s="2" t="s">
        <v>133</v>
      </c>
      <c r="N2400" s="2">
        <v>23.257759</v>
      </c>
      <c r="O2400" s="2">
        <v>54.309035000000002</v>
      </c>
      <c r="P2400" s="2" t="s">
        <v>64</v>
      </c>
      <c r="Q2400" s="2" t="s">
        <v>65</v>
      </c>
      <c r="R2400" s="43" t="s">
        <v>18854</v>
      </c>
      <c r="S2400" s="41" t="s">
        <v>1554</v>
      </c>
      <c r="T2400" s="41" t="s">
        <v>18460</v>
      </c>
      <c r="U2400" s="2" t="s">
        <v>16801</v>
      </c>
      <c r="V2400" s="2" t="s">
        <v>1554</v>
      </c>
      <c r="W2400" s="41" t="s">
        <v>144</v>
      </c>
      <c r="X2400" s="2" t="s">
        <v>68</v>
      </c>
      <c r="Y2400" s="2" t="s">
        <v>102</v>
      </c>
      <c r="Z2400" s="2"/>
      <c r="AA2400" s="2" t="s">
        <v>16242</v>
      </c>
      <c r="AB2400" s="2" t="s">
        <v>103</v>
      </c>
      <c r="AC2400" s="2"/>
      <c r="AD2400" s="2">
        <v>2003500</v>
      </c>
      <c r="AE2400" s="2">
        <v>40</v>
      </c>
      <c r="AF2400" s="2"/>
      <c r="AG2400" s="2"/>
      <c r="AH2400" s="2"/>
      <c r="AI2400" s="2">
        <v>3</v>
      </c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 t="s">
        <v>71</v>
      </c>
      <c r="CE2400" s="2">
        <v>0</v>
      </c>
      <c r="CF2400" s="2"/>
      <c r="CG2400" s="2"/>
      <c r="CH2400" s="2"/>
      <c r="CI2400" s="49"/>
      <c r="CJ2400" s="25"/>
    </row>
    <row r="2401" spans="1:88" x14ac:dyDescent="0.2">
      <c r="A2401" s="2" t="s">
        <v>3914</v>
      </c>
      <c r="B2401" s="2" t="s">
        <v>25442</v>
      </c>
      <c r="C2401" s="2" t="s">
        <v>3600</v>
      </c>
      <c r="D2401" s="2" t="s">
        <v>3914</v>
      </c>
      <c r="E2401" s="2" t="s">
        <v>3914</v>
      </c>
      <c r="F2401" s="2" t="s">
        <v>3915</v>
      </c>
      <c r="G2401" s="23" t="s">
        <v>18248</v>
      </c>
      <c r="H2401" s="2" t="s">
        <v>61</v>
      </c>
      <c r="I2401" s="2" t="s">
        <v>61</v>
      </c>
      <c r="J2401" s="2" t="s">
        <v>61</v>
      </c>
      <c r="K2401" s="2" t="s">
        <v>61</v>
      </c>
      <c r="L2401" s="46">
        <v>40738.6875</v>
      </c>
      <c r="M2401" s="2" t="s">
        <v>133</v>
      </c>
      <c r="N2401" s="2">
        <v>23.669429999999998</v>
      </c>
      <c r="O2401" s="2">
        <v>54.401890000000002</v>
      </c>
      <c r="P2401" s="2" t="s">
        <v>3602</v>
      </c>
      <c r="Q2401" s="2" t="s">
        <v>65</v>
      </c>
      <c r="R2401" s="43" t="s">
        <v>18854</v>
      </c>
      <c r="S2401" s="41" t="s">
        <v>1554</v>
      </c>
      <c r="T2401" s="41" t="s">
        <v>18460</v>
      </c>
      <c r="U2401" s="2" t="s">
        <v>16801</v>
      </c>
      <c r="V2401" s="2" t="s">
        <v>3753</v>
      </c>
      <c r="W2401" s="41" t="s">
        <v>17588</v>
      </c>
      <c r="X2401" s="2" t="s">
        <v>3603</v>
      </c>
      <c r="Y2401" s="2" t="s">
        <v>76</v>
      </c>
      <c r="Z2401" s="2"/>
      <c r="AA2401" s="2" t="s">
        <v>16241</v>
      </c>
      <c r="AB2401" s="2" t="s">
        <v>77</v>
      </c>
      <c r="AC2401" s="2" t="s">
        <v>18269</v>
      </c>
      <c r="AD2401" s="2">
        <v>2032500</v>
      </c>
      <c r="AE2401" s="2">
        <v>56</v>
      </c>
      <c r="AF2401" s="2"/>
      <c r="AG2401" s="2"/>
      <c r="AH2401" s="2" t="s">
        <v>18271</v>
      </c>
      <c r="AI2401" s="2">
        <v>3</v>
      </c>
      <c r="AJ2401" s="2">
        <v>3</v>
      </c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 t="s">
        <v>78</v>
      </c>
      <c r="CE2401" s="2" t="s">
        <v>3916</v>
      </c>
      <c r="CF2401" s="2" t="s">
        <v>15686</v>
      </c>
      <c r="CG2401" s="2" t="e">
        <v>#N/A</v>
      </c>
      <c r="CH2401" s="2" t="s">
        <v>15705</v>
      </c>
      <c r="CI2401" s="49"/>
      <c r="CJ2401" s="25"/>
    </row>
    <row r="2402" spans="1:88" x14ac:dyDescent="0.2">
      <c r="A2402" s="2" t="s">
        <v>16707</v>
      </c>
      <c r="B2402" s="2" t="s">
        <v>25443</v>
      </c>
      <c r="C2402" s="2" t="s">
        <v>3600</v>
      </c>
      <c r="D2402" s="2"/>
      <c r="E2402" s="2" t="s">
        <v>16707</v>
      </c>
      <c r="F2402" s="2" t="s">
        <v>16864</v>
      </c>
      <c r="G2402" s="23"/>
      <c r="H2402" s="2"/>
      <c r="I2402" s="2" t="s">
        <v>5093</v>
      </c>
      <c r="J2402" s="2" t="s">
        <v>61</v>
      </c>
      <c r="K2402" s="2"/>
      <c r="L2402" s="46">
        <v>44909</v>
      </c>
      <c r="M2402" s="2" t="s">
        <v>133</v>
      </c>
      <c r="N2402" s="39">
        <v>22.865735900000001</v>
      </c>
      <c r="O2402" s="39">
        <v>54.095539700000003</v>
      </c>
      <c r="P2402" s="2" t="s">
        <v>64</v>
      </c>
      <c r="Q2402" s="2" t="s">
        <v>65</v>
      </c>
      <c r="R2402" s="43" t="s">
        <v>18854</v>
      </c>
      <c r="S2402" s="41" t="s">
        <v>4086</v>
      </c>
      <c r="T2402" s="41" t="s">
        <v>18465</v>
      </c>
      <c r="U2402" s="2" t="s">
        <v>4673</v>
      </c>
      <c r="V2402" s="2" t="s">
        <v>4673</v>
      </c>
      <c r="W2402" s="41" t="s">
        <v>144</v>
      </c>
      <c r="X2402" s="2" t="s">
        <v>68</v>
      </c>
      <c r="Y2402" s="2" t="s">
        <v>69</v>
      </c>
      <c r="Z2402" s="2"/>
      <c r="AA2402" s="2" t="s">
        <v>16242</v>
      </c>
      <c r="AB2402" s="2" t="s">
        <v>70</v>
      </c>
      <c r="AC2402" s="2"/>
      <c r="AD2402" s="2">
        <v>2000001</v>
      </c>
      <c r="AE2402" s="2">
        <v>120</v>
      </c>
      <c r="AF2402" s="2"/>
      <c r="AG2402" s="2"/>
      <c r="AH2402" s="2"/>
      <c r="AI2402" s="2">
        <v>3</v>
      </c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 t="s">
        <v>71</v>
      </c>
      <c r="CE2402" s="2">
        <v>0</v>
      </c>
      <c r="CF2402" s="2"/>
      <c r="CG2402" s="2"/>
      <c r="CH2402" s="2"/>
      <c r="CI2402" s="49"/>
      <c r="CJ2402" s="25"/>
    </row>
    <row r="2403" spans="1:88" x14ac:dyDescent="0.2">
      <c r="A2403" s="2" t="s">
        <v>10376</v>
      </c>
      <c r="B2403" s="2" t="s">
        <v>25444</v>
      </c>
      <c r="C2403" s="2" t="s">
        <v>3600</v>
      </c>
      <c r="D2403" s="2"/>
      <c r="E2403" s="2" t="s">
        <v>10376</v>
      </c>
      <c r="F2403" s="2" t="s">
        <v>10377</v>
      </c>
      <c r="G2403" s="23" t="s">
        <v>16949</v>
      </c>
      <c r="H2403" s="2"/>
      <c r="I2403" s="2" t="s">
        <v>5093</v>
      </c>
      <c r="J2403" s="2" t="s">
        <v>61</v>
      </c>
      <c r="K2403" s="2" t="s">
        <v>61</v>
      </c>
      <c r="L2403" s="46">
        <v>44798</v>
      </c>
      <c r="M2403" s="2" t="s">
        <v>4978</v>
      </c>
      <c r="N2403" s="2">
        <v>23.670583000000001</v>
      </c>
      <c r="O2403" s="2">
        <v>53.701112000000002</v>
      </c>
      <c r="P2403" s="2" t="s">
        <v>64</v>
      </c>
      <c r="Q2403" s="2" t="s">
        <v>65</v>
      </c>
      <c r="R2403" s="43" t="s">
        <v>16802</v>
      </c>
      <c r="S2403" s="41" t="s">
        <v>16804</v>
      </c>
      <c r="T2403" s="41" t="s">
        <v>18463</v>
      </c>
      <c r="U2403" s="2" t="s">
        <v>16804</v>
      </c>
      <c r="V2403" s="2" t="s">
        <v>4763</v>
      </c>
      <c r="W2403" s="41" t="s">
        <v>17589</v>
      </c>
      <c r="X2403" s="2" t="s">
        <v>68</v>
      </c>
      <c r="Y2403" s="2" t="s">
        <v>86</v>
      </c>
      <c r="Z2403" s="2"/>
      <c r="AA2403" s="2" t="s">
        <v>16241</v>
      </c>
      <c r="AB2403" s="2" t="s">
        <v>3924</v>
      </c>
      <c r="AC2403" s="2" t="s">
        <v>18269</v>
      </c>
      <c r="AD2403" s="2">
        <v>2031200</v>
      </c>
      <c r="AE2403" s="2">
        <v>35</v>
      </c>
      <c r="AF2403" s="2"/>
      <c r="AG2403" s="2"/>
      <c r="AH2403" s="2" t="s">
        <v>18271</v>
      </c>
      <c r="AI2403" s="2">
        <v>3</v>
      </c>
      <c r="AJ2403" s="2">
        <v>3</v>
      </c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 t="s">
        <v>78</v>
      </c>
      <c r="CE2403" s="2" t="s">
        <v>19609</v>
      </c>
      <c r="CF2403" s="2">
        <v>40</v>
      </c>
      <c r="CG2403" s="2" t="s">
        <v>253</v>
      </c>
      <c r="CH2403" s="2"/>
      <c r="CI2403" s="49"/>
      <c r="CJ2403" s="25"/>
    </row>
    <row r="2404" spans="1:88" x14ac:dyDescent="0.2">
      <c r="A2404" s="2" t="s">
        <v>16716</v>
      </c>
      <c r="B2404" s="2" t="s">
        <v>25445</v>
      </c>
      <c r="C2404" s="2" t="s">
        <v>3600</v>
      </c>
      <c r="D2404" s="2"/>
      <c r="E2404" s="2" t="s">
        <v>16716</v>
      </c>
      <c r="F2404" s="2" t="s">
        <v>16743</v>
      </c>
      <c r="G2404" s="23"/>
      <c r="H2404" s="2"/>
      <c r="I2404" s="2" t="s">
        <v>5093</v>
      </c>
      <c r="J2404" s="2" t="s">
        <v>61</v>
      </c>
      <c r="K2404" s="2"/>
      <c r="L2404" s="46">
        <v>44918</v>
      </c>
      <c r="M2404" s="2" t="s">
        <v>133</v>
      </c>
      <c r="N2404" s="39">
        <v>23.751609999999999</v>
      </c>
      <c r="O2404" s="39">
        <v>53.516449999999999</v>
      </c>
      <c r="P2404" s="2" t="s">
        <v>64</v>
      </c>
      <c r="Q2404" s="2" t="s">
        <v>65</v>
      </c>
      <c r="R2404" s="43" t="s">
        <v>16802</v>
      </c>
      <c r="S2404" s="41" t="s">
        <v>16804</v>
      </c>
      <c r="T2404" s="41" t="s">
        <v>18463</v>
      </c>
      <c r="U2404" s="2" t="s">
        <v>16804</v>
      </c>
      <c r="V2404" s="2" t="s">
        <v>4763</v>
      </c>
      <c r="W2404" s="41" t="s">
        <v>144</v>
      </c>
      <c r="X2404" s="2" t="s">
        <v>68</v>
      </c>
      <c r="Y2404" s="2" t="s">
        <v>76</v>
      </c>
      <c r="Z2404" s="2"/>
      <c r="AA2404" s="2" t="s">
        <v>16241</v>
      </c>
      <c r="AB2404" s="2" t="s">
        <v>77</v>
      </c>
      <c r="AC2404" s="2"/>
      <c r="AD2404" s="2">
        <v>2031200</v>
      </c>
      <c r="AE2404" s="2">
        <v>35</v>
      </c>
      <c r="AF2404" s="2"/>
      <c r="AG2404" s="2"/>
      <c r="AH2404" s="2"/>
      <c r="AI2404" s="2">
        <v>3</v>
      </c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 t="s">
        <v>78</v>
      </c>
      <c r="CE2404" s="2" t="s">
        <v>19610</v>
      </c>
      <c r="CF2404" s="2"/>
      <c r="CG2404" s="2"/>
      <c r="CH2404" s="2"/>
      <c r="CI2404" s="49"/>
      <c r="CJ2404" s="25"/>
    </row>
    <row r="2405" spans="1:88" x14ac:dyDescent="0.2">
      <c r="A2405" s="2" t="s">
        <v>10380</v>
      </c>
      <c r="B2405" s="2" t="s">
        <v>25446</v>
      </c>
      <c r="C2405" s="2" t="s">
        <v>3600</v>
      </c>
      <c r="D2405" s="2"/>
      <c r="E2405" s="2" t="s">
        <v>10380</v>
      </c>
      <c r="F2405" s="2" t="s">
        <v>10381</v>
      </c>
      <c r="G2405" s="23"/>
      <c r="H2405" s="2"/>
      <c r="I2405" s="2" t="s">
        <v>5093</v>
      </c>
      <c r="J2405" s="2" t="s">
        <v>61</v>
      </c>
      <c r="K2405" s="2"/>
      <c r="L2405" s="43" t="s">
        <v>17088</v>
      </c>
      <c r="M2405" s="2" t="s">
        <v>4978</v>
      </c>
      <c r="N2405" s="2">
        <v>24.270132</v>
      </c>
      <c r="O2405" s="2">
        <v>52.603273000000002</v>
      </c>
      <c r="P2405" s="2" t="s">
        <v>64</v>
      </c>
      <c r="Q2405" s="2" t="s">
        <v>65</v>
      </c>
      <c r="R2405" s="43" t="s">
        <v>16802</v>
      </c>
      <c r="S2405" s="41" t="s">
        <v>16804</v>
      </c>
      <c r="T2405" s="41" t="s">
        <v>18463</v>
      </c>
      <c r="U2405" s="2" t="s">
        <v>16804</v>
      </c>
      <c r="V2405" s="2" t="s">
        <v>4763</v>
      </c>
      <c r="W2405" s="41" t="s">
        <v>144</v>
      </c>
      <c r="X2405" s="2" t="s">
        <v>68</v>
      </c>
      <c r="Y2405" s="2" t="s">
        <v>69</v>
      </c>
      <c r="Z2405" s="2"/>
      <c r="AA2405" s="2" t="s">
        <v>16242</v>
      </c>
      <c r="AB2405" s="2" t="s">
        <v>70</v>
      </c>
      <c r="AC2405" s="2"/>
      <c r="AD2405" s="2">
        <v>2003200</v>
      </c>
      <c r="AE2405" s="2">
        <v>35</v>
      </c>
      <c r="AF2405" s="2"/>
      <c r="AG2405" s="2"/>
      <c r="AH2405" s="2"/>
      <c r="AI2405" s="2">
        <v>4</v>
      </c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 t="s">
        <v>71</v>
      </c>
      <c r="CE2405" s="2">
        <v>0</v>
      </c>
      <c r="CF2405" s="2">
        <v>40</v>
      </c>
      <c r="CG2405" s="2" t="s">
        <v>253</v>
      </c>
      <c r="CH2405" s="2"/>
      <c r="CI2405" s="49"/>
      <c r="CJ2405" s="25"/>
    </row>
    <row r="2406" spans="1:88" x14ac:dyDescent="0.2">
      <c r="A2406" s="6" t="s">
        <v>18666</v>
      </c>
      <c r="B2406" s="2" t="s">
        <v>25447</v>
      </c>
      <c r="C2406" s="6" t="s">
        <v>3600</v>
      </c>
      <c r="D2406" s="6"/>
      <c r="E2406" s="6" t="s">
        <v>18666</v>
      </c>
      <c r="F2406" s="6" t="s">
        <v>18695</v>
      </c>
      <c r="G2406" s="2"/>
      <c r="H2406" s="2"/>
      <c r="I2406" s="6" t="s">
        <v>5093</v>
      </c>
      <c r="J2406" s="2" t="s">
        <v>61</v>
      </c>
      <c r="K2406" s="2"/>
      <c r="L2406" s="43">
        <v>2023</v>
      </c>
      <c r="M2406" s="6" t="s">
        <v>133</v>
      </c>
      <c r="N2406" s="32">
        <v>23.946379</v>
      </c>
      <c r="O2406" s="32">
        <v>53.791207</v>
      </c>
      <c r="P2406" s="2" t="s">
        <v>64</v>
      </c>
      <c r="Q2406" s="6" t="s">
        <v>65</v>
      </c>
      <c r="R2406" s="43" t="s">
        <v>18854</v>
      </c>
      <c r="S2406" s="41" t="s">
        <v>1554</v>
      </c>
      <c r="T2406" s="41" t="s">
        <v>18460</v>
      </c>
      <c r="U2406" s="2" t="s">
        <v>16801</v>
      </c>
      <c r="V2406" s="2" t="s">
        <v>1554</v>
      </c>
      <c r="W2406" s="41" t="s">
        <v>144</v>
      </c>
      <c r="X2406" s="2" t="s">
        <v>16850</v>
      </c>
      <c r="Y2406" s="2" t="s">
        <v>69</v>
      </c>
      <c r="Z2406" s="5"/>
      <c r="AA2406" s="2" t="s">
        <v>16242</v>
      </c>
      <c r="AB2406" s="2" t="s">
        <v>70</v>
      </c>
      <c r="AC2406" s="5"/>
      <c r="AD2406" s="2">
        <v>2000001</v>
      </c>
      <c r="AE2406" s="33">
        <v>60</v>
      </c>
      <c r="AF2406" s="25"/>
      <c r="AG2406" s="29"/>
      <c r="AH2406" s="2"/>
      <c r="AI2406" s="2">
        <v>4</v>
      </c>
      <c r="AJ2406" s="2"/>
      <c r="AK2406" s="2"/>
      <c r="AL2406" s="2"/>
      <c r="AM2406" s="2"/>
      <c r="AN2406" s="2"/>
      <c r="AO2406" s="2"/>
      <c r="AP2406" s="25"/>
      <c r="AQ2406" s="25"/>
      <c r="AR2406" s="2"/>
      <c r="AS2406" s="2"/>
      <c r="AT2406" s="2"/>
      <c r="AU2406" s="25"/>
      <c r="AV2406" s="2"/>
      <c r="AW2406" s="2"/>
      <c r="AX2406" s="25"/>
      <c r="AY2406" s="25"/>
      <c r="AZ2406" s="25"/>
      <c r="BA2406" s="25"/>
      <c r="BB2406" s="25"/>
      <c r="BC2406" s="25"/>
      <c r="BD2406" s="25"/>
      <c r="BE2406" s="25"/>
      <c r="BF2406" s="25"/>
      <c r="BG2406" s="25"/>
      <c r="BH2406" s="25"/>
      <c r="BI2406" s="25"/>
      <c r="BJ2406" s="25"/>
      <c r="BK2406" s="25"/>
      <c r="BL2406" s="25"/>
      <c r="BM2406" s="25"/>
      <c r="BN2406" s="25"/>
      <c r="BO2406" s="25"/>
      <c r="BP2406" s="25"/>
      <c r="BQ2406" s="25"/>
      <c r="BR2406" s="25"/>
      <c r="BS2406" s="25"/>
      <c r="BT2406" s="25"/>
      <c r="BU2406" s="25"/>
      <c r="BV2406" s="25"/>
      <c r="BW2406" s="25"/>
      <c r="BX2406" s="25"/>
      <c r="BY2406" s="25"/>
      <c r="BZ2406" s="25"/>
      <c r="CA2406" s="25"/>
      <c r="CB2406" s="25"/>
      <c r="CC2406" s="25"/>
      <c r="CD2406" s="2" t="s">
        <v>71</v>
      </c>
      <c r="CE2406" s="2">
        <v>0</v>
      </c>
      <c r="CF2406" s="25"/>
      <c r="CG2406" s="25"/>
      <c r="CH2406" s="25"/>
      <c r="CI2406" s="55"/>
      <c r="CJ2406" s="25"/>
    </row>
    <row r="2407" spans="1:88" x14ac:dyDescent="0.2">
      <c r="A2407" s="2" t="s">
        <v>4791</v>
      </c>
      <c r="B2407" s="2" t="s">
        <v>25448</v>
      </c>
      <c r="C2407" s="2" t="s">
        <v>3600</v>
      </c>
      <c r="D2407" s="2"/>
      <c r="E2407" s="2" t="s">
        <v>4791</v>
      </c>
      <c r="F2407" s="2" t="s">
        <v>4792</v>
      </c>
      <c r="G2407" s="23"/>
      <c r="H2407" s="2"/>
      <c r="I2407" s="2" t="s">
        <v>61</v>
      </c>
      <c r="J2407" s="2" t="s">
        <v>61</v>
      </c>
      <c r="K2407" s="2"/>
      <c r="L2407" s="43" t="s">
        <v>4567</v>
      </c>
      <c r="M2407" s="2" t="s">
        <v>133</v>
      </c>
      <c r="N2407" s="2">
        <v>24.327216</v>
      </c>
      <c r="O2407" s="2">
        <v>52.565159000000001</v>
      </c>
      <c r="P2407" s="2" t="s">
        <v>64</v>
      </c>
      <c r="Q2407" s="2" t="s">
        <v>65</v>
      </c>
      <c r="R2407" s="43" t="s">
        <v>16802</v>
      </c>
      <c r="S2407" s="41" t="s">
        <v>16804</v>
      </c>
      <c r="T2407" s="41" t="s">
        <v>18463</v>
      </c>
      <c r="U2407" s="2" t="s">
        <v>16804</v>
      </c>
      <c r="V2407" s="2" t="s">
        <v>4763</v>
      </c>
      <c r="W2407" s="41" t="s">
        <v>144</v>
      </c>
      <c r="X2407" s="2" t="s">
        <v>68</v>
      </c>
      <c r="Y2407" s="2" t="s">
        <v>69</v>
      </c>
      <c r="Z2407" s="2"/>
      <c r="AA2407" s="2" t="s">
        <v>16242</v>
      </c>
      <c r="AB2407" s="2" t="s">
        <v>70</v>
      </c>
      <c r="AC2407" s="2"/>
      <c r="AD2407" s="2">
        <v>2003200</v>
      </c>
      <c r="AE2407" s="2">
        <v>35</v>
      </c>
      <c r="AF2407" s="2"/>
      <c r="AG2407" s="2"/>
      <c r="AH2407" s="2"/>
      <c r="AI2407" s="2">
        <v>4</v>
      </c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 t="s">
        <v>71</v>
      </c>
      <c r="CE2407" s="2">
        <v>0</v>
      </c>
      <c r="CF2407" s="2" t="s">
        <v>15688</v>
      </c>
      <c r="CG2407" s="2" t="s">
        <v>253</v>
      </c>
      <c r="CH2407" s="2" t="s">
        <v>272</v>
      </c>
      <c r="CI2407" s="49"/>
      <c r="CJ2407" s="25"/>
    </row>
    <row r="2408" spans="1:88" x14ac:dyDescent="0.2">
      <c r="A2408" s="2" t="s">
        <v>4417</v>
      </c>
      <c r="B2408" s="2" t="s">
        <v>25449</v>
      </c>
      <c r="C2408" s="2" t="s">
        <v>3600</v>
      </c>
      <c r="D2408" s="2"/>
      <c r="E2408" s="2" t="s">
        <v>4417</v>
      </c>
      <c r="F2408" s="2" t="s">
        <v>4418</v>
      </c>
      <c r="G2408" s="23"/>
      <c r="H2408" s="2"/>
      <c r="I2408" s="2" t="s">
        <v>61</v>
      </c>
      <c r="J2408" s="2" t="s">
        <v>61</v>
      </c>
      <c r="K2408" s="2"/>
      <c r="L2408" s="46">
        <v>44136</v>
      </c>
      <c r="M2408" s="2" t="s">
        <v>133</v>
      </c>
      <c r="N2408" s="39">
        <v>23.9774657</v>
      </c>
      <c r="O2408" s="39">
        <v>52.270595299999997</v>
      </c>
      <c r="P2408" s="2" t="s">
        <v>64</v>
      </c>
      <c r="Q2408" s="2" t="s">
        <v>65</v>
      </c>
      <c r="R2408" s="43" t="s">
        <v>16802</v>
      </c>
      <c r="S2408" s="41" t="s">
        <v>16804</v>
      </c>
      <c r="T2408" s="41" t="s">
        <v>18463</v>
      </c>
      <c r="U2408" s="2" t="s">
        <v>16804</v>
      </c>
      <c r="V2408" s="2" t="s">
        <v>4763</v>
      </c>
      <c r="W2408" s="41" t="s">
        <v>144</v>
      </c>
      <c r="X2408" s="2" t="s">
        <v>68</v>
      </c>
      <c r="Y2408" s="2" t="s">
        <v>69</v>
      </c>
      <c r="Z2408" s="2"/>
      <c r="AA2408" s="2" t="s">
        <v>16239</v>
      </c>
      <c r="AB2408" s="2" t="s">
        <v>70</v>
      </c>
      <c r="AC2408" s="2"/>
      <c r="AD2408" s="2">
        <v>2003900</v>
      </c>
      <c r="AE2408" s="2">
        <v>30</v>
      </c>
      <c r="AF2408" s="2"/>
      <c r="AG2408" s="2"/>
      <c r="AH2408" s="2"/>
      <c r="AI2408" s="2">
        <v>3</v>
      </c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 t="s">
        <v>71</v>
      </c>
      <c r="CE2408" s="2">
        <v>0</v>
      </c>
      <c r="CF2408" s="2" t="s">
        <v>15685</v>
      </c>
      <c r="CG2408" s="2" t="s">
        <v>253</v>
      </c>
      <c r="CH2408" s="2" t="s">
        <v>15706</v>
      </c>
      <c r="CI2408" s="49"/>
      <c r="CJ2408" s="25"/>
    </row>
    <row r="2409" spans="1:88" x14ac:dyDescent="0.2">
      <c r="A2409" s="2" t="s">
        <v>4341</v>
      </c>
      <c r="B2409" s="2" t="s">
        <v>25450</v>
      </c>
      <c r="C2409" s="2" t="s">
        <v>3600</v>
      </c>
      <c r="D2409" s="2"/>
      <c r="E2409" s="2" t="s">
        <v>4341</v>
      </c>
      <c r="F2409" s="2" t="s">
        <v>4342</v>
      </c>
      <c r="G2409" s="23" t="s">
        <v>18249</v>
      </c>
      <c r="H2409" s="2"/>
      <c r="I2409" s="2" t="s">
        <v>61</v>
      </c>
      <c r="J2409" s="2" t="s">
        <v>61</v>
      </c>
      <c r="K2409" s="2" t="s">
        <v>61</v>
      </c>
      <c r="L2409" s="46">
        <v>42733</v>
      </c>
      <c r="M2409" s="2" t="s">
        <v>133</v>
      </c>
      <c r="N2409" s="39">
        <v>24.022441300000001</v>
      </c>
      <c r="O2409" s="39">
        <v>51.761679000000001</v>
      </c>
      <c r="P2409" s="2" t="s">
        <v>64</v>
      </c>
      <c r="Q2409" s="2" t="s">
        <v>65</v>
      </c>
      <c r="R2409" s="43" t="s">
        <v>16802</v>
      </c>
      <c r="S2409" s="41" t="s">
        <v>4932</v>
      </c>
      <c r="T2409" s="41" t="s">
        <v>18462</v>
      </c>
      <c r="U2409" s="2" t="s">
        <v>6245</v>
      </c>
      <c r="V2409" s="2" t="s">
        <v>360</v>
      </c>
      <c r="W2409" s="41" t="s">
        <v>17589</v>
      </c>
      <c r="X2409" s="2" t="s">
        <v>4038</v>
      </c>
      <c r="Y2409" s="2" t="s">
        <v>76</v>
      </c>
      <c r="Z2409" s="2"/>
      <c r="AA2409" s="2" t="s">
        <v>16241</v>
      </c>
      <c r="AB2409" s="2" t="s">
        <v>77</v>
      </c>
      <c r="AC2409" s="2" t="s">
        <v>18269</v>
      </c>
      <c r="AD2409" s="2">
        <v>2031600</v>
      </c>
      <c r="AE2409" s="2">
        <v>35</v>
      </c>
      <c r="AF2409" s="2"/>
      <c r="AG2409" s="2"/>
      <c r="AH2409" s="2" t="s">
        <v>18271</v>
      </c>
      <c r="AI2409" s="2">
        <v>6</v>
      </c>
      <c r="AJ2409" s="2">
        <v>3</v>
      </c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 t="s">
        <v>78</v>
      </c>
      <c r="CE2409" s="2" t="s">
        <v>4343</v>
      </c>
      <c r="CF2409" s="2" t="s">
        <v>15680</v>
      </c>
      <c r="CG2409" s="2" t="s">
        <v>253</v>
      </c>
      <c r="CH2409" s="2" t="s">
        <v>15706</v>
      </c>
      <c r="CI2409" s="49"/>
      <c r="CJ2409" s="25"/>
    </row>
    <row r="2410" spans="1:88" x14ac:dyDescent="0.2">
      <c r="A2410" s="2" t="s">
        <v>4027</v>
      </c>
      <c r="B2410" s="2" t="s">
        <v>25451</v>
      </c>
      <c r="C2410" s="2" t="s">
        <v>3600</v>
      </c>
      <c r="D2410" s="2" t="s">
        <v>4027</v>
      </c>
      <c r="E2410" s="2" t="s">
        <v>4027</v>
      </c>
      <c r="F2410" s="2" t="s">
        <v>4028</v>
      </c>
      <c r="G2410" s="23" t="s">
        <v>18250</v>
      </c>
      <c r="H2410" s="2" t="s">
        <v>61</v>
      </c>
      <c r="I2410" s="2" t="s">
        <v>61</v>
      </c>
      <c r="J2410" s="2" t="s">
        <v>61</v>
      </c>
      <c r="K2410" s="2" t="s">
        <v>61</v>
      </c>
      <c r="L2410" s="46">
        <v>42151</v>
      </c>
      <c r="M2410" s="2" t="s">
        <v>133</v>
      </c>
      <c r="N2410" s="2">
        <v>23.6457111</v>
      </c>
      <c r="O2410" s="2">
        <v>53.818750000000001</v>
      </c>
      <c r="P2410" s="2" t="s">
        <v>3602</v>
      </c>
      <c r="Q2410" s="2" t="s">
        <v>65</v>
      </c>
      <c r="R2410" s="43" t="s">
        <v>18854</v>
      </c>
      <c r="S2410" s="41" t="s">
        <v>272</v>
      </c>
      <c r="T2410" s="41" t="s">
        <v>18461</v>
      </c>
      <c r="U2410" s="2" t="s">
        <v>16801</v>
      </c>
      <c r="V2410" s="2" t="s">
        <v>272</v>
      </c>
      <c r="W2410" s="41" t="s">
        <v>17588</v>
      </c>
      <c r="X2410" s="2" t="s">
        <v>3603</v>
      </c>
      <c r="Y2410" s="2" t="s">
        <v>76</v>
      </c>
      <c r="Z2410" s="2"/>
      <c r="AA2410" s="2" t="s">
        <v>16241</v>
      </c>
      <c r="AB2410" s="2" t="s">
        <v>77</v>
      </c>
      <c r="AC2410" s="2" t="s">
        <v>18269</v>
      </c>
      <c r="AD2410" s="2">
        <v>2031200</v>
      </c>
      <c r="AE2410" s="2">
        <v>16.399999999999999</v>
      </c>
      <c r="AF2410" s="2"/>
      <c r="AG2410" s="2"/>
      <c r="AH2410" s="2" t="s">
        <v>18271</v>
      </c>
      <c r="AI2410" s="2">
        <v>4</v>
      </c>
      <c r="AJ2410" s="2">
        <v>3</v>
      </c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 t="s">
        <v>71</v>
      </c>
      <c r="CE2410" s="2">
        <v>0</v>
      </c>
      <c r="CF2410" s="2" t="s">
        <v>15684</v>
      </c>
      <c r="CG2410" s="2" t="e">
        <v>#N/A</v>
      </c>
      <c r="CH2410" s="2" t="s">
        <v>272</v>
      </c>
      <c r="CI2410" s="49"/>
      <c r="CJ2410" s="25"/>
    </row>
    <row r="2411" spans="1:88" x14ac:dyDescent="0.2">
      <c r="A2411" s="2" t="s">
        <v>4068</v>
      </c>
      <c r="B2411" s="2" t="s">
        <v>25452</v>
      </c>
      <c r="C2411" s="2" t="s">
        <v>3600</v>
      </c>
      <c r="D2411" s="2"/>
      <c r="E2411" s="2" t="s">
        <v>4068</v>
      </c>
      <c r="F2411" s="2" t="s">
        <v>4069</v>
      </c>
      <c r="G2411" s="23"/>
      <c r="H2411" s="2"/>
      <c r="I2411" s="2" t="s">
        <v>61</v>
      </c>
      <c r="J2411" s="2" t="s">
        <v>61</v>
      </c>
      <c r="K2411" s="2"/>
      <c r="L2411" s="46">
        <v>42831</v>
      </c>
      <c r="M2411" s="2" t="s">
        <v>133</v>
      </c>
      <c r="N2411" s="39">
        <v>23.783068100000001</v>
      </c>
      <c r="O2411" s="39">
        <v>53.0289584</v>
      </c>
      <c r="P2411" s="2" t="s">
        <v>64</v>
      </c>
      <c r="Q2411" s="2" t="s">
        <v>65</v>
      </c>
      <c r="R2411" s="43" t="s">
        <v>16802</v>
      </c>
      <c r="S2411" s="41" t="s">
        <v>4932</v>
      </c>
      <c r="T2411" s="41" t="s">
        <v>18462</v>
      </c>
      <c r="U2411" s="2" t="s">
        <v>6245</v>
      </c>
      <c r="V2411" s="2" t="s">
        <v>360</v>
      </c>
      <c r="W2411" s="41" t="s">
        <v>144</v>
      </c>
      <c r="X2411" s="2" t="s">
        <v>4038</v>
      </c>
      <c r="Y2411" s="2" t="s">
        <v>69</v>
      </c>
      <c r="Z2411" s="2"/>
      <c r="AA2411" s="2" t="s">
        <v>16242</v>
      </c>
      <c r="AB2411" s="2" t="s">
        <v>70</v>
      </c>
      <c r="AC2411" s="2"/>
      <c r="AD2411" s="2">
        <v>2000001</v>
      </c>
      <c r="AE2411" s="2">
        <v>80</v>
      </c>
      <c r="AF2411" s="2"/>
      <c r="AG2411" s="2"/>
      <c r="AH2411" s="2"/>
      <c r="AI2411" s="2">
        <v>4</v>
      </c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 t="s">
        <v>71</v>
      </c>
      <c r="CE2411" s="2">
        <v>0</v>
      </c>
      <c r="CF2411" s="2" t="s">
        <v>15691</v>
      </c>
      <c r="CG2411" s="2" t="s">
        <v>17387</v>
      </c>
      <c r="CH2411" s="2" t="s">
        <v>15706</v>
      </c>
      <c r="CI2411" s="49"/>
      <c r="CJ2411" s="25"/>
    </row>
    <row r="2412" spans="1:88" x14ac:dyDescent="0.2">
      <c r="A2412" s="2" t="s">
        <v>4401</v>
      </c>
      <c r="B2412" s="2" t="s">
        <v>25453</v>
      </c>
      <c r="C2412" s="2" t="s">
        <v>3600</v>
      </c>
      <c r="D2412" s="2"/>
      <c r="E2412" s="2" t="s">
        <v>4401</v>
      </c>
      <c r="F2412" s="2" t="s">
        <v>4402</v>
      </c>
      <c r="G2412" s="23"/>
      <c r="H2412" s="2"/>
      <c r="I2412" s="2" t="s">
        <v>61</v>
      </c>
      <c r="J2412" s="2" t="s">
        <v>61</v>
      </c>
      <c r="K2412" s="2"/>
      <c r="L2412" s="46">
        <v>42831</v>
      </c>
      <c r="M2412" s="2" t="s">
        <v>133</v>
      </c>
      <c r="N2412" s="39">
        <v>23.854766000000001</v>
      </c>
      <c r="O2412" s="39">
        <v>53.288438999999997</v>
      </c>
      <c r="P2412" s="2" t="s">
        <v>64</v>
      </c>
      <c r="Q2412" s="2" t="s">
        <v>65</v>
      </c>
      <c r="R2412" s="43" t="s">
        <v>16802</v>
      </c>
      <c r="S2412" s="41" t="s">
        <v>4932</v>
      </c>
      <c r="T2412" s="41" t="s">
        <v>18462</v>
      </c>
      <c r="U2412" s="2" t="s">
        <v>6245</v>
      </c>
      <c r="V2412" s="2" t="s">
        <v>360</v>
      </c>
      <c r="W2412" s="41" t="s">
        <v>144</v>
      </c>
      <c r="X2412" s="2" t="s">
        <v>4038</v>
      </c>
      <c r="Y2412" s="2" t="s">
        <v>76</v>
      </c>
      <c r="Z2412" s="2"/>
      <c r="AA2412" s="2" t="s">
        <v>16242</v>
      </c>
      <c r="AB2412" s="2" t="s">
        <v>77</v>
      </c>
      <c r="AC2412" s="2"/>
      <c r="AD2412" s="2">
        <v>2000001</v>
      </c>
      <c r="AE2412" s="2">
        <v>70</v>
      </c>
      <c r="AF2412" s="2"/>
      <c r="AG2412" s="2"/>
      <c r="AH2412" s="2"/>
      <c r="AI2412" s="2">
        <v>4</v>
      </c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 t="s">
        <v>71</v>
      </c>
      <c r="CE2412" s="2">
        <v>0</v>
      </c>
      <c r="CF2412" s="2" t="s">
        <v>15694</v>
      </c>
      <c r="CG2412" s="2" t="s">
        <v>17387</v>
      </c>
      <c r="CH2412" s="2" t="s">
        <v>15706</v>
      </c>
      <c r="CI2412" s="49"/>
      <c r="CJ2412" s="25"/>
    </row>
    <row r="2413" spans="1:88" x14ac:dyDescent="0.2">
      <c r="A2413" s="2" t="s">
        <v>4070</v>
      </c>
      <c r="B2413" s="2" t="s">
        <v>25454</v>
      </c>
      <c r="C2413" s="2" t="s">
        <v>3600</v>
      </c>
      <c r="D2413" s="2"/>
      <c r="E2413" s="2" t="s">
        <v>4070</v>
      </c>
      <c r="F2413" s="2" t="s">
        <v>4071</v>
      </c>
      <c r="G2413" s="23"/>
      <c r="H2413" s="2"/>
      <c r="I2413" s="2" t="s">
        <v>61</v>
      </c>
      <c r="J2413" s="2" t="s">
        <v>61</v>
      </c>
      <c r="K2413" s="2"/>
      <c r="L2413" s="46">
        <v>42675</v>
      </c>
      <c r="M2413" s="2" t="s">
        <v>133</v>
      </c>
      <c r="N2413" s="39">
        <v>23.594718100000001</v>
      </c>
      <c r="O2413" s="39">
        <v>53.929315799999998</v>
      </c>
      <c r="P2413" s="2" t="s">
        <v>64</v>
      </c>
      <c r="Q2413" s="2" t="s">
        <v>65</v>
      </c>
      <c r="R2413" s="43" t="s">
        <v>16802</v>
      </c>
      <c r="S2413" s="41" t="s">
        <v>4932</v>
      </c>
      <c r="T2413" s="41" t="s">
        <v>18462</v>
      </c>
      <c r="U2413" s="2" t="s">
        <v>6245</v>
      </c>
      <c r="V2413" s="2" t="s">
        <v>360</v>
      </c>
      <c r="W2413" s="41" t="s">
        <v>144</v>
      </c>
      <c r="X2413" s="2" t="s">
        <v>4038</v>
      </c>
      <c r="Y2413" s="2" t="s">
        <v>69</v>
      </c>
      <c r="Z2413" s="2"/>
      <c r="AA2413" s="2" t="s">
        <v>16242</v>
      </c>
      <c r="AB2413" s="2" t="s">
        <v>70</v>
      </c>
      <c r="AC2413" s="2"/>
      <c r="AD2413" s="2">
        <v>2000001</v>
      </c>
      <c r="AE2413" s="2">
        <v>110</v>
      </c>
      <c r="AF2413" s="2"/>
      <c r="AG2413" s="2"/>
      <c r="AH2413" s="2"/>
      <c r="AI2413" s="2">
        <v>4</v>
      </c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 t="s">
        <v>71</v>
      </c>
      <c r="CE2413" s="2">
        <v>0</v>
      </c>
      <c r="CF2413" s="2" t="s">
        <v>15692</v>
      </c>
      <c r="CG2413" s="2" t="s">
        <v>17387</v>
      </c>
      <c r="CH2413" s="2" t="s">
        <v>15706</v>
      </c>
      <c r="CI2413" s="49"/>
      <c r="CJ2413" s="25"/>
    </row>
    <row r="2414" spans="1:88" x14ac:dyDescent="0.2">
      <c r="A2414" s="2" t="s">
        <v>4072</v>
      </c>
      <c r="B2414" s="2" t="s">
        <v>25455</v>
      </c>
      <c r="C2414" s="2" t="s">
        <v>3600</v>
      </c>
      <c r="D2414" s="2"/>
      <c r="E2414" s="2" t="s">
        <v>4072</v>
      </c>
      <c r="F2414" s="2" t="s">
        <v>4073</v>
      </c>
      <c r="G2414" s="23"/>
      <c r="H2414" s="2"/>
      <c r="I2414" s="2" t="s">
        <v>61</v>
      </c>
      <c r="J2414" s="2" t="s">
        <v>61</v>
      </c>
      <c r="K2414" s="2"/>
      <c r="L2414" s="46">
        <v>42673</v>
      </c>
      <c r="M2414" s="2" t="s">
        <v>133</v>
      </c>
      <c r="N2414" s="39">
        <v>23.6839981</v>
      </c>
      <c r="O2414" s="39">
        <v>53.9665021</v>
      </c>
      <c r="P2414" s="2" t="s">
        <v>64</v>
      </c>
      <c r="Q2414" s="2" t="s">
        <v>65</v>
      </c>
      <c r="R2414" s="43" t="s">
        <v>16802</v>
      </c>
      <c r="S2414" s="41" t="s">
        <v>4932</v>
      </c>
      <c r="T2414" s="41" t="s">
        <v>18462</v>
      </c>
      <c r="U2414" s="2" t="s">
        <v>6245</v>
      </c>
      <c r="V2414" s="2" t="s">
        <v>360</v>
      </c>
      <c r="W2414" s="41" t="s">
        <v>144</v>
      </c>
      <c r="X2414" s="2" t="s">
        <v>4038</v>
      </c>
      <c r="Y2414" s="2" t="s">
        <v>69</v>
      </c>
      <c r="Z2414" s="2"/>
      <c r="AA2414" s="2" t="s">
        <v>16242</v>
      </c>
      <c r="AB2414" s="2" t="s">
        <v>70</v>
      </c>
      <c r="AC2414" s="2"/>
      <c r="AD2414" s="2">
        <v>2000001</v>
      </c>
      <c r="AE2414" s="2">
        <v>110</v>
      </c>
      <c r="AF2414" s="2"/>
      <c r="AG2414" s="2"/>
      <c r="AH2414" s="2"/>
      <c r="AI2414" s="2">
        <v>4</v>
      </c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 t="s">
        <v>71</v>
      </c>
      <c r="CE2414" s="2">
        <v>0</v>
      </c>
      <c r="CF2414" s="2" t="s">
        <v>15692</v>
      </c>
      <c r="CG2414" s="2" t="s">
        <v>17387</v>
      </c>
      <c r="CH2414" s="2" t="s">
        <v>15706</v>
      </c>
      <c r="CI2414" s="49"/>
      <c r="CJ2414" s="25"/>
    </row>
    <row r="2415" spans="1:88" x14ac:dyDescent="0.2">
      <c r="A2415" s="2" t="s">
        <v>4406</v>
      </c>
      <c r="B2415" s="2" t="s">
        <v>25456</v>
      </c>
      <c r="C2415" s="2" t="s">
        <v>3600</v>
      </c>
      <c r="D2415" s="2"/>
      <c r="E2415" s="2" t="s">
        <v>4406</v>
      </c>
      <c r="F2415" s="2" t="s">
        <v>16718</v>
      </c>
      <c r="G2415" s="23"/>
      <c r="H2415" s="2"/>
      <c r="I2415" s="2" t="s">
        <v>61</v>
      </c>
      <c r="J2415" s="2" t="s">
        <v>61</v>
      </c>
      <c r="K2415" s="2"/>
      <c r="L2415" s="46">
        <v>43705</v>
      </c>
      <c r="M2415" s="2" t="s">
        <v>133</v>
      </c>
      <c r="N2415" s="39">
        <v>23.505178000000001</v>
      </c>
      <c r="O2415" s="39">
        <v>53.408174000000002</v>
      </c>
      <c r="P2415" s="2" t="s">
        <v>64</v>
      </c>
      <c r="Q2415" s="2" t="s">
        <v>65</v>
      </c>
      <c r="R2415" s="43" t="s">
        <v>16802</v>
      </c>
      <c r="S2415" s="41" t="s">
        <v>4932</v>
      </c>
      <c r="T2415" s="41" t="s">
        <v>18462</v>
      </c>
      <c r="U2415" s="2" t="s">
        <v>6245</v>
      </c>
      <c r="V2415" s="2" t="s">
        <v>360</v>
      </c>
      <c r="W2415" s="41" t="s">
        <v>144</v>
      </c>
      <c r="X2415" s="2" t="s">
        <v>4038</v>
      </c>
      <c r="Y2415" s="2" t="s">
        <v>69</v>
      </c>
      <c r="Z2415" s="2"/>
      <c r="AA2415" s="2" t="s">
        <v>16242</v>
      </c>
      <c r="AB2415" s="2" t="s">
        <v>70</v>
      </c>
      <c r="AC2415" s="2"/>
      <c r="AD2415" s="2">
        <v>2000001</v>
      </c>
      <c r="AE2415" s="2">
        <v>110</v>
      </c>
      <c r="AF2415" s="2"/>
      <c r="AG2415" s="2"/>
      <c r="AH2415" s="2"/>
      <c r="AI2415" s="2">
        <v>3</v>
      </c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 t="s">
        <v>71</v>
      </c>
      <c r="CE2415" s="2">
        <v>0</v>
      </c>
      <c r="CF2415" s="2" t="s">
        <v>15692</v>
      </c>
      <c r="CG2415" s="2" t="s">
        <v>17387</v>
      </c>
      <c r="CH2415" s="2" t="s">
        <v>15706</v>
      </c>
      <c r="CI2415" s="49"/>
      <c r="CJ2415" s="25"/>
    </row>
    <row r="2416" spans="1:88" x14ac:dyDescent="0.2">
      <c r="A2416" s="2" t="s">
        <v>4407</v>
      </c>
      <c r="B2416" s="2" t="s">
        <v>25457</v>
      </c>
      <c r="C2416" s="2" t="s">
        <v>3600</v>
      </c>
      <c r="D2416" s="2"/>
      <c r="E2416" s="2" t="s">
        <v>4407</v>
      </c>
      <c r="F2416" s="2" t="s">
        <v>16485</v>
      </c>
      <c r="G2416" s="23"/>
      <c r="H2416" s="2"/>
      <c r="I2416" s="2" t="s">
        <v>61</v>
      </c>
      <c r="J2416" s="2" t="s">
        <v>61</v>
      </c>
      <c r="K2416" s="2"/>
      <c r="L2416" s="46">
        <v>43705</v>
      </c>
      <c r="M2416" s="2" t="s">
        <v>133</v>
      </c>
      <c r="N2416" s="39">
        <v>23.392298400000001</v>
      </c>
      <c r="O2416" s="39">
        <v>53.355770200000002</v>
      </c>
      <c r="P2416" s="2" t="s">
        <v>64</v>
      </c>
      <c r="Q2416" s="2" t="s">
        <v>65</v>
      </c>
      <c r="R2416" s="43" t="s">
        <v>16802</v>
      </c>
      <c r="S2416" s="41" t="s">
        <v>4932</v>
      </c>
      <c r="T2416" s="41" t="s">
        <v>18462</v>
      </c>
      <c r="U2416" s="2" t="s">
        <v>6245</v>
      </c>
      <c r="V2416" s="2" t="s">
        <v>360</v>
      </c>
      <c r="W2416" s="41" t="s">
        <v>144</v>
      </c>
      <c r="X2416" s="2" t="s">
        <v>4038</v>
      </c>
      <c r="Y2416" s="2" t="s">
        <v>69</v>
      </c>
      <c r="Z2416" s="2"/>
      <c r="AA2416" s="2" t="s">
        <v>16242</v>
      </c>
      <c r="AB2416" s="2" t="s">
        <v>70</v>
      </c>
      <c r="AC2416" s="2"/>
      <c r="AD2416" s="2">
        <v>2000001</v>
      </c>
      <c r="AE2416" s="2">
        <v>110</v>
      </c>
      <c r="AF2416" s="2"/>
      <c r="AG2416" s="2"/>
      <c r="AH2416" s="2"/>
      <c r="AI2416" s="2">
        <v>3</v>
      </c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 t="s">
        <v>71</v>
      </c>
      <c r="CE2416" s="2">
        <v>0</v>
      </c>
      <c r="CF2416" s="2" t="s">
        <v>15692</v>
      </c>
      <c r="CG2416" s="2" t="s">
        <v>17387</v>
      </c>
      <c r="CH2416" s="2" t="s">
        <v>15706</v>
      </c>
      <c r="CI2416" s="49"/>
      <c r="CJ2416" s="25"/>
    </row>
    <row r="2417" spans="1:88" x14ac:dyDescent="0.2">
      <c r="A2417" s="2" t="s">
        <v>4408</v>
      </c>
      <c r="B2417" s="2" t="s">
        <v>25458</v>
      </c>
      <c r="C2417" s="2" t="s">
        <v>3600</v>
      </c>
      <c r="D2417" s="2"/>
      <c r="E2417" s="2" t="s">
        <v>4408</v>
      </c>
      <c r="F2417" s="2" t="s">
        <v>16719</v>
      </c>
      <c r="G2417" s="23"/>
      <c r="H2417" s="2"/>
      <c r="I2417" s="2" t="s">
        <v>61</v>
      </c>
      <c r="J2417" s="2" t="s">
        <v>61</v>
      </c>
      <c r="K2417" s="2"/>
      <c r="L2417" s="46">
        <v>43705</v>
      </c>
      <c r="M2417" s="2" t="s">
        <v>133</v>
      </c>
      <c r="N2417" s="39">
        <v>23.279306999999999</v>
      </c>
      <c r="O2417" s="39">
        <v>53.344726000000001</v>
      </c>
      <c r="P2417" s="2" t="s">
        <v>64</v>
      </c>
      <c r="Q2417" s="2" t="s">
        <v>65</v>
      </c>
      <c r="R2417" s="43" t="s">
        <v>16802</v>
      </c>
      <c r="S2417" s="41" t="s">
        <v>4932</v>
      </c>
      <c r="T2417" s="41" t="s">
        <v>18462</v>
      </c>
      <c r="U2417" s="2" t="s">
        <v>6245</v>
      </c>
      <c r="V2417" s="2" t="s">
        <v>360</v>
      </c>
      <c r="W2417" s="41" t="s">
        <v>144</v>
      </c>
      <c r="X2417" s="2" t="s">
        <v>4038</v>
      </c>
      <c r="Y2417" s="2" t="s">
        <v>69</v>
      </c>
      <c r="Z2417" s="2"/>
      <c r="AA2417" s="2" t="s">
        <v>16242</v>
      </c>
      <c r="AB2417" s="2" t="s">
        <v>70</v>
      </c>
      <c r="AC2417" s="2"/>
      <c r="AD2417" s="2">
        <v>2000001</v>
      </c>
      <c r="AE2417" s="2">
        <v>110</v>
      </c>
      <c r="AF2417" s="2"/>
      <c r="AG2417" s="2"/>
      <c r="AH2417" s="2"/>
      <c r="AI2417" s="2">
        <v>3</v>
      </c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 t="s">
        <v>71</v>
      </c>
      <c r="CE2417" s="2">
        <v>0</v>
      </c>
      <c r="CF2417" s="2" t="s">
        <v>15692</v>
      </c>
      <c r="CG2417" s="2" t="s">
        <v>17387</v>
      </c>
      <c r="CH2417" s="2" t="s">
        <v>15706</v>
      </c>
      <c r="CI2417" s="49"/>
      <c r="CJ2417" s="25"/>
    </row>
    <row r="2418" spans="1:88" x14ac:dyDescent="0.2">
      <c r="A2418" s="2" t="s">
        <v>4400</v>
      </c>
      <c r="B2418" s="2" t="s">
        <v>25459</v>
      </c>
      <c r="C2418" s="2" t="s">
        <v>3600</v>
      </c>
      <c r="D2418" s="2"/>
      <c r="E2418" s="2" t="s">
        <v>4400</v>
      </c>
      <c r="F2418" s="2" t="s">
        <v>17709</v>
      </c>
      <c r="G2418" s="23"/>
      <c r="H2418" s="2"/>
      <c r="I2418" s="2" t="s">
        <v>61</v>
      </c>
      <c r="J2418" s="2" t="s">
        <v>61</v>
      </c>
      <c r="K2418" s="2"/>
      <c r="L2418" s="46">
        <v>42759</v>
      </c>
      <c r="M2418" s="2" t="s">
        <v>133</v>
      </c>
      <c r="N2418" s="2">
        <v>24.473097200000002</v>
      </c>
      <c r="O2418" s="2">
        <v>52.315194400000003</v>
      </c>
      <c r="P2418" s="2" t="s">
        <v>64</v>
      </c>
      <c r="Q2418" s="2" t="s">
        <v>65</v>
      </c>
      <c r="R2418" s="43" t="s">
        <v>18854</v>
      </c>
      <c r="S2418" s="41" t="s">
        <v>1554</v>
      </c>
      <c r="T2418" s="41" t="s">
        <v>18460</v>
      </c>
      <c r="U2418" s="2" t="s">
        <v>16803</v>
      </c>
      <c r="V2418" s="2" t="s">
        <v>3596</v>
      </c>
      <c r="W2418" s="41" t="s">
        <v>144</v>
      </c>
      <c r="X2418" s="2" t="s">
        <v>4038</v>
      </c>
      <c r="Y2418" s="2" t="s">
        <v>69</v>
      </c>
      <c r="Z2418" s="2"/>
      <c r="AA2418" s="2" t="s">
        <v>16241</v>
      </c>
      <c r="AB2418" s="2" t="s">
        <v>70</v>
      </c>
      <c r="AC2418" s="2"/>
      <c r="AD2418" s="2">
        <v>2003600</v>
      </c>
      <c r="AE2418" s="2">
        <v>35</v>
      </c>
      <c r="AF2418" s="2"/>
      <c r="AG2418" s="2"/>
      <c r="AH2418" s="2"/>
      <c r="AI2418" s="2">
        <v>4</v>
      </c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 t="s">
        <v>2851</v>
      </c>
      <c r="CE2418" s="2">
        <v>0</v>
      </c>
      <c r="CF2418" s="2" t="s">
        <v>15685</v>
      </c>
      <c r="CG2418" s="2" t="e">
        <v>#N/A</v>
      </c>
      <c r="CH2418" s="2" t="s">
        <v>15705</v>
      </c>
      <c r="CI2418" s="49"/>
      <c r="CJ2418" s="25"/>
    </row>
    <row r="2419" spans="1:88" x14ac:dyDescent="0.2">
      <c r="A2419" s="2" t="s">
        <v>4461</v>
      </c>
      <c r="B2419" s="2" t="s">
        <v>25460</v>
      </c>
      <c r="C2419" s="2" t="s">
        <v>3600</v>
      </c>
      <c r="D2419" s="2"/>
      <c r="E2419" s="2" t="s">
        <v>4461</v>
      </c>
      <c r="F2419" s="2" t="s">
        <v>4462</v>
      </c>
      <c r="G2419" s="23"/>
      <c r="H2419" s="2"/>
      <c r="I2419" s="2" t="s">
        <v>61</v>
      </c>
      <c r="J2419" s="2" t="s">
        <v>61</v>
      </c>
      <c r="K2419" s="2"/>
      <c r="L2419" s="43" t="s">
        <v>4456</v>
      </c>
      <c r="M2419" s="2" t="s">
        <v>133</v>
      </c>
      <c r="N2419" s="2">
        <v>24.500653</v>
      </c>
      <c r="O2419" s="2">
        <v>52.329751000000002</v>
      </c>
      <c r="P2419" s="2" t="s">
        <v>64</v>
      </c>
      <c r="Q2419" s="2" t="s">
        <v>65</v>
      </c>
      <c r="R2419" s="43" t="s">
        <v>18854</v>
      </c>
      <c r="S2419" s="41" t="s">
        <v>1554</v>
      </c>
      <c r="T2419" s="41" t="s">
        <v>18460</v>
      </c>
      <c r="U2419" s="2" t="s">
        <v>16801</v>
      </c>
      <c r="V2419" s="2" t="s">
        <v>4086</v>
      </c>
      <c r="W2419" s="41" t="s">
        <v>144</v>
      </c>
      <c r="X2419" s="2" t="s">
        <v>68</v>
      </c>
      <c r="Y2419" s="2" t="s">
        <v>69</v>
      </c>
      <c r="Z2419" s="2"/>
      <c r="AA2419" s="2" t="s">
        <v>16242</v>
      </c>
      <c r="AB2419" s="2" t="s">
        <v>70</v>
      </c>
      <c r="AC2419" s="2"/>
      <c r="AD2419" s="2">
        <v>2003600</v>
      </c>
      <c r="AE2419" s="2">
        <v>40</v>
      </c>
      <c r="AF2419" s="2"/>
      <c r="AG2419" s="2"/>
      <c r="AH2419" s="2"/>
      <c r="AI2419" s="2">
        <v>3</v>
      </c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 t="s">
        <v>71</v>
      </c>
      <c r="CE2419" s="2">
        <v>0</v>
      </c>
      <c r="CF2419" s="2" t="s">
        <v>15680</v>
      </c>
      <c r="CG2419" s="2" t="s">
        <v>15712</v>
      </c>
      <c r="CH2419" s="2" t="s">
        <v>15709</v>
      </c>
      <c r="CI2419" s="49"/>
      <c r="CJ2419" s="25"/>
    </row>
    <row r="2420" spans="1:88" x14ac:dyDescent="0.2">
      <c r="A2420" s="2" t="s">
        <v>4189</v>
      </c>
      <c r="B2420" s="2" t="s">
        <v>25461</v>
      </c>
      <c r="C2420" s="2" t="s">
        <v>3600</v>
      </c>
      <c r="D2420" s="2"/>
      <c r="E2420" s="2" t="s">
        <v>4189</v>
      </c>
      <c r="F2420" s="2" t="s">
        <v>4190</v>
      </c>
      <c r="G2420" s="23"/>
      <c r="H2420" s="2"/>
      <c r="I2420" s="2" t="s">
        <v>61</v>
      </c>
      <c r="J2420" s="2" t="s">
        <v>61</v>
      </c>
      <c r="K2420" s="2"/>
      <c r="L2420" s="46">
        <v>44012</v>
      </c>
      <c r="M2420" s="2" t="s">
        <v>133</v>
      </c>
      <c r="N2420" s="39">
        <v>23.37959</v>
      </c>
      <c r="O2420" s="39">
        <v>54.006635000000003</v>
      </c>
      <c r="P2420" s="2" t="s">
        <v>64</v>
      </c>
      <c r="Q2420" s="2" t="s">
        <v>65</v>
      </c>
      <c r="R2420" s="43" t="s">
        <v>18854</v>
      </c>
      <c r="S2420" s="41" t="s">
        <v>1554</v>
      </c>
      <c r="T2420" s="41" t="s">
        <v>18460</v>
      </c>
      <c r="U2420" s="2" t="s">
        <v>16801</v>
      </c>
      <c r="V2420" s="2" t="s">
        <v>1554</v>
      </c>
      <c r="W2420" s="41" t="s">
        <v>144</v>
      </c>
      <c r="X2420" s="2" t="s">
        <v>4038</v>
      </c>
      <c r="Y2420" s="2" t="s">
        <v>69</v>
      </c>
      <c r="Z2420" s="2"/>
      <c r="AA2420" s="2" t="s">
        <v>16242</v>
      </c>
      <c r="AB2420" s="2" t="s">
        <v>70</v>
      </c>
      <c r="AC2420" s="2"/>
      <c r="AD2420" s="2">
        <v>2003500</v>
      </c>
      <c r="AE2420" s="2">
        <v>120</v>
      </c>
      <c r="AF2420" s="2"/>
      <c r="AG2420" s="2"/>
      <c r="AH2420" s="2"/>
      <c r="AI2420" s="2">
        <v>3</v>
      </c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 t="s">
        <v>71</v>
      </c>
      <c r="CE2420" s="2">
        <v>0</v>
      </c>
      <c r="CF2420" s="2" t="s">
        <v>15692</v>
      </c>
      <c r="CG2420" s="2" t="e">
        <v>#N/A</v>
      </c>
      <c r="CH2420" s="2" t="s">
        <v>15705</v>
      </c>
      <c r="CI2420" s="49"/>
      <c r="CJ2420" s="25"/>
    </row>
    <row r="2421" spans="1:88" x14ac:dyDescent="0.2">
      <c r="A2421" s="2" t="s">
        <v>4029</v>
      </c>
      <c r="B2421" s="2" t="s">
        <v>25462</v>
      </c>
      <c r="C2421" s="2" t="s">
        <v>3600</v>
      </c>
      <c r="D2421" s="2" t="s">
        <v>4029</v>
      </c>
      <c r="E2421" s="2" t="s">
        <v>4029</v>
      </c>
      <c r="F2421" s="2" t="s">
        <v>18160</v>
      </c>
      <c r="G2421" s="23"/>
      <c r="H2421" s="2" t="s">
        <v>61</v>
      </c>
      <c r="I2421" s="2" t="s">
        <v>61</v>
      </c>
      <c r="J2421" s="2" t="s">
        <v>61</v>
      </c>
      <c r="K2421" s="2"/>
      <c r="L2421" s="46">
        <v>42066</v>
      </c>
      <c r="M2421" s="2" t="s">
        <v>133</v>
      </c>
      <c r="N2421" s="39">
        <v>23.304262000000001</v>
      </c>
      <c r="O2421" s="39">
        <v>54.170183000000002</v>
      </c>
      <c r="P2421" s="2" t="s">
        <v>3602</v>
      </c>
      <c r="Q2421" s="2" t="s">
        <v>65</v>
      </c>
      <c r="R2421" s="43" t="s">
        <v>18854</v>
      </c>
      <c r="S2421" s="41" t="s">
        <v>1554</v>
      </c>
      <c r="T2421" s="41" t="s">
        <v>18460</v>
      </c>
      <c r="U2421" s="2" t="s">
        <v>16801</v>
      </c>
      <c r="V2421" s="2" t="s">
        <v>3753</v>
      </c>
      <c r="W2421" s="41" t="s">
        <v>67</v>
      </c>
      <c r="X2421" s="2" t="s">
        <v>3606</v>
      </c>
      <c r="Y2421" s="2" t="s">
        <v>69</v>
      </c>
      <c r="Z2421" s="2"/>
      <c r="AA2421" s="2" t="s">
        <v>16241</v>
      </c>
      <c r="AB2421" s="2" t="s">
        <v>70</v>
      </c>
      <c r="AC2421" s="2"/>
      <c r="AD2421" s="2">
        <v>2003500</v>
      </c>
      <c r="AE2421" s="2">
        <v>50</v>
      </c>
      <c r="AF2421" s="2"/>
      <c r="AG2421" s="2"/>
      <c r="AH2421" s="2"/>
      <c r="AI2421" s="2">
        <v>4</v>
      </c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 t="s">
        <v>71</v>
      </c>
      <c r="CE2421" s="2">
        <v>0</v>
      </c>
      <c r="CF2421" s="2" t="s">
        <v>15699</v>
      </c>
      <c r="CG2421" s="2" t="e">
        <v>#N/A</v>
      </c>
      <c r="CH2421" s="2" t="s">
        <v>15705</v>
      </c>
      <c r="CI2421" s="49"/>
      <c r="CJ2421" s="25"/>
    </row>
    <row r="2422" spans="1:88" x14ac:dyDescent="0.2">
      <c r="A2422" s="2" t="s">
        <v>4030</v>
      </c>
      <c r="B2422" s="2" t="s">
        <v>25463</v>
      </c>
      <c r="C2422" s="2" t="s">
        <v>3600</v>
      </c>
      <c r="D2422" s="2" t="s">
        <v>4030</v>
      </c>
      <c r="E2422" s="2" t="s">
        <v>4030</v>
      </c>
      <c r="F2422" s="2" t="s">
        <v>18481</v>
      </c>
      <c r="G2422" s="23"/>
      <c r="H2422" s="2" t="s">
        <v>61</v>
      </c>
      <c r="I2422" s="2" t="s">
        <v>61</v>
      </c>
      <c r="J2422" s="2" t="s">
        <v>61</v>
      </c>
      <c r="K2422" s="2"/>
      <c r="L2422" s="46">
        <v>42066</v>
      </c>
      <c r="M2422" s="2" t="s">
        <v>133</v>
      </c>
      <c r="N2422" s="39">
        <v>23.2944</v>
      </c>
      <c r="O2422" s="39">
        <v>54.219938900000002</v>
      </c>
      <c r="P2422" s="2" t="s">
        <v>3602</v>
      </c>
      <c r="Q2422" s="2" t="s">
        <v>65</v>
      </c>
      <c r="R2422" s="43" t="s">
        <v>18854</v>
      </c>
      <c r="S2422" s="41" t="s">
        <v>1554</v>
      </c>
      <c r="T2422" s="41" t="s">
        <v>18460</v>
      </c>
      <c r="U2422" s="2" t="s">
        <v>16801</v>
      </c>
      <c r="V2422" s="2" t="s">
        <v>3928</v>
      </c>
      <c r="W2422" s="41" t="s">
        <v>67</v>
      </c>
      <c r="X2422" s="2" t="s">
        <v>3606</v>
      </c>
      <c r="Y2422" s="2" t="s">
        <v>69</v>
      </c>
      <c r="Z2422" s="2"/>
      <c r="AA2422" s="2" t="s">
        <v>16241</v>
      </c>
      <c r="AB2422" s="2" t="s">
        <v>70</v>
      </c>
      <c r="AC2422" s="2"/>
      <c r="AD2422" s="2">
        <v>2003500</v>
      </c>
      <c r="AE2422" s="2">
        <v>75</v>
      </c>
      <c r="AF2422" s="2"/>
      <c r="AG2422" s="2"/>
      <c r="AH2422" s="2"/>
      <c r="AI2422" s="2">
        <v>4</v>
      </c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 t="s">
        <v>71</v>
      </c>
      <c r="CE2422" s="2">
        <v>0</v>
      </c>
      <c r="CF2422" s="2" t="s">
        <v>15699</v>
      </c>
      <c r="CG2422" s="2" t="e">
        <v>#N/A</v>
      </c>
      <c r="CH2422" s="2" t="s">
        <v>15705</v>
      </c>
      <c r="CI2422" s="49"/>
      <c r="CJ2422" s="25"/>
    </row>
    <row r="2423" spans="1:88" x14ac:dyDescent="0.2">
      <c r="A2423" s="2" t="s">
        <v>18126</v>
      </c>
      <c r="B2423" s="2" t="s">
        <v>25464</v>
      </c>
      <c r="C2423" s="2" t="s">
        <v>3600</v>
      </c>
      <c r="D2423" s="2"/>
      <c r="E2423" s="2" t="s">
        <v>18126</v>
      </c>
      <c r="F2423" s="2" t="s">
        <v>18482</v>
      </c>
      <c r="G2423" s="23"/>
      <c r="H2423" s="2"/>
      <c r="I2423" s="2" t="s">
        <v>5093</v>
      </c>
      <c r="J2423" s="2" t="s">
        <v>61</v>
      </c>
      <c r="K2423" s="2"/>
      <c r="L2423" s="43">
        <v>2023</v>
      </c>
      <c r="M2423" s="2" t="s">
        <v>133</v>
      </c>
      <c r="N2423" s="2">
        <v>23.147929999999999</v>
      </c>
      <c r="O2423" s="2">
        <v>53.712949999999999</v>
      </c>
      <c r="P2423" s="2" t="s">
        <v>64</v>
      </c>
      <c r="Q2423" s="2" t="s">
        <v>65</v>
      </c>
      <c r="R2423" s="43" t="s">
        <v>18854</v>
      </c>
      <c r="S2423" s="41" t="s">
        <v>1554</v>
      </c>
      <c r="T2423" s="41" t="s">
        <v>18460</v>
      </c>
      <c r="U2423" s="2" t="s">
        <v>16801</v>
      </c>
      <c r="V2423" s="2" t="s">
        <v>1554</v>
      </c>
      <c r="W2423" s="41" t="s">
        <v>144</v>
      </c>
      <c r="X2423" s="2" t="s">
        <v>68</v>
      </c>
      <c r="Y2423" s="2" t="s">
        <v>76</v>
      </c>
      <c r="Z2423" s="2"/>
      <c r="AA2423" s="2" t="s">
        <v>16242</v>
      </c>
      <c r="AB2423" s="2" t="s">
        <v>77</v>
      </c>
      <c r="AC2423" s="2"/>
      <c r="AD2423" s="2">
        <v>2003500</v>
      </c>
      <c r="AE2423" s="2">
        <v>75</v>
      </c>
      <c r="AF2423" s="2"/>
      <c r="AG2423" s="2"/>
      <c r="AH2423" s="2"/>
      <c r="AI2423" s="2">
        <v>4</v>
      </c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 t="s">
        <v>71</v>
      </c>
      <c r="CE2423" s="2">
        <v>0</v>
      </c>
      <c r="CF2423" s="2"/>
      <c r="CG2423" s="2"/>
      <c r="CH2423" s="2"/>
      <c r="CI2423" s="49"/>
      <c r="CJ2423" s="25"/>
    </row>
    <row r="2424" spans="1:88" x14ac:dyDescent="0.2">
      <c r="A2424" s="2" t="s">
        <v>4160</v>
      </c>
      <c r="B2424" s="2" t="s">
        <v>25465</v>
      </c>
      <c r="C2424" s="2" t="s">
        <v>3600</v>
      </c>
      <c r="D2424" s="2"/>
      <c r="E2424" s="2" t="s">
        <v>4160</v>
      </c>
      <c r="F2424" s="2" t="s">
        <v>4161</v>
      </c>
      <c r="G2424" s="23" t="s">
        <v>16374</v>
      </c>
      <c r="H2424" s="2"/>
      <c r="I2424" s="2" t="s">
        <v>61</v>
      </c>
      <c r="J2424" s="2" t="s">
        <v>61</v>
      </c>
      <c r="K2424" s="2" t="s">
        <v>61</v>
      </c>
      <c r="L2424" s="46">
        <v>43823</v>
      </c>
      <c r="M2424" s="2" t="s">
        <v>133</v>
      </c>
      <c r="N2424" s="2">
        <v>24.043759999999999</v>
      </c>
      <c r="O2424" s="2">
        <v>52.704030000000003</v>
      </c>
      <c r="P2424" s="2" t="s">
        <v>64</v>
      </c>
      <c r="Q2424" s="2" t="s">
        <v>65</v>
      </c>
      <c r="R2424" s="43" t="s">
        <v>18854</v>
      </c>
      <c r="S2424" s="41" t="s">
        <v>1554</v>
      </c>
      <c r="T2424" s="41" t="s">
        <v>18460</v>
      </c>
      <c r="U2424" s="2" t="s">
        <v>16801</v>
      </c>
      <c r="V2424" s="2" t="s">
        <v>3596</v>
      </c>
      <c r="W2424" s="41" t="s">
        <v>17589</v>
      </c>
      <c r="X2424" s="2" t="s">
        <v>4038</v>
      </c>
      <c r="Y2424" s="2" t="s">
        <v>76</v>
      </c>
      <c r="Z2424" s="2"/>
      <c r="AA2424" s="2" t="s">
        <v>16242</v>
      </c>
      <c r="AB2424" s="2" t="s">
        <v>77</v>
      </c>
      <c r="AC2424" s="2" t="s">
        <v>18269</v>
      </c>
      <c r="AD2424" s="2">
        <v>2003400</v>
      </c>
      <c r="AE2424" s="2">
        <v>45</v>
      </c>
      <c r="AF2424" s="2"/>
      <c r="AG2424" s="2"/>
      <c r="AH2424" s="2" t="s">
        <v>18271</v>
      </c>
      <c r="AI2424" s="2">
        <v>3</v>
      </c>
      <c r="AJ2424" s="2">
        <v>3</v>
      </c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 t="s">
        <v>78</v>
      </c>
      <c r="CE2424" s="2" t="s">
        <v>4162</v>
      </c>
      <c r="CF2424" s="2" t="s">
        <v>15693</v>
      </c>
      <c r="CG2424" s="2" t="e">
        <v>#N/A</v>
      </c>
      <c r="CH2424" s="2" t="s">
        <v>15705</v>
      </c>
      <c r="CI2424" s="49"/>
      <c r="CJ2424" s="25"/>
    </row>
    <row r="2425" spans="1:88" x14ac:dyDescent="0.2">
      <c r="A2425" s="2" t="s">
        <v>3974</v>
      </c>
      <c r="B2425" s="2" t="s">
        <v>25466</v>
      </c>
      <c r="C2425" s="2" t="s">
        <v>3600</v>
      </c>
      <c r="D2425" s="2" t="s">
        <v>3974</v>
      </c>
      <c r="E2425" s="2" t="s">
        <v>3974</v>
      </c>
      <c r="F2425" s="2" t="s">
        <v>3975</v>
      </c>
      <c r="G2425" s="23"/>
      <c r="H2425" s="2" t="s">
        <v>61</v>
      </c>
      <c r="I2425" s="2" t="s">
        <v>61</v>
      </c>
      <c r="J2425" s="2" t="s">
        <v>61</v>
      </c>
      <c r="K2425" s="2"/>
      <c r="L2425" s="46">
        <v>41137</v>
      </c>
      <c r="M2425" s="2" t="s">
        <v>133</v>
      </c>
      <c r="N2425" s="39">
        <v>24.192994500000001</v>
      </c>
      <c r="O2425" s="39">
        <v>53.777252099999998</v>
      </c>
      <c r="P2425" s="2" t="s">
        <v>3602</v>
      </c>
      <c r="Q2425" s="2" t="s">
        <v>65</v>
      </c>
      <c r="R2425" s="43" t="s">
        <v>16802</v>
      </c>
      <c r="S2425" s="41" t="s">
        <v>4932</v>
      </c>
      <c r="T2425" s="41" t="s">
        <v>18462</v>
      </c>
      <c r="U2425" s="2" t="s">
        <v>6245</v>
      </c>
      <c r="V2425" s="2" t="s">
        <v>360</v>
      </c>
      <c r="W2425" s="41" t="s">
        <v>67</v>
      </c>
      <c r="X2425" s="2" t="s">
        <v>3617</v>
      </c>
      <c r="Y2425" s="2" t="s">
        <v>69</v>
      </c>
      <c r="Z2425" s="2"/>
      <c r="AA2425" s="2" t="s">
        <v>16241</v>
      </c>
      <c r="AB2425" s="2" t="s">
        <v>70</v>
      </c>
      <c r="AC2425" s="2"/>
      <c r="AD2425" s="2">
        <v>2450000</v>
      </c>
      <c r="AE2425" s="2">
        <v>50</v>
      </c>
      <c r="AF2425" s="2"/>
      <c r="AG2425" s="2"/>
      <c r="AH2425" s="2"/>
      <c r="AI2425" s="2">
        <v>3</v>
      </c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 t="s">
        <v>71</v>
      </c>
      <c r="CE2425" s="2">
        <v>0</v>
      </c>
      <c r="CF2425" s="2" t="s">
        <v>15692</v>
      </c>
      <c r="CG2425" s="2" t="s">
        <v>17387</v>
      </c>
      <c r="CH2425" s="2" t="s">
        <v>15706</v>
      </c>
      <c r="CI2425" s="49"/>
      <c r="CJ2425" s="25"/>
    </row>
    <row r="2426" spans="1:88" x14ac:dyDescent="0.2">
      <c r="A2426" s="2" t="s">
        <v>4384</v>
      </c>
      <c r="B2426" s="2" t="s">
        <v>25467</v>
      </c>
      <c r="C2426" s="2" t="s">
        <v>3600</v>
      </c>
      <c r="D2426" s="2"/>
      <c r="E2426" s="2" t="s">
        <v>4384</v>
      </c>
      <c r="F2426" s="2" t="s">
        <v>4385</v>
      </c>
      <c r="G2426" s="23"/>
      <c r="H2426" s="2"/>
      <c r="I2426" s="2" t="s">
        <v>61</v>
      </c>
      <c r="J2426" s="2" t="s">
        <v>61</v>
      </c>
      <c r="K2426" s="2"/>
      <c r="L2426" s="46">
        <v>42328</v>
      </c>
      <c r="M2426" s="2" t="s">
        <v>133</v>
      </c>
      <c r="N2426" s="39">
        <v>24.2291694</v>
      </c>
      <c r="O2426" s="39">
        <v>53.806211099999999</v>
      </c>
      <c r="P2426" s="2" t="s">
        <v>64</v>
      </c>
      <c r="Q2426" s="2" t="s">
        <v>65</v>
      </c>
      <c r="R2426" s="43" t="s">
        <v>16802</v>
      </c>
      <c r="S2426" s="41" t="s">
        <v>4932</v>
      </c>
      <c r="T2426" s="41" t="s">
        <v>18462</v>
      </c>
      <c r="U2426" s="2" t="s">
        <v>6245</v>
      </c>
      <c r="V2426" s="2" t="s">
        <v>360</v>
      </c>
      <c r="W2426" s="41" t="s">
        <v>144</v>
      </c>
      <c r="X2426" s="2" t="s">
        <v>4038</v>
      </c>
      <c r="Y2426" s="2" t="s">
        <v>69</v>
      </c>
      <c r="Z2426" s="2"/>
      <c r="AA2426" s="2" t="s">
        <v>16241</v>
      </c>
      <c r="AB2426" s="2" t="s">
        <v>70</v>
      </c>
      <c r="AC2426" s="2"/>
      <c r="AD2426" s="2">
        <v>2450000</v>
      </c>
      <c r="AE2426" s="2">
        <v>20</v>
      </c>
      <c r="AF2426" s="2"/>
      <c r="AG2426" s="2"/>
      <c r="AH2426" s="2"/>
      <c r="AI2426" s="2">
        <v>3</v>
      </c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 t="s">
        <v>71</v>
      </c>
      <c r="CE2426" s="2">
        <v>0</v>
      </c>
      <c r="CF2426" s="2" t="s">
        <v>15683</v>
      </c>
      <c r="CG2426" s="2" t="s">
        <v>17387</v>
      </c>
      <c r="CH2426" s="2" t="s">
        <v>15706</v>
      </c>
      <c r="CI2426" s="49"/>
      <c r="CJ2426" s="25"/>
    </row>
    <row r="2427" spans="1:88" x14ac:dyDescent="0.2">
      <c r="A2427" s="2" t="s">
        <v>4031</v>
      </c>
      <c r="B2427" s="2" t="s">
        <v>25468</v>
      </c>
      <c r="C2427" s="2" t="s">
        <v>3600</v>
      </c>
      <c r="D2427" s="2" t="s">
        <v>4031</v>
      </c>
      <c r="E2427" s="2" t="s">
        <v>4031</v>
      </c>
      <c r="F2427" s="2" t="s">
        <v>4032</v>
      </c>
      <c r="G2427" s="23"/>
      <c r="H2427" s="2" t="s">
        <v>61</v>
      </c>
      <c r="I2427" s="2" t="s">
        <v>61</v>
      </c>
      <c r="J2427" s="2" t="s">
        <v>61</v>
      </c>
      <c r="K2427" s="2"/>
      <c r="L2427" s="46">
        <v>41137</v>
      </c>
      <c r="M2427" s="2" t="s">
        <v>133</v>
      </c>
      <c r="N2427" s="39">
        <v>24.271439999999998</v>
      </c>
      <c r="O2427" s="39">
        <v>53.860280000000003</v>
      </c>
      <c r="P2427" s="2" t="s">
        <v>3602</v>
      </c>
      <c r="Q2427" s="2" t="s">
        <v>65</v>
      </c>
      <c r="R2427" s="43" t="s">
        <v>16802</v>
      </c>
      <c r="S2427" s="41" t="s">
        <v>4932</v>
      </c>
      <c r="T2427" s="41" t="s">
        <v>18462</v>
      </c>
      <c r="U2427" s="2" t="s">
        <v>6245</v>
      </c>
      <c r="V2427" s="2" t="s">
        <v>360</v>
      </c>
      <c r="W2427" s="41" t="s">
        <v>67</v>
      </c>
      <c r="X2427" s="2" t="s">
        <v>3603</v>
      </c>
      <c r="Y2427" s="2" t="s">
        <v>69</v>
      </c>
      <c r="Z2427" s="2"/>
      <c r="AA2427" s="2" t="s">
        <v>16241</v>
      </c>
      <c r="AB2427" s="2" t="s">
        <v>70</v>
      </c>
      <c r="AC2427" s="2"/>
      <c r="AD2427" s="2">
        <v>2450000</v>
      </c>
      <c r="AE2427" s="2">
        <v>50</v>
      </c>
      <c r="AF2427" s="2"/>
      <c r="AG2427" s="2"/>
      <c r="AH2427" s="2"/>
      <c r="AI2427" s="2">
        <v>4</v>
      </c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 t="s">
        <v>71</v>
      </c>
      <c r="CE2427" s="2">
        <v>0</v>
      </c>
      <c r="CF2427" s="2" t="s">
        <v>15692</v>
      </c>
      <c r="CG2427" s="2" t="s">
        <v>17387</v>
      </c>
      <c r="CH2427" s="2" t="s">
        <v>15706</v>
      </c>
      <c r="CI2427" s="49"/>
      <c r="CJ2427" s="25"/>
    </row>
    <row r="2428" spans="1:88" x14ac:dyDescent="0.2">
      <c r="A2428" s="2" t="s">
        <v>3983</v>
      </c>
      <c r="B2428" s="2" t="s">
        <v>25469</v>
      </c>
      <c r="C2428" s="2" t="s">
        <v>3600</v>
      </c>
      <c r="D2428" s="2" t="s">
        <v>3983</v>
      </c>
      <c r="E2428" s="2" t="s">
        <v>3983</v>
      </c>
      <c r="F2428" s="2" t="s">
        <v>3984</v>
      </c>
      <c r="G2428" s="23"/>
      <c r="H2428" s="2" t="s">
        <v>61</v>
      </c>
      <c r="I2428" s="2" t="s">
        <v>61</v>
      </c>
      <c r="J2428" s="2" t="s">
        <v>61</v>
      </c>
      <c r="K2428" s="2"/>
      <c r="L2428" s="46">
        <v>42655</v>
      </c>
      <c r="M2428" s="2" t="s">
        <v>133</v>
      </c>
      <c r="N2428" s="39">
        <v>24.1732595</v>
      </c>
      <c r="O2428" s="39">
        <v>51.988882500000003</v>
      </c>
      <c r="P2428" s="2" t="s">
        <v>3602</v>
      </c>
      <c r="Q2428" s="2" t="s">
        <v>65</v>
      </c>
      <c r="R2428" s="43" t="s">
        <v>18854</v>
      </c>
      <c r="S2428" s="41" t="s">
        <v>1554</v>
      </c>
      <c r="T2428" s="41" t="s">
        <v>18460</v>
      </c>
      <c r="U2428" s="2" t="s">
        <v>16801</v>
      </c>
      <c r="V2428" s="2" t="s">
        <v>369</v>
      </c>
      <c r="W2428" s="41" t="s">
        <v>67</v>
      </c>
      <c r="X2428" s="2" t="s">
        <v>3617</v>
      </c>
      <c r="Y2428" s="2" t="s">
        <v>69</v>
      </c>
      <c r="Z2428" s="2"/>
      <c r="AA2428" s="2" t="s">
        <v>16238</v>
      </c>
      <c r="AB2428" s="2" t="s">
        <v>70</v>
      </c>
      <c r="AC2428" s="2"/>
      <c r="AD2428" s="2">
        <v>2000004</v>
      </c>
      <c r="AE2428" s="2">
        <v>30</v>
      </c>
      <c r="AF2428" s="2"/>
      <c r="AG2428" s="2"/>
      <c r="AH2428" s="2"/>
      <c r="AI2428" s="2">
        <v>3</v>
      </c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 t="s">
        <v>2851</v>
      </c>
      <c r="CE2428" s="2">
        <v>0</v>
      </c>
      <c r="CF2428" s="2" t="s">
        <v>15683</v>
      </c>
      <c r="CG2428" s="2" t="e">
        <v>#N/A</v>
      </c>
      <c r="CH2428" s="2" t="s">
        <v>15705</v>
      </c>
      <c r="CI2428" s="49"/>
      <c r="CJ2428" s="25"/>
    </row>
    <row r="2429" spans="1:88" x14ac:dyDescent="0.2">
      <c r="A2429" s="2" t="s">
        <v>5052</v>
      </c>
      <c r="B2429" s="2" t="s">
        <v>25470</v>
      </c>
      <c r="C2429" s="2" t="s">
        <v>3600</v>
      </c>
      <c r="D2429" s="2"/>
      <c r="E2429" s="2" t="s">
        <v>5052</v>
      </c>
      <c r="F2429" s="2" t="s">
        <v>5053</v>
      </c>
      <c r="G2429" s="23"/>
      <c r="H2429" s="2"/>
      <c r="I2429" s="2" t="s">
        <v>61</v>
      </c>
      <c r="J2429" s="2" t="s">
        <v>61</v>
      </c>
      <c r="K2429" s="2"/>
      <c r="L2429" s="46">
        <v>44726</v>
      </c>
      <c r="M2429" s="2" t="s">
        <v>4978</v>
      </c>
      <c r="N2429" s="2">
        <v>23.66658</v>
      </c>
      <c r="O2429" s="2">
        <v>54.3461</v>
      </c>
      <c r="P2429" s="2" t="s">
        <v>64</v>
      </c>
      <c r="Q2429" s="2" t="s">
        <v>65</v>
      </c>
      <c r="R2429" s="43" t="s">
        <v>18854</v>
      </c>
      <c r="S2429" s="41" t="s">
        <v>1554</v>
      </c>
      <c r="T2429" s="41" t="s">
        <v>18460</v>
      </c>
      <c r="U2429" s="2" t="s">
        <v>16801</v>
      </c>
      <c r="V2429" s="2" t="s">
        <v>5054</v>
      </c>
      <c r="W2429" s="41" t="s">
        <v>144</v>
      </c>
      <c r="X2429" s="2" t="s">
        <v>68</v>
      </c>
      <c r="Y2429" s="2" t="s">
        <v>69</v>
      </c>
      <c r="Z2429" s="2"/>
      <c r="AA2429" s="2" t="s">
        <v>16242</v>
      </c>
      <c r="AB2429" s="2" t="s">
        <v>70</v>
      </c>
      <c r="AC2429" s="2"/>
      <c r="AD2429" s="2">
        <v>2000001</v>
      </c>
      <c r="AE2429" s="2">
        <v>45</v>
      </c>
      <c r="AF2429" s="2"/>
      <c r="AG2429" s="2"/>
      <c r="AH2429" s="2"/>
      <c r="AI2429" s="2">
        <v>4</v>
      </c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 t="s">
        <v>71</v>
      </c>
      <c r="CE2429" s="2">
        <v>0</v>
      </c>
      <c r="CF2429" s="2" t="s">
        <v>15687</v>
      </c>
      <c r="CG2429" s="2" t="s">
        <v>15719</v>
      </c>
      <c r="CH2429" s="2" t="s">
        <v>15706</v>
      </c>
      <c r="CI2429" s="49"/>
      <c r="CJ2429" s="25"/>
    </row>
    <row r="2430" spans="1:88" x14ac:dyDescent="0.2">
      <c r="A2430" s="2" t="s">
        <v>4538</v>
      </c>
      <c r="B2430" s="2" t="s">
        <v>25471</v>
      </c>
      <c r="C2430" s="2" t="s">
        <v>3600</v>
      </c>
      <c r="D2430" s="2"/>
      <c r="E2430" s="2" t="s">
        <v>4538</v>
      </c>
      <c r="F2430" s="2" t="s">
        <v>4539</v>
      </c>
      <c r="G2430" s="23" t="s">
        <v>16580</v>
      </c>
      <c r="H2430" s="2"/>
      <c r="I2430" s="2" t="s">
        <v>61</v>
      </c>
      <c r="J2430" s="2" t="s">
        <v>61</v>
      </c>
      <c r="K2430" s="2" t="s">
        <v>61</v>
      </c>
      <c r="L2430" s="46">
        <v>44257</v>
      </c>
      <c r="M2430" s="2" t="s">
        <v>133</v>
      </c>
      <c r="N2430" s="2">
        <v>24.102131</v>
      </c>
      <c r="O2430" s="2">
        <v>52.649386999999997</v>
      </c>
      <c r="P2430" s="2" t="s">
        <v>64</v>
      </c>
      <c r="Q2430" s="2" t="s">
        <v>65</v>
      </c>
      <c r="R2430" s="43" t="s">
        <v>18854</v>
      </c>
      <c r="S2430" s="41" t="s">
        <v>1554</v>
      </c>
      <c r="T2430" s="41" t="s">
        <v>18465</v>
      </c>
      <c r="U2430" s="2" t="s">
        <v>4673</v>
      </c>
      <c r="V2430" s="2" t="s">
        <v>4673</v>
      </c>
      <c r="W2430" s="41" t="s">
        <v>17589</v>
      </c>
      <c r="X2430" s="2" t="s">
        <v>68</v>
      </c>
      <c r="Y2430" s="2" t="s">
        <v>76</v>
      </c>
      <c r="Z2430" s="2"/>
      <c r="AA2430" s="2" t="s">
        <v>16241</v>
      </c>
      <c r="AB2430" s="2" t="s">
        <v>77</v>
      </c>
      <c r="AC2430" s="2" t="s">
        <v>18269</v>
      </c>
      <c r="AD2430" s="2">
        <v>2003100</v>
      </c>
      <c r="AE2430" s="2">
        <v>40</v>
      </c>
      <c r="AF2430" s="2"/>
      <c r="AG2430" s="2"/>
      <c r="AH2430" s="2" t="s">
        <v>18271</v>
      </c>
      <c r="AI2430" s="2">
        <v>4</v>
      </c>
      <c r="AJ2430" s="2">
        <v>3</v>
      </c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 t="s">
        <v>71</v>
      </c>
      <c r="CE2430" s="2">
        <v>0</v>
      </c>
      <c r="CF2430" s="2" t="s">
        <v>15680</v>
      </c>
      <c r="CG2430" s="2" t="s">
        <v>15708</v>
      </c>
      <c r="CH2430" s="2" t="s">
        <v>15709</v>
      </c>
      <c r="CI2430" s="49"/>
      <c r="CJ2430" s="25"/>
    </row>
    <row r="2431" spans="1:88" x14ac:dyDescent="0.2">
      <c r="A2431" s="2" t="s">
        <v>4752</v>
      </c>
      <c r="B2431" s="2" t="s">
        <v>25472</v>
      </c>
      <c r="C2431" s="2" t="s">
        <v>3600</v>
      </c>
      <c r="D2431" s="2"/>
      <c r="E2431" s="2" t="s">
        <v>4752</v>
      </c>
      <c r="F2431" s="2" t="s">
        <v>4753</v>
      </c>
      <c r="G2431" s="23"/>
      <c r="H2431" s="2"/>
      <c r="I2431" s="2" t="s">
        <v>61</v>
      </c>
      <c r="J2431" s="2" t="s">
        <v>61</v>
      </c>
      <c r="K2431" s="2"/>
      <c r="L2431" s="46">
        <v>44451</v>
      </c>
      <c r="M2431" s="2" t="s">
        <v>133</v>
      </c>
      <c r="N2431" s="39">
        <v>23.063759999999998</v>
      </c>
      <c r="O2431" s="39">
        <v>53.963610000000003</v>
      </c>
      <c r="P2431" s="2" t="s">
        <v>64</v>
      </c>
      <c r="Q2431" s="2" t="s">
        <v>65</v>
      </c>
      <c r="R2431" s="43" t="s">
        <v>18854</v>
      </c>
      <c r="S2431" s="41" t="s">
        <v>1554</v>
      </c>
      <c r="T2431" s="41" t="s">
        <v>18465</v>
      </c>
      <c r="U2431" s="2" t="s">
        <v>4673</v>
      </c>
      <c r="V2431" s="2" t="s">
        <v>4673</v>
      </c>
      <c r="W2431" s="41" t="s">
        <v>144</v>
      </c>
      <c r="X2431" s="2" t="s">
        <v>68</v>
      </c>
      <c r="Y2431" s="2" t="s">
        <v>69</v>
      </c>
      <c r="Z2431" s="2"/>
      <c r="AA2431" s="2" t="s">
        <v>16239</v>
      </c>
      <c r="AB2431" s="2" t="s">
        <v>70</v>
      </c>
      <c r="AC2431" s="2"/>
      <c r="AD2431" s="2">
        <v>2003500</v>
      </c>
      <c r="AE2431" s="2">
        <v>60</v>
      </c>
      <c r="AF2431" s="2"/>
      <c r="AG2431" s="2"/>
      <c r="AH2431" s="2"/>
      <c r="AI2431" s="2">
        <v>4</v>
      </c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 t="s">
        <v>71</v>
      </c>
      <c r="CE2431" s="2">
        <v>0</v>
      </c>
      <c r="CF2431" s="2" t="s">
        <v>15686</v>
      </c>
      <c r="CG2431" s="2" t="s">
        <v>15719</v>
      </c>
      <c r="CH2431" s="2" t="s">
        <v>15709</v>
      </c>
      <c r="CI2431" s="49"/>
      <c r="CJ2431" s="25"/>
    </row>
    <row r="2432" spans="1:88" x14ac:dyDescent="0.2">
      <c r="A2432" s="2" t="s">
        <v>4843</v>
      </c>
      <c r="B2432" s="2" t="s">
        <v>25473</v>
      </c>
      <c r="C2432" s="2" t="s">
        <v>3600</v>
      </c>
      <c r="D2432" s="2"/>
      <c r="E2432" s="2" t="s">
        <v>4843</v>
      </c>
      <c r="F2432" s="2" t="s">
        <v>4844</v>
      </c>
      <c r="G2432" s="23"/>
      <c r="H2432" s="2"/>
      <c r="I2432" s="2" t="s">
        <v>61</v>
      </c>
      <c r="J2432" s="2" t="s">
        <v>61</v>
      </c>
      <c r="K2432" s="2"/>
      <c r="L2432" s="46">
        <v>44522</v>
      </c>
      <c r="M2432" s="2" t="s">
        <v>133</v>
      </c>
      <c r="N2432" s="39">
        <v>24.0735569</v>
      </c>
      <c r="O2432" s="39">
        <v>52.459238900000003</v>
      </c>
      <c r="P2432" s="2" t="s">
        <v>64</v>
      </c>
      <c r="Q2432" s="2" t="s">
        <v>65</v>
      </c>
      <c r="R2432" s="43" t="s">
        <v>18854</v>
      </c>
      <c r="S2432" s="41" t="s">
        <v>1554</v>
      </c>
      <c r="T2432" s="41" t="s">
        <v>18460</v>
      </c>
      <c r="U2432" s="2" t="s">
        <v>16801</v>
      </c>
      <c r="V2432" s="2" t="s">
        <v>1554</v>
      </c>
      <c r="W2432" s="41" t="s">
        <v>144</v>
      </c>
      <c r="X2432" s="2" t="s">
        <v>68</v>
      </c>
      <c r="Y2432" s="2" t="s">
        <v>69</v>
      </c>
      <c r="Z2432" s="2"/>
      <c r="AA2432" s="2" t="s">
        <v>16239</v>
      </c>
      <c r="AB2432" s="2" t="s">
        <v>70</v>
      </c>
      <c r="AC2432" s="2"/>
      <c r="AD2432" s="2">
        <v>2031300</v>
      </c>
      <c r="AE2432" s="2">
        <v>35</v>
      </c>
      <c r="AF2432" s="2"/>
      <c r="AG2432" s="2"/>
      <c r="AH2432" s="2"/>
      <c r="AI2432" s="2">
        <v>3</v>
      </c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 t="s">
        <v>71</v>
      </c>
      <c r="CE2432" s="2">
        <v>0</v>
      </c>
      <c r="CF2432" s="2" t="s">
        <v>15685</v>
      </c>
      <c r="CG2432" s="2" t="s">
        <v>15717</v>
      </c>
      <c r="CH2432" s="2" t="s">
        <v>15709</v>
      </c>
      <c r="CI2432" s="49"/>
      <c r="CJ2432" s="25"/>
    </row>
    <row r="2433" spans="1:88" x14ac:dyDescent="0.2">
      <c r="A2433" s="2" t="s">
        <v>4303</v>
      </c>
      <c r="B2433" s="2" t="s">
        <v>25474</v>
      </c>
      <c r="C2433" s="2" t="s">
        <v>3600</v>
      </c>
      <c r="D2433" s="2"/>
      <c r="E2433" s="2" t="s">
        <v>4303</v>
      </c>
      <c r="F2433" s="2" t="s">
        <v>4304</v>
      </c>
      <c r="G2433" s="23" t="s">
        <v>17485</v>
      </c>
      <c r="H2433" s="2"/>
      <c r="I2433" s="2" t="s">
        <v>61</v>
      </c>
      <c r="J2433" s="2" t="s">
        <v>61</v>
      </c>
      <c r="K2433" s="2" t="s">
        <v>61</v>
      </c>
      <c r="L2433" s="46">
        <v>42771</v>
      </c>
      <c r="M2433" s="2" t="s">
        <v>133</v>
      </c>
      <c r="N2433" s="39">
        <v>23.639641000000001</v>
      </c>
      <c r="O2433" s="39">
        <v>53.692695999999998</v>
      </c>
      <c r="P2433" s="2" t="s">
        <v>64</v>
      </c>
      <c r="Q2433" s="2" t="s">
        <v>65</v>
      </c>
      <c r="R2433" s="43" t="s">
        <v>16802</v>
      </c>
      <c r="S2433" s="41" t="s">
        <v>4932</v>
      </c>
      <c r="T2433" s="41" t="s">
        <v>18462</v>
      </c>
      <c r="U2433" s="2" t="s">
        <v>6245</v>
      </c>
      <c r="V2433" s="2" t="s">
        <v>360</v>
      </c>
      <c r="W2433" s="41" t="s">
        <v>17589</v>
      </c>
      <c r="X2433" s="2" t="s">
        <v>4038</v>
      </c>
      <c r="Y2433" s="2" t="s">
        <v>76</v>
      </c>
      <c r="Z2433" s="2"/>
      <c r="AA2433" s="2" t="s">
        <v>16241</v>
      </c>
      <c r="AB2433" s="2" t="s">
        <v>77</v>
      </c>
      <c r="AC2433" s="2" t="s">
        <v>18269</v>
      </c>
      <c r="AD2433" s="2">
        <v>2031200</v>
      </c>
      <c r="AE2433" s="2">
        <v>30</v>
      </c>
      <c r="AF2433" s="2"/>
      <c r="AG2433" s="2"/>
      <c r="AH2433" s="2" t="s">
        <v>18271</v>
      </c>
      <c r="AI2433" s="2">
        <v>4</v>
      </c>
      <c r="AJ2433" s="2">
        <v>3</v>
      </c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 t="s">
        <v>78</v>
      </c>
      <c r="CE2433" s="2" t="s">
        <v>4305</v>
      </c>
      <c r="CF2433" s="2" t="s">
        <v>15680</v>
      </c>
      <c r="CG2433" s="2" t="s">
        <v>17387</v>
      </c>
      <c r="CH2433" s="2" t="s">
        <v>15706</v>
      </c>
      <c r="CI2433" s="49"/>
      <c r="CJ2433" s="25"/>
    </row>
    <row r="2434" spans="1:88" x14ac:dyDescent="0.2">
      <c r="A2434" s="2" t="s">
        <v>4413</v>
      </c>
      <c r="B2434" s="2" t="s">
        <v>25475</v>
      </c>
      <c r="C2434" s="2" t="s">
        <v>3600</v>
      </c>
      <c r="D2434" s="2"/>
      <c r="E2434" s="2" t="s">
        <v>4413</v>
      </c>
      <c r="F2434" s="2" t="s">
        <v>18697</v>
      </c>
      <c r="G2434" s="23" t="s">
        <v>18029</v>
      </c>
      <c r="H2434" s="2"/>
      <c r="I2434" s="2" t="s">
        <v>61</v>
      </c>
      <c r="J2434" s="2" t="s">
        <v>61</v>
      </c>
      <c r="K2434" s="2" t="s">
        <v>61</v>
      </c>
      <c r="L2434" s="46">
        <v>42724</v>
      </c>
      <c r="M2434" s="2" t="s">
        <v>133</v>
      </c>
      <c r="N2434" s="39">
        <v>23.74258</v>
      </c>
      <c r="O2434" s="39">
        <v>53.532083</v>
      </c>
      <c r="P2434" s="2" t="s">
        <v>64</v>
      </c>
      <c r="Q2434" s="2" t="s">
        <v>65</v>
      </c>
      <c r="R2434" s="43" t="s">
        <v>18854</v>
      </c>
      <c r="S2434" s="41" t="s">
        <v>1554</v>
      </c>
      <c r="T2434" s="41" t="s">
        <v>18460</v>
      </c>
      <c r="U2434" s="2" t="s">
        <v>16801</v>
      </c>
      <c r="V2434" s="2" t="s">
        <v>3596</v>
      </c>
      <c r="W2434" s="41" t="s">
        <v>17589</v>
      </c>
      <c r="X2434" s="2" t="s">
        <v>4038</v>
      </c>
      <c r="Y2434" s="2" t="s">
        <v>76</v>
      </c>
      <c r="Z2434" s="2"/>
      <c r="AA2434" s="2" t="s">
        <v>16241</v>
      </c>
      <c r="AB2434" s="2" t="s">
        <v>77</v>
      </c>
      <c r="AC2434" s="2" t="s">
        <v>18269</v>
      </c>
      <c r="AD2434" s="2">
        <v>2031200</v>
      </c>
      <c r="AE2434" s="2">
        <v>30</v>
      </c>
      <c r="AF2434" s="2"/>
      <c r="AG2434" s="2"/>
      <c r="AH2434" s="2" t="s">
        <v>18271</v>
      </c>
      <c r="AI2434" s="2">
        <v>3</v>
      </c>
      <c r="AJ2434" s="2">
        <v>3</v>
      </c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 t="s">
        <v>78</v>
      </c>
      <c r="CE2434" s="2" t="s">
        <v>19663</v>
      </c>
      <c r="CF2434" s="2" t="s">
        <v>15685</v>
      </c>
      <c r="CG2434" s="2" t="e">
        <v>#N/A</v>
      </c>
      <c r="CH2434" s="2" t="s">
        <v>15705</v>
      </c>
      <c r="CI2434" s="49"/>
      <c r="CJ2434" s="25"/>
    </row>
    <row r="2435" spans="1:88" x14ac:dyDescent="0.2">
      <c r="A2435" s="2" t="s">
        <v>4306</v>
      </c>
      <c r="B2435" s="2" t="s">
        <v>25476</v>
      </c>
      <c r="C2435" s="2" t="s">
        <v>3600</v>
      </c>
      <c r="D2435" s="2"/>
      <c r="E2435" s="2" t="s">
        <v>4306</v>
      </c>
      <c r="F2435" s="2" t="s">
        <v>4307</v>
      </c>
      <c r="G2435" s="23" t="s">
        <v>17486</v>
      </c>
      <c r="H2435" s="2"/>
      <c r="I2435" s="2" t="s">
        <v>61</v>
      </c>
      <c r="J2435" s="2" t="s">
        <v>61</v>
      </c>
      <c r="K2435" s="2" t="s">
        <v>61</v>
      </c>
      <c r="L2435" s="46">
        <v>42733</v>
      </c>
      <c r="M2435" s="2" t="s">
        <v>133</v>
      </c>
      <c r="N2435" s="2">
        <v>23.661560999999999</v>
      </c>
      <c r="O2435" s="2">
        <v>53.698261000000002</v>
      </c>
      <c r="P2435" s="2" t="s">
        <v>64</v>
      </c>
      <c r="Q2435" s="2" t="s">
        <v>65</v>
      </c>
      <c r="R2435" s="43" t="s">
        <v>18854</v>
      </c>
      <c r="S2435" s="41" t="s">
        <v>1554</v>
      </c>
      <c r="T2435" s="41" t="s">
        <v>18460</v>
      </c>
      <c r="U2435" s="2" t="s">
        <v>16801</v>
      </c>
      <c r="V2435" s="2" t="s">
        <v>3596</v>
      </c>
      <c r="W2435" s="41" t="s">
        <v>17589</v>
      </c>
      <c r="X2435" s="2" t="s">
        <v>4038</v>
      </c>
      <c r="Y2435" s="2" t="s">
        <v>69</v>
      </c>
      <c r="Z2435" s="2"/>
      <c r="AA2435" s="2" t="s">
        <v>16241</v>
      </c>
      <c r="AB2435" s="2" t="s">
        <v>70</v>
      </c>
      <c r="AC2435" s="2" t="s">
        <v>18269</v>
      </c>
      <c r="AD2435" s="2">
        <v>2031200</v>
      </c>
      <c r="AE2435" s="2">
        <v>35</v>
      </c>
      <c r="AF2435" s="2"/>
      <c r="AG2435" s="2"/>
      <c r="AH2435" s="2" t="s">
        <v>18271</v>
      </c>
      <c r="AI2435" s="2">
        <v>4</v>
      </c>
      <c r="AJ2435" s="2">
        <v>3</v>
      </c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 t="s">
        <v>78</v>
      </c>
      <c r="CE2435" s="2" t="s">
        <v>4308</v>
      </c>
      <c r="CF2435" s="2" t="s">
        <v>15685</v>
      </c>
      <c r="CG2435" s="2" t="e">
        <v>#N/A</v>
      </c>
      <c r="CH2435" s="2" t="s">
        <v>15705</v>
      </c>
      <c r="CI2435" s="49"/>
      <c r="CJ2435" s="25"/>
    </row>
    <row r="2436" spans="1:88" x14ac:dyDescent="0.2">
      <c r="A2436" s="2" t="s">
        <v>4163</v>
      </c>
      <c r="B2436" s="2" t="s">
        <v>25477</v>
      </c>
      <c r="C2436" s="2" t="s">
        <v>3600</v>
      </c>
      <c r="D2436" s="2"/>
      <c r="E2436" s="2" t="s">
        <v>4163</v>
      </c>
      <c r="F2436" s="2" t="s">
        <v>4164</v>
      </c>
      <c r="G2436" s="23" t="s">
        <v>16052</v>
      </c>
      <c r="H2436" s="2"/>
      <c r="I2436" s="2" t="s">
        <v>61</v>
      </c>
      <c r="J2436" s="2" t="s">
        <v>61</v>
      </c>
      <c r="K2436" s="2" t="s">
        <v>61</v>
      </c>
      <c r="L2436" s="46">
        <v>42697</v>
      </c>
      <c r="M2436" s="2" t="s">
        <v>133</v>
      </c>
      <c r="N2436" s="2">
        <v>23.8372694</v>
      </c>
      <c r="O2436" s="2">
        <v>52.812961100000003</v>
      </c>
      <c r="P2436" s="2" t="s">
        <v>64</v>
      </c>
      <c r="Q2436" s="2" t="s">
        <v>65</v>
      </c>
      <c r="R2436" s="43" t="s">
        <v>16802</v>
      </c>
      <c r="S2436" s="41" t="s">
        <v>4932</v>
      </c>
      <c r="T2436" s="41" t="s">
        <v>18462</v>
      </c>
      <c r="U2436" s="2" t="s">
        <v>6245</v>
      </c>
      <c r="V2436" s="2" t="s">
        <v>360</v>
      </c>
      <c r="W2436" s="41" t="s">
        <v>17589</v>
      </c>
      <c r="X2436" s="2" t="s">
        <v>4038</v>
      </c>
      <c r="Y2436" s="2" t="s">
        <v>69</v>
      </c>
      <c r="Z2436" s="2"/>
      <c r="AA2436" s="2" t="s">
        <v>16241</v>
      </c>
      <c r="AB2436" s="2" t="s">
        <v>70</v>
      </c>
      <c r="AC2436" s="2" t="s">
        <v>18269</v>
      </c>
      <c r="AD2436" s="2">
        <v>2003400</v>
      </c>
      <c r="AE2436" s="2">
        <v>25</v>
      </c>
      <c r="AF2436" s="2"/>
      <c r="AG2436" s="2"/>
      <c r="AH2436" s="2" t="s">
        <v>18271</v>
      </c>
      <c r="AI2436" s="2">
        <v>4</v>
      </c>
      <c r="AJ2436" s="2">
        <v>3</v>
      </c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 t="s">
        <v>78</v>
      </c>
      <c r="CE2436" s="2" t="s">
        <v>19664</v>
      </c>
      <c r="CF2436" s="2" t="s">
        <v>15683</v>
      </c>
      <c r="CG2436" s="2" t="s">
        <v>253</v>
      </c>
      <c r="CH2436" s="2" t="s">
        <v>15706</v>
      </c>
      <c r="CI2436" s="49"/>
      <c r="CJ2436" s="25"/>
    </row>
    <row r="2437" spans="1:88" x14ac:dyDescent="0.2">
      <c r="A2437" s="2" t="s">
        <v>4309</v>
      </c>
      <c r="B2437" s="2" t="s">
        <v>25478</v>
      </c>
      <c r="C2437" s="2" t="s">
        <v>3600</v>
      </c>
      <c r="D2437" s="2"/>
      <c r="E2437" s="2" t="s">
        <v>4309</v>
      </c>
      <c r="F2437" s="2" t="s">
        <v>4310</v>
      </c>
      <c r="G2437" s="23" t="s">
        <v>18251</v>
      </c>
      <c r="H2437" s="2"/>
      <c r="I2437" s="2" t="s">
        <v>61</v>
      </c>
      <c r="J2437" s="2" t="s">
        <v>61</v>
      </c>
      <c r="K2437" s="2" t="s">
        <v>61</v>
      </c>
      <c r="L2437" s="46">
        <v>42727</v>
      </c>
      <c r="M2437" s="2" t="s">
        <v>133</v>
      </c>
      <c r="N2437" s="2">
        <v>23.723061099999999</v>
      </c>
      <c r="O2437" s="2">
        <v>53.508680599999998</v>
      </c>
      <c r="P2437" s="2" t="s">
        <v>64</v>
      </c>
      <c r="Q2437" s="2" t="s">
        <v>65</v>
      </c>
      <c r="R2437" s="43" t="s">
        <v>18854</v>
      </c>
      <c r="S2437" s="41" t="s">
        <v>1554</v>
      </c>
      <c r="T2437" s="41" t="s">
        <v>18460</v>
      </c>
      <c r="U2437" s="2" t="s">
        <v>16803</v>
      </c>
      <c r="V2437" s="2" t="s">
        <v>3596</v>
      </c>
      <c r="W2437" s="41" t="s">
        <v>17589</v>
      </c>
      <c r="X2437" s="2" t="s">
        <v>4038</v>
      </c>
      <c r="Y2437" s="2" t="s">
        <v>102</v>
      </c>
      <c r="Z2437" s="2"/>
      <c r="AA2437" s="2" t="s">
        <v>16241</v>
      </c>
      <c r="AB2437" s="2" t="s">
        <v>103</v>
      </c>
      <c r="AC2437" s="2" t="s">
        <v>18269</v>
      </c>
      <c r="AD2437" s="2">
        <v>2031200</v>
      </c>
      <c r="AE2437" s="2">
        <v>35</v>
      </c>
      <c r="AF2437" s="2"/>
      <c r="AG2437" s="2"/>
      <c r="AH2437" s="2" t="s">
        <v>18271</v>
      </c>
      <c r="AI2437" s="2">
        <v>4</v>
      </c>
      <c r="AJ2437" s="2">
        <v>3</v>
      </c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 t="s">
        <v>78</v>
      </c>
      <c r="CE2437" s="2" t="s">
        <v>19665</v>
      </c>
      <c r="CF2437" s="2" t="s">
        <v>15685</v>
      </c>
      <c r="CG2437" s="2" t="e">
        <v>#N/A</v>
      </c>
      <c r="CH2437" s="2" t="s">
        <v>15705</v>
      </c>
      <c r="CI2437" s="49"/>
      <c r="CJ2437" s="25"/>
    </row>
    <row r="2438" spans="1:88" x14ac:dyDescent="0.2">
      <c r="A2438" s="2" t="s">
        <v>4344</v>
      </c>
      <c r="B2438" s="2" t="s">
        <v>25479</v>
      </c>
      <c r="C2438" s="2" t="s">
        <v>3600</v>
      </c>
      <c r="D2438" s="2"/>
      <c r="E2438" s="2" t="s">
        <v>4344</v>
      </c>
      <c r="F2438" s="2" t="s">
        <v>4345</v>
      </c>
      <c r="G2438" s="23"/>
      <c r="H2438" s="2"/>
      <c r="I2438" s="2" t="s">
        <v>61</v>
      </c>
      <c r="J2438" s="2" t="s">
        <v>61</v>
      </c>
      <c r="K2438" s="2"/>
      <c r="L2438" s="46">
        <v>42733</v>
      </c>
      <c r="M2438" s="2" t="s">
        <v>133</v>
      </c>
      <c r="N2438" s="2">
        <v>24.057924</v>
      </c>
      <c r="O2438" s="2">
        <v>51.751319000000002</v>
      </c>
      <c r="P2438" s="2" t="s">
        <v>64</v>
      </c>
      <c r="Q2438" s="2" t="s">
        <v>65</v>
      </c>
      <c r="R2438" s="43" t="s">
        <v>16802</v>
      </c>
      <c r="S2438" s="41" t="s">
        <v>4932</v>
      </c>
      <c r="T2438" s="41" t="s">
        <v>18462</v>
      </c>
      <c r="U2438" s="2" t="s">
        <v>6245</v>
      </c>
      <c r="V2438" s="2" t="s">
        <v>360</v>
      </c>
      <c r="W2438" s="41" t="s">
        <v>144</v>
      </c>
      <c r="X2438" s="2" t="s">
        <v>4038</v>
      </c>
      <c r="Y2438" s="2" t="s">
        <v>76</v>
      </c>
      <c r="Z2438" s="2"/>
      <c r="AA2438" s="2" t="s">
        <v>16241</v>
      </c>
      <c r="AB2438" s="2" t="s">
        <v>77</v>
      </c>
      <c r="AC2438" s="2"/>
      <c r="AD2438" s="2">
        <v>2031600</v>
      </c>
      <c r="AE2438" s="2">
        <v>35</v>
      </c>
      <c r="AF2438" s="2"/>
      <c r="AG2438" s="2"/>
      <c r="AH2438" s="2"/>
      <c r="AI2438" s="2">
        <v>4</v>
      </c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 t="s">
        <v>78</v>
      </c>
      <c r="CE2438" s="2" t="s">
        <v>19666</v>
      </c>
      <c r="CF2438" s="2" t="s">
        <v>15680</v>
      </c>
      <c r="CG2438" s="2" t="s">
        <v>253</v>
      </c>
      <c r="CH2438" s="2" t="s">
        <v>15706</v>
      </c>
      <c r="CI2438" s="49"/>
      <c r="CJ2438" s="25"/>
    </row>
    <row r="2439" spans="1:88" x14ac:dyDescent="0.2">
      <c r="A2439" s="2" t="s">
        <v>4414</v>
      </c>
      <c r="B2439" s="2" t="s">
        <v>25480</v>
      </c>
      <c r="C2439" s="2" t="s">
        <v>3600</v>
      </c>
      <c r="D2439" s="2"/>
      <c r="E2439" s="2" t="s">
        <v>4414</v>
      </c>
      <c r="F2439" s="2" t="s">
        <v>4415</v>
      </c>
      <c r="G2439" s="23" t="s">
        <v>17487</v>
      </c>
      <c r="H2439" s="2"/>
      <c r="I2439" s="2" t="s">
        <v>61</v>
      </c>
      <c r="J2439" s="2" t="s">
        <v>61</v>
      </c>
      <c r="K2439" s="2" t="s">
        <v>61</v>
      </c>
      <c r="L2439" s="46">
        <v>42721</v>
      </c>
      <c r="M2439" s="2" t="s">
        <v>133</v>
      </c>
      <c r="N2439" s="39">
        <v>23.917006199999999</v>
      </c>
      <c r="O2439" s="39">
        <v>52.7953075</v>
      </c>
      <c r="P2439" s="2" t="s">
        <v>64</v>
      </c>
      <c r="Q2439" s="2" t="s">
        <v>65</v>
      </c>
      <c r="R2439" s="43" t="s">
        <v>18854</v>
      </c>
      <c r="S2439" s="41" t="s">
        <v>1554</v>
      </c>
      <c r="T2439" s="41" t="s">
        <v>18460</v>
      </c>
      <c r="U2439" s="2" t="s">
        <v>16801</v>
      </c>
      <c r="V2439" s="2" t="s">
        <v>3596</v>
      </c>
      <c r="W2439" s="41" t="s">
        <v>17589</v>
      </c>
      <c r="X2439" s="2" t="s">
        <v>4038</v>
      </c>
      <c r="Y2439" s="2" t="s">
        <v>76</v>
      </c>
      <c r="Z2439" s="2"/>
      <c r="AA2439" s="2" t="s">
        <v>16241</v>
      </c>
      <c r="AB2439" s="2" t="s">
        <v>77</v>
      </c>
      <c r="AC2439" s="2" t="s">
        <v>18269</v>
      </c>
      <c r="AD2439" s="2">
        <v>2003400</v>
      </c>
      <c r="AE2439" s="2">
        <v>35</v>
      </c>
      <c r="AF2439" s="2"/>
      <c r="AG2439" s="2"/>
      <c r="AH2439" s="2" t="s">
        <v>18271</v>
      </c>
      <c r="AI2439" s="2">
        <v>4</v>
      </c>
      <c r="AJ2439" s="2">
        <v>3</v>
      </c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 t="s">
        <v>78</v>
      </c>
      <c r="CE2439" s="2" t="s">
        <v>4416</v>
      </c>
      <c r="CF2439" s="2" t="s">
        <v>15685</v>
      </c>
      <c r="CG2439" s="2" t="e">
        <v>#N/A</v>
      </c>
      <c r="CH2439" s="2" t="s">
        <v>15705</v>
      </c>
      <c r="CI2439" s="49"/>
      <c r="CJ2439" s="25"/>
    </row>
    <row r="2440" spans="1:88" x14ac:dyDescent="0.2">
      <c r="A2440" s="2" t="s">
        <v>4347</v>
      </c>
      <c r="B2440" s="2" t="s">
        <v>25481</v>
      </c>
      <c r="C2440" s="2" t="s">
        <v>3600</v>
      </c>
      <c r="D2440" s="2"/>
      <c r="E2440" s="2" t="s">
        <v>4347</v>
      </c>
      <c r="F2440" s="2" t="s">
        <v>4348</v>
      </c>
      <c r="G2440" s="23" t="s">
        <v>18252</v>
      </c>
      <c r="H2440" s="2"/>
      <c r="I2440" s="2" t="s">
        <v>61</v>
      </c>
      <c r="J2440" s="2" t="s">
        <v>61</v>
      </c>
      <c r="K2440" s="2" t="s">
        <v>61</v>
      </c>
      <c r="L2440" s="46">
        <v>42695</v>
      </c>
      <c r="M2440" s="2" t="s">
        <v>133</v>
      </c>
      <c r="N2440" s="2">
        <v>24.066011</v>
      </c>
      <c r="O2440" s="2">
        <v>51.758451000000001</v>
      </c>
      <c r="P2440" s="2" t="s">
        <v>64</v>
      </c>
      <c r="Q2440" s="2" t="s">
        <v>65</v>
      </c>
      <c r="R2440" s="43" t="s">
        <v>18854</v>
      </c>
      <c r="S2440" s="41" t="s">
        <v>1554</v>
      </c>
      <c r="T2440" s="41" t="s">
        <v>18460</v>
      </c>
      <c r="U2440" s="2" t="s">
        <v>16801</v>
      </c>
      <c r="V2440" s="2" t="s">
        <v>369</v>
      </c>
      <c r="W2440" s="41" t="s">
        <v>17589</v>
      </c>
      <c r="X2440" s="2" t="s">
        <v>4038</v>
      </c>
      <c r="Y2440" s="2" t="s">
        <v>76</v>
      </c>
      <c r="Z2440" s="2"/>
      <c r="AA2440" s="2" t="s">
        <v>16241</v>
      </c>
      <c r="AB2440" s="2" t="s">
        <v>77</v>
      </c>
      <c r="AC2440" s="2" t="s">
        <v>18269</v>
      </c>
      <c r="AD2440" s="2">
        <v>2031600</v>
      </c>
      <c r="AE2440" s="2">
        <v>35</v>
      </c>
      <c r="AF2440" s="2"/>
      <c r="AG2440" s="2"/>
      <c r="AH2440" s="2" t="s">
        <v>18271</v>
      </c>
      <c r="AI2440" s="2">
        <v>4</v>
      </c>
      <c r="AJ2440" s="2">
        <v>3</v>
      </c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 t="s">
        <v>78</v>
      </c>
      <c r="CE2440" s="2" t="s">
        <v>19667</v>
      </c>
      <c r="CF2440" s="2" t="s">
        <v>15683</v>
      </c>
      <c r="CG2440" s="2" t="e">
        <v>#N/A</v>
      </c>
      <c r="CH2440" s="2" t="s">
        <v>15705</v>
      </c>
      <c r="CI2440" s="49"/>
      <c r="CJ2440" s="25"/>
    </row>
    <row r="2441" spans="1:88" x14ac:dyDescent="0.2">
      <c r="A2441" s="2" t="s">
        <v>4131</v>
      </c>
      <c r="B2441" s="2" t="s">
        <v>25482</v>
      </c>
      <c r="C2441" s="2" t="s">
        <v>3600</v>
      </c>
      <c r="D2441" s="2"/>
      <c r="E2441" s="2" t="s">
        <v>4131</v>
      </c>
      <c r="F2441" s="2" t="s">
        <v>4132</v>
      </c>
      <c r="G2441" s="23" t="s">
        <v>17483</v>
      </c>
      <c r="H2441" s="2"/>
      <c r="I2441" s="2" t="s">
        <v>61</v>
      </c>
      <c r="J2441" s="2" t="s">
        <v>61</v>
      </c>
      <c r="K2441" s="2" t="s">
        <v>61</v>
      </c>
      <c r="L2441" s="46">
        <v>42684</v>
      </c>
      <c r="M2441" s="2" t="s">
        <v>133</v>
      </c>
      <c r="N2441" s="39">
        <v>24.0863157</v>
      </c>
      <c r="O2441" s="39">
        <v>52.675628600000003</v>
      </c>
      <c r="P2441" s="2" t="s">
        <v>64</v>
      </c>
      <c r="Q2441" s="2" t="s">
        <v>65</v>
      </c>
      <c r="R2441" s="43" t="s">
        <v>18854</v>
      </c>
      <c r="S2441" s="41" t="s">
        <v>1554</v>
      </c>
      <c r="T2441" s="41" t="s">
        <v>18460</v>
      </c>
      <c r="U2441" s="2" t="s">
        <v>16801</v>
      </c>
      <c r="V2441" s="2" t="s">
        <v>4133</v>
      </c>
      <c r="W2441" s="41" t="s">
        <v>17589</v>
      </c>
      <c r="X2441" s="2" t="s">
        <v>4038</v>
      </c>
      <c r="Y2441" s="2" t="s">
        <v>76</v>
      </c>
      <c r="Z2441" s="2"/>
      <c r="AA2441" s="2" t="s">
        <v>16241</v>
      </c>
      <c r="AB2441" s="2" t="s">
        <v>77</v>
      </c>
      <c r="AC2441" s="2" t="s">
        <v>18269</v>
      </c>
      <c r="AD2441" s="2">
        <v>2003100</v>
      </c>
      <c r="AE2441" s="2">
        <v>30</v>
      </c>
      <c r="AF2441" s="2"/>
      <c r="AG2441" s="2"/>
      <c r="AH2441" s="2" t="s">
        <v>18271</v>
      </c>
      <c r="AI2441" s="2">
        <v>4</v>
      </c>
      <c r="AJ2441" s="2">
        <v>3</v>
      </c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 t="s">
        <v>78</v>
      </c>
      <c r="CE2441" s="2" t="s">
        <v>4134</v>
      </c>
      <c r="CF2441" s="2" t="s">
        <v>15683</v>
      </c>
      <c r="CG2441" s="2" t="e">
        <v>#N/A</v>
      </c>
      <c r="CH2441" s="2" t="s">
        <v>15705</v>
      </c>
      <c r="CI2441" s="49"/>
      <c r="CJ2441" s="25"/>
    </row>
    <row r="2442" spans="1:88" x14ac:dyDescent="0.2">
      <c r="A2442" s="2" t="s">
        <v>4311</v>
      </c>
      <c r="B2442" s="2" t="s">
        <v>25483</v>
      </c>
      <c r="C2442" s="2" t="s">
        <v>3600</v>
      </c>
      <c r="D2442" s="2"/>
      <c r="E2442" s="2" t="s">
        <v>4311</v>
      </c>
      <c r="F2442" s="2" t="s">
        <v>4312</v>
      </c>
      <c r="G2442" s="23" t="s">
        <v>17792</v>
      </c>
      <c r="H2442" s="2"/>
      <c r="I2442" s="2" t="s">
        <v>61</v>
      </c>
      <c r="J2442" s="2" t="s">
        <v>61</v>
      </c>
      <c r="K2442" s="2" t="s">
        <v>61</v>
      </c>
      <c r="L2442" s="46">
        <v>42689</v>
      </c>
      <c r="M2442" s="2" t="s">
        <v>133</v>
      </c>
      <c r="N2442" s="39">
        <v>23.653404399999999</v>
      </c>
      <c r="O2442" s="39">
        <v>53.6539322</v>
      </c>
      <c r="P2442" s="2" t="s">
        <v>64</v>
      </c>
      <c r="Q2442" s="2" t="s">
        <v>65</v>
      </c>
      <c r="R2442" s="43" t="s">
        <v>16802</v>
      </c>
      <c r="S2442" s="41" t="s">
        <v>4932</v>
      </c>
      <c r="T2442" s="41" t="s">
        <v>18462</v>
      </c>
      <c r="U2442" s="2" t="s">
        <v>6245</v>
      </c>
      <c r="V2442" s="2" t="s">
        <v>360</v>
      </c>
      <c r="W2442" s="41" t="s">
        <v>17589</v>
      </c>
      <c r="X2442" s="2" t="s">
        <v>4038</v>
      </c>
      <c r="Y2442" s="2" t="s">
        <v>76</v>
      </c>
      <c r="Z2442" s="2"/>
      <c r="AA2442" s="2" t="s">
        <v>16241</v>
      </c>
      <c r="AB2442" s="2" t="s">
        <v>77</v>
      </c>
      <c r="AC2442" s="2" t="s">
        <v>18269</v>
      </c>
      <c r="AD2442" s="2">
        <v>2031200</v>
      </c>
      <c r="AE2442" s="2">
        <v>30</v>
      </c>
      <c r="AF2442" s="2"/>
      <c r="AG2442" s="2"/>
      <c r="AH2442" s="2" t="s">
        <v>18271</v>
      </c>
      <c r="AI2442" s="2">
        <v>4</v>
      </c>
      <c r="AJ2442" s="2">
        <v>3</v>
      </c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 t="s">
        <v>78</v>
      </c>
      <c r="CE2442" s="2" t="s">
        <v>19668</v>
      </c>
      <c r="CF2442" s="2" t="s">
        <v>15680</v>
      </c>
      <c r="CG2442" s="2" t="s">
        <v>253</v>
      </c>
      <c r="CH2442" s="2" t="s">
        <v>15706</v>
      </c>
      <c r="CI2442" s="49"/>
      <c r="CJ2442" s="25"/>
    </row>
    <row r="2443" spans="1:88" x14ac:dyDescent="0.2">
      <c r="A2443" s="2" t="s">
        <v>4363</v>
      </c>
      <c r="B2443" s="2" t="s">
        <v>25484</v>
      </c>
      <c r="C2443" s="2" t="s">
        <v>3600</v>
      </c>
      <c r="D2443" s="2"/>
      <c r="E2443" s="2" t="s">
        <v>4363</v>
      </c>
      <c r="F2443" s="2" t="s">
        <v>4364</v>
      </c>
      <c r="G2443" s="23"/>
      <c r="H2443" s="2"/>
      <c r="I2443" s="2" t="s">
        <v>61</v>
      </c>
      <c r="J2443" s="2" t="s">
        <v>61</v>
      </c>
      <c r="K2443" s="2"/>
      <c r="L2443" s="46">
        <v>44011</v>
      </c>
      <c r="M2443" s="2" t="s">
        <v>133</v>
      </c>
      <c r="N2443" s="2">
        <v>24.237919999999999</v>
      </c>
      <c r="O2443" s="2">
        <v>54.260460000000002</v>
      </c>
      <c r="P2443" s="2" t="s">
        <v>64</v>
      </c>
      <c r="Q2443" s="2" t="s">
        <v>65</v>
      </c>
      <c r="R2443" s="43" t="s">
        <v>16802</v>
      </c>
      <c r="S2443" s="41" t="s">
        <v>4932</v>
      </c>
      <c r="T2443" s="41" t="s">
        <v>18462</v>
      </c>
      <c r="U2443" s="2" t="s">
        <v>6245</v>
      </c>
      <c r="V2443" s="2" t="s">
        <v>360</v>
      </c>
      <c r="W2443" s="41" t="s">
        <v>144</v>
      </c>
      <c r="X2443" s="2" t="s">
        <v>4038</v>
      </c>
      <c r="Y2443" s="2" t="s">
        <v>69</v>
      </c>
      <c r="Z2443" s="2"/>
      <c r="AA2443" s="2" t="s">
        <v>16242</v>
      </c>
      <c r="AB2443" s="2" t="s">
        <v>70</v>
      </c>
      <c r="AC2443" s="2"/>
      <c r="AD2443" s="2">
        <v>2042100</v>
      </c>
      <c r="AE2443" s="2">
        <v>55</v>
      </c>
      <c r="AF2443" s="2"/>
      <c r="AG2443" s="2"/>
      <c r="AH2443" s="2"/>
      <c r="AI2443" s="2">
        <v>3</v>
      </c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 t="s">
        <v>71</v>
      </c>
      <c r="CE2443" s="2">
        <v>0</v>
      </c>
      <c r="CF2443" s="2" t="s">
        <v>15686</v>
      </c>
      <c r="CG2443" s="2" t="s">
        <v>17387</v>
      </c>
      <c r="CH2443" s="2" t="s">
        <v>15706</v>
      </c>
      <c r="CI2443" s="49"/>
      <c r="CJ2443" s="25"/>
    </row>
    <row r="2444" spans="1:88" x14ac:dyDescent="0.2">
      <c r="A2444" s="2" t="s">
        <v>4246</v>
      </c>
      <c r="B2444" s="2" t="s">
        <v>25485</v>
      </c>
      <c r="C2444" s="2" t="s">
        <v>3600</v>
      </c>
      <c r="D2444" s="2"/>
      <c r="E2444" s="2" t="s">
        <v>4246</v>
      </c>
      <c r="F2444" s="2" t="s">
        <v>4247</v>
      </c>
      <c r="G2444" s="23" t="s">
        <v>17484</v>
      </c>
      <c r="H2444" s="2"/>
      <c r="I2444" s="2" t="s">
        <v>61</v>
      </c>
      <c r="J2444" s="2" t="s">
        <v>61</v>
      </c>
      <c r="K2444" s="2" t="s">
        <v>61</v>
      </c>
      <c r="L2444" s="46">
        <v>42733</v>
      </c>
      <c r="M2444" s="2" t="s">
        <v>133</v>
      </c>
      <c r="N2444" s="2">
        <v>24.089369000000001</v>
      </c>
      <c r="O2444" s="2">
        <v>53.494450000000001</v>
      </c>
      <c r="P2444" s="2" t="s">
        <v>64</v>
      </c>
      <c r="Q2444" s="2" t="s">
        <v>65</v>
      </c>
      <c r="R2444" s="43" t="s">
        <v>18854</v>
      </c>
      <c r="S2444" s="41" t="s">
        <v>1554</v>
      </c>
      <c r="T2444" s="41" t="s">
        <v>18460</v>
      </c>
      <c r="U2444" s="2" t="s">
        <v>16801</v>
      </c>
      <c r="V2444" s="2" t="s">
        <v>3596</v>
      </c>
      <c r="W2444" s="41" t="s">
        <v>17589</v>
      </c>
      <c r="X2444" s="2" t="s">
        <v>4038</v>
      </c>
      <c r="Y2444" s="2" t="s">
        <v>76</v>
      </c>
      <c r="Z2444" s="2"/>
      <c r="AA2444" s="2" t="s">
        <v>16241</v>
      </c>
      <c r="AB2444" s="2" t="s">
        <v>77</v>
      </c>
      <c r="AC2444" s="2" t="s">
        <v>18269</v>
      </c>
      <c r="AD2444" s="2">
        <v>2003800</v>
      </c>
      <c r="AE2444" s="2">
        <v>35</v>
      </c>
      <c r="AF2444" s="2"/>
      <c r="AG2444" s="2"/>
      <c r="AH2444" s="2" t="s">
        <v>18271</v>
      </c>
      <c r="AI2444" s="2">
        <v>4</v>
      </c>
      <c r="AJ2444" s="2">
        <v>3</v>
      </c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 t="s">
        <v>78</v>
      </c>
      <c r="CE2444" s="2" t="s">
        <v>4248</v>
      </c>
      <c r="CF2444" s="2" t="s">
        <v>15685</v>
      </c>
      <c r="CG2444" s="2" t="e">
        <v>#N/A</v>
      </c>
      <c r="CH2444" s="2" t="s">
        <v>15705</v>
      </c>
      <c r="CI2444" s="49"/>
      <c r="CJ2444" s="25"/>
    </row>
    <row r="2445" spans="1:88" x14ac:dyDescent="0.2">
      <c r="A2445" s="2" t="s">
        <v>16706</v>
      </c>
      <c r="B2445" s="2" t="s">
        <v>25486</v>
      </c>
      <c r="C2445" s="2" t="s">
        <v>3600</v>
      </c>
      <c r="D2445" s="2"/>
      <c r="E2445" s="2" t="s">
        <v>16706</v>
      </c>
      <c r="F2445" s="2" t="s">
        <v>16732</v>
      </c>
      <c r="G2445" s="23"/>
      <c r="H2445" s="2"/>
      <c r="I2445" s="2" t="s">
        <v>5093</v>
      </c>
      <c r="J2445" s="2" t="s">
        <v>61</v>
      </c>
      <c r="K2445" s="2"/>
      <c r="L2445" s="46">
        <v>44904</v>
      </c>
      <c r="M2445" s="2" t="s">
        <v>133</v>
      </c>
      <c r="N2445" s="39">
        <v>24.126918</v>
      </c>
      <c r="O2445" s="39">
        <v>52.834228000000003</v>
      </c>
      <c r="P2445" s="2" t="s">
        <v>64</v>
      </c>
      <c r="Q2445" s="2" t="s">
        <v>65</v>
      </c>
      <c r="R2445" s="43" t="s">
        <v>18854</v>
      </c>
      <c r="S2445" s="41" t="s">
        <v>4086</v>
      </c>
      <c r="T2445" s="41" t="s">
        <v>18465</v>
      </c>
      <c r="U2445" s="2" t="s">
        <v>4673</v>
      </c>
      <c r="V2445" s="2" t="s">
        <v>4673</v>
      </c>
      <c r="W2445" s="41" t="s">
        <v>144</v>
      </c>
      <c r="X2445" s="2" t="s">
        <v>68</v>
      </c>
      <c r="Y2445" s="2" t="s">
        <v>69</v>
      </c>
      <c r="Z2445" s="2"/>
      <c r="AA2445" s="2" t="s">
        <v>16242</v>
      </c>
      <c r="AB2445" s="2" t="s">
        <v>70</v>
      </c>
      <c r="AC2445" s="2"/>
      <c r="AD2445" s="2">
        <v>2003100</v>
      </c>
      <c r="AE2445" s="2">
        <v>40</v>
      </c>
      <c r="AF2445" s="2"/>
      <c r="AG2445" s="2"/>
      <c r="AH2445" s="2"/>
      <c r="AI2445" s="2">
        <v>4</v>
      </c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 t="s">
        <v>78</v>
      </c>
      <c r="CE2445" s="2" t="s">
        <v>19669</v>
      </c>
      <c r="CF2445" s="2"/>
      <c r="CG2445" s="2"/>
      <c r="CH2445" s="2"/>
      <c r="CI2445" s="49"/>
      <c r="CJ2445" s="25"/>
    </row>
    <row r="2446" spans="1:88" x14ac:dyDescent="0.2">
      <c r="A2446" s="2" t="s">
        <v>16710</v>
      </c>
      <c r="B2446" s="2" t="s">
        <v>25487</v>
      </c>
      <c r="C2446" s="2" t="s">
        <v>3600</v>
      </c>
      <c r="D2446" s="2"/>
      <c r="E2446" s="2" t="s">
        <v>16710</v>
      </c>
      <c r="F2446" s="2" t="s">
        <v>16736</v>
      </c>
      <c r="G2446" s="23" t="s">
        <v>16816</v>
      </c>
      <c r="H2446" s="2"/>
      <c r="I2446" s="2" t="s">
        <v>5093</v>
      </c>
      <c r="J2446" s="2" t="s">
        <v>61</v>
      </c>
      <c r="K2446" s="2" t="s">
        <v>61</v>
      </c>
      <c r="L2446" s="46">
        <v>44909</v>
      </c>
      <c r="M2446" s="2" t="s">
        <v>133</v>
      </c>
      <c r="N2446" s="39">
        <v>23.010616299999999</v>
      </c>
      <c r="O2446" s="39">
        <v>53.721649900000003</v>
      </c>
      <c r="P2446" s="2" t="s">
        <v>64</v>
      </c>
      <c r="Q2446" s="2" t="s">
        <v>65</v>
      </c>
      <c r="R2446" s="43" t="s">
        <v>16802</v>
      </c>
      <c r="S2446" s="41" t="s">
        <v>16804</v>
      </c>
      <c r="T2446" s="41" t="s">
        <v>18463</v>
      </c>
      <c r="U2446" s="2" t="s">
        <v>16804</v>
      </c>
      <c r="V2446" s="2" t="s">
        <v>4763</v>
      </c>
      <c r="W2446" s="41" t="s">
        <v>17589</v>
      </c>
      <c r="X2446" s="2" t="s">
        <v>68</v>
      </c>
      <c r="Y2446" s="2" t="s">
        <v>76</v>
      </c>
      <c r="Z2446" s="2"/>
      <c r="AA2446" s="2" t="s">
        <v>16241</v>
      </c>
      <c r="AB2446" s="2" t="s">
        <v>77</v>
      </c>
      <c r="AC2446" s="2" t="s">
        <v>18269</v>
      </c>
      <c r="AD2446" s="2">
        <v>2000001</v>
      </c>
      <c r="AE2446" s="2">
        <v>35</v>
      </c>
      <c r="AF2446" s="2"/>
      <c r="AG2446" s="2"/>
      <c r="AH2446" s="2" t="s">
        <v>18271</v>
      </c>
      <c r="AI2446" s="2">
        <v>4</v>
      </c>
      <c r="AJ2446" s="2">
        <v>3</v>
      </c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 t="s">
        <v>78</v>
      </c>
      <c r="CE2446" s="2" t="s">
        <v>536</v>
      </c>
      <c r="CF2446" s="2"/>
      <c r="CG2446" s="2"/>
      <c r="CH2446" s="2"/>
      <c r="CI2446" s="49"/>
      <c r="CJ2446" s="25"/>
    </row>
    <row r="2447" spans="1:88" x14ac:dyDescent="0.2">
      <c r="A2447" s="2" t="s">
        <v>18130</v>
      </c>
      <c r="B2447" s="2" t="s">
        <v>25488</v>
      </c>
      <c r="C2447" s="2" t="s">
        <v>3600</v>
      </c>
      <c r="D2447" s="2"/>
      <c r="E2447" s="2" t="s">
        <v>18130</v>
      </c>
      <c r="F2447" s="2" t="s">
        <v>18164</v>
      </c>
      <c r="G2447" s="23"/>
      <c r="H2447" s="2"/>
      <c r="I2447" s="2" t="s">
        <v>5093</v>
      </c>
      <c r="J2447" s="2" t="s">
        <v>61</v>
      </c>
      <c r="K2447" s="2"/>
      <c r="L2447" s="43">
        <v>2023</v>
      </c>
      <c r="M2447" s="2" t="s">
        <v>133</v>
      </c>
      <c r="N2447" s="2">
        <v>24.115459999999999</v>
      </c>
      <c r="O2447" s="2">
        <v>52.876519000000002</v>
      </c>
      <c r="P2447" s="2" t="s">
        <v>64</v>
      </c>
      <c r="Q2447" s="2" t="s">
        <v>65</v>
      </c>
      <c r="R2447" s="43" t="s">
        <v>16802</v>
      </c>
      <c r="S2447" s="41" t="s">
        <v>16804</v>
      </c>
      <c r="T2447" s="41" t="s">
        <v>18463</v>
      </c>
      <c r="U2447" s="2" t="s">
        <v>16804</v>
      </c>
      <c r="V2447" s="2" t="s">
        <v>4763</v>
      </c>
      <c r="W2447" s="41" t="s">
        <v>144</v>
      </c>
      <c r="X2447" s="2" t="s">
        <v>68</v>
      </c>
      <c r="Y2447" s="2" t="s">
        <v>69</v>
      </c>
      <c r="Z2447" s="2"/>
      <c r="AA2447" s="2" t="s">
        <v>16242</v>
      </c>
      <c r="AB2447" s="2" t="s">
        <v>70</v>
      </c>
      <c r="AC2447" s="2"/>
      <c r="AD2447" s="2">
        <v>2003100</v>
      </c>
      <c r="AE2447" s="2">
        <v>35</v>
      </c>
      <c r="AF2447" s="2"/>
      <c r="AG2447" s="2"/>
      <c r="AH2447" s="2"/>
      <c r="AI2447" s="2">
        <v>4</v>
      </c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 t="s">
        <v>71</v>
      </c>
      <c r="CE2447" s="2">
        <v>0</v>
      </c>
      <c r="CF2447" s="2"/>
      <c r="CG2447" s="2"/>
      <c r="CH2447" s="2"/>
      <c r="CI2447" s="49"/>
      <c r="CJ2447" s="25"/>
    </row>
    <row r="2448" spans="1:88" x14ac:dyDescent="0.2">
      <c r="A2448" s="2" t="s">
        <v>5083</v>
      </c>
      <c r="B2448" s="2" t="s">
        <v>25489</v>
      </c>
      <c r="C2448" s="2" t="s">
        <v>3600</v>
      </c>
      <c r="D2448" s="2"/>
      <c r="E2448" s="2" t="s">
        <v>5083</v>
      </c>
      <c r="F2448" s="2" t="s">
        <v>5084</v>
      </c>
      <c r="G2448" s="23"/>
      <c r="H2448" s="2"/>
      <c r="I2448" s="2" t="s">
        <v>61</v>
      </c>
      <c r="J2448" s="2" t="s">
        <v>61</v>
      </c>
      <c r="K2448" s="2"/>
      <c r="L2448" s="46">
        <v>44748</v>
      </c>
      <c r="M2448" s="2" t="s">
        <v>133</v>
      </c>
      <c r="N2448" s="39">
        <v>24.195723600000001</v>
      </c>
      <c r="O2448" s="39">
        <v>51.775466899999998</v>
      </c>
      <c r="P2448" s="2" t="s">
        <v>64</v>
      </c>
      <c r="Q2448" s="2" t="s">
        <v>65</v>
      </c>
      <c r="R2448" s="43" t="s">
        <v>16802</v>
      </c>
      <c r="S2448" s="41" t="s">
        <v>16804</v>
      </c>
      <c r="T2448" s="41" t="s">
        <v>18463</v>
      </c>
      <c r="U2448" s="2" t="s">
        <v>16804</v>
      </c>
      <c r="V2448" s="2" t="s">
        <v>4763</v>
      </c>
      <c r="W2448" s="41" t="s">
        <v>144</v>
      </c>
      <c r="X2448" s="2" t="s">
        <v>68</v>
      </c>
      <c r="Y2448" s="2" t="s">
        <v>69</v>
      </c>
      <c r="Z2448" s="2"/>
      <c r="AA2448" s="2" t="s">
        <v>16242</v>
      </c>
      <c r="AB2448" s="2" t="s">
        <v>70</v>
      </c>
      <c r="AC2448" s="2"/>
      <c r="AD2448" s="2">
        <v>2031600</v>
      </c>
      <c r="AE2448" s="2">
        <v>35</v>
      </c>
      <c r="AF2448" s="2"/>
      <c r="AG2448" s="2"/>
      <c r="AH2448" s="2"/>
      <c r="AI2448" s="2">
        <v>3</v>
      </c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 t="s">
        <v>71</v>
      </c>
      <c r="CE2448" s="2">
        <v>0</v>
      </c>
      <c r="CF2448" s="2" t="s">
        <v>15680</v>
      </c>
      <c r="CG2448" s="2" t="s">
        <v>15742</v>
      </c>
      <c r="CH2448" s="2" t="s">
        <v>15706</v>
      </c>
      <c r="CI2448" s="49"/>
      <c r="CJ2448" s="25"/>
    </row>
    <row r="2449" spans="1:88" x14ac:dyDescent="0.2">
      <c r="A2449" s="2" t="s">
        <v>16469</v>
      </c>
      <c r="B2449" s="2" t="s">
        <v>25490</v>
      </c>
      <c r="C2449" s="2" t="s">
        <v>3600</v>
      </c>
      <c r="D2449" s="2"/>
      <c r="E2449" s="2" t="s">
        <v>16469</v>
      </c>
      <c r="F2449" s="2" t="s">
        <v>16488</v>
      </c>
      <c r="G2449" s="23"/>
      <c r="H2449" s="2"/>
      <c r="I2449" s="2" t="s">
        <v>5093</v>
      </c>
      <c r="J2449" s="2" t="s">
        <v>61</v>
      </c>
      <c r="K2449" s="2"/>
      <c r="L2449" s="46">
        <v>44868</v>
      </c>
      <c r="M2449" s="2" t="s">
        <v>4978</v>
      </c>
      <c r="N2449" s="39">
        <v>23.980360300000001</v>
      </c>
      <c r="O2449" s="39">
        <v>53.540826199999998</v>
      </c>
      <c r="P2449" s="2" t="s">
        <v>64</v>
      </c>
      <c r="Q2449" s="2" t="s">
        <v>65</v>
      </c>
      <c r="R2449" s="43" t="s">
        <v>16802</v>
      </c>
      <c r="S2449" s="41" t="s">
        <v>16804</v>
      </c>
      <c r="T2449" s="41" t="s">
        <v>18463</v>
      </c>
      <c r="U2449" s="2" t="s">
        <v>16804</v>
      </c>
      <c r="V2449" s="2" t="s">
        <v>4763</v>
      </c>
      <c r="W2449" s="41" t="s">
        <v>144</v>
      </c>
      <c r="X2449" s="2" t="s">
        <v>68</v>
      </c>
      <c r="Y2449" s="2" t="s">
        <v>69</v>
      </c>
      <c r="Z2449" s="2"/>
      <c r="AA2449" s="2" t="s">
        <v>16242</v>
      </c>
      <c r="AB2449" s="2" t="s">
        <v>70</v>
      </c>
      <c r="AC2449" s="2"/>
      <c r="AD2449" s="2">
        <v>2000001</v>
      </c>
      <c r="AE2449" s="2">
        <v>55</v>
      </c>
      <c r="AF2449" s="2"/>
      <c r="AG2449" s="2"/>
      <c r="AH2449" s="2"/>
      <c r="AI2449" s="2">
        <v>4</v>
      </c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 t="s">
        <v>71</v>
      </c>
      <c r="CE2449" s="2">
        <v>0</v>
      </c>
      <c r="CF2449" s="2">
        <v>60</v>
      </c>
      <c r="CG2449" s="2" t="s">
        <v>17387</v>
      </c>
      <c r="CH2449" s="2"/>
      <c r="CI2449" s="49"/>
      <c r="CJ2449" s="25"/>
    </row>
    <row r="2450" spans="1:88" x14ac:dyDescent="0.2">
      <c r="A2450" s="2" t="s">
        <v>3608</v>
      </c>
      <c r="B2450" s="2" t="s">
        <v>25491</v>
      </c>
      <c r="C2450" s="2" t="s">
        <v>3600</v>
      </c>
      <c r="D2450" s="2" t="s">
        <v>3608</v>
      </c>
      <c r="E2450" s="2" t="s">
        <v>3608</v>
      </c>
      <c r="F2450" s="2" t="s">
        <v>3609</v>
      </c>
      <c r="G2450" s="23"/>
      <c r="H2450" s="2" t="s">
        <v>61</v>
      </c>
      <c r="I2450" s="2" t="s">
        <v>61</v>
      </c>
      <c r="J2450" s="2" t="s">
        <v>61</v>
      </c>
      <c r="K2450" s="2"/>
      <c r="L2450" s="46">
        <v>43783</v>
      </c>
      <c r="M2450" s="2" t="s">
        <v>133</v>
      </c>
      <c r="N2450" s="39">
        <v>24.113033999999999</v>
      </c>
      <c r="O2450" s="39">
        <v>52.439728000000002</v>
      </c>
      <c r="P2450" s="2" t="s">
        <v>3602</v>
      </c>
      <c r="Q2450" s="2" t="s">
        <v>65</v>
      </c>
      <c r="R2450" s="43" t="s">
        <v>16802</v>
      </c>
      <c r="S2450" s="41" t="s">
        <v>4932</v>
      </c>
      <c r="T2450" s="41" t="s">
        <v>18462</v>
      </c>
      <c r="U2450" s="2" t="s">
        <v>6245</v>
      </c>
      <c r="V2450" s="2" t="s">
        <v>360</v>
      </c>
      <c r="W2450" s="41" t="s">
        <v>67</v>
      </c>
      <c r="X2450" s="2" t="s">
        <v>3610</v>
      </c>
      <c r="Y2450" s="2" t="s">
        <v>76</v>
      </c>
      <c r="Z2450" s="2"/>
      <c r="AA2450" s="2" t="s">
        <v>16242</v>
      </c>
      <c r="AB2450" s="2" t="s">
        <v>77</v>
      </c>
      <c r="AC2450" s="2"/>
      <c r="AD2450" s="2">
        <v>2031300</v>
      </c>
      <c r="AE2450" s="2">
        <v>60</v>
      </c>
      <c r="AF2450" s="2"/>
      <c r="AG2450" s="2"/>
      <c r="AH2450" s="2"/>
      <c r="AI2450" s="2">
        <v>4</v>
      </c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 t="s">
        <v>71</v>
      </c>
      <c r="CE2450" s="2">
        <v>0</v>
      </c>
      <c r="CF2450" s="2" t="s">
        <v>15692</v>
      </c>
      <c r="CG2450" s="2" t="s">
        <v>17387</v>
      </c>
      <c r="CH2450" s="2" t="s">
        <v>15706</v>
      </c>
      <c r="CI2450" s="49"/>
      <c r="CJ2450" s="25"/>
    </row>
    <row r="2451" spans="1:88" x14ac:dyDescent="0.2">
      <c r="A2451" s="2" t="s">
        <v>3917</v>
      </c>
      <c r="B2451" s="2" t="s">
        <v>25492</v>
      </c>
      <c r="C2451" s="2" t="s">
        <v>3600</v>
      </c>
      <c r="D2451" s="2" t="s">
        <v>3917</v>
      </c>
      <c r="E2451" s="2" t="s">
        <v>3917</v>
      </c>
      <c r="F2451" s="2" t="s">
        <v>3918</v>
      </c>
      <c r="G2451" s="23" t="s">
        <v>16941</v>
      </c>
      <c r="H2451" s="2" t="s">
        <v>61</v>
      </c>
      <c r="I2451" s="2" t="s">
        <v>61</v>
      </c>
      <c r="J2451" s="2" t="s">
        <v>61</v>
      </c>
      <c r="K2451" s="2" t="s">
        <v>61</v>
      </c>
      <c r="L2451" s="46">
        <v>43783</v>
      </c>
      <c r="M2451" s="2" t="s">
        <v>133</v>
      </c>
      <c r="N2451" s="39">
        <v>24.100729999999999</v>
      </c>
      <c r="O2451" s="39">
        <v>53.334569999999999</v>
      </c>
      <c r="P2451" s="2" t="s">
        <v>3602</v>
      </c>
      <c r="Q2451" s="2" t="s">
        <v>65</v>
      </c>
      <c r="R2451" s="43" t="s">
        <v>18854</v>
      </c>
      <c r="S2451" s="41" t="s">
        <v>1554</v>
      </c>
      <c r="T2451" s="41" t="s">
        <v>18460</v>
      </c>
      <c r="U2451" s="2" t="s">
        <v>16803</v>
      </c>
      <c r="V2451" s="2" t="s">
        <v>3753</v>
      </c>
      <c r="W2451" s="41" t="s">
        <v>17588</v>
      </c>
      <c r="X2451" s="2" t="s">
        <v>3610</v>
      </c>
      <c r="Y2451" s="2" t="s">
        <v>69</v>
      </c>
      <c r="Z2451" s="2"/>
      <c r="AA2451" s="2" t="s">
        <v>16242</v>
      </c>
      <c r="AB2451" s="2" t="s">
        <v>70</v>
      </c>
      <c r="AC2451" s="2" t="s">
        <v>18269</v>
      </c>
      <c r="AD2451" s="2">
        <v>2003800</v>
      </c>
      <c r="AE2451" s="2">
        <v>58</v>
      </c>
      <c r="AF2451" s="2"/>
      <c r="AG2451" s="2"/>
      <c r="AH2451" s="2" t="s">
        <v>18271</v>
      </c>
      <c r="AI2451" s="2">
        <v>4</v>
      </c>
      <c r="AJ2451" s="2">
        <v>3</v>
      </c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 t="s">
        <v>78</v>
      </c>
      <c r="CE2451" s="2" t="s">
        <v>19675</v>
      </c>
      <c r="CF2451" s="2" t="s">
        <v>15686</v>
      </c>
      <c r="CG2451" s="2" t="e">
        <v>#N/A</v>
      </c>
      <c r="CH2451" s="2" t="s">
        <v>15705</v>
      </c>
      <c r="CI2451" s="49"/>
      <c r="CJ2451" s="25"/>
    </row>
    <row r="2452" spans="1:88" x14ac:dyDescent="0.2">
      <c r="A2452" s="2" t="s">
        <v>10374</v>
      </c>
      <c r="B2452" s="2" t="s">
        <v>25493</v>
      </c>
      <c r="C2452" s="2" t="s">
        <v>3600</v>
      </c>
      <c r="D2452" s="2"/>
      <c r="E2452" s="2" t="s">
        <v>10374</v>
      </c>
      <c r="F2452" s="2" t="s">
        <v>10375</v>
      </c>
      <c r="G2452" s="23" t="s">
        <v>16143</v>
      </c>
      <c r="H2452" s="2"/>
      <c r="I2452" s="2" t="s">
        <v>5093</v>
      </c>
      <c r="J2452" s="2" t="s">
        <v>61</v>
      </c>
      <c r="K2452" s="2" t="s">
        <v>61</v>
      </c>
      <c r="L2452" s="46">
        <v>44832</v>
      </c>
      <c r="M2452" s="2" t="s">
        <v>4978</v>
      </c>
      <c r="N2452" s="39">
        <v>24.041589999999999</v>
      </c>
      <c r="O2452" s="39">
        <v>52.753489999999999</v>
      </c>
      <c r="P2452" s="2" t="s">
        <v>64</v>
      </c>
      <c r="Q2452" s="2" t="s">
        <v>65</v>
      </c>
      <c r="R2452" s="43" t="s">
        <v>18854</v>
      </c>
      <c r="S2452" s="41" t="s">
        <v>1554</v>
      </c>
      <c r="T2452" s="41" t="s">
        <v>18460</v>
      </c>
      <c r="U2452" s="2" t="s">
        <v>16801</v>
      </c>
      <c r="V2452" s="2" t="s">
        <v>1554</v>
      </c>
      <c r="W2452" s="41" t="s">
        <v>17589</v>
      </c>
      <c r="X2452" s="2" t="s">
        <v>68</v>
      </c>
      <c r="Y2452" s="2" t="s">
        <v>76</v>
      </c>
      <c r="Z2452" s="2"/>
      <c r="AA2452" s="2" t="s">
        <v>16241</v>
      </c>
      <c r="AB2452" s="2" t="s">
        <v>77</v>
      </c>
      <c r="AC2452" s="2" t="s">
        <v>18269</v>
      </c>
      <c r="AD2452" s="2">
        <v>2003400</v>
      </c>
      <c r="AE2452" s="2">
        <v>40</v>
      </c>
      <c r="AF2452" s="2"/>
      <c r="AG2452" s="2"/>
      <c r="AH2452" s="2" t="s">
        <v>18271</v>
      </c>
      <c r="AI2452" s="2">
        <v>3</v>
      </c>
      <c r="AJ2452" s="2">
        <v>3</v>
      </c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 t="s">
        <v>78</v>
      </c>
      <c r="CE2452" s="2" t="s">
        <v>19676</v>
      </c>
      <c r="CF2452" s="2"/>
      <c r="CG2452" s="2"/>
      <c r="CH2452" s="2"/>
      <c r="CI2452" s="49"/>
      <c r="CJ2452" s="25"/>
    </row>
    <row r="2453" spans="1:88" x14ac:dyDescent="0.2">
      <c r="A2453" s="2" t="s">
        <v>17593</v>
      </c>
      <c r="B2453" s="2" t="s">
        <v>25494</v>
      </c>
      <c r="C2453" s="2" t="s">
        <v>3600</v>
      </c>
      <c r="D2453" s="2"/>
      <c r="E2453" s="2" t="s">
        <v>17593</v>
      </c>
      <c r="F2453" s="2" t="s">
        <v>17606</v>
      </c>
      <c r="G2453" s="23"/>
      <c r="H2453" s="2"/>
      <c r="I2453" s="2" t="s">
        <v>5093</v>
      </c>
      <c r="J2453" s="2" t="s">
        <v>61</v>
      </c>
      <c r="K2453" s="2"/>
      <c r="L2453" s="43">
        <v>2023</v>
      </c>
      <c r="M2453" s="2" t="s">
        <v>17590</v>
      </c>
      <c r="N2453" s="2">
        <v>23.16601</v>
      </c>
      <c r="O2453" s="2">
        <v>53.780769999999997</v>
      </c>
      <c r="P2453" s="2" t="s">
        <v>64</v>
      </c>
      <c r="Q2453" s="2" t="s">
        <v>65</v>
      </c>
      <c r="R2453" s="43" t="s">
        <v>16802</v>
      </c>
      <c r="S2453" s="41" t="s">
        <v>16804</v>
      </c>
      <c r="T2453" s="41" t="s">
        <v>18463</v>
      </c>
      <c r="U2453" s="2" t="s">
        <v>16804</v>
      </c>
      <c r="V2453" s="2" t="s">
        <v>4763</v>
      </c>
      <c r="W2453" s="41" t="s">
        <v>144</v>
      </c>
      <c r="X2453" s="2" t="s">
        <v>16850</v>
      </c>
      <c r="Y2453" s="2" t="s">
        <v>76</v>
      </c>
      <c r="Z2453" s="2"/>
      <c r="AA2453" s="2" t="s">
        <v>16242</v>
      </c>
      <c r="AB2453" s="2" t="s">
        <v>77</v>
      </c>
      <c r="AC2453" s="2"/>
      <c r="AD2453" s="2">
        <v>2003500</v>
      </c>
      <c r="AE2453" s="2">
        <v>55</v>
      </c>
      <c r="AF2453" s="2"/>
      <c r="AG2453" s="2"/>
      <c r="AH2453" s="2"/>
      <c r="AI2453" s="2">
        <v>4</v>
      </c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 t="s">
        <v>78</v>
      </c>
      <c r="CE2453" s="2" t="s">
        <v>19677</v>
      </c>
      <c r="CF2453" s="2"/>
      <c r="CG2453" s="2"/>
      <c r="CH2453" s="2"/>
      <c r="CI2453" s="49"/>
      <c r="CJ2453" s="25"/>
    </row>
    <row r="2454" spans="1:88" x14ac:dyDescent="0.2">
      <c r="A2454" s="2" t="s">
        <v>16703</v>
      </c>
      <c r="B2454" s="2" t="s">
        <v>25495</v>
      </c>
      <c r="C2454" s="2" t="s">
        <v>3600</v>
      </c>
      <c r="D2454" s="2"/>
      <c r="E2454" s="2" t="s">
        <v>16703</v>
      </c>
      <c r="F2454" s="2" t="s">
        <v>16730</v>
      </c>
      <c r="G2454" s="23" t="s">
        <v>16810</v>
      </c>
      <c r="H2454" s="2"/>
      <c r="I2454" s="2" t="s">
        <v>5093</v>
      </c>
      <c r="J2454" s="2" t="s">
        <v>61</v>
      </c>
      <c r="K2454" s="2" t="s">
        <v>61</v>
      </c>
      <c r="L2454" s="46">
        <v>44915</v>
      </c>
      <c r="M2454" s="2" t="s">
        <v>133</v>
      </c>
      <c r="N2454" s="2">
        <v>23.745448</v>
      </c>
      <c r="O2454" s="2">
        <v>53.508395999999998</v>
      </c>
      <c r="P2454" s="2" t="s">
        <v>64</v>
      </c>
      <c r="Q2454" s="2" t="s">
        <v>65</v>
      </c>
      <c r="R2454" s="43" t="s">
        <v>16802</v>
      </c>
      <c r="S2454" s="41" t="s">
        <v>16804</v>
      </c>
      <c r="T2454" s="41" t="s">
        <v>18463</v>
      </c>
      <c r="U2454" s="2" t="s">
        <v>16804</v>
      </c>
      <c r="V2454" s="2" t="s">
        <v>4763</v>
      </c>
      <c r="W2454" s="41" t="s">
        <v>17589</v>
      </c>
      <c r="X2454" s="2" t="s">
        <v>68</v>
      </c>
      <c r="Y2454" s="2" t="s">
        <v>76</v>
      </c>
      <c r="Z2454" s="2"/>
      <c r="AA2454" s="2" t="s">
        <v>16241</v>
      </c>
      <c r="AB2454" s="2" t="s">
        <v>77</v>
      </c>
      <c r="AC2454" s="2" t="s">
        <v>18269</v>
      </c>
      <c r="AD2454" s="2">
        <v>2031200</v>
      </c>
      <c r="AE2454" s="2">
        <v>35</v>
      </c>
      <c r="AF2454" s="2"/>
      <c r="AG2454" s="2"/>
      <c r="AH2454" s="2" t="s">
        <v>18271</v>
      </c>
      <c r="AI2454" s="2">
        <v>4</v>
      </c>
      <c r="AJ2454" s="2">
        <v>3</v>
      </c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 t="s">
        <v>78</v>
      </c>
      <c r="CE2454" s="2" t="s">
        <v>19678</v>
      </c>
      <c r="CF2454" s="2"/>
      <c r="CG2454" s="2"/>
      <c r="CH2454" s="2"/>
      <c r="CI2454" s="49"/>
      <c r="CJ2454" s="25"/>
    </row>
    <row r="2455" spans="1:88" x14ac:dyDescent="0.2">
      <c r="A2455" s="2" t="s">
        <v>16223</v>
      </c>
      <c r="B2455" s="2" t="s">
        <v>25496</v>
      </c>
      <c r="C2455" s="2" t="s">
        <v>3600</v>
      </c>
      <c r="D2455" s="2"/>
      <c r="E2455" s="2" t="s">
        <v>16223</v>
      </c>
      <c r="F2455" s="2" t="s">
        <v>16249</v>
      </c>
      <c r="G2455" s="23"/>
      <c r="H2455" s="2"/>
      <c r="I2455" s="2" t="s">
        <v>61</v>
      </c>
      <c r="J2455" s="2" t="s">
        <v>61</v>
      </c>
      <c r="K2455" s="2"/>
      <c r="L2455" s="46">
        <v>44845</v>
      </c>
      <c r="M2455" s="2" t="s">
        <v>4978</v>
      </c>
      <c r="N2455" s="39">
        <v>24.132466000000001</v>
      </c>
      <c r="O2455" s="39">
        <v>54.527132999999999</v>
      </c>
      <c r="P2455" s="2" t="s">
        <v>64</v>
      </c>
      <c r="Q2455" s="2" t="s">
        <v>65</v>
      </c>
      <c r="R2455" s="43" t="s">
        <v>16802</v>
      </c>
      <c r="S2455" s="41" t="s">
        <v>16804</v>
      </c>
      <c r="T2455" s="41" t="s">
        <v>18463</v>
      </c>
      <c r="U2455" s="2" t="s">
        <v>16804</v>
      </c>
      <c r="V2455" s="2" t="s">
        <v>4763</v>
      </c>
      <c r="W2455" s="41" t="s">
        <v>144</v>
      </c>
      <c r="X2455" s="2" t="s">
        <v>68</v>
      </c>
      <c r="Y2455" s="2" t="s">
        <v>76</v>
      </c>
      <c r="Z2455" s="2"/>
      <c r="AA2455" s="2" t="s">
        <v>16242</v>
      </c>
      <c r="AB2455" s="2" t="s">
        <v>77</v>
      </c>
      <c r="AC2455" s="2"/>
      <c r="AD2455" s="2">
        <v>2042200</v>
      </c>
      <c r="AE2455" s="2">
        <v>30</v>
      </c>
      <c r="AF2455" s="2"/>
      <c r="AG2455" s="2"/>
      <c r="AH2455" s="2"/>
      <c r="AI2455" s="2">
        <v>4</v>
      </c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 t="s">
        <v>71</v>
      </c>
      <c r="CE2455" s="2">
        <v>0</v>
      </c>
      <c r="CF2455" s="2">
        <v>35</v>
      </c>
      <c r="CG2455" s="2" t="s">
        <v>253</v>
      </c>
      <c r="CH2455" s="2"/>
      <c r="CI2455" s="49"/>
      <c r="CJ2455" s="25"/>
    </row>
    <row r="2456" spans="1:88" x14ac:dyDescent="0.2">
      <c r="A2456" s="2" t="s">
        <v>16839</v>
      </c>
      <c r="B2456" s="2" t="s">
        <v>25497</v>
      </c>
      <c r="C2456" s="2" t="s">
        <v>3600</v>
      </c>
      <c r="D2456" s="2"/>
      <c r="E2456" s="2" t="s">
        <v>16839</v>
      </c>
      <c r="F2456" s="2" t="s">
        <v>16866</v>
      </c>
      <c r="G2456" s="23" t="s">
        <v>16845</v>
      </c>
      <c r="H2456" s="2"/>
      <c r="I2456" s="2" t="s">
        <v>5093</v>
      </c>
      <c r="J2456" s="2" t="s">
        <v>61</v>
      </c>
      <c r="K2456" s="2" t="s">
        <v>61</v>
      </c>
      <c r="L2456" s="46">
        <v>44925</v>
      </c>
      <c r="M2456" s="2" t="s">
        <v>133</v>
      </c>
      <c r="N2456" s="39">
        <v>22.991841600000001</v>
      </c>
      <c r="O2456" s="39">
        <v>53.752310100000003</v>
      </c>
      <c r="P2456" s="2" t="s">
        <v>64</v>
      </c>
      <c r="Q2456" s="2" t="s">
        <v>65</v>
      </c>
      <c r="R2456" s="43" t="s">
        <v>16802</v>
      </c>
      <c r="S2456" s="41" t="s">
        <v>16804</v>
      </c>
      <c r="T2456" s="41" t="s">
        <v>18463</v>
      </c>
      <c r="U2456" s="2" t="s">
        <v>16804</v>
      </c>
      <c r="V2456" s="2" t="s">
        <v>4763</v>
      </c>
      <c r="W2456" s="41" t="s">
        <v>17589</v>
      </c>
      <c r="X2456" s="2" t="s">
        <v>16850</v>
      </c>
      <c r="Y2456" s="2" t="s">
        <v>69</v>
      </c>
      <c r="Z2456" s="2"/>
      <c r="AA2456" s="2" t="s">
        <v>16242</v>
      </c>
      <c r="AB2456" s="2" t="s">
        <v>70</v>
      </c>
      <c r="AC2456" s="2" t="s">
        <v>18269</v>
      </c>
      <c r="AD2456" s="2">
        <v>2000001</v>
      </c>
      <c r="AE2456" s="2">
        <v>50</v>
      </c>
      <c r="AF2456" s="2"/>
      <c r="AG2456" s="2"/>
      <c r="AH2456" s="2" t="s">
        <v>18271</v>
      </c>
      <c r="AI2456" s="2">
        <v>4</v>
      </c>
      <c r="AJ2456" s="2">
        <v>3</v>
      </c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 t="s">
        <v>78</v>
      </c>
      <c r="CE2456" s="2" t="s">
        <v>19679</v>
      </c>
      <c r="CF2456" s="2"/>
      <c r="CG2456" s="2"/>
      <c r="CH2456" s="2"/>
      <c r="CI2456" s="49"/>
      <c r="CJ2456" s="25"/>
    </row>
    <row r="2457" spans="1:88" x14ac:dyDescent="0.2">
      <c r="A2457" s="2" t="s">
        <v>4434</v>
      </c>
      <c r="B2457" s="2" t="s">
        <v>25498</v>
      </c>
      <c r="C2457" s="2" t="s">
        <v>3600</v>
      </c>
      <c r="D2457" s="2"/>
      <c r="E2457" s="2" t="s">
        <v>4434</v>
      </c>
      <c r="F2457" s="2" t="s">
        <v>4435</v>
      </c>
      <c r="G2457" s="23"/>
      <c r="H2457" s="2"/>
      <c r="I2457" s="2" t="s">
        <v>61</v>
      </c>
      <c r="J2457" s="2" t="s">
        <v>61</v>
      </c>
      <c r="K2457" s="2"/>
      <c r="L2457" s="46">
        <v>44256</v>
      </c>
      <c r="M2457" s="2" t="s">
        <v>133</v>
      </c>
      <c r="N2457" s="2">
        <v>24.483025999999999</v>
      </c>
      <c r="O2457" s="2">
        <v>52.305864</v>
      </c>
      <c r="P2457" s="2" t="s">
        <v>64</v>
      </c>
      <c r="Q2457" s="2" t="s">
        <v>65</v>
      </c>
      <c r="R2457" s="43" t="s">
        <v>18854</v>
      </c>
      <c r="S2457" s="41" t="s">
        <v>1554</v>
      </c>
      <c r="T2457" s="41" t="s">
        <v>18460</v>
      </c>
      <c r="U2457" s="2" t="s">
        <v>16801</v>
      </c>
      <c r="V2457" s="2" t="s">
        <v>1554</v>
      </c>
      <c r="W2457" s="41" t="s">
        <v>144</v>
      </c>
      <c r="X2457" s="2" t="s">
        <v>68</v>
      </c>
      <c r="Y2457" s="2" t="s">
        <v>69</v>
      </c>
      <c r="Z2457" s="2"/>
      <c r="AA2457" s="2" t="s">
        <v>16242</v>
      </c>
      <c r="AB2457" s="2" t="s">
        <v>70</v>
      </c>
      <c r="AC2457" s="2"/>
      <c r="AD2457" s="2">
        <v>2003600</v>
      </c>
      <c r="AE2457" s="2">
        <v>40</v>
      </c>
      <c r="AF2457" s="2"/>
      <c r="AG2457" s="2"/>
      <c r="AH2457" s="2"/>
      <c r="AI2457" s="2">
        <v>3</v>
      </c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 t="s">
        <v>71</v>
      </c>
      <c r="CE2457" s="2">
        <v>0</v>
      </c>
      <c r="CF2457" s="2" t="s">
        <v>15680</v>
      </c>
      <c r="CG2457" s="2" t="s">
        <v>15712</v>
      </c>
      <c r="CH2457" s="2" t="s">
        <v>15709</v>
      </c>
      <c r="CI2457" s="49"/>
      <c r="CJ2457" s="25"/>
    </row>
    <row r="2458" spans="1:88" x14ac:dyDescent="0.2">
      <c r="A2458" s="2" t="s">
        <v>4074</v>
      </c>
      <c r="B2458" s="2" t="s">
        <v>25499</v>
      </c>
      <c r="C2458" s="2" t="s">
        <v>3600</v>
      </c>
      <c r="D2458" s="2"/>
      <c r="E2458" s="2" t="s">
        <v>4074</v>
      </c>
      <c r="F2458" s="2" t="s">
        <v>4075</v>
      </c>
      <c r="G2458" s="23"/>
      <c r="H2458" s="2"/>
      <c r="I2458" s="2" t="s">
        <v>61</v>
      </c>
      <c r="J2458" s="2" t="s">
        <v>61</v>
      </c>
      <c r="K2458" s="2"/>
      <c r="L2458" s="46">
        <v>42831</v>
      </c>
      <c r="M2458" s="2" t="s">
        <v>133</v>
      </c>
      <c r="N2458" s="39">
        <v>23.8352097</v>
      </c>
      <c r="O2458" s="39">
        <v>53.441901799999997</v>
      </c>
      <c r="P2458" s="2" t="s">
        <v>64</v>
      </c>
      <c r="Q2458" s="2" t="s">
        <v>65</v>
      </c>
      <c r="R2458" s="43" t="s">
        <v>16802</v>
      </c>
      <c r="S2458" s="41" t="s">
        <v>4932</v>
      </c>
      <c r="T2458" s="41" t="s">
        <v>18462</v>
      </c>
      <c r="U2458" s="2" t="s">
        <v>6245</v>
      </c>
      <c r="V2458" s="2" t="s">
        <v>360</v>
      </c>
      <c r="W2458" s="41" t="s">
        <v>144</v>
      </c>
      <c r="X2458" s="2" t="s">
        <v>4038</v>
      </c>
      <c r="Y2458" s="2" t="s">
        <v>69</v>
      </c>
      <c r="Z2458" s="2"/>
      <c r="AA2458" s="2" t="s">
        <v>16239</v>
      </c>
      <c r="AB2458" s="2" t="s">
        <v>70</v>
      </c>
      <c r="AC2458" s="2"/>
      <c r="AD2458" s="2">
        <v>2000001</v>
      </c>
      <c r="AE2458" s="2">
        <v>70</v>
      </c>
      <c r="AF2458" s="2"/>
      <c r="AG2458" s="2"/>
      <c r="AH2458" s="2"/>
      <c r="AI2458" s="2">
        <v>4</v>
      </c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 t="s">
        <v>71</v>
      </c>
      <c r="CE2458" s="2">
        <v>0</v>
      </c>
      <c r="CF2458" s="2" t="s">
        <v>15694</v>
      </c>
      <c r="CG2458" s="2" t="s">
        <v>17387</v>
      </c>
      <c r="CH2458" s="2" t="s">
        <v>15706</v>
      </c>
      <c r="CI2458" s="49"/>
      <c r="CJ2458" s="25"/>
    </row>
    <row r="2459" spans="1:88" x14ac:dyDescent="0.2">
      <c r="A2459" s="2" t="s">
        <v>4191</v>
      </c>
      <c r="B2459" s="2" t="s">
        <v>25500</v>
      </c>
      <c r="C2459" s="2" t="s">
        <v>3600</v>
      </c>
      <c r="D2459" s="2"/>
      <c r="E2459" s="2" t="s">
        <v>4191</v>
      </c>
      <c r="F2459" s="2" t="s">
        <v>4192</v>
      </c>
      <c r="G2459" s="23"/>
      <c r="H2459" s="2"/>
      <c r="I2459" s="2" t="s">
        <v>61</v>
      </c>
      <c r="J2459" s="2" t="s">
        <v>61</v>
      </c>
      <c r="K2459" s="2"/>
      <c r="L2459" s="46">
        <v>43787</v>
      </c>
      <c r="M2459" s="2" t="s">
        <v>133</v>
      </c>
      <c r="N2459" s="39">
        <v>23.198232699999998</v>
      </c>
      <c r="O2459" s="39">
        <v>54.148474299999997</v>
      </c>
      <c r="P2459" s="2" t="s">
        <v>64</v>
      </c>
      <c r="Q2459" s="2" t="s">
        <v>65</v>
      </c>
      <c r="R2459" s="43" t="s">
        <v>16802</v>
      </c>
      <c r="S2459" s="41" t="s">
        <v>4932</v>
      </c>
      <c r="T2459" s="41" t="s">
        <v>18462</v>
      </c>
      <c r="U2459" s="2" t="s">
        <v>6245</v>
      </c>
      <c r="V2459" s="2" t="s">
        <v>360</v>
      </c>
      <c r="W2459" s="41" t="s">
        <v>144</v>
      </c>
      <c r="X2459" s="2" t="s">
        <v>4038</v>
      </c>
      <c r="Y2459" s="2" t="s">
        <v>69</v>
      </c>
      <c r="Z2459" s="2"/>
      <c r="AA2459" s="2" t="s">
        <v>16242</v>
      </c>
      <c r="AB2459" s="2" t="s">
        <v>70</v>
      </c>
      <c r="AC2459" s="2"/>
      <c r="AD2459" s="2">
        <v>2003500</v>
      </c>
      <c r="AE2459" s="2">
        <v>110</v>
      </c>
      <c r="AF2459" s="2"/>
      <c r="AG2459" s="2"/>
      <c r="AH2459" s="2"/>
      <c r="AI2459" s="2">
        <v>3</v>
      </c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 t="s">
        <v>71</v>
      </c>
      <c r="CE2459" s="2">
        <v>0</v>
      </c>
      <c r="CF2459" s="2" t="s">
        <v>15692</v>
      </c>
      <c r="CG2459" s="2" t="s">
        <v>17387</v>
      </c>
      <c r="CH2459" s="2" t="s">
        <v>15706</v>
      </c>
      <c r="CI2459" s="49"/>
      <c r="CJ2459" s="25"/>
    </row>
    <row r="2460" spans="1:88" x14ac:dyDescent="0.2">
      <c r="A2460" s="2" t="s">
        <v>4033</v>
      </c>
      <c r="B2460" s="2" t="s">
        <v>25501</v>
      </c>
      <c r="C2460" s="2" t="s">
        <v>3600</v>
      </c>
      <c r="D2460" s="2" t="s">
        <v>4033</v>
      </c>
      <c r="E2460" s="2" t="s">
        <v>4033</v>
      </c>
      <c r="F2460" s="2" t="s">
        <v>4034</v>
      </c>
      <c r="G2460" s="23"/>
      <c r="H2460" s="2" t="s">
        <v>83</v>
      </c>
      <c r="I2460" s="2" t="s">
        <v>61</v>
      </c>
      <c r="J2460" s="2" t="s">
        <v>61</v>
      </c>
      <c r="K2460" s="2"/>
      <c r="L2460" s="46">
        <v>44102</v>
      </c>
      <c r="M2460" s="2" t="s">
        <v>133</v>
      </c>
      <c r="N2460" s="39">
        <v>24.209091999999998</v>
      </c>
      <c r="O2460" s="39">
        <v>53.913027999999997</v>
      </c>
      <c r="P2460" s="2" t="s">
        <v>64</v>
      </c>
      <c r="Q2460" s="2" t="s">
        <v>65</v>
      </c>
      <c r="R2460" s="43" t="s">
        <v>16802</v>
      </c>
      <c r="S2460" s="41" t="s">
        <v>4932</v>
      </c>
      <c r="T2460" s="41" t="s">
        <v>18462</v>
      </c>
      <c r="U2460" s="2" t="s">
        <v>6245</v>
      </c>
      <c r="V2460" s="2" t="s">
        <v>360</v>
      </c>
      <c r="W2460" s="41" t="s">
        <v>67</v>
      </c>
      <c r="X2460" s="2" t="s">
        <v>4035</v>
      </c>
      <c r="Y2460" s="2" t="s">
        <v>69</v>
      </c>
      <c r="Z2460" s="2"/>
      <c r="AA2460" s="2" t="s">
        <v>16242</v>
      </c>
      <c r="AB2460" s="2" t="s">
        <v>70</v>
      </c>
      <c r="AC2460" s="2"/>
      <c r="AD2460" s="2">
        <v>2450000</v>
      </c>
      <c r="AE2460" s="2">
        <v>60</v>
      </c>
      <c r="AF2460" s="2"/>
      <c r="AG2460" s="2"/>
      <c r="AH2460" s="2"/>
      <c r="AI2460" s="2">
        <v>4</v>
      </c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 t="s">
        <v>71</v>
      </c>
      <c r="CE2460" s="2">
        <v>0</v>
      </c>
      <c r="CF2460" s="2" t="s">
        <v>15692</v>
      </c>
      <c r="CG2460" s="2" t="s">
        <v>17387</v>
      </c>
      <c r="CH2460" s="2" t="s">
        <v>15706</v>
      </c>
      <c r="CI2460" s="49"/>
      <c r="CJ2460" s="25"/>
    </row>
    <row r="2461" spans="1:88" x14ac:dyDescent="0.2">
      <c r="A2461" s="2" t="s">
        <v>4429</v>
      </c>
      <c r="B2461" s="2" t="s">
        <v>25502</v>
      </c>
      <c r="C2461" s="2" t="s">
        <v>3600</v>
      </c>
      <c r="D2461" s="2"/>
      <c r="E2461" s="2" t="s">
        <v>4429</v>
      </c>
      <c r="F2461" s="2" t="s">
        <v>4430</v>
      </c>
      <c r="G2461" s="23" t="s">
        <v>4431</v>
      </c>
      <c r="H2461" s="2"/>
      <c r="I2461" s="2" t="s">
        <v>61</v>
      </c>
      <c r="J2461" s="2" t="s">
        <v>61</v>
      </c>
      <c r="K2461" s="2" t="s">
        <v>61</v>
      </c>
      <c r="L2461" s="46">
        <v>44181</v>
      </c>
      <c r="M2461" s="2" t="s">
        <v>133</v>
      </c>
      <c r="N2461" s="39">
        <v>24.064112999999999</v>
      </c>
      <c r="O2461" s="39">
        <v>53.461892499999998</v>
      </c>
      <c r="P2461" s="2" t="s">
        <v>64</v>
      </c>
      <c r="Q2461" s="2" t="s">
        <v>65</v>
      </c>
      <c r="R2461" s="43" t="s">
        <v>16802</v>
      </c>
      <c r="S2461" s="41" t="s">
        <v>16804</v>
      </c>
      <c r="T2461" s="41" t="s">
        <v>18463</v>
      </c>
      <c r="U2461" s="2" t="s">
        <v>16804</v>
      </c>
      <c r="V2461" s="2" t="s">
        <v>4763</v>
      </c>
      <c r="W2461" s="41" t="s">
        <v>17589</v>
      </c>
      <c r="X2461" s="2" t="s">
        <v>68</v>
      </c>
      <c r="Y2461" s="2" t="s">
        <v>69</v>
      </c>
      <c r="Z2461" s="2"/>
      <c r="AA2461" s="2" t="s">
        <v>16242</v>
      </c>
      <c r="AB2461" s="2" t="s">
        <v>70</v>
      </c>
      <c r="AC2461" s="2" t="s">
        <v>18269</v>
      </c>
      <c r="AD2461" s="2">
        <v>2003800</v>
      </c>
      <c r="AE2461" s="2">
        <v>35</v>
      </c>
      <c r="AF2461" s="2"/>
      <c r="AG2461" s="2"/>
      <c r="AH2461" s="2" t="s">
        <v>18271</v>
      </c>
      <c r="AI2461" s="2">
        <v>3</v>
      </c>
      <c r="AJ2461" s="2">
        <v>3</v>
      </c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 t="s">
        <v>78</v>
      </c>
      <c r="CE2461" s="2" t="s">
        <v>19688</v>
      </c>
      <c r="CF2461" s="2" t="s">
        <v>15680</v>
      </c>
      <c r="CG2461" s="2" t="s">
        <v>253</v>
      </c>
      <c r="CH2461" s="2" t="s">
        <v>15706</v>
      </c>
      <c r="CI2461" s="49"/>
      <c r="CJ2461" s="25"/>
    </row>
    <row r="2462" spans="1:88" x14ac:dyDescent="0.2">
      <c r="A2462" s="2" t="s">
        <v>4542</v>
      </c>
      <c r="B2462" s="2" t="s">
        <v>25503</v>
      </c>
      <c r="C2462" s="2" t="s">
        <v>3600</v>
      </c>
      <c r="D2462" s="2"/>
      <c r="E2462" s="2" t="s">
        <v>4542</v>
      </c>
      <c r="F2462" s="2" t="s">
        <v>4543</v>
      </c>
      <c r="G2462" s="23" t="s">
        <v>22812</v>
      </c>
      <c r="H2462" s="2"/>
      <c r="I2462" s="2" t="s">
        <v>61</v>
      </c>
      <c r="J2462" s="2" t="s">
        <v>61</v>
      </c>
      <c r="K2462" s="2" t="s">
        <v>61</v>
      </c>
      <c r="L2462" s="46">
        <v>44270</v>
      </c>
      <c r="M2462" s="2" t="s">
        <v>133</v>
      </c>
      <c r="N2462" s="2">
        <v>22.976330000000001</v>
      </c>
      <c r="O2462" s="2">
        <v>54.233992000000001</v>
      </c>
      <c r="P2462" s="2" t="s">
        <v>64</v>
      </c>
      <c r="Q2462" s="2" t="s">
        <v>65</v>
      </c>
      <c r="R2462" s="43" t="s">
        <v>16802</v>
      </c>
      <c r="S2462" s="41" t="s">
        <v>16804</v>
      </c>
      <c r="T2462" s="41" t="s">
        <v>18463</v>
      </c>
      <c r="U2462" s="2" t="s">
        <v>16804</v>
      </c>
      <c r="V2462" s="2" t="s">
        <v>4763</v>
      </c>
      <c r="W2462" s="41" t="s">
        <v>17589</v>
      </c>
      <c r="X2462" s="2" t="s">
        <v>68</v>
      </c>
      <c r="Y2462" s="2" t="s">
        <v>69</v>
      </c>
      <c r="Z2462" s="2"/>
      <c r="AA2462" s="2" t="s">
        <v>16242</v>
      </c>
      <c r="AB2462" s="2" t="s">
        <v>70</v>
      </c>
      <c r="AC2462" s="2" t="s">
        <v>18269</v>
      </c>
      <c r="AD2462" s="2">
        <v>2003500</v>
      </c>
      <c r="AE2462" s="2">
        <v>35</v>
      </c>
      <c r="AF2462" s="2"/>
      <c r="AG2462" s="2"/>
      <c r="AH2462" s="2" t="s">
        <v>18271</v>
      </c>
      <c r="AI2462" s="2">
        <v>4</v>
      </c>
      <c r="AJ2462" s="2">
        <v>3</v>
      </c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 t="s">
        <v>78</v>
      </c>
      <c r="CE2462" s="2" t="s">
        <v>19689</v>
      </c>
      <c r="CF2462" s="2" t="s">
        <v>15680</v>
      </c>
      <c r="CG2462" s="2" t="s">
        <v>253</v>
      </c>
      <c r="CH2462" s="2" t="s">
        <v>15706</v>
      </c>
      <c r="CI2462" s="49"/>
      <c r="CJ2462" s="25"/>
    </row>
    <row r="2463" spans="1:88" x14ac:dyDescent="0.2">
      <c r="A2463" s="2" t="s">
        <v>5102</v>
      </c>
      <c r="B2463" s="2" t="s">
        <v>25504</v>
      </c>
      <c r="C2463" s="2" t="s">
        <v>3600</v>
      </c>
      <c r="D2463" s="2"/>
      <c r="E2463" s="2" t="s">
        <v>5102</v>
      </c>
      <c r="F2463" s="2" t="s">
        <v>5103</v>
      </c>
      <c r="G2463" s="23" t="s">
        <v>16062</v>
      </c>
      <c r="H2463" s="2"/>
      <c r="I2463" s="2" t="s">
        <v>5093</v>
      </c>
      <c r="J2463" s="2" t="s">
        <v>61</v>
      </c>
      <c r="K2463" s="2" t="s">
        <v>61</v>
      </c>
      <c r="L2463" s="46">
        <v>44775</v>
      </c>
      <c r="M2463" s="2" t="s">
        <v>4978</v>
      </c>
      <c r="N2463" s="2">
        <v>23.820806000000001</v>
      </c>
      <c r="O2463" s="2">
        <v>52.820768000000001</v>
      </c>
      <c r="P2463" s="2" t="s">
        <v>64</v>
      </c>
      <c r="Q2463" s="2" t="s">
        <v>65</v>
      </c>
      <c r="R2463" s="43" t="s">
        <v>16802</v>
      </c>
      <c r="S2463" s="41" t="s">
        <v>16804</v>
      </c>
      <c r="T2463" s="41" t="s">
        <v>18463</v>
      </c>
      <c r="U2463" s="2" t="s">
        <v>16804</v>
      </c>
      <c r="V2463" s="2" t="s">
        <v>4763</v>
      </c>
      <c r="W2463" s="41" t="s">
        <v>17589</v>
      </c>
      <c r="X2463" s="2" t="s">
        <v>68</v>
      </c>
      <c r="Y2463" s="2" t="s">
        <v>86</v>
      </c>
      <c r="Z2463" s="2"/>
      <c r="AA2463" s="2" t="s">
        <v>16241</v>
      </c>
      <c r="AB2463" s="2" t="s">
        <v>3924</v>
      </c>
      <c r="AC2463" s="2" t="s">
        <v>18269</v>
      </c>
      <c r="AD2463" s="2">
        <v>2003400</v>
      </c>
      <c r="AE2463" s="2">
        <v>35</v>
      </c>
      <c r="AF2463" s="2"/>
      <c r="AG2463" s="2"/>
      <c r="AH2463" s="2" t="s">
        <v>18271</v>
      </c>
      <c r="AI2463" s="2">
        <v>3</v>
      </c>
      <c r="AJ2463" s="2">
        <v>3</v>
      </c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 t="s">
        <v>78</v>
      </c>
      <c r="CE2463" s="2" t="s">
        <v>19690</v>
      </c>
      <c r="CF2463" s="2" t="s">
        <v>15680</v>
      </c>
      <c r="CG2463" s="2" t="s">
        <v>15742</v>
      </c>
      <c r="CH2463" s="2" t="s">
        <v>15706</v>
      </c>
      <c r="CI2463" s="49"/>
      <c r="CJ2463" s="25"/>
    </row>
    <row r="2464" spans="1:88" x14ac:dyDescent="0.2">
      <c r="A2464" s="2" t="s">
        <v>4165</v>
      </c>
      <c r="B2464" s="2" t="s">
        <v>25505</v>
      </c>
      <c r="C2464" s="2" t="s">
        <v>3600</v>
      </c>
      <c r="D2464" s="2"/>
      <c r="E2464" s="2" t="s">
        <v>4165</v>
      </c>
      <c r="F2464" s="2" t="s">
        <v>4166</v>
      </c>
      <c r="G2464" s="23" t="s">
        <v>17568</v>
      </c>
      <c r="H2464" s="2"/>
      <c r="I2464" s="2" t="s">
        <v>61</v>
      </c>
      <c r="J2464" s="2" t="s">
        <v>61</v>
      </c>
      <c r="K2464" s="2" t="s">
        <v>61</v>
      </c>
      <c r="L2464" s="46">
        <v>43809</v>
      </c>
      <c r="M2464" s="2" t="s">
        <v>133</v>
      </c>
      <c r="N2464" s="39">
        <v>24.030491999999999</v>
      </c>
      <c r="O2464" s="39">
        <v>52.776724999999999</v>
      </c>
      <c r="P2464" s="2" t="s">
        <v>64</v>
      </c>
      <c r="Q2464" s="2" t="s">
        <v>65</v>
      </c>
      <c r="R2464" s="43" t="s">
        <v>16802</v>
      </c>
      <c r="S2464" s="41" t="s">
        <v>16804</v>
      </c>
      <c r="T2464" s="41" t="s">
        <v>18463</v>
      </c>
      <c r="U2464" s="2" t="s">
        <v>16804</v>
      </c>
      <c r="V2464" s="2" t="s">
        <v>4763</v>
      </c>
      <c r="W2464" s="41" t="s">
        <v>17589</v>
      </c>
      <c r="X2464" s="2" t="s">
        <v>4038</v>
      </c>
      <c r="Y2464" s="2" t="s">
        <v>76</v>
      </c>
      <c r="Z2464" s="2" t="s">
        <v>20</v>
      </c>
      <c r="AA2464" s="2" t="s">
        <v>16241</v>
      </c>
      <c r="AB2464" s="2" t="s">
        <v>77</v>
      </c>
      <c r="AC2464" s="2" t="s">
        <v>18269</v>
      </c>
      <c r="AD2464" s="2">
        <v>2003400</v>
      </c>
      <c r="AE2464" s="2">
        <v>40</v>
      </c>
      <c r="AF2464" s="2"/>
      <c r="AG2464" s="2"/>
      <c r="AH2464" s="2" t="s">
        <v>18271</v>
      </c>
      <c r="AI2464" s="2">
        <v>3</v>
      </c>
      <c r="AJ2464" s="2">
        <v>3</v>
      </c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 t="s">
        <v>78</v>
      </c>
      <c r="CE2464" s="2" t="s">
        <v>19692</v>
      </c>
      <c r="CF2464" s="2" t="s">
        <v>15680</v>
      </c>
      <c r="CG2464" s="2" t="s">
        <v>253</v>
      </c>
      <c r="CH2464" s="2" t="s">
        <v>15706</v>
      </c>
      <c r="CI2464" s="49"/>
      <c r="CJ2464" s="25"/>
    </row>
    <row r="2465" spans="1:88" x14ac:dyDescent="0.2">
      <c r="A2465" s="2" t="s">
        <v>4674</v>
      </c>
      <c r="B2465" s="2" t="s">
        <v>25506</v>
      </c>
      <c r="C2465" s="2" t="s">
        <v>3600</v>
      </c>
      <c r="D2465" s="2"/>
      <c r="E2465" s="2" t="s">
        <v>4674</v>
      </c>
      <c r="F2465" s="2" t="s">
        <v>4675</v>
      </c>
      <c r="G2465" s="23"/>
      <c r="H2465" s="2"/>
      <c r="I2465" s="2" t="s">
        <v>61</v>
      </c>
      <c r="J2465" s="2" t="s">
        <v>61</v>
      </c>
      <c r="K2465" s="2"/>
      <c r="L2465" s="46">
        <v>44389</v>
      </c>
      <c r="M2465" s="2" t="s">
        <v>133</v>
      </c>
      <c r="N2465" s="39">
        <v>24.194974500000001</v>
      </c>
      <c r="O2465" s="39">
        <v>53.427488599999997</v>
      </c>
      <c r="P2465" s="2" t="s">
        <v>64</v>
      </c>
      <c r="Q2465" s="2" t="s">
        <v>65</v>
      </c>
      <c r="R2465" s="43" t="s">
        <v>16802</v>
      </c>
      <c r="S2465" s="41" t="s">
        <v>16804</v>
      </c>
      <c r="T2465" s="41" t="s">
        <v>18463</v>
      </c>
      <c r="U2465" s="2" t="s">
        <v>16804</v>
      </c>
      <c r="V2465" s="2" t="s">
        <v>4763</v>
      </c>
      <c r="W2465" s="41" t="s">
        <v>144</v>
      </c>
      <c r="X2465" s="2" t="s">
        <v>68</v>
      </c>
      <c r="Y2465" s="2" t="s">
        <v>69</v>
      </c>
      <c r="Z2465" s="2"/>
      <c r="AA2465" s="2" t="s">
        <v>16242</v>
      </c>
      <c r="AB2465" s="2" t="s">
        <v>70</v>
      </c>
      <c r="AC2465" s="2"/>
      <c r="AD2465" s="2">
        <v>2000020</v>
      </c>
      <c r="AE2465" s="2">
        <v>115</v>
      </c>
      <c r="AF2465" s="2"/>
      <c r="AG2465" s="2"/>
      <c r="AH2465" s="2"/>
      <c r="AI2465" s="2">
        <v>3</v>
      </c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 t="s">
        <v>71</v>
      </c>
      <c r="CE2465" s="2">
        <v>0</v>
      </c>
      <c r="CF2465" s="2" t="s">
        <v>15692</v>
      </c>
      <c r="CG2465" s="2" t="s">
        <v>17387</v>
      </c>
      <c r="CH2465" s="2" t="s">
        <v>15706</v>
      </c>
      <c r="CI2465" s="49"/>
      <c r="CJ2465" s="25"/>
    </row>
    <row r="2466" spans="1:88" x14ac:dyDescent="0.2">
      <c r="A2466" s="2" t="s">
        <v>4463</v>
      </c>
      <c r="B2466" s="2" t="s">
        <v>25507</v>
      </c>
      <c r="C2466" s="2" t="s">
        <v>3600</v>
      </c>
      <c r="D2466" s="2"/>
      <c r="E2466" s="2" t="s">
        <v>4463</v>
      </c>
      <c r="F2466" s="2" t="s">
        <v>4464</v>
      </c>
      <c r="G2466" s="23"/>
      <c r="H2466" s="2"/>
      <c r="I2466" s="2" t="s">
        <v>61</v>
      </c>
      <c r="J2466" s="2" t="s">
        <v>61</v>
      </c>
      <c r="K2466" s="2"/>
      <c r="L2466" s="43" t="s">
        <v>4456</v>
      </c>
      <c r="M2466" s="2" t="s">
        <v>133</v>
      </c>
      <c r="N2466" s="39">
        <v>24.3049091</v>
      </c>
      <c r="O2466" s="39">
        <v>54.113591800000002</v>
      </c>
      <c r="P2466" s="2" t="s">
        <v>64</v>
      </c>
      <c r="Q2466" s="2" t="s">
        <v>65</v>
      </c>
      <c r="R2466" s="43" t="s">
        <v>16802</v>
      </c>
      <c r="S2466" s="41" t="s">
        <v>16804</v>
      </c>
      <c r="T2466" s="41" t="s">
        <v>18463</v>
      </c>
      <c r="U2466" s="2" t="s">
        <v>16804</v>
      </c>
      <c r="V2466" s="2" t="s">
        <v>4763</v>
      </c>
      <c r="W2466" s="41" t="s">
        <v>144</v>
      </c>
      <c r="X2466" s="2" t="s">
        <v>68</v>
      </c>
      <c r="Y2466" s="2" t="s">
        <v>69</v>
      </c>
      <c r="Z2466" s="2"/>
      <c r="AA2466" s="2" t="s">
        <v>16242</v>
      </c>
      <c r="AB2466" s="2" t="s">
        <v>70</v>
      </c>
      <c r="AC2466" s="2"/>
      <c r="AD2466" s="2">
        <v>2042100</v>
      </c>
      <c r="AE2466" s="2">
        <v>30</v>
      </c>
      <c r="AF2466" s="2"/>
      <c r="AG2466" s="2"/>
      <c r="AH2466" s="2"/>
      <c r="AI2466" s="2">
        <v>3</v>
      </c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 t="s">
        <v>71</v>
      </c>
      <c r="CE2466" s="2">
        <v>0</v>
      </c>
      <c r="CF2466" s="2" t="s">
        <v>15685</v>
      </c>
      <c r="CG2466" s="2" t="s">
        <v>17386</v>
      </c>
      <c r="CH2466" s="2" t="s">
        <v>15706</v>
      </c>
      <c r="CI2466" s="49"/>
      <c r="CJ2466" s="25"/>
    </row>
    <row r="2467" spans="1:88" x14ac:dyDescent="0.2">
      <c r="A2467" s="2" t="s">
        <v>4317</v>
      </c>
      <c r="B2467" s="2" t="s">
        <v>25508</v>
      </c>
      <c r="C2467" s="2" t="s">
        <v>3600</v>
      </c>
      <c r="D2467" s="2"/>
      <c r="E2467" s="2" t="s">
        <v>4317</v>
      </c>
      <c r="F2467" s="2" t="s">
        <v>4318</v>
      </c>
      <c r="G2467" s="23" t="s">
        <v>16053</v>
      </c>
      <c r="H2467" s="2"/>
      <c r="I2467" s="2" t="s">
        <v>61</v>
      </c>
      <c r="J2467" s="2" t="s">
        <v>61</v>
      </c>
      <c r="K2467" s="2" t="s">
        <v>61</v>
      </c>
      <c r="L2467" s="46">
        <v>43717</v>
      </c>
      <c r="M2467" s="2" t="s">
        <v>133</v>
      </c>
      <c r="N2467" s="2">
        <v>23.631746</v>
      </c>
      <c r="O2467" s="2">
        <v>53.728530999999997</v>
      </c>
      <c r="P2467" s="2" t="s">
        <v>64</v>
      </c>
      <c r="Q2467" s="2" t="s">
        <v>65</v>
      </c>
      <c r="R2467" s="43" t="s">
        <v>16802</v>
      </c>
      <c r="S2467" s="41" t="s">
        <v>16804</v>
      </c>
      <c r="T2467" s="41" t="s">
        <v>18463</v>
      </c>
      <c r="U2467" s="2" t="s">
        <v>16804</v>
      </c>
      <c r="V2467" s="2" t="s">
        <v>4763</v>
      </c>
      <c r="W2467" s="41" t="s">
        <v>17589</v>
      </c>
      <c r="X2467" s="2" t="s">
        <v>4038</v>
      </c>
      <c r="Y2467" s="2" t="s">
        <v>76</v>
      </c>
      <c r="Z2467" s="2"/>
      <c r="AA2467" s="2" t="s">
        <v>16241</v>
      </c>
      <c r="AB2467" s="2" t="s">
        <v>77</v>
      </c>
      <c r="AC2467" s="2" t="s">
        <v>18269</v>
      </c>
      <c r="AD2467" s="2">
        <v>2031200</v>
      </c>
      <c r="AE2467" s="2">
        <v>30</v>
      </c>
      <c r="AF2467" s="2"/>
      <c r="AG2467" s="2"/>
      <c r="AH2467" s="2" t="s">
        <v>18271</v>
      </c>
      <c r="AI2467" s="2">
        <v>3</v>
      </c>
      <c r="AJ2467" s="2">
        <v>3</v>
      </c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 t="s">
        <v>78</v>
      </c>
      <c r="CE2467" s="2" t="s">
        <v>19698</v>
      </c>
      <c r="CF2467" s="2" t="s">
        <v>15685</v>
      </c>
      <c r="CG2467" s="2" t="s">
        <v>253</v>
      </c>
      <c r="CH2467" s="2" t="s">
        <v>15706</v>
      </c>
      <c r="CI2467" s="49"/>
      <c r="CJ2467" s="25"/>
    </row>
    <row r="2468" spans="1:88" x14ac:dyDescent="0.2">
      <c r="A2468" s="2" t="s">
        <v>16468</v>
      </c>
      <c r="B2468" s="2" t="s">
        <v>25509</v>
      </c>
      <c r="C2468" s="2" t="s">
        <v>3600</v>
      </c>
      <c r="D2468" s="2"/>
      <c r="E2468" s="2" t="s">
        <v>16468</v>
      </c>
      <c r="F2468" s="2" t="s">
        <v>16487</v>
      </c>
      <c r="G2468" s="23" t="s">
        <v>17574</v>
      </c>
      <c r="H2468" s="2"/>
      <c r="I2468" s="2" t="s">
        <v>5093</v>
      </c>
      <c r="J2468" s="2" t="s">
        <v>61</v>
      </c>
      <c r="K2468" s="2" t="s">
        <v>61</v>
      </c>
      <c r="L2468" s="46">
        <v>44865</v>
      </c>
      <c r="M2468" s="2" t="s">
        <v>4978</v>
      </c>
      <c r="N2468" s="39">
        <v>23.914650000000002</v>
      </c>
      <c r="O2468" s="39">
        <v>52.802340000000001</v>
      </c>
      <c r="P2468" s="2" t="s">
        <v>64</v>
      </c>
      <c r="Q2468" s="2" t="s">
        <v>65</v>
      </c>
      <c r="R2468" s="43" t="s">
        <v>18854</v>
      </c>
      <c r="S2468" s="41" t="s">
        <v>1554</v>
      </c>
      <c r="T2468" s="41" t="s">
        <v>18460</v>
      </c>
      <c r="U2468" s="2" t="s">
        <v>16801</v>
      </c>
      <c r="V2468" s="2" t="s">
        <v>1554</v>
      </c>
      <c r="W2468" s="41" t="s">
        <v>17589</v>
      </c>
      <c r="X2468" s="2" t="s">
        <v>68</v>
      </c>
      <c r="Y2468" s="2" t="s">
        <v>69</v>
      </c>
      <c r="Z2468" s="2"/>
      <c r="AA2468" s="2" t="s">
        <v>16241</v>
      </c>
      <c r="AB2468" s="2" t="s">
        <v>70</v>
      </c>
      <c r="AC2468" s="2" t="s">
        <v>18269</v>
      </c>
      <c r="AD2468" s="2">
        <v>2003400</v>
      </c>
      <c r="AE2468" s="2">
        <v>40</v>
      </c>
      <c r="AF2468" s="2"/>
      <c r="AG2468" s="2"/>
      <c r="AH2468" s="2" t="s">
        <v>18271</v>
      </c>
      <c r="AI2468" s="2">
        <v>4</v>
      </c>
      <c r="AJ2468" s="2">
        <v>3</v>
      </c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 t="s">
        <v>78</v>
      </c>
      <c r="CE2468" s="2" t="s">
        <v>19699</v>
      </c>
      <c r="CF2468" s="2"/>
      <c r="CG2468" s="2"/>
      <c r="CH2468" s="2"/>
      <c r="CI2468" s="49"/>
      <c r="CJ2468" s="25"/>
    </row>
    <row r="2469" spans="1:88" x14ac:dyDescent="0.2">
      <c r="A2469" s="2" t="s">
        <v>17943</v>
      </c>
      <c r="B2469" s="2" t="s">
        <v>25510</v>
      </c>
      <c r="C2469" s="2" t="s">
        <v>3600</v>
      </c>
      <c r="D2469" s="2"/>
      <c r="E2469" s="2" t="s">
        <v>17943</v>
      </c>
      <c r="F2469" s="2" t="s">
        <v>17949</v>
      </c>
      <c r="G2469" s="23"/>
      <c r="H2469" s="2"/>
      <c r="I2469" s="2" t="s">
        <v>5093</v>
      </c>
      <c r="J2469" s="2" t="s">
        <v>61</v>
      </c>
      <c r="K2469" s="2"/>
      <c r="L2469" s="43">
        <v>2023</v>
      </c>
      <c r="M2469" s="2" t="s">
        <v>133</v>
      </c>
      <c r="N2469" s="2">
        <v>24.137585999999999</v>
      </c>
      <c r="O2469" s="2">
        <v>52.743603</v>
      </c>
      <c r="P2469" s="2" t="s">
        <v>64</v>
      </c>
      <c r="Q2469" s="2" t="s">
        <v>65</v>
      </c>
      <c r="R2469" s="43" t="s">
        <v>18854</v>
      </c>
      <c r="S2469" s="41" t="s">
        <v>1554</v>
      </c>
      <c r="T2469" s="41" t="s">
        <v>18460</v>
      </c>
      <c r="U2469" s="2" t="s">
        <v>16801</v>
      </c>
      <c r="V2469" s="2" t="s">
        <v>253</v>
      </c>
      <c r="W2469" s="41" t="s">
        <v>144</v>
      </c>
      <c r="X2469" s="2" t="s">
        <v>16850</v>
      </c>
      <c r="Y2469" s="2" t="s">
        <v>76</v>
      </c>
      <c r="Z2469" s="2"/>
      <c r="AA2469" s="2" t="s">
        <v>16242</v>
      </c>
      <c r="AB2469" s="2" t="s">
        <v>77</v>
      </c>
      <c r="AC2469" s="2"/>
      <c r="AD2469" s="2">
        <v>2003100</v>
      </c>
      <c r="AE2469" s="2">
        <v>40</v>
      </c>
      <c r="AF2469" s="2"/>
      <c r="AG2469" s="2"/>
      <c r="AH2469" s="2"/>
      <c r="AI2469" s="2">
        <v>4</v>
      </c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 t="s">
        <v>71</v>
      </c>
      <c r="CE2469" s="2">
        <v>0</v>
      </c>
      <c r="CF2469" s="2"/>
      <c r="CG2469" s="2"/>
      <c r="CH2469" s="2"/>
      <c r="CI2469" s="49"/>
      <c r="CJ2469" s="25"/>
    </row>
    <row r="2470" spans="1:88" x14ac:dyDescent="0.2">
      <c r="A2470" s="2" t="s">
        <v>10384</v>
      </c>
      <c r="B2470" s="2" t="s">
        <v>25511</v>
      </c>
      <c r="C2470" s="2" t="s">
        <v>3600</v>
      </c>
      <c r="D2470" s="2"/>
      <c r="E2470" s="2" t="s">
        <v>10384</v>
      </c>
      <c r="F2470" s="2" t="s">
        <v>10385</v>
      </c>
      <c r="G2470" s="23" t="s">
        <v>16145</v>
      </c>
      <c r="H2470" s="2"/>
      <c r="I2470" s="2" t="s">
        <v>5093</v>
      </c>
      <c r="J2470" s="2" t="s">
        <v>61</v>
      </c>
      <c r="K2470" s="2" t="s">
        <v>61</v>
      </c>
      <c r="L2470" s="46">
        <v>44827</v>
      </c>
      <c r="M2470" s="2" t="s">
        <v>4978</v>
      </c>
      <c r="N2470" s="2">
        <v>24.026820000000001</v>
      </c>
      <c r="O2470" s="2">
        <v>52.764299999999999</v>
      </c>
      <c r="P2470" s="2" t="s">
        <v>64</v>
      </c>
      <c r="Q2470" s="2" t="s">
        <v>65</v>
      </c>
      <c r="R2470" s="43" t="s">
        <v>18854</v>
      </c>
      <c r="S2470" s="41" t="s">
        <v>1554</v>
      </c>
      <c r="T2470" s="41" t="s">
        <v>18460</v>
      </c>
      <c r="U2470" s="2" t="s">
        <v>16801</v>
      </c>
      <c r="V2470" s="2" t="s">
        <v>1554</v>
      </c>
      <c r="W2470" s="41" t="s">
        <v>17589</v>
      </c>
      <c r="X2470" s="2" t="s">
        <v>68</v>
      </c>
      <c r="Y2470" s="2" t="s">
        <v>76</v>
      </c>
      <c r="Z2470" s="2"/>
      <c r="AA2470" s="2" t="s">
        <v>16241</v>
      </c>
      <c r="AB2470" s="2" t="s">
        <v>77</v>
      </c>
      <c r="AC2470" s="2" t="s">
        <v>18269</v>
      </c>
      <c r="AD2470" s="2">
        <v>2003400</v>
      </c>
      <c r="AE2470" s="2">
        <v>40</v>
      </c>
      <c r="AF2470" s="2"/>
      <c r="AG2470" s="2"/>
      <c r="AH2470" s="2" t="s">
        <v>18271</v>
      </c>
      <c r="AI2470" s="2">
        <v>3</v>
      </c>
      <c r="AJ2470" s="2">
        <v>3</v>
      </c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 t="s">
        <v>78</v>
      </c>
      <c r="CE2470" s="2" t="s">
        <v>19700</v>
      </c>
      <c r="CF2470" s="2"/>
      <c r="CG2470" s="2"/>
      <c r="CH2470" s="2"/>
      <c r="CI2470" s="49"/>
      <c r="CJ2470" s="25"/>
    </row>
    <row r="2471" spans="1:88" x14ac:dyDescent="0.2">
      <c r="A2471" s="2" t="s">
        <v>4651</v>
      </c>
      <c r="B2471" s="2" t="s">
        <v>25512</v>
      </c>
      <c r="C2471" s="2" t="s">
        <v>3600</v>
      </c>
      <c r="D2471" s="2"/>
      <c r="E2471" s="2" t="s">
        <v>4651</v>
      </c>
      <c r="F2471" s="2" t="s">
        <v>4652</v>
      </c>
      <c r="G2471" s="23"/>
      <c r="H2471" s="2"/>
      <c r="I2471" s="2" t="s">
        <v>61</v>
      </c>
      <c r="J2471" s="2" t="s">
        <v>61</v>
      </c>
      <c r="K2471" s="2"/>
      <c r="L2471" s="46">
        <v>44367</v>
      </c>
      <c r="M2471" s="2" t="s">
        <v>133</v>
      </c>
      <c r="N2471" s="39">
        <v>24.287353</v>
      </c>
      <c r="O2471" s="39">
        <v>53.993668999999997</v>
      </c>
      <c r="P2471" s="2" t="s">
        <v>64</v>
      </c>
      <c r="Q2471" s="2" t="s">
        <v>65</v>
      </c>
      <c r="R2471" s="43" t="s">
        <v>16802</v>
      </c>
      <c r="S2471" s="41" t="s">
        <v>16804</v>
      </c>
      <c r="T2471" s="41" t="s">
        <v>18463</v>
      </c>
      <c r="U2471" s="2" t="s">
        <v>16804</v>
      </c>
      <c r="V2471" s="2" t="s">
        <v>4763</v>
      </c>
      <c r="W2471" s="41" t="s">
        <v>144</v>
      </c>
      <c r="X2471" s="2" t="s">
        <v>68</v>
      </c>
      <c r="Y2471" s="2" t="s">
        <v>69</v>
      </c>
      <c r="Z2471" s="2"/>
      <c r="AA2471" s="2" t="s">
        <v>16242</v>
      </c>
      <c r="AB2471" s="2" t="s">
        <v>70</v>
      </c>
      <c r="AC2471" s="2"/>
      <c r="AD2471" s="2">
        <v>2450000</v>
      </c>
      <c r="AE2471" s="2">
        <v>40</v>
      </c>
      <c r="AF2471" s="2"/>
      <c r="AG2471" s="2"/>
      <c r="AH2471" s="2"/>
      <c r="AI2471" s="2">
        <v>3</v>
      </c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 t="s">
        <v>71</v>
      </c>
      <c r="CE2471" s="2">
        <v>0</v>
      </c>
      <c r="CF2471" s="2" t="s">
        <v>15680</v>
      </c>
      <c r="CG2471" s="2" t="s">
        <v>15730</v>
      </c>
      <c r="CH2471" s="2" t="s">
        <v>15706</v>
      </c>
      <c r="CI2471" s="49"/>
      <c r="CJ2471" s="25"/>
    </row>
    <row r="2472" spans="1:88" x14ac:dyDescent="0.2">
      <c r="A2472" s="2" t="s">
        <v>5044</v>
      </c>
      <c r="B2472" s="2" t="s">
        <v>25513</v>
      </c>
      <c r="C2472" s="2" t="s">
        <v>3600</v>
      </c>
      <c r="D2472" s="2"/>
      <c r="E2472" s="2" t="s">
        <v>5044</v>
      </c>
      <c r="F2472" s="2" t="s">
        <v>5045</v>
      </c>
      <c r="G2472" s="23" t="s">
        <v>18258</v>
      </c>
      <c r="H2472" s="2"/>
      <c r="I2472" s="2" t="s">
        <v>61</v>
      </c>
      <c r="J2472" s="2" t="s">
        <v>61</v>
      </c>
      <c r="K2472" s="2" t="s">
        <v>61</v>
      </c>
      <c r="L2472" s="46">
        <v>44729</v>
      </c>
      <c r="M2472" s="2" t="s">
        <v>4978</v>
      </c>
      <c r="N2472" s="2">
        <v>23.082939</v>
      </c>
      <c r="O2472" s="2">
        <v>54.013317999999998</v>
      </c>
      <c r="P2472" s="2" t="s">
        <v>64</v>
      </c>
      <c r="Q2472" s="2" t="s">
        <v>65</v>
      </c>
      <c r="R2472" s="43" t="s">
        <v>16802</v>
      </c>
      <c r="S2472" s="41" t="s">
        <v>16804</v>
      </c>
      <c r="T2472" s="41" t="s">
        <v>18463</v>
      </c>
      <c r="U2472" s="2" t="s">
        <v>16804</v>
      </c>
      <c r="V2472" s="2" t="s">
        <v>4763</v>
      </c>
      <c r="W2472" s="41" t="s">
        <v>17589</v>
      </c>
      <c r="X2472" s="2" t="s">
        <v>68</v>
      </c>
      <c r="Y2472" s="2" t="s">
        <v>69</v>
      </c>
      <c r="Z2472" s="2"/>
      <c r="AA2472" s="2" t="s">
        <v>16242</v>
      </c>
      <c r="AB2472" s="2" t="s">
        <v>70</v>
      </c>
      <c r="AC2472" s="2" t="s">
        <v>18269</v>
      </c>
      <c r="AD2472" s="2">
        <v>2003500</v>
      </c>
      <c r="AE2472" s="2">
        <v>35</v>
      </c>
      <c r="AF2472" s="2"/>
      <c r="AG2472" s="2"/>
      <c r="AH2472" s="2" t="s">
        <v>18271</v>
      </c>
      <c r="AI2472" s="2">
        <v>4</v>
      </c>
      <c r="AJ2472" s="2">
        <v>3</v>
      </c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 t="s">
        <v>78</v>
      </c>
      <c r="CE2472" s="2" t="s">
        <v>19701</v>
      </c>
      <c r="CF2472" s="2" t="s">
        <v>15680</v>
      </c>
      <c r="CG2472" s="2" t="s">
        <v>15742</v>
      </c>
      <c r="CH2472" s="2" t="s">
        <v>15706</v>
      </c>
      <c r="CI2472" s="49"/>
      <c r="CJ2472" s="25"/>
    </row>
    <row r="2473" spans="1:88" x14ac:dyDescent="0.2">
      <c r="A2473" s="2" t="s">
        <v>4217</v>
      </c>
      <c r="B2473" s="2" t="s">
        <v>25514</v>
      </c>
      <c r="C2473" s="2" t="s">
        <v>3600</v>
      </c>
      <c r="D2473" s="2"/>
      <c r="E2473" s="2" t="s">
        <v>4217</v>
      </c>
      <c r="F2473" s="2" t="s">
        <v>4218</v>
      </c>
      <c r="G2473" s="23"/>
      <c r="H2473" s="2"/>
      <c r="I2473" s="2" t="s">
        <v>61</v>
      </c>
      <c r="J2473" s="2" t="s">
        <v>61</v>
      </c>
      <c r="K2473" s="2"/>
      <c r="L2473" s="46">
        <v>43915</v>
      </c>
      <c r="M2473" s="2" t="s">
        <v>133</v>
      </c>
      <c r="N2473" s="39">
        <v>23.107602</v>
      </c>
      <c r="O2473" s="39">
        <v>53.580886</v>
      </c>
      <c r="P2473" s="2" t="s">
        <v>64</v>
      </c>
      <c r="Q2473" s="2" t="s">
        <v>65</v>
      </c>
      <c r="R2473" s="43" t="s">
        <v>16802</v>
      </c>
      <c r="S2473" s="41" t="s">
        <v>16804</v>
      </c>
      <c r="T2473" s="41" t="s">
        <v>18463</v>
      </c>
      <c r="U2473" s="2" t="s">
        <v>16804</v>
      </c>
      <c r="V2473" s="2" t="s">
        <v>4763</v>
      </c>
      <c r="W2473" s="41" t="s">
        <v>144</v>
      </c>
      <c r="X2473" s="2" t="s">
        <v>4038</v>
      </c>
      <c r="Y2473" s="2" t="s">
        <v>76</v>
      </c>
      <c r="Z2473" s="2"/>
      <c r="AA2473" s="2" t="s">
        <v>16242</v>
      </c>
      <c r="AB2473" s="2" t="s">
        <v>77</v>
      </c>
      <c r="AC2473" s="2"/>
      <c r="AD2473" s="2">
        <v>2003500</v>
      </c>
      <c r="AE2473" s="2">
        <v>35</v>
      </c>
      <c r="AF2473" s="2"/>
      <c r="AG2473" s="2"/>
      <c r="AH2473" s="2"/>
      <c r="AI2473" s="2">
        <v>3</v>
      </c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 t="s">
        <v>78</v>
      </c>
      <c r="CE2473" s="2" t="s">
        <v>4219</v>
      </c>
      <c r="CF2473" s="2" t="s">
        <v>15680</v>
      </c>
      <c r="CG2473" s="2" t="s">
        <v>253</v>
      </c>
      <c r="CH2473" s="2" t="s">
        <v>15706</v>
      </c>
      <c r="CI2473" s="49"/>
      <c r="CJ2473" s="25"/>
    </row>
    <row r="2474" spans="1:88" x14ac:dyDescent="0.2">
      <c r="A2474" s="2" t="s">
        <v>4141</v>
      </c>
      <c r="B2474" s="2" t="s">
        <v>25515</v>
      </c>
      <c r="C2474" s="2" t="s">
        <v>3600</v>
      </c>
      <c r="D2474" s="2"/>
      <c r="E2474" s="2" t="s">
        <v>4141</v>
      </c>
      <c r="F2474" s="2" t="s">
        <v>4142</v>
      </c>
      <c r="G2474" s="23" t="s">
        <v>4143</v>
      </c>
      <c r="H2474" s="2"/>
      <c r="I2474" s="2" t="s">
        <v>61</v>
      </c>
      <c r="J2474" s="2" t="s">
        <v>61</v>
      </c>
      <c r="K2474" s="2" t="s">
        <v>61</v>
      </c>
      <c r="L2474" s="46">
        <v>43824</v>
      </c>
      <c r="M2474" s="2" t="s">
        <v>133</v>
      </c>
      <c r="N2474" s="2">
        <v>24.058107</v>
      </c>
      <c r="O2474" s="2">
        <v>52.710729000000001</v>
      </c>
      <c r="P2474" s="2" t="s">
        <v>64</v>
      </c>
      <c r="Q2474" s="2" t="s">
        <v>65</v>
      </c>
      <c r="R2474" s="43" t="s">
        <v>16802</v>
      </c>
      <c r="S2474" s="41" t="s">
        <v>16804</v>
      </c>
      <c r="T2474" s="41" t="s">
        <v>18463</v>
      </c>
      <c r="U2474" s="2" t="s">
        <v>16804</v>
      </c>
      <c r="V2474" s="2" t="s">
        <v>4763</v>
      </c>
      <c r="W2474" s="41" t="s">
        <v>17589</v>
      </c>
      <c r="X2474" s="2" t="s">
        <v>4038</v>
      </c>
      <c r="Y2474" s="2" t="s">
        <v>69</v>
      </c>
      <c r="Z2474" s="2"/>
      <c r="AA2474" s="2" t="s">
        <v>16242</v>
      </c>
      <c r="AB2474" s="2" t="s">
        <v>70</v>
      </c>
      <c r="AC2474" s="2" t="s">
        <v>18269</v>
      </c>
      <c r="AD2474" s="2">
        <v>2003100</v>
      </c>
      <c r="AE2474" s="2">
        <v>36</v>
      </c>
      <c r="AF2474" s="2"/>
      <c r="AG2474" s="2"/>
      <c r="AH2474" s="2" t="s">
        <v>18271</v>
      </c>
      <c r="AI2474" s="2">
        <v>3</v>
      </c>
      <c r="AJ2474" s="2">
        <v>3</v>
      </c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 t="s">
        <v>71</v>
      </c>
      <c r="CE2474" s="2">
        <v>0</v>
      </c>
      <c r="CF2474" s="2" t="s">
        <v>15680</v>
      </c>
      <c r="CG2474" s="2" t="s">
        <v>253</v>
      </c>
      <c r="CH2474" s="2" t="s">
        <v>15706</v>
      </c>
      <c r="CI2474" s="49"/>
      <c r="CJ2474" s="25"/>
    </row>
    <row r="2475" spans="1:88" x14ac:dyDescent="0.2">
      <c r="A2475" s="2" t="s">
        <v>4234</v>
      </c>
      <c r="B2475" s="2" t="s">
        <v>25516</v>
      </c>
      <c r="C2475" s="2" t="s">
        <v>3600</v>
      </c>
      <c r="D2475" s="2"/>
      <c r="E2475" s="2" t="s">
        <v>4234</v>
      </c>
      <c r="F2475" s="2" t="s">
        <v>4235</v>
      </c>
      <c r="G2475" s="23"/>
      <c r="H2475" s="2"/>
      <c r="I2475" s="2" t="s">
        <v>61</v>
      </c>
      <c r="J2475" s="2" t="s">
        <v>61</v>
      </c>
      <c r="K2475" s="2"/>
      <c r="L2475" s="46">
        <v>43818</v>
      </c>
      <c r="M2475" s="2" t="s">
        <v>133</v>
      </c>
      <c r="N2475" s="2">
        <v>24.50619</v>
      </c>
      <c r="O2475" s="2">
        <v>52.28116</v>
      </c>
      <c r="P2475" s="2" t="s">
        <v>3602</v>
      </c>
      <c r="Q2475" s="2" t="s">
        <v>65</v>
      </c>
      <c r="R2475" s="43" t="s">
        <v>16802</v>
      </c>
      <c r="S2475" s="41" t="s">
        <v>16804</v>
      </c>
      <c r="T2475" s="41" t="s">
        <v>18463</v>
      </c>
      <c r="U2475" s="2" t="s">
        <v>16804</v>
      </c>
      <c r="V2475" s="2" t="s">
        <v>4763</v>
      </c>
      <c r="W2475" s="41" t="s">
        <v>144</v>
      </c>
      <c r="X2475" s="2" t="s">
        <v>4038</v>
      </c>
      <c r="Y2475" s="2" t="s">
        <v>69</v>
      </c>
      <c r="Z2475" s="2"/>
      <c r="AA2475" s="2" t="s">
        <v>16242</v>
      </c>
      <c r="AB2475" s="2" t="s">
        <v>70</v>
      </c>
      <c r="AC2475" s="2"/>
      <c r="AD2475" s="2">
        <v>2003600</v>
      </c>
      <c r="AE2475" s="2">
        <v>36</v>
      </c>
      <c r="AF2475" s="2"/>
      <c r="AG2475" s="2"/>
      <c r="AH2475" s="2"/>
      <c r="AI2475" s="2">
        <v>3</v>
      </c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 t="s">
        <v>71</v>
      </c>
      <c r="CE2475" s="2">
        <v>0</v>
      </c>
      <c r="CF2475" s="2" t="s">
        <v>15680</v>
      </c>
      <c r="CG2475" s="2" t="s">
        <v>253</v>
      </c>
      <c r="CH2475" s="2" t="s">
        <v>15706</v>
      </c>
      <c r="CI2475" s="49"/>
      <c r="CJ2475" s="25"/>
    </row>
    <row r="2476" spans="1:88" x14ac:dyDescent="0.2">
      <c r="A2476" s="2" t="s">
        <v>5085</v>
      </c>
      <c r="B2476" s="2" t="s">
        <v>25517</v>
      </c>
      <c r="C2476" s="2" t="s">
        <v>3600</v>
      </c>
      <c r="D2476" s="2"/>
      <c r="E2476" s="2" t="s">
        <v>5085</v>
      </c>
      <c r="F2476" s="2" t="s">
        <v>5086</v>
      </c>
      <c r="G2476" s="23"/>
      <c r="H2476" s="2"/>
      <c r="I2476" s="2" t="s">
        <v>61</v>
      </c>
      <c r="J2476" s="2" t="s">
        <v>61</v>
      </c>
      <c r="K2476" s="2"/>
      <c r="L2476" s="46">
        <v>44777</v>
      </c>
      <c r="M2476" s="2" t="s">
        <v>133</v>
      </c>
      <c r="N2476" s="39">
        <v>23.901813000000001</v>
      </c>
      <c r="O2476" s="39">
        <v>53.051985000000002</v>
      </c>
      <c r="P2476" s="2" t="s">
        <v>64</v>
      </c>
      <c r="Q2476" s="2" t="s">
        <v>65</v>
      </c>
      <c r="R2476" s="43" t="s">
        <v>16802</v>
      </c>
      <c r="S2476" s="41" t="s">
        <v>16804</v>
      </c>
      <c r="T2476" s="41" t="s">
        <v>18463</v>
      </c>
      <c r="U2476" s="2" t="s">
        <v>16804</v>
      </c>
      <c r="V2476" s="2" t="s">
        <v>4763</v>
      </c>
      <c r="W2476" s="41" t="s">
        <v>144</v>
      </c>
      <c r="X2476" s="2" t="s">
        <v>68</v>
      </c>
      <c r="Y2476" s="2" t="s">
        <v>69</v>
      </c>
      <c r="Z2476" s="2"/>
      <c r="AA2476" s="2" t="s">
        <v>16242</v>
      </c>
      <c r="AB2476" s="2" t="s">
        <v>70</v>
      </c>
      <c r="AC2476" s="2"/>
      <c r="AD2476" s="2">
        <v>2000001</v>
      </c>
      <c r="AE2476" s="2">
        <v>115</v>
      </c>
      <c r="AF2476" s="2"/>
      <c r="AG2476" s="2"/>
      <c r="AH2476" s="2"/>
      <c r="AI2476" s="2">
        <v>4</v>
      </c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 t="s">
        <v>71</v>
      </c>
      <c r="CE2476" s="2">
        <v>0</v>
      </c>
      <c r="CF2476" s="2" t="s">
        <v>15692</v>
      </c>
      <c r="CG2476" s="2" t="s">
        <v>15742</v>
      </c>
      <c r="CH2476" s="2" t="s">
        <v>15706</v>
      </c>
      <c r="CI2476" s="49"/>
      <c r="CJ2476" s="25"/>
    </row>
    <row r="2477" spans="1:88" x14ac:dyDescent="0.2">
      <c r="A2477" s="2" t="s">
        <v>4897</v>
      </c>
      <c r="B2477" s="2" t="s">
        <v>25518</v>
      </c>
      <c r="C2477" s="2" t="s">
        <v>3600</v>
      </c>
      <c r="D2477" s="2"/>
      <c r="E2477" s="2" t="s">
        <v>4897</v>
      </c>
      <c r="F2477" s="2" t="s">
        <v>4898</v>
      </c>
      <c r="G2477" s="23"/>
      <c r="H2477" s="2"/>
      <c r="I2477" s="2" t="s">
        <v>61</v>
      </c>
      <c r="J2477" s="2" t="s">
        <v>61</v>
      </c>
      <c r="K2477" s="2"/>
      <c r="L2477" s="46">
        <v>44601</v>
      </c>
      <c r="M2477" s="2" t="s">
        <v>133</v>
      </c>
      <c r="N2477" s="2">
        <v>24.093240000000002</v>
      </c>
      <c r="O2477" s="2">
        <v>52.955860000000001</v>
      </c>
      <c r="P2477" s="2" t="s">
        <v>64</v>
      </c>
      <c r="Q2477" s="2" t="s">
        <v>65</v>
      </c>
      <c r="R2477" s="43" t="s">
        <v>16802</v>
      </c>
      <c r="S2477" s="41" t="s">
        <v>16804</v>
      </c>
      <c r="T2477" s="41" t="s">
        <v>18463</v>
      </c>
      <c r="U2477" s="2" t="s">
        <v>16804</v>
      </c>
      <c r="V2477" s="2" t="s">
        <v>4763</v>
      </c>
      <c r="W2477" s="41" t="s">
        <v>144</v>
      </c>
      <c r="X2477" s="2" t="s">
        <v>68</v>
      </c>
      <c r="Y2477" s="2" t="s">
        <v>69</v>
      </c>
      <c r="Z2477" s="2"/>
      <c r="AA2477" s="2" t="s">
        <v>16242</v>
      </c>
      <c r="AB2477" s="2" t="s">
        <v>70</v>
      </c>
      <c r="AC2477" s="2"/>
      <c r="AD2477" s="2">
        <v>2003100</v>
      </c>
      <c r="AE2477" s="2">
        <v>35</v>
      </c>
      <c r="AF2477" s="2"/>
      <c r="AG2477" s="2"/>
      <c r="AH2477" s="2"/>
      <c r="AI2477" s="2">
        <v>4</v>
      </c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 t="s">
        <v>71</v>
      </c>
      <c r="CE2477" s="2">
        <v>0</v>
      </c>
      <c r="CF2477" s="2" t="s">
        <v>15680</v>
      </c>
      <c r="CG2477" s="2" t="s">
        <v>3713</v>
      </c>
      <c r="CH2477" s="2" t="s">
        <v>15706</v>
      </c>
      <c r="CI2477" s="49"/>
      <c r="CJ2477" s="25"/>
    </row>
    <row r="2478" spans="1:88" x14ac:dyDescent="0.2">
      <c r="A2478" s="6" t="s">
        <v>18667</v>
      </c>
      <c r="B2478" s="2" t="s">
        <v>25519</v>
      </c>
      <c r="C2478" s="6" t="s">
        <v>3600</v>
      </c>
      <c r="D2478" s="6"/>
      <c r="E2478" s="6" t="s">
        <v>18667</v>
      </c>
      <c r="F2478" s="6" t="s">
        <v>18696</v>
      </c>
      <c r="G2478" s="2"/>
      <c r="H2478" s="2"/>
      <c r="I2478" s="6" t="s">
        <v>5093</v>
      </c>
      <c r="J2478" s="2" t="s">
        <v>61</v>
      </c>
      <c r="K2478" s="2"/>
      <c r="L2478" s="43">
        <v>2023</v>
      </c>
      <c r="M2478" s="6" t="s">
        <v>133</v>
      </c>
      <c r="N2478" s="32">
        <v>23.034393999999999</v>
      </c>
      <c r="O2478" s="32">
        <v>54.015630000000002</v>
      </c>
      <c r="P2478" s="2" t="s">
        <v>64</v>
      </c>
      <c r="Q2478" s="6" t="s">
        <v>65</v>
      </c>
      <c r="R2478" s="43" t="s">
        <v>18854</v>
      </c>
      <c r="S2478" s="41" t="s">
        <v>1554</v>
      </c>
      <c r="T2478" s="41" t="s">
        <v>18465</v>
      </c>
      <c r="U2478" s="2" t="s">
        <v>4673</v>
      </c>
      <c r="V2478" s="2" t="s">
        <v>4673</v>
      </c>
      <c r="W2478" s="41" t="s">
        <v>144</v>
      </c>
      <c r="X2478" s="2" t="s">
        <v>16850</v>
      </c>
      <c r="Y2478" s="2" t="s">
        <v>69</v>
      </c>
      <c r="Z2478" s="5"/>
      <c r="AA2478" s="2" t="s">
        <v>16242</v>
      </c>
      <c r="AB2478" s="2" t="s">
        <v>70</v>
      </c>
      <c r="AC2478" s="5"/>
      <c r="AD2478" s="2">
        <v>2003500</v>
      </c>
      <c r="AE2478" s="33">
        <v>120</v>
      </c>
      <c r="AF2478" s="25"/>
      <c r="AG2478" s="29"/>
      <c r="AH2478" s="2"/>
      <c r="AI2478" s="2">
        <v>4</v>
      </c>
      <c r="AJ2478" s="2"/>
      <c r="AK2478" s="2"/>
      <c r="AL2478" s="2"/>
      <c r="AM2478" s="2"/>
      <c r="AN2478" s="2"/>
      <c r="AO2478" s="2"/>
      <c r="AP2478" s="25"/>
      <c r="AQ2478" s="25"/>
      <c r="AR2478" s="2"/>
      <c r="AS2478" s="2"/>
      <c r="AT2478" s="2"/>
      <c r="AU2478" s="25"/>
      <c r="AV2478" s="2"/>
      <c r="AW2478" s="2"/>
      <c r="AX2478" s="25"/>
      <c r="AY2478" s="25"/>
      <c r="AZ2478" s="25"/>
      <c r="BA2478" s="25"/>
      <c r="BB2478" s="25"/>
      <c r="BC2478" s="25"/>
      <c r="BD2478" s="25"/>
      <c r="BE2478" s="25"/>
      <c r="BF2478" s="25"/>
      <c r="BG2478" s="25"/>
      <c r="BH2478" s="25"/>
      <c r="BI2478" s="25"/>
      <c r="BJ2478" s="25"/>
      <c r="BK2478" s="25"/>
      <c r="BL2478" s="25"/>
      <c r="BM2478" s="25"/>
      <c r="BN2478" s="25"/>
      <c r="BO2478" s="25"/>
      <c r="BP2478" s="25"/>
      <c r="BQ2478" s="25"/>
      <c r="BR2478" s="25"/>
      <c r="BS2478" s="25"/>
      <c r="BT2478" s="25"/>
      <c r="BU2478" s="25"/>
      <c r="BV2478" s="25"/>
      <c r="BW2478" s="25"/>
      <c r="BX2478" s="25"/>
      <c r="BY2478" s="25"/>
      <c r="BZ2478" s="25"/>
      <c r="CA2478" s="25"/>
      <c r="CB2478" s="25"/>
      <c r="CC2478" s="25"/>
      <c r="CD2478" s="2" t="s">
        <v>71</v>
      </c>
      <c r="CE2478" s="2">
        <v>0</v>
      </c>
      <c r="CF2478" s="25"/>
      <c r="CG2478" s="25"/>
      <c r="CH2478" s="25"/>
      <c r="CI2478" s="55"/>
      <c r="CJ2478" s="25"/>
    </row>
    <row r="2479" spans="1:88" x14ac:dyDescent="0.2">
      <c r="A2479" s="2" t="s">
        <v>4991</v>
      </c>
      <c r="B2479" s="2" t="s">
        <v>25520</v>
      </c>
      <c r="C2479" s="2" t="s">
        <v>3600</v>
      </c>
      <c r="D2479" s="2"/>
      <c r="E2479" s="2" t="s">
        <v>4991</v>
      </c>
      <c r="F2479" s="2" t="s">
        <v>17715</v>
      </c>
      <c r="G2479" s="23" t="s">
        <v>4992</v>
      </c>
      <c r="H2479" s="2"/>
      <c r="I2479" s="2" t="s">
        <v>61</v>
      </c>
      <c r="J2479" s="2" t="s">
        <v>61</v>
      </c>
      <c r="K2479" s="2" t="s">
        <v>61</v>
      </c>
      <c r="L2479" s="46">
        <v>44690</v>
      </c>
      <c r="M2479" s="2" t="s">
        <v>4978</v>
      </c>
      <c r="N2479" s="2">
        <v>24.091671999999999</v>
      </c>
      <c r="O2479" s="2">
        <v>53.470329999999997</v>
      </c>
      <c r="P2479" s="2" t="s">
        <v>64</v>
      </c>
      <c r="Q2479" s="2" t="s">
        <v>65</v>
      </c>
      <c r="R2479" s="43" t="s">
        <v>16802</v>
      </c>
      <c r="S2479" s="41" t="s">
        <v>16804</v>
      </c>
      <c r="T2479" s="41" t="s">
        <v>18463</v>
      </c>
      <c r="U2479" s="2" t="s">
        <v>16804</v>
      </c>
      <c r="V2479" s="2" t="s">
        <v>4763</v>
      </c>
      <c r="W2479" s="41" t="s">
        <v>17589</v>
      </c>
      <c r="X2479" s="2" t="s">
        <v>68</v>
      </c>
      <c r="Y2479" s="2" t="s">
        <v>69</v>
      </c>
      <c r="Z2479" s="2"/>
      <c r="AA2479" s="2" t="s">
        <v>16242</v>
      </c>
      <c r="AB2479" s="2" t="s">
        <v>70</v>
      </c>
      <c r="AC2479" s="2" t="s">
        <v>18269</v>
      </c>
      <c r="AD2479" s="2">
        <v>2003800</v>
      </c>
      <c r="AE2479" s="2">
        <v>35</v>
      </c>
      <c r="AF2479" s="2"/>
      <c r="AG2479" s="2"/>
      <c r="AH2479" s="2" t="s">
        <v>18271</v>
      </c>
      <c r="AI2479" s="2">
        <v>4</v>
      </c>
      <c r="AJ2479" s="2">
        <v>3</v>
      </c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 t="s">
        <v>78</v>
      </c>
      <c r="CE2479" s="2" t="s">
        <v>4993</v>
      </c>
      <c r="CF2479" s="2" t="s">
        <v>15680</v>
      </c>
      <c r="CG2479" s="2" t="s">
        <v>15742</v>
      </c>
      <c r="CH2479" s="2" t="s">
        <v>15706</v>
      </c>
      <c r="CI2479" s="49"/>
      <c r="CJ2479" s="25"/>
    </row>
    <row r="2480" spans="1:88" x14ac:dyDescent="0.2">
      <c r="A2480" s="2" t="s">
        <v>17670</v>
      </c>
      <c r="B2480" s="2" t="s">
        <v>25521</v>
      </c>
      <c r="C2480" s="2" t="s">
        <v>3600</v>
      </c>
      <c r="D2480" s="2"/>
      <c r="E2480" s="2" t="s">
        <v>17670</v>
      </c>
      <c r="F2480" s="2" t="s">
        <v>17721</v>
      </c>
      <c r="G2480" s="23"/>
      <c r="H2480" s="2"/>
      <c r="I2480" s="2" t="s">
        <v>61</v>
      </c>
      <c r="J2480" s="2" t="s">
        <v>61</v>
      </c>
      <c r="K2480" s="2"/>
      <c r="L2480" s="43">
        <v>2023</v>
      </c>
      <c r="M2480" s="2" t="s">
        <v>133</v>
      </c>
      <c r="N2480" s="39">
        <v>23.564074999999999</v>
      </c>
      <c r="O2480" s="39">
        <v>53.627428999999999</v>
      </c>
      <c r="P2480" s="2" t="s">
        <v>64</v>
      </c>
      <c r="Q2480" s="2" t="s">
        <v>65</v>
      </c>
      <c r="R2480" s="43" t="s">
        <v>16802</v>
      </c>
      <c r="S2480" s="41" t="s">
        <v>16804</v>
      </c>
      <c r="T2480" s="41" t="s">
        <v>18463</v>
      </c>
      <c r="U2480" s="2" t="s">
        <v>16804</v>
      </c>
      <c r="V2480" s="2" t="s">
        <v>4763</v>
      </c>
      <c r="W2480" s="41" t="s">
        <v>144</v>
      </c>
      <c r="X2480" s="2" t="s">
        <v>68</v>
      </c>
      <c r="Y2480" s="2" t="s">
        <v>69</v>
      </c>
      <c r="Z2480" s="2"/>
      <c r="AA2480" s="2" t="s">
        <v>16242</v>
      </c>
      <c r="AB2480" s="2" t="s">
        <v>70</v>
      </c>
      <c r="AC2480" s="2"/>
      <c r="AD2480" s="2">
        <v>2031200</v>
      </c>
      <c r="AE2480" s="2">
        <v>60</v>
      </c>
      <c r="AF2480" s="2"/>
      <c r="AG2480" s="2"/>
      <c r="AH2480" s="2"/>
      <c r="AI2480" s="2">
        <v>4</v>
      </c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 t="s">
        <v>71</v>
      </c>
      <c r="CE2480" s="2">
        <v>0</v>
      </c>
      <c r="CF2480" s="2"/>
      <c r="CG2480" s="2"/>
      <c r="CH2480" s="2"/>
      <c r="CI2480" s="49"/>
      <c r="CJ2480" s="25"/>
    </row>
    <row r="2481" spans="1:88" x14ac:dyDescent="0.2">
      <c r="A2481" s="2" t="s">
        <v>4833</v>
      </c>
      <c r="B2481" s="2" t="s">
        <v>25522</v>
      </c>
      <c r="C2481" s="2" t="s">
        <v>3600</v>
      </c>
      <c r="D2481" s="2"/>
      <c r="E2481" s="2" t="s">
        <v>4833</v>
      </c>
      <c r="F2481" s="2" t="s">
        <v>4834</v>
      </c>
      <c r="G2481" s="23"/>
      <c r="H2481" s="2"/>
      <c r="I2481" s="2" t="s">
        <v>61</v>
      </c>
      <c r="J2481" s="2" t="s">
        <v>61</v>
      </c>
      <c r="K2481" s="2"/>
      <c r="L2481" s="46">
        <v>44496</v>
      </c>
      <c r="M2481" s="2" t="s">
        <v>133</v>
      </c>
      <c r="N2481" s="39">
        <v>23.910612</v>
      </c>
      <c r="O2481" s="39">
        <v>53.325496000000001</v>
      </c>
      <c r="P2481" s="2" t="s">
        <v>64</v>
      </c>
      <c r="Q2481" s="2" t="s">
        <v>65</v>
      </c>
      <c r="R2481" s="43" t="s">
        <v>16802</v>
      </c>
      <c r="S2481" s="41" t="s">
        <v>16804</v>
      </c>
      <c r="T2481" s="41" t="s">
        <v>18463</v>
      </c>
      <c r="U2481" s="2" t="s">
        <v>16804</v>
      </c>
      <c r="V2481" s="2" t="s">
        <v>4763</v>
      </c>
      <c r="W2481" s="41" t="s">
        <v>144</v>
      </c>
      <c r="X2481" s="2" t="s">
        <v>68</v>
      </c>
      <c r="Y2481" s="2" t="s">
        <v>76</v>
      </c>
      <c r="Z2481" s="2"/>
      <c r="AA2481" s="2" t="s">
        <v>16241</v>
      </c>
      <c r="AB2481" s="2" t="s">
        <v>77</v>
      </c>
      <c r="AC2481" s="2"/>
      <c r="AD2481" s="2">
        <v>2000001</v>
      </c>
      <c r="AE2481" s="2">
        <v>120</v>
      </c>
      <c r="AF2481" s="2"/>
      <c r="AG2481" s="2"/>
      <c r="AH2481" s="2"/>
      <c r="AI2481" s="2">
        <v>3</v>
      </c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 t="s">
        <v>71</v>
      </c>
      <c r="CE2481" s="2">
        <v>0</v>
      </c>
      <c r="CF2481" s="2" t="s">
        <v>15692</v>
      </c>
      <c r="CG2481" s="2" t="s">
        <v>17387</v>
      </c>
      <c r="CH2481" s="2" t="s">
        <v>15706</v>
      </c>
      <c r="CI2481" s="49"/>
      <c r="CJ2481" s="25"/>
    </row>
    <row r="2482" spans="1:88" x14ac:dyDescent="0.2">
      <c r="A2482" s="2" t="s">
        <v>18131</v>
      </c>
      <c r="B2482" s="2" t="s">
        <v>25523</v>
      </c>
      <c r="C2482" s="2" t="s">
        <v>3600</v>
      </c>
      <c r="D2482" s="2"/>
      <c r="E2482" s="2" t="s">
        <v>18131</v>
      </c>
      <c r="F2482" s="2" t="s">
        <v>18165</v>
      </c>
      <c r="G2482" s="23"/>
      <c r="H2482" s="2"/>
      <c r="I2482" s="2" t="s">
        <v>5093</v>
      </c>
      <c r="J2482" s="2" t="s">
        <v>61</v>
      </c>
      <c r="K2482" s="2"/>
      <c r="L2482" s="43">
        <v>2023</v>
      </c>
      <c r="M2482" s="2" t="s">
        <v>133</v>
      </c>
      <c r="N2482" s="2">
        <v>23.988379999999999</v>
      </c>
      <c r="O2482" s="2">
        <v>51.95702</v>
      </c>
      <c r="P2482" s="2" t="s">
        <v>64</v>
      </c>
      <c r="Q2482" s="2" t="s">
        <v>65</v>
      </c>
      <c r="R2482" s="43" t="s">
        <v>18854</v>
      </c>
      <c r="S2482" s="41" t="s">
        <v>1554</v>
      </c>
      <c r="T2482" s="41" t="s">
        <v>18465</v>
      </c>
      <c r="U2482" s="2" t="s">
        <v>4673</v>
      </c>
      <c r="V2482" s="2" t="s">
        <v>4673</v>
      </c>
      <c r="W2482" s="41" t="s">
        <v>144</v>
      </c>
      <c r="X2482" s="2" t="s">
        <v>68</v>
      </c>
      <c r="Y2482" s="2" t="s">
        <v>69</v>
      </c>
      <c r="Z2482" s="2"/>
      <c r="AA2482" s="2" t="s">
        <v>16242</v>
      </c>
      <c r="AB2482" s="2" t="s">
        <v>70</v>
      </c>
      <c r="AC2482" s="2"/>
      <c r="AD2482" s="2">
        <v>2031600</v>
      </c>
      <c r="AE2482" s="2">
        <v>75</v>
      </c>
      <c r="AF2482" s="2"/>
      <c r="AG2482" s="2"/>
      <c r="AH2482" s="2"/>
      <c r="AI2482" s="2">
        <v>3</v>
      </c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 t="s">
        <v>71</v>
      </c>
      <c r="CE2482" s="2">
        <v>0</v>
      </c>
      <c r="CF2482" s="2"/>
      <c r="CG2482" s="2"/>
      <c r="CH2482" s="2"/>
      <c r="CI2482" s="49"/>
      <c r="CJ2482" s="25"/>
    </row>
    <row r="2483" spans="1:88" x14ac:dyDescent="0.2">
      <c r="A2483" s="2" t="s">
        <v>18014</v>
      </c>
      <c r="B2483" s="2" t="s">
        <v>25524</v>
      </c>
      <c r="C2483" s="2" t="s">
        <v>3600</v>
      </c>
      <c r="D2483" s="2"/>
      <c r="E2483" s="2" t="s">
        <v>18014</v>
      </c>
      <c r="F2483" s="2" t="s">
        <v>18050</v>
      </c>
      <c r="G2483" s="23"/>
      <c r="H2483" s="2"/>
      <c r="I2483" s="2" t="s">
        <v>5093</v>
      </c>
      <c r="J2483" s="2" t="s">
        <v>61</v>
      </c>
      <c r="K2483" s="2"/>
      <c r="L2483" s="43">
        <v>2023</v>
      </c>
      <c r="M2483" s="2" t="s">
        <v>18015</v>
      </c>
      <c r="N2483" s="2">
        <v>23.98301</v>
      </c>
      <c r="O2483" s="2">
        <v>51.832709999999999</v>
      </c>
      <c r="P2483" s="2" t="s">
        <v>64</v>
      </c>
      <c r="Q2483" s="2" t="s">
        <v>65</v>
      </c>
      <c r="R2483" s="43" t="s">
        <v>18854</v>
      </c>
      <c r="S2483" s="41" t="s">
        <v>1554</v>
      </c>
      <c r="T2483" s="41" t="s">
        <v>18460</v>
      </c>
      <c r="U2483" s="2" t="s">
        <v>16801</v>
      </c>
      <c r="V2483" s="2" t="s">
        <v>18015</v>
      </c>
      <c r="W2483" s="41" t="s">
        <v>144</v>
      </c>
      <c r="X2483" s="2" t="s">
        <v>16850</v>
      </c>
      <c r="Y2483" s="2" t="s">
        <v>69</v>
      </c>
      <c r="Z2483" s="2"/>
      <c r="AA2483" s="2" t="s">
        <v>16242</v>
      </c>
      <c r="AB2483" s="2" t="s">
        <v>70</v>
      </c>
      <c r="AC2483" s="2"/>
      <c r="AD2483" s="2">
        <v>2031600</v>
      </c>
      <c r="AE2483" s="2">
        <v>60</v>
      </c>
      <c r="AF2483" s="2"/>
      <c r="AG2483" s="2"/>
      <c r="AH2483" s="2"/>
      <c r="AI2483" s="2">
        <v>3</v>
      </c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 t="s">
        <v>71</v>
      </c>
      <c r="CE2483" s="2">
        <v>0</v>
      </c>
      <c r="CF2483" s="2"/>
      <c r="CG2483" s="2"/>
      <c r="CH2483" s="2"/>
      <c r="CI2483" s="49"/>
      <c r="CJ2483" s="25"/>
    </row>
    <row r="2484" spans="1:88" x14ac:dyDescent="0.2">
      <c r="A2484" s="2" t="s">
        <v>16470</v>
      </c>
      <c r="B2484" s="2" t="s">
        <v>25525</v>
      </c>
      <c r="C2484" s="2" t="s">
        <v>3600</v>
      </c>
      <c r="D2484" s="2"/>
      <c r="E2484" s="2" t="s">
        <v>16470</v>
      </c>
      <c r="F2484" s="2" t="s">
        <v>16489</v>
      </c>
      <c r="G2484" s="23" t="s">
        <v>16592</v>
      </c>
      <c r="H2484" s="2"/>
      <c r="I2484" s="2" t="s">
        <v>5093</v>
      </c>
      <c r="J2484" s="2" t="s">
        <v>61</v>
      </c>
      <c r="K2484" s="2" t="s">
        <v>61</v>
      </c>
      <c r="L2484" s="46">
        <v>44865</v>
      </c>
      <c r="M2484" s="2" t="s">
        <v>4978</v>
      </c>
      <c r="N2484" s="39">
        <v>22.977505499999999</v>
      </c>
      <c r="O2484" s="39">
        <v>53.785393399999997</v>
      </c>
      <c r="P2484" s="2" t="s">
        <v>64</v>
      </c>
      <c r="Q2484" s="2" t="s">
        <v>65</v>
      </c>
      <c r="R2484" s="43" t="s">
        <v>18854</v>
      </c>
      <c r="S2484" s="41" t="s">
        <v>1554</v>
      </c>
      <c r="T2484" s="41" t="s">
        <v>18460</v>
      </c>
      <c r="U2484" s="2" t="s">
        <v>16801</v>
      </c>
      <c r="V2484" s="2" t="s">
        <v>1554</v>
      </c>
      <c r="W2484" s="41" t="s">
        <v>17589</v>
      </c>
      <c r="X2484" s="2" t="s">
        <v>68</v>
      </c>
      <c r="Y2484" s="2" t="s">
        <v>102</v>
      </c>
      <c r="Z2484" s="2"/>
      <c r="AA2484" s="2" t="s">
        <v>16242</v>
      </c>
      <c r="AB2484" s="2" t="s">
        <v>103</v>
      </c>
      <c r="AC2484" s="2" t="s">
        <v>18715</v>
      </c>
      <c r="AD2484" s="2">
        <v>2000001</v>
      </c>
      <c r="AE2484" s="2">
        <v>40</v>
      </c>
      <c r="AF2484" s="2"/>
      <c r="AG2484" s="2"/>
      <c r="AH2484" s="2" t="s">
        <v>18716</v>
      </c>
      <c r="AI2484" s="2">
        <v>3</v>
      </c>
      <c r="AJ2484" s="2">
        <v>3</v>
      </c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 t="s">
        <v>78</v>
      </c>
      <c r="CE2484" s="2" t="s">
        <v>19709</v>
      </c>
      <c r="CF2484" s="2"/>
      <c r="CG2484" s="2"/>
      <c r="CH2484" s="2"/>
      <c r="CI2484" s="49"/>
      <c r="CJ2484" s="25"/>
    </row>
    <row r="2485" spans="1:88" x14ac:dyDescent="0.2">
      <c r="A2485" s="2" t="s">
        <v>16224</v>
      </c>
      <c r="B2485" s="2" t="s">
        <v>25526</v>
      </c>
      <c r="C2485" s="2" t="s">
        <v>3600</v>
      </c>
      <c r="D2485" s="2"/>
      <c r="E2485" s="2" t="s">
        <v>16224</v>
      </c>
      <c r="F2485" s="2" t="s">
        <v>16250</v>
      </c>
      <c r="G2485" s="23" t="s">
        <v>16401</v>
      </c>
      <c r="H2485" s="2"/>
      <c r="I2485" s="2" t="s">
        <v>61</v>
      </c>
      <c r="J2485" s="2" t="s">
        <v>61</v>
      </c>
      <c r="K2485" s="2" t="s">
        <v>61</v>
      </c>
      <c r="L2485" s="46">
        <v>44854</v>
      </c>
      <c r="M2485" s="2" t="s">
        <v>4978</v>
      </c>
      <c r="N2485" s="39">
        <v>22.976906199999998</v>
      </c>
      <c r="O2485" s="39">
        <v>53.793165399999999</v>
      </c>
      <c r="P2485" s="2" t="s">
        <v>64</v>
      </c>
      <c r="Q2485" s="2" t="s">
        <v>65</v>
      </c>
      <c r="R2485" s="43" t="s">
        <v>18854</v>
      </c>
      <c r="S2485" s="41" t="s">
        <v>1554</v>
      </c>
      <c r="T2485" s="41" t="s">
        <v>18465</v>
      </c>
      <c r="U2485" s="2" t="s">
        <v>4673</v>
      </c>
      <c r="V2485" s="2" t="s">
        <v>4673</v>
      </c>
      <c r="W2485" s="41" t="s">
        <v>17589</v>
      </c>
      <c r="X2485" s="2" t="s">
        <v>68</v>
      </c>
      <c r="Y2485" s="2" t="s">
        <v>102</v>
      </c>
      <c r="Z2485" s="2"/>
      <c r="AA2485" s="2" t="s">
        <v>16242</v>
      </c>
      <c r="AB2485" s="2" t="s">
        <v>103</v>
      </c>
      <c r="AC2485" s="2" t="s">
        <v>18715</v>
      </c>
      <c r="AD2485" s="2">
        <v>2000001</v>
      </c>
      <c r="AE2485" s="2">
        <v>40</v>
      </c>
      <c r="AF2485" s="2"/>
      <c r="AG2485" s="2"/>
      <c r="AH2485" s="2" t="s">
        <v>18716</v>
      </c>
      <c r="AI2485" s="2">
        <v>4</v>
      </c>
      <c r="AJ2485" s="2">
        <v>3</v>
      </c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 t="s">
        <v>78</v>
      </c>
      <c r="CE2485" s="2" t="s">
        <v>19712</v>
      </c>
      <c r="CF2485" s="2"/>
      <c r="CG2485" s="2"/>
      <c r="CH2485" s="2"/>
      <c r="CI2485" s="49"/>
      <c r="CJ2485" s="25"/>
    </row>
    <row r="2486" spans="1:88" x14ac:dyDescent="0.2">
      <c r="A2486" s="6" t="s">
        <v>18668</v>
      </c>
      <c r="B2486" s="2" t="s">
        <v>25527</v>
      </c>
      <c r="C2486" s="6" t="s">
        <v>3600</v>
      </c>
      <c r="D2486" s="6"/>
      <c r="E2486" s="6" t="s">
        <v>18668</v>
      </c>
      <c r="F2486" s="6" t="s">
        <v>18701</v>
      </c>
      <c r="G2486" s="2"/>
      <c r="H2486" s="2"/>
      <c r="I2486" s="6" t="s">
        <v>5093</v>
      </c>
      <c r="J2486" s="2" t="s">
        <v>61</v>
      </c>
      <c r="K2486" s="2"/>
      <c r="L2486" s="43">
        <v>2023</v>
      </c>
      <c r="M2486" s="6" t="s">
        <v>133</v>
      </c>
      <c r="N2486" s="32">
        <v>24.227630000000001</v>
      </c>
      <c r="O2486" s="32">
        <v>51.722279999999998</v>
      </c>
      <c r="P2486" s="2" t="s">
        <v>64</v>
      </c>
      <c r="Q2486" s="6" t="s">
        <v>65</v>
      </c>
      <c r="R2486" s="43" t="s">
        <v>18854</v>
      </c>
      <c r="S2486" s="41" t="s">
        <v>1554</v>
      </c>
      <c r="T2486" s="41" t="s">
        <v>18465</v>
      </c>
      <c r="U2486" s="2" t="s">
        <v>4673</v>
      </c>
      <c r="V2486" s="2" t="s">
        <v>4673</v>
      </c>
      <c r="W2486" s="41" t="s">
        <v>144</v>
      </c>
      <c r="X2486" s="2" t="s">
        <v>16850</v>
      </c>
      <c r="Y2486" s="2" t="s">
        <v>69</v>
      </c>
      <c r="Z2486" s="5"/>
      <c r="AA2486" s="2" t="s">
        <v>16242</v>
      </c>
      <c r="AB2486" s="5" t="s">
        <v>70</v>
      </c>
      <c r="AC2486" s="5"/>
      <c r="AD2486" s="2">
        <v>2031600</v>
      </c>
      <c r="AE2486" s="33">
        <v>90</v>
      </c>
      <c r="AF2486" s="25"/>
      <c r="AG2486" s="29"/>
      <c r="AH2486" s="2"/>
      <c r="AI2486" s="2">
        <v>4</v>
      </c>
      <c r="AJ2486" s="2"/>
      <c r="AK2486" s="2"/>
      <c r="AL2486" s="2"/>
      <c r="AM2486" s="2"/>
      <c r="AN2486" s="2"/>
      <c r="AO2486" s="2"/>
      <c r="AP2486" s="25"/>
      <c r="AQ2486" s="25"/>
      <c r="AR2486" s="2"/>
      <c r="AS2486" s="2"/>
      <c r="AT2486" s="2"/>
      <c r="AU2486" s="25"/>
      <c r="AV2486" s="2"/>
      <c r="AW2486" s="2"/>
      <c r="AX2486" s="25"/>
      <c r="AY2486" s="25"/>
      <c r="AZ2486" s="25"/>
      <c r="BA2486" s="25"/>
      <c r="BB2486" s="25"/>
      <c r="BC2486" s="25"/>
      <c r="BD2486" s="25"/>
      <c r="BE2486" s="25"/>
      <c r="BF2486" s="25"/>
      <c r="BG2486" s="25"/>
      <c r="BH2486" s="25"/>
      <c r="BI2486" s="25"/>
      <c r="BJ2486" s="25"/>
      <c r="BK2486" s="25"/>
      <c r="BL2486" s="25"/>
      <c r="BM2486" s="25"/>
      <c r="BN2486" s="25"/>
      <c r="BO2486" s="25"/>
      <c r="BP2486" s="25"/>
      <c r="BQ2486" s="25"/>
      <c r="BR2486" s="25"/>
      <c r="BS2486" s="25"/>
      <c r="BT2486" s="25"/>
      <c r="BU2486" s="25"/>
      <c r="BV2486" s="25"/>
      <c r="BW2486" s="25"/>
      <c r="BX2486" s="25"/>
      <c r="BY2486" s="25"/>
      <c r="BZ2486" s="25"/>
      <c r="CA2486" s="25"/>
      <c r="CB2486" s="25"/>
      <c r="CC2486" s="25"/>
      <c r="CD2486" s="2" t="s">
        <v>71</v>
      </c>
      <c r="CE2486" s="2">
        <v>0</v>
      </c>
      <c r="CF2486" s="25"/>
      <c r="CG2486" s="25"/>
      <c r="CH2486" s="25"/>
      <c r="CI2486" s="55"/>
      <c r="CJ2486" s="25"/>
    </row>
    <row r="2487" spans="1:88" x14ac:dyDescent="0.2">
      <c r="A2487" s="2" t="s">
        <v>18132</v>
      </c>
      <c r="B2487" s="2" t="s">
        <v>25528</v>
      </c>
      <c r="C2487" s="2" t="s">
        <v>3600</v>
      </c>
      <c r="D2487" s="2"/>
      <c r="E2487" s="2" t="s">
        <v>18132</v>
      </c>
      <c r="F2487" s="2" t="s">
        <v>18166</v>
      </c>
      <c r="G2487" s="23"/>
      <c r="H2487" s="2"/>
      <c r="I2487" s="2" t="s">
        <v>5093</v>
      </c>
      <c r="J2487" s="2" t="s">
        <v>61</v>
      </c>
      <c r="K2487" s="2"/>
      <c r="L2487" s="43">
        <v>2023</v>
      </c>
      <c r="M2487" s="2" t="s">
        <v>133</v>
      </c>
      <c r="N2487" s="2">
        <v>23.087569999999999</v>
      </c>
      <c r="O2487" s="2">
        <v>54.041930000000001</v>
      </c>
      <c r="P2487" s="2" t="s">
        <v>64</v>
      </c>
      <c r="Q2487" s="2" t="s">
        <v>65</v>
      </c>
      <c r="R2487" s="43" t="s">
        <v>18854</v>
      </c>
      <c r="S2487" s="41" t="s">
        <v>1554</v>
      </c>
      <c r="T2487" s="41" t="s">
        <v>18465</v>
      </c>
      <c r="U2487" s="2" t="s">
        <v>4673</v>
      </c>
      <c r="V2487" s="2" t="s">
        <v>4673</v>
      </c>
      <c r="W2487" s="41" t="s">
        <v>144</v>
      </c>
      <c r="X2487" s="2" t="s">
        <v>68</v>
      </c>
      <c r="Y2487" s="2" t="s">
        <v>69</v>
      </c>
      <c r="Z2487" s="2"/>
      <c r="AA2487" s="2" t="s">
        <v>16242</v>
      </c>
      <c r="AB2487" s="2" t="s">
        <v>70</v>
      </c>
      <c r="AC2487" s="2"/>
      <c r="AD2487" s="2">
        <v>2003500</v>
      </c>
      <c r="AE2487" s="2">
        <v>40</v>
      </c>
      <c r="AF2487" s="2"/>
      <c r="AG2487" s="2"/>
      <c r="AH2487" s="2"/>
      <c r="AI2487" s="2">
        <v>3</v>
      </c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 t="s">
        <v>78</v>
      </c>
      <c r="CE2487" s="2" t="s">
        <v>19713</v>
      </c>
      <c r="CF2487" s="2"/>
      <c r="CG2487" s="2"/>
      <c r="CH2487" s="2"/>
      <c r="CI2487" s="49"/>
      <c r="CJ2487" s="25"/>
    </row>
    <row r="2488" spans="1:88" x14ac:dyDescent="0.2">
      <c r="A2488" s="2" t="s">
        <v>16840</v>
      </c>
      <c r="B2488" s="2" t="s">
        <v>25529</v>
      </c>
      <c r="C2488" s="2" t="s">
        <v>3600</v>
      </c>
      <c r="D2488" s="2"/>
      <c r="E2488" s="2" t="s">
        <v>16840</v>
      </c>
      <c r="F2488" s="2" t="s">
        <v>16867</v>
      </c>
      <c r="G2488" s="23" t="s">
        <v>16846</v>
      </c>
      <c r="H2488" s="2"/>
      <c r="I2488" s="2" t="s">
        <v>5093</v>
      </c>
      <c r="J2488" s="2" t="s">
        <v>61</v>
      </c>
      <c r="K2488" s="2" t="s">
        <v>61</v>
      </c>
      <c r="L2488" s="46">
        <v>44923</v>
      </c>
      <c r="M2488" s="2" t="s">
        <v>133</v>
      </c>
      <c r="N2488" s="2">
        <v>23.793849999999999</v>
      </c>
      <c r="O2488" s="2">
        <v>52.838509999999999</v>
      </c>
      <c r="P2488" s="2" t="s">
        <v>64</v>
      </c>
      <c r="Q2488" s="2" t="s">
        <v>65</v>
      </c>
      <c r="R2488" s="43" t="s">
        <v>18854</v>
      </c>
      <c r="S2488" s="41" t="s">
        <v>4086</v>
      </c>
      <c r="T2488" s="41" t="s">
        <v>18460</v>
      </c>
      <c r="U2488" s="2" t="s">
        <v>16801</v>
      </c>
      <c r="V2488" s="2" t="s">
        <v>3596</v>
      </c>
      <c r="W2488" s="41" t="s">
        <v>17589</v>
      </c>
      <c r="X2488" s="2" t="s">
        <v>16850</v>
      </c>
      <c r="Y2488" s="2" t="s">
        <v>76</v>
      </c>
      <c r="Z2488" s="2"/>
      <c r="AA2488" s="2" t="s">
        <v>16242</v>
      </c>
      <c r="AB2488" s="2" t="s">
        <v>77</v>
      </c>
      <c r="AC2488" s="2" t="s">
        <v>18269</v>
      </c>
      <c r="AD2488" s="2">
        <v>2003400</v>
      </c>
      <c r="AE2488" s="2">
        <v>40</v>
      </c>
      <c r="AF2488" s="2"/>
      <c r="AG2488" s="2"/>
      <c r="AH2488" s="2" t="s">
        <v>18271</v>
      </c>
      <c r="AI2488" s="2">
        <v>4</v>
      </c>
      <c r="AJ2488" s="2">
        <v>3</v>
      </c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 t="s">
        <v>78</v>
      </c>
      <c r="CE2488" s="2" t="s">
        <v>19714</v>
      </c>
      <c r="CF2488" s="2"/>
      <c r="CG2488" s="2"/>
      <c r="CH2488" s="2"/>
      <c r="CI2488" s="49"/>
      <c r="CJ2488" s="25"/>
    </row>
    <row r="2489" spans="1:88" x14ac:dyDescent="0.2">
      <c r="A2489" s="2" t="s">
        <v>17669</v>
      </c>
      <c r="B2489" s="2" t="s">
        <v>25530</v>
      </c>
      <c r="C2489" s="2" t="s">
        <v>3600</v>
      </c>
      <c r="D2489" s="2"/>
      <c r="E2489" s="2" t="s">
        <v>17669</v>
      </c>
      <c r="F2489" s="2" t="s">
        <v>17691</v>
      </c>
      <c r="G2489" s="23" t="s">
        <v>17795</v>
      </c>
      <c r="H2489" s="2"/>
      <c r="I2489" s="2" t="s">
        <v>61</v>
      </c>
      <c r="J2489" s="2" t="s">
        <v>61</v>
      </c>
      <c r="K2489" s="2" t="s">
        <v>61</v>
      </c>
      <c r="L2489" s="43">
        <v>2023</v>
      </c>
      <c r="M2489" s="2" t="s">
        <v>133</v>
      </c>
      <c r="N2489" s="39">
        <v>23.682089999999999</v>
      </c>
      <c r="O2489" s="39">
        <v>53.70767</v>
      </c>
      <c r="P2489" s="2" t="s">
        <v>64</v>
      </c>
      <c r="Q2489" s="2" t="s">
        <v>65</v>
      </c>
      <c r="R2489" s="43" t="s">
        <v>18854</v>
      </c>
      <c r="S2489" s="41" t="s">
        <v>1554</v>
      </c>
      <c r="T2489" s="41" t="s">
        <v>18460</v>
      </c>
      <c r="U2489" s="2" t="s">
        <v>16801</v>
      </c>
      <c r="V2489" s="2" t="s">
        <v>1554</v>
      </c>
      <c r="W2489" s="41" t="s">
        <v>17589</v>
      </c>
      <c r="X2489" s="2" t="s">
        <v>68</v>
      </c>
      <c r="Y2489" s="2" t="s">
        <v>69</v>
      </c>
      <c r="Z2489" s="2"/>
      <c r="AA2489" s="2" t="s">
        <v>16242</v>
      </c>
      <c r="AB2489" s="2" t="s">
        <v>70</v>
      </c>
      <c r="AC2489" s="2" t="s">
        <v>18269</v>
      </c>
      <c r="AD2489" s="2">
        <v>2031200</v>
      </c>
      <c r="AE2489" s="2">
        <v>40</v>
      </c>
      <c r="AF2489" s="2"/>
      <c r="AG2489" s="2"/>
      <c r="AH2489" s="2" t="s">
        <v>18271</v>
      </c>
      <c r="AI2489" s="2">
        <v>3</v>
      </c>
      <c r="AJ2489" s="2">
        <v>3</v>
      </c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 t="s">
        <v>78</v>
      </c>
      <c r="CE2489" s="2" t="s">
        <v>19715</v>
      </c>
      <c r="CF2489" s="2"/>
      <c r="CG2489" s="2"/>
      <c r="CH2489" s="2"/>
      <c r="CI2489" s="49"/>
      <c r="CJ2489" s="25"/>
    </row>
    <row r="2490" spans="1:88" x14ac:dyDescent="0.2">
      <c r="A2490" s="2" t="s">
        <v>4078</v>
      </c>
      <c r="B2490" s="2" t="s">
        <v>25531</v>
      </c>
      <c r="C2490" s="2" t="s">
        <v>3600</v>
      </c>
      <c r="D2490" s="2"/>
      <c r="E2490" s="2" t="s">
        <v>4078</v>
      </c>
      <c r="F2490" s="2" t="s">
        <v>4079</v>
      </c>
      <c r="G2490" s="23" t="s">
        <v>16373</v>
      </c>
      <c r="H2490" s="2"/>
      <c r="I2490" s="2" t="s">
        <v>61</v>
      </c>
      <c r="J2490" s="2" t="s">
        <v>61</v>
      </c>
      <c r="K2490" s="2" t="s">
        <v>61</v>
      </c>
      <c r="L2490" s="46">
        <v>43813</v>
      </c>
      <c r="M2490" s="2" t="s">
        <v>3592</v>
      </c>
      <c r="N2490" s="2">
        <v>22.971768999999998</v>
      </c>
      <c r="O2490" s="2">
        <v>53.789161</v>
      </c>
      <c r="P2490" s="2" t="s">
        <v>64</v>
      </c>
      <c r="Q2490" s="2" t="s">
        <v>65</v>
      </c>
      <c r="R2490" s="43" t="s">
        <v>18854</v>
      </c>
      <c r="S2490" s="41" t="s">
        <v>1554</v>
      </c>
      <c r="T2490" s="41" t="s">
        <v>18460</v>
      </c>
      <c r="U2490" s="2" t="s">
        <v>16801</v>
      </c>
      <c r="V2490" s="2" t="s">
        <v>134</v>
      </c>
      <c r="W2490" s="41" t="s">
        <v>17589</v>
      </c>
      <c r="X2490" s="2" t="s">
        <v>4038</v>
      </c>
      <c r="Y2490" s="2" t="s">
        <v>102</v>
      </c>
      <c r="Z2490" s="2"/>
      <c r="AA2490" s="2" t="s">
        <v>16242</v>
      </c>
      <c r="AB2490" s="2" t="s">
        <v>103</v>
      </c>
      <c r="AC2490" s="2" t="s">
        <v>18715</v>
      </c>
      <c r="AD2490" s="2">
        <v>2000001</v>
      </c>
      <c r="AE2490" s="2">
        <v>30</v>
      </c>
      <c r="AF2490" s="2"/>
      <c r="AG2490" s="2"/>
      <c r="AH2490" s="2" t="s">
        <v>18716</v>
      </c>
      <c r="AI2490" s="2">
        <v>3</v>
      </c>
      <c r="AJ2490" s="2">
        <v>3</v>
      </c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 t="s">
        <v>78</v>
      </c>
      <c r="CE2490" s="2" t="s">
        <v>19717</v>
      </c>
      <c r="CF2490" s="2" t="s">
        <v>15685</v>
      </c>
      <c r="CG2490" s="2" t="e">
        <v>#N/A</v>
      </c>
      <c r="CH2490" s="2" t="s">
        <v>15705</v>
      </c>
      <c r="CI2490" s="49"/>
      <c r="CJ2490" s="25"/>
    </row>
    <row r="2491" spans="1:88" x14ac:dyDescent="0.2">
      <c r="A2491" s="2" t="s">
        <v>4193</v>
      </c>
      <c r="B2491" s="2" t="s">
        <v>25532</v>
      </c>
      <c r="C2491" s="2" t="s">
        <v>3600</v>
      </c>
      <c r="D2491" s="2"/>
      <c r="E2491" s="2" t="s">
        <v>4193</v>
      </c>
      <c r="F2491" s="2" t="s">
        <v>4194</v>
      </c>
      <c r="G2491" s="23"/>
      <c r="H2491" s="2"/>
      <c r="I2491" s="2" t="s">
        <v>61</v>
      </c>
      <c r="J2491" s="2" t="s">
        <v>61</v>
      </c>
      <c r="K2491" s="2"/>
      <c r="L2491" s="46">
        <v>44089</v>
      </c>
      <c r="M2491" s="2" t="s">
        <v>133</v>
      </c>
      <c r="N2491" s="2">
        <v>23.143259</v>
      </c>
      <c r="O2491" s="2">
        <v>53.774369999999998</v>
      </c>
      <c r="P2491" s="2" t="s">
        <v>64</v>
      </c>
      <c r="Q2491" s="2" t="s">
        <v>65</v>
      </c>
      <c r="R2491" s="43" t="s">
        <v>18854</v>
      </c>
      <c r="S2491" s="41" t="s">
        <v>1554</v>
      </c>
      <c r="T2491" s="41" t="s">
        <v>18460</v>
      </c>
      <c r="U2491" s="2" t="s">
        <v>16801</v>
      </c>
      <c r="V2491" s="2" t="s">
        <v>3596</v>
      </c>
      <c r="W2491" s="41" t="s">
        <v>144</v>
      </c>
      <c r="X2491" s="2" t="s">
        <v>68</v>
      </c>
      <c r="Y2491" s="2" t="s">
        <v>76</v>
      </c>
      <c r="Z2491" s="2"/>
      <c r="AA2491" s="2" t="s">
        <v>16242</v>
      </c>
      <c r="AB2491" s="2" t="s">
        <v>77</v>
      </c>
      <c r="AC2491" s="2"/>
      <c r="AD2491" s="2">
        <v>2003500</v>
      </c>
      <c r="AE2491" s="2">
        <v>25</v>
      </c>
      <c r="AF2491" s="2"/>
      <c r="AG2491" s="2"/>
      <c r="AH2491" s="2"/>
      <c r="AI2491" s="2">
        <v>4</v>
      </c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 t="s">
        <v>71</v>
      </c>
      <c r="CE2491" s="2">
        <v>0</v>
      </c>
      <c r="CF2491" s="2" t="s">
        <v>15690</v>
      </c>
      <c r="CG2491" s="2" t="s">
        <v>15721</v>
      </c>
      <c r="CH2491" s="2" t="s">
        <v>15709</v>
      </c>
      <c r="CI2491" s="49"/>
      <c r="CJ2491" s="25"/>
    </row>
    <row r="2492" spans="1:88" x14ac:dyDescent="0.2">
      <c r="A2492" s="2" t="s">
        <v>4601</v>
      </c>
      <c r="B2492" s="2" t="s">
        <v>25533</v>
      </c>
      <c r="C2492" s="2" t="s">
        <v>3600</v>
      </c>
      <c r="D2492" s="2"/>
      <c r="E2492" s="2" t="s">
        <v>4601</v>
      </c>
      <c r="F2492" s="2" t="s">
        <v>4602</v>
      </c>
      <c r="G2492" s="23" t="s">
        <v>16055</v>
      </c>
      <c r="H2492" s="2"/>
      <c r="I2492" s="2" t="s">
        <v>61</v>
      </c>
      <c r="J2492" s="2" t="s">
        <v>61</v>
      </c>
      <c r="K2492" s="2" t="s">
        <v>61</v>
      </c>
      <c r="L2492" s="43" t="s">
        <v>4567</v>
      </c>
      <c r="M2492" s="2" t="s">
        <v>133</v>
      </c>
      <c r="N2492" s="39">
        <v>24.1143146</v>
      </c>
      <c r="O2492" s="39">
        <v>52.6110313</v>
      </c>
      <c r="P2492" s="2" t="s">
        <v>64</v>
      </c>
      <c r="Q2492" s="2" t="s">
        <v>65</v>
      </c>
      <c r="R2492" s="43" t="s">
        <v>18854</v>
      </c>
      <c r="S2492" s="41" t="s">
        <v>1554</v>
      </c>
      <c r="T2492" s="41" t="s">
        <v>18460</v>
      </c>
      <c r="U2492" s="2" t="s">
        <v>16801</v>
      </c>
      <c r="V2492" s="2" t="s">
        <v>1554</v>
      </c>
      <c r="W2492" s="41" t="s">
        <v>17589</v>
      </c>
      <c r="X2492" s="2" t="s">
        <v>68</v>
      </c>
      <c r="Y2492" s="2" t="s">
        <v>86</v>
      </c>
      <c r="Z2492" s="2"/>
      <c r="AA2492" s="2" t="s">
        <v>16241</v>
      </c>
      <c r="AB2492" s="2" t="s">
        <v>3924</v>
      </c>
      <c r="AC2492" s="2" t="s">
        <v>18269</v>
      </c>
      <c r="AD2492" s="2">
        <v>2003100</v>
      </c>
      <c r="AE2492" s="2">
        <v>60</v>
      </c>
      <c r="AF2492" s="2"/>
      <c r="AG2492" s="2"/>
      <c r="AH2492" s="2" t="s">
        <v>18271</v>
      </c>
      <c r="AI2492" s="2">
        <v>4</v>
      </c>
      <c r="AJ2492" s="2">
        <v>3</v>
      </c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 t="s">
        <v>78</v>
      </c>
      <c r="CE2492" s="2" t="s">
        <v>19718</v>
      </c>
      <c r="CF2492" s="2" t="s">
        <v>15686</v>
      </c>
      <c r="CG2492" s="2" t="s">
        <v>15719</v>
      </c>
      <c r="CH2492" s="2" t="s">
        <v>15709</v>
      </c>
      <c r="CI2492" s="49"/>
      <c r="CJ2492" s="25"/>
    </row>
    <row r="2493" spans="1:88" x14ac:dyDescent="0.2">
      <c r="A2493" s="2" t="s">
        <v>4881</v>
      </c>
      <c r="B2493" s="2" t="s">
        <v>25534</v>
      </c>
      <c r="C2493" s="2" t="s">
        <v>3600</v>
      </c>
      <c r="D2493" s="2"/>
      <c r="E2493" s="2" t="s">
        <v>4881</v>
      </c>
      <c r="F2493" s="2" t="s">
        <v>4882</v>
      </c>
      <c r="G2493" s="23"/>
      <c r="H2493" s="2"/>
      <c r="I2493" s="2" t="s">
        <v>61</v>
      </c>
      <c r="J2493" s="2" t="s">
        <v>61</v>
      </c>
      <c r="K2493" s="2"/>
      <c r="L2493" s="46">
        <v>44579</v>
      </c>
      <c r="M2493" s="2" t="s">
        <v>133</v>
      </c>
      <c r="N2493" s="39">
        <v>23.573397100000001</v>
      </c>
      <c r="O2493" s="39">
        <v>54.3949456</v>
      </c>
      <c r="P2493" s="2" t="s">
        <v>64</v>
      </c>
      <c r="Q2493" s="2" t="s">
        <v>65</v>
      </c>
      <c r="R2493" s="43" t="s">
        <v>18854</v>
      </c>
      <c r="S2493" s="41" t="s">
        <v>1554</v>
      </c>
      <c r="T2493" s="41" t="s">
        <v>18460</v>
      </c>
      <c r="U2493" s="2" t="s">
        <v>16801</v>
      </c>
      <c r="V2493" s="2" t="s">
        <v>1554</v>
      </c>
      <c r="W2493" s="41" t="s">
        <v>144</v>
      </c>
      <c r="X2493" s="2" t="s">
        <v>68</v>
      </c>
      <c r="Y2493" s="2" t="s">
        <v>69</v>
      </c>
      <c r="Z2493" s="2"/>
      <c r="AA2493" s="2" t="s">
        <v>16242</v>
      </c>
      <c r="AB2493" s="2" t="s">
        <v>70</v>
      </c>
      <c r="AC2493" s="2"/>
      <c r="AD2493" s="2">
        <v>2000001</v>
      </c>
      <c r="AE2493" s="2">
        <v>60</v>
      </c>
      <c r="AF2493" s="2"/>
      <c r="AG2493" s="2"/>
      <c r="AH2493" s="2"/>
      <c r="AI2493" s="2">
        <v>3</v>
      </c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 t="s">
        <v>78</v>
      </c>
      <c r="CE2493" s="2" t="s">
        <v>19719</v>
      </c>
      <c r="CF2493" s="2" t="s">
        <v>15686</v>
      </c>
      <c r="CG2493" s="2" t="s">
        <v>15719</v>
      </c>
      <c r="CH2493" s="2" t="s">
        <v>15709</v>
      </c>
      <c r="CI2493" s="49"/>
      <c r="CJ2493" s="25"/>
    </row>
    <row r="2494" spans="1:88" x14ac:dyDescent="0.2">
      <c r="A2494" s="2" t="s">
        <v>5055</v>
      </c>
      <c r="B2494" s="2" t="s">
        <v>25535</v>
      </c>
      <c r="C2494" s="2" t="s">
        <v>3600</v>
      </c>
      <c r="D2494" s="2"/>
      <c r="E2494" s="2" t="s">
        <v>5055</v>
      </c>
      <c r="F2494" s="2" t="s">
        <v>5056</v>
      </c>
      <c r="G2494" s="23"/>
      <c r="H2494" s="2"/>
      <c r="I2494" s="2" t="s">
        <v>61</v>
      </c>
      <c r="J2494" s="2" t="s">
        <v>61</v>
      </c>
      <c r="K2494" s="2"/>
      <c r="L2494" s="46">
        <v>44722</v>
      </c>
      <c r="M2494" s="2" t="s">
        <v>4978</v>
      </c>
      <c r="N2494" s="2">
        <v>24.173597000000001</v>
      </c>
      <c r="O2494" s="2">
        <v>52.607143999999998</v>
      </c>
      <c r="P2494" s="2" t="s">
        <v>64</v>
      </c>
      <c r="Q2494" s="2" t="s">
        <v>65</v>
      </c>
      <c r="R2494" s="43" t="s">
        <v>16802</v>
      </c>
      <c r="S2494" s="41" t="s">
        <v>4932</v>
      </c>
      <c r="T2494" s="41" t="s">
        <v>18462</v>
      </c>
      <c r="U2494" s="2" t="s">
        <v>6245</v>
      </c>
      <c r="V2494" s="2" t="s">
        <v>360</v>
      </c>
      <c r="W2494" s="41" t="s">
        <v>144</v>
      </c>
      <c r="X2494" s="2" t="s">
        <v>68</v>
      </c>
      <c r="Y2494" s="2" t="s">
        <v>76</v>
      </c>
      <c r="Z2494" s="2"/>
      <c r="AA2494" s="2" t="s">
        <v>16242</v>
      </c>
      <c r="AB2494" s="2" t="s">
        <v>77</v>
      </c>
      <c r="AC2494" s="2"/>
      <c r="AD2494" s="2">
        <v>2003300</v>
      </c>
      <c r="AE2494" s="2">
        <v>70</v>
      </c>
      <c r="AF2494" s="2"/>
      <c r="AG2494" s="2"/>
      <c r="AH2494" s="2"/>
      <c r="AI2494" s="2">
        <v>4</v>
      </c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 t="s">
        <v>71</v>
      </c>
      <c r="CE2494" s="2">
        <v>0</v>
      </c>
      <c r="CF2494" s="2" t="s">
        <v>15701</v>
      </c>
      <c r="CG2494" s="2" t="s">
        <v>17387</v>
      </c>
      <c r="CH2494" s="2" t="s">
        <v>15706</v>
      </c>
      <c r="CI2494" s="49"/>
      <c r="CJ2494" s="25"/>
    </row>
    <row r="2495" spans="1:88" x14ac:dyDescent="0.2">
      <c r="A2495" s="2" t="s">
        <v>4313</v>
      </c>
      <c r="B2495" s="2" t="s">
        <v>25536</v>
      </c>
      <c r="C2495" s="2" t="s">
        <v>3600</v>
      </c>
      <c r="D2495" s="2"/>
      <c r="E2495" s="2" t="s">
        <v>4313</v>
      </c>
      <c r="F2495" s="2" t="s">
        <v>4314</v>
      </c>
      <c r="G2495" s="23"/>
      <c r="H2495" s="2"/>
      <c r="I2495" s="2" t="s">
        <v>61</v>
      </c>
      <c r="J2495" s="2" t="s">
        <v>61</v>
      </c>
      <c r="K2495" s="2"/>
      <c r="L2495" s="46">
        <v>44063</v>
      </c>
      <c r="M2495" s="2" t="s">
        <v>133</v>
      </c>
      <c r="N2495" s="2">
        <v>23.222673</v>
      </c>
      <c r="O2495" s="2">
        <v>53.783875000000002</v>
      </c>
      <c r="P2495" s="2" t="s">
        <v>64</v>
      </c>
      <c r="Q2495" s="2" t="s">
        <v>65</v>
      </c>
      <c r="R2495" s="43" t="s">
        <v>16802</v>
      </c>
      <c r="S2495" s="41" t="s">
        <v>4932</v>
      </c>
      <c r="T2495" s="41" t="s">
        <v>18462</v>
      </c>
      <c r="U2495" s="2" t="s">
        <v>6245</v>
      </c>
      <c r="V2495" s="2" t="s">
        <v>360</v>
      </c>
      <c r="W2495" s="41" t="s">
        <v>144</v>
      </c>
      <c r="X2495" s="2" t="s">
        <v>68</v>
      </c>
      <c r="Y2495" s="2" t="s">
        <v>76</v>
      </c>
      <c r="Z2495" s="2"/>
      <c r="AA2495" s="2" t="s">
        <v>16242</v>
      </c>
      <c r="AB2495" s="2" t="s">
        <v>77</v>
      </c>
      <c r="AC2495" s="2"/>
      <c r="AD2495" s="2">
        <v>2031200</v>
      </c>
      <c r="AE2495" s="2">
        <v>75</v>
      </c>
      <c r="AF2495" s="2"/>
      <c r="AG2495" s="2"/>
      <c r="AH2495" s="2"/>
      <c r="AI2495" s="2">
        <v>3</v>
      </c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 t="s">
        <v>71</v>
      </c>
      <c r="CE2495" s="2">
        <v>0</v>
      </c>
      <c r="CF2495" s="2" t="s">
        <v>15694</v>
      </c>
      <c r="CG2495" s="2" t="s">
        <v>17387</v>
      </c>
      <c r="CH2495" s="2" t="s">
        <v>15706</v>
      </c>
      <c r="CI2495" s="49"/>
      <c r="CJ2495" s="25"/>
    </row>
    <row r="2496" spans="1:88" x14ac:dyDescent="0.2">
      <c r="A2496" s="2" t="s">
        <v>18134</v>
      </c>
      <c r="B2496" s="2" t="s">
        <v>25537</v>
      </c>
      <c r="C2496" s="2" t="s">
        <v>3600</v>
      </c>
      <c r="D2496" s="2"/>
      <c r="E2496" s="2" t="s">
        <v>18134</v>
      </c>
      <c r="F2496" s="2" t="s">
        <v>18168</v>
      </c>
      <c r="G2496" s="23" t="s">
        <v>18261</v>
      </c>
      <c r="H2496" s="2"/>
      <c r="I2496" s="2" t="s">
        <v>5093</v>
      </c>
      <c r="J2496" s="2" t="s">
        <v>61</v>
      </c>
      <c r="K2496" s="2" t="s">
        <v>61</v>
      </c>
      <c r="L2496" s="43">
        <v>2023</v>
      </c>
      <c r="M2496" s="2" t="s">
        <v>133</v>
      </c>
      <c r="N2496" s="2">
        <v>23.934895000000001</v>
      </c>
      <c r="O2496" s="2">
        <v>53.912213000000001</v>
      </c>
      <c r="P2496" s="2" t="s">
        <v>64</v>
      </c>
      <c r="Q2496" s="2" t="s">
        <v>65</v>
      </c>
      <c r="R2496" s="43" t="s">
        <v>16802</v>
      </c>
      <c r="S2496" s="41" t="s">
        <v>4932</v>
      </c>
      <c r="T2496" s="41" t="s">
        <v>18462</v>
      </c>
      <c r="U2496" s="2" t="s">
        <v>6245</v>
      </c>
      <c r="V2496" s="2" t="s">
        <v>360</v>
      </c>
      <c r="W2496" s="41" t="s">
        <v>17589</v>
      </c>
      <c r="X2496" s="2" t="s">
        <v>68</v>
      </c>
      <c r="Y2496" s="2" t="s">
        <v>69</v>
      </c>
      <c r="Z2496" s="2"/>
      <c r="AA2496" s="2" t="s">
        <v>16242</v>
      </c>
      <c r="AB2496" s="2" t="s">
        <v>70</v>
      </c>
      <c r="AC2496" s="2" t="s">
        <v>18269</v>
      </c>
      <c r="AD2496" s="2">
        <v>2000001</v>
      </c>
      <c r="AE2496" s="2">
        <v>115</v>
      </c>
      <c r="AF2496" s="2"/>
      <c r="AG2496" s="2"/>
      <c r="AH2496" s="2" t="s">
        <v>18271</v>
      </c>
      <c r="AI2496" s="2">
        <v>4</v>
      </c>
      <c r="AJ2496" s="2">
        <v>3</v>
      </c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 t="s">
        <v>71</v>
      </c>
      <c r="CE2496" s="2">
        <v>0</v>
      </c>
      <c r="CF2496" s="2"/>
      <c r="CG2496" s="2"/>
      <c r="CH2496" s="2"/>
      <c r="CI2496" s="49"/>
      <c r="CJ2496" s="25"/>
    </row>
    <row r="2497" spans="1:88" x14ac:dyDescent="0.2">
      <c r="A2497" s="2" t="s">
        <v>4080</v>
      </c>
      <c r="B2497" s="2" t="s">
        <v>25538</v>
      </c>
      <c r="C2497" s="2" t="s">
        <v>3600</v>
      </c>
      <c r="D2497" s="2"/>
      <c r="E2497" s="2" t="s">
        <v>4080</v>
      </c>
      <c r="F2497" s="2" t="s">
        <v>4081</v>
      </c>
      <c r="G2497" s="23"/>
      <c r="H2497" s="2"/>
      <c r="I2497" s="2" t="s">
        <v>61</v>
      </c>
      <c r="J2497" s="2" t="s">
        <v>61</v>
      </c>
      <c r="K2497" s="2"/>
      <c r="L2497" s="46">
        <v>44067</v>
      </c>
      <c r="M2497" s="2" t="s">
        <v>133</v>
      </c>
      <c r="N2497" s="39">
        <v>23.840434999999999</v>
      </c>
      <c r="O2497" s="39">
        <v>51.937848000000002</v>
      </c>
      <c r="P2497" s="2" t="s">
        <v>64</v>
      </c>
      <c r="Q2497" s="2" t="s">
        <v>65</v>
      </c>
      <c r="R2497" s="43" t="s">
        <v>16802</v>
      </c>
      <c r="S2497" s="41" t="s">
        <v>4932</v>
      </c>
      <c r="T2497" s="41" t="s">
        <v>18462</v>
      </c>
      <c r="U2497" s="2" t="s">
        <v>6245</v>
      </c>
      <c r="V2497" s="2" t="s">
        <v>360</v>
      </c>
      <c r="W2497" s="41" t="s">
        <v>144</v>
      </c>
      <c r="X2497" s="2" t="s">
        <v>68</v>
      </c>
      <c r="Y2497" s="2" t="s">
        <v>69</v>
      </c>
      <c r="Z2497" s="2"/>
      <c r="AA2497" s="2" t="s">
        <v>16242</v>
      </c>
      <c r="AB2497" s="2" t="s">
        <v>70</v>
      </c>
      <c r="AC2497" s="2"/>
      <c r="AD2497" s="2">
        <v>2000001</v>
      </c>
      <c r="AE2497" s="2">
        <v>115</v>
      </c>
      <c r="AF2497" s="2"/>
      <c r="AG2497" s="2"/>
      <c r="AH2497" s="2"/>
      <c r="AI2497" s="2">
        <v>3</v>
      </c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 t="s">
        <v>71</v>
      </c>
      <c r="CE2497" s="2">
        <v>0</v>
      </c>
      <c r="CF2497" s="2" t="s">
        <v>15692</v>
      </c>
      <c r="CG2497" s="2" t="s">
        <v>17387</v>
      </c>
      <c r="CH2497" s="2" t="s">
        <v>15706</v>
      </c>
      <c r="CI2497" s="49"/>
      <c r="CJ2497" s="25"/>
    </row>
    <row r="2498" spans="1:88" x14ac:dyDescent="0.2">
      <c r="A2498" s="2" t="s">
        <v>4082</v>
      </c>
      <c r="B2498" s="2" t="s">
        <v>25539</v>
      </c>
      <c r="C2498" s="2" t="s">
        <v>3600</v>
      </c>
      <c r="D2498" s="2"/>
      <c r="E2498" s="2" t="s">
        <v>4082</v>
      </c>
      <c r="F2498" s="2" t="s">
        <v>4083</v>
      </c>
      <c r="G2498" s="23"/>
      <c r="H2498" s="2"/>
      <c r="I2498" s="2" t="s">
        <v>61</v>
      </c>
      <c r="J2498" s="2" t="s">
        <v>61</v>
      </c>
      <c r="K2498" s="2"/>
      <c r="L2498" s="46">
        <v>44077</v>
      </c>
      <c r="M2498" s="2" t="s">
        <v>133</v>
      </c>
      <c r="N2498" s="39">
        <v>23.642879000000001</v>
      </c>
      <c r="O2498" s="39">
        <v>54.307958999999997</v>
      </c>
      <c r="P2498" s="2" t="s">
        <v>64</v>
      </c>
      <c r="Q2498" s="2" t="s">
        <v>65</v>
      </c>
      <c r="R2498" s="43" t="s">
        <v>16802</v>
      </c>
      <c r="S2498" s="41" t="s">
        <v>4932</v>
      </c>
      <c r="T2498" s="41" t="s">
        <v>18462</v>
      </c>
      <c r="U2498" s="2" t="s">
        <v>6245</v>
      </c>
      <c r="V2498" s="2" t="s">
        <v>360</v>
      </c>
      <c r="W2498" s="41" t="s">
        <v>144</v>
      </c>
      <c r="X2498" s="2" t="s">
        <v>68</v>
      </c>
      <c r="Y2498" s="2" t="s">
        <v>69</v>
      </c>
      <c r="Z2498" s="2"/>
      <c r="AA2498" s="2" t="s">
        <v>16239</v>
      </c>
      <c r="AB2498" s="2" t="s">
        <v>70</v>
      </c>
      <c r="AC2498" s="2"/>
      <c r="AD2498" s="2">
        <v>2000001</v>
      </c>
      <c r="AE2498" s="2">
        <v>100</v>
      </c>
      <c r="AF2498" s="2"/>
      <c r="AG2498" s="2"/>
      <c r="AH2498" s="2"/>
      <c r="AI2498" s="2">
        <v>4</v>
      </c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 t="s">
        <v>71</v>
      </c>
      <c r="CE2498" s="2">
        <v>0</v>
      </c>
      <c r="CF2498" s="2" t="s">
        <v>15692</v>
      </c>
      <c r="CG2498" s="2" t="s">
        <v>17387</v>
      </c>
      <c r="CH2498" s="2" t="s">
        <v>15706</v>
      </c>
      <c r="CI2498" s="49"/>
      <c r="CJ2498" s="25"/>
    </row>
    <row r="2499" spans="1:88" x14ac:dyDescent="0.2">
      <c r="A2499" s="2" t="s">
        <v>18004</v>
      </c>
      <c r="B2499" s="2" t="s">
        <v>25540</v>
      </c>
      <c r="C2499" s="2" t="s">
        <v>3600</v>
      </c>
      <c r="D2499" s="2"/>
      <c r="E2499" s="2" t="s">
        <v>18004</v>
      </c>
      <c r="F2499" s="2" t="s">
        <v>18036</v>
      </c>
      <c r="G2499" s="23"/>
      <c r="H2499" s="2"/>
      <c r="I2499" s="2" t="s">
        <v>5093</v>
      </c>
      <c r="J2499" s="2" t="s">
        <v>61</v>
      </c>
      <c r="K2499" s="2"/>
      <c r="L2499" s="43">
        <v>2020</v>
      </c>
      <c r="M2499" s="2" t="s">
        <v>18015</v>
      </c>
      <c r="N2499" s="39">
        <v>23.422864100000002</v>
      </c>
      <c r="O2499" s="39">
        <v>54.296720000000001</v>
      </c>
      <c r="P2499" s="2" t="s">
        <v>64</v>
      </c>
      <c r="Q2499" s="2" t="s">
        <v>65</v>
      </c>
      <c r="R2499" s="43" t="s">
        <v>16802</v>
      </c>
      <c r="S2499" s="41" t="s">
        <v>4932</v>
      </c>
      <c r="T2499" s="41" t="s">
        <v>18462</v>
      </c>
      <c r="U2499" s="2" t="s">
        <v>6245</v>
      </c>
      <c r="V2499" s="2" t="s">
        <v>360</v>
      </c>
      <c r="W2499" s="41" t="s">
        <v>144</v>
      </c>
      <c r="X2499" s="2" t="s">
        <v>16850</v>
      </c>
      <c r="Y2499" s="2" t="s">
        <v>69</v>
      </c>
      <c r="Z2499" s="2"/>
      <c r="AA2499" s="2" t="s">
        <v>16242</v>
      </c>
      <c r="AB2499" s="2" t="s">
        <v>70</v>
      </c>
      <c r="AC2499" s="2"/>
      <c r="AD2499" s="2">
        <v>2003500</v>
      </c>
      <c r="AE2499" s="2">
        <v>115</v>
      </c>
      <c r="AF2499" s="2"/>
      <c r="AG2499" s="2"/>
      <c r="AH2499" s="2"/>
      <c r="AI2499" s="2">
        <v>3</v>
      </c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 t="s">
        <v>71</v>
      </c>
      <c r="CE2499" s="2">
        <v>0</v>
      </c>
      <c r="CF2499" s="2"/>
      <c r="CG2499" s="2"/>
      <c r="CH2499" s="2"/>
      <c r="CI2499" s="49"/>
      <c r="CJ2499" s="25"/>
    </row>
    <row r="2500" spans="1:88" x14ac:dyDescent="0.2">
      <c r="A2500" s="2" t="s">
        <v>4540</v>
      </c>
      <c r="B2500" s="2" t="s">
        <v>25541</v>
      </c>
      <c r="C2500" s="2" t="s">
        <v>3600</v>
      </c>
      <c r="D2500" s="2"/>
      <c r="E2500" s="2" t="s">
        <v>4540</v>
      </c>
      <c r="F2500" s="2" t="s">
        <v>4541</v>
      </c>
      <c r="G2500" s="23"/>
      <c r="H2500" s="2"/>
      <c r="I2500" s="2" t="s">
        <v>61</v>
      </c>
      <c r="J2500" s="2" t="s">
        <v>61</v>
      </c>
      <c r="K2500" s="2"/>
      <c r="L2500" s="46">
        <v>44270</v>
      </c>
      <c r="M2500" s="2" t="s">
        <v>133</v>
      </c>
      <c r="N2500" s="39">
        <v>23.355955999999999</v>
      </c>
      <c r="O2500" s="39">
        <v>53.892198999999998</v>
      </c>
      <c r="P2500" s="2" t="s">
        <v>64</v>
      </c>
      <c r="Q2500" s="2" t="s">
        <v>65</v>
      </c>
      <c r="R2500" s="43" t="s">
        <v>16802</v>
      </c>
      <c r="S2500" s="41" t="s">
        <v>4932</v>
      </c>
      <c r="T2500" s="41" t="s">
        <v>18462</v>
      </c>
      <c r="U2500" s="2" t="s">
        <v>6245</v>
      </c>
      <c r="V2500" s="2" t="s">
        <v>360</v>
      </c>
      <c r="W2500" s="41" t="s">
        <v>144</v>
      </c>
      <c r="X2500" s="2" t="s">
        <v>68</v>
      </c>
      <c r="Y2500" s="2" t="s">
        <v>69</v>
      </c>
      <c r="Z2500" s="2"/>
      <c r="AA2500" s="2" t="s">
        <v>16242</v>
      </c>
      <c r="AB2500" s="2" t="s">
        <v>70</v>
      </c>
      <c r="AC2500" s="2"/>
      <c r="AD2500" s="2">
        <v>2003500</v>
      </c>
      <c r="AE2500" s="2">
        <v>115</v>
      </c>
      <c r="AF2500" s="2"/>
      <c r="AG2500" s="2"/>
      <c r="AH2500" s="2"/>
      <c r="AI2500" s="2">
        <v>3</v>
      </c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 t="s">
        <v>71</v>
      </c>
      <c r="CE2500" s="2">
        <v>0</v>
      </c>
      <c r="CF2500" s="2" t="s">
        <v>15692</v>
      </c>
      <c r="CG2500" s="2" t="s">
        <v>17387</v>
      </c>
      <c r="CH2500" s="2" t="s">
        <v>15706</v>
      </c>
      <c r="CI2500" s="49"/>
      <c r="CJ2500" s="25"/>
    </row>
    <row r="2501" spans="1:88" x14ac:dyDescent="0.2">
      <c r="A2501" s="2" t="s">
        <v>18135</v>
      </c>
      <c r="B2501" s="2" t="s">
        <v>25542</v>
      </c>
      <c r="C2501" s="2" t="s">
        <v>3600</v>
      </c>
      <c r="D2501" s="2"/>
      <c r="E2501" s="2" t="s">
        <v>18135</v>
      </c>
      <c r="F2501" s="2" t="s">
        <v>18157</v>
      </c>
      <c r="G2501" s="23"/>
      <c r="H2501" s="2"/>
      <c r="I2501" s="2" t="s">
        <v>5093</v>
      </c>
      <c r="J2501" s="2" t="s">
        <v>61</v>
      </c>
      <c r="K2501" s="2"/>
      <c r="L2501" s="43">
        <v>2023</v>
      </c>
      <c r="M2501" s="2" t="s">
        <v>133</v>
      </c>
      <c r="N2501" s="2">
        <v>25.495325900000001</v>
      </c>
      <c r="O2501" s="2">
        <v>53.146590000000003</v>
      </c>
      <c r="P2501" s="2" t="s">
        <v>64</v>
      </c>
      <c r="Q2501" s="2" t="s">
        <v>65</v>
      </c>
      <c r="R2501" s="43" t="s">
        <v>18857</v>
      </c>
      <c r="S2501" s="41" t="s">
        <v>18155</v>
      </c>
      <c r="T2501" s="41" t="s">
        <v>18859</v>
      </c>
      <c r="U2501" s="2" t="s">
        <v>18155</v>
      </c>
      <c r="V2501" s="2" t="s">
        <v>18155</v>
      </c>
      <c r="W2501" s="41" t="s">
        <v>144</v>
      </c>
      <c r="X2501" s="2" t="s">
        <v>68</v>
      </c>
      <c r="Y2501" s="2" t="s">
        <v>69</v>
      </c>
      <c r="Z2501" s="2"/>
      <c r="AA2501" s="2" t="s">
        <v>16242</v>
      </c>
      <c r="AB2501" s="2" t="s">
        <v>70</v>
      </c>
      <c r="AC2501" s="2"/>
      <c r="AD2501" s="2">
        <v>2000014</v>
      </c>
      <c r="AE2501" s="2">
        <v>55</v>
      </c>
      <c r="AF2501" s="2"/>
      <c r="AG2501" s="2"/>
      <c r="AH2501" s="2"/>
      <c r="AI2501" s="2">
        <v>4</v>
      </c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 t="s">
        <v>71</v>
      </c>
      <c r="CE2501" s="2">
        <v>0</v>
      </c>
      <c r="CF2501" s="2"/>
      <c r="CG2501" s="2"/>
      <c r="CH2501" s="2"/>
      <c r="CI2501" s="49"/>
      <c r="CJ2501" s="25"/>
    </row>
    <row r="2502" spans="1:88" x14ac:dyDescent="0.2">
      <c r="A2502" s="2" t="s">
        <v>4427</v>
      </c>
      <c r="B2502" s="2" t="s">
        <v>25543</v>
      </c>
      <c r="C2502" s="2" t="s">
        <v>3600</v>
      </c>
      <c r="D2502" s="2"/>
      <c r="E2502" s="2" t="s">
        <v>4427</v>
      </c>
      <c r="F2502" s="2" t="s">
        <v>4428</v>
      </c>
      <c r="G2502" s="23"/>
      <c r="H2502" s="2"/>
      <c r="I2502" s="2" t="s">
        <v>61</v>
      </c>
      <c r="J2502" s="2" t="s">
        <v>61</v>
      </c>
      <c r="K2502" s="2"/>
      <c r="L2502" s="46">
        <v>44173</v>
      </c>
      <c r="M2502" s="2" t="s">
        <v>133</v>
      </c>
      <c r="N2502" s="2">
        <v>24.167159999999999</v>
      </c>
      <c r="O2502" s="2">
        <v>54.064799999999998</v>
      </c>
      <c r="P2502" s="2" t="s">
        <v>64</v>
      </c>
      <c r="Q2502" s="2" t="s">
        <v>65</v>
      </c>
      <c r="R2502" s="43" t="s">
        <v>16802</v>
      </c>
      <c r="S2502" s="41" t="s">
        <v>4932</v>
      </c>
      <c r="T2502" s="41" t="s">
        <v>18462</v>
      </c>
      <c r="U2502" s="2" t="s">
        <v>6245</v>
      </c>
      <c r="V2502" s="2" t="s">
        <v>360</v>
      </c>
      <c r="W2502" s="41" t="s">
        <v>144</v>
      </c>
      <c r="X2502" s="2" t="s">
        <v>68</v>
      </c>
      <c r="Y2502" s="2" t="s">
        <v>76</v>
      </c>
      <c r="Z2502" s="2"/>
      <c r="AA2502" s="2" t="s">
        <v>16242</v>
      </c>
      <c r="AB2502" s="2" t="s">
        <v>77</v>
      </c>
      <c r="AC2502" s="2"/>
      <c r="AD2502" s="2">
        <v>2000025</v>
      </c>
      <c r="AE2502" s="2">
        <v>100</v>
      </c>
      <c r="AF2502" s="2"/>
      <c r="AG2502" s="2"/>
      <c r="AH2502" s="2"/>
      <c r="AI2502" s="2">
        <v>3</v>
      </c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 t="s">
        <v>71</v>
      </c>
      <c r="CE2502" s="2">
        <v>0</v>
      </c>
      <c r="CF2502" s="2" t="s">
        <v>15692</v>
      </c>
      <c r="CG2502" s="2" t="s">
        <v>17387</v>
      </c>
      <c r="CH2502" s="2" t="s">
        <v>15706</v>
      </c>
      <c r="CI2502" s="49"/>
      <c r="CJ2502" s="25"/>
    </row>
    <row r="2503" spans="1:88" x14ac:dyDescent="0.2">
      <c r="A2503" s="2" t="s">
        <v>4979</v>
      </c>
      <c r="B2503" s="2" t="s">
        <v>25544</v>
      </c>
      <c r="C2503" s="2" t="s">
        <v>3600</v>
      </c>
      <c r="D2503" s="2"/>
      <c r="E2503" s="2" t="s">
        <v>4979</v>
      </c>
      <c r="F2503" s="2" t="s">
        <v>17713</v>
      </c>
      <c r="G2503" s="23"/>
      <c r="H2503" s="2"/>
      <c r="I2503" s="2" t="s">
        <v>61</v>
      </c>
      <c r="J2503" s="2" t="s">
        <v>61</v>
      </c>
      <c r="K2503" s="2"/>
      <c r="L2503" s="46">
        <v>44678</v>
      </c>
      <c r="M2503" s="2" t="s">
        <v>4978</v>
      </c>
      <c r="N2503" s="2">
        <v>24.271599999999999</v>
      </c>
      <c r="O2503" s="2">
        <v>54.115000000000002</v>
      </c>
      <c r="P2503" s="2" t="s">
        <v>64</v>
      </c>
      <c r="Q2503" s="2" t="s">
        <v>65</v>
      </c>
      <c r="R2503" s="43" t="s">
        <v>16802</v>
      </c>
      <c r="S2503" s="41" t="s">
        <v>4932</v>
      </c>
      <c r="T2503" s="41" t="s">
        <v>18462</v>
      </c>
      <c r="U2503" s="2" t="s">
        <v>6245</v>
      </c>
      <c r="V2503" s="2" t="s">
        <v>360</v>
      </c>
      <c r="W2503" s="41" t="s">
        <v>144</v>
      </c>
      <c r="X2503" s="2" t="s">
        <v>68</v>
      </c>
      <c r="Y2503" s="2" t="s">
        <v>69</v>
      </c>
      <c r="Z2503" s="2"/>
      <c r="AA2503" s="2" t="s">
        <v>16242</v>
      </c>
      <c r="AB2503" s="2" t="s">
        <v>70</v>
      </c>
      <c r="AC2503" s="2"/>
      <c r="AD2503" s="2">
        <v>2042100</v>
      </c>
      <c r="AE2503" s="2">
        <v>35</v>
      </c>
      <c r="AF2503" s="2"/>
      <c r="AG2503" s="2"/>
      <c r="AH2503" s="2"/>
      <c r="AI2503" s="2">
        <v>3</v>
      </c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 t="s">
        <v>71</v>
      </c>
      <c r="CE2503" s="2">
        <v>0</v>
      </c>
      <c r="CF2503" s="2" t="s">
        <v>15680</v>
      </c>
      <c r="CG2503" s="2" t="s">
        <v>4851</v>
      </c>
      <c r="CH2503" s="2" t="s">
        <v>15706</v>
      </c>
      <c r="CI2503" s="49"/>
      <c r="CJ2503" s="25"/>
    </row>
    <row r="2504" spans="1:88" x14ac:dyDescent="0.2">
      <c r="A2504" s="2" t="s">
        <v>4372</v>
      </c>
      <c r="B2504" s="2" t="s">
        <v>25545</v>
      </c>
      <c r="C2504" s="2" t="s">
        <v>3600</v>
      </c>
      <c r="D2504" s="2"/>
      <c r="E2504" s="2" t="s">
        <v>4372</v>
      </c>
      <c r="F2504" s="2" t="s">
        <v>4373</v>
      </c>
      <c r="G2504" s="23"/>
      <c r="H2504" s="2"/>
      <c r="I2504" s="2" t="s">
        <v>61</v>
      </c>
      <c r="J2504" s="2" t="s">
        <v>61</v>
      </c>
      <c r="K2504" s="2"/>
      <c r="L2504" s="46">
        <v>44108</v>
      </c>
      <c r="M2504" s="2" t="s">
        <v>133</v>
      </c>
      <c r="N2504" s="39">
        <v>24.099861400000002</v>
      </c>
      <c r="O2504" s="39">
        <v>54.543707499999996</v>
      </c>
      <c r="P2504" s="2" t="s">
        <v>64</v>
      </c>
      <c r="Q2504" s="2" t="s">
        <v>65</v>
      </c>
      <c r="R2504" s="43" t="s">
        <v>16802</v>
      </c>
      <c r="S2504" s="41" t="s">
        <v>4932</v>
      </c>
      <c r="T2504" s="41" t="s">
        <v>18462</v>
      </c>
      <c r="U2504" s="2" t="s">
        <v>6245</v>
      </c>
      <c r="V2504" s="2" t="s">
        <v>360</v>
      </c>
      <c r="W2504" s="41" t="s">
        <v>144</v>
      </c>
      <c r="X2504" s="2" t="s">
        <v>68</v>
      </c>
      <c r="Y2504" s="2" t="s">
        <v>69</v>
      </c>
      <c r="Z2504" s="2"/>
      <c r="AA2504" s="2" t="s">
        <v>16242</v>
      </c>
      <c r="AB2504" s="2" t="s">
        <v>70</v>
      </c>
      <c r="AC2504" s="2"/>
      <c r="AD2504" s="2">
        <v>2042200</v>
      </c>
      <c r="AE2504" s="2">
        <v>35</v>
      </c>
      <c r="AF2504" s="2"/>
      <c r="AG2504" s="2"/>
      <c r="AH2504" s="2"/>
      <c r="AI2504" s="2">
        <v>3</v>
      </c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 t="s">
        <v>71</v>
      </c>
      <c r="CE2504" s="2">
        <v>0</v>
      </c>
      <c r="CF2504" s="2" t="s">
        <v>15680</v>
      </c>
      <c r="CG2504" s="2" t="s">
        <v>17387</v>
      </c>
      <c r="CH2504" s="2" t="s">
        <v>15706</v>
      </c>
      <c r="CI2504" s="49"/>
      <c r="CJ2504" s="25"/>
    </row>
    <row r="2505" spans="1:88" x14ac:dyDescent="0.2">
      <c r="A2505" s="2" t="s">
        <v>4321</v>
      </c>
      <c r="B2505" s="2" t="s">
        <v>25546</v>
      </c>
      <c r="C2505" s="2" t="s">
        <v>3600</v>
      </c>
      <c r="D2505" s="2"/>
      <c r="E2505" s="2" t="s">
        <v>4321</v>
      </c>
      <c r="F2505" s="2" t="s">
        <v>4322</v>
      </c>
      <c r="G2505" s="23"/>
      <c r="H2505" s="2"/>
      <c r="I2505" s="2" t="s">
        <v>61</v>
      </c>
      <c r="J2505" s="2" t="s">
        <v>61</v>
      </c>
      <c r="K2505" s="2"/>
      <c r="L2505" s="46">
        <v>43993</v>
      </c>
      <c r="M2505" s="2" t="s">
        <v>133</v>
      </c>
      <c r="N2505" s="2">
        <v>23.960180999999999</v>
      </c>
      <c r="O2505" s="2">
        <v>52.171601000000003</v>
      </c>
      <c r="P2505" s="2" t="s">
        <v>64</v>
      </c>
      <c r="Q2505" s="2" t="s">
        <v>65</v>
      </c>
      <c r="R2505" s="43" t="s">
        <v>16802</v>
      </c>
      <c r="S2505" s="41" t="s">
        <v>4932</v>
      </c>
      <c r="T2505" s="41" t="s">
        <v>18462</v>
      </c>
      <c r="U2505" s="2" t="s">
        <v>6245</v>
      </c>
      <c r="V2505" s="2" t="s">
        <v>360</v>
      </c>
      <c r="W2505" s="41" t="s">
        <v>144</v>
      </c>
      <c r="X2505" s="2" t="s">
        <v>4038</v>
      </c>
      <c r="Y2505" s="2" t="s">
        <v>69</v>
      </c>
      <c r="Z2505" s="2"/>
      <c r="AA2505" s="2" t="s">
        <v>16242</v>
      </c>
      <c r="AB2505" s="2" t="s">
        <v>70</v>
      </c>
      <c r="AC2505" s="2"/>
      <c r="AD2505" s="2">
        <v>2031400</v>
      </c>
      <c r="AE2505" s="2">
        <v>35</v>
      </c>
      <c r="AF2505" s="2"/>
      <c r="AG2505" s="2"/>
      <c r="AH2505" s="2"/>
      <c r="AI2505" s="2">
        <v>3</v>
      </c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 t="s">
        <v>78</v>
      </c>
      <c r="CE2505" s="2" t="s">
        <v>4323</v>
      </c>
      <c r="CF2505" s="2" t="s">
        <v>15680</v>
      </c>
      <c r="CG2505" s="2" t="s">
        <v>253</v>
      </c>
      <c r="CH2505" s="2" t="s">
        <v>15706</v>
      </c>
      <c r="CI2505" s="49"/>
      <c r="CJ2505" s="25"/>
    </row>
    <row r="2506" spans="1:88" x14ac:dyDescent="0.2">
      <c r="A2506" s="2" t="s">
        <v>4719</v>
      </c>
      <c r="B2506" s="2" t="s">
        <v>25547</v>
      </c>
      <c r="C2506" s="2" t="s">
        <v>3600</v>
      </c>
      <c r="D2506" s="2"/>
      <c r="E2506" s="2" t="s">
        <v>4719</v>
      </c>
      <c r="F2506" s="2" t="s">
        <v>4720</v>
      </c>
      <c r="G2506" s="23" t="s">
        <v>18253</v>
      </c>
      <c r="H2506" s="2"/>
      <c r="I2506" s="2" t="s">
        <v>61</v>
      </c>
      <c r="J2506" s="2" t="s">
        <v>61</v>
      </c>
      <c r="K2506" s="2" t="s">
        <v>61</v>
      </c>
      <c r="L2506" s="46">
        <v>44410</v>
      </c>
      <c r="M2506" s="2" t="s">
        <v>133</v>
      </c>
      <c r="N2506" s="2">
        <v>23.12593</v>
      </c>
      <c r="O2506" s="2">
        <v>53.713830000000002</v>
      </c>
      <c r="P2506" s="2" t="s">
        <v>64</v>
      </c>
      <c r="Q2506" s="2" t="s">
        <v>65</v>
      </c>
      <c r="R2506" s="43" t="s">
        <v>18854</v>
      </c>
      <c r="S2506" s="41" t="s">
        <v>1554</v>
      </c>
      <c r="T2506" s="41" t="s">
        <v>18460</v>
      </c>
      <c r="U2506" s="2" t="s">
        <v>16801</v>
      </c>
      <c r="V2506" s="2" t="s">
        <v>1554</v>
      </c>
      <c r="W2506" s="41" t="s">
        <v>17589</v>
      </c>
      <c r="X2506" s="2" t="s">
        <v>68</v>
      </c>
      <c r="Y2506" s="2" t="s">
        <v>69</v>
      </c>
      <c r="Z2506" s="2"/>
      <c r="AA2506" s="2" t="s">
        <v>16239</v>
      </c>
      <c r="AB2506" s="2" t="s">
        <v>70</v>
      </c>
      <c r="AC2506" s="2" t="s">
        <v>18269</v>
      </c>
      <c r="AD2506" s="2">
        <v>2003500</v>
      </c>
      <c r="AE2506" s="2">
        <v>60</v>
      </c>
      <c r="AF2506" s="2"/>
      <c r="AG2506" s="2"/>
      <c r="AH2506" s="2" t="s">
        <v>18271</v>
      </c>
      <c r="AI2506" s="2">
        <v>4</v>
      </c>
      <c r="AJ2506" s="2">
        <v>3</v>
      </c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 t="s">
        <v>71</v>
      </c>
      <c r="CE2506" s="2">
        <v>0</v>
      </c>
      <c r="CF2506" s="2" t="s">
        <v>15686</v>
      </c>
      <c r="CG2506" s="2" t="s">
        <v>15719</v>
      </c>
      <c r="CH2506" s="2" t="s">
        <v>15709</v>
      </c>
      <c r="CI2506" s="49"/>
      <c r="CJ2506" s="25"/>
    </row>
    <row r="2507" spans="1:88" x14ac:dyDescent="0.2">
      <c r="A2507" s="2" t="s">
        <v>4871</v>
      </c>
      <c r="B2507" s="2" t="s">
        <v>25548</v>
      </c>
      <c r="C2507" s="2" t="s">
        <v>3600</v>
      </c>
      <c r="D2507" s="2"/>
      <c r="E2507" s="2" t="s">
        <v>4871</v>
      </c>
      <c r="F2507" s="2" t="s">
        <v>4872</v>
      </c>
      <c r="G2507" s="23"/>
      <c r="H2507" s="2"/>
      <c r="I2507" s="2" t="s">
        <v>61</v>
      </c>
      <c r="J2507" s="2" t="s">
        <v>61</v>
      </c>
      <c r="K2507" s="2"/>
      <c r="L2507" s="46">
        <v>44601</v>
      </c>
      <c r="M2507" s="2" t="s">
        <v>133</v>
      </c>
      <c r="N2507" s="2">
        <v>23.028158000000001</v>
      </c>
      <c r="O2507" s="2">
        <v>53.750078000000002</v>
      </c>
      <c r="P2507" s="2" t="s">
        <v>64</v>
      </c>
      <c r="Q2507" s="2" t="s">
        <v>65</v>
      </c>
      <c r="R2507" s="43" t="s">
        <v>16802</v>
      </c>
      <c r="S2507" s="41" t="s">
        <v>4932</v>
      </c>
      <c r="T2507" s="41" t="s">
        <v>18462</v>
      </c>
      <c r="U2507" s="2" t="s">
        <v>6245</v>
      </c>
      <c r="V2507" s="2" t="s">
        <v>360</v>
      </c>
      <c r="W2507" s="41" t="s">
        <v>144</v>
      </c>
      <c r="X2507" s="2" t="s">
        <v>68</v>
      </c>
      <c r="Y2507" s="2" t="s">
        <v>69</v>
      </c>
      <c r="Z2507" s="2"/>
      <c r="AA2507" s="2" t="s">
        <v>16242</v>
      </c>
      <c r="AB2507" s="2" t="s">
        <v>70</v>
      </c>
      <c r="AC2507" s="2"/>
      <c r="AD2507" s="2">
        <v>2000001</v>
      </c>
      <c r="AE2507" s="2">
        <v>30</v>
      </c>
      <c r="AF2507" s="2"/>
      <c r="AG2507" s="2"/>
      <c r="AH2507" s="2"/>
      <c r="AI2507" s="2">
        <v>3</v>
      </c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 t="s">
        <v>78</v>
      </c>
      <c r="CE2507" s="2" t="s">
        <v>19720</v>
      </c>
      <c r="CF2507" s="2" t="s">
        <v>15685</v>
      </c>
      <c r="CG2507" s="2" t="s">
        <v>5361</v>
      </c>
      <c r="CH2507" s="2" t="s">
        <v>15706</v>
      </c>
      <c r="CI2507" s="49"/>
      <c r="CJ2507" s="25"/>
    </row>
    <row r="2508" spans="1:88" x14ac:dyDescent="0.2">
      <c r="A2508" s="2" t="s">
        <v>4084</v>
      </c>
      <c r="B2508" s="2" t="s">
        <v>25549</v>
      </c>
      <c r="C2508" s="2" t="s">
        <v>3600</v>
      </c>
      <c r="D2508" s="2"/>
      <c r="E2508" s="2" t="s">
        <v>4084</v>
      </c>
      <c r="F2508" s="2" t="s">
        <v>4085</v>
      </c>
      <c r="G2508" s="23"/>
      <c r="H2508" s="2"/>
      <c r="I2508" s="2" t="s">
        <v>61</v>
      </c>
      <c r="J2508" s="2" t="s">
        <v>61</v>
      </c>
      <c r="K2508" s="2"/>
      <c r="L2508" s="46">
        <v>44123</v>
      </c>
      <c r="M2508" s="2" t="s">
        <v>133</v>
      </c>
      <c r="N2508" s="39">
        <v>23.739979999999999</v>
      </c>
      <c r="O2508" s="39">
        <v>53.979410000000001</v>
      </c>
      <c r="P2508" s="2" t="s">
        <v>64</v>
      </c>
      <c r="Q2508" s="2" t="s">
        <v>65</v>
      </c>
      <c r="R2508" s="43" t="s">
        <v>18854</v>
      </c>
      <c r="S2508" s="41" t="s">
        <v>1554</v>
      </c>
      <c r="T2508" s="41" t="s">
        <v>18460</v>
      </c>
      <c r="U2508" s="2" t="s">
        <v>16801</v>
      </c>
      <c r="V2508" s="2" t="s">
        <v>4086</v>
      </c>
      <c r="W2508" s="41" t="s">
        <v>144</v>
      </c>
      <c r="X2508" s="2" t="s">
        <v>68</v>
      </c>
      <c r="Y2508" s="2" t="s">
        <v>69</v>
      </c>
      <c r="Z2508" s="2"/>
      <c r="AA2508" s="2" t="s">
        <v>16239</v>
      </c>
      <c r="AB2508" s="2" t="s">
        <v>70</v>
      </c>
      <c r="AC2508" s="2"/>
      <c r="AD2508" s="2">
        <v>2000001</v>
      </c>
      <c r="AE2508" s="2">
        <v>60</v>
      </c>
      <c r="AF2508" s="2"/>
      <c r="AG2508" s="2"/>
      <c r="AH2508" s="2"/>
      <c r="AI2508" s="2">
        <v>4</v>
      </c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 t="s">
        <v>71</v>
      </c>
      <c r="CE2508" s="2">
        <v>0</v>
      </c>
      <c r="CF2508" s="2">
        <v>60</v>
      </c>
      <c r="CG2508" s="2" t="s">
        <v>15719</v>
      </c>
      <c r="CH2508" s="2" t="s">
        <v>15709</v>
      </c>
      <c r="CI2508" s="49"/>
      <c r="CJ2508" s="25"/>
    </row>
    <row r="2509" spans="1:88" x14ac:dyDescent="0.2">
      <c r="A2509" s="2" t="s">
        <v>16838</v>
      </c>
      <c r="B2509" s="2" t="s">
        <v>25550</v>
      </c>
      <c r="C2509" s="2" t="s">
        <v>3600</v>
      </c>
      <c r="D2509" s="2"/>
      <c r="E2509" s="2" t="s">
        <v>16838</v>
      </c>
      <c r="F2509" s="2" t="s">
        <v>16865</v>
      </c>
      <c r="G2509" s="23" t="s">
        <v>16844</v>
      </c>
      <c r="H2509" s="2"/>
      <c r="I2509" s="2" t="s">
        <v>5093</v>
      </c>
      <c r="J2509" s="2" t="s">
        <v>61</v>
      </c>
      <c r="K2509" s="2" t="s">
        <v>61</v>
      </c>
      <c r="L2509" s="46">
        <v>44923</v>
      </c>
      <c r="M2509" s="2" t="s">
        <v>133</v>
      </c>
      <c r="N2509" s="39">
        <v>23.603482499999998</v>
      </c>
      <c r="O2509" s="39">
        <v>53.7038078</v>
      </c>
      <c r="P2509" s="2" t="s">
        <v>64</v>
      </c>
      <c r="Q2509" s="2" t="s">
        <v>65</v>
      </c>
      <c r="R2509" s="43" t="s">
        <v>16802</v>
      </c>
      <c r="S2509" s="41" t="s">
        <v>4932</v>
      </c>
      <c r="T2509" s="41" t="s">
        <v>18462</v>
      </c>
      <c r="U2509" s="2" t="s">
        <v>6245</v>
      </c>
      <c r="V2509" s="2" t="s">
        <v>360</v>
      </c>
      <c r="W2509" s="41" t="s">
        <v>17589</v>
      </c>
      <c r="X2509" s="2" t="s">
        <v>16850</v>
      </c>
      <c r="Y2509" s="2" t="s">
        <v>69</v>
      </c>
      <c r="Z2509" s="2"/>
      <c r="AA2509" s="2" t="s">
        <v>16241</v>
      </c>
      <c r="AB2509" s="2" t="s">
        <v>70</v>
      </c>
      <c r="AC2509" s="2" t="s">
        <v>18269</v>
      </c>
      <c r="AD2509" s="2">
        <v>2031200</v>
      </c>
      <c r="AE2509" s="2">
        <v>40</v>
      </c>
      <c r="AF2509" s="2"/>
      <c r="AG2509" s="2"/>
      <c r="AH2509" s="2" t="s">
        <v>18271</v>
      </c>
      <c r="AI2509" s="2">
        <v>4</v>
      </c>
      <c r="AJ2509" s="2">
        <v>3</v>
      </c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 t="s">
        <v>78</v>
      </c>
      <c r="CE2509" s="2" t="s">
        <v>19721</v>
      </c>
      <c r="CF2509" s="2"/>
      <c r="CG2509" s="2"/>
      <c r="CH2509" s="2"/>
      <c r="CI2509" s="49"/>
      <c r="CJ2509" s="25"/>
    </row>
    <row r="2510" spans="1:88" x14ac:dyDescent="0.2">
      <c r="A2510" s="2" t="s">
        <v>16704</v>
      </c>
      <c r="B2510" s="2" t="s">
        <v>25551</v>
      </c>
      <c r="C2510" s="2" t="s">
        <v>3600</v>
      </c>
      <c r="D2510" s="2"/>
      <c r="E2510" s="2" t="s">
        <v>16704</v>
      </c>
      <c r="F2510" s="2" t="s">
        <v>16863</v>
      </c>
      <c r="G2510" s="23" t="s">
        <v>16811</v>
      </c>
      <c r="H2510" s="2"/>
      <c r="I2510" s="2" t="s">
        <v>5093</v>
      </c>
      <c r="J2510" s="2" t="s">
        <v>61</v>
      </c>
      <c r="K2510" s="2" t="s">
        <v>61</v>
      </c>
      <c r="L2510" s="46">
        <v>44911</v>
      </c>
      <c r="M2510" s="2" t="s">
        <v>133</v>
      </c>
      <c r="N2510" s="39">
        <v>23.610147099999999</v>
      </c>
      <c r="O2510" s="39">
        <v>53.716185799999998</v>
      </c>
      <c r="P2510" s="2" t="s">
        <v>64</v>
      </c>
      <c r="Q2510" s="2" t="s">
        <v>65</v>
      </c>
      <c r="R2510" s="43" t="s">
        <v>16802</v>
      </c>
      <c r="S2510" s="41" t="s">
        <v>4932</v>
      </c>
      <c r="T2510" s="41" t="s">
        <v>18462</v>
      </c>
      <c r="U2510" s="2" t="s">
        <v>6245</v>
      </c>
      <c r="V2510" s="2" t="s">
        <v>360</v>
      </c>
      <c r="W2510" s="41" t="s">
        <v>17589</v>
      </c>
      <c r="X2510" s="2" t="s">
        <v>68</v>
      </c>
      <c r="Y2510" s="2" t="s">
        <v>69</v>
      </c>
      <c r="Z2510" s="2"/>
      <c r="AA2510" s="2" t="s">
        <v>16241</v>
      </c>
      <c r="AB2510" s="2" t="s">
        <v>70</v>
      </c>
      <c r="AC2510" s="2" t="s">
        <v>18269</v>
      </c>
      <c r="AD2510" s="2">
        <v>2031200</v>
      </c>
      <c r="AE2510" s="2">
        <v>40</v>
      </c>
      <c r="AF2510" s="2"/>
      <c r="AG2510" s="2"/>
      <c r="AH2510" s="2" t="s">
        <v>18271</v>
      </c>
      <c r="AI2510" s="2">
        <v>3</v>
      </c>
      <c r="AJ2510" s="2">
        <v>3</v>
      </c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 t="s">
        <v>78</v>
      </c>
      <c r="CE2510" s="2" t="s">
        <v>19722</v>
      </c>
      <c r="CF2510" s="2"/>
      <c r="CG2510" s="2"/>
      <c r="CH2510" s="2"/>
      <c r="CI2510" s="49"/>
      <c r="CJ2510" s="25"/>
    </row>
    <row r="2511" spans="1:88" x14ac:dyDescent="0.2">
      <c r="A2511" s="2" t="s">
        <v>4743</v>
      </c>
      <c r="B2511" s="2" t="s">
        <v>25552</v>
      </c>
      <c r="C2511" s="2" t="s">
        <v>3600</v>
      </c>
      <c r="D2511" s="2"/>
      <c r="E2511" s="2" t="s">
        <v>4743</v>
      </c>
      <c r="F2511" s="2" t="s">
        <v>4744</v>
      </c>
      <c r="G2511" s="23" t="s">
        <v>16581</v>
      </c>
      <c r="H2511" s="2"/>
      <c r="I2511" s="2" t="s">
        <v>61</v>
      </c>
      <c r="J2511" s="2" t="s">
        <v>61</v>
      </c>
      <c r="K2511" s="2" t="s">
        <v>61</v>
      </c>
      <c r="L2511" s="46">
        <v>44443</v>
      </c>
      <c r="M2511" s="2" t="s">
        <v>133</v>
      </c>
      <c r="N2511" s="39">
        <v>23.665332299999999</v>
      </c>
      <c r="O2511" s="39">
        <v>53.7249312</v>
      </c>
      <c r="P2511" s="2" t="s">
        <v>64</v>
      </c>
      <c r="Q2511" s="2" t="s">
        <v>65</v>
      </c>
      <c r="R2511" s="43" t="s">
        <v>16802</v>
      </c>
      <c r="S2511" s="41" t="s">
        <v>4932</v>
      </c>
      <c r="T2511" s="41" t="s">
        <v>18462</v>
      </c>
      <c r="U2511" s="2" t="s">
        <v>6245</v>
      </c>
      <c r="V2511" s="2" t="s">
        <v>360</v>
      </c>
      <c r="W2511" s="41" t="s">
        <v>17589</v>
      </c>
      <c r="X2511" s="2" t="s">
        <v>68</v>
      </c>
      <c r="Y2511" s="2" t="s">
        <v>102</v>
      </c>
      <c r="Z2511" s="2"/>
      <c r="AA2511" s="2" t="s">
        <v>16242</v>
      </c>
      <c r="AB2511" s="2" t="s">
        <v>103</v>
      </c>
      <c r="AC2511" s="2" t="s">
        <v>18269</v>
      </c>
      <c r="AD2511" s="2">
        <v>2031200</v>
      </c>
      <c r="AE2511" s="2">
        <v>35</v>
      </c>
      <c r="AF2511" s="2"/>
      <c r="AG2511" s="2"/>
      <c r="AH2511" s="2" t="s">
        <v>18271</v>
      </c>
      <c r="AI2511" s="2">
        <v>4</v>
      </c>
      <c r="AJ2511" s="2">
        <v>3</v>
      </c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 t="s">
        <v>78</v>
      </c>
      <c r="CE2511" s="2">
        <v>0</v>
      </c>
      <c r="CF2511" s="2" t="s">
        <v>15680</v>
      </c>
      <c r="CG2511" s="2" t="s">
        <v>253</v>
      </c>
      <c r="CH2511" s="2" t="s">
        <v>15706</v>
      </c>
      <c r="CI2511" s="49"/>
      <c r="CJ2511" s="25"/>
    </row>
    <row r="2512" spans="1:88" x14ac:dyDescent="0.2">
      <c r="A2512" s="2" t="s">
        <v>4087</v>
      </c>
      <c r="B2512" s="2" t="s">
        <v>25553</v>
      </c>
      <c r="C2512" s="2" t="s">
        <v>3600</v>
      </c>
      <c r="D2512" s="2"/>
      <c r="E2512" s="2" t="s">
        <v>4087</v>
      </c>
      <c r="F2512" s="2" t="s">
        <v>4088</v>
      </c>
      <c r="G2512" s="23"/>
      <c r="H2512" s="2"/>
      <c r="I2512" s="2" t="s">
        <v>61</v>
      </c>
      <c r="J2512" s="2" t="s">
        <v>61</v>
      </c>
      <c r="K2512" s="2"/>
      <c r="L2512" s="46">
        <v>44122</v>
      </c>
      <c r="M2512" s="2" t="s">
        <v>133</v>
      </c>
      <c r="N2512" s="2">
        <v>23.263034000000001</v>
      </c>
      <c r="O2512" s="2">
        <v>53.147545999999998</v>
      </c>
      <c r="P2512" s="2" t="s">
        <v>64</v>
      </c>
      <c r="Q2512" s="2" t="s">
        <v>65</v>
      </c>
      <c r="R2512" s="43" t="s">
        <v>16802</v>
      </c>
      <c r="S2512" s="41" t="s">
        <v>4932</v>
      </c>
      <c r="T2512" s="41" t="s">
        <v>18462</v>
      </c>
      <c r="U2512" s="2" t="s">
        <v>6245</v>
      </c>
      <c r="V2512" s="2" t="s">
        <v>360</v>
      </c>
      <c r="W2512" s="41" t="s">
        <v>144</v>
      </c>
      <c r="X2512" s="2" t="s">
        <v>68</v>
      </c>
      <c r="Y2512" s="2" t="s">
        <v>69</v>
      </c>
      <c r="Z2512" s="2"/>
      <c r="AA2512" s="2" t="s">
        <v>16242</v>
      </c>
      <c r="AB2512" s="2" t="s">
        <v>70</v>
      </c>
      <c r="AC2512" s="2"/>
      <c r="AD2512" s="2">
        <v>2000001</v>
      </c>
      <c r="AE2512" s="2">
        <v>115</v>
      </c>
      <c r="AF2512" s="2"/>
      <c r="AG2512" s="2"/>
      <c r="AH2512" s="2"/>
      <c r="AI2512" s="2">
        <v>3</v>
      </c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 t="s">
        <v>71</v>
      </c>
      <c r="CE2512" s="2">
        <v>0</v>
      </c>
      <c r="CF2512" s="2" t="s">
        <v>15692</v>
      </c>
      <c r="CG2512" s="2" t="s">
        <v>17387</v>
      </c>
      <c r="CH2512" s="2" t="s">
        <v>15706</v>
      </c>
      <c r="CI2512" s="49"/>
      <c r="CJ2512" s="25"/>
    </row>
    <row r="2513" spans="1:88" x14ac:dyDescent="0.2">
      <c r="A2513" s="2" t="s">
        <v>4089</v>
      </c>
      <c r="B2513" s="2" t="s">
        <v>25554</v>
      </c>
      <c r="C2513" s="2" t="s">
        <v>3600</v>
      </c>
      <c r="D2513" s="2"/>
      <c r="E2513" s="2" t="s">
        <v>4089</v>
      </c>
      <c r="F2513" s="2" t="s">
        <v>4090</v>
      </c>
      <c r="G2513" s="23"/>
      <c r="H2513" s="2"/>
      <c r="I2513" s="2" t="s">
        <v>61</v>
      </c>
      <c r="J2513" s="2" t="s">
        <v>61</v>
      </c>
      <c r="K2513" s="2"/>
      <c r="L2513" s="46">
        <v>44101</v>
      </c>
      <c r="M2513" s="2" t="s">
        <v>133</v>
      </c>
      <c r="N2513" s="2">
        <v>23.878965000000001</v>
      </c>
      <c r="O2513" s="2">
        <v>53.528233</v>
      </c>
      <c r="P2513" s="2" t="s">
        <v>64</v>
      </c>
      <c r="Q2513" s="2" t="s">
        <v>65</v>
      </c>
      <c r="R2513" s="43" t="s">
        <v>16802</v>
      </c>
      <c r="S2513" s="41" t="s">
        <v>4932</v>
      </c>
      <c r="T2513" s="41" t="s">
        <v>18462</v>
      </c>
      <c r="U2513" s="2" t="s">
        <v>6245</v>
      </c>
      <c r="V2513" s="2" t="s">
        <v>360</v>
      </c>
      <c r="W2513" s="41" t="s">
        <v>144</v>
      </c>
      <c r="X2513" s="2" t="s">
        <v>4038</v>
      </c>
      <c r="Y2513" s="2" t="s">
        <v>69</v>
      </c>
      <c r="Z2513" s="2"/>
      <c r="AA2513" s="2" t="s">
        <v>16242</v>
      </c>
      <c r="AB2513" s="2" t="s">
        <v>70</v>
      </c>
      <c r="AC2513" s="2"/>
      <c r="AD2513" s="2">
        <v>2000001</v>
      </c>
      <c r="AE2513" s="2">
        <v>85</v>
      </c>
      <c r="AF2513" s="2"/>
      <c r="AG2513" s="2"/>
      <c r="AH2513" s="2"/>
      <c r="AI2513" s="2">
        <v>3</v>
      </c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 t="s">
        <v>71</v>
      </c>
      <c r="CE2513" s="2">
        <v>0</v>
      </c>
      <c r="CF2513" s="2" t="s">
        <v>15691</v>
      </c>
      <c r="CG2513" s="2" t="s">
        <v>17387</v>
      </c>
      <c r="CH2513" s="2" t="s">
        <v>15706</v>
      </c>
      <c r="CI2513" s="49"/>
      <c r="CJ2513" s="25"/>
    </row>
    <row r="2514" spans="1:88" x14ac:dyDescent="0.2">
      <c r="A2514" s="2" t="s">
        <v>4930</v>
      </c>
      <c r="B2514" s="2" t="s">
        <v>25555</v>
      </c>
      <c r="C2514" s="2" t="s">
        <v>3600</v>
      </c>
      <c r="D2514" s="2"/>
      <c r="E2514" s="2" t="s">
        <v>4930</v>
      </c>
      <c r="F2514" s="2" t="s">
        <v>4931</v>
      </c>
      <c r="G2514" s="23"/>
      <c r="H2514" s="2"/>
      <c r="I2514" s="2" t="s">
        <v>61</v>
      </c>
      <c r="J2514" s="2" t="s">
        <v>61</v>
      </c>
      <c r="K2514" s="2"/>
      <c r="L2514" s="46">
        <v>44664</v>
      </c>
      <c r="M2514" s="2" t="s">
        <v>133</v>
      </c>
      <c r="N2514" s="39">
        <v>24.1734802</v>
      </c>
      <c r="O2514" s="39">
        <v>53.657644300000001</v>
      </c>
      <c r="P2514" s="2" t="s">
        <v>64</v>
      </c>
      <c r="Q2514" s="2" t="s">
        <v>65</v>
      </c>
      <c r="R2514" s="43" t="s">
        <v>16802</v>
      </c>
      <c r="S2514" s="41" t="s">
        <v>4932</v>
      </c>
      <c r="T2514" s="41" t="s">
        <v>18462</v>
      </c>
      <c r="U2514" s="2" t="s">
        <v>6245</v>
      </c>
      <c r="V2514" s="2" t="s">
        <v>360</v>
      </c>
      <c r="W2514" s="41" t="s">
        <v>144</v>
      </c>
      <c r="X2514" s="2" t="s">
        <v>68</v>
      </c>
      <c r="Y2514" s="2" t="s">
        <v>69</v>
      </c>
      <c r="Z2514" s="2"/>
      <c r="AA2514" s="2" t="s">
        <v>16239</v>
      </c>
      <c r="AB2514" s="2" t="s">
        <v>70</v>
      </c>
      <c r="AC2514" s="2"/>
      <c r="AD2514" s="2">
        <v>2450000</v>
      </c>
      <c r="AE2514" s="2">
        <v>85</v>
      </c>
      <c r="AF2514" s="2"/>
      <c r="AG2514" s="2"/>
      <c r="AH2514" s="2"/>
      <c r="AI2514" s="2">
        <v>3</v>
      </c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 t="s">
        <v>71</v>
      </c>
      <c r="CE2514" s="2">
        <v>0</v>
      </c>
      <c r="CF2514" s="2" t="s">
        <v>15691</v>
      </c>
      <c r="CG2514" s="2" t="s">
        <v>15718</v>
      </c>
      <c r="CH2514" s="2" t="s">
        <v>15706</v>
      </c>
      <c r="CI2514" s="49"/>
      <c r="CJ2514" s="25"/>
    </row>
    <row r="2515" spans="1:88" x14ac:dyDescent="0.2">
      <c r="A2515" s="2" t="s">
        <v>4195</v>
      </c>
      <c r="B2515" s="2" t="s">
        <v>25556</v>
      </c>
      <c r="C2515" s="2" t="s">
        <v>3600</v>
      </c>
      <c r="D2515" s="2"/>
      <c r="E2515" s="2" t="s">
        <v>4195</v>
      </c>
      <c r="F2515" s="2" t="s">
        <v>4196</v>
      </c>
      <c r="G2515" s="23"/>
      <c r="H2515" s="2"/>
      <c r="I2515" s="2" t="s">
        <v>61</v>
      </c>
      <c r="J2515" s="2" t="s">
        <v>61</v>
      </c>
      <c r="K2515" s="2"/>
      <c r="L2515" s="46">
        <v>43979</v>
      </c>
      <c r="M2515" s="2" t="s">
        <v>133</v>
      </c>
      <c r="N2515" s="39">
        <v>23.1155838</v>
      </c>
      <c r="O2515" s="39">
        <v>53.794837399999999</v>
      </c>
      <c r="P2515" s="2" t="s">
        <v>64</v>
      </c>
      <c r="Q2515" s="2" t="s">
        <v>65</v>
      </c>
      <c r="R2515" s="43" t="s">
        <v>16802</v>
      </c>
      <c r="S2515" s="41" t="s">
        <v>4932</v>
      </c>
      <c r="T2515" s="41" t="s">
        <v>18462</v>
      </c>
      <c r="U2515" s="2" t="s">
        <v>6245</v>
      </c>
      <c r="V2515" s="2" t="s">
        <v>360</v>
      </c>
      <c r="W2515" s="41" t="s">
        <v>144</v>
      </c>
      <c r="X2515" s="2" t="s">
        <v>4038</v>
      </c>
      <c r="Y2515" s="2" t="s">
        <v>69</v>
      </c>
      <c r="Z2515" s="2"/>
      <c r="AA2515" s="2" t="s">
        <v>16242</v>
      </c>
      <c r="AB2515" s="2" t="s">
        <v>70</v>
      </c>
      <c r="AC2515" s="2"/>
      <c r="AD2515" s="2">
        <v>2003500</v>
      </c>
      <c r="AE2515" s="2">
        <v>35</v>
      </c>
      <c r="AF2515" s="2"/>
      <c r="AG2515" s="2"/>
      <c r="AH2515" s="2"/>
      <c r="AI2515" s="2">
        <v>3</v>
      </c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 t="s">
        <v>71</v>
      </c>
      <c r="CE2515" s="2">
        <v>0</v>
      </c>
      <c r="CF2515" s="2" t="s">
        <v>15680</v>
      </c>
      <c r="CG2515" s="2" t="s">
        <v>253</v>
      </c>
      <c r="CH2515" s="2" t="s">
        <v>15706</v>
      </c>
      <c r="CI2515" s="49"/>
      <c r="CJ2515" s="25"/>
    </row>
    <row r="2516" spans="1:88" x14ac:dyDescent="0.2">
      <c r="A2516" s="2" t="s">
        <v>4425</v>
      </c>
      <c r="B2516" s="2" t="s">
        <v>25557</v>
      </c>
      <c r="C2516" s="2" t="s">
        <v>3600</v>
      </c>
      <c r="D2516" s="2"/>
      <c r="E2516" s="2" t="s">
        <v>4425</v>
      </c>
      <c r="F2516" s="2" t="s">
        <v>4426</v>
      </c>
      <c r="G2516" s="23"/>
      <c r="H2516" s="2"/>
      <c r="I2516" s="2" t="s">
        <v>61</v>
      </c>
      <c r="J2516" s="2" t="s">
        <v>61</v>
      </c>
      <c r="K2516" s="2"/>
      <c r="L2516" s="46">
        <v>44185</v>
      </c>
      <c r="M2516" s="2" t="s">
        <v>133</v>
      </c>
      <c r="N2516" s="39">
        <v>24.280725</v>
      </c>
      <c r="O2516" s="39">
        <v>51.750565999999999</v>
      </c>
      <c r="P2516" s="2" t="s">
        <v>64</v>
      </c>
      <c r="Q2516" s="2" t="s">
        <v>65</v>
      </c>
      <c r="R2516" s="43" t="s">
        <v>16802</v>
      </c>
      <c r="S2516" s="41" t="s">
        <v>4932</v>
      </c>
      <c r="T2516" s="41" t="s">
        <v>18462</v>
      </c>
      <c r="U2516" s="2" t="s">
        <v>6245</v>
      </c>
      <c r="V2516" s="2" t="s">
        <v>360</v>
      </c>
      <c r="W2516" s="41" t="s">
        <v>144</v>
      </c>
      <c r="X2516" s="2" t="s">
        <v>68</v>
      </c>
      <c r="Y2516" s="2" t="s">
        <v>69</v>
      </c>
      <c r="Z2516" s="2"/>
      <c r="AA2516" s="2" t="s">
        <v>16242</v>
      </c>
      <c r="AB2516" s="2" t="s">
        <v>70</v>
      </c>
      <c r="AC2516" s="2"/>
      <c r="AD2516" s="2">
        <v>2031600</v>
      </c>
      <c r="AE2516" s="2">
        <v>115</v>
      </c>
      <c r="AF2516" s="2"/>
      <c r="AG2516" s="2"/>
      <c r="AH2516" s="2"/>
      <c r="AI2516" s="2">
        <v>3</v>
      </c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 t="s">
        <v>71</v>
      </c>
      <c r="CE2516" s="2">
        <v>0</v>
      </c>
      <c r="CF2516" s="2" t="s">
        <v>15692</v>
      </c>
      <c r="CG2516" s="2" t="s">
        <v>17387</v>
      </c>
      <c r="CH2516" s="2" t="s">
        <v>15706</v>
      </c>
      <c r="CI2516" s="49"/>
      <c r="CJ2516" s="25"/>
    </row>
    <row r="2517" spans="1:88" x14ac:dyDescent="0.2">
      <c r="A2517" s="2" t="s">
        <v>4091</v>
      </c>
      <c r="B2517" s="2" t="s">
        <v>25558</v>
      </c>
      <c r="C2517" s="2" t="s">
        <v>3600</v>
      </c>
      <c r="D2517" s="2"/>
      <c r="E2517" s="2" t="s">
        <v>4091</v>
      </c>
      <c r="F2517" s="2" t="s">
        <v>4092</v>
      </c>
      <c r="G2517" s="23"/>
      <c r="H2517" s="2"/>
      <c r="I2517" s="2" t="s">
        <v>61</v>
      </c>
      <c r="J2517" s="2" t="s">
        <v>61</v>
      </c>
      <c r="K2517" s="2"/>
      <c r="L2517" s="46">
        <v>44021</v>
      </c>
      <c r="M2517" s="2" t="s">
        <v>133</v>
      </c>
      <c r="N2517" s="39">
        <v>23.030999999999999</v>
      </c>
      <c r="O2517" s="39">
        <v>53.941699999999997</v>
      </c>
      <c r="P2517" s="2" t="s">
        <v>64</v>
      </c>
      <c r="Q2517" s="2" t="s">
        <v>65</v>
      </c>
      <c r="R2517" s="43" t="s">
        <v>16802</v>
      </c>
      <c r="S2517" s="41" t="s">
        <v>4932</v>
      </c>
      <c r="T2517" s="41" t="s">
        <v>18462</v>
      </c>
      <c r="U2517" s="2" t="s">
        <v>6245</v>
      </c>
      <c r="V2517" s="2" t="s">
        <v>360</v>
      </c>
      <c r="W2517" s="41" t="s">
        <v>144</v>
      </c>
      <c r="X2517" s="2" t="s">
        <v>4038</v>
      </c>
      <c r="Y2517" s="2" t="s">
        <v>69</v>
      </c>
      <c r="Z2517" s="2"/>
      <c r="AA2517" s="2" t="s">
        <v>16242</v>
      </c>
      <c r="AB2517" s="2" t="s">
        <v>70</v>
      </c>
      <c r="AC2517" s="2"/>
      <c r="AD2517" s="2">
        <v>2000001</v>
      </c>
      <c r="AE2517" s="2">
        <v>115</v>
      </c>
      <c r="AF2517" s="2"/>
      <c r="AG2517" s="2"/>
      <c r="AH2517" s="2"/>
      <c r="AI2517" s="2">
        <v>3</v>
      </c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 t="s">
        <v>71</v>
      </c>
      <c r="CE2517" s="2">
        <v>0</v>
      </c>
      <c r="CF2517" s="2" t="s">
        <v>15692</v>
      </c>
      <c r="CG2517" s="2" t="s">
        <v>17387</v>
      </c>
      <c r="CH2517" s="2" t="s">
        <v>15706</v>
      </c>
      <c r="CI2517" s="49"/>
      <c r="CJ2517" s="25"/>
    </row>
    <row r="2518" spans="1:88" x14ac:dyDescent="0.2">
      <c r="A2518" s="2" t="s">
        <v>4423</v>
      </c>
      <c r="B2518" s="2" t="s">
        <v>25559</v>
      </c>
      <c r="C2518" s="2" t="s">
        <v>3600</v>
      </c>
      <c r="D2518" s="2"/>
      <c r="E2518" s="2" t="s">
        <v>4423</v>
      </c>
      <c r="F2518" s="2" t="s">
        <v>4424</v>
      </c>
      <c r="G2518" s="23"/>
      <c r="H2518" s="2"/>
      <c r="I2518" s="2" t="s">
        <v>61</v>
      </c>
      <c r="J2518" s="2" t="s">
        <v>61</v>
      </c>
      <c r="K2518" s="2"/>
      <c r="L2518" s="46">
        <v>44172</v>
      </c>
      <c r="M2518" s="2" t="s">
        <v>133</v>
      </c>
      <c r="N2518" s="2">
        <v>24.236097000000001</v>
      </c>
      <c r="O2518" s="2">
        <v>54.107247999999998</v>
      </c>
      <c r="P2518" s="2" t="s">
        <v>64</v>
      </c>
      <c r="Q2518" s="2" t="s">
        <v>65</v>
      </c>
      <c r="R2518" s="43" t="s">
        <v>16802</v>
      </c>
      <c r="S2518" s="41" t="s">
        <v>4932</v>
      </c>
      <c r="T2518" s="41" t="s">
        <v>18462</v>
      </c>
      <c r="U2518" s="2" t="s">
        <v>6245</v>
      </c>
      <c r="V2518" s="2" t="s">
        <v>360</v>
      </c>
      <c r="W2518" s="41" t="s">
        <v>144</v>
      </c>
      <c r="X2518" s="2" t="s">
        <v>68</v>
      </c>
      <c r="Y2518" s="2" t="s">
        <v>76</v>
      </c>
      <c r="Z2518" s="2"/>
      <c r="AA2518" s="2" t="s">
        <v>16242</v>
      </c>
      <c r="AB2518" s="2" t="s">
        <v>77</v>
      </c>
      <c r="AC2518" s="2"/>
      <c r="AD2518" s="2">
        <v>2042100</v>
      </c>
      <c r="AE2518" s="2">
        <v>85</v>
      </c>
      <c r="AF2518" s="2"/>
      <c r="AG2518" s="2"/>
      <c r="AH2518" s="2"/>
      <c r="AI2518" s="2">
        <v>3</v>
      </c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 t="s">
        <v>71</v>
      </c>
      <c r="CE2518" s="2">
        <v>0</v>
      </c>
      <c r="CF2518" s="2" t="s">
        <v>15691</v>
      </c>
      <c r="CG2518" s="2" t="s">
        <v>17387</v>
      </c>
      <c r="CH2518" s="2" t="s">
        <v>15706</v>
      </c>
      <c r="CI2518" s="49"/>
      <c r="CJ2518" s="25"/>
    </row>
    <row r="2519" spans="1:88" x14ac:dyDescent="0.2">
      <c r="A2519" s="2" t="s">
        <v>4135</v>
      </c>
      <c r="B2519" s="2" t="s">
        <v>25560</v>
      </c>
      <c r="C2519" s="2" t="s">
        <v>3600</v>
      </c>
      <c r="D2519" s="2"/>
      <c r="E2519" s="2" t="s">
        <v>4135</v>
      </c>
      <c r="F2519" s="2" t="s">
        <v>4136</v>
      </c>
      <c r="G2519" s="23"/>
      <c r="H2519" s="2"/>
      <c r="I2519" s="2" t="s">
        <v>61</v>
      </c>
      <c r="J2519" s="2" t="s">
        <v>61</v>
      </c>
      <c r="K2519" s="2"/>
      <c r="L2519" s="46">
        <v>43972</v>
      </c>
      <c r="M2519" s="2" t="s">
        <v>133</v>
      </c>
      <c r="N2519" s="2">
        <v>24.157250000000001</v>
      </c>
      <c r="O2519" s="2">
        <v>53.039296999999998</v>
      </c>
      <c r="P2519" s="2" t="s">
        <v>64</v>
      </c>
      <c r="Q2519" s="2" t="s">
        <v>65</v>
      </c>
      <c r="R2519" s="43" t="s">
        <v>16802</v>
      </c>
      <c r="S2519" s="41" t="s">
        <v>4932</v>
      </c>
      <c r="T2519" s="41" t="s">
        <v>18462</v>
      </c>
      <c r="U2519" s="2" t="s">
        <v>6245</v>
      </c>
      <c r="V2519" s="2" t="s">
        <v>360</v>
      </c>
      <c r="W2519" s="41" t="s">
        <v>144</v>
      </c>
      <c r="X2519" s="2" t="s">
        <v>4038</v>
      </c>
      <c r="Y2519" s="2" t="s">
        <v>76</v>
      </c>
      <c r="Z2519" s="2"/>
      <c r="AA2519" s="2" t="s">
        <v>16242</v>
      </c>
      <c r="AB2519" s="2" t="s">
        <v>77</v>
      </c>
      <c r="AC2519" s="2"/>
      <c r="AD2519" s="2">
        <v>2003100</v>
      </c>
      <c r="AE2519" s="2">
        <v>85</v>
      </c>
      <c r="AF2519" s="2"/>
      <c r="AG2519" s="2"/>
      <c r="AH2519" s="2"/>
      <c r="AI2519" s="2">
        <v>3</v>
      </c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 t="s">
        <v>71</v>
      </c>
      <c r="CE2519" s="2">
        <v>0</v>
      </c>
      <c r="CF2519" s="2" t="s">
        <v>15691</v>
      </c>
      <c r="CG2519" s="2" t="s">
        <v>17387</v>
      </c>
      <c r="CH2519" s="2" t="s">
        <v>15706</v>
      </c>
      <c r="CI2519" s="49"/>
      <c r="CJ2519" s="25"/>
    </row>
    <row r="2520" spans="1:88" x14ac:dyDescent="0.2">
      <c r="A2520" s="2" t="s">
        <v>5031</v>
      </c>
      <c r="B2520" s="2" t="s">
        <v>25561</v>
      </c>
      <c r="C2520" s="2" t="s">
        <v>3600</v>
      </c>
      <c r="D2520" s="2"/>
      <c r="E2520" s="2" t="s">
        <v>5031</v>
      </c>
      <c r="F2520" s="2" t="s">
        <v>5032</v>
      </c>
      <c r="G2520" s="23" t="s">
        <v>5033</v>
      </c>
      <c r="H2520" s="2"/>
      <c r="I2520" s="2" t="s">
        <v>61</v>
      </c>
      <c r="J2520" s="2" t="s">
        <v>61</v>
      </c>
      <c r="K2520" s="2" t="s">
        <v>61</v>
      </c>
      <c r="L2520" s="46">
        <v>44718</v>
      </c>
      <c r="M2520" s="2" t="s">
        <v>4978</v>
      </c>
      <c r="N2520" s="2">
        <v>24.071521000000001</v>
      </c>
      <c r="O2520" s="2">
        <v>52.655602000000002</v>
      </c>
      <c r="P2520" s="2" t="s">
        <v>64</v>
      </c>
      <c r="Q2520" s="2" t="s">
        <v>65</v>
      </c>
      <c r="R2520" s="43" t="s">
        <v>18854</v>
      </c>
      <c r="S2520" s="41" t="s">
        <v>272</v>
      </c>
      <c r="T2520" s="41" t="s">
        <v>18461</v>
      </c>
      <c r="U2520" s="2" t="s">
        <v>16801</v>
      </c>
      <c r="V2520" s="2" t="s">
        <v>272</v>
      </c>
      <c r="W2520" s="41" t="s">
        <v>17589</v>
      </c>
      <c r="X2520" s="2" t="s">
        <v>68</v>
      </c>
      <c r="Y2520" s="2" t="s">
        <v>69</v>
      </c>
      <c r="Z2520" s="2"/>
      <c r="AA2520" s="2" t="s">
        <v>16241</v>
      </c>
      <c r="AB2520" s="2" t="s">
        <v>70</v>
      </c>
      <c r="AC2520" s="2" t="s">
        <v>18269</v>
      </c>
      <c r="AD2520" s="2">
        <v>2003100</v>
      </c>
      <c r="AE2520" s="2">
        <v>28</v>
      </c>
      <c r="AF2520" s="2"/>
      <c r="AG2520" s="2"/>
      <c r="AH2520" s="2" t="s">
        <v>18271</v>
      </c>
      <c r="AI2520" s="2">
        <v>3</v>
      </c>
      <c r="AJ2520" s="2">
        <v>3</v>
      </c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 t="s">
        <v>78</v>
      </c>
      <c r="CE2520" s="2" t="s">
        <v>19723</v>
      </c>
      <c r="CF2520" s="2" t="s">
        <v>15688</v>
      </c>
      <c r="CG2520" s="2" t="s">
        <v>272</v>
      </c>
      <c r="CH2520" s="2" t="s">
        <v>272</v>
      </c>
      <c r="CI2520" s="49"/>
      <c r="CJ2520" s="25"/>
    </row>
    <row r="2521" spans="1:88" x14ac:dyDescent="0.2">
      <c r="A2521" s="2" t="s">
        <v>5100</v>
      </c>
      <c r="B2521" s="2" t="s">
        <v>25562</v>
      </c>
      <c r="C2521" s="2" t="s">
        <v>3600</v>
      </c>
      <c r="D2521" s="2"/>
      <c r="E2521" s="2" t="s">
        <v>5100</v>
      </c>
      <c r="F2521" s="2" t="s">
        <v>5101</v>
      </c>
      <c r="G2521" s="23"/>
      <c r="H2521" s="2"/>
      <c r="I2521" s="2" t="s">
        <v>5093</v>
      </c>
      <c r="J2521" s="2" t="s">
        <v>61</v>
      </c>
      <c r="K2521" s="2"/>
      <c r="L2521" s="46">
        <v>44763</v>
      </c>
      <c r="M2521" s="2" t="s">
        <v>4978</v>
      </c>
      <c r="N2521" s="2">
        <v>23.923535000000001</v>
      </c>
      <c r="O2521" s="2">
        <v>54.065385999999997</v>
      </c>
      <c r="P2521" s="2" t="s">
        <v>64</v>
      </c>
      <c r="Q2521" s="2" t="s">
        <v>65</v>
      </c>
      <c r="R2521" s="43" t="s">
        <v>16802</v>
      </c>
      <c r="S2521" s="41" t="s">
        <v>4932</v>
      </c>
      <c r="T2521" s="41" t="s">
        <v>18462</v>
      </c>
      <c r="U2521" s="2" t="s">
        <v>6245</v>
      </c>
      <c r="V2521" s="2" t="s">
        <v>360</v>
      </c>
      <c r="W2521" s="41" t="s">
        <v>144</v>
      </c>
      <c r="X2521" s="2" t="s">
        <v>68</v>
      </c>
      <c r="Y2521" s="2" t="s">
        <v>69</v>
      </c>
      <c r="Z2521" s="2"/>
      <c r="AA2521" s="2" t="s">
        <v>16242</v>
      </c>
      <c r="AB2521" s="2" t="s">
        <v>70</v>
      </c>
      <c r="AC2521" s="2"/>
      <c r="AD2521" s="2">
        <v>2000001</v>
      </c>
      <c r="AE2521" s="2">
        <v>85</v>
      </c>
      <c r="AF2521" s="2"/>
      <c r="AG2521" s="2"/>
      <c r="AH2521" s="2"/>
      <c r="AI2521" s="2">
        <v>4</v>
      </c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 t="s">
        <v>78</v>
      </c>
      <c r="CE2521" s="2" t="s">
        <v>19724</v>
      </c>
      <c r="CF2521" s="2" t="s">
        <v>15691</v>
      </c>
      <c r="CG2521" s="2" t="s">
        <v>4851</v>
      </c>
      <c r="CH2521" s="2" t="s">
        <v>15706</v>
      </c>
      <c r="CI2521" s="49"/>
      <c r="CJ2521" s="25"/>
    </row>
    <row r="2522" spans="1:88" x14ac:dyDescent="0.2">
      <c r="A2522" s="2" t="s">
        <v>4977</v>
      </c>
      <c r="B2522" s="2" t="s">
        <v>25563</v>
      </c>
      <c r="C2522" s="2" t="s">
        <v>3600</v>
      </c>
      <c r="D2522" s="2"/>
      <c r="E2522" s="2" t="s">
        <v>4977</v>
      </c>
      <c r="F2522" s="2" t="s">
        <v>17712</v>
      </c>
      <c r="G2522" s="23" t="s">
        <v>18254</v>
      </c>
      <c r="H2522" s="2"/>
      <c r="I2522" s="2" t="s">
        <v>61</v>
      </c>
      <c r="J2522" s="2" t="s">
        <v>61</v>
      </c>
      <c r="K2522" s="2" t="s">
        <v>61</v>
      </c>
      <c r="L2522" s="46">
        <v>44705</v>
      </c>
      <c r="M2522" s="2" t="s">
        <v>4978</v>
      </c>
      <c r="N2522" s="2">
        <v>23.124110000000002</v>
      </c>
      <c r="O2522" s="2">
        <v>53.777850000000001</v>
      </c>
      <c r="P2522" s="2" t="s">
        <v>64</v>
      </c>
      <c r="Q2522" s="2" t="s">
        <v>65</v>
      </c>
      <c r="R2522" s="43" t="s">
        <v>18854</v>
      </c>
      <c r="S2522" s="41" t="s">
        <v>1554</v>
      </c>
      <c r="T2522" s="41" t="s">
        <v>18460</v>
      </c>
      <c r="U2522" s="2" t="s">
        <v>16801</v>
      </c>
      <c r="V2522" s="2" t="s">
        <v>1554</v>
      </c>
      <c r="W2522" s="41" t="s">
        <v>17589</v>
      </c>
      <c r="X2522" s="2" t="s">
        <v>68</v>
      </c>
      <c r="Y2522" s="2" t="s">
        <v>76</v>
      </c>
      <c r="Z2522" s="2"/>
      <c r="AA2522" s="2" t="s">
        <v>16242</v>
      </c>
      <c r="AB2522" s="2" t="s">
        <v>77</v>
      </c>
      <c r="AC2522" s="2" t="s">
        <v>18269</v>
      </c>
      <c r="AD2522" s="2">
        <v>2003500</v>
      </c>
      <c r="AE2522" s="2">
        <v>40</v>
      </c>
      <c r="AF2522" s="2"/>
      <c r="AG2522" s="2"/>
      <c r="AH2522" s="2" t="s">
        <v>18271</v>
      </c>
      <c r="AI2522" s="2">
        <v>3</v>
      </c>
      <c r="AJ2522" s="2">
        <v>3</v>
      </c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 t="s">
        <v>78</v>
      </c>
      <c r="CE2522" s="2" t="s">
        <v>19725</v>
      </c>
      <c r="CF2522" s="2" t="s">
        <v>15680</v>
      </c>
      <c r="CG2522" s="2" t="s">
        <v>15712</v>
      </c>
      <c r="CH2522" s="2" t="s">
        <v>15709</v>
      </c>
      <c r="CI2522" s="49"/>
      <c r="CJ2522" s="25"/>
    </row>
    <row r="2523" spans="1:88" x14ac:dyDescent="0.2">
      <c r="A2523" s="2" t="s">
        <v>4197</v>
      </c>
      <c r="B2523" s="2" t="s">
        <v>25564</v>
      </c>
      <c r="C2523" s="2" t="s">
        <v>3600</v>
      </c>
      <c r="D2523" s="2"/>
      <c r="E2523" s="2" t="s">
        <v>4197</v>
      </c>
      <c r="F2523" s="2" t="s">
        <v>4198</v>
      </c>
      <c r="G2523" s="23"/>
      <c r="H2523" s="2"/>
      <c r="I2523" s="2" t="s">
        <v>61</v>
      </c>
      <c r="J2523" s="2" t="s">
        <v>61</v>
      </c>
      <c r="K2523" s="2"/>
      <c r="L2523" s="46">
        <v>43989</v>
      </c>
      <c r="M2523" s="2" t="s">
        <v>133</v>
      </c>
      <c r="N2523" s="2">
        <v>23.114782999999999</v>
      </c>
      <c r="O2523" s="2">
        <v>53.603780999999998</v>
      </c>
      <c r="P2523" s="2" t="s">
        <v>64</v>
      </c>
      <c r="Q2523" s="2" t="s">
        <v>65</v>
      </c>
      <c r="R2523" s="43" t="s">
        <v>16802</v>
      </c>
      <c r="S2523" s="41" t="s">
        <v>4932</v>
      </c>
      <c r="T2523" s="41" t="s">
        <v>18462</v>
      </c>
      <c r="U2523" s="2" t="s">
        <v>6245</v>
      </c>
      <c r="V2523" s="2" t="s">
        <v>360</v>
      </c>
      <c r="W2523" s="41" t="s">
        <v>144</v>
      </c>
      <c r="X2523" s="2" t="s">
        <v>4038</v>
      </c>
      <c r="Y2523" s="2" t="s">
        <v>76</v>
      </c>
      <c r="Z2523" s="2"/>
      <c r="AA2523" s="2" t="s">
        <v>16242</v>
      </c>
      <c r="AB2523" s="2" t="s">
        <v>77</v>
      </c>
      <c r="AC2523" s="2"/>
      <c r="AD2523" s="2">
        <v>2003500</v>
      </c>
      <c r="AE2523" s="2">
        <v>85</v>
      </c>
      <c r="AF2523" s="2"/>
      <c r="AG2523" s="2"/>
      <c r="AH2523" s="2"/>
      <c r="AI2523" s="2">
        <v>4</v>
      </c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 t="s">
        <v>71</v>
      </c>
      <c r="CE2523" s="2">
        <v>0</v>
      </c>
      <c r="CF2523" s="2" t="s">
        <v>15691</v>
      </c>
      <c r="CG2523" s="2" t="s">
        <v>17387</v>
      </c>
      <c r="CH2523" s="2" t="s">
        <v>15706</v>
      </c>
      <c r="CI2523" s="49"/>
      <c r="CJ2523" s="25"/>
    </row>
    <row r="2524" spans="1:88" x14ac:dyDescent="0.2">
      <c r="A2524" s="2" t="s">
        <v>4915</v>
      </c>
      <c r="B2524" s="2" t="s">
        <v>25565</v>
      </c>
      <c r="C2524" s="2" t="s">
        <v>3600</v>
      </c>
      <c r="D2524" s="2"/>
      <c r="E2524" s="2" t="s">
        <v>4915</v>
      </c>
      <c r="F2524" s="2" t="s">
        <v>17711</v>
      </c>
      <c r="G2524" s="23"/>
      <c r="H2524" s="2"/>
      <c r="I2524" s="2" t="s">
        <v>61</v>
      </c>
      <c r="J2524" s="2" t="s">
        <v>61</v>
      </c>
      <c r="K2524" s="2"/>
      <c r="L2524" s="46">
        <v>44679</v>
      </c>
      <c r="M2524" s="2" t="s">
        <v>4904</v>
      </c>
      <c r="N2524" s="39">
        <v>23.807599199999999</v>
      </c>
      <c r="O2524" s="39">
        <v>52.171613700000002</v>
      </c>
      <c r="P2524" s="2" t="s">
        <v>64</v>
      </c>
      <c r="Q2524" s="2" t="s">
        <v>65</v>
      </c>
      <c r="R2524" s="43" t="s">
        <v>16802</v>
      </c>
      <c r="S2524" s="41" t="s">
        <v>4932</v>
      </c>
      <c r="T2524" s="41" t="s">
        <v>18462</v>
      </c>
      <c r="U2524" s="2" t="s">
        <v>6245</v>
      </c>
      <c r="V2524" s="2" t="s">
        <v>360</v>
      </c>
      <c r="W2524" s="41" t="s">
        <v>144</v>
      </c>
      <c r="X2524" s="2" t="s">
        <v>68</v>
      </c>
      <c r="Y2524" s="2" t="s">
        <v>69</v>
      </c>
      <c r="Z2524" s="2"/>
      <c r="AA2524" s="2" t="s">
        <v>16242</v>
      </c>
      <c r="AB2524" s="2" t="s">
        <v>70</v>
      </c>
      <c r="AC2524" s="2"/>
      <c r="AD2524" s="2">
        <v>2000001</v>
      </c>
      <c r="AE2524" s="2">
        <v>115</v>
      </c>
      <c r="AF2524" s="2"/>
      <c r="AG2524" s="2"/>
      <c r="AH2524" s="2"/>
      <c r="AI2524" s="2">
        <v>3</v>
      </c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 t="s">
        <v>71</v>
      </c>
      <c r="CE2524" s="2">
        <v>0</v>
      </c>
      <c r="CF2524" s="2" t="s">
        <v>15692</v>
      </c>
      <c r="CG2524" s="2" t="s">
        <v>4851</v>
      </c>
      <c r="CH2524" s="2" t="s">
        <v>15706</v>
      </c>
      <c r="CI2524" s="49"/>
      <c r="CJ2524" s="25"/>
    </row>
    <row r="2525" spans="1:88" x14ac:dyDescent="0.2">
      <c r="A2525" s="2" t="s">
        <v>4349</v>
      </c>
      <c r="B2525" s="2" t="s">
        <v>25566</v>
      </c>
      <c r="C2525" s="2" t="s">
        <v>3600</v>
      </c>
      <c r="D2525" s="2"/>
      <c r="E2525" s="2" t="s">
        <v>4349</v>
      </c>
      <c r="F2525" s="2" t="s">
        <v>4350</v>
      </c>
      <c r="G2525" s="23"/>
      <c r="H2525" s="2"/>
      <c r="I2525" s="2" t="s">
        <v>61</v>
      </c>
      <c r="J2525" s="2" t="s">
        <v>61</v>
      </c>
      <c r="K2525" s="2"/>
      <c r="L2525" s="46">
        <v>44031</v>
      </c>
      <c r="M2525" s="2" t="s">
        <v>133</v>
      </c>
      <c r="N2525" s="2">
        <v>24.1721</v>
      </c>
      <c r="O2525" s="2">
        <v>51.750300000000003</v>
      </c>
      <c r="P2525" s="2" t="s">
        <v>64</v>
      </c>
      <c r="Q2525" s="2" t="s">
        <v>65</v>
      </c>
      <c r="R2525" s="43" t="s">
        <v>16802</v>
      </c>
      <c r="S2525" s="41" t="s">
        <v>4932</v>
      </c>
      <c r="T2525" s="41" t="s">
        <v>18462</v>
      </c>
      <c r="U2525" s="2" t="s">
        <v>6245</v>
      </c>
      <c r="V2525" s="2" t="s">
        <v>360</v>
      </c>
      <c r="W2525" s="41" t="s">
        <v>144</v>
      </c>
      <c r="X2525" s="2" t="s">
        <v>4038</v>
      </c>
      <c r="Y2525" s="2" t="s">
        <v>69</v>
      </c>
      <c r="Z2525" s="2"/>
      <c r="AA2525" s="2" t="s">
        <v>16242</v>
      </c>
      <c r="AB2525" s="2" t="s">
        <v>70</v>
      </c>
      <c r="AC2525" s="2"/>
      <c r="AD2525" s="2">
        <v>2031600</v>
      </c>
      <c r="AE2525" s="2">
        <v>115</v>
      </c>
      <c r="AF2525" s="2"/>
      <c r="AG2525" s="2"/>
      <c r="AH2525" s="2"/>
      <c r="AI2525" s="2">
        <v>3</v>
      </c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 t="s">
        <v>71</v>
      </c>
      <c r="CE2525" s="2">
        <v>0</v>
      </c>
      <c r="CF2525" s="2" t="s">
        <v>15692</v>
      </c>
      <c r="CG2525" s="2" t="s">
        <v>17387</v>
      </c>
      <c r="CH2525" s="2" t="s">
        <v>15706</v>
      </c>
      <c r="CI2525" s="49"/>
      <c r="CJ2525" s="25"/>
    </row>
    <row r="2526" spans="1:88" x14ac:dyDescent="0.2">
      <c r="A2526" s="2" t="s">
        <v>4365</v>
      </c>
      <c r="B2526" s="2" t="s">
        <v>25567</v>
      </c>
      <c r="C2526" s="2" t="s">
        <v>3600</v>
      </c>
      <c r="D2526" s="2"/>
      <c r="E2526" s="2" t="s">
        <v>4365</v>
      </c>
      <c r="F2526" s="2" t="s">
        <v>4366</v>
      </c>
      <c r="G2526" s="23"/>
      <c r="H2526" s="2"/>
      <c r="I2526" s="2" t="s">
        <v>61</v>
      </c>
      <c r="J2526" s="2" t="s">
        <v>61</v>
      </c>
      <c r="K2526" s="2"/>
      <c r="L2526" s="46">
        <v>44069</v>
      </c>
      <c r="M2526" s="2" t="s">
        <v>133</v>
      </c>
      <c r="N2526" s="2">
        <v>24.3154</v>
      </c>
      <c r="O2526" s="2">
        <v>54.126237000000003</v>
      </c>
      <c r="P2526" s="2" t="s">
        <v>64</v>
      </c>
      <c r="Q2526" s="2" t="s">
        <v>65</v>
      </c>
      <c r="R2526" s="43" t="s">
        <v>18854</v>
      </c>
      <c r="S2526" s="41" t="s">
        <v>1554</v>
      </c>
      <c r="T2526" s="41" t="s">
        <v>18460</v>
      </c>
      <c r="U2526" s="2" t="s">
        <v>16801</v>
      </c>
      <c r="V2526" s="2" t="s">
        <v>1554</v>
      </c>
      <c r="W2526" s="41" t="s">
        <v>144</v>
      </c>
      <c r="X2526" s="2" t="s">
        <v>68</v>
      </c>
      <c r="Y2526" s="2" t="s">
        <v>69</v>
      </c>
      <c r="Z2526" s="2"/>
      <c r="AA2526" s="2" t="s">
        <v>16242</v>
      </c>
      <c r="AB2526" s="2" t="s">
        <v>70</v>
      </c>
      <c r="AC2526" s="2"/>
      <c r="AD2526" s="2">
        <v>2042100</v>
      </c>
      <c r="AE2526" s="2">
        <v>35</v>
      </c>
      <c r="AF2526" s="2"/>
      <c r="AG2526" s="2"/>
      <c r="AH2526" s="2"/>
      <c r="AI2526" s="2">
        <v>3</v>
      </c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 t="s">
        <v>71</v>
      </c>
      <c r="CE2526" s="2">
        <v>0</v>
      </c>
      <c r="CF2526" s="2" t="s">
        <v>15685</v>
      </c>
      <c r="CG2526" s="2" t="s">
        <v>15710</v>
      </c>
      <c r="CH2526" s="2" t="s">
        <v>15709</v>
      </c>
      <c r="CI2526" s="49"/>
      <c r="CJ2526" s="25"/>
    </row>
    <row r="2527" spans="1:88" x14ac:dyDescent="0.2">
      <c r="A2527" s="2" t="s">
        <v>4093</v>
      </c>
      <c r="B2527" s="2" t="s">
        <v>25568</v>
      </c>
      <c r="C2527" s="2" t="s">
        <v>3600</v>
      </c>
      <c r="D2527" s="2"/>
      <c r="E2527" s="2" t="s">
        <v>4093</v>
      </c>
      <c r="F2527" s="2" t="s">
        <v>4094</v>
      </c>
      <c r="G2527" s="23"/>
      <c r="H2527" s="2"/>
      <c r="I2527" s="2" t="s">
        <v>61</v>
      </c>
      <c r="J2527" s="2" t="s">
        <v>61</v>
      </c>
      <c r="K2527" s="2"/>
      <c r="L2527" s="46">
        <v>44007</v>
      </c>
      <c r="M2527" s="2" t="s">
        <v>133</v>
      </c>
      <c r="N2527" s="39">
        <v>23.848099999999999</v>
      </c>
      <c r="O2527" s="39">
        <v>53.822800000000001</v>
      </c>
      <c r="P2527" s="2" t="s">
        <v>64</v>
      </c>
      <c r="Q2527" s="2" t="s">
        <v>65</v>
      </c>
      <c r="R2527" s="43" t="s">
        <v>16802</v>
      </c>
      <c r="S2527" s="41" t="s">
        <v>4932</v>
      </c>
      <c r="T2527" s="41" t="s">
        <v>18462</v>
      </c>
      <c r="U2527" s="2" t="s">
        <v>6245</v>
      </c>
      <c r="V2527" s="2" t="s">
        <v>360</v>
      </c>
      <c r="W2527" s="41" t="s">
        <v>144</v>
      </c>
      <c r="X2527" s="2" t="s">
        <v>4038</v>
      </c>
      <c r="Y2527" s="2" t="s">
        <v>69</v>
      </c>
      <c r="Z2527" s="2"/>
      <c r="AA2527" s="2" t="s">
        <v>16242</v>
      </c>
      <c r="AB2527" s="2" t="s">
        <v>70</v>
      </c>
      <c r="AC2527" s="2"/>
      <c r="AD2527" s="2">
        <v>2000001</v>
      </c>
      <c r="AE2527" s="2">
        <v>75</v>
      </c>
      <c r="AF2527" s="2"/>
      <c r="AG2527" s="2"/>
      <c r="AH2527" s="2"/>
      <c r="AI2527" s="2">
        <v>3</v>
      </c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 t="s">
        <v>78</v>
      </c>
      <c r="CE2527" s="2" t="s">
        <v>19726</v>
      </c>
      <c r="CF2527" s="2" t="s">
        <v>15694</v>
      </c>
      <c r="CG2527" s="2" t="s">
        <v>17387</v>
      </c>
      <c r="CH2527" s="2" t="s">
        <v>15706</v>
      </c>
      <c r="CI2527" s="49"/>
      <c r="CJ2527" s="25"/>
    </row>
    <row r="2528" spans="1:88" x14ac:dyDescent="0.2">
      <c r="A2528" s="2" t="s">
        <v>4315</v>
      </c>
      <c r="B2528" s="2" t="s">
        <v>25569</v>
      </c>
      <c r="C2528" s="2" t="s">
        <v>3600</v>
      </c>
      <c r="D2528" s="2"/>
      <c r="E2528" s="2" t="s">
        <v>4315</v>
      </c>
      <c r="F2528" s="2" t="s">
        <v>4316</v>
      </c>
      <c r="G2528" s="23"/>
      <c r="H2528" s="2"/>
      <c r="I2528" s="2" t="s">
        <v>61</v>
      </c>
      <c r="J2528" s="2" t="s">
        <v>61</v>
      </c>
      <c r="K2528" s="2"/>
      <c r="L2528" s="46">
        <v>44006</v>
      </c>
      <c r="M2528" s="2" t="s">
        <v>133</v>
      </c>
      <c r="N2528" s="39">
        <v>23.749700000000001</v>
      </c>
      <c r="O2528" s="39">
        <v>53.747199999999999</v>
      </c>
      <c r="P2528" s="2" t="s">
        <v>64</v>
      </c>
      <c r="Q2528" s="2" t="s">
        <v>65</v>
      </c>
      <c r="R2528" s="43" t="s">
        <v>16802</v>
      </c>
      <c r="S2528" s="41" t="s">
        <v>4932</v>
      </c>
      <c r="T2528" s="41" t="s">
        <v>18462</v>
      </c>
      <c r="U2528" s="2" t="s">
        <v>6245</v>
      </c>
      <c r="V2528" s="2" t="s">
        <v>360</v>
      </c>
      <c r="W2528" s="41" t="s">
        <v>144</v>
      </c>
      <c r="X2528" s="2" t="s">
        <v>4038</v>
      </c>
      <c r="Y2528" s="2" t="s">
        <v>76</v>
      </c>
      <c r="Z2528" s="2"/>
      <c r="AA2528" s="2" t="s">
        <v>16242</v>
      </c>
      <c r="AB2528" s="2" t="s">
        <v>77</v>
      </c>
      <c r="AC2528" s="2"/>
      <c r="AD2528" s="2">
        <v>2031200</v>
      </c>
      <c r="AE2528" s="2">
        <v>85</v>
      </c>
      <c r="AF2528" s="2"/>
      <c r="AG2528" s="2"/>
      <c r="AH2528" s="2"/>
      <c r="AI2528" s="2">
        <v>3</v>
      </c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 t="s">
        <v>78</v>
      </c>
      <c r="CE2528" s="2" t="s">
        <v>19727</v>
      </c>
      <c r="CF2528" s="2" t="s">
        <v>15691</v>
      </c>
      <c r="CG2528" s="2" t="s">
        <v>17387</v>
      </c>
      <c r="CH2528" s="2" t="s">
        <v>15706</v>
      </c>
      <c r="CI2528" s="49"/>
      <c r="CJ2528" s="25"/>
    </row>
    <row r="2529" spans="1:88" x14ac:dyDescent="0.2">
      <c r="A2529" s="2" t="s">
        <v>4199</v>
      </c>
      <c r="B2529" s="2" t="s">
        <v>25570</v>
      </c>
      <c r="C2529" s="2" t="s">
        <v>3600</v>
      </c>
      <c r="D2529" s="2"/>
      <c r="E2529" s="2" t="s">
        <v>4199</v>
      </c>
      <c r="F2529" s="2" t="s">
        <v>4200</v>
      </c>
      <c r="G2529" s="23"/>
      <c r="H2529" s="2"/>
      <c r="I2529" s="2" t="s">
        <v>61</v>
      </c>
      <c r="J2529" s="2" t="s">
        <v>61</v>
      </c>
      <c r="K2529" s="2"/>
      <c r="L2529" s="46">
        <v>44006</v>
      </c>
      <c r="M2529" s="2" t="s">
        <v>133</v>
      </c>
      <c r="N2529" s="2">
        <v>23.153960000000001</v>
      </c>
      <c r="O2529" s="2">
        <v>53.828063</v>
      </c>
      <c r="P2529" s="2" t="s">
        <v>64</v>
      </c>
      <c r="Q2529" s="2" t="s">
        <v>65</v>
      </c>
      <c r="R2529" s="43" t="s">
        <v>16802</v>
      </c>
      <c r="S2529" s="41" t="s">
        <v>4932</v>
      </c>
      <c r="T2529" s="41" t="s">
        <v>18462</v>
      </c>
      <c r="U2529" s="2" t="s">
        <v>6245</v>
      </c>
      <c r="V2529" s="2" t="s">
        <v>360</v>
      </c>
      <c r="W2529" s="41" t="s">
        <v>144</v>
      </c>
      <c r="X2529" s="2" t="s">
        <v>4038</v>
      </c>
      <c r="Y2529" s="2" t="s">
        <v>76</v>
      </c>
      <c r="Z2529" s="2"/>
      <c r="AA2529" s="2" t="s">
        <v>16242</v>
      </c>
      <c r="AB2529" s="2" t="s">
        <v>77</v>
      </c>
      <c r="AC2529" s="2"/>
      <c r="AD2529" s="2">
        <v>2003500</v>
      </c>
      <c r="AE2529" s="2">
        <v>35</v>
      </c>
      <c r="AF2529" s="2"/>
      <c r="AG2529" s="2"/>
      <c r="AH2529" s="2"/>
      <c r="AI2529" s="2">
        <v>3</v>
      </c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 t="s">
        <v>71</v>
      </c>
      <c r="CE2529" s="2">
        <v>0</v>
      </c>
      <c r="CF2529" s="2" t="s">
        <v>15680</v>
      </c>
      <c r="CG2529" s="2" t="s">
        <v>253</v>
      </c>
      <c r="CH2529" s="2" t="s">
        <v>15706</v>
      </c>
      <c r="CI2529" s="49"/>
      <c r="CJ2529" s="25"/>
    </row>
    <row r="2530" spans="1:88" x14ac:dyDescent="0.2">
      <c r="A2530" s="2" t="s">
        <v>4201</v>
      </c>
      <c r="B2530" s="2" t="s">
        <v>25571</v>
      </c>
      <c r="C2530" s="2" t="s">
        <v>3600</v>
      </c>
      <c r="D2530" s="2"/>
      <c r="E2530" s="2" t="s">
        <v>4201</v>
      </c>
      <c r="F2530" s="2" t="s">
        <v>4202</v>
      </c>
      <c r="G2530" s="23"/>
      <c r="H2530" s="2"/>
      <c r="I2530" s="2" t="s">
        <v>61</v>
      </c>
      <c r="J2530" s="2" t="s">
        <v>61</v>
      </c>
      <c r="K2530" s="2"/>
      <c r="L2530" s="46">
        <v>44097</v>
      </c>
      <c r="M2530" s="2" t="s">
        <v>133</v>
      </c>
      <c r="N2530" s="2">
        <v>23.141306</v>
      </c>
      <c r="O2530" s="2">
        <v>53.880240000000001</v>
      </c>
      <c r="P2530" s="2" t="s">
        <v>64</v>
      </c>
      <c r="Q2530" s="2" t="s">
        <v>65</v>
      </c>
      <c r="R2530" s="43" t="s">
        <v>16802</v>
      </c>
      <c r="S2530" s="41" t="s">
        <v>4932</v>
      </c>
      <c r="T2530" s="41" t="s">
        <v>18462</v>
      </c>
      <c r="U2530" s="2" t="s">
        <v>6245</v>
      </c>
      <c r="V2530" s="2" t="s">
        <v>360</v>
      </c>
      <c r="W2530" s="41" t="s">
        <v>144</v>
      </c>
      <c r="X2530" s="2" t="s">
        <v>68</v>
      </c>
      <c r="Y2530" s="2" t="s">
        <v>76</v>
      </c>
      <c r="Z2530" s="2"/>
      <c r="AA2530" s="2" t="s">
        <v>16242</v>
      </c>
      <c r="AB2530" s="2" t="s">
        <v>77</v>
      </c>
      <c r="AC2530" s="2"/>
      <c r="AD2530" s="2">
        <v>2003500</v>
      </c>
      <c r="AE2530" s="2">
        <v>35</v>
      </c>
      <c r="AF2530" s="2"/>
      <c r="AG2530" s="2"/>
      <c r="AH2530" s="2"/>
      <c r="AI2530" s="2">
        <v>3</v>
      </c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 t="s">
        <v>78</v>
      </c>
      <c r="CE2530" s="2" t="s">
        <v>19728</v>
      </c>
      <c r="CF2530" s="2" t="s">
        <v>15680</v>
      </c>
      <c r="CG2530" s="2" t="s">
        <v>253</v>
      </c>
      <c r="CH2530" s="2" t="s">
        <v>15706</v>
      </c>
      <c r="CI2530" s="49"/>
      <c r="CJ2530" s="25"/>
    </row>
    <row r="2531" spans="1:88" x14ac:dyDescent="0.2">
      <c r="A2531" s="2" t="s">
        <v>4203</v>
      </c>
      <c r="B2531" s="2" t="s">
        <v>25572</v>
      </c>
      <c r="C2531" s="2" t="s">
        <v>3600</v>
      </c>
      <c r="D2531" s="2"/>
      <c r="E2531" s="2" t="s">
        <v>4203</v>
      </c>
      <c r="F2531" s="2" t="s">
        <v>4204</v>
      </c>
      <c r="G2531" s="23"/>
      <c r="H2531" s="2"/>
      <c r="I2531" s="2" t="s">
        <v>61</v>
      </c>
      <c r="J2531" s="2" t="s">
        <v>61</v>
      </c>
      <c r="K2531" s="2"/>
      <c r="L2531" s="46">
        <v>44111</v>
      </c>
      <c r="M2531" s="2" t="s">
        <v>133</v>
      </c>
      <c r="N2531" s="2">
        <v>23.069859999999998</v>
      </c>
      <c r="O2531" s="2">
        <v>54.093834999999999</v>
      </c>
      <c r="P2531" s="2" t="s">
        <v>64</v>
      </c>
      <c r="Q2531" s="2" t="s">
        <v>65</v>
      </c>
      <c r="R2531" s="43" t="s">
        <v>16802</v>
      </c>
      <c r="S2531" s="41" t="s">
        <v>4932</v>
      </c>
      <c r="T2531" s="41" t="s">
        <v>18462</v>
      </c>
      <c r="U2531" s="2" t="s">
        <v>6245</v>
      </c>
      <c r="V2531" s="2" t="s">
        <v>360</v>
      </c>
      <c r="W2531" s="41" t="s">
        <v>144</v>
      </c>
      <c r="X2531" s="2" t="s">
        <v>68</v>
      </c>
      <c r="Y2531" s="2" t="s">
        <v>76</v>
      </c>
      <c r="Z2531" s="2"/>
      <c r="AA2531" s="2" t="s">
        <v>16242</v>
      </c>
      <c r="AB2531" s="2" t="s">
        <v>77</v>
      </c>
      <c r="AC2531" s="2"/>
      <c r="AD2531" s="2">
        <v>2003500</v>
      </c>
      <c r="AE2531" s="2">
        <v>35</v>
      </c>
      <c r="AF2531" s="2"/>
      <c r="AG2531" s="2"/>
      <c r="AH2531" s="2"/>
      <c r="AI2531" s="2">
        <v>3</v>
      </c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 t="s">
        <v>78</v>
      </c>
      <c r="CE2531" s="2" t="s">
        <v>19729</v>
      </c>
      <c r="CF2531" s="2" t="s">
        <v>15680</v>
      </c>
      <c r="CG2531" s="2" t="s">
        <v>253</v>
      </c>
      <c r="CH2531" s="2" t="s">
        <v>15706</v>
      </c>
      <c r="CI2531" s="49"/>
      <c r="CJ2531" s="25"/>
    </row>
    <row r="2532" spans="1:88" x14ac:dyDescent="0.2">
      <c r="A2532" s="2" t="s">
        <v>4205</v>
      </c>
      <c r="B2532" s="2" t="s">
        <v>25573</v>
      </c>
      <c r="C2532" s="2" t="s">
        <v>3600</v>
      </c>
      <c r="D2532" s="2"/>
      <c r="E2532" s="2" t="s">
        <v>4205</v>
      </c>
      <c r="F2532" s="2" t="s">
        <v>4206</v>
      </c>
      <c r="G2532" s="23"/>
      <c r="H2532" s="2"/>
      <c r="I2532" s="2" t="s">
        <v>61</v>
      </c>
      <c r="J2532" s="2" t="s">
        <v>61</v>
      </c>
      <c r="K2532" s="2"/>
      <c r="L2532" s="46">
        <v>43984</v>
      </c>
      <c r="M2532" s="2" t="s">
        <v>133</v>
      </c>
      <c r="N2532" s="39">
        <v>23.137166499999999</v>
      </c>
      <c r="O2532" s="39">
        <v>53.746903500000002</v>
      </c>
      <c r="P2532" s="2" t="s">
        <v>64</v>
      </c>
      <c r="Q2532" s="2" t="s">
        <v>65</v>
      </c>
      <c r="R2532" s="43" t="s">
        <v>16802</v>
      </c>
      <c r="S2532" s="41" t="s">
        <v>4932</v>
      </c>
      <c r="T2532" s="41" t="s">
        <v>18462</v>
      </c>
      <c r="U2532" s="2" t="s">
        <v>6245</v>
      </c>
      <c r="V2532" s="2" t="s">
        <v>360</v>
      </c>
      <c r="W2532" s="41" t="s">
        <v>144</v>
      </c>
      <c r="X2532" s="2" t="s">
        <v>4038</v>
      </c>
      <c r="Y2532" s="2" t="s">
        <v>76</v>
      </c>
      <c r="Z2532" s="2"/>
      <c r="AA2532" s="2" t="s">
        <v>16242</v>
      </c>
      <c r="AB2532" s="2" t="s">
        <v>77</v>
      </c>
      <c r="AC2532" s="2"/>
      <c r="AD2532" s="2">
        <v>2003500</v>
      </c>
      <c r="AE2532" s="2">
        <v>30</v>
      </c>
      <c r="AF2532" s="2"/>
      <c r="AG2532" s="2"/>
      <c r="AH2532" s="2"/>
      <c r="AI2532" s="2">
        <v>3</v>
      </c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 t="s">
        <v>71</v>
      </c>
      <c r="CE2532" s="2">
        <v>0</v>
      </c>
      <c r="CF2532" s="2" t="s">
        <v>15685</v>
      </c>
      <c r="CG2532" s="2" t="s">
        <v>253</v>
      </c>
      <c r="CH2532" s="2" t="s">
        <v>15706</v>
      </c>
      <c r="CI2532" s="49"/>
      <c r="CJ2532" s="25"/>
    </row>
    <row r="2533" spans="1:88" x14ac:dyDescent="0.2">
      <c r="A2533" s="2" t="s">
        <v>4249</v>
      </c>
      <c r="B2533" s="2" t="s">
        <v>25574</v>
      </c>
      <c r="C2533" s="2" t="s">
        <v>3600</v>
      </c>
      <c r="D2533" s="2"/>
      <c r="E2533" s="2" t="s">
        <v>4249</v>
      </c>
      <c r="F2533" s="2" t="s">
        <v>4250</v>
      </c>
      <c r="G2533" s="23"/>
      <c r="H2533" s="2"/>
      <c r="I2533" s="2" t="s">
        <v>61</v>
      </c>
      <c r="J2533" s="2" t="s">
        <v>61</v>
      </c>
      <c r="K2533" s="2"/>
      <c r="L2533" s="46">
        <v>43984</v>
      </c>
      <c r="M2533" s="2" t="s">
        <v>133</v>
      </c>
      <c r="N2533" s="2">
        <v>24.10876</v>
      </c>
      <c r="O2533" s="2">
        <v>53.368879999999997</v>
      </c>
      <c r="P2533" s="2" t="s">
        <v>64</v>
      </c>
      <c r="Q2533" s="2" t="s">
        <v>65</v>
      </c>
      <c r="R2533" s="43" t="s">
        <v>16802</v>
      </c>
      <c r="S2533" s="41" t="s">
        <v>4932</v>
      </c>
      <c r="T2533" s="41" t="s">
        <v>18462</v>
      </c>
      <c r="U2533" s="2" t="s">
        <v>6245</v>
      </c>
      <c r="V2533" s="2" t="s">
        <v>360</v>
      </c>
      <c r="W2533" s="41" t="s">
        <v>144</v>
      </c>
      <c r="X2533" s="2" t="s">
        <v>4038</v>
      </c>
      <c r="Y2533" s="2" t="s">
        <v>69</v>
      </c>
      <c r="Z2533" s="2"/>
      <c r="AA2533" s="2" t="s">
        <v>16242</v>
      </c>
      <c r="AB2533" s="2" t="s">
        <v>70</v>
      </c>
      <c r="AC2533" s="2"/>
      <c r="AD2533" s="2">
        <v>2003800</v>
      </c>
      <c r="AE2533" s="2">
        <v>35</v>
      </c>
      <c r="AF2533" s="2"/>
      <c r="AG2533" s="2"/>
      <c r="AH2533" s="2"/>
      <c r="AI2533" s="2">
        <v>3</v>
      </c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 t="s">
        <v>78</v>
      </c>
      <c r="CE2533" s="2" t="s">
        <v>19731</v>
      </c>
      <c r="CF2533" s="2" t="s">
        <v>15680</v>
      </c>
      <c r="CG2533" s="2" t="s">
        <v>253</v>
      </c>
      <c r="CH2533" s="2" t="s">
        <v>15706</v>
      </c>
      <c r="CI2533" s="49"/>
      <c r="CJ2533" s="25"/>
    </row>
    <row r="2534" spans="1:88" x14ac:dyDescent="0.2">
      <c r="A2534" s="2" t="s">
        <v>4905</v>
      </c>
      <c r="B2534" s="2" t="s">
        <v>25575</v>
      </c>
      <c r="C2534" s="2" t="s">
        <v>3600</v>
      </c>
      <c r="D2534" s="2"/>
      <c r="E2534" s="2" t="s">
        <v>4905</v>
      </c>
      <c r="F2534" s="2" t="s">
        <v>4906</v>
      </c>
      <c r="G2534" s="23" t="s">
        <v>4907</v>
      </c>
      <c r="H2534" s="2"/>
      <c r="I2534" s="2" t="s">
        <v>61</v>
      </c>
      <c r="J2534" s="2" t="s">
        <v>61</v>
      </c>
      <c r="K2534" s="2" t="s">
        <v>61</v>
      </c>
      <c r="L2534" s="46">
        <v>44600</v>
      </c>
      <c r="M2534" s="2" t="s">
        <v>4904</v>
      </c>
      <c r="N2534" s="2">
        <v>24.0657</v>
      </c>
      <c r="O2534" s="2">
        <v>52.648859999999999</v>
      </c>
      <c r="P2534" s="2" t="s">
        <v>64</v>
      </c>
      <c r="Q2534" s="2" t="s">
        <v>65</v>
      </c>
      <c r="R2534" s="43" t="s">
        <v>18854</v>
      </c>
      <c r="S2534" s="41" t="s">
        <v>272</v>
      </c>
      <c r="T2534" s="41" t="s">
        <v>18461</v>
      </c>
      <c r="U2534" s="2" t="s">
        <v>16801</v>
      </c>
      <c r="V2534" s="2" t="s">
        <v>272</v>
      </c>
      <c r="W2534" s="41" t="s">
        <v>17589</v>
      </c>
      <c r="X2534" s="2" t="s">
        <v>68</v>
      </c>
      <c r="Y2534" s="2" t="s">
        <v>69</v>
      </c>
      <c r="Z2534" s="2"/>
      <c r="AA2534" s="2" t="s">
        <v>16241</v>
      </c>
      <c r="AB2534" s="2" t="s">
        <v>70</v>
      </c>
      <c r="AC2534" s="2" t="s">
        <v>18269</v>
      </c>
      <c r="AD2534" s="2">
        <v>2003100</v>
      </c>
      <c r="AE2534" s="2">
        <v>23</v>
      </c>
      <c r="AF2534" s="2"/>
      <c r="AG2534" s="2"/>
      <c r="AH2534" s="2" t="s">
        <v>18271</v>
      </c>
      <c r="AI2534" s="2">
        <v>3</v>
      </c>
      <c r="AJ2534" s="2">
        <v>3</v>
      </c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 t="s">
        <v>78</v>
      </c>
      <c r="CE2534" s="2" t="s">
        <v>4908</v>
      </c>
      <c r="CF2534" s="2" t="s">
        <v>15684</v>
      </c>
      <c r="CG2534" s="2" t="s">
        <v>272</v>
      </c>
      <c r="CH2534" s="2" t="s">
        <v>272</v>
      </c>
      <c r="CI2534" s="49"/>
      <c r="CJ2534" s="25"/>
    </row>
    <row r="2535" spans="1:88" x14ac:dyDescent="0.2">
      <c r="A2535" s="2" t="s">
        <v>5057</v>
      </c>
      <c r="B2535" s="2" t="s">
        <v>25576</v>
      </c>
      <c r="C2535" s="2" t="s">
        <v>3600</v>
      </c>
      <c r="D2535" s="2"/>
      <c r="E2535" s="2" t="s">
        <v>5057</v>
      </c>
      <c r="F2535" s="2" t="s">
        <v>5058</v>
      </c>
      <c r="G2535" s="23"/>
      <c r="H2535" s="2"/>
      <c r="I2535" s="2" t="s">
        <v>61</v>
      </c>
      <c r="J2535" s="2" t="s">
        <v>61</v>
      </c>
      <c r="K2535" s="2"/>
      <c r="L2535" s="46">
        <v>44728</v>
      </c>
      <c r="M2535" s="2" t="s">
        <v>4978</v>
      </c>
      <c r="N2535" s="39">
        <v>24.072885500000002</v>
      </c>
      <c r="O2535" s="39">
        <v>54.3205344</v>
      </c>
      <c r="P2535" s="2" t="s">
        <v>64</v>
      </c>
      <c r="Q2535" s="2" t="s">
        <v>65</v>
      </c>
      <c r="R2535" s="43" t="s">
        <v>18854</v>
      </c>
      <c r="S2535" s="41" t="s">
        <v>1554</v>
      </c>
      <c r="T2535" s="41" t="s">
        <v>18465</v>
      </c>
      <c r="U2535" s="2" t="s">
        <v>4673</v>
      </c>
      <c r="V2535" s="2" t="s">
        <v>4673</v>
      </c>
      <c r="W2535" s="41" t="s">
        <v>144</v>
      </c>
      <c r="X2535" s="2" t="s">
        <v>68</v>
      </c>
      <c r="Y2535" s="2" t="s">
        <v>76</v>
      </c>
      <c r="Z2535" s="2"/>
      <c r="AA2535" s="2" t="s">
        <v>16242</v>
      </c>
      <c r="AB2535" s="2" t="s">
        <v>77</v>
      </c>
      <c r="AC2535" s="2"/>
      <c r="AD2535" s="2">
        <v>2045000</v>
      </c>
      <c r="AE2535" s="2">
        <v>90</v>
      </c>
      <c r="AF2535" s="2"/>
      <c r="AG2535" s="2"/>
      <c r="AH2535" s="2"/>
      <c r="AI2535" s="2">
        <v>4</v>
      </c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 t="s">
        <v>71</v>
      </c>
      <c r="CE2535" s="2">
        <v>0</v>
      </c>
      <c r="CF2535" s="2" t="s">
        <v>15691</v>
      </c>
      <c r="CG2535" s="2" t="s">
        <v>15722</v>
      </c>
      <c r="CH2535" s="2" t="s">
        <v>15709</v>
      </c>
      <c r="CI2535" s="49"/>
      <c r="CJ2535" s="25"/>
    </row>
    <row r="2536" spans="1:88" x14ac:dyDescent="0.2">
      <c r="A2536" s="2" t="s">
        <v>4351</v>
      </c>
      <c r="B2536" s="2" t="s">
        <v>25577</v>
      </c>
      <c r="C2536" s="2" t="s">
        <v>3600</v>
      </c>
      <c r="D2536" s="2"/>
      <c r="E2536" s="2" t="s">
        <v>4351</v>
      </c>
      <c r="F2536" s="2" t="s">
        <v>4352</v>
      </c>
      <c r="G2536" s="23"/>
      <c r="H2536" s="2"/>
      <c r="I2536" s="2" t="s">
        <v>61</v>
      </c>
      <c r="J2536" s="2" t="s">
        <v>61</v>
      </c>
      <c r="K2536" s="2"/>
      <c r="L2536" s="46">
        <v>44067</v>
      </c>
      <c r="M2536" s="2" t="s">
        <v>133</v>
      </c>
      <c r="N2536" s="2">
        <v>24.088259999999998</v>
      </c>
      <c r="O2536" s="2">
        <v>51.764328999999996</v>
      </c>
      <c r="P2536" s="2" t="s">
        <v>64</v>
      </c>
      <c r="Q2536" s="2" t="s">
        <v>65</v>
      </c>
      <c r="R2536" s="43" t="s">
        <v>16802</v>
      </c>
      <c r="S2536" s="41" t="s">
        <v>4932</v>
      </c>
      <c r="T2536" s="41" t="s">
        <v>18462</v>
      </c>
      <c r="U2536" s="2" t="s">
        <v>6245</v>
      </c>
      <c r="V2536" s="2" t="s">
        <v>360</v>
      </c>
      <c r="W2536" s="41" t="s">
        <v>144</v>
      </c>
      <c r="X2536" s="2" t="s">
        <v>68</v>
      </c>
      <c r="Y2536" s="2" t="s">
        <v>76</v>
      </c>
      <c r="Z2536" s="2"/>
      <c r="AA2536" s="2" t="s">
        <v>16242</v>
      </c>
      <c r="AB2536" s="2" t="s">
        <v>77</v>
      </c>
      <c r="AC2536" s="2"/>
      <c r="AD2536" s="2">
        <v>2031600</v>
      </c>
      <c r="AE2536" s="2">
        <v>45</v>
      </c>
      <c r="AF2536" s="2"/>
      <c r="AG2536" s="2"/>
      <c r="AH2536" s="2"/>
      <c r="AI2536" s="2">
        <v>3</v>
      </c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 t="s">
        <v>78</v>
      </c>
      <c r="CE2536" s="2" t="s">
        <v>4346</v>
      </c>
      <c r="CF2536" s="2" t="s">
        <v>15687</v>
      </c>
      <c r="CG2536" s="2" t="s">
        <v>17387</v>
      </c>
      <c r="CH2536" s="2" t="s">
        <v>15706</v>
      </c>
      <c r="CI2536" s="49"/>
      <c r="CJ2536" s="25"/>
    </row>
    <row r="2537" spans="1:88" x14ac:dyDescent="0.2">
      <c r="A2537" s="2" t="s">
        <v>4207</v>
      </c>
      <c r="B2537" s="2" t="s">
        <v>25578</v>
      </c>
      <c r="C2537" s="2" t="s">
        <v>3600</v>
      </c>
      <c r="D2537" s="2"/>
      <c r="E2537" s="2" t="s">
        <v>4207</v>
      </c>
      <c r="F2537" s="2" t="s">
        <v>4208</v>
      </c>
      <c r="G2537" s="23"/>
      <c r="H2537" s="2"/>
      <c r="I2537" s="2" t="s">
        <v>61</v>
      </c>
      <c r="J2537" s="2" t="s">
        <v>61</v>
      </c>
      <c r="K2537" s="2"/>
      <c r="L2537" s="46">
        <v>44003</v>
      </c>
      <c r="M2537" s="2" t="s">
        <v>133</v>
      </c>
      <c r="N2537" s="39">
        <v>23.151179800000001</v>
      </c>
      <c r="O2537" s="39">
        <v>53.752435300000002</v>
      </c>
      <c r="P2537" s="2" t="s">
        <v>64</v>
      </c>
      <c r="Q2537" s="2" t="s">
        <v>65</v>
      </c>
      <c r="R2537" s="43" t="s">
        <v>16802</v>
      </c>
      <c r="S2537" s="41" t="s">
        <v>4932</v>
      </c>
      <c r="T2537" s="41" t="s">
        <v>18462</v>
      </c>
      <c r="U2537" s="2" t="s">
        <v>6245</v>
      </c>
      <c r="V2537" s="2" t="s">
        <v>360</v>
      </c>
      <c r="W2537" s="41" t="s">
        <v>144</v>
      </c>
      <c r="X2537" s="2" t="s">
        <v>4038</v>
      </c>
      <c r="Y2537" s="2" t="s">
        <v>69</v>
      </c>
      <c r="Z2537" s="2"/>
      <c r="AA2537" s="2" t="s">
        <v>16242</v>
      </c>
      <c r="AB2537" s="2" t="s">
        <v>70</v>
      </c>
      <c r="AC2537" s="2"/>
      <c r="AD2537" s="2">
        <v>2003500</v>
      </c>
      <c r="AE2537" s="2">
        <v>35</v>
      </c>
      <c r="AF2537" s="2"/>
      <c r="AG2537" s="2"/>
      <c r="AH2537" s="2"/>
      <c r="AI2537" s="2">
        <v>3</v>
      </c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 t="s">
        <v>71</v>
      </c>
      <c r="CE2537" s="2">
        <v>0</v>
      </c>
      <c r="CF2537" s="2" t="s">
        <v>15680</v>
      </c>
      <c r="CG2537" s="2" t="s">
        <v>253</v>
      </c>
      <c r="CH2537" s="2" t="s">
        <v>15706</v>
      </c>
      <c r="CI2537" s="49"/>
      <c r="CJ2537" s="25"/>
    </row>
    <row r="2538" spans="1:88" x14ac:dyDescent="0.2">
      <c r="A2538" s="2" t="s">
        <v>4353</v>
      </c>
      <c r="B2538" s="2" t="s">
        <v>25579</v>
      </c>
      <c r="C2538" s="2" t="s">
        <v>3600</v>
      </c>
      <c r="D2538" s="2"/>
      <c r="E2538" s="2" t="s">
        <v>4353</v>
      </c>
      <c r="F2538" s="2" t="s">
        <v>4354</v>
      </c>
      <c r="G2538" s="23"/>
      <c r="H2538" s="2"/>
      <c r="I2538" s="2" t="s">
        <v>61</v>
      </c>
      <c r="J2538" s="2" t="s">
        <v>61</v>
      </c>
      <c r="K2538" s="2"/>
      <c r="L2538" s="46">
        <v>44048</v>
      </c>
      <c r="M2538" s="2" t="s">
        <v>133</v>
      </c>
      <c r="N2538" s="39">
        <v>24.007811799999999</v>
      </c>
      <c r="O2538" s="39">
        <v>51.795183700000003</v>
      </c>
      <c r="P2538" s="2" t="s">
        <v>64</v>
      </c>
      <c r="Q2538" s="2" t="s">
        <v>65</v>
      </c>
      <c r="R2538" s="43" t="s">
        <v>16802</v>
      </c>
      <c r="S2538" s="41" t="s">
        <v>4932</v>
      </c>
      <c r="T2538" s="41" t="s">
        <v>18462</v>
      </c>
      <c r="U2538" s="2" t="s">
        <v>6245</v>
      </c>
      <c r="V2538" s="2" t="s">
        <v>360</v>
      </c>
      <c r="W2538" s="41" t="s">
        <v>144</v>
      </c>
      <c r="X2538" s="2" t="s">
        <v>68</v>
      </c>
      <c r="Y2538" s="2" t="s">
        <v>76</v>
      </c>
      <c r="Z2538" s="2"/>
      <c r="AA2538" s="2" t="s">
        <v>16242</v>
      </c>
      <c r="AB2538" s="2" t="s">
        <v>77</v>
      </c>
      <c r="AC2538" s="2"/>
      <c r="AD2538" s="2">
        <v>2031600</v>
      </c>
      <c r="AE2538" s="2">
        <v>55</v>
      </c>
      <c r="AF2538" s="2"/>
      <c r="AG2538" s="2"/>
      <c r="AH2538" s="2"/>
      <c r="AI2538" s="2">
        <v>4</v>
      </c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 t="s">
        <v>78</v>
      </c>
      <c r="CE2538" s="2" t="s">
        <v>19732</v>
      </c>
      <c r="CF2538" s="2" t="s">
        <v>15686</v>
      </c>
      <c r="CG2538" s="2" t="s">
        <v>17387</v>
      </c>
      <c r="CH2538" s="2" t="s">
        <v>15706</v>
      </c>
      <c r="CI2538" s="49"/>
      <c r="CJ2538" s="25"/>
    </row>
    <row r="2539" spans="1:88" x14ac:dyDescent="0.2">
      <c r="A2539" s="2" t="s">
        <v>4873</v>
      </c>
      <c r="B2539" s="2" t="s">
        <v>25580</v>
      </c>
      <c r="C2539" s="2" t="s">
        <v>3600</v>
      </c>
      <c r="D2539" s="2"/>
      <c r="E2539" s="2" t="s">
        <v>4873</v>
      </c>
      <c r="F2539" s="2" t="s">
        <v>4874</v>
      </c>
      <c r="G2539" s="23" t="s">
        <v>17793</v>
      </c>
      <c r="H2539" s="2"/>
      <c r="I2539" s="2" t="s">
        <v>61</v>
      </c>
      <c r="J2539" s="2" t="s">
        <v>61</v>
      </c>
      <c r="K2539" s="2" t="s">
        <v>61</v>
      </c>
      <c r="L2539" s="43" t="s">
        <v>4567</v>
      </c>
      <c r="M2539" s="2" t="s">
        <v>133</v>
      </c>
      <c r="N2539" s="2">
        <v>24.091456000000001</v>
      </c>
      <c r="O2539" s="2">
        <v>53.500329999999998</v>
      </c>
      <c r="P2539" s="2" t="s">
        <v>64</v>
      </c>
      <c r="Q2539" s="2" t="s">
        <v>65</v>
      </c>
      <c r="R2539" s="43" t="s">
        <v>16802</v>
      </c>
      <c r="S2539" s="41" t="s">
        <v>4932</v>
      </c>
      <c r="T2539" s="41" t="s">
        <v>18462</v>
      </c>
      <c r="U2539" s="2" t="s">
        <v>6245</v>
      </c>
      <c r="V2539" s="2" t="s">
        <v>360</v>
      </c>
      <c r="W2539" s="41" t="s">
        <v>17589</v>
      </c>
      <c r="X2539" s="2" t="s">
        <v>68</v>
      </c>
      <c r="Y2539" s="2" t="s">
        <v>76</v>
      </c>
      <c r="Z2539" s="2"/>
      <c r="AA2539" s="2" t="s">
        <v>16241</v>
      </c>
      <c r="AB2539" s="2" t="s">
        <v>77</v>
      </c>
      <c r="AC2539" s="2" t="s">
        <v>18269</v>
      </c>
      <c r="AD2539" s="2">
        <v>2003800</v>
      </c>
      <c r="AE2539" s="2">
        <v>30</v>
      </c>
      <c r="AF2539" s="2"/>
      <c r="AG2539" s="2"/>
      <c r="AH2539" s="2" t="s">
        <v>18271</v>
      </c>
      <c r="AI2539" s="2">
        <v>3</v>
      </c>
      <c r="AJ2539" s="2">
        <v>3</v>
      </c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 t="s">
        <v>78</v>
      </c>
      <c r="CE2539" s="2" t="s">
        <v>19733</v>
      </c>
      <c r="CF2539" s="2" t="s">
        <v>15685</v>
      </c>
      <c r="CG2539" s="2" t="s">
        <v>253</v>
      </c>
      <c r="CH2539" s="2" t="s">
        <v>15706</v>
      </c>
      <c r="CI2539" s="49"/>
      <c r="CJ2539" s="25"/>
    </row>
    <row r="2540" spans="1:88" x14ac:dyDescent="0.2">
      <c r="A2540" s="2" t="s">
        <v>4893</v>
      </c>
      <c r="B2540" s="2" t="s">
        <v>25581</v>
      </c>
      <c r="C2540" s="2" t="s">
        <v>3600</v>
      </c>
      <c r="D2540" s="2"/>
      <c r="E2540" s="2" t="s">
        <v>4893</v>
      </c>
      <c r="F2540" s="2" t="s">
        <v>4894</v>
      </c>
      <c r="G2540" s="23" t="s">
        <v>17971</v>
      </c>
      <c r="H2540" s="2"/>
      <c r="I2540" s="2" t="s">
        <v>61</v>
      </c>
      <c r="J2540" s="2" t="s">
        <v>61</v>
      </c>
      <c r="K2540" s="2" t="s">
        <v>61</v>
      </c>
      <c r="L2540" s="46">
        <v>44601</v>
      </c>
      <c r="M2540" s="2" t="s">
        <v>133</v>
      </c>
      <c r="N2540" s="2">
        <v>24.077729999999999</v>
      </c>
      <c r="O2540" s="2">
        <v>53.474350000000001</v>
      </c>
      <c r="P2540" s="2" t="s">
        <v>64</v>
      </c>
      <c r="Q2540" s="2" t="s">
        <v>65</v>
      </c>
      <c r="R2540" s="43" t="s">
        <v>16802</v>
      </c>
      <c r="S2540" s="41" t="s">
        <v>4932</v>
      </c>
      <c r="T2540" s="41" t="s">
        <v>18462</v>
      </c>
      <c r="U2540" s="2" t="s">
        <v>6245</v>
      </c>
      <c r="V2540" s="2" t="s">
        <v>360</v>
      </c>
      <c r="W2540" s="41" t="s">
        <v>17589</v>
      </c>
      <c r="X2540" s="2" t="s">
        <v>68</v>
      </c>
      <c r="Y2540" s="2" t="s">
        <v>76</v>
      </c>
      <c r="Z2540" s="2"/>
      <c r="AA2540" s="2" t="s">
        <v>16241</v>
      </c>
      <c r="AB2540" s="2" t="s">
        <v>77</v>
      </c>
      <c r="AC2540" s="2" t="s">
        <v>18269</v>
      </c>
      <c r="AD2540" s="2">
        <v>2003800</v>
      </c>
      <c r="AE2540" s="2">
        <v>30</v>
      </c>
      <c r="AF2540" s="2"/>
      <c r="AG2540" s="2"/>
      <c r="AH2540" s="2" t="s">
        <v>18271</v>
      </c>
      <c r="AI2540" s="2">
        <v>3</v>
      </c>
      <c r="AJ2540" s="2">
        <v>3</v>
      </c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 t="s">
        <v>78</v>
      </c>
      <c r="CE2540" s="2" t="s">
        <v>22998</v>
      </c>
      <c r="CF2540" s="2" t="s">
        <v>15685</v>
      </c>
      <c r="CG2540" s="2" t="s">
        <v>253</v>
      </c>
      <c r="CH2540" s="2" t="s">
        <v>15706</v>
      </c>
      <c r="CI2540" s="49"/>
      <c r="CJ2540" s="25"/>
    </row>
    <row r="2541" spans="1:88" x14ac:dyDescent="0.2">
      <c r="A2541" s="2" t="s">
        <v>4137</v>
      </c>
      <c r="B2541" s="2" t="s">
        <v>25582</v>
      </c>
      <c r="C2541" s="2" t="s">
        <v>3600</v>
      </c>
      <c r="D2541" s="2"/>
      <c r="E2541" s="2" t="s">
        <v>4137</v>
      </c>
      <c r="F2541" s="2" t="s">
        <v>4138</v>
      </c>
      <c r="G2541" s="23" t="s">
        <v>4139</v>
      </c>
      <c r="H2541" s="2"/>
      <c r="I2541" s="2" t="s">
        <v>61</v>
      </c>
      <c r="J2541" s="2" t="s">
        <v>61</v>
      </c>
      <c r="K2541" s="2" t="s">
        <v>61</v>
      </c>
      <c r="L2541" s="46">
        <v>44123</v>
      </c>
      <c r="M2541" s="2" t="s">
        <v>133</v>
      </c>
      <c r="N2541" s="2">
        <v>24.081669999999999</v>
      </c>
      <c r="O2541" s="2">
        <v>52.668064999999999</v>
      </c>
      <c r="P2541" s="2" t="s">
        <v>64</v>
      </c>
      <c r="Q2541" s="2" t="s">
        <v>65</v>
      </c>
      <c r="R2541" s="43" t="s">
        <v>18854</v>
      </c>
      <c r="S2541" s="41" t="s">
        <v>1554</v>
      </c>
      <c r="T2541" s="41" t="s">
        <v>18460</v>
      </c>
      <c r="U2541" s="2" t="s">
        <v>16801</v>
      </c>
      <c r="V2541" s="2" t="s">
        <v>4086</v>
      </c>
      <c r="W2541" s="41" t="s">
        <v>17589</v>
      </c>
      <c r="X2541" s="2" t="s">
        <v>68</v>
      </c>
      <c r="Y2541" s="2" t="s">
        <v>69</v>
      </c>
      <c r="Z2541" s="2"/>
      <c r="AA2541" s="2" t="s">
        <v>16241</v>
      </c>
      <c r="AB2541" s="2" t="s">
        <v>70</v>
      </c>
      <c r="AC2541" s="2" t="s">
        <v>18269</v>
      </c>
      <c r="AD2541" s="2">
        <v>2003100</v>
      </c>
      <c r="AE2541" s="2">
        <v>35</v>
      </c>
      <c r="AF2541" s="2"/>
      <c r="AG2541" s="2"/>
      <c r="AH2541" s="2" t="s">
        <v>18271</v>
      </c>
      <c r="AI2541" s="2">
        <v>3</v>
      </c>
      <c r="AJ2541" s="2">
        <v>3</v>
      </c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 t="s">
        <v>78</v>
      </c>
      <c r="CE2541" s="2" t="s">
        <v>4140</v>
      </c>
      <c r="CF2541" s="2" t="s">
        <v>15685</v>
      </c>
      <c r="CG2541" s="2" t="s">
        <v>15720</v>
      </c>
      <c r="CH2541" s="2" t="s">
        <v>15709</v>
      </c>
      <c r="CI2541" s="49"/>
      <c r="CJ2541" s="25"/>
    </row>
    <row r="2542" spans="1:88" x14ac:dyDescent="0.2">
      <c r="A2542" s="2" t="s">
        <v>4421</v>
      </c>
      <c r="B2542" s="2" t="s">
        <v>25583</v>
      </c>
      <c r="C2542" s="2" t="s">
        <v>3600</v>
      </c>
      <c r="D2542" s="2"/>
      <c r="E2542" s="2" t="s">
        <v>4421</v>
      </c>
      <c r="F2542" s="2" t="s">
        <v>4422</v>
      </c>
      <c r="G2542" s="23" t="s">
        <v>16054</v>
      </c>
      <c r="H2542" s="2"/>
      <c r="I2542" s="2" t="s">
        <v>61</v>
      </c>
      <c r="J2542" s="2" t="s">
        <v>61</v>
      </c>
      <c r="K2542" s="2" t="s">
        <v>61</v>
      </c>
      <c r="L2542" s="46">
        <v>44171</v>
      </c>
      <c r="M2542" s="2" t="s">
        <v>133</v>
      </c>
      <c r="N2542" s="2">
        <v>24.085909999999998</v>
      </c>
      <c r="O2542" s="2">
        <v>52.649042000000001</v>
      </c>
      <c r="P2542" s="2" t="s">
        <v>64</v>
      </c>
      <c r="Q2542" s="2" t="s">
        <v>65</v>
      </c>
      <c r="R2542" s="43" t="s">
        <v>18854</v>
      </c>
      <c r="S2542" s="41" t="s">
        <v>1554</v>
      </c>
      <c r="T2542" s="41" t="s">
        <v>18460</v>
      </c>
      <c r="U2542" s="2" t="s">
        <v>16801</v>
      </c>
      <c r="V2542" s="2" t="s">
        <v>1554</v>
      </c>
      <c r="W2542" s="41" t="s">
        <v>17589</v>
      </c>
      <c r="X2542" s="2" t="s">
        <v>68</v>
      </c>
      <c r="Y2542" s="2" t="s">
        <v>76</v>
      </c>
      <c r="Z2542" s="2"/>
      <c r="AA2542" s="2" t="s">
        <v>16241</v>
      </c>
      <c r="AB2542" s="2" t="s">
        <v>77</v>
      </c>
      <c r="AC2542" s="2" t="s">
        <v>18269</v>
      </c>
      <c r="AD2542" s="2">
        <v>2003100</v>
      </c>
      <c r="AE2542" s="2">
        <v>35</v>
      </c>
      <c r="AF2542" s="2"/>
      <c r="AG2542" s="2"/>
      <c r="AH2542" s="2" t="s">
        <v>18271</v>
      </c>
      <c r="AI2542" s="2">
        <v>3</v>
      </c>
      <c r="AJ2542" s="2">
        <v>3</v>
      </c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 t="s">
        <v>78</v>
      </c>
      <c r="CE2542" s="2" t="s">
        <v>19734</v>
      </c>
      <c r="CF2542" s="2" t="s">
        <v>15685</v>
      </c>
      <c r="CG2542" s="2" t="s">
        <v>15720</v>
      </c>
      <c r="CH2542" s="2" t="s">
        <v>15709</v>
      </c>
      <c r="CI2542" s="49"/>
      <c r="CJ2542" s="25"/>
    </row>
    <row r="2543" spans="1:88" x14ac:dyDescent="0.2">
      <c r="A2543" s="2" t="s">
        <v>4379</v>
      </c>
      <c r="B2543" s="2" t="s">
        <v>25584</v>
      </c>
      <c r="C2543" s="2" t="s">
        <v>3600</v>
      </c>
      <c r="D2543" s="2"/>
      <c r="E2543" s="2" t="s">
        <v>4379</v>
      </c>
      <c r="F2543" s="2" t="s">
        <v>4380</v>
      </c>
      <c r="G2543" s="23"/>
      <c r="H2543" s="2"/>
      <c r="I2543" s="2" t="s">
        <v>61</v>
      </c>
      <c r="J2543" s="2" t="s">
        <v>61</v>
      </c>
      <c r="K2543" s="2"/>
      <c r="L2543" s="46">
        <v>43905</v>
      </c>
      <c r="M2543" s="2" t="s">
        <v>133</v>
      </c>
      <c r="N2543" s="39">
        <v>24.049631000000002</v>
      </c>
      <c r="O2543" s="39">
        <v>53.981031000000002</v>
      </c>
      <c r="P2543" s="2" t="s">
        <v>64</v>
      </c>
      <c r="Q2543" s="2" t="s">
        <v>65</v>
      </c>
      <c r="R2543" s="43" t="s">
        <v>18854</v>
      </c>
      <c r="S2543" s="41" t="s">
        <v>1554</v>
      </c>
      <c r="T2543" s="41" t="s">
        <v>18460</v>
      </c>
      <c r="U2543" s="2" t="s">
        <v>16801</v>
      </c>
      <c r="V2543" s="2" t="s">
        <v>3596</v>
      </c>
      <c r="W2543" s="41" t="s">
        <v>144</v>
      </c>
      <c r="X2543" s="2" t="s">
        <v>4038</v>
      </c>
      <c r="Y2543" s="2" t="s">
        <v>76</v>
      </c>
      <c r="Z2543" s="2"/>
      <c r="AA2543" s="2" t="s">
        <v>16242</v>
      </c>
      <c r="AB2543" s="2" t="s">
        <v>77</v>
      </c>
      <c r="AC2543" s="2"/>
      <c r="AD2543" s="2">
        <v>2448000</v>
      </c>
      <c r="AE2543" s="2">
        <v>60</v>
      </c>
      <c r="AF2543" s="2"/>
      <c r="AG2543" s="2"/>
      <c r="AH2543" s="2"/>
      <c r="AI2543" s="2">
        <v>3</v>
      </c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 t="s">
        <v>78</v>
      </c>
      <c r="CE2543" s="2" t="s">
        <v>19735</v>
      </c>
      <c r="CF2543" s="2">
        <v>60</v>
      </c>
      <c r="CG2543" s="2" t="s">
        <v>15719</v>
      </c>
      <c r="CH2543" s="2" t="s">
        <v>15709</v>
      </c>
      <c r="CI2543" s="49"/>
      <c r="CJ2543" s="25"/>
    </row>
    <row r="2544" spans="1:88" x14ac:dyDescent="0.2">
      <c r="A2544" s="2" t="s">
        <v>4376</v>
      </c>
      <c r="B2544" s="2" t="s">
        <v>25585</v>
      </c>
      <c r="C2544" s="2" t="s">
        <v>3600</v>
      </c>
      <c r="D2544" s="2"/>
      <c r="E2544" s="2" t="s">
        <v>4376</v>
      </c>
      <c r="F2544" s="2" t="s">
        <v>4377</v>
      </c>
      <c r="G2544" s="23"/>
      <c r="H2544" s="2"/>
      <c r="I2544" s="2" t="s">
        <v>61</v>
      </c>
      <c r="J2544" s="2" t="s">
        <v>61</v>
      </c>
      <c r="K2544" s="2"/>
      <c r="L2544" s="46">
        <v>43844</v>
      </c>
      <c r="M2544" s="2" t="s">
        <v>133</v>
      </c>
      <c r="N2544" s="39">
        <v>23.922000000000001</v>
      </c>
      <c r="O2544" s="39">
        <v>54.408560999999999</v>
      </c>
      <c r="P2544" s="2" t="s">
        <v>64</v>
      </c>
      <c r="Q2544" s="2" t="s">
        <v>65</v>
      </c>
      <c r="R2544" s="43" t="s">
        <v>18854</v>
      </c>
      <c r="S2544" s="41" t="s">
        <v>1554</v>
      </c>
      <c r="T2544" s="41" t="s">
        <v>18460</v>
      </c>
      <c r="U2544" s="2" t="s">
        <v>16801</v>
      </c>
      <c r="V2544" s="2" t="s">
        <v>3596</v>
      </c>
      <c r="W2544" s="41" t="s">
        <v>144</v>
      </c>
      <c r="X2544" s="2" t="s">
        <v>4038</v>
      </c>
      <c r="Y2544" s="2" t="s">
        <v>69</v>
      </c>
      <c r="Z2544" s="2"/>
      <c r="AA2544" s="2" t="s">
        <v>16242</v>
      </c>
      <c r="AB2544" s="2" t="s">
        <v>70</v>
      </c>
      <c r="AC2544" s="2"/>
      <c r="AD2544" s="2">
        <v>2045000</v>
      </c>
      <c r="AE2544" s="2">
        <v>60</v>
      </c>
      <c r="AF2544" s="2"/>
      <c r="AG2544" s="2"/>
      <c r="AH2544" s="2"/>
      <c r="AI2544" s="2">
        <v>3</v>
      </c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 t="s">
        <v>78</v>
      </c>
      <c r="CE2544" s="2" t="s">
        <v>4378</v>
      </c>
      <c r="CF2544" s="2" t="s">
        <v>15686</v>
      </c>
      <c r="CG2544" s="2" t="e">
        <v>#N/A</v>
      </c>
      <c r="CH2544" s="2" t="s">
        <v>15705</v>
      </c>
      <c r="CI2544" s="49"/>
      <c r="CJ2544" s="25"/>
    </row>
    <row r="2545" spans="1:88" x14ac:dyDescent="0.2">
      <c r="A2545" s="2" t="s">
        <v>4251</v>
      </c>
      <c r="B2545" s="2" t="s">
        <v>25586</v>
      </c>
      <c r="C2545" s="2" t="s">
        <v>3600</v>
      </c>
      <c r="D2545" s="2"/>
      <c r="E2545" s="2" t="s">
        <v>4251</v>
      </c>
      <c r="F2545" s="2" t="s">
        <v>4252</v>
      </c>
      <c r="G2545" s="23" t="s">
        <v>18255</v>
      </c>
      <c r="H2545" s="2"/>
      <c r="I2545" s="2" t="s">
        <v>61</v>
      </c>
      <c r="J2545" s="2" t="s">
        <v>61</v>
      </c>
      <c r="K2545" s="2" t="s">
        <v>61</v>
      </c>
      <c r="L2545" s="46">
        <v>44075</v>
      </c>
      <c r="M2545" s="2" t="s">
        <v>133</v>
      </c>
      <c r="N2545" s="39">
        <v>24.034379999999999</v>
      </c>
      <c r="O2545" s="39">
        <v>53.548113999999998</v>
      </c>
      <c r="P2545" s="2" t="s">
        <v>64</v>
      </c>
      <c r="Q2545" s="2" t="s">
        <v>65</v>
      </c>
      <c r="R2545" s="43" t="s">
        <v>18854</v>
      </c>
      <c r="S2545" s="41" t="s">
        <v>1554</v>
      </c>
      <c r="T2545" s="41" t="s">
        <v>18460</v>
      </c>
      <c r="U2545" s="2" t="s">
        <v>16801</v>
      </c>
      <c r="V2545" s="2" t="s">
        <v>1554</v>
      </c>
      <c r="W2545" s="41" t="s">
        <v>17589</v>
      </c>
      <c r="X2545" s="2" t="s">
        <v>68</v>
      </c>
      <c r="Y2545" s="2" t="s">
        <v>76</v>
      </c>
      <c r="Z2545" s="2"/>
      <c r="AA2545" s="2" t="s">
        <v>16242</v>
      </c>
      <c r="AB2545" s="2" t="s">
        <v>77</v>
      </c>
      <c r="AC2545" s="2" t="s">
        <v>18269</v>
      </c>
      <c r="AD2545" s="2">
        <v>2003800</v>
      </c>
      <c r="AE2545" s="2">
        <v>60</v>
      </c>
      <c r="AF2545" s="2"/>
      <c r="AG2545" s="2"/>
      <c r="AH2545" s="2" t="s">
        <v>18271</v>
      </c>
      <c r="AI2545" s="2">
        <v>3</v>
      </c>
      <c r="AJ2545" s="2">
        <v>3</v>
      </c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 t="s">
        <v>78</v>
      </c>
      <c r="CE2545" s="2" t="s">
        <v>4253</v>
      </c>
      <c r="CF2545" s="2" t="s">
        <v>15686</v>
      </c>
      <c r="CG2545" s="2" t="s">
        <v>15719</v>
      </c>
      <c r="CH2545" s="2" t="s">
        <v>15709</v>
      </c>
      <c r="CI2545" s="49"/>
      <c r="CJ2545" s="25"/>
    </row>
    <row r="2546" spans="1:88" x14ac:dyDescent="0.2">
      <c r="A2546" s="2" t="s">
        <v>5022</v>
      </c>
      <c r="B2546" s="2" t="s">
        <v>25587</v>
      </c>
      <c r="C2546" s="2" t="s">
        <v>3600</v>
      </c>
      <c r="D2546" s="2"/>
      <c r="E2546" s="2" t="s">
        <v>5022</v>
      </c>
      <c r="F2546" s="2" t="s">
        <v>5023</v>
      </c>
      <c r="G2546" s="23"/>
      <c r="H2546" s="2"/>
      <c r="I2546" s="2" t="s">
        <v>61</v>
      </c>
      <c r="J2546" s="2" t="s">
        <v>61</v>
      </c>
      <c r="K2546" s="2"/>
      <c r="L2546" s="46">
        <v>44711</v>
      </c>
      <c r="M2546" s="2" t="s">
        <v>4978</v>
      </c>
      <c r="N2546" s="39">
        <v>24.071092</v>
      </c>
      <c r="O2546" s="39">
        <v>53.314630000000001</v>
      </c>
      <c r="P2546" s="2" t="s">
        <v>64</v>
      </c>
      <c r="Q2546" s="2" t="s">
        <v>65</v>
      </c>
      <c r="R2546" s="43" t="s">
        <v>18854</v>
      </c>
      <c r="S2546" s="41" t="s">
        <v>1554</v>
      </c>
      <c r="T2546" s="41" t="s">
        <v>18460</v>
      </c>
      <c r="U2546" s="2" t="s">
        <v>16801</v>
      </c>
      <c r="V2546" s="2" t="s">
        <v>1554</v>
      </c>
      <c r="W2546" s="41" t="s">
        <v>144</v>
      </c>
      <c r="X2546" s="2" t="s">
        <v>68</v>
      </c>
      <c r="Y2546" s="2" t="s">
        <v>69</v>
      </c>
      <c r="Z2546" s="2"/>
      <c r="AA2546" s="2" t="s">
        <v>16242</v>
      </c>
      <c r="AB2546" s="2" t="s">
        <v>70</v>
      </c>
      <c r="AC2546" s="2"/>
      <c r="AD2546" s="2">
        <v>2003100</v>
      </c>
      <c r="AE2546" s="2">
        <v>60</v>
      </c>
      <c r="AF2546" s="2"/>
      <c r="AG2546" s="2"/>
      <c r="AH2546" s="2"/>
      <c r="AI2546" s="2">
        <v>3</v>
      </c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 t="s">
        <v>78</v>
      </c>
      <c r="CE2546" s="2" t="s">
        <v>5024</v>
      </c>
      <c r="CF2546" s="2" t="s">
        <v>15686</v>
      </c>
      <c r="CG2546" s="2" t="s">
        <v>15719</v>
      </c>
      <c r="CH2546" s="2" t="s">
        <v>15709</v>
      </c>
      <c r="CI2546" s="49"/>
      <c r="CJ2546" s="25"/>
    </row>
    <row r="2547" spans="1:88" x14ac:dyDescent="0.2">
      <c r="A2547" s="2" t="s">
        <v>4653</v>
      </c>
      <c r="B2547" s="2" t="s">
        <v>25588</v>
      </c>
      <c r="C2547" s="2" t="s">
        <v>3600</v>
      </c>
      <c r="D2547" s="2"/>
      <c r="E2547" s="2" t="s">
        <v>4653</v>
      </c>
      <c r="F2547" s="2" t="s">
        <v>4654</v>
      </c>
      <c r="G2547" s="23" t="s">
        <v>18256</v>
      </c>
      <c r="H2547" s="2"/>
      <c r="I2547" s="2" t="s">
        <v>61</v>
      </c>
      <c r="J2547" s="2" t="s">
        <v>61</v>
      </c>
      <c r="K2547" s="2" t="s">
        <v>61</v>
      </c>
      <c r="L2547" s="46">
        <v>44367</v>
      </c>
      <c r="M2547" s="2" t="s">
        <v>133</v>
      </c>
      <c r="N2547" s="2">
        <v>24.066647</v>
      </c>
      <c r="O2547" s="2">
        <v>53.109565000000003</v>
      </c>
      <c r="P2547" s="2" t="s">
        <v>64</v>
      </c>
      <c r="Q2547" s="2" t="s">
        <v>65</v>
      </c>
      <c r="R2547" s="43" t="s">
        <v>18854</v>
      </c>
      <c r="S2547" s="41" t="s">
        <v>1554</v>
      </c>
      <c r="T2547" s="41" t="s">
        <v>18460</v>
      </c>
      <c r="U2547" s="2" t="s">
        <v>16801</v>
      </c>
      <c r="V2547" s="2" t="s">
        <v>1554</v>
      </c>
      <c r="W2547" s="41" t="s">
        <v>17589</v>
      </c>
      <c r="X2547" s="2" t="s">
        <v>68</v>
      </c>
      <c r="Y2547" s="2" t="s">
        <v>69</v>
      </c>
      <c r="Z2547" s="2"/>
      <c r="AA2547" s="2" t="s">
        <v>16242</v>
      </c>
      <c r="AB2547" s="2" t="s">
        <v>70</v>
      </c>
      <c r="AC2547" s="2" t="s">
        <v>18269</v>
      </c>
      <c r="AD2547" s="2">
        <v>2003100</v>
      </c>
      <c r="AE2547" s="2">
        <v>60</v>
      </c>
      <c r="AF2547" s="2"/>
      <c r="AG2547" s="2"/>
      <c r="AH2547" s="2" t="s">
        <v>18271</v>
      </c>
      <c r="AI2547" s="2">
        <v>3</v>
      </c>
      <c r="AJ2547" s="2">
        <v>3</v>
      </c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 t="s">
        <v>78</v>
      </c>
      <c r="CE2547" s="2" t="s">
        <v>19736</v>
      </c>
      <c r="CF2547" s="2" t="s">
        <v>15686</v>
      </c>
      <c r="CG2547" s="2" t="s">
        <v>15719</v>
      </c>
      <c r="CH2547" s="2" t="s">
        <v>15709</v>
      </c>
      <c r="CI2547" s="49"/>
      <c r="CJ2547" s="25"/>
    </row>
    <row r="2548" spans="1:88" x14ac:dyDescent="0.2">
      <c r="A2548" s="2" t="s">
        <v>4324</v>
      </c>
      <c r="B2548" s="2" t="s">
        <v>25589</v>
      </c>
      <c r="C2548" s="2" t="s">
        <v>3600</v>
      </c>
      <c r="D2548" s="2"/>
      <c r="E2548" s="2" t="s">
        <v>4324</v>
      </c>
      <c r="F2548" s="2" t="s">
        <v>4325</v>
      </c>
      <c r="G2548" s="23"/>
      <c r="H2548" s="2"/>
      <c r="I2548" s="2" t="s">
        <v>61</v>
      </c>
      <c r="J2548" s="2" t="s">
        <v>61</v>
      </c>
      <c r="K2548" s="2"/>
      <c r="L2548" s="46">
        <v>44091</v>
      </c>
      <c r="M2548" s="2" t="s">
        <v>133</v>
      </c>
      <c r="N2548" s="39">
        <v>23.94548</v>
      </c>
      <c r="O2548" s="39">
        <v>52.174894999999999</v>
      </c>
      <c r="P2548" s="2" t="s">
        <v>64</v>
      </c>
      <c r="Q2548" s="2" t="s">
        <v>65</v>
      </c>
      <c r="R2548" s="43" t="s">
        <v>18854</v>
      </c>
      <c r="S2548" s="41" t="s">
        <v>1554</v>
      </c>
      <c r="T2548" s="41" t="s">
        <v>18460</v>
      </c>
      <c r="U2548" s="2" t="s">
        <v>16801</v>
      </c>
      <c r="V2548" s="2" t="s">
        <v>3596</v>
      </c>
      <c r="W2548" s="41" t="s">
        <v>144</v>
      </c>
      <c r="X2548" s="2" t="s">
        <v>68</v>
      </c>
      <c r="Y2548" s="2" t="s">
        <v>69</v>
      </c>
      <c r="Z2548" s="2"/>
      <c r="AA2548" s="2" t="s">
        <v>16242</v>
      </c>
      <c r="AB2548" s="2" t="s">
        <v>70</v>
      </c>
      <c r="AC2548" s="2"/>
      <c r="AD2548" s="2">
        <v>2031400</v>
      </c>
      <c r="AE2548" s="2">
        <v>60</v>
      </c>
      <c r="AF2548" s="2"/>
      <c r="AG2548" s="2"/>
      <c r="AH2548" s="2"/>
      <c r="AI2548" s="2">
        <v>3</v>
      </c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 t="s">
        <v>78</v>
      </c>
      <c r="CE2548" s="2" t="s">
        <v>4326</v>
      </c>
      <c r="CF2548" s="2">
        <v>60</v>
      </c>
      <c r="CG2548" s="2" t="s">
        <v>15719</v>
      </c>
      <c r="CH2548" s="2" t="s">
        <v>15709</v>
      </c>
      <c r="CI2548" s="49"/>
      <c r="CJ2548" s="25"/>
    </row>
    <row r="2549" spans="1:88" x14ac:dyDescent="0.2">
      <c r="A2549" s="2" t="s">
        <v>4355</v>
      </c>
      <c r="B2549" s="2" t="s">
        <v>25590</v>
      </c>
      <c r="C2549" s="2" t="s">
        <v>3600</v>
      </c>
      <c r="D2549" s="2"/>
      <c r="E2549" s="2" t="s">
        <v>4355</v>
      </c>
      <c r="F2549" s="2" t="s">
        <v>4356</v>
      </c>
      <c r="G2549" s="23"/>
      <c r="H2549" s="2"/>
      <c r="I2549" s="2" t="s">
        <v>61</v>
      </c>
      <c r="J2549" s="2" t="s">
        <v>61</v>
      </c>
      <c r="K2549" s="2"/>
      <c r="L2549" s="46">
        <v>44063</v>
      </c>
      <c r="M2549" s="2" t="s">
        <v>133</v>
      </c>
      <c r="N2549" s="39">
        <v>23.944151999999999</v>
      </c>
      <c r="O2549" s="39">
        <v>51.957760999999998</v>
      </c>
      <c r="P2549" s="2" t="s">
        <v>64</v>
      </c>
      <c r="Q2549" s="2" t="s">
        <v>65</v>
      </c>
      <c r="R2549" s="43" t="s">
        <v>18854</v>
      </c>
      <c r="S2549" s="41" t="s">
        <v>1554</v>
      </c>
      <c r="T2549" s="41" t="s">
        <v>18460</v>
      </c>
      <c r="U2549" s="2" t="s">
        <v>16801</v>
      </c>
      <c r="V2549" s="2" t="s">
        <v>1554</v>
      </c>
      <c r="W2549" s="41" t="s">
        <v>144</v>
      </c>
      <c r="X2549" s="2" t="s">
        <v>68</v>
      </c>
      <c r="Y2549" s="2" t="s">
        <v>69</v>
      </c>
      <c r="Z2549" s="2"/>
      <c r="AA2549" s="2" t="s">
        <v>16242</v>
      </c>
      <c r="AB2549" s="2" t="s">
        <v>70</v>
      </c>
      <c r="AC2549" s="2"/>
      <c r="AD2549" s="2">
        <v>2031600</v>
      </c>
      <c r="AE2549" s="2">
        <v>60</v>
      </c>
      <c r="AF2549" s="2"/>
      <c r="AG2549" s="2"/>
      <c r="AH2549" s="2"/>
      <c r="AI2549" s="2">
        <v>3</v>
      </c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 t="s">
        <v>78</v>
      </c>
      <c r="CE2549" s="2" t="s">
        <v>4357</v>
      </c>
      <c r="CF2549" s="2" t="s">
        <v>15686</v>
      </c>
      <c r="CG2549" s="2" t="s">
        <v>15719</v>
      </c>
      <c r="CH2549" s="2" t="s">
        <v>15709</v>
      </c>
      <c r="CI2549" s="49"/>
      <c r="CJ2549" s="25"/>
    </row>
    <row r="2550" spans="1:88" x14ac:dyDescent="0.2">
      <c r="A2550" s="2" t="s">
        <v>4721</v>
      </c>
      <c r="B2550" s="2" t="s">
        <v>25591</v>
      </c>
      <c r="C2550" s="2" t="s">
        <v>3600</v>
      </c>
      <c r="D2550" s="2"/>
      <c r="E2550" s="2" t="s">
        <v>4721</v>
      </c>
      <c r="F2550" s="2" t="s">
        <v>4722</v>
      </c>
      <c r="G2550" s="23"/>
      <c r="H2550" s="2"/>
      <c r="I2550" s="2" t="s">
        <v>61</v>
      </c>
      <c r="J2550" s="2" t="s">
        <v>61</v>
      </c>
      <c r="K2550" s="2"/>
      <c r="L2550" s="46">
        <v>44419</v>
      </c>
      <c r="M2550" s="2" t="s">
        <v>133</v>
      </c>
      <c r="N2550" s="39">
        <v>24.897500000000001</v>
      </c>
      <c r="O2550" s="39">
        <v>53.07152</v>
      </c>
      <c r="P2550" s="2" t="s">
        <v>64</v>
      </c>
      <c r="Q2550" s="2" t="s">
        <v>65</v>
      </c>
      <c r="R2550" s="43" t="s">
        <v>18854</v>
      </c>
      <c r="S2550" s="41" t="s">
        <v>1554</v>
      </c>
      <c r="T2550" s="41" t="s">
        <v>18465</v>
      </c>
      <c r="U2550" s="2" t="s">
        <v>4673</v>
      </c>
      <c r="V2550" s="2" t="s">
        <v>4673</v>
      </c>
      <c r="W2550" s="41" t="s">
        <v>144</v>
      </c>
      <c r="X2550" s="2" t="s">
        <v>68</v>
      </c>
      <c r="Y2550" s="2" t="s">
        <v>76</v>
      </c>
      <c r="Z2550" s="2"/>
      <c r="AA2550" s="2" t="s">
        <v>16241</v>
      </c>
      <c r="AB2550" s="2" t="s">
        <v>77</v>
      </c>
      <c r="AC2550" s="2"/>
      <c r="AD2550" s="2">
        <v>2000002</v>
      </c>
      <c r="AE2550" s="2">
        <v>35</v>
      </c>
      <c r="AF2550" s="2"/>
      <c r="AG2550" s="2"/>
      <c r="AH2550" s="2"/>
      <c r="AI2550" s="2">
        <v>3</v>
      </c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 t="s">
        <v>71</v>
      </c>
      <c r="CE2550" s="2">
        <v>0</v>
      </c>
      <c r="CF2550" s="2" t="s">
        <v>15685</v>
      </c>
      <c r="CG2550" s="2" t="s">
        <v>15726</v>
      </c>
      <c r="CH2550" s="2" t="s">
        <v>15709</v>
      </c>
      <c r="CI2550" s="49"/>
      <c r="CJ2550" s="25"/>
    </row>
    <row r="2551" spans="1:88" x14ac:dyDescent="0.2">
      <c r="A2551" s="2" t="s">
        <v>4723</v>
      </c>
      <c r="B2551" s="2" t="s">
        <v>25592</v>
      </c>
      <c r="C2551" s="2" t="s">
        <v>3600</v>
      </c>
      <c r="D2551" s="2"/>
      <c r="E2551" s="2" t="s">
        <v>4723</v>
      </c>
      <c r="F2551" s="2" t="s">
        <v>4724</v>
      </c>
      <c r="G2551" s="23"/>
      <c r="H2551" s="2"/>
      <c r="I2551" s="2" t="s">
        <v>61</v>
      </c>
      <c r="J2551" s="2" t="s">
        <v>61</v>
      </c>
      <c r="K2551" s="2"/>
      <c r="L2551" s="46">
        <v>44419</v>
      </c>
      <c r="M2551" s="2" t="s">
        <v>133</v>
      </c>
      <c r="N2551" s="39">
        <v>24.892700900000001</v>
      </c>
      <c r="O2551" s="39">
        <v>53.079738900000002</v>
      </c>
      <c r="P2551" s="2" t="s">
        <v>64</v>
      </c>
      <c r="Q2551" s="2" t="s">
        <v>65</v>
      </c>
      <c r="R2551" s="43" t="s">
        <v>18854</v>
      </c>
      <c r="S2551" s="41" t="s">
        <v>1554</v>
      </c>
      <c r="T2551" s="41" t="s">
        <v>18460</v>
      </c>
      <c r="U2551" s="2" t="s">
        <v>16801</v>
      </c>
      <c r="V2551" s="2" t="s">
        <v>1554</v>
      </c>
      <c r="W2551" s="41" t="s">
        <v>144</v>
      </c>
      <c r="X2551" s="2" t="s">
        <v>68</v>
      </c>
      <c r="Y2551" s="2" t="s">
        <v>76</v>
      </c>
      <c r="Z2551" s="2"/>
      <c r="AA2551" s="2" t="s">
        <v>16241</v>
      </c>
      <c r="AB2551" s="2" t="s">
        <v>77</v>
      </c>
      <c r="AC2551" s="2"/>
      <c r="AD2551" s="2">
        <v>2000002</v>
      </c>
      <c r="AE2551" s="2">
        <v>35</v>
      </c>
      <c r="AF2551" s="2"/>
      <c r="AG2551" s="2"/>
      <c r="AH2551" s="2"/>
      <c r="AI2551" s="2">
        <v>3</v>
      </c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 t="s">
        <v>71</v>
      </c>
      <c r="CE2551" s="2">
        <v>0</v>
      </c>
      <c r="CF2551" s="2" t="s">
        <v>15685</v>
      </c>
      <c r="CG2551" s="2" t="s">
        <v>15726</v>
      </c>
      <c r="CH2551" s="2" t="s">
        <v>15709</v>
      </c>
      <c r="CI2551" s="49"/>
      <c r="CJ2551" s="25"/>
    </row>
    <row r="2552" spans="1:88" x14ac:dyDescent="0.2">
      <c r="A2552" s="2" t="s">
        <v>4167</v>
      </c>
      <c r="B2552" s="2" t="s">
        <v>25593</v>
      </c>
      <c r="C2552" s="2" t="s">
        <v>3600</v>
      </c>
      <c r="D2552" s="2"/>
      <c r="E2552" s="2" t="s">
        <v>4167</v>
      </c>
      <c r="F2552" s="2" t="s">
        <v>4168</v>
      </c>
      <c r="G2552" s="23"/>
      <c r="H2552" s="2"/>
      <c r="I2552" s="2" t="s">
        <v>61</v>
      </c>
      <c r="J2552" s="2" t="s">
        <v>61</v>
      </c>
      <c r="K2552" s="2"/>
      <c r="L2552" s="46">
        <v>43601</v>
      </c>
      <c r="M2552" s="2" t="s">
        <v>133</v>
      </c>
      <c r="N2552" s="2">
        <v>24.033151</v>
      </c>
      <c r="O2552" s="2">
        <v>52.798420999999998</v>
      </c>
      <c r="P2552" s="2" t="s">
        <v>64</v>
      </c>
      <c r="Q2552" s="2" t="s">
        <v>65</v>
      </c>
      <c r="R2552" s="43" t="s">
        <v>18854</v>
      </c>
      <c r="S2552" s="41" t="s">
        <v>1554</v>
      </c>
      <c r="T2552" s="41" t="s">
        <v>18460</v>
      </c>
      <c r="U2552" s="2" t="s">
        <v>16801</v>
      </c>
      <c r="V2552" s="2" t="s">
        <v>134</v>
      </c>
      <c r="W2552" s="41" t="s">
        <v>144</v>
      </c>
      <c r="X2552" s="2" t="s">
        <v>4038</v>
      </c>
      <c r="Y2552" s="2" t="s">
        <v>69</v>
      </c>
      <c r="Z2552" s="2"/>
      <c r="AA2552" s="2" t="s">
        <v>16241</v>
      </c>
      <c r="AB2552" s="2" t="s">
        <v>70</v>
      </c>
      <c r="AC2552" s="2"/>
      <c r="AD2552" s="2">
        <v>2003400</v>
      </c>
      <c r="AE2552" s="2">
        <v>35</v>
      </c>
      <c r="AF2552" s="2"/>
      <c r="AG2552" s="2"/>
      <c r="AH2552" s="2"/>
      <c r="AI2552" s="2">
        <v>4</v>
      </c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 t="s">
        <v>78</v>
      </c>
      <c r="CE2552" s="2" t="s">
        <v>19737</v>
      </c>
      <c r="CF2552" s="2" t="s">
        <v>15685</v>
      </c>
      <c r="CG2552" s="2" t="e">
        <v>#N/A</v>
      </c>
      <c r="CH2552" s="2" t="s">
        <v>15705</v>
      </c>
      <c r="CI2552" s="49"/>
      <c r="CJ2552" s="25"/>
    </row>
    <row r="2553" spans="1:88" x14ac:dyDescent="0.2">
      <c r="A2553" s="2" t="s">
        <v>16471</v>
      </c>
      <c r="B2553" s="2" t="s">
        <v>25594</v>
      </c>
      <c r="C2553" s="2" t="s">
        <v>3600</v>
      </c>
      <c r="D2553" s="2"/>
      <c r="E2553" s="2" t="s">
        <v>16471</v>
      </c>
      <c r="F2553" s="2" t="s">
        <v>16490</v>
      </c>
      <c r="G2553" s="23"/>
      <c r="H2553" s="2"/>
      <c r="I2553" s="2" t="s">
        <v>5093</v>
      </c>
      <c r="J2553" s="2" t="s">
        <v>61</v>
      </c>
      <c r="K2553" s="2"/>
      <c r="L2553" s="46">
        <v>44880</v>
      </c>
      <c r="M2553" s="2" t="s">
        <v>4978</v>
      </c>
      <c r="N2553" s="2">
        <v>24.276759999999999</v>
      </c>
      <c r="O2553" s="2">
        <v>53.326430000000002</v>
      </c>
      <c r="P2553" s="2" t="s">
        <v>64</v>
      </c>
      <c r="Q2553" s="2" t="s">
        <v>65</v>
      </c>
      <c r="R2553" s="43" t="s">
        <v>18854</v>
      </c>
      <c r="S2553" s="41" t="s">
        <v>1554</v>
      </c>
      <c r="T2553" s="41" t="s">
        <v>18460</v>
      </c>
      <c r="U2553" s="2" t="s">
        <v>16801</v>
      </c>
      <c r="V2553" s="2" t="s">
        <v>1554</v>
      </c>
      <c r="W2553" s="41" t="s">
        <v>144</v>
      </c>
      <c r="X2553" s="2" t="s">
        <v>68</v>
      </c>
      <c r="Y2553" s="2" t="s">
        <v>69</v>
      </c>
      <c r="Z2553" s="2"/>
      <c r="AA2553" s="2" t="s">
        <v>16242</v>
      </c>
      <c r="AB2553" s="2" t="s">
        <v>70</v>
      </c>
      <c r="AC2553" s="2"/>
      <c r="AD2553" s="2">
        <v>2000019</v>
      </c>
      <c r="AE2553" s="2">
        <v>120</v>
      </c>
      <c r="AF2553" s="2"/>
      <c r="AG2553" s="2"/>
      <c r="AH2553" s="2"/>
      <c r="AI2553" s="2">
        <v>4</v>
      </c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 t="s">
        <v>71</v>
      </c>
      <c r="CE2553" s="2">
        <v>0</v>
      </c>
      <c r="CF2553" s="2"/>
      <c r="CG2553" s="2"/>
      <c r="CH2553" s="2"/>
      <c r="CI2553" s="49"/>
      <c r="CJ2553" s="25"/>
    </row>
    <row r="2554" spans="1:88" x14ac:dyDescent="0.2">
      <c r="A2554" s="2" t="s">
        <v>5106</v>
      </c>
      <c r="B2554" s="2" t="s">
        <v>25595</v>
      </c>
      <c r="C2554" s="2" t="s">
        <v>3600</v>
      </c>
      <c r="D2554" s="2"/>
      <c r="E2554" s="2" t="s">
        <v>5106</v>
      </c>
      <c r="F2554" s="2" t="s">
        <v>5107</v>
      </c>
      <c r="G2554" s="23" t="s">
        <v>16064</v>
      </c>
      <c r="H2554" s="2"/>
      <c r="I2554" s="2" t="s">
        <v>5093</v>
      </c>
      <c r="J2554" s="2" t="s">
        <v>61</v>
      </c>
      <c r="K2554" s="2" t="s">
        <v>61</v>
      </c>
      <c r="L2554" s="46">
        <v>44796</v>
      </c>
      <c r="M2554" s="2" t="s">
        <v>4978</v>
      </c>
      <c r="N2554" s="2">
        <v>24.072384</v>
      </c>
      <c r="O2554" s="2">
        <v>52.633918000000001</v>
      </c>
      <c r="P2554" s="2" t="s">
        <v>64</v>
      </c>
      <c r="Q2554" s="2" t="s">
        <v>65</v>
      </c>
      <c r="R2554" s="43" t="s">
        <v>16802</v>
      </c>
      <c r="S2554" s="41" t="s">
        <v>16804</v>
      </c>
      <c r="T2554" s="41" t="s">
        <v>18463</v>
      </c>
      <c r="U2554" s="2" t="s">
        <v>16804</v>
      </c>
      <c r="V2554" s="2" t="s">
        <v>4763</v>
      </c>
      <c r="W2554" s="41" t="s">
        <v>17589</v>
      </c>
      <c r="X2554" s="2" t="s">
        <v>68</v>
      </c>
      <c r="Y2554" s="2" t="s">
        <v>69</v>
      </c>
      <c r="Z2554" s="2"/>
      <c r="AA2554" s="2" t="s">
        <v>16241</v>
      </c>
      <c r="AB2554" s="2" t="s">
        <v>70</v>
      </c>
      <c r="AC2554" s="2" t="s">
        <v>18269</v>
      </c>
      <c r="AD2554" s="2">
        <v>2003100</v>
      </c>
      <c r="AE2554" s="2">
        <v>35</v>
      </c>
      <c r="AF2554" s="2"/>
      <c r="AG2554" s="2"/>
      <c r="AH2554" s="2" t="s">
        <v>18271</v>
      </c>
      <c r="AI2554" s="2">
        <v>3</v>
      </c>
      <c r="AJ2554" s="2">
        <v>3</v>
      </c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 t="s">
        <v>78</v>
      </c>
      <c r="CE2554" s="2" t="s">
        <v>19739</v>
      </c>
      <c r="CF2554" s="2" t="s">
        <v>15680</v>
      </c>
      <c r="CG2554" s="2" t="s">
        <v>15742</v>
      </c>
      <c r="CH2554" s="2" t="s">
        <v>15706</v>
      </c>
      <c r="CI2554" s="49"/>
      <c r="CJ2554" s="25"/>
    </row>
    <row r="2555" spans="1:88" x14ac:dyDescent="0.2">
      <c r="A2555" s="2" t="s">
        <v>16473</v>
      </c>
      <c r="B2555" s="2" t="s">
        <v>25596</v>
      </c>
      <c r="C2555" s="2" t="s">
        <v>3600</v>
      </c>
      <c r="D2555" s="2"/>
      <c r="E2555" s="2" t="s">
        <v>16473</v>
      </c>
      <c r="F2555" s="2" t="s">
        <v>16492</v>
      </c>
      <c r="G2555" s="23"/>
      <c r="H2555" s="2"/>
      <c r="I2555" s="2" t="s">
        <v>5093</v>
      </c>
      <c r="J2555" s="2" t="s">
        <v>61</v>
      </c>
      <c r="K2555" s="2"/>
      <c r="L2555" s="46">
        <v>44881</v>
      </c>
      <c r="M2555" s="2" t="s">
        <v>4978</v>
      </c>
      <c r="N2555" s="2">
        <v>24.262357000000002</v>
      </c>
      <c r="O2555" s="2">
        <v>52.593159</v>
      </c>
      <c r="P2555" s="2" t="s">
        <v>64</v>
      </c>
      <c r="Q2555" s="2" t="s">
        <v>65</v>
      </c>
      <c r="R2555" s="43" t="s">
        <v>16802</v>
      </c>
      <c r="S2555" s="41" t="s">
        <v>16804</v>
      </c>
      <c r="T2555" s="41" t="s">
        <v>18463</v>
      </c>
      <c r="U2555" s="2" t="s">
        <v>16804</v>
      </c>
      <c r="V2555" s="2" t="s">
        <v>4763</v>
      </c>
      <c r="W2555" s="41" t="s">
        <v>144</v>
      </c>
      <c r="X2555" s="2" t="s">
        <v>68</v>
      </c>
      <c r="Y2555" s="2" t="s">
        <v>69</v>
      </c>
      <c r="Z2555" s="2"/>
      <c r="AA2555" s="2" t="s">
        <v>16242</v>
      </c>
      <c r="AB2555" s="2" t="s">
        <v>70</v>
      </c>
      <c r="AC2555" s="2"/>
      <c r="AD2555" s="2">
        <v>2003200</v>
      </c>
      <c r="AE2555" s="2">
        <v>35</v>
      </c>
      <c r="AF2555" s="2"/>
      <c r="AG2555" s="2"/>
      <c r="AH2555" s="2"/>
      <c r="AI2555" s="2">
        <v>4</v>
      </c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 t="s">
        <v>71</v>
      </c>
      <c r="CE2555" s="2">
        <v>0</v>
      </c>
      <c r="CF2555" s="2">
        <v>40</v>
      </c>
      <c r="CG2555" s="2" t="s">
        <v>253</v>
      </c>
      <c r="CH2555" s="2"/>
      <c r="CI2555" s="49"/>
      <c r="CJ2555" s="25"/>
    </row>
    <row r="2556" spans="1:88" x14ac:dyDescent="0.2">
      <c r="A2556" s="2" t="s">
        <v>5016</v>
      </c>
      <c r="B2556" s="2" t="s">
        <v>25597</v>
      </c>
      <c r="C2556" s="2" t="s">
        <v>3600</v>
      </c>
      <c r="D2556" s="2"/>
      <c r="E2556" s="2" t="s">
        <v>5016</v>
      </c>
      <c r="F2556" s="2" t="s">
        <v>17716</v>
      </c>
      <c r="G2556" s="23" t="s">
        <v>5017</v>
      </c>
      <c r="H2556" s="2"/>
      <c r="I2556" s="2" t="s">
        <v>61</v>
      </c>
      <c r="J2556" s="2" t="s">
        <v>61</v>
      </c>
      <c r="K2556" s="2" t="s">
        <v>61</v>
      </c>
      <c r="L2556" s="46">
        <v>44700</v>
      </c>
      <c r="M2556" s="2" t="s">
        <v>4978</v>
      </c>
      <c r="N2556" s="2">
        <v>24.090589999999999</v>
      </c>
      <c r="O2556" s="2">
        <v>53.513359999999999</v>
      </c>
      <c r="P2556" s="2" t="s">
        <v>64</v>
      </c>
      <c r="Q2556" s="2" t="s">
        <v>65</v>
      </c>
      <c r="R2556" s="43" t="s">
        <v>16802</v>
      </c>
      <c r="S2556" s="41" t="s">
        <v>16804</v>
      </c>
      <c r="T2556" s="41" t="s">
        <v>18463</v>
      </c>
      <c r="U2556" s="2" t="s">
        <v>16804</v>
      </c>
      <c r="V2556" s="2" t="s">
        <v>4763</v>
      </c>
      <c r="W2556" s="41" t="s">
        <v>17589</v>
      </c>
      <c r="X2556" s="2" t="s">
        <v>68</v>
      </c>
      <c r="Y2556" s="2" t="s">
        <v>69</v>
      </c>
      <c r="Z2556" s="2"/>
      <c r="AA2556" s="2" t="s">
        <v>16241</v>
      </c>
      <c r="AB2556" s="2" t="s">
        <v>70</v>
      </c>
      <c r="AC2556" s="2" t="s">
        <v>18269</v>
      </c>
      <c r="AD2556" s="2">
        <v>2003800</v>
      </c>
      <c r="AE2556" s="2">
        <v>35</v>
      </c>
      <c r="AF2556" s="2"/>
      <c r="AG2556" s="2"/>
      <c r="AH2556" s="2" t="s">
        <v>18271</v>
      </c>
      <c r="AI2556" s="2">
        <v>4</v>
      </c>
      <c r="AJ2556" s="2">
        <v>3</v>
      </c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 t="s">
        <v>78</v>
      </c>
      <c r="CE2556" s="2" t="s">
        <v>5018</v>
      </c>
      <c r="CF2556" s="2" t="s">
        <v>15680</v>
      </c>
      <c r="CG2556" s="2" t="s">
        <v>15742</v>
      </c>
      <c r="CH2556" s="2" t="s">
        <v>15706</v>
      </c>
      <c r="CI2556" s="49"/>
      <c r="CJ2556" s="25"/>
    </row>
    <row r="2557" spans="1:88" x14ac:dyDescent="0.2">
      <c r="A2557" s="2" t="s">
        <v>16472</v>
      </c>
      <c r="B2557" s="2" t="s">
        <v>25598</v>
      </c>
      <c r="C2557" s="2" t="s">
        <v>3600</v>
      </c>
      <c r="D2557" s="2"/>
      <c r="E2557" s="2" t="s">
        <v>16472</v>
      </c>
      <c r="F2557" s="2" t="s">
        <v>16491</v>
      </c>
      <c r="G2557" s="23"/>
      <c r="H2557" s="2"/>
      <c r="I2557" s="2" t="s">
        <v>5093</v>
      </c>
      <c r="J2557" s="2" t="s">
        <v>61</v>
      </c>
      <c r="K2557" s="2"/>
      <c r="L2557" s="46">
        <v>44875</v>
      </c>
      <c r="M2557" s="2" t="s">
        <v>4978</v>
      </c>
      <c r="N2557" s="2">
        <v>23.783485599999999</v>
      </c>
      <c r="O2557" s="2">
        <v>53.564225999999998</v>
      </c>
      <c r="P2557" s="2" t="s">
        <v>64</v>
      </c>
      <c r="Q2557" s="2" t="s">
        <v>65</v>
      </c>
      <c r="R2557" s="43" t="s">
        <v>18854</v>
      </c>
      <c r="S2557" s="41" t="s">
        <v>1554</v>
      </c>
      <c r="T2557" s="41" t="s">
        <v>18465</v>
      </c>
      <c r="U2557" s="2" t="s">
        <v>4673</v>
      </c>
      <c r="V2557" s="2" t="s">
        <v>4673</v>
      </c>
      <c r="W2557" s="41" t="s">
        <v>144</v>
      </c>
      <c r="X2557" s="2" t="s">
        <v>68</v>
      </c>
      <c r="Y2557" s="2" t="s">
        <v>69</v>
      </c>
      <c r="Z2557" s="2"/>
      <c r="AA2557" s="2" t="s">
        <v>16241</v>
      </c>
      <c r="AB2557" s="2" t="s">
        <v>70</v>
      </c>
      <c r="AC2557" s="2"/>
      <c r="AD2557" s="2">
        <v>2031200</v>
      </c>
      <c r="AE2557" s="2">
        <v>40</v>
      </c>
      <c r="AF2557" s="2"/>
      <c r="AG2557" s="2"/>
      <c r="AH2557" s="2"/>
      <c r="AI2557" s="2">
        <v>4</v>
      </c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 t="s">
        <v>78</v>
      </c>
      <c r="CE2557" s="2" t="s">
        <v>19740</v>
      </c>
      <c r="CF2557" s="2"/>
      <c r="CG2557" s="2"/>
      <c r="CH2557" s="2"/>
      <c r="CI2557" s="49"/>
      <c r="CJ2557" s="25"/>
    </row>
    <row r="2558" spans="1:88" x14ac:dyDescent="0.2">
      <c r="A2558" s="2" t="s">
        <v>4108</v>
      </c>
      <c r="B2558" s="2" t="s">
        <v>25599</v>
      </c>
      <c r="C2558" s="2" t="s">
        <v>3600</v>
      </c>
      <c r="D2558" s="2"/>
      <c r="E2558" s="2" t="s">
        <v>4108</v>
      </c>
      <c r="F2558" s="2" t="s">
        <v>4109</v>
      </c>
      <c r="G2558" s="23"/>
      <c r="H2558" s="2"/>
      <c r="I2558" s="2" t="s">
        <v>61</v>
      </c>
      <c r="J2558" s="2" t="s">
        <v>61</v>
      </c>
      <c r="K2558" s="2"/>
      <c r="L2558" s="46">
        <v>44108</v>
      </c>
      <c r="M2558" s="2" t="s">
        <v>133</v>
      </c>
      <c r="N2558" s="39">
        <v>25.204167000000002</v>
      </c>
      <c r="O2558" s="39">
        <v>53.240833000000002</v>
      </c>
      <c r="P2558" s="2" t="s">
        <v>64</v>
      </c>
      <c r="Q2558" s="2" t="s">
        <v>65</v>
      </c>
      <c r="R2558" s="43" t="s">
        <v>18854</v>
      </c>
      <c r="S2558" s="41" t="s">
        <v>1554</v>
      </c>
      <c r="T2558" s="41" t="s">
        <v>18460</v>
      </c>
      <c r="U2558" s="2" t="s">
        <v>16801</v>
      </c>
      <c r="V2558" s="2" t="s">
        <v>4110</v>
      </c>
      <c r="W2558" s="41" t="s">
        <v>144</v>
      </c>
      <c r="X2558" s="2" t="s">
        <v>68</v>
      </c>
      <c r="Y2558" s="2" t="s">
        <v>69</v>
      </c>
      <c r="Z2558" s="2"/>
      <c r="AA2558" s="2" t="s">
        <v>16241</v>
      </c>
      <c r="AB2558" s="2" t="s">
        <v>70</v>
      </c>
      <c r="AC2558" s="2"/>
      <c r="AD2558" s="2">
        <v>2000014</v>
      </c>
      <c r="AE2558" s="2">
        <v>30</v>
      </c>
      <c r="AF2558" s="2"/>
      <c r="AG2558" s="2"/>
      <c r="AH2558" s="2"/>
      <c r="AI2558" s="2">
        <v>3</v>
      </c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 t="s">
        <v>71</v>
      </c>
      <c r="CE2558" s="2">
        <v>0</v>
      </c>
      <c r="CF2558" s="2" t="s">
        <v>15686</v>
      </c>
      <c r="CG2558" s="2" t="s">
        <v>272</v>
      </c>
      <c r="CH2558" s="2" t="s">
        <v>272</v>
      </c>
      <c r="CI2558" s="49"/>
      <c r="CJ2558" s="25"/>
    </row>
    <row r="2559" spans="1:88" x14ac:dyDescent="0.2">
      <c r="A2559" s="2" t="s">
        <v>17584</v>
      </c>
      <c r="B2559" s="2" t="s">
        <v>25600</v>
      </c>
      <c r="C2559" s="2" t="s">
        <v>3600</v>
      </c>
      <c r="D2559" s="2"/>
      <c r="E2559" s="2" t="s">
        <v>17584</v>
      </c>
      <c r="F2559" s="2" t="s">
        <v>17603</v>
      </c>
      <c r="G2559" s="23" t="s">
        <v>17585</v>
      </c>
      <c r="H2559" s="2"/>
      <c r="I2559" s="2" t="s">
        <v>5093</v>
      </c>
      <c r="J2559" s="2" t="s">
        <v>61</v>
      </c>
      <c r="K2559" s="2" t="s">
        <v>61</v>
      </c>
      <c r="L2559" s="43">
        <v>2023</v>
      </c>
      <c r="M2559" s="2" t="s">
        <v>133</v>
      </c>
      <c r="N2559" s="39">
        <v>23.841577999999998</v>
      </c>
      <c r="O2559" s="39">
        <v>52.819605000000003</v>
      </c>
      <c r="P2559" s="2" t="s">
        <v>64</v>
      </c>
      <c r="Q2559" s="2" t="s">
        <v>65</v>
      </c>
      <c r="R2559" s="43" t="s">
        <v>18854</v>
      </c>
      <c r="S2559" s="41" t="s">
        <v>3091</v>
      </c>
      <c r="T2559" s="41" t="s">
        <v>18465</v>
      </c>
      <c r="U2559" s="2" t="s">
        <v>4673</v>
      </c>
      <c r="V2559" s="2" t="s">
        <v>4673</v>
      </c>
      <c r="W2559" s="41" t="s">
        <v>17589</v>
      </c>
      <c r="X2559" s="2" t="s">
        <v>16850</v>
      </c>
      <c r="Y2559" s="2" t="s">
        <v>69</v>
      </c>
      <c r="Z2559" s="2"/>
      <c r="AA2559" s="2" t="s">
        <v>16242</v>
      </c>
      <c r="AB2559" s="2" t="s">
        <v>70</v>
      </c>
      <c r="AC2559" s="2" t="s">
        <v>18269</v>
      </c>
      <c r="AD2559" s="2">
        <v>2003400</v>
      </c>
      <c r="AE2559" s="2">
        <v>30</v>
      </c>
      <c r="AF2559" s="2"/>
      <c r="AG2559" s="2"/>
      <c r="AH2559" s="2" t="s">
        <v>18271</v>
      </c>
      <c r="AI2559" s="2">
        <v>4</v>
      </c>
      <c r="AJ2559" s="2">
        <v>3</v>
      </c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 t="s">
        <v>71</v>
      </c>
      <c r="CE2559" s="2">
        <v>0</v>
      </c>
      <c r="CF2559" s="2"/>
      <c r="CG2559" s="2"/>
      <c r="CH2559" s="2"/>
      <c r="CI2559" s="49"/>
      <c r="CJ2559" s="25"/>
    </row>
    <row r="2560" spans="1:88" x14ac:dyDescent="0.2">
      <c r="A2560" s="6" t="s">
        <v>18656</v>
      </c>
      <c r="B2560" s="2" t="s">
        <v>25601</v>
      </c>
      <c r="C2560" s="6" t="s">
        <v>3600</v>
      </c>
      <c r="D2560" s="6"/>
      <c r="E2560" s="6" t="s">
        <v>18656</v>
      </c>
      <c r="F2560" s="6" t="s">
        <v>18685</v>
      </c>
      <c r="G2560" s="2"/>
      <c r="H2560" s="2"/>
      <c r="I2560" s="6" t="s">
        <v>5093</v>
      </c>
      <c r="J2560" s="2" t="s">
        <v>61</v>
      </c>
      <c r="K2560" s="2"/>
      <c r="L2560" s="43">
        <v>2023</v>
      </c>
      <c r="M2560" s="6" t="s">
        <v>133</v>
      </c>
      <c r="N2560" s="32">
        <v>23.832692000000002</v>
      </c>
      <c r="O2560" s="32">
        <v>52.818950999999998</v>
      </c>
      <c r="P2560" s="2" t="s">
        <v>64</v>
      </c>
      <c r="Q2560" s="6" t="s">
        <v>65</v>
      </c>
      <c r="R2560" s="43" t="s">
        <v>18854</v>
      </c>
      <c r="S2560" s="41" t="s">
        <v>1554</v>
      </c>
      <c r="T2560" s="41" t="s">
        <v>18460</v>
      </c>
      <c r="U2560" s="2" t="s">
        <v>16801</v>
      </c>
      <c r="V2560" s="2" t="s">
        <v>1554</v>
      </c>
      <c r="W2560" s="41" t="s">
        <v>144</v>
      </c>
      <c r="X2560" s="2" t="s">
        <v>16850</v>
      </c>
      <c r="Y2560" s="2" t="s">
        <v>76</v>
      </c>
      <c r="Z2560" s="5"/>
      <c r="AA2560" s="2" t="s">
        <v>16242</v>
      </c>
      <c r="AB2560" s="2" t="s">
        <v>77</v>
      </c>
      <c r="AC2560" s="5"/>
      <c r="AD2560" s="2">
        <v>2003400</v>
      </c>
      <c r="AE2560" s="33">
        <v>40</v>
      </c>
      <c r="AF2560" s="25"/>
      <c r="AG2560" s="29"/>
      <c r="AH2560" s="2"/>
      <c r="AI2560" s="2">
        <v>4</v>
      </c>
      <c r="AJ2560" s="2"/>
      <c r="AK2560" s="2"/>
      <c r="AL2560" s="2"/>
      <c r="AM2560" s="2"/>
      <c r="AN2560" s="2"/>
      <c r="AO2560" s="2"/>
      <c r="AP2560" s="25"/>
      <c r="AQ2560" s="25"/>
      <c r="AR2560" s="2"/>
      <c r="AS2560" s="2"/>
      <c r="AT2560" s="2"/>
      <c r="AU2560" s="25"/>
      <c r="AV2560" s="2"/>
      <c r="AW2560" s="2"/>
      <c r="AX2560" s="25"/>
      <c r="AY2560" s="25"/>
      <c r="AZ2560" s="25"/>
      <c r="BA2560" s="25"/>
      <c r="BB2560" s="25"/>
      <c r="BC2560" s="25"/>
      <c r="BD2560" s="25"/>
      <c r="BE2560" s="25"/>
      <c r="BF2560" s="25"/>
      <c r="BG2560" s="25"/>
      <c r="BH2560" s="25"/>
      <c r="BI2560" s="25"/>
      <c r="BJ2560" s="25"/>
      <c r="BK2560" s="25"/>
      <c r="BL2560" s="25"/>
      <c r="BM2560" s="25"/>
      <c r="BN2560" s="25"/>
      <c r="BO2560" s="25"/>
      <c r="BP2560" s="25"/>
      <c r="BQ2560" s="25"/>
      <c r="BR2560" s="25"/>
      <c r="BS2560" s="25"/>
      <c r="BT2560" s="25"/>
      <c r="BU2560" s="25"/>
      <c r="BV2560" s="25"/>
      <c r="BW2560" s="25"/>
      <c r="BX2560" s="25"/>
      <c r="BY2560" s="25"/>
      <c r="BZ2560" s="25"/>
      <c r="CA2560" s="25"/>
      <c r="CB2560" s="25"/>
      <c r="CC2560" s="25"/>
      <c r="CD2560" s="2" t="s">
        <v>71</v>
      </c>
      <c r="CE2560" s="2">
        <v>0</v>
      </c>
      <c r="CF2560" s="25"/>
      <c r="CG2560" s="25"/>
      <c r="CH2560" s="25"/>
      <c r="CI2560" s="55"/>
      <c r="CJ2560" s="25"/>
    </row>
    <row r="2561" spans="1:88" x14ac:dyDescent="0.2">
      <c r="A2561" s="2" t="s">
        <v>4254</v>
      </c>
      <c r="B2561" s="2" t="s">
        <v>25602</v>
      </c>
      <c r="C2561" s="2" t="s">
        <v>3600</v>
      </c>
      <c r="D2561" s="2"/>
      <c r="E2561" s="2" t="s">
        <v>4254</v>
      </c>
      <c r="F2561" s="2" t="s">
        <v>4255</v>
      </c>
      <c r="G2561" s="23" t="s">
        <v>4256</v>
      </c>
      <c r="H2561" s="2"/>
      <c r="I2561" s="2" t="s">
        <v>61</v>
      </c>
      <c r="J2561" s="2" t="s">
        <v>61</v>
      </c>
      <c r="K2561" s="2" t="s">
        <v>61</v>
      </c>
      <c r="L2561" s="46">
        <v>43946</v>
      </c>
      <c r="M2561" s="2" t="s">
        <v>133</v>
      </c>
      <c r="N2561" s="2">
        <v>24.100888000000001</v>
      </c>
      <c r="O2561" s="2">
        <v>53.496699999999997</v>
      </c>
      <c r="P2561" s="2" t="s">
        <v>64</v>
      </c>
      <c r="Q2561" s="2" t="s">
        <v>65</v>
      </c>
      <c r="R2561" s="43" t="s">
        <v>18854</v>
      </c>
      <c r="S2561" s="41" t="s">
        <v>272</v>
      </c>
      <c r="T2561" s="41" t="s">
        <v>18461</v>
      </c>
      <c r="U2561" s="2" t="s">
        <v>16801</v>
      </c>
      <c r="V2561" s="2" t="s">
        <v>272</v>
      </c>
      <c r="W2561" s="41" t="s">
        <v>17589</v>
      </c>
      <c r="X2561" s="2" t="s">
        <v>68</v>
      </c>
      <c r="Y2561" s="2" t="s">
        <v>76</v>
      </c>
      <c r="Z2561" s="2"/>
      <c r="AA2561" s="2" t="s">
        <v>16241</v>
      </c>
      <c r="AB2561" s="2" t="s">
        <v>77</v>
      </c>
      <c r="AC2561" s="2" t="s">
        <v>18269</v>
      </c>
      <c r="AD2561" s="2">
        <v>2003800</v>
      </c>
      <c r="AE2561" s="2">
        <v>23</v>
      </c>
      <c r="AF2561" s="2"/>
      <c r="AG2561" s="2"/>
      <c r="AH2561" s="2" t="s">
        <v>18271</v>
      </c>
      <c r="AI2561" s="2">
        <v>3</v>
      </c>
      <c r="AJ2561" s="2">
        <v>3</v>
      </c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 t="s">
        <v>71</v>
      </c>
      <c r="CE2561" s="2">
        <v>0</v>
      </c>
      <c r="CF2561" s="2" t="s">
        <v>15688</v>
      </c>
      <c r="CG2561" s="2" t="s">
        <v>272</v>
      </c>
      <c r="CH2561" s="2" t="s">
        <v>272</v>
      </c>
      <c r="CI2561" s="49"/>
      <c r="CJ2561" s="25"/>
    </row>
    <row r="2562" spans="1:88" x14ac:dyDescent="0.2">
      <c r="A2562" s="2" t="s">
        <v>4209</v>
      </c>
      <c r="B2562" s="2" t="s">
        <v>25603</v>
      </c>
      <c r="C2562" s="2" t="s">
        <v>3600</v>
      </c>
      <c r="D2562" s="2"/>
      <c r="E2562" s="2" t="s">
        <v>4209</v>
      </c>
      <c r="F2562" s="2" t="s">
        <v>4210</v>
      </c>
      <c r="G2562" s="23" t="s">
        <v>18257</v>
      </c>
      <c r="H2562" s="2"/>
      <c r="I2562" s="2" t="s">
        <v>61</v>
      </c>
      <c r="J2562" s="2" t="s">
        <v>61</v>
      </c>
      <c r="K2562" s="2" t="s">
        <v>61</v>
      </c>
      <c r="L2562" s="46">
        <v>44089</v>
      </c>
      <c r="M2562" s="2" t="s">
        <v>133</v>
      </c>
      <c r="N2562" s="39">
        <v>23.106020000000001</v>
      </c>
      <c r="O2562" s="39">
        <v>53.801920000000003</v>
      </c>
      <c r="P2562" s="2" t="s">
        <v>64</v>
      </c>
      <c r="Q2562" s="2" t="s">
        <v>65</v>
      </c>
      <c r="R2562" s="43" t="s">
        <v>18854</v>
      </c>
      <c r="S2562" s="41" t="s">
        <v>1554</v>
      </c>
      <c r="T2562" s="41" t="s">
        <v>18460</v>
      </c>
      <c r="U2562" s="2" t="s">
        <v>16801</v>
      </c>
      <c r="V2562" s="2" t="s">
        <v>3596</v>
      </c>
      <c r="W2562" s="41" t="s">
        <v>17589</v>
      </c>
      <c r="X2562" s="2" t="s">
        <v>68</v>
      </c>
      <c r="Y2562" s="2" t="s">
        <v>76</v>
      </c>
      <c r="Z2562" s="2"/>
      <c r="AA2562" s="2" t="s">
        <v>16242</v>
      </c>
      <c r="AB2562" s="2" t="s">
        <v>77</v>
      </c>
      <c r="AC2562" s="2" t="s">
        <v>18269</v>
      </c>
      <c r="AD2562" s="2">
        <v>2003500</v>
      </c>
      <c r="AE2562" s="2">
        <v>90</v>
      </c>
      <c r="AF2562" s="2"/>
      <c r="AG2562" s="2"/>
      <c r="AH2562" s="2" t="s">
        <v>18271</v>
      </c>
      <c r="AI2562" s="2">
        <v>3</v>
      </c>
      <c r="AJ2562" s="2">
        <v>3</v>
      </c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 t="s">
        <v>78</v>
      </c>
      <c r="CE2562" s="2" t="s">
        <v>4211</v>
      </c>
      <c r="CF2562" s="2" t="s">
        <v>15691</v>
      </c>
      <c r="CG2562" s="2" t="s">
        <v>15722</v>
      </c>
      <c r="CH2562" s="2" t="s">
        <v>15709</v>
      </c>
      <c r="CI2562" s="49"/>
      <c r="CJ2562" s="25"/>
    </row>
    <row r="2563" spans="1:88" x14ac:dyDescent="0.2">
      <c r="A2563" s="2" t="s">
        <v>5019</v>
      </c>
      <c r="B2563" s="2" t="s">
        <v>25604</v>
      </c>
      <c r="C2563" s="2" t="s">
        <v>3600</v>
      </c>
      <c r="D2563" s="2"/>
      <c r="E2563" s="2" t="s">
        <v>5019</v>
      </c>
      <c r="F2563" s="2" t="s">
        <v>17717</v>
      </c>
      <c r="G2563" s="23" t="s">
        <v>5020</v>
      </c>
      <c r="H2563" s="2"/>
      <c r="I2563" s="2" t="s">
        <v>61</v>
      </c>
      <c r="J2563" s="2" t="s">
        <v>61</v>
      </c>
      <c r="K2563" s="2" t="s">
        <v>61</v>
      </c>
      <c r="L2563" s="46">
        <v>44700</v>
      </c>
      <c r="M2563" s="2" t="s">
        <v>4978</v>
      </c>
      <c r="N2563" s="2">
        <v>24.095835999999998</v>
      </c>
      <c r="O2563" s="2">
        <v>53.505788000000003</v>
      </c>
      <c r="P2563" s="2" t="s">
        <v>64</v>
      </c>
      <c r="Q2563" s="2" t="s">
        <v>65</v>
      </c>
      <c r="R2563" s="43" t="s">
        <v>16802</v>
      </c>
      <c r="S2563" s="41" t="s">
        <v>16804</v>
      </c>
      <c r="T2563" s="41" t="s">
        <v>18463</v>
      </c>
      <c r="U2563" s="2" t="s">
        <v>16804</v>
      </c>
      <c r="V2563" s="2" t="s">
        <v>4763</v>
      </c>
      <c r="W2563" s="41" t="s">
        <v>17589</v>
      </c>
      <c r="X2563" s="2" t="s">
        <v>68</v>
      </c>
      <c r="Y2563" s="2" t="s">
        <v>69</v>
      </c>
      <c r="Z2563" s="2"/>
      <c r="AA2563" s="2" t="s">
        <v>16241</v>
      </c>
      <c r="AB2563" s="2" t="s">
        <v>70</v>
      </c>
      <c r="AC2563" s="2" t="s">
        <v>18269</v>
      </c>
      <c r="AD2563" s="2">
        <v>2003800</v>
      </c>
      <c r="AE2563" s="2">
        <v>35</v>
      </c>
      <c r="AF2563" s="2"/>
      <c r="AG2563" s="2"/>
      <c r="AH2563" s="2" t="s">
        <v>18271</v>
      </c>
      <c r="AI2563" s="2">
        <v>4</v>
      </c>
      <c r="AJ2563" s="2">
        <v>3</v>
      </c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 t="s">
        <v>78</v>
      </c>
      <c r="CE2563" s="2" t="s">
        <v>5021</v>
      </c>
      <c r="CF2563" s="2" t="s">
        <v>15680</v>
      </c>
      <c r="CG2563" s="2" t="s">
        <v>15742</v>
      </c>
      <c r="CH2563" s="2" t="s">
        <v>15706</v>
      </c>
      <c r="CI2563" s="49"/>
      <c r="CJ2563" s="25"/>
    </row>
    <row r="2564" spans="1:88" x14ac:dyDescent="0.2">
      <c r="A2564" s="2" t="s">
        <v>4980</v>
      </c>
      <c r="B2564" s="2" t="s">
        <v>25605</v>
      </c>
      <c r="C2564" s="2" t="s">
        <v>3600</v>
      </c>
      <c r="D2564" s="2"/>
      <c r="E2564" s="2" t="s">
        <v>4980</v>
      </c>
      <c r="F2564" s="2" t="s">
        <v>4981</v>
      </c>
      <c r="G2564" s="23"/>
      <c r="H2564" s="2"/>
      <c r="I2564" s="2" t="s">
        <v>61</v>
      </c>
      <c r="J2564" s="2" t="s">
        <v>61</v>
      </c>
      <c r="K2564" s="2"/>
      <c r="L2564" s="46">
        <v>44708</v>
      </c>
      <c r="M2564" s="2" t="s">
        <v>4978</v>
      </c>
      <c r="N2564" s="39">
        <v>23.6587736</v>
      </c>
      <c r="O2564" s="39">
        <v>53.564877099999997</v>
      </c>
      <c r="P2564" s="2" t="s">
        <v>64</v>
      </c>
      <c r="Q2564" s="2" t="s">
        <v>65</v>
      </c>
      <c r="R2564" s="43" t="s">
        <v>18854</v>
      </c>
      <c r="S2564" s="41" t="s">
        <v>1554</v>
      </c>
      <c r="T2564" s="41" t="s">
        <v>18460</v>
      </c>
      <c r="U2564" s="2" t="s">
        <v>16801</v>
      </c>
      <c r="V2564" s="2" t="s">
        <v>1554</v>
      </c>
      <c r="W2564" s="41" t="s">
        <v>144</v>
      </c>
      <c r="X2564" s="2" t="s">
        <v>68</v>
      </c>
      <c r="Y2564" s="2" t="s">
        <v>69</v>
      </c>
      <c r="Z2564" s="2"/>
      <c r="AA2564" s="2" t="s">
        <v>16242</v>
      </c>
      <c r="AB2564" s="2" t="s">
        <v>70</v>
      </c>
      <c r="AC2564" s="2"/>
      <c r="AD2564" s="2">
        <v>2000001</v>
      </c>
      <c r="AE2564" s="2">
        <v>90</v>
      </c>
      <c r="AF2564" s="2"/>
      <c r="AG2564" s="2"/>
      <c r="AH2564" s="2"/>
      <c r="AI2564" s="2">
        <v>3</v>
      </c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 t="s">
        <v>78</v>
      </c>
      <c r="CE2564" s="2" t="s">
        <v>4982</v>
      </c>
      <c r="CF2564" s="2" t="s">
        <v>15691</v>
      </c>
      <c r="CG2564" s="2" t="s">
        <v>15722</v>
      </c>
      <c r="CH2564" s="2" t="s">
        <v>15709</v>
      </c>
      <c r="CI2564" s="49"/>
      <c r="CJ2564" s="25"/>
    </row>
    <row r="2565" spans="1:88" x14ac:dyDescent="0.2">
      <c r="A2565" s="2" t="s">
        <v>16852</v>
      </c>
      <c r="B2565" s="2" t="s">
        <v>25606</v>
      </c>
      <c r="C2565" s="2" t="s">
        <v>3600</v>
      </c>
      <c r="D2565" s="2"/>
      <c r="E2565" s="2" t="s">
        <v>16852</v>
      </c>
      <c r="F2565" s="2" t="s">
        <v>16872</v>
      </c>
      <c r="G2565" s="23"/>
      <c r="H2565" s="2"/>
      <c r="I2565" s="2" t="s">
        <v>5093</v>
      </c>
      <c r="J2565" s="2" t="s">
        <v>61</v>
      </c>
      <c r="K2565" s="2"/>
      <c r="L2565" s="46">
        <v>44923</v>
      </c>
      <c r="M2565" s="2" t="s">
        <v>133</v>
      </c>
      <c r="N2565" s="39">
        <v>22.804253299999999</v>
      </c>
      <c r="O2565" s="39">
        <v>54.425059400000002</v>
      </c>
      <c r="P2565" s="2" t="s">
        <v>64</v>
      </c>
      <c r="Q2565" s="2" t="s">
        <v>65</v>
      </c>
      <c r="R2565" s="43" t="s">
        <v>18854</v>
      </c>
      <c r="S2565" s="41" t="s">
        <v>1554</v>
      </c>
      <c r="T2565" s="41" t="s">
        <v>18465</v>
      </c>
      <c r="U2565" s="2" t="s">
        <v>4673</v>
      </c>
      <c r="V2565" s="2" t="s">
        <v>4673</v>
      </c>
      <c r="W2565" s="41" t="s">
        <v>144</v>
      </c>
      <c r="X2565" s="2" t="s">
        <v>16850</v>
      </c>
      <c r="Y2565" s="2" t="s">
        <v>69</v>
      </c>
      <c r="Z2565" s="2"/>
      <c r="AA2565" s="2" t="s">
        <v>16242</v>
      </c>
      <c r="AB2565" s="2" t="s">
        <v>70</v>
      </c>
      <c r="AC2565" s="2"/>
      <c r="AD2565" s="2">
        <v>2000001</v>
      </c>
      <c r="AE2565" s="2">
        <v>120</v>
      </c>
      <c r="AF2565" s="2"/>
      <c r="AG2565" s="2"/>
      <c r="AH2565" s="2"/>
      <c r="AI2565" s="2">
        <v>4</v>
      </c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 t="s">
        <v>78</v>
      </c>
      <c r="CE2565" s="2" t="s">
        <v>2695</v>
      </c>
      <c r="CF2565" s="2"/>
      <c r="CG2565" s="2"/>
      <c r="CH2565" s="2"/>
      <c r="CI2565" s="49"/>
      <c r="CJ2565" s="25"/>
    </row>
    <row r="2566" spans="1:88" x14ac:dyDescent="0.2">
      <c r="A2566" s="2" t="s">
        <v>4212</v>
      </c>
      <c r="B2566" s="2" t="s">
        <v>25607</v>
      </c>
      <c r="C2566" s="2" t="s">
        <v>3600</v>
      </c>
      <c r="D2566" s="2"/>
      <c r="E2566" s="2" t="s">
        <v>4212</v>
      </c>
      <c r="F2566" s="2" t="s">
        <v>4213</v>
      </c>
      <c r="G2566" s="23"/>
      <c r="H2566" s="2"/>
      <c r="I2566" s="2" t="s">
        <v>61</v>
      </c>
      <c r="J2566" s="2" t="s">
        <v>61</v>
      </c>
      <c r="K2566" s="2"/>
      <c r="L2566" s="46">
        <v>44067</v>
      </c>
      <c r="M2566" s="2" t="s">
        <v>133</v>
      </c>
      <c r="N2566" s="39">
        <v>23.061513600000001</v>
      </c>
      <c r="O2566" s="39">
        <v>54.086261499999999</v>
      </c>
      <c r="P2566" s="2" t="s">
        <v>64</v>
      </c>
      <c r="Q2566" s="2" t="s">
        <v>65</v>
      </c>
      <c r="R2566" s="43" t="s">
        <v>16802</v>
      </c>
      <c r="S2566" s="41" t="s">
        <v>4932</v>
      </c>
      <c r="T2566" s="41" t="s">
        <v>18462</v>
      </c>
      <c r="U2566" s="2" t="s">
        <v>6245</v>
      </c>
      <c r="V2566" s="2" t="s">
        <v>360</v>
      </c>
      <c r="W2566" s="41" t="s">
        <v>144</v>
      </c>
      <c r="X2566" s="2" t="s">
        <v>68</v>
      </c>
      <c r="Y2566" s="2" t="s">
        <v>76</v>
      </c>
      <c r="Z2566" s="2"/>
      <c r="AA2566" s="2" t="s">
        <v>16242</v>
      </c>
      <c r="AB2566" s="2" t="s">
        <v>77</v>
      </c>
      <c r="AC2566" s="2"/>
      <c r="AD2566" s="2">
        <v>2003500</v>
      </c>
      <c r="AE2566" s="2">
        <v>35</v>
      </c>
      <c r="AF2566" s="2"/>
      <c r="AG2566" s="2"/>
      <c r="AH2566" s="2"/>
      <c r="AI2566" s="2">
        <v>3</v>
      </c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 t="s">
        <v>78</v>
      </c>
      <c r="CE2566" s="2" t="s">
        <v>4214</v>
      </c>
      <c r="CF2566" s="2" t="s">
        <v>15680</v>
      </c>
      <c r="CG2566" s="2" t="s">
        <v>253</v>
      </c>
      <c r="CH2566" s="2" t="s">
        <v>15706</v>
      </c>
      <c r="CI2566" s="49"/>
      <c r="CJ2566" s="25"/>
    </row>
    <row r="2567" spans="1:88" x14ac:dyDescent="0.2">
      <c r="A2567" s="2" t="s">
        <v>4319</v>
      </c>
      <c r="B2567" s="2" t="s">
        <v>25608</v>
      </c>
      <c r="C2567" s="2" t="s">
        <v>3600</v>
      </c>
      <c r="D2567" s="2"/>
      <c r="E2567" s="2" t="s">
        <v>4319</v>
      </c>
      <c r="F2567" s="2" t="s">
        <v>4320</v>
      </c>
      <c r="G2567" s="23"/>
      <c r="H2567" s="2"/>
      <c r="I2567" s="2" t="s">
        <v>61</v>
      </c>
      <c r="J2567" s="2" t="s">
        <v>61</v>
      </c>
      <c r="K2567" s="2"/>
      <c r="L2567" s="46">
        <v>44109</v>
      </c>
      <c r="M2567" s="2" t="s">
        <v>133</v>
      </c>
      <c r="N2567" s="39">
        <v>24.0933885</v>
      </c>
      <c r="O2567" s="39">
        <v>52.515383999999997</v>
      </c>
      <c r="P2567" s="2" t="s">
        <v>64</v>
      </c>
      <c r="Q2567" s="2" t="s">
        <v>65</v>
      </c>
      <c r="R2567" s="43" t="s">
        <v>18854</v>
      </c>
      <c r="S2567" s="41" t="s">
        <v>1554</v>
      </c>
      <c r="T2567" s="41" t="s">
        <v>18460</v>
      </c>
      <c r="U2567" s="2" t="s">
        <v>16801</v>
      </c>
      <c r="V2567" s="2" t="s">
        <v>1854</v>
      </c>
      <c r="W2567" s="41" t="s">
        <v>144</v>
      </c>
      <c r="X2567" s="2" t="s">
        <v>68</v>
      </c>
      <c r="Y2567" s="2" t="s">
        <v>76</v>
      </c>
      <c r="Z2567" s="2"/>
      <c r="AA2567" s="2" t="s">
        <v>16242</v>
      </c>
      <c r="AB2567" s="2" t="s">
        <v>77</v>
      </c>
      <c r="AC2567" s="2"/>
      <c r="AD2567" s="2">
        <v>2031300</v>
      </c>
      <c r="AE2567" s="2">
        <v>60</v>
      </c>
      <c r="AF2567" s="2"/>
      <c r="AG2567" s="2"/>
      <c r="AH2567" s="2"/>
      <c r="AI2567" s="2">
        <v>4</v>
      </c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 t="s">
        <v>78</v>
      </c>
      <c r="CE2567" s="2" t="s">
        <v>19742</v>
      </c>
      <c r="CF2567" s="2" t="s">
        <v>15686</v>
      </c>
      <c r="CG2567" s="2" t="s">
        <v>15719</v>
      </c>
      <c r="CH2567" s="2" t="s">
        <v>15709</v>
      </c>
      <c r="CI2567" s="49"/>
      <c r="CJ2567" s="25"/>
    </row>
    <row r="2568" spans="1:88" x14ac:dyDescent="0.2">
      <c r="A2568" s="2" t="s">
        <v>4215</v>
      </c>
      <c r="B2568" s="2" t="s">
        <v>25609</v>
      </c>
      <c r="C2568" s="2" t="s">
        <v>3600</v>
      </c>
      <c r="D2568" s="2"/>
      <c r="E2568" s="2" t="s">
        <v>4215</v>
      </c>
      <c r="F2568" s="2" t="s">
        <v>4216</v>
      </c>
      <c r="G2568" s="23"/>
      <c r="H2568" s="2"/>
      <c r="I2568" s="2" t="s">
        <v>61</v>
      </c>
      <c r="J2568" s="2" t="s">
        <v>61</v>
      </c>
      <c r="K2568" s="2"/>
      <c r="L2568" s="46">
        <v>44073</v>
      </c>
      <c r="M2568" s="2" t="s">
        <v>133</v>
      </c>
      <c r="N2568" s="39">
        <v>23.119692199999999</v>
      </c>
      <c r="O2568" s="39">
        <v>53.9275929</v>
      </c>
      <c r="P2568" s="2" t="s">
        <v>64</v>
      </c>
      <c r="Q2568" s="2" t="s">
        <v>65</v>
      </c>
      <c r="R2568" s="43" t="s">
        <v>16802</v>
      </c>
      <c r="S2568" s="41" t="s">
        <v>4932</v>
      </c>
      <c r="T2568" s="41" t="s">
        <v>18462</v>
      </c>
      <c r="U2568" s="2" t="s">
        <v>6245</v>
      </c>
      <c r="V2568" s="2" t="s">
        <v>360</v>
      </c>
      <c r="W2568" s="41" t="s">
        <v>144</v>
      </c>
      <c r="X2568" s="2" t="s">
        <v>68</v>
      </c>
      <c r="Y2568" s="2" t="s">
        <v>76</v>
      </c>
      <c r="Z2568" s="2"/>
      <c r="AA2568" s="2" t="s">
        <v>16242</v>
      </c>
      <c r="AB2568" s="2" t="s">
        <v>77</v>
      </c>
      <c r="AC2568" s="2"/>
      <c r="AD2568" s="2">
        <v>2003500</v>
      </c>
      <c r="AE2568" s="2">
        <v>35</v>
      </c>
      <c r="AF2568" s="2"/>
      <c r="AG2568" s="2"/>
      <c r="AH2568" s="2"/>
      <c r="AI2568" s="2">
        <v>3</v>
      </c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 t="s">
        <v>78</v>
      </c>
      <c r="CE2568" s="2" t="s">
        <v>19743</v>
      </c>
      <c r="CF2568" s="2" t="s">
        <v>15680</v>
      </c>
      <c r="CG2568" s="2" t="s">
        <v>253</v>
      </c>
      <c r="CH2568" s="2" t="s">
        <v>15706</v>
      </c>
      <c r="CI2568" s="49"/>
      <c r="CJ2568" s="25"/>
    </row>
    <row r="2569" spans="1:88" x14ac:dyDescent="0.2">
      <c r="A2569" s="2" t="s">
        <v>4883</v>
      </c>
      <c r="B2569" s="2" t="s">
        <v>25610</v>
      </c>
      <c r="C2569" s="2" t="s">
        <v>3600</v>
      </c>
      <c r="D2569" s="2"/>
      <c r="E2569" s="2" t="s">
        <v>4883</v>
      </c>
      <c r="F2569" s="2" t="s">
        <v>4884</v>
      </c>
      <c r="G2569" s="23"/>
      <c r="H2569" s="2"/>
      <c r="I2569" s="2" t="s">
        <v>61</v>
      </c>
      <c r="J2569" s="2" t="s">
        <v>61</v>
      </c>
      <c r="K2569" s="2"/>
      <c r="L2569" s="46">
        <v>44558</v>
      </c>
      <c r="M2569" s="2" t="s">
        <v>133</v>
      </c>
      <c r="N2569" s="39">
        <v>23.4435687</v>
      </c>
      <c r="O2569" s="39">
        <v>53.057917500000002</v>
      </c>
      <c r="P2569" s="2" t="s">
        <v>64</v>
      </c>
      <c r="Q2569" s="2" t="s">
        <v>65</v>
      </c>
      <c r="R2569" s="43" t="s">
        <v>18854</v>
      </c>
      <c r="S2569" s="41" t="s">
        <v>1554</v>
      </c>
      <c r="T2569" s="41" t="s">
        <v>18460</v>
      </c>
      <c r="U2569" s="2" t="s">
        <v>16801</v>
      </c>
      <c r="V2569" s="2" t="s">
        <v>1554</v>
      </c>
      <c r="W2569" s="41" t="s">
        <v>144</v>
      </c>
      <c r="X2569" s="2" t="s">
        <v>68</v>
      </c>
      <c r="Y2569" s="2" t="s">
        <v>69</v>
      </c>
      <c r="Z2569" s="2"/>
      <c r="AA2569" s="2" t="s">
        <v>16242</v>
      </c>
      <c r="AB2569" s="2" t="s">
        <v>70</v>
      </c>
      <c r="AC2569" s="2"/>
      <c r="AD2569" s="2">
        <v>2000001</v>
      </c>
      <c r="AE2569" s="2">
        <v>90</v>
      </c>
      <c r="AF2569" s="2"/>
      <c r="AG2569" s="2"/>
      <c r="AH2569" s="2"/>
      <c r="AI2569" s="2">
        <v>3</v>
      </c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 t="s">
        <v>71</v>
      </c>
      <c r="CE2569" s="2">
        <v>0</v>
      </c>
      <c r="CF2569" s="2" t="s">
        <v>15691</v>
      </c>
      <c r="CG2569" s="2" t="s">
        <v>15722</v>
      </c>
      <c r="CH2569" s="2" t="s">
        <v>15709</v>
      </c>
      <c r="CI2569" s="49"/>
      <c r="CJ2569" s="25"/>
    </row>
    <row r="2570" spans="1:88" x14ac:dyDescent="0.2">
      <c r="A2570" s="2" t="s">
        <v>4095</v>
      </c>
      <c r="B2570" s="2" t="s">
        <v>25611</v>
      </c>
      <c r="C2570" s="2" t="s">
        <v>3600</v>
      </c>
      <c r="D2570" s="2"/>
      <c r="E2570" s="2" t="s">
        <v>4095</v>
      </c>
      <c r="F2570" s="2" t="s">
        <v>4096</v>
      </c>
      <c r="G2570" s="23"/>
      <c r="H2570" s="2"/>
      <c r="I2570" s="2" t="s">
        <v>61</v>
      </c>
      <c r="J2570" s="2" t="s">
        <v>61</v>
      </c>
      <c r="K2570" s="2"/>
      <c r="L2570" s="46">
        <v>43853</v>
      </c>
      <c r="M2570" s="2" t="s">
        <v>133</v>
      </c>
      <c r="N2570" s="2">
        <v>23.826239999999999</v>
      </c>
      <c r="O2570" s="2">
        <v>54.237065000000001</v>
      </c>
      <c r="P2570" s="2" t="s">
        <v>64</v>
      </c>
      <c r="Q2570" s="2" t="s">
        <v>65</v>
      </c>
      <c r="R2570" s="43" t="s">
        <v>16802</v>
      </c>
      <c r="S2570" s="41" t="s">
        <v>4932</v>
      </c>
      <c r="T2570" s="41" t="s">
        <v>18462</v>
      </c>
      <c r="U2570" s="2" t="s">
        <v>6245</v>
      </c>
      <c r="V2570" s="2" t="s">
        <v>360</v>
      </c>
      <c r="W2570" s="41" t="s">
        <v>144</v>
      </c>
      <c r="X2570" s="2" t="s">
        <v>4038</v>
      </c>
      <c r="Y2570" s="2" t="s">
        <v>69</v>
      </c>
      <c r="Z2570" s="2"/>
      <c r="AA2570" s="2" t="s">
        <v>16242</v>
      </c>
      <c r="AB2570" s="2" t="s">
        <v>70</v>
      </c>
      <c r="AC2570" s="2"/>
      <c r="AD2570" s="2">
        <v>2000001</v>
      </c>
      <c r="AE2570" s="2">
        <v>85</v>
      </c>
      <c r="AF2570" s="2"/>
      <c r="AG2570" s="2"/>
      <c r="AH2570" s="2"/>
      <c r="AI2570" s="2">
        <v>3</v>
      </c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 t="s">
        <v>71</v>
      </c>
      <c r="CE2570" s="2">
        <v>0</v>
      </c>
      <c r="CF2570" s="2" t="s">
        <v>15691</v>
      </c>
      <c r="CG2570" s="2" t="s">
        <v>17387</v>
      </c>
      <c r="CH2570" s="2" t="s">
        <v>15706</v>
      </c>
      <c r="CI2570" s="49"/>
      <c r="CJ2570" s="25"/>
    </row>
    <row r="2571" spans="1:88" x14ac:dyDescent="0.2">
      <c r="A2571" s="2" t="s">
        <v>4097</v>
      </c>
      <c r="B2571" s="2" t="s">
        <v>25612</v>
      </c>
      <c r="C2571" s="2" t="s">
        <v>3600</v>
      </c>
      <c r="D2571" s="2"/>
      <c r="E2571" s="2" t="s">
        <v>4097</v>
      </c>
      <c r="F2571" s="2" t="s">
        <v>4098</v>
      </c>
      <c r="G2571" s="23" t="s">
        <v>18896</v>
      </c>
      <c r="H2571" s="2"/>
      <c r="I2571" s="2" t="s">
        <v>61</v>
      </c>
      <c r="J2571" s="2" t="s">
        <v>61</v>
      </c>
      <c r="K2571" s="2" t="s">
        <v>61</v>
      </c>
      <c r="L2571" s="46">
        <v>44109</v>
      </c>
      <c r="M2571" s="2" t="s">
        <v>133</v>
      </c>
      <c r="N2571" s="39">
        <v>22.986418799999999</v>
      </c>
      <c r="O2571" s="39">
        <v>53.779913200000003</v>
      </c>
      <c r="P2571" s="2" t="s">
        <v>64</v>
      </c>
      <c r="Q2571" s="2" t="s">
        <v>65</v>
      </c>
      <c r="R2571" s="43" t="s">
        <v>16802</v>
      </c>
      <c r="S2571" s="41" t="s">
        <v>4932</v>
      </c>
      <c r="T2571" s="41" t="s">
        <v>18462</v>
      </c>
      <c r="U2571" s="2" t="s">
        <v>6245</v>
      </c>
      <c r="V2571" s="2" t="s">
        <v>360</v>
      </c>
      <c r="W2571" s="41" t="s">
        <v>17589</v>
      </c>
      <c r="X2571" s="2" t="s">
        <v>68</v>
      </c>
      <c r="Y2571" s="2" t="s">
        <v>76</v>
      </c>
      <c r="Z2571" s="2"/>
      <c r="AA2571" s="2" t="s">
        <v>16242</v>
      </c>
      <c r="AB2571" s="2" t="s">
        <v>77</v>
      </c>
      <c r="AC2571" s="2" t="s">
        <v>18268</v>
      </c>
      <c r="AD2571" s="2">
        <v>2000001</v>
      </c>
      <c r="AE2571" s="2">
        <v>30</v>
      </c>
      <c r="AF2571" s="2"/>
      <c r="AG2571" s="2"/>
      <c r="AH2571" s="2" t="s">
        <v>18270</v>
      </c>
      <c r="AI2571" s="2">
        <v>3</v>
      </c>
      <c r="AJ2571" s="2">
        <v>3</v>
      </c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 t="s">
        <v>78</v>
      </c>
      <c r="CE2571" s="2" t="s">
        <v>19744</v>
      </c>
      <c r="CF2571" s="2" t="s">
        <v>15685</v>
      </c>
      <c r="CG2571" s="2" t="s">
        <v>253</v>
      </c>
      <c r="CH2571" s="2" t="s">
        <v>15706</v>
      </c>
      <c r="CI2571" s="49"/>
      <c r="CJ2571" s="25"/>
    </row>
    <row r="2572" spans="1:88" x14ac:dyDescent="0.2">
      <c r="A2572" s="2" t="s">
        <v>4676</v>
      </c>
      <c r="B2572" s="2" t="s">
        <v>25613</v>
      </c>
      <c r="C2572" s="2" t="s">
        <v>3600</v>
      </c>
      <c r="D2572" s="2"/>
      <c r="E2572" s="2" t="s">
        <v>4676</v>
      </c>
      <c r="F2572" s="2" t="s">
        <v>4677</v>
      </c>
      <c r="G2572" s="23"/>
      <c r="H2572" s="2"/>
      <c r="I2572" s="2" t="s">
        <v>61</v>
      </c>
      <c r="J2572" s="2" t="s">
        <v>61</v>
      </c>
      <c r="K2572" s="2"/>
      <c r="L2572" s="46">
        <v>44389</v>
      </c>
      <c r="M2572" s="2" t="s">
        <v>133</v>
      </c>
      <c r="N2572" s="39">
        <v>23.605440000000002</v>
      </c>
      <c r="O2572" s="39">
        <v>52.952509999999997</v>
      </c>
      <c r="P2572" s="2" t="s">
        <v>64</v>
      </c>
      <c r="Q2572" s="2" t="s">
        <v>65</v>
      </c>
      <c r="R2572" s="43" t="s">
        <v>18854</v>
      </c>
      <c r="S2572" s="41" t="s">
        <v>1554</v>
      </c>
      <c r="T2572" s="41" t="s">
        <v>18460</v>
      </c>
      <c r="U2572" s="2" t="s">
        <v>16801</v>
      </c>
      <c r="V2572" s="2" t="s">
        <v>1554</v>
      </c>
      <c r="W2572" s="41" t="s">
        <v>144</v>
      </c>
      <c r="X2572" s="2" t="s">
        <v>68</v>
      </c>
      <c r="Y2572" s="2" t="s">
        <v>69</v>
      </c>
      <c r="Z2572" s="2"/>
      <c r="AA2572" s="2" t="s">
        <v>16242</v>
      </c>
      <c r="AB2572" s="2" t="s">
        <v>70</v>
      </c>
      <c r="AC2572" s="2"/>
      <c r="AD2572" s="2">
        <v>2003400</v>
      </c>
      <c r="AE2572" s="2">
        <v>90</v>
      </c>
      <c r="AF2572" s="2"/>
      <c r="AG2572" s="2"/>
      <c r="AH2572" s="2"/>
      <c r="AI2572" s="2">
        <v>4</v>
      </c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 t="s">
        <v>71</v>
      </c>
      <c r="CE2572" s="2">
        <v>0</v>
      </c>
      <c r="CF2572" s="2" t="s">
        <v>15691</v>
      </c>
      <c r="CG2572" s="2" t="s">
        <v>15722</v>
      </c>
      <c r="CH2572" s="2" t="s">
        <v>15709</v>
      </c>
      <c r="CI2572" s="49"/>
      <c r="CJ2572" s="25"/>
    </row>
    <row r="2573" spans="1:88" x14ac:dyDescent="0.2">
      <c r="A2573" s="2" t="s">
        <v>4442</v>
      </c>
      <c r="B2573" s="2" t="s">
        <v>25614</v>
      </c>
      <c r="C2573" s="2" t="s">
        <v>3600</v>
      </c>
      <c r="D2573" s="2"/>
      <c r="E2573" s="2" t="s">
        <v>4442</v>
      </c>
      <c r="F2573" s="2" t="s">
        <v>4443</v>
      </c>
      <c r="G2573" s="23" t="s">
        <v>4444</v>
      </c>
      <c r="H2573" s="2"/>
      <c r="I2573" s="2" t="s">
        <v>61</v>
      </c>
      <c r="J2573" s="2" t="s">
        <v>61</v>
      </c>
      <c r="K2573" s="2" t="s">
        <v>61</v>
      </c>
      <c r="L2573" s="46">
        <v>44222</v>
      </c>
      <c r="M2573" s="2" t="s">
        <v>133</v>
      </c>
      <c r="N2573" s="39">
        <v>23.743303999999998</v>
      </c>
      <c r="O2573" s="39">
        <v>52.867173999999999</v>
      </c>
      <c r="P2573" s="2" t="s">
        <v>64</v>
      </c>
      <c r="Q2573" s="2" t="s">
        <v>65</v>
      </c>
      <c r="R2573" s="43" t="s">
        <v>18854</v>
      </c>
      <c r="S2573" s="41" t="s">
        <v>1554</v>
      </c>
      <c r="T2573" s="41" t="s">
        <v>18460</v>
      </c>
      <c r="U2573" s="2" t="s">
        <v>16801</v>
      </c>
      <c r="V2573" s="2" t="s">
        <v>1554</v>
      </c>
      <c r="W2573" s="41" t="s">
        <v>17589</v>
      </c>
      <c r="X2573" s="2" t="s">
        <v>68</v>
      </c>
      <c r="Y2573" s="2" t="s">
        <v>102</v>
      </c>
      <c r="Z2573" s="2"/>
      <c r="AA2573" s="2" t="s">
        <v>16242</v>
      </c>
      <c r="AB2573" s="2" t="s">
        <v>103</v>
      </c>
      <c r="AC2573" s="2" t="s">
        <v>18269</v>
      </c>
      <c r="AD2573" s="2">
        <v>2003400</v>
      </c>
      <c r="AE2573" s="2">
        <v>90</v>
      </c>
      <c r="AF2573" s="2"/>
      <c r="AG2573" s="2"/>
      <c r="AH2573" s="2" t="s">
        <v>18271</v>
      </c>
      <c r="AI2573" s="2">
        <v>3</v>
      </c>
      <c r="AJ2573" s="2">
        <v>3</v>
      </c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 t="s">
        <v>78</v>
      </c>
      <c r="CE2573" s="2" t="s">
        <v>4445</v>
      </c>
      <c r="CF2573" s="2" t="s">
        <v>15691</v>
      </c>
      <c r="CG2573" s="2" t="s">
        <v>15722</v>
      </c>
      <c r="CH2573" s="2" t="s">
        <v>15709</v>
      </c>
      <c r="CI2573" s="49"/>
      <c r="CJ2573" s="25"/>
    </row>
    <row r="2574" spans="1:88" x14ac:dyDescent="0.2">
      <c r="A2574" s="2" t="s">
        <v>4895</v>
      </c>
      <c r="B2574" s="2" t="s">
        <v>25615</v>
      </c>
      <c r="C2574" s="2" t="s">
        <v>3600</v>
      </c>
      <c r="D2574" s="2"/>
      <c r="E2574" s="2" t="s">
        <v>4895</v>
      </c>
      <c r="F2574" s="2" t="s">
        <v>4896</v>
      </c>
      <c r="G2574" s="23"/>
      <c r="H2574" s="2"/>
      <c r="I2574" s="2" t="s">
        <v>61</v>
      </c>
      <c r="J2574" s="2" t="s">
        <v>61</v>
      </c>
      <c r="K2574" s="2"/>
      <c r="L2574" s="46">
        <v>44620</v>
      </c>
      <c r="M2574" s="2" t="s">
        <v>133</v>
      </c>
      <c r="N2574" s="39">
        <v>24.029412000000001</v>
      </c>
      <c r="O2574" s="39">
        <v>53.177467</v>
      </c>
      <c r="P2574" s="2" t="s">
        <v>64</v>
      </c>
      <c r="Q2574" s="2" t="s">
        <v>65</v>
      </c>
      <c r="R2574" s="43" t="s">
        <v>18854</v>
      </c>
      <c r="S2574" s="41" t="s">
        <v>1554</v>
      </c>
      <c r="T2574" s="41" t="s">
        <v>18460</v>
      </c>
      <c r="U2574" s="2" t="s">
        <v>16801</v>
      </c>
      <c r="V2574" s="2" t="s">
        <v>1554</v>
      </c>
      <c r="W2574" s="41" t="s">
        <v>144</v>
      </c>
      <c r="X2574" s="2" t="s">
        <v>68</v>
      </c>
      <c r="Y2574" s="2" t="s">
        <v>69</v>
      </c>
      <c r="Z2574" s="2"/>
      <c r="AA2574" s="2" t="s">
        <v>16242</v>
      </c>
      <c r="AB2574" s="2" t="s">
        <v>70</v>
      </c>
      <c r="AC2574" s="2"/>
      <c r="AD2574" s="2">
        <v>2000001</v>
      </c>
      <c r="AE2574" s="2">
        <v>90</v>
      </c>
      <c r="AF2574" s="2"/>
      <c r="AG2574" s="2"/>
      <c r="AH2574" s="2"/>
      <c r="AI2574" s="2">
        <v>4</v>
      </c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 t="s">
        <v>71</v>
      </c>
      <c r="CE2574" s="2">
        <v>0</v>
      </c>
      <c r="CF2574" s="2" t="s">
        <v>15691</v>
      </c>
      <c r="CG2574" s="2" t="s">
        <v>15722</v>
      </c>
      <c r="CH2574" s="2" t="s">
        <v>15709</v>
      </c>
      <c r="CI2574" s="49"/>
      <c r="CJ2574" s="25"/>
    </row>
    <row r="2575" spans="1:88" x14ac:dyDescent="0.2">
      <c r="A2575" s="2" t="s">
        <v>4099</v>
      </c>
      <c r="B2575" s="2" t="s">
        <v>25616</v>
      </c>
      <c r="C2575" s="2" t="s">
        <v>3600</v>
      </c>
      <c r="D2575" s="2"/>
      <c r="E2575" s="2" t="s">
        <v>4099</v>
      </c>
      <c r="F2575" s="2" t="s">
        <v>4100</v>
      </c>
      <c r="G2575" s="23" t="s">
        <v>16578</v>
      </c>
      <c r="H2575" s="2"/>
      <c r="I2575" s="2" t="s">
        <v>61</v>
      </c>
      <c r="J2575" s="2" t="s">
        <v>61</v>
      </c>
      <c r="K2575" s="2" t="s">
        <v>61</v>
      </c>
      <c r="L2575" s="46">
        <v>44056</v>
      </c>
      <c r="M2575" s="2" t="s">
        <v>133</v>
      </c>
      <c r="N2575" s="2">
        <v>24.03932</v>
      </c>
      <c r="O2575" s="2">
        <v>52.543661</v>
      </c>
      <c r="P2575" s="2" t="s">
        <v>64</v>
      </c>
      <c r="Q2575" s="2" t="s">
        <v>65</v>
      </c>
      <c r="R2575" s="43" t="s">
        <v>16802</v>
      </c>
      <c r="S2575" s="41" t="s">
        <v>4932</v>
      </c>
      <c r="T2575" s="41" t="s">
        <v>18462</v>
      </c>
      <c r="U2575" s="2" t="s">
        <v>6245</v>
      </c>
      <c r="V2575" s="2" t="s">
        <v>360</v>
      </c>
      <c r="W2575" s="41" t="s">
        <v>17589</v>
      </c>
      <c r="X2575" s="2" t="s">
        <v>68</v>
      </c>
      <c r="Y2575" s="2" t="s">
        <v>76</v>
      </c>
      <c r="Z2575" s="2"/>
      <c r="AA2575" s="2" t="s">
        <v>16242</v>
      </c>
      <c r="AB2575" s="2" t="s">
        <v>77</v>
      </c>
      <c r="AC2575" s="2" t="s">
        <v>18269</v>
      </c>
      <c r="AD2575" s="2">
        <v>2000001</v>
      </c>
      <c r="AE2575" s="2">
        <v>35</v>
      </c>
      <c r="AF2575" s="2"/>
      <c r="AG2575" s="2"/>
      <c r="AH2575" s="2" t="s">
        <v>18271</v>
      </c>
      <c r="AI2575" s="2">
        <v>3</v>
      </c>
      <c r="AJ2575" s="2">
        <v>3</v>
      </c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 t="s">
        <v>78</v>
      </c>
      <c r="CE2575" s="2" t="s">
        <v>4101</v>
      </c>
      <c r="CF2575" s="2" t="s">
        <v>15680</v>
      </c>
      <c r="CG2575" s="2" t="s">
        <v>17387</v>
      </c>
      <c r="CH2575" s="2" t="s">
        <v>15706</v>
      </c>
      <c r="CI2575" s="49"/>
      <c r="CJ2575" s="25"/>
    </row>
    <row r="2576" spans="1:88" x14ac:dyDescent="0.2">
      <c r="A2576" s="2" t="s">
        <v>4733</v>
      </c>
      <c r="B2576" s="2" t="s">
        <v>25617</v>
      </c>
      <c r="C2576" s="2" t="s">
        <v>3600</v>
      </c>
      <c r="D2576" s="2"/>
      <c r="E2576" s="2" t="s">
        <v>4733</v>
      </c>
      <c r="F2576" s="2" t="s">
        <v>4734</v>
      </c>
      <c r="G2576" s="23" t="s">
        <v>4735</v>
      </c>
      <c r="H2576" s="2"/>
      <c r="I2576" s="2" t="s">
        <v>61</v>
      </c>
      <c r="J2576" s="2" t="s">
        <v>61</v>
      </c>
      <c r="K2576" s="2" t="s">
        <v>61</v>
      </c>
      <c r="L2576" s="46">
        <v>44437</v>
      </c>
      <c r="M2576" s="2" t="s">
        <v>133</v>
      </c>
      <c r="N2576" s="2">
        <v>24.092449999999999</v>
      </c>
      <c r="O2576" s="2">
        <v>52.649039999999999</v>
      </c>
      <c r="P2576" s="2" t="s">
        <v>64</v>
      </c>
      <c r="Q2576" s="2" t="s">
        <v>65</v>
      </c>
      <c r="R2576" s="43" t="s">
        <v>18854</v>
      </c>
      <c r="S2576" s="41" t="s">
        <v>272</v>
      </c>
      <c r="T2576" s="41" t="s">
        <v>18461</v>
      </c>
      <c r="U2576" s="2" t="s">
        <v>16801</v>
      </c>
      <c r="V2576" s="2" t="s">
        <v>272</v>
      </c>
      <c r="W2576" s="41" t="s">
        <v>17589</v>
      </c>
      <c r="X2576" s="2" t="s">
        <v>68</v>
      </c>
      <c r="Y2576" s="2" t="s">
        <v>69</v>
      </c>
      <c r="Z2576" s="2"/>
      <c r="AA2576" s="2" t="s">
        <v>16241</v>
      </c>
      <c r="AB2576" s="2" t="s">
        <v>70</v>
      </c>
      <c r="AC2576" s="2" t="s">
        <v>18269</v>
      </c>
      <c r="AD2576" s="2">
        <v>2003100</v>
      </c>
      <c r="AE2576" s="2">
        <v>23</v>
      </c>
      <c r="AF2576" s="2"/>
      <c r="AG2576" s="2"/>
      <c r="AH2576" s="2" t="s">
        <v>18271</v>
      </c>
      <c r="AI2576" s="2">
        <v>4</v>
      </c>
      <c r="AJ2576" s="2">
        <v>3</v>
      </c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 t="s">
        <v>78</v>
      </c>
      <c r="CE2576" s="2" t="s">
        <v>19745</v>
      </c>
      <c r="CF2576" s="2" t="s">
        <v>15684</v>
      </c>
      <c r="CG2576" s="2" t="s">
        <v>272</v>
      </c>
      <c r="CH2576" s="2" t="s">
        <v>272</v>
      </c>
      <c r="CI2576" s="49"/>
      <c r="CJ2576" s="25"/>
    </row>
    <row r="2577" spans="1:88" x14ac:dyDescent="0.2">
      <c r="A2577" s="2" t="s">
        <v>10405</v>
      </c>
      <c r="B2577" s="2" t="s">
        <v>25618</v>
      </c>
      <c r="C2577" s="2" t="s">
        <v>3600</v>
      </c>
      <c r="D2577" s="2"/>
      <c r="E2577" s="2" t="s">
        <v>10405</v>
      </c>
      <c r="F2577" s="2" t="s">
        <v>10406</v>
      </c>
      <c r="G2577" s="23" t="s">
        <v>16148</v>
      </c>
      <c r="H2577" s="2"/>
      <c r="I2577" s="2" t="s">
        <v>5093</v>
      </c>
      <c r="J2577" s="2" t="s">
        <v>61</v>
      </c>
      <c r="K2577" s="2" t="s">
        <v>61</v>
      </c>
      <c r="L2577" s="46">
        <v>44833</v>
      </c>
      <c r="M2577" s="2" t="s">
        <v>4978</v>
      </c>
      <c r="N2577" s="2">
        <v>24.070830000000001</v>
      </c>
      <c r="O2577" s="2">
        <v>52.645989999999998</v>
      </c>
      <c r="P2577" s="2" t="s">
        <v>64</v>
      </c>
      <c r="Q2577" s="2" t="s">
        <v>65</v>
      </c>
      <c r="R2577" s="43" t="s">
        <v>18854</v>
      </c>
      <c r="S2577" s="41" t="s">
        <v>272</v>
      </c>
      <c r="T2577" s="41" t="s">
        <v>18461</v>
      </c>
      <c r="U2577" s="2" t="s">
        <v>16801</v>
      </c>
      <c r="V2577" s="2" t="s">
        <v>272</v>
      </c>
      <c r="W2577" s="41" t="s">
        <v>17589</v>
      </c>
      <c r="X2577" s="2" t="s">
        <v>68</v>
      </c>
      <c r="Y2577" s="2" t="s">
        <v>69</v>
      </c>
      <c r="Z2577" s="2"/>
      <c r="AA2577" s="2" t="s">
        <v>16241</v>
      </c>
      <c r="AB2577" s="2" t="s">
        <v>70</v>
      </c>
      <c r="AC2577" s="2" t="s">
        <v>18269</v>
      </c>
      <c r="AD2577" s="2">
        <v>2003100</v>
      </c>
      <c r="AE2577" s="2">
        <v>41</v>
      </c>
      <c r="AF2577" s="2"/>
      <c r="AG2577" s="2"/>
      <c r="AH2577" s="2" t="s">
        <v>18271</v>
      </c>
      <c r="AI2577" s="2">
        <v>4</v>
      </c>
      <c r="AJ2577" s="2">
        <v>3</v>
      </c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 t="s">
        <v>78</v>
      </c>
      <c r="CE2577" s="2" t="s">
        <v>19746</v>
      </c>
      <c r="CF2577" s="2"/>
      <c r="CG2577" s="2"/>
      <c r="CH2577" s="2"/>
      <c r="CI2577" s="49"/>
      <c r="CJ2577" s="25"/>
    </row>
    <row r="2578" spans="1:88" x14ac:dyDescent="0.2">
      <c r="A2578" s="2" t="s">
        <v>4102</v>
      </c>
      <c r="B2578" s="2" t="s">
        <v>25619</v>
      </c>
      <c r="C2578" s="2" t="s">
        <v>3600</v>
      </c>
      <c r="D2578" s="2"/>
      <c r="E2578" s="2" t="s">
        <v>4102</v>
      </c>
      <c r="F2578" s="2" t="s">
        <v>4103</v>
      </c>
      <c r="G2578" s="23"/>
      <c r="H2578" s="2"/>
      <c r="I2578" s="2" t="s">
        <v>61</v>
      </c>
      <c r="J2578" s="2" t="s">
        <v>61</v>
      </c>
      <c r="K2578" s="2"/>
      <c r="L2578" s="46">
        <v>44068</v>
      </c>
      <c r="M2578" s="2" t="s">
        <v>133</v>
      </c>
      <c r="N2578" s="39">
        <v>23.692817999999999</v>
      </c>
      <c r="O2578" s="39">
        <v>53.066692000000003</v>
      </c>
      <c r="P2578" s="2" t="s">
        <v>64</v>
      </c>
      <c r="Q2578" s="2" t="s">
        <v>65</v>
      </c>
      <c r="R2578" s="43" t="s">
        <v>16802</v>
      </c>
      <c r="S2578" s="41" t="s">
        <v>4932</v>
      </c>
      <c r="T2578" s="41" t="s">
        <v>18462</v>
      </c>
      <c r="U2578" s="2" t="s">
        <v>6245</v>
      </c>
      <c r="V2578" s="2" t="s">
        <v>360</v>
      </c>
      <c r="W2578" s="41" t="s">
        <v>144</v>
      </c>
      <c r="X2578" s="2" t="s">
        <v>68</v>
      </c>
      <c r="Y2578" s="2" t="s">
        <v>69</v>
      </c>
      <c r="Z2578" s="2"/>
      <c r="AA2578" s="2" t="s">
        <v>16242</v>
      </c>
      <c r="AB2578" s="2" t="s">
        <v>70</v>
      </c>
      <c r="AC2578" s="2"/>
      <c r="AD2578" s="2">
        <v>2000001</v>
      </c>
      <c r="AE2578" s="2">
        <v>55</v>
      </c>
      <c r="AF2578" s="2"/>
      <c r="AG2578" s="2"/>
      <c r="AH2578" s="2"/>
      <c r="AI2578" s="2">
        <v>3</v>
      </c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 t="s">
        <v>78</v>
      </c>
      <c r="CE2578" s="2" t="s">
        <v>4104</v>
      </c>
      <c r="CF2578" s="2" t="s">
        <v>15686</v>
      </c>
      <c r="CG2578" s="2" t="s">
        <v>17387</v>
      </c>
      <c r="CH2578" s="2" t="s">
        <v>15706</v>
      </c>
      <c r="CI2578" s="49"/>
      <c r="CJ2578" s="25"/>
    </row>
    <row r="2579" spans="1:88" x14ac:dyDescent="0.2">
      <c r="A2579" s="2" t="s">
        <v>4909</v>
      </c>
      <c r="B2579" s="2" t="s">
        <v>25620</v>
      </c>
      <c r="C2579" s="2" t="s">
        <v>3600</v>
      </c>
      <c r="D2579" s="2"/>
      <c r="E2579" s="2" t="s">
        <v>4909</v>
      </c>
      <c r="F2579" s="2" t="s">
        <v>4910</v>
      </c>
      <c r="G2579" s="23" t="s">
        <v>4911</v>
      </c>
      <c r="H2579" s="2"/>
      <c r="I2579" s="2" t="s">
        <v>61</v>
      </c>
      <c r="J2579" s="2" t="s">
        <v>61</v>
      </c>
      <c r="K2579" s="2" t="s">
        <v>61</v>
      </c>
      <c r="L2579" s="46">
        <v>44601</v>
      </c>
      <c r="M2579" s="2" t="s">
        <v>4904</v>
      </c>
      <c r="N2579" s="2">
        <v>24.071680000000001</v>
      </c>
      <c r="O2579" s="2">
        <v>52.64873</v>
      </c>
      <c r="P2579" s="2" t="s">
        <v>64</v>
      </c>
      <c r="Q2579" s="2" t="s">
        <v>65</v>
      </c>
      <c r="R2579" s="43" t="s">
        <v>18854</v>
      </c>
      <c r="S2579" s="41" t="s">
        <v>272</v>
      </c>
      <c r="T2579" s="41" t="s">
        <v>18461</v>
      </c>
      <c r="U2579" s="2" t="s">
        <v>16801</v>
      </c>
      <c r="V2579" s="2" t="s">
        <v>272</v>
      </c>
      <c r="W2579" s="41" t="s">
        <v>17589</v>
      </c>
      <c r="X2579" s="2" t="s">
        <v>68</v>
      </c>
      <c r="Y2579" s="2" t="s">
        <v>69</v>
      </c>
      <c r="Z2579" s="2"/>
      <c r="AA2579" s="2" t="s">
        <v>16241</v>
      </c>
      <c r="AB2579" s="2" t="s">
        <v>70</v>
      </c>
      <c r="AC2579" s="2" t="s">
        <v>18269</v>
      </c>
      <c r="AD2579" s="2">
        <v>2003100</v>
      </c>
      <c r="AE2579" s="2">
        <v>29</v>
      </c>
      <c r="AF2579" s="2"/>
      <c r="AG2579" s="2"/>
      <c r="AH2579" s="2" t="s">
        <v>18271</v>
      </c>
      <c r="AI2579" s="2">
        <v>4</v>
      </c>
      <c r="AJ2579" s="2">
        <v>3</v>
      </c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 t="s">
        <v>78</v>
      </c>
      <c r="CE2579" s="2" t="s">
        <v>4912</v>
      </c>
      <c r="CF2579" s="2" t="s">
        <v>15684</v>
      </c>
      <c r="CG2579" s="2" t="s">
        <v>272</v>
      </c>
      <c r="CH2579" s="2" t="s">
        <v>272</v>
      </c>
      <c r="CI2579" s="49"/>
      <c r="CJ2579" s="25"/>
    </row>
    <row r="2580" spans="1:88" x14ac:dyDescent="0.2">
      <c r="A2580" s="2" t="s">
        <v>4766</v>
      </c>
      <c r="B2580" s="2" t="s">
        <v>25621</v>
      </c>
      <c r="C2580" s="2" t="s">
        <v>3600</v>
      </c>
      <c r="D2580" s="2"/>
      <c r="E2580" s="2" t="s">
        <v>4766</v>
      </c>
      <c r="F2580" s="2" t="s">
        <v>4767</v>
      </c>
      <c r="G2580" s="23" t="s">
        <v>4768</v>
      </c>
      <c r="H2580" s="2"/>
      <c r="I2580" s="2" t="s">
        <v>61</v>
      </c>
      <c r="J2580" s="2" t="s">
        <v>61</v>
      </c>
      <c r="K2580" s="2" t="s">
        <v>61</v>
      </c>
      <c r="L2580" s="46">
        <v>44440</v>
      </c>
      <c r="M2580" s="2" t="s">
        <v>133</v>
      </c>
      <c r="N2580" s="2">
        <v>24.071680000000001</v>
      </c>
      <c r="O2580" s="2">
        <v>52.651739999999997</v>
      </c>
      <c r="P2580" s="2" t="s">
        <v>64</v>
      </c>
      <c r="Q2580" s="2" t="s">
        <v>65</v>
      </c>
      <c r="R2580" s="43" t="s">
        <v>18854</v>
      </c>
      <c r="S2580" s="41" t="s">
        <v>272</v>
      </c>
      <c r="T2580" s="41" t="s">
        <v>18461</v>
      </c>
      <c r="U2580" s="2" t="s">
        <v>16801</v>
      </c>
      <c r="V2580" s="2" t="s">
        <v>272</v>
      </c>
      <c r="W2580" s="41" t="s">
        <v>17589</v>
      </c>
      <c r="X2580" s="2" t="s">
        <v>68</v>
      </c>
      <c r="Y2580" s="2" t="s">
        <v>69</v>
      </c>
      <c r="Z2580" s="2"/>
      <c r="AA2580" s="2" t="s">
        <v>16241</v>
      </c>
      <c r="AB2580" s="2" t="s">
        <v>70</v>
      </c>
      <c r="AC2580" s="2" t="s">
        <v>18269</v>
      </c>
      <c r="AD2580" s="2">
        <v>2003100</v>
      </c>
      <c r="AE2580" s="2">
        <v>29</v>
      </c>
      <c r="AF2580" s="2"/>
      <c r="AG2580" s="2"/>
      <c r="AH2580" s="2" t="s">
        <v>18271</v>
      </c>
      <c r="AI2580" s="2">
        <v>3</v>
      </c>
      <c r="AJ2580" s="2">
        <v>3</v>
      </c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 t="s">
        <v>78</v>
      </c>
      <c r="CE2580" s="2" t="s">
        <v>19747</v>
      </c>
      <c r="CF2580" s="2" t="s">
        <v>15684</v>
      </c>
      <c r="CG2580" s="2" t="s">
        <v>272</v>
      </c>
      <c r="CH2580" s="2" t="s">
        <v>272</v>
      </c>
      <c r="CI2580" s="49"/>
      <c r="CJ2580" s="25"/>
    </row>
    <row r="2581" spans="1:88" x14ac:dyDescent="0.2">
      <c r="A2581" s="2" t="s">
        <v>4745</v>
      </c>
      <c r="B2581" s="2" t="s">
        <v>25622</v>
      </c>
      <c r="C2581" s="2" t="s">
        <v>3600</v>
      </c>
      <c r="D2581" s="2"/>
      <c r="E2581" s="2" t="s">
        <v>4745</v>
      </c>
      <c r="F2581" s="2" t="s">
        <v>4746</v>
      </c>
      <c r="G2581" s="23" t="s">
        <v>4747</v>
      </c>
      <c r="H2581" s="2"/>
      <c r="I2581" s="2" t="s">
        <v>61</v>
      </c>
      <c r="J2581" s="2" t="s">
        <v>61</v>
      </c>
      <c r="K2581" s="2" t="s">
        <v>61</v>
      </c>
      <c r="L2581" s="46">
        <v>44438</v>
      </c>
      <c r="M2581" s="2" t="s">
        <v>133</v>
      </c>
      <c r="N2581" s="2">
        <v>24.077874999999999</v>
      </c>
      <c r="O2581" s="2">
        <v>52.644640000000003</v>
      </c>
      <c r="P2581" s="2" t="s">
        <v>64</v>
      </c>
      <c r="Q2581" s="2" t="s">
        <v>65</v>
      </c>
      <c r="R2581" s="43" t="s">
        <v>18854</v>
      </c>
      <c r="S2581" s="41" t="s">
        <v>272</v>
      </c>
      <c r="T2581" s="41" t="s">
        <v>18461</v>
      </c>
      <c r="U2581" s="2" t="s">
        <v>16801</v>
      </c>
      <c r="V2581" s="2" t="s">
        <v>272</v>
      </c>
      <c r="W2581" s="41" t="s">
        <v>17589</v>
      </c>
      <c r="X2581" s="2" t="s">
        <v>68</v>
      </c>
      <c r="Y2581" s="2" t="s">
        <v>69</v>
      </c>
      <c r="Z2581" s="2"/>
      <c r="AA2581" s="2" t="s">
        <v>16241</v>
      </c>
      <c r="AB2581" s="2" t="s">
        <v>70</v>
      </c>
      <c r="AC2581" s="2" t="s">
        <v>18269</v>
      </c>
      <c r="AD2581" s="2">
        <v>2003100</v>
      </c>
      <c r="AE2581" s="2">
        <v>23</v>
      </c>
      <c r="AF2581" s="2"/>
      <c r="AG2581" s="2"/>
      <c r="AH2581" s="2" t="s">
        <v>18271</v>
      </c>
      <c r="AI2581" s="2">
        <v>3</v>
      </c>
      <c r="AJ2581" s="2">
        <v>3</v>
      </c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 t="s">
        <v>71</v>
      </c>
      <c r="CE2581" s="2">
        <v>0</v>
      </c>
      <c r="CF2581" s="2" t="s">
        <v>15684</v>
      </c>
      <c r="CG2581" s="2" t="s">
        <v>272</v>
      </c>
      <c r="CH2581" s="2" t="s">
        <v>272</v>
      </c>
      <c r="CI2581" s="49"/>
      <c r="CJ2581" s="25"/>
    </row>
    <row r="2582" spans="1:88" x14ac:dyDescent="0.2">
      <c r="A2582" s="2" t="s">
        <v>4465</v>
      </c>
      <c r="B2582" s="2" t="s">
        <v>25623</v>
      </c>
      <c r="C2582" s="2" t="s">
        <v>3600</v>
      </c>
      <c r="D2582" s="2"/>
      <c r="E2582" s="2" t="s">
        <v>4465</v>
      </c>
      <c r="F2582" s="2" t="s">
        <v>4466</v>
      </c>
      <c r="G2582" s="23"/>
      <c r="H2582" s="2"/>
      <c r="I2582" s="2" t="s">
        <v>61</v>
      </c>
      <c r="J2582" s="2" t="s">
        <v>61</v>
      </c>
      <c r="K2582" s="2"/>
      <c r="L2582" s="43" t="s">
        <v>4456</v>
      </c>
      <c r="M2582" s="2" t="s">
        <v>133</v>
      </c>
      <c r="N2582" s="2">
        <v>23.752079999999999</v>
      </c>
      <c r="O2582" s="2">
        <v>54.405450000000002</v>
      </c>
      <c r="P2582" s="2" t="s">
        <v>64</v>
      </c>
      <c r="Q2582" s="2" t="s">
        <v>65</v>
      </c>
      <c r="R2582" s="43" t="s">
        <v>18854</v>
      </c>
      <c r="S2582" s="41" t="s">
        <v>1554</v>
      </c>
      <c r="T2582" s="41" t="s">
        <v>18460</v>
      </c>
      <c r="U2582" s="2" t="s">
        <v>16801</v>
      </c>
      <c r="V2582" s="2" t="s">
        <v>4086</v>
      </c>
      <c r="W2582" s="41" t="s">
        <v>144</v>
      </c>
      <c r="X2582" s="2" t="s">
        <v>68</v>
      </c>
      <c r="Y2582" s="2" t="s">
        <v>69</v>
      </c>
      <c r="Z2582" s="2"/>
      <c r="AA2582" s="2" t="s">
        <v>16239</v>
      </c>
      <c r="AB2582" s="2" t="s">
        <v>70</v>
      </c>
      <c r="AC2582" s="2"/>
      <c r="AD2582" s="2">
        <v>2045000</v>
      </c>
      <c r="AE2582" s="2">
        <v>90</v>
      </c>
      <c r="AF2582" s="2"/>
      <c r="AG2582" s="2"/>
      <c r="AH2582" s="2"/>
      <c r="AI2582" s="2">
        <v>4</v>
      </c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 t="s">
        <v>78</v>
      </c>
      <c r="CE2582" s="2" t="s">
        <v>4467</v>
      </c>
      <c r="CF2582" s="2" t="s">
        <v>15691</v>
      </c>
      <c r="CG2582" s="2" t="s">
        <v>15722</v>
      </c>
      <c r="CH2582" s="2" t="s">
        <v>15709</v>
      </c>
      <c r="CI2582" s="49"/>
      <c r="CJ2582" s="25"/>
    </row>
    <row r="2583" spans="1:88" x14ac:dyDescent="0.2">
      <c r="A2583" s="2" t="s">
        <v>4419</v>
      </c>
      <c r="B2583" s="2" t="s">
        <v>25624</v>
      </c>
      <c r="C2583" s="2" t="s">
        <v>3600</v>
      </c>
      <c r="D2583" s="2"/>
      <c r="E2583" s="2" t="s">
        <v>4419</v>
      </c>
      <c r="F2583" s="2" t="s">
        <v>4420</v>
      </c>
      <c r="G2583" s="23" t="s">
        <v>16942</v>
      </c>
      <c r="H2583" s="2"/>
      <c r="I2583" s="2" t="s">
        <v>61</v>
      </c>
      <c r="J2583" s="2" t="s">
        <v>61</v>
      </c>
      <c r="K2583" s="2" t="s">
        <v>61</v>
      </c>
      <c r="L2583" s="46">
        <v>44175</v>
      </c>
      <c r="M2583" s="2" t="s">
        <v>133</v>
      </c>
      <c r="N2583" s="2">
        <v>23.620049999999999</v>
      </c>
      <c r="O2583" s="2">
        <v>53.762909999999998</v>
      </c>
      <c r="P2583" s="2" t="s">
        <v>64</v>
      </c>
      <c r="Q2583" s="2" t="s">
        <v>65</v>
      </c>
      <c r="R2583" s="43" t="s">
        <v>18854</v>
      </c>
      <c r="S2583" s="41" t="s">
        <v>1554</v>
      </c>
      <c r="T2583" s="41" t="s">
        <v>18460</v>
      </c>
      <c r="U2583" s="2" t="s">
        <v>16801</v>
      </c>
      <c r="V2583" s="2" t="s">
        <v>1554</v>
      </c>
      <c r="W2583" s="41" t="s">
        <v>17589</v>
      </c>
      <c r="X2583" s="2" t="s">
        <v>68</v>
      </c>
      <c r="Y2583" s="2" t="s">
        <v>69</v>
      </c>
      <c r="Z2583" s="2"/>
      <c r="AA2583" s="2" t="s">
        <v>16242</v>
      </c>
      <c r="AB2583" s="2" t="s">
        <v>70</v>
      </c>
      <c r="AC2583" s="2" t="s">
        <v>18269</v>
      </c>
      <c r="AD2583" s="2">
        <v>2031200</v>
      </c>
      <c r="AE2583" s="2">
        <v>40</v>
      </c>
      <c r="AF2583" s="2"/>
      <c r="AG2583" s="2"/>
      <c r="AH2583" s="2" t="s">
        <v>17978</v>
      </c>
      <c r="AI2583" s="2">
        <v>3</v>
      </c>
      <c r="AJ2583" s="2">
        <v>3</v>
      </c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 t="s">
        <v>71</v>
      </c>
      <c r="CE2583" s="2">
        <v>0</v>
      </c>
      <c r="CF2583" s="2" t="s">
        <v>15680</v>
      </c>
      <c r="CG2583" s="2" t="s">
        <v>15712</v>
      </c>
      <c r="CH2583" s="2" t="s">
        <v>15709</v>
      </c>
      <c r="CI2583" s="49"/>
      <c r="CJ2583" s="25"/>
    </row>
    <row r="2584" spans="1:88" x14ac:dyDescent="0.2">
      <c r="A2584" s="2" t="s">
        <v>10386</v>
      </c>
      <c r="B2584" s="2" t="s">
        <v>25625</v>
      </c>
      <c r="C2584" s="2" t="s">
        <v>3600</v>
      </c>
      <c r="D2584" s="2"/>
      <c r="E2584" s="2" t="s">
        <v>10386</v>
      </c>
      <c r="F2584" s="2" t="s">
        <v>16244</v>
      </c>
      <c r="G2584" s="23"/>
      <c r="H2584" s="2"/>
      <c r="I2584" s="2" t="s">
        <v>5093</v>
      </c>
      <c r="J2584" s="2" t="s">
        <v>61</v>
      </c>
      <c r="K2584" s="2"/>
      <c r="L2584" s="46">
        <v>44812</v>
      </c>
      <c r="M2584" s="2" t="s">
        <v>4978</v>
      </c>
      <c r="N2584" s="39">
        <v>23.153765</v>
      </c>
      <c r="O2584" s="39">
        <v>53.264288000000001</v>
      </c>
      <c r="P2584" s="2" t="s">
        <v>64</v>
      </c>
      <c r="Q2584" s="2" t="s">
        <v>65</v>
      </c>
      <c r="R2584" s="43" t="s">
        <v>18854</v>
      </c>
      <c r="S2584" s="41" t="s">
        <v>1554</v>
      </c>
      <c r="T2584" s="41" t="s">
        <v>18460</v>
      </c>
      <c r="U2584" s="2" t="s">
        <v>16801</v>
      </c>
      <c r="V2584" s="2" t="s">
        <v>1554</v>
      </c>
      <c r="W2584" s="41" t="s">
        <v>144</v>
      </c>
      <c r="X2584" s="2" t="s">
        <v>68</v>
      </c>
      <c r="Y2584" s="2" t="s">
        <v>69</v>
      </c>
      <c r="Z2584" s="2"/>
      <c r="AA2584" s="2" t="s">
        <v>16242</v>
      </c>
      <c r="AB2584" s="2" t="s">
        <v>70</v>
      </c>
      <c r="AC2584" s="2"/>
      <c r="AD2584" s="2">
        <v>2000001</v>
      </c>
      <c r="AE2584" s="2">
        <v>90</v>
      </c>
      <c r="AF2584" s="2"/>
      <c r="AG2584" s="2"/>
      <c r="AH2584" s="2"/>
      <c r="AI2584" s="2">
        <v>3</v>
      </c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 t="s">
        <v>71</v>
      </c>
      <c r="CE2584" s="2">
        <v>0</v>
      </c>
      <c r="CF2584" s="2"/>
      <c r="CG2584" s="2"/>
      <c r="CH2584" s="2"/>
      <c r="CI2584" s="49"/>
      <c r="CJ2584" s="25"/>
    </row>
    <row r="2585" spans="1:88" x14ac:dyDescent="0.2">
      <c r="A2585" s="2" t="s">
        <v>4450</v>
      </c>
      <c r="B2585" s="2" t="s">
        <v>25626</v>
      </c>
      <c r="C2585" s="2" t="s">
        <v>3600</v>
      </c>
      <c r="D2585" s="2"/>
      <c r="E2585" s="2" t="s">
        <v>4450</v>
      </c>
      <c r="F2585" s="2" t="s">
        <v>4451</v>
      </c>
      <c r="G2585" s="23"/>
      <c r="H2585" s="2"/>
      <c r="I2585" s="2" t="s">
        <v>61</v>
      </c>
      <c r="J2585" s="2" t="s">
        <v>61</v>
      </c>
      <c r="K2585" s="2"/>
      <c r="L2585" s="46">
        <v>44207</v>
      </c>
      <c r="M2585" s="2" t="s">
        <v>133</v>
      </c>
      <c r="N2585" s="39">
        <v>23.958288599999999</v>
      </c>
      <c r="O2585" s="39">
        <v>52.536086699999998</v>
      </c>
      <c r="P2585" s="2" t="s">
        <v>64</v>
      </c>
      <c r="Q2585" s="2" t="s">
        <v>65</v>
      </c>
      <c r="R2585" s="43" t="s">
        <v>16802</v>
      </c>
      <c r="S2585" s="41" t="s">
        <v>4932</v>
      </c>
      <c r="T2585" s="41" t="s">
        <v>18462</v>
      </c>
      <c r="U2585" s="2" t="s">
        <v>6245</v>
      </c>
      <c r="V2585" s="2" t="s">
        <v>360</v>
      </c>
      <c r="W2585" s="41" t="s">
        <v>144</v>
      </c>
      <c r="X2585" s="2" t="s">
        <v>68</v>
      </c>
      <c r="Y2585" s="2" t="s">
        <v>69</v>
      </c>
      <c r="Z2585" s="2"/>
      <c r="AA2585" s="2" t="s">
        <v>16242</v>
      </c>
      <c r="AB2585" s="2" t="s">
        <v>70</v>
      </c>
      <c r="AC2585" s="2"/>
      <c r="AD2585" s="2">
        <v>2000001</v>
      </c>
      <c r="AE2585" s="2">
        <v>115</v>
      </c>
      <c r="AF2585" s="2"/>
      <c r="AG2585" s="2"/>
      <c r="AH2585" s="2"/>
      <c r="AI2585" s="2">
        <v>3</v>
      </c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 t="s">
        <v>71</v>
      </c>
      <c r="CE2585" s="2">
        <v>0</v>
      </c>
      <c r="CF2585" s="2" t="s">
        <v>15692</v>
      </c>
      <c r="CG2585" s="2" t="s">
        <v>17387</v>
      </c>
      <c r="CH2585" s="2" t="s">
        <v>15706</v>
      </c>
      <c r="CI2585" s="49"/>
      <c r="CJ2585" s="25"/>
    </row>
    <row r="2586" spans="1:88" x14ac:dyDescent="0.2">
      <c r="A2586" s="2" t="s">
        <v>16853</v>
      </c>
      <c r="B2586" s="2" t="s">
        <v>25627</v>
      </c>
      <c r="C2586" s="2" t="s">
        <v>3600</v>
      </c>
      <c r="D2586" s="2"/>
      <c r="E2586" s="2" t="s">
        <v>16853</v>
      </c>
      <c r="F2586" s="2" t="s">
        <v>16873</v>
      </c>
      <c r="G2586" s="23"/>
      <c r="H2586" s="2"/>
      <c r="I2586" s="2" t="s">
        <v>5093</v>
      </c>
      <c r="J2586" s="2" t="s">
        <v>61</v>
      </c>
      <c r="K2586" s="2"/>
      <c r="L2586" s="43" t="s">
        <v>17088</v>
      </c>
      <c r="M2586" s="2" t="s">
        <v>133</v>
      </c>
      <c r="N2586" s="2">
        <v>23.279602000000001</v>
      </c>
      <c r="O2586" s="2">
        <v>54.238301999999997</v>
      </c>
      <c r="P2586" s="2" t="s">
        <v>64</v>
      </c>
      <c r="Q2586" s="2" t="s">
        <v>65</v>
      </c>
      <c r="R2586" s="43" t="s">
        <v>18854</v>
      </c>
      <c r="S2586" s="41" t="s">
        <v>4086</v>
      </c>
      <c r="T2586" s="41" t="s">
        <v>18465</v>
      </c>
      <c r="U2586" s="2" t="s">
        <v>4673</v>
      </c>
      <c r="V2586" s="2" t="s">
        <v>4673</v>
      </c>
      <c r="W2586" s="41" t="s">
        <v>144</v>
      </c>
      <c r="X2586" s="2" t="s">
        <v>16850</v>
      </c>
      <c r="Y2586" s="2" t="s">
        <v>102</v>
      </c>
      <c r="Z2586" s="2"/>
      <c r="AA2586" s="2" t="s">
        <v>16242</v>
      </c>
      <c r="AB2586" s="2" t="s">
        <v>103</v>
      </c>
      <c r="AC2586" s="2"/>
      <c r="AD2586" s="2">
        <v>2003500</v>
      </c>
      <c r="AE2586" s="2">
        <v>40</v>
      </c>
      <c r="AF2586" s="2"/>
      <c r="AG2586" s="2"/>
      <c r="AH2586" s="2"/>
      <c r="AI2586" s="2">
        <v>4</v>
      </c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 t="s">
        <v>71</v>
      </c>
      <c r="CE2586" s="2">
        <v>0</v>
      </c>
      <c r="CF2586" s="2"/>
      <c r="CG2586" s="2"/>
      <c r="CH2586" s="2"/>
      <c r="CI2586" s="49"/>
      <c r="CJ2586" s="25"/>
    </row>
    <row r="2587" spans="1:88" x14ac:dyDescent="0.2">
      <c r="A2587" s="2" t="s">
        <v>10387</v>
      </c>
      <c r="B2587" s="2" t="s">
        <v>25628</v>
      </c>
      <c r="C2587" s="2" t="s">
        <v>3600</v>
      </c>
      <c r="D2587" s="2"/>
      <c r="E2587" s="2" t="s">
        <v>10387</v>
      </c>
      <c r="F2587" s="2" t="s">
        <v>10388</v>
      </c>
      <c r="G2587" s="23" t="s">
        <v>17529</v>
      </c>
      <c r="H2587" s="2"/>
      <c r="I2587" s="2" t="s">
        <v>5093</v>
      </c>
      <c r="J2587" s="2" t="s">
        <v>61</v>
      </c>
      <c r="K2587" s="2" t="s">
        <v>61</v>
      </c>
      <c r="L2587" s="46">
        <v>44812</v>
      </c>
      <c r="M2587" s="2" t="s">
        <v>4978</v>
      </c>
      <c r="N2587" s="39">
        <v>23.65992</v>
      </c>
      <c r="O2587" s="39">
        <v>53.679040000000001</v>
      </c>
      <c r="P2587" s="2" t="s">
        <v>64</v>
      </c>
      <c r="Q2587" s="2" t="s">
        <v>65</v>
      </c>
      <c r="R2587" s="43" t="s">
        <v>18854</v>
      </c>
      <c r="S2587" s="41" t="s">
        <v>1554</v>
      </c>
      <c r="T2587" s="41" t="s">
        <v>18460</v>
      </c>
      <c r="U2587" s="2" t="s">
        <v>16801</v>
      </c>
      <c r="V2587" s="2" t="s">
        <v>1554</v>
      </c>
      <c r="W2587" s="41" t="s">
        <v>17589</v>
      </c>
      <c r="X2587" s="2" t="s">
        <v>68</v>
      </c>
      <c r="Y2587" s="2" t="s">
        <v>76</v>
      </c>
      <c r="Z2587" s="2"/>
      <c r="AA2587" s="2" t="s">
        <v>16241</v>
      </c>
      <c r="AB2587" s="2" t="s">
        <v>77</v>
      </c>
      <c r="AC2587" s="2" t="s">
        <v>18269</v>
      </c>
      <c r="AD2587" s="2">
        <v>2031200</v>
      </c>
      <c r="AE2587" s="2">
        <v>60</v>
      </c>
      <c r="AF2587" s="2"/>
      <c r="AG2587" s="2"/>
      <c r="AH2587" s="2" t="s">
        <v>18271</v>
      </c>
      <c r="AI2587" s="2">
        <v>4</v>
      </c>
      <c r="AJ2587" s="2">
        <v>3</v>
      </c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 t="s">
        <v>78</v>
      </c>
      <c r="CE2587" s="2" t="s">
        <v>19748</v>
      </c>
      <c r="CF2587" s="2"/>
      <c r="CG2587" s="2"/>
      <c r="CH2587" s="2"/>
      <c r="CI2587" s="49"/>
      <c r="CJ2587" s="25"/>
    </row>
    <row r="2588" spans="1:88" x14ac:dyDescent="0.2">
      <c r="A2588" s="2" t="s">
        <v>4381</v>
      </c>
      <c r="B2588" s="2" t="s">
        <v>25629</v>
      </c>
      <c r="C2588" s="2" t="s">
        <v>3600</v>
      </c>
      <c r="D2588" s="2"/>
      <c r="E2588" s="2" t="s">
        <v>4381</v>
      </c>
      <c r="F2588" s="2" t="s">
        <v>4382</v>
      </c>
      <c r="G2588" s="23"/>
      <c r="H2588" s="2"/>
      <c r="I2588" s="2" t="s">
        <v>61</v>
      </c>
      <c r="J2588" s="2" t="s">
        <v>61</v>
      </c>
      <c r="K2588" s="2"/>
      <c r="L2588" s="46">
        <v>43989</v>
      </c>
      <c r="M2588" s="2" t="s">
        <v>133</v>
      </c>
      <c r="N2588" s="39">
        <v>24.0485325</v>
      </c>
      <c r="O2588" s="39">
        <v>53.929592</v>
      </c>
      <c r="P2588" s="2" t="s">
        <v>64</v>
      </c>
      <c r="Q2588" s="2" t="s">
        <v>65</v>
      </c>
      <c r="R2588" s="43" t="s">
        <v>16802</v>
      </c>
      <c r="S2588" s="41" t="s">
        <v>4932</v>
      </c>
      <c r="T2588" s="41" t="s">
        <v>18462</v>
      </c>
      <c r="U2588" s="2" t="s">
        <v>6245</v>
      </c>
      <c r="V2588" s="2" t="s">
        <v>360</v>
      </c>
      <c r="W2588" s="41" t="s">
        <v>144</v>
      </c>
      <c r="X2588" s="2" t="s">
        <v>4038</v>
      </c>
      <c r="Y2588" s="2" t="s">
        <v>69</v>
      </c>
      <c r="Z2588" s="2"/>
      <c r="AA2588" s="2" t="s">
        <v>16239</v>
      </c>
      <c r="AB2588" s="2" t="s">
        <v>70</v>
      </c>
      <c r="AC2588" s="2"/>
      <c r="AD2588" s="2">
        <v>2448000</v>
      </c>
      <c r="AE2588" s="2">
        <v>35</v>
      </c>
      <c r="AF2588" s="2"/>
      <c r="AG2588" s="2"/>
      <c r="AH2588" s="2"/>
      <c r="AI2588" s="2">
        <v>4</v>
      </c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 t="s">
        <v>78</v>
      </c>
      <c r="CE2588" s="2" t="s">
        <v>4383</v>
      </c>
      <c r="CF2588" s="2" t="s">
        <v>15680</v>
      </c>
      <c r="CG2588" s="2" t="s">
        <v>17387</v>
      </c>
      <c r="CH2588" s="2" t="s">
        <v>15706</v>
      </c>
      <c r="CI2588" s="49"/>
      <c r="CJ2588" s="25"/>
    </row>
    <row r="2589" spans="1:88" x14ac:dyDescent="0.2">
      <c r="A2589" s="2" t="s">
        <v>4220</v>
      </c>
      <c r="B2589" s="2" t="s">
        <v>25630</v>
      </c>
      <c r="C2589" s="2" t="s">
        <v>3600</v>
      </c>
      <c r="D2589" s="2"/>
      <c r="E2589" s="2" t="s">
        <v>4220</v>
      </c>
      <c r="F2589" s="2" t="s">
        <v>4221</v>
      </c>
      <c r="G2589" s="23"/>
      <c r="H2589" s="2"/>
      <c r="I2589" s="2" t="s">
        <v>61</v>
      </c>
      <c r="J2589" s="2" t="s">
        <v>61</v>
      </c>
      <c r="K2589" s="2"/>
      <c r="L2589" s="46">
        <v>44077</v>
      </c>
      <c r="M2589" s="2" t="s">
        <v>133</v>
      </c>
      <c r="N2589" s="2">
        <v>23.18994</v>
      </c>
      <c r="O2589" s="2">
        <v>53.792099999999998</v>
      </c>
      <c r="P2589" s="2" t="s">
        <v>64</v>
      </c>
      <c r="Q2589" s="2" t="s">
        <v>65</v>
      </c>
      <c r="R2589" s="43" t="s">
        <v>16802</v>
      </c>
      <c r="S2589" s="41" t="s">
        <v>4932</v>
      </c>
      <c r="T2589" s="41" t="s">
        <v>18462</v>
      </c>
      <c r="U2589" s="2" t="s">
        <v>6245</v>
      </c>
      <c r="V2589" s="2" t="s">
        <v>360</v>
      </c>
      <c r="W2589" s="41" t="s">
        <v>144</v>
      </c>
      <c r="X2589" s="2" t="s">
        <v>68</v>
      </c>
      <c r="Y2589" s="2" t="s">
        <v>69</v>
      </c>
      <c r="Z2589" s="2"/>
      <c r="AA2589" s="2" t="s">
        <v>16242</v>
      </c>
      <c r="AB2589" s="2" t="s">
        <v>70</v>
      </c>
      <c r="AC2589" s="2"/>
      <c r="AD2589" s="2">
        <v>2003500</v>
      </c>
      <c r="AE2589" s="2">
        <v>35</v>
      </c>
      <c r="AF2589" s="2"/>
      <c r="AG2589" s="2"/>
      <c r="AH2589" s="2"/>
      <c r="AI2589" s="2">
        <v>3</v>
      </c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 t="s">
        <v>71</v>
      </c>
      <c r="CE2589" s="2">
        <v>0</v>
      </c>
      <c r="CF2589" s="2" t="s">
        <v>15680</v>
      </c>
      <c r="CG2589" s="2" t="s">
        <v>17387</v>
      </c>
      <c r="CH2589" s="2" t="s">
        <v>15706</v>
      </c>
      <c r="CI2589" s="49"/>
      <c r="CJ2589" s="25"/>
    </row>
    <row r="2590" spans="1:88" x14ac:dyDescent="0.2">
      <c r="A2590" s="2" t="s">
        <v>5034</v>
      </c>
      <c r="B2590" s="2" t="s">
        <v>25631</v>
      </c>
      <c r="C2590" s="2" t="s">
        <v>3600</v>
      </c>
      <c r="D2590" s="2"/>
      <c r="E2590" s="2" t="s">
        <v>5034</v>
      </c>
      <c r="F2590" s="2" t="s">
        <v>5035</v>
      </c>
      <c r="G2590" s="23" t="s">
        <v>5036</v>
      </c>
      <c r="H2590" s="2"/>
      <c r="I2590" s="2" t="s">
        <v>61</v>
      </c>
      <c r="J2590" s="2" t="s">
        <v>61</v>
      </c>
      <c r="K2590" s="2" t="s">
        <v>61</v>
      </c>
      <c r="L2590" s="46">
        <v>44729</v>
      </c>
      <c r="M2590" s="2" t="s">
        <v>4978</v>
      </c>
      <c r="N2590" s="2">
        <v>24.064820000000001</v>
      </c>
      <c r="O2590" s="2">
        <v>52.653579999999998</v>
      </c>
      <c r="P2590" s="2" t="s">
        <v>64</v>
      </c>
      <c r="Q2590" s="2" t="s">
        <v>65</v>
      </c>
      <c r="R2590" s="43" t="s">
        <v>18854</v>
      </c>
      <c r="S2590" s="41" t="s">
        <v>272</v>
      </c>
      <c r="T2590" s="41" t="s">
        <v>18461</v>
      </c>
      <c r="U2590" s="2" t="s">
        <v>16801</v>
      </c>
      <c r="V2590" s="2" t="s">
        <v>272</v>
      </c>
      <c r="W2590" s="41" t="s">
        <v>17589</v>
      </c>
      <c r="X2590" s="2" t="s">
        <v>68</v>
      </c>
      <c r="Y2590" s="2" t="s">
        <v>69</v>
      </c>
      <c r="Z2590" s="2"/>
      <c r="AA2590" s="2" t="s">
        <v>16241</v>
      </c>
      <c r="AB2590" s="2" t="s">
        <v>70</v>
      </c>
      <c r="AC2590" s="2" t="s">
        <v>18269</v>
      </c>
      <c r="AD2590" s="2">
        <v>2003100</v>
      </c>
      <c r="AE2590" s="2">
        <v>23</v>
      </c>
      <c r="AF2590" s="2"/>
      <c r="AG2590" s="2"/>
      <c r="AH2590" s="2" t="s">
        <v>18271</v>
      </c>
      <c r="AI2590" s="2">
        <v>3</v>
      </c>
      <c r="AJ2590" s="2">
        <v>3</v>
      </c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 t="s">
        <v>78</v>
      </c>
      <c r="CE2590" s="2" t="s">
        <v>19749</v>
      </c>
      <c r="CF2590" s="2" t="s">
        <v>15684</v>
      </c>
      <c r="CG2590" s="2" t="s">
        <v>272</v>
      </c>
      <c r="CH2590" s="2" t="s">
        <v>272</v>
      </c>
      <c r="CI2590" s="49"/>
      <c r="CJ2590" s="25"/>
    </row>
    <row r="2591" spans="1:88" x14ac:dyDescent="0.2">
      <c r="A2591" s="2" t="s">
        <v>4899</v>
      </c>
      <c r="B2591" s="2" t="s">
        <v>25632</v>
      </c>
      <c r="C2591" s="2" t="s">
        <v>3600</v>
      </c>
      <c r="D2591" s="2"/>
      <c r="E2591" s="2" t="s">
        <v>4899</v>
      </c>
      <c r="F2591" s="2" t="s">
        <v>4900</v>
      </c>
      <c r="G2591" s="23"/>
      <c r="H2591" s="2"/>
      <c r="I2591" s="2" t="s">
        <v>61</v>
      </c>
      <c r="J2591" s="2" t="s">
        <v>61</v>
      </c>
      <c r="K2591" s="2"/>
      <c r="L2591" s="46">
        <v>44600</v>
      </c>
      <c r="M2591" s="2" t="s">
        <v>133</v>
      </c>
      <c r="N2591" s="2">
        <v>24.090949999999999</v>
      </c>
      <c r="O2591" s="2">
        <v>51.783050000000003</v>
      </c>
      <c r="P2591" s="2" t="s">
        <v>64</v>
      </c>
      <c r="Q2591" s="2" t="s">
        <v>65</v>
      </c>
      <c r="R2591" s="43" t="s">
        <v>16802</v>
      </c>
      <c r="S2591" s="41" t="s">
        <v>4932</v>
      </c>
      <c r="T2591" s="41" t="s">
        <v>18462</v>
      </c>
      <c r="U2591" s="2" t="s">
        <v>6245</v>
      </c>
      <c r="V2591" s="2" t="s">
        <v>360</v>
      </c>
      <c r="W2591" s="41" t="s">
        <v>144</v>
      </c>
      <c r="X2591" s="2" t="s">
        <v>68</v>
      </c>
      <c r="Y2591" s="2" t="s">
        <v>76</v>
      </c>
      <c r="Z2591" s="2"/>
      <c r="AA2591" s="2" t="s">
        <v>16242</v>
      </c>
      <c r="AB2591" s="2" t="s">
        <v>77</v>
      </c>
      <c r="AC2591" s="2"/>
      <c r="AD2591" s="2">
        <v>2031600</v>
      </c>
      <c r="AE2591" s="2">
        <v>35</v>
      </c>
      <c r="AF2591" s="2"/>
      <c r="AG2591" s="2"/>
      <c r="AH2591" s="2"/>
      <c r="AI2591" s="2">
        <v>3</v>
      </c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 t="s">
        <v>71</v>
      </c>
      <c r="CE2591" s="2">
        <v>0</v>
      </c>
      <c r="CF2591" s="2" t="s">
        <v>15680</v>
      </c>
      <c r="CG2591" s="2" t="s">
        <v>253</v>
      </c>
      <c r="CH2591" s="2" t="s">
        <v>15706</v>
      </c>
      <c r="CI2591" s="49"/>
      <c r="CJ2591" s="25"/>
    </row>
    <row r="2592" spans="1:88" x14ac:dyDescent="0.2">
      <c r="A2592" s="2" t="s">
        <v>4875</v>
      </c>
      <c r="B2592" s="2" t="s">
        <v>25633</v>
      </c>
      <c r="C2592" s="2" t="s">
        <v>3600</v>
      </c>
      <c r="D2592" s="2"/>
      <c r="E2592" s="2" t="s">
        <v>4875</v>
      </c>
      <c r="F2592" s="2" t="s">
        <v>4876</v>
      </c>
      <c r="G2592" s="23"/>
      <c r="H2592" s="2"/>
      <c r="I2592" s="2" t="s">
        <v>61</v>
      </c>
      <c r="J2592" s="2" t="s">
        <v>61</v>
      </c>
      <c r="K2592" s="2"/>
      <c r="L2592" s="46">
        <v>44571</v>
      </c>
      <c r="M2592" s="2" t="s">
        <v>133</v>
      </c>
      <c r="N2592" s="2">
        <v>23.143038000000001</v>
      </c>
      <c r="O2592" s="2">
        <v>53.689576000000002</v>
      </c>
      <c r="P2592" s="2" t="s">
        <v>64</v>
      </c>
      <c r="Q2592" s="2" t="s">
        <v>65</v>
      </c>
      <c r="R2592" s="43" t="s">
        <v>16802</v>
      </c>
      <c r="S2592" s="41" t="s">
        <v>4932</v>
      </c>
      <c r="T2592" s="41" t="s">
        <v>18462</v>
      </c>
      <c r="U2592" s="2" t="s">
        <v>6245</v>
      </c>
      <c r="V2592" s="2" t="s">
        <v>360</v>
      </c>
      <c r="W2592" s="41" t="s">
        <v>144</v>
      </c>
      <c r="X2592" s="2" t="s">
        <v>68</v>
      </c>
      <c r="Y2592" s="2" t="s">
        <v>76</v>
      </c>
      <c r="Z2592" s="2"/>
      <c r="AA2592" s="2" t="s">
        <v>16242</v>
      </c>
      <c r="AB2592" s="2" t="s">
        <v>77</v>
      </c>
      <c r="AC2592" s="2"/>
      <c r="AD2592" s="2">
        <v>2003500</v>
      </c>
      <c r="AE2592" s="2">
        <v>30</v>
      </c>
      <c r="AF2592" s="2"/>
      <c r="AG2592" s="2"/>
      <c r="AH2592" s="2"/>
      <c r="AI2592" s="2">
        <v>4</v>
      </c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 t="s">
        <v>71</v>
      </c>
      <c r="CE2592" s="2">
        <v>0</v>
      </c>
      <c r="CF2592" s="2" t="s">
        <v>15685</v>
      </c>
      <c r="CG2592" s="2" t="s">
        <v>253</v>
      </c>
      <c r="CH2592" s="2" t="s">
        <v>15706</v>
      </c>
      <c r="CI2592" s="49"/>
      <c r="CJ2592" s="25"/>
    </row>
    <row r="2593" spans="1:88" x14ac:dyDescent="0.2">
      <c r="A2593" s="2" t="s">
        <v>10389</v>
      </c>
      <c r="B2593" s="2" t="s">
        <v>25634</v>
      </c>
      <c r="C2593" s="2" t="s">
        <v>3600</v>
      </c>
      <c r="D2593" s="2"/>
      <c r="E2593" s="2" t="s">
        <v>10389</v>
      </c>
      <c r="F2593" s="2" t="s">
        <v>10390</v>
      </c>
      <c r="G2593" s="23"/>
      <c r="H2593" s="2"/>
      <c r="I2593" s="2" t="s">
        <v>5093</v>
      </c>
      <c r="J2593" s="2" t="s">
        <v>61</v>
      </c>
      <c r="K2593" s="2"/>
      <c r="L2593" s="46">
        <v>44812</v>
      </c>
      <c r="M2593" s="2" t="s">
        <v>4978</v>
      </c>
      <c r="N2593" s="2">
        <v>24.117742</v>
      </c>
      <c r="O2593" s="2">
        <v>54.419691</v>
      </c>
      <c r="P2593" s="2" t="s">
        <v>64</v>
      </c>
      <c r="Q2593" s="2" t="s">
        <v>65</v>
      </c>
      <c r="R2593" s="43" t="s">
        <v>18854</v>
      </c>
      <c r="S2593" s="41" t="s">
        <v>1554</v>
      </c>
      <c r="T2593" s="41" t="s">
        <v>18460</v>
      </c>
      <c r="U2593" s="2" t="s">
        <v>16801</v>
      </c>
      <c r="V2593" s="2" t="s">
        <v>1554</v>
      </c>
      <c r="W2593" s="41" t="s">
        <v>144</v>
      </c>
      <c r="X2593" s="2" t="s">
        <v>68</v>
      </c>
      <c r="Y2593" s="2" t="s">
        <v>86</v>
      </c>
      <c r="Z2593" s="2"/>
      <c r="AA2593" s="2" t="s">
        <v>16242</v>
      </c>
      <c r="AB2593" s="2" t="s">
        <v>87</v>
      </c>
      <c r="AC2593" s="2"/>
      <c r="AD2593" s="2">
        <v>2042200</v>
      </c>
      <c r="AE2593" s="2">
        <v>40</v>
      </c>
      <c r="AF2593" s="2"/>
      <c r="AG2593" s="2"/>
      <c r="AH2593" s="2"/>
      <c r="AI2593" s="2">
        <v>3</v>
      </c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 t="s">
        <v>78</v>
      </c>
      <c r="CE2593" s="2" t="s">
        <v>19750</v>
      </c>
      <c r="CF2593" s="2"/>
      <c r="CG2593" s="2"/>
      <c r="CH2593" s="2"/>
      <c r="CI2593" s="49"/>
      <c r="CJ2593" s="25"/>
    </row>
    <row r="2594" spans="1:88" x14ac:dyDescent="0.2">
      <c r="A2594" s="2" t="s">
        <v>4222</v>
      </c>
      <c r="B2594" s="2" t="s">
        <v>25635</v>
      </c>
      <c r="C2594" s="2" t="s">
        <v>3600</v>
      </c>
      <c r="D2594" s="2"/>
      <c r="E2594" s="2" t="s">
        <v>4222</v>
      </c>
      <c r="F2594" s="2" t="s">
        <v>4223</v>
      </c>
      <c r="G2594" s="23"/>
      <c r="H2594" s="2"/>
      <c r="I2594" s="2" t="s">
        <v>61</v>
      </c>
      <c r="J2594" s="2" t="s">
        <v>61</v>
      </c>
      <c r="K2594" s="2"/>
      <c r="L2594" s="46">
        <v>44013</v>
      </c>
      <c r="M2594" s="2" t="s">
        <v>133</v>
      </c>
      <c r="N2594" s="39">
        <v>23.0085631</v>
      </c>
      <c r="O2594" s="39">
        <v>54.307135299999999</v>
      </c>
      <c r="P2594" s="2" t="s">
        <v>64</v>
      </c>
      <c r="Q2594" s="2" t="s">
        <v>65</v>
      </c>
      <c r="R2594" s="43" t="s">
        <v>16802</v>
      </c>
      <c r="S2594" s="41" t="s">
        <v>4932</v>
      </c>
      <c r="T2594" s="41" t="s">
        <v>18462</v>
      </c>
      <c r="U2594" s="2" t="s">
        <v>6245</v>
      </c>
      <c r="V2594" s="2" t="s">
        <v>360</v>
      </c>
      <c r="W2594" s="41" t="s">
        <v>144</v>
      </c>
      <c r="X2594" s="2" t="s">
        <v>4038</v>
      </c>
      <c r="Y2594" s="2" t="s">
        <v>69</v>
      </c>
      <c r="Z2594" s="2"/>
      <c r="AA2594" s="2" t="s">
        <v>16242</v>
      </c>
      <c r="AB2594" s="2" t="s">
        <v>70</v>
      </c>
      <c r="AC2594" s="2"/>
      <c r="AD2594" s="2">
        <v>2003500</v>
      </c>
      <c r="AE2594" s="2">
        <v>55</v>
      </c>
      <c r="AF2594" s="2"/>
      <c r="AG2594" s="2"/>
      <c r="AH2594" s="2"/>
      <c r="AI2594" s="2">
        <v>3</v>
      </c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 t="s">
        <v>78</v>
      </c>
      <c r="CE2594" s="2" t="s">
        <v>19751</v>
      </c>
      <c r="CF2594" s="2" t="s">
        <v>15686</v>
      </c>
      <c r="CG2594" s="2" t="s">
        <v>17387</v>
      </c>
      <c r="CH2594" s="2" t="s">
        <v>15706</v>
      </c>
      <c r="CI2594" s="49"/>
      <c r="CJ2594" s="25"/>
    </row>
    <row r="2595" spans="1:88" x14ac:dyDescent="0.2">
      <c r="A2595" s="2" t="s">
        <v>4736</v>
      </c>
      <c r="B2595" s="2" t="s">
        <v>25636</v>
      </c>
      <c r="C2595" s="2" t="s">
        <v>3600</v>
      </c>
      <c r="D2595" s="2"/>
      <c r="E2595" s="2" t="s">
        <v>4736</v>
      </c>
      <c r="F2595" s="2" t="s">
        <v>4737</v>
      </c>
      <c r="G2595" s="23"/>
      <c r="H2595" s="2"/>
      <c r="I2595" s="2" t="s">
        <v>61</v>
      </c>
      <c r="J2595" s="2" t="s">
        <v>61</v>
      </c>
      <c r="K2595" s="2"/>
      <c r="L2595" s="46">
        <v>44437</v>
      </c>
      <c r="M2595" s="2" t="s">
        <v>133</v>
      </c>
      <c r="N2595" s="2">
        <v>23.540590000000002</v>
      </c>
      <c r="O2595" s="2">
        <v>53.785699999999999</v>
      </c>
      <c r="P2595" s="2" t="s">
        <v>64</v>
      </c>
      <c r="Q2595" s="2" t="s">
        <v>65</v>
      </c>
      <c r="R2595" s="43" t="s">
        <v>16802</v>
      </c>
      <c r="S2595" s="41" t="s">
        <v>4932</v>
      </c>
      <c r="T2595" s="41" t="s">
        <v>18462</v>
      </c>
      <c r="U2595" s="2" t="s">
        <v>6245</v>
      </c>
      <c r="V2595" s="2" t="s">
        <v>360</v>
      </c>
      <c r="W2595" s="41" t="s">
        <v>144</v>
      </c>
      <c r="X2595" s="2" t="s">
        <v>68</v>
      </c>
      <c r="Y2595" s="2" t="s">
        <v>102</v>
      </c>
      <c r="Z2595" s="2"/>
      <c r="AA2595" s="2" t="s">
        <v>16242</v>
      </c>
      <c r="AB2595" s="2" t="s">
        <v>103</v>
      </c>
      <c r="AC2595" s="2"/>
      <c r="AD2595" s="2">
        <v>2000001</v>
      </c>
      <c r="AE2595" s="2">
        <v>35</v>
      </c>
      <c r="AF2595" s="2"/>
      <c r="AG2595" s="2"/>
      <c r="AH2595" s="2"/>
      <c r="AI2595" s="2">
        <v>3</v>
      </c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 t="s">
        <v>71</v>
      </c>
      <c r="CE2595" s="2">
        <v>0</v>
      </c>
      <c r="CF2595" s="2">
        <v>0</v>
      </c>
      <c r="CG2595" s="2" t="s">
        <v>253</v>
      </c>
      <c r="CH2595" s="2" t="s">
        <v>15706</v>
      </c>
      <c r="CI2595" s="49"/>
      <c r="CJ2595" s="25"/>
    </row>
    <row r="2596" spans="1:88" x14ac:dyDescent="0.2">
      <c r="A2596" s="2" t="s">
        <v>4224</v>
      </c>
      <c r="B2596" s="2" t="s">
        <v>25637</v>
      </c>
      <c r="C2596" s="2" t="s">
        <v>3600</v>
      </c>
      <c r="D2596" s="2"/>
      <c r="E2596" s="2" t="s">
        <v>4224</v>
      </c>
      <c r="F2596" s="2" t="s">
        <v>4225</v>
      </c>
      <c r="G2596" s="23"/>
      <c r="H2596" s="2"/>
      <c r="I2596" s="2" t="s">
        <v>61</v>
      </c>
      <c r="J2596" s="2" t="s">
        <v>61</v>
      </c>
      <c r="K2596" s="2"/>
      <c r="L2596" s="46">
        <v>43972</v>
      </c>
      <c r="M2596" s="2" t="s">
        <v>133</v>
      </c>
      <c r="N2596" s="2">
        <v>23.133227000000002</v>
      </c>
      <c r="O2596" s="2">
        <v>53.828077</v>
      </c>
      <c r="P2596" s="2" t="s">
        <v>64</v>
      </c>
      <c r="Q2596" s="2" t="s">
        <v>65</v>
      </c>
      <c r="R2596" s="43" t="s">
        <v>16802</v>
      </c>
      <c r="S2596" s="41" t="s">
        <v>4932</v>
      </c>
      <c r="T2596" s="41" t="s">
        <v>18462</v>
      </c>
      <c r="U2596" s="2" t="s">
        <v>6245</v>
      </c>
      <c r="V2596" s="2" t="s">
        <v>360</v>
      </c>
      <c r="W2596" s="41" t="s">
        <v>144</v>
      </c>
      <c r="X2596" s="2" t="s">
        <v>4038</v>
      </c>
      <c r="Y2596" s="2" t="s">
        <v>76</v>
      </c>
      <c r="Z2596" s="2"/>
      <c r="AA2596" s="2" t="s">
        <v>16242</v>
      </c>
      <c r="AB2596" s="2" t="s">
        <v>77</v>
      </c>
      <c r="AC2596" s="2"/>
      <c r="AD2596" s="2">
        <v>2003500</v>
      </c>
      <c r="AE2596" s="2">
        <v>30</v>
      </c>
      <c r="AF2596" s="2"/>
      <c r="AG2596" s="2"/>
      <c r="AH2596" s="2"/>
      <c r="AI2596" s="2">
        <v>3</v>
      </c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 t="s">
        <v>78</v>
      </c>
      <c r="CE2596" s="2" t="s">
        <v>4226</v>
      </c>
      <c r="CF2596" s="2" t="s">
        <v>15685</v>
      </c>
      <c r="CG2596" s="2" t="s">
        <v>253</v>
      </c>
      <c r="CH2596" s="2" t="s">
        <v>15706</v>
      </c>
      <c r="CI2596" s="49"/>
      <c r="CJ2596" s="25"/>
    </row>
    <row r="2597" spans="1:88" x14ac:dyDescent="0.2">
      <c r="A2597" s="2" t="s">
        <v>4105</v>
      </c>
      <c r="B2597" s="2" t="s">
        <v>25638</v>
      </c>
      <c r="C2597" s="2" t="s">
        <v>3600</v>
      </c>
      <c r="D2597" s="2"/>
      <c r="E2597" s="2" t="s">
        <v>4105</v>
      </c>
      <c r="F2597" s="2" t="s">
        <v>4106</v>
      </c>
      <c r="G2597" s="23"/>
      <c r="H2597" s="2"/>
      <c r="I2597" s="2" t="s">
        <v>61</v>
      </c>
      <c r="J2597" s="2" t="s">
        <v>61</v>
      </c>
      <c r="K2597" s="2"/>
      <c r="L2597" s="46">
        <v>44009</v>
      </c>
      <c r="M2597" s="2" t="s">
        <v>133</v>
      </c>
      <c r="N2597" s="39">
        <v>22.940252000000001</v>
      </c>
      <c r="O2597" s="39">
        <v>54.051085</v>
      </c>
      <c r="P2597" s="2" t="s">
        <v>64</v>
      </c>
      <c r="Q2597" s="2" t="s">
        <v>65</v>
      </c>
      <c r="R2597" s="43" t="s">
        <v>16802</v>
      </c>
      <c r="S2597" s="41" t="s">
        <v>4932</v>
      </c>
      <c r="T2597" s="41" t="s">
        <v>18462</v>
      </c>
      <c r="U2597" s="2" t="s">
        <v>6245</v>
      </c>
      <c r="V2597" s="2" t="s">
        <v>360</v>
      </c>
      <c r="W2597" s="41" t="s">
        <v>144</v>
      </c>
      <c r="X2597" s="2" t="s">
        <v>4038</v>
      </c>
      <c r="Y2597" s="2" t="s">
        <v>69</v>
      </c>
      <c r="Z2597" s="2"/>
      <c r="AA2597" s="2" t="s">
        <v>16242</v>
      </c>
      <c r="AB2597" s="2" t="s">
        <v>70</v>
      </c>
      <c r="AC2597" s="2"/>
      <c r="AD2597" s="2">
        <v>2000001</v>
      </c>
      <c r="AE2597" s="2">
        <v>115</v>
      </c>
      <c r="AF2597" s="2"/>
      <c r="AG2597" s="2"/>
      <c r="AH2597" s="2"/>
      <c r="AI2597" s="2">
        <v>3</v>
      </c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 t="s">
        <v>78</v>
      </c>
      <c r="CE2597" s="2" t="s">
        <v>4107</v>
      </c>
      <c r="CF2597" s="2" t="s">
        <v>15692</v>
      </c>
      <c r="CG2597" s="2" t="s">
        <v>17387</v>
      </c>
      <c r="CH2597" s="2" t="s">
        <v>15706</v>
      </c>
      <c r="CI2597" s="49"/>
      <c r="CJ2597" s="25"/>
    </row>
    <row r="2598" spans="1:88" x14ac:dyDescent="0.2">
      <c r="A2598" s="2" t="s">
        <v>10391</v>
      </c>
      <c r="B2598" s="2" t="s">
        <v>25639</v>
      </c>
      <c r="C2598" s="2" t="s">
        <v>3600</v>
      </c>
      <c r="D2598" s="2"/>
      <c r="E2598" s="2" t="s">
        <v>10391</v>
      </c>
      <c r="F2598" s="2" t="s">
        <v>10392</v>
      </c>
      <c r="G2598" s="23"/>
      <c r="H2598" s="2"/>
      <c r="I2598" s="2" t="s">
        <v>5093</v>
      </c>
      <c r="J2598" s="2" t="s">
        <v>61</v>
      </c>
      <c r="K2598" s="2"/>
      <c r="L2598" s="46">
        <v>44827</v>
      </c>
      <c r="M2598" s="2" t="s">
        <v>4978</v>
      </c>
      <c r="N2598" s="2">
        <v>23.051279999999998</v>
      </c>
      <c r="O2598" s="2">
        <v>54.10821</v>
      </c>
      <c r="P2598" s="2" t="s">
        <v>64</v>
      </c>
      <c r="Q2598" s="2" t="s">
        <v>65</v>
      </c>
      <c r="R2598" s="43" t="s">
        <v>18854</v>
      </c>
      <c r="S2598" s="41" t="s">
        <v>1554</v>
      </c>
      <c r="T2598" s="41" t="s">
        <v>18460</v>
      </c>
      <c r="U2598" s="2" t="s">
        <v>16801</v>
      </c>
      <c r="V2598" s="2" t="s">
        <v>1554</v>
      </c>
      <c r="W2598" s="41" t="s">
        <v>144</v>
      </c>
      <c r="X2598" s="2" t="s">
        <v>68</v>
      </c>
      <c r="Y2598" s="2" t="s">
        <v>76</v>
      </c>
      <c r="Z2598" s="2"/>
      <c r="AA2598" s="2" t="s">
        <v>16242</v>
      </c>
      <c r="AB2598" s="2" t="s">
        <v>77</v>
      </c>
      <c r="AC2598" s="2"/>
      <c r="AD2598" s="2">
        <v>2003500</v>
      </c>
      <c r="AE2598" s="2">
        <v>40</v>
      </c>
      <c r="AF2598" s="2"/>
      <c r="AG2598" s="2"/>
      <c r="AH2598" s="2"/>
      <c r="AI2598" s="2">
        <v>4</v>
      </c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 t="s">
        <v>78</v>
      </c>
      <c r="CE2598" s="2" t="s">
        <v>19752</v>
      </c>
      <c r="CF2598" s="2"/>
      <c r="CG2598" s="2"/>
      <c r="CH2598" s="2"/>
      <c r="CI2598" s="49"/>
      <c r="CJ2598" s="25"/>
    </row>
    <row r="2599" spans="1:88" x14ac:dyDescent="0.2">
      <c r="A2599" s="2" t="s">
        <v>5104</v>
      </c>
      <c r="B2599" s="2" t="s">
        <v>25640</v>
      </c>
      <c r="C2599" s="2" t="s">
        <v>3600</v>
      </c>
      <c r="D2599" s="2"/>
      <c r="E2599" s="2" t="s">
        <v>5104</v>
      </c>
      <c r="F2599" s="2" t="s">
        <v>5105</v>
      </c>
      <c r="G2599" s="23" t="s">
        <v>16063</v>
      </c>
      <c r="H2599" s="2"/>
      <c r="I2599" s="2" t="s">
        <v>5093</v>
      </c>
      <c r="J2599" s="2" t="s">
        <v>61</v>
      </c>
      <c r="K2599" s="2" t="s">
        <v>61</v>
      </c>
      <c r="L2599" s="46">
        <v>44777</v>
      </c>
      <c r="M2599" s="2" t="s">
        <v>4978</v>
      </c>
      <c r="N2599" s="2">
        <v>24.085743000000001</v>
      </c>
      <c r="O2599" s="2">
        <v>52.640051</v>
      </c>
      <c r="P2599" s="2" t="s">
        <v>64</v>
      </c>
      <c r="Q2599" s="2" t="s">
        <v>65</v>
      </c>
      <c r="R2599" s="43" t="s">
        <v>18854</v>
      </c>
      <c r="S2599" s="41" t="s">
        <v>1554</v>
      </c>
      <c r="T2599" s="41" t="s">
        <v>18460</v>
      </c>
      <c r="U2599" s="2" t="s">
        <v>16801</v>
      </c>
      <c r="V2599" s="2" t="s">
        <v>1554</v>
      </c>
      <c r="W2599" s="41" t="s">
        <v>17589</v>
      </c>
      <c r="X2599" s="2" t="s">
        <v>68</v>
      </c>
      <c r="Y2599" s="2" t="s">
        <v>76</v>
      </c>
      <c r="Z2599" s="2"/>
      <c r="AA2599" s="2" t="s">
        <v>16241</v>
      </c>
      <c r="AB2599" s="2" t="s">
        <v>77</v>
      </c>
      <c r="AC2599" s="2" t="s">
        <v>18269</v>
      </c>
      <c r="AD2599" s="2">
        <v>2003100</v>
      </c>
      <c r="AE2599" s="2">
        <v>35</v>
      </c>
      <c r="AF2599" s="2"/>
      <c r="AG2599" s="2"/>
      <c r="AH2599" s="2" t="s">
        <v>18271</v>
      </c>
      <c r="AI2599" s="2">
        <v>4</v>
      </c>
      <c r="AJ2599" s="2">
        <v>3</v>
      </c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 t="s">
        <v>78</v>
      </c>
      <c r="CE2599" s="2" t="s">
        <v>19753</v>
      </c>
      <c r="CF2599" s="2" t="s">
        <v>15685</v>
      </c>
      <c r="CG2599" s="2" t="s">
        <v>15743</v>
      </c>
      <c r="CH2599" s="2" t="s">
        <v>15709</v>
      </c>
      <c r="CI2599" s="49"/>
      <c r="CJ2599" s="25"/>
    </row>
    <row r="2600" spans="1:88" x14ac:dyDescent="0.2">
      <c r="A2600" s="29" t="s">
        <v>18874</v>
      </c>
      <c r="B2600" s="2" t="s">
        <v>25641</v>
      </c>
      <c r="C2600" s="29" t="s">
        <v>3600</v>
      </c>
      <c r="D2600" s="29"/>
      <c r="E2600" s="29" t="s">
        <v>18874</v>
      </c>
      <c r="F2600" s="2" t="s">
        <v>18918</v>
      </c>
      <c r="G2600" s="23" t="s">
        <v>18901</v>
      </c>
      <c r="H2600" s="2"/>
      <c r="I2600" s="52" t="s">
        <v>5093</v>
      </c>
      <c r="J2600" s="2" t="s">
        <v>61</v>
      </c>
      <c r="K2600" s="2" t="s">
        <v>61</v>
      </c>
      <c r="L2600" s="43">
        <v>2023</v>
      </c>
      <c r="M2600" s="6" t="s">
        <v>133</v>
      </c>
      <c r="N2600" s="29">
        <v>24.0687167</v>
      </c>
      <c r="O2600" s="29">
        <v>52.663479500000001</v>
      </c>
      <c r="P2600" s="2" t="s">
        <v>64</v>
      </c>
      <c r="Q2600" s="6" t="s">
        <v>65</v>
      </c>
      <c r="R2600" s="53" t="s">
        <v>16802</v>
      </c>
      <c r="S2600" s="41" t="s">
        <v>16804</v>
      </c>
      <c r="T2600" s="41" t="s">
        <v>18463</v>
      </c>
      <c r="U2600" s="2" t="s">
        <v>16804</v>
      </c>
      <c r="V2600" s="2" t="s">
        <v>4763</v>
      </c>
      <c r="W2600" s="41" t="s">
        <v>17589</v>
      </c>
      <c r="X2600" s="2" t="s">
        <v>68</v>
      </c>
      <c r="Y2600" s="2" t="s">
        <v>69</v>
      </c>
      <c r="Z2600" s="29"/>
      <c r="AA2600" s="2" t="s">
        <v>16242</v>
      </c>
      <c r="AB2600" s="2" t="s">
        <v>70</v>
      </c>
      <c r="AC2600" s="2" t="s">
        <v>18269</v>
      </c>
      <c r="AD2600" s="29">
        <v>2003100</v>
      </c>
      <c r="AE2600" s="29">
        <v>35</v>
      </c>
      <c r="AF2600" s="29"/>
      <c r="AG2600" s="29"/>
      <c r="AH2600" s="2" t="s">
        <v>18271</v>
      </c>
      <c r="AI2600" s="29">
        <v>3</v>
      </c>
      <c r="AJ2600" s="2">
        <v>3</v>
      </c>
      <c r="AK2600" s="2"/>
      <c r="AL2600" s="25"/>
      <c r="AM2600" s="25"/>
      <c r="AN2600" s="25"/>
      <c r="AO2600" s="25"/>
      <c r="AP2600" s="25"/>
      <c r="AQ2600" s="25"/>
      <c r="AR2600" s="25"/>
      <c r="AS2600" s="25"/>
      <c r="AT2600" s="25"/>
      <c r="AU2600" s="25"/>
      <c r="AV2600" s="25"/>
      <c r="AW2600" s="25"/>
      <c r="AX2600" s="25"/>
      <c r="AY2600" s="25"/>
      <c r="AZ2600" s="25"/>
      <c r="BA2600" s="25"/>
      <c r="BB2600" s="25"/>
      <c r="BC2600" s="25"/>
      <c r="BD2600" s="25"/>
      <c r="BE2600" s="25"/>
      <c r="BF2600" s="25"/>
      <c r="BG2600" s="25"/>
      <c r="BH2600" s="25"/>
      <c r="BI2600" s="25"/>
      <c r="BJ2600" s="25"/>
      <c r="BK2600" s="25"/>
      <c r="BL2600" s="25"/>
      <c r="BM2600" s="25"/>
      <c r="BN2600" s="25"/>
      <c r="BO2600" s="25"/>
      <c r="BP2600" s="25"/>
      <c r="BQ2600" s="25"/>
      <c r="BR2600" s="25"/>
      <c r="BS2600" s="25"/>
      <c r="BT2600" s="25"/>
      <c r="BU2600" s="25"/>
      <c r="BV2600" s="25"/>
      <c r="BW2600" s="25"/>
      <c r="BX2600" s="25"/>
      <c r="BY2600" s="25"/>
      <c r="BZ2600" s="25"/>
      <c r="CA2600" s="25"/>
      <c r="CB2600" s="25"/>
      <c r="CC2600" s="25"/>
      <c r="CD2600" s="2" t="s">
        <v>78</v>
      </c>
      <c r="CE2600" s="2" t="s">
        <v>19754</v>
      </c>
      <c r="CF2600" s="25"/>
      <c r="CG2600" s="25"/>
      <c r="CH2600" s="25"/>
      <c r="CI2600" s="55"/>
      <c r="CJ2600" s="25"/>
    </row>
    <row r="2601" spans="1:88" x14ac:dyDescent="0.2">
      <c r="A2601" s="29" t="s">
        <v>18875</v>
      </c>
      <c r="B2601" s="2" t="s">
        <v>25642</v>
      </c>
      <c r="C2601" s="29" t="s">
        <v>3600</v>
      </c>
      <c r="D2601" s="29"/>
      <c r="E2601" s="29" t="s">
        <v>18875</v>
      </c>
      <c r="F2601" s="2" t="s">
        <v>18919</v>
      </c>
      <c r="G2601" s="29"/>
      <c r="H2601" s="2"/>
      <c r="I2601" s="52" t="s">
        <v>5093</v>
      </c>
      <c r="J2601" s="2" t="s">
        <v>61</v>
      </c>
      <c r="K2601" s="29"/>
      <c r="L2601" s="43">
        <v>2023</v>
      </c>
      <c r="M2601" s="6" t="s">
        <v>133</v>
      </c>
      <c r="N2601" s="29">
        <v>24.070724999999999</v>
      </c>
      <c r="O2601" s="29">
        <v>51.751626999999999</v>
      </c>
      <c r="P2601" s="2" t="s">
        <v>64</v>
      </c>
      <c r="Q2601" s="6" t="s">
        <v>65</v>
      </c>
      <c r="R2601" s="53" t="s">
        <v>16802</v>
      </c>
      <c r="S2601" s="41" t="s">
        <v>16804</v>
      </c>
      <c r="T2601" s="41" t="s">
        <v>18463</v>
      </c>
      <c r="U2601" s="2" t="s">
        <v>16804</v>
      </c>
      <c r="V2601" s="2" t="s">
        <v>4763</v>
      </c>
      <c r="W2601" s="42" t="s">
        <v>144</v>
      </c>
      <c r="X2601" s="2" t="s">
        <v>68</v>
      </c>
      <c r="Y2601" s="2" t="s">
        <v>76</v>
      </c>
      <c r="Z2601" s="29"/>
      <c r="AA2601" s="2" t="s">
        <v>16242</v>
      </c>
      <c r="AB2601" s="2" t="s">
        <v>77</v>
      </c>
      <c r="AC2601" s="29"/>
      <c r="AD2601" s="29">
        <v>2031600</v>
      </c>
      <c r="AE2601" s="29">
        <v>35</v>
      </c>
      <c r="AF2601" s="29"/>
      <c r="AG2601" s="29"/>
      <c r="AH2601" s="29"/>
      <c r="AI2601" s="29">
        <v>3</v>
      </c>
      <c r="AJ2601" s="29"/>
      <c r="AK2601" s="2"/>
      <c r="AL2601" s="25"/>
      <c r="AM2601" s="25"/>
      <c r="AN2601" s="25"/>
      <c r="AO2601" s="25"/>
      <c r="AP2601" s="25"/>
      <c r="AQ2601" s="25"/>
      <c r="AR2601" s="25"/>
      <c r="AS2601" s="25"/>
      <c r="AT2601" s="25"/>
      <c r="AU2601" s="25"/>
      <c r="AV2601" s="25"/>
      <c r="AW2601" s="25"/>
      <c r="AX2601" s="25"/>
      <c r="AY2601" s="25"/>
      <c r="AZ2601" s="25"/>
      <c r="BA2601" s="25"/>
      <c r="BB2601" s="25"/>
      <c r="BC2601" s="25"/>
      <c r="BD2601" s="25"/>
      <c r="BE2601" s="25"/>
      <c r="BF2601" s="25"/>
      <c r="BG2601" s="25"/>
      <c r="BH2601" s="25"/>
      <c r="BI2601" s="25"/>
      <c r="BJ2601" s="25"/>
      <c r="BK2601" s="25"/>
      <c r="BL2601" s="25"/>
      <c r="BM2601" s="25"/>
      <c r="BN2601" s="25"/>
      <c r="BO2601" s="25"/>
      <c r="BP2601" s="25"/>
      <c r="BQ2601" s="25"/>
      <c r="BR2601" s="25"/>
      <c r="BS2601" s="25"/>
      <c r="BT2601" s="25"/>
      <c r="BU2601" s="25"/>
      <c r="BV2601" s="25"/>
      <c r="BW2601" s="25"/>
      <c r="BX2601" s="25"/>
      <c r="BY2601" s="25"/>
      <c r="BZ2601" s="25"/>
      <c r="CA2601" s="25"/>
      <c r="CB2601" s="25"/>
      <c r="CC2601" s="25"/>
      <c r="CD2601" s="2" t="s">
        <v>78</v>
      </c>
      <c r="CE2601" s="2" t="s">
        <v>19755</v>
      </c>
      <c r="CF2601" s="25"/>
      <c r="CG2601" s="25"/>
      <c r="CH2601" s="25"/>
      <c r="CI2601" s="55"/>
      <c r="CJ2601" s="25"/>
    </row>
    <row r="2602" spans="1:88" x14ac:dyDescent="0.2">
      <c r="A2602" s="2" t="s">
        <v>4257</v>
      </c>
      <c r="B2602" s="2" t="s">
        <v>25643</v>
      </c>
      <c r="C2602" s="2" t="s">
        <v>3600</v>
      </c>
      <c r="D2602" s="2"/>
      <c r="E2602" s="2" t="s">
        <v>4257</v>
      </c>
      <c r="F2602" s="2" t="s">
        <v>4258</v>
      </c>
      <c r="G2602" s="23"/>
      <c r="H2602" s="2"/>
      <c r="I2602" s="2" t="s">
        <v>61</v>
      </c>
      <c r="J2602" s="2" t="s">
        <v>61</v>
      </c>
      <c r="K2602" s="2"/>
      <c r="L2602" s="46">
        <v>43986</v>
      </c>
      <c r="M2602" s="2" t="s">
        <v>133</v>
      </c>
      <c r="N2602" s="2">
        <v>24.120414</v>
      </c>
      <c r="O2602" s="2">
        <v>53.454681999999998</v>
      </c>
      <c r="P2602" s="2" t="s">
        <v>64</v>
      </c>
      <c r="Q2602" s="2" t="s">
        <v>65</v>
      </c>
      <c r="R2602" s="43" t="s">
        <v>16802</v>
      </c>
      <c r="S2602" s="41" t="s">
        <v>4932</v>
      </c>
      <c r="T2602" s="41" t="s">
        <v>18462</v>
      </c>
      <c r="U2602" s="2" t="s">
        <v>6245</v>
      </c>
      <c r="V2602" s="2" t="s">
        <v>360</v>
      </c>
      <c r="W2602" s="41" t="s">
        <v>144</v>
      </c>
      <c r="X2602" s="2" t="s">
        <v>4038</v>
      </c>
      <c r="Y2602" s="2" t="s">
        <v>69</v>
      </c>
      <c r="Z2602" s="2"/>
      <c r="AA2602" s="2" t="s">
        <v>16242</v>
      </c>
      <c r="AB2602" s="2" t="s">
        <v>70</v>
      </c>
      <c r="AC2602" s="2"/>
      <c r="AD2602" s="2">
        <v>2003800</v>
      </c>
      <c r="AE2602" s="2">
        <v>35</v>
      </c>
      <c r="AF2602" s="2"/>
      <c r="AG2602" s="2"/>
      <c r="AH2602" s="2"/>
      <c r="AI2602" s="2">
        <v>3</v>
      </c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 t="s">
        <v>71</v>
      </c>
      <c r="CE2602" s="2">
        <v>0</v>
      </c>
      <c r="CF2602" s="2" t="s">
        <v>15680</v>
      </c>
      <c r="CG2602" s="2" t="s">
        <v>253</v>
      </c>
      <c r="CH2602" s="2" t="s">
        <v>15706</v>
      </c>
      <c r="CI2602" s="49"/>
      <c r="CJ2602" s="25"/>
    </row>
    <row r="2603" spans="1:88" x14ac:dyDescent="0.2">
      <c r="A2603" s="2" t="s">
        <v>5087</v>
      </c>
      <c r="B2603" s="2" t="s">
        <v>25644</v>
      </c>
      <c r="C2603" s="2" t="s">
        <v>3600</v>
      </c>
      <c r="D2603" s="2"/>
      <c r="E2603" s="2" t="s">
        <v>5087</v>
      </c>
      <c r="F2603" s="2" t="s">
        <v>5088</v>
      </c>
      <c r="G2603" s="23"/>
      <c r="H2603" s="2"/>
      <c r="I2603" s="2" t="s">
        <v>61</v>
      </c>
      <c r="J2603" s="2" t="s">
        <v>61</v>
      </c>
      <c r="K2603" s="2"/>
      <c r="L2603" s="46">
        <v>44777</v>
      </c>
      <c r="M2603" s="2" t="s">
        <v>133</v>
      </c>
      <c r="N2603" s="2">
        <v>24.294329999999999</v>
      </c>
      <c r="O2603" s="2">
        <v>54.158380000000001</v>
      </c>
      <c r="P2603" s="2" t="s">
        <v>64</v>
      </c>
      <c r="Q2603" s="2" t="s">
        <v>65</v>
      </c>
      <c r="R2603" s="43" t="s">
        <v>18854</v>
      </c>
      <c r="S2603" s="41" t="s">
        <v>1554</v>
      </c>
      <c r="T2603" s="41" t="s">
        <v>18460</v>
      </c>
      <c r="U2603" s="2" t="s">
        <v>16801</v>
      </c>
      <c r="V2603" s="2" t="s">
        <v>4086</v>
      </c>
      <c r="W2603" s="41" t="s">
        <v>144</v>
      </c>
      <c r="X2603" s="2" t="s">
        <v>68</v>
      </c>
      <c r="Y2603" s="2" t="s">
        <v>76</v>
      </c>
      <c r="Z2603" s="2"/>
      <c r="AA2603" s="2" t="s">
        <v>16242</v>
      </c>
      <c r="AB2603" s="2" t="s">
        <v>77</v>
      </c>
      <c r="AC2603" s="2"/>
      <c r="AD2603" s="2">
        <v>2042100</v>
      </c>
      <c r="AE2603" s="2">
        <v>70</v>
      </c>
      <c r="AF2603" s="2"/>
      <c r="AG2603" s="2"/>
      <c r="AH2603" s="2"/>
      <c r="AI2603" s="2">
        <v>4</v>
      </c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 t="s">
        <v>71</v>
      </c>
      <c r="CE2603" s="2">
        <v>0</v>
      </c>
      <c r="CF2603" s="2" t="s">
        <v>15691</v>
      </c>
      <c r="CG2603" s="2" t="s">
        <v>15722</v>
      </c>
      <c r="CH2603" s="2" t="s">
        <v>15709</v>
      </c>
      <c r="CI2603" s="49"/>
      <c r="CJ2603" s="25"/>
    </row>
    <row r="2604" spans="1:88" x14ac:dyDescent="0.2">
      <c r="A2604" s="2" t="s">
        <v>4227</v>
      </c>
      <c r="B2604" s="2" t="s">
        <v>25645</v>
      </c>
      <c r="C2604" s="2" t="s">
        <v>3600</v>
      </c>
      <c r="D2604" s="2"/>
      <c r="E2604" s="2" t="s">
        <v>4227</v>
      </c>
      <c r="F2604" s="2" t="s">
        <v>4228</v>
      </c>
      <c r="G2604" s="23"/>
      <c r="H2604" s="2"/>
      <c r="I2604" s="2" t="s">
        <v>61</v>
      </c>
      <c r="J2604" s="2" t="s">
        <v>61</v>
      </c>
      <c r="K2604" s="2"/>
      <c r="L2604" s="46">
        <v>44026</v>
      </c>
      <c r="M2604" s="2" t="s">
        <v>133</v>
      </c>
      <c r="N2604" s="2">
        <v>23.107607000000002</v>
      </c>
      <c r="O2604" s="2">
        <v>53.729210999999999</v>
      </c>
      <c r="P2604" s="2" t="s">
        <v>64</v>
      </c>
      <c r="Q2604" s="2" t="s">
        <v>65</v>
      </c>
      <c r="R2604" s="43" t="s">
        <v>16802</v>
      </c>
      <c r="S2604" s="41" t="s">
        <v>4932</v>
      </c>
      <c r="T2604" s="41" t="s">
        <v>18462</v>
      </c>
      <c r="U2604" s="2" t="s">
        <v>6245</v>
      </c>
      <c r="V2604" s="2" t="s">
        <v>360</v>
      </c>
      <c r="W2604" s="41" t="s">
        <v>144</v>
      </c>
      <c r="X2604" s="2" t="s">
        <v>4038</v>
      </c>
      <c r="Y2604" s="2" t="s">
        <v>69</v>
      </c>
      <c r="Z2604" s="2"/>
      <c r="AA2604" s="2" t="s">
        <v>16242</v>
      </c>
      <c r="AB2604" s="2" t="s">
        <v>70</v>
      </c>
      <c r="AC2604" s="2"/>
      <c r="AD2604" s="2">
        <v>2003500</v>
      </c>
      <c r="AE2604" s="2">
        <v>30</v>
      </c>
      <c r="AF2604" s="2"/>
      <c r="AG2604" s="2"/>
      <c r="AH2604" s="2"/>
      <c r="AI2604" s="2">
        <v>4</v>
      </c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 t="s">
        <v>78</v>
      </c>
      <c r="CE2604" s="2" t="s">
        <v>4229</v>
      </c>
      <c r="CF2604" s="2" t="s">
        <v>15685</v>
      </c>
      <c r="CG2604" s="2" t="s">
        <v>253</v>
      </c>
      <c r="CH2604" s="2" t="s">
        <v>15706</v>
      </c>
      <c r="CI2604" s="49"/>
      <c r="CJ2604" s="25"/>
    </row>
    <row r="2605" spans="1:88" x14ac:dyDescent="0.2">
      <c r="A2605" s="29" t="s">
        <v>18878</v>
      </c>
      <c r="B2605" s="2" t="s">
        <v>25646</v>
      </c>
      <c r="C2605" s="29" t="s">
        <v>3600</v>
      </c>
      <c r="D2605" s="29"/>
      <c r="E2605" s="29" t="s">
        <v>18878</v>
      </c>
      <c r="F2605" s="2" t="s">
        <v>18922</v>
      </c>
      <c r="G2605" s="29"/>
      <c r="H2605" s="2"/>
      <c r="I2605" s="52" t="s">
        <v>5093</v>
      </c>
      <c r="J2605" s="2" t="s">
        <v>61</v>
      </c>
      <c r="K2605" s="29"/>
      <c r="L2605" s="43">
        <v>2023</v>
      </c>
      <c r="M2605" s="6" t="s">
        <v>133</v>
      </c>
      <c r="N2605" s="29">
        <v>24.019351</v>
      </c>
      <c r="O2605" s="29">
        <v>52.019775000000003</v>
      </c>
      <c r="P2605" s="2" t="s">
        <v>64</v>
      </c>
      <c r="Q2605" s="6" t="s">
        <v>65</v>
      </c>
      <c r="R2605" s="53" t="s">
        <v>16802</v>
      </c>
      <c r="S2605" s="41" t="s">
        <v>16804</v>
      </c>
      <c r="T2605" s="41" t="s">
        <v>18463</v>
      </c>
      <c r="U2605" s="2" t="s">
        <v>16804</v>
      </c>
      <c r="V2605" s="2" t="s">
        <v>4763</v>
      </c>
      <c r="W2605" s="42" t="s">
        <v>144</v>
      </c>
      <c r="X2605" s="2" t="s">
        <v>68</v>
      </c>
      <c r="Y2605" s="2" t="s">
        <v>69</v>
      </c>
      <c r="Z2605" s="29"/>
      <c r="AA2605" s="2" t="s">
        <v>16242</v>
      </c>
      <c r="AB2605" s="2" t="s">
        <v>70</v>
      </c>
      <c r="AC2605" s="29"/>
      <c r="AD2605" s="29">
        <v>2031600</v>
      </c>
      <c r="AE2605" s="29">
        <v>35</v>
      </c>
      <c r="AF2605" s="29"/>
      <c r="AG2605" s="29"/>
      <c r="AH2605" s="29"/>
      <c r="AI2605" s="29">
        <v>3</v>
      </c>
      <c r="AJ2605" s="29"/>
      <c r="AK2605" s="2"/>
      <c r="AL2605" s="25"/>
      <c r="AM2605" s="25"/>
      <c r="AN2605" s="25"/>
      <c r="AO2605" s="25"/>
      <c r="AP2605" s="25"/>
      <c r="AQ2605" s="25"/>
      <c r="AR2605" s="25"/>
      <c r="AS2605" s="25"/>
      <c r="AT2605" s="25"/>
      <c r="AU2605" s="25"/>
      <c r="AV2605" s="25"/>
      <c r="AW2605" s="25"/>
      <c r="AX2605" s="25"/>
      <c r="AY2605" s="25"/>
      <c r="AZ2605" s="25"/>
      <c r="BA2605" s="25"/>
      <c r="BB2605" s="25"/>
      <c r="BC2605" s="25"/>
      <c r="BD2605" s="25"/>
      <c r="BE2605" s="25"/>
      <c r="BF2605" s="25"/>
      <c r="BG2605" s="25"/>
      <c r="BH2605" s="25"/>
      <c r="BI2605" s="25"/>
      <c r="BJ2605" s="25"/>
      <c r="BK2605" s="25"/>
      <c r="BL2605" s="25"/>
      <c r="BM2605" s="25"/>
      <c r="BN2605" s="25"/>
      <c r="BO2605" s="25"/>
      <c r="BP2605" s="25"/>
      <c r="BQ2605" s="25"/>
      <c r="BR2605" s="25"/>
      <c r="BS2605" s="25"/>
      <c r="BT2605" s="25"/>
      <c r="BU2605" s="25"/>
      <c r="BV2605" s="25"/>
      <c r="BW2605" s="25"/>
      <c r="BX2605" s="25"/>
      <c r="BY2605" s="25"/>
      <c r="BZ2605" s="25"/>
      <c r="CA2605" s="25"/>
      <c r="CB2605" s="25"/>
      <c r="CC2605" s="25"/>
      <c r="CD2605" s="2" t="s">
        <v>71</v>
      </c>
      <c r="CE2605" s="2">
        <v>0</v>
      </c>
      <c r="CF2605" s="25"/>
      <c r="CG2605" s="25"/>
      <c r="CH2605" s="25"/>
      <c r="CI2605" s="55"/>
      <c r="CJ2605" s="25"/>
    </row>
    <row r="2606" spans="1:88" x14ac:dyDescent="0.2">
      <c r="A2606" s="2" t="s">
        <v>4327</v>
      </c>
      <c r="B2606" s="2" t="s">
        <v>25647</v>
      </c>
      <c r="C2606" s="2" t="s">
        <v>3600</v>
      </c>
      <c r="D2606" s="2"/>
      <c r="E2606" s="2" t="s">
        <v>4327</v>
      </c>
      <c r="F2606" s="2" t="s">
        <v>4328</v>
      </c>
      <c r="G2606" s="23"/>
      <c r="H2606" s="2"/>
      <c r="I2606" s="2" t="s">
        <v>61</v>
      </c>
      <c r="J2606" s="2" t="s">
        <v>61</v>
      </c>
      <c r="K2606" s="2"/>
      <c r="L2606" s="46">
        <v>43395</v>
      </c>
      <c r="M2606" s="2" t="s">
        <v>133</v>
      </c>
      <c r="N2606" s="2">
        <v>24.039833000000002</v>
      </c>
      <c r="O2606" s="2">
        <v>52.412405999999997</v>
      </c>
      <c r="P2606" s="2" t="s">
        <v>64</v>
      </c>
      <c r="Q2606" s="2" t="s">
        <v>65</v>
      </c>
      <c r="R2606" s="43" t="s">
        <v>18854</v>
      </c>
      <c r="S2606" s="41" t="s">
        <v>272</v>
      </c>
      <c r="T2606" s="41" t="s">
        <v>18461</v>
      </c>
      <c r="U2606" s="2" t="s">
        <v>16801</v>
      </c>
      <c r="V2606" s="2" t="s">
        <v>272</v>
      </c>
      <c r="W2606" s="41" t="s">
        <v>144</v>
      </c>
      <c r="X2606" s="2" t="s">
        <v>4038</v>
      </c>
      <c r="Y2606" s="2" t="s">
        <v>69</v>
      </c>
      <c r="Z2606" s="2"/>
      <c r="AA2606" s="2" t="s">
        <v>16238</v>
      </c>
      <c r="AB2606" s="2" t="s">
        <v>70</v>
      </c>
      <c r="AC2606" s="2"/>
      <c r="AD2606" s="2">
        <v>2031500</v>
      </c>
      <c r="AE2606" s="2">
        <v>32</v>
      </c>
      <c r="AF2606" s="2"/>
      <c r="AG2606" s="2"/>
      <c r="AH2606" s="2"/>
      <c r="AI2606" s="2">
        <v>3</v>
      </c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 t="s">
        <v>71</v>
      </c>
      <c r="CE2606" s="2">
        <v>0</v>
      </c>
      <c r="CF2606" s="2" t="s">
        <v>15684</v>
      </c>
      <c r="CG2606" s="2" t="e">
        <v>#N/A</v>
      </c>
      <c r="CH2606" s="2" t="s">
        <v>272</v>
      </c>
      <c r="CI2606" s="49"/>
      <c r="CJ2606" s="25"/>
    </row>
    <row r="2607" spans="1:88" x14ac:dyDescent="0.2">
      <c r="A2607" s="2" t="s">
        <v>4358</v>
      </c>
      <c r="B2607" s="2" t="s">
        <v>25648</v>
      </c>
      <c r="C2607" s="2" t="s">
        <v>3600</v>
      </c>
      <c r="D2607" s="2"/>
      <c r="E2607" s="2" t="s">
        <v>4358</v>
      </c>
      <c r="F2607" s="2" t="s">
        <v>4359</v>
      </c>
      <c r="G2607" s="23"/>
      <c r="H2607" s="2"/>
      <c r="I2607" s="2" t="s">
        <v>61</v>
      </c>
      <c r="J2607" s="2" t="s">
        <v>61</v>
      </c>
      <c r="K2607" s="2"/>
      <c r="L2607" s="46">
        <v>44063</v>
      </c>
      <c r="M2607" s="2" t="s">
        <v>133</v>
      </c>
      <c r="N2607" s="39">
        <v>24.081399999999999</v>
      </c>
      <c r="O2607" s="39">
        <v>51.717410999999998</v>
      </c>
      <c r="P2607" s="2" t="s">
        <v>64</v>
      </c>
      <c r="Q2607" s="2" t="s">
        <v>65</v>
      </c>
      <c r="R2607" s="43" t="s">
        <v>18854</v>
      </c>
      <c r="S2607" s="41" t="s">
        <v>1554</v>
      </c>
      <c r="T2607" s="41" t="s">
        <v>18460</v>
      </c>
      <c r="U2607" s="2" t="s">
        <v>16801</v>
      </c>
      <c r="V2607" s="2" t="s">
        <v>1554</v>
      </c>
      <c r="W2607" s="41" t="s">
        <v>144</v>
      </c>
      <c r="X2607" s="2" t="s">
        <v>68</v>
      </c>
      <c r="Y2607" s="2" t="s">
        <v>69</v>
      </c>
      <c r="Z2607" s="2"/>
      <c r="AA2607" s="2" t="s">
        <v>16239</v>
      </c>
      <c r="AB2607" s="2" t="s">
        <v>70</v>
      </c>
      <c r="AC2607" s="2"/>
      <c r="AD2607" s="2">
        <v>2031600</v>
      </c>
      <c r="AE2607" s="2">
        <v>60</v>
      </c>
      <c r="AF2607" s="2"/>
      <c r="AG2607" s="2"/>
      <c r="AH2607" s="2"/>
      <c r="AI2607" s="2">
        <v>4</v>
      </c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 t="s">
        <v>78</v>
      </c>
      <c r="CE2607" s="2" t="s">
        <v>4360</v>
      </c>
      <c r="CF2607" s="2" t="s">
        <v>15686</v>
      </c>
      <c r="CG2607" s="2" t="s">
        <v>15719</v>
      </c>
      <c r="CH2607" s="2" t="s">
        <v>15709</v>
      </c>
      <c r="CI2607" s="49"/>
      <c r="CJ2607" s="25"/>
    </row>
    <row r="2608" spans="1:88" x14ac:dyDescent="0.2">
      <c r="A2608" s="2" t="s">
        <v>4144</v>
      </c>
      <c r="B2608" s="2" t="s">
        <v>25649</v>
      </c>
      <c r="C2608" s="2" t="s">
        <v>3600</v>
      </c>
      <c r="D2608" s="2"/>
      <c r="E2608" s="2" t="s">
        <v>4144</v>
      </c>
      <c r="F2608" s="2" t="s">
        <v>4145</v>
      </c>
      <c r="G2608" s="23" t="s">
        <v>4146</v>
      </c>
      <c r="H2608" s="2"/>
      <c r="I2608" s="2" t="s">
        <v>61</v>
      </c>
      <c r="J2608" s="2" t="s">
        <v>61</v>
      </c>
      <c r="K2608" s="2" t="s">
        <v>61</v>
      </c>
      <c r="L2608" s="46">
        <v>43471</v>
      </c>
      <c r="M2608" s="2" t="s">
        <v>133</v>
      </c>
      <c r="N2608" s="2">
        <v>24.067108000000001</v>
      </c>
      <c r="O2608" s="2">
        <v>52.645910000000001</v>
      </c>
      <c r="P2608" s="2" t="s">
        <v>64</v>
      </c>
      <c r="Q2608" s="2" t="s">
        <v>65</v>
      </c>
      <c r="R2608" s="43" t="s">
        <v>18854</v>
      </c>
      <c r="S2608" s="41" t="s">
        <v>272</v>
      </c>
      <c r="T2608" s="41" t="s">
        <v>18461</v>
      </c>
      <c r="U2608" s="2" t="s">
        <v>16801</v>
      </c>
      <c r="V2608" s="2" t="s">
        <v>272</v>
      </c>
      <c r="W2608" s="41" t="s">
        <v>17589</v>
      </c>
      <c r="X2608" s="2" t="s">
        <v>4038</v>
      </c>
      <c r="Y2608" s="2" t="s">
        <v>69</v>
      </c>
      <c r="Z2608" s="2"/>
      <c r="AA2608" s="2" t="s">
        <v>16241</v>
      </c>
      <c r="AB2608" s="2" t="s">
        <v>70</v>
      </c>
      <c r="AC2608" s="2" t="s">
        <v>18269</v>
      </c>
      <c r="AD2608" s="2">
        <v>2003100</v>
      </c>
      <c r="AE2608" s="2">
        <v>27</v>
      </c>
      <c r="AF2608" s="2"/>
      <c r="AG2608" s="2"/>
      <c r="AH2608" s="2" t="s">
        <v>18271</v>
      </c>
      <c r="AI2608" s="2">
        <v>3</v>
      </c>
      <c r="AJ2608" s="2">
        <v>3</v>
      </c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 t="s">
        <v>78</v>
      </c>
      <c r="CE2608" s="2" t="s">
        <v>4147</v>
      </c>
      <c r="CF2608" s="2" t="s">
        <v>15684</v>
      </c>
      <c r="CG2608" s="2" t="e">
        <v>#N/A</v>
      </c>
      <c r="CH2608" s="2" t="s">
        <v>272</v>
      </c>
      <c r="CI2608" s="49"/>
      <c r="CJ2608" s="25"/>
    </row>
    <row r="2609" spans="1:88" x14ac:dyDescent="0.2">
      <c r="A2609" s="2" t="s">
        <v>16225</v>
      </c>
      <c r="B2609" s="2" t="s">
        <v>25650</v>
      </c>
      <c r="C2609" s="2" t="s">
        <v>3600</v>
      </c>
      <c r="D2609" s="2"/>
      <c r="E2609" s="2" t="s">
        <v>16225</v>
      </c>
      <c r="F2609" s="2" t="s">
        <v>16251</v>
      </c>
      <c r="G2609" s="23"/>
      <c r="H2609" s="2"/>
      <c r="I2609" s="2" t="s">
        <v>61</v>
      </c>
      <c r="J2609" s="2" t="s">
        <v>61</v>
      </c>
      <c r="K2609" s="2"/>
      <c r="L2609" s="46">
        <v>44833</v>
      </c>
      <c r="M2609" s="2" t="s">
        <v>4978</v>
      </c>
      <c r="N2609" s="2">
        <v>23.247229999999998</v>
      </c>
      <c r="O2609" s="2">
        <v>53.798580000000001</v>
      </c>
      <c r="P2609" s="2" t="s">
        <v>64</v>
      </c>
      <c r="Q2609" s="2" t="s">
        <v>65</v>
      </c>
      <c r="R2609" s="43" t="s">
        <v>18854</v>
      </c>
      <c r="S2609" s="41" t="s">
        <v>1554</v>
      </c>
      <c r="T2609" s="41" t="s">
        <v>18460</v>
      </c>
      <c r="U2609" s="2" t="s">
        <v>16801</v>
      </c>
      <c r="V2609" s="2" t="s">
        <v>1554</v>
      </c>
      <c r="W2609" s="41" t="s">
        <v>144</v>
      </c>
      <c r="X2609" s="2" t="s">
        <v>68</v>
      </c>
      <c r="Y2609" s="2" t="s">
        <v>76</v>
      </c>
      <c r="Z2609" s="2"/>
      <c r="AA2609" s="2" t="s">
        <v>16242</v>
      </c>
      <c r="AB2609" s="2" t="s">
        <v>77</v>
      </c>
      <c r="AC2609" s="2"/>
      <c r="AD2609" s="2">
        <v>2003500</v>
      </c>
      <c r="AE2609" s="2">
        <v>40</v>
      </c>
      <c r="AF2609" s="2"/>
      <c r="AG2609" s="2"/>
      <c r="AH2609" s="2"/>
      <c r="AI2609" s="2">
        <v>3</v>
      </c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 t="s">
        <v>78</v>
      </c>
      <c r="CE2609" s="2" t="s">
        <v>19758</v>
      </c>
      <c r="CF2609" s="2"/>
      <c r="CG2609" s="2"/>
      <c r="CH2609" s="2"/>
      <c r="CI2609" s="49"/>
      <c r="CJ2609" s="25"/>
    </row>
    <row r="2610" spans="1:88" x14ac:dyDescent="0.2">
      <c r="A2610" s="29" t="s">
        <v>18881</v>
      </c>
      <c r="B2610" s="2" t="s">
        <v>25651</v>
      </c>
      <c r="C2610" s="29" t="s">
        <v>3600</v>
      </c>
      <c r="D2610" s="29"/>
      <c r="E2610" s="29" t="s">
        <v>18881</v>
      </c>
      <c r="F2610" s="2" t="s">
        <v>18925</v>
      </c>
      <c r="G2610" s="29"/>
      <c r="H2610" s="2"/>
      <c r="I2610" s="52" t="s">
        <v>5093</v>
      </c>
      <c r="J2610" s="2" t="s">
        <v>61</v>
      </c>
      <c r="K2610" s="29"/>
      <c r="L2610" s="43">
        <v>2023</v>
      </c>
      <c r="M2610" s="6" t="s">
        <v>133</v>
      </c>
      <c r="N2610" s="29">
        <v>23.212910000000001</v>
      </c>
      <c r="O2610" s="29">
        <v>53.743270000000003</v>
      </c>
      <c r="P2610" s="2" t="s">
        <v>64</v>
      </c>
      <c r="Q2610" s="6" t="s">
        <v>65</v>
      </c>
      <c r="R2610" s="53" t="s">
        <v>18854</v>
      </c>
      <c r="S2610" s="42" t="s">
        <v>4086</v>
      </c>
      <c r="T2610" s="41" t="s">
        <v>18463</v>
      </c>
      <c r="U2610" s="2" t="s">
        <v>16804</v>
      </c>
      <c r="V2610" s="2" t="s">
        <v>4763</v>
      </c>
      <c r="W2610" s="42" t="s">
        <v>144</v>
      </c>
      <c r="X2610" s="2" t="s">
        <v>68</v>
      </c>
      <c r="Y2610" s="2" t="s">
        <v>69</v>
      </c>
      <c r="Z2610" s="29"/>
      <c r="AA2610" s="2" t="s">
        <v>16242</v>
      </c>
      <c r="AB2610" s="2" t="s">
        <v>70</v>
      </c>
      <c r="AC2610" s="29"/>
      <c r="AD2610" s="29">
        <v>2031200</v>
      </c>
      <c r="AE2610" s="29">
        <v>120</v>
      </c>
      <c r="AF2610" s="29"/>
      <c r="AG2610" s="29"/>
      <c r="AH2610" s="29"/>
      <c r="AI2610" s="29">
        <v>4</v>
      </c>
      <c r="AJ2610" s="29"/>
      <c r="AK2610" s="2"/>
      <c r="AL2610" s="25"/>
      <c r="AM2610" s="25"/>
      <c r="AN2610" s="25"/>
      <c r="AO2610" s="25"/>
      <c r="AP2610" s="25"/>
      <c r="AQ2610" s="25"/>
      <c r="AR2610" s="25"/>
      <c r="AS2610" s="25"/>
      <c r="AT2610" s="25"/>
      <c r="AU2610" s="25"/>
      <c r="AV2610" s="25"/>
      <c r="AW2610" s="25"/>
      <c r="AX2610" s="25"/>
      <c r="AY2610" s="25"/>
      <c r="AZ2610" s="25"/>
      <c r="BA2610" s="25"/>
      <c r="BB2610" s="25"/>
      <c r="BC2610" s="25"/>
      <c r="BD2610" s="25"/>
      <c r="BE2610" s="25"/>
      <c r="BF2610" s="25"/>
      <c r="BG2610" s="25"/>
      <c r="BH2610" s="25"/>
      <c r="BI2610" s="25"/>
      <c r="BJ2610" s="25"/>
      <c r="BK2610" s="25"/>
      <c r="BL2610" s="25"/>
      <c r="BM2610" s="25"/>
      <c r="BN2610" s="25"/>
      <c r="BO2610" s="25"/>
      <c r="BP2610" s="25"/>
      <c r="BQ2610" s="25"/>
      <c r="BR2610" s="25"/>
      <c r="BS2610" s="25"/>
      <c r="BT2610" s="25"/>
      <c r="BU2610" s="25"/>
      <c r="BV2610" s="25"/>
      <c r="BW2610" s="25"/>
      <c r="BX2610" s="25"/>
      <c r="BY2610" s="25"/>
      <c r="BZ2610" s="25"/>
      <c r="CA2610" s="25"/>
      <c r="CB2610" s="25"/>
      <c r="CC2610" s="25"/>
      <c r="CD2610" s="2" t="s">
        <v>71</v>
      </c>
      <c r="CE2610" s="2">
        <v>0</v>
      </c>
      <c r="CF2610" s="25"/>
      <c r="CG2610" s="25"/>
      <c r="CH2610" s="25"/>
      <c r="CI2610" s="55"/>
      <c r="CJ2610" s="25"/>
    </row>
    <row r="2611" spans="1:88" x14ac:dyDescent="0.2">
      <c r="A2611" s="2" t="s">
        <v>17844</v>
      </c>
      <c r="B2611" s="2" t="s">
        <v>25652</v>
      </c>
      <c r="C2611" s="2" t="s">
        <v>3600</v>
      </c>
      <c r="D2611" s="2"/>
      <c r="E2611" s="2" t="s">
        <v>17844</v>
      </c>
      <c r="F2611" s="2" t="s">
        <v>17845</v>
      </c>
      <c r="G2611" s="23" t="s">
        <v>17846</v>
      </c>
      <c r="H2611" s="2"/>
      <c r="I2611" s="2" t="s">
        <v>5093</v>
      </c>
      <c r="J2611" s="2" t="s">
        <v>61</v>
      </c>
      <c r="K2611" s="2" t="s">
        <v>61</v>
      </c>
      <c r="L2611" s="43">
        <v>2022</v>
      </c>
      <c r="M2611" s="2" t="s">
        <v>133</v>
      </c>
      <c r="N2611" s="39">
        <v>24.0336</v>
      </c>
      <c r="O2611" s="39">
        <v>52.747720000000001</v>
      </c>
      <c r="P2611" s="2" t="s">
        <v>64</v>
      </c>
      <c r="Q2611" s="2" t="s">
        <v>65</v>
      </c>
      <c r="R2611" s="43" t="s">
        <v>18854</v>
      </c>
      <c r="S2611" s="41" t="s">
        <v>1554</v>
      </c>
      <c r="T2611" s="41" t="s">
        <v>18460</v>
      </c>
      <c r="U2611" s="2" t="s">
        <v>16801</v>
      </c>
      <c r="V2611" s="2" t="s">
        <v>253</v>
      </c>
      <c r="W2611" s="41" t="s">
        <v>17589</v>
      </c>
      <c r="X2611" s="2"/>
      <c r="Y2611" s="2" t="s">
        <v>102</v>
      </c>
      <c r="Z2611" s="2"/>
      <c r="AA2611" s="2" t="s">
        <v>16242</v>
      </c>
      <c r="AB2611" s="2" t="s">
        <v>103</v>
      </c>
      <c r="AC2611" s="2" t="s">
        <v>18269</v>
      </c>
      <c r="AD2611" s="2">
        <v>2003400</v>
      </c>
      <c r="AE2611" s="2">
        <v>40</v>
      </c>
      <c r="AF2611" s="2"/>
      <c r="AG2611" s="2"/>
      <c r="AH2611" s="2" t="s">
        <v>18271</v>
      </c>
      <c r="AI2611" s="2">
        <v>3</v>
      </c>
      <c r="AJ2611" s="2">
        <v>3</v>
      </c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 t="s">
        <v>78</v>
      </c>
      <c r="CE2611" s="2" t="s">
        <v>19763</v>
      </c>
      <c r="CF2611" s="2"/>
      <c r="CG2611" s="2"/>
      <c r="CH2611" s="2"/>
      <c r="CI2611" s="49"/>
      <c r="CJ2611" s="25"/>
    </row>
    <row r="2612" spans="1:88" x14ac:dyDescent="0.2">
      <c r="A2612" s="2" t="s">
        <v>4838</v>
      </c>
      <c r="B2612" s="2" t="s">
        <v>25653</v>
      </c>
      <c r="C2612" s="2" t="s">
        <v>3600</v>
      </c>
      <c r="D2612" s="2"/>
      <c r="E2612" s="2" t="s">
        <v>4838</v>
      </c>
      <c r="F2612" s="2" t="s">
        <v>4839</v>
      </c>
      <c r="G2612" s="23"/>
      <c r="H2612" s="2"/>
      <c r="I2612" s="2" t="s">
        <v>61</v>
      </c>
      <c r="J2612" s="2" t="s">
        <v>61</v>
      </c>
      <c r="K2612" s="2"/>
      <c r="L2612" s="46">
        <v>44518</v>
      </c>
      <c r="M2612" s="2" t="s">
        <v>133</v>
      </c>
      <c r="N2612" s="2">
        <v>23.25562</v>
      </c>
      <c r="O2612" s="2">
        <v>54.312989999999999</v>
      </c>
      <c r="P2612" s="2" t="s">
        <v>64</v>
      </c>
      <c r="Q2612" s="2" t="s">
        <v>65</v>
      </c>
      <c r="R2612" s="43" t="s">
        <v>18854</v>
      </c>
      <c r="S2612" s="41" t="s">
        <v>1554</v>
      </c>
      <c r="T2612" s="41" t="s">
        <v>18460</v>
      </c>
      <c r="U2612" s="2" t="s">
        <v>16801</v>
      </c>
      <c r="V2612" s="2" t="s">
        <v>1554</v>
      </c>
      <c r="W2612" s="41" t="s">
        <v>144</v>
      </c>
      <c r="X2612" s="2" t="s">
        <v>68</v>
      </c>
      <c r="Y2612" s="2" t="s">
        <v>102</v>
      </c>
      <c r="Z2612" s="2"/>
      <c r="AA2612" s="2" t="s">
        <v>16241</v>
      </c>
      <c r="AB2612" s="2" t="s">
        <v>103</v>
      </c>
      <c r="AC2612" s="2"/>
      <c r="AD2612" s="2">
        <v>2003500</v>
      </c>
      <c r="AE2612" s="2">
        <v>40</v>
      </c>
      <c r="AF2612" s="2"/>
      <c r="AG2612" s="2"/>
      <c r="AH2612" s="2"/>
      <c r="AI2612" s="2">
        <v>4</v>
      </c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 t="s">
        <v>78</v>
      </c>
      <c r="CE2612" s="2" t="s">
        <v>19531</v>
      </c>
      <c r="CF2612" s="2" t="s">
        <v>15680</v>
      </c>
      <c r="CG2612" s="2" t="s">
        <v>15712</v>
      </c>
      <c r="CH2612" s="2" t="s">
        <v>15709</v>
      </c>
      <c r="CI2612" s="49"/>
      <c r="CJ2612" s="25"/>
    </row>
    <row r="2613" spans="1:88" x14ac:dyDescent="0.2">
      <c r="A2613" s="2" t="s">
        <v>5089</v>
      </c>
      <c r="B2613" s="2" t="s">
        <v>25654</v>
      </c>
      <c r="C2613" s="2" t="s">
        <v>3600</v>
      </c>
      <c r="D2613" s="2"/>
      <c r="E2613" s="2" t="s">
        <v>5089</v>
      </c>
      <c r="F2613" s="2" t="s">
        <v>5090</v>
      </c>
      <c r="G2613" s="23"/>
      <c r="H2613" s="2"/>
      <c r="I2613" s="2" t="s">
        <v>61</v>
      </c>
      <c r="J2613" s="2" t="s">
        <v>61</v>
      </c>
      <c r="K2613" s="2"/>
      <c r="L2613" s="46">
        <v>44740</v>
      </c>
      <c r="M2613" s="2" t="s">
        <v>133</v>
      </c>
      <c r="N2613" s="2">
        <v>23.94548</v>
      </c>
      <c r="O2613" s="2">
        <v>52.766820000000003</v>
      </c>
      <c r="P2613" s="2" t="s">
        <v>64</v>
      </c>
      <c r="Q2613" s="2" t="s">
        <v>65</v>
      </c>
      <c r="R2613" s="43" t="s">
        <v>18854</v>
      </c>
      <c r="S2613" s="41" t="s">
        <v>1554</v>
      </c>
      <c r="T2613" s="41" t="s">
        <v>18460</v>
      </c>
      <c r="U2613" s="2" t="s">
        <v>16801</v>
      </c>
      <c r="V2613" s="2" t="s">
        <v>4086</v>
      </c>
      <c r="W2613" s="41" t="s">
        <v>144</v>
      </c>
      <c r="X2613" s="2" t="s">
        <v>68</v>
      </c>
      <c r="Y2613" s="2" t="s">
        <v>69</v>
      </c>
      <c r="Z2613" s="2"/>
      <c r="AA2613" s="2" t="s">
        <v>16241</v>
      </c>
      <c r="AB2613" s="2" t="s">
        <v>70</v>
      </c>
      <c r="AC2613" s="2"/>
      <c r="AD2613" s="2">
        <v>2003400</v>
      </c>
      <c r="AE2613" s="2">
        <v>40</v>
      </c>
      <c r="AF2613" s="2"/>
      <c r="AG2613" s="2"/>
      <c r="AH2613" s="2"/>
      <c r="AI2613" s="2">
        <v>4</v>
      </c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 t="s">
        <v>71</v>
      </c>
      <c r="CE2613" s="2">
        <v>0</v>
      </c>
      <c r="CF2613" s="2" t="s">
        <v>15680</v>
      </c>
      <c r="CG2613" s="2" t="s">
        <v>15712</v>
      </c>
      <c r="CH2613" s="2" t="s">
        <v>15709</v>
      </c>
      <c r="CI2613" s="49"/>
      <c r="CJ2613" s="25"/>
    </row>
    <row r="2614" spans="1:88" x14ac:dyDescent="0.2">
      <c r="A2614" s="2" t="s">
        <v>16226</v>
      </c>
      <c r="B2614" s="2" t="s">
        <v>25655</v>
      </c>
      <c r="C2614" s="2" t="s">
        <v>3600</v>
      </c>
      <c r="D2614" s="2"/>
      <c r="E2614" s="2" t="s">
        <v>16226</v>
      </c>
      <c r="F2614" s="2" t="s">
        <v>16252</v>
      </c>
      <c r="G2614" s="23"/>
      <c r="H2614" s="2"/>
      <c r="I2614" s="2" t="s">
        <v>61</v>
      </c>
      <c r="J2614" s="2" t="s">
        <v>61</v>
      </c>
      <c r="K2614" s="2"/>
      <c r="L2614" s="46">
        <v>44833</v>
      </c>
      <c r="M2614" s="2" t="s">
        <v>4978</v>
      </c>
      <c r="N2614" s="2">
        <v>23.168880000000001</v>
      </c>
      <c r="O2614" s="2">
        <v>53.807049999999997</v>
      </c>
      <c r="P2614" s="2" t="s">
        <v>64</v>
      </c>
      <c r="Q2614" s="2" t="s">
        <v>65</v>
      </c>
      <c r="R2614" s="43" t="s">
        <v>18854</v>
      </c>
      <c r="S2614" s="41" t="s">
        <v>1554</v>
      </c>
      <c r="T2614" s="41" t="s">
        <v>18460</v>
      </c>
      <c r="U2614" s="2" t="s">
        <v>16801</v>
      </c>
      <c r="V2614" s="2" t="s">
        <v>1554</v>
      </c>
      <c r="W2614" s="41" t="s">
        <v>144</v>
      </c>
      <c r="X2614" s="2" t="s">
        <v>68</v>
      </c>
      <c r="Y2614" s="2" t="s">
        <v>76</v>
      </c>
      <c r="Z2614" s="2"/>
      <c r="AA2614" s="2" t="s">
        <v>16242</v>
      </c>
      <c r="AB2614" s="2" t="s">
        <v>77</v>
      </c>
      <c r="AC2614" s="2"/>
      <c r="AD2614" s="2">
        <v>2003500</v>
      </c>
      <c r="AE2614" s="2">
        <v>40</v>
      </c>
      <c r="AF2614" s="2"/>
      <c r="AG2614" s="2"/>
      <c r="AH2614" s="2"/>
      <c r="AI2614" s="2">
        <v>4</v>
      </c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 t="s">
        <v>78</v>
      </c>
      <c r="CE2614" s="2" t="s">
        <v>19764</v>
      </c>
      <c r="CF2614" s="2"/>
      <c r="CG2614" s="2"/>
      <c r="CH2614" s="2"/>
      <c r="CI2614" s="49"/>
      <c r="CJ2614" s="25"/>
    </row>
    <row r="2615" spans="1:88" x14ac:dyDescent="0.2">
      <c r="A2615" s="2" t="s">
        <v>4901</v>
      </c>
      <c r="B2615" s="2" t="s">
        <v>25656</v>
      </c>
      <c r="C2615" s="2" t="s">
        <v>3600</v>
      </c>
      <c r="D2615" s="2"/>
      <c r="E2615" s="2" t="s">
        <v>4901</v>
      </c>
      <c r="F2615" s="2" t="s">
        <v>4902</v>
      </c>
      <c r="G2615" s="23" t="s">
        <v>16948</v>
      </c>
      <c r="H2615" s="2"/>
      <c r="I2615" s="2" t="s">
        <v>61</v>
      </c>
      <c r="J2615" s="2" t="s">
        <v>61</v>
      </c>
      <c r="K2615" s="2" t="s">
        <v>61</v>
      </c>
      <c r="L2615" s="46">
        <v>44601</v>
      </c>
      <c r="M2615" s="2" t="s">
        <v>133</v>
      </c>
      <c r="N2615" s="2">
        <v>24.106579</v>
      </c>
      <c r="O2615" s="2">
        <v>53.39893</v>
      </c>
      <c r="P2615" s="2" t="s">
        <v>64</v>
      </c>
      <c r="Q2615" s="2" t="s">
        <v>65</v>
      </c>
      <c r="R2615" s="43" t="s">
        <v>18854</v>
      </c>
      <c r="S2615" s="41" t="s">
        <v>1554</v>
      </c>
      <c r="T2615" s="41" t="s">
        <v>18460</v>
      </c>
      <c r="U2615" s="2" t="s">
        <v>16801</v>
      </c>
      <c r="V2615" s="2" t="s">
        <v>3596</v>
      </c>
      <c r="W2615" s="41" t="s">
        <v>17589</v>
      </c>
      <c r="X2615" s="2" t="s">
        <v>68</v>
      </c>
      <c r="Y2615" s="2" t="s">
        <v>69</v>
      </c>
      <c r="Z2615" s="2"/>
      <c r="AA2615" s="2" t="s">
        <v>16242</v>
      </c>
      <c r="AB2615" s="2" t="s">
        <v>70</v>
      </c>
      <c r="AC2615" s="2" t="s">
        <v>18269</v>
      </c>
      <c r="AD2615" s="2">
        <v>2003800</v>
      </c>
      <c r="AE2615" s="2">
        <v>40</v>
      </c>
      <c r="AF2615" s="2"/>
      <c r="AG2615" s="2"/>
      <c r="AH2615" s="2" t="s">
        <v>18271</v>
      </c>
      <c r="AI2615" s="2">
        <v>3</v>
      </c>
      <c r="AJ2615" s="2">
        <v>3</v>
      </c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 t="s">
        <v>78</v>
      </c>
      <c r="CE2615" s="2" t="s">
        <v>19766</v>
      </c>
      <c r="CF2615" s="2" t="s">
        <v>15680</v>
      </c>
      <c r="CG2615" s="2" t="s">
        <v>15712</v>
      </c>
      <c r="CH2615" s="2" t="s">
        <v>15709</v>
      </c>
      <c r="CI2615" s="49"/>
      <c r="CJ2615" s="25"/>
    </row>
    <row r="2616" spans="1:88" x14ac:dyDescent="0.2">
      <c r="A2616" s="2" t="s">
        <v>18005</v>
      </c>
      <c r="B2616" s="2" t="s">
        <v>25657</v>
      </c>
      <c r="C2616" s="2" t="s">
        <v>3600</v>
      </c>
      <c r="D2616" s="2"/>
      <c r="E2616" s="2" t="s">
        <v>18005</v>
      </c>
      <c r="F2616" s="2" t="s">
        <v>18048</v>
      </c>
      <c r="G2616" s="23"/>
      <c r="H2616" s="2"/>
      <c r="I2616" s="2" t="s">
        <v>5093</v>
      </c>
      <c r="J2616" s="2" t="s">
        <v>61</v>
      </c>
      <c r="K2616" s="2"/>
      <c r="L2616" s="43">
        <v>2023</v>
      </c>
      <c r="M2616" s="2" t="s">
        <v>253</v>
      </c>
      <c r="N2616" s="2">
        <v>23.664840000000002</v>
      </c>
      <c r="O2616" s="2">
        <v>53.43065</v>
      </c>
      <c r="P2616" s="2" t="s">
        <v>64</v>
      </c>
      <c r="Q2616" s="2" t="s">
        <v>65</v>
      </c>
      <c r="R2616" s="43" t="s">
        <v>18854</v>
      </c>
      <c r="S2616" s="41" t="s">
        <v>1554</v>
      </c>
      <c r="T2616" s="41" t="s">
        <v>18460</v>
      </c>
      <c r="U2616" s="2" t="s">
        <v>16801</v>
      </c>
      <c r="V2616" s="2" t="s">
        <v>253</v>
      </c>
      <c r="W2616" s="41" t="s">
        <v>144</v>
      </c>
      <c r="X2616" s="2" t="s">
        <v>16850</v>
      </c>
      <c r="Y2616" s="2" t="s">
        <v>76</v>
      </c>
      <c r="Z2616" s="2"/>
      <c r="AA2616" s="2" t="s">
        <v>16242</v>
      </c>
      <c r="AB2616" s="2" t="s">
        <v>77</v>
      </c>
      <c r="AC2616" s="2"/>
      <c r="AD2616" s="2">
        <v>2031200</v>
      </c>
      <c r="AE2616" s="2">
        <v>40</v>
      </c>
      <c r="AF2616" s="2"/>
      <c r="AG2616" s="2"/>
      <c r="AH2616" s="2"/>
      <c r="AI2616" s="2">
        <v>3</v>
      </c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 t="s">
        <v>71</v>
      </c>
      <c r="CE2616" s="2">
        <v>0</v>
      </c>
      <c r="CF2616" s="2"/>
      <c r="CG2616" s="2"/>
      <c r="CH2616" s="2"/>
      <c r="CI2616" s="49"/>
      <c r="CJ2616" s="25"/>
    </row>
    <row r="2617" spans="1:88" x14ac:dyDescent="0.2">
      <c r="A2617" s="29" t="s">
        <v>18882</v>
      </c>
      <c r="B2617" s="2" t="s">
        <v>25658</v>
      </c>
      <c r="C2617" s="29" t="s">
        <v>3600</v>
      </c>
      <c r="D2617" s="29"/>
      <c r="E2617" s="29" t="s">
        <v>18882</v>
      </c>
      <c r="F2617" s="2" t="s">
        <v>18926</v>
      </c>
      <c r="G2617" s="29"/>
      <c r="H2617" s="2"/>
      <c r="I2617" s="52" t="s">
        <v>5093</v>
      </c>
      <c r="J2617" s="2" t="s">
        <v>61</v>
      </c>
      <c r="K2617" s="29"/>
      <c r="L2617" s="43">
        <v>2023</v>
      </c>
      <c r="M2617" s="6" t="s">
        <v>133</v>
      </c>
      <c r="N2617" s="29">
        <v>24.065840000000001</v>
      </c>
      <c r="O2617" s="29">
        <v>53.418709999999997</v>
      </c>
      <c r="P2617" s="2" t="s">
        <v>64</v>
      </c>
      <c r="Q2617" s="6" t="s">
        <v>65</v>
      </c>
      <c r="R2617" s="53" t="s">
        <v>18854</v>
      </c>
      <c r="S2617" s="42" t="s">
        <v>4086</v>
      </c>
      <c r="T2617" s="42" t="s">
        <v>18460</v>
      </c>
      <c r="U2617" s="2" t="s">
        <v>16801</v>
      </c>
      <c r="V2617" s="2" t="s">
        <v>253</v>
      </c>
      <c r="W2617" s="42" t="s">
        <v>144</v>
      </c>
      <c r="X2617" s="2" t="s">
        <v>68</v>
      </c>
      <c r="Y2617" s="2" t="s">
        <v>76</v>
      </c>
      <c r="Z2617" s="29"/>
      <c r="AA2617" s="2" t="s">
        <v>16242</v>
      </c>
      <c r="AB2617" s="2" t="s">
        <v>77</v>
      </c>
      <c r="AC2617" s="29"/>
      <c r="AD2617" s="29">
        <v>2003800</v>
      </c>
      <c r="AE2617" s="29">
        <v>40</v>
      </c>
      <c r="AF2617" s="29"/>
      <c r="AG2617" s="29"/>
      <c r="AH2617" s="29"/>
      <c r="AI2617" s="29">
        <v>4</v>
      </c>
      <c r="AJ2617" s="29"/>
      <c r="AK2617" s="2"/>
      <c r="AL2617" s="25"/>
      <c r="AM2617" s="25"/>
      <c r="AN2617" s="25"/>
      <c r="AO2617" s="25"/>
      <c r="AP2617" s="25"/>
      <c r="AQ2617" s="25"/>
      <c r="AR2617" s="25"/>
      <c r="AS2617" s="25"/>
      <c r="AT2617" s="25"/>
      <c r="AU2617" s="25"/>
      <c r="AV2617" s="25"/>
      <c r="AW2617" s="25"/>
      <c r="AX2617" s="25"/>
      <c r="AY2617" s="25"/>
      <c r="AZ2617" s="25"/>
      <c r="BA2617" s="25"/>
      <c r="BB2617" s="25"/>
      <c r="BC2617" s="25"/>
      <c r="BD2617" s="25"/>
      <c r="BE2617" s="25"/>
      <c r="BF2617" s="25"/>
      <c r="BG2617" s="25"/>
      <c r="BH2617" s="25"/>
      <c r="BI2617" s="25"/>
      <c r="BJ2617" s="25"/>
      <c r="BK2617" s="25"/>
      <c r="BL2617" s="25"/>
      <c r="BM2617" s="25"/>
      <c r="BN2617" s="25"/>
      <c r="BO2617" s="25"/>
      <c r="BP2617" s="25"/>
      <c r="BQ2617" s="25"/>
      <c r="BR2617" s="25"/>
      <c r="BS2617" s="25"/>
      <c r="BT2617" s="25"/>
      <c r="BU2617" s="25"/>
      <c r="BV2617" s="25"/>
      <c r="BW2617" s="25"/>
      <c r="BX2617" s="25"/>
      <c r="BY2617" s="25"/>
      <c r="BZ2617" s="25"/>
      <c r="CA2617" s="25"/>
      <c r="CB2617" s="25"/>
      <c r="CC2617" s="25"/>
      <c r="CD2617" s="2" t="s">
        <v>78</v>
      </c>
      <c r="CE2617" s="2" t="s">
        <v>19771</v>
      </c>
      <c r="CF2617" s="25"/>
      <c r="CG2617" s="25"/>
      <c r="CH2617" s="25"/>
      <c r="CI2617" s="55"/>
      <c r="CJ2617" s="25"/>
    </row>
    <row r="2618" spans="1:88" x14ac:dyDescent="0.2">
      <c r="A2618" s="2" t="s">
        <v>5137</v>
      </c>
      <c r="B2618" s="2" t="s">
        <v>25659</v>
      </c>
      <c r="C2618" s="2" t="s">
        <v>3600</v>
      </c>
      <c r="D2618" s="2"/>
      <c r="E2618" s="2" t="s">
        <v>5137</v>
      </c>
      <c r="F2618" s="2" t="s">
        <v>5138</v>
      </c>
      <c r="G2618" s="23"/>
      <c r="H2618" s="2"/>
      <c r="I2618" s="2" t="s">
        <v>61</v>
      </c>
      <c r="J2618" s="2" t="s">
        <v>61</v>
      </c>
      <c r="K2618" s="2"/>
      <c r="L2618" s="46">
        <v>44805</v>
      </c>
      <c r="M2618" s="2" t="s">
        <v>133</v>
      </c>
      <c r="N2618" s="2">
        <v>22.895230000000002</v>
      </c>
      <c r="O2618" s="2">
        <v>54.332267000000002</v>
      </c>
      <c r="P2618" s="2" t="s">
        <v>64</v>
      </c>
      <c r="Q2618" s="2" t="s">
        <v>65</v>
      </c>
      <c r="R2618" s="43" t="s">
        <v>18854</v>
      </c>
      <c r="S2618" s="41" t="s">
        <v>272</v>
      </c>
      <c r="T2618" s="41" t="s">
        <v>18461</v>
      </c>
      <c r="U2618" s="2" t="s">
        <v>16801</v>
      </c>
      <c r="V2618" s="2" t="s">
        <v>272</v>
      </c>
      <c r="W2618" s="41" t="s">
        <v>144</v>
      </c>
      <c r="X2618" s="2" t="s">
        <v>68</v>
      </c>
      <c r="Y2618" s="2" t="s">
        <v>76</v>
      </c>
      <c r="Z2618" s="2"/>
      <c r="AA2618" s="2" t="s">
        <v>16241</v>
      </c>
      <c r="AB2618" s="2" t="s">
        <v>77</v>
      </c>
      <c r="AC2618" s="2"/>
      <c r="AD2618" s="2">
        <v>2003500</v>
      </c>
      <c r="AE2618" s="2">
        <v>10</v>
      </c>
      <c r="AF2618" s="2"/>
      <c r="AG2618" s="2"/>
      <c r="AH2618" s="2"/>
      <c r="AI2618" s="2">
        <v>3</v>
      </c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 t="s">
        <v>71</v>
      </c>
      <c r="CE2618" s="2">
        <v>0</v>
      </c>
      <c r="CF2618" s="2" t="s">
        <v>15684</v>
      </c>
      <c r="CG2618" s="2" t="s">
        <v>272</v>
      </c>
      <c r="CH2618" s="2" t="s">
        <v>272</v>
      </c>
      <c r="CI2618" s="49"/>
      <c r="CJ2618" s="25"/>
    </row>
    <row r="2619" spans="1:88" x14ac:dyDescent="0.2">
      <c r="A2619" s="2" t="s">
        <v>4329</v>
      </c>
      <c r="B2619" s="2" t="s">
        <v>25660</v>
      </c>
      <c r="C2619" s="2" t="s">
        <v>3600</v>
      </c>
      <c r="D2619" s="2"/>
      <c r="E2619" s="2" t="s">
        <v>4329</v>
      </c>
      <c r="F2619" s="2" t="s">
        <v>4330</v>
      </c>
      <c r="G2619" s="23" t="s">
        <v>16376</v>
      </c>
      <c r="H2619" s="2"/>
      <c r="I2619" s="2" t="s">
        <v>61</v>
      </c>
      <c r="J2619" s="2" t="s">
        <v>61</v>
      </c>
      <c r="K2619" s="2" t="s">
        <v>61</v>
      </c>
      <c r="L2619" s="46">
        <v>43985</v>
      </c>
      <c r="M2619" s="2" t="s">
        <v>133</v>
      </c>
      <c r="N2619" s="2">
        <v>24.019102</v>
      </c>
      <c r="O2619" s="2">
        <v>52.41057</v>
      </c>
      <c r="P2619" s="2" t="s">
        <v>64</v>
      </c>
      <c r="Q2619" s="2" t="s">
        <v>65</v>
      </c>
      <c r="R2619" s="43" t="s">
        <v>16802</v>
      </c>
      <c r="S2619" s="41" t="s">
        <v>4932</v>
      </c>
      <c r="T2619" s="41" t="s">
        <v>18462</v>
      </c>
      <c r="U2619" s="2" t="s">
        <v>6245</v>
      </c>
      <c r="V2619" s="2" t="s">
        <v>360</v>
      </c>
      <c r="W2619" s="41" t="s">
        <v>17589</v>
      </c>
      <c r="X2619" s="2" t="s">
        <v>4038</v>
      </c>
      <c r="Y2619" s="2" t="s">
        <v>69</v>
      </c>
      <c r="Z2619" s="2"/>
      <c r="AA2619" s="2" t="s">
        <v>16242</v>
      </c>
      <c r="AB2619" s="2" t="s">
        <v>70</v>
      </c>
      <c r="AC2619" s="2" t="s">
        <v>18269</v>
      </c>
      <c r="AD2619" s="2">
        <v>2031500</v>
      </c>
      <c r="AE2619" s="2">
        <v>35</v>
      </c>
      <c r="AF2619" s="2"/>
      <c r="AG2619" s="2"/>
      <c r="AH2619" s="2" t="s">
        <v>18271</v>
      </c>
      <c r="AI2619" s="2">
        <v>3</v>
      </c>
      <c r="AJ2619" s="2">
        <v>3</v>
      </c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 t="s">
        <v>78</v>
      </c>
      <c r="CE2619" s="2" t="s">
        <v>4331</v>
      </c>
      <c r="CF2619" s="2" t="s">
        <v>15680</v>
      </c>
      <c r="CG2619" s="2" t="s">
        <v>17387</v>
      </c>
      <c r="CH2619" s="2" t="s">
        <v>15706</v>
      </c>
      <c r="CI2619" s="49"/>
      <c r="CJ2619" s="25"/>
    </row>
    <row r="2620" spans="1:88" x14ac:dyDescent="0.2">
      <c r="A2620" s="29" t="s">
        <v>22782</v>
      </c>
      <c r="B2620" s="2" t="s">
        <v>25661</v>
      </c>
      <c r="C2620" s="29" t="s">
        <v>3600</v>
      </c>
      <c r="D2620" s="29"/>
      <c r="E2620" s="59" t="s">
        <v>22782</v>
      </c>
      <c r="F2620" s="29" t="s">
        <v>22791</v>
      </c>
      <c r="G2620" s="29"/>
      <c r="H2620" s="2"/>
      <c r="I2620" s="2" t="s">
        <v>17722</v>
      </c>
      <c r="J2620" s="2" t="s">
        <v>17722</v>
      </c>
      <c r="K2620" s="29"/>
      <c r="L2620" s="43">
        <v>2023</v>
      </c>
      <c r="M2620" s="2" t="s">
        <v>18506</v>
      </c>
      <c r="N2620" s="32">
        <v>24.133071999999999</v>
      </c>
      <c r="O2620" s="32">
        <v>53.907032000000001</v>
      </c>
      <c r="P2620" s="29" t="s">
        <v>64</v>
      </c>
      <c r="Q2620" s="2" t="s">
        <v>65</v>
      </c>
      <c r="R2620" s="43" t="s">
        <v>16802</v>
      </c>
      <c r="S2620" s="41" t="s">
        <v>4932</v>
      </c>
      <c r="T2620" s="41" t="s">
        <v>18462</v>
      </c>
      <c r="U2620" s="2" t="s">
        <v>6245</v>
      </c>
      <c r="V2620" s="2" t="s">
        <v>360</v>
      </c>
      <c r="W2620" s="42" t="s">
        <v>144</v>
      </c>
      <c r="X2620" s="2" t="s">
        <v>68</v>
      </c>
      <c r="Y2620" s="2" t="s">
        <v>69</v>
      </c>
      <c r="Z2620" s="29"/>
      <c r="AA2620" s="2" t="s">
        <v>16242</v>
      </c>
      <c r="AB2620" s="2" t="s">
        <v>70</v>
      </c>
      <c r="AC2620" s="29"/>
      <c r="AD2620" s="29">
        <v>2450000</v>
      </c>
      <c r="AE2620" s="29">
        <v>35</v>
      </c>
      <c r="AF2620" s="29"/>
      <c r="AG2620" s="29"/>
      <c r="AH2620" s="29"/>
      <c r="AI2620" s="29">
        <v>3</v>
      </c>
      <c r="AJ2620" s="29"/>
      <c r="AK2620" s="29"/>
      <c r="AL2620" s="29"/>
      <c r="AM2620" s="25"/>
      <c r="AN2620" s="25"/>
      <c r="AO2620" s="25"/>
      <c r="AP2620" s="25"/>
      <c r="AQ2620" s="25"/>
      <c r="AR2620" s="25"/>
      <c r="AS2620" s="25"/>
      <c r="AT2620" s="25"/>
      <c r="AU2620" s="25"/>
      <c r="AV2620" s="25"/>
      <c r="AW2620" s="25"/>
      <c r="AX2620" s="25"/>
      <c r="AY2620" s="25"/>
      <c r="AZ2620" s="25"/>
      <c r="BA2620" s="25"/>
      <c r="BB2620" s="25"/>
      <c r="BC2620" s="25"/>
      <c r="BD2620" s="25"/>
      <c r="BE2620" s="25"/>
      <c r="BF2620" s="25"/>
      <c r="BG2620" s="25"/>
      <c r="BH2620" s="25"/>
      <c r="BI2620" s="25"/>
      <c r="BJ2620" s="25"/>
      <c r="BK2620" s="25"/>
      <c r="BL2620" s="25"/>
      <c r="BM2620" s="25"/>
      <c r="BN2620" s="25"/>
      <c r="BO2620" s="25"/>
      <c r="BP2620" s="25"/>
      <c r="BQ2620" s="25"/>
      <c r="BR2620" s="25"/>
      <c r="BS2620" s="25"/>
      <c r="BT2620" s="25"/>
      <c r="BU2620" s="25"/>
      <c r="BV2620" s="25"/>
      <c r="BW2620" s="25"/>
      <c r="BX2620" s="25"/>
      <c r="BY2620" s="25"/>
      <c r="BZ2620" s="25"/>
      <c r="CA2620" s="25"/>
      <c r="CB2620" s="25"/>
      <c r="CC2620" s="25"/>
      <c r="CD2620" s="2" t="s">
        <v>71</v>
      </c>
      <c r="CE2620" s="2">
        <v>0</v>
      </c>
      <c r="CF2620" s="25"/>
      <c r="CG2620" s="25"/>
      <c r="CH2620" s="25"/>
      <c r="CI2620" s="55"/>
      <c r="CJ2620" s="25"/>
    </row>
    <row r="2621" spans="1:88" x14ac:dyDescent="0.2">
      <c r="A2621" s="2" t="s">
        <v>3997</v>
      </c>
      <c r="B2621" s="2" t="s">
        <v>25662</v>
      </c>
      <c r="C2621" s="2" t="s">
        <v>3600</v>
      </c>
      <c r="D2621" s="2" t="s">
        <v>3997</v>
      </c>
      <c r="E2621" s="2" t="s">
        <v>3997</v>
      </c>
      <c r="F2621" s="2"/>
      <c r="G2621" s="23"/>
      <c r="H2621" s="2" t="s">
        <v>61</v>
      </c>
      <c r="I2621" s="2" t="s">
        <v>61</v>
      </c>
      <c r="J2621" s="2"/>
      <c r="K2621" s="2"/>
      <c r="L2621" s="46">
        <v>41301</v>
      </c>
      <c r="M2621" s="2" t="s">
        <v>133</v>
      </c>
      <c r="N2621" s="39">
        <v>24.375798</v>
      </c>
      <c r="O2621" s="39">
        <v>51.593736999999997</v>
      </c>
      <c r="P2621" s="2" t="s">
        <v>3602</v>
      </c>
      <c r="Q2621" s="2" t="s">
        <v>65</v>
      </c>
      <c r="R2621" s="43" t="s">
        <v>16802</v>
      </c>
      <c r="S2621" s="41" t="s">
        <v>4932</v>
      </c>
      <c r="T2621" s="41" t="s">
        <v>18462</v>
      </c>
      <c r="U2621" s="2" t="s">
        <v>6245</v>
      </c>
      <c r="V2621" s="2" t="s">
        <v>360</v>
      </c>
      <c r="W2621" s="41" t="s">
        <v>6072</v>
      </c>
      <c r="X2621" s="2" t="s">
        <v>3603</v>
      </c>
      <c r="Y2621" s="2"/>
      <c r="Z2621" s="2"/>
      <c r="AA2621" s="2" t="s">
        <v>16241</v>
      </c>
      <c r="AB2621" s="2"/>
      <c r="AC2621" s="2"/>
      <c r="AD2621" s="2">
        <v>2000005</v>
      </c>
      <c r="AE2621" s="2">
        <v>45</v>
      </c>
      <c r="AF2621" s="2"/>
      <c r="AG2621" s="2"/>
      <c r="AH2621" s="2"/>
      <c r="AI2621" s="2">
        <v>6</v>
      </c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 t="s">
        <v>71</v>
      </c>
      <c r="CE2621" s="2">
        <v>0</v>
      </c>
      <c r="CF2621" s="2" t="s">
        <v>15691</v>
      </c>
      <c r="CG2621" s="2" t="s">
        <v>17387</v>
      </c>
      <c r="CH2621" s="2" t="s">
        <v>15706</v>
      </c>
      <c r="CI2621" s="49"/>
      <c r="CJ2621" s="25"/>
    </row>
    <row r="2622" spans="1:88" x14ac:dyDescent="0.2">
      <c r="A2622" s="2" t="s">
        <v>4000</v>
      </c>
      <c r="B2622" s="2" t="s">
        <v>25663</v>
      </c>
      <c r="C2622" s="2" t="s">
        <v>3600</v>
      </c>
      <c r="D2622" s="2" t="s">
        <v>4000</v>
      </c>
      <c r="E2622" s="2" t="s">
        <v>4000</v>
      </c>
      <c r="F2622" s="2"/>
      <c r="G2622" s="23"/>
      <c r="H2622" s="2" t="s">
        <v>61</v>
      </c>
      <c r="I2622" s="2" t="s">
        <v>61</v>
      </c>
      <c r="J2622" s="2"/>
      <c r="K2622" s="2"/>
      <c r="L2622" s="46">
        <v>41970</v>
      </c>
      <c r="M2622" s="2" t="s">
        <v>133</v>
      </c>
      <c r="N2622" s="39">
        <v>23.829117</v>
      </c>
      <c r="O2622" s="39">
        <v>53.617198000000002</v>
      </c>
      <c r="P2622" s="2" t="s">
        <v>3602</v>
      </c>
      <c r="Q2622" s="2" t="s">
        <v>65</v>
      </c>
      <c r="R2622" s="43" t="s">
        <v>16802</v>
      </c>
      <c r="S2622" s="41" t="s">
        <v>4932</v>
      </c>
      <c r="T2622" s="41" t="s">
        <v>18462</v>
      </c>
      <c r="U2622" s="2" t="s">
        <v>6245</v>
      </c>
      <c r="V2622" s="2" t="s">
        <v>360</v>
      </c>
      <c r="W2622" s="41" t="s">
        <v>6072</v>
      </c>
      <c r="X2622" s="2" t="s">
        <v>3603</v>
      </c>
      <c r="Y2622" s="2"/>
      <c r="Z2622" s="2"/>
      <c r="AA2622" s="2" t="s">
        <v>16238</v>
      </c>
      <c r="AB2622" s="2"/>
      <c r="AC2622" s="2"/>
      <c r="AD2622" s="2">
        <v>2031200</v>
      </c>
      <c r="AE2622" s="2">
        <v>60</v>
      </c>
      <c r="AF2622" s="2"/>
      <c r="AG2622" s="2"/>
      <c r="AH2622" s="2"/>
      <c r="AI2622" s="2">
        <v>6</v>
      </c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 t="s">
        <v>71</v>
      </c>
      <c r="CE2622" s="2">
        <v>0</v>
      </c>
      <c r="CF2622" s="2" t="s">
        <v>15694</v>
      </c>
      <c r="CG2622" s="2" t="s">
        <v>17387</v>
      </c>
      <c r="CH2622" s="2" t="s">
        <v>15706</v>
      </c>
      <c r="CI2622" s="49"/>
      <c r="CJ2622" s="25"/>
    </row>
    <row r="2623" spans="1:88" x14ac:dyDescent="0.2">
      <c r="A2623" s="2" t="s">
        <v>4390</v>
      </c>
      <c r="B2623" s="2" t="s">
        <v>25664</v>
      </c>
      <c r="C2623" s="2" t="s">
        <v>3600</v>
      </c>
      <c r="D2623" s="2"/>
      <c r="E2623" s="2" t="s">
        <v>4390</v>
      </c>
      <c r="F2623" s="2"/>
      <c r="G2623" s="23"/>
      <c r="H2623" s="2"/>
      <c r="I2623" s="2" t="s">
        <v>61</v>
      </c>
      <c r="J2623" s="2"/>
      <c r="K2623" s="2"/>
      <c r="L2623" s="46">
        <v>42831</v>
      </c>
      <c r="M2623" s="2" t="s">
        <v>133</v>
      </c>
      <c r="N2623" s="39">
        <v>23.924849999999999</v>
      </c>
      <c r="O2623" s="39">
        <v>53.1612194</v>
      </c>
      <c r="P2623" s="2" t="s">
        <v>64</v>
      </c>
      <c r="Q2623" s="2" t="s">
        <v>65</v>
      </c>
      <c r="R2623" s="43" t="s">
        <v>16802</v>
      </c>
      <c r="S2623" s="41" t="s">
        <v>4932</v>
      </c>
      <c r="T2623" s="41" t="s">
        <v>18462</v>
      </c>
      <c r="U2623" s="2" t="s">
        <v>6245</v>
      </c>
      <c r="V2623" s="2" t="s">
        <v>360</v>
      </c>
      <c r="W2623" s="41" t="s">
        <v>9166</v>
      </c>
      <c r="X2623" s="2" t="s">
        <v>4038</v>
      </c>
      <c r="Y2623" s="2"/>
      <c r="Z2623" s="2"/>
      <c r="AA2623" s="2" t="s">
        <v>16242</v>
      </c>
      <c r="AB2623" s="2"/>
      <c r="AC2623" s="2"/>
      <c r="AD2623" s="2">
        <v>2000001</v>
      </c>
      <c r="AE2623" s="2">
        <v>70</v>
      </c>
      <c r="AF2623" s="2"/>
      <c r="AG2623" s="2"/>
      <c r="AH2623" s="2"/>
      <c r="AI2623" s="2">
        <v>4</v>
      </c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 t="s">
        <v>71</v>
      </c>
      <c r="CE2623" s="2">
        <v>0</v>
      </c>
      <c r="CF2623" s="2" t="s">
        <v>15694</v>
      </c>
      <c r="CG2623" s="2" t="s">
        <v>17387</v>
      </c>
      <c r="CH2623" s="2" t="s">
        <v>15706</v>
      </c>
      <c r="CI2623" s="49"/>
      <c r="CJ2623" s="25"/>
    </row>
    <row r="2624" spans="1:88" x14ac:dyDescent="0.2">
      <c r="A2624" s="2" t="s">
        <v>4403</v>
      </c>
      <c r="B2624" s="2" t="s">
        <v>25665</v>
      </c>
      <c r="C2624" s="2" t="s">
        <v>3600</v>
      </c>
      <c r="D2624" s="2"/>
      <c r="E2624" s="2" t="s">
        <v>4403</v>
      </c>
      <c r="F2624" s="2"/>
      <c r="G2624" s="23"/>
      <c r="H2624" s="2"/>
      <c r="I2624" s="2" t="s">
        <v>61</v>
      </c>
      <c r="J2624" s="2"/>
      <c r="K2624" s="2"/>
      <c r="L2624" s="46">
        <v>42674</v>
      </c>
      <c r="M2624" s="2" t="s">
        <v>133</v>
      </c>
      <c r="N2624" s="39">
        <v>23.581680599999999</v>
      </c>
      <c r="O2624" s="39">
        <v>53.848388900000003</v>
      </c>
      <c r="P2624" s="2" t="s">
        <v>64</v>
      </c>
      <c r="Q2624" s="2" t="s">
        <v>65</v>
      </c>
      <c r="R2624" s="43" t="s">
        <v>16802</v>
      </c>
      <c r="S2624" s="41" t="s">
        <v>4932</v>
      </c>
      <c r="T2624" s="41" t="s">
        <v>18462</v>
      </c>
      <c r="U2624" s="2" t="s">
        <v>6245</v>
      </c>
      <c r="V2624" s="2" t="s">
        <v>360</v>
      </c>
      <c r="W2624" s="41" t="s">
        <v>9166</v>
      </c>
      <c r="X2624" s="2" t="s">
        <v>4038</v>
      </c>
      <c r="Y2624" s="2"/>
      <c r="Z2624" s="2"/>
      <c r="AA2624" s="2" t="s">
        <v>16242</v>
      </c>
      <c r="AB2624" s="2"/>
      <c r="AC2624" s="2"/>
      <c r="AD2624" s="2">
        <v>2000001</v>
      </c>
      <c r="AE2624" s="2">
        <v>70</v>
      </c>
      <c r="AF2624" s="2"/>
      <c r="AG2624" s="2"/>
      <c r="AH2624" s="2"/>
      <c r="AI2624" s="2">
        <v>4</v>
      </c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 t="s">
        <v>71</v>
      </c>
      <c r="CE2624" s="2">
        <v>0</v>
      </c>
      <c r="CF2624" s="2" t="s">
        <v>15694</v>
      </c>
      <c r="CG2624" s="2" t="s">
        <v>17387</v>
      </c>
      <c r="CH2624" s="2" t="s">
        <v>15706</v>
      </c>
      <c r="CI2624" s="30"/>
    </row>
    <row r="2625" spans="1:88" x14ac:dyDescent="0.2">
      <c r="A2625" s="2" t="s">
        <v>4404</v>
      </c>
      <c r="B2625" s="2" t="s">
        <v>25666</v>
      </c>
      <c r="C2625" s="2" t="s">
        <v>3600</v>
      </c>
      <c r="D2625" s="2"/>
      <c r="E2625" s="2" t="s">
        <v>4404</v>
      </c>
      <c r="F2625" s="2"/>
      <c r="G2625" s="23"/>
      <c r="H2625" s="2"/>
      <c r="I2625" s="2" t="s">
        <v>61</v>
      </c>
      <c r="J2625" s="2"/>
      <c r="K2625" s="2"/>
      <c r="L2625" s="46">
        <v>42675</v>
      </c>
      <c r="M2625" s="2" t="s">
        <v>133</v>
      </c>
      <c r="N2625" s="39">
        <v>23.4864</v>
      </c>
      <c r="O2625" s="39">
        <v>53.950769399999999</v>
      </c>
      <c r="P2625" s="2" t="s">
        <v>64</v>
      </c>
      <c r="Q2625" s="2" t="s">
        <v>65</v>
      </c>
      <c r="R2625" s="43" t="s">
        <v>16802</v>
      </c>
      <c r="S2625" s="41" t="s">
        <v>4932</v>
      </c>
      <c r="T2625" s="41" t="s">
        <v>18462</v>
      </c>
      <c r="U2625" s="2" t="s">
        <v>6245</v>
      </c>
      <c r="V2625" s="2" t="s">
        <v>360</v>
      </c>
      <c r="W2625" s="41" t="s">
        <v>9166</v>
      </c>
      <c r="X2625" s="2" t="s">
        <v>4038</v>
      </c>
      <c r="Y2625" s="2"/>
      <c r="Z2625" s="2"/>
      <c r="AA2625" s="2" t="s">
        <v>16242</v>
      </c>
      <c r="AB2625" s="2"/>
      <c r="AC2625" s="2"/>
      <c r="AD2625" s="2">
        <v>2000001</v>
      </c>
      <c r="AE2625" s="2">
        <v>70</v>
      </c>
      <c r="AF2625" s="2"/>
      <c r="AG2625" s="2"/>
      <c r="AH2625" s="2"/>
      <c r="AI2625" s="2">
        <v>4</v>
      </c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 t="s">
        <v>71</v>
      </c>
      <c r="CE2625" s="2">
        <v>0</v>
      </c>
      <c r="CF2625" s="2" t="s">
        <v>15694</v>
      </c>
      <c r="CG2625" s="2" t="s">
        <v>17387</v>
      </c>
      <c r="CH2625" s="2" t="s">
        <v>15706</v>
      </c>
      <c r="CI2625" s="30"/>
    </row>
    <row r="2626" spans="1:88" x14ac:dyDescent="0.2">
      <c r="A2626" s="2" t="s">
        <v>4391</v>
      </c>
      <c r="B2626" s="2" t="s">
        <v>25667</v>
      </c>
      <c r="C2626" s="2" t="s">
        <v>3600</v>
      </c>
      <c r="D2626" s="2"/>
      <c r="E2626" s="2" t="s">
        <v>4391</v>
      </c>
      <c r="F2626" s="2"/>
      <c r="G2626" s="23"/>
      <c r="H2626" s="2"/>
      <c r="I2626" s="2" t="s">
        <v>61</v>
      </c>
      <c r="J2626" s="2"/>
      <c r="K2626" s="2"/>
      <c r="L2626" s="46">
        <v>42831</v>
      </c>
      <c r="M2626" s="2" t="s">
        <v>133</v>
      </c>
      <c r="N2626" s="39">
        <v>24.002011100000001</v>
      </c>
      <c r="O2626" s="39">
        <v>53.034061100000002</v>
      </c>
      <c r="P2626" s="2" t="s">
        <v>64</v>
      </c>
      <c r="Q2626" s="2" t="s">
        <v>65</v>
      </c>
      <c r="R2626" s="43" t="s">
        <v>16802</v>
      </c>
      <c r="S2626" s="41" t="s">
        <v>4932</v>
      </c>
      <c r="T2626" s="41" t="s">
        <v>18462</v>
      </c>
      <c r="U2626" s="2" t="s">
        <v>6245</v>
      </c>
      <c r="V2626" s="2" t="s">
        <v>360</v>
      </c>
      <c r="W2626" s="41" t="s">
        <v>9166</v>
      </c>
      <c r="X2626" s="2" t="s">
        <v>4038</v>
      </c>
      <c r="Y2626" s="2"/>
      <c r="Z2626" s="2"/>
      <c r="AA2626" s="2" t="s">
        <v>16242</v>
      </c>
      <c r="AB2626" s="2"/>
      <c r="AC2626" s="2"/>
      <c r="AD2626" s="2">
        <v>2000001</v>
      </c>
      <c r="AE2626" s="2">
        <v>80</v>
      </c>
      <c r="AF2626" s="2"/>
      <c r="AG2626" s="2"/>
      <c r="AH2626" s="2"/>
      <c r="AI2626" s="2">
        <v>4</v>
      </c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 t="s">
        <v>71</v>
      </c>
      <c r="CE2626" s="2">
        <v>0</v>
      </c>
      <c r="CF2626" s="2" t="s">
        <v>15691</v>
      </c>
      <c r="CG2626" s="2" t="s">
        <v>17387</v>
      </c>
      <c r="CH2626" s="2" t="s">
        <v>15706</v>
      </c>
      <c r="CI2626" s="30"/>
    </row>
    <row r="2627" spans="1:88" x14ac:dyDescent="0.2">
      <c r="A2627" s="2" t="s">
        <v>4405</v>
      </c>
      <c r="B2627" s="2" t="s">
        <v>25668</v>
      </c>
      <c r="C2627" s="2" t="s">
        <v>3600</v>
      </c>
      <c r="D2627" s="2"/>
      <c r="E2627" s="2" t="s">
        <v>4405</v>
      </c>
      <c r="F2627" s="2"/>
      <c r="G2627" s="23"/>
      <c r="H2627" s="2"/>
      <c r="I2627" s="2" t="s">
        <v>61</v>
      </c>
      <c r="J2627" s="2"/>
      <c r="K2627" s="2"/>
      <c r="L2627" s="46">
        <v>43705</v>
      </c>
      <c r="M2627" s="2" t="s">
        <v>133</v>
      </c>
      <c r="N2627" s="39">
        <v>23.647718999999999</v>
      </c>
      <c r="O2627" s="39">
        <v>53.190102000000003</v>
      </c>
      <c r="P2627" s="2" t="s">
        <v>64</v>
      </c>
      <c r="Q2627" s="2" t="s">
        <v>65</v>
      </c>
      <c r="R2627" s="43" t="s">
        <v>16802</v>
      </c>
      <c r="S2627" s="41" t="s">
        <v>4932</v>
      </c>
      <c r="T2627" s="41" t="s">
        <v>18462</v>
      </c>
      <c r="U2627" s="2" t="s">
        <v>6245</v>
      </c>
      <c r="V2627" s="2" t="s">
        <v>360</v>
      </c>
      <c r="W2627" s="41" t="s">
        <v>9166</v>
      </c>
      <c r="X2627" s="2" t="s">
        <v>4038</v>
      </c>
      <c r="Y2627" s="2"/>
      <c r="Z2627" s="2"/>
      <c r="AA2627" s="2" t="s">
        <v>16242</v>
      </c>
      <c r="AB2627" s="2"/>
      <c r="AC2627" s="2"/>
      <c r="AD2627" s="2">
        <v>2000001</v>
      </c>
      <c r="AE2627" s="2">
        <v>80</v>
      </c>
      <c r="AF2627" s="2"/>
      <c r="AG2627" s="2"/>
      <c r="AH2627" s="2"/>
      <c r="AI2627" s="2">
        <v>3</v>
      </c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 t="s">
        <v>71</v>
      </c>
      <c r="CE2627" s="2">
        <v>0</v>
      </c>
      <c r="CF2627" s="2" t="s">
        <v>15691</v>
      </c>
      <c r="CG2627" s="2" t="s">
        <v>17387</v>
      </c>
      <c r="CH2627" s="2" t="s">
        <v>15706</v>
      </c>
      <c r="CI2627" s="30"/>
    </row>
    <row r="2628" spans="1:88" x14ac:dyDescent="0.2">
      <c r="A2628" s="2" t="s">
        <v>4409</v>
      </c>
      <c r="B2628" s="2" t="s">
        <v>25669</v>
      </c>
      <c r="C2628" s="2" t="s">
        <v>3600</v>
      </c>
      <c r="D2628" s="2"/>
      <c r="E2628" s="2" t="s">
        <v>4409</v>
      </c>
      <c r="F2628" s="2"/>
      <c r="G2628" s="23"/>
      <c r="H2628" s="2"/>
      <c r="I2628" s="2" t="s">
        <v>61</v>
      </c>
      <c r="J2628" s="2"/>
      <c r="K2628" s="2"/>
      <c r="L2628" s="46">
        <v>42680</v>
      </c>
      <c r="M2628" s="2" t="s">
        <v>133</v>
      </c>
      <c r="N2628" s="39">
        <v>23.63101</v>
      </c>
      <c r="O2628" s="39">
        <v>54.134779999999999</v>
      </c>
      <c r="P2628" s="2" t="s">
        <v>64</v>
      </c>
      <c r="Q2628" s="2" t="s">
        <v>65</v>
      </c>
      <c r="R2628" s="43" t="s">
        <v>16802</v>
      </c>
      <c r="S2628" s="41" t="s">
        <v>4932</v>
      </c>
      <c r="T2628" s="41" t="s">
        <v>18462</v>
      </c>
      <c r="U2628" s="2" t="s">
        <v>6245</v>
      </c>
      <c r="V2628" s="2" t="s">
        <v>360</v>
      </c>
      <c r="W2628" s="41" t="s">
        <v>9166</v>
      </c>
      <c r="X2628" s="2" t="s">
        <v>4038</v>
      </c>
      <c r="Y2628" s="2"/>
      <c r="Z2628" s="2"/>
      <c r="AA2628" s="2" t="s">
        <v>16242</v>
      </c>
      <c r="AB2628" s="2"/>
      <c r="AC2628" s="2"/>
      <c r="AD2628" s="2">
        <v>2000001</v>
      </c>
      <c r="AE2628" s="2">
        <v>110</v>
      </c>
      <c r="AF2628" s="2"/>
      <c r="AG2628" s="2"/>
      <c r="AH2628" s="2"/>
      <c r="AI2628" s="2">
        <v>4</v>
      </c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 t="s">
        <v>71</v>
      </c>
      <c r="CE2628" s="2">
        <v>0</v>
      </c>
      <c r="CF2628" s="2" t="s">
        <v>15692</v>
      </c>
      <c r="CG2628" s="2" t="s">
        <v>17387</v>
      </c>
      <c r="CH2628" s="2" t="s">
        <v>15706</v>
      </c>
      <c r="CI2628" s="30"/>
    </row>
    <row r="2629" spans="1:88" x14ac:dyDescent="0.2">
      <c r="A2629" s="2" t="s">
        <v>4410</v>
      </c>
      <c r="B2629" s="2" t="s">
        <v>25670</v>
      </c>
      <c r="C2629" s="2" t="s">
        <v>3600</v>
      </c>
      <c r="D2629" s="2"/>
      <c r="E2629" s="2" t="s">
        <v>4410</v>
      </c>
      <c r="F2629" s="2"/>
      <c r="G2629" s="23"/>
      <c r="H2629" s="2"/>
      <c r="I2629" s="2" t="s">
        <v>61</v>
      </c>
      <c r="J2629" s="2"/>
      <c r="K2629" s="2"/>
      <c r="L2629" s="46">
        <v>42682</v>
      </c>
      <c r="M2629" s="2" t="s">
        <v>133</v>
      </c>
      <c r="N2629" s="39">
        <v>23.478072000000001</v>
      </c>
      <c r="O2629" s="39">
        <v>54.105277000000001</v>
      </c>
      <c r="P2629" s="2" t="s">
        <v>64</v>
      </c>
      <c r="Q2629" s="2" t="s">
        <v>65</v>
      </c>
      <c r="R2629" s="43" t="s">
        <v>16802</v>
      </c>
      <c r="S2629" s="41" t="s">
        <v>4932</v>
      </c>
      <c r="T2629" s="41" t="s">
        <v>18462</v>
      </c>
      <c r="U2629" s="2" t="s">
        <v>6245</v>
      </c>
      <c r="V2629" s="2" t="s">
        <v>360</v>
      </c>
      <c r="W2629" s="41" t="s">
        <v>9166</v>
      </c>
      <c r="X2629" s="2" t="s">
        <v>4038</v>
      </c>
      <c r="Y2629" s="2"/>
      <c r="Z2629" s="2"/>
      <c r="AA2629" s="2" t="s">
        <v>16242</v>
      </c>
      <c r="AB2629" s="2"/>
      <c r="AC2629" s="2"/>
      <c r="AD2629" s="2">
        <v>2000001</v>
      </c>
      <c r="AE2629" s="2">
        <v>110</v>
      </c>
      <c r="AF2629" s="2"/>
      <c r="AG2629" s="2"/>
      <c r="AH2629" s="2"/>
      <c r="AI2629" s="2">
        <v>4</v>
      </c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 t="s">
        <v>71</v>
      </c>
      <c r="CE2629" s="2">
        <v>0</v>
      </c>
      <c r="CF2629" s="2" t="s">
        <v>15692</v>
      </c>
      <c r="CG2629" s="2" t="s">
        <v>17387</v>
      </c>
      <c r="CH2629" s="2" t="s">
        <v>15706</v>
      </c>
      <c r="CI2629" s="30"/>
    </row>
    <row r="2630" spans="1:88" x14ac:dyDescent="0.2">
      <c r="A2630" s="2" t="s">
        <v>4411</v>
      </c>
      <c r="B2630" s="2" t="s">
        <v>25671</v>
      </c>
      <c r="C2630" s="2" t="s">
        <v>3600</v>
      </c>
      <c r="D2630" s="2"/>
      <c r="E2630" s="2" t="s">
        <v>4411</v>
      </c>
      <c r="F2630" s="2"/>
      <c r="G2630" s="23"/>
      <c r="H2630" s="2"/>
      <c r="I2630" s="2" t="s">
        <v>61</v>
      </c>
      <c r="J2630" s="2"/>
      <c r="K2630" s="2"/>
      <c r="L2630" s="46">
        <v>42696</v>
      </c>
      <c r="M2630" s="2" t="s">
        <v>133</v>
      </c>
      <c r="N2630" s="39">
        <v>22.910111100000002</v>
      </c>
      <c r="O2630" s="39">
        <v>54.280700000000003</v>
      </c>
      <c r="P2630" s="2" t="s">
        <v>64</v>
      </c>
      <c r="Q2630" s="2" t="s">
        <v>65</v>
      </c>
      <c r="R2630" s="43" t="s">
        <v>16802</v>
      </c>
      <c r="S2630" s="41" t="s">
        <v>4932</v>
      </c>
      <c r="T2630" s="41" t="s">
        <v>18462</v>
      </c>
      <c r="U2630" s="2" t="s">
        <v>6245</v>
      </c>
      <c r="V2630" s="2" t="s">
        <v>360</v>
      </c>
      <c r="W2630" s="41" t="s">
        <v>9166</v>
      </c>
      <c r="X2630" s="2" t="s">
        <v>4038</v>
      </c>
      <c r="Y2630" s="2"/>
      <c r="Z2630" s="2"/>
      <c r="AA2630" s="2" t="s">
        <v>16242</v>
      </c>
      <c r="AB2630" s="2"/>
      <c r="AC2630" s="2"/>
      <c r="AD2630" s="2">
        <v>2003500</v>
      </c>
      <c r="AE2630" s="2">
        <v>70</v>
      </c>
      <c r="AF2630" s="2"/>
      <c r="AG2630" s="2"/>
      <c r="AH2630" s="2"/>
      <c r="AI2630" s="2">
        <v>4</v>
      </c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 t="s">
        <v>78</v>
      </c>
      <c r="CE2630" s="2" t="s">
        <v>4412</v>
      </c>
      <c r="CF2630" s="2" t="s">
        <v>15694</v>
      </c>
      <c r="CG2630" s="2" t="s">
        <v>17387</v>
      </c>
      <c r="CH2630" s="2" t="s">
        <v>15706</v>
      </c>
      <c r="CI2630" s="30"/>
    </row>
    <row r="2631" spans="1:88" x14ac:dyDescent="0.2">
      <c r="A2631" s="2" t="s">
        <v>4395</v>
      </c>
      <c r="B2631" s="2" t="s">
        <v>25672</v>
      </c>
      <c r="C2631" s="2" t="s">
        <v>3600</v>
      </c>
      <c r="D2631" s="2"/>
      <c r="E2631" s="2" t="s">
        <v>4395</v>
      </c>
      <c r="F2631" s="2"/>
      <c r="G2631" s="23"/>
      <c r="H2631" s="2"/>
      <c r="I2631" s="2" t="s">
        <v>61</v>
      </c>
      <c r="J2631" s="2"/>
      <c r="K2631" s="2"/>
      <c r="L2631" s="46">
        <v>42703</v>
      </c>
      <c r="M2631" s="2" t="s">
        <v>133</v>
      </c>
      <c r="N2631" s="39">
        <v>22.852</v>
      </c>
      <c r="O2631" s="39">
        <v>54.370849999999997</v>
      </c>
      <c r="P2631" s="2" t="s">
        <v>64</v>
      </c>
      <c r="Q2631" s="2" t="s">
        <v>65</v>
      </c>
      <c r="R2631" s="43" t="s">
        <v>16802</v>
      </c>
      <c r="S2631" s="41" t="s">
        <v>4932</v>
      </c>
      <c r="T2631" s="41" t="s">
        <v>18462</v>
      </c>
      <c r="U2631" s="2" t="s">
        <v>6245</v>
      </c>
      <c r="V2631" s="2" t="s">
        <v>360</v>
      </c>
      <c r="W2631" s="41" t="s">
        <v>9166</v>
      </c>
      <c r="X2631" s="2" t="s">
        <v>4038</v>
      </c>
      <c r="Y2631" s="2"/>
      <c r="Z2631" s="2"/>
      <c r="AA2631" s="2" t="s">
        <v>16242</v>
      </c>
      <c r="AB2631" s="2"/>
      <c r="AC2631" s="2"/>
      <c r="AD2631" s="2">
        <v>2003500</v>
      </c>
      <c r="AE2631" s="2">
        <v>80</v>
      </c>
      <c r="AF2631" s="2"/>
      <c r="AG2631" s="2"/>
      <c r="AH2631" s="2"/>
      <c r="AI2631" s="2">
        <v>4</v>
      </c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 t="s">
        <v>78</v>
      </c>
      <c r="CE2631" s="2" t="s">
        <v>4396</v>
      </c>
      <c r="CF2631" s="2" t="s">
        <v>15692</v>
      </c>
      <c r="CG2631" s="2" t="s">
        <v>17387</v>
      </c>
      <c r="CH2631" s="2" t="s">
        <v>15706</v>
      </c>
      <c r="CI2631" s="30"/>
    </row>
    <row r="2632" spans="1:88" x14ac:dyDescent="0.2">
      <c r="A2632" s="2" t="s">
        <v>4397</v>
      </c>
      <c r="B2632" s="2" t="s">
        <v>25673</v>
      </c>
      <c r="C2632" s="2" t="s">
        <v>3600</v>
      </c>
      <c r="D2632" s="2"/>
      <c r="E2632" s="2" t="s">
        <v>4397</v>
      </c>
      <c r="F2632" s="2"/>
      <c r="G2632" s="23"/>
      <c r="H2632" s="2"/>
      <c r="I2632" s="2" t="s">
        <v>61</v>
      </c>
      <c r="J2632" s="2"/>
      <c r="K2632" s="2"/>
      <c r="L2632" s="46">
        <v>42717</v>
      </c>
      <c r="M2632" s="2" t="s">
        <v>133</v>
      </c>
      <c r="N2632" s="39">
        <v>22.7534806</v>
      </c>
      <c r="O2632" s="39">
        <v>54.3977194</v>
      </c>
      <c r="P2632" s="2" t="s">
        <v>64</v>
      </c>
      <c r="Q2632" s="2" t="s">
        <v>65</v>
      </c>
      <c r="R2632" s="43" t="s">
        <v>16802</v>
      </c>
      <c r="S2632" s="41" t="s">
        <v>4932</v>
      </c>
      <c r="T2632" s="41" t="s">
        <v>18462</v>
      </c>
      <c r="U2632" s="2" t="s">
        <v>6245</v>
      </c>
      <c r="V2632" s="2" t="s">
        <v>360</v>
      </c>
      <c r="W2632" s="41" t="s">
        <v>9166</v>
      </c>
      <c r="X2632" s="2" t="s">
        <v>4038</v>
      </c>
      <c r="Y2632" s="2"/>
      <c r="Z2632" s="2"/>
      <c r="AA2632" s="2" t="s">
        <v>16242</v>
      </c>
      <c r="AB2632" s="2"/>
      <c r="AC2632" s="2"/>
      <c r="AD2632" s="2">
        <v>2000001</v>
      </c>
      <c r="AE2632" s="2">
        <v>80</v>
      </c>
      <c r="AF2632" s="2"/>
      <c r="AG2632" s="2"/>
      <c r="AH2632" s="2"/>
      <c r="AI2632" s="2">
        <v>4</v>
      </c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 t="s">
        <v>71</v>
      </c>
      <c r="CE2632" s="2">
        <v>0</v>
      </c>
      <c r="CF2632" s="2" t="s">
        <v>15692</v>
      </c>
      <c r="CG2632" s="2" t="s">
        <v>17387</v>
      </c>
      <c r="CH2632" s="2" t="s">
        <v>15706</v>
      </c>
      <c r="CI2632" s="30"/>
    </row>
    <row r="2633" spans="1:88" x14ac:dyDescent="0.2">
      <c r="A2633" s="2" t="s">
        <v>10419</v>
      </c>
      <c r="B2633" s="2" t="s">
        <v>25674</v>
      </c>
      <c r="C2633" s="2" t="s">
        <v>10420</v>
      </c>
      <c r="D2633" s="2" t="s">
        <v>10419</v>
      </c>
      <c r="E2633" s="2" t="s">
        <v>10419</v>
      </c>
      <c r="F2633" s="2" t="s">
        <v>10421</v>
      </c>
      <c r="G2633" s="2" t="s">
        <v>10422</v>
      </c>
      <c r="H2633" s="2" t="s">
        <v>61</v>
      </c>
      <c r="I2633" s="2" t="s">
        <v>61</v>
      </c>
      <c r="J2633" s="2" t="s">
        <v>61</v>
      </c>
      <c r="K2633" s="50" t="s">
        <v>61</v>
      </c>
      <c r="L2633" s="43">
        <v>2009</v>
      </c>
      <c r="M2633" s="2" t="s">
        <v>133</v>
      </c>
      <c r="N2633" s="32">
        <v>25.06081</v>
      </c>
      <c r="O2633" s="32">
        <v>55.14434</v>
      </c>
      <c r="P2633" s="2" t="s">
        <v>152</v>
      </c>
      <c r="Q2633" s="2" t="s">
        <v>65</v>
      </c>
      <c r="R2633" s="43" t="s">
        <v>16802</v>
      </c>
      <c r="S2633" s="41" t="s">
        <v>4851</v>
      </c>
      <c r="T2633" s="41" t="s">
        <v>18462</v>
      </c>
      <c r="U2633" s="2"/>
      <c r="V2633" s="2"/>
      <c r="W2633" s="41" t="s">
        <v>17588</v>
      </c>
      <c r="X2633" s="2" t="s">
        <v>153</v>
      </c>
      <c r="Y2633" s="2" t="s">
        <v>76</v>
      </c>
      <c r="Z2633" s="5" t="s">
        <v>10423</v>
      </c>
      <c r="AA2633" s="5" t="s">
        <v>16910</v>
      </c>
      <c r="AB2633" s="5" t="s">
        <v>16317</v>
      </c>
      <c r="AC2633" s="2" t="s">
        <v>5205</v>
      </c>
      <c r="AD2633" s="2">
        <v>1039302</v>
      </c>
      <c r="AE2633" s="5">
        <v>32</v>
      </c>
      <c r="AF2633" s="25"/>
      <c r="AG2633" s="29">
        <v>3</v>
      </c>
      <c r="AH2633" s="2" t="s">
        <v>17974</v>
      </c>
      <c r="AI2633" s="2">
        <v>3</v>
      </c>
      <c r="AJ2633" s="2">
        <v>3</v>
      </c>
      <c r="AK2633" s="2"/>
      <c r="AL2633" s="2"/>
      <c r="AM2633" s="2"/>
      <c r="AN2633" s="2"/>
      <c r="AO2633" s="2"/>
      <c r="AP2633" s="25"/>
      <c r="AQ2633" s="25"/>
      <c r="AR2633" s="2"/>
      <c r="AS2633" s="2"/>
      <c r="AT2633" s="2"/>
      <c r="AU2633" s="25"/>
      <c r="AV2633" s="2"/>
      <c r="AW2633" s="2"/>
      <c r="AX2633" s="25"/>
      <c r="AY2633" s="25"/>
      <c r="AZ2633" s="25"/>
      <c r="BA2633" s="25"/>
      <c r="BB2633" s="25"/>
      <c r="BC2633" s="25"/>
      <c r="BD2633" s="25"/>
      <c r="BE2633" s="25"/>
      <c r="BF2633" s="25"/>
      <c r="BG2633" s="25"/>
      <c r="BH2633" s="25"/>
      <c r="BI2633" s="25"/>
      <c r="BJ2633" s="25"/>
      <c r="BK2633" s="25"/>
      <c r="BL2633" s="25"/>
      <c r="BM2633" s="25"/>
      <c r="BN2633" s="25"/>
      <c r="BO2633" s="25"/>
      <c r="BP2633" s="25"/>
      <c r="BQ2633" s="25"/>
      <c r="BR2633" s="25"/>
      <c r="BS2633" s="25"/>
      <c r="BT2633" s="25"/>
      <c r="BU2633" s="25"/>
      <c r="BV2633" s="25"/>
      <c r="BW2633" s="25"/>
      <c r="BX2633" s="25"/>
      <c r="BY2633" s="25"/>
      <c r="BZ2633" s="25"/>
      <c r="CA2633" s="25"/>
      <c r="CB2633" s="25"/>
      <c r="CC2633" s="25"/>
      <c r="CD2633" s="2" t="s">
        <v>78</v>
      </c>
      <c r="CE2633" s="2" t="s">
        <v>21261</v>
      </c>
      <c r="CF2633" s="25"/>
      <c r="CG2633" s="25"/>
      <c r="CH2633" s="25"/>
      <c r="CI2633" s="25"/>
      <c r="CJ2633" s="25"/>
    </row>
    <row r="2634" spans="1:88" x14ac:dyDescent="0.2">
      <c r="A2634" s="2" t="s">
        <v>10424</v>
      </c>
      <c r="B2634" s="2" t="s">
        <v>25675</v>
      </c>
      <c r="C2634" s="2" t="s">
        <v>10420</v>
      </c>
      <c r="D2634" s="2" t="s">
        <v>10424</v>
      </c>
      <c r="E2634" s="2" t="s">
        <v>10424</v>
      </c>
      <c r="F2634" s="2" t="s">
        <v>10425</v>
      </c>
      <c r="G2634" s="2" t="s">
        <v>10426</v>
      </c>
      <c r="H2634" s="2" t="s">
        <v>83</v>
      </c>
      <c r="I2634" s="2" t="s">
        <v>61</v>
      </c>
      <c r="J2634" s="2" t="s">
        <v>61</v>
      </c>
      <c r="K2634" s="50" t="s">
        <v>61</v>
      </c>
      <c r="L2634" s="43">
        <v>2009</v>
      </c>
      <c r="M2634" s="2" t="s">
        <v>133</v>
      </c>
      <c r="N2634" s="32">
        <v>25.039899999999999</v>
      </c>
      <c r="O2634" s="32">
        <v>55.106290000000001</v>
      </c>
      <c r="P2634" s="2" t="s">
        <v>2767</v>
      </c>
      <c r="Q2634" s="2" t="s">
        <v>65</v>
      </c>
      <c r="R2634" s="43" t="s">
        <v>18854</v>
      </c>
      <c r="S2634" s="41" t="s">
        <v>1554</v>
      </c>
      <c r="T2634" s="41" t="s">
        <v>18460</v>
      </c>
      <c r="U2634" s="2"/>
      <c r="V2634" s="2"/>
      <c r="W2634" s="41" t="s">
        <v>17589</v>
      </c>
      <c r="X2634" s="2" t="s">
        <v>315</v>
      </c>
      <c r="Y2634" s="2" t="s">
        <v>102</v>
      </c>
      <c r="Z2634" s="5" t="s">
        <v>20</v>
      </c>
      <c r="AA2634" s="5" t="s">
        <v>16910</v>
      </c>
      <c r="AB2634" s="5" t="s">
        <v>16316</v>
      </c>
      <c r="AC2634" s="2" t="s">
        <v>5247</v>
      </c>
      <c r="AD2634" s="2">
        <v>1059200</v>
      </c>
      <c r="AE2634" s="5">
        <v>30</v>
      </c>
      <c r="AF2634" s="25"/>
      <c r="AG2634" s="29">
        <v>3</v>
      </c>
      <c r="AH2634" s="2" t="s">
        <v>17978</v>
      </c>
      <c r="AI2634" s="2">
        <v>3</v>
      </c>
      <c r="AJ2634" s="2">
        <v>3</v>
      </c>
      <c r="AK2634" s="2"/>
      <c r="AL2634" s="2"/>
      <c r="AM2634" s="2"/>
      <c r="AN2634" s="2"/>
      <c r="AO2634" s="2"/>
      <c r="AP2634" s="25"/>
      <c r="AQ2634" s="25"/>
      <c r="AR2634" s="2"/>
      <c r="AS2634" s="2"/>
      <c r="AT2634" s="2"/>
      <c r="AU2634" s="25"/>
      <c r="AV2634" s="2"/>
      <c r="AW2634" s="2"/>
      <c r="AX2634" s="25"/>
      <c r="AY2634" s="25"/>
      <c r="AZ2634" s="25"/>
      <c r="BA2634" s="25"/>
      <c r="BB2634" s="25"/>
      <c r="BC2634" s="25"/>
      <c r="BD2634" s="25"/>
      <c r="BE2634" s="25"/>
      <c r="BF2634" s="25"/>
      <c r="BG2634" s="25"/>
      <c r="BH2634" s="25"/>
      <c r="BI2634" s="25"/>
      <c r="BJ2634" s="25"/>
      <c r="BK2634" s="25"/>
      <c r="BL2634" s="25"/>
      <c r="BM2634" s="25"/>
      <c r="BN2634" s="25"/>
      <c r="BO2634" s="25"/>
      <c r="BP2634" s="25"/>
      <c r="BQ2634" s="25"/>
      <c r="BR2634" s="25"/>
      <c r="BS2634" s="25"/>
      <c r="BT2634" s="25"/>
      <c r="BU2634" s="25"/>
      <c r="BV2634" s="25"/>
      <c r="BW2634" s="25"/>
      <c r="BX2634" s="25"/>
      <c r="BY2634" s="25"/>
      <c r="BZ2634" s="25"/>
      <c r="CA2634" s="25"/>
      <c r="CB2634" s="25"/>
      <c r="CC2634" s="25"/>
      <c r="CD2634" s="2" t="s">
        <v>78</v>
      </c>
      <c r="CE2634" s="2" t="s">
        <v>21262</v>
      </c>
      <c r="CF2634" s="25"/>
      <c r="CG2634" s="25"/>
      <c r="CH2634" s="25"/>
      <c r="CI2634" s="25"/>
      <c r="CJ2634" s="25"/>
    </row>
    <row r="2635" spans="1:88" x14ac:dyDescent="0.2">
      <c r="A2635" s="2" t="s">
        <v>10427</v>
      </c>
      <c r="B2635" s="2" t="s">
        <v>25676</v>
      </c>
      <c r="C2635" s="2" t="s">
        <v>10420</v>
      </c>
      <c r="D2635" s="2" t="s">
        <v>10427</v>
      </c>
      <c r="E2635" s="2" t="s">
        <v>10427</v>
      </c>
      <c r="F2635" s="2" t="s">
        <v>10428</v>
      </c>
      <c r="G2635" s="2" t="s">
        <v>10429</v>
      </c>
      <c r="H2635" s="2" t="s">
        <v>61</v>
      </c>
      <c r="I2635" s="2" t="s">
        <v>61</v>
      </c>
      <c r="J2635" s="2" t="s">
        <v>61</v>
      </c>
      <c r="K2635" s="50" t="s">
        <v>61</v>
      </c>
      <c r="L2635" s="43">
        <v>2009</v>
      </c>
      <c r="M2635" s="2" t="s">
        <v>133</v>
      </c>
      <c r="N2635" s="32">
        <v>25.07479</v>
      </c>
      <c r="O2635" s="32">
        <v>55.137129999999999</v>
      </c>
      <c r="P2635" s="2" t="s">
        <v>152</v>
      </c>
      <c r="Q2635" s="2" t="s">
        <v>65</v>
      </c>
      <c r="R2635" s="43" t="s">
        <v>18854</v>
      </c>
      <c r="S2635" s="41" t="s">
        <v>272</v>
      </c>
      <c r="T2635" s="41" t="s">
        <v>18461</v>
      </c>
      <c r="U2635" s="2"/>
      <c r="V2635" s="2"/>
      <c r="W2635" s="41" t="s">
        <v>17588</v>
      </c>
      <c r="X2635" s="2" t="s">
        <v>696</v>
      </c>
      <c r="Y2635" s="2" t="s">
        <v>102</v>
      </c>
      <c r="Z2635" s="5" t="s">
        <v>10423</v>
      </c>
      <c r="AA2635" s="5" t="s">
        <v>16910</v>
      </c>
      <c r="AB2635" s="5" t="s">
        <v>16316</v>
      </c>
      <c r="AC2635" s="2" t="s">
        <v>5205</v>
      </c>
      <c r="AD2635" s="2">
        <v>1039200</v>
      </c>
      <c r="AE2635" s="5">
        <v>44</v>
      </c>
      <c r="AF2635" s="25"/>
      <c r="AG2635" s="29">
        <v>3</v>
      </c>
      <c r="AH2635" s="2" t="s">
        <v>17974</v>
      </c>
      <c r="AI2635" s="2">
        <v>3</v>
      </c>
      <c r="AJ2635" s="2">
        <v>3</v>
      </c>
      <c r="AK2635" s="2"/>
      <c r="AL2635" s="2"/>
      <c r="AM2635" s="2"/>
      <c r="AN2635" s="2"/>
      <c r="AO2635" s="2"/>
      <c r="AP2635" s="25"/>
      <c r="AQ2635" s="25"/>
      <c r="AR2635" s="2"/>
      <c r="AS2635" s="2"/>
      <c r="AT2635" s="2"/>
      <c r="AU2635" s="25"/>
      <c r="AV2635" s="2"/>
      <c r="AW2635" s="2"/>
      <c r="AX2635" s="25"/>
      <c r="AY2635" s="25"/>
      <c r="AZ2635" s="25"/>
      <c r="BA2635" s="25"/>
      <c r="BB2635" s="25"/>
      <c r="BC2635" s="25"/>
      <c r="BD2635" s="25"/>
      <c r="BE2635" s="25"/>
      <c r="BF2635" s="25"/>
      <c r="BG2635" s="25"/>
      <c r="BH2635" s="25"/>
      <c r="BI2635" s="25"/>
      <c r="BJ2635" s="25"/>
      <c r="BK2635" s="25"/>
      <c r="BL2635" s="25"/>
      <c r="BM2635" s="25"/>
      <c r="BN2635" s="25"/>
      <c r="BO2635" s="25"/>
      <c r="BP2635" s="25"/>
      <c r="BQ2635" s="25"/>
      <c r="BR2635" s="25"/>
      <c r="BS2635" s="25"/>
      <c r="BT2635" s="25"/>
      <c r="BU2635" s="25"/>
      <c r="BV2635" s="25"/>
      <c r="BW2635" s="25"/>
      <c r="BX2635" s="25"/>
      <c r="BY2635" s="25"/>
      <c r="BZ2635" s="25"/>
      <c r="CA2635" s="25"/>
      <c r="CB2635" s="25"/>
      <c r="CC2635" s="25"/>
      <c r="CD2635" s="2" t="s">
        <v>78</v>
      </c>
      <c r="CE2635" s="2" t="s">
        <v>21263</v>
      </c>
      <c r="CF2635" s="25"/>
      <c r="CG2635" s="25"/>
      <c r="CH2635" s="25"/>
      <c r="CI2635" s="25"/>
      <c r="CJ2635" s="25"/>
    </row>
    <row r="2636" spans="1:88" x14ac:dyDescent="0.2">
      <c r="A2636" s="2" t="s">
        <v>10430</v>
      </c>
      <c r="B2636" s="2" t="s">
        <v>25677</v>
      </c>
      <c r="C2636" s="2" t="s">
        <v>10420</v>
      </c>
      <c r="D2636" s="2" t="s">
        <v>10430</v>
      </c>
      <c r="E2636" s="2" t="s">
        <v>10430</v>
      </c>
      <c r="F2636" s="2" t="s">
        <v>10431</v>
      </c>
      <c r="G2636" s="2" t="s">
        <v>10432</v>
      </c>
      <c r="H2636" s="2" t="s">
        <v>61</v>
      </c>
      <c r="I2636" s="2" t="s">
        <v>61</v>
      </c>
      <c r="J2636" s="2" t="s">
        <v>61</v>
      </c>
      <c r="K2636" s="50" t="s">
        <v>61</v>
      </c>
      <c r="L2636" s="43">
        <v>2009</v>
      </c>
      <c r="M2636" s="2" t="s">
        <v>133</v>
      </c>
      <c r="N2636" s="32">
        <v>25.096250000000001</v>
      </c>
      <c r="O2636" s="32">
        <v>55.157299999999999</v>
      </c>
      <c r="P2636" s="2" t="s">
        <v>152</v>
      </c>
      <c r="Q2636" s="2" t="s">
        <v>65</v>
      </c>
      <c r="R2636" s="43" t="s">
        <v>18854</v>
      </c>
      <c r="S2636" s="41" t="s">
        <v>272</v>
      </c>
      <c r="T2636" s="41" t="s">
        <v>18461</v>
      </c>
      <c r="U2636" s="2"/>
      <c r="V2636" s="2"/>
      <c r="W2636" s="41" t="s">
        <v>17588</v>
      </c>
      <c r="X2636" s="2" t="s">
        <v>696</v>
      </c>
      <c r="Y2636" s="2" t="s">
        <v>76</v>
      </c>
      <c r="Z2636" s="5" t="s">
        <v>10423</v>
      </c>
      <c r="AA2636" s="5" t="s">
        <v>16910</v>
      </c>
      <c r="AB2636" s="5" t="s">
        <v>16317</v>
      </c>
      <c r="AC2636" s="2" t="s">
        <v>5205</v>
      </c>
      <c r="AD2636" s="2">
        <v>1038200</v>
      </c>
      <c r="AE2636" s="5">
        <v>29</v>
      </c>
      <c r="AF2636" s="25"/>
      <c r="AG2636" s="29">
        <v>3</v>
      </c>
      <c r="AH2636" s="2" t="s">
        <v>17974</v>
      </c>
      <c r="AI2636" s="2">
        <v>3</v>
      </c>
      <c r="AJ2636" s="2">
        <v>3</v>
      </c>
      <c r="AK2636" s="2"/>
      <c r="AL2636" s="2"/>
      <c r="AM2636" s="2"/>
      <c r="AN2636" s="2"/>
      <c r="AO2636" s="2"/>
      <c r="AP2636" s="25"/>
      <c r="AQ2636" s="25"/>
      <c r="AR2636" s="2"/>
      <c r="AS2636" s="2"/>
      <c r="AT2636" s="2"/>
      <c r="AU2636" s="25"/>
      <c r="AV2636" s="2"/>
      <c r="AW2636" s="2"/>
      <c r="AX2636" s="25"/>
      <c r="AY2636" s="25"/>
      <c r="AZ2636" s="25"/>
      <c r="BA2636" s="25"/>
      <c r="BB2636" s="25"/>
      <c r="BC2636" s="25"/>
      <c r="BD2636" s="25"/>
      <c r="BE2636" s="25"/>
      <c r="BF2636" s="25"/>
      <c r="BG2636" s="25"/>
      <c r="BH2636" s="25"/>
      <c r="BI2636" s="25"/>
      <c r="BJ2636" s="25"/>
      <c r="BK2636" s="25"/>
      <c r="BL2636" s="25"/>
      <c r="BM2636" s="25"/>
      <c r="BN2636" s="25"/>
      <c r="BO2636" s="25"/>
      <c r="BP2636" s="25"/>
      <c r="BQ2636" s="25"/>
      <c r="BR2636" s="25"/>
      <c r="BS2636" s="25"/>
      <c r="BT2636" s="25"/>
      <c r="BU2636" s="25"/>
      <c r="BV2636" s="25"/>
      <c r="BW2636" s="25"/>
      <c r="BX2636" s="25"/>
      <c r="BY2636" s="25"/>
      <c r="BZ2636" s="25"/>
      <c r="CA2636" s="25"/>
      <c r="CB2636" s="25"/>
      <c r="CC2636" s="25"/>
      <c r="CD2636" s="2" t="s">
        <v>78</v>
      </c>
      <c r="CE2636" s="2" t="s">
        <v>21264</v>
      </c>
      <c r="CF2636" s="25"/>
      <c r="CG2636" s="25"/>
      <c r="CH2636" s="25"/>
      <c r="CI2636" s="25"/>
      <c r="CJ2636" s="25"/>
    </row>
    <row r="2637" spans="1:88" x14ac:dyDescent="0.2">
      <c r="A2637" s="2" t="s">
        <v>10434</v>
      </c>
      <c r="B2637" s="2" t="s">
        <v>25678</v>
      </c>
      <c r="C2637" s="2" t="s">
        <v>10420</v>
      </c>
      <c r="D2637" s="2" t="s">
        <v>10434</v>
      </c>
      <c r="E2637" s="2" t="s">
        <v>10434</v>
      </c>
      <c r="F2637" s="2" t="s">
        <v>10435</v>
      </c>
      <c r="G2637" s="2" t="s">
        <v>10436</v>
      </c>
      <c r="H2637" s="2" t="s">
        <v>61</v>
      </c>
      <c r="I2637" s="2" t="s">
        <v>61</v>
      </c>
      <c r="J2637" s="2" t="s">
        <v>61</v>
      </c>
      <c r="K2637" s="50" t="s">
        <v>61</v>
      </c>
      <c r="L2637" s="43">
        <v>2011</v>
      </c>
      <c r="M2637" s="2" t="s">
        <v>133</v>
      </c>
      <c r="N2637" s="32">
        <v>25.143630000000002</v>
      </c>
      <c r="O2637" s="32">
        <v>55.370759999999997</v>
      </c>
      <c r="P2637" s="2" t="s">
        <v>152</v>
      </c>
      <c r="Q2637" s="2" t="s">
        <v>65</v>
      </c>
      <c r="R2637" s="43" t="s">
        <v>16802</v>
      </c>
      <c r="S2637" s="41" t="s">
        <v>4851</v>
      </c>
      <c r="T2637" s="41" t="s">
        <v>18462</v>
      </c>
      <c r="U2637" s="2"/>
      <c r="V2637" s="2"/>
      <c r="W2637" s="41" t="s">
        <v>17588</v>
      </c>
      <c r="X2637" s="2" t="s">
        <v>153</v>
      </c>
      <c r="Y2637" s="2" t="s">
        <v>10437</v>
      </c>
      <c r="Z2637" s="5" t="s">
        <v>10423</v>
      </c>
      <c r="AA2637" s="5" t="s">
        <v>16910</v>
      </c>
      <c r="AB2637" s="5" t="s">
        <v>18090</v>
      </c>
      <c r="AC2637" s="2" t="s">
        <v>5205</v>
      </c>
      <c r="AD2637" s="2">
        <v>1061600</v>
      </c>
      <c r="AE2637" s="5">
        <v>31</v>
      </c>
      <c r="AF2637" s="25"/>
      <c r="AG2637" s="29">
        <v>3</v>
      </c>
      <c r="AH2637" s="2" t="s">
        <v>17974</v>
      </c>
      <c r="AI2637" s="2">
        <v>4</v>
      </c>
      <c r="AJ2637" s="2">
        <v>3</v>
      </c>
      <c r="AK2637" s="2" t="s">
        <v>18943</v>
      </c>
      <c r="AL2637" s="2"/>
      <c r="AM2637" s="2"/>
      <c r="AN2637" s="2"/>
      <c r="AO2637" s="2"/>
      <c r="AP2637" s="25"/>
      <c r="AQ2637" s="25"/>
      <c r="AR2637" s="2"/>
      <c r="AS2637" s="2"/>
      <c r="AT2637" s="2"/>
      <c r="AU2637" s="25"/>
      <c r="AV2637" s="2"/>
      <c r="AW2637" s="2"/>
      <c r="AX2637" s="25"/>
      <c r="AY2637" s="25"/>
      <c r="AZ2637" s="25"/>
      <c r="BA2637" s="25"/>
      <c r="BB2637" s="25"/>
      <c r="BC2637" s="25"/>
      <c r="BD2637" s="25"/>
      <c r="BE2637" s="25"/>
      <c r="BF2637" s="25"/>
      <c r="BG2637" s="25"/>
      <c r="BH2637" s="25"/>
      <c r="BI2637" s="25"/>
      <c r="BJ2637" s="25"/>
      <c r="BK2637" s="25"/>
      <c r="BL2637" s="25"/>
      <c r="BM2637" s="25"/>
      <c r="BN2637" s="25"/>
      <c r="BO2637" s="25"/>
      <c r="BP2637" s="25"/>
      <c r="BQ2637" s="25"/>
      <c r="BR2637" s="25"/>
      <c r="BS2637" s="25"/>
      <c r="BT2637" s="25"/>
      <c r="BU2637" s="25"/>
      <c r="BV2637" s="25"/>
      <c r="BW2637" s="25"/>
      <c r="BX2637" s="25"/>
      <c r="BY2637" s="25"/>
      <c r="BZ2637" s="25"/>
      <c r="CA2637" s="25"/>
      <c r="CB2637" s="25"/>
      <c r="CC2637" s="25"/>
      <c r="CD2637" s="2" t="s">
        <v>78</v>
      </c>
      <c r="CE2637" s="2" t="s">
        <v>21265</v>
      </c>
      <c r="CF2637" s="25"/>
      <c r="CG2637" s="25"/>
      <c r="CH2637" s="25"/>
      <c r="CI2637" s="25"/>
      <c r="CJ2637" s="25"/>
    </row>
    <row r="2638" spans="1:88" x14ac:dyDescent="0.2">
      <c r="A2638" s="2" t="s">
        <v>10438</v>
      </c>
      <c r="B2638" s="2" t="s">
        <v>25679</v>
      </c>
      <c r="C2638" s="2" t="s">
        <v>10420</v>
      </c>
      <c r="D2638" s="2" t="s">
        <v>10438</v>
      </c>
      <c r="E2638" s="2" t="s">
        <v>10438</v>
      </c>
      <c r="F2638" s="2" t="s">
        <v>10439</v>
      </c>
      <c r="G2638" s="2" t="s">
        <v>10440</v>
      </c>
      <c r="H2638" s="2" t="s">
        <v>61</v>
      </c>
      <c r="I2638" s="2" t="s">
        <v>61</v>
      </c>
      <c r="J2638" s="2" t="s">
        <v>61</v>
      </c>
      <c r="K2638" s="50" t="s">
        <v>61</v>
      </c>
      <c r="L2638" s="43">
        <v>2009</v>
      </c>
      <c r="M2638" s="2" t="s">
        <v>133</v>
      </c>
      <c r="N2638" s="32">
        <v>25.112349999999999</v>
      </c>
      <c r="O2638" s="32">
        <v>55.173630000000003</v>
      </c>
      <c r="P2638" s="2" t="s">
        <v>152</v>
      </c>
      <c r="Q2638" s="2" t="s">
        <v>65</v>
      </c>
      <c r="R2638" s="43" t="s">
        <v>16802</v>
      </c>
      <c r="S2638" s="41" t="s">
        <v>4851</v>
      </c>
      <c r="T2638" s="41" t="s">
        <v>18462</v>
      </c>
      <c r="U2638" s="2"/>
      <c r="V2638" s="2"/>
      <c r="W2638" s="41" t="s">
        <v>17588</v>
      </c>
      <c r="X2638" s="2" t="s">
        <v>696</v>
      </c>
      <c r="Y2638" s="2" t="s">
        <v>10437</v>
      </c>
      <c r="Z2638" s="5" t="s">
        <v>10423</v>
      </c>
      <c r="AA2638" s="5" t="s">
        <v>16910</v>
      </c>
      <c r="AB2638" s="5" t="s">
        <v>18090</v>
      </c>
      <c r="AC2638" s="2" t="s">
        <v>5205</v>
      </c>
      <c r="AD2638" s="2">
        <v>1037200</v>
      </c>
      <c r="AE2638" s="5">
        <v>20</v>
      </c>
      <c r="AF2638" s="25"/>
      <c r="AG2638" s="29">
        <v>3</v>
      </c>
      <c r="AH2638" s="2" t="s">
        <v>17974</v>
      </c>
      <c r="AI2638" s="2">
        <v>3</v>
      </c>
      <c r="AJ2638" s="2">
        <v>3</v>
      </c>
      <c r="AK2638" s="2"/>
      <c r="AL2638" s="2"/>
      <c r="AM2638" s="2"/>
      <c r="AN2638" s="2"/>
      <c r="AO2638" s="2"/>
      <c r="AP2638" s="25"/>
      <c r="AQ2638" s="25"/>
      <c r="AR2638" s="2"/>
      <c r="AS2638" s="2"/>
      <c r="AT2638" s="2"/>
      <c r="AU2638" s="25"/>
      <c r="AV2638" s="2"/>
      <c r="AW2638" s="2"/>
      <c r="AX2638" s="25"/>
      <c r="AY2638" s="25"/>
      <c r="AZ2638" s="25"/>
      <c r="BA2638" s="25"/>
      <c r="BB2638" s="25"/>
      <c r="BC2638" s="25"/>
      <c r="BD2638" s="25"/>
      <c r="BE2638" s="25"/>
      <c r="BF2638" s="25"/>
      <c r="BG2638" s="25"/>
      <c r="BH2638" s="25"/>
      <c r="BI2638" s="25"/>
      <c r="BJ2638" s="25"/>
      <c r="BK2638" s="25"/>
      <c r="BL2638" s="25"/>
      <c r="BM2638" s="25"/>
      <c r="BN2638" s="25"/>
      <c r="BO2638" s="25"/>
      <c r="BP2638" s="25"/>
      <c r="BQ2638" s="25"/>
      <c r="BR2638" s="25"/>
      <c r="BS2638" s="25"/>
      <c r="BT2638" s="25"/>
      <c r="BU2638" s="25"/>
      <c r="BV2638" s="25"/>
      <c r="BW2638" s="25"/>
      <c r="BX2638" s="25"/>
      <c r="BY2638" s="25"/>
      <c r="BZ2638" s="25"/>
      <c r="CA2638" s="25"/>
      <c r="CB2638" s="25"/>
      <c r="CC2638" s="25"/>
      <c r="CD2638" s="2" t="s">
        <v>78</v>
      </c>
      <c r="CE2638" s="2" t="s">
        <v>21266</v>
      </c>
      <c r="CF2638" s="25"/>
      <c r="CG2638" s="25"/>
      <c r="CH2638" s="25"/>
      <c r="CI2638" s="25"/>
      <c r="CJ2638" s="25"/>
    </row>
    <row r="2639" spans="1:88" x14ac:dyDescent="0.2">
      <c r="A2639" s="2" t="s">
        <v>10441</v>
      </c>
      <c r="B2639" s="2" t="s">
        <v>25680</v>
      </c>
      <c r="C2639" s="2" t="s">
        <v>10420</v>
      </c>
      <c r="D2639" s="2" t="s">
        <v>10441</v>
      </c>
      <c r="E2639" s="2" t="s">
        <v>10441</v>
      </c>
      <c r="F2639" s="2" t="s">
        <v>10442</v>
      </c>
      <c r="G2639" s="2" t="s">
        <v>10443</v>
      </c>
      <c r="H2639" s="2" t="s">
        <v>61</v>
      </c>
      <c r="I2639" s="2" t="s">
        <v>61</v>
      </c>
      <c r="J2639" s="2" t="s">
        <v>61</v>
      </c>
      <c r="K2639" s="50" t="s">
        <v>61</v>
      </c>
      <c r="L2639" s="43">
        <v>2009</v>
      </c>
      <c r="M2639" s="2" t="s">
        <v>133</v>
      </c>
      <c r="N2639" s="32">
        <v>25.126909999999999</v>
      </c>
      <c r="O2639" s="32">
        <v>55.18788</v>
      </c>
      <c r="P2639" s="2" t="s">
        <v>152</v>
      </c>
      <c r="Q2639" s="2" t="s">
        <v>65</v>
      </c>
      <c r="R2639" s="43" t="s">
        <v>18854</v>
      </c>
      <c r="S2639" s="41" t="s">
        <v>1554</v>
      </c>
      <c r="T2639" s="41" t="s">
        <v>18460</v>
      </c>
      <c r="U2639" s="2"/>
      <c r="V2639" s="2"/>
      <c r="W2639" s="41" t="s">
        <v>17588</v>
      </c>
      <c r="X2639" s="2" t="s">
        <v>696</v>
      </c>
      <c r="Y2639" s="2" t="s">
        <v>102</v>
      </c>
      <c r="Z2639" s="5" t="s">
        <v>20</v>
      </c>
      <c r="AA2639" s="5" t="s">
        <v>16910</v>
      </c>
      <c r="AB2639" s="5" t="s">
        <v>16316</v>
      </c>
      <c r="AC2639" s="2" t="s">
        <v>5205</v>
      </c>
      <c r="AD2639" s="2">
        <v>1037200</v>
      </c>
      <c r="AE2639" s="5">
        <v>28</v>
      </c>
      <c r="AF2639" s="25"/>
      <c r="AG2639" s="29">
        <v>3</v>
      </c>
      <c r="AH2639" s="2" t="s">
        <v>17974</v>
      </c>
      <c r="AI2639" s="2">
        <v>3</v>
      </c>
      <c r="AJ2639" s="2">
        <v>3</v>
      </c>
      <c r="AK2639" s="2"/>
      <c r="AL2639" s="2"/>
      <c r="AM2639" s="2"/>
      <c r="AN2639" s="2"/>
      <c r="AO2639" s="2"/>
      <c r="AP2639" s="25"/>
      <c r="AQ2639" s="25"/>
      <c r="AR2639" s="2"/>
      <c r="AS2639" s="2"/>
      <c r="AT2639" s="2"/>
      <c r="AU2639" s="25"/>
      <c r="AV2639" s="2"/>
      <c r="AW2639" s="2"/>
      <c r="AX2639" s="25"/>
      <c r="AY2639" s="25"/>
      <c r="AZ2639" s="25"/>
      <c r="BA2639" s="25"/>
      <c r="BB2639" s="25"/>
      <c r="BC2639" s="25"/>
      <c r="BD2639" s="25"/>
      <c r="BE2639" s="25"/>
      <c r="BF2639" s="25"/>
      <c r="BG2639" s="25"/>
      <c r="BH2639" s="25"/>
      <c r="BI2639" s="25"/>
      <c r="BJ2639" s="25"/>
      <c r="BK2639" s="25"/>
      <c r="BL2639" s="25"/>
      <c r="BM2639" s="25"/>
      <c r="BN2639" s="25"/>
      <c r="BO2639" s="25"/>
      <c r="BP2639" s="25"/>
      <c r="BQ2639" s="25"/>
      <c r="BR2639" s="25"/>
      <c r="BS2639" s="25"/>
      <c r="BT2639" s="25"/>
      <c r="BU2639" s="25"/>
      <c r="BV2639" s="25"/>
      <c r="BW2639" s="25"/>
      <c r="BX2639" s="25"/>
      <c r="BY2639" s="25"/>
      <c r="BZ2639" s="25"/>
      <c r="CA2639" s="25"/>
      <c r="CB2639" s="25"/>
      <c r="CC2639" s="25"/>
      <c r="CD2639" s="2" t="s">
        <v>78</v>
      </c>
      <c r="CE2639" s="2" t="s">
        <v>21267</v>
      </c>
      <c r="CF2639" s="25"/>
      <c r="CG2639" s="25"/>
      <c r="CH2639" s="25"/>
      <c r="CI2639" s="25"/>
      <c r="CJ2639" s="25"/>
    </row>
    <row r="2640" spans="1:88" x14ac:dyDescent="0.2">
      <c r="A2640" s="2" t="s">
        <v>10444</v>
      </c>
      <c r="B2640" s="2" t="s">
        <v>25681</v>
      </c>
      <c r="C2640" s="2" t="s">
        <v>10420</v>
      </c>
      <c r="D2640" s="2" t="s">
        <v>10444</v>
      </c>
      <c r="E2640" s="2" t="s">
        <v>10444</v>
      </c>
      <c r="F2640" s="2" t="s">
        <v>10445</v>
      </c>
      <c r="G2640" s="2" t="s">
        <v>10446</v>
      </c>
      <c r="H2640" s="2" t="s">
        <v>61</v>
      </c>
      <c r="I2640" s="2" t="s">
        <v>61</v>
      </c>
      <c r="J2640" s="2" t="s">
        <v>61</v>
      </c>
      <c r="K2640" s="50" t="s">
        <v>61</v>
      </c>
      <c r="L2640" s="43">
        <v>2009</v>
      </c>
      <c r="M2640" s="2" t="s">
        <v>133</v>
      </c>
      <c r="N2640" s="32">
        <v>25.140509999999999</v>
      </c>
      <c r="O2640" s="32">
        <v>55.197839999999999</v>
      </c>
      <c r="P2640" s="2" t="s">
        <v>152</v>
      </c>
      <c r="Q2640" s="2" t="s">
        <v>65</v>
      </c>
      <c r="R2640" s="43" t="s">
        <v>18854</v>
      </c>
      <c r="S2640" s="41" t="s">
        <v>1554</v>
      </c>
      <c r="T2640" s="41" t="s">
        <v>18460</v>
      </c>
      <c r="U2640" s="2"/>
      <c r="V2640" s="2"/>
      <c r="W2640" s="41" t="s">
        <v>17588</v>
      </c>
      <c r="X2640" s="2" t="s">
        <v>153</v>
      </c>
      <c r="Y2640" s="2" t="s">
        <v>76</v>
      </c>
      <c r="Z2640" s="5" t="s">
        <v>10423</v>
      </c>
      <c r="AA2640" s="5" t="s">
        <v>16910</v>
      </c>
      <c r="AB2640" s="5" t="s">
        <v>16317</v>
      </c>
      <c r="AC2640" s="2" t="s">
        <v>5205</v>
      </c>
      <c r="AD2640" s="2">
        <v>1036600</v>
      </c>
      <c r="AE2640" s="5">
        <v>30</v>
      </c>
      <c r="AF2640" s="25"/>
      <c r="AG2640" s="29">
        <v>3</v>
      </c>
      <c r="AH2640" s="2" t="s">
        <v>17974</v>
      </c>
      <c r="AI2640" s="2">
        <v>4</v>
      </c>
      <c r="AJ2640" s="2">
        <v>3</v>
      </c>
      <c r="AK2640" s="2"/>
      <c r="AL2640" s="2"/>
      <c r="AM2640" s="2"/>
      <c r="AN2640" s="2"/>
      <c r="AO2640" s="2"/>
      <c r="AP2640" s="25"/>
      <c r="AQ2640" s="25"/>
      <c r="AR2640" s="2"/>
      <c r="AS2640" s="2"/>
      <c r="AT2640" s="2"/>
      <c r="AU2640" s="25"/>
      <c r="AV2640" s="2"/>
      <c r="AW2640" s="2"/>
      <c r="AX2640" s="25"/>
      <c r="AY2640" s="25"/>
      <c r="AZ2640" s="25"/>
      <c r="BA2640" s="25"/>
      <c r="BB2640" s="25"/>
      <c r="BC2640" s="25"/>
      <c r="BD2640" s="25"/>
      <c r="BE2640" s="25"/>
      <c r="BF2640" s="25"/>
      <c r="BG2640" s="25"/>
      <c r="BH2640" s="25"/>
      <c r="BI2640" s="25"/>
      <c r="BJ2640" s="25"/>
      <c r="BK2640" s="25"/>
      <c r="BL2640" s="25"/>
      <c r="BM2640" s="25"/>
      <c r="BN2640" s="25"/>
      <c r="BO2640" s="25"/>
      <c r="BP2640" s="25"/>
      <c r="BQ2640" s="25"/>
      <c r="BR2640" s="25"/>
      <c r="BS2640" s="25"/>
      <c r="BT2640" s="25"/>
      <c r="BU2640" s="25"/>
      <c r="BV2640" s="25"/>
      <c r="BW2640" s="25"/>
      <c r="BX2640" s="25"/>
      <c r="BY2640" s="25"/>
      <c r="BZ2640" s="25"/>
      <c r="CA2640" s="25"/>
      <c r="CB2640" s="25"/>
      <c r="CC2640" s="25"/>
      <c r="CD2640" s="2" t="s">
        <v>628</v>
      </c>
      <c r="CE2640" s="2" t="s">
        <v>21268</v>
      </c>
      <c r="CF2640" s="25"/>
      <c r="CG2640" s="25"/>
      <c r="CH2640" s="25"/>
      <c r="CI2640" s="25"/>
      <c r="CJ2640" s="25"/>
    </row>
    <row r="2641" spans="1:88" x14ac:dyDescent="0.2">
      <c r="A2641" s="2" t="s">
        <v>10447</v>
      </c>
      <c r="B2641" s="2" t="s">
        <v>25682</v>
      </c>
      <c r="C2641" s="2" t="s">
        <v>10420</v>
      </c>
      <c r="D2641" s="2" t="s">
        <v>10447</v>
      </c>
      <c r="E2641" s="2" t="s">
        <v>10447</v>
      </c>
      <c r="F2641" s="2" t="s">
        <v>10448</v>
      </c>
      <c r="G2641" s="2" t="s">
        <v>10449</v>
      </c>
      <c r="H2641" s="2" t="s">
        <v>61</v>
      </c>
      <c r="I2641" s="2" t="s">
        <v>61</v>
      </c>
      <c r="J2641" s="2" t="s">
        <v>61</v>
      </c>
      <c r="K2641" s="50" t="s">
        <v>61</v>
      </c>
      <c r="L2641" s="43">
        <v>2009</v>
      </c>
      <c r="M2641" s="2" t="s">
        <v>133</v>
      </c>
      <c r="N2641" s="32">
        <v>25.147790000000001</v>
      </c>
      <c r="O2641" s="32">
        <v>55.214970000000001</v>
      </c>
      <c r="P2641" s="2" t="s">
        <v>152</v>
      </c>
      <c r="Q2641" s="2" t="s">
        <v>65</v>
      </c>
      <c r="R2641" s="43" t="s">
        <v>18854</v>
      </c>
      <c r="S2641" s="41" t="s">
        <v>1554</v>
      </c>
      <c r="T2641" s="41" t="s">
        <v>18460</v>
      </c>
      <c r="U2641" s="2"/>
      <c r="V2641" s="2"/>
      <c r="W2641" s="41" t="s">
        <v>17588</v>
      </c>
      <c r="X2641" s="2" t="s">
        <v>696</v>
      </c>
      <c r="Y2641" s="2" t="s">
        <v>76</v>
      </c>
      <c r="Z2641" s="5" t="s">
        <v>10423</v>
      </c>
      <c r="AA2641" s="5" t="s">
        <v>16910</v>
      </c>
      <c r="AB2641" s="5" t="s">
        <v>16317</v>
      </c>
      <c r="AC2641" s="2" t="s">
        <v>5205</v>
      </c>
      <c r="AD2641" s="2">
        <v>1036300</v>
      </c>
      <c r="AE2641" s="5">
        <v>28</v>
      </c>
      <c r="AF2641" s="25"/>
      <c r="AG2641" s="29">
        <v>3</v>
      </c>
      <c r="AH2641" s="2" t="s">
        <v>17974</v>
      </c>
      <c r="AI2641" s="2">
        <v>3</v>
      </c>
      <c r="AJ2641" s="2">
        <v>3</v>
      </c>
      <c r="AK2641" s="2"/>
      <c r="AL2641" s="2"/>
      <c r="AM2641" s="2"/>
      <c r="AN2641" s="2"/>
      <c r="AO2641" s="2"/>
      <c r="AP2641" s="25"/>
      <c r="AQ2641" s="25"/>
      <c r="AR2641" s="2"/>
      <c r="AS2641" s="2"/>
      <c r="AT2641" s="2"/>
      <c r="AU2641" s="25"/>
      <c r="AV2641" s="2"/>
      <c r="AW2641" s="2"/>
      <c r="AX2641" s="25"/>
      <c r="AY2641" s="25"/>
      <c r="AZ2641" s="25"/>
      <c r="BA2641" s="25"/>
      <c r="BB2641" s="25"/>
      <c r="BC2641" s="25"/>
      <c r="BD2641" s="25"/>
      <c r="BE2641" s="25"/>
      <c r="BF2641" s="25"/>
      <c r="BG2641" s="25"/>
      <c r="BH2641" s="25"/>
      <c r="BI2641" s="25"/>
      <c r="BJ2641" s="25"/>
      <c r="BK2641" s="25"/>
      <c r="BL2641" s="25"/>
      <c r="BM2641" s="25"/>
      <c r="BN2641" s="25"/>
      <c r="BO2641" s="25"/>
      <c r="BP2641" s="25"/>
      <c r="BQ2641" s="25"/>
      <c r="BR2641" s="25"/>
      <c r="BS2641" s="25"/>
      <c r="BT2641" s="25"/>
      <c r="BU2641" s="25"/>
      <c r="BV2641" s="25"/>
      <c r="BW2641" s="25"/>
      <c r="BX2641" s="25"/>
      <c r="BY2641" s="25"/>
      <c r="BZ2641" s="25"/>
      <c r="CA2641" s="25"/>
      <c r="CB2641" s="25"/>
      <c r="CC2641" s="25"/>
      <c r="CD2641" s="2" t="s">
        <v>628</v>
      </c>
      <c r="CE2641" s="2" t="s">
        <v>21269</v>
      </c>
      <c r="CF2641" s="25"/>
      <c r="CG2641" s="25"/>
      <c r="CH2641" s="25"/>
      <c r="CI2641" s="25"/>
      <c r="CJ2641" s="25"/>
    </row>
    <row r="2642" spans="1:88" x14ac:dyDescent="0.2">
      <c r="A2642" s="2" t="s">
        <v>10450</v>
      </c>
      <c r="B2642" s="2" t="s">
        <v>25683</v>
      </c>
      <c r="C2642" s="2" t="s">
        <v>10420</v>
      </c>
      <c r="D2642" s="2" t="s">
        <v>10451</v>
      </c>
      <c r="E2642" s="2" t="s">
        <v>10451</v>
      </c>
      <c r="F2642" s="2" t="s">
        <v>10452</v>
      </c>
      <c r="G2642" s="2" t="s">
        <v>10453</v>
      </c>
      <c r="H2642" s="2" t="s">
        <v>61</v>
      </c>
      <c r="I2642" s="2" t="s">
        <v>61</v>
      </c>
      <c r="J2642" s="2" t="s">
        <v>61</v>
      </c>
      <c r="K2642" s="50" t="s">
        <v>61</v>
      </c>
      <c r="L2642" s="43">
        <v>2009</v>
      </c>
      <c r="M2642" s="2" t="s">
        <v>133</v>
      </c>
      <c r="N2642" s="32">
        <v>25.155370000000001</v>
      </c>
      <c r="O2642" s="32">
        <v>55.21161</v>
      </c>
      <c r="P2642" s="2" t="s">
        <v>152</v>
      </c>
      <c r="Q2642" s="2" t="s">
        <v>65</v>
      </c>
      <c r="R2642" s="43" t="s">
        <v>18854</v>
      </c>
      <c r="S2642" s="41" t="s">
        <v>1554</v>
      </c>
      <c r="T2642" s="41" t="s">
        <v>18460</v>
      </c>
      <c r="U2642" s="2"/>
      <c r="V2642" s="2"/>
      <c r="W2642" s="41" t="s">
        <v>17588</v>
      </c>
      <c r="X2642" s="2" t="s">
        <v>153</v>
      </c>
      <c r="Y2642" s="2" t="s">
        <v>76</v>
      </c>
      <c r="Z2642" s="5" t="s">
        <v>10423</v>
      </c>
      <c r="AA2642" s="5" t="s">
        <v>16910</v>
      </c>
      <c r="AB2642" s="5" t="s">
        <v>16317</v>
      </c>
      <c r="AC2642" s="2" t="s">
        <v>5205</v>
      </c>
      <c r="AD2642" s="2">
        <v>1036200</v>
      </c>
      <c r="AE2642" s="5">
        <v>25</v>
      </c>
      <c r="AF2642" s="25"/>
      <c r="AG2642" s="29">
        <v>3</v>
      </c>
      <c r="AH2642" s="2" t="s">
        <v>17974</v>
      </c>
      <c r="AI2642" s="2">
        <v>4</v>
      </c>
      <c r="AJ2642" s="2">
        <v>3</v>
      </c>
      <c r="AK2642" s="2"/>
      <c r="AL2642" s="2"/>
      <c r="AM2642" s="2"/>
      <c r="AN2642" s="2"/>
      <c r="AO2642" s="2"/>
      <c r="AP2642" s="25"/>
      <c r="AQ2642" s="25"/>
      <c r="AR2642" s="2"/>
      <c r="AS2642" s="2"/>
      <c r="AT2642" s="2"/>
      <c r="AU2642" s="25"/>
      <c r="AV2642" s="2"/>
      <c r="AW2642" s="2"/>
      <c r="AX2642" s="25"/>
      <c r="AY2642" s="25"/>
      <c r="AZ2642" s="25"/>
      <c r="BA2642" s="25"/>
      <c r="BB2642" s="25"/>
      <c r="BC2642" s="25"/>
      <c r="BD2642" s="25"/>
      <c r="BE2642" s="25"/>
      <c r="BF2642" s="25"/>
      <c r="BG2642" s="25"/>
      <c r="BH2642" s="25"/>
      <c r="BI2642" s="25"/>
      <c r="BJ2642" s="25"/>
      <c r="BK2642" s="25"/>
      <c r="BL2642" s="25"/>
      <c r="BM2642" s="25"/>
      <c r="BN2642" s="25"/>
      <c r="BO2642" s="25"/>
      <c r="BP2642" s="25"/>
      <c r="BQ2642" s="25"/>
      <c r="BR2642" s="25"/>
      <c r="BS2642" s="25"/>
      <c r="BT2642" s="25"/>
      <c r="BU2642" s="25"/>
      <c r="BV2642" s="25"/>
      <c r="BW2642" s="25"/>
      <c r="BX2642" s="25"/>
      <c r="BY2642" s="25"/>
      <c r="BZ2642" s="25"/>
      <c r="CA2642" s="25"/>
      <c r="CB2642" s="25"/>
      <c r="CC2642" s="25"/>
      <c r="CD2642" s="2" t="s">
        <v>78</v>
      </c>
      <c r="CE2642" s="2" t="s">
        <v>21270</v>
      </c>
      <c r="CF2642" s="25"/>
      <c r="CG2642" s="25"/>
      <c r="CH2642" s="25"/>
      <c r="CI2642" s="25"/>
      <c r="CJ2642" s="25"/>
    </row>
    <row r="2643" spans="1:88" x14ac:dyDescent="0.2">
      <c r="A2643" s="2" t="s">
        <v>10454</v>
      </c>
      <c r="B2643" s="2" t="s">
        <v>25684</v>
      </c>
      <c r="C2643" s="2" t="s">
        <v>10420</v>
      </c>
      <c r="D2643" s="2" t="s">
        <v>10455</v>
      </c>
      <c r="E2643" s="2" t="s">
        <v>10455</v>
      </c>
      <c r="F2643" s="2" t="s">
        <v>10456</v>
      </c>
      <c r="G2643" s="2" t="s">
        <v>10457</v>
      </c>
      <c r="H2643" s="2" t="s">
        <v>61</v>
      </c>
      <c r="I2643" s="2" t="s">
        <v>61</v>
      </c>
      <c r="J2643" s="2" t="s">
        <v>61</v>
      </c>
      <c r="K2643" s="50" t="s">
        <v>61</v>
      </c>
      <c r="L2643" s="43">
        <v>2009</v>
      </c>
      <c r="M2643" s="2" t="s">
        <v>133</v>
      </c>
      <c r="N2643" s="32">
        <v>25.151250000000001</v>
      </c>
      <c r="O2643" s="32">
        <v>55.222969999999997</v>
      </c>
      <c r="P2643" s="2" t="s">
        <v>152</v>
      </c>
      <c r="Q2643" s="2" t="s">
        <v>65</v>
      </c>
      <c r="R2643" s="43" t="s">
        <v>18854</v>
      </c>
      <c r="S2643" s="41" t="s">
        <v>1554</v>
      </c>
      <c r="T2643" s="41" t="s">
        <v>18460</v>
      </c>
      <c r="U2643" s="2"/>
      <c r="V2643" s="2"/>
      <c r="W2643" s="41" t="s">
        <v>17588</v>
      </c>
      <c r="X2643" s="2" t="s">
        <v>696</v>
      </c>
      <c r="Y2643" s="2" t="s">
        <v>102</v>
      </c>
      <c r="Z2643" s="5" t="s">
        <v>10423</v>
      </c>
      <c r="AA2643" s="5" t="s">
        <v>16910</v>
      </c>
      <c r="AB2643" s="5" t="s">
        <v>16316</v>
      </c>
      <c r="AC2643" s="2" t="s">
        <v>5205</v>
      </c>
      <c r="AD2643" s="2">
        <v>1035700</v>
      </c>
      <c r="AE2643" s="5">
        <v>30</v>
      </c>
      <c r="AF2643" s="25"/>
      <c r="AG2643" s="29">
        <v>3</v>
      </c>
      <c r="AH2643" s="2" t="s">
        <v>17974</v>
      </c>
      <c r="AI2643" s="2">
        <v>4</v>
      </c>
      <c r="AJ2643" s="2">
        <v>3</v>
      </c>
      <c r="AK2643" s="2"/>
      <c r="AL2643" s="2"/>
      <c r="AM2643" s="2"/>
      <c r="AN2643" s="2"/>
      <c r="AO2643" s="2"/>
      <c r="AP2643" s="25"/>
      <c r="AQ2643" s="25"/>
      <c r="AR2643" s="2"/>
      <c r="AS2643" s="2"/>
      <c r="AT2643" s="2"/>
      <c r="AU2643" s="25"/>
      <c r="AV2643" s="2"/>
      <c r="AW2643" s="2"/>
      <c r="AX2643" s="25"/>
      <c r="AY2643" s="25"/>
      <c r="AZ2643" s="25"/>
      <c r="BA2643" s="25"/>
      <c r="BB2643" s="25"/>
      <c r="BC2643" s="25"/>
      <c r="BD2643" s="25"/>
      <c r="BE2643" s="25"/>
      <c r="BF2643" s="25"/>
      <c r="BG2643" s="25"/>
      <c r="BH2643" s="25"/>
      <c r="BI2643" s="25"/>
      <c r="BJ2643" s="25"/>
      <c r="BK2643" s="25"/>
      <c r="BL2643" s="25"/>
      <c r="BM2643" s="25"/>
      <c r="BN2643" s="25"/>
      <c r="BO2643" s="25"/>
      <c r="BP2643" s="25"/>
      <c r="BQ2643" s="25"/>
      <c r="BR2643" s="25"/>
      <c r="BS2643" s="25"/>
      <c r="BT2643" s="25"/>
      <c r="BU2643" s="25"/>
      <c r="BV2643" s="25"/>
      <c r="BW2643" s="25"/>
      <c r="BX2643" s="25"/>
      <c r="BY2643" s="25"/>
      <c r="BZ2643" s="25"/>
      <c r="CA2643" s="25"/>
      <c r="CB2643" s="25"/>
      <c r="CC2643" s="25"/>
      <c r="CD2643" s="2" t="s">
        <v>628</v>
      </c>
      <c r="CE2643" s="2" t="s">
        <v>22999</v>
      </c>
      <c r="CF2643" s="25"/>
      <c r="CG2643" s="25"/>
      <c r="CH2643" s="25"/>
      <c r="CI2643" s="25"/>
      <c r="CJ2643" s="25"/>
    </row>
    <row r="2644" spans="1:88" x14ac:dyDescent="0.2">
      <c r="A2644" s="2" t="s">
        <v>10458</v>
      </c>
      <c r="B2644" s="2" t="s">
        <v>25685</v>
      </c>
      <c r="C2644" s="2" t="s">
        <v>10420</v>
      </c>
      <c r="D2644" s="2" t="s">
        <v>10459</v>
      </c>
      <c r="E2644" s="2" t="s">
        <v>10459</v>
      </c>
      <c r="F2644" s="2" t="s">
        <v>10460</v>
      </c>
      <c r="G2644" s="2" t="s">
        <v>10461</v>
      </c>
      <c r="H2644" s="2" t="s">
        <v>61</v>
      </c>
      <c r="I2644" s="2" t="s">
        <v>61</v>
      </c>
      <c r="J2644" s="2" t="s">
        <v>61</v>
      </c>
      <c r="K2644" s="50" t="s">
        <v>61</v>
      </c>
      <c r="L2644" s="43">
        <v>2009</v>
      </c>
      <c r="M2644" s="2" t="s">
        <v>133</v>
      </c>
      <c r="N2644" s="32">
        <v>25.160599999999999</v>
      </c>
      <c r="O2644" s="32">
        <v>55.226059999999997</v>
      </c>
      <c r="P2644" s="2" t="s">
        <v>152</v>
      </c>
      <c r="Q2644" s="2" t="s">
        <v>65</v>
      </c>
      <c r="R2644" s="43" t="s">
        <v>18854</v>
      </c>
      <c r="S2644" s="41" t="s">
        <v>1554</v>
      </c>
      <c r="T2644" s="41" t="s">
        <v>18460</v>
      </c>
      <c r="U2644" s="2"/>
      <c r="V2644" s="2"/>
      <c r="W2644" s="41" t="s">
        <v>17588</v>
      </c>
      <c r="X2644" s="2" t="s">
        <v>153</v>
      </c>
      <c r="Y2644" s="2" t="s">
        <v>102</v>
      </c>
      <c r="Z2644" s="5" t="s">
        <v>10423</v>
      </c>
      <c r="AA2644" s="5" t="s">
        <v>16910</v>
      </c>
      <c r="AB2644" s="5" t="s">
        <v>16316</v>
      </c>
      <c r="AC2644" s="2" t="s">
        <v>5205</v>
      </c>
      <c r="AD2644" s="2">
        <v>1035700</v>
      </c>
      <c r="AE2644" s="5">
        <v>27.55</v>
      </c>
      <c r="AF2644" s="25"/>
      <c r="AG2644" s="29">
        <v>3</v>
      </c>
      <c r="AH2644" s="2" t="s">
        <v>17974</v>
      </c>
      <c r="AI2644" s="2">
        <v>3</v>
      </c>
      <c r="AJ2644" s="2">
        <v>3</v>
      </c>
      <c r="AK2644" s="2"/>
      <c r="AL2644" s="2"/>
      <c r="AM2644" s="2"/>
      <c r="AN2644" s="2"/>
      <c r="AO2644" s="2"/>
      <c r="AP2644" s="25"/>
      <c r="AQ2644" s="25"/>
      <c r="AR2644" s="2"/>
      <c r="AS2644" s="2"/>
      <c r="AT2644" s="2"/>
      <c r="AU2644" s="25"/>
      <c r="AV2644" s="2"/>
      <c r="AW2644" s="2"/>
      <c r="AX2644" s="25"/>
      <c r="AY2644" s="25"/>
      <c r="AZ2644" s="25"/>
      <c r="BA2644" s="25"/>
      <c r="BB2644" s="25"/>
      <c r="BC2644" s="25"/>
      <c r="BD2644" s="25"/>
      <c r="BE2644" s="25"/>
      <c r="BF2644" s="25"/>
      <c r="BG2644" s="25"/>
      <c r="BH2644" s="25"/>
      <c r="BI2644" s="25"/>
      <c r="BJ2644" s="25"/>
      <c r="BK2644" s="25"/>
      <c r="BL2644" s="25"/>
      <c r="BM2644" s="25"/>
      <c r="BN2644" s="25"/>
      <c r="BO2644" s="25"/>
      <c r="BP2644" s="25"/>
      <c r="BQ2644" s="25"/>
      <c r="BR2644" s="25"/>
      <c r="BS2644" s="25"/>
      <c r="BT2644" s="25"/>
      <c r="BU2644" s="25"/>
      <c r="BV2644" s="25"/>
      <c r="BW2644" s="25"/>
      <c r="BX2644" s="25"/>
      <c r="BY2644" s="25"/>
      <c r="BZ2644" s="25"/>
      <c r="CA2644" s="25"/>
      <c r="CB2644" s="25"/>
      <c r="CC2644" s="25"/>
      <c r="CD2644" s="2" t="s">
        <v>628</v>
      </c>
      <c r="CE2644" s="2" t="s">
        <v>23000</v>
      </c>
      <c r="CF2644" s="25"/>
      <c r="CG2644" s="25"/>
      <c r="CH2644" s="25"/>
      <c r="CI2644" s="25"/>
      <c r="CJ2644" s="25"/>
    </row>
    <row r="2645" spans="1:88" x14ac:dyDescent="0.2">
      <c r="A2645" s="2" t="s">
        <v>10462</v>
      </c>
      <c r="B2645" s="2" t="s">
        <v>25686</v>
      </c>
      <c r="C2645" s="2" t="s">
        <v>10420</v>
      </c>
      <c r="D2645" s="2" t="s">
        <v>10463</v>
      </c>
      <c r="E2645" s="2" t="s">
        <v>10463</v>
      </c>
      <c r="F2645" s="2" t="s">
        <v>10464</v>
      </c>
      <c r="G2645" s="2" t="s">
        <v>10465</v>
      </c>
      <c r="H2645" s="2" t="s">
        <v>61</v>
      </c>
      <c r="I2645" s="2" t="s">
        <v>61</v>
      </c>
      <c r="J2645" s="2" t="s">
        <v>61</v>
      </c>
      <c r="K2645" s="50" t="s">
        <v>61</v>
      </c>
      <c r="L2645" s="43">
        <v>2009</v>
      </c>
      <c r="M2645" s="2" t="s">
        <v>133</v>
      </c>
      <c r="N2645" s="32">
        <v>25.17342</v>
      </c>
      <c r="O2645" s="32">
        <v>55.228160000000003</v>
      </c>
      <c r="P2645" s="2" t="s">
        <v>152</v>
      </c>
      <c r="Q2645" s="2" t="s">
        <v>65</v>
      </c>
      <c r="R2645" s="43" t="s">
        <v>18854</v>
      </c>
      <c r="S2645" s="41" t="s">
        <v>1554</v>
      </c>
      <c r="T2645" s="41" t="s">
        <v>18460</v>
      </c>
      <c r="U2645" s="2"/>
      <c r="V2645" s="2"/>
      <c r="W2645" s="41" t="s">
        <v>17588</v>
      </c>
      <c r="X2645" s="2" t="s">
        <v>696</v>
      </c>
      <c r="Y2645" s="2" t="s">
        <v>76</v>
      </c>
      <c r="Z2645" s="5" t="s">
        <v>10423</v>
      </c>
      <c r="AA2645" s="5" t="s">
        <v>16910</v>
      </c>
      <c r="AB2645" s="5" t="s">
        <v>16317</v>
      </c>
      <c r="AC2645" s="2" t="s">
        <v>5205</v>
      </c>
      <c r="AD2645" s="2">
        <v>1035200</v>
      </c>
      <c r="AE2645" s="5">
        <v>27</v>
      </c>
      <c r="AF2645" s="25"/>
      <c r="AG2645" s="29">
        <v>3</v>
      </c>
      <c r="AH2645" s="2" t="s">
        <v>17974</v>
      </c>
      <c r="AI2645" s="2">
        <v>4</v>
      </c>
      <c r="AJ2645" s="2">
        <v>3</v>
      </c>
      <c r="AK2645" s="2"/>
      <c r="AL2645" s="2"/>
      <c r="AM2645" s="2"/>
      <c r="AN2645" s="2"/>
      <c r="AO2645" s="2"/>
      <c r="AP2645" s="25"/>
      <c r="AQ2645" s="25"/>
      <c r="AR2645" s="2"/>
      <c r="AS2645" s="2"/>
      <c r="AT2645" s="2"/>
      <c r="AU2645" s="25"/>
      <c r="AV2645" s="2"/>
      <c r="AW2645" s="2"/>
      <c r="AX2645" s="25"/>
      <c r="AY2645" s="25"/>
      <c r="AZ2645" s="25"/>
      <c r="BA2645" s="25"/>
      <c r="BB2645" s="25"/>
      <c r="BC2645" s="25"/>
      <c r="BD2645" s="25"/>
      <c r="BE2645" s="25"/>
      <c r="BF2645" s="25"/>
      <c r="BG2645" s="25"/>
      <c r="BH2645" s="25"/>
      <c r="BI2645" s="25"/>
      <c r="BJ2645" s="25"/>
      <c r="BK2645" s="25"/>
      <c r="BL2645" s="25"/>
      <c r="BM2645" s="25"/>
      <c r="BN2645" s="25"/>
      <c r="BO2645" s="25"/>
      <c r="BP2645" s="25"/>
      <c r="BQ2645" s="25"/>
      <c r="BR2645" s="25"/>
      <c r="BS2645" s="25"/>
      <c r="BT2645" s="25"/>
      <c r="BU2645" s="25"/>
      <c r="BV2645" s="25"/>
      <c r="BW2645" s="25"/>
      <c r="BX2645" s="25"/>
      <c r="BY2645" s="25"/>
      <c r="BZ2645" s="25"/>
      <c r="CA2645" s="25"/>
      <c r="CB2645" s="25"/>
      <c r="CC2645" s="25"/>
      <c r="CD2645" s="2" t="s">
        <v>78</v>
      </c>
      <c r="CE2645" s="2" t="s">
        <v>21271</v>
      </c>
      <c r="CF2645" s="25"/>
      <c r="CG2645" s="25"/>
      <c r="CH2645" s="25"/>
      <c r="CI2645" s="25"/>
      <c r="CJ2645" s="25"/>
    </row>
    <row r="2646" spans="1:88" x14ac:dyDescent="0.2">
      <c r="A2646" s="2" t="s">
        <v>10466</v>
      </c>
      <c r="B2646" s="2" t="s">
        <v>25687</v>
      </c>
      <c r="C2646" s="2" t="s">
        <v>10420</v>
      </c>
      <c r="D2646" s="2" t="s">
        <v>10467</v>
      </c>
      <c r="E2646" s="2" t="s">
        <v>10467</v>
      </c>
      <c r="F2646" s="2" t="s">
        <v>10468</v>
      </c>
      <c r="G2646" s="2" t="s">
        <v>10469</v>
      </c>
      <c r="H2646" s="2" t="s">
        <v>61</v>
      </c>
      <c r="I2646" s="2" t="s">
        <v>61</v>
      </c>
      <c r="J2646" s="2" t="s">
        <v>61</v>
      </c>
      <c r="K2646" s="50" t="s">
        <v>61</v>
      </c>
      <c r="L2646" s="43">
        <v>2009</v>
      </c>
      <c r="M2646" s="2" t="s">
        <v>133</v>
      </c>
      <c r="N2646" s="32">
        <v>25.182659999999998</v>
      </c>
      <c r="O2646" s="32">
        <v>55.229219999999998</v>
      </c>
      <c r="P2646" s="2" t="s">
        <v>152</v>
      </c>
      <c r="Q2646" s="2" t="s">
        <v>65</v>
      </c>
      <c r="R2646" s="43" t="s">
        <v>18854</v>
      </c>
      <c r="S2646" s="41" t="s">
        <v>1554</v>
      </c>
      <c r="T2646" s="41" t="s">
        <v>18460</v>
      </c>
      <c r="U2646" s="2"/>
      <c r="V2646" s="2"/>
      <c r="W2646" s="41" t="s">
        <v>17588</v>
      </c>
      <c r="X2646" s="2" t="s">
        <v>696</v>
      </c>
      <c r="Y2646" s="2" t="s">
        <v>76</v>
      </c>
      <c r="Z2646" s="5" t="s">
        <v>10423</v>
      </c>
      <c r="AA2646" s="5" t="s">
        <v>16910</v>
      </c>
      <c r="AB2646" s="5" t="s">
        <v>16317</v>
      </c>
      <c r="AC2646" s="2" t="s">
        <v>5205</v>
      </c>
      <c r="AD2646" s="2">
        <v>1035200</v>
      </c>
      <c r="AE2646" s="5">
        <v>30</v>
      </c>
      <c r="AF2646" s="25"/>
      <c r="AG2646" s="29">
        <v>3</v>
      </c>
      <c r="AH2646" s="2" t="s">
        <v>17974</v>
      </c>
      <c r="AI2646" s="2">
        <v>8</v>
      </c>
      <c r="AJ2646" s="2">
        <v>3</v>
      </c>
      <c r="AK2646" s="2"/>
      <c r="AL2646" s="2"/>
      <c r="AM2646" s="2"/>
      <c r="AN2646" s="2"/>
      <c r="AO2646" s="2"/>
      <c r="AP2646" s="25"/>
      <c r="AQ2646" s="25"/>
      <c r="AR2646" s="2"/>
      <c r="AS2646" s="2"/>
      <c r="AT2646" s="2"/>
      <c r="AU2646" s="25"/>
      <c r="AV2646" s="2"/>
      <c r="AW2646" s="2"/>
      <c r="AX2646" s="25"/>
      <c r="AY2646" s="25"/>
      <c r="AZ2646" s="25"/>
      <c r="BA2646" s="25"/>
      <c r="BB2646" s="25"/>
      <c r="BC2646" s="25"/>
      <c r="BD2646" s="25"/>
      <c r="BE2646" s="25"/>
      <c r="BF2646" s="25"/>
      <c r="BG2646" s="25"/>
      <c r="BH2646" s="25"/>
      <c r="BI2646" s="25"/>
      <c r="BJ2646" s="25"/>
      <c r="BK2646" s="25"/>
      <c r="BL2646" s="25"/>
      <c r="BM2646" s="25"/>
      <c r="BN2646" s="25"/>
      <c r="BO2646" s="25"/>
      <c r="BP2646" s="25"/>
      <c r="BQ2646" s="25"/>
      <c r="BR2646" s="25"/>
      <c r="BS2646" s="25"/>
      <c r="BT2646" s="25"/>
      <c r="BU2646" s="25"/>
      <c r="BV2646" s="25"/>
      <c r="BW2646" s="25"/>
      <c r="BX2646" s="25"/>
      <c r="BY2646" s="25"/>
      <c r="BZ2646" s="25"/>
      <c r="CA2646" s="25"/>
      <c r="CB2646" s="25"/>
      <c r="CC2646" s="25"/>
      <c r="CD2646" s="2" t="s">
        <v>78</v>
      </c>
      <c r="CE2646" s="2" t="s">
        <v>21272</v>
      </c>
      <c r="CF2646" s="25"/>
      <c r="CG2646" s="25"/>
      <c r="CH2646" s="25"/>
      <c r="CI2646" s="25"/>
      <c r="CJ2646" s="25"/>
    </row>
    <row r="2647" spans="1:88" x14ac:dyDescent="0.2">
      <c r="A2647" s="2" t="s">
        <v>10470</v>
      </c>
      <c r="B2647" s="2" t="s">
        <v>25688</v>
      </c>
      <c r="C2647" s="2" t="s">
        <v>10420</v>
      </c>
      <c r="D2647" s="2" t="s">
        <v>10471</v>
      </c>
      <c r="E2647" s="2" t="s">
        <v>10471</v>
      </c>
      <c r="F2647" s="2" t="s">
        <v>10472</v>
      </c>
      <c r="G2647" s="2" t="s">
        <v>10473</v>
      </c>
      <c r="H2647" s="2" t="s">
        <v>61</v>
      </c>
      <c r="I2647" s="2" t="s">
        <v>61</v>
      </c>
      <c r="J2647" s="2" t="s">
        <v>61</v>
      </c>
      <c r="K2647" s="50" t="s">
        <v>61</v>
      </c>
      <c r="L2647" s="43">
        <v>2009</v>
      </c>
      <c r="M2647" s="2" t="s">
        <v>133</v>
      </c>
      <c r="N2647" s="32">
        <v>25.180240000000001</v>
      </c>
      <c r="O2647" s="32">
        <v>55.239620000000002</v>
      </c>
      <c r="P2647" s="2" t="s">
        <v>152</v>
      </c>
      <c r="Q2647" s="2" t="s">
        <v>65</v>
      </c>
      <c r="R2647" s="43" t="s">
        <v>18854</v>
      </c>
      <c r="S2647" s="41" t="s">
        <v>1554</v>
      </c>
      <c r="T2647" s="41" t="s">
        <v>18460</v>
      </c>
      <c r="U2647" s="2"/>
      <c r="V2647" s="2"/>
      <c r="W2647" s="41" t="s">
        <v>17588</v>
      </c>
      <c r="X2647" s="2" t="s">
        <v>696</v>
      </c>
      <c r="Y2647" s="2" t="s">
        <v>76</v>
      </c>
      <c r="Z2647" s="5" t="s">
        <v>10423</v>
      </c>
      <c r="AA2647" s="5" t="s">
        <v>16910</v>
      </c>
      <c r="AB2647" s="5" t="s">
        <v>16317</v>
      </c>
      <c r="AC2647" s="2" t="s">
        <v>5205</v>
      </c>
      <c r="AD2647" s="2">
        <v>1035300</v>
      </c>
      <c r="AE2647" s="5">
        <v>27</v>
      </c>
      <c r="AF2647" s="25"/>
      <c r="AG2647" s="29">
        <v>3</v>
      </c>
      <c r="AH2647" s="2" t="s">
        <v>17974</v>
      </c>
      <c r="AI2647" s="2">
        <v>3</v>
      </c>
      <c r="AJ2647" s="2">
        <v>3</v>
      </c>
      <c r="AK2647" s="2"/>
      <c r="AL2647" s="2"/>
      <c r="AM2647" s="2"/>
      <c r="AN2647" s="2"/>
      <c r="AO2647" s="2"/>
      <c r="AP2647" s="25"/>
      <c r="AQ2647" s="25"/>
      <c r="AR2647" s="2"/>
      <c r="AS2647" s="2"/>
      <c r="AT2647" s="2"/>
      <c r="AU2647" s="25"/>
      <c r="AV2647" s="2"/>
      <c r="AW2647" s="2"/>
      <c r="AX2647" s="25"/>
      <c r="AY2647" s="25"/>
      <c r="AZ2647" s="25"/>
      <c r="BA2647" s="25"/>
      <c r="BB2647" s="25"/>
      <c r="BC2647" s="25"/>
      <c r="BD2647" s="25"/>
      <c r="BE2647" s="25"/>
      <c r="BF2647" s="25"/>
      <c r="BG2647" s="25"/>
      <c r="BH2647" s="25"/>
      <c r="BI2647" s="25"/>
      <c r="BJ2647" s="25"/>
      <c r="BK2647" s="25"/>
      <c r="BL2647" s="25"/>
      <c r="BM2647" s="25"/>
      <c r="BN2647" s="25"/>
      <c r="BO2647" s="25"/>
      <c r="BP2647" s="25"/>
      <c r="BQ2647" s="25"/>
      <c r="BR2647" s="25"/>
      <c r="BS2647" s="25"/>
      <c r="BT2647" s="25"/>
      <c r="BU2647" s="25"/>
      <c r="BV2647" s="25"/>
      <c r="BW2647" s="25"/>
      <c r="BX2647" s="25"/>
      <c r="BY2647" s="25"/>
      <c r="BZ2647" s="25"/>
      <c r="CA2647" s="25"/>
      <c r="CB2647" s="25"/>
      <c r="CC2647" s="25"/>
      <c r="CD2647" s="2" t="s">
        <v>628</v>
      </c>
      <c r="CE2647" s="2" t="s">
        <v>23001</v>
      </c>
      <c r="CF2647" s="25"/>
      <c r="CG2647" s="25"/>
      <c r="CH2647" s="25"/>
      <c r="CI2647" s="25"/>
      <c r="CJ2647" s="25"/>
    </row>
    <row r="2648" spans="1:88" x14ac:dyDescent="0.2">
      <c r="A2648" s="2" t="s">
        <v>10474</v>
      </c>
      <c r="B2648" s="2" t="s">
        <v>25689</v>
      </c>
      <c r="C2648" s="2" t="s">
        <v>10420</v>
      </c>
      <c r="D2648" s="2" t="s">
        <v>10474</v>
      </c>
      <c r="E2648" s="2" t="s">
        <v>10474</v>
      </c>
      <c r="F2648" s="2" t="s">
        <v>10475</v>
      </c>
      <c r="G2648" s="2"/>
      <c r="H2648" s="2" t="s">
        <v>61</v>
      </c>
      <c r="I2648" s="2" t="s">
        <v>61</v>
      </c>
      <c r="J2648" s="2" t="s">
        <v>61</v>
      </c>
      <c r="K2648" s="2"/>
      <c r="L2648" s="43">
        <v>2011</v>
      </c>
      <c r="M2648" s="2" t="s">
        <v>133</v>
      </c>
      <c r="N2648" s="32">
        <v>25.312799999999999</v>
      </c>
      <c r="O2648" s="32">
        <v>55.347059999999999</v>
      </c>
      <c r="P2648" s="2" t="s">
        <v>152</v>
      </c>
      <c r="Q2648" s="2" t="s">
        <v>65</v>
      </c>
      <c r="R2648" s="43" t="s">
        <v>18854</v>
      </c>
      <c r="S2648" s="41" t="s">
        <v>369</v>
      </c>
      <c r="T2648" s="41" t="s">
        <v>18460</v>
      </c>
      <c r="U2648" s="2"/>
      <c r="V2648" s="2"/>
      <c r="W2648" s="41" t="s">
        <v>67</v>
      </c>
      <c r="X2648" s="2" t="s">
        <v>153</v>
      </c>
      <c r="Y2648" s="2" t="s">
        <v>76</v>
      </c>
      <c r="Z2648" s="5" t="s">
        <v>10423</v>
      </c>
      <c r="AA2648" s="5" t="s">
        <v>16910</v>
      </c>
      <c r="AB2648" s="5" t="s">
        <v>16317</v>
      </c>
      <c r="AC2648" s="2" t="s">
        <v>3591</v>
      </c>
      <c r="AD2648" s="2">
        <v>1013400</v>
      </c>
      <c r="AE2648" s="5">
        <v>30</v>
      </c>
      <c r="AF2648" s="25"/>
      <c r="AG2648" s="29"/>
      <c r="AH2648" s="2" t="s">
        <v>3591</v>
      </c>
      <c r="AI2648" s="2">
        <v>3</v>
      </c>
      <c r="AJ2648" s="2" t="s">
        <v>3591</v>
      </c>
      <c r="AK2648" s="2"/>
      <c r="AL2648" s="2"/>
      <c r="AM2648" s="2"/>
      <c r="AN2648" s="2"/>
      <c r="AO2648" s="2"/>
      <c r="AP2648" s="25"/>
      <c r="AQ2648" s="25"/>
      <c r="AR2648" s="2"/>
      <c r="AS2648" s="2"/>
      <c r="AT2648" s="2"/>
      <c r="AU2648" s="25"/>
      <c r="AV2648" s="2"/>
      <c r="AW2648" s="2"/>
      <c r="AX2648" s="25"/>
      <c r="AY2648" s="25"/>
      <c r="AZ2648" s="25"/>
      <c r="BA2648" s="25"/>
      <c r="BB2648" s="25"/>
      <c r="BC2648" s="25"/>
      <c r="BD2648" s="25"/>
      <c r="BE2648" s="25"/>
      <c r="BF2648" s="25"/>
      <c r="BG2648" s="25"/>
      <c r="BH2648" s="25"/>
      <c r="BI2648" s="25"/>
      <c r="BJ2648" s="25"/>
      <c r="BK2648" s="25"/>
      <c r="BL2648" s="25"/>
      <c r="BM2648" s="25"/>
      <c r="BN2648" s="25"/>
      <c r="BO2648" s="25"/>
      <c r="BP2648" s="25"/>
      <c r="BQ2648" s="25"/>
      <c r="BR2648" s="25"/>
      <c r="BS2648" s="25"/>
      <c r="BT2648" s="25"/>
      <c r="BU2648" s="25"/>
      <c r="BV2648" s="25"/>
      <c r="BW2648" s="25"/>
      <c r="BX2648" s="25"/>
      <c r="BY2648" s="25"/>
      <c r="BZ2648" s="25"/>
      <c r="CA2648" s="25"/>
      <c r="CB2648" s="25"/>
      <c r="CC2648" s="25"/>
      <c r="CD2648" s="2" t="s">
        <v>71</v>
      </c>
      <c r="CE2648" s="2">
        <v>0</v>
      </c>
      <c r="CF2648" s="25"/>
      <c r="CG2648" s="25"/>
      <c r="CH2648" s="25"/>
      <c r="CI2648" s="25"/>
      <c r="CJ2648" s="25"/>
    </row>
    <row r="2649" spans="1:88" x14ac:dyDescent="0.2">
      <c r="A2649" s="2" t="s">
        <v>10477</v>
      </c>
      <c r="B2649" s="2" t="s">
        <v>25690</v>
      </c>
      <c r="C2649" s="2" t="s">
        <v>10420</v>
      </c>
      <c r="D2649" s="2" t="s">
        <v>10477</v>
      </c>
      <c r="E2649" s="2" t="s">
        <v>10477</v>
      </c>
      <c r="F2649" s="2" t="s">
        <v>10478</v>
      </c>
      <c r="G2649" s="2" t="s">
        <v>10479</v>
      </c>
      <c r="H2649" s="2" t="s">
        <v>61</v>
      </c>
      <c r="I2649" s="2" t="s">
        <v>61</v>
      </c>
      <c r="J2649" s="2" t="s">
        <v>61</v>
      </c>
      <c r="K2649" s="50" t="s">
        <v>61</v>
      </c>
      <c r="L2649" s="43">
        <v>2010</v>
      </c>
      <c r="M2649" s="2" t="s">
        <v>133</v>
      </c>
      <c r="N2649" s="32">
        <v>25.18769</v>
      </c>
      <c r="O2649" s="32">
        <v>55.23939</v>
      </c>
      <c r="P2649" s="2" t="s">
        <v>152</v>
      </c>
      <c r="Q2649" s="2" t="s">
        <v>65</v>
      </c>
      <c r="R2649" s="43" t="s">
        <v>18854</v>
      </c>
      <c r="S2649" s="41" t="s">
        <v>272</v>
      </c>
      <c r="T2649" s="41" t="s">
        <v>18461</v>
      </c>
      <c r="U2649" s="2"/>
      <c r="V2649" s="2"/>
      <c r="W2649" s="41" t="s">
        <v>17588</v>
      </c>
      <c r="X2649" s="2" t="s">
        <v>10480</v>
      </c>
      <c r="Y2649" s="2" t="s">
        <v>76</v>
      </c>
      <c r="Z2649" s="5" t="s">
        <v>10423</v>
      </c>
      <c r="AA2649" s="5" t="s">
        <v>16910</v>
      </c>
      <c r="AB2649" s="5" t="s">
        <v>16317</v>
      </c>
      <c r="AC2649" s="2" t="s">
        <v>5205</v>
      </c>
      <c r="AD2649" s="2">
        <v>1035200</v>
      </c>
      <c r="AE2649" s="5">
        <v>15</v>
      </c>
      <c r="AF2649" s="25"/>
      <c r="AG2649" s="29">
        <v>3</v>
      </c>
      <c r="AH2649" s="2" t="s">
        <v>17974</v>
      </c>
      <c r="AI2649" s="2">
        <v>3</v>
      </c>
      <c r="AJ2649" s="2">
        <v>3</v>
      </c>
      <c r="AK2649" s="2"/>
      <c r="AL2649" s="2"/>
      <c r="AM2649" s="2"/>
      <c r="AN2649" s="2"/>
      <c r="AO2649" s="2"/>
      <c r="AP2649" s="25"/>
      <c r="AQ2649" s="25"/>
      <c r="AR2649" s="2"/>
      <c r="AS2649" s="2"/>
      <c r="AT2649" s="2"/>
      <c r="AU2649" s="25"/>
      <c r="AV2649" s="2"/>
      <c r="AW2649" s="2"/>
      <c r="AX2649" s="25"/>
      <c r="AY2649" s="25"/>
      <c r="AZ2649" s="25"/>
      <c r="BA2649" s="25"/>
      <c r="BB2649" s="25"/>
      <c r="BC2649" s="25"/>
      <c r="BD2649" s="25"/>
      <c r="BE2649" s="25"/>
      <c r="BF2649" s="25"/>
      <c r="BG2649" s="25"/>
      <c r="BH2649" s="25"/>
      <c r="BI2649" s="25"/>
      <c r="BJ2649" s="25"/>
      <c r="BK2649" s="25"/>
      <c r="BL2649" s="25"/>
      <c r="BM2649" s="25"/>
      <c r="BN2649" s="25"/>
      <c r="BO2649" s="25"/>
      <c r="BP2649" s="25"/>
      <c r="BQ2649" s="25"/>
      <c r="BR2649" s="25"/>
      <c r="BS2649" s="25"/>
      <c r="BT2649" s="25"/>
      <c r="BU2649" s="25"/>
      <c r="BV2649" s="25"/>
      <c r="BW2649" s="25"/>
      <c r="BX2649" s="25"/>
      <c r="BY2649" s="25"/>
      <c r="BZ2649" s="25"/>
      <c r="CA2649" s="25"/>
      <c r="CB2649" s="25"/>
      <c r="CC2649" s="25"/>
      <c r="CD2649" s="2" t="s">
        <v>78</v>
      </c>
      <c r="CE2649" s="2" t="s">
        <v>21273</v>
      </c>
      <c r="CF2649" s="25"/>
      <c r="CG2649" s="25"/>
      <c r="CH2649" s="25"/>
      <c r="CI2649" s="25"/>
      <c r="CJ2649" s="25"/>
    </row>
    <row r="2650" spans="1:88" x14ac:dyDescent="0.2">
      <c r="A2650" s="2" t="s">
        <v>10481</v>
      </c>
      <c r="B2650" s="2" t="s">
        <v>25691</v>
      </c>
      <c r="C2650" s="2" t="s">
        <v>10420</v>
      </c>
      <c r="D2650" s="2" t="s">
        <v>10482</v>
      </c>
      <c r="E2650" s="2" t="s">
        <v>10482</v>
      </c>
      <c r="F2650" s="2" t="s">
        <v>10483</v>
      </c>
      <c r="G2650" s="2" t="s">
        <v>10484</v>
      </c>
      <c r="H2650" s="2" t="s">
        <v>61</v>
      </c>
      <c r="I2650" s="2" t="s">
        <v>61</v>
      </c>
      <c r="J2650" s="2" t="s">
        <v>61</v>
      </c>
      <c r="K2650" s="50" t="s">
        <v>61</v>
      </c>
      <c r="L2650" s="43">
        <v>2009</v>
      </c>
      <c r="M2650" s="2" t="s">
        <v>133</v>
      </c>
      <c r="N2650" s="32">
        <v>25.188559999999999</v>
      </c>
      <c r="O2650" s="32">
        <v>55.25206</v>
      </c>
      <c r="P2650" s="2" t="s">
        <v>152</v>
      </c>
      <c r="Q2650" s="2" t="s">
        <v>65</v>
      </c>
      <c r="R2650" s="43" t="s">
        <v>18854</v>
      </c>
      <c r="S2650" s="41" t="s">
        <v>1554</v>
      </c>
      <c r="T2650" s="41" t="s">
        <v>18460</v>
      </c>
      <c r="U2650" s="2"/>
      <c r="V2650" s="2"/>
      <c r="W2650" s="41" t="s">
        <v>17588</v>
      </c>
      <c r="X2650" s="2" t="s">
        <v>696</v>
      </c>
      <c r="Y2650" s="2" t="s">
        <v>76</v>
      </c>
      <c r="Z2650" s="5" t="s">
        <v>10423</v>
      </c>
      <c r="AA2650" s="5" t="s">
        <v>16910</v>
      </c>
      <c r="AB2650" s="5" t="s">
        <v>16317</v>
      </c>
      <c r="AC2650" s="2" t="s">
        <v>5205</v>
      </c>
      <c r="AD2650" s="2">
        <v>1034300</v>
      </c>
      <c r="AE2650" s="5">
        <v>25</v>
      </c>
      <c r="AF2650" s="25"/>
      <c r="AG2650" s="29">
        <v>3</v>
      </c>
      <c r="AH2650" s="2" t="s">
        <v>17974</v>
      </c>
      <c r="AI2650" s="2">
        <v>3</v>
      </c>
      <c r="AJ2650" s="2">
        <v>3</v>
      </c>
      <c r="AK2650" s="2"/>
      <c r="AL2650" s="2"/>
      <c r="AM2650" s="2"/>
      <c r="AN2650" s="2"/>
      <c r="AO2650" s="2"/>
      <c r="AP2650" s="25"/>
      <c r="AQ2650" s="25"/>
      <c r="AR2650" s="2"/>
      <c r="AS2650" s="2"/>
      <c r="AT2650" s="2"/>
      <c r="AU2650" s="25"/>
      <c r="AV2650" s="2"/>
      <c r="AW2650" s="2"/>
      <c r="AX2650" s="25"/>
      <c r="AY2650" s="25"/>
      <c r="AZ2650" s="25"/>
      <c r="BA2650" s="25"/>
      <c r="BB2650" s="25"/>
      <c r="BC2650" s="25"/>
      <c r="BD2650" s="25"/>
      <c r="BE2650" s="25"/>
      <c r="BF2650" s="25"/>
      <c r="BG2650" s="25"/>
      <c r="BH2650" s="25"/>
      <c r="BI2650" s="25"/>
      <c r="BJ2650" s="25"/>
      <c r="BK2650" s="25"/>
      <c r="BL2650" s="25"/>
      <c r="BM2650" s="25"/>
      <c r="BN2650" s="25"/>
      <c r="BO2650" s="25"/>
      <c r="BP2650" s="25"/>
      <c r="BQ2650" s="25"/>
      <c r="BR2650" s="25"/>
      <c r="BS2650" s="25"/>
      <c r="BT2650" s="25"/>
      <c r="BU2650" s="25"/>
      <c r="BV2650" s="25"/>
      <c r="BW2650" s="25"/>
      <c r="BX2650" s="25"/>
      <c r="BY2650" s="25"/>
      <c r="BZ2650" s="25"/>
      <c r="CA2650" s="25"/>
      <c r="CB2650" s="25"/>
      <c r="CC2650" s="25"/>
      <c r="CD2650" s="2" t="s">
        <v>78</v>
      </c>
      <c r="CE2650" s="2" t="s">
        <v>23002</v>
      </c>
      <c r="CF2650" s="25"/>
      <c r="CG2650" s="25"/>
      <c r="CH2650" s="25"/>
      <c r="CI2650" s="25"/>
      <c r="CJ2650" s="25"/>
    </row>
    <row r="2651" spans="1:88" x14ac:dyDescent="0.2">
      <c r="A2651" s="2" t="s">
        <v>10485</v>
      </c>
      <c r="B2651" s="2" t="s">
        <v>25692</v>
      </c>
      <c r="C2651" s="2" t="s">
        <v>10420</v>
      </c>
      <c r="D2651" s="2" t="s">
        <v>10486</v>
      </c>
      <c r="E2651" s="2" t="s">
        <v>10486</v>
      </c>
      <c r="F2651" s="2" t="s">
        <v>10487</v>
      </c>
      <c r="G2651" s="2" t="s">
        <v>10488</v>
      </c>
      <c r="H2651" s="2" t="s">
        <v>61</v>
      </c>
      <c r="I2651" s="2" t="s">
        <v>61</v>
      </c>
      <c r="J2651" s="2" t="s">
        <v>61</v>
      </c>
      <c r="K2651" s="50" t="s">
        <v>61</v>
      </c>
      <c r="L2651" s="43">
        <v>2009</v>
      </c>
      <c r="M2651" s="2" t="s">
        <v>133</v>
      </c>
      <c r="N2651" s="32">
        <v>25.22617</v>
      </c>
      <c r="O2651" s="32">
        <v>55.272770000000001</v>
      </c>
      <c r="P2651" s="2" t="s">
        <v>152</v>
      </c>
      <c r="Q2651" s="2" t="s">
        <v>65</v>
      </c>
      <c r="R2651" s="43" t="s">
        <v>18854</v>
      </c>
      <c r="S2651" s="41" t="s">
        <v>272</v>
      </c>
      <c r="T2651" s="41" t="s">
        <v>18461</v>
      </c>
      <c r="U2651" s="2"/>
      <c r="V2651" s="2"/>
      <c r="W2651" s="41" t="s">
        <v>17588</v>
      </c>
      <c r="X2651" s="2" t="s">
        <v>696</v>
      </c>
      <c r="Y2651" s="2" t="s">
        <v>102</v>
      </c>
      <c r="Z2651" s="5" t="s">
        <v>20</v>
      </c>
      <c r="AA2651" s="5" t="s">
        <v>16910</v>
      </c>
      <c r="AB2651" s="5" t="s">
        <v>16316</v>
      </c>
      <c r="AC2651" s="2" t="s">
        <v>5205</v>
      </c>
      <c r="AD2651" s="2">
        <v>1033300</v>
      </c>
      <c r="AE2651" s="5">
        <v>30</v>
      </c>
      <c r="AF2651" s="25"/>
      <c r="AG2651" s="29">
        <v>3</v>
      </c>
      <c r="AH2651" s="2" t="s">
        <v>17974</v>
      </c>
      <c r="AI2651" s="2">
        <v>3</v>
      </c>
      <c r="AJ2651" s="2">
        <v>3</v>
      </c>
      <c r="AK2651" s="2"/>
      <c r="AL2651" s="2"/>
      <c r="AM2651" s="2"/>
      <c r="AN2651" s="2"/>
      <c r="AO2651" s="2"/>
      <c r="AP2651" s="25"/>
      <c r="AQ2651" s="25"/>
      <c r="AR2651" s="2"/>
      <c r="AS2651" s="2"/>
      <c r="AT2651" s="2"/>
      <c r="AU2651" s="25"/>
      <c r="AV2651" s="2"/>
      <c r="AW2651" s="2"/>
      <c r="AX2651" s="25"/>
      <c r="AY2651" s="25"/>
      <c r="AZ2651" s="25"/>
      <c r="BA2651" s="25"/>
      <c r="BB2651" s="25"/>
      <c r="BC2651" s="25"/>
      <c r="BD2651" s="25"/>
      <c r="BE2651" s="25"/>
      <c r="BF2651" s="25"/>
      <c r="BG2651" s="25"/>
      <c r="BH2651" s="25"/>
      <c r="BI2651" s="25"/>
      <c r="BJ2651" s="25"/>
      <c r="BK2651" s="25"/>
      <c r="BL2651" s="25"/>
      <c r="BM2651" s="25"/>
      <c r="BN2651" s="25"/>
      <c r="BO2651" s="25"/>
      <c r="BP2651" s="25"/>
      <c r="BQ2651" s="25"/>
      <c r="BR2651" s="25"/>
      <c r="BS2651" s="25"/>
      <c r="BT2651" s="25"/>
      <c r="BU2651" s="25"/>
      <c r="BV2651" s="25"/>
      <c r="BW2651" s="25"/>
      <c r="BX2651" s="25"/>
      <c r="BY2651" s="25"/>
      <c r="BZ2651" s="25"/>
      <c r="CA2651" s="25"/>
      <c r="CB2651" s="25"/>
      <c r="CC2651" s="25"/>
      <c r="CD2651" s="2" t="s">
        <v>78</v>
      </c>
      <c r="CE2651" s="2" t="s">
        <v>21274</v>
      </c>
      <c r="CF2651" s="25"/>
      <c r="CG2651" s="25"/>
      <c r="CH2651" s="25"/>
      <c r="CI2651" s="25"/>
      <c r="CJ2651" s="25"/>
    </row>
    <row r="2652" spans="1:88" x14ac:dyDescent="0.2">
      <c r="A2652" s="2" t="s">
        <v>10489</v>
      </c>
      <c r="B2652" s="2" t="s">
        <v>25693</v>
      </c>
      <c r="C2652" s="2" t="s">
        <v>10420</v>
      </c>
      <c r="D2652" s="2" t="s">
        <v>10490</v>
      </c>
      <c r="E2652" s="2" t="s">
        <v>10490</v>
      </c>
      <c r="F2652" s="2" t="s">
        <v>10491</v>
      </c>
      <c r="G2652" s="2" t="s">
        <v>10492</v>
      </c>
      <c r="H2652" s="2" t="s">
        <v>61</v>
      </c>
      <c r="I2652" s="2" t="s">
        <v>61</v>
      </c>
      <c r="J2652" s="2" t="s">
        <v>61</v>
      </c>
      <c r="K2652" s="50" t="s">
        <v>61</v>
      </c>
      <c r="L2652" s="43">
        <v>2009</v>
      </c>
      <c r="M2652" s="2" t="s">
        <v>133</v>
      </c>
      <c r="N2652" s="32">
        <v>25.232939999999999</v>
      </c>
      <c r="O2652" s="32">
        <v>55.277090000000001</v>
      </c>
      <c r="P2652" s="2" t="s">
        <v>152</v>
      </c>
      <c r="Q2652" s="2" t="s">
        <v>65</v>
      </c>
      <c r="R2652" s="43" t="s">
        <v>18854</v>
      </c>
      <c r="S2652" s="41" t="s">
        <v>272</v>
      </c>
      <c r="T2652" s="41" t="s">
        <v>18461</v>
      </c>
      <c r="U2652" s="2"/>
      <c r="V2652" s="2"/>
      <c r="W2652" s="41" t="s">
        <v>17588</v>
      </c>
      <c r="X2652" s="2" t="s">
        <v>696</v>
      </c>
      <c r="Y2652" s="2" t="s">
        <v>102</v>
      </c>
      <c r="Z2652" s="5" t="s">
        <v>10423</v>
      </c>
      <c r="AA2652" s="5" t="s">
        <v>16910</v>
      </c>
      <c r="AB2652" s="5" t="s">
        <v>16316</v>
      </c>
      <c r="AC2652" s="2" t="s">
        <v>5247</v>
      </c>
      <c r="AD2652" s="2">
        <v>1033300</v>
      </c>
      <c r="AE2652" s="5">
        <v>22</v>
      </c>
      <c r="AF2652" s="25"/>
      <c r="AG2652" s="29">
        <v>2</v>
      </c>
      <c r="AH2652" s="2" t="s">
        <v>17978</v>
      </c>
      <c r="AI2652" s="2">
        <v>3</v>
      </c>
      <c r="AJ2652" s="2">
        <v>2</v>
      </c>
      <c r="AK2652" s="2"/>
      <c r="AL2652" s="2"/>
      <c r="AM2652" s="2"/>
      <c r="AN2652" s="2"/>
      <c r="AO2652" s="2"/>
      <c r="AP2652" s="25"/>
      <c r="AQ2652" s="25"/>
      <c r="AR2652" s="2"/>
      <c r="AS2652" s="2"/>
      <c r="AT2652" s="2"/>
      <c r="AU2652" s="25"/>
      <c r="AV2652" s="2"/>
      <c r="AW2652" s="2"/>
      <c r="AX2652" s="25"/>
      <c r="AY2652" s="25"/>
      <c r="AZ2652" s="25"/>
      <c r="BA2652" s="25"/>
      <c r="BB2652" s="25"/>
      <c r="BC2652" s="25"/>
      <c r="BD2652" s="25"/>
      <c r="BE2652" s="25"/>
      <c r="BF2652" s="25"/>
      <c r="BG2652" s="25"/>
      <c r="BH2652" s="25"/>
      <c r="BI2652" s="25"/>
      <c r="BJ2652" s="25"/>
      <c r="BK2652" s="25"/>
      <c r="BL2652" s="25"/>
      <c r="BM2652" s="25"/>
      <c r="BN2652" s="25"/>
      <c r="BO2652" s="25"/>
      <c r="BP2652" s="25"/>
      <c r="BQ2652" s="25"/>
      <c r="BR2652" s="25"/>
      <c r="BS2652" s="25"/>
      <c r="BT2652" s="25"/>
      <c r="BU2652" s="25"/>
      <c r="BV2652" s="25"/>
      <c r="BW2652" s="25"/>
      <c r="BX2652" s="25"/>
      <c r="BY2652" s="25"/>
      <c r="BZ2652" s="25"/>
      <c r="CA2652" s="25"/>
      <c r="CB2652" s="25"/>
      <c r="CC2652" s="25"/>
      <c r="CD2652" s="2" t="s">
        <v>628</v>
      </c>
      <c r="CE2652" s="2" t="s">
        <v>21275</v>
      </c>
      <c r="CF2652" s="25"/>
      <c r="CG2652" s="25"/>
      <c r="CH2652" s="25"/>
      <c r="CI2652" s="25"/>
      <c r="CJ2652" s="25"/>
    </row>
    <row r="2653" spans="1:88" x14ac:dyDescent="0.2">
      <c r="A2653" s="2" t="s">
        <v>10493</v>
      </c>
      <c r="B2653" s="2" t="s">
        <v>25694</v>
      </c>
      <c r="C2653" s="2" t="s">
        <v>10420</v>
      </c>
      <c r="D2653" s="2" t="s">
        <v>10494</v>
      </c>
      <c r="E2653" s="2" t="s">
        <v>10494</v>
      </c>
      <c r="F2653" s="2" t="s">
        <v>10495</v>
      </c>
      <c r="G2653" s="2" t="s">
        <v>10496</v>
      </c>
      <c r="H2653" s="2" t="s">
        <v>61</v>
      </c>
      <c r="I2653" s="2" t="s">
        <v>61</v>
      </c>
      <c r="J2653" s="2" t="s">
        <v>61</v>
      </c>
      <c r="K2653" s="50" t="s">
        <v>61</v>
      </c>
      <c r="L2653" s="43">
        <v>2009</v>
      </c>
      <c r="M2653" s="2" t="s">
        <v>133</v>
      </c>
      <c r="N2653" s="32">
        <v>25.236000000000001</v>
      </c>
      <c r="O2653" s="32">
        <v>55.303489999999996</v>
      </c>
      <c r="P2653" s="2" t="s">
        <v>152</v>
      </c>
      <c r="Q2653" s="2" t="s">
        <v>65</v>
      </c>
      <c r="R2653" s="43" t="s">
        <v>18854</v>
      </c>
      <c r="S2653" s="41" t="s">
        <v>272</v>
      </c>
      <c r="T2653" s="41" t="s">
        <v>18461</v>
      </c>
      <c r="U2653" s="2"/>
      <c r="V2653" s="2"/>
      <c r="W2653" s="41" t="s">
        <v>17588</v>
      </c>
      <c r="X2653" s="2" t="s">
        <v>696</v>
      </c>
      <c r="Y2653" s="2" t="s">
        <v>102</v>
      </c>
      <c r="Z2653" s="5" t="s">
        <v>10423</v>
      </c>
      <c r="AA2653" s="5" t="s">
        <v>16910</v>
      </c>
      <c r="AB2653" s="5" t="s">
        <v>16316</v>
      </c>
      <c r="AC2653" s="2" t="s">
        <v>5205</v>
      </c>
      <c r="AD2653" s="2">
        <v>1031800</v>
      </c>
      <c r="AE2653" s="5">
        <v>30</v>
      </c>
      <c r="AF2653" s="25"/>
      <c r="AG2653" s="29">
        <v>3</v>
      </c>
      <c r="AH2653" s="2" t="s">
        <v>17974</v>
      </c>
      <c r="AI2653" s="2">
        <v>3</v>
      </c>
      <c r="AJ2653" s="2">
        <v>3</v>
      </c>
      <c r="AK2653" s="2"/>
      <c r="AL2653" s="2"/>
      <c r="AM2653" s="2"/>
      <c r="AN2653" s="2"/>
      <c r="AO2653" s="2"/>
      <c r="AP2653" s="25"/>
      <c r="AQ2653" s="25"/>
      <c r="AR2653" s="2"/>
      <c r="AS2653" s="2"/>
      <c r="AT2653" s="2"/>
      <c r="AU2653" s="25"/>
      <c r="AV2653" s="2"/>
      <c r="AW2653" s="2"/>
      <c r="AX2653" s="25"/>
      <c r="AY2653" s="25"/>
      <c r="AZ2653" s="25"/>
      <c r="BA2653" s="25"/>
      <c r="BB2653" s="25"/>
      <c r="BC2653" s="25"/>
      <c r="BD2653" s="25"/>
      <c r="BE2653" s="25"/>
      <c r="BF2653" s="25"/>
      <c r="BG2653" s="25"/>
      <c r="BH2653" s="25"/>
      <c r="BI2653" s="25"/>
      <c r="BJ2653" s="25"/>
      <c r="BK2653" s="25"/>
      <c r="BL2653" s="25"/>
      <c r="BM2653" s="25"/>
      <c r="BN2653" s="25"/>
      <c r="BO2653" s="25"/>
      <c r="BP2653" s="25"/>
      <c r="BQ2653" s="25"/>
      <c r="BR2653" s="25"/>
      <c r="BS2653" s="25"/>
      <c r="BT2653" s="25"/>
      <c r="BU2653" s="25"/>
      <c r="BV2653" s="25"/>
      <c r="BW2653" s="25"/>
      <c r="BX2653" s="25"/>
      <c r="BY2653" s="25"/>
      <c r="BZ2653" s="25"/>
      <c r="CA2653" s="25"/>
      <c r="CB2653" s="25"/>
      <c r="CC2653" s="25"/>
      <c r="CD2653" s="2" t="s">
        <v>78</v>
      </c>
      <c r="CE2653" s="2" t="s">
        <v>21276</v>
      </c>
      <c r="CF2653" s="25"/>
      <c r="CG2653" s="25"/>
      <c r="CH2653" s="25"/>
      <c r="CI2653" s="25"/>
      <c r="CJ2653" s="25"/>
    </row>
    <row r="2654" spans="1:88" x14ac:dyDescent="0.2">
      <c r="A2654" s="2" t="s">
        <v>10497</v>
      </c>
      <c r="B2654" s="2" t="s">
        <v>25695</v>
      </c>
      <c r="C2654" s="2" t="s">
        <v>10420</v>
      </c>
      <c r="D2654" s="2" t="s">
        <v>10498</v>
      </c>
      <c r="E2654" s="2" t="s">
        <v>10498</v>
      </c>
      <c r="F2654" s="2" t="s">
        <v>10499</v>
      </c>
      <c r="G2654" s="2" t="s">
        <v>10500</v>
      </c>
      <c r="H2654" s="2" t="s">
        <v>61</v>
      </c>
      <c r="I2654" s="2" t="s">
        <v>61</v>
      </c>
      <c r="J2654" s="2" t="s">
        <v>61</v>
      </c>
      <c r="K2654" s="50" t="s">
        <v>61</v>
      </c>
      <c r="L2654" s="43">
        <v>2009</v>
      </c>
      <c r="M2654" s="2" t="s">
        <v>133</v>
      </c>
      <c r="N2654" s="32">
        <v>25.201070000000001</v>
      </c>
      <c r="O2654" s="32">
        <v>55.244079999999997</v>
      </c>
      <c r="P2654" s="2" t="s">
        <v>152</v>
      </c>
      <c r="Q2654" s="2" t="s">
        <v>65</v>
      </c>
      <c r="R2654" s="43" t="s">
        <v>18854</v>
      </c>
      <c r="S2654" s="41" t="s">
        <v>1554</v>
      </c>
      <c r="T2654" s="41" t="s">
        <v>18460</v>
      </c>
      <c r="U2654" s="2"/>
      <c r="V2654" s="2"/>
      <c r="W2654" s="41" t="s">
        <v>17588</v>
      </c>
      <c r="X2654" s="2" t="s">
        <v>153</v>
      </c>
      <c r="Y2654" s="2" t="s">
        <v>76</v>
      </c>
      <c r="Z2654" s="5" t="s">
        <v>10423</v>
      </c>
      <c r="AA2654" s="5" t="s">
        <v>16910</v>
      </c>
      <c r="AB2654" s="5" t="s">
        <v>16317</v>
      </c>
      <c r="AC2654" s="2" t="s">
        <v>5205</v>
      </c>
      <c r="AD2654" s="2">
        <v>1034200</v>
      </c>
      <c r="AE2654" s="5">
        <v>25</v>
      </c>
      <c r="AF2654" s="25"/>
      <c r="AG2654" s="29">
        <v>3</v>
      </c>
      <c r="AH2654" s="2" t="s">
        <v>17974</v>
      </c>
      <c r="AI2654" s="2">
        <v>3</v>
      </c>
      <c r="AJ2654" s="2">
        <v>3</v>
      </c>
      <c r="AK2654" s="2"/>
      <c r="AL2654" s="2"/>
      <c r="AM2654" s="2"/>
      <c r="AN2654" s="2"/>
      <c r="AO2654" s="2"/>
      <c r="AP2654" s="25"/>
      <c r="AQ2654" s="25"/>
      <c r="AR2654" s="2"/>
      <c r="AS2654" s="2"/>
      <c r="AT2654" s="2"/>
      <c r="AU2654" s="25"/>
      <c r="AV2654" s="2"/>
      <c r="AW2654" s="2"/>
      <c r="AX2654" s="25"/>
      <c r="AY2654" s="25"/>
      <c r="AZ2654" s="25"/>
      <c r="BA2654" s="25"/>
      <c r="BB2654" s="25"/>
      <c r="BC2654" s="25"/>
      <c r="BD2654" s="25"/>
      <c r="BE2654" s="25"/>
      <c r="BF2654" s="25"/>
      <c r="BG2654" s="25"/>
      <c r="BH2654" s="25"/>
      <c r="BI2654" s="25"/>
      <c r="BJ2654" s="25"/>
      <c r="BK2654" s="25"/>
      <c r="BL2654" s="25"/>
      <c r="BM2654" s="25"/>
      <c r="BN2654" s="25"/>
      <c r="BO2654" s="25"/>
      <c r="BP2654" s="25"/>
      <c r="BQ2654" s="25"/>
      <c r="BR2654" s="25"/>
      <c r="BS2654" s="25"/>
      <c r="BT2654" s="25"/>
      <c r="BU2654" s="25"/>
      <c r="BV2654" s="25"/>
      <c r="BW2654" s="25"/>
      <c r="BX2654" s="25"/>
      <c r="BY2654" s="25"/>
      <c r="BZ2654" s="25"/>
      <c r="CA2654" s="25"/>
      <c r="CB2654" s="25"/>
      <c r="CC2654" s="25"/>
      <c r="CD2654" s="2" t="s">
        <v>78</v>
      </c>
      <c r="CE2654" s="2" t="s">
        <v>23003</v>
      </c>
      <c r="CF2654" s="25"/>
      <c r="CG2654" s="25"/>
      <c r="CH2654" s="25"/>
      <c r="CI2654" s="25"/>
      <c r="CJ2654" s="25"/>
    </row>
    <row r="2655" spans="1:88" x14ac:dyDescent="0.2">
      <c r="A2655" s="2" t="s">
        <v>10501</v>
      </c>
      <c r="B2655" s="2" t="s">
        <v>25696</v>
      </c>
      <c r="C2655" s="2" t="s">
        <v>10420</v>
      </c>
      <c r="D2655" s="2" t="s">
        <v>10502</v>
      </c>
      <c r="E2655" s="2" t="s">
        <v>10502</v>
      </c>
      <c r="F2655" s="2" t="s">
        <v>10503</v>
      </c>
      <c r="G2655" s="2" t="s">
        <v>10504</v>
      </c>
      <c r="H2655" s="2" t="s">
        <v>61</v>
      </c>
      <c r="I2655" s="2" t="s">
        <v>61</v>
      </c>
      <c r="J2655" s="2" t="s">
        <v>61</v>
      </c>
      <c r="K2655" s="50" t="s">
        <v>61</v>
      </c>
      <c r="L2655" s="43">
        <v>2009</v>
      </c>
      <c r="M2655" s="2" t="s">
        <v>133</v>
      </c>
      <c r="N2655" s="32">
        <v>25.217410000000001</v>
      </c>
      <c r="O2655" s="32">
        <v>55.252949999999998</v>
      </c>
      <c r="P2655" s="2" t="s">
        <v>152</v>
      </c>
      <c r="Q2655" s="2" t="s">
        <v>65</v>
      </c>
      <c r="R2655" s="43" t="s">
        <v>18854</v>
      </c>
      <c r="S2655" s="41" t="s">
        <v>1554</v>
      </c>
      <c r="T2655" s="41" t="s">
        <v>18460</v>
      </c>
      <c r="U2655" s="2"/>
      <c r="V2655" s="2"/>
      <c r="W2655" s="41" t="s">
        <v>17588</v>
      </c>
      <c r="X2655" s="2" t="s">
        <v>696</v>
      </c>
      <c r="Y2655" s="2" t="s">
        <v>76</v>
      </c>
      <c r="Z2655" s="5" t="s">
        <v>10423</v>
      </c>
      <c r="AA2655" s="5" t="s">
        <v>16910</v>
      </c>
      <c r="AB2655" s="5" t="s">
        <v>16317</v>
      </c>
      <c r="AC2655" s="2" t="s">
        <v>5205</v>
      </c>
      <c r="AD2655" s="2">
        <v>1033200</v>
      </c>
      <c r="AE2655" s="5">
        <v>25</v>
      </c>
      <c r="AF2655" s="25"/>
      <c r="AG2655" s="29">
        <v>3</v>
      </c>
      <c r="AH2655" s="2" t="s">
        <v>17974</v>
      </c>
      <c r="AI2655" s="2">
        <v>3</v>
      </c>
      <c r="AJ2655" s="2">
        <v>3</v>
      </c>
      <c r="AK2655" s="2"/>
      <c r="AL2655" s="2"/>
      <c r="AM2655" s="2"/>
      <c r="AN2655" s="2"/>
      <c r="AO2655" s="2"/>
      <c r="AP2655" s="25"/>
      <c r="AQ2655" s="25"/>
      <c r="AR2655" s="2"/>
      <c r="AS2655" s="2"/>
      <c r="AT2655" s="2"/>
      <c r="AU2655" s="25"/>
      <c r="AV2655" s="2"/>
      <c r="AW2655" s="2"/>
      <c r="AX2655" s="25"/>
      <c r="AY2655" s="25"/>
      <c r="AZ2655" s="25"/>
      <c r="BA2655" s="25"/>
      <c r="BB2655" s="25"/>
      <c r="BC2655" s="25"/>
      <c r="BD2655" s="25"/>
      <c r="BE2655" s="25"/>
      <c r="BF2655" s="25"/>
      <c r="BG2655" s="25"/>
      <c r="BH2655" s="25"/>
      <c r="BI2655" s="25"/>
      <c r="BJ2655" s="25"/>
      <c r="BK2655" s="25"/>
      <c r="BL2655" s="25"/>
      <c r="BM2655" s="25"/>
      <c r="BN2655" s="25"/>
      <c r="BO2655" s="25"/>
      <c r="BP2655" s="25"/>
      <c r="BQ2655" s="25"/>
      <c r="BR2655" s="25"/>
      <c r="BS2655" s="25"/>
      <c r="BT2655" s="25"/>
      <c r="BU2655" s="25"/>
      <c r="BV2655" s="25"/>
      <c r="BW2655" s="25"/>
      <c r="BX2655" s="25"/>
      <c r="BY2655" s="25"/>
      <c r="BZ2655" s="25"/>
      <c r="CA2655" s="25"/>
      <c r="CB2655" s="25"/>
      <c r="CC2655" s="25"/>
      <c r="CD2655" s="2" t="s">
        <v>628</v>
      </c>
      <c r="CE2655" s="2" t="s">
        <v>23004</v>
      </c>
      <c r="CF2655" s="25"/>
      <c r="CG2655" s="25"/>
      <c r="CH2655" s="25"/>
      <c r="CI2655" s="25"/>
      <c r="CJ2655" s="25"/>
    </row>
    <row r="2656" spans="1:88" x14ac:dyDescent="0.2">
      <c r="A2656" s="2" t="s">
        <v>10505</v>
      </c>
      <c r="B2656" s="2" t="s">
        <v>25697</v>
      </c>
      <c r="C2656" s="2" t="s">
        <v>10420</v>
      </c>
      <c r="D2656" s="2" t="s">
        <v>10505</v>
      </c>
      <c r="E2656" s="2" t="s">
        <v>10505</v>
      </c>
      <c r="F2656" s="2" t="s">
        <v>10506</v>
      </c>
      <c r="G2656" s="2" t="s">
        <v>10507</v>
      </c>
      <c r="H2656" s="2" t="s">
        <v>83</v>
      </c>
      <c r="I2656" s="2" t="s">
        <v>61</v>
      </c>
      <c r="J2656" s="2" t="s">
        <v>61</v>
      </c>
      <c r="K2656" s="50" t="s">
        <v>61</v>
      </c>
      <c r="L2656" s="43">
        <v>2009</v>
      </c>
      <c r="M2656" s="2" t="s">
        <v>133</v>
      </c>
      <c r="N2656" s="32">
        <v>25.2532</v>
      </c>
      <c r="O2656" s="32">
        <v>55.329259999999998</v>
      </c>
      <c r="P2656" s="2" t="s">
        <v>2767</v>
      </c>
      <c r="Q2656" s="2" t="s">
        <v>65</v>
      </c>
      <c r="R2656" s="43" t="s">
        <v>18854</v>
      </c>
      <c r="S2656" s="41" t="s">
        <v>272</v>
      </c>
      <c r="T2656" s="41" t="s">
        <v>18461</v>
      </c>
      <c r="U2656" s="2"/>
      <c r="V2656" s="2"/>
      <c r="W2656" s="41" t="s">
        <v>17589</v>
      </c>
      <c r="X2656" s="2" t="s">
        <v>315</v>
      </c>
      <c r="Y2656" s="2" t="s">
        <v>76</v>
      </c>
      <c r="Z2656" s="5" t="s">
        <v>10423</v>
      </c>
      <c r="AA2656" s="5" t="s">
        <v>16910</v>
      </c>
      <c r="AB2656" s="5" t="s">
        <v>16317</v>
      </c>
      <c r="AC2656" s="2" t="s">
        <v>5205</v>
      </c>
      <c r="AD2656" s="2">
        <v>1012900</v>
      </c>
      <c r="AE2656" s="5">
        <v>26</v>
      </c>
      <c r="AF2656" s="25"/>
      <c r="AG2656" s="29">
        <v>3</v>
      </c>
      <c r="AH2656" s="2" t="s">
        <v>17974</v>
      </c>
      <c r="AI2656" s="2">
        <v>3</v>
      </c>
      <c r="AJ2656" s="2">
        <v>3</v>
      </c>
      <c r="AK2656" s="2"/>
      <c r="AL2656" s="2"/>
      <c r="AM2656" s="2"/>
      <c r="AN2656" s="2"/>
      <c r="AO2656" s="2"/>
      <c r="AP2656" s="25"/>
      <c r="AQ2656" s="25"/>
      <c r="AR2656" s="2"/>
      <c r="AS2656" s="2"/>
      <c r="AT2656" s="2"/>
      <c r="AU2656" s="25"/>
      <c r="AV2656" s="2"/>
      <c r="AW2656" s="2"/>
      <c r="AX2656" s="25"/>
      <c r="AY2656" s="25"/>
      <c r="AZ2656" s="25"/>
      <c r="BA2656" s="25"/>
      <c r="BB2656" s="25"/>
      <c r="BC2656" s="25"/>
      <c r="BD2656" s="25"/>
      <c r="BE2656" s="25"/>
      <c r="BF2656" s="25"/>
      <c r="BG2656" s="25"/>
      <c r="BH2656" s="25"/>
      <c r="BI2656" s="25"/>
      <c r="BJ2656" s="25"/>
      <c r="BK2656" s="25"/>
      <c r="BL2656" s="25"/>
      <c r="BM2656" s="25"/>
      <c r="BN2656" s="25"/>
      <c r="BO2656" s="25"/>
      <c r="BP2656" s="25"/>
      <c r="BQ2656" s="25"/>
      <c r="BR2656" s="25"/>
      <c r="BS2656" s="25"/>
      <c r="BT2656" s="25"/>
      <c r="BU2656" s="25"/>
      <c r="BV2656" s="25"/>
      <c r="BW2656" s="25"/>
      <c r="BX2656" s="25"/>
      <c r="BY2656" s="25"/>
      <c r="BZ2656" s="25"/>
      <c r="CA2656" s="25"/>
      <c r="CB2656" s="25"/>
      <c r="CC2656" s="25"/>
      <c r="CD2656" s="2" t="s">
        <v>78</v>
      </c>
      <c r="CE2656" s="2" t="s">
        <v>21277</v>
      </c>
      <c r="CF2656" s="25"/>
      <c r="CG2656" s="25"/>
      <c r="CH2656" s="25"/>
      <c r="CI2656" s="25"/>
      <c r="CJ2656" s="25"/>
    </row>
    <row r="2657" spans="1:88" x14ac:dyDescent="0.2">
      <c r="A2657" s="2" t="s">
        <v>10508</v>
      </c>
      <c r="B2657" s="2" t="s">
        <v>25698</v>
      </c>
      <c r="C2657" s="2" t="s">
        <v>10420</v>
      </c>
      <c r="D2657" s="2" t="s">
        <v>10509</v>
      </c>
      <c r="E2657" s="2" t="s">
        <v>10509</v>
      </c>
      <c r="F2657" s="2" t="s">
        <v>10510</v>
      </c>
      <c r="G2657" s="2" t="s">
        <v>16596</v>
      </c>
      <c r="H2657" s="2" t="s">
        <v>61</v>
      </c>
      <c r="I2657" s="2" t="s">
        <v>61</v>
      </c>
      <c r="J2657" s="2" t="s">
        <v>61</v>
      </c>
      <c r="K2657" s="50" t="s">
        <v>61</v>
      </c>
      <c r="L2657" s="43">
        <v>2009</v>
      </c>
      <c r="M2657" s="2" t="s">
        <v>133</v>
      </c>
      <c r="N2657" s="32">
        <v>25.23048</v>
      </c>
      <c r="O2657" s="32">
        <v>55.32949</v>
      </c>
      <c r="P2657" s="2" t="s">
        <v>152</v>
      </c>
      <c r="Q2657" s="2" t="s">
        <v>65</v>
      </c>
      <c r="R2657" s="43" t="s">
        <v>18854</v>
      </c>
      <c r="S2657" s="41" t="s">
        <v>1554</v>
      </c>
      <c r="T2657" s="41" t="s">
        <v>18460</v>
      </c>
      <c r="U2657" s="2"/>
      <c r="V2657" s="2"/>
      <c r="W2657" s="41" t="s">
        <v>17588</v>
      </c>
      <c r="X2657" s="2" t="s">
        <v>696</v>
      </c>
      <c r="Y2657" s="2" t="s">
        <v>76</v>
      </c>
      <c r="Z2657" s="5" t="s">
        <v>10423</v>
      </c>
      <c r="AA2657" s="5" t="s">
        <v>16910</v>
      </c>
      <c r="AB2657" s="5" t="s">
        <v>16317</v>
      </c>
      <c r="AC2657" s="2" t="s">
        <v>5205</v>
      </c>
      <c r="AD2657" s="2">
        <v>1031500</v>
      </c>
      <c r="AE2657" s="5">
        <v>25</v>
      </c>
      <c r="AF2657" s="25"/>
      <c r="AG2657" s="29">
        <v>3</v>
      </c>
      <c r="AH2657" s="2" t="s">
        <v>17974</v>
      </c>
      <c r="AI2657" s="2">
        <v>3</v>
      </c>
      <c r="AJ2657" s="2">
        <v>3</v>
      </c>
      <c r="AK2657" s="2"/>
      <c r="AL2657" s="2"/>
      <c r="AM2657" s="2"/>
      <c r="AN2657" s="2"/>
      <c r="AO2657" s="2"/>
      <c r="AP2657" s="25"/>
      <c r="AQ2657" s="25"/>
      <c r="AR2657" s="2"/>
      <c r="AS2657" s="2"/>
      <c r="AT2657" s="2"/>
      <c r="AU2657" s="25"/>
      <c r="AV2657" s="2"/>
      <c r="AW2657" s="2"/>
      <c r="AX2657" s="25"/>
      <c r="AY2657" s="25"/>
      <c r="AZ2657" s="25"/>
      <c r="BA2657" s="25"/>
      <c r="BB2657" s="25"/>
      <c r="BC2657" s="25"/>
      <c r="BD2657" s="25"/>
      <c r="BE2657" s="25"/>
      <c r="BF2657" s="25"/>
      <c r="BG2657" s="25"/>
      <c r="BH2657" s="25"/>
      <c r="BI2657" s="25"/>
      <c r="BJ2657" s="25"/>
      <c r="BK2657" s="25"/>
      <c r="BL2657" s="25"/>
      <c r="BM2657" s="25"/>
      <c r="BN2657" s="25"/>
      <c r="BO2657" s="25"/>
      <c r="BP2657" s="25"/>
      <c r="BQ2657" s="25"/>
      <c r="BR2657" s="25"/>
      <c r="BS2657" s="25"/>
      <c r="BT2657" s="25"/>
      <c r="BU2657" s="25"/>
      <c r="BV2657" s="25"/>
      <c r="BW2657" s="25"/>
      <c r="BX2657" s="25"/>
      <c r="BY2657" s="25"/>
      <c r="BZ2657" s="25"/>
      <c r="CA2657" s="25"/>
      <c r="CB2657" s="25"/>
      <c r="CC2657" s="25"/>
      <c r="CD2657" s="2" t="s">
        <v>71</v>
      </c>
      <c r="CE2657" s="2">
        <v>0</v>
      </c>
      <c r="CF2657" s="25"/>
      <c r="CG2657" s="25"/>
      <c r="CH2657" s="25"/>
      <c r="CI2657" s="25"/>
      <c r="CJ2657" s="25"/>
    </row>
    <row r="2658" spans="1:88" x14ac:dyDescent="0.2">
      <c r="A2658" s="2" t="s">
        <v>10511</v>
      </c>
      <c r="B2658" s="2" t="s">
        <v>25699</v>
      </c>
      <c r="C2658" s="2" t="s">
        <v>10420</v>
      </c>
      <c r="D2658" s="2" t="s">
        <v>10512</v>
      </c>
      <c r="E2658" s="2" t="s">
        <v>10512</v>
      </c>
      <c r="F2658" s="2" t="s">
        <v>10513</v>
      </c>
      <c r="G2658" s="2" t="s">
        <v>10514</v>
      </c>
      <c r="H2658" s="2" t="s">
        <v>61</v>
      </c>
      <c r="I2658" s="2" t="s">
        <v>61</v>
      </c>
      <c r="J2658" s="2" t="s">
        <v>61</v>
      </c>
      <c r="K2658" s="50" t="s">
        <v>61</v>
      </c>
      <c r="L2658" s="43">
        <v>2009</v>
      </c>
      <c r="M2658" s="2" t="s">
        <v>133</v>
      </c>
      <c r="N2658" s="32">
        <v>25.227730000000001</v>
      </c>
      <c r="O2658" s="32">
        <v>55.259480000000003</v>
      </c>
      <c r="P2658" s="2" t="s">
        <v>152</v>
      </c>
      <c r="Q2658" s="2" t="s">
        <v>65</v>
      </c>
      <c r="R2658" s="43" t="s">
        <v>18854</v>
      </c>
      <c r="S2658" s="41" t="s">
        <v>1554</v>
      </c>
      <c r="T2658" s="41" t="s">
        <v>18460</v>
      </c>
      <c r="U2658" s="2"/>
      <c r="V2658" s="2"/>
      <c r="W2658" s="41" t="s">
        <v>17588</v>
      </c>
      <c r="X2658" s="2" t="s">
        <v>696</v>
      </c>
      <c r="Y2658" s="2" t="s">
        <v>102</v>
      </c>
      <c r="Z2658" s="5" t="s">
        <v>20</v>
      </c>
      <c r="AA2658" s="5" t="s">
        <v>16910</v>
      </c>
      <c r="AB2658" s="5" t="s">
        <v>16316</v>
      </c>
      <c r="AC2658" s="2" t="s">
        <v>5205</v>
      </c>
      <c r="AD2658" s="2">
        <v>1033200</v>
      </c>
      <c r="AE2658" s="5">
        <v>30</v>
      </c>
      <c r="AF2658" s="25"/>
      <c r="AG2658" s="29">
        <v>3</v>
      </c>
      <c r="AH2658" s="2" t="s">
        <v>17974</v>
      </c>
      <c r="AI2658" s="2">
        <v>4</v>
      </c>
      <c r="AJ2658" s="2">
        <v>3</v>
      </c>
      <c r="AK2658" s="2"/>
      <c r="AL2658" s="2"/>
      <c r="AM2658" s="2"/>
      <c r="AN2658" s="2"/>
      <c r="AO2658" s="2"/>
      <c r="AP2658" s="25"/>
      <c r="AQ2658" s="25"/>
      <c r="AR2658" s="2"/>
      <c r="AS2658" s="2"/>
      <c r="AT2658" s="2"/>
      <c r="AU2658" s="25"/>
      <c r="AV2658" s="2"/>
      <c r="AW2658" s="2"/>
      <c r="AX2658" s="25"/>
      <c r="AY2658" s="25"/>
      <c r="AZ2658" s="25"/>
      <c r="BA2658" s="25"/>
      <c r="BB2658" s="25"/>
      <c r="BC2658" s="25"/>
      <c r="BD2658" s="25"/>
      <c r="BE2658" s="25"/>
      <c r="BF2658" s="25"/>
      <c r="BG2658" s="25"/>
      <c r="BH2658" s="25"/>
      <c r="BI2658" s="25"/>
      <c r="BJ2658" s="25"/>
      <c r="BK2658" s="25"/>
      <c r="BL2658" s="25"/>
      <c r="BM2658" s="25"/>
      <c r="BN2658" s="25"/>
      <c r="BO2658" s="25"/>
      <c r="BP2658" s="25"/>
      <c r="BQ2658" s="25"/>
      <c r="BR2658" s="25"/>
      <c r="BS2658" s="25"/>
      <c r="BT2658" s="25"/>
      <c r="BU2658" s="25"/>
      <c r="BV2658" s="25"/>
      <c r="BW2658" s="25"/>
      <c r="BX2658" s="25"/>
      <c r="BY2658" s="25"/>
      <c r="BZ2658" s="25"/>
      <c r="CA2658" s="25"/>
      <c r="CB2658" s="25"/>
      <c r="CC2658" s="25"/>
      <c r="CD2658" s="2" t="s">
        <v>78</v>
      </c>
      <c r="CE2658" s="2" t="s">
        <v>21278</v>
      </c>
      <c r="CF2658" s="25"/>
      <c r="CG2658" s="25"/>
      <c r="CH2658" s="25"/>
      <c r="CI2658" s="25"/>
      <c r="CJ2658" s="25"/>
    </row>
    <row r="2659" spans="1:88" x14ac:dyDescent="0.2">
      <c r="A2659" s="2" t="s">
        <v>10515</v>
      </c>
      <c r="B2659" s="2" t="s">
        <v>25700</v>
      </c>
      <c r="C2659" s="2" t="s">
        <v>10420</v>
      </c>
      <c r="D2659" s="2" t="s">
        <v>10516</v>
      </c>
      <c r="E2659" s="2" t="s">
        <v>10516</v>
      </c>
      <c r="F2659" s="2" t="s">
        <v>10517</v>
      </c>
      <c r="G2659" s="2" t="s">
        <v>10518</v>
      </c>
      <c r="H2659" s="2" t="s">
        <v>61</v>
      </c>
      <c r="I2659" s="2" t="s">
        <v>61</v>
      </c>
      <c r="J2659" s="2" t="s">
        <v>61</v>
      </c>
      <c r="K2659" s="50" t="s">
        <v>61</v>
      </c>
      <c r="L2659" s="43">
        <v>2009</v>
      </c>
      <c r="M2659" s="2" t="s">
        <v>133</v>
      </c>
      <c r="N2659" s="32">
        <v>25.222380000000001</v>
      </c>
      <c r="O2659" s="32">
        <v>55.265360000000001</v>
      </c>
      <c r="P2659" s="2" t="s">
        <v>152</v>
      </c>
      <c r="Q2659" s="2" t="s">
        <v>65</v>
      </c>
      <c r="R2659" s="43" t="s">
        <v>18854</v>
      </c>
      <c r="S2659" s="41" t="s">
        <v>369</v>
      </c>
      <c r="T2659" s="41" t="s">
        <v>18460</v>
      </c>
      <c r="U2659" s="2"/>
      <c r="V2659" s="2"/>
      <c r="W2659" s="41" t="s">
        <v>17588</v>
      </c>
      <c r="X2659" s="2" t="s">
        <v>696</v>
      </c>
      <c r="Y2659" s="2" t="s">
        <v>76</v>
      </c>
      <c r="Z2659" s="5" t="s">
        <v>10423</v>
      </c>
      <c r="AA2659" s="5" t="s">
        <v>16910</v>
      </c>
      <c r="AB2659" s="5" t="s">
        <v>16317</v>
      </c>
      <c r="AC2659" s="2" t="s">
        <v>5205</v>
      </c>
      <c r="AD2659" s="2">
        <v>1033300</v>
      </c>
      <c r="AE2659" s="5">
        <v>20</v>
      </c>
      <c r="AF2659" s="25"/>
      <c r="AG2659" s="29">
        <v>3</v>
      </c>
      <c r="AH2659" s="2" t="s">
        <v>17974</v>
      </c>
      <c r="AI2659" s="2">
        <v>3</v>
      </c>
      <c r="AJ2659" s="2">
        <v>3</v>
      </c>
      <c r="AK2659" s="2"/>
      <c r="AL2659" s="2"/>
      <c r="AM2659" s="2"/>
      <c r="AN2659" s="2"/>
      <c r="AO2659" s="2"/>
      <c r="AP2659" s="25"/>
      <c r="AQ2659" s="25"/>
      <c r="AR2659" s="2"/>
      <c r="AS2659" s="2"/>
      <c r="AT2659" s="2"/>
      <c r="AU2659" s="25"/>
      <c r="AV2659" s="2"/>
      <c r="AW2659" s="2"/>
      <c r="AX2659" s="25"/>
      <c r="AY2659" s="25"/>
      <c r="AZ2659" s="25"/>
      <c r="BA2659" s="25"/>
      <c r="BB2659" s="25"/>
      <c r="BC2659" s="25"/>
      <c r="BD2659" s="25"/>
      <c r="BE2659" s="25"/>
      <c r="BF2659" s="25"/>
      <c r="BG2659" s="25"/>
      <c r="BH2659" s="25"/>
      <c r="BI2659" s="25"/>
      <c r="BJ2659" s="25"/>
      <c r="BK2659" s="25"/>
      <c r="BL2659" s="25"/>
      <c r="BM2659" s="25"/>
      <c r="BN2659" s="25"/>
      <c r="BO2659" s="25"/>
      <c r="BP2659" s="25"/>
      <c r="BQ2659" s="25"/>
      <c r="BR2659" s="25"/>
      <c r="BS2659" s="25"/>
      <c r="BT2659" s="25"/>
      <c r="BU2659" s="25"/>
      <c r="BV2659" s="25"/>
      <c r="BW2659" s="25"/>
      <c r="BX2659" s="25"/>
      <c r="BY2659" s="25"/>
      <c r="BZ2659" s="25"/>
      <c r="CA2659" s="25"/>
      <c r="CB2659" s="25"/>
      <c r="CC2659" s="25"/>
      <c r="CD2659" s="2" t="s">
        <v>78</v>
      </c>
      <c r="CE2659" s="2" t="s">
        <v>21279</v>
      </c>
      <c r="CF2659" s="25"/>
      <c r="CG2659" s="25"/>
      <c r="CH2659" s="25"/>
      <c r="CI2659" s="25"/>
      <c r="CJ2659" s="25"/>
    </row>
    <row r="2660" spans="1:88" x14ac:dyDescent="0.2">
      <c r="A2660" s="2" t="s">
        <v>10519</v>
      </c>
      <c r="B2660" s="2" t="s">
        <v>25701</v>
      </c>
      <c r="C2660" s="2" t="s">
        <v>10420</v>
      </c>
      <c r="D2660" s="2" t="s">
        <v>10519</v>
      </c>
      <c r="E2660" s="2" t="s">
        <v>10519</v>
      </c>
      <c r="F2660" s="2" t="s">
        <v>10520</v>
      </c>
      <c r="G2660" s="2" t="s">
        <v>10521</v>
      </c>
      <c r="H2660" s="2" t="s">
        <v>61</v>
      </c>
      <c r="I2660" s="2" t="s">
        <v>61</v>
      </c>
      <c r="J2660" s="2" t="s">
        <v>61</v>
      </c>
      <c r="K2660" s="50" t="s">
        <v>61</v>
      </c>
      <c r="L2660" s="43">
        <v>2012</v>
      </c>
      <c r="M2660" s="2" t="s">
        <v>133</v>
      </c>
      <c r="N2660" s="32">
        <v>25.220179999999999</v>
      </c>
      <c r="O2660" s="32">
        <v>55.267769999999999</v>
      </c>
      <c r="P2660" s="2" t="s">
        <v>152</v>
      </c>
      <c r="Q2660" s="2" t="s">
        <v>65</v>
      </c>
      <c r="R2660" s="43" t="s">
        <v>16802</v>
      </c>
      <c r="S2660" s="41" t="s">
        <v>4851</v>
      </c>
      <c r="T2660" s="41" t="s">
        <v>18462</v>
      </c>
      <c r="U2660" s="2"/>
      <c r="V2660" s="2"/>
      <c r="W2660" s="41" t="s">
        <v>17588</v>
      </c>
      <c r="X2660" s="2" t="s">
        <v>153</v>
      </c>
      <c r="Y2660" s="2" t="s">
        <v>76</v>
      </c>
      <c r="Z2660" s="5" t="s">
        <v>10423</v>
      </c>
      <c r="AA2660" s="5" t="s">
        <v>16910</v>
      </c>
      <c r="AB2660" s="5" t="s">
        <v>16317</v>
      </c>
      <c r="AC2660" s="2" t="s">
        <v>5205</v>
      </c>
      <c r="AD2660" s="2">
        <v>1033300</v>
      </c>
      <c r="AE2660" s="5">
        <v>30</v>
      </c>
      <c r="AF2660" s="25"/>
      <c r="AG2660" s="29">
        <v>3</v>
      </c>
      <c r="AH2660" s="2" t="s">
        <v>17974</v>
      </c>
      <c r="AI2660" s="2">
        <v>3</v>
      </c>
      <c r="AJ2660" s="2">
        <v>3</v>
      </c>
      <c r="AK2660" s="2"/>
      <c r="AL2660" s="2"/>
      <c r="AM2660" s="2"/>
      <c r="AN2660" s="2"/>
      <c r="AO2660" s="2"/>
      <c r="AP2660" s="25"/>
      <c r="AQ2660" s="25"/>
      <c r="AR2660" s="2"/>
      <c r="AS2660" s="2"/>
      <c r="AT2660" s="2"/>
      <c r="AU2660" s="25"/>
      <c r="AV2660" s="2"/>
      <c r="AW2660" s="2"/>
      <c r="AX2660" s="25"/>
      <c r="AY2660" s="25"/>
      <c r="AZ2660" s="25"/>
      <c r="BA2660" s="25"/>
      <c r="BB2660" s="25"/>
      <c r="BC2660" s="25"/>
      <c r="BD2660" s="25"/>
      <c r="BE2660" s="25"/>
      <c r="BF2660" s="25"/>
      <c r="BG2660" s="25"/>
      <c r="BH2660" s="25"/>
      <c r="BI2660" s="25"/>
      <c r="BJ2660" s="25"/>
      <c r="BK2660" s="25"/>
      <c r="BL2660" s="25"/>
      <c r="BM2660" s="25"/>
      <c r="BN2660" s="25"/>
      <c r="BO2660" s="25"/>
      <c r="BP2660" s="25"/>
      <c r="BQ2660" s="25"/>
      <c r="BR2660" s="25"/>
      <c r="BS2660" s="25"/>
      <c r="BT2660" s="25"/>
      <c r="BU2660" s="25"/>
      <c r="BV2660" s="25"/>
      <c r="BW2660" s="25"/>
      <c r="BX2660" s="25"/>
      <c r="BY2660" s="25"/>
      <c r="BZ2660" s="25"/>
      <c r="CA2660" s="25"/>
      <c r="CB2660" s="25"/>
      <c r="CC2660" s="25"/>
      <c r="CD2660" s="2" t="s">
        <v>78</v>
      </c>
      <c r="CE2660" s="2" t="s">
        <v>21280</v>
      </c>
      <c r="CF2660" s="25"/>
      <c r="CG2660" s="25"/>
      <c r="CH2660" s="25"/>
      <c r="CI2660" s="25"/>
      <c r="CJ2660" s="25"/>
    </row>
    <row r="2661" spans="1:88" x14ac:dyDescent="0.2">
      <c r="A2661" s="2" t="s">
        <v>10522</v>
      </c>
      <c r="B2661" s="2" t="s">
        <v>25702</v>
      </c>
      <c r="C2661" s="2" t="s">
        <v>10420</v>
      </c>
      <c r="D2661" s="2" t="s">
        <v>10523</v>
      </c>
      <c r="E2661" s="2" t="s">
        <v>10523</v>
      </c>
      <c r="F2661" s="2" t="s">
        <v>10524</v>
      </c>
      <c r="G2661" s="2" t="s">
        <v>10525</v>
      </c>
      <c r="H2661" s="2" t="s">
        <v>61</v>
      </c>
      <c r="I2661" s="2" t="s">
        <v>61</v>
      </c>
      <c r="J2661" s="2" t="s">
        <v>61</v>
      </c>
      <c r="K2661" s="50" t="s">
        <v>61</v>
      </c>
      <c r="L2661" s="43">
        <v>2009</v>
      </c>
      <c r="M2661" s="2" t="s">
        <v>133</v>
      </c>
      <c r="N2661" s="32">
        <v>25.257670000000001</v>
      </c>
      <c r="O2661" s="32">
        <v>55.298000000000002</v>
      </c>
      <c r="P2661" s="2" t="s">
        <v>152</v>
      </c>
      <c r="Q2661" s="2" t="s">
        <v>65</v>
      </c>
      <c r="R2661" s="43" t="s">
        <v>18854</v>
      </c>
      <c r="S2661" s="41" t="s">
        <v>272</v>
      </c>
      <c r="T2661" s="41" t="s">
        <v>18461</v>
      </c>
      <c r="U2661" s="2"/>
      <c r="V2661" s="2"/>
      <c r="W2661" s="41" t="s">
        <v>17588</v>
      </c>
      <c r="X2661" s="2" t="s">
        <v>696</v>
      </c>
      <c r="Y2661" s="2" t="s">
        <v>102</v>
      </c>
      <c r="Z2661" s="5" t="s">
        <v>20</v>
      </c>
      <c r="AA2661" s="5" t="s">
        <v>16910</v>
      </c>
      <c r="AB2661" s="5" t="s">
        <v>16316</v>
      </c>
      <c r="AC2661" s="2" t="s">
        <v>5205</v>
      </c>
      <c r="AD2661" s="2">
        <v>1031700</v>
      </c>
      <c r="AE2661" s="5">
        <v>34</v>
      </c>
      <c r="AF2661" s="25"/>
      <c r="AG2661" s="29">
        <v>3</v>
      </c>
      <c r="AH2661" s="2" t="s">
        <v>17974</v>
      </c>
      <c r="AI2661" s="2">
        <v>3</v>
      </c>
      <c r="AJ2661" s="2">
        <v>3</v>
      </c>
      <c r="AK2661" s="2"/>
      <c r="AL2661" s="2"/>
      <c r="AM2661" s="2"/>
      <c r="AN2661" s="2"/>
      <c r="AO2661" s="2"/>
      <c r="AP2661" s="25"/>
      <c r="AQ2661" s="25"/>
      <c r="AR2661" s="2"/>
      <c r="AS2661" s="2"/>
      <c r="AT2661" s="2"/>
      <c r="AU2661" s="25"/>
      <c r="AV2661" s="2"/>
      <c r="AW2661" s="2"/>
      <c r="AX2661" s="25"/>
      <c r="AY2661" s="25"/>
      <c r="AZ2661" s="25"/>
      <c r="BA2661" s="25"/>
      <c r="BB2661" s="25"/>
      <c r="BC2661" s="25"/>
      <c r="BD2661" s="25"/>
      <c r="BE2661" s="25"/>
      <c r="BF2661" s="25"/>
      <c r="BG2661" s="25"/>
      <c r="BH2661" s="25"/>
      <c r="BI2661" s="25"/>
      <c r="BJ2661" s="25"/>
      <c r="BK2661" s="25"/>
      <c r="BL2661" s="25"/>
      <c r="BM2661" s="25"/>
      <c r="BN2661" s="25"/>
      <c r="BO2661" s="25"/>
      <c r="BP2661" s="25"/>
      <c r="BQ2661" s="25"/>
      <c r="BR2661" s="25"/>
      <c r="BS2661" s="25"/>
      <c r="BT2661" s="25"/>
      <c r="BU2661" s="25"/>
      <c r="BV2661" s="25"/>
      <c r="BW2661" s="25"/>
      <c r="BX2661" s="25"/>
      <c r="BY2661" s="25"/>
      <c r="BZ2661" s="25"/>
      <c r="CA2661" s="25"/>
      <c r="CB2661" s="25"/>
      <c r="CC2661" s="25"/>
      <c r="CD2661" s="2" t="s">
        <v>78</v>
      </c>
      <c r="CE2661" s="2" t="s">
        <v>23005</v>
      </c>
      <c r="CF2661" s="25"/>
      <c r="CG2661" s="25"/>
      <c r="CH2661" s="25"/>
      <c r="CI2661" s="25"/>
      <c r="CJ2661" s="25"/>
    </row>
    <row r="2662" spans="1:88" x14ac:dyDescent="0.2">
      <c r="A2662" s="2" t="s">
        <v>10526</v>
      </c>
      <c r="B2662" s="2" t="s">
        <v>25703</v>
      </c>
      <c r="C2662" s="2" t="s">
        <v>10420</v>
      </c>
      <c r="D2662" s="2" t="s">
        <v>10526</v>
      </c>
      <c r="E2662" s="2" t="s">
        <v>10526</v>
      </c>
      <c r="F2662" s="2" t="s">
        <v>10527</v>
      </c>
      <c r="G2662" s="2" t="s">
        <v>10528</v>
      </c>
      <c r="H2662" s="2" t="s">
        <v>61</v>
      </c>
      <c r="I2662" s="2" t="s">
        <v>61</v>
      </c>
      <c r="J2662" s="2" t="s">
        <v>61</v>
      </c>
      <c r="K2662" s="50" t="s">
        <v>61</v>
      </c>
      <c r="L2662" s="43">
        <v>2010</v>
      </c>
      <c r="M2662" s="2" t="s">
        <v>133</v>
      </c>
      <c r="N2662" s="32">
        <v>25.254660000000001</v>
      </c>
      <c r="O2662" s="32">
        <v>55.305129999999998</v>
      </c>
      <c r="P2662" s="2" t="s">
        <v>152</v>
      </c>
      <c r="Q2662" s="2" t="s">
        <v>65</v>
      </c>
      <c r="R2662" s="43" t="s">
        <v>18854</v>
      </c>
      <c r="S2662" s="41" t="s">
        <v>272</v>
      </c>
      <c r="T2662" s="41" t="s">
        <v>18461</v>
      </c>
      <c r="U2662" s="2"/>
      <c r="V2662" s="2"/>
      <c r="W2662" s="41" t="s">
        <v>17588</v>
      </c>
      <c r="X2662" s="2" t="s">
        <v>153</v>
      </c>
      <c r="Y2662" s="2" t="s">
        <v>102</v>
      </c>
      <c r="Z2662" s="5" t="s">
        <v>10423</v>
      </c>
      <c r="AA2662" s="5" t="s">
        <v>16910</v>
      </c>
      <c r="AB2662" s="5" t="s">
        <v>16316</v>
      </c>
      <c r="AC2662" s="2" t="s">
        <v>5205</v>
      </c>
      <c r="AD2662" s="2">
        <v>1031400</v>
      </c>
      <c r="AE2662" s="5">
        <v>26</v>
      </c>
      <c r="AF2662" s="25"/>
      <c r="AG2662" s="29">
        <v>3</v>
      </c>
      <c r="AH2662" s="2" t="s">
        <v>17974</v>
      </c>
      <c r="AI2662" s="2">
        <v>3</v>
      </c>
      <c r="AJ2662" s="2">
        <v>3</v>
      </c>
      <c r="AK2662" s="2"/>
      <c r="AL2662" s="2"/>
      <c r="AM2662" s="2"/>
      <c r="AN2662" s="2"/>
      <c r="AO2662" s="2"/>
      <c r="AP2662" s="25"/>
      <c r="AQ2662" s="25"/>
      <c r="AR2662" s="2"/>
      <c r="AS2662" s="2"/>
      <c r="AT2662" s="2"/>
      <c r="AU2662" s="25"/>
      <c r="AV2662" s="2"/>
      <c r="AW2662" s="2"/>
      <c r="AX2662" s="25"/>
      <c r="AY2662" s="25"/>
      <c r="AZ2662" s="25"/>
      <c r="BA2662" s="25"/>
      <c r="BB2662" s="25"/>
      <c r="BC2662" s="25"/>
      <c r="BD2662" s="25"/>
      <c r="BE2662" s="25"/>
      <c r="BF2662" s="25"/>
      <c r="BG2662" s="25"/>
      <c r="BH2662" s="25"/>
      <c r="BI2662" s="25"/>
      <c r="BJ2662" s="25"/>
      <c r="BK2662" s="25"/>
      <c r="BL2662" s="25"/>
      <c r="BM2662" s="25"/>
      <c r="BN2662" s="25"/>
      <c r="BO2662" s="25"/>
      <c r="BP2662" s="25"/>
      <c r="BQ2662" s="25"/>
      <c r="BR2662" s="25"/>
      <c r="BS2662" s="25"/>
      <c r="BT2662" s="25"/>
      <c r="BU2662" s="25"/>
      <c r="BV2662" s="25"/>
      <c r="BW2662" s="25"/>
      <c r="BX2662" s="25"/>
      <c r="BY2662" s="25"/>
      <c r="BZ2662" s="25"/>
      <c r="CA2662" s="25"/>
      <c r="CB2662" s="25"/>
      <c r="CC2662" s="25"/>
      <c r="CD2662" s="2" t="s">
        <v>78</v>
      </c>
      <c r="CE2662" s="2" t="s">
        <v>21281</v>
      </c>
      <c r="CF2662" s="25"/>
      <c r="CG2662" s="25"/>
      <c r="CH2662" s="25"/>
      <c r="CI2662" s="25"/>
      <c r="CJ2662" s="25"/>
    </row>
    <row r="2663" spans="1:88" x14ac:dyDescent="0.2">
      <c r="A2663" s="2" t="s">
        <v>10529</v>
      </c>
      <c r="B2663" s="2" t="s">
        <v>25704</v>
      </c>
      <c r="C2663" s="2" t="s">
        <v>10420</v>
      </c>
      <c r="D2663" s="2" t="s">
        <v>10530</v>
      </c>
      <c r="E2663" s="2" t="s">
        <v>10530</v>
      </c>
      <c r="F2663" s="2" t="s">
        <v>10531</v>
      </c>
      <c r="G2663" s="2" t="s">
        <v>10532</v>
      </c>
      <c r="H2663" s="2" t="s">
        <v>61</v>
      </c>
      <c r="I2663" s="2" t="s">
        <v>61</v>
      </c>
      <c r="J2663" s="2" t="s">
        <v>61</v>
      </c>
      <c r="K2663" s="50" t="s">
        <v>61</v>
      </c>
      <c r="L2663" s="43">
        <v>2009</v>
      </c>
      <c r="M2663" s="2" t="s">
        <v>133</v>
      </c>
      <c r="N2663" s="32">
        <v>25.252099999999999</v>
      </c>
      <c r="O2663" s="32">
        <v>55.307099999999998</v>
      </c>
      <c r="P2663" s="2" t="s">
        <v>152</v>
      </c>
      <c r="Q2663" s="2" t="s">
        <v>65</v>
      </c>
      <c r="R2663" s="43" t="s">
        <v>18854</v>
      </c>
      <c r="S2663" s="41" t="s">
        <v>272</v>
      </c>
      <c r="T2663" s="41" t="s">
        <v>18461</v>
      </c>
      <c r="U2663" s="2"/>
      <c r="V2663" s="2"/>
      <c r="W2663" s="41" t="s">
        <v>17588</v>
      </c>
      <c r="X2663" s="2" t="s">
        <v>696</v>
      </c>
      <c r="Y2663" s="2" t="s">
        <v>102</v>
      </c>
      <c r="Z2663" s="5" t="s">
        <v>10423</v>
      </c>
      <c r="AA2663" s="5" t="s">
        <v>16910</v>
      </c>
      <c r="AB2663" s="5" t="s">
        <v>16316</v>
      </c>
      <c r="AC2663" s="2" t="s">
        <v>5205</v>
      </c>
      <c r="AD2663" s="2">
        <v>1031800</v>
      </c>
      <c r="AE2663" s="5">
        <v>30</v>
      </c>
      <c r="AF2663" s="25"/>
      <c r="AG2663" s="29">
        <v>3</v>
      </c>
      <c r="AH2663" s="2" t="s">
        <v>17974</v>
      </c>
      <c r="AI2663" s="2">
        <v>3</v>
      </c>
      <c r="AJ2663" s="2">
        <v>3</v>
      </c>
      <c r="AK2663" s="2"/>
      <c r="AL2663" s="2"/>
      <c r="AM2663" s="2"/>
      <c r="AN2663" s="2"/>
      <c r="AO2663" s="2"/>
      <c r="AP2663" s="25"/>
      <c r="AQ2663" s="25"/>
      <c r="AR2663" s="2"/>
      <c r="AS2663" s="2"/>
      <c r="AT2663" s="2"/>
      <c r="AU2663" s="25"/>
      <c r="AV2663" s="2"/>
      <c r="AW2663" s="2"/>
      <c r="AX2663" s="25"/>
      <c r="AY2663" s="25"/>
      <c r="AZ2663" s="25"/>
      <c r="BA2663" s="25"/>
      <c r="BB2663" s="25"/>
      <c r="BC2663" s="25"/>
      <c r="BD2663" s="25"/>
      <c r="BE2663" s="25"/>
      <c r="BF2663" s="25"/>
      <c r="BG2663" s="25"/>
      <c r="BH2663" s="25"/>
      <c r="BI2663" s="25"/>
      <c r="BJ2663" s="25"/>
      <c r="BK2663" s="25"/>
      <c r="BL2663" s="25"/>
      <c r="BM2663" s="25"/>
      <c r="BN2663" s="25"/>
      <c r="BO2663" s="25"/>
      <c r="BP2663" s="25"/>
      <c r="BQ2663" s="25"/>
      <c r="BR2663" s="25"/>
      <c r="BS2663" s="25"/>
      <c r="BT2663" s="25"/>
      <c r="BU2663" s="25"/>
      <c r="BV2663" s="25"/>
      <c r="BW2663" s="25"/>
      <c r="BX2663" s="25"/>
      <c r="BY2663" s="25"/>
      <c r="BZ2663" s="25"/>
      <c r="CA2663" s="25"/>
      <c r="CB2663" s="25"/>
      <c r="CC2663" s="25"/>
      <c r="CD2663" s="2" t="s">
        <v>78</v>
      </c>
      <c r="CE2663" s="2" t="s">
        <v>21282</v>
      </c>
      <c r="CF2663" s="25"/>
      <c r="CG2663" s="25"/>
      <c r="CH2663" s="25"/>
      <c r="CI2663" s="25"/>
      <c r="CJ2663" s="25"/>
    </row>
    <row r="2664" spans="1:88" x14ac:dyDescent="0.2">
      <c r="A2664" s="2" t="s">
        <v>10533</v>
      </c>
      <c r="B2664" s="2" t="s">
        <v>25705</v>
      </c>
      <c r="C2664" s="2" t="s">
        <v>10420</v>
      </c>
      <c r="D2664" s="2" t="s">
        <v>10534</v>
      </c>
      <c r="E2664" s="2" t="s">
        <v>10534</v>
      </c>
      <c r="F2664" s="2" t="s">
        <v>10535</v>
      </c>
      <c r="G2664" s="2" t="s">
        <v>10536</v>
      </c>
      <c r="H2664" s="2" t="s">
        <v>61</v>
      </c>
      <c r="I2664" s="2" t="s">
        <v>61</v>
      </c>
      <c r="J2664" s="2" t="s">
        <v>61</v>
      </c>
      <c r="K2664" s="50" t="s">
        <v>61</v>
      </c>
      <c r="L2664" s="43">
        <v>2009</v>
      </c>
      <c r="M2664" s="2" t="s">
        <v>133</v>
      </c>
      <c r="N2664" s="32">
        <v>25.272570000000002</v>
      </c>
      <c r="O2664" s="32">
        <v>55.309489999999997</v>
      </c>
      <c r="P2664" s="2" t="s">
        <v>152</v>
      </c>
      <c r="Q2664" s="2" t="s">
        <v>65</v>
      </c>
      <c r="R2664" s="43" t="s">
        <v>18854</v>
      </c>
      <c r="S2664" s="41" t="s">
        <v>272</v>
      </c>
      <c r="T2664" s="41" t="s">
        <v>18461</v>
      </c>
      <c r="U2664" s="2"/>
      <c r="V2664" s="2"/>
      <c r="W2664" s="41" t="s">
        <v>17588</v>
      </c>
      <c r="X2664" s="2" t="s">
        <v>696</v>
      </c>
      <c r="Y2664" s="2" t="s">
        <v>102</v>
      </c>
      <c r="Z2664" s="5" t="s">
        <v>10423</v>
      </c>
      <c r="AA2664" s="5" t="s">
        <v>16910</v>
      </c>
      <c r="AB2664" s="5" t="s">
        <v>16316</v>
      </c>
      <c r="AC2664" s="2" t="s">
        <v>5247</v>
      </c>
      <c r="AD2664" s="2">
        <v>1011800</v>
      </c>
      <c r="AE2664" s="5">
        <v>20</v>
      </c>
      <c r="AF2664" s="25"/>
      <c r="AG2664" s="29">
        <v>3</v>
      </c>
      <c r="AH2664" s="2" t="s">
        <v>17978</v>
      </c>
      <c r="AI2664" s="2">
        <v>4</v>
      </c>
      <c r="AJ2664" s="2">
        <v>3</v>
      </c>
      <c r="AK2664" s="2"/>
      <c r="AL2664" s="2"/>
      <c r="AM2664" s="2"/>
      <c r="AN2664" s="2"/>
      <c r="AO2664" s="2"/>
      <c r="AP2664" s="25"/>
      <c r="AQ2664" s="25"/>
      <c r="AR2664" s="2"/>
      <c r="AS2664" s="2"/>
      <c r="AT2664" s="2"/>
      <c r="AU2664" s="25"/>
      <c r="AV2664" s="2"/>
      <c r="AW2664" s="2"/>
      <c r="AX2664" s="25"/>
      <c r="AY2664" s="25"/>
      <c r="AZ2664" s="25"/>
      <c r="BA2664" s="25"/>
      <c r="BB2664" s="25"/>
      <c r="BC2664" s="25"/>
      <c r="BD2664" s="25"/>
      <c r="BE2664" s="25"/>
      <c r="BF2664" s="25"/>
      <c r="BG2664" s="25"/>
      <c r="BH2664" s="25"/>
      <c r="BI2664" s="25"/>
      <c r="BJ2664" s="25"/>
      <c r="BK2664" s="25"/>
      <c r="BL2664" s="25"/>
      <c r="BM2664" s="25"/>
      <c r="BN2664" s="25"/>
      <c r="BO2664" s="25"/>
      <c r="BP2664" s="25"/>
      <c r="BQ2664" s="25"/>
      <c r="BR2664" s="25"/>
      <c r="BS2664" s="25"/>
      <c r="BT2664" s="25"/>
      <c r="BU2664" s="25"/>
      <c r="BV2664" s="25"/>
      <c r="BW2664" s="25"/>
      <c r="BX2664" s="25"/>
      <c r="BY2664" s="25"/>
      <c r="BZ2664" s="25"/>
      <c r="CA2664" s="25"/>
      <c r="CB2664" s="25"/>
      <c r="CC2664" s="25"/>
      <c r="CD2664" s="2" t="s">
        <v>78</v>
      </c>
      <c r="CE2664" s="2" t="s">
        <v>23006</v>
      </c>
      <c r="CF2664" s="25"/>
      <c r="CG2664" s="25"/>
      <c r="CH2664" s="25"/>
      <c r="CI2664" s="25"/>
      <c r="CJ2664" s="25"/>
    </row>
    <row r="2665" spans="1:88" x14ac:dyDescent="0.2">
      <c r="A2665" s="2" t="s">
        <v>10537</v>
      </c>
      <c r="B2665" s="2" t="s">
        <v>25706</v>
      </c>
      <c r="C2665" s="2" t="s">
        <v>10420</v>
      </c>
      <c r="D2665" s="2" t="s">
        <v>10537</v>
      </c>
      <c r="E2665" s="2" t="s">
        <v>10537</v>
      </c>
      <c r="F2665" s="2" t="s">
        <v>10538</v>
      </c>
      <c r="G2665" s="2" t="s">
        <v>10539</v>
      </c>
      <c r="H2665" s="2" t="s">
        <v>83</v>
      </c>
      <c r="I2665" s="2" t="s">
        <v>61</v>
      </c>
      <c r="J2665" s="2" t="s">
        <v>61</v>
      </c>
      <c r="K2665" s="50" t="s">
        <v>61</v>
      </c>
      <c r="L2665" s="43">
        <v>2013</v>
      </c>
      <c r="M2665" s="2" t="s">
        <v>133</v>
      </c>
      <c r="N2665" s="32">
        <v>25.26962</v>
      </c>
      <c r="O2665" s="32">
        <v>55.318620000000003</v>
      </c>
      <c r="P2665" s="2" t="s">
        <v>2767</v>
      </c>
      <c r="Q2665" s="2" t="s">
        <v>65</v>
      </c>
      <c r="R2665" s="43" t="s">
        <v>18854</v>
      </c>
      <c r="S2665" s="41" t="s">
        <v>272</v>
      </c>
      <c r="T2665" s="41" t="s">
        <v>18461</v>
      </c>
      <c r="U2665" s="2"/>
      <c r="V2665" s="2"/>
      <c r="W2665" s="41" t="s">
        <v>17589</v>
      </c>
      <c r="X2665" s="2" t="s">
        <v>1598</v>
      </c>
      <c r="Y2665" s="2" t="s">
        <v>69</v>
      </c>
      <c r="Z2665" s="5" t="s">
        <v>10423</v>
      </c>
      <c r="AA2665" s="5" t="s">
        <v>16910</v>
      </c>
      <c r="AB2665" s="5" t="s">
        <v>18091</v>
      </c>
      <c r="AC2665" s="2" t="s">
        <v>5247</v>
      </c>
      <c r="AD2665" s="2">
        <v>1012400</v>
      </c>
      <c r="AE2665" s="5">
        <v>21</v>
      </c>
      <c r="AF2665" s="25"/>
      <c r="AG2665" s="29">
        <v>3</v>
      </c>
      <c r="AH2665" s="2" t="s">
        <v>17978</v>
      </c>
      <c r="AI2665" s="2">
        <v>3</v>
      </c>
      <c r="AJ2665" s="2">
        <v>3</v>
      </c>
      <c r="AK2665" s="2"/>
      <c r="AL2665" s="2"/>
      <c r="AM2665" s="2"/>
      <c r="AN2665" s="2"/>
      <c r="AO2665" s="2"/>
      <c r="AP2665" s="25"/>
      <c r="AQ2665" s="25"/>
      <c r="AR2665" s="2"/>
      <c r="AS2665" s="2"/>
      <c r="AT2665" s="2"/>
      <c r="AU2665" s="25"/>
      <c r="AV2665" s="2"/>
      <c r="AW2665" s="2"/>
      <c r="AX2665" s="25"/>
      <c r="AY2665" s="25"/>
      <c r="AZ2665" s="25"/>
      <c r="BA2665" s="25"/>
      <c r="BB2665" s="25"/>
      <c r="BC2665" s="25"/>
      <c r="BD2665" s="25"/>
      <c r="BE2665" s="25"/>
      <c r="BF2665" s="25"/>
      <c r="BG2665" s="25"/>
      <c r="BH2665" s="25"/>
      <c r="BI2665" s="25"/>
      <c r="BJ2665" s="25"/>
      <c r="BK2665" s="25"/>
      <c r="BL2665" s="25"/>
      <c r="BM2665" s="25"/>
      <c r="BN2665" s="25"/>
      <c r="BO2665" s="25"/>
      <c r="BP2665" s="25"/>
      <c r="BQ2665" s="25"/>
      <c r="BR2665" s="25"/>
      <c r="BS2665" s="25"/>
      <c r="BT2665" s="25"/>
      <c r="BU2665" s="25"/>
      <c r="BV2665" s="25"/>
      <c r="BW2665" s="25"/>
      <c r="BX2665" s="25"/>
      <c r="BY2665" s="25"/>
      <c r="BZ2665" s="25"/>
      <c r="CA2665" s="25"/>
      <c r="CB2665" s="25"/>
      <c r="CC2665" s="25"/>
      <c r="CD2665" s="2" t="s">
        <v>71</v>
      </c>
      <c r="CE2665" s="2">
        <v>0</v>
      </c>
      <c r="CF2665" s="25"/>
      <c r="CG2665" s="25"/>
      <c r="CH2665" s="25"/>
      <c r="CI2665" s="25"/>
      <c r="CJ2665" s="25"/>
    </row>
    <row r="2666" spans="1:88" x14ac:dyDescent="0.2">
      <c r="A2666" s="2" t="s">
        <v>10540</v>
      </c>
      <c r="B2666" s="2" t="s">
        <v>25707</v>
      </c>
      <c r="C2666" s="2" t="s">
        <v>10420</v>
      </c>
      <c r="D2666" s="2" t="s">
        <v>10541</v>
      </c>
      <c r="E2666" s="2" t="s">
        <v>10541</v>
      </c>
      <c r="F2666" s="2" t="s">
        <v>10542</v>
      </c>
      <c r="G2666" s="2" t="s">
        <v>10543</v>
      </c>
      <c r="H2666" s="2" t="s">
        <v>61</v>
      </c>
      <c r="I2666" s="2" t="s">
        <v>61</v>
      </c>
      <c r="J2666" s="2" t="s">
        <v>61</v>
      </c>
      <c r="K2666" s="50" t="s">
        <v>61</v>
      </c>
      <c r="L2666" s="43">
        <v>2009</v>
      </c>
      <c r="M2666" s="2" t="s">
        <v>133</v>
      </c>
      <c r="N2666" s="32">
        <v>25.258299999999998</v>
      </c>
      <c r="O2666" s="32">
        <v>55.333280000000002</v>
      </c>
      <c r="P2666" s="2" t="s">
        <v>152</v>
      </c>
      <c r="Q2666" s="2" t="s">
        <v>65</v>
      </c>
      <c r="R2666" s="43" t="s">
        <v>18854</v>
      </c>
      <c r="S2666" s="41" t="s">
        <v>1554</v>
      </c>
      <c r="T2666" s="41" t="s">
        <v>18460</v>
      </c>
      <c r="U2666" s="2"/>
      <c r="V2666" s="2"/>
      <c r="W2666" s="41" t="s">
        <v>17588</v>
      </c>
      <c r="X2666" s="2" t="s">
        <v>696</v>
      </c>
      <c r="Y2666" s="2" t="s">
        <v>102</v>
      </c>
      <c r="Z2666" s="5" t="s">
        <v>20</v>
      </c>
      <c r="AA2666" s="5" t="s">
        <v>16910</v>
      </c>
      <c r="AB2666" s="5" t="s">
        <v>16316</v>
      </c>
      <c r="AC2666" s="2" t="s">
        <v>5205</v>
      </c>
      <c r="AD2666" s="2">
        <v>1012900</v>
      </c>
      <c r="AE2666" s="5">
        <v>28</v>
      </c>
      <c r="AF2666" s="25"/>
      <c r="AG2666" s="29">
        <v>3</v>
      </c>
      <c r="AH2666" s="2" t="s">
        <v>17974</v>
      </c>
      <c r="AI2666" s="2">
        <v>3</v>
      </c>
      <c r="AJ2666" s="2">
        <v>3</v>
      </c>
      <c r="AK2666" s="2"/>
      <c r="AL2666" s="2"/>
      <c r="AM2666" s="2"/>
      <c r="AN2666" s="2"/>
      <c r="AO2666" s="2"/>
      <c r="AP2666" s="25"/>
      <c r="AQ2666" s="25"/>
      <c r="AR2666" s="2"/>
      <c r="AS2666" s="2"/>
      <c r="AT2666" s="2"/>
      <c r="AU2666" s="25"/>
      <c r="AV2666" s="2"/>
      <c r="AW2666" s="2"/>
      <c r="AX2666" s="25"/>
      <c r="AY2666" s="25"/>
      <c r="AZ2666" s="25"/>
      <c r="BA2666" s="25"/>
      <c r="BB2666" s="25"/>
      <c r="BC2666" s="25"/>
      <c r="BD2666" s="25"/>
      <c r="BE2666" s="25"/>
      <c r="BF2666" s="25"/>
      <c r="BG2666" s="25"/>
      <c r="BH2666" s="25"/>
      <c r="BI2666" s="25"/>
      <c r="BJ2666" s="25"/>
      <c r="BK2666" s="25"/>
      <c r="BL2666" s="25"/>
      <c r="BM2666" s="25"/>
      <c r="BN2666" s="25"/>
      <c r="BO2666" s="25"/>
      <c r="BP2666" s="25"/>
      <c r="BQ2666" s="25"/>
      <c r="BR2666" s="25"/>
      <c r="BS2666" s="25"/>
      <c r="BT2666" s="25"/>
      <c r="BU2666" s="25"/>
      <c r="BV2666" s="25"/>
      <c r="BW2666" s="25"/>
      <c r="BX2666" s="25"/>
      <c r="BY2666" s="25"/>
      <c r="BZ2666" s="25"/>
      <c r="CA2666" s="25"/>
      <c r="CB2666" s="25"/>
      <c r="CC2666" s="25"/>
      <c r="CD2666" s="2" t="s">
        <v>78</v>
      </c>
      <c r="CE2666" s="2" t="s">
        <v>21283</v>
      </c>
      <c r="CF2666" s="25"/>
      <c r="CG2666" s="25"/>
      <c r="CH2666" s="25"/>
      <c r="CI2666" s="25"/>
      <c r="CJ2666" s="25"/>
    </row>
    <row r="2667" spans="1:88" x14ac:dyDescent="0.2">
      <c r="A2667" s="2" t="s">
        <v>10544</v>
      </c>
      <c r="B2667" s="2" t="s">
        <v>25708</v>
      </c>
      <c r="C2667" s="2" t="s">
        <v>10420</v>
      </c>
      <c r="D2667" s="2" t="s">
        <v>10545</v>
      </c>
      <c r="E2667" s="2" t="s">
        <v>10545</v>
      </c>
      <c r="F2667" s="2" t="s">
        <v>10546</v>
      </c>
      <c r="G2667" s="2" t="s">
        <v>10547</v>
      </c>
      <c r="H2667" s="2" t="s">
        <v>61</v>
      </c>
      <c r="I2667" s="2" t="s">
        <v>61</v>
      </c>
      <c r="J2667" s="2" t="s">
        <v>61</v>
      </c>
      <c r="K2667" s="50" t="s">
        <v>61</v>
      </c>
      <c r="L2667" s="43">
        <v>2009</v>
      </c>
      <c r="M2667" s="2" t="s">
        <v>133</v>
      </c>
      <c r="N2667" s="32">
        <v>25.240729999999999</v>
      </c>
      <c r="O2667" s="32">
        <v>55.367359999999998</v>
      </c>
      <c r="P2667" s="2" t="s">
        <v>152</v>
      </c>
      <c r="Q2667" s="2" t="s">
        <v>65</v>
      </c>
      <c r="R2667" s="43" t="s">
        <v>18854</v>
      </c>
      <c r="S2667" s="41" t="s">
        <v>272</v>
      </c>
      <c r="T2667" s="41" t="s">
        <v>18461</v>
      </c>
      <c r="U2667" s="2"/>
      <c r="V2667" s="2"/>
      <c r="W2667" s="41" t="s">
        <v>17588</v>
      </c>
      <c r="X2667" s="2" t="s">
        <v>153</v>
      </c>
      <c r="Y2667" s="2" t="s">
        <v>76</v>
      </c>
      <c r="Z2667" s="5" t="s">
        <v>10423</v>
      </c>
      <c r="AA2667" s="5" t="s">
        <v>16910</v>
      </c>
      <c r="AB2667" s="5" t="s">
        <v>16317</v>
      </c>
      <c r="AC2667" s="2" t="s">
        <v>5205</v>
      </c>
      <c r="AD2667" s="2">
        <v>1021400</v>
      </c>
      <c r="AE2667" s="5">
        <v>30</v>
      </c>
      <c r="AF2667" s="25"/>
      <c r="AG2667" s="29">
        <v>3</v>
      </c>
      <c r="AH2667" s="2" t="s">
        <v>17974</v>
      </c>
      <c r="AI2667" s="2">
        <v>3</v>
      </c>
      <c r="AJ2667" s="2">
        <v>3</v>
      </c>
      <c r="AK2667" s="2"/>
      <c r="AL2667" s="2"/>
      <c r="AM2667" s="2"/>
      <c r="AN2667" s="2"/>
      <c r="AO2667" s="2"/>
      <c r="AP2667" s="25"/>
      <c r="AQ2667" s="25"/>
      <c r="AR2667" s="2"/>
      <c r="AS2667" s="2"/>
      <c r="AT2667" s="2"/>
      <c r="AU2667" s="25"/>
      <c r="AV2667" s="2"/>
      <c r="AW2667" s="2"/>
      <c r="AX2667" s="25"/>
      <c r="AY2667" s="25"/>
      <c r="AZ2667" s="25"/>
      <c r="BA2667" s="25"/>
      <c r="BB2667" s="25"/>
      <c r="BC2667" s="25"/>
      <c r="BD2667" s="25"/>
      <c r="BE2667" s="25"/>
      <c r="BF2667" s="25"/>
      <c r="BG2667" s="25"/>
      <c r="BH2667" s="25"/>
      <c r="BI2667" s="25"/>
      <c r="BJ2667" s="25"/>
      <c r="BK2667" s="25"/>
      <c r="BL2667" s="25"/>
      <c r="BM2667" s="25"/>
      <c r="BN2667" s="25"/>
      <c r="BO2667" s="25"/>
      <c r="BP2667" s="25"/>
      <c r="BQ2667" s="25"/>
      <c r="BR2667" s="25"/>
      <c r="BS2667" s="25"/>
      <c r="BT2667" s="25"/>
      <c r="BU2667" s="25"/>
      <c r="BV2667" s="25"/>
      <c r="BW2667" s="25"/>
      <c r="BX2667" s="25"/>
      <c r="BY2667" s="25"/>
      <c r="BZ2667" s="25"/>
      <c r="CA2667" s="25"/>
      <c r="CB2667" s="25"/>
      <c r="CC2667" s="25"/>
      <c r="CD2667" s="2" t="s">
        <v>78</v>
      </c>
      <c r="CE2667" s="2" t="s">
        <v>23007</v>
      </c>
      <c r="CF2667" s="25"/>
      <c r="CG2667" s="25"/>
      <c r="CH2667" s="25"/>
      <c r="CI2667" s="25"/>
      <c r="CJ2667" s="25"/>
    </row>
    <row r="2668" spans="1:88" x14ac:dyDescent="0.2">
      <c r="A2668" s="2" t="s">
        <v>10548</v>
      </c>
      <c r="B2668" s="2" t="s">
        <v>25709</v>
      </c>
      <c r="C2668" s="2" t="s">
        <v>10420</v>
      </c>
      <c r="D2668" s="2" t="s">
        <v>10549</v>
      </c>
      <c r="E2668" s="2" t="s">
        <v>10549</v>
      </c>
      <c r="F2668" s="2" t="s">
        <v>10550</v>
      </c>
      <c r="G2668" s="2" t="s">
        <v>10551</v>
      </c>
      <c r="H2668" s="2" t="s">
        <v>83</v>
      </c>
      <c r="I2668" s="2" t="s">
        <v>61</v>
      </c>
      <c r="J2668" s="2" t="s">
        <v>61</v>
      </c>
      <c r="K2668" s="50" t="s">
        <v>61</v>
      </c>
      <c r="L2668" s="43">
        <v>2009</v>
      </c>
      <c r="M2668" s="2" t="s">
        <v>133</v>
      </c>
      <c r="N2668" s="32">
        <v>25.251719999999999</v>
      </c>
      <c r="O2668" s="32">
        <v>55.340690000000002</v>
      </c>
      <c r="P2668" s="2" t="s">
        <v>2767</v>
      </c>
      <c r="Q2668" s="2" t="s">
        <v>65</v>
      </c>
      <c r="R2668" s="43" t="s">
        <v>18854</v>
      </c>
      <c r="S2668" s="41" t="s">
        <v>1554</v>
      </c>
      <c r="T2668" s="41" t="s">
        <v>18460</v>
      </c>
      <c r="U2668" s="2"/>
      <c r="V2668" s="2"/>
      <c r="W2668" s="41" t="s">
        <v>17589</v>
      </c>
      <c r="X2668" s="2" t="s">
        <v>315</v>
      </c>
      <c r="Y2668" s="2" t="s">
        <v>76</v>
      </c>
      <c r="Z2668" s="5" t="s">
        <v>10423</v>
      </c>
      <c r="AA2668" s="5" t="s">
        <v>16910</v>
      </c>
      <c r="AB2668" s="5" t="s">
        <v>16317</v>
      </c>
      <c r="AC2668" s="2" t="s">
        <v>5205</v>
      </c>
      <c r="AD2668" s="2">
        <v>1021400</v>
      </c>
      <c r="AE2668" s="5">
        <v>25</v>
      </c>
      <c r="AF2668" s="25"/>
      <c r="AG2668" s="29">
        <v>3</v>
      </c>
      <c r="AH2668" s="2" t="s">
        <v>17974</v>
      </c>
      <c r="AI2668" s="2">
        <v>3</v>
      </c>
      <c r="AJ2668" s="2">
        <v>3</v>
      </c>
      <c r="AK2668" s="2"/>
      <c r="AL2668" s="2"/>
      <c r="AM2668" s="2"/>
      <c r="AN2668" s="2"/>
      <c r="AO2668" s="2"/>
      <c r="AP2668" s="25"/>
      <c r="AQ2668" s="25"/>
      <c r="AR2668" s="2"/>
      <c r="AS2668" s="2"/>
      <c r="AT2668" s="2"/>
      <c r="AU2668" s="25"/>
      <c r="AV2668" s="2"/>
      <c r="AW2668" s="2"/>
      <c r="AX2668" s="25"/>
      <c r="AY2668" s="25"/>
      <c r="AZ2668" s="25"/>
      <c r="BA2668" s="25"/>
      <c r="BB2668" s="25"/>
      <c r="BC2668" s="25"/>
      <c r="BD2668" s="25"/>
      <c r="BE2668" s="25"/>
      <c r="BF2668" s="25"/>
      <c r="BG2668" s="25"/>
      <c r="BH2668" s="25"/>
      <c r="BI2668" s="25"/>
      <c r="BJ2668" s="25"/>
      <c r="BK2668" s="25"/>
      <c r="BL2668" s="25"/>
      <c r="BM2668" s="25"/>
      <c r="BN2668" s="25"/>
      <c r="BO2668" s="25"/>
      <c r="BP2668" s="25"/>
      <c r="BQ2668" s="25"/>
      <c r="BR2668" s="25"/>
      <c r="BS2668" s="25"/>
      <c r="BT2668" s="25"/>
      <c r="BU2668" s="25"/>
      <c r="BV2668" s="25"/>
      <c r="BW2668" s="25"/>
      <c r="BX2668" s="25"/>
      <c r="BY2668" s="25"/>
      <c r="BZ2668" s="25"/>
      <c r="CA2668" s="25"/>
      <c r="CB2668" s="25"/>
      <c r="CC2668" s="25"/>
      <c r="CD2668" s="2" t="s">
        <v>78</v>
      </c>
      <c r="CE2668" s="2" t="s">
        <v>21284</v>
      </c>
      <c r="CF2668" s="25"/>
      <c r="CG2668" s="25"/>
      <c r="CH2668" s="25"/>
      <c r="CI2668" s="25"/>
      <c r="CJ2668" s="25"/>
    </row>
    <row r="2669" spans="1:88" x14ac:dyDescent="0.2">
      <c r="A2669" s="2" t="s">
        <v>10552</v>
      </c>
      <c r="B2669" s="2" t="s">
        <v>25710</v>
      </c>
      <c r="C2669" s="2" t="s">
        <v>10420</v>
      </c>
      <c r="D2669" s="2" t="s">
        <v>10553</v>
      </c>
      <c r="E2669" s="2" t="s">
        <v>10553</v>
      </c>
      <c r="F2669" s="2" t="s">
        <v>10554</v>
      </c>
      <c r="G2669" s="2" t="s">
        <v>10555</v>
      </c>
      <c r="H2669" s="2" t="s">
        <v>61</v>
      </c>
      <c r="I2669" s="2" t="s">
        <v>61</v>
      </c>
      <c r="J2669" s="2" t="s">
        <v>61</v>
      </c>
      <c r="K2669" s="50" t="s">
        <v>61</v>
      </c>
      <c r="L2669" s="43">
        <v>2009</v>
      </c>
      <c r="M2669" s="2" t="s">
        <v>133</v>
      </c>
      <c r="N2669" s="32">
        <v>25.275230000000001</v>
      </c>
      <c r="O2669" s="32">
        <v>55.345080000000003</v>
      </c>
      <c r="P2669" s="2" t="s">
        <v>152</v>
      </c>
      <c r="Q2669" s="2" t="s">
        <v>65</v>
      </c>
      <c r="R2669" s="43" t="s">
        <v>18854</v>
      </c>
      <c r="S2669" s="41" t="s">
        <v>272</v>
      </c>
      <c r="T2669" s="41" t="s">
        <v>18461</v>
      </c>
      <c r="U2669" s="2"/>
      <c r="V2669" s="2"/>
      <c r="W2669" s="41" t="s">
        <v>17588</v>
      </c>
      <c r="X2669" s="2" t="s">
        <v>696</v>
      </c>
      <c r="Y2669" s="2" t="s">
        <v>102</v>
      </c>
      <c r="Z2669" s="5" t="s">
        <v>10423</v>
      </c>
      <c r="AA2669" s="5" t="s">
        <v>16910</v>
      </c>
      <c r="AB2669" s="5" t="s">
        <v>16316</v>
      </c>
      <c r="AC2669" s="2" t="s">
        <v>5205</v>
      </c>
      <c r="AD2669" s="2">
        <v>1012700</v>
      </c>
      <c r="AE2669" s="5">
        <v>24</v>
      </c>
      <c r="AF2669" s="25"/>
      <c r="AG2669" s="29">
        <v>3</v>
      </c>
      <c r="AH2669" s="2" t="s">
        <v>17974</v>
      </c>
      <c r="AI2669" s="2">
        <v>3</v>
      </c>
      <c r="AJ2669" s="2">
        <v>3</v>
      </c>
      <c r="AK2669" s="2"/>
      <c r="AL2669" s="2"/>
      <c r="AM2669" s="2"/>
      <c r="AN2669" s="2"/>
      <c r="AO2669" s="2"/>
      <c r="AP2669" s="25"/>
      <c r="AQ2669" s="25"/>
      <c r="AR2669" s="2"/>
      <c r="AS2669" s="2"/>
      <c r="AT2669" s="2"/>
      <c r="AU2669" s="25"/>
      <c r="AV2669" s="2"/>
      <c r="AW2669" s="2"/>
      <c r="AX2669" s="25"/>
      <c r="AY2669" s="25"/>
      <c r="AZ2669" s="25"/>
      <c r="BA2669" s="25"/>
      <c r="BB2669" s="25"/>
      <c r="BC2669" s="25"/>
      <c r="BD2669" s="25"/>
      <c r="BE2669" s="25"/>
      <c r="BF2669" s="25"/>
      <c r="BG2669" s="25"/>
      <c r="BH2669" s="25"/>
      <c r="BI2669" s="25"/>
      <c r="BJ2669" s="25"/>
      <c r="BK2669" s="25"/>
      <c r="BL2669" s="25"/>
      <c r="BM2669" s="25"/>
      <c r="BN2669" s="25"/>
      <c r="BO2669" s="25"/>
      <c r="BP2669" s="25"/>
      <c r="BQ2669" s="25"/>
      <c r="BR2669" s="25"/>
      <c r="BS2669" s="25"/>
      <c r="BT2669" s="25"/>
      <c r="BU2669" s="25"/>
      <c r="BV2669" s="25"/>
      <c r="BW2669" s="25"/>
      <c r="BX2669" s="25"/>
      <c r="BY2669" s="25"/>
      <c r="BZ2669" s="25"/>
      <c r="CA2669" s="25"/>
      <c r="CB2669" s="25"/>
      <c r="CC2669" s="25"/>
      <c r="CD2669" s="2" t="s">
        <v>78</v>
      </c>
      <c r="CE2669" s="2" t="s">
        <v>21285</v>
      </c>
      <c r="CF2669" s="25"/>
      <c r="CG2669" s="25"/>
      <c r="CH2669" s="25"/>
      <c r="CI2669" s="25"/>
      <c r="CJ2669" s="25"/>
    </row>
    <row r="2670" spans="1:88" x14ac:dyDescent="0.2">
      <c r="A2670" s="2" t="s">
        <v>10556</v>
      </c>
      <c r="B2670" s="2" t="s">
        <v>25711</v>
      </c>
      <c r="C2670" s="2" t="s">
        <v>10420</v>
      </c>
      <c r="D2670" s="2" t="s">
        <v>10556</v>
      </c>
      <c r="E2670" s="2" t="s">
        <v>10557</v>
      </c>
      <c r="F2670" s="2" t="s">
        <v>10558</v>
      </c>
      <c r="G2670" s="2" t="s">
        <v>16597</v>
      </c>
      <c r="H2670" s="2" t="s">
        <v>61</v>
      </c>
      <c r="I2670" s="2" t="s">
        <v>61</v>
      </c>
      <c r="J2670" s="2" t="s">
        <v>61</v>
      </c>
      <c r="K2670" s="50" t="s">
        <v>61</v>
      </c>
      <c r="L2670" s="43">
        <v>2009</v>
      </c>
      <c r="M2670" s="2" t="s">
        <v>133</v>
      </c>
      <c r="N2670" s="32">
        <v>25.259150000000002</v>
      </c>
      <c r="O2670" s="32">
        <v>55.288539999999998</v>
      </c>
      <c r="P2670" s="2" t="s">
        <v>152</v>
      </c>
      <c r="Q2670" s="2" t="s">
        <v>65</v>
      </c>
      <c r="R2670" s="43" t="s">
        <v>18854</v>
      </c>
      <c r="S2670" s="41" t="s">
        <v>272</v>
      </c>
      <c r="T2670" s="41" t="s">
        <v>18461</v>
      </c>
      <c r="U2670" s="2"/>
      <c r="V2670" s="2"/>
      <c r="W2670" s="41" t="s">
        <v>17588</v>
      </c>
      <c r="X2670" s="2" t="s">
        <v>153</v>
      </c>
      <c r="Y2670" s="2" t="s">
        <v>102</v>
      </c>
      <c r="Z2670" s="5" t="s">
        <v>20</v>
      </c>
      <c r="AA2670" s="5" t="s">
        <v>16910</v>
      </c>
      <c r="AB2670" s="5" t="s">
        <v>16316</v>
      </c>
      <c r="AC2670" s="2" t="s">
        <v>5205</v>
      </c>
      <c r="AD2670" s="2">
        <v>1031600</v>
      </c>
      <c r="AE2670" s="5">
        <v>35</v>
      </c>
      <c r="AF2670" s="25"/>
      <c r="AG2670" s="29">
        <v>3</v>
      </c>
      <c r="AH2670" s="2" t="s">
        <v>17974</v>
      </c>
      <c r="AI2670" s="2">
        <v>3</v>
      </c>
      <c r="AJ2670" s="2">
        <v>3</v>
      </c>
      <c r="AK2670" s="2"/>
      <c r="AL2670" s="2"/>
      <c r="AM2670" s="2"/>
      <c r="AN2670" s="2"/>
      <c r="AO2670" s="2"/>
      <c r="AP2670" s="25"/>
      <c r="AQ2670" s="25"/>
      <c r="AR2670" s="2"/>
      <c r="AS2670" s="2"/>
      <c r="AT2670" s="2"/>
      <c r="AU2670" s="25"/>
      <c r="AV2670" s="2"/>
      <c r="AW2670" s="2"/>
      <c r="AX2670" s="25"/>
      <c r="AY2670" s="25"/>
      <c r="AZ2670" s="25"/>
      <c r="BA2670" s="25"/>
      <c r="BB2670" s="25"/>
      <c r="BC2670" s="25"/>
      <c r="BD2670" s="25"/>
      <c r="BE2670" s="25"/>
      <c r="BF2670" s="25"/>
      <c r="BG2670" s="25"/>
      <c r="BH2670" s="25"/>
      <c r="BI2670" s="25"/>
      <c r="BJ2670" s="25"/>
      <c r="BK2670" s="25"/>
      <c r="BL2670" s="25"/>
      <c r="BM2670" s="25"/>
      <c r="BN2670" s="25"/>
      <c r="BO2670" s="25"/>
      <c r="BP2670" s="25"/>
      <c r="BQ2670" s="25"/>
      <c r="BR2670" s="25"/>
      <c r="BS2670" s="25"/>
      <c r="BT2670" s="25"/>
      <c r="BU2670" s="25"/>
      <c r="BV2670" s="25"/>
      <c r="BW2670" s="25"/>
      <c r="BX2670" s="25"/>
      <c r="BY2670" s="25"/>
      <c r="BZ2670" s="25"/>
      <c r="CA2670" s="25"/>
      <c r="CB2670" s="25"/>
      <c r="CC2670" s="25"/>
      <c r="CD2670" s="2" t="s">
        <v>21286</v>
      </c>
      <c r="CE2670" s="2" t="s">
        <v>21287</v>
      </c>
      <c r="CF2670" s="25"/>
      <c r="CG2670" s="25"/>
      <c r="CH2670" s="25"/>
      <c r="CI2670" s="25"/>
      <c r="CJ2670" s="25"/>
    </row>
    <row r="2671" spans="1:88" x14ac:dyDescent="0.2">
      <c r="A2671" s="2" t="s">
        <v>10559</v>
      </c>
      <c r="B2671" s="2" t="s">
        <v>25712</v>
      </c>
      <c r="C2671" s="2" t="s">
        <v>10420</v>
      </c>
      <c r="D2671" s="2" t="s">
        <v>10559</v>
      </c>
      <c r="E2671" s="2" t="s">
        <v>10559</v>
      </c>
      <c r="F2671" s="2" t="s">
        <v>10560</v>
      </c>
      <c r="G2671" s="2" t="s">
        <v>17536</v>
      </c>
      <c r="H2671" s="2" t="s">
        <v>61</v>
      </c>
      <c r="I2671" s="2" t="s">
        <v>61</v>
      </c>
      <c r="J2671" s="2" t="s">
        <v>61</v>
      </c>
      <c r="K2671" s="50" t="s">
        <v>61</v>
      </c>
      <c r="L2671" s="43">
        <v>2010</v>
      </c>
      <c r="M2671" s="2" t="s">
        <v>133</v>
      </c>
      <c r="N2671" s="32">
        <v>24.987480000000001</v>
      </c>
      <c r="O2671" s="32">
        <v>55.023150000000001</v>
      </c>
      <c r="P2671" s="2" t="s">
        <v>152</v>
      </c>
      <c r="Q2671" s="2" t="s">
        <v>65</v>
      </c>
      <c r="R2671" s="43" t="s">
        <v>18854</v>
      </c>
      <c r="S2671" s="41" t="s">
        <v>272</v>
      </c>
      <c r="T2671" s="41" t="s">
        <v>18461</v>
      </c>
      <c r="U2671" s="2"/>
      <c r="V2671" s="2"/>
      <c r="W2671" s="41" t="s">
        <v>17588</v>
      </c>
      <c r="X2671" s="2" t="s">
        <v>10480</v>
      </c>
      <c r="Y2671" s="2" t="s">
        <v>10437</v>
      </c>
      <c r="Z2671" s="5" t="s">
        <v>10423</v>
      </c>
      <c r="AA2671" s="5" t="s">
        <v>16910</v>
      </c>
      <c r="AB2671" s="5" t="s">
        <v>18090</v>
      </c>
      <c r="AC2671" s="2" t="s">
        <v>5247</v>
      </c>
      <c r="AD2671" s="2">
        <v>1059400</v>
      </c>
      <c r="AE2671" s="5">
        <v>44</v>
      </c>
      <c r="AF2671" s="25"/>
      <c r="AG2671" s="29">
        <v>3</v>
      </c>
      <c r="AH2671" s="2" t="s">
        <v>17978</v>
      </c>
      <c r="AI2671" s="2">
        <v>3</v>
      </c>
      <c r="AJ2671" s="2">
        <v>3</v>
      </c>
      <c r="AK2671" s="2"/>
      <c r="AL2671" s="2"/>
      <c r="AM2671" s="2"/>
      <c r="AN2671" s="2"/>
      <c r="AO2671" s="2"/>
      <c r="AP2671" s="25"/>
      <c r="AQ2671" s="25"/>
      <c r="AR2671" s="2"/>
      <c r="AS2671" s="2"/>
      <c r="AT2671" s="2"/>
      <c r="AU2671" s="25"/>
      <c r="AV2671" s="2"/>
      <c r="AW2671" s="2"/>
      <c r="AX2671" s="25"/>
      <c r="AY2671" s="25"/>
      <c r="AZ2671" s="25"/>
      <c r="BA2671" s="25"/>
      <c r="BB2671" s="25"/>
      <c r="BC2671" s="25"/>
      <c r="BD2671" s="25"/>
      <c r="BE2671" s="25"/>
      <c r="BF2671" s="25"/>
      <c r="BG2671" s="25"/>
      <c r="BH2671" s="25"/>
      <c r="BI2671" s="25"/>
      <c r="BJ2671" s="25"/>
      <c r="BK2671" s="25"/>
      <c r="BL2671" s="25"/>
      <c r="BM2671" s="25"/>
      <c r="BN2671" s="25"/>
      <c r="BO2671" s="25"/>
      <c r="BP2671" s="25"/>
      <c r="BQ2671" s="25"/>
      <c r="BR2671" s="25"/>
      <c r="BS2671" s="25"/>
      <c r="BT2671" s="25"/>
      <c r="BU2671" s="25"/>
      <c r="BV2671" s="25"/>
      <c r="BW2671" s="25"/>
      <c r="BX2671" s="25"/>
      <c r="BY2671" s="25"/>
      <c r="BZ2671" s="25"/>
      <c r="CA2671" s="25"/>
      <c r="CB2671" s="25"/>
      <c r="CC2671" s="25"/>
      <c r="CD2671" s="2" t="s">
        <v>78</v>
      </c>
      <c r="CE2671" s="2" t="s">
        <v>21288</v>
      </c>
      <c r="CF2671" s="25"/>
      <c r="CG2671" s="25"/>
      <c r="CH2671" s="25"/>
      <c r="CI2671" s="25"/>
      <c r="CJ2671" s="25"/>
    </row>
    <row r="2672" spans="1:88" x14ac:dyDescent="0.2">
      <c r="A2672" s="2" t="s">
        <v>10561</v>
      </c>
      <c r="B2672" s="2" t="s">
        <v>25713</v>
      </c>
      <c r="C2672" s="2" t="s">
        <v>10420</v>
      </c>
      <c r="D2672" s="2" t="s">
        <v>10561</v>
      </c>
      <c r="E2672" s="2" t="s">
        <v>10561</v>
      </c>
      <c r="F2672" s="2" t="s">
        <v>10562</v>
      </c>
      <c r="G2672" s="2" t="s">
        <v>10563</v>
      </c>
      <c r="H2672" s="2" t="s">
        <v>61</v>
      </c>
      <c r="I2672" s="2" t="s">
        <v>61</v>
      </c>
      <c r="J2672" s="2" t="s">
        <v>61</v>
      </c>
      <c r="K2672" s="50" t="s">
        <v>61</v>
      </c>
      <c r="L2672" s="43">
        <v>2010</v>
      </c>
      <c r="M2672" s="2" t="s">
        <v>133</v>
      </c>
      <c r="N2672" s="32">
        <v>25.260169999999999</v>
      </c>
      <c r="O2672" s="32">
        <v>55.298490000000001</v>
      </c>
      <c r="P2672" s="2" t="s">
        <v>152</v>
      </c>
      <c r="Q2672" s="2" t="s">
        <v>65</v>
      </c>
      <c r="R2672" s="43" t="s">
        <v>18854</v>
      </c>
      <c r="S2672" s="41" t="s">
        <v>272</v>
      </c>
      <c r="T2672" s="41" t="s">
        <v>18461</v>
      </c>
      <c r="U2672" s="2"/>
      <c r="V2672" s="2"/>
      <c r="W2672" s="41" t="s">
        <v>17588</v>
      </c>
      <c r="X2672" s="2" t="s">
        <v>153</v>
      </c>
      <c r="Y2672" s="2" t="s">
        <v>102</v>
      </c>
      <c r="Z2672" s="5" t="s">
        <v>20</v>
      </c>
      <c r="AA2672" s="5" t="s">
        <v>16910</v>
      </c>
      <c r="AB2672" s="5" t="s">
        <v>16316</v>
      </c>
      <c r="AC2672" s="2" t="s">
        <v>5205</v>
      </c>
      <c r="AD2672" s="2">
        <v>1031200</v>
      </c>
      <c r="AE2672" s="5">
        <v>18</v>
      </c>
      <c r="AF2672" s="25"/>
      <c r="AG2672" s="29">
        <v>3</v>
      </c>
      <c r="AH2672" s="2" t="s">
        <v>17974</v>
      </c>
      <c r="AI2672" s="2">
        <v>3</v>
      </c>
      <c r="AJ2672" s="2">
        <v>3</v>
      </c>
      <c r="AK2672" s="2"/>
      <c r="AL2672" s="2"/>
      <c r="AM2672" s="2"/>
      <c r="AN2672" s="2"/>
      <c r="AO2672" s="2"/>
      <c r="AP2672" s="25"/>
      <c r="AQ2672" s="25"/>
      <c r="AR2672" s="2"/>
      <c r="AS2672" s="2"/>
      <c r="AT2672" s="2"/>
      <c r="AU2672" s="25"/>
      <c r="AV2672" s="2"/>
      <c r="AW2672" s="2"/>
      <c r="AX2672" s="25"/>
      <c r="AY2672" s="25"/>
      <c r="AZ2672" s="25"/>
      <c r="BA2672" s="25"/>
      <c r="BB2672" s="25"/>
      <c r="BC2672" s="25"/>
      <c r="BD2672" s="25"/>
      <c r="BE2672" s="25"/>
      <c r="BF2672" s="25"/>
      <c r="BG2672" s="25"/>
      <c r="BH2672" s="25"/>
      <c r="BI2672" s="25"/>
      <c r="BJ2672" s="25"/>
      <c r="BK2672" s="25"/>
      <c r="BL2672" s="25"/>
      <c r="BM2672" s="25"/>
      <c r="BN2672" s="25"/>
      <c r="BO2672" s="25"/>
      <c r="BP2672" s="25"/>
      <c r="BQ2672" s="25"/>
      <c r="BR2672" s="25"/>
      <c r="BS2672" s="25"/>
      <c r="BT2672" s="25"/>
      <c r="BU2672" s="25"/>
      <c r="BV2672" s="25"/>
      <c r="BW2672" s="25"/>
      <c r="BX2672" s="25"/>
      <c r="BY2672" s="25"/>
      <c r="BZ2672" s="25"/>
      <c r="CA2672" s="25"/>
      <c r="CB2672" s="25"/>
      <c r="CC2672" s="25"/>
      <c r="CD2672" s="2" t="s">
        <v>78</v>
      </c>
      <c r="CE2672" s="2" t="s">
        <v>21289</v>
      </c>
      <c r="CF2672" s="25"/>
      <c r="CG2672" s="25"/>
      <c r="CH2672" s="25"/>
      <c r="CI2672" s="25"/>
      <c r="CJ2672" s="25"/>
    </row>
    <row r="2673" spans="1:88" x14ac:dyDescent="0.2">
      <c r="A2673" s="2" t="s">
        <v>10564</v>
      </c>
      <c r="B2673" s="2" t="s">
        <v>25714</v>
      </c>
      <c r="C2673" s="2" t="s">
        <v>10420</v>
      </c>
      <c r="D2673" s="2" t="s">
        <v>10564</v>
      </c>
      <c r="E2673" s="2" t="s">
        <v>10564</v>
      </c>
      <c r="F2673" s="2" t="s">
        <v>10565</v>
      </c>
      <c r="G2673" s="2" t="s">
        <v>10566</v>
      </c>
      <c r="H2673" s="2" t="s">
        <v>61</v>
      </c>
      <c r="I2673" s="2" t="s">
        <v>61</v>
      </c>
      <c r="J2673" s="2" t="s">
        <v>61</v>
      </c>
      <c r="K2673" s="50" t="s">
        <v>61</v>
      </c>
      <c r="L2673" s="43">
        <v>2011</v>
      </c>
      <c r="M2673" s="2" t="s">
        <v>133</v>
      </c>
      <c r="N2673" s="32">
        <v>25.274740000000001</v>
      </c>
      <c r="O2673" s="32">
        <v>55.37932</v>
      </c>
      <c r="P2673" s="2" t="s">
        <v>152</v>
      </c>
      <c r="Q2673" s="2" t="s">
        <v>65</v>
      </c>
      <c r="R2673" s="43" t="s">
        <v>18854</v>
      </c>
      <c r="S2673" s="41" t="s">
        <v>272</v>
      </c>
      <c r="T2673" s="41" t="s">
        <v>18461</v>
      </c>
      <c r="U2673" s="2"/>
      <c r="V2673" s="2"/>
      <c r="W2673" s="41" t="s">
        <v>17588</v>
      </c>
      <c r="X2673" s="2" t="s">
        <v>153</v>
      </c>
      <c r="Y2673" s="2" t="s">
        <v>10437</v>
      </c>
      <c r="Z2673" s="5" t="s">
        <v>10423</v>
      </c>
      <c r="AA2673" s="5" t="s">
        <v>16910</v>
      </c>
      <c r="AB2673" s="5" t="s">
        <v>18090</v>
      </c>
      <c r="AC2673" s="2" t="s">
        <v>5205</v>
      </c>
      <c r="AD2673" s="2">
        <v>1023200</v>
      </c>
      <c r="AE2673" s="5">
        <v>19</v>
      </c>
      <c r="AF2673" s="25"/>
      <c r="AG2673" s="29">
        <v>3</v>
      </c>
      <c r="AH2673" s="2" t="s">
        <v>17974</v>
      </c>
      <c r="AI2673" s="2">
        <v>3</v>
      </c>
      <c r="AJ2673" s="2">
        <v>3</v>
      </c>
      <c r="AK2673" s="2"/>
      <c r="AL2673" s="2"/>
      <c r="AM2673" s="2"/>
      <c r="AN2673" s="2"/>
      <c r="AO2673" s="2"/>
      <c r="AP2673" s="25"/>
      <c r="AQ2673" s="25"/>
      <c r="AR2673" s="2"/>
      <c r="AS2673" s="2"/>
      <c r="AT2673" s="2"/>
      <c r="AU2673" s="25"/>
      <c r="AV2673" s="2"/>
      <c r="AW2673" s="2"/>
      <c r="AX2673" s="25"/>
      <c r="AY2673" s="25"/>
      <c r="AZ2673" s="25"/>
      <c r="BA2673" s="25"/>
      <c r="BB2673" s="25"/>
      <c r="BC2673" s="25"/>
      <c r="BD2673" s="25"/>
      <c r="BE2673" s="25"/>
      <c r="BF2673" s="25"/>
      <c r="BG2673" s="25"/>
      <c r="BH2673" s="25"/>
      <c r="BI2673" s="25"/>
      <c r="BJ2673" s="25"/>
      <c r="BK2673" s="25"/>
      <c r="BL2673" s="25"/>
      <c r="BM2673" s="25"/>
      <c r="BN2673" s="25"/>
      <c r="BO2673" s="25"/>
      <c r="BP2673" s="25"/>
      <c r="BQ2673" s="25"/>
      <c r="BR2673" s="25"/>
      <c r="BS2673" s="25"/>
      <c r="BT2673" s="25"/>
      <c r="BU2673" s="25"/>
      <c r="BV2673" s="25"/>
      <c r="BW2673" s="25"/>
      <c r="BX2673" s="25"/>
      <c r="BY2673" s="25"/>
      <c r="BZ2673" s="25"/>
      <c r="CA2673" s="25"/>
      <c r="CB2673" s="25"/>
      <c r="CC2673" s="25"/>
      <c r="CD2673" s="2" t="s">
        <v>78</v>
      </c>
      <c r="CE2673" s="2" t="s">
        <v>21290</v>
      </c>
      <c r="CF2673" s="25"/>
      <c r="CG2673" s="25"/>
      <c r="CH2673" s="25"/>
      <c r="CI2673" s="25"/>
      <c r="CJ2673" s="25"/>
    </row>
    <row r="2674" spans="1:88" x14ac:dyDescent="0.2">
      <c r="A2674" s="2" t="s">
        <v>10567</v>
      </c>
      <c r="B2674" s="2" t="s">
        <v>25715</v>
      </c>
      <c r="C2674" s="2" t="s">
        <v>10420</v>
      </c>
      <c r="D2674" s="2" t="s">
        <v>10567</v>
      </c>
      <c r="E2674" s="2" t="s">
        <v>10567</v>
      </c>
      <c r="F2674" s="2" t="s">
        <v>10568</v>
      </c>
      <c r="G2674" s="2"/>
      <c r="H2674" s="2" t="s">
        <v>61</v>
      </c>
      <c r="I2674" s="2" t="s">
        <v>61</v>
      </c>
      <c r="J2674" s="2" t="s">
        <v>61</v>
      </c>
      <c r="K2674" s="2"/>
      <c r="L2674" s="43">
        <v>2015</v>
      </c>
      <c r="M2674" s="2" t="s">
        <v>133</v>
      </c>
      <c r="N2674" s="32">
        <v>25.22673</v>
      </c>
      <c r="O2674" s="32">
        <v>55.160690000000002</v>
      </c>
      <c r="P2674" s="2" t="s">
        <v>152</v>
      </c>
      <c r="Q2674" s="2" t="s">
        <v>65</v>
      </c>
      <c r="R2674" s="43" t="s">
        <v>18854</v>
      </c>
      <c r="S2674" s="41" t="s">
        <v>134</v>
      </c>
      <c r="T2674" s="41" t="s">
        <v>18460</v>
      </c>
      <c r="U2674" s="2"/>
      <c r="V2674" s="2"/>
      <c r="W2674" s="41" t="s">
        <v>67</v>
      </c>
      <c r="X2674" s="2" t="s">
        <v>311</v>
      </c>
      <c r="Y2674" s="2" t="s">
        <v>10437</v>
      </c>
      <c r="Z2674" s="5" t="s">
        <v>10423</v>
      </c>
      <c r="AA2674" s="5" t="s">
        <v>16910</v>
      </c>
      <c r="AB2674" s="5" t="s">
        <v>18090</v>
      </c>
      <c r="AC2674" s="2" t="s">
        <v>3591</v>
      </c>
      <c r="AD2674" s="2">
        <v>1030000</v>
      </c>
      <c r="AE2674" s="5">
        <v>30</v>
      </c>
      <c r="AF2674" s="25"/>
      <c r="AG2674" s="29"/>
      <c r="AH2674" s="2" t="s">
        <v>3591</v>
      </c>
      <c r="AI2674" s="2">
        <v>3</v>
      </c>
      <c r="AJ2674" s="2" t="s">
        <v>3591</v>
      </c>
      <c r="AK2674" s="2"/>
      <c r="AL2674" s="2"/>
      <c r="AM2674" s="2"/>
      <c r="AN2674" s="2"/>
      <c r="AO2674" s="2"/>
      <c r="AP2674" s="25"/>
      <c r="AQ2674" s="25"/>
      <c r="AR2674" s="2"/>
      <c r="AS2674" s="2"/>
      <c r="AT2674" s="2"/>
      <c r="AU2674" s="25"/>
      <c r="AV2674" s="2"/>
      <c r="AW2674" s="2"/>
      <c r="AX2674" s="25"/>
      <c r="AY2674" s="25"/>
      <c r="AZ2674" s="25"/>
      <c r="BA2674" s="25"/>
      <c r="BB2674" s="25"/>
      <c r="BC2674" s="25"/>
      <c r="BD2674" s="25"/>
      <c r="BE2674" s="25"/>
      <c r="BF2674" s="25"/>
      <c r="BG2674" s="25"/>
      <c r="BH2674" s="25"/>
      <c r="BI2674" s="25"/>
      <c r="BJ2674" s="25"/>
      <c r="BK2674" s="25"/>
      <c r="BL2674" s="25"/>
      <c r="BM2674" s="25"/>
      <c r="BN2674" s="25"/>
      <c r="BO2674" s="25"/>
      <c r="BP2674" s="25"/>
      <c r="BQ2674" s="25"/>
      <c r="BR2674" s="25"/>
      <c r="BS2674" s="25"/>
      <c r="BT2674" s="25"/>
      <c r="BU2674" s="25"/>
      <c r="BV2674" s="25"/>
      <c r="BW2674" s="25"/>
      <c r="BX2674" s="25"/>
      <c r="BY2674" s="25"/>
      <c r="BZ2674" s="25"/>
      <c r="CA2674" s="25"/>
      <c r="CB2674" s="25"/>
      <c r="CC2674" s="25"/>
      <c r="CD2674" s="2" t="s">
        <v>71</v>
      </c>
      <c r="CE2674" s="2">
        <v>0</v>
      </c>
      <c r="CF2674" s="25"/>
      <c r="CG2674" s="25"/>
      <c r="CH2674" s="25"/>
      <c r="CI2674" s="25"/>
      <c r="CJ2674" s="25"/>
    </row>
    <row r="2675" spans="1:88" x14ac:dyDescent="0.2">
      <c r="A2675" s="2" t="s">
        <v>10569</v>
      </c>
      <c r="B2675" s="2" t="s">
        <v>25716</v>
      </c>
      <c r="C2675" s="2" t="s">
        <v>10420</v>
      </c>
      <c r="D2675" s="2" t="s">
        <v>10570</v>
      </c>
      <c r="E2675" s="2" t="s">
        <v>10570</v>
      </c>
      <c r="F2675" s="2" t="s">
        <v>10571</v>
      </c>
      <c r="G2675" s="2" t="s">
        <v>10572</v>
      </c>
      <c r="H2675" s="2" t="s">
        <v>61</v>
      </c>
      <c r="I2675" s="2" t="s">
        <v>61</v>
      </c>
      <c r="J2675" s="2" t="s">
        <v>61</v>
      </c>
      <c r="K2675" s="50" t="s">
        <v>61</v>
      </c>
      <c r="L2675" s="43">
        <v>2009</v>
      </c>
      <c r="M2675" s="2" t="s">
        <v>133</v>
      </c>
      <c r="N2675" s="32">
        <v>25.271260000000002</v>
      </c>
      <c r="O2675" s="32">
        <v>55.302100000000003</v>
      </c>
      <c r="P2675" s="2" t="s">
        <v>152</v>
      </c>
      <c r="Q2675" s="2" t="s">
        <v>65</v>
      </c>
      <c r="R2675" s="43" t="s">
        <v>18854</v>
      </c>
      <c r="S2675" s="41" t="s">
        <v>272</v>
      </c>
      <c r="T2675" s="41" t="s">
        <v>18461</v>
      </c>
      <c r="U2675" s="2"/>
      <c r="V2675" s="2"/>
      <c r="W2675" s="41" t="s">
        <v>17588</v>
      </c>
      <c r="X2675" s="2" t="s">
        <v>696</v>
      </c>
      <c r="Y2675" s="2" t="s">
        <v>76</v>
      </c>
      <c r="Z2675" s="5" t="s">
        <v>10423</v>
      </c>
      <c r="AA2675" s="5" t="s">
        <v>16910</v>
      </c>
      <c r="AB2675" s="5" t="s">
        <v>16317</v>
      </c>
      <c r="AC2675" s="2" t="s">
        <v>5247</v>
      </c>
      <c r="AD2675" s="2">
        <v>1011500</v>
      </c>
      <c r="AE2675" s="5">
        <v>24</v>
      </c>
      <c r="AF2675" s="25"/>
      <c r="AG2675" s="29">
        <v>1</v>
      </c>
      <c r="AH2675" s="2" t="s">
        <v>17978</v>
      </c>
      <c r="AI2675" s="2">
        <v>3</v>
      </c>
      <c r="AJ2675" s="2">
        <v>1</v>
      </c>
      <c r="AK2675" s="2"/>
      <c r="AL2675" s="2"/>
      <c r="AM2675" s="2"/>
      <c r="AN2675" s="2"/>
      <c r="AO2675" s="2"/>
      <c r="AP2675" s="25"/>
      <c r="AQ2675" s="25"/>
      <c r="AR2675" s="2"/>
      <c r="AS2675" s="2"/>
      <c r="AT2675" s="2"/>
      <c r="AU2675" s="25"/>
      <c r="AV2675" s="2"/>
      <c r="AW2675" s="2"/>
      <c r="AX2675" s="25"/>
      <c r="AY2675" s="25"/>
      <c r="AZ2675" s="25"/>
      <c r="BA2675" s="25"/>
      <c r="BB2675" s="25"/>
      <c r="BC2675" s="25"/>
      <c r="BD2675" s="25"/>
      <c r="BE2675" s="25"/>
      <c r="BF2675" s="25"/>
      <c r="BG2675" s="25"/>
      <c r="BH2675" s="25"/>
      <c r="BI2675" s="25"/>
      <c r="BJ2675" s="25"/>
      <c r="BK2675" s="25"/>
      <c r="BL2675" s="25"/>
      <c r="BM2675" s="25"/>
      <c r="BN2675" s="25"/>
      <c r="BO2675" s="25"/>
      <c r="BP2675" s="25"/>
      <c r="BQ2675" s="25"/>
      <c r="BR2675" s="25"/>
      <c r="BS2675" s="25"/>
      <c r="BT2675" s="25"/>
      <c r="BU2675" s="25"/>
      <c r="BV2675" s="25"/>
      <c r="BW2675" s="25"/>
      <c r="BX2675" s="25"/>
      <c r="BY2675" s="25"/>
      <c r="BZ2675" s="25"/>
      <c r="CA2675" s="25"/>
      <c r="CB2675" s="25"/>
      <c r="CC2675" s="25"/>
      <c r="CD2675" s="2" t="s">
        <v>71</v>
      </c>
      <c r="CE2675" s="2" t="s">
        <v>71</v>
      </c>
      <c r="CF2675" s="25"/>
      <c r="CG2675" s="25"/>
      <c r="CH2675" s="25"/>
      <c r="CI2675" s="25"/>
      <c r="CJ2675" s="25"/>
    </row>
    <row r="2676" spans="1:88" x14ac:dyDescent="0.2">
      <c r="A2676" s="2" t="s">
        <v>10573</v>
      </c>
      <c r="B2676" s="2" t="s">
        <v>25717</v>
      </c>
      <c r="C2676" s="2" t="s">
        <v>10420</v>
      </c>
      <c r="D2676" s="2" t="s">
        <v>10574</v>
      </c>
      <c r="E2676" s="2" t="s">
        <v>10574</v>
      </c>
      <c r="F2676" s="2" t="s">
        <v>10575</v>
      </c>
      <c r="G2676" s="2" t="s">
        <v>10576</v>
      </c>
      <c r="H2676" s="2" t="s">
        <v>61</v>
      </c>
      <c r="I2676" s="2" t="s">
        <v>61</v>
      </c>
      <c r="J2676" s="2" t="s">
        <v>61</v>
      </c>
      <c r="K2676" s="50" t="s">
        <v>61</v>
      </c>
      <c r="L2676" s="43">
        <v>2009</v>
      </c>
      <c r="M2676" s="2" t="s">
        <v>133</v>
      </c>
      <c r="N2676" s="32">
        <v>25.103870000000001</v>
      </c>
      <c r="O2676" s="32">
        <v>55.171709999999997</v>
      </c>
      <c r="P2676" s="2" t="s">
        <v>152</v>
      </c>
      <c r="Q2676" s="2" t="s">
        <v>65</v>
      </c>
      <c r="R2676" s="43" t="s">
        <v>18854</v>
      </c>
      <c r="S2676" s="41" t="s">
        <v>272</v>
      </c>
      <c r="T2676" s="41" t="s">
        <v>18461</v>
      </c>
      <c r="U2676" s="2"/>
      <c r="V2676" s="2"/>
      <c r="W2676" s="41" t="s">
        <v>17588</v>
      </c>
      <c r="X2676" s="2" t="s">
        <v>696</v>
      </c>
      <c r="Y2676" s="2" t="s">
        <v>102</v>
      </c>
      <c r="Z2676" s="5" t="s">
        <v>20</v>
      </c>
      <c r="AA2676" s="5" t="s">
        <v>16910</v>
      </c>
      <c r="AB2676" s="5" t="s">
        <v>16316</v>
      </c>
      <c r="AC2676" s="2" t="s">
        <v>5205</v>
      </c>
      <c r="AD2676" s="2">
        <v>1038200</v>
      </c>
      <c r="AE2676" s="5">
        <v>20</v>
      </c>
      <c r="AF2676" s="25"/>
      <c r="AG2676" s="29">
        <v>3</v>
      </c>
      <c r="AH2676" s="2" t="s">
        <v>17974</v>
      </c>
      <c r="AI2676" s="2">
        <v>3</v>
      </c>
      <c r="AJ2676" s="2">
        <v>3</v>
      </c>
      <c r="AK2676" s="2"/>
      <c r="AL2676" s="2"/>
      <c r="AM2676" s="2"/>
      <c r="AN2676" s="2"/>
      <c r="AO2676" s="2"/>
      <c r="AP2676" s="25"/>
      <c r="AQ2676" s="25"/>
      <c r="AR2676" s="2"/>
      <c r="AS2676" s="2"/>
      <c r="AT2676" s="2"/>
      <c r="AU2676" s="25"/>
      <c r="AV2676" s="2"/>
      <c r="AW2676" s="2"/>
      <c r="AX2676" s="25"/>
      <c r="AY2676" s="25"/>
      <c r="AZ2676" s="25"/>
      <c r="BA2676" s="25"/>
      <c r="BB2676" s="25"/>
      <c r="BC2676" s="25"/>
      <c r="BD2676" s="25"/>
      <c r="BE2676" s="25"/>
      <c r="BF2676" s="25"/>
      <c r="BG2676" s="25"/>
      <c r="BH2676" s="25"/>
      <c r="BI2676" s="25"/>
      <c r="BJ2676" s="25"/>
      <c r="BK2676" s="25"/>
      <c r="BL2676" s="25"/>
      <c r="BM2676" s="25"/>
      <c r="BN2676" s="25"/>
      <c r="BO2676" s="25"/>
      <c r="BP2676" s="25"/>
      <c r="BQ2676" s="25"/>
      <c r="BR2676" s="25"/>
      <c r="BS2676" s="25"/>
      <c r="BT2676" s="25"/>
      <c r="BU2676" s="25"/>
      <c r="BV2676" s="25"/>
      <c r="BW2676" s="25"/>
      <c r="BX2676" s="25"/>
      <c r="BY2676" s="25"/>
      <c r="BZ2676" s="25"/>
      <c r="CA2676" s="25"/>
      <c r="CB2676" s="25"/>
      <c r="CC2676" s="25"/>
      <c r="CD2676" s="2" t="s">
        <v>78</v>
      </c>
      <c r="CE2676" s="2" t="s">
        <v>21291</v>
      </c>
      <c r="CF2676" s="25"/>
      <c r="CG2676" s="25"/>
      <c r="CH2676" s="25"/>
      <c r="CI2676" s="25"/>
      <c r="CJ2676" s="25"/>
    </row>
    <row r="2677" spans="1:88" x14ac:dyDescent="0.2">
      <c r="A2677" s="2" t="s">
        <v>10577</v>
      </c>
      <c r="B2677" s="2" t="s">
        <v>25718</v>
      </c>
      <c r="C2677" s="2" t="s">
        <v>10420</v>
      </c>
      <c r="D2677" s="2" t="s">
        <v>10578</v>
      </c>
      <c r="E2677" s="2" t="s">
        <v>10578</v>
      </c>
      <c r="F2677" s="2" t="s">
        <v>10579</v>
      </c>
      <c r="G2677" s="2" t="s">
        <v>10580</v>
      </c>
      <c r="H2677" s="2" t="s">
        <v>61</v>
      </c>
      <c r="I2677" s="2" t="s">
        <v>61</v>
      </c>
      <c r="J2677" s="2" t="s">
        <v>61</v>
      </c>
      <c r="K2677" s="50" t="s">
        <v>61</v>
      </c>
      <c r="L2677" s="43">
        <v>2009</v>
      </c>
      <c r="M2677" s="2" t="s">
        <v>133</v>
      </c>
      <c r="N2677" s="32">
        <v>25.068829999999998</v>
      </c>
      <c r="O2677" s="32">
        <v>55.173200000000001</v>
      </c>
      <c r="P2677" s="2" t="s">
        <v>152</v>
      </c>
      <c r="Q2677" s="2" t="s">
        <v>65</v>
      </c>
      <c r="R2677" s="43" t="s">
        <v>16802</v>
      </c>
      <c r="S2677" s="41" t="s">
        <v>4851</v>
      </c>
      <c r="T2677" s="41" t="s">
        <v>18462</v>
      </c>
      <c r="U2677" s="2"/>
      <c r="V2677" s="2"/>
      <c r="W2677" s="41" t="s">
        <v>17588</v>
      </c>
      <c r="X2677" s="2" t="s">
        <v>696</v>
      </c>
      <c r="Y2677" s="2" t="s">
        <v>10437</v>
      </c>
      <c r="Z2677" s="5" t="s">
        <v>10423</v>
      </c>
      <c r="AA2677" s="5" t="s">
        <v>16910</v>
      </c>
      <c r="AB2677" s="5" t="s">
        <v>18090</v>
      </c>
      <c r="AC2677" s="2" t="s">
        <v>5205</v>
      </c>
      <c r="AD2677" s="2">
        <v>1039400</v>
      </c>
      <c r="AE2677" s="5">
        <v>30</v>
      </c>
      <c r="AF2677" s="25"/>
      <c r="AG2677" s="29">
        <v>3</v>
      </c>
      <c r="AH2677" s="2" t="s">
        <v>17974</v>
      </c>
      <c r="AI2677" s="2">
        <v>3</v>
      </c>
      <c r="AJ2677" s="2">
        <v>3</v>
      </c>
      <c r="AK2677" s="2"/>
      <c r="AL2677" s="2"/>
      <c r="AM2677" s="2"/>
      <c r="AN2677" s="2"/>
      <c r="AO2677" s="2"/>
      <c r="AP2677" s="25"/>
      <c r="AQ2677" s="25"/>
      <c r="AR2677" s="2"/>
      <c r="AS2677" s="2"/>
      <c r="AT2677" s="2"/>
      <c r="AU2677" s="25"/>
      <c r="AV2677" s="2"/>
      <c r="AW2677" s="2"/>
      <c r="AX2677" s="25"/>
      <c r="AY2677" s="25"/>
      <c r="AZ2677" s="25"/>
      <c r="BA2677" s="25"/>
      <c r="BB2677" s="25"/>
      <c r="BC2677" s="25"/>
      <c r="BD2677" s="25"/>
      <c r="BE2677" s="25"/>
      <c r="BF2677" s="25"/>
      <c r="BG2677" s="25"/>
      <c r="BH2677" s="25"/>
      <c r="BI2677" s="25"/>
      <c r="BJ2677" s="25"/>
      <c r="BK2677" s="25"/>
      <c r="BL2677" s="25"/>
      <c r="BM2677" s="25"/>
      <c r="BN2677" s="25"/>
      <c r="BO2677" s="25"/>
      <c r="BP2677" s="25"/>
      <c r="BQ2677" s="25"/>
      <c r="BR2677" s="25"/>
      <c r="BS2677" s="25"/>
      <c r="BT2677" s="25"/>
      <c r="BU2677" s="25"/>
      <c r="BV2677" s="25"/>
      <c r="BW2677" s="25"/>
      <c r="BX2677" s="25"/>
      <c r="BY2677" s="25"/>
      <c r="BZ2677" s="25"/>
      <c r="CA2677" s="25"/>
      <c r="CB2677" s="25"/>
      <c r="CC2677" s="25"/>
      <c r="CD2677" s="2" t="s">
        <v>78</v>
      </c>
      <c r="CE2677" s="2" t="s">
        <v>21292</v>
      </c>
      <c r="CF2677" s="25"/>
      <c r="CG2677" s="25"/>
      <c r="CH2677" s="25"/>
      <c r="CI2677" s="25"/>
      <c r="CJ2677" s="25"/>
    </row>
    <row r="2678" spans="1:88" x14ac:dyDescent="0.2">
      <c r="A2678" s="2" t="s">
        <v>10581</v>
      </c>
      <c r="B2678" s="2" t="s">
        <v>25719</v>
      </c>
      <c r="C2678" s="2" t="s">
        <v>10420</v>
      </c>
      <c r="D2678" s="2" t="s">
        <v>10582</v>
      </c>
      <c r="E2678" s="2" t="s">
        <v>10582</v>
      </c>
      <c r="F2678" s="2" t="s">
        <v>10583</v>
      </c>
      <c r="G2678" s="2" t="s">
        <v>10584</v>
      </c>
      <c r="H2678" s="2" t="s">
        <v>61</v>
      </c>
      <c r="I2678" s="2" t="s">
        <v>61</v>
      </c>
      <c r="J2678" s="2" t="s">
        <v>61</v>
      </c>
      <c r="K2678" s="50" t="s">
        <v>61</v>
      </c>
      <c r="L2678" s="43">
        <v>2009</v>
      </c>
      <c r="M2678" s="2" t="s">
        <v>133</v>
      </c>
      <c r="N2678" s="32">
        <v>25.048349999999999</v>
      </c>
      <c r="O2678" s="32">
        <v>55.172249999999998</v>
      </c>
      <c r="P2678" s="2" t="s">
        <v>152</v>
      </c>
      <c r="Q2678" s="2" t="s">
        <v>65</v>
      </c>
      <c r="R2678" s="43" t="s">
        <v>16802</v>
      </c>
      <c r="S2678" s="41" t="s">
        <v>4851</v>
      </c>
      <c r="T2678" s="41" t="s">
        <v>18462</v>
      </c>
      <c r="U2678" s="2"/>
      <c r="V2678" s="2"/>
      <c r="W2678" s="41" t="s">
        <v>17588</v>
      </c>
      <c r="X2678" s="2" t="s">
        <v>696</v>
      </c>
      <c r="Y2678" s="2" t="s">
        <v>10437</v>
      </c>
      <c r="Z2678" s="5" t="s">
        <v>10423</v>
      </c>
      <c r="AA2678" s="5" t="s">
        <v>16910</v>
      </c>
      <c r="AB2678" s="5" t="s">
        <v>18090</v>
      </c>
      <c r="AC2678" s="2" t="s">
        <v>5205</v>
      </c>
      <c r="AD2678" s="2">
        <v>1039400</v>
      </c>
      <c r="AE2678" s="5">
        <v>25</v>
      </c>
      <c r="AF2678" s="25"/>
      <c r="AG2678" s="29">
        <v>3</v>
      </c>
      <c r="AH2678" s="2" t="s">
        <v>17974</v>
      </c>
      <c r="AI2678" s="2">
        <v>3</v>
      </c>
      <c r="AJ2678" s="2">
        <v>3</v>
      </c>
      <c r="AK2678" s="2"/>
      <c r="AL2678" s="2"/>
      <c r="AM2678" s="2"/>
      <c r="AN2678" s="2"/>
      <c r="AO2678" s="2"/>
      <c r="AP2678" s="25"/>
      <c r="AQ2678" s="25"/>
      <c r="AR2678" s="2"/>
      <c r="AS2678" s="2"/>
      <c r="AT2678" s="2"/>
      <c r="AU2678" s="25"/>
      <c r="AV2678" s="2"/>
      <c r="AW2678" s="2"/>
      <c r="AX2678" s="25"/>
      <c r="AY2678" s="25"/>
      <c r="AZ2678" s="25"/>
      <c r="BA2678" s="25"/>
      <c r="BB2678" s="25"/>
      <c r="BC2678" s="25"/>
      <c r="BD2678" s="25"/>
      <c r="BE2678" s="25"/>
      <c r="BF2678" s="25"/>
      <c r="BG2678" s="25"/>
      <c r="BH2678" s="25"/>
      <c r="BI2678" s="25"/>
      <c r="BJ2678" s="25"/>
      <c r="BK2678" s="25"/>
      <c r="BL2678" s="25"/>
      <c r="BM2678" s="25"/>
      <c r="BN2678" s="25"/>
      <c r="BO2678" s="25"/>
      <c r="BP2678" s="25"/>
      <c r="BQ2678" s="25"/>
      <c r="BR2678" s="25"/>
      <c r="BS2678" s="25"/>
      <c r="BT2678" s="25"/>
      <c r="BU2678" s="25"/>
      <c r="BV2678" s="25"/>
      <c r="BW2678" s="25"/>
      <c r="BX2678" s="25"/>
      <c r="BY2678" s="25"/>
      <c r="BZ2678" s="25"/>
      <c r="CA2678" s="25"/>
      <c r="CB2678" s="25"/>
      <c r="CC2678" s="25"/>
      <c r="CD2678" s="2" t="s">
        <v>78</v>
      </c>
      <c r="CE2678" s="2" t="s">
        <v>21293</v>
      </c>
      <c r="CF2678" s="25"/>
      <c r="CG2678" s="25"/>
      <c r="CH2678" s="25"/>
      <c r="CI2678" s="25"/>
      <c r="CJ2678" s="25"/>
    </row>
    <row r="2679" spans="1:88" x14ac:dyDescent="0.2">
      <c r="A2679" s="2" t="s">
        <v>10585</v>
      </c>
      <c r="B2679" s="2" t="s">
        <v>25720</v>
      </c>
      <c r="C2679" s="2" t="s">
        <v>10420</v>
      </c>
      <c r="D2679" s="2" t="s">
        <v>10586</v>
      </c>
      <c r="E2679" s="2" t="s">
        <v>10586</v>
      </c>
      <c r="F2679" s="2" t="s">
        <v>10587</v>
      </c>
      <c r="G2679" s="2" t="s">
        <v>10588</v>
      </c>
      <c r="H2679" s="2" t="s">
        <v>61</v>
      </c>
      <c r="I2679" s="2" t="s">
        <v>61</v>
      </c>
      <c r="J2679" s="2" t="s">
        <v>61</v>
      </c>
      <c r="K2679" s="50" t="s">
        <v>61</v>
      </c>
      <c r="L2679" s="43">
        <v>2009</v>
      </c>
      <c r="M2679" s="2" t="s">
        <v>133</v>
      </c>
      <c r="N2679" s="32">
        <v>25.053820000000002</v>
      </c>
      <c r="O2679" s="32">
        <v>55.167230000000004</v>
      </c>
      <c r="P2679" s="2" t="s">
        <v>152</v>
      </c>
      <c r="Q2679" s="2" t="s">
        <v>65</v>
      </c>
      <c r="R2679" s="43" t="s">
        <v>16802</v>
      </c>
      <c r="S2679" s="41" t="s">
        <v>4851</v>
      </c>
      <c r="T2679" s="41" t="s">
        <v>18462</v>
      </c>
      <c r="U2679" s="2"/>
      <c r="V2679" s="2"/>
      <c r="W2679" s="41" t="s">
        <v>17588</v>
      </c>
      <c r="X2679" s="2" t="s">
        <v>153</v>
      </c>
      <c r="Y2679" s="2" t="s">
        <v>102</v>
      </c>
      <c r="Z2679" s="5" t="s">
        <v>10423</v>
      </c>
      <c r="AA2679" s="5" t="s">
        <v>16910</v>
      </c>
      <c r="AB2679" s="5" t="s">
        <v>16316</v>
      </c>
      <c r="AC2679" s="2" t="s">
        <v>5205</v>
      </c>
      <c r="AD2679" s="2">
        <v>1039302</v>
      </c>
      <c r="AE2679" s="5">
        <v>30</v>
      </c>
      <c r="AF2679" s="25"/>
      <c r="AG2679" s="29">
        <v>3</v>
      </c>
      <c r="AH2679" s="2" t="s">
        <v>17974</v>
      </c>
      <c r="AI2679" s="2">
        <v>4</v>
      </c>
      <c r="AJ2679" s="2">
        <v>3</v>
      </c>
      <c r="AK2679" s="2"/>
      <c r="AL2679" s="2"/>
      <c r="AM2679" s="2"/>
      <c r="AN2679" s="2"/>
      <c r="AO2679" s="2"/>
      <c r="AP2679" s="25"/>
      <c r="AQ2679" s="25"/>
      <c r="AR2679" s="2"/>
      <c r="AS2679" s="2"/>
      <c r="AT2679" s="2"/>
      <c r="AU2679" s="25"/>
      <c r="AV2679" s="2"/>
      <c r="AW2679" s="2"/>
      <c r="AX2679" s="25"/>
      <c r="AY2679" s="25"/>
      <c r="AZ2679" s="25"/>
      <c r="BA2679" s="25"/>
      <c r="BB2679" s="25"/>
      <c r="BC2679" s="25"/>
      <c r="BD2679" s="25"/>
      <c r="BE2679" s="25"/>
      <c r="BF2679" s="25"/>
      <c r="BG2679" s="25"/>
      <c r="BH2679" s="25"/>
      <c r="BI2679" s="25"/>
      <c r="BJ2679" s="25"/>
      <c r="BK2679" s="25"/>
      <c r="BL2679" s="25"/>
      <c r="BM2679" s="25"/>
      <c r="BN2679" s="25"/>
      <c r="BO2679" s="25"/>
      <c r="BP2679" s="25"/>
      <c r="BQ2679" s="25"/>
      <c r="BR2679" s="25"/>
      <c r="BS2679" s="25"/>
      <c r="BT2679" s="25"/>
      <c r="BU2679" s="25"/>
      <c r="BV2679" s="25"/>
      <c r="BW2679" s="25"/>
      <c r="BX2679" s="25"/>
      <c r="BY2679" s="25"/>
      <c r="BZ2679" s="25"/>
      <c r="CA2679" s="25"/>
      <c r="CB2679" s="25"/>
      <c r="CC2679" s="25"/>
      <c r="CD2679" s="2" t="s">
        <v>78</v>
      </c>
      <c r="CE2679" s="2" t="s">
        <v>21294</v>
      </c>
      <c r="CF2679" s="25"/>
      <c r="CG2679" s="25"/>
      <c r="CH2679" s="25"/>
      <c r="CI2679" s="25"/>
      <c r="CJ2679" s="25"/>
    </row>
    <row r="2680" spans="1:88" x14ac:dyDescent="0.2">
      <c r="A2680" s="2" t="s">
        <v>10589</v>
      </c>
      <c r="B2680" s="2" t="s">
        <v>25721</v>
      </c>
      <c r="C2680" s="2" t="s">
        <v>10420</v>
      </c>
      <c r="D2680" s="2" t="s">
        <v>10590</v>
      </c>
      <c r="E2680" s="2" t="s">
        <v>10590</v>
      </c>
      <c r="F2680" s="2" t="s">
        <v>10591</v>
      </c>
      <c r="G2680" s="2" t="s">
        <v>10592</v>
      </c>
      <c r="H2680" s="2" t="s">
        <v>83</v>
      </c>
      <c r="I2680" s="2" t="s">
        <v>61</v>
      </c>
      <c r="J2680" s="2" t="s">
        <v>61</v>
      </c>
      <c r="K2680" s="50" t="s">
        <v>61</v>
      </c>
      <c r="L2680" s="43">
        <v>2009</v>
      </c>
      <c r="M2680" s="2" t="s">
        <v>133</v>
      </c>
      <c r="N2680" s="32">
        <v>25.093350000000001</v>
      </c>
      <c r="O2680" s="32">
        <v>55.170259999999999</v>
      </c>
      <c r="P2680" s="2" t="s">
        <v>2767</v>
      </c>
      <c r="Q2680" s="2" t="s">
        <v>65</v>
      </c>
      <c r="R2680" s="43" t="s">
        <v>18854</v>
      </c>
      <c r="S2680" s="41" t="s">
        <v>272</v>
      </c>
      <c r="T2680" s="41" t="s">
        <v>18461</v>
      </c>
      <c r="U2680" s="2"/>
      <c r="V2680" s="2"/>
      <c r="W2680" s="41" t="s">
        <v>17589</v>
      </c>
      <c r="X2680" s="2" t="s">
        <v>315</v>
      </c>
      <c r="Y2680" s="2" t="s">
        <v>76</v>
      </c>
      <c r="Z2680" s="5" t="s">
        <v>10423</v>
      </c>
      <c r="AA2680" s="5" t="s">
        <v>16910</v>
      </c>
      <c r="AB2680" s="5" t="s">
        <v>16317</v>
      </c>
      <c r="AC2680" s="2" t="s">
        <v>5205</v>
      </c>
      <c r="AD2680" s="2">
        <v>1038800</v>
      </c>
      <c r="AE2680" s="5">
        <v>35</v>
      </c>
      <c r="AF2680" s="25"/>
      <c r="AG2680" s="29">
        <v>3</v>
      </c>
      <c r="AH2680" s="2" t="s">
        <v>17974</v>
      </c>
      <c r="AI2680" s="2">
        <v>3</v>
      </c>
      <c r="AJ2680" s="2">
        <v>3</v>
      </c>
      <c r="AK2680" s="2"/>
      <c r="AL2680" s="2"/>
      <c r="AM2680" s="2"/>
      <c r="AN2680" s="2"/>
      <c r="AO2680" s="2"/>
      <c r="AP2680" s="25"/>
      <c r="AQ2680" s="25"/>
      <c r="AR2680" s="2"/>
      <c r="AS2680" s="2"/>
      <c r="AT2680" s="2"/>
      <c r="AU2680" s="25"/>
      <c r="AV2680" s="2"/>
      <c r="AW2680" s="2"/>
      <c r="AX2680" s="25"/>
      <c r="AY2680" s="25"/>
      <c r="AZ2680" s="25"/>
      <c r="BA2680" s="25"/>
      <c r="BB2680" s="25"/>
      <c r="BC2680" s="25"/>
      <c r="BD2680" s="25"/>
      <c r="BE2680" s="25"/>
      <c r="BF2680" s="25"/>
      <c r="BG2680" s="25"/>
      <c r="BH2680" s="25"/>
      <c r="BI2680" s="25"/>
      <c r="BJ2680" s="25"/>
      <c r="BK2680" s="25"/>
      <c r="BL2680" s="25"/>
      <c r="BM2680" s="25"/>
      <c r="BN2680" s="25"/>
      <c r="BO2680" s="25"/>
      <c r="BP2680" s="25"/>
      <c r="BQ2680" s="25"/>
      <c r="BR2680" s="25"/>
      <c r="BS2680" s="25"/>
      <c r="BT2680" s="25"/>
      <c r="BU2680" s="25"/>
      <c r="BV2680" s="25"/>
      <c r="BW2680" s="25"/>
      <c r="BX2680" s="25"/>
      <c r="BY2680" s="25"/>
      <c r="BZ2680" s="25"/>
      <c r="CA2680" s="25"/>
      <c r="CB2680" s="25"/>
      <c r="CC2680" s="25"/>
      <c r="CD2680" s="2" t="s">
        <v>78</v>
      </c>
      <c r="CE2680" s="2" t="s">
        <v>21295</v>
      </c>
      <c r="CF2680" s="25"/>
      <c r="CG2680" s="25"/>
      <c r="CH2680" s="25"/>
      <c r="CI2680" s="25"/>
      <c r="CJ2680" s="25"/>
    </row>
    <row r="2681" spans="1:88" x14ac:dyDescent="0.2">
      <c r="A2681" s="2" t="s">
        <v>10593</v>
      </c>
      <c r="B2681" s="2" t="s">
        <v>25722</v>
      </c>
      <c r="C2681" s="2" t="s">
        <v>10420</v>
      </c>
      <c r="D2681" s="2" t="s">
        <v>10593</v>
      </c>
      <c r="E2681" s="2" t="s">
        <v>10593</v>
      </c>
      <c r="F2681" s="2" t="s">
        <v>10594</v>
      </c>
      <c r="G2681" s="2" t="s">
        <v>10595</v>
      </c>
      <c r="H2681" s="2" t="s">
        <v>61</v>
      </c>
      <c r="I2681" s="2" t="s">
        <v>61</v>
      </c>
      <c r="J2681" s="2" t="s">
        <v>61</v>
      </c>
      <c r="K2681" s="50" t="s">
        <v>61</v>
      </c>
      <c r="L2681" s="43">
        <v>2009</v>
      </c>
      <c r="M2681" s="2" t="s">
        <v>133</v>
      </c>
      <c r="N2681" s="32">
        <v>25.063389999999998</v>
      </c>
      <c r="O2681" s="32">
        <v>55.155729999999998</v>
      </c>
      <c r="P2681" s="2" t="s">
        <v>152</v>
      </c>
      <c r="Q2681" s="2" t="s">
        <v>65</v>
      </c>
      <c r="R2681" s="43" t="s">
        <v>16802</v>
      </c>
      <c r="S2681" s="41" t="s">
        <v>4851</v>
      </c>
      <c r="T2681" s="41" t="s">
        <v>18462</v>
      </c>
      <c r="U2681" s="2"/>
      <c r="V2681" s="2"/>
      <c r="W2681" s="41" t="s">
        <v>17588</v>
      </c>
      <c r="X2681" s="2" t="s">
        <v>696</v>
      </c>
      <c r="Y2681" s="2" t="s">
        <v>102</v>
      </c>
      <c r="Z2681" s="5" t="s">
        <v>20</v>
      </c>
      <c r="AA2681" s="5" t="s">
        <v>16910</v>
      </c>
      <c r="AB2681" s="5" t="s">
        <v>16316</v>
      </c>
      <c r="AC2681" s="2" t="s">
        <v>5205</v>
      </c>
      <c r="AD2681" s="2">
        <v>1039400</v>
      </c>
      <c r="AE2681" s="5">
        <v>30</v>
      </c>
      <c r="AF2681" s="25"/>
      <c r="AG2681" s="29">
        <v>3</v>
      </c>
      <c r="AH2681" s="2" t="s">
        <v>17974</v>
      </c>
      <c r="AI2681" s="2">
        <v>3</v>
      </c>
      <c r="AJ2681" s="2">
        <v>3</v>
      </c>
      <c r="AK2681" s="2"/>
      <c r="AL2681" s="2"/>
      <c r="AM2681" s="2"/>
      <c r="AN2681" s="2"/>
      <c r="AO2681" s="2"/>
      <c r="AP2681" s="25"/>
      <c r="AQ2681" s="25"/>
      <c r="AR2681" s="2"/>
      <c r="AS2681" s="2"/>
      <c r="AT2681" s="2"/>
      <c r="AU2681" s="25"/>
      <c r="AV2681" s="2"/>
      <c r="AW2681" s="2"/>
      <c r="AX2681" s="25"/>
      <c r="AY2681" s="25"/>
      <c r="AZ2681" s="25"/>
      <c r="BA2681" s="25"/>
      <c r="BB2681" s="25"/>
      <c r="BC2681" s="25"/>
      <c r="BD2681" s="25"/>
      <c r="BE2681" s="25"/>
      <c r="BF2681" s="25"/>
      <c r="BG2681" s="25"/>
      <c r="BH2681" s="25"/>
      <c r="BI2681" s="25"/>
      <c r="BJ2681" s="25"/>
      <c r="BK2681" s="25"/>
      <c r="BL2681" s="25"/>
      <c r="BM2681" s="25"/>
      <c r="BN2681" s="25"/>
      <c r="BO2681" s="25"/>
      <c r="BP2681" s="25"/>
      <c r="BQ2681" s="25"/>
      <c r="BR2681" s="25"/>
      <c r="BS2681" s="25"/>
      <c r="BT2681" s="25"/>
      <c r="BU2681" s="25"/>
      <c r="BV2681" s="25"/>
      <c r="BW2681" s="25"/>
      <c r="BX2681" s="25"/>
      <c r="BY2681" s="25"/>
      <c r="BZ2681" s="25"/>
      <c r="CA2681" s="25"/>
      <c r="CB2681" s="25"/>
      <c r="CC2681" s="25"/>
      <c r="CD2681" s="2" t="s">
        <v>78</v>
      </c>
      <c r="CE2681" s="2" t="s">
        <v>21296</v>
      </c>
      <c r="CF2681" s="25"/>
      <c r="CG2681" s="25"/>
      <c r="CH2681" s="25"/>
      <c r="CI2681" s="25"/>
      <c r="CJ2681" s="25"/>
    </row>
    <row r="2682" spans="1:88" x14ac:dyDescent="0.2">
      <c r="A2682" s="2" t="s">
        <v>10596</v>
      </c>
      <c r="B2682" s="2" t="s">
        <v>25723</v>
      </c>
      <c r="C2682" s="2" t="s">
        <v>10420</v>
      </c>
      <c r="D2682" s="2" t="s">
        <v>10596</v>
      </c>
      <c r="E2682" s="2" t="s">
        <v>10596</v>
      </c>
      <c r="F2682" s="2" t="s">
        <v>10597</v>
      </c>
      <c r="G2682" s="2" t="s">
        <v>10598</v>
      </c>
      <c r="H2682" s="2" t="s">
        <v>61</v>
      </c>
      <c r="I2682" s="2" t="s">
        <v>61</v>
      </c>
      <c r="J2682" s="2" t="s">
        <v>61</v>
      </c>
      <c r="K2682" s="50" t="s">
        <v>61</v>
      </c>
      <c r="L2682" s="43">
        <v>2010</v>
      </c>
      <c r="M2682" s="2" t="s">
        <v>133</v>
      </c>
      <c r="N2682" s="32">
        <v>25.211089999999999</v>
      </c>
      <c r="O2682" s="32">
        <v>55.266240000000003</v>
      </c>
      <c r="P2682" s="2" t="s">
        <v>152</v>
      </c>
      <c r="Q2682" s="2" t="s">
        <v>65</v>
      </c>
      <c r="R2682" s="43" t="s">
        <v>16802</v>
      </c>
      <c r="S2682" s="41" t="s">
        <v>4851</v>
      </c>
      <c r="T2682" s="41" t="s">
        <v>18462</v>
      </c>
      <c r="U2682" s="2"/>
      <c r="V2682" s="2"/>
      <c r="W2682" s="41" t="s">
        <v>17588</v>
      </c>
      <c r="X2682" s="2" t="s">
        <v>153</v>
      </c>
      <c r="Y2682" s="2" t="s">
        <v>102</v>
      </c>
      <c r="Z2682" s="5" t="s">
        <v>10423</v>
      </c>
      <c r="AA2682" s="5" t="s">
        <v>16910</v>
      </c>
      <c r="AB2682" s="5" t="s">
        <v>16316</v>
      </c>
      <c r="AC2682" s="2" t="s">
        <v>5205</v>
      </c>
      <c r="AD2682" s="2">
        <v>1033400</v>
      </c>
      <c r="AE2682" s="5">
        <v>30</v>
      </c>
      <c r="AF2682" s="25"/>
      <c r="AG2682" s="29">
        <v>3</v>
      </c>
      <c r="AH2682" s="2" t="s">
        <v>17974</v>
      </c>
      <c r="AI2682" s="2">
        <v>3</v>
      </c>
      <c r="AJ2682" s="2">
        <v>3</v>
      </c>
      <c r="AK2682" s="2"/>
      <c r="AL2682" s="2"/>
      <c r="AM2682" s="2"/>
      <c r="AN2682" s="2"/>
      <c r="AO2682" s="2"/>
      <c r="AP2682" s="25"/>
      <c r="AQ2682" s="25"/>
      <c r="AR2682" s="2"/>
      <c r="AS2682" s="2"/>
      <c r="AT2682" s="2"/>
      <c r="AU2682" s="25"/>
      <c r="AV2682" s="2"/>
      <c r="AW2682" s="2"/>
      <c r="AX2682" s="25"/>
      <c r="AY2682" s="25"/>
      <c r="AZ2682" s="25"/>
      <c r="BA2682" s="25"/>
      <c r="BB2682" s="25"/>
      <c r="BC2682" s="25"/>
      <c r="BD2682" s="25"/>
      <c r="BE2682" s="25"/>
      <c r="BF2682" s="25"/>
      <c r="BG2682" s="25"/>
      <c r="BH2682" s="25"/>
      <c r="BI2682" s="25"/>
      <c r="BJ2682" s="25"/>
      <c r="BK2682" s="25"/>
      <c r="BL2682" s="25"/>
      <c r="BM2682" s="25"/>
      <c r="BN2682" s="25"/>
      <c r="BO2682" s="25"/>
      <c r="BP2682" s="25"/>
      <c r="BQ2682" s="25"/>
      <c r="BR2682" s="25"/>
      <c r="BS2682" s="25"/>
      <c r="BT2682" s="25"/>
      <c r="BU2682" s="25"/>
      <c r="BV2682" s="25"/>
      <c r="BW2682" s="25"/>
      <c r="BX2682" s="25"/>
      <c r="BY2682" s="25"/>
      <c r="BZ2682" s="25"/>
      <c r="CA2682" s="25"/>
      <c r="CB2682" s="25"/>
      <c r="CC2682" s="25"/>
      <c r="CD2682" s="2" t="s">
        <v>78</v>
      </c>
      <c r="CE2682" s="2" t="s">
        <v>21297</v>
      </c>
      <c r="CF2682" s="25"/>
      <c r="CG2682" s="25"/>
      <c r="CH2682" s="25"/>
      <c r="CI2682" s="25"/>
      <c r="CJ2682" s="25"/>
    </row>
    <row r="2683" spans="1:88" x14ac:dyDescent="0.2">
      <c r="A2683" s="2" t="s">
        <v>10599</v>
      </c>
      <c r="B2683" s="2" t="s">
        <v>25724</v>
      </c>
      <c r="C2683" s="2" t="s">
        <v>10420</v>
      </c>
      <c r="D2683" s="2" t="s">
        <v>10600</v>
      </c>
      <c r="E2683" s="2" t="s">
        <v>10600</v>
      </c>
      <c r="F2683" s="2" t="s">
        <v>10601</v>
      </c>
      <c r="G2683" s="2" t="s">
        <v>10602</v>
      </c>
      <c r="H2683" s="2" t="s">
        <v>61</v>
      </c>
      <c r="I2683" s="2" t="s">
        <v>61</v>
      </c>
      <c r="J2683" s="2" t="s">
        <v>61</v>
      </c>
      <c r="K2683" s="50" t="s">
        <v>61</v>
      </c>
      <c r="L2683" s="43">
        <v>2009</v>
      </c>
      <c r="M2683" s="2" t="s">
        <v>133</v>
      </c>
      <c r="N2683" s="32">
        <v>25.042470000000002</v>
      </c>
      <c r="O2683" s="32">
        <v>55.125720000000001</v>
      </c>
      <c r="P2683" s="2" t="s">
        <v>152</v>
      </c>
      <c r="Q2683" s="2" t="s">
        <v>65</v>
      </c>
      <c r="R2683" s="43" t="s">
        <v>16802</v>
      </c>
      <c r="S2683" s="41" t="s">
        <v>4851</v>
      </c>
      <c r="T2683" s="41" t="s">
        <v>18462</v>
      </c>
      <c r="U2683" s="2"/>
      <c r="V2683" s="2"/>
      <c r="W2683" s="41" t="s">
        <v>17588</v>
      </c>
      <c r="X2683" s="2" t="s">
        <v>153</v>
      </c>
      <c r="Y2683" s="2" t="s">
        <v>10437</v>
      </c>
      <c r="Z2683" s="5" t="s">
        <v>10423</v>
      </c>
      <c r="AA2683" s="5" t="s">
        <v>16910</v>
      </c>
      <c r="AB2683" s="5" t="s">
        <v>18090</v>
      </c>
      <c r="AC2683" s="2" t="s">
        <v>5205</v>
      </c>
      <c r="AD2683" s="2">
        <v>1059102</v>
      </c>
      <c r="AE2683" s="5">
        <v>30</v>
      </c>
      <c r="AF2683" s="25"/>
      <c r="AG2683" s="29">
        <v>3</v>
      </c>
      <c r="AH2683" s="2" t="s">
        <v>17974</v>
      </c>
      <c r="AI2683" s="2">
        <v>3</v>
      </c>
      <c r="AJ2683" s="2">
        <v>3</v>
      </c>
      <c r="AK2683" s="2"/>
      <c r="AL2683" s="2"/>
      <c r="AM2683" s="2"/>
      <c r="AN2683" s="2"/>
      <c r="AO2683" s="2"/>
      <c r="AP2683" s="25"/>
      <c r="AQ2683" s="25"/>
      <c r="AR2683" s="2"/>
      <c r="AS2683" s="2"/>
      <c r="AT2683" s="2"/>
      <c r="AU2683" s="25"/>
      <c r="AV2683" s="2"/>
      <c r="AW2683" s="2"/>
      <c r="AX2683" s="25"/>
      <c r="AY2683" s="25"/>
      <c r="AZ2683" s="25"/>
      <c r="BA2683" s="25"/>
      <c r="BB2683" s="25"/>
      <c r="BC2683" s="25"/>
      <c r="BD2683" s="25"/>
      <c r="BE2683" s="25"/>
      <c r="BF2683" s="25"/>
      <c r="BG2683" s="25"/>
      <c r="BH2683" s="25"/>
      <c r="BI2683" s="25"/>
      <c r="BJ2683" s="25"/>
      <c r="BK2683" s="25"/>
      <c r="BL2683" s="25"/>
      <c r="BM2683" s="25"/>
      <c r="BN2683" s="25"/>
      <c r="BO2683" s="25"/>
      <c r="BP2683" s="25"/>
      <c r="BQ2683" s="25"/>
      <c r="BR2683" s="25"/>
      <c r="BS2683" s="25"/>
      <c r="BT2683" s="25"/>
      <c r="BU2683" s="25"/>
      <c r="BV2683" s="25"/>
      <c r="BW2683" s="25"/>
      <c r="BX2683" s="25"/>
      <c r="BY2683" s="25"/>
      <c r="BZ2683" s="25"/>
      <c r="CA2683" s="25"/>
      <c r="CB2683" s="25"/>
      <c r="CC2683" s="25"/>
      <c r="CD2683" s="2" t="s">
        <v>78</v>
      </c>
      <c r="CE2683" s="2" t="s">
        <v>21298</v>
      </c>
      <c r="CF2683" s="25"/>
      <c r="CG2683" s="25"/>
      <c r="CH2683" s="25"/>
      <c r="CI2683" s="25"/>
      <c r="CJ2683" s="25"/>
    </row>
    <row r="2684" spans="1:88" x14ac:dyDescent="0.2">
      <c r="A2684" s="2" t="s">
        <v>10603</v>
      </c>
      <c r="B2684" s="2" t="s">
        <v>25725</v>
      </c>
      <c r="C2684" s="2" t="s">
        <v>10420</v>
      </c>
      <c r="D2684" s="2" t="s">
        <v>10604</v>
      </c>
      <c r="E2684" s="2" t="s">
        <v>10604</v>
      </c>
      <c r="F2684" s="2" t="s">
        <v>10605</v>
      </c>
      <c r="G2684" s="2" t="s">
        <v>10606</v>
      </c>
      <c r="H2684" s="2" t="s">
        <v>83</v>
      </c>
      <c r="I2684" s="2" t="s">
        <v>61</v>
      </c>
      <c r="J2684" s="2" t="s">
        <v>61</v>
      </c>
      <c r="K2684" s="50" t="s">
        <v>61</v>
      </c>
      <c r="L2684" s="43">
        <v>2009</v>
      </c>
      <c r="M2684" s="2" t="s">
        <v>133</v>
      </c>
      <c r="N2684" s="32">
        <v>24.9895</v>
      </c>
      <c r="O2684" s="32">
        <v>55.133029999999998</v>
      </c>
      <c r="P2684" s="2" t="s">
        <v>2767</v>
      </c>
      <c r="Q2684" s="2" t="s">
        <v>65</v>
      </c>
      <c r="R2684" s="43" t="s">
        <v>18854</v>
      </c>
      <c r="S2684" s="41" t="s">
        <v>1554</v>
      </c>
      <c r="T2684" s="41" t="s">
        <v>18460</v>
      </c>
      <c r="U2684" s="2"/>
      <c r="V2684" s="2"/>
      <c r="W2684" s="41" t="s">
        <v>17589</v>
      </c>
      <c r="X2684" s="2" t="s">
        <v>315</v>
      </c>
      <c r="Y2684" s="2" t="s">
        <v>76</v>
      </c>
      <c r="Z2684" s="5" t="s">
        <v>10423</v>
      </c>
      <c r="AA2684" s="5" t="s">
        <v>16910</v>
      </c>
      <c r="AB2684" s="5" t="s">
        <v>16317</v>
      </c>
      <c r="AC2684" s="2" t="s">
        <v>5205</v>
      </c>
      <c r="AD2684" s="2">
        <v>1059900</v>
      </c>
      <c r="AE2684" s="5">
        <v>45</v>
      </c>
      <c r="AF2684" s="25"/>
      <c r="AG2684" s="29">
        <v>3</v>
      </c>
      <c r="AH2684" s="2" t="s">
        <v>17974</v>
      </c>
      <c r="AI2684" s="2">
        <v>6</v>
      </c>
      <c r="AJ2684" s="2">
        <v>3</v>
      </c>
      <c r="AK2684" s="2"/>
      <c r="AL2684" s="2"/>
      <c r="AM2684" s="2"/>
      <c r="AN2684" s="2"/>
      <c r="AO2684" s="2"/>
      <c r="AP2684" s="25"/>
      <c r="AQ2684" s="25"/>
      <c r="AR2684" s="2"/>
      <c r="AS2684" s="2"/>
      <c r="AT2684" s="2"/>
      <c r="AU2684" s="25"/>
      <c r="AV2684" s="2"/>
      <c r="AW2684" s="2"/>
      <c r="AX2684" s="25"/>
      <c r="AY2684" s="25"/>
      <c r="AZ2684" s="25"/>
      <c r="BA2684" s="25"/>
      <c r="BB2684" s="25"/>
      <c r="BC2684" s="25"/>
      <c r="BD2684" s="25"/>
      <c r="BE2684" s="25"/>
      <c r="BF2684" s="25"/>
      <c r="BG2684" s="25"/>
      <c r="BH2684" s="25"/>
      <c r="BI2684" s="25"/>
      <c r="BJ2684" s="25"/>
      <c r="BK2684" s="25"/>
      <c r="BL2684" s="25"/>
      <c r="BM2684" s="25"/>
      <c r="BN2684" s="25"/>
      <c r="BO2684" s="25"/>
      <c r="BP2684" s="25"/>
      <c r="BQ2684" s="25"/>
      <c r="BR2684" s="25"/>
      <c r="BS2684" s="25"/>
      <c r="BT2684" s="25"/>
      <c r="BU2684" s="25"/>
      <c r="BV2684" s="25"/>
      <c r="BW2684" s="25"/>
      <c r="BX2684" s="25"/>
      <c r="BY2684" s="25"/>
      <c r="BZ2684" s="25"/>
      <c r="CA2684" s="25"/>
      <c r="CB2684" s="25"/>
      <c r="CC2684" s="25"/>
      <c r="CD2684" s="2" t="s">
        <v>78</v>
      </c>
      <c r="CE2684" s="2" t="s">
        <v>21299</v>
      </c>
      <c r="CF2684" s="25"/>
      <c r="CG2684" s="25"/>
      <c r="CH2684" s="25"/>
      <c r="CI2684" s="25"/>
      <c r="CJ2684" s="25"/>
    </row>
    <row r="2685" spans="1:88" x14ac:dyDescent="0.2">
      <c r="A2685" s="2" t="s">
        <v>10607</v>
      </c>
      <c r="B2685" s="2" t="s">
        <v>25726</v>
      </c>
      <c r="C2685" s="2" t="s">
        <v>10420</v>
      </c>
      <c r="D2685" s="2" t="s">
        <v>10608</v>
      </c>
      <c r="E2685" s="2" t="s">
        <v>10608</v>
      </c>
      <c r="F2685" s="2" t="s">
        <v>10609</v>
      </c>
      <c r="G2685" s="2" t="s">
        <v>16598</v>
      </c>
      <c r="H2685" s="2" t="s">
        <v>61</v>
      </c>
      <c r="I2685" s="2" t="s">
        <v>61</v>
      </c>
      <c r="J2685" s="2" t="s">
        <v>61</v>
      </c>
      <c r="K2685" s="50" t="s">
        <v>61</v>
      </c>
      <c r="L2685" s="43">
        <v>2009</v>
      </c>
      <c r="M2685" s="2" t="s">
        <v>133</v>
      </c>
      <c r="N2685" s="32">
        <v>25.256920000000001</v>
      </c>
      <c r="O2685" s="32">
        <v>55.291800000000002</v>
      </c>
      <c r="P2685" s="2" t="s">
        <v>152</v>
      </c>
      <c r="Q2685" s="2" t="s">
        <v>65</v>
      </c>
      <c r="R2685" s="43" t="s">
        <v>18854</v>
      </c>
      <c r="S2685" s="41" t="s">
        <v>272</v>
      </c>
      <c r="T2685" s="41" t="s">
        <v>18461</v>
      </c>
      <c r="U2685" s="2"/>
      <c r="V2685" s="2"/>
      <c r="W2685" s="41" t="s">
        <v>17588</v>
      </c>
      <c r="X2685" s="2" t="s">
        <v>696</v>
      </c>
      <c r="Y2685" s="2" t="s">
        <v>102</v>
      </c>
      <c r="Z2685" s="5" t="s">
        <v>20</v>
      </c>
      <c r="AA2685" s="5" t="s">
        <v>16910</v>
      </c>
      <c r="AB2685" s="5" t="s">
        <v>16316</v>
      </c>
      <c r="AC2685" s="2" t="s">
        <v>5205</v>
      </c>
      <c r="AD2685" s="2">
        <v>1031600</v>
      </c>
      <c r="AE2685" s="5">
        <v>34</v>
      </c>
      <c r="AF2685" s="25"/>
      <c r="AG2685" s="29">
        <v>3</v>
      </c>
      <c r="AH2685" s="2" t="s">
        <v>17974</v>
      </c>
      <c r="AI2685" s="2">
        <v>3</v>
      </c>
      <c r="AJ2685" s="2">
        <v>3</v>
      </c>
      <c r="AK2685" s="2"/>
      <c r="AL2685" s="2"/>
      <c r="AM2685" s="2"/>
      <c r="AN2685" s="2"/>
      <c r="AO2685" s="2"/>
      <c r="AP2685" s="25"/>
      <c r="AQ2685" s="25"/>
      <c r="AR2685" s="2"/>
      <c r="AS2685" s="2"/>
      <c r="AT2685" s="2"/>
      <c r="AU2685" s="25"/>
      <c r="AV2685" s="2"/>
      <c r="AW2685" s="2"/>
      <c r="AX2685" s="25"/>
      <c r="AY2685" s="25"/>
      <c r="AZ2685" s="25"/>
      <c r="BA2685" s="25"/>
      <c r="BB2685" s="25"/>
      <c r="BC2685" s="25"/>
      <c r="BD2685" s="25"/>
      <c r="BE2685" s="25"/>
      <c r="BF2685" s="25"/>
      <c r="BG2685" s="25"/>
      <c r="BH2685" s="25"/>
      <c r="BI2685" s="25"/>
      <c r="BJ2685" s="25"/>
      <c r="BK2685" s="25"/>
      <c r="BL2685" s="25"/>
      <c r="BM2685" s="25"/>
      <c r="BN2685" s="25"/>
      <c r="BO2685" s="25"/>
      <c r="BP2685" s="25"/>
      <c r="BQ2685" s="25"/>
      <c r="BR2685" s="25"/>
      <c r="BS2685" s="25"/>
      <c r="BT2685" s="25"/>
      <c r="BU2685" s="25"/>
      <c r="BV2685" s="25"/>
      <c r="BW2685" s="25"/>
      <c r="BX2685" s="25"/>
      <c r="BY2685" s="25"/>
      <c r="BZ2685" s="25"/>
      <c r="CA2685" s="25"/>
      <c r="CB2685" s="25"/>
      <c r="CC2685" s="25"/>
      <c r="CD2685" s="2" t="s">
        <v>71</v>
      </c>
      <c r="CE2685" s="2" t="s">
        <v>71</v>
      </c>
      <c r="CF2685" s="25"/>
      <c r="CG2685" s="25"/>
      <c r="CH2685" s="25"/>
      <c r="CI2685" s="25"/>
      <c r="CJ2685" s="25"/>
    </row>
    <row r="2686" spans="1:88" x14ac:dyDescent="0.2">
      <c r="A2686" s="2" t="s">
        <v>10610</v>
      </c>
      <c r="B2686" s="2" t="s">
        <v>25727</v>
      </c>
      <c r="C2686" s="2" t="s">
        <v>10420</v>
      </c>
      <c r="D2686" s="2" t="s">
        <v>10611</v>
      </c>
      <c r="E2686" s="2" t="s">
        <v>10611</v>
      </c>
      <c r="F2686" s="2" t="s">
        <v>10612</v>
      </c>
      <c r="G2686" s="2" t="s">
        <v>10613</v>
      </c>
      <c r="H2686" s="2" t="s">
        <v>61</v>
      </c>
      <c r="I2686" s="2" t="s">
        <v>61</v>
      </c>
      <c r="J2686" s="2" t="s">
        <v>61</v>
      </c>
      <c r="K2686" s="50" t="s">
        <v>61</v>
      </c>
      <c r="L2686" s="43">
        <v>2009</v>
      </c>
      <c r="M2686" s="2" t="s">
        <v>133</v>
      </c>
      <c r="N2686" s="32">
        <v>25.257200000000001</v>
      </c>
      <c r="O2686" s="32">
        <v>55.285330000000002</v>
      </c>
      <c r="P2686" s="2" t="s">
        <v>152</v>
      </c>
      <c r="Q2686" s="2" t="s">
        <v>65</v>
      </c>
      <c r="R2686" s="43" t="s">
        <v>18854</v>
      </c>
      <c r="S2686" s="41" t="s">
        <v>272</v>
      </c>
      <c r="T2686" s="41" t="s">
        <v>18461</v>
      </c>
      <c r="U2686" s="2"/>
      <c r="V2686" s="2"/>
      <c r="W2686" s="41" t="s">
        <v>17588</v>
      </c>
      <c r="X2686" s="2" t="s">
        <v>696</v>
      </c>
      <c r="Y2686" s="2" t="s">
        <v>102</v>
      </c>
      <c r="Z2686" s="5" t="s">
        <v>20</v>
      </c>
      <c r="AA2686" s="5" t="s">
        <v>16910</v>
      </c>
      <c r="AB2686" s="5" t="s">
        <v>16316</v>
      </c>
      <c r="AC2686" s="2" t="s">
        <v>5205</v>
      </c>
      <c r="AD2686" s="2">
        <v>1031600</v>
      </c>
      <c r="AE2686" s="5">
        <v>25</v>
      </c>
      <c r="AF2686" s="25"/>
      <c r="AG2686" s="29">
        <v>3</v>
      </c>
      <c r="AH2686" s="2" t="s">
        <v>17974</v>
      </c>
      <c r="AI2686" s="2">
        <v>3</v>
      </c>
      <c r="AJ2686" s="2">
        <v>3</v>
      </c>
      <c r="AK2686" s="2"/>
      <c r="AL2686" s="2"/>
      <c r="AM2686" s="2"/>
      <c r="AN2686" s="2"/>
      <c r="AO2686" s="2"/>
      <c r="AP2686" s="25"/>
      <c r="AQ2686" s="25"/>
      <c r="AR2686" s="2"/>
      <c r="AS2686" s="2"/>
      <c r="AT2686" s="2"/>
      <c r="AU2686" s="25"/>
      <c r="AV2686" s="2"/>
      <c r="AW2686" s="2"/>
      <c r="AX2686" s="25"/>
      <c r="AY2686" s="25"/>
      <c r="AZ2686" s="25"/>
      <c r="BA2686" s="25"/>
      <c r="BB2686" s="25"/>
      <c r="BC2686" s="25"/>
      <c r="BD2686" s="25"/>
      <c r="BE2686" s="25"/>
      <c r="BF2686" s="25"/>
      <c r="BG2686" s="25"/>
      <c r="BH2686" s="25"/>
      <c r="BI2686" s="25"/>
      <c r="BJ2686" s="25"/>
      <c r="BK2686" s="25"/>
      <c r="BL2686" s="25"/>
      <c r="BM2686" s="25"/>
      <c r="BN2686" s="25"/>
      <c r="BO2686" s="25"/>
      <c r="BP2686" s="25"/>
      <c r="BQ2686" s="25"/>
      <c r="BR2686" s="25"/>
      <c r="BS2686" s="25"/>
      <c r="BT2686" s="25"/>
      <c r="BU2686" s="25"/>
      <c r="BV2686" s="25"/>
      <c r="BW2686" s="25"/>
      <c r="BX2686" s="25"/>
      <c r="BY2686" s="25"/>
      <c r="BZ2686" s="25"/>
      <c r="CA2686" s="25"/>
      <c r="CB2686" s="25"/>
      <c r="CC2686" s="25"/>
      <c r="CD2686" s="2" t="s">
        <v>78</v>
      </c>
      <c r="CE2686" s="2" t="s">
        <v>23008</v>
      </c>
      <c r="CF2686" s="25"/>
      <c r="CG2686" s="25"/>
      <c r="CH2686" s="25"/>
      <c r="CI2686" s="25"/>
      <c r="CJ2686" s="25"/>
    </row>
    <row r="2687" spans="1:88" x14ac:dyDescent="0.2">
      <c r="A2687" s="2" t="s">
        <v>10614</v>
      </c>
      <c r="B2687" s="2" t="s">
        <v>25728</v>
      </c>
      <c r="C2687" s="2" t="s">
        <v>10420</v>
      </c>
      <c r="D2687" s="2" t="s">
        <v>10615</v>
      </c>
      <c r="E2687" s="2" t="s">
        <v>10615</v>
      </c>
      <c r="F2687" s="2" t="s">
        <v>10616</v>
      </c>
      <c r="G2687" s="2" t="s">
        <v>16149</v>
      </c>
      <c r="H2687" s="2" t="s">
        <v>61</v>
      </c>
      <c r="I2687" s="2" t="s">
        <v>61</v>
      </c>
      <c r="J2687" s="2" t="s">
        <v>61</v>
      </c>
      <c r="K2687" s="50" t="s">
        <v>61</v>
      </c>
      <c r="L2687" s="43">
        <v>2009</v>
      </c>
      <c r="M2687" s="2" t="s">
        <v>133</v>
      </c>
      <c r="N2687" s="32">
        <v>25.24333</v>
      </c>
      <c r="O2687" s="32">
        <v>55.299669999999999</v>
      </c>
      <c r="P2687" s="2" t="s">
        <v>152</v>
      </c>
      <c r="Q2687" s="2" t="s">
        <v>65</v>
      </c>
      <c r="R2687" s="43" t="s">
        <v>18854</v>
      </c>
      <c r="S2687" s="41" t="s">
        <v>272</v>
      </c>
      <c r="T2687" s="41" t="s">
        <v>18461</v>
      </c>
      <c r="U2687" s="2"/>
      <c r="V2687" s="2"/>
      <c r="W2687" s="41" t="s">
        <v>17588</v>
      </c>
      <c r="X2687" s="2" t="s">
        <v>696</v>
      </c>
      <c r="Y2687" s="2" t="s">
        <v>76</v>
      </c>
      <c r="Z2687" s="5" t="s">
        <v>10423</v>
      </c>
      <c r="AA2687" s="5" t="s">
        <v>16910</v>
      </c>
      <c r="AB2687" s="5" t="s">
        <v>16317</v>
      </c>
      <c r="AC2687" s="2" t="s">
        <v>5205</v>
      </c>
      <c r="AD2687" s="2">
        <v>1031800</v>
      </c>
      <c r="AE2687" s="5">
        <v>27</v>
      </c>
      <c r="AF2687" s="25"/>
      <c r="AG2687" s="29">
        <v>3</v>
      </c>
      <c r="AH2687" s="2" t="s">
        <v>17974</v>
      </c>
      <c r="AI2687" s="2">
        <v>3</v>
      </c>
      <c r="AJ2687" s="2">
        <v>3</v>
      </c>
      <c r="AK2687" s="2"/>
      <c r="AL2687" s="2"/>
      <c r="AM2687" s="2"/>
      <c r="AN2687" s="2"/>
      <c r="AO2687" s="2"/>
      <c r="AP2687" s="25"/>
      <c r="AQ2687" s="25"/>
      <c r="AR2687" s="2"/>
      <c r="AS2687" s="2"/>
      <c r="AT2687" s="2"/>
      <c r="AU2687" s="25"/>
      <c r="AV2687" s="2"/>
      <c r="AW2687" s="2"/>
      <c r="AX2687" s="25"/>
      <c r="AY2687" s="25"/>
      <c r="AZ2687" s="25"/>
      <c r="BA2687" s="25"/>
      <c r="BB2687" s="25"/>
      <c r="BC2687" s="25"/>
      <c r="BD2687" s="25"/>
      <c r="BE2687" s="25"/>
      <c r="BF2687" s="25"/>
      <c r="BG2687" s="25"/>
      <c r="BH2687" s="25"/>
      <c r="BI2687" s="25"/>
      <c r="BJ2687" s="25"/>
      <c r="BK2687" s="25"/>
      <c r="BL2687" s="25"/>
      <c r="BM2687" s="25"/>
      <c r="BN2687" s="25"/>
      <c r="BO2687" s="25"/>
      <c r="BP2687" s="25"/>
      <c r="BQ2687" s="25"/>
      <c r="BR2687" s="25"/>
      <c r="BS2687" s="25"/>
      <c r="BT2687" s="25"/>
      <c r="BU2687" s="25"/>
      <c r="BV2687" s="25"/>
      <c r="BW2687" s="25"/>
      <c r="BX2687" s="25"/>
      <c r="BY2687" s="25"/>
      <c r="BZ2687" s="25"/>
      <c r="CA2687" s="25"/>
      <c r="CB2687" s="25"/>
      <c r="CC2687" s="25"/>
      <c r="CD2687" s="2" t="s">
        <v>78</v>
      </c>
      <c r="CE2687" s="2">
        <v>0</v>
      </c>
      <c r="CF2687" s="25"/>
      <c r="CG2687" s="25"/>
      <c r="CH2687" s="25"/>
      <c r="CI2687" s="25"/>
      <c r="CJ2687" s="25"/>
    </row>
    <row r="2688" spans="1:88" x14ac:dyDescent="0.2">
      <c r="A2688" s="2" t="s">
        <v>10617</v>
      </c>
      <c r="B2688" s="2" t="s">
        <v>25729</v>
      </c>
      <c r="C2688" s="2" t="s">
        <v>10420</v>
      </c>
      <c r="D2688" s="2" t="s">
        <v>10617</v>
      </c>
      <c r="E2688" s="2" t="s">
        <v>10617</v>
      </c>
      <c r="F2688" s="2" t="s">
        <v>10618</v>
      </c>
      <c r="G2688" s="2" t="s">
        <v>10619</v>
      </c>
      <c r="H2688" s="2" t="s">
        <v>61</v>
      </c>
      <c r="I2688" s="2" t="s">
        <v>61</v>
      </c>
      <c r="J2688" s="2" t="s">
        <v>61</v>
      </c>
      <c r="K2688" s="50" t="s">
        <v>61</v>
      </c>
      <c r="L2688" s="43">
        <v>2014</v>
      </c>
      <c r="M2688" s="2" t="s">
        <v>133</v>
      </c>
      <c r="N2688" s="32">
        <v>25.28932</v>
      </c>
      <c r="O2688" s="32">
        <v>55.32564</v>
      </c>
      <c r="P2688" s="2" t="s">
        <v>152</v>
      </c>
      <c r="Q2688" s="2" t="s">
        <v>65</v>
      </c>
      <c r="R2688" s="43" t="s">
        <v>16802</v>
      </c>
      <c r="S2688" s="41" t="s">
        <v>4851</v>
      </c>
      <c r="T2688" s="41" t="s">
        <v>18462</v>
      </c>
      <c r="U2688" s="2"/>
      <c r="V2688" s="2"/>
      <c r="W2688" s="41" t="s">
        <v>17588</v>
      </c>
      <c r="X2688" s="2" t="s">
        <v>10620</v>
      </c>
      <c r="Y2688" s="2" t="s">
        <v>76</v>
      </c>
      <c r="Z2688" s="5" t="s">
        <v>10423</v>
      </c>
      <c r="AA2688" s="5" t="s">
        <v>16910</v>
      </c>
      <c r="AB2688" s="5" t="s">
        <v>16317</v>
      </c>
      <c r="AC2688" s="2" t="s">
        <v>5205</v>
      </c>
      <c r="AD2688" s="2">
        <v>1012600</v>
      </c>
      <c r="AE2688" s="5">
        <v>30</v>
      </c>
      <c r="AF2688" s="25"/>
      <c r="AG2688" s="29">
        <v>3</v>
      </c>
      <c r="AH2688" s="2" t="s">
        <v>17974</v>
      </c>
      <c r="AI2688" s="2">
        <v>3</v>
      </c>
      <c r="AJ2688" s="2">
        <v>3</v>
      </c>
      <c r="AK2688" s="2"/>
      <c r="AL2688" s="2"/>
      <c r="AM2688" s="2"/>
      <c r="AN2688" s="2"/>
      <c r="AO2688" s="2"/>
      <c r="AP2688" s="25"/>
      <c r="AQ2688" s="25"/>
      <c r="AR2688" s="2"/>
      <c r="AS2688" s="2"/>
      <c r="AT2688" s="2"/>
      <c r="AU2688" s="25"/>
      <c r="AV2688" s="2"/>
      <c r="AW2688" s="2"/>
      <c r="AX2688" s="25"/>
      <c r="AY2688" s="25"/>
      <c r="AZ2688" s="25"/>
      <c r="BA2688" s="25"/>
      <c r="BB2688" s="25"/>
      <c r="BC2688" s="25"/>
      <c r="BD2688" s="25"/>
      <c r="BE2688" s="25"/>
      <c r="BF2688" s="25"/>
      <c r="BG2688" s="25"/>
      <c r="BH2688" s="25"/>
      <c r="BI2688" s="25"/>
      <c r="BJ2688" s="25"/>
      <c r="BK2688" s="25"/>
      <c r="BL2688" s="25"/>
      <c r="BM2688" s="25"/>
      <c r="BN2688" s="25"/>
      <c r="BO2688" s="25"/>
      <c r="BP2688" s="25"/>
      <c r="BQ2688" s="25"/>
      <c r="BR2688" s="25"/>
      <c r="BS2688" s="25"/>
      <c r="BT2688" s="25"/>
      <c r="BU2688" s="25"/>
      <c r="BV2688" s="25"/>
      <c r="BW2688" s="25"/>
      <c r="BX2688" s="25"/>
      <c r="BY2688" s="25"/>
      <c r="BZ2688" s="25"/>
      <c r="CA2688" s="25"/>
      <c r="CB2688" s="25"/>
      <c r="CC2688" s="25"/>
      <c r="CD2688" s="2" t="s">
        <v>78</v>
      </c>
      <c r="CE2688" s="2" t="s">
        <v>21300</v>
      </c>
      <c r="CF2688" s="25"/>
      <c r="CG2688" s="25"/>
      <c r="CH2688" s="25"/>
      <c r="CI2688" s="25"/>
      <c r="CJ2688" s="25"/>
    </row>
    <row r="2689" spans="1:88" x14ac:dyDescent="0.2">
      <c r="A2689" s="2" t="s">
        <v>10621</v>
      </c>
      <c r="B2689" s="2" t="s">
        <v>25730</v>
      </c>
      <c r="C2689" s="2" t="s">
        <v>10420</v>
      </c>
      <c r="D2689" s="2" t="s">
        <v>10622</v>
      </c>
      <c r="E2689" s="2" t="s">
        <v>10622</v>
      </c>
      <c r="F2689" s="2" t="s">
        <v>10623</v>
      </c>
      <c r="G2689" s="2" t="s">
        <v>10624</v>
      </c>
      <c r="H2689" s="2" t="s">
        <v>61</v>
      </c>
      <c r="I2689" s="2" t="s">
        <v>61</v>
      </c>
      <c r="J2689" s="2" t="s">
        <v>61</v>
      </c>
      <c r="K2689" s="50" t="s">
        <v>61</v>
      </c>
      <c r="L2689" s="43">
        <v>2009</v>
      </c>
      <c r="M2689" s="2" t="s">
        <v>133</v>
      </c>
      <c r="N2689" s="32">
        <v>25.262979999999999</v>
      </c>
      <c r="O2689" s="32">
        <v>55.317979999999999</v>
      </c>
      <c r="P2689" s="2" t="s">
        <v>152</v>
      </c>
      <c r="Q2689" s="2" t="s">
        <v>65</v>
      </c>
      <c r="R2689" s="43" t="s">
        <v>18854</v>
      </c>
      <c r="S2689" s="41" t="s">
        <v>272</v>
      </c>
      <c r="T2689" s="41" t="s">
        <v>18461</v>
      </c>
      <c r="U2689" s="2"/>
      <c r="V2689" s="2"/>
      <c r="W2689" s="41" t="s">
        <v>17588</v>
      </c>
      <c r="X2689" s="2" t="s">
        <v>153</v>
      </c>
      <c r="Y2689" s="2" t="s">
        <v>102</v>
      </c>
      <c r="Z2689" s="5" t="s">
        <v>20</v>
      </c>
      <c r="AA2689" s="5" t="s">
        <v>16910</v>
      </c>
      <c r="AB2689" s="5" t="s">
        <v>16316</v>
      </c>
      <c r="AC2689" s="2" t="s">
        <v>5247</v>
      </c>
      <c r="AD2689" s="2">
        <v>1012400</v>
      </c>
      <c r="AE2689" s="5">
        <v>35</v>
      </c>
      <c r="AF2689" s="25"/>
      <c r="AG2689" s="29">
        <v>3</v>
      </c>
      <c r="AH2689" s="2" t="s">
        <v>17978</v>
      </c>
      <c r="AI2689" s="2">
        <v>3</v>
      </c>
      <c r="AJ2689" s="2">
        <v>3</v>
      </c>
      <c r="AK2689" s="2"/>
      <c r="AL2689" s="2"/>
      <c r="AM2689" s="2"/>
      <c r="AN2689" s="2"/>
      <c r="AO2689" s="2"/>
      <c r="AP2689" s="25"/>
      <c r="AQ2689" s="25"/>
      <c r="AR2689" s="2"/>
      <c r="AS2689" s="2"/>
      <c r="AT2689" s="2"/>
      <c r="AU2689" s="25"/>
      <c r="AV2689" s="2"/>
      <c r="AW2689" s="2"/>
      <c r="AX2689" s="25"/>
      <c r="AY2689" s="25"/>
      <c r="AZ2689" s="25"/>
      <c r="BA2689" s="25"/>
      <c r="BB2689" s="25"/>
      <c r="BC2689" s="25"/>
      <c r="BD2689" s="25"/>
      <c r="BE2689" s="25"/>
      <c r="BF2689" s="25"/>
      <c r="BG2689" s="25"/>
      <c r="BH2689" s="25"/>
      <c r="BI2689" s="25"/>
      <c r="BJ2689" s="25"/>
      <c r="BK2689" s="25"/>
      <c r="BL2689" s="25"/>
      <c r="BM2689" s="25"/>
      <c r="BN2689" s="25"/>
      <c r="BO2689" s="25"/>
      <c r="BP2689" s="25"/>
      <c r="BQ2689" s="25"/>
      <c r="BR2689" s="25"/>
      <c r="BS2689" s="25"/>
      <c r="BT2689" s="25"/>
      <c r="BU2689" s="25"/>
      <c r="BV2689" s="25"/>
      <c r="BW2689" s="25"/>
      <c r="BX2689" s="25"/>
      <c r="BY2689" s="25"/>
      <c r="BZ2689" s="25"/>
      <c r="CA2689" s="25"/>
      <c r="CB2689" s="25"/>
      <c r="CC2689" s="25"/>
      <c r="CD2689" s="2" t="s">
        <v>78</v>
      </c>
      <c r="CE2689" s="2" t="s">
        <v>23009</v>
      </c>
      <c r="CF2689" s="25"/>
      <c r="CG2689" s="25"/>
      <c r="CH2689" s="25"/>
      <c r="CI2689" s="25"/>
      <c r="CJ2689" s="25"/>
    </row>
    <row r="2690" spans="1:88" x14ac:dyDescent="0.2">
      <c r="A2690" s="2" t="s">
        <v>10625</v>
      </c>
      <c r="B2690" s="2" t="s">
        <v>25731</v>
      </c>
      <c r="C2690" s="2" t="s">
        <v>10420</v>
      </c>
      <c r="D2690" s="2" t="s">
        <v>10626</v>
      </c>
      <c r="E2690" s="2" t="s">
        <v>10626</v>
      </c>
      <c r="F2690" s="2" t="s">
        <v>10627</v>
      </c>
      <c r="G2690" s="2" t="s">
        <v>10628</v>
      </c>
      <c r="H2690" s="2" t="s">
        <v>61</v>
      </c>
      <c r="I2690" s="2" t="s">
        <v>61</v>
      </c>
      <c r="J2690" s="2" t="s">
        <v>61</v>
      </c>
      <c r="K2690" s="50" t="s">
        <v>61</v>
      </c>
      <c r="L2690" s="43">
        <v>2009</v>
      </c>
      <c r="M2690" s="2" t="s">
        <v>133</v>
      </c>
      <c r="N2690" s="32">
        <v>25.271699999999999</v>
      </c>
      <c r="O2690" s="32">
        <v>55.321219999999997</v>
      </c>
      <c r="P2690" s="2" t="s">
        <v>152</v>
      </c>
      <c r="Q2690" s="2" t="s">
        <v>65</v>
      </c>
      <c r="R2690" s="43" t="s">
        <v>18854</v>
      </c>
      <c r="S2690" s="41" t="s">
        <v>1554</v>
      </c>
      <c r="T2690" s="41" t="s">
        <v>18460</v>
      </c>
      <c r="U2690" s="2"/>
      <c r="V2690" s="2"/>
      <c r="W2690" s="41" t="s">
        <v>17588</v>
      </c>
      <c r="X2690" s="2" t="s">
        <v>696</v>
      </c>
      <c r="Y2690" s="2" t="s">
        <v>102</v>
      </c>
      <c r="Z2690" s="5" t="s">
        <v>10423</v>
      </c>
      <c r="AA2690" s="5" t="s">
        <v>16910</v>
      </c>
      <c r="AB2690" s="5" t="s">
        <v>16316</v>
      </c>
      <c r="AC2690" s="2" t="s">
        <v>5205</v>
      </c>
      <c r="AD2690" s="2">
        <v>1012300</v>
      </c>
      <c r="AE2690" s="5">
        <v>25</v>
      </c>
      <c r="AF2690" s="25"/>
      <c r="AG2690" s="29">
        <v>3</v>
      </c>
      <c r="AH2690" s="2" t="s">
        <v>17974</v>
      </c>
      <c r="AI2690" s="2">
        <v>3</v>
      </c>
      <c r="AJ2690" s="2">
        <v>3</v>
      </c>
      <c r="AK2690" s="2"/>
      <c r="AL2690" s="2"/>
      <c r="AM2690" s="2"/>
      <c r="AN2690" s="2"/>
      <c r="AO2690" s="2"/>
      <c r="AP2690" s="25"/>
      <c r="AQ2690" s="25"/>
      <c r="AR2690" s="2"/>
      <c r="AS2690" s="2"/>
      <c r="AT2690" s="2"/>
      <c r="AU2690" s="25"/>
      <c r="AV2690" s="2"/>
      <c r="AW2690" s="2"/>
      <c r="AX2690" s="25"/>
      <c r="AY2690" s="25"/>
      <c r="AZ2690" s="25"/>
      <c r="BA2690" s="25"/>
      <c r="BB2690" s="25"/>
      <c r="BC2690" s="25"/>
      <c r="BD2690" s="25"/>
      <c r="BE2690" s="25"/>
      <c r="BF2690" s="25"/>
      <c r="BG2690" s="25"/>
      <c r="BH2690" s="25"/>
      <c r="BI2690" s="25"/>
      <c r="BJ2690" s="25"/>
      <c r="BK2690" s="25"/>
      <c r="BL2690" s="25"/>
      <c r="BM2690" s="25"/>
      <c r="BN2690" s="25"/>
      <c r="BO2690" s="25"/>
      <c r="BP2690" s="25"/>
      <c r="BQ2690" s="25"/>
      <c r="BR2690" s="25"/>
      <c r="BS2690" s="25"/>
      <c r="BT2690" s="25"/>
      <c r="BU2690" s="25"/>
      <c r="BV2690" s="25"/>
      <c r="BW2690" s="25"/>
      <c r="BX2690" s="25"/>
      <c r="BY2690" s="25"/>
      <c r="BZ2690" s="25"/>
      <c r="CA2690" s="25"/>
      <c r="CB2690" s="25"/>
      <c r="CC2690" s="25"/>
      <c r="CD2690" s="2" t="s">
        <v>71</v>
      </c>
      <c r="CE2690" s="2" t="s">
        <v>71</v>
      </c>
      <c r="CF2690" s="25"/>
      <c r="CG2690" s="25"/>
      <c r="CH2690" s="25"/>
      <c r="CI2690" s="25"/>
      <c r="CJ2690" s="25"/>
    </row>
    <row r="2691" spans="1:88" x14ac:dyDescent="0.2">
      <c r="A2691" s="2" t="s">
        <v>10629</v>
      </c>
      <c r="B2691" s="2" t="s">
        <v>25732</v>
      </c>
      <c r="C2691" s="2" t="s">
        <v>10420</v>
      </c>
      <c r="D2691" s="2" t="s">
        <v>10630</v>
      </c>
      <c r="E2691" s="2" t="s">
        <v>10630</v>
      </c>
      <c r="F2691" s="2" t="s">
        <v>10631</v>
      </c>
      <c r="G2691" s="2" t="s">
        <v>10632</v>
      </c>
      <c r="H2691" s="2" t="s">
        <v>61</v>
      </c>
      <c r="I2691" s="2" t="s">
        <v>61</v>
      </c>
      <c r="J2691" s="2" t="s">
        <v>61</v>
      </c>
      <c r="K2691" s="50" t="s">
        <v>61</v>
      </c>
      <c r="L2691" s="43">
        <v>2009</v>
      </c>
      <c r="M2691" s="2" t="s">
        <v>133</v>
      </c>
      <c r="N2691" s="32">
        <v>25.267849999999999</v>
      </c>
      <c r="O2691" s="32">
        <v>55.320929999999997</v>
      </c>
      <c r="P2691" s="2" t="s">
        <v>152</v>
      </c>
      <c r="Q2691" s="2" t="s">
        <v>65</v>
      </c>
      <c r="R2691" s="43" t="s">
        <v>18854</v>
      </c>
      <c r="S2691" s="41" t="s">
        <v>272</v>
      </c>
      <c r="T2691" s="41" t="s">
        <v>18461</v>
      </c>
      <c r="U2691" s="2"/>
      <c r="V2691" s="2"/>
      <c r="W2691" s="41" t="s">
        <v>17588</v>
      </c>
      <c r="X2691" s="2" t="s">
        <v>696</v>
      </c>
      <c r="Y2691" s="2" t="s">
        <v>102</v>
      </c>
      <c r="Z2691" s="5" t="s">
        <v>10423</v>
      </c>
      <c r="AA2691" s="5" t="s">
        <v>16910</v>
      </c>
      <c r="AB2691" s="5" t="s">
        <v>16316</v>
      </c>
      <c r="AC2691" s="2" t="s">
        <v>5247</v>
      </c>
      <c r="AD2691" s="2">
        <v>1012400</v>
      </c>
      <c r="AE2691" s="5">
        <v>27</v>
      </c>
      <c r="AF2691" s="25"/>
      <c r="AG2691" s="29">
        <v>3</v>
      </c>
      <c r="AH2691" s="2" t="s">
        <v>17978</v>
      </c>
      <c r="AI2691" s="2">
        <v>3</v>
      </c>
      <c r="AJ2691" s="2">
        <v>3</v>
      </c>
      <c r="AK2691" s="2"/>
      <c r="AL2691" s="2"/>
      <c r="AM2691" s="2"/>
      <c r="AN2691" s="2"/>
      <c r="AO2691" s="2"/>
      <c r="AP2691" s="25"/>
      <c r="AQ2691" s="25"/>
      <c r="AR2691" s="2"/>
      <c r="AS2691" s="2"/>
      <c r="AT2691" s="2"/>
      <c r="AU2691" s="25"/>
      <c r="AV2691" s="2"/>
      <c r="AW2691" s="2"/>
      <c r="AX2691" s="25"/>
      <c r="AY2691" s="25"/>
      <c r="AZ2691" s="25"/>
      <c r="BA2691" s="25"/>
      <c r="BB2691" s="25"/>
      <c r="BC2691" s="25"/>
      <c r="BD2691" s="25"/>
      <c r="BE2691" s="25"/>
      <c r="BF2691" s="25"/>
      <c r="BG2691" s="25"/>
      <c r="BH2691" s="25"/>
      <c r="BI2691" s="25"/>
      <c r="BJ2691" s="25"/>
      <c r="BK2691" s="25"/>
      <c r="BL2691" s="25"/>
      <c r="BM2691" s="25"/>
      <c r="BN2691" s="25"/>
      <c r="BO2691" s="25"/>
      <c r="BP2691" s="25"/>
      <c r="BQ2691" s="25"/>
      <c r="BR2691" s="25"/>
      <c r="BS2691" s="25"/>
      <c r="BT2691" s="25"/>
      <c r="BU2691" s="25"/>
      <c r="BV2691" s="25"/>
      <c r="BW2691" s="25"/>
      <c r="BX2691" s="25"/>
      <c r="BY2691" s="25"/>
      <c r="BZ2691" s="25"/>
      <c r="CA2691" s="25"/>
      <c r="CB2691" s="25"/>
      <c r="CC2691" s="25"/>
      <c r="CD2691" s="2" t="s">
        <v>628</v>
      </c>
      <c r="CE2691" s="2" t="s">
        <v>21301</v>
      </c>
      <c r="CF2691" s="25"/>
      <c r="CG2691" s="25"/>
      <c r="CH2691" s="25"/>
      <c r="CI2691" s="25"/>
      <c r="CJ2691" s="25"/>
    </row>
    <row r="2692" spans="1:88" x14ac:dyDescent="0.2">
      <c r="A2692" s="2" t="s">
        <v>10633</v>
      </c>
      <c r="B2692" s="2" t="s">
        <v>25733</v>
      </c>
      <c r="C2692" s="2" t="s">
        <v>10420</v>
      </c>
      <c r="D2692" s="2" t="s">
        <v>10634</v>
      </c>
      <c r="E2692" s="2" t="s">
        <v>10634</v>
      </c>
      <c r="F2692" s="2" t="s">
        <v>10635</v>
      </c>
      <c r="G2692" s="2" t="s">
        <v>10636</v>
      </c>
      <c r="H2692" s="2" t="s">
        <v>61</v>
      </c>
      <c r="I2692" s="2" t="s">
        <v>61</v>
      </c>
      <c r="J2692" s="2" t="s">
        <v>61</v>
      </c>
      <c r="K2692" s="50" t="s">
        <v>61</v>
      </c>
      <c r="L2692" s="43">
        <v>2009</v>
      </c>
      <c r="M2692" s="2" t="s">
        <v>133</v>
      </c>
      <c r="N2692" s="32">
        <v>25.25996</v>
      </c>
      <c r="O2692" s="32">
        <v>55.325180000000003</v>
      </c>
      <c r="P2692" s="2" t="s">
        <v>152</v>
      </c>
      <c r="Q2692" s="2" t="s">
        <v>65</v>
      </c>
      <c r="R2692" s="43" t="s">
        <v>18854</v>
      </c>
      <c r="S2692" s="41" t="s">
        <v>272</v>
      </c>
      <c r="T2692" s="41" t="s">
        <v>18461</v>
      </c>
      <c r="U2692" s="2"/>
      <c r="V2692" s="2"/>
      <c r="W2692" s="41" t="s">
        <v>17588</v>
      </c>
      <c r="X2692" s="2" t="s">
        <v>696</v>
      </c>
      <c r="Y2692" s="2" t="s">
        <v>76</v>
      </c>
      <c r="Z2692" s="5" t="s">
        <v>10423</v>
      </c>
      <c r="AA2692" s="5" t="s">
        <v>16910</v>
      </c>
      <c r="AB2692" s="5" t="s">
        <v>16317</v>
      </c>
      <c r="AC2692" s="2" t="s">
        <v>5247</v>
      </c>
      <c r="AD2692" s="2">
        <v>1012400</v>
      </c>
      <c r="AE2692" s="5">
        <v>38</v>
      </c>
      <c r="AF2692" s="25"/>
      <c r="AG2692" s="29">
        <v>3</v>
      </c>
      <c r="AH2692" s="2" t="s">
        <v>17978</v>
      </c>
      <c r="AI2692" s="2">
        <v>3</v>
      </c>
      <c r="AJ2692" s="2">
        <v>3</v>
      </c>
      <c r="AK2692" s="2"/>
      <c r="AL2692" s="2"/>
      <c r="AM2692" s="2"/>
      <c r="AN2692" s="2"/>
      <c r="AO2692" s="2"/>
      <c r="AP2692" s="25"/>
      <c r="AQ2692" s="25"/>
      <c r="AR2692" s="2"/>
      <c r="AS2692" s="2"/>
      <c r="AT2692" s="2"/>
      <c r="AU2692" s="25"/>
      <c r="AV2692" s="2"/>
      <c r="AW2692" s="2"/>
      <c r="AX2692" s="25"/>
      <c r="AY2692" s="25"/>
      <c r="AZ2692" s="25"/>
      <c r="BA2692" s="25"/>
      <c r="BB2692" s="25"/>
      <c r="BC2692" s="25"/>
      <c r="BD2692" s="25"/>
      <c r="BE2692" s="25"/>
      <c r="BF2692" s="25"/>
      <c r="BG2692" s="25"/>
      <c r="BH2692" s="25"/>
      <c r="BI2692" s="25"/>
      <c r="BJ2692" s="25"/>
      <c r="BK2692" s="25"/>
      <c r="BL2692" s="25"/>
      <c r="BM2692" s="25"/>
      <c r="BN2692" s="25"/>
      <c r="BO2692" s="25"/>
      <c r="BP2692" s="25"/>
      <c r="BQ2692" s="25"/>
      <c r="BR2692" s="25"/>
      <c r="BS2692" s="25"/>
      <c r="BT2692" s="25"/>
      <c r="BU2692" s="25"/>
      <c r="BV2692" s="25"/>
      <c r="BW2692" s="25"/>
      <c r="BX2692" s="25"/>
      <c r="BY2692" s="25"/>
      <c r="BZ2692" s="25"/>
      <c r="CA2692" s="25"/>
      <c r="CB2692" s="25"/>
      <c r="CC2692" s="25"/>
      <c r="CD2692" s="2" t="s">
        <v>71</v>
      </c>
      <c r="CE2692" s="2" t="s">
        <v>71</v>
      </c>
      <c r="CF2692" s="25"/>
      <c r="CG2692" s="25"/>
      <c r="CH2692" s="25"/>
      <c r="CI2692" s="25"/>
      <c r="CJ2692" s="25"/>
    </row>
    <row r="2693" spans="1:88" x14ac:dyDescent="0.2">
      <c r="A2693" s="2" t="s">
        <v>10637</v>
      </c>
      <c r="B2693" s="2" t="s">
        <v>25734</v>
      </c>
      <c r="C2693" s="2" t="s">
        <v>10420</v>
      </c>
      <c r="D2693" s="2" t="s">
        <v>10638</v>
      </c>
      <c r="E2693" s="2" t="s">
        <v>10638</v>
      </c>
      <c r="F2693" s="2" t="s">
        <v>10639</v>
      </c>
      <c r="G2693" s="2" t="s">
        <v>10640</v>
      </c>
      <c r="H2693" s="2" t="s">
        <v>61</v>
      </c>
      <c r="I2693" s="2" t="s">
        <v>61</v>
      </c>
      <c r="J2693" s="2" t="s">
        <v>61</v>
      </c>
      <c r="K2693" s="50" t="s">
        <v>61</v>
      </c>
      <c r="L2693" s="43">
        <v>2009</v>
      </c>
      <c r="M2693" s="2" t="s">
        <v>133</v>
      </c>
      <c r="N2693" s="32">
        <v>25.271850000000001</v>
      </c>
      <c r="O2693" s="32">
        <v>55.330440000000003</v>
      </c>
      <c r="P2693" s="2" t="s">
        <v>152</v>
      </c>
      <c r="Q2693" s="2" t="s">
        <v>65</v>
      </c>
      <c r="R2693" s="43" t="s">
        <v>18854</v>
      </c>
      <c r="S2693" s="41" t="s">
        <v>272</v>
      </c>
      <c r="T2693" s="41" t="s">
        <v>18461</v>
      </c>
      <c r="U2693" s="2"/>
      <c r="V2693" s="2"/>
      <c r="W2693" s="41" t="s">
        <v>17588</v>
      </c>
      <c r="X2693" s="2" t="s">
        <v>696</v>
      </c>
      <c r="Y2693" s="2" t="s">
        <v>102</v>
      </c>
      <c r="Z2693" s="5" t="s">
        <v>10423</v>
      </c>
      <c r="AA2693" s="5" t="s">
        <v>16910</v>
      </c>
      <c r="AB2693" s="5" t="s">
        <v>16316</v>
      </c>
      <c r="AC2693" s="2" t="s">
        <v>5247</v>
      </c>
      <c r="AD2693" s="2">
        <v>1012700</v>
      </c>
      <c r="AE2693" s="5">
        <v>24</v>
      </c>
      <c r="AF2693" s="25"/>
      <c r="AG2693" s="29">
        <v>3</v>
      </c>
      <c r="AH2693" s="2" t="s">
        <v>17978</v>
      </c>
      <c r="AI2693" s="2">
        <v>3</v>
      </c>
      <c r="AJ2693" s="2">
        <v>3</v>
      </c>
      <c r="AK2693" s="2"/>
      <c r="AL2693" s="2"/>
      <c r="AM2693" s="2"/>
      <c r="AN2693" s="2"/>
      <c r="AO2693" s="2"/>
      <c r="AP2693" s="25"/>
      <c r="AQ2693" s="25"/>
      <c r="AR2693" s="2"/>
      <c r="AS2693" s="2"/>
      <c r="AT2693" s="2"/>
      <c r="AU2693" s="25"/>
      <c r="AV2693" s="2"/>
      <c r="AW2693" s="2"/>
      <c r="AX2693" s="25"/>
      <c r="AY2693" s="25"/>
      <c r="AZ2693" s="25"/>
      <c r="BA2693" s="25"/>
      <c r="BB2693" s="25"/>
      <c r="BC2693" s="25"/>
      <c r="BD2693" s="25"/>
      <c r="BE2693" s="25"/>
      <c r="BF2693" s="25"/>
      <c r="BG2693" s="25"/>
      <c r="BH2693" s="25"/>
      <c r="BI2693" s="25"/>
      <c r="BJ2693" s="25"/>
      <c r="BK2693" s="25"/>
      <c r="BL2693" s="25"/>
      <c r="BM2693" s="25"/>
      <c r="BN2693" s="25"/>
      <c r="BO2693" s="25"/>
      <c r="BP2693" s="25"/>
      <c r="BQ2693" s="25"/>
      <c r="BR2693" s="25"/>
      <c r="BS2693" s="25"/>
      <c r="BT2693" s="25"/>
      <c r="BU2693" s="25"/>
      <c r="BV2693" s="25"/>
      <c r="BW2693" s="25"/>
      <c r="BX2693" s="25"/>
      <c r="BY2693" s="25"/>
      <c r="BZ2693" s="25"/>
      <c r="CA2693" s="25"/>
      <c r="CB2693" s="25"/>
      <c r="CC2693" s="25"/>
      <c r="CD2693" s="2" t="s">
        <v>78</v>
      </c>
      <c r="CE2693" s="2" t="s">
        <v>21302</v>
      </c>
      <c r="CF2693" s="25"/>
      <c r="CG2693" s="25"/>
      <c r="CH2693" s="25"/>
      <c r="CI2693" s="25"/>
      <c r="CJ2693" s="25"/>
    </row>
    <row r="2694" spans="1:88" x14ac:dyDescent="0.2">
      <c r="A2694" s="2" t="s">
        <v>10641</v>
      </c>
      <c r="B2694" s="2" t="s">
        <v>25735</v>
      </c>
      <c r="C2694" s="2" t="s">
        <v>10420</v>
      </c>
      <c r="D2694" s="2" t="s">
        <v>10642</v>
      </c>
      <c r="E2694" s="2" t="s">
        <v>10642</v>
      </c>
      <c r="F2694" s="2" t="s">
        <v>10643</v>
      </c>
      <c r="G2694" s="2" t="s">
        <v>10644</v>
      </c>
      <c r="H2694" s="2" t="s">
        <v>61</v>
      </c>
      <c r="I2694" s="2" t="s">
        <v>61</v>
      </c>
      <c r="J2694" s="2" t="s">
        <v>61</v>
      </c>
      <c r="K2694" s="50" t="s">
        <v>61</v>
      </c>
      <c r="L2694" s="43">
        <v>2009</v>
      </c>
      <c r="M2694" s="2" t="s">
        <v>133</v>
      </c>
      <c r="N2694" s="32">
        <v>25.263369999999998</v>
      </c>
      <c r="O2694" s="32">
        <v>55.331470000000003</v>
      </c>
      <c r="P2694" s="2" t="s">
        <v>152</v>
      </c>
      <c r="Q2694" s="2" t="s">
        <v>65</v>
      </c>
      <c r="R2694" s="43" t="s">
        <v>18854</v>
      </c>
      <c r="S2694" s="41" t="s">
        <v>272</v>
      </c>
      <c r="T2694" s="41" t="s">
        <v>18461</v>
      </c>
      <c r="U2694" s="2"/>
      <c r="V2694" s="2"/>
      <c r="W2694" s="41" t="s">
        <v>17588</v>
      </c>
      <c r="X2694" s="2" t="s">
        <v>696</v>
      </c>
      <c r="Y2694" s="2" t="s">
        <v>102</v>
      </c>
      <c r="Z2694" s="5" t="s">
        <v>10423</v>
      </c>
      <c r="AA2694" s="5" t="s">
        <v>16910</v>
      </c>
      <c r="AB2694" s="5" t="s">
        <v>16316</v>
      </c>
      <c r="AC2694" s="2" t="s">
        <v>5205</v>
      </c>
      <c r="AD2694" s="2">
        <v>1012800</v>
      </c>
      <c r="AE2694" s="5">
        <v>19</v>
      </c>
      <c r="AF2694" s="25"/>
      <c r="AG2694" s="29">
        <v>3</v>
      </c>
      <c r="AH2694" s="2" t="s">
        <v>17974</v>
      </c>
      <c r="AI2694" s="2">
        <v>3</v>
      </c>
      <c r="AJ2694" s="2">
        <v>3</v>
      </c>
      <c r="AK2694" s="2"/>
      <c r="AL2694" s="2"/>
      <c r="AM2694" s="2"/>
      <c r="AN2694" s="2"/>
      <c r="AO2694" s="2"/>
      <c r="AP2694" s="25"/>
      <c r="AQ2694" s="25"/>
      <c r="AR2694" s="2"/>
      <c r="AS2694" s="2"/>
      <c r="AT2694" s="2"/>
      <c r="AU2694" s="25"/>
      <c r="AV2694" s="2"/>
      <c r="AW2694" s="2"/>
      <c r="AX2694" s="25"/>
      <c r="AY2694" s="25"/>
      <c r="AZ2694" s="25"/>
      <c r="BA2694" s="25"/>
      <c r="BB2694" s="25"/>
      <c r="BC2694" s="25"/>
      <c r="BD2694" s="25"/>
      <c r="BE2694" s="25"/>
      <c r="BF2694" s="25"/>
      <c r="BG2694" s="25"/>
      <c r="BH2694" s="25"/>
      <c r="BI2694" s="25"/>
      <c r="BJ2694" s="25"/>
      <c r="BK2694" s="25"/>
      <c r="BL2694" s="25"/>
      <c r="BM2694" s="25"/>
      <c r="BN2694" s="25"/>
      <c r="BO2694" s="25"/>
      <c r="BP2694" s="25"/>
      <c r="BQ2694" s="25"/>
      <c r="BR2694" s="25"/>
      <c r="BS2694" s="25"/>
      <c r="BT2694" s="25"/>
      <c r="BU2694" s="25"/>
      <c r="BV2694" s="25"/>
      <c r="BW2694" s="25"/>
      <c r="BX2694" s="25"/>
      <c r="BY2694" s="25"/>
      <c r="BZ2694" s="25"/>
      <c r="CA2694" s="25"/>
      <c r="CB2694" s="25"/>
      <c r="CC2694" s="25"/>
      <c r="CD2694" s="2" t="s">
        <v>78</v>
      </c>
      <c r="CE2694" s="2" t="s">
        <v>21303</v>
      </c>
      <c r="CF2694" s="25"/>
      <c r="CG2694" s="25"/>
      <c r="CH2694" s="25"/>
      <c r="CI2694" s="25"/>
      <c r="CJ2694" s="25"/>
    </row>
    <row r="2695" spans="1:88" x14ac:dyDescent="0.2">
      <c r="A2695" s="2" t="s">
        <v>10645</v>
      </c>
      <c r="B2695" s="2" t="s">
        <v>25736</v>
      </c>
      <c r="C2695" s="2" t="s">
        <v>10420</v>
      </c>
      <c r="D2695" s="2" t="s">
        <v>10646</v>
      </c>
      <c r="E2695" s="2" t="s">
        <v>10646</v>
      </c>
      <c r="F2695" s="2" t="s">
        <v>10647</v>
      </c>
      <c r="G2695" s="2" t="s">
        <v>10648</v>
      </c>
      <c r="H2695" s="2" t="s">
        <v>61</v>
      </c>
      <c r="I2695" s="2" t="s">
        <v>61</v>
      </c>
      <c r="J2695" s="2" t="s">
        <v>61</v>
      </c>
      <c r="K2695" s="50" t="s">
        <v>61</v>
      </c>
      <c r="L2695" s="43">
        <v>2009</v>
      </c>
      <c r="M2695" s="2" t="s">
        <v>133</v>
      </c>
      <c r="N2695" s="32">
        <v>25.264330000000001</v>
      </c>
      <c r="O2695" s="32">
        <v>55.338120000000004</v>
      </c>
      <c r="P2695" s="2" t="s">
        <v>152</v>
      </c>
      <c r="Q2695" s="2" t="s">
        <v>65</v>
      </c>
      <c r="R2695" s="43" t="s">
        <v>18854</v>
      </c>
      <c r="S2695" s="41" t="s">
        <v>1554</v>
      </c>
      <c r="T2695" s="41" t="s">
        <v>18460</v>
      </c>
      <c r="U2695" s="2"/>
      <c r="V2695" s="2"/>
      <c r="W2695" s="41" t="s">
        <v>17588</v>
      </c>
      <c r="X2695" s="2" t="s">
        <v>696</v>
      </c>
      <c r="Y2695" s="2" t="s">
        <v>102</v>
      </c>
      <c r="Z2695" s="5" t="s">
        <v>20</v>
      </c>
      <c r="AA2695" s="5" t="s">
        <v>16910</v>
      </c>
      <c r="AB2695" s="5" t="s">
        <v>16316</v>
      </c>
      <c r="AC2695" s="2" t="s">
        <v>5205</v>
      </c>
      <c r="AD2695" s="2">
        <v>1022100</v>
      </c>
      <c r="AE2695" s="5">
        <v>30</v>
      </c>
      <c r="AF2695" s="25"/>
      <c r="AG2695" s="29">
        <v>3</v>
      </c>
      <c r="AH2695" s="2" t="s">
        <v>17974</v>
      </c>
      <c r="AI2695" s="2">
        <v>4</v>
      </c>
      <c r="AJ2695" s="2">
        <v>3</v>
      </c>
      <c r="AK2695" s="2"/>
      <c r="AL2695" s="2"/>
      <c r="AM2695" s="2"/>
      <c r="AN2695" s="2"/>
      <c r="AO2695" s="2"/>
      <c r="AP2695" s="25"/>
      <c r="AQ2695" s="25"/>
      <c r="AR2695" s="2"/>
      <c r="AS2695" s="2"/>
      <c r="AT2695" s="2"/>
      <c r="AU2695" s="25"/>
      <c r="AV2695" s="2"/>
      <c r="AW2695" s="2"/>
      <c r="AX2695" s="25"/>
      <c r="AY2695" s="25"/>
      <c r="AZ2695" s="25"/>
      <c r="BA2695" s="25"/>
      <c r="BB2695" s="25"/>
      <c r="BC2695" s="25"/>
      <c r="BD2695" s="25"/>
      <c r="BE2695" s="25"/>
      <c r="BF2695" s="25"/>
      <c r="BG2695" s="25"/>
      <c r="BH2695" s="25"/>
      <c r="BI2695" s="25"/>
      <c r="BJ2695" s="25"/>
      <c r="BK2695" s="25"/>
      <c r="BL2695" s="25"/>
      <c r="BM2695" s="25"/>
      <c r="BN2695" s="25"/>
      <c r="BO2695" s="25"/>
      <c r="BP2695" s="25"/>
      <c r="BQ2695" s="25"/>
      <c r="BR2695" s="25"/>
      <c r="BS2695" s="25"/>
      <c r="BT2695" s="25"/>
      <c r="BU2695" s="25"/>
      <c r="BV2695" s="25"/>
      <c r="BW2695" s="25"/>
      <c r="BX2695" s="25"/>
      <c r="BY2695" s="25"/>
      <c r="BZ2695" s="25"/>
      <c r="CA2695" s="25"/>
      <c r="CB2695" s="25"/>
      <c r="CC2695" s="25"/>
      <c r="CD2695" s="2" t="s">
        <v>71</v>
      </c>
      <c r="CE2695" s="2">
        <v>0</v>
      </c>
      <c r="CF2695" s="25"/>
      <c r="CG2695" s="25"/>
      <c r="CH2695" s="25"/>
      <c r="CI2695" s="25"/>
      <c r="CJ2695" s="25"/>
    </row>
    <row r="2696" spans="1:88" x14ac:dyDescent="0.2">
      <c r="A2696" s="2" t="s">
        <v>10649</v>
      </c>
      <c r="B2696" s="2" t="s">
        <v>25737</v>
      </c>
      <c r="C2696" s="2" t="s">
        <v>10420</v>
      </c>
      <c r="D2696" s="2" t="s">
        <v>10650</v>
      </c>
      <c r="E2696" s="2" t="s">
        <v>10650</v>
      </c>
      <c r="F2696" s="2" t="s">
        <v>10651</v>
      </c>
      <c r="G2696" s="2" t="s">
        <v>10652</v>
      </c>
      <c r="H2696" s="2" t="s">
        <v>61</v>
      </c>
      <c r="I2696" s="2" t="s">
        <v>61</v>
      </c>
      <c r="J2696" s="2" t="s">
        <v>61</v>
      </c>
      <c r="K2696" s="50" t="s">
        <v>61</v>
      </c>
      <c r="L2696" s="43">
        <v>2009</v>
      </c>
      <c r="M2696" s="2" t="s">
        <v>133</v>
      </c>
      <c r="N2696" s="32">
        <v>25.276009999999999</v>
      </c>
      <c r="O2696" s="32">
        <v>55.31335</v>
      </c>
      <c r="P2696" s="2" t="s">
        <v>152</v>
      </c>
      <c r="Q2696" s="2" t="s">
        <v>65</v>
      </c>
      <c r="R2696" s="43" t="s">
        <v>18854</v>
      </c>
      <c r="S2696" s="41" t="s">
        <v>272</v>
      </c>
      <c r="T2696" s="41" t="s">
        <v>18461</v>
      </c>
      <c r="U2696" s="2"/>
      <c r="V2696" s="2"/>
      <c r="W2696" s="41" t="s">
        <v>17588</v>
      </c>
      <c r="X2696" s="2" t="s">
        <v>153</v>
      </c>
      <c r="Y2696" s="2" t="s">
        <v>102</v>
      </c>
      <c r="Z2696" s="5" t="s">
        <v>20</v>
      </c>
      <c r="AA2696" s="5" t="s">
        <v>16910</v>
      </c>
      <c r="AB2696" s="5" t="s">
        <v>16316</v>
      </c>
      <c r="AC2696" s="2" t="s">
        <v>5247</v>
      </c>
      <c r="AD2696" s="2">
        <v>1011800</v>
      </c>
      <c r="AE2696" s="5">
        <v>25</v>
      </c>
      <c r="AF2696" s="25"/>
      <c r="AG2696" s="29">
        <v>3</v>
      </c>
      <c r="AH2696" s="2" t="s">
        <v>17978</v>
      </c>
      <c r="AI2696" s="2">
        <v>3</v>
      </c>
      <c r="AJ2696" s="2">
        <v>3</v>
      </c>
      <c r="AK2696" s="2"/>
      <c r="AL2696" s="2"/>
      <c r="AM2696" s="2"/>
      <c r="AN2696" s="2"/>
      <c r="AO2696" s="2"/>
      <c r="AP2696" s="25"/>
      <c r="AQ2696" s="25"/>
      <c r="AR2696" s="2"/>
      <c r="AS2696" s="2"/>
      <c r="AT2696" s="2"/>
      <c r="AU2696" s="25"/>
      <c r="AV2696" s="2"/>
      <c r="AW2696" s="2"/>
      <c r="AX2696" s="25"/>
      <c r="AY2696" s="25"/>
      <c r="AZ2696" s="25"/>
      <c r="BA2696" s="25"/>
      <c r="BB2696" s="25"/>
      <c r="BC2696" s="25"/>
      <c r="BD2696" s="25"/>
      <c r="BE2696" s="25"/>
      <c r="BF2696" s="25"/>
      <c r="BG2696" s="25"/>
      <c r="BH2696" s="25"/>
      <c r="BI2696" s="25"/>
      <c r="BJ2696" s="25"/>
      <c r="BK2696" s="25"/>
      <c r="BL2696" s="25"/>
      <c r="BM2696" s="25"/>
      <c r="BN2696" s="25"/>
      <c r="BO2696" s="25"/>
      <c r="BP2696" s="25"/>
      <c r="BQ2696" s="25"/>
      <c r="BR2696" s="25"/>
      <c r="BS2696" s="25"/>
      <c r="BT2696" s="25"/>
      <c r="BU2696" s="25"/>
      <c r="BV2696" s="25"/>
      <c r="BW2696" s="25"/>
      <c r="BX2696" s="25"/>
      <c r="BY2696" s="25"/>
      <c r="BZ2696" s="25"/>
      <c r="CA2696" s="25"/>
      <c r="CB2696" s="25"/>
      <c r="CC2696" s="25"/>
      <c r="CD2696" s="2" t="s">
        <v>78</v>
      </c>
      <c r="CE2696" s="2" t="s">
        <v>21304</v>
      </c>
      <c r="CF2696" s="25"/>
      <c r="CG2696" s="25"/>
      <c r="CH2696" s="25"/>
      <c r="CI2696" s="25"/>
      <c r="CJ2696" s="25"/>
    </row>
    <row r="2697" spans="1:88" x14ac:dyDescent="0.2">
      <c r="A2697" s="2" t="s">
        <v>10653</v>
      </c>
      <c r="B2697" s="2" t="s">
        <v>25738</v>
      </c>
      <c r="C2697" s="2" t="s">
        <v>10420</v>
      </c>
      <c r="D2697" s="2" t="s">
        <v>10654</v>
      </c>
      <c r="E2697" s="2" t="s">
        <v>10654</v>
      </c>
      <c r="F2697" s="2" t="s">
        <v>10655</v>
      </c>
      <c r="G2697" s="2" t="s">
        <v>10656</v>
      </c>
      <c r="H2697" s="2" t="s">
        <v>61</v>
      </c>
      <c r="I2697" s="2" t="s">
        <v>61</v>
      </c>
      <c r="J2697" s="2" t="s">
        <v>61</v>
      </c>
      <c r="K2697" s="50" t="s">
        <v>61</v>
      </c>
      <c r="L2697" s="43">
        <v>2009</v>
      </c>
      <c r="M2697" s="2" t="s">
        <v>133</v>
      </c>
      <c r="N2697" s="32">
        <v>25.280629999999999</v>
      </c>
      <c r="O2697" s="32">
        <v>55.316240000000001</v>
      </c>
      <c r="P2697" s="2" t="s">
        <v>152</v>
      </c>
      <c r="Q2697" s="2" t="s">
        <v>65</v>
      </c>
      <c r="R2697" s="43" t="s">
        <v>18854</v>
      </c>
      <c r="S2697" s="41" t="s">
        <v>272</v>
      </c>
      <c r="T2697" s="41" t="s">
        <v>18461</v>
      </c>
      <c r="U2697" s="2"/>
      <c r="V2697" s="2"/>
      <c r="W2697" s="41" t="s">
        <v>17588</v>
      </c>
      <c r="X2697" s="2" t="s">
        <v>153</v>
      </c>
      <c r="Y2697" s="2" t="s">
        <v>102</v>
      </c>
      <c r="Z2697" s="5" t="s">
        <v>10423</v>
      </c>
      <c r="AA2697" s="5" t="s">
        <v>16910</v>
      </c>
      <c r="AB2697" s="5" t="s">
        <v>16316</v>
      </c>
      <c r="AC2697" s="2" t="s">
        <v>5205</v>
      </c>
      <c r="AD2697" s="2">
        <v>1012200</v>
      </c>
      <c r="AE2697" s="5">
        <v>27</v>
      </c>
      <c r="AF2697" s="25"/>
      <c r="AG2697" s="29">
        <v>3</v>
      </c>
      <c r="AH2697" s="2" t="s">
        <v>17974</v>
      </c>
      <c r="AI2697" s="2">
        <v>3</v>
      </c>
      <c r="AJ2697" s="2">
        <v>3</v>
      </c>
      <c r="AK2697" s="2"/>
      <c r="AL2697" s="2"/>
      <c r="AM2697" s="2"/>
      <c r="AN2697" s="2"/>
      <c r="AO2697" s="2"/>
      <c r="AP2697" s="25"/>
      <c r="AQ2697" s="25"/>
      <c r="AR2697" s="2"/>
      <c r="AS2697" s="2"/>
      <c r="AT2697" s="2"/>
      <c r="AU2697" s="25"/>
      <c r="AV2697" s="2"/>
      <c r="AW2697" s="2"/>
      <c r="AX2697" s="25"/>
      <c r="AY2697" s="25"/>
      <c r="AZ2697" s="25"/>
      <c r="BA2697" s="25"/>
      <c r="BB2697" s="25"/>
      <c r="BC2697" s="25"/>
      <c r="BD2697" s="25"/>
      <c r="BE2697" s="25"/>
      <c r="BF2697" s="25"/>
      <c r="BG2697" s="25"/>
      <c r="BH2697" s="25"/>
      <c r="BI2697" s="25"/>
      <c r="BJ2697" s="25"/>
      <c r="BK2697" s="25"/>
      <c r="BL2697" s="25"/>
      <c r="BM2697" s="25"/>
      <c r="BN2697" s="25"/>
      <c r="BO2697" s="25"/>
      <c r="BP2697" s="25"/>
      <c r="BQ2697" s="25"/>
      <c r="BR2697" s="25"/>
      <c r="BS2697" s="25"/>
      <c r="BT2697" s="25"/>
      <c r="BU2697" s="25"/>
      <c r="BV2697" s="25"/>
      <c r="BW2697" s="25"/>
      <c r="BX2697" s="25"/>
      <c r="BY2697" s="25"/>
      <c r="BZ2697" s="25"/>
      <c r="CA2697" s="25"/>
      <c r="CB2697" s="25"/>
      <c r="CC2697" s="25"/>
      <c r="CD2697" s="2" t="s">
        <v>78</v>
      </c>
      <c r="CE2697" s="2" t="s">
        <v>21305</v>
      </c>
      <c r="CF2697" s="25"/>
      <c r="CG2697" s="25"/>
      <c r="CH2697" s="25"/>
      <c r="CI2697" s="25"/>
      <c r="CJ2697" s="25"/>
    </row>
    <row r="2698" spans="1:88" x14ac:dyDescent="0.2">
      <c r="A2698" s="2" t="s">
        <v>10657</v>
      </c>
      <c r="B2698" s="2" t="s">
        <v>25739</v>
      </c>
      <c r="C2698" s="2" t="s">
        <v>10420</v>
      </c>
      <c r="D2698" s="2" t="s">
        <v>10658</v>
      </c>
      <c r="E2698" s="2" t="s">
        <v>10658</v>
      </c>
      <c r="F2698" s="2" t="s">
        <v>10659</v>
      </c>
      <c r="G2698" s="2" t="s">
        <v>10660</v>
      </c>
      <c r="H2698" s="2" t="s">
        <v>61</v>
      </c>
      <c r="I2698" s="2" t="s">
        <v>61</v>
      </c>
      <c r="J2698" s="2" t="s">
        <v>61</v>
      </c>
      <c r="K2698" s="50" t="s">
        <v>61</v>
      </c>
      <c r="L2698" s="43">
        <v>2009</v>
      </c>
      <c r="M2698" s="2" t="s">
        <v>133</v>
      </c>
      <c r="N2698" s="32">
        <v>25.285209999999999</v>
      </c>
      <c r="O2698" s="32">
        <v>55.3279</v>
      </c>
      <c r="P2698" s="2" t="s">
        <v>152</v>
      </c>
      <c r="Q2698" s="2" t="s">
        <v>65</v>
      </c>
      <c r="R2698" s="43" t="s">
        <v>18854</v>
      </c>
      <c r="S2698" s="41" t="s">
        <v>272</v>
      </c>
      <c r="T2698" s="41" t="s">
        <v>18461</v>
      </c>
      <c r="U2698" s="2"/>
      <c r="V2698" s="2"/>
      <c r="W2698" s="41" t="s">
        <v>17588</v>
      </c>
      <c r="X2698" s="2" t="s">
        <v>153</v>
      </c>
      <c r="Y2698" s="2" t="s">
        <v>76</v>
      </c>
      <c r="Z2698" s="5" t="s">
        <v>10423</v>
      </c>
      <c r="AA2698" s="5" t="s">
        <v>10937</v>
      </c>
      <c r="AB2698" s="5" t="s">
        <v>16317</v>
      </c>
      <c r="AC2698" s="2" t="s">
        <v>5247</v>
      </c>
      <c r="AD2698" s="2">
        <v>1012600</v>
      </c>
      <c r="AE2698" s="5">
        <v>20</v>
      </c>
      <c r="AF2698" s="25"/>
      <c r="AG2698" s="29">
        <v>3</v>
      </c>
      <c r="AH2698" s="2" t="s">
        <v>17978</v>
      </c>
      <c r="AI2698" s="2">
        <v>3</v>
      </c>
      <c r="AJ2698" s="2">
        <v>3</v>
      </c>
      <c r="AK2698" s="2"/>
      <c r="AL2698" s="2"/>
      <c r="AM2698" s="2"/>
      <c r="AN2698" s="2"/>
      <c r="AO2698" s="2"/>
      <c r="AP2698" s="25"/>
      <c r="AQ2698" s="25"/>
      <c r="AR2698" s="2"/>
      <c r="AS2698" s="2"/>
      <c r="AT2698" s="2"/>
      <c r="AU2698" s="25"/>
      <c r="AV2698" s="2"/>
      <c r="AW2698" s="2"/>
      <c r="AX2698" s="25"/>
      <c r="AY2698" s="25"/>
      <c r="AZ2698" s="25"/>
      <c r="BA2698" s="25"/>
      <c r="BB2698" s="25"/>
      <c r="BC2698" s="25"/>
      <c r="BD2698" s="25"/>
      <c r="BE2698" s="25"/>
      <c r="BF2698" s="25"/>
      <c r="BG2698" s="25"/>
      <c r="BH2698" s="25"/>
      <c r="BI2698" s="25"/>
      <c r="BJ2698" s="25"/>
      <c r="BK2698" s="25"/>
      <c r="BL2698" s="25"/>
      <c r="BM2698" s="25"/>
      <c r="BN2698" s="25"/>
      <c r="BO2698" s="25"/>
      <c r="BP2698" s="25"/>
      <c r="BQ2698" s="25"/>
      <c r="BR2698" s="25"/>
      <c r="BS2698" s="25"/>
      <c r="BT2698" s="25"/>
      <c r="BU2698" s="25"/>
      <c r="BV2698" s="25"/>
      <c r="BW2698" s="25"/>
      <c r="BX2698" s="25"/>
      <c r="BY2698" s="25"/>
      <c r="BZ2698" s="25"/>
      <c r="CA2698" s="25"/>
      <c r="CB2698" s="25"/>
      <c r="CC2698" s="25"/>
      <c r="CD2698" s="2" t="s">
        <v>78</v>
      </c>
      <c r="CE2698" s="2" t="s">
        <v>21306</v>
      </c>
      <c r="CF2698" s="25"/>
      <c r="CG2698" s="25"/>
      <c r="CH2698" s="25"/>
      <c r="CI2698" s="25"/>
      <c r="CJ2698" s="25"/>
    </row>
    <row r="2699" spans="1:88" x14ac:dyDescent="0.2">
      <c r="A2699" s="2" t="s">
        <v>10661</v>
      </c>
      <c r="B2699" s="2" t="s">
        <v>25740</v>
      </c>
      <c r="C2699" s="2" t="s">
        <v>10420</v>
      </c>
      <c r="D2699" s="2" t="s">
        <v>10662</v>
      </c>
      <c r="E2699" s="2" t="s">
        <v>10662</v>
      </c>
      <c r="F2699" s="2" t="s">
        <v>10663</v>
      </c>
      <c r="G2699" s="2" t="s">
        <v>10664</v>
      </c>
      <c r="H2699" s="2" t="s">
        <v>61</v>
      </c>
      <c r="I2699" s="2" t="s">
        <v>61</v>
      </c>
      <c r="J2699" s="2" t="s">
        <v>61</v>
      </c>
      <c r="K2699" s="50" t="s">
        <v>61</v>
      </c>
      <c r="L2699" s="43">
        <v>2009</v>
      </c>
      <c r="M2699" s="2" t="s">
        <v>133</v>
      </c>
      <c r="N2699" s="32">
        <v>25.242159999999998</v>
      </c>
      <c r="O2699" s="32">
        <v>55.275219999999997</v>
      </c>
      <c r="P2699" s="2" t="s">
        <v>152</v>
      </c>
      <c r="Q2699" s="2" t="s">
        <v>65</v>
      </c>
      <c r="R2699" s="43" t="s">
        <v>18854</v>
      </c>
      <c r="S2699" s="41" t="s">
        <v>272</v>
      </c>
      <c r="T2699" s="41" t="s">
        <v>18461</v>
      </c>
      <c r="U2699" s="2"/>
      <c r="V2699" s="2"/>
      <c r="W2699" s="41" t="s">
        <v>17588</v>
      </c>
      <c r="X2699" s="2" t="s">
        <v>696</v>
      </c>
      <c r="Y2699" s="2" t="s">
        <v>76</v>
      </c>
      <c r="Z2699" s="5" t="s">
        <v>10423</v>
      </c>
      <c r="AA2699" s="5" t="s">
        <v>16910</v>
      </c>
      <c r="AB2699" s="5" t="s">
        <v>16317</v>
      </c>
      <c r="AC2699" s="2" t="s">
        <v>5205</v>
      </c>
      <c r="AD2699" s="2">
        <v>1032100</v>
      </c>
      <c r="AE2699" s="5">
        <v>26</v>
      </c>
      <c r="AF2699" s="25"/>
      <c r="AG2699" s="29">
        <v>3</v>
      </c>
      <c r="AH2699" s="2" t="s">
        <v>17974</v>
      </c>
      <c r="AI2699" s="2">
        <v>3</v>
      </c>
      <c r="AJ2699" s="2">
        <v>3</v>
      </c>
      <c r="AK2699" s="2"/>
      <c r="AL2699" s="2"/>
      <c r="AM2699" s="2"/>
      <c r="AN2699" s="2"/>
      <c r="AO2699" s="2"/>
      <c r="AP2699" s="25"/>
      <c r="AQ2699" s="25"/>
      <c r="AR2699" s="2"/>
      <c r="AS2699" s="2"/>
      <c r="AT2699" s="2"/>
      <c r="AU2699" s="25"/>
      <c r="AV2699" s="2"/>
      <c r="AW2699" s="2"/>
      <c r="AX2699" s="25"/>
      <c r="AY2699" s="25"/>
      <c r="AZ2699" s="25"/>
      <c r="BA2699" s="25"/>
      <c r="BB2699" s="25"/>
      <c r="BC2699" s="25"/>
      <c r="BD2699" s="25"/>
      <c r="BE2699" s="25"/>
      <c r="BF2699" s="25"/>
      <c r="BG2699" s="25"/>
      <c r="BH2699" s="25"/>
      <c r="BI2699" s="25"/>
      <c r="BJ2699" s="25"/>
      <c r="BK2699" s="25"/>
      <c r="BL2699" s="25"/>
      <c r="BM2699" s="25"/>
      <c r="BN2699" s="25"/>
      <c r="BO2699" s="25"/>
      <c r="BP2699" s="25"/>
      <c r="BQ2699" s="25"/>
      <c r="BR2699" s="25"/>
      <c r="BS2699" s="25"/>
      <c r="BT2699" s="25"/>
      <c r="BU2699" s="25"/>
      <c r="BV2699" s="25"/>
      <c r="BW2699" s="25"/>
      <c r="BX2699" s="25"/>
      <c r="BY2699" s="25"/>
      <c r="BZ2699" s="25"/>
      <c r="CA2699" s="25"/>
      <c r="CB2699" s="25"/>
      <c r="CC2699" s="25"/>
      <c r="CD2699" s="2" t="s">
        <v>78</v>
      </c>
      <c r="CE2699" s="2" t="s">
        <v>23010</v>
      </c>
      <c r="CF2699" s="25"/>
      <c r="CG2699" s="25"/>
      <c r="CH2699" s="25"/>
      <c r="CI2699" s="25"/>
      <c r="CJ2699" s="25"/>
    </row>
    <row r="2700" spans="1:88" x14ac:dyDescent="0.2">
      <c r="A2700" s="2" t="s">
        <v>10665</v>
      </c>
      <c r="B2700" s="2" t="s">
        <v>25741</v>
      </c>
      <c r="C2700" s="2" t="s">
        <v>10420</v>
      </c>
      <c r="D2700" s="2" t="s">
        <v>10666</v>
      </c>
      <c r="E2700" s="2" t="s">
        <v>10666</v>
      </c>
      <c r="F2700" s="2" t="s">
        <v>10667</v>
      </c>
      <c r="G2700" s="2" t="s">
        <v>10668</v>
      </c>
      <c r="H2700" s="2" t="s">
        <v>61</v>
      </c>
      <c r="I2700" s="2" t="s">
        <v>61</v>
      </c>
      <c r="J2700" s="2" t="s">
        <v>61</v>
      </c>
      <c r="K2700" s="50" t="s">
        <v>61</v>
      </c>
      <c r="L2700" s="43">
        <v>2009</v>
      </c>
      <c r="M2700" s="2" t="s">
        <v>133</v>
      </c>
      <c r="N2700" s="32">
        <v>25.277170000000002</v>
      </c>
      <c r="O2700" s="32">
        <v>55.327820000000003</v>
      </c>
      <c r="P2700" s="2" t="s">
        <v>152</v>
      </c>
      <c r="Q2700" s="2" t="s">
        <v>65</v>
      </c>
      <c r="R2700" s="43" t="s">
        <v>18854</v>
      </c>
      <c r="S2700" s="41" t="s">
        <v>272</v>
      </c>
      <c r="T2700" s="41" t="s">
        <v>18461</v>
      </c>
      <c r="U2700" s="2"/>
      <c r="V2700" s="2"/>
      <c r="W2700" s="41" t="s">
        <v>17588</v>
      </c>
      <c r="X2700" s="2" t="s">
        <v>696</v>
      </c>
      <c r="Y2700" s="2" t="s">
        <v>102</v>
      </c>
      <c r="Z2700" s="5" t="s">
        <v>10423</v>
      </c>
      <c r="AA2700" s="5" t="s">
        <v>16910</v>
      </c>
      <c r="AB2700" s="5" t="s">
        <v>16316</v>
      </c>
      <c r="AC2700" s="2" t="s">
        <v>5205</v>
      </c>
      <c r="AD2700" s="2">
        <v>1012300</v>
      </c>
      <c r="AE2700" s="5">
        <v>25</v>
      </c>
      <c r="AF2700" s="25"/>
      <c r="AG2700" s="29">
        <v>3</v>
      </c>
      <c r="AH2700" s="2" t="s">
        <v>17974</v>
      </c>
      <c r="AI2700" s="2">
        <v>3</v>
      </c>
      <c r="AJ2700" s="2">
        <v>3</v>
      </c>
      <c r="AK2700" s="2"/>
      <c r="AL2700" s="2"/>
      <c r="AM2700" s="2"/>
      <c r="AN2700" s="2"/>
      <c r="AO2700" s="2"/>
      <c r="AP2700" s="25"/>
      <c r="AQ2700" s="25"/>
      <c r="AR2700" s="2"/>
      <c r="AS2700" s="2"/>
      <c r="AT2700" s="2"/>
      <c r="AU2700" s="25"/>
      <c r="AV2700" s="2"/>
      <c r="AW2700" s="2"/>
      <c r="AX2700" s="25"/>
      <c r="AY2700" s="25"/>
      <c r="AZ2700" s="25"/>
      <c r="BA2700" s="25"/>
      <c r="BB2700" s="25"/>
      <c r="BC2700" s="25"/>
      <c r="BD2700" s="25"/>
      <c r="BE2700" s="25"/>
      <c r="BF2700" s="25"/>
      <c r="BG2700" s="25"/>
      <c r="BH2700" s="25"/>
      <c r="BI2700" s="25"/>
      <c r="BJ2700" s="25"/>
      <c r="BK2700" s="25"/>
      <c r="BL2700" s="25"/>
      <c r="BM2700" s="25"/>
      <c r="BN2700" s="25"/>
      <c r="BO2700" s="25"/>
      <c r="BP2700" s="25"/>
      <c r="BQ2700" s="25"/>
      <c r="BR2700" s="25"/>
      <c r="BS2700" s="25"/>
      <c r="BT2700" s="25"/>
      <c r="BU2700" s="25"/>
      <c r="BV2700" s="25"/>
      <c r="BW2700" s="25"/>
      <c r="BX2700" s="25"/>
      <c r="BY2700" s="25"/>
      <c r="BZ2700" s="25"/>
      <c r="CA2700" s="25"/>
      <c r="CB2700" s="25"/>
      <c r="CC2700" s="25"/>
      <c r="CD2700" s="2" t="s">
        <v>78</v>
      </c>
      <c r="CE2700" s="2" t="s">
        <v>23011</v>
      </c>
      <c r="CF2700" s="25"/>
      <c r="CG2700" s="25"/>
      <c r="CH2700" s="25"/>
      <c r="CI2700" s="25"/>
      <c r="CJ2700" s="25"/>
    </row>
    <row r="2701" spans="1:88" x14ac:dyDescent="0.2">
      <c r="A2701" s="2" t="s">
        <v>10669</v>
      </c>
      <c r="B2701" s="2" t="s">
        <v>25742</v>
      </c>
      <c r="C2701" s="2" t="s">
        <v>10420</v>
      </c>
      <c r="D2701" s="2" t="s">
        <v>10670</v>
      </c>
      <c r="E2701" s="2" t="s">
        <v>10670</v>
      </c>
      <c r="F2701" s="2" t="s">
        <v>10671</v>
      </c>
      <c r="G2701" s="2" t="s">
        <v>18058</v>
      </c>
      <c r="H2701" s="2" t="s">
        <v>83</v>
      </c>
      <c r="I2701" s="2" t="s">
        <v>61</v>
      </c>
      <c r="J2701" s="2" t="s">
        <v>61</v>
      </c>
      <c r="K2701" s="50" t="s">
        <v>61</v>
      </c>
      <c r="L2701" s="43">
        <v>2010</v>
      </c>
      <c r="M2701" s="2" t="s">
        <v>133</v>
      </c>
      <c r="N2701" s="32">
        <v>25.27693</v>
      </c>
      <c r="O2701" s="32">
        <v>55.323650000000001</v>
      </c>
      <c r="P2701" s="2" t="s">
        <v>2767</v>
      </c>
      <c r="Q2701" s="2" t="s">
        <v>65</v>
      </c>
      <c r="R2701" s="43" t="s">
        <v>18854</v>
      </c>
      <c r="S2701" s="41" t="s">
        <v>369</v>
      </c>
      <c r="T2701" s="41" t="s">
        <v>18460</v>
      </c>
      <c r="U2701" s="2"/>
      <c r="V2701" s="2"/>
      <c r="W2701" s="41" t="s">
        <v>17589</v>
      </c>
      <c r="X2701" s="2" t="s">
        <v>315</v>
      </c>
      <c r="Y2701" s="2" t="s">
        <v>76</v>
      </c>
      <c r="Z2701" s="5" t="s">
        <v>10423</v>
      </c>
      <c r="AA2701" s="5" t="s">
        <v>16910</v>
      </c>
      <c r="AB2701" s="5" t="s">
        <v>16317</v>
      </c>
      <c r="AC2701" s="2" t="s">
        <v>5205</v>
      </c>
      <c r="AD2701" s="2">
        <v>1012300</v>
      </c>
      <c r="AE2701" s="5">
        <v>25</v>
      </c>
      <c r="AF2701" s="25"/>
      <c r="AG2701" s="29">
        <v>3</v>
      </c>
      <c r="AH2701" s="2" t="s">
        <v>17974</v>
      </c>
      <c r="AI2701" s="2">
        <v>3</v>
      </c>
      <c r="AJ2701" s="2">
        <v>3</v>
      </c>
      <c r="AK2701" s="2"/>
      <c r="AL2701" s="2"/>
      <c r="AM2701" s="2"/>
      <c r="AN2701" s="2"/>
      <c r="AO2701" s="2"/>
      <c r="AP2701" s="25"/>
      <c r="AQ2701" s="25"/>
      <c r="AR2701" s="2"/>
      <c r="AS2701" s="2"/>
      <c r="AT2701" s="2"/>
      <c r="AU2701" s="25"/>
      <c r="AV2701" s="2"/>
      <c r="AW2701" s="2"/>
      <c r="AX2701" s="25"/>
      <c r="AY2701" s="25"/>
      <c r="AZ2701" s="25"/>
      <c r="BA2701" s="25"/>
      <c r="BB2701" s="25"/>
      <c r="BC2701" s="25"/>
      <c r="BD2701" s="25"/>
      <c r="BE2701" s="25"/>
      <c r="BF2701" s="25"/>
      <c r="BG2701" s="25"/>
      <c r="BH2701" s="25"/>
      <c r="BI2701" s="25"/>
      <c r="BJ2701" s="25"/>
      <c r="BK2701" s="25"/>
      <c r="BL2701" s="25"/>
      <c r="BM2701" s="25"/>
      <c r="BN2701" s="25"/>
      <c r="BO2701" s="25"/>
      <c r="BP2701" s="25"/>
      <c r="BQ2701" s="25"/>
      <c r="BR2701" s="25"/>
      <c r="BS2701" s="25"/>
      <c r="BT2701" s="25"/>
      <c r="BU2701" s="25"/>
      <c r="BV2701" s="25"/>
      <c r="BW2701" s="25"/>
      <c r="BX2701" s="25"/>
      <c r="BY2701" s="25"/>
      <c r="BZ2701" s="25"/>
      <c r="CA2701" s="25"/>
      <c r="CB2701" s="25"/>
      <c r="CC2701" s="25"/>
      <c r="CD2701" s="2" t="s">
        <v>78</v>
      </c>
      <c r="CE2701" s="2" t="s">
        <v>23012</v>
      </c>
      <c r="CF2701" s="25"/>
      <c r="CG2701" s="25"/>
      <c r="CH2701" s="25"/>
      <c r="CI2701" s="25"/>
      <c r="CJ2701" s="25"/>
    </row>
    <row r="2702" spans="1:88" x14ac:dyDescent="0.2">
      <c r="A2702" s="2" t="s">
        <v>10672</v>
      </c>
      <c r="B2702" s="2" t="s">
        <v>25743</v>
      </c>
      <c r="C2702" s="2" t="s">
        <v>10420</v>
      </c>
      <c r="D2702" s="2" t="s">
        <v>10673</v>
      </c>
      <c r="E2702" s="2" t="s">
        <v>10673</v>
      </c>
      <c r="F2702" s="2" t="s">
        <v>10674</v>
      </c>
      <c r="G2702" s="2" t="s">
        <v>10675</v>
      </c>
      <c r="H2702" s="2" t="s">
        <v>61</v>
      </c>
      <c r="I2702" s="2" t="s">
        <v>61</v>
      </c>
      <c r="J2702" s="2" t="s">
        <v>61</v>
      </c>
      <c r="K2702" s="50" t="s">
        <v>61</v>
      </c>
      <c r="L2702" s="43">
        <v>2009</v>
      </c>
      <c r="M2702" s="2" t="s">
        <v>133</v>
      </c>
      <c r="N2702" s="32">
        <v>25.279260000000001</v>
      </c>
      <c r="O2702" s="32">
        <v>55.334789999999998</v>
      </c>
      <c r="P2702" s="2" t="s">
        <v>152</v>
      </c>
      <c r="Q2702" s="2" t="s">
        <v>65</v>
      </c>
      <c r="R2702" s="43" t="s">
        <v>18854</v>
      </c>
      <c r="S2702" s="41" t="s">
        <v>1554</v>
      </c>
      <c r="T2702" s="41" t="s">
        <v>18460</v>
      </c>
      <c r="U2702" s="2"/>
      <c r="V2702" s="2"/>
      <c r="W2702" s="41" t="s">
        <v>17588</v>
      </c>
      <c r="X2702" s="2" t="s">
        <v>153</v>
      </c>
      <c r="Y2702" s="2" t="s">
        <v>102</v>
      </c>
      <c r="Z2702" s="5" t="s">
        <v>10423</v>
      </c>
      <c r="AA2702" s="5" t="s">
        <v>16910</v>
      </c>
      <c r="AB2702" s="5" t="s">
        <v>16316</v>
      </c>
      <c r="AC2702" s="2" t="s">
        <v>5247</v>
      </c>
      <c r="AD2702" s="2">
        <v>1012700</v>
      </c>
      <c r="AE2702" s="5">
        <v>28</v>
      </c>
      <c r="AF2702" s="25"/>
      <c r="AG2702" s="29">
        <v>3</v>
      </c>
      <c r="AH2702" s="2" t="s">
        <v>17978</v>
      </c>
      <c r="AI2702" s="2">
        <v>4</v>
      </c>
      <c r="AJ2702" s="2">
        <v>3</v>
      </c>
      <c r="AK2702" s="2"/>
      <c r="AL2702" s="2"/>
      <c r="AM2702" s="2"/>
      <c r="AN2702" s="2"/>
      <c r="AO2702" s="2"/>
      <c r="AP2702" s="25"/>
      <c r="AQ2702" s="25"/>
      <c r="AR2702" s="2"/>
      <c r="AS2702" s="2"/>
      <c r="AT2702" s="2"/>
      <c r="AU2702" s="25"/>
      <c r="AV2702" s="2"/>
      <c r="AW2702" s="2"/>
      <c r="AX2702" s="25"/>
      <c r="AY2702" s="25"/>
      <c r="AZ2702" s="25"/>
      <c r="BA2702" s="25"/>
      <c r="BB2702" s="25"/>
      <c r="BC2702" s="25"/>
      <c r="BD2702" s="25"/>
      <c r="BE2702" s="25"/>
      <c r="BF2702" s="25"/>
      <c r="BG2702" s="25"/>
      <c r="BH2702" s="25"/>
      <c r="BI2702" s="25"/>
      <c r="BJ2702" s="25"/>
      <c r="BK2702" s="25"/>
      <c r="BL2702" s="25"/>
      <c r="BM2702" s="25"/>
      <c r="BN2702" s="25"/>
      <c r="BO2702" s="25"/>
      <c r="BP2702" s="25"/>
      <c r="BQ2702" s="25"/>
      <c r="BR2702" s="25"/>
      <c r="BS2702" s="25"/>
      <c r="BT2702" s="25"/>
      <c r="BU2702" s="25"/>
      <c r="BV2702" s="25"/>
      <c r="BW2702" s="25"/>
      <c r="BX2702" s="25"/>
      <c r="BY2702" s="25"/>
      <c r="BZ2702" s="25"/>
      <c r="CA2702" s="25"/>
      <c r="CB2702" s="25"/>
      <c r="CC2702" s="25"/>
      <c r="CD2702" s="2" t="s">
        <v>78</v>
      </c>
      <c r="CE2702" s="2" t="s">
        <v>21307</v>
      </c>
      <c r="CF2702" s="25"/>
      <c r="CG2702" s="25"/>
      <c r="CH2702" s="25"/>
      <c r="CI2702" s="25"/>
      <c r="CJ2702" s="25"/>
    </row>
    <row r="2703" spans="1:88" x14ac:dyDescent="0.2">
      <c r="A2703" s="2" t="s">
        <v>10676</v>
      </c>
      <c r="B2703" s="2" t="s">
        <v>25744</v>
      </c>
      <c r="C2703" s="2" t="s">
        <v>10420</v>
      </c>
      <c r="D2703" s="2" t="s">
        <v>10677</v>
      </c>
      <c r="E2703" s="2" t="s">
        <v>10677</v>
      </c>
      <c r="F2703" s="2" t="s">
        <v>10678</v>
      </c>
      <c r="G2703" s="2" t="s">
        <v>10679</v>
      </c>
      <c r="H2703" s="2" t="s">
        <v>61</v>
      </c>
      <c r="I2703" s="2" t="s">
        <v>61</v>
      </c>
      <c r="J2703" s="2" t="s">
        <v>61</v>
      </c>
      <c r="K2703" s="50" t="s">
        <v>61</v>
      </c>
      <c r="L2703" s="43">
        <v>2009</v>
      </c>
      <c r="M2703" s="2" t="s">
        <v>133</v>
      </c>
      <c r="N2703" s="32">
        <v>25.279109999999999</v>
      </c>
      <c r="O2703" s="32">
        <v>55.340409999999999</v>
      </c>
      <c r="P2703" s="2" t="s">
        <v>152</v>
      </c>
      <c r="Q2703" s="2" t="s">
        <v>65</v>
      </c>
      <c r="R2703" s="43" t="s">
        <v>18854</v>
      </c>
      <c r="S2703" s="41" t="s">
        <v>1554</v>
      </c>
      <c r="T2703" s="41" t="s">
        <v>18460</v>
      </c>
      <c r="U2703" s="2"/>
      <c r="V2703" s="2"/>
      <c r="W2703" s="41" t="s">
        <v>17588</v>
      </c>
      <c r="X2703" s="2" t="s">
        <v>696</v>
      </c>
      <c r="Y2703" s="2" t="s">
        <v>76</v>
      </c>
      <c r="Z2703" s="5" t="s">
        <v>10423</v>
      </c>
      <c r="AA2703" s="5" t="s">
        <v>16910</v>
      </c>
      <c r="AB2703" s="5" t="s">
        <v>16317</v>
      </c>
      <c r="AC2703" s="2" t="s">
        <v>5205</v>
      </c>
      <c r="AD2703" s="2">
        <v>1012700</v>
      </c>
      <c r="AE2703" s="5">
        <v>20</v>
      </c>
      <c r="AF2703" s="25"/>
      <c r="AG2703" s="29">
        <v>3</v>
      </c>
      <c r="AH2703" s="2" t="s">
        <v>17974</v>
      </c>
      <c r="AI2703" s="2">
        <v>3</v>
      </c>
      <c r="AJ2703" s="2">
        <v>3</v>
      </c>
      <c r="AK2703" s="2"/>
      <c r="AL2703" s="2"/>
      <c r="AM2703" s="2"/>
      <c r="AN2703" s="2"/>
      <c r="AO2703" s="2"/>
      <c r="AP2703" s="25"/>
      <c r="AQ2703" s="25"/>
      <c r="AR2703" s="2"/>
      <c r="AS2703" s="2"/>
      <c r="AT2703" s="2"/>
      <c r="AU2703" s="25"/>
      <c r="AV2703" s="2"/>
      <c r="AW2703" s="2"/>
      <c r="AX2703" s="25"/>
      <c r="AY2703" s="25"/>
      <c r="AZ2703" s="25"/>
      <c r="BA2703" s="25"/>
      <c r="BB2703" s="25"/>
      <c r="BC2703" s="25"/>
      <c r="BD2703" s="25"/>
      <c r="BE2703" s="25"/>
      <c r="BF2703" s="25"/>
      <c r="BG2703" s="25"/>
      <c r="BH2703" s="25"/>
      <c r="BI2703" s="25"/>
      <c r="BJ2703" s="25"/>
      <c r="BK2703" s="25"/>
      <c r="BL2703" s="25"/>
      <c r="BM2703" s="25"/>
      <c r="BN2703" s="25"/>
      <c r="BO2703" s="25"/>
      <c r="BP2703" s="25"/>
      <c r="BQ2703" s="25"/>
      <c r="BR2703" s="25"/>
      <c r="BS2703" s="25"/>
      <c r="BT2703" s="25"/>
      <c r="BU2703" s="25"/>
      <c r="BV2703" s="25"/>
      <c r="BW2703" s="25"/>
      <c r="BX2703" s="25"/>
      <c r="BY2703" s="25"/>
      <c r="BZ2703" s="25"/>
      <c r="CA2703" s="25"/>
      <c r="CB2703" s="25"/>
      <c r="CC2703" s="25"/>
      <c r="CD2703" s="2" t="s">
        <v>78</v>
      </c>
      <c r="CE2703" s="2" t="s">
        <v>21308</v>
      </c>
      <c r="CF2703" s="25"/>
      <c r="CG2703" s="25"/>
      <c r="CH2703" s="25"/>
      <c r="CI2703" s="25"/>
      <c r="CJ2703" s="25"/>
    </row>
    <row r="2704" spans="1:88" x14ac:dyDescent="0.2">
      <c r="A2704" s="2" t="s">
        <v>10680</v>
      </c>
      <c r="B2704" s="2" t="s">
        <v>25745</v>
      </c>
      <c r="C2704" s="2" t="s">
        <v>10420</v>
      </c>
      <c r="D2704" s="2" t="s">
        <v>10681</v>
      </c>
      <c r="E2704" s="2" t="s">
        <v>10681</v>
      </c>
      <c r="F2704" s="2" t="s">
        <v>10682</v>
      </c>
      <c r="G2704" s="2" t="s">
        <v>10683</v>
      </c>
      <c r="H2704" s="2" t="s">
        <v>83</v>
      </c>
      <c r="I2704" s="2" t="s">
        <v>61</v>
      </c>
      <c r="J2704" s="2" t="s">
        <v>61</v>
      </c>
      <c r="K2704" s="50" t="s">
        <v>61</v>
      </c>
      <c r="L2704" s="43">
        <v>2010</v>
      </c>
      <c r="M2704" s="2" t="s">
        <v>133</v>
      </c>
      <c r="N2704" s="32">
        <v>25.278379999999999</v>
      </c>
      <c r="O2704" s="32">
        <v>55.362560000000002</v>
      </c>
      <c r="P2704" s="2" t="s">
        <v>2767</v>
      </c>
      <c r="Q2704" s="2" t="s">
        <v>65</v>
      </c>
      <c r="R2704" s="43" t="s">
        <v>18854</v>
      </c>
      <c r="S2704" s="41" t="s">
        <v>1554</v>
      </c>
      <c r="T2704" s="41" t="s">
        <v>18460</v>
      </c>
      <c r="U2704" s="2"/>
      <c r="V2704" s="2"/>
      <c r="W2704" s="41" t="s">
        <v>17589</v>
      </c>
      <c r="X2704" s="2" t="s">
        <v>315</v>
      </c>
      <c r="Y2704" s="2" t="s">
        <v>102</v>
      </c>
      <c r="Z2704" s="5" t="s">
        <v>10423</v>
      </c>
      <c r="AA2704" s="5" t="s">
        <v>16910</v>
      </c>
      <c r="AB2704" s="5" t="s">
        <v>16316</v>
      </c>
      <c r="AC2704" s="2" t="s">
        <v>5205</v>
      </c>
      <c r="AD2704" s="2">
        <v>1023200</v>
      </c>
      <c r="AE2704" s="5">
        <v>30</v>
      </c>
      <c r="AF2704" s="25"/>
      <c r="AG2704" s="29">
        <v>3</v>
      </c>
      <c r="AH2704" s="2" t="s">
        <v>17974</v>
      </c>
      <c r="AI2704" s="2">
        <v>4</v>
      </c>
      <c r="AJ2704" s="2">
        <v>3</v>
      </c>
      <c r="AK2704" s="2"/>
      <c r="AL2704" s="2"/>
      <c r="AM2704" s="2"/>
      <c r="AN2704" s="2"/>
      <c r="AO2704" s="2"/>
      <c r="AP2704" s="25"/>
      <c r="AQ2704" s="25"/>
      <c r="AR2704" s="2"/>
      <c r="AS2704" s="2"/>
      <c r="AT2704" s="2"/>
      <c r="AU2704" s="25"/>
      <c r="AV2704" s="2"/>
      <c r="AW2704" s="2"/>
      <c r="AX2704" s="25"/>
      <c r="AY2704" s="25"/>
      <c r="AZ2704" s="25"/>
      <c r="BA2704" s="25"/>
      <c r="BB2704" s="25"/>
      <c r="BC2704" s="25"/>
      <c r="BD2704" s="25"/>
      <c r="BE2704" s="25"/>
      <c r="BF2704" s="25"/>
      <c r="BG2704" s="25"/>
      <c r="BH2704" s="25"/>
      <c r="BI2704" s="25"/>
      <c r="BJ2704" s="25"/>
      <c r="BK2704" s="25"/>
      <c r="BL2704" s="25"/>
      <c r="BM2704" s="25"/>
      <c r="BN2704" s="25"/>
      <c r="BO2704" s="25"/>
      <c r="BP2704" s="25"/>
      <c r="BQ2704" s="25"/>
      <c r="BR2704" s="25"/>
      <c r="BS2704" s="25"/>
      <c r="BT2704" s="25"/>
      <c r="BU2704" s="25"/>
      <c r="BV2704" s="25"/>
      <c r="BW2704" s="25"/>
      <c r="BX2704" s="25"/>
      <c r="BY2704" s="25"/>
      <c r="BZ2704" s="25"/>
      <c r="CA2704" s="25"/>
      <c r="CB2704" s="25"/>
      <c r="CC2704" s="25"/>
      <c r="CD2704" s="2" t="s">
        <v>78</v>
      </c>
      <c r="CE2704" s="2" t="s">
        <v>21309</v>
      </c>
      <c r="CF2704" s="25"/>
      <c r="CG2704" s="25"/>
      <c r="CH2704" s="25"/>
      <c r="CI2704" s="25"/>
      <c r="CJ2704" s="25"/>
    </row>
    <row r="2705" spans="1:88" x14ac:dyDescent="0.2">
      <c r="A2705" s="2" t="s">
        <v>10684</v>
      </c>
      <c r="B2705" s="2" t="s">
        <v>25746</v>
      </c>
      <c r="C2705" s="2" t="s">
        <v>10420</v>
      </c>
      <c r="D2705" s="2" t="s">
        <v>10685</v>
      </c>
      <c r="E2705" s="2" t="s">
        <v>10685</v>
      </c>
      <c r="F2705" s="2" t="s">
        <v>10686</v>
      </c>
      <c r="G2705" s="2" t="s">
        <v>10687</v>
      </c>
      <c r="H2705" s="2" t="s">
        <v>61</v>
      </c>
      <c r="I2705" s="2" t="s">
        <v>61</v>
      </c>
      <c r="J2705" s="2" t="s">
        <v>61</v>
      </c>
      <c r="K2705" s="50" t="s">
        <v>61</v>
      </c>
      <c r="L2705" s="43">
        <v>2009</v>
      </c>
      <c r="M2705" s="2" t="s">
        <v>133</v>
      </c>
      <c r="N2705" s="32">
        <v>25.26782</v>
      </c>
      <c r="O2705" s="32">
        <v>55.376860000000001</v>
      </c>
      <c r="P2705" s="2" t="s">
        <v>152</v>
      </c>
      <c r="Q2705" s="2" t="s">
        <v>65</v>
      </c>
      <c r="R2705" s="43" t="s">
        <v>18854</v>
      </c>
      <c r="S2705" s="41" t="s">
        <v>272</v>
      </c>
      <c r="T2705" s="41" t="s">
        <v>18461</v>
      </c>
      <c r="U2705" s="2"/>
      <c r="V2705" s="2"/>
      <c r="W2705" s="41" t="s">
        <v>17588</v>
      </c>
      <c r="X2705" s="2" t="s">
        <v>696</v>
      </c>
      <c r="Y2705" s="2" t="s">
        <v>102</v>
      </c>
      <c r="Z2705" s="5" t="s">
        <v>10423</v>
      </c>
      <c r="AA2705" s="5" t="s">
        <v>16910</v>
      </c>
      <c r="AB2705" s="5" t="s">
        <v>16316</v>
      </c>
      <c r="AC2705" s="2" t="s">
        <v>5205</v>
      </c>
      <c r="AD2705" s="2">
        <v>1022600</v>
      </c>
      <c r="AE2705" s="5">
        <v>30</v>
      </c>
      <c r="AF2705" s="25"/>
      <c r="AG2705" s="29">
        <v>3</v>
      </c>
      <c r="AH2705" s="2" t="s">
        <v>17974</v>
      </c>
      <c r="AI2705" s="2">
        <v>3</v>
      </c>
      <c r="AJ2705" s="2">
        <v>3</v>
      </c>
      <c r="AK2705" s="2"/>
      <c r="AL2705" s="2"/>
      <c r="AM2705" s="2"/>
      <c r="AN2705" s="2"/>
      <c r="AO2705" s="2"/>
      <c r="AP2705" s="25"/>
      <c r="AQ2705" s="25"/>
      <c r="AR2705" s="2"/>
      <c r="AS2705" s="2"/>
      <c r="AT2705" s="2"/>
      <c r="AU2705" s="25"/>
      <c r="AV2705" s="2"/>
      <c r="AW2705" s="2"/>
      <c r="AX2705" s="25"/>
      <c r="AY2705" s="25"/>
      <c r="AZ2705" s="25"/>
      <c r="BA2705" s="25"/>
      <c r="BB2705" s="25"/>
      <c r="BC2705" s="25"/>
      <c r="BD2705" s="25"/>
      <c r="BE2705" s="25"/>
      <c r="BF2705" s="25"/>
      <c r="BG2705" s="25"/>
      <c r="BH2705" s="25"/>
      <c r="BI2705" s="25"/>
      <c r="BJ2705" s="25"/>
      <c r="BK2705" s="25"/>
      <c r="BL2705" s="25"/>
      <c r="BM2705" s="25"/>
      <c r="BN2705" s="25"/>
      <c r="BO2705" s="25"/>
      <c r="BP2705" s="25"/>
      <c r="BQ2705" s="25"/>
      <c r="BR2705" s="25"/>
      <c r="BS2705" s="25"/>
      <c r="BT2705" s="25"/>
      <c r="BU2705" s="25"/>
      <c r="BV2705" s="25"/>
      <c r="BW2705" s="25"/>
      <c r="BX2705" s="25"/>
      <c r="BY2705" s="25"/>
      <c r="BZ2705" s="25"/>
      <c r="CA2705" s="25"/>
      <c r="CB2705" s="25"/>
      <c r="CC2705" s="25"/>
      <c r="CD2705" s="2" t="s">
        <v>628</v>
      </c>
      <c r="CE2705" s="2" t="s">
        <v>21310</v>
      </c>
      <c r="CF2705" s="25"/>
      <c r="CG2705" s="25"/>
      <c r="CH2705" s="25"/>
      <c r="CI2705" s="25"/>
      <c r="CJ2705" s="25"/>
    </row>
    <row r="2706" spans="1:88" x14ac:dyDescent="0.2">
      <c r="A2706" s="2" t="s">
        <v>10688</v>
      </c>
      <c r="B2706" s="2" t="s">
        <v>25747</v>
      </c>
      <c r="C2706" s="2" t="s">
        <v>10420</v>
      </c>
      <c r="D2706" s="2" t="s">
        <v>10689</v>
      </c>
      <c r="E2706" s="2" t="s">
        <v>10689</v>
      </c>
      <c r="F2706" s="2" t="s">
        <v>10690</v>
      </c>
      <c r="G2706" s="2" t="s">
        <v>10691</v>
      </c>
      <c r="H2706" s="2" t="s">
        <v>61</v>
      </c>
      <c r="I2706" s="2" t="s">
        <v>61</v>
      </c>
      <c r="J2706" s="2" t="s">
        <v>61</v>
      </c>
      <c r="K2706" s="50" t="s">
        <v>61</v>
      </c>
      <c r="L2706" s="43">
        <v>2009</v>
      </c>
      <c r="M2706" s="2" t="s">
        <v>133</v>
      </c>
      <c r="N2706" s="32">
        <v>25.241700000000002</v>
      </c>
      <c r="O2706" s="32">
        <v>55.352080000000001</v>
      </c>
      <c r="P2706" s="2" t="s">
        <v>152</v>
      </c>
      <c r="Q2706" s="2" t="s">
        <v>65</v>
      </c>
      <c r="R2706" s="43" t="s">
        <v>18854</v>
      </c>
      <c r="S2706" s="41" t="s">
        <v>1554</v>
      </c>
      <c r="T2706" s="41" t="s">
        <v>18460</v>
      </c>
      <c r="U2706" s="2"/>
      <c r="V2706" s="2"/>
      <c r="W2706" s="41" t="s">
        <v>17588</v>
      </c>
      <c r="X2706" s="2" t="s">
        <v>696</v>
      </c>
      <c r="Y2706" s="2" t="s">
        <v>76</v>
      </c>
      <c r="Z2706" s="5" t="s">
        <v>10423</v>
      </c>
      <c r="AA2706" s="5" t="s">
        <v>16910</v>
      </c>
      <c r="AB2706" s="5" t="s">
        <v>16317</v>
      </c>
      <c r="AC2706" s="2" t="s">
        <v>5205</v>
      </c>
      <c r="AD2706" s="2">
        <v>1021400</v>
      </c>
      <c r="AE2706" s="5">
        <v>30</v>
      </c>
      <c r="AF2706" s="25"/>
      <c r="AG2706" s="29">
        <v>3</v>
      </c>
      <c r="AH2706" s="2" t="s">
        <v>17974</v>
      </c>
      <c r="AI2706" s="2">
        <v>3</v>
      </c>
      <c r="AJ2706" s="2">
        <v>3</v>
      </c>
      <c r="AK2706" s="2"/>
      <c r="AL2706" s="2"/>
      <c r="AM2706" s="2"/>
      <c r="AN2706" s="2"/>
      <c r="AO2706" s="2"/>
      <c r="AP2706" s="25"/>
      <c r="AQ2706" s="25"/>
      <c r="AR2706" s="2"/>
      <c r="AS2706" s="2"/>
      <c r="AT2706" s="2"/>
      <c r="AU2706" s="25"/>
      <c r="AV2706" s="2"/>
      <c r="AW2706" s="2"/>
      <c r="AX2706" s="25"/>
      <c r="AY2706" s="25"/>
      <c r="AZ2706" s="25"/>
      <c r="BA2706" s="25"/>
      <c r="BB2706" s="25"/>
      <c r="BC2706" s="25"/>
      <c r="BD2706" s="25"/>
      <c r="BE2706" s="25"/>
      <c r="BF2706" s="25"/>
      <c r="BG2706" s="25"/>
      <c r="BH2706" s="25"/>
      <c r="BI2706" s="25"/>
      <c r="BJ2706" s="25"/>
      <c r="BK2706" s="25"/>
      <c r="BL2706" s="25"/>
      <c r="BM2706" s="25"/>
      <c r="BN2706" s="25"/>
      <c r="BO2706" s="25"/>
      <c r="BP2706" s="25"/>
      <c r="BQ2706" s="25"/>
      <c r="BR2706" s="25"/>
      <c r="BS2706" s="25"/>
      <c r="BT2706" s="25"/>
      <c r="BU2706" s="25"/>
      <c r="BV2706" s="25"/>
      <c r="BW2706" s="25"/>
      <c r="BX2706" s="25"/>
      <c r="BY2706" s="25"/>
      <c r="BZ2706" s="25"/>
      <c r="CA2706" s="25"/>
      <c r="CB2706" s="25"/>
      <c r="CC2706" s="25"/>
      <c r="CD2706" s="2" t="s">
        <v>628</v>
      </c>
      <c r="CE2706" s="2" t="s">
        <v>21311</v>
      </c>
      <c r="CF2706" s="25"/>
      <c r="CG2706" s="25"/>
      <c r="CH2706" s="25"/>
      <c r="CI2706" s="25"/>
      <c r="CJ2706" s="25"/>
    </row>
    <row r="2707" spans="1:88" x14ac:dyDescent="0.2">
      <c r="A2707" s="2" t="s">
        <v>10692</v>
      </c>
      <c r="B2707" s="2" t="s">
        <v>25748</v>
      </c>
      <c r="C2707" s="2" t="s">
        <v>10420</v>
      </c>
      <c r="D2707" s="2" t="s">
        <v>10693</v>
      </c>
      <c r="E2707" s="2" t="s">
        <v>10693</v>
      </c>
      <c r="F2707" s="2" t="s">
        <v>10694</v>
      </c>
      <c r="G2707" s="2" t="s">
        <v>10695</v>
      </c>
      <c r="H2707" s="2" t="s">
        <v>83</v>
      </c>
      <c r="I2707" s="2" t="s">
        <v>61</v>
      </c>
      <c r="J2707" s="2" t="s">
        <v>61</v>
      </c>
      <c r="K2707" s="50" t="s">
        <v>61</v>
      </c>
      <c r="L2707" s="43">
        <v>2009</v>
      </c>
      <c r="M2707" s="2" t="s">
        <v>133</v>
      </c>
      <c r="N2707" s="32">
        <v>25.248449999999998</v>
      </c>
      <c r="O2707" s="32">
        <v>55.281030000000001</v>
      </c>
      <c r="P2707" s="2" t="s">
        <v>2767</v>
      </c>
      <c r="Q2707" s="2" t="s">
        <v>65</v>
      </c>
      <c r="R2707" s="43" t="s">
        <v>18854</v>
      </c>
      <c r="S2707" s="41" t="s">
        <v>1554</v>
      </c>
      <c r="T2707" s="41" t="s">
        <v>18460</v>
      </c>
      <c r="U2707" s="2"/>
      <c r="V2707" s="2"/>
      <c r="W2707" s="41" t="s">
        <v>17589</v>
      </c>
      <c r="X2707" s="2" t="s">
        <v>315</v>
      </c>
      <c r="Y2707" s="2" t="s">
        <v>76</v>
      </c>
      <c r="Z2707" s="5" t="s">
        <v>10423</v>
      </c>
      <c r="AA2707" s="5" t="s">
        <v>16910</v>
      </c>
      <c r="AB2707" s="5" t="s">
        <v>16317</v>
      </c>
      <c r="AC2707" s="2" t="s">
        <v>5205</v>
      </c>
      <c r="AD2707" s="2">
        <v>1032200</v>
      </c>
      <c r="AE2707" s="5">
        <v>39</v>
      </c>
      <c r="AF2707" s="25"/>
      <c r="AG2707" s="29">
        <v>3</v>
      </c>
      <c r="AH2707" s="2" t="s">
        <v>17974</v>
      </c>
      <c r="AI2707" s="2">
        <v>3</v>
      </c>
      <c r="AJ2707" s="2">
        <v>3</v>
      </c>
      <c r="AK2707" s="2"/>
      <c r="AL2707" s="2"/>
      <c r="AM2707" s="2"/>
      <c r="AN2707" s="2"/>
      <c r="AO2707" s="2"/>
      <c r="AP2707" s="25"/>
      <c r="AQ2707" s="25"/>
      <c r="AR2707" s="2"/>
      <c r="AS2707" s="2"/>
      <c r="AT2707" s="2"/>
      <c r="AU2707" s="25"/>
      <c r="AV2707" s="2"/>
      <c r="AW2707" s="2"/>
      <c r="AX2707" s="25"/>
      <c r="AY2707" s="25"/>
      <c r="AZ2707" s="25"/>
      <c r="BA2707" s="25"/>
      <c r="BB2707" s="25"/>
      <c r="BC2707" s="25"/>
      <c r="BD2707" s="25"/>
      <c r="BE2707" s="25"/>
      <c r="BF2707" s="25"/>
      <c r="BG2707" s="25"/>
      <c r="BH2707" s="25"/>
      <c r="BI2707" s="25"/>
      <c r="BJ2707" s="25"/>
      <c r="BK2707" s="25"/>
      <c r="BL2707" s="25"/>
      <c r="BM2707" s="25"/>
      <c r="BN2707" s="25"/>
      <c r="BO2707" s="25"/>
      <c r="BP2707" s="25"/>
      <c r="BQ2707" s="25"/>
      <c r="BR2707" s="25"/>
      <c r="BS2707" s="25"/>
      <c r="BT2707" s="25"/>
      <c r="BU2707" s="25"/>
      <c r="BV2707" s="25"/>
      <c r="BW2707" s="25"/>
      <c r="BX2707" s="25"/>
      <c r="BY2707" s="25"/>
      <c r="BZ2707" s="25"/>
      <c r="CA2707" s="25"/>
      <c r="CB2707" s="25"/>
      <c r="CC2707" s="25"/>
      <c r="CD2707" s="2" t="s">
        <v>78</v>
      </c>
      <c r="CE2707" s="2" t="s">
        <v>21312</v>
      </c>
      <c r="CF2707" s="25"/>
      <c r="CG2707" s="25"/>
      <c r="CH2707" s="25"/>
      <c r="CI2707" s="25"/>
      <c r="CJ2707" s="25"/>
    </row>
    <row r="2708" spans="1:88" x14ac:dyDescent="0.2">
      <c r="A2708" s="2" t="s">
        <v>10696</v>
      </c>
      <c r="B2708" s="2" t="s">
        <v>25749</v>
      </c>
      <c r="C2708" s="2" t="s">
        <v>10420</v>
      </c>
      <c r="D2708" s="2" t="s">
        <v>10696</v>
      </c>
      <c r="E2708" s="2" t="s">
        <v>10696</v>
      </c>
      <c r="F2708" s="2" t="s">
        <v>10697</v>
      </c>
      <c r="G2708" s="2" t="s">
        <v>10698</v>
      </c>
      <c r="H2708" s="2" t="s">
        <v>61</v>
      </c>
      <c r="I2708" s="2" t="s">
        <v>61</v>
      </c>
      <c r="J2708" s="2" t="s">
        <v>61</v>
      </c>
      <c r="K2708" s="50" t="s">
        <v>61</v>
      </c>
      <c r="L2708" s="43">
        <v>2009</v>
      </c>
      <c r="M2708" s="2" t="s">
        <v>133</v>
      </c>
      <c r="N2708" s="32">
        <v>25.22944</v>
      </c>
      <c r="O2708" s="32">
        <v>55.396180000000001</v>
      </c>
      <c r="P2708" s="2" t="s">
        <v>152</v>
      </c>
      <c r="Q2708" s="2" t="s">
        <v>65</v>
      </c>
      <c r="R2708" s="43" t="s">
        <v>18854</v>
      </c>
      <c r="S2708" s="41" t="s">
        <v>1554</v>
      </c>
      <c r="T2708" s="41" t="s">
        <v>18460</v>
      </c>
      <c r="U2708" s="2"/>
      <c r="V2708" s="2"/>
      <c r="W2708" s="41" t="s">
        <v>17588</v>
      </c>
      <c r="X2708" s="2" t="s">
        <v>696</v>
      </c>
      <c r="Y2708" s="2" t="s">
        <v>102</v>
      </c>
      <c r="Z2708" s="5" t="s">
        <v>10423</v>
      </c>
      <c r="AA2708" s="5" t="s">
        <v>16910</v>
      </c>
      <c r="AB2708" s="5" t="s">
        <v>16316</v>
      </c>
      <c r="AC2708" s="2" t="s">
        <v>5205</v>
      </c>
      <c r="AD2708" s="2">
        <v>1021600</v>
      </c>
      <c r="AE2708" s="5">
        <v>25</v>
      </c>
      <c r="AF2708" s="25"/>
      <c r="AG2708" s="29">
        <v>3</v>
      </c>
      <c r="AH2708" s="2" t="s">
        <v>17974</v>
      </c>
      <c r="AI2708" s="2">
        <v>3</v>
      </c>
      <c r="AJ2708" s="2">
        <v>3</v>
      </c>
      <c r="AK2708" s="2"/>
      <c r="AL2708" s="2"/>
      <c r="AM2708" s="2"/>
      <c r="AN2708" s="2"/>
      <c r="AO2708" s="2"/>
      <c r="AP2708" s="25"/>
      <c r="AQ2708" s="25"/>
      <c r="AR2708" s="2"/>
      <c r="AS2708" s="2"/>
      <c r="AT2708" s="2"/>
      <c r="AU2708" s="25"/>
      <c r="AV2708" s="2"/>
      <c r="AW2708" s="2"/>
      <c r="AX2708" s="25"/>
      <c r="AY2708" s="25"/>
      <c r="AZ2708" s="25"/>
      <c r="BA2708" s="25"/>
      <c r="BB2708" s="25"/>
      <c r="BC2708" s="25"/>
      <c r="BD2708" s="25"/>
      <c r="BE2708" s="25"/>
      <c r="BF2708" s="25"/>
      <c r="BG2708" s="25"/>
      <c r="BH2708" s="25"/>
      <c r="BI2708" s="25"/>
      <c r="BJ2708" s="25"/>
      <c r="BK2708" s="25"/>
      <c r="BL2708" s="25"/>
      <c r="BM2708" s="25"/>
      <c r="BN2708" s="25"/>
      <c r="BO2708" s="25"/>
      <c r="BP2708" s="25"/>
      <c r="BQ2708" s="25"/>
      <c r="BR2708" s="25"/>
      <c r="BS2708" s="25"/>
      <c r="BT2708" s="25"/>
      <c r="BU2708" s="25"/>
      <c r="BV2708" s="25"/>
      <c r="BW2708" s="25"/>
      <c r="BX2708" s="25"/>
      <c r="BY2708" s="25"/>
      <c r="BZ2708" s="25"/>
      <c r="CA2708" s="25"/>
      <c r="CB2708" s="25"/>
      <c r="CC2708" s="25"/>
      <c r="CD2708" s="2" t="s">
        <v>78</v>
      </c>
      <c r="CE2708" s="2" t="s">
        <v>21313</v>
      </c>
      <c r="CF2708" s="25"/>
      <c r="CG2708" s="25"/>
      <c r="CH2708" s="25"/>
      <c r="CI2708" s="25"/>
      <c r="CJ2708" s="25"/>
    </row>
    <row r="2709" spans="1:88" x14ac:dyDescent="0.2">
      <c r="A2709" s="2" t="s">
        <v>10699</v>
      </c>
      <c r="B2709" s="2" t="s">
        <v>25750</v>
      </c>
      <c r="C2709" s="2" t="s">
        <v>10420</v>
      </c>
      <c r="D2709" s="2" t="s">
        <v>10699</v>
      </c>
      <c r="E2709" s="2" t="s">
        <v>10699</v>
      </c>
      <c r="F2709" s="2" t="s">
        <v>10700</v>
      </c>
      <c r="G2709" s="2" t="s">
        <v>10701</v>
      </c>
      <c r="H2709" s="2" t="s">
        <v>61</v>
      </c>
      <c r="I2709" s="2" t="s">
        <v>61</v>
      </c>
      <c r="J2709" s="2" t="s">
        <v>61</v>
      </c>
      <c r="K2709" s="50" t="s">
        <v>61</v>
      </c>
      <c r="L2709" s="43">
        <v>2009</v>
      </c>
      <c r="M2709" s="2" t="s">
        <v>133</v>
      </c>
      <c r="N2709" s="32">
        <v>25.220079999999999</v>
      </c>
      <c r="O2709" s="32">
        <v>55.38702</v>
      </c>
      <c r="P2709" s="2" t="s">
        <v>152</v>
      </c>
      <c r="Q2709" s="2" t="s">
        <v>65</v>
      </c>
      <c r="R2709" s="43" t="s">
        <v>18854</v>
      </c>
      <c r="S2709" s="41" t="s">
        <v>1554</v>
      </c>
      <c r="T2709" s="41" t="s">
        <v>18460</v>
      </c>
      <c r="U2709" s="2"/>
      <c r="V2709" s="2"/>
      <c r="W2709" s="41" t="s">
        <v>17588</v>
      </c>
      <c r="X2709" s="2" t="s">
        <v>696</v>
      </c>
      <c r="Y2709" s="2" t="s">
        <v>102</v>
      </c>
      <c r="Z2709" s="5" t="s">
        <v>10423</v>
      </c>
      <c r="AA2709" s="5" t="s">
        <v>16910</v>
      </c>
      <c r="AB2709" s="5" t="s">
        <v>16316</v>
      </c>
      <c r="AC2709" s="2" t="s">
        <v>5205</v>
      </c>
      <c r="AD2709" s="2">
        <v>1021600</v>
      </c>
      <c r="AE2709" s="5">
        <v>30</v>
      </c>
      <c r="AF2709" s="25"/>
      <c r="AG2709" s="29">
        <v>3</v>
      </c>
      <c r="AH2709" s="2" t="s">
        <v>17974</v>
      </c>
      <c r="AI2709" s="2">
        <v>3</v>
      </c>
      <c r="AJ2709" s="2">
        <v>3</v>
      </c>
      <c r="AK2709" s="2"/>
      <c r="AL2709" s="2"/>
      <c r="AM2709" s="2"/>
      <c r="AN2709" s="2"/>
      <c r="AO2709" s="2"/>
      <c r="AP2709" s="25"/>
      <c r="AQ2709" s="25"/>
      <c r="AR2709" s="2"/>
      <c r="AS2709" s="2"/>
      <c r="AT2709" s="2"/>
      <c r="AU2709" s="25"/>
      <c r="AV2709" s="2"/>
      <c r="AW2709" s="2"/>
      <c r="AX2709" s="25"/>
      <c r="AY2709" s="25"/>
      <c r="AZ2709" s="25"/>
      <c r="BA2709" s="25"/>
      <c r="BB2709" s="25"/>
      <c r="BC2709" s="25"/>
      <c r="BD2709" s="25"/>
      <c r="BE2709" s="25"/>
      <c r="BF2709" s="25"/>
      <c r="BG2709" s="25"/>
      <c r="BH2709" s="25"/>
      <c r="BI2709" s="25"/>
      <c r="BJ2709" s="25"/>
      <c r="BK2709" s="25"/>
      <c r="BL2709" s="25"/>
      <c r="BM2709" s="25"/>
      <c r="BN2709" s="25"/>
      <c r="BO2709" s="25"/>
      <c r="BP2709" s="25"/>
      <c r="BQ2709" s="25"/>
      <c r="BR2709" s="25"/>
      <c r="BS2709" s="25"/>
      <c r="BT2709" s="25"/>
      <c r="BU2709" s="25"/>
      <c r="BV2709" s="25"/>
      <c r="BW2709" s="25"/>
      <c r="BX2709" s="25"/>
      <c r="BY2709" s="25"/>
      <c r="BZ2709" s="25"/>
      <c r="CA2709" s="25"/>
      <c r="CB2709" s="25"/>
      <c r="CC2709" s="25"/>
      <c r="CD2709" s="2" t="s">
        <v>628</v>
      </c>
      <c r="CE2709" s="2" t="s">
        <v>21314</v>
      </c>
      <c r="CF2709" s="25"/>
      <c r="CG2709" s="25"/>
      <c r="CH2709" s="25"/>
      <c r="CI2709" s="25"/>
      <c r="CJ2709" s="25"/>
    </row>
    <row r="2710" spans="1:88" x14ac:dyDescent="0.2">
      <c r="A2710" s="2" t="s">
        <v>10702</v>
      </c>
      <c r="B2710" s="2" t="s">
        <v>25751</v>
      </c>
      <c r="C2710" s="2" t="s">
        <v>10420</v>
      </c>
      <c r="D2710" s="2" t="s">
        <v>10702</v>
      </c>
      <c r="E2710" s="2" t="s">
        <v>10702</v>
      </c>
      <c r="F2710" s="2" t="s">
        <v>10703</v>
      </c>
      <c r="G2710" s="2" t="s">
        <v>10704</v>
      </c>
      <c r="H2710" s="2" t="s">
        <v>61</v>
      </c>
      <c r="I2710" s="2" t="s">
        <v>61</v>
      </c>
      <c r="J2710" s="2" t="s">
        <v>61</v>
      </c>
      <c r="K2710" s="50" t="s">
        <v>61</v>
      </c>
      <c r="L2710" s="43">
        <v>2009</v>
      </c>
      <c r="M2710" s="2" t="s">
        <v>133</v>
      </c>
      <c r="N2710" s="32">
        <v>25.208279999999998</v>
      </c>
      <c r="O2710" s="32">
        <v>55.287230000000001</v>
      </c>
      <c r="P2710" s="2" t="s">
        <v>152</v>
      </c>
      <c r="Q2710" s="2" t="s">
        <v>65</v>
      </c>
      <c r="R2710" s="43" t="s">
        <v>18854</v>
      </c>
      <c r="S2710" s="41" t="s">
        <v>1554</v>
      </c>
      <c r="T2710" s="41" t="s">
        <v>18460</v>
      </c>
      <c r="U2710" s="2"/>
      <c r="V2710" s="2"/>
      <c r="W2710" s="41" t="s">
        <v>17588</v>
      </c>
      <c r="X2710" s="2" t="s">
        <v>153</v>
      </c>
      <c r="Y2710" s="2" t="s">
        <v>76</v>
      </c>
      <c r="Z2710" s="5" t="s">
        <v>10423</v>
      </c>
      <c r="AA2710" s="5" t="s">
        <v>16910</v>
      </c>
      <c r="AB2710" s="5" t="s">
        <v>16317</v>
      </c>
      <c r="AC2710" s="2" t="s">
        <v>5205</v>
      </c>
      <c r="AD2710" s="2">
        <v>1033700</v>
      </c>
      <c r="AE2710" s="5">
        <v>30</v>
      </c>
      <c r="AF2710" s="25"/>
      <c r="AG2710" s="29">
        <v>3</v>
      </c>
      <c r="AH2710" s="2" t="s">
        <v>17974</v>
      </c>
      <c r="AI2710" s="2">
        <v>3</v>
      </c>
      <c r="AJ2710" s="2">
        <v>3</v>
      </c>
      <c r="AK2710" s="2"/>
      <c r="AL2710" s="2"/>
      <c r="AM2710" s="2"/>
      <c r="AN2710" s="2"/>
      <c r="AO2710" s="2"/>
      <c r="AP2710" s="25"/>
      <c r="AQ2710" s="25"/>
      <c r="AR2710" s="2"/>
      <c r="AS2710" s="2"/>
      <c r="AT2710" s="2"/>
      <c r="AU2710" s="25"/>
      <c r="AV2710" s="2"/>
      <c r="AW2710" s="2"/>
      <c r="AX2710" s="25"/>
      <c r="AY2710" s="25"/>
      <c r="AZ2710" s="25"/>
      <c r="BA2710" s="25"/>
      <c r="BB2710" s="25"/>
      <c r="BC2710" s="25"/>
      <c r="BD2710" s="25"/>
      <c r="BE2710" s="25"/>
      <c r="BF2710" s="25"/>
      <c r="BG2710" s="25"/>
      <c r="BH2710" s="25"/>
      <c r="BI2710" s="25"/>
      <c r="BJ2710" s="25"/>
      <c r="BK2710" s="25"/>
      <c r="BL2710" s="25"/>
      <c r="BM2710" s="25"/>
      <c r="BN2710" s="25"/>
      <c r="BO2710" s="25"/>
      <c r="BP2710" s="25"/>
      <c r="BQ2710" s="25"/>
      <c r="BR2710" s="25"/>
      <c r="BS2710" s="25"/>
      <c r="BT2710" s="25"/>
      <c r="BU2710" s="25"/>
      <c r="BV2710" s="25"/>
      <c r="BW2710" s="25"/>
      <c r="BX2710" s="25"/>
      <c r="BY2710" s="25"/>
      <c r="BZ2710" s="25"/>
      <c r="CA2710" s="25"/>
      <c r="CB2710" s="25"/>
      <c r="CC2710" s="25"/>
      <c r="CD2710" s="2" t="s">
        <v>78</v>
      </c>
      <c r="CE2710" s="2" t="s">
        <v>21315</v>
      </c>
      <c r="CF2710" s="25"/>
      <c r="CG2710" s="25"/>
      <c r="CH2710" s="25"/>
      <c r="CI2710" s="25"/>
      <c r="CJ2710" s="25"/>
    </row>
    <row r="2711" spans="1:88" x14ac:dyDescent="0.2">
      <c r="A2711" s="2" t="s">
        <v>10705</v>
      </c>
      <c r="B2711" s="2" t="s">
        <v>25752</v>
      </c>
      <c r="C2711" s="2" t="s">
        <v>10420</v>
      </c>
      <c r="D2711" s="2" t="s">
        <v>10705</v>
      </c>
      <c r="E2711" s="2" t="s">
        <v>10705</v>
      </c>
      <c r="F2711" s="2" t="s">
        <v>10706</v>
      </c>
      <c r="G2711" s="2" t="s">
        <v>10707</v>
      </c>
      <c r="H2711" s="2" t="s">
        <v>61</v>
      </c>
      <c r="I2711" s="2" t="s">
        <v>61</v>
      </c>
      <c r="J2711" s="2" t="s">
        <v>61</v>
      </c>
      <c r="K2711" s="50" t="s">
        <v>61</v>
      </c>
      <c r="L2711" s="43">
        <v>2009</v>
      </c>
      <c r="M2711" s="2" t="s">
        <v>133</v>
      </c>
      <c r="N2711" s="32">
        <v>25.16883</v>
      </c>
      <c r="O2711" s="32">
        <v>55.252760000000002</v>
      </c>
      <c r="P2711" s="2" t="s">
        <v>152</v>
      </c>
      <c r="Q2711" s="2" t="s">
        <v>65</v>
      </c>
      <c r="R2711" s="43" t="s">
        <v>18854</v>
      </c>
      <c r="S2711" s="41" t="s">
        <v>1554</v>
      </c>
      <c r="T2711" s="41" t="s">
        <v>18460</v>
      </c>
      <c r="U2711" s="2"/>
      <c r="V2711" s="2"/>
      <c r="W2711" s="41" t="s">
        <v>17588</v>
      </c>
      <c r="X2711" s="2" t="s">
        <v>696</v>
      </c>
      <c r="Y2711" s="2" t="s">
        <v>102</v>
      </c>
      <c r="Z2711" s="5" t="s">
        <v>10423</v>
      </c>
      <c r="AA2711" s="5" t="s">
        <v>16910</v>
      </c>
      <c r="AB2711" s="5" t="s">
        <v>16318</v>
      </c>
      <c r="AC2711" s="2" t="s">
        <v>5205</v>
      </c>
      <c r="AD2711" s="2">
        <v>1035400</v>
      </c>
      <c r="AE2711" s="5">
        <v>25</v>
      </c>
      <c r="AF2711" s="25"/>
      <c r="AG2711" s="29">
        <v>3</v>
      </c>
      <c r="AH2711" s="2" t="s">
        <v>17974</v>
      </c>
      <c r="AI2711" s="2">
        <v>4</v>
      </c>
      <c r="AJ2711" s="2">
        <v>3</v>
      </c>
      <c r="AK2711" s="2"/>
      <c r="AL2711" s="2"/>
      <c r="AM2711" s="2"/>
      <c r="AN2711" s="2"/>
      <c r="AO2711" s="2"/>
      <c r="AP2711" s="25"/>
      <c r="AQ2711" s="25"/>
      <c r="AR2711" s="2"/>
      <c r="AS2711" s="2"/>
      <c r="AT2711" s="2"/>
      <c r="AU2711" s="25"/>
      <c r="AV2711" s="2"/>
      <c r="AW2711" s="2"/>
      <c r="AX2711" s="25"/>
      <c r="AY2711" s="25"/>
      <c r="AZ2711" s="25"/>
      <c r="BA2711" s="25"/>
      <c r="BB2711" s="25"/>
      <c r="BC2711" s="25"/>
      <c r="BD2711" s="25"/>
      <c r="BE2711" s="25"/>
      <c r="BF2711" s="25"/>
      <c r="BG2711" s="25"/>
      <c r="BH2711" s="25"/>
      <c r="BI2711" s="25"/>
      <c r="BJ2711" s="25"/>
      <c r="BK2711" s="25"/>
      <c r="BL2711" s="25"/>
      <c r="BM2711" s="25"/>
      <c r="BN2711" s="25"/>
      <c r="BO2711" s="25"/>
      <c r="BP2711" s="25"/>
      <c r="BQ2711" s="25"/>
      <c r="BR2711" s="25"/>
      <c r="BS2711" s="25"/>
      <c r="BT2711" s="25"/>
      <c r="BU2711" s="25"/>
      <c r="BV2711" s="25"/>
      <c r="BW2711" s="25"/>
      <c r="BX2711" s="25"/>
      <c r="BY2711" s="25"/>
      <c r="BZ2711" s="25"/>
      <c r="CA2711" s="25"/>
      <c r="CB2711" s="25"/>
      <c r="CC2711" s="25"/>
      <c r="CD2711" s="2" t="s">
        <v>78</v>
      </c>
      <c r="CE2711" s="2" t="s">
        <v>21316</v>
      </c>
      <c r="CF2711" s="25"/>
      <c r="CG2711" s="25"/>
      <c r="CH2711" s="25"/>
      <c r="CI2711" s="25"/>
      <c r="CJ2711" s="25"/>
    </row>
    <row r="2712" spans="1:88" x14ac:dyDescent="0.2">
      <c r="A2712" s="2" t="s">
        <v>10708</v>
      </c>
      <c r="B2712" s="2" t="s">
        <v>25753</v>
      </c>
      <c r="C2712" s="2" t="s">
        <v>10420</v>
      </c>
      <c r="D2712" s="2" t="s">
        <v>10708</v>
      </c>
      <c r="E2712" s="2" t="s">
        <v>10708</v>
      </c>
      <c r="F2712" s="2" t="s">
        <v>10709</v>
      </c>
      <c r="G2712" s="2" t="s">
        <v>10710</v>
      </c>
      <c r="H2712" s="2" t="s">
        <v>61</v>
      </c>
      <c r="I2712" s="2" t="s">
        <v>61</v>
      </c>
      <c r="J2712" s="2" t="s">
        <v>61</v>
      </c>
      <c r="K2712" s="50" t="s">
        <v>61</v>
      </c>
      <c r="L2712" s="43">
        <v>2009</v>
      </c>
      <c r="M2712" s="2" t="s">
        <v>133</v>
      </c>
      <c r="N2712" s="32">
        <v>25.249030000000001</v>
      </c>
      <c r="O2712" s="32">
        <v>55.285020000000003</v>
      </c>
      <c r="P2712" s="2" t="s">
        <v>152</v>
      </c>
      <c r="Q2712" s="2" t="s">
        <v>65</v>
      </c>
      <c r="R2712" s="43" t="s">
        <v>18854</v>
      </c>
      <c r="S2712" s="41" t="s">
        <v>1554</v>
      </c>
      <c r="T2712" s="41" t="s">
        <v>18460</v>
      </c>
      <c r="U2712" s="2"/>
      <c r="V2712" s="2"/>
      <c r="W2712" s="41" t="s">
        <v>17588</v>
      </c>
      <c r="X2712" s="2" t="s">
        <v>696</v>
      </c>
      <c r="Y2712" s="2" t="s">
        <v>10437</v>
      </c>
      <c r="Z2712" s="5" t="s">
        <v>10423</v>
      </c>
      <c r="AA2712" s="5" t="s">
        <v>16910</v>
      </c>
      <c r="AB2712" s="5" t="s">
        <v>18090</v>
      </c>
      <c r="AC2712" s="2" t="s">
        <v>5205</v>
      </c>
      <c r="AD2712" s="2">
        <v>1031600</v>
      </c>
      <c r="AE2712" s="5">
        <v>27</v>
      </c>
      <c r="AF2712" s="25"/>
      <c r="AG2712" s="29">
        <v>3</v>
      </c>
      <c r="AH2712" s="2" t="s">
        <v>17974</v>
      </c>
      <c r="AI2712" s="2">
        <v>3</v>
      </c>
      <c r="AJ2712" s="2">
        <v>3</v>
      </c>
      <c r="AK2712" s="2"/>
      <c r="AL2712" s="2"/>
      <c r="AM2712" s="2"/>
      <c r="AN2712" s="2"/>
      <c r="AO2712" s="2"/>
      <c r="AP2712" s="25"/>
      <c r="AQ2712" s="25"/>
      <c r="AR2712" s="2"/>
      <c r="AS2712" s="2"/>
      <c r="AT2712" s="2"/>
      <c r="AU2712" s="25"/>
      <c r="AV2712" s="2"/>
      <c r="AW2712" s="2"/>
      <c r="AX2712" s="25"/>
      <c r="AY2712" s="25"/>
      <c r="AZ2712" s="25"/>
      <c r="BA2712" s="25"/>
      <c r="BB2712" s="25"/>
      <c r="BC2712" s="25"/>
      <c r="BD2712" s="25"/>
      <c r="BE2712" s="25"/>
      <c r="BF2712" s="25"/>
      <c r="BG2712" s="25"/>
      <c r="BH2712" s="25"/>
      <c r="BI2712" s="25"/>
      <c r="BJ2712" s="25"/>
      <c r="BK2712" s="25"/>
      <c r="BL2712" s="25"/>
      <c r="BM2712" s="25"/>
      <c r="BN2712" s="25"/>
      <c r="BO2712" s="25"/>
      <c r="BP2712" s="25"/>
      <c r="BQ2712" s="25"/>
      <c r="BR2712" s="25"/>
      <c r="BS2712" s="25"/>
      <c r="BT2712" s="25"/>
      <c r="BU2712" s="25"/>
      <c r="BV2712" s="25"/>
      <c r="BW2712" s="25"/>
      <c r="BX2712" s="25"/>
      <c r="BY2712" s="25"/>
      <c r="BZ2712" s="25"/>
      <c r="CA2712" s="25"/>
      <c r="CB2712" s="25"/>
      <c r="CC2712" s="25"/>
      <c r="CD2712" s="2" t="s">
        <v>628</v>
      </c>
      <c r="CE2712" s="2" t="s">
        <v>21317</v>
      </c>
      <c r="CF2712" s="25"/>
      <c r="CG2712" s="25"/>
      <c r="CH2712" s="25"/>
      <c r="CI2712" s="25"/>
      <c r="CJ2712" s="25"/>
    </row>
    <row r="2713" spans="1:88" x14ac:dyDescent="0.2">
      <c r="A2713" s="2" t="s">
        <v>10711</v>
      </c>
      <c r="B2713" s="2" t="s">
        <v>25754</v>
      </c>
      <c r="C2713" s="2" t="s">
        <v>10420</v>
      </c>
      <c r="D2713" s="2" t="s">
        <v>10711</v>
      </c>
      <c r="E2713" s="2" t="s">
        <v>10711</v>
      </c>
      <c r="F2713" s="2" t="s">
        <v>10712</v>
      </c>
      <c r="G2713" s="2" t="s">
        <v>10713</v>
      </c>
      <c r="H2713" s="2" t="s">
        <v>61</v>
      </c>
      <c r="I2713" s="2" t="s">
        <v>61</v>
      </c>
      <c r="J2713" s="2" t="s">
        <v>61</v>
      </c>
      <c r="K2713" s="50" t="s">
        <v>61</v>
      </c>
      <c r="L2713" s="43">
        <v>2009</v>
      </c>
      <c r="M2713" s="2" t="s">
        <v>133</v>
      </c>
      <c r="N2713" s="32">
        <v>25.241869999999999</v>
      </c>
      <c r="O2713" s="32">
        <v>55.290010000000002</v>
      </c>
      <c r="P2713" s="2" t="s">
        <v>152</v>
      </c>
      <c r="Q2713" s="2" t="s">
        <v>65</v>
      </c>
      <c r="R2713" s="43" t="s">
        <v>18854</v>
      </c>
      <c r="S2713" s="41" t="s">
        <v>1554</v>
      </c>
      <c r="T2713" s="41" t="s">
        <v>18460</v>
      </c>
      <c r="U2713" s="2"/>
      <c r="V2713" s="2"/>
      <c r="W2713" s="41" t="s">
        <v>17588</v>
      </c>
      <c r="X2713" s="2" t="s">
        <v>696</v>
      </c>
      <c r="Y2713" s="2" t="s">
        <v>10437</v>
      </c>
      <c r="Z2713" s="5" t="s">
        <v>10423</v>
      </c>
      <c r="AA2713" s="5" t="s">
        <v>16910</v>
      </c>
      <c r="AB2713" s="5" t="s">
        <v>18090</v>
      </c>
      <c r="AC2713" s="2" t="s">
        <v>5205</v>
      </c>
      <c r="AD2713" s="2">
        <v>1032300</v>
      </c>
      <c r="AE2713" s="5">
        <v>27</v>
      </c>
      <c r="AF2713" s="25"/>
      <c r="AG2713" s="29">
        <v>3</v>
      </c>
      <c r="AH2713" s="2" t="s">
        <v>17974</v>
      </c>
      <c r="AI2713" s="2">
        <v>3</v>
      </c>
      <c r="AJ2713" s="2">
        <v>3</v>
      </c>
      <c r="AK2713" s="2"/>
      <c r="AL2713" s="2"/>
      <c r="AM2713" s="2"/>
      <c r="AN2713" s="2"/>
      <c r="AO2713" s="2"/>
      <c r="AP2713" s="25"/>
      <c r="AQ2713" s="25"/>
      <c r="AR2713" s="2"/>
      <c r="AS2713" s="2"/>
      <c r="AT2713" s="2"/>
      <c r="AU2713" s="25"/>
      <c r="AV2713" s="2"/>
      <c r="AW2713" s="2"/>
      <c r="AX2713" s="25"/>
      <c r="AY2713" s="25"/>
      <c r="AZ2713" s="25"/>
      <c r="BA2713" s="25"/>
      <c r="BB2713" s="25"/>
      <c r="BC2713" s="25"/>
      <c r="BD2713" s="25"/>
      <c r="BE2713" s="25"/>
      <c r="BF2713" s="25"/>
      <c r="BG2713" s="25"/>
      <c r="BH2713" s="25"/>
      <c r="BI2713" s="25"/>
      <c r="BJ2713" s="25"/>
      <c r="BK2713" s="25"/>
      <c r="BL2713" s="25"/>
      <c r="BM2713" s="25"/>
      <c r="BN2713" s="25"/>
      <c r="BO2713" s="25"/>
      <c r="BP2713" s="25"/>
      <c r="BQ2713" s="25"/>
      <c r="BR2713" s="25"/>
      <c r="BS2713" s="25"/>
      <c r="BT2713" s="25"/>
      <c r="BU2713" s="25"/>
      <c r="BV2713" s="25"/>
      <c r="BW2713" s="25"/>
      <c r="BX2713" s="25"/>
      <c r="BY2713" s="25"/>
      <c r="BZ2713" s="25"/>
      <c r="CA2713" s="25"/>
      <c r="CB2713" s="25"/>
      <c r="CC2713" s="25"/>
      <c r="CD2713" s="2" t="s">
        <v>628</v>
      </c>
      <c r="CE2713" s="2" t="s">
        <v>21318</v>
      </c>
      <c r="CF2713" s="25"/>
      <c r="CG2713" s="25"/>
      <c r="CH2713" s="25"/>
      <c r="CI2713" s="25"/>
      <c r="CJ2713" s="25"/>
    </row>
    <row r="2714" spans="1:88" x14ac:dyDescent="0.2">
      <c r="A2714" s="2" t="s">
        <v>10714</v>
      </c>
      <c r="B2714" s="2" t="s">
        <v>25755</v>
      </c>
      <c r="C2714" s="2" t="s">
        <v>10420</v>
      </c>
      <c r="D2714" s="2" t="s">
        <v>10714</v>
      </c>
      <c r="E2714" s="2" t="s">
        <v>10714</v>
      </c>
      <c r="F2714" s="2" t="s">
        <v>10715</v>
      </c>
      <c r="G2714" s="2" t="s">
        <v>10716</v>
      </c>
      <c r="H2714" s="2" t="s">
        <v>61</v>
      </c>
      <c r="I2714" s="2" t="s">
        <v>61</v>
      </c>
      <c r="J2714" s="2" t="s">
        <v>61</v>
      </c>
      <c r="K2714" s="50" t="s">
        <v>61</v>
      </c>
      <c r="L2714" s="43">
        <v>2009</v>
      </c>
      <c r="M2714" s="2" t="s">
        <v>133</v>
      </c>
      <c r="N2714" s="32">
        <v>25.11317</v>
      </c>
      <c r="O2714" s="32">
        <v>55.210859999999997</v>
      </c>
      <c r="P2714" s="2" t="s">
        <v>152</v>
      </c>
      <c r="Q2714" s="2" t="s">
        <v>65</v>
      </c>
      <c r="R2714" s="43" t="s">
        <v>18854</v>
      </c>
      <c r="S2714" s="41" t="s">
        <v>1554</v>
      </c>
      <c r="T2714" s="41" t="s">
        <v>18460</v>
      </c>
      <c r="U2714" s="2"/>
      <c r="V2714" s="2"/>
      <c r="W2714" s="41" t="s">
        <v>17588</v>
      </c>
      <c r="X2714" s="2" t="s">
        <v>696</v>
      </c>
      <c r="Y2714" s="2" t="s">
        <v>102</v>
      </c>
      <c r="Z2714" s="5" t="s">
        <v>10423</v>
      </c>
      <c r="AA2714" s="5" t="s">
        <v>16910</v>
      </c>
      <c r="AB2714" s="5" t="s">
        <v>16316</v>
      </c>
      <c r="AC2714" s="2" t="s">
        <v>5205</v>
      </c>
      <c r="AD2714" s="2">
        <v>1037600</v>
      </c>
      <c r="AE2714" s="5">
        <v>25</v>
      </c>
      <c r="AF2714" s="25"/>
      <c r="AG2714" s="29">
        <v>3</v>
      </c>
      <c r="AH2714" s="2" t="s">
        <v>17974</v>
      </c>
      <c r="AI2714" s="2">
        <v>3</v>
      </c>
      <c r="AJ2714" s="2">
        <v>3</v>
      </c>
      <c r="AK2714" s="2"/>
      <c r="AL2714" s="2"/>
      <c r="AM2714" s="2"/>
      <c r="AN2714" s="2"/>
      <c r="AO2714" s="2"/>
      <c r="AP2714" s="25"/>
      <c r="AQ2714" s="25"/>
      <c r="AR2714" s="2"/>
      <c r="AS2714" s="2"/>
      <c r="AT2714" s="2"/>
      <c r="AU2714" s="25"/>
      <c r="AV2714" s="2"/>
      <c r="AW2714" s="2"/>
      <c r="AX2714" s="25"/>
      <c r="AY2714" s="25"/>
      <c r="AZ2714" s="25"/>
      <c r="BA2714" s="25"/>
      <c r="BB2714" s="25"/>
      <c r="BC2714" s="25"/>
      <c r="BD2714" s="25"/>
      <c r="BE2714" s="25"/>
      <c r="BF2714" s="25"/>
      <c r="BG2714" s="25"/>
      <c r="BH2714" s="25"/>
      <c r="BI2714" s="25"/>
      <c r="BJ2714" s="25"/>
      <c r="BK2714" s="25"/>
      <c r="BL2714" s="25"/>
      <c r="BM2714" s="25"/>
      <c r="BN2714" s="25"/>
      <c r="BO2714" s="25"/>
      <c r="BP2714" s="25"/>
      <c r="BQ2714" s="25"/>
      <c r="BR2714" s="25"/>
      <c r="BS2714" s="25"/>
      <c r="BT2714" s="25"/>
      <c r="BU2714" s="25"/>
      <c r="BV2714" s="25"/>
      <c r="BW2714" s="25"/>
      <c r="BX2714" s="25"/>
      <c r="BY2714" s="25"/>
      <c r="BZ2714" s="25"/>
      <c r="CA2714" s="25"/>
      <c r="CB2714" s="25"/>
      <c r="CC2714" s="25"/>
      <c r="CD2714" s="2" t="s">
        <v>78</v>
      </c>
      <c r="CE2714" s="2" t="s">
        <v>21319</v>
      </c>
      <c r="CF2714" s="25"/>
      <c r="CG2714" s="25"/>
      <c r="CH2714" s="25"/>
      <c r="CI2714" s="25"/>
      <c r="CJ2714" s="25"/>
    </row>
    <row r="2715" spans="1:88" x14ac:dyDescent="0.2">
      <c r="A2715" s="2" t="s">
        <v>10717</v>
      </c>
      <c r="B2715" s="2" t="s">
        <v>25756</v>
      </c>
      <c r="C2715" s="2" t="s">
        <v>10420</v>
      </c>
      <c r="D2715" s="2" t="s">
        <v>10717</v>
      </c>
      <c r="E2715" s="2" t="s">
        <v>10717</v>
      </c>
      <c r="F2715" s="2" t="s">
        <v>10718</v>
      </c>
      <c r="G2715" s="2" t="s">
        <v>10719</v>
      </c>
      <c r="H2715" s="2" t="s">
        <v>61</v>
      </c>
      <c r="I2715" s="2" t="s">
        <v>61</v>
      </c>
      <c r="J2715" s="2" t="s">
        <v>61</v>
      </c>
      <c r="K2715" s="50" t="s">
        <v>61</v>
      </c>
      <c r="L2715" s="43">
        <v>2009</v>
      </c>
      <c r="M2715" s="2" t="s">
        <v>133</v>
      </c>
      <c r="N2715" s="32">
        <v>25.099049999999998</v>
      </c>
      <c r="O2715" s="32">
        <v>55.218420000000002</v>
      </c>
      <c r="P2715" s="2" t="s">
        <v>152</v>
      </c>
      <c r="Q2715" s="2" t="s">
        <v>65</v>
      </c>
      <c r="R2715" s="43" t="s">
        <v>18854</v>
      </c>
      <c r="S2715" s="41" t="s">
        <v>1554</v>
      </c>
      <c r="T2715" s="41" t="s">
        <v>18460</v>
      </c>
      <c r="U2715" s="2"/>
      <c r="V2715" s="2"/>
      <c r="W2715" s="41" t="s">
        <v>17588</v>
      </c>
      <c r="X2715" s="2" t="s">
        <v>696</v>
      </c>
      <c r="Y2715" s="2" t="s">
        <v>102</v>
      </c>
      <c r="Z2715" s="5" t="s">
        <v>10423</v>
      </c>
      <c r="AA2715" s="5" t="s">
        <v>16910</v>
      </c>
      <c r="AB2715" s="5" t="s">
        <v>16316</v>
      </c>
      <c r="AC2715" s="2" t="s">
        <v>5205</v>
      </c>
      <c r="AD2715" s="2">
        <v>1037600</v>
      </c>
      <c r="AE2715" s="5">
        <v>29</v>
      </c>
      <c r="AF2715" s="25"/>
      <c r="AG2715" s="29">
        <v>3</v>
      </c>
      <c r="AH2715" s="2" t="s">
        <v>17974</v>
      </c>
      <c r="AI2715" s="2">
        <v>4</v>
      </c>
      <c r="AJ2715" s="2">
        <v>3</v>
      </c>
      <c r="AK2715" s="2"/>
      <c r="AL2715" s="2"/>
      <c r="AM2715" s="2"/>
      <c r="AN2715" s="2"/>
      <c r="AO2715" s="2"/>
      <c r="AP2715" s="25"/>
      <c r="AQ2715" s="25"/>
      <c r="AR2715" s="2"/>
      <c r="AS2715" s="2"/>
      <c r="AT2715" s="2"/>
      <c r="AU2715" s="25"/>
      <c r="AV2715" s="2"/>
      <c r="AW2715" s="2"/>
      <c r="AX2715" s="25"/>
      <c r="AY2715" s="25"/>
      <c r="AZ2715" s="25"/>
      <c r="BA2715" s="25"/>
      <c r="BB2715" s="25"/>
      <c r="BC2715" s="25"/>
      <c r="BD2715" s="25"/>
      <c r="BE2715" s="25"/>
      <c r="BF2715" s="25"/>
      <c r="BG2715" s="25"/>
      <c r="BH2715" s="25"/>
      <c r="BI2715" s="25"/>
      <c r="BJ2715" s="25"/>
      <c r="BK2715" s="25"/>
      <c r="BL2715" s="25"/>
      <c r="BM2715" s="25"/>
      <c r="BN2715" s="25"/>
      <c r="BO2715" s="25"/>
      <c r="BP2715" s="25"/>
      <c r="BQ2715" s="25"/>
      <c r="BR2715" s="25"/>
      <c r="BS2715" s="25"/>
      <c r="BT2715" s="25"/>
      <c r="BU2715" s="25"/>
      <c r="BV2715" s="25"/>
      <c r="BW2715" s="25"/>
      <c r="BX2715" s="25"/>
      <c r="BY2715" s="25"/>
      <c r="BZ2715" s="25"/>
      <c r="CA2715" s="25"/>
      <c r="CB2715" s="25"/>
      <c r="CC2715" s="25"/>
      <c r="CD2715" s="2" t="s">
        <v>78</v>
      </c>
      <c r="CE2715" s="2" t="s">
        <v>21320</v>
      </c>
      <c r="CF2715" s="25"/>
      <c r="CG2715" s="25"/>
      <c r="CH2715" s="25"/>
      <c r="CI2715" s="25"/>
      <c r="CJ2715" s="25"/>
    </row>
    <row r="2716" spans="1:88" x14ac:dyDescent="0.2">
      <c r="A2716" s="2" t="s">
        <v>10720</v>
      </c>
      <c r="B2716" s="2" t="s">
        <v>25757</v>
      </c>
      <c r="C2716" s="2" t="s">
        <v>10420</v>
      </c>
      <c r="D2716" s="2" t="s">
        <v>10720</v>
      </c>
      <c r="E2716" s="2" t="s">
        <v>10720</v>
      </c>
      <c r="F2716" s="2" t="s">
        <v>10721</v>
      </c>
      <c r="G2716" s="2" t="s">
        <v>10722</v>
      </c>
      <c r="H2716" s="2" t="s">
        <v>61</v>
      </c>
      <c r="I2716" s="2" t="s">
        <v>61</v>
      </c>
      <c r="J2716" s="2" t="s">
        <v>61</v>
      </c>
      <c r="K2716" s="50" t="s">
        <v>61</v>
      </c>
      <c r="L2716" s="43">
        <v>2009</v>
      </c>
      <c r="M2716" s="2" t="s">
        <v>133</v>
      </c>
      <c r="N2716" s="32">
        <v>25.10106</v>
      </c>
      <c r="O2716" s="32">
        <v>55.188209999999998</v>
      </c>
      <c r="P2716" s="2" t="s">
        <v>152</v>
      </c>
      <c r="Q2716" s="2" t="s">
        <v>65</v>
      </c>
      <c r="R2716" s="43" t="s">
        <v>18854</v>
      </c>
      <c r="S2716" s="41" t="s">
        <v>1554</v>
      </c>
      <c r="T2716" s="41" t="s">
        <v>18460</v>
      </c>
      <c r="U2716" s="2"/>
      <c r="V2716" s="2"/>
      <c r="W2716" s="41" t="s">
        <v>17588</v>
      </c>
      <c r="X2716" s="2" t="s">
        <v>696</v>
      </c>
      <c r="Y2716" s="2" t="s">
        <v>102</v>
      </c>
      <c r="Z2716" s="5" t="s">
        <v>10423</v>
      </c>
      <c r="AA2716" s="5" t="s">
        <v>16910</v>
      </c>
      <c r="AB2716" s="5" t="s">
        <v>16316</v>
      </c>
      <c r="AC2716" s="2" t="s">
        <v>5205</v>
      </c>
      <c r="AD2716" s="2">
        <v>1037500</v>
      </c>
      <c r="AE2716" s="5">
        <v>30</v>
      </c>
      <c r="AF2716" s="25"/>
      <c r="AG2716" s="29">
        <v>3</v>
      </c>
      <c r="AH2716" s="2" t="s">
        <v>17974</v>
      </c>
      <c r="AI2716" s="2">
        <v>4</v>
      </c>
      <c r="AJ2716" s="2">
        <v>3</v>
      </c>
      <c r="AK2716" s="2"/>
      <c r="AL2716" s="2"/>
      <c r="AM2716" s="2"/>
      <c r="AN2716" s="2"/>
      <c r="AO2716" s="2"/>
      <c r="AP2716" s="25"/>
      <c r="AQ2716" s="25"/>
      <c r="AR2716" s="2"/>
      <c r="AS2716" s="2"/>
      <c r="AT2716" s="2"/>
      <c r="AU2716" s="25"/>
      <c r="AV2716" s="2"/>
      <c r="AW2716" s="2"/>
      <c r="AX2716" s="25"/>
      <c r="AY2716" s="25"/>
      <c r="AZ2716" s="25"/>
      <c r="BA2716" s="25"/>
      <c r="BB2716" s="25"/>
      <c r="BC2716" s="25"/>
      <c r="BD2716" s="25"/>
      <c r="BE2716" s="25"/>
      <c r="BF2716" s="25"/>
      <c r="BG2716" s="25"/>
      <c r="BH2716" s="25"/>
      <c r="BI2716" s="25"/>
      <c r="BJ2716" s="25"/>
      <c r="BK2716" s="25"/>
      <c r="BL2716" s="25"/>
      <c r="BM2716" s="25"/>
      <c r="BN2716" s="25"/>
      <c r="BO2716" s="25"/>
      <c r="BP2716" s="25"/>
      <c r="BQ2716" s="25"/>
      <c r="BR2716" s="25"/>
      <c r="BS2716" s="25"/>
      <c r="BT2716" s="25"/>
      <c r="BU2716" s="25"/>
      <c r="BV2716" s="25"/>
      <c r="BW2716" s="25"/>
      <c r="BX2716" s="25"/>
      <c r="BY2716" s="25"/>
      <c r="BZ2716" s="25"/>
      <c r="CA2716" s="25"/>
      <c r="CB2716" s="25"/>
      <c r="CC2716" s="25"/>
      <c r="CD2716" s="2" t="s">
        <v>78</v>
      </c>
      <c r="CE2716" s="2" t="s">
        <v>21321</v>
      </c>
      <c r="CF2716" s="25"/>
      <c r="CG2716" s="25"/>
      <c r="CH2716" s="25"/>
      <c r="CI2716" s="25"/>
      <c r="CJ2716" s="25"/>
    </row>
    <row r="2717" spans="1:88" x14ac:dyDescent="0.2">
      <c r="A2717" s="2" t="s">
        <v>10723</v>
      </c>
      <c r="B2717" s="2" t="s">
        <v>25758</v>
      </c>
      <c r="C2717" s="2" t="s">
        <v>10420</v>
      </c>
      <c r="D2717" s="2" t="s">
        <v>10723</v>
      </c>
      <c r="E2717" s="2" t="s">
        <v>10723</v>
      </c>
      <c r="F2717" s="2" t="s">
        <v>10724</v>
      </c>
      <c r="G2717" s="2" t="s">
        <v>10725</v>
      </c>
      <c r="H2717" s="2" t="s">
        <v>83</v>
      </c>
      <c r="I2717" s="2" t="s">
        <v>61</v>
      </c>
      <c r="J2717" s="2" t="s">
        <v>61</v>
      </c>
      <c r="K2717" s="50" t="s">
        <v>61</v>
      </c>
      <c r="L2717" s="43">
        <v>2009</v>
      </c>
      <c r="M2717" s="2" t="s">
        <v>133</v>
      </c>
      <c r="N2717" s="32">
        <v>25.229520000000001</v>
      </c>
      <c r="O2717" s="32">
        <v>55.293419999999998</v>
      </c>
      <c r="P2717" s="2" t="s">
        <v>2767</v>
      </c>
      <c r="Q2717" s="2" t="s">
        <v>65</v>
      </c>
      <c r="R2717" s="43" t="s">
        <v>18854</v>
      </c>
      <c r="S2717" s="41" t="s">
        <v>369</v>
      </c>
      <c r="T2717" s="41" t="s">
        <v>18460</v>
      </c>
      <c r="U2717" s="2"/>
      <c r="V2717" s="2"/>
      <c r="W2717" s="41" t="s">
        <v>17589</v>
      </c>
      <c r="X2717" s="2" t="s">
        <v>315</v>
      </c>
      <c r="Y2717" s="2" t="s">
        <v>102</v>
      </c>
      <c r="Z2717" s="5" t="s">
        <v>10423</v>
      </c>
      <c r="AA2717" s="5" t="s">
        <v>16910</v>
      </c>
      <c r="AB2717" s="5" t="s">
        <v>16316</v>
      </c>
      <c r="AC2717" s="2" t="s">
        <v>5205</v>
      </c>
      <c r="AD2717" s="2">
        <v>1032500</v>
      </c>
      <c r="AE2717" s="5">
        <v>27</v>
      </c>
      <c r="AF2717" s="25"/>
      <c r="AG2717" s="29">
        <v>3</v>
      </c>
      <c r="AH2717" s="2" t="s">
        <v>17974</v>
      </c>
      <c r="AI2717" s="2">
        <v>3</v>
      </c>
      <c r="AJ2717" s="2">
        <v>3</v>
      </c>
      <c r="AK2717" s="2"/>
      <c r="AL2717" s="2"/>
      <c r="AM2717" s="2"/>
      <c r="AN2717" s="2"/>
      <c r="AO2717" s="2"/>
      <c r="AP2717" s="25"/>
      <c r="AQ2717" s="25"/>
      <c r="AR2717" s="2"/>
      <c r="AS2717" s="2"/>
      <c r="AT2717" s="2"/>
      <c r="AU2717" s="25"/>
      <c r="AV2717" s="2"/>
      <c r="AW2717" s="2"/>
      <c r="AX2717" s="25"/>
      <c r="AY2717" s="25"/>
      <c r="AZ2717" s="25"/>
      <c r="BA2717" s="25"/>
      <c r="BB2717" s="25"/>
      <c r="BC2717" s="25"/>
      <c r="BD2717" s="25"/>
      <c r="BE2717" s="25"/>
      <c r="BF2717" s="25"/>
      <c r="BG2717" s="25"/>
      <c r="BH2717" s="25"/>
      <c r="BI2717" s="25"/>
      <c r="BJ2717" s="25"/>
      <c r="BK2717" s="25"/>
      <c r="BL2717" s="25"/>
      <c r="BM2717" s="25"/>
      <c r="BN2717" s="25"/>
      <c r="BO2717" s="25"/>
      <c r="BP2717" s="25"/>
      <c r="BQ2717" s="25"/>
      <c r="BR2717" s="25"/>
      <c r="BS2717" s="25"/>
      <c r="BT2717" s="25"/>
      <c r="BU2717" s="25"/>
      <c r="BV2717" s="25"/>
      <c r="BW2717" s="25"/>
      <c r="BX2717" s="25"/>
      <c r="BY2717" s="25"/>
      <c r="BZ2717" s="25"/>
      <c r="CA2717" s="25"/>
      <c r="CB2717" s="25"/>
      <c r="CC2717" s="25"/>
      <c r="CD2717" s="2" t="s">
        <v>78</v>
      </c>
      <c r="CE2717" s="2" t="s">
        <v>21322</v>
      </c>
      <c r="CF2717" s="25"/>
      <c r="CG2717" s="25"/>
      <c r="CH2717" s="25"/>
      <c r="CI2717" s="25"/>
      <c r="CJ2717" s="25"/>
    </row>
    <row r="2718" spans="1:88" x14ac:dyDescent="0.2">
      <c r="A2718" s="2" t="s">
        <v>10726</v>
      </c>
      <c r="B2718" s="2" t="s">
        <v>25759</v>
      </c>
      <c r="C2718" s="2" t="s">
        <v>10420</v>
      </c>
      <c r="D2718" s="2" t="s">
        <v>10726</v>
      </c>
      <c r="E2718" s="2" t="s">
        <v>10726</v>
      </c>
      <c r="F2718" s="2" t="s">
        <v>10727</v>
      </c>
      <c r="G2718" s="2" t="s">
        <v>10728</v>
      </c>
      <c r="H2718" s="2" t="s">
        <v>61</v>
      </c>
      <c r="I2718" s="2" t="s">
        <v>61</v>
      </c>
      <c r="J2718" s="2" t="s">
        <v>61</v>
      </c>
      <c r="K2718" s="50" t="s">
        <v>61</v>
      </c>
      <c r="L2718" s="43">
        <v>2009</v>
      </c>
      <c r="M2718" s="2" t="s">
        <v>133</v>
      </c>
      <c r="N2718" s="32">
        <v>25.28678</v>
      </c>
      <c r="O2718" s="32">
        <v>55.337940000000003</v>
      </c>
      <c r="P2718" s="2" t="s">
        <v>152</v>
      </c>
      <c r="Q2718" s="2" t="s">
        <v>65</v>
      </c>
      <c r="R2718" s="43" t="s">
        <v>18854</v>
      </c>
      <c r="S2718" s="41" t="s">
        <v>1554</v>
      </c>
      <c r="T2718" s="41" t="s">
        <v>18460</v>
      </c>
      <c r="U2718" s="2"/>
      <c r="V2718" s="2"/>
      <c r="W2718" s="41" t="s">
        <v>17588</v>
      </c>
      <c r="X2718" s="2" t="s">
        <v>696</v>
      </c>
      <c r="Y2718" s="2" t="s">
        <v>102</v>
      </c>
      <c r="Z2718" s="5" t="s">
        <v>10423</v>
      </c>
      <c r="AA2718" s="5" t="s">
        <v>16910</v>
      </c>
      <c r="AB2718" s="5" t="s">
        <v>16316</v>
      </c>
      <c r="AC2718" s="2" t="s">
        <v>5205</v>
      </c>
      <c r="AD2718" s="2">
        <v>1013200</v>
      </c>
      <c r="AE2718" s="5">
        <v>19</v>
      </c>
      <c r="AF2718" s="25"/>
      <c r="AG2718" s="29">
        <v>3</v>
      </c>
      <c r="AH2718" s="2" t="s">
        <v>17974</v>
      </c>
      <c r="AI2718" s="2">
        <v>3</v>
      </c>
      <c r="AJ2718" s="2">
        <v>3</v>
      </c>
      <c r="AK2718" s="2"/>
      <c r="AL2718" s="2"/>
      <c r="AM2718" s="2"/>
      <c r="AN2718" s="2"/>
      <c r="AO2718" s="2"/>
      <c r="AP2718" s="25"/>
      <c r="AQ2718" s="25"/>
      <c r="AR2718" s="2"/>
      <c r="AS2718" s="2"/>
      <c r="AT2718" s="2"/>
      <c r="AU2718" s="25"/>
      <c r="AV2718" s="2"/>
      <c r="AW2718" s="2"/>
      <c r="AX2718" s="25"/>
      <c r="AY2718" s="25"/>
      <c r="AZ2718" s="25"/>
      <c r="BA2718" s="25"/>
      <c r="BB2718" s="25"/>
      <c r="BC2718" s="25"/>
      <c r="BD2718" s="25"/>
      <c r="BE2718" s="25"/>
      <c r="BF2718" s="25"/>
      <c r="BG2718" s="25"/>
      <c r="BH2718" s="25"/>
      <c r="BI2718" s="25"/>
      <c r="BJ2718" s="25"/>
      <c r="BK2718" s="25"/>
      <c r="BL2718" s="25"/>
      <c r="BM2718" s="25"/>
      <c r="BN2718" s="25"/>
      <c r="BO2718" s="25"/>
      <c r="BP2718" s="25"/>
      <c r="BQ2718" s="25"/>
      <c r="BR2718" s="25"/>
      <c r="BS2718" s="25"/>
      <c r="BT2718" s="25"/>
      <c r="BU2718" s="25"/>
      <c r="BV2718" s="25"/>
      <c r="BW2718" s="25"/>
      <c r="BX2718" s="25"/>
      <c r="BY2718" s="25"/>
      <c r="BZ2718" s="25"/>
      <c r="CA2718" s="25"/>
      <c r="CB2718" s="25"/>
      <c r="CC2718" s="25"/>
      <c r="CD2718" s="2" t="s">
        <v>628</v>
      </c>
      <c r="CE2718" s="2" t="s">
        <v>21323</v>
      </c>
      <c r="CF2718" s="25"/>
      <c r="CG2718" s="25"/>
      <c r="CH2718" s="25"/>
      <c r="CI2718" s="25"/>
      <c r="CJ2718" s="25"/>
    </row>
    <row r="2719" spans="1:88" x14ac:dyDescent="0.2">
      <c r="A2719" s="2" t="s">
        <v>10729</v>
      </c>
      <c r="B2719" s="2" t="s">
        <v>25760</v>
      </c>
      <c r="C2719" s="2" t="s">
        <v>10420</v>
      </c>
      <c r="D2719" s="2" t="s">
        <v>10729</v>
      </c>
      <c r="E2719" s="2" t="s">
        <v>10729</v>
      </c>
      <c r="F2719" s="2" t="s">
        <v>10730</v>
      </c>
      <c r="G2719" s="2" t="s">
        <v>10731</v>
      </c>
      <c r="H2719" s="2" t="s">
        <v>61</v>
      </c>
      <c r="I2719" s="2" t="s">
        <v>61</v>
      </c>
      <c r="J2719" s="2" t="s">
        <v>61</v>
      </c>
      <c r="K2719" s="50" t="s">
        <v>61</v>
      </c>
      <c r="L2719" s="43">
        <v>2012</v>
      </c>
      <c r="M2719" s="2" t="s">
        <v>133</v>
      </c>
      <c r="N2719" s="32">
        <v>25.247699999999998</v>
      </c>
      <c r="O2719" s="32">
        <v>55.303699999999999</v>
      </c>
      <c r="P2719" s="2" t="s">
        <v>152</v>
      </c>
      <c r="Q2719" s="2" t="s">
        <v>65</v>
      </c>
      <c r="R2719" s="43" t="s">
        <v>18854</v>
      </c>
      <c r="S2719" s="41" t="s">
        <v>10732</v>
      </c>
      <c r="T2719" s="41" t="s">
        <v>18461</v>
      </c>
      <c r="U2719" s="2"/>
      <c r="V2719" s="2"/>
      <c r="W2719" s="41" t="s">
        <v>17588</v>
      </c>
      <c r="X2719" s="2" t="s">
        <v>10480</v>
      </c>
      <c r="Y2719" s="2" t="s">
        <v>76</v>
      </c>
      <c r="Z2719" s="5" t="s">
        <v>10423</v>
      </c>
      <c r="AA2719" s="5" t="s">
        <v>16910</v>
      </c>
      <c r="AB2719" s="5" t="s">
        <v>16317</v>
      </c>
      <c r="AC2719" s="2" t="s">
        <v>5205</v>
      </c>
      <c r="AD2719" s="2">
        <v>1031800</v>
      </c>
      <c r="AE2719" s="5">
        <v>19</v>
      </c>
      <c r="AF2719" s="25"/>
      <c r="AG2719" s="29">
        <v>3</v>
      </c>
      <c r="AH2719" s="2" t="s">
        <v>17974</v>
      </c>
      <c r="AI2719" s="2">
        <v>3</v>
      </c>
      <c r="AJ2719" s="2">
        <v>3</v>
      </c>
      <c r="AK2719" s="2"/>
      <c r="AL2719" s="2"/>
      <c r="AM2719" s="2"/>
      <c r="AN2719" s="2"/>
      <c r="AO2719" s="2"/>
      <c r="AP2719" s="25"/>
      <c r="AQ2719" s="25"/>
      <c r="AR2719" s="2"/>
      <c r="AS2719" s="2"/>
      <c r="AT2719" s="2"/>
      <c r="AU2719" s="25"/>
      <c r="AV2719" s="2"/>
      <c r="AW2719" s="2"/>
      <c r="AX2719" s="25"/>
      <c r="AY2719" s="25"/>
      <c r="AZ2719" s="25"/>
      <c r="BA2719" s="25"/>
      <c r="BB2719" s="25"/>
      <c r="BC2719" s="25"/>
      <c r="BD2719" s="25"/>
      <c r="BE2719" s="25"/>
      <c r="BF2719" s="25"/>
      <c r="BG2719" s="25"/>
      <c r="BH2719" s="25"/>
      <c r="BI2719" s="25"/>
      <c r="BJ2719" s="25"/>
      <c r="BK2719" s="25"/>
      <c r="BL2719" s="25"/>
      <c r="BM2719" s="25"/>
      <c r="BN2719" s="25"/>
      <c r="BO2719" s="25"/>
      <c r="BP2719" s="25"/>
      <c r="BQ2719" s="25"/>
      <c r="BR2719" s="25"/>
      <c r="BS2719" s="25"/>
      <c r="BT2719" s="25"/>
      <c r="BU2719" s="25"/>
      <c r="BV2719" s="25"/>
      <c r="BW2719" s="25"/>
      <c r="BX2719" s="25"/>
      <c r="BY2719" s="25"/>
      <c r="BZ2719" s="25"/>
      <c r="CA2719" s="25"/>
      <c r="CB2719" s="25"/>
      <c r="CC2719" s="25"/>
      <c r="CD2719" s="2" t="s">
        <v>78</v>
      </c>
      <c r="CE2719" s="2" t="s">
        <v>21324</v>
      </c>
      <c r="CF2719" s="25"/>
      <c r="CG2719" s="25"/>
      <c r="CH2719" s="25"/>
      <c r="CI2719" s="25"/>
      <c r="CJ2719" s="25"/>
    </row>
    <row r="2720" spans="1:88" x14ac:dyDescent="0.2">
      <c r="A2720" s="2" t="s">
        <v>10736</v>
      </c>
      <c r="B2720" s="2" t="s">
        <v>25761</v>
      </c>
      <c r="C2720" s="2" t="s">
        <v>10420</v>
      </c>
      <c r="D2720" s="2" t="s">
        <v>10736</v>
      </c>
      <c r="E2720" s="2" t="s">
        <v>10736</v>
      </c>
      <c r="F2720" s="2" t="s">
        <v>10737</v>
      </c>
      <c r="G2720" s="2" t="s">
        <v>10738</v>
      </c>
      <c r="H2720" s="2" t="s">
        <v>61</v>
      </c>
      <c r="I2720" s="2" t="s">
        <v>61</v>
      </c>
      <c r="J2720" s="2" t="s">
        <v>61</v>
      </c>
      <c r="K2720" s="50" t="s">
        <v>61</v>
      </c>
      <c r="L2720" s="43">
        <v>2009</v>
      </c>
      <c r="M2720" s="2" t="s">
        <v>133</v>
      </c>
      <c r="N2720" s="32">
        <v>25.2424</v>
      </c>
      <c r="O2720" s="32">
        <v>55.280110000000001</v>
      </c>
      <c r="P2720" s="2" t="s">
        <v>152</v>
      </c>
      <c r="Q2720" s="2" t="s">
        <v>65</v>
      </c>
      <c r="R2720" s="43" t="s">
        <v>18854</v>
      </c>
      <c r="S2720" s="41" t="s">
        <v>1554</v>
      </c>
      <c r="T2720" s="41" t="s">
        <v>18460</v>
      </c>
      <c r="U2720" s="2"/>
      <c r="V2720" s="2"/>
      <c r="W2720" s="41" t="s">
        <v>17588</v>
      </c>
      <c r="X2720" s="2" t="s">
        <v>153</v>
      </c>
      <c r="Y2720" s="2" t="s">
        <v>102</v>
      </c>
      <c r="Z2720" s="5" t="s">
        <v>20</v>
      </c>
      <c r="AA2720" s="5" t="s">
        <v>16910</v>
      </c>
      <c r="AB2720" s="5" t="s">
        <v>16316</v>
      </c>
      <c r="AC2720" s="2" t="s">
        <v>5205</v>
      </c>
      <c r="AD2720" s="2">
        <v>1032200</v>
      </c>
      <c r="AE2720" s="5">
        <v>27</v>
      </c>
      <c r="AF2720" s="25"/>
      <c r="AG2720" s="29">
        <v>3</v>
      </c>
      <c r="AH2720" s="2" t="s">
        <v>17974</v>
      </c>
      <c r="AI2720" s="2">
        <v>4</v>
      </c>
      <c r="AJ2720" s="2">
        <v>3</v>
      </c>
      <c r="AK2720" s="2"/>
      <c r="AL2720" s="2"/>
      <c r="AM2720" s="2"/>
      <c r="AN2720" s="2"/>
      <c r="AO2720" s="2"/>
      <c r="AP2720" s="25"/>
      <c r="AQ2720" s="25"/>
      <c r="AR2720" s="2"/>
      <c r="AS2720" s="2"/>
      <c r="AT2720" s="2"/>
      <c r="AU2720" s="25"/>
      <c r="AV2720" s="2"/>
      <c r="AW2720" s="2"/>
      <c r="AX2720" s="25"/>
      <c r="AY2720" s="25"/>
      <c r="AZ2720" s="25"/>
      <c r="BA2720" s="25"/>
      <c r="BB2720" s="25"/>
      <c r="BC2720" s="25"/>
      <c r="BD2720" s="25"/>
      <c r="BE2720" s="25"/>
      <c r="BF2720" s="25"/>
      <c r="BG2720" s="25"/>
      <c r="BH2720" s="25"/>
      <c r="BI2720" s="25"/>
      <c r="BJ2720" s="25"/>
      <c r="BK2720" s="25"/>
      <c r="BL2720" s="25"/>
      <c r="BM2720" s="25"/>
      <c r="BN2720" s="25"/>
      <c r="BO2720" s="25"/>
      <c r="BP2720" s="25"/>
      <c r="BQ2720" s="25"/>
      <c r="BR2720" s="25"/>
      <c r="BS2720" s="25"/>
      <c r="BT2720" s="25"/>
      <c r="BU2720" s="25"/>
      <c r="BV2720" s="25"/>
      <c r="BW2720" s="25"/>
      <c r="BX2720" s="25"/>
      <c r="BY2720" s="25"/>
      <c r="BZ2720" s="25"/>
      <c r="CA2720" s="25"/>
      <c r="CB2720" s="25"/>
      <c r="CC2720" s="25"/>
      <c r="CD2720" s="2" t="s">
        <v>78</v>
      </c>
      <c r="CE2720" s="2" t="s">
        <v>21325</v>
      </c>
      <c r="CF2720" s="25"/>
      <c r="CG2720" s="25"/>
      <c r="CH2720" s="25"/>
      <c r="CI2720" s="25"/>
      <c r="CJ2720" s="25"/>
    </row>
    <row r="2721" spans="1:88" x14ac:dyDescent="0.2">
      <c r="A2721" s="2" t="s">
        <v>10739</v>
      </c>
      <c r="B2721" s="2" t="s">
        <v>25762</v>
      </c>
      <c r="C2721" s="2" t="s">
        <v>10420</v>
      </c>
      <c r="D2721" s="2" t="s">
        <v>10739</v>
      </c>
      <c r="E2721" s="2" t="s">
        <v>10739</v>
      </c>
      <c r="F2721" s="2" t="s">
        <v>10740</v>
      </c>
      <c r="G2721" s="2" t="s">
        <v>10741</v>
      </c>
      <c r="H2721" s="2" t="s">
        <v>61</v>
      </c>
      <c r="I2721" s="2" t="s">
        <v>61</v>
      </c>
      <c r="J2721" s="2" t="s">
        <v>61</v>
      </c>
      <c r="K2721" s="50" t="s">
        <v>61</v>
      </c>
      <c r="L2721" s="43">
        <v>2012</v>
      </c>
      <c r="M2721" s="2" t="s">
        <v>133</v>
      </c>
      <c r="N2721" s="32">
        <v>25.26735</v>
      </c>
      <c r="O2721" s="32">
        <v>55.327399999999997</v>
      </c>
      <c r="P2721" s="2" t="s">
        <v>152</v>
      </c>
      <c r="Q2721" s="2" t="s">
        <v>65</v>
      </c>
      <c r="R2721" s="43" t="s">
        <v>18854</v>
      </c>
      <c r="S2721" s="41" t="s">
        <v>10732</v>
      </c>
      <c r="T2721" s="41" t="s">
        <v>18461</v>
      </c>
      <c r="U2721" s="2"/>
      <c r="V2721" s="2"/>
      <c r="W2721" s="41" t="s">
        <v>17588</v>
      </c>
      <c r="X2721" s="2" t="s">
        <v>10480</v>
      </c>
      <c r="Y2721" s="2" t="s">
        <v>102</v>
      </c>
      <c r="Z2721" s="5" t="s">
        <v>10423</v>
      </c>
      <c r="AA2721" s="5" t="s">
        <v>16910</v>
      </c>
      <c r="AB2721" s="5" t="s">
        <v>16316</v>
      </c>
      <c r="AC2721" s="2" t="s">
        <v>5247</v>
      </c>
      <c r="AD2721" s="2">
        <v>1012400</v>
      </c>
      <c r="AE2721" s="5">
        <v>25</v>
      </c>
      <c r="AF2721" s="25"/>
      <c r="AG2721" s="29">
        <v>3</v>
      </c>
      <c r="AH2721" s="2" t="s">
        <v>17978</v>
      </c>
      <c r="AI2721" s="2">
        <v>3</v>
      </c>
      <c r="AJ2721" s="2">
        <v>3</v>
      </c>
      <c r="AK2721" s="2"/>
      <c r="AL2721" s="2"/>
      <c r="AM2721" s="2"/>
      <c r="AN2721" s="2"/>
      <c r="AO2721" s="2"/>
      <c r="AP2721" s="25"/>
      <c r="AQ2721" s="25"/>
      <c r="AR2721" s="2"/>
      <c r="AS2721" s="2"/>
      <c r="AT2721" s="2"/>
      <c r="AU2721" s="25"/>
      <c r="AV2721" s="2"/>
      <c r="AW2721" s="2"/>
      <c r="AX2721" s="25"/>
      <c r="AY2721" s="25"/>
      <c r="AZ2721" s="25"/>
      <c r="BA2721" s="25"/>
      <c r="BB2721" s="25"/>
      <c r="BC2721" s="25"/>
      <c r="BD2721" s="25"/>
      <c r="BE2721" s="25"/>
      <c r="BF2721" s="25"/>
      <c r="BG2721" s="25"/>
      <c r="BH2721" s="25"/>
      <c r="BI2721" s="25"/>
      <c r="BJ2721" s="25"/>
      <c r="BK2721" s="25"/>
      <c r="BL2721" s="25"/>
      <c r="BM2721" s="25"/>
      <c r="BN2721" s="25"/>
      <c r="BO2721" s="25"/>
      <c r="BP2721" s="25"/>
      <c r="BQ2721" s="25"/>
      <c r="BR2721" s="25"/>
      <c r="BS2721" s="25"/>
      <c r="BT2721" s="25"/>
      <c r="BU2721" s="25"/>
      <c r="BV2721" s="25"/>
      <c r="BW2721" s="25"/>
      <c r="BX2721" s="25"/>
      <c r="BY2721" s="25"/>
      <c r="BZ2721" s="25"/>
      <c r="CA2721" s="25"/>
      <c r="CB2721" s="25"/>
      <c r="CC2721" s="25"/>
      <c r="CD2721" s="2" t="s">
        <v>78</v>
      </c>
      <c r="CE2721" s="2" t="s">
        <v>21326</v>
      </c>
      <c r="CF2721" s="25"/>
      <c r="CG2721" s="25"/>
      <c r="CH2721" s="25"/>
      <c r="CI2721" s="25"/>
      <c r="CJ2721" s="25"/>
    </row>
    <row r="2722" spans="1:88" x14ac:dyDescent="0.2">
      <c r="A2722" s="2" t="s">
        <v>10742</v>
      </c>
      <c r="B2722" s="2" t="s">
        <v>25763</v>
      </c>
      <c r="C2722" s="2" t="s">
        <v>10420</v>
      </c>
      <c r="D2722" s="2" t="s">
        <v>10742</v>
      </c>
      <c r="E2722" s="2" t="s">
        <v>10742</v>
      </c>
      <c r="F2722" s="2" t="s">
        <v>10743</v>
      </c>
      <c r="G2722" s="2" t="s">
        <v>10744</v>
      </c>
      <c r="H2722" s="2" t="s">
        <v>83</v>
      </c>
      <c r="I2722" s="2" t="s">
        <v>61</v>
      </c>
      <c r="J2722" s="2" t="s">
        <v>61</v>
      </c>
      <c r="K2722" s="50" t="s">
        <v>61</v>
      </c>
      <c r="L2722" s="43">
        <v>2015</v>
      </c>
      <c r="M2722" s="2" t="s">
        <v>133</v>
      </c>
      <c r="N2722" s="32">
        <v>25.074819999999999</v>
      </c>
      <c r="O2722" s="32">
        <v>55.31024</v>
      </c>
      <c r="P2722" s="2" t="s">
        <v>2767</v>
      </c>
      <c r="Q2722" s="2" t="s">
        <v>65</v>
      </c>
      <c r="R2722" s="43" t="s">
        <v>18854</v>
      </c>
      <c r="S2722" s="41" t="s">
        <v>134</v>
      </c>
      <c r="T2722" s="41" t="s">
        <v>18460</v>
      </c>
      <c r="U2722" s="2"/>
      <c r="V2722" s="2"/>
      <c r="W2722" s="41" t="s">
        <v>17589</v>
      </c>
      <c r="X2722" s="2" t="s">
        <v>1598</v>
      </c>
      <c r="Y2722" s="2" t="s">
        <v>102</v>
      </c>
      <c r="Z2722" s="5" t="s">
        <v>10423</v>
      </c>
      <c r="AA2722" s="5" t="s">
        <v>16910</v>
      </c>
      <c r="AB2722" s="5" t="s">
        <v>16316</v>
      </c>
      <c r="AC2722" s="2" t="s">
        <v>5205</v>
      </c>
      <c r="AD2722" s="2">
        <v>1064600</v>
      </c>
      <c r="AE2722" s="5">
        <v>30</v>
      </c>
      <c r="AF2722" s="25"/>
      <c r="AG2722" s="29">
        <v>3</v>
      </c>
      <c r="AH2722" s="2" t="s">
        <v>17974</v>
      </c>
      <c r="AI2722" s="2">
        <v>4</v>
      </c>
      <c r="AJ2722" s="2">
        <v>3</v>
      </c>
      <c r="AK2722" s="2"/>
      <c r="AL2722" s="2"/>
      <c r="AM2722" s="2"/>
      <c r="AN2722" s="2"/>
      <c r="AO2722" s="2"/>
      <c r="AP2722" s="25"/>
      <c r="AQ2722" s="25"/>
      <c r="AR2722" s="2"/>
      <c r="AS2722" s="2"/>
      <c r="AT2722" s="2"/>
      <c r="AU2722" s="25"/>
      <c r="AV2722" s="2"/>
      <c r="AW2722" s="2"/>
      <c r="AX2722" s="25"/>
      <c r="AY2722" s="25"/>
      <c r="AZ2722" s="25"/>
      <c r="BA2722" s="25"/>
      <c r="BB2722" s="25"/>
      <c r="BC2722" s="25"/>
      <c r="BD2722" s="25"/>
      <c r="BE2722" s="25"/>
      <c r="BF2722" s="25"/>
      <c r="BG2722" s="25"/>
      <c r="BH2722" s="25"/>
      <c r="BI2722" s="25"/>
      <c r="BJ2722" s="25"/>
      <c r="BK2722" s="25"/>
      <c r="BL2722" s="25"/>
      <c r="BM2722" s="25"/>
      <c r="BN2722" s="25"/>
      <c r="BO2722" s="25"/>
      <c r="BP2722" s="25"/>
      <c r="BQ2722" s="25"/>
      <c r="BR2722" s="25"/>
      <c r="BS2722" s="25"/>
      <c r="BT2722" s="25"/>
      <c r="BU2722" s="25"/>
      <c r="BV2722" s="25"/>
      <c r="BW2722" s="25"/>
      <c r="BX2722" s="25"/>
      <c r="BY2722" s="25"/>
      <c r="BZ2722" s="25"/>
      <c r="CA2722" s="25"/>
      <c r="CB2722" s="25"/>
      <c r="CC2722" s="25"/>
      <c r="CD2722" s="2" t="s">
        <v>78</v>
      </c>
      <c r="CE2722" s="2" t="s">
        <v>21327</v>
      </c>
      <c r="CF2722" s="25"/>
      <c r="CG2722" s="25"/>
      <c r="CH2722" s="25"/>
      <c r="CI2722" s="25"/>
      <c r="CJ2722" s="25"/>
    </row>
    <row r="2723" spans="1:88" x14ac:dyDescent="0.2">
      <c r="A2723" s="2" t="s">
        <v>10745</v>
      </c>
      <c r="B2723" s="2" t="s">
        <v>25764</v>
      </c>
      <c r="C2723" s="2" t="s">
        <v>10420</v>
      </c>
      <c r="D2723" s="2" t="s">
        <v>10745</v>
      </c>
      <c r="E2723" s="2" t="s">
        <v>10745</v>
      </c>
      <c r="F2723" s="2" t="s">
        <v>10746</v>
      </c>
      <c r="G2723" s="2" t="s">
        <v>10747</v>
      </c>
      <c r="H2723" s="2" t="s">
        <v>61</v>
      </c>
      <c r="I2723" s="2" t="s">
        <v>61</v>
      </c>
      <c r="J2723" s="2" t="s">
        <v>61</v>
      </c>
      <c r="K2723" s="50" t="s">
        <v>61</v>
      </c>
      <c r="L2723" s="43">
        <v>2010</v>
      </c>
      <c r="M2723" s="2" t="s">
        <v>133</v>
      </c>
      <c r="N2723" s="32">
        <v>25.112089999999998</v>
      </c>
      <c r="O2723" s="32">
        <v>55.20214</v>
      </c>
      <c r="P2723" s="2" t="s">
        <v>152</v>
      </c>
      <c r="Q2723" s="2" t="s">
        <v>65</v>
      </c>
      <c r="R2723" s="43" t="s">
        <v>18854</v>
      </c>
      <c r="S2723" s="41" t="s">
        <v>272</v>
      </c>
      <c r="T2723" s="41" t="s">
        <v>18461</v>
      </c>
      <c r="U2723" s="2"/>
      <c r="V2723" s="2"/>
      <c r="W2723" s="41" t="s">
        <v>17588</v>
      </c>
      <c r="X2723" s="2" t="s">
        <v>153</v>
      </c>
      <c r="Y2723" s="2" t="s">
        <v>102</v>
      </c>
      <c r="Z2723" s="5" t="s">
        <v>10423</v>
      </c>
      <c r="AA2723" s="5" t="s">
        <v>16910</v>
      </c>
      <c r="AB2723" s="5" t="s">
        <v>16316</v>
      </c>
      <c r="AC2723" s="2" t="s">
        <v>5205</v>
      </c>
      <c r="AD2723" s="2">
        <v>1037300</v>
      </c>
      <c r="AE2723" s="5">
        <v>35</v>
      </c>
      <c r="AF2723" s="25"/>
      <c r="AG2723" s="29">
        <v>3</v>
      </c>
      <c r="AH2723" s="2" t="s">
        <v>17974</v>
      </c>
      <c r="AI2723" s="2">
        <v>3</v>
      </c>
      <c r="AJ2723" s="2">
        <v>3</v>
      </c>
      <c r="AK2723" s="2"/>
      <c r="AL2723" s="2"/>
      <c r="AM2723" s="2"/>
      <c r="AN2723" s="2"/>
      <c r="AO2723" s="2"/>
      <c r="AP2723" s="25"/>
      <c r="AQ2723" s="25"/>
      <c r="AR2723" s="2"/>
      <c r="AS2723" s="2"/>
      <c r="AT2723" s="2"/>
      <c r="AU2723" s="25"/>
      <c r="AV2723" s="2"/>
      <c r="AW2723" s="2"/>
      <c r="AX2723" s="25"/>
      <c r="AY2723" s="25"/>
      <c r="AZ2723" s="25"/>
      <c r="BA2723" s="25"/>
      <c r="BB2723" s="25"/>
      <c r="BC2723" s="25"/>
      <c r="BD2723" s="25"/>
      <c r="BE2723" s="25"/>
      <c r="BF2723" s="25"/>
      <c r="BG2723" s="25"/>
      <c r="BH2723" s="25"/>
      <c r="BI2723" s="25"/>
      <c r="BJ2723" s="25"/>
      <c r="BK2723" s="25"/>
      <c r="BL2723" s="25"/>
      <c r="BM2723" s="25"/>
      <c r="BN2723" s="25"/>
      <c r="BO2723" s="25"/>
      <c r="BP2723" s="25"/>
      <c r="BQ2723" s="25"/>
      <c r="BR2723" s="25"/>
      <c r="BS2723" s="25"/>
      <c r="BT2723" s="25"/>
      <c r="BU2723" s="25"/>
      <c r="BV2723" s="25"/>
      <c r="BW2723" s="25"/>
      <c r="BX2723" s="25"/>
      <c r="BY2723" s="25"/>
      <c r="BZ2723" s="25"/>
      <c r="CA2723" s="25"/>
      <c r="CB2723" s="25"/>
      <c r="CC2723" s="25"/>
      <c r="CD2723" s="2" t="s">
        <v>78</v>
      </c>
      <c r="CE2723" s="2" t="s">
        <v>21328</v>
      </c>
      <c r="CF2723" s="25"/>
      <c r="CG2723" s="25"/>
      <c r="CH2723" s="25"/>
      <c r="CI2723" s="25"/>
      <c r="CJ2723" s="25"/>
    </row>
    <row r="2724" spans="1:88" x14ac:dyDescent="0.2">
      <c r="A2724" s="2" t="s">
        <v>10748</v>
      </c>
      <c r="B2724" s="2" t="s">
        <v>25765</v>
      </c>
      <c r="C2724" s="2" t="s">
        <v>10420</v>
      </c>
      <c r="D2724" s="2" t="s">
        <v>10748</v>
      </c>
      <c r="E2724" s="2" t="s">
        <v>10748</v>
      </c>
      <c r="F2724" s="2" t="s">
        <v>10749</v>
      </c>
      <c r="G2724" s="2" t="s">
        <v>10750</v>
      </c>
      <c r="H2724" s="2" t="s">
        <v>61</v>
      </c>
      <c r="I2724" s="2" t="s">
        <v>61</v>
      </c>
      <c r="J2724" s="2" t="s">
        <v>61</v>
      </c>
      <c r="K2724" s="50" t="s">
        <v>61</v>
      </c>
      <c r="L2724" s="43">
        <v>2011</v>
      </c>
      <c r="M2724" s="2" t="s">
        <v>133</v>
      </c>
      <c r="N2724" s="32">
        <v>25.205259999999999</v>
      </c>
      <c r="O2724" s="32">
        <v>55.403080000000003</v>
      </c>
      <c r="P2724" s="2" t="s">
        <v>152</v>
      </c>
      <c r="Q2724" s="2" t="s">
        <v>65</v>
      </c>
      <c r="R2724" s="43" t="s">
        <v>16802</v>
      </c>
      <c r="S2724" s="41" t="s">
        <v>4851</v>
      </c>
      <c r="T2724" s="41" t="s">
        <v>18462</v>
      </c>
      <c r="U2724" s="2"/>
      <c r="V2724" s="2"/>
      <c r="W2724" s="41" t="s">
        <v>17588</v>
      </c>
      <c r="X2724" s="2" t="s">
        <v>153</v>
      </c>
      <c r="Y2724" s="2" t="s">
        <v>76</v>
      </c>
      <c r="Z2724" s="5" t="s">
        <v>10423</v>
      </c>
      <c r="AA2724" s="5" t="s">
        <v>16910</v>
      </c>
      <c r="AB2724" s="5" t="s">
        <v>16317</v>
      </c>
      <c r="AC2724" s="2" t="s">
        <v>5205</v>
      </c>
      <c r="AD2724" s="2">
        <v>1042200</v>
      </c>
      <c r="AE2724" s="5">
        <v>30</v>
      </c>
      <c r="AF2724" s="25"/>
      <c r="AG2724" s="29">
        <v>3</v>
      </c>
      <c r="AH2724" s="2" t="s">
        <v>17974</v>
      </c>
      <c r="AI2724" s="2">
        <v>3</v>
      </c>
      <c r="AJ2724" s="2">
        <v>3</v>
      </c>
      <c r="AK2724" s="2"/>
      <c r="AL2724" s="2"/>
      <c r="AM2724" s="2"/>
      <c r="AN2724" s="2"/>
      <c r="AO2724" s="2"/>
      <c r="AP2724" s="25"/>
      <c r="AQ2724" s="25"/>
      <c r="AR2724" s="2"/>
      <c r="AS2724" s="2"/>
      <c r="AT2724" s="2"/>
      <c r="AU2724" s="25"/>
      <c r="AV2724" s="2"/>
      <c r="AW2724" s="2"/>
      <c r="AX2724" s="25"/>
      <c r="AY2724" s="25"/>
      <c r="AZ2724" s="25"/>
      <c r="BA2724" s="25"/>
      <c r="BB2724" s="25"/>
      <c r="BC2724" s="25"/>
      <c r="BD2724" s="25"/>
      <c r="BE2724" s="25"/>
      <c r="BF2724" s="25"/>
      <c r="BG2724" s="25"/>
      <c r="BH2724" s="25"/>
      <c r="BI2724" s="25"/>
      <c r="BJ2724" s="25"/>
      <c r="BK2724" s="25"/>
      <c r="BL2724" s="25"/>
      <c r="BM2724" s="25"/>
      <c r="BN2724" s="25"/>
      <c r="BO2724" s="25"/>
      <c r="BP2724" s="25"/>
      <c r="BQ2724" s="25"/>
      <c r="BR2724" s="25"/>
      <c r="BS2724" s="25"/>
      <c r="BT2724" s="25"/>
      <c r="BU2724" s="25"/>
      <c r="BV2724" s="25"/>
      <c r="BW2724" s="25"/>
      <c r="BX2724" s="25"/>
      <c r="BY2724" s="25"/>
      <c r="BZ2724" s="25"/>
      <c r="CA2724" s="25"/>
      <c r="CB2724" s="25"/>
      <c r="CC2724" s="25"/>
      <c r="CD2724" s="2" t="s">
        <v>78</v>
      </c>
      <c r="CE2724" s="2" t="s">
        <v>21329</v>
      </c>
      <c r="CF2724" s="25"/>
      <c r="CG2724" s="25"/>
      <c r="CH2724" s="25"/>
      <c r="CI2724" s="25"/>
      <c r="CJ2724" s="25"/>
    </row>
    <row r="2725" spans="1:88" x14ac:dyDescent="0.2">
      <c r="A2725" s="2" t="s">
        <v>10751</v>
      </c>
      <c r="B2725" s="2" t="s">
        <v>25766</v>
      </c>
      <c r="C2725" s="2" t="s">
        <v>10420</v>
      </c>
      <c r="D2725" s="2" t="s">
        <v>10751</v>
      </c>
      <c r="E2725" s="2" t="s">
        <v>10751</v>
      </c>
      <c r="F2725" s="2" t="s">
        <v>10752</v>
      </c>
      <c r="G2725" s="2" t="s">
        <v>10753</v>
      </c>
      <c r="H2725" s="2" t="s">
        <v>61</v>
      </c>
      <c r="I2725" s="2" t="s">
        <v>61</v>
      </c>
      <c r="J2725" s="2" t="s">
        <v>61</v>
      </c>
      <c r="K2725" s="50" t="s">
        <v>61</v>
      </c>
      <c r="L2725" s="43">
        <v>2011</v>
      </c>
      <c r="M2725" s="2" t="s">
        <v>133</v>
      </c>
      <c r="N2725" s="32">
        <v>25.210080000000001</v>
      </c>
      <c r="O2725" s="32">
        <v>55.409149999999997</v>
      </c>
      <c r="P2725" s="2" t="s">
        <v>152</v>
      </c>
      <c r="Q2725" s="2" t="s">
        <v>65</v>
      </c>
      <c r="R2725" s="43" t="s">
        <v>16802</v>
      </c>
      <c r="S2725" s="41" t="s">
        <v>4851</v>
      </c>
      <c r="T2725" s="41" t="s">
        <v>18462</v>
      </c>
      <c r="U2725" s="2"/>
      <c r="V2725" s="2"/>
      <c r="W2725" s="41" t="s">
        <v>17588</v>
      </c>
      <c r="X2725" s="2" t="s">
        <v>153</v>
      </c>
      <c r="Y2725" s="2" t="s">
        <v>102</v>
      </c>
      <c r="Z2725" s="5" t="s">
        <v>10423</v>
      </c>
      <c r="AA2725" s="5" t="s">
        <v>16910</v>
      </c>
      <c r="AB2725" s="5" t="s">
        <v>16316</v>
      </c>
      <c r="AC2725" s="2" t="s">
        <v>5205</v>
      </c>
      <c r="AD2725" s="2">
        <v>1042200</v>
      </c>
      <c r="AE2725" s="5">
        <v>25</v>
      </c>
      <c r="AF2725" s="25"/>
      <c r="AG2725" s="29">
        <v>3</v>
      </c>
      <c r="AH2725" s="2" t="s">
        <v>17974</v>
      </c>
      <c r="AI2725" s="2">
        <v>3</v>
      </c>
      <c r="AJ2725" s="2">
        <v>3</v>
      </c>
      <c r="AK2725" s="2"/>
      <c r="AL2725" s="2"/>
      <c r="AM2725" s="2"/>
      <c r="AN2725" s="2"/>
      <c r="AO2725" s="2"/>
      <c r="AP2725" s="25"/>
      <c r="AQ2725" s="25"/>
      <c r="AR2725" s="2"/>
      <c r="AS2725" s="2"/>
      <c r="AT2725" s="2"/>
      <c r="AU2725" s="25"/>
      <c r="AV2725" s="2"/>
      <c r="AW2725" s="2"/>
      <c r="AX2725" s="25"/>
      <c r="AY2725" s="25"/>
      <c r="AZ2725" s="25"/>
      <c r="BA2725" s="25"/>
      <c r="BB2725" s="25"/>
      <c r="BC2725" s="25"/>
      <c r="BD2725" s="25"/>
      <c r="BE2725" s="25"/>
      <c r="BF2725" s="25"/>
      <c r="BG2725" s="25"/>
      <c r="BH2725" s="25"/>
      <c r="BI2725" s="25"/>
      <c r="BJ2725" s="25"/>
      <c r="BK2725" s="25"/>
      <c r="BL2725" s="25"/>
      <c r="BM2725" s="25"/>
      <c r="BN2725" s="25"/>
      <c r="BO2725" s="25"/>
      <c r="BP2725" s="25"/>
      <c r="BQ2725" s="25"/>
      <c r="BR2725" s="25"/>
      <c r="BS2725" s="25"/>
      <c r="BT2725" s="25"/>
      <c r="BU2725" s="25"/>
      <c r="BV2725" s="25"/>
      <c r="BW2725" s="25"/>
      <c r="BX2725" s="25"/>
      <c r="BY2725" s="25"/>
      <c r="BZ2725" s="25"/>
      <c r="CA2725" s="25"/>
      <c r="CB2725" s="25"/>
      <c r="CC2725" s="25"/>
      <c r="CD2725" s="2" t="s">
        <v>78</v>
      </c>
      <c r="CE2725" s="2" t="s">
        <v>21330</v>
      </c>
      <c r="CF2725" s="25"/>
      <c r="CG2725" s="25"/>
      <c r="CH2725" s="25"/>
      <c r="CI2725" s="25"/>
      <c r="CJ2725" s="25"/>
    </row>
    <row r="2726" spans="1:88" x14ac:dyDescent="0.2">
      <c r="A2726" s="2" t="s">
        <v>10754</v>
      </c>
      <c r="B2726" s="2" t="s">
        <v>25767</v>
      </c>
      <c r="C2726" s="2" t="s">
        <v>10420</v>
      </c>
      <c r="D2726" s="2" t="s">
        <v>10754</v>
      </c>
      <c r="E2726" s="2" t="s">
        <v>10754</v>
      </c>
      <c r="F2726" s="2" t="s">
        <v>10755</v>
      </c>
      <c r="G2726" s="2" t="s">
        <v>10756</v>
      </c>
      <c r="H2726" s="2" t="s">
        <v>61</v>
      </c>
      <c r="I2726" s="2" t="s">
        <v>61</v>
      </c>
      <c r="J2726" s="2" t="s">
        <v>61</v>
      </c>
      <c r="K2726" s="50" t="s">
        <v>61</v>
      </c>
      <c r="L2726" s="43">
        <v>2012</v>
      </c>
      <c r="M2726" s="2" t="s">
        <v>133</v>
      </c>
      <c r="N2726" s="32">
        <v>25.200990000000001</v>
      </c>
      <c r="O2726" s="32">
        <v>55.416119999999999</v>
      </c>
      <c r="P2726" s="2" t="s">
        <v>152</v>
      </c>
      <c r="Q2726" s="2" t="s">
        <v>65</v>
      </c>
      <c r="R2726" s="43" t="s">
        <v>18854</v>
      </c>
      <c r="S2726" s="41" t="s">
        <v>1554</v>
      </c>
      <c r="T2726" s="41" t="s">
        <v>18460</v>
      </c>
      <c r="U2726" s="2"/>
      <c r="V2726" s="2"/>
      <c r="W2726" s="41" t="s">
        <v>17588</v>
      </c>
      <c r="X2726" s="2" t="s">
        <v>153</v>
      </c>
      <c r="Y2726" s="2" t="s">
        <v>76</v>
      </c>
      <c r="Z2726" s="5" t="s">
        <v>10423</v>
      </c>
      <c r="AA2726" s="5" t="s">
        <v>16910</v>
      </c>
      <c r="AB2726" s="5" t="s">
        <v>16317</v>
      </c>
      <c r="AC2726" s="2" t="s">
        <v>5205</v>
      </c>
      <c r="AD2726" s="2">
        <v>1042200</v>
      </c>
      <c r="AE2726" s="5">
        <v>30</v>
      </c>
      <c r="AF2726" s="25"/>
      <c r="AG2726" s="29">
        <v>3</v>
      </c>
      <c r="AH2726" s="2" t="s">
        <v>17974</v>
      </c>
      <c r="AI2726" s="2">
        <v>4</v>
      </c>
      <c r="AJ2726" s="2">
        <v>3</v>
      </c>
      <c r="AK2726" s="2"/>
      <c r="AL2726" s="2"/>
      <c r="AM2726" s="2"/>
      <c r="AN2726" s="2"/>
      <c r="AO2726" s="2"/>
      <c r="AP2726" s="25"/>
      <c r="AQ2726" s="25"/>
      <c r="AR2726" s="2"/>
      <c r="AS2726" s="2"/>
      <c r="AT2726" s="2"/>
      <c r="AU2726" s="25"/>
      <c r="AV2726" s="2"/>
      <c r="AW2726" s="2"/>
      <c r="AX2726" s="25"/>
      <c r="AY2726" s="25"/>
      <c r="AZ2726" s="25"/>
      <c r="BA2726" s="25"/>
      <c r="BB2726" s="25"/>
      <c r="BC2726" s="25"/>
      <c r="BD2726" s="25"/>
      <c r="BE2726" s="25"/>
      <c r="BF2726" s="25"/>
      <c r="BG2726" s="25"/>
      <c r="BH2726" s="25"/>
      <c r="BI2726" s="25"/>
      <c r="BJ2726" s="25"/>
      <c r="BK2726" s="25"/>
      <c r="BL2726" s="25"/>
      <c r="BM2726" s="25"/>
      <c r="BN2726" s="25"/>
      <c r="BO2726" s="25"/>
      <c r="BP2726" s="25"/>
      <c r="BQ2726" s="25"/>
      <c r="BR2726" s="25"/>
      <c r="BS2726" s="25"/>
      <c r="BT2726" s="25"/>
      <c r="BU2726" s="25"/>
      <c r="BV2726" s="25"/>
      <c r="BW2726" s="25"/>
      <c r="BX2726" s="25"/>
      <c r="BY2726" s="25"/>
      <c r="BZ2726" s="25"/>
      <c r="CA2726" s="25"/>
      <c r="CB2726" s="25"/>
      <c r="CC2726" s="25"/>
      <c r="CD2726" s="2" t="s">
        <v>78</v>
      </c>
      <c r="CE2726" s="2" t="s">
        <v>21331</v>
      </c>
      <c r="CF2726" s="25"/>
      <c r="CG2726" s="25"/>
      <c r="CH2726" s="25"/>
      <c r="CI2726" s="25"/>
      <c r="CJ2726" s="25"/>
    </row>
    <row r="2727" spans="1:88" x14ac:dyDescent="0.2">
      <c r="A2727" s="2" t="s">
        <v>10757</v>
      </c>
      <c r="B2727" s="2" t="s">
        <v>25768</v>
      </c>
      <c r="C2727" s="2" t="s">
        <v>10420</v>
      </c>
      <c r="D2727" s="2" t="s">
        <v>10757</v>
      </c>
      <c r="E2727" s="2" t="s">
        <v>10757</v>
      </c>
      <c r="F2727" s="2" t="s">
        <v>10758</v>
      </c>
      <c r="G2727" s="2" t="s">
        <v>10759</v>
      </c>
      <c r="H2727" s="2" t="s">
        <v>61</v>
      </c>
      <c r="I2727" s="2" t="s">
        <v>61</v>
      </c>
      <c r="J2727" s="2" t="s">
        <v>61</v>
      </c>
      <c r="K2727" s="50" t="s">
        <v>61</v>
      </c>
      <c r="L2727" s="43">
        <v>2011</v>
      </c>
      <c r="M2727" s="2" t="s">
        <v>133</v>
      </c>
      <c r="N2727" s="32">
        <v>25.286100000000001</v>
      </c>
      <c r="O2727" s="32">
        <v>55.36045</v>
      </c>
      <c r="P2727" s="2" t="s">
        <v>152</v>
      </c>
      <c r="Q2727" s="2" t="s">
        <v>65</v>
      </c>
      <c r="R2727" s="43" t="s">
        <v>18854</v>
      </c>
      <c r="S2727" s="41" t="s">
        <v>272</v>
      </c>
      <c r="T2727" s="41" t="s">
        <v>18461</v>
      </c>
      <c r="U2727" s="2"/>
      <c r="V2727" s="2"/>
      <c r="W2727" s="41" t="s">
        <v>17588</v>
      </c>
      <c r="X2727" s="2" t="s">
        <v>10480</v>
      </c>
      <c r="Y2727" s="2" t="s">
        <v>102</v>
      </c>
      <c r="Z2727" s="5" t="s">
        <v>20</v>
      </c>
      <c r="AA2727" s="5" t="s">
        <v>16910</v>
      </c>
      <c r="AB2727" s="5" t="s">
        <v>16316</v>
      </c>
      <c r="AC2727" s="2" t="s">
        <v>5205</v>
      </c>
      <c r="AD2727" s="2">
        <v>1023100</v>
      </c>
      <c r="AE2727" s="5">
        <v>10</v>
      </c>
      <c r="AF2727" s="25"/>
      <c r="AG2727" s="29">
        <v>3</v>
      </c>
      <c r="AH2727" s="2" t="s">
        <v>17974</v>
      </c>
      <c r="AI2727" s="2">
        <v>3</v>
      </c>
      <c r="AJ2727" s="2">
        <v>3</v>
      </c>
      <c r="AK2727" s="2"/>
      <c r="AL2727" s="2"/>
      <c r="AM2727" s="2"/>
      <c r="AN2727" s="2"/>
      <c r="AO2727" s="2"/>
      <c r="AP2727" s="25"/>
      <c r="AQ2727" s="25"/>
      <c r="AR2727" s="2"/>
      <c r="AS2727" s="2"/>
      <c r="AT2727" s="2"/>
      <c r="AU2727" s="25"/>
      <c r="AV2727" s="2"/>
      <c r="AW2727" s="2"/>
      <c r="AX2727" s="25"/>
      <c r="AY2727" s="25"/>
      <c r="AZ2727" s="25"/>
      <c r="BA2727" s="25"/>
      <c r="BB2727" s="25"/>
      <c r="BC2727" s="25"/>
      <c r="BD2727" s="25"/>
      <c r="BE2727" s="25"/>
      <c r="BF2727" s="25"/>
      <c r="BG2727" s="25"/>
      <c r="BH2727" s="25"/>
      <c r="BI2727" s="25"/>
      <c r="BJ2727" s="25"/>
      <c r="BK2727" s="25"/>
      <c r="BL2727" s="25"/>
      <c r="BM2727" s="25"/>
      <c r="BN2727" s="25"/>
      <c r="BO2727" s="25"/>
      <c r="BP2727" s="25"/>
      <c r="BQ2727" s="25"/>
      <c r="BR2727" s="25"/>
      <c r="BS2727" s="25"/>
      <c r="BT2727" s="25"/>
      <c r="BU2727" s="25"/>
      <c r="BV2727" s="25"/>
      <c r="BW2727" s="25"/>
      <c r="BX2727" s="25"/>
      <c r="BY2727" s="25"/>
      <c r="BZ2727" s="25"/>
      <c r="CA2727" s="25"/>
      <c r="CB2727" s="25"/>
      <c r="CC2727" s="25"/>
      <c r="CD2727" s="2" t="s">
        <v>78</v>
      </c>
      <c r="CE2727" s="2" t="s">
        <v>21332</v>
      </c>
      <c r="CF2727" s="25"/>
      <c r="CG2727" s="25"/>
      <c r="CH2727" s="25"/>
      <c r="CI2727" s="25"/>
      <c r="CJ2727" s="25"/>
    </row>
    <row r="2728" spans="1:88" x14ac:dyDescent="0.2">
      <c r="A2728" s="2" t="s">
        <v>10760</v>
      </c>
      <c r="B2728" s="2" t="s">
        <v>25769</v>
      </c>
      <c r="C2728" s="2" t="s">
        <v>10420</v>
      </c>
      <c r="D2728" s="2" t="s">
        <v>10760</v>
      </c>
      <c r="E2728" s="2" t="s">
        <v>10760</v>
      </c>
      <c r="F2728" s="2" t="s">
        <v>10761</v>
      </c>
      <c r="G2728" s="2" t="s">
        <v>10762</v>
      </c>
      <c r="H2728" s="2" t="s">
        <v>61</v>
      </c>
      <c r="I2728" s="2" t="s">
        <v>61</v>
      </c>
      <c r="J2728" s="2" t="s">
        <v>61</v>
      </c>
      <c r="K2728" s="50" t="s">
        <v>61</v>
      </c>
      <c r="L2728" s="43">
        <v>2011</v>
      </c>
      <c r="M2728" s="2" t="s">
        <v>133</v>
      </c>
      <c r="N2728" s="32">
        <v>25.27244</v>
      </c>
      <c r="O2728" s="32">
        <v>55.362450000000003</v>
      </c>
      <c r="P2728" s="2" t="s">
        <v>152</v>
      </c>
      <c r="Q2728" s="2" t="s">
        <v>65</v>
      </c>
      <c r="R2728" s="43" t="s">
        <v>16802</v>
      </c>
      <c r="S2728" s="41" t="s">
        <v>4851</v>
      </c>
      <c r="T2728" s="41" t="s">
        <v>18462</v>
      </c>
      <c r="U2728" s="2"/>
      <c r="V2728" s="2"/>
      <c r="W2728" s="41" t="s">
        <v>17588</v>
      </c>
      <c r="X2728" s="2" t="s">
        <v>10480</v>
      </c>
      <c r="Y2728" s="2" t="s">
        <v>10437</v>
      </c>
      <c r="Z2728" s="5" t="s">
        <v>10423</v>
      </c>
      <c r="AA2728" s="5" t="s">
        <v>16910</v>
      </c>
      <c r="AB2728" s="5" t="s">
        <v>18090</v>
      </c>
      <c r="AC2728" s="2" t="s">
        <v>5205</v>
      </c>
      <c r="AD2728" s="2">
        <v>1022600</v>
      </c>
      <c r="AE2728" s="5">
        <v>25</v>
      </c>
      <c r="AF2728" s="25"/>
      <c r="AG2728" s="29">
        <v>3</v>
      </c>
      <c r="AH2728" s="2" t="s">
        <v>17974</v>
      </c>
      <c r="AI2728" s="2">
        <v>3</v>
      </c>
      <c r="AJ2728" s="2">
        <v>3</v>
      </c>
      <c r="AK2728" s="2"/>
      <c r="AL2728" s="2"/>
      <c r="AM2728" s="2"/>
      <c r="AN2728" s="2"/>
      <c r="AO2728" s="2"/>
      <c r="AP2728" s="25"/>
      <c r="AQ2728" s="25"/>
      <c r="AR2728" s="2"/>
      <c r="AS2728" s="2"/>
      <c r="AT2728" s="2"/>
      <c r="AU2728" s="25"/>
      <c r="AV2728" s="2"/>
      <c r="AW2728" s="2"/>
      <c r="AX2728" s="25"/>
      <c r="AY2728" s="25"/>
      <c r="AZ2728" s="25"/>
      <c r="BA2728" s="25"/>
      <c r="BB2728" s="25"/>
      <c r="BC2728" s="25"/>
      <c r="BD2728" s="25"/>
      <c r="BE2728" s="25"/>
      <c r="BF2728" s="25"/>
      <c r="BG2728" s="25"/>
      <c r="BH2728" s="25"/>
      <c r="BI2728" s="25"/>
      <c r="BJ2728" s="25"/>
      <c r="BK2728" s="25"/>
      <c r="BL2728" s="25"/>
      <c r="BM2728" s="25"/>
      <c r="BN2728" s="25"/>
      <c r="BO2728" s="25"/>
      <c r="BP2728" s="25"/>
      <c r="BQ2728" s="25"/>
      <c r="BR2728" s="25"/>
      <c r="BS2728" s="25"/>
      <c r="BT2728" s="25"/>
      <c r="BU2728" s="25"/>
      <c r="BV2728" s="25"/>
      <c r="BW2728" s="25"/>
      <c r="BX2728" s="25"/>
      <c r="BY2728" s="25"/>
      <c r="BZ2728" s="25"/>
      <c r="CA2728" s="25"/>
      <c r="CB2728" s="25"/>
      <c r="CC2728" s="25"/>
      <c r="CD2728" s="2" t="s">
        <v>78</v>
      </c>
      <c r="CE2728" s="2" t="s">
        <v>21333</v>
      </c>
      <c r="CF2728" s="25"/>
      <c r="CG2728" s="25"/>
      <c r="CH2728" s="25"/>
      <c r="CI2728" s="25"/>
      <c r="CJ2728" s="25"/>
    </row>
    <row r="2729" spans="1:88" x14ac:dyDescent="0.2">
      <c r="A2729" s="2" t="s">
        <v>10763</v>
      </c>
      <c r="B2729" s="2" t="s">
        <v>25770</v>
      </c>
      <c r="C2729" s="2" t="s">
        <v>10420</v>
      </c>
      <c r="D2729" s="2" t="s">
        <v>10763</v>
      </c>
      <c r="E2729" s="2" t="s">
        <v>10763</v>
      </c>
      <c r="F2729" s="2" t="s">
        <v>10764</v>
      </c>
      <c r="G2729" s="2" t="s">
        <v>10765</v>
      </c>
      <c r="H2729" s="2" t="s">
        <v>61</v>
      </c>
      <c r="I2729" s="2" t="s">
        <v>61</v>
      </c>
      <c r="J2729" s="2" t="s">
        <v>61</v>
      </c>
      <c r="K2729" s="50" t="s">
        <v>61</v>
      </c>
      <c r="L2729" s="43">
        <v>2010</v>
      </c>
      <c r="M2729" s="2" t="s">
        <v>133</v>
      </c>
      <c r="N2729" s="32">
        <v>25.26801</v>
      </c>
      <c r="O2729" s="32">
        <v>55.382779999999997</v>
      </c>
      <c r="P2729" s="2" t="s">
        <v>152</v>
      </c>
      <c r="Q2729" s="2" t="s">
        <v>65</v>
      </c>
      <c r="R2729" s="43" t="s">
        <v>18854</v>
      </c>
      <c r="S2729" s="41" t="s">
        <v>272</v>
      </c>
      <c r="T2729" s="41" t="s">
        <v>18461</v>
      </c>
      <c r="U2729" s="2"/>
      <c r="V2729" s="2"/>
      <c r="W2729" s="41" t="s">
        <v>17588</v>
      </c>
      <c r="X2729" s="2" t="s">
        <v>153</v>
      </c>
      <c r="Y2729" s="2" t="s">
        <v>102</v>
      </c>
      <c r="Z2729" s="5" t="s">
        <v>10423</v>
      </c>
      <c r="AA2729" s="5" t="s">
        <v>16910</v>
      </c>
      <c r="AB2729" s="5" t="s">
        <v>16316</v>
      </c>
      <c r="AC2729" s="2" t="s">
        <v>5205</v>
      </c>
      <c r="AD2729" s="2">
        <v>1023300</v>
      </c>
      <c r="AE2729" s="5">
        <v>19</v>
      </c>
      <c r="AF2729" s="25"/>
      <c r="AG2729" s="29">
        <v>3</v>
      </c>
      <c r="AH2729" s="2" t="s">
        <v>17974</v>
      </c>
      <c r="AI2729" s="2">
        <v>3</v>
      </c>
      <c r="AJ2729" s="2">
        <v>3</v>
      </c>
      <c r="AK2729" s="2"/>
      <c r="AL2729" s="2"/>
      <c r="AM2729" s="2"/>
      <c r="AN2729" s="2"/>
      <c r="AO2729" s="2"/>
      <c r="AP2729" s="25"/>
      <c r="AQ2729" s="25"/>
      <c r="AR2729" s="2"/>
      <c r="AS2729" s="2"/>
      <c r="AT2729" s="2"/>
      <c r="AU2729" s="25"/>
      <c r="AV2729" s="2"/>
      <c r="AW2729" s="2"/>
      <c r="AX2729" s="25"/>
      <c r="AY2729" s="25"/>
      <c r="AZ2729" s="25"/>
      <c r="BA2729" s="25"/>
      <c r="BB2729" s="25"/>
      <c r="BC2729" s="25"/>
      <c r="BD2729" s="25"/>
      <c r="BE2729" s="25"/>
      <c r="BF2729" s="25"/>
      <c r="BG2729" s="25"/>
      <c r="BH2729" s="25"/>
      <c r="BI2729" s="25"/>
      <c r="BJ2729" s="25"/>
      <c r="BK2729" s="25"/>
      <c r="BL2729" s="25"/>
      <c r="BM2729" s="25"/>
      <c r="BN2729" s="25"/>
      <c r="BO2729" s="25"/>
      <c r="BP2729" s="25"/>
      <c r="BQ2729" s="25"/>
      <c r="BR2729" s="25"/>
      <c r="BS2729" s="25"/>
      <c r="BT2729" s="25"/>
      <c r="BU2729" s="25"/>
      <c r="BV2729" s="25"/>
      <c r="BW2729" s="25"/>
      <c r="BX2729" s="25"/>
      <c r="BY2729" s="25"/>
      <c r="BZ2729" s="25"/>
      <c r="CA2729" s="25"/>
      <c r="CB2729" s="25"/>
      <c r="CC2729" s="25"/>
      <c r="CD2729" s="2" t="s">
        <v>78</v>
      </c>
      <c r="CE2729" s="2" t="s">
        <v>21334</v>
      </c>
      <c r="CF2729" s="25"/>
      <c r="CG2729" s="25"/>
      <c r="CH2729" s="25"/>
      <c r="CI2729" s="25"/>
      <c r="CJ2729" s="25"/>
    </row>
    <row r="2730" spans="1:88" x14ac:dyDescent="0.2">
      <c r="A2730" s="2" t="s">
        <v>10766</v>
      </c>
      <c r="B2730" s="2" t="s">
        <v>25771</v>
      </c>
      <c r="C2730" s="2" t="s">
        <v>10420</v>
      </c>
      <c r="D2730" s="2" t="s">
        <v>10766</v>
      </c>
      <c r="E2730" s="2" t="s">
        <v>10766</v>
      </c>
      <c r="F2730" s="2" t="s">
        <v>10767</v>
      </c>
      <c r="G2730" s="2" t="s">
        <v>10768</v>
      </c>
      <c r="H2730" s="2" t="s">
        <v>61</v>
      </c>
      <c r="I2730" s="2" t="s">
        <v>61</v>
      </c>
      <c r="J2730" s="2" t="s">
        <v>61</v>
      </c>
      <c r="K2730" s="50" t="s">
        <v>61</v>
      </c>
      <c r="L2730" s="43">
        <v>2010</v>
      </c>
      <c r="M2730" s="2" t="s">
        <v>133</v>
      </c>
      <c r="N2730" s="32">
        <v>25.272639999999999</v>
      </c>
      <c r="O2730" s="32">
        <v>55.383789999999998</v>
      </c>
      <c r="P2730" s="2" t="s">
        <v>152</v>
      </c>
      <c r="Q2730" s="2" t="s">
        <v>65</v>
      </c>
      <c r="R2730" s="43" t="s">
        <v>18854</v>
      </c>
      <c r="S2730" s="41" t="s">
        <v>272</v>
      </c>
      <c r="T2730" s="41" t="s">
        <v>18461</v>
      </c>
      <c r="U2730" s="2"/>
      <c r="V2730" s="2"/>
      <c r="W2730" s="41" t="s">
        <v>17588</v>
      </c>
      <c r="X2730" s="2" t="s">
        <v>153</v>
      </c>
      <c r="Y2730" s="2" t="s">
        <v>102</v>
      </c>
      <c r="Z2730" s="5" t="s">
        <v>10423</v>
      </c>
      <c r="AA2730" s="5" t="s">
        <v>16910</v>
      </c>
      <c r="AB2730" s="5" t="s">
        <v>16316</v>
      </c>
      <c r="AC2730" s="2" t="s">
        <v>5205</v>
      </c>
      <c r="AD2730" s="2">
        <v>1023300</v>
      </c>
      <c r="AE2730" s="5">
        <v>17</v>
      </c>
      <c r="AF2730" s="25"/>
      <c r="AG2730" s="29">
        <v>3</v>
      </c>
      <c r="AH2730" s="2" t="s">
        <v>17974</v>
      </c>
      <c r="AI2730" s="2">
        <v>3</v>
      </c>
      <c r="AJ2730" s="2">
        <v>3</v>
      </c>
      <c r="AK2730" s="2"/>
      <c r="AL2730" s="2"/>
      <c r="AM2730" s="2"/>
      <c r="AN2730" s="2"/>
      <c r="AO2730" s="2"/>
      <c r="AP2730" s="25"/>
      <c r="AQ2730" s="25"/>
      <c r="AR2730" s="2"/>
      <c r="AS2730" s="2"/>
      <c r="AT2730" s="2"/>
      <c r="AU2730" s="25"/>
      <c r="AV2730" s="2"/>
      <c r="AW2730" s="2"/>
      <c r="AX2730" s="25"/>
      <c r="AY2730" s="25"/>
      <c r="AZ2730" s="25"/>
      <c r="BA2730" s="25"/>
      <c r="BB2730" s="25"/>
      <c r="BC2730" s="25"/>
      <c r="BD2730" s="25"/>
      <c r="BE2730" s="25"/>
      <c r="BF2730" s="25"/>
      <c r="BG2730" s="25"/>
      <c r="BH2730" s="25"/>
      <c r="BI2730" s="25"/>
      <c r="BJ2730" s="25"/>
      <c r="BK2730" s="25"/>
      <c r="BL2730" s="25"/>
      <c r="BM2730" s="25"/>
      <c r="BN2730" s="25"/>
      <c r="BO2730" s="25"/>
      <c r="BP2730" s="25"/>
      <c r="BQ2730" s="25"/>
      <c r="BR2730" s="25"/>
      <c r="BS2730" s="25"/>
      <c r="BT2730" s="25"/>
      <c r="BU2730" s="25"/>
      <c r="BV2730" s="25"/>
      <c r="BW2730" s="25"/>
      <c r="BX2730" s="25"/>
      <c r="BY2730" s="25"/>
      <c r="BZ2730" s="25"/>
      <c r="CA2730" s="25"/>
      <c r="CB2730" s="25"/>
      <c r="CC2730" s="25"/>
      <c r="CD2730" s="2" t="s">
        <v>78</v>
      </c>
      <c r="CE2730" s="2" t="s">
        <v>21335</v>
      </c>
      <c r="CF2730" s="25"/>
      <c r="CG2730" s="25"/>
      <c r="CH2730" s="25"/>
      <c r="CI2730" s="25"/>
      <c r="CJ2730" s="25"/>
    </row>
    <row r="2731" spans="1:88" x14ac:dyDescent="0.2">
      <c r="A2731" s="2" t="s">
        <v>10769</v>
      </c>
      <c r="B2731" s="2" t="s">
        <v>25772</v>
      </c>
      <c r="C2731" s="2" t="s">
        <v>10420</v>
      </c>
      <c r="D2731" s="2" t="s">
        <v>10769</v>
      </c>
      <c r="E2731" s="2" t="s">
        <v>10769</v>
      </c>
      <c r="F2731" s="2" t="s">
        <v>10770</v>
      </c>
      <c r="G2731" s="2" t="s">
        <v>10771</v>
      </c>
      <c r="H2731" s="2" t="s">
        <v>61</v>
      </c>
      <c r="I2731" s="2" t="s">
        <v>61</v>
      </c>
      <c r="J2731" s="2" t="s">
        <v>61</v>
      </c>
      <c r="K2731" s="50" t="s">
        <v>61</v>
      </c>
      <c r="L2731" s="43">
        <v>2012</v>
      </c>
      <c r="M2731" s="2" t="s">
        <v>133</v>
      </c>
      <c r="N2731" s="32">
        <v>25.152190000000001</v>
      </c>
      <c r="O2731" s="32">
        <v>55.349080000000001</v>
      </c>
      <c r="P2731" s="2" t="s">
        <v>152</v>
      </c>
      <c r="Q2731" s="2" t="s">
        <v>65</v>
      </c>
      <c r="R2731" s="43" t="s">
        <v>18854</v>
      </c>
      <c r="S2731" s="41" t="s">
        <v>1554</v>
      </c>
      <c r="T2731" s="41" t="s">
        <v>18460</v>
      </c>
      <c r="U2731" s="2"/>
      <c r="V2731" s="2"/>
      <c r="W2731" s="41" t="s">
        <v>17588</v>
      </c>
      <c r="X2731" s="2" t="s">
        <v>153</v>
      </c>
      <c r="Y2731" s="2" t="s">
        <v>10437</v>
      </c>
      <c r="Z2731" s="5" t="s">
        <v>10423</v>
      </c>
      <c r="AA2731" s="5" t="s">
        <v>16910</v>
      </c>
      <c r="AB2731" s="5" t="s">
        <v>18090</v>
      </c>
      <c r="AC2731" s="2" t="s">
        <v>5205</v>
      </c>
      <c r="AD2731" s="2">
        <v>1061500</v>
      </c>
      <c r="AE2731" s="5">
        <v>30</v>
      </c>
      <c r="AF2731" s="25"/>
      <c r="AG2731" s="29">
        <v>3</v>
      </c>
      <c r="AH2731" s="2" t="s">
        <v>17974</v>
      </c>
      <c r="AI2731" s="2">
        <v>3</v>
      </c>
      <c r="AJ2731" s="2">
        <v>3</v>
      </c>
      <c r="AK2731" s="2"/>
      <c r="AL2731" s="2"/>
      <c r="AM2731" s="2"/>
      <c r="AN2731" s="2"/>
      <c r="AO2731" s="2"/>
      <c r="AP2731" s="25"/>
      <c r="AQ2731" s="25"/>
      <c r="AR2731" s="2"/>
      <c r="AS2731" s="2"/>
      <c r="AT2731" s="2"/>
      <c r="AU2731" s="25"/>
      <c r="AV2731" s="2"/>
      <c r="AW2731" s="2"/>
      <c r="AX2731" s="25"/>
      <c r="AY2731" s="25"/>
      <c r="AZ2731" s="25"/>
      <c r="BA2731" s="25"/>
      <c r="BB2731" s="25"/>
      <c r="BC2731" s="25"/>
      <c r="BD2731" s="25"/>
      <c r="BE2731" s="25"/>
      <c r="BF2731" s="25"/>
      <c r="BG2731" s="25"/>
      <c r="BH2731" s="25"/>
      <c r="BI2731" s="25"/>
      <c r="BJ2731" s="25"/>
      <c r="BK2731" s="25"/>
      <c r="BL2731" s="25"/>
      <c r="BM2731" s="25"/>
      <c r="BN2731" s="25"/>
      <c r="BO2731" s="25"/>
      <c r="BP2731" s="25"/>
      <c r="BQ2731" s="25"/>
      <c r="BR2731" s="25"/>
      <c r="BS2731" s="25"/>
      <c r="BT2731" s="25"/>
      <c r="BU2731" s="25"/>
      <c r="BV2731" s="25"/>
      <c r="BW2731" s="25"/>
      <c r="BX2731" s="25"/>
      <c r="BY2731" s="25"/>
      <c r="BZ2731" s="25"/>
      <c r="CA2731" s="25"/>
      <c r="CB2731" s="25"/>
      <c r="CC2731" s="25"/>
      <c r="CD2731" s="2" t="s">
        <v>78</v>
      </c>
      <c r="CE2731" s="2" t="s">
        <v>21336</v>
      </c>
      <c r="CF2731" s="25"/>
      <c r="CG2731" s="25"/>
      <c r="CH2731" s="25"/>
      <c r="CI2731" s="25"/>
      <c r="CJ2731" s="25"/>
    </row>
    <row r="2732" spans="1:88" x14ac:dyDescent="0.2">
      <c r="A2732" s="2" t="s">
        <v>10772</v>
      </c>
      <c r="B2732" s="2" t="s">
        <v>25773</v>
      </c>
      <c r="C2732" s="2" t="s">
        <v>10420</v>
      </c>
      <c r="D2732" s="2" t="s">
        <v>10772</v>
      </c>
      <c r="E2732" s="2" t="s">
        <v>10772</v>
      </c>
      <c r="F2732" s="2" t="s">
        <v>10773</v>
      </c>
      <c r="G2732" s="2"/>
      <c r="H2732" s="2" t="s">
        <v>61</v>
      </c>
      <c r="I2732" s="2" t="s">
        <v>61</v>
      </c>
      <c r="J2732" s="2" t="s">
        <v>61</v>
      </c>
      <c r="K2732" s="2"/>
      <c r="L2732" s="43">
        <v>2014</v>
      </c>
      <c r="M2732" s="2" t="s">
        <v>133</v>
      </c>
      <c r="N2732" s="32">
        <v>25.124980000000001</v>
      </c>
      <c r="O2732" s="32">
        <v>55.330190000000002</v>
      </c>
      <c r="P2732" s="2" t="s">
        <v>152</v>
      </c>
      <c r="Q2732" s="2" t="s">
        <v>65</v>
      </c>
      <c r="R2732" s="43" t="s">
        <v>16802</v>
      </c>
      <c r="S2732" s="41" t="s">
        <v>5954</v>
      </c>
      <c r="T2732" s="41" t="s">
        <v>18462</v>
      </c>
      <c r="U2732" s="2"/>
      <c r="V2732" s="2"/>
      <c r="W2732" s="41" t="s">
        <v>67</v>
      </c>
      <c r="X2732" s="2" t="s">
        <v>10620</v>
      </c>
      <c r="Y2732" s="2" t="s">
        <v>69</v>
      </c>
      <c r="Z2732" s="5" t="s">
        <v>10423</v>
      </c>
      <c r="AA2732" s="5" t="s">
        <v>16910</v>
      </c>
      <c r="AB2732" s="5" t="s">
        <v>18091</v>
      </c>
      <c r="AC2732" s="2" t="s">
        <v>3591</v>
      </c>
      <c r="AD2732" s="2">
        <v>1064500</v>
      </c>
      <c r="AE2732" s="5">
        <v>25</v>
      </c>
      <c r="AF2732" s="25"/>
      <c r="AG2732" s="29"/>
      <c r="AH2732" s="2" t="s">
        <v>3591</v>
      </c>
      <c r="AI2732" s="2">
        <v>3</v>
      </c>
      <c r="AJ2732" s="2" t="s">
        <v>3591</v>
      </c>
      <c r="AK2732" s="2"/>
      <c r="AL2732" s="2"/>
      <c r="AM2732" s="2"/>
      <c r="AN2732" s="2"/>
      <c r="AO2732" s="2"/>
      <c r="AP2732" s="25"/>
      <c r="AQ2732" s="25"/>
      <c r="AR2732" s="2"/>
      <c r="AS2732" s="2"/>
      <c r="AT2732" s="2"/>
      <c r="AU2732" s="25"/>
      <c r="AV2732" s="2"/>
      <c r="AW2732" s="2"/>
      <c r="AX2732" s="25"/>
      <c r="AY2732" s="25"/>
      <c r="AZ2732" s="25"/>
      <c r="BA2732" s="25"/>
      <c r="BB2732" s="25"/>
      <c r="BC2732" s="25"/>
      <c r="BD2732" s="25"/>
      <c r="BE2732" s="25"/>
      <c r="BF2732" s="25"/>
      <c r="BG2732" s="25"/>
      <c r="BH2732" s="25"/>
      <c r="BI2732" s="25"/>
      <c r="BJ2732" s="25"/>
      <c r="BK2732" s="25"/>
      <c r="BL2732" s="25"/>
      <c r="BM2732" s="25"/>
      <c r="BN2732" s="25"/>
      <c r="BO2732" s="25"/>
      <c r="BP2732" s="25"/>
      <c r="BQ2732" s="25"/>
      <c r="BR2732" s="25"/>
      <c r="BS2732" s="25"/>
      <c r="BT2732" s="25"/>
      <c r="BU2732" s="25"/>
      <c r="BV2732" s="25"/>
      <c r="BW2732" s="25"/>
      <c r="BX2732" s="25"/>
      <c r="BY2732" s="25"/>
      <c r="BZ2732" s="25"/>
      <c r="CA2732" s="25"/>
      <c r="CB2732" s="25"/>
      <c r="CC2732" s="25"/>
      <c r="CD2732" s="2" t="s">
        <v>71</v>
      </c>
      <c r="CE2732" s="2">
        <v>0</v>
      </c>
      <c r="CF2732" s="25"/>
      <c r="CG2732" s="25"/>
      <c r="CH2732" s="25"/>
      <c r="CI2732" s="25"/>
      <c r="CJ2732" s="25"/>
    </row>
    <row r="2733" spans="1:88" x14ac:dyDescent="0.2">
      <c r="A2733" s="2" t="s">
        <v>10774</v>
      </c>
      <c r="B2733" s="2" t="s">
        <v>25774</v>
      </c>
      <c r="C2733" s="2" t="s">
        <v>10420</v>
      </c>
      <c r="D2733" s="2" t="s">
        <v>10774</v>
      </c>
      <c r="E2733" s="2" t="s">
        <v>10774</v>
      </c>
      <c r="F2733" s="2" t="s">
        <v>10775</v>
      </c>
      <c r="G2733" s="2" t="s">
        <v>10776</v>
      </c>
      <c r="H2733" s="2" t="s">
        <v>83</v>
      </c>
      <c r="I2733" s="2" t="s">
        <v>61</v>
      </c>
      <c r="J2733" s="2" t="s">
        <v>61</v>
      </c>
      <c r="K2733" s="50" t="s">
        <v>61</v>
      </c>
      <c r="L2733" s="43">
        <v>2010</v>
      </c>
      <c r="M2733" s="2" t="s">
        <v>133</v>
      </c>
      <c r="N2733" s="32">
        <v>25.237929999999999</v>
      </c>
      <c r="O2733" s="32">
        <v>55.358490000000003</v>
      </c>
      <c r="P2733" s="2" t="s">
        <v>2767</v>
      </c>
      <c r="Q2733" s="2" t="s">
        <v>65</v>
      </c>
      <c r="R2733" s="43" t="s">
        <v>18854</v>
      </c>
      <c r="S2733" s="41" t="s">
        <v>272</v>
      </c>
      <c r="T2733" s="41" t="s">
        <v>18461</v>
      </c>
      <c r="U2733" s="2"/>
      <c r="V2733" s="2"/>
      <c r="W2733" s="41" t="s">
        <v>17589</v>
      </c>
      <c r="X2733" s="2" t="s">
        <v>1598</v>
      </c>
      <c r="Y2733" s="2" t="s">
        <v>69</v>
      </c>
      <c r="Z2733" s="5" t="s">
        <v>10423</v>
      </c>
      <c r="AA2733" s="5" t="s">
        <v>16910</v>
      </c>
      <c r="AB2733" s="5" t="s">
        <v>18091</v>
      </c>
      <c r="AC2733" s="2" t="s">
        <v>5205</v>
      </c>
      <c r="AD2733" s="2">
        <v>1021400</v>
      </c>
      <c r="AE2733" s="5">
        <v>22</v>
      </c>
      <c r="AF2733" s="25"/>
      <c r="AG2733" s="29">
        <v>3</v>
      </c>
      <c r="AH2733" s="2" t="s">
        <v>17974</v>
      </c>
      <c r="AI2733" s="2">
        <v>3</v>
      </c>
      <c r="AJ2733" s="2">
        <v>3</v>
      </c>
      <c r="AK2733" s="2"/>
      <c r="AL2733" s="2"/>
      <c r="AM2733" s="2"/>
      <c r="AN2733" s="2"/>
      <c r="AO2733" s="2"/>
      <c r="AP2733" s="25"/>
      <c r="AQ2733" s="25"/>
      <c r="AR2733" s="2"/>
      <c r="AS2733" s="2"/>
      <c r="AT2733" s="2"/>
      <c r="AU2733" s="25"/>
      <c r="AV2733" s="2"/>
      <c r="AW2733" s="2"/>
      <c r="AX2733" s="25"/>
      <c r="AY2733" s="25"/>
      <c r="AZ2733" s="25"/>
      <c r="BA2733" s="25"/>
      <c r="BB2733" s="25"/>
      <c r="BC2733" s="25"/>
      <c r="BD2733" s="25"/>
      <c r="BE2733" s="25"/>
      <c r="BF2733" s="25"/>
      <c r="BG2733" s="25"/>
      <c r="BH2733" s="25"/>
      <c r="BI2733" s="25"/>
      <c r="BJ2733" s="25"/>
      <c r="BK2733" s="25"/>
      <c r="BL2733" s="25"/>
      <c r="BM2733" s="25"/>
      <c r="BN2733" s="25"/>
      <c r="BO2733" s="25"/>
      <c r="BP2733" s="25"/>
      <c r="BQ2733" s="25"/>
      <c r="BR2733" s="25"/>
      <c r="BS2733" s="25"/>
      <c r="BT2733" s="25"/>
      <c r="BU2733" s="25"/>
      <c r="BV2733" s="25"/>
      <c r="BW2733" s="25"/>
      <c r="BX2733" s="25"/>
      <c r="BY2733" s="25"/>
      <c r="BZ2733" s="25"/>
      <c r="CA2733" s="25"/>
      <c r="CB2733" s="25"/>
      <c r="CC2733" s="25"/>
      <c r="CD2733" s="2" t="s">
        <v>78</v>
      </c>
      <c r="CE2733" s="2" t="s">
        <v>21337</v>
      </c>
      <c r="CF2733" s="25"/>
      <c r="CG2733" s="25"/>
      <c r="CH2733" s="25"/>
      <c r="CI2733" s="25"/>
      <c r="CJ2733" s="25"/>
    </row>
    <row r="2734" spans="1:88" x14ac:dyDescent="0.2">
      <c r="A2734" s="2" t="s">
        <v>10777</v>
      </c>
      <c r="B2734" s="2" t="s">
        <v>25775</v>
      </c>
      <c r="C2734" s="2" t="s">
        <v>10420</v>
      </c>
      <c r="D2734" s="2" t="s">
        <v>10777</v>
      </c>
      <c r="E2734" s="2" t="s">
        <v>10777</v>
      </c>
      <c r="F2734" s="2" t="s">
        <v>10778</v>
      </c>
      <c r="G2734" s="2" t="s">
        <v>10779</v>
      </c>
      <c r="H2734" s="2" t="s">
        <v>61</v>
      </c>
      <c r="I2734" s="2" t="s">
        <v>61</v>
      </c>
      <c r="J2734" s="2" t="s">
        <v>61</v>
      </c>
      <c r="K2734" s="50" t="s">
        <v>61</v>
      </c>
      <c r="L2734" s="43">
        <v>2012</v>
      </c>
      <c r="M2734" s="2" t="s">
        <v>133</v>
      </c>
      <c r="N2734" s="32">
        <v>25.26877</v>
      </c>
      <c r="O2734" s="32">
        <v>55.46116</v>
      </c>
      <c r="P2734" s="2" t="s">
        <v>152</v>
      </c>
      <c r="Q2734" s="2" t="s">
        <v>65</v>
      </c>
      <c r="R2734" s="43" t="s">
        <v>16802</v>
      </c>
      <c r="S2734" s="41" t="s">
        <v>4851</v>
      </c>
      <c r="T2734" s="41" t="s">
        <v>18462</v>
      </c>
      <c r="U2734" s="2"/>
      <c r="V2734" s="2"/>
      <c r="W2734" s="41" t="s">
        <v>17588</v>
      </c>
      <c r="X2734" s="2" t="s">
        <v>153</v>
      </c>
      <c r="Y2734" s="2" t="s">
        <v>69</v>
      </c>
      <c r="Z2734" s="5" t="s">
        <v>10423</v>
      </c>
      <c r="AA2734" s="5" t="s">
        <v>16910</v>
      </c>
      <c r="AB2734" s="5" t="s">
        <v>70</v>
      </c>
      <c r="AC2734" s="2" t="s">
        <v>5205</v>
      </c>
      <c r="AD2734" s="2">
        <v>1026600</v>
      </c>
      <c r="AE2734" s="5">
        <v>35</v>
      </c>
      <c r="AF2734" s="25"/>
      <c r="AG2734" s="29">
        <v>3</v>
      </c>
      <c r="AH2734" s="2" t="s">
        <v>17974</v>
      </c>
      <c r="AI2734" s="2">
        <v>3</v>
      </c>
      <c r="AJ2734" s="2">
        <v>3</v>
      </c>
      <c r="AK2734" s="2"/>
      <c r="AL2734" s="2"/>
      <c r="AM2734" s="2"/>
      <c r="AN2734" s="2"/>
      <c r="AO2734" s="2"/>
      <c r="AP2734" s="25"/>
      <c r="AQ2734" s="25"/>
      <c r="AR2734" s="2"/>
      <c r="AS2734" s="2"/>
      <c r="AT2734" s="2"/>
      <c r="AU2734" s="25"/>
      <c r="AV2734" s="2"/>
      <c r="AW2734" s="2"/>
      <c r="AX2734" s="25"/>
      <c r="AY2734" s="25"/>
      <c r="AZ2734" s="25"/>
      <c r="BA2734" s="25"/>
      <c r="BB2734" s="25"/>
      <c r="BC2734" s="25"/>
      <c r="BD2734" s="25"/>
      <c r="BE2734" s="25"/>
      <c r="BF2734" s="25"/>
      <c r="BG2734" s="25"/>
      <c r="BH2734" s="25"/>
      <c r="BI2734" s="25"/>
      <c r="BJ2734" s="25"/>
      <c r="BK2734" s="25"/>
      <c r="BL2734" s="25"/>
      <c r="BM2734" s="25"/>
      <c r="BN2734" s="25"/>
      <c r="BO2734" s="25"/>
      <c r="BP2734" s="25"/>
      <c r="BQ2734" s="25"/>
      <c r="BR2734" s="25"/>
      <c r="BS2734" s="25"/>
      <c r="BT2734" s="25"/>
      <c r="BU2734" s="25"/>
      <c r="BV2734" s="25"/>
      <c r="BW2734" s="25"/>
      <c r="BX2734" s="25"/>
      <c r="BY2734" s="25"/>
      <c r="BZ2734" s="25"/>
      <c r="CA2734" s="25"/>
      <c r="CB2734" s="25"/>
      <c r="CC2734" s="25"/>
      <c r="CD2734" s="2" t="s">
        <v>78</v>
      </c>
      <c r="CE2734" s="2" t="s">
        <v>21338</v>
      </c>
      <c r="CF2734" s="25"/>
      <c r="CG2734" s="25"/>
      <c r="CH2734" s="25"/>
      <c r="CI2734" s="25"/>
      <c r="CJ2734" s="25"/>
    </row>
    <row r="2735" spans="1:88" x14ac:dyDescent="0.2">
      <c r="A2735" s="2" t="s">
        <v>10780</v>
      </c>
      <c r="B2735" s="2" t="s">
        <v>25776</v>
      </c>
      <c r="C2735" s="2" t="s">
        <v>10420</v>
      </c>
      <c r="D2735" s="2" t="s">
        <v>10780</v>
      </c>
      <c r="E2735" s="2" t="s">
        <v>10780</v>
      </c>
      <c r="F2735" s="2" t="s">
        <v>10781</v>
      </c>
      <c r="G2735" s="2" t="s">
        <v>10782</v>
      </c>
      <c r="H2735" s="2" t="s">
        <v>61</v>
      </c>
      <c r="I2735" s="2" t="s">
        <v>61</v>
      </c>
      <c r="J2735" s="2" t="s">
        <v>61</v>
      </c>
      <c r="K2735" s="50" t="s">
        <v>61</v>
      </c>
      <c r="L2735" s="43">
        <v>2010</v>
      </c>
      <c r="M2735" s="2" t="s">
        <v>133</v>
      </c>
      <c r="N2735" s="32">
        <v>25.25892</v>
      </c>
      <c r="O2735" s="32">
        <v>55.467669999999998</v>
      </c>
      <c r="P2735" s="2" t="s">
        <v>152</v>
      </c>
      <c r="Q2735" s="2" t="s">
        <v>65</v>
      </c>
      <c r="R2735" s="43" t="s">
        <v>18854</v>
      </c>
      <c r="S2735" s="41" t="s">
        <v>1554</v>
      </c>
      <c r="T2735" s="41" t="s">
        <v>18460</v>
      </c>
      <c r="U2735" s="2"/>
      <c r="V2735" s="2"/>
      <c r="W2735" s="41" t="s">
        <v>17588</v>
      </c>
      <c r="X2735" s="2" t="s">
        <v>153</v>
      </c>
      <c r="Y2735" s="2" t="s">
        <v>102</v>
      </c>
      <c r="Z2735" s="5" t="s">
        <v>10423</v>
      </c>
      <c r="AA2735" s="5" t="s">
        <v>16910</v>
      </c>
      <c r="AB2735" s="5" t="s">
        <v>16316</v>
      </c>
      <c r="AC2735" s="2" t="s">
        <v>5205</v>
      </c>
      <c r="AD2735" s="2">
        <v>1026600</v>
      </c>
      <c r="AE2735" s="5">
        <v>30</v>
      </c>
      <c r="AF2735" s="25"/>
      <c r="AG2735" s="29">
        <v>3</v>
      </c>
      <c r="AH2735" s="2" t="s">
        <v>17974</v>
      </c>
      <c r="AI2735" s="2">
        <v>4</v>
      </c>
      <c r="AJ2735" s="2">
        <v>3</v>
      </c>
      <c r="AK2735" s="2"/>
      <c r="AL2735" s="2"/>
      <c r="AM2735" s="2"/>
      <c r="AN2735" s="2"/>
      <c r="AO2735" s="2"/>
      <c r="AP2735" s="25"/>
      <c r="AQ2735" s="25"/>
      <c r="AR2735" s="2"/>
      <c r="AS2735" s="2"/>
      <c r="AT2735" s="2"/>
      <c r="AU2735" s="25"/>
      <c r="AV2735" s="2"/>
      <c r="AW2735" s="2"/>
      <c r="AX2735" s="25"/>
      <c r="AY2735" s="25"/>
      <c r="AZ2735" s="25"/>
      <c r="BA2735" s="25"/>
      <c r="BB2735" s="25"/>
      <c r="BC2735" s="25"/>
      <c r="BD2735" s="25"/>
      <c r="BE2735" s="25"/>
      <c r="BF2735" s="25"/>
      <c r="BG2735" s="25"/>
      <c r="BH2735" s="25"/>
      <c r="BI2735" s="25"/>
      <c r="BJ2735" s="25"/>
      <c r="BK2735" s="25"/>
      <c r="BL2735" s="25"/>
      <c r="BM2735" s="25"/>
      <c r="BN2735" s="25"/>
      <c r="BO2735" s="25"/>
      <c r="BP2735" s="25"/>
      <c r="BQ2735" s="25"/>
      <c r="BR2735" s="25"/>
      <c r="BS2735" s="25"/>
      <c r="BT2735" s="25"/>
      <c r="BU2735" s="25"/>
      <c r="BV2735" s="25"/>
      <c r="BW2735" s="25"/>
      <c r="BX2735" s="25"/>
      <c r="BY2735" s="25"/>
      <c r="BZ2735" s="25"/>
      <c r="CA2735" s="25"/>
      <c r="CB2735" s="25"/>
      <c r="CC2735" s="25"/>
      <c r="CD2735" s="2" t="s">
        <v>78</v>
      </c>
      <c r="CE2735" s="2" t="s">
        <v>21339</v>
      </c>
      <c r="CF2735" s="25"/>
      <c r="CG2735" s="25"/>
      <c r="CH2735" s="25"/>
      <c r="CI2735" s="25"/>
      <c r="CJ2735" s="25"/>
    </row>
    <row r="2736" spans="1:88" x14ac:dyDescent="0.2">
      <c r="A2736" s="2" t="s">
        <v>10783</v>
      </c>
      <c r="B2736" s="2" t="s">
        <v>25777</v>
      </c>
      <c r="C2736" s="2" t="s">
        <v>10420</v>
      </c>
      <c r="D2736" s="2" t="s">
        <v>10783</v>
      </c>
      <c r="E2736" s="2" t="s">
        <v>10783</v>
      </c>
      <c r="F2736" s="2" t="s">
        <v>10784</v>
      </c>
      <c r="G2736" s="2" t="s">
        <v>10785</v>
      </c>
      <c r="H2736" s="2" t="s">
        <v>61</v>
      </c>
      <c r="I2736" s="2" t="s">
        <v>61</v>
      </c>
      <c r="J2736" s="2" t="s">
        <v>61</v>
      </c>
      <c r="K2736" s="50" t="s">
        <v>61</v>
      </c>
      <c r="L2736" s="43">
        <v>2011</v>
      </c>
      <c r="M2736" s="2" t="s">
        <v>133</v>
      </c>
      <c r="N2736" s="32">
        <v>25.245719999999999</v>
      </c>
      <c r="O2736" s="32">
        <v>55.497819999999997</v>
      </c>
      <c r="P2736" s="2" t="s">
        <v>152</v>
      </c>
      <c r="Q2736" s="2" t="s">
        <v>65</v>
      </c>
      <c r="R2736" s="43" t="s">
        <v>18854</v>
      </c>
      <c r="S2736" s="41" t="s">
        <v>1554</v>
      </c>
      <c r="T2736" s="41" t="s">
        <v>18460</v>
      </c>
      <c r="U2736" s="2"/>
      <c r="V2736" s="2"/>
      <c r="W2736" s="41" t="s">
        <v>17588</v>
      </c>
      <c r="X2736" s="2" t="s">
        <v>153</v>
      </c>
      <c r="Y2736" s="2" t="s">
        <v>102</v>
      </c>
      <c r="Z2736" s="5" t="s">
        <v>10423</v>
      </c>
      <c r="AA2736" s="5" t="s">
        <v>16910</v>
      </c>
      <c r="AB2736" s="5" t="s">
        <v>16316</v>
      </c>
      <c r="AC2736" s="2" t="s">
        <v>5205</v>
      </c>
      <c r="AD2736" s="2">
        <v>1028100</v>
      </c>
      <c r="AE2736" s="5">
        <v>40</v>
      </c>
      <c r="AF2736" s="25"/>
      <c r="AG2736" s="29">
        <v>3</v>
      </c>
      <c r="AH2736" s="2" t="s">
        <v>17974</v>
      </c>
      <c r="AI2736" s="2">
        <v>4</v>
      </c>
      <c r="AJ2736" s="2">
        <v>3</v>
      </c>
      <c r="AK2736" s="2" t="s">
        <v>18943</v>
      </c>
      <c r="AL2736" s="2"/>
      <c r="AM2736" s="2"/>
      <c r="AN2736" s="2"/>
      <c r="AO2736" s="2"/>
      <c r="AP2736" s="25"/>
      <c r="AQ2736" s="25"/>
      <c r="AR2736" s="2"/>
      <c r="AS2736" s="2"/>
      <c r="AT2736" s="2"/>
      <c r="AU2736" s="25"/>
      <c r="AV2736" s="2"/>
      <c r="AW2736" s="2"/>
      <c r="AX2736" s="25"/>
      <c r="AY2736" s="25"/>
      <c r="AZ2736" s="25"/>
      <c r="BA2736" s="25"/>
      <c r="BB2736" s="25"/>
      <c r="BC2736" s="25"/>
      <c r="BD2736" s="25"/>
      <c r="BE2736" s="25"/>
      <c r="BF2736" s="25"/>
      <c r="BG2736" s="25"/>
      <c r="BH2736" s="25"/>
      <c r="BI2736" s="25"/>
      <c r="BJ2736" s="25"/>
      <c r="BK2736" s="25"/>
      <c r="BL2736" s="25"/>
      <c r="BM2736" s="25"/>
      <c r="BN2736" s="25"/>
      <c r="BO2736" s="25"/>
      <c r="BP2736" s="25"/>
      <c r="BQ2736" s="25"/>
      <c r="BR2736" s="25"/>
      <c r="BS2736" s="25"/>
      <c r="BT2736" s="25"/>
      <c r="BU2736" s="25"/>
      <c r="BV2736" s="25"/>
      <c r="BW2736" s="25"/>
      <c r="BX2736" s="25"/>
      <c r="BY2736" s="25"/>
      <c r="BZ2736" s="25"/>
      <c r="CA2736" s="25"/>
      <c r="CB2736" s="25"/>
      <c r="CC2736" s="25"/>
      <c r="CD2736" s="2" t="s">
        <v>78</v>
      </c>
      <c r="CE2736" s="2" t="s">
        <v>21340</v>
      </c>
      <c r="CF2736" s="25"/>
      <c r="CG2736" s="25"/>
      <c r="CH2736" s="25"/>
      <c r="CI2736" s="25"/>
      <c r="CJ2736" s="25"/>
    </row>
    <row r="2737" spans="1:88" x14ac:dyDescent="0.2">
      <c r="A2737" s="2" t="s">
        <v>10786</v>
      </c>
      <c r="B2737" s="2" t="s">
        <v>25778</v>
      </c>
      <c r="C2737" s="2" t="s">
        <v>10420</v>
      </c>
      <c r="D2737" s="2" t="s">
        <v>10786</v>
      </c>
      <c r="E2737" s="2" t="s">
        <v>10786</v>
      </c>
      <c r="F2737" s="2" t="s">
        <v>10787</v>
      </c>
      <c r="G2737" s="2" t="s">
        <v>10788</v>
      </c>
      <c r="H2737" s="2" t="s">
        <v>61</v>
      </c>
      <c r="I2737" s="2" t="s">
        <v>61</v>
      </c>
      <c r="J2737" s="2" t="s">
        <v>61</v>
      </c>
      <c r="K2737" s="50" t="s">
        <v>61</v>
      </c>
      <c r="L2737" s="43">
        <v>2012</v>
      </c>
      <c r="M2737" s="2" t="s">
        <v>133</v>
      </c>
      <c r="N2737" s="32">
        <v>25.279949999999999</v>
      </c>
      <c r="O2737" s="32">
        <v>55.395319999999998</v>
      </c>
      <c r="P2737" s="2" t="s">
        <v>152</v>
      </c>
      <c r="Q2737" s="2" t="s">
        <v>65</v>
      </c>
      <c r="R2737" s="43" t="s">
        <v>16802</v>
      </c>
      <c r="S2737" s="41" t="s">
        <v>4851</v>
      </c>
      <c r="T2737" s="41" t="s">
        <v>18462</v>
      </c>
      <c r="U2737" s="2"/>
      <c r="V2737" s="2"/>
      <c r="W2737" s="41" t="s">
        <v>17588</v>
      </c>
      <c r="X2737" s="2" t="s">
        <v>10480</v>
      </c>
      <c r="Y2737" s="2" t="s">
        <v>102</v>
      </c>
      <c r="Z2737" s="5" t="s">
        <v>20</v>
      </c>
      <c r="AA2737" s="5" t="s">
        <v>16910</v>
      </c>
      <c r="AB2737" s="5" t="s">
        <v>16316</v>
      </c>
      <c r="AC2737" s="2" t="s">
        <v>5205</v>
      </c>
      <c r="AD2737" s="2">
        <v>1024300</v>
      </c>
      <c r="AE2737" s="5">
        <v>30</v>
      </c>
      <c r="AF2737" s="25"/>
      <c r="AG2737" s="29">
        <v>3</v>
      </c>
      <c r="AH2737" s="2" t="s">
        <v>17974</v>
      </c>
      <c r="AI2737" s="2">
        <v>3</v>
      </c>
      <c r="AJ2737" s="2">
        <v>3</v>
      </c>
      <c r="AK2737" s="2"/>
      <c r="AL2737" s="2"/>
      <c r="AM2737" s="2"/>
      <c r="AN2737" s="2"/>
      <c r="AO2737" s="2"/>
      <c r="AP2737" s="25"/>
      <c r="AQ2737" s="25"/>
      <c r="AR2737" s="2"/>
      <c r="AS2737" s="2"/>
      <c r="AT2737" s="2"/>
      <c r="AU2737" s="25"/>
      <c r="AV2737" s="2"/>
      <c r="AW2737" s="2"/>
      <c r="AX2737" s="25"/>
      <c r="AY2737" s="25"/>
      <c r="AZ2737" s="25"/>
      <c r="BA2737" s="25"/>
      <c r="BB2737" s="25"/>
      <c r="BC2737" s="25"/>
      <c r="BD2737" s="25"/>
      <c r="BE2737" s="25"/>
      <c r="BF2737" s="25"/>
      <c r="BG2737" s="25"/>
      <c r="BH2737" s="25"/>
      <c r="BI2737" s="25"/>
      <c r="BJ2737" s="25"/>
      <c r="BK2737" s="25"/>
      <c r="BL2737" s="25"/>
      <c r="BM2737" s="25"/>
      <c r="BN2737" s="25"/>
      <c r="BO2737" s="25"/>
      <c r="BP2737" s="25"/>
      <c r="BQ2737" s="25"/>
      <c r="BR2737" s="25"/>
      <c r="BS2737" s="25"/>
      <c r="BT2737" s="25"/>
      <c r="BU2737" s="25"/>
      <c r="BV2737" s="25"/>
      <c r="BW2737" s="25"/>
      <c r="BX2737" s="25"/>
      <c r="BY2737" s="25"/>
      <c r="BZ2737" s="25"/>
      <c r="CA2737" s="25"/>
      <c r="CB2737" s="25"/>
      <c r="CC2737" s="25"/>
      <c r="CD2737" s="2" t="s">
        <v>78</v>
      </c>
      <c r="CE2737" s="2" t="s">
        <v>21341</v>
      </c>
      <c r="CF2737" s="25"/>
      <c r="CG2737" s="25"/>
      <c r="CH2737" s="25"/>
      <c r="CI2737" s="25"/>
      <c r="CJ2737" s="25"/>
    </row>
    <row r="2738" spans="1:88" x14ac:dyDescent="0.2">
      <c r="A2738" s="2" t="s">
        <v>10789</v>
      </c>
      <c r="B2738" s="2" t="s">
        <v>25779</v>
      </c>
      <c r="C2738" s="2" t="s">
        <v>10420</v>
      </c>
      <c r="D2738" s="2" t="s">
        <v>10789</v>
      </c>
      <c r="E2738" s="2" t="s">
        <v>10789</v>
      </c>
      <c r="F2738" s="2" t="s">
        <v>10790</v>
      </c>
      <c r="G2738" s="2" t="s">
        <v>10791</v>
      </c>
      <c r="H2738" s="2" t="s">
        <v>61</v>
      </c>
      <c r="I2738" s="2" t="s">
        <v>61</v>
      </c>
      <c r="J2738" s="2" t="s">
        <v>61</v>
      </c>
      <c r="K2738" s="50" t="s">
        <v>61</v>
      </c>
      <c r="L2738" s="43">
        <v>2011</v>
      </c>
      <c r="M2738" s="2" t="s">
        <v>133</v>
      </c>
      <c r="N2738" s="32">
        <v>25.212499999999999</v>
      </c>
      <c r="O2738" s="32">
        <v>55.413879999999999</v>
      </c>
      <c r="P2738" s="2" t="s">
        <v>152</v>
      </c>
      <c r="Q2738" s="2" t="s">
        <v>65</v>
      </c>
      <c r="R2738" s="43" t="s">
        <v>18854</v>
      </c>
      <c r="S2738" s="41" t="s">
        <v>272</v>
      </c>
      <c r="T2738" s="41" t="s">
        <v>18461</v>
      </c>
      <c r="U2738" s="2"/>
      <c r="V2738" s="2"/>
      <c r="W2738" s="41" t="s">
        <v>17588</v>
      </c>
      <c r="X2738" s="2" t="s">
        <v>153</v>
      </c>
      <c r="Y2738" s="2" t="s">
        <v>102</v>
      </c>
      <c r="Z2738" s="5" t="s">
        <v>10423</v>
      </c>
      <c r="AA2738" s="5" t="s">
        <v>16910</v>
      </c>
      <c r="AB2738" s="5" t="s">
        <v>16316</v>
      </c>
      <c r="AC2738" s="2" t="s">
        <v>5247</v>
      </c>
      <c r="AD2738" s="2">
        <v>1025100</v>
      </c>
      <c r="AE2738" s="5">
        <v>23</v>
      </c>
      <c r="AF2738" s="25"/>
      <c r="AG2738" s="29">
        <v>3</v>
      </c>
      <c r="AH2738" s="2" t="s">
        <v>17978</v>
      </c>
      <c r="AI2738" s="2">
        <v>3</v>
      </c>
      <c r="AJ2738" s="2">
        <v>3</v>
      </c>
      <c r="AK2738" s="2"/>
      <c r="AL2738" s="2"/>
      <c r="AM2738" s="2"/>
      <c r="AN2738" s="2"/>
      <c r="AO2738" s="2"/>
      <c r="AP2738" s="25"/>
      <c r="AQ2738" s="25"/>
      <c r="AR2738" s="2"/>
      <c r="AS2738" s="2"/>
      <c r="AT2738" s="2"/>
      <c r="AU2738" s="25"/>
      <c r="AV2738" s="2"/>
      <c r="AW2738" s="2"/>
      <c r="AX2738" s="25"/>
      <c r="AY2738" s="25"/>
      <c r="AZ2738" s="25"/>
      <c r="BA2738" s="25"/>
      <c r="BB2738" s="25"/>
      <c r="BC2738" s="25"/>
      <c r="BD2738" s="25"/>
      <c r="BE2738" s="25"/>
      <c r="BF2738" s="25"/>
      <c r="BG2738" s="25"/>
      <c r="BH2738" s="25"/>
      <c r="BI2738" s="25"/>
      <c r="BJ2738" s="25"/>
      <c r="BK2738" s="25"/>
      <c r="BL2738" s="25"/>
      <c r="BM2738" s="25"/>
      <c r="BN2738" s="25"/>
      <c r="BO2738" s="25"/>
      <c r="BP2738" s="25"/>
      <c r="BQ2738" s="25"/>
      <c r="BR2738" s="25"/>
      <c r="BS2738" s="25"/>
      <c r="BT2738" s="25"/>
      <c r="BU2738" s="25"/>
      <c r="BV2738" s="25"/>
      <c r="BW2738" s="25"/>
      <c r="BX2738" s="25"/>
      <c r="BY2738" s="25"/>
      <c r="BZ2738" s="25"/>
      <c r="CA2738" s="25"/>
      <c r="CB2738" s="25"/>
      <c r="CC2738" s="25"/>
      <c r="CD2738" s="2" t="s">
        <v>78</v>
      </c>
      <c r="CE2738" s="2" t="s">
        <v>21342</v>
      </c>
      <c r="CF2738" s="25"/>
      <c r="CG2738" s="25"/>
      <c r="CH2738" s="25"/>
      <c r="CI2738" s="25"/>
      <c r="CJ2738" s="25"/>
    </row>
    <row r="2739" spans="1:88" x14ac:dyDescent="0.2">
      <c r="A2739" s="2" t="s">
        <v>10792</v>
      </c>
      <c r="B2739" s="2" t="s">
        <v>25780</v>
      </c>
      <c r="C2739" s="2" t="s">
        <v>10420</v>
      </c>
      <c r="D2739" s="2" t="s">
        <v>10792</v>
      </c>
      <c r="E2739" s="2" t="s">
        <v>10792</v>
      </c>
      <c r="F2739" s="2" t="s">
        <v>10793</v>
      </c>
      <c r="G2739" s="2" t="s">
        <v>10794</v>
      </c>
      <c r="H2739" s="2" t="s">
        <v>61</v>
      </c>
      <c r="I2739" s="2" t="s">
        <v>61</v>
      </c>
      <c r="J2739" s="2" t="s">
        <v>61</v>
      </c>
      <c r="K2739" s="50" t="s">
        <v>61</v>
      </c>
      <c r="L2739" s="43">
        <v>2011</v>
      </c>
      <c r="M2739" s="2" t="s">
        <v>133</v>
      </c>
      <c r="N2739" s="32">
        <v>25.211110000000001</v>
      </c>
      <c r="O2739" s="32">
        <v>55.419429999999998</v>
      </c>
      <c r="P2739" s="2" t="s">
        <v>152</v>
      </c>
      <c r="Q2739" s="2" t="s">
        <v>65</v>
      </c>
      <c r="R2739" s="43" t="s">
        <v>18854</v>
      </c>
      <c r="S2739" s="41" t="s">
        <v>272</v>
      </c>
      <c r="T2739" s="41" t="s">
        <v>18461</v>
      </c>
      <c r="U2739" s="2"/>
      <c r="V2739" s="2"/>
      <c r="W2739" s="41" t="s">
        <v>17588</v>
      </c>
      <c r="X2739" s="2" t="s">
        <v>153</v>
      </c>
      <c r="Y2739" s="2" t="s">
        <v>102</v>
      </c>
      <c r="Z2739" s="5" t="s">
        <v>10423</v>
      </c>
      <c r="AA2739" s="5" t="s">
        <v>16910</v>
      </c>
      <c r="AB2739" s="5" t="s">
        <v>16316</v>
      </c>
      <c r="AC2739" s="2" t="s">
        <v>5247</v>
      </c>
      <c r="AD2739" s="2">
        <v>1025100</v>
      </c>
      <c r="AE2739" s="5">
        <v>23</v>
      </c>
      <c r="AF2739" s="25"/>
      <c r="AG2739" s="29">
        <v>3</v>
      </c>
      <c r="AH2739" s="2" t="s">
        <v>17978</v>
      </c>
      <c r="AI2739" s="2">
        <v>3</v>
      </c>
      <c r="AJ2739" s="2">
        <v>3</v>
      </c>
      <c r="AK2739" s="2"/>
      <c r="AL2739" s="2"/>
      <c r="AM2739" s="2"/>
      <c r="AN2739" s="2"/>
      <c r="AO2739" s="2"/>
      <c r="AP2739" s="25"/>
      <c r="AQ2739" s="25"/>
      <c r="AR2739" s="2"/>
      <c r="AS2739" s="2"/>
      <c r="AT2739" s="2"/>
      <c r="AU2739" s="25"/>
      <c r="AV2739" s="2"/>
      <c r="AW2739" s="2"/>
      <c r="AX2739" s="25"/>
      <c r="AY2739" s="25"/>
      <c r="AZ2739" s="25"/>
      <c r="BA2739" s="25"/>
      <c r="BB2739" s="25"/>
      <c r="BC2739" s="25"/>
      <c r="BD2739" s="25"/>
      <c r="BE2739" s="25"/>
      <c r="BF2739" s="25"/>
      <c r="BG2739" s="25"/>
      <c r="BH2739" s="25"/>
      <c r="BI2739" s="25"/>
      <c r="BJ2739" s="25"/>
      <c r="BK2739" s="25"/>
      <c r="BL2739" s="25"/>
      <c r="BM2739" s="25"/>
      <c r="BN2739" s="25"/>
      <c r="BO2739" s="25"/>
      <c r="BP2739" s="25"/>
      <c r="BQ2739" s="25"/>
      <c r="BR2739" s="25"/>
      <c r="BS2739" s="25"/>
      <c r="BT2739" s="25"/>
      <c r="BU2739" s="25"/>
      <c r="BV2739" s="25"/>
      <c r="BW2739" s="25"/>
      <c r="BX2739" s="25"/>
      <c r="BY2739" s="25"/>
      <c r="BZ2739" s="25"/>
      <c r="CA2739" s="25"/>
      <c r="CB2739" s="25"/>
      <c r="CC2739" s="25"/>
      <c r="CD2739" s="2" t="s">
        <v>78</v>
      </c>
      <c r="CE2739" s="2" t="s">
        <v>21343</v>
      </c>
      <c r="CF2739" s="25"/>
      <c r="CG2739" s="25"/>
      <c r="CH2739" s="25"/>
      <c r="CI2739" s="25"/>
      <c r="CJ2739" s="25"/>
    </row>
    <row r="2740" spans="1:88" x14ac:dyDescent="0.2">
      <c r="A2740" s="2" t="s">
        <v>10795</v>
      </c>
      <c r="B2740" s="2" t="s">
        <v>25781</v>
      </c>
      <c r="C2740" s="2" t="s">
        <v>10420</v>
      </c>
      <c r="D2740" s="2" t="s">
        <v>10795</v>
      </c>
      <c r="E2740" s="2" t="s">
        <v>10795</v>
      </c>
      <c r="F2740" s="2" t="s">
        <v>10796</v>
      </c>
      <c r="G2740" s="2" t="s">
        <v>10797</v>
      </c>
      <c r="H2740" s="2" t="s">
        <v>61</v>
      </c>
      <c r="I2740" s="2" t="s">
        <v>61</v>
      </c>
      <c r="J2740" s="2" t="s">
        <v>61</v>
      </c>
      <c r="K2740" s="50" t="s">
        <v>61</v>
      </c>
      <c r="L2740" s="43">
        <v>2011</v>
      </c>
      <c r="M2740" s="2" t="s">
        <v>133</v>
      </c>
      <c r="N2740" s="32">
        <v>25.114409999999999</v>
      </c>
      <c r="O2740" s="32">
        <v>55.387309999999999</v>
      </c>
      <c r="P2740" s="2" t="s">
        <v>152</v>
      </c>
      <c r="Q2740" s="2" t="s">
        <v>65</v>
      </c>
      <c r="R2740" s="43" t="s">
        <v>18854</v>
      </c>
      <c r="S2740" s="41" t="s">
        <v>272</v>
      </c>
      <c r="T2740" s="41" t="s">
        <v>18461</v>
      </c>
      <c r="U2740" s="2"/>
      <c r="V2740" s="2"/>
      <c r="W2740" s="41" t="s">
        <v>17588</v>
      </c>
      <c r="X2740" s="2" t="s">
        <v>153</v>
      </c>
      <c r="Y2740" s="2" t="s">
        <v>102</v>
      </c>
      <c r="Z2740" s="5" t="s">
        <v>10423</v>
      </c>
      <c r="AA2740" s="5" t="s">
        <v>16910</v>
      </c>
      <c r="AB2740" s="5" t="s">
        <v>16316</v>
      </c>
      <c r="AC2740" s="2" t="s">
        <v>5247</v>
      </c>
      <c r="AD2740" s="2">
        <v>1062600</v>
      </c>
      <c r="AE2740" s="5">
        <v>40</v>
      </c>
      <c r="AF2740" s="25"/>
      <c r="AG2740" s="29">
        <v>3</v>
      </c>
      <c r="AH2740" s="2" t="s">
        <v>17978</v>
      </c>
      <c r="AI2740" s="2">
        <v>3</v>
      </c>
      <c r="AJ2740" s="2">
        <v>3</v>
      </c>
      <c r="AK2740" s="2"/>
      <c r="AL2740" s="2"/>
      <c r="AM2740" s="2"/>
      <c r="AN2740" s="2"/>
      <c r="AO2740" s="2"/>
      <c r="AP2740" s="25"/>
      <c r="AQ2740" s="25"/>
      <c r="AR2740" s="2"/>
      <c r="AS2740" s="2"/>
      <c r="AT2740" s="2"/>
      <c r="AU2740" s="25"/>
      <c r="AV2740" s="2"/>
      <c r="AW2740" s="2"/>
      <c r="AX2740" s="25"/>
      <c r="AY2740" s="25"/>
      <c r="AZ2740" s="25"/>
      <c r="BA2740" s="25"/>
      <c r="BB2740" s="25"/>
      <c r="BC2740" s="25"/>
      <c r="BD2740" s="25"/>
      <c r="BE2740" s="25"/>
      <c r="BF2740" s="25"/>
      <c r="BG2740" s="25"/>
      <c r="BH2740" s="25"/>
      <c r="BI2740" s="25"/>
      <c r="BJ2740" s="25"/>
      <c r="BK2740" s="25"/>
      <c r="BL2740" s="25"/>
      <c r="BM2740" s="25"/>
      <c r="BN2740" s="25"/>
      <c r="BO2740" s="25"/>
      <c r="BP2740" s="25"/>
      <c r="BQ2740" s="25"/>
      <c r="BR2740" s="25"/>
      <c r="BS2740" s="25"/>
      <c r="BT2740" s="25"/>
      <c r="BU2740" s="25"/>
      <c r="BV2740" s="25"/>
      <c r="BW2740" s="25"/>
      <c r="BX2740" s="25"/>
      <c r="BY2740" s="25"/>
      <c r="BZ2740" s="25"/>
      <c r="CA2740" s="25"/>
      <c r="CB2740" s="25"/>
      <c r="CC2740" s="25"/>
      <c r="CD2740" s="2" t="s">
        <v>78</v>
      </c>
      <c r="CE2740" s="2" t="s">
        <v>21344</v>
      </c>
      <c r="CF2740" s="25"/>
      <c r="CG2740" s="25"/>
      <c r="CH2740" s="25"/>
      <c r="CI2740" s="25"/>
      <c r="CJ2740" s="25"/>
    </row>
    <row r="2741" spans="1:88" x14ac:dyDescent="0.2">
      <c r="A2741" s="2" t="s">
        <v>10798</v>
      </c>
      <c r="B2741" s="2" t="s">
        <v>25782</v>
      </c>
      <c r="C2741" s="2" t="s">
        <v>10420</v>
      </c>
      <c r="D2741" s="2" t="s">
        <v>10798</v>
      </c>
      <c r="E2741" s="2" t="s">
        <v>10798</v>
      </c>
      <c r="F2741" s="2" t="s">
        <v>10799</v>
      </c>
      <c r="G2741" s="2" t="s">
        <v>10800</v>
      </c>
      <c r="H2741" s="2" t="s">
        <v>83</v>
      </c>
      <c r="I2741" s="2" t="s">
        <v>61</v>
      </c>
      <c r="J2741" s="2" t="s">
        <v>61</v>
      </c>
      <c r="K2741" s="50" t="s">
        <v>61</v>
      </c>
      <c r="L2741" s="43">
        <v>2010</v>
      </c>
      <c r="M2741" s="2" t="s">
        <v>133</v>
      </c>
      <c r="N2741" s="32">
        <v>25.194479999999999</v>
      </c>
      <c r="O2741" s="32">
        <v>55.403750000000002</v>
      </c>
      <c r="P2741" s="2" t="s">
        <v>2767</v>
      </c>
      <c r="Q2741" s="2" t="s">
        <v>65</v>
      </c>
      <c r="R2741" s="43" t="s">
        <v>18854</v>
      </c>
      <c r="S2741" s="41" t="s">
        <v>272</v>
      </c>
      <c r="T2741" s="41" t="s">
        <v>18461</v>
      </c>
      <c r="U2741" s="2"/>
      <c r="V2741" s="2"/>
      <c r="W2741" s="41" t="s">
        <v>17589</v>
      </c>
      <c r="X2741" s="2" t="s">
        <v>315</v>
      </c>
      <c r="Y2741" s="2" t="s">
        <v>102</v>
      </c>
      <c r="Z2741" s="5" t="s">
        <v>10423</v>
      </c>
      <c r="AA2741" s="5" t="s">
        <v>16910</v>
      </c>
      <c r="AB2741" s="5" t="s">
        <v>16316</v>
      </c>
      <c r="AC2741" s="2" t="s">
        <v>5247</v>
      </c>
      <c r="AD2741" s="2">
        <v>1042100</v>
      </c>
      <c r="AE2741" s="5">
        <v>25</v>
      </c>
      <c r="AF2741" s="25"/>
      <c r="AG2741" s="29">
        <v>3</v>
      </c>
      <c r="AH2741" s="2" t="s">
        <v>17978</v>
      </c>
      <c r="AI2741" s="2">
        <v>3</v>
      </c>
      <c r="AJ2741" s="2">
        <v>3</v>
      </c>
      <c r="AK2741" s="2"/>
      <c r="AL2741" s="2"/>
      <c r="AM2741" s="2"/>
      <c r="AN2741" s="2"/>
      <c r="AO2741" s="2"/>
      <c r="AP2741" s="25"/>
      <c r="AQ2741" s="25"/>
      <c r="AR2741" s="2"/>
      <c r="AS2741" s="2"/>
      <c r="AT2741" s="2"/>
      <c r="AU2741" s="25"/>
      <c r="AV2741" s="2"/>
      <c r="AW2741" s="2"/>
      <c r="AX2741" s="25"/>
      <c r="AY2741" s="25"/>
      <c r="AZ2741" s="25"/>
      <c r="BA2741" s="25"/>
      <c r="BB2741" s="25"/>
      <c r="BC2741" s="25"/>
      <c r="BD2741" s="25"/>
      <c r="BE2741" s="25"/>
      <c r="BF2741" s="25"/>
      <c r="BG2741" s="25"/>
      <c r="BH2741" s="25"/>
      <c r="BI2741" s="25"/>
      <c r="BJ2741" s="25"/>
      <c r="BK2741" s="25"/>
      <c r="BL2741" s="25"/>
      <c r="BM2741" s="25"/>
      <c r="BN2741" s="25"/>
      <c r="BO2741" s="25"/>
      <c r="BP2741" s="25"/>
      <c r="BQ2741" s="25"/>
      <c r="BR2741" s="25"/>
      <c r="BS2741" s="25"/>
      <c r="BT2741" s="25"/>
      <c r="BU2741" s="25"/>
      <c r="BV2741" s="25"/>
      <c r="BW2741" s="25"/>
      <c r="BX2741" s="25"/>
      <c r="BY2741" s="25"/>
      <c r="BZ2741" s="25"/>
      <c r="CA2741" s="25"/>
      <c r="CB2741" s="25"/>
      <c r="CC2741" s="25"/>
      <c r="CD2741" s="2" t="s">
        <v>78</v>
      </c>
      <c r="CE2741" s="2" t="s">
        <v>21345</v>
      </c>
      <c r="CF2741" s="25"/>
      <c r="CG2741" s="25"/>
      <c r="CH2741" s="25"/>
      <c r="CI2741" s="25"/>
      <c r="CJ2741" s="25"/>
    </row>
    <row r="2742" spans="1:88" x14ac:dyDescent="0.2">
      <c r="A2742" s="2" t="s">
        <v>10801</v>
      </c>
      <c r="B2742" s="2" t="s">
        <v>25783</v>
      </c>
      <c r="C2742" s="2" t="s">
        <v>10420</v>
      </c>
      <c r="D2742" s="2" t="s">
        <v>10801</v>
      </c>
      <c r="E2742" s="2" t="s">
        <v>10801</v>
      </c>
      <c r="F2742" s="2" t="s">
        <v>10802</v>
      </c>
      <c r="G2742" s="2" t="s">
        <v>10803</v>
      </c>
      <c r="H2742" s="2" t="s">
        <v>61</v>
      </c>
      <c r="I2742" s="2" t="s">
        <v>61</v>
      </c>
      <c r="J2742" s="2" t="s">
        <v>61</v>
      </c>
      <c r="K2742" s="50" t="s">
        <v>61</v>
      </c>
      <c r="L2742" s="43">
        <v>2013</v>
      </c>
      <c r="M2742" s="2" t="s">
        <v>133</v>
      </c>
      <c r="N2742" s="32">
        <v>25.097539999999999</v>
      </c>
      <c r="O2742" s="32">
        <v>55.209699999999998</v>
      </c>
      <c r="P2742" s="2" t="s">
        <v>152</v>
      </c>
      <c r="Q2742" s="2" t="s">
        <v>65</v>
      </c>
      <c r="R2742" s="43" t="s">
        <v>18854</v>
      </c>
      <c r="S2742" s="41" t="s">
        <v>1554</v>
      </c>
      <c r="T2742" s="41" t="s">
        <v>18460</v>
      </c>
      <c r="U2742" s="2"/>
      <c r="V2742" s="2"/>
      <c r="W2742" s="41" t="s">
        <v>17588</v>
      </c>
      <c r="X2742" s="2" t="s">
        <v>153</v>
      </c>
      <c r="Y2742" s="2" t="s">
        <v>102</v>
      </c>
      <c r="Z2742" s="5" t="s">
        <v>10423</v>
      </c>
      <c r="AA2742" s="5" t="s">
        <v>16910</v>
      </c>
      <c r="AB2742" s="5" t="s">
        <v>16316</v>
      </c>
      <c r="AC2742" s="2" t="s">
        <v>5205</v>
      </c>
      <c r="AD2742" s="2">
        <v>1037600</v>
      </c>
      <c r="AE2742" s="5">
        <v>30</v>
      </c>
      <c r="AF2742" s="25"/>
      <c r="AG2742" s="29">
        <v>3</v>
      </c>
      <c r="AH2742" s="2" t="s">
        <v>17974</v>
      </c>
      <c r="AI2742" s="2">
        <v>6</v>
      </c>
      <c r="AJ2742" s="2">
        <v>3</v>
      </c>
      <c r="AK2742" s="2"/>
      <c r="AL2742" s="2"/>
      <c r="AM2742" s="2"/>
      <c r="AN2742" s="2"/>
      <c r="AO2742" s="2"/>
      <c r="AP2742" s="25"/>
      <c r="AQ2742" s="25"/>
      <c r="AR2742" s="2"/>
      <c r="AS2742" s="2"/>
      <c r="AT2742" s="2"/>
      <c r="AU2742" s="25"/>
      <c r="AV2742" s="2"/>
      <c r="AW2742" s="2"/>
      <c r="AX2742" s="25"/>
      <c r="AY2742" s="25"/>
      <c r="AZ2742" s="25"/>
      <c r="BA2742" s="25"/>
      <c r="BB2742" s="25"/>
      <c r="BC2742" s="25"/>
      <c r="BD2742" s="25"/>
      <c r="BE2742" s="25"/>
      <c r="BF2742" s="25"/>
      <c r="BG2742" s="25"/>
      <c r="BH2742" s="25"/>
      <c r="BI2742" s="25"/>
      <c r="BJ2742" s="25"/>
      <c r="BK2742" s="25"/>
      <c r="BL2742" s="25"/>
      <c r="BM2742" s="25"/>
      <c r="BN2742" s="25"/>
      <c r="BO2742" s="25"/>
      <c r="BP2742" s="25"/>
      <c r="BQ2742" s="25"/>
      <c r="BR2742" s="25"/>
      <c r="BS2742" s="25"/>
      <c r="BT2742" s="25"/>
      <c r="BU2742" s="25"/>
      <c r="BV2742" s="25"/>
      <c r="BW2742" s="25"/>
      <c r="BX2742" s="25"/>
      <c r="BY2742" s="25"/>
      <c r="BZ2742" s="25"/>
      <c r="CA2742" s="25"/>
      <c r="CB2742" s="25"/>
      <c r="CC2742" s="25"/>
      <c r="CD2742" s="2" t="s">
        <v>78</v>
      </c>
      <c r="CE2742" s="2" t="s">
        <v>21346</v>
      </c>
      <c r="CF2742" s="25"/>
      <c r="CG2742" s="25"/>
      <c r="CH2742" s="25"/>
      <c r="CI2742" s="25"/>
      <c r="CJ2742" s="25"/>
    </row>
    <row r="2743" spans="1:88" x14ac:dyDescent="0.2">
      <c r="A2743" s="2" t="s">
        <v>10804</v>
      </c>
      <c r="B2743" s="2" t="s">
        <v>25784</v>
      </c>
      <c r="C2743" s="2" t="s">
        <v>10420</v>
      </c>
      <c r="D2743" s="2" t="s">
        <v>10804</v>
      </c>
      <c r="E2743" s="2" t="s">
        <v>10804</v>
      </c>
      <c r="F2743" s="2" t="s">
        <v>10805</v>
      </c>
      <c r="G2743" s="2" t="s">
        <v>10806</v>
      </c>
      <c r="H2743" s="2" t="s">
        <v>83</v>
      </c>
      <c r="I2743" s="2" t="s">
        <v>61</v>
      </c>
      <c r="J2743" s="2" t="s">
        <v>61</v>
      </c>
      <c r="K2743" s="50" t="s">
        <v>61</v>
      </c>
      <c r="L2743" s="43">
        <v>2011</v>
      </c>
      <c r="M2743" s="2" t="s">
        <v>133</v>
      </c>
      <c r="N2743" s="32">
        <v>25.1096</v>
      </c>
      <c r="O2743" s="32">
        <v>55.197299999999998</v>
      </c>
      <c r="P2743" s="2" t="s">
        <v>2767</v>
      </c>
      <c r="Q2743" s="2" t="s">
        <v>65</v>
      </c>
      <c r="R2743" s="43" t="s">
        <v>18854</v>
      </c>
      <c r="S2743" s="41" t="s">
        <v>272</v>
      </c>
      <c r="T2743" s="41" t="s">
        <v>18461</v>
      </c>
      <c r="U2743" s="2"/>
      <c r="V2743" s="2"/>
      <c r="W2743" s="41" t="s">
        <v>17589</v>
      </c>
      <c r="X2743" s="2" t="s">
        <v>315</v>
      </c>
      <c r="Y2743" s="2" t="s">
        <v>76</v>
      </c>
      <c r="Z2743" s="5" t="s">
        <v>10423</v>
      </c>
      <c r="AA2743" s="5" t="s">
        <v>10937</v>
      </c>
      <c r="AB2743" s="5" t="s">
        <v>16317</v>
      </c>
      <c r="AC2743" s="2" t="s">
        <v>5205</v>
      </c>
      <c r="AD2743" s="2">
        <v>1037300</v>
      </c>
      <c r="AE2743" s="5">
        <v>43</v>
      </c>
      <c r="AF2743" s="25"/>
      <c r="AG2743" s="29">
        <v>3</v>
      </c>
      <c r="AH2743" s="2" t="s">
        <v>17974</v>
      </c>
      <c r="AI2743" s="2">
        <v>6</v>
      </c>
      <c r="AJ2743" s="2">
        <v>3</v>
      </c>
      <c r="AK2743" s="2"/>
      <c r="AL2743" s="2"/>
      <c r="AM2743" s="2"/>
      <c r="AN2743" s="2"/>
      <c r="AO2743" s="2"/>
      <c r="AP2743" s="25"/>
      <c r="AQ2743" s="25"/>
      <c r="AR2743" s="2"/>
      <c r="AS2743" s="2"/>
      <c r="AT2743" s="2"/>
      <c r="AU2743" s="25"/>
      <c r="AV2743" s="2"/>
      <c r="AW2743" s="2"/>
      <c r="AX2743" s="25"/>
      <c r="AY2743" s="25"/>
      <c r="AZ2743" s="25"/>
      <c r="BA2743" s="25"/>
      <c r="BB2743" s="25"/>
      <c r="BC2743" s="25"/>
      <c r="BD2743" s="25"/>
      <c r="BE2743" s="25"/>
      <c r="BF2743" s="25"/>
      <c r="BG2743" s="25"/>
      <c r="BH2743" s="25"/>
      <c r="BI2743" s="25"/>
      <c r="BJ2743" s="25"/>
      <c r="BK2743" s="25"/>
      <c r="BL2743" s="25"/>
      <c r="BM2743" s="25"/>
      <c r="BN2743" s="25"/>
      <c r="BO2743" s="25"/>
      <c r="BP2743" s="25"/>
      <c r="BQ2743" s="25"/>
      <c r="BR2743" s="25"/>
      <c r="BS2743" s="25"/>
      <c r="BT2743" s="25"/>
      <c r="BU2743" s="25"/>
      <c r="BV2743" s="25"/>
      <c r="BW2743" s="25"/>
      <c r="BX2743" s="25"/>
      <c r="BY2743" s="25"/>
      <c r="BZ2743" s="25"/>
      <c r="CA2743" s="25"/>
      <c r="CB2743" s="25"/>
      <c r="CC2743" s="25"/>
      <c r="CD2743" s="2" t="s">
        <v>78</v>
      </c>
      <c r="CE2743" s="2" t="s">
        <v>21347</v>
      </c>
      <c r="CF2743" s="25"/>
      <c r="CG2743" s="25"/>
      <c r="CH2743" s="25"/>
      <c r="CI2743" s="25"/>
      <c r="CJ2743" s="25"/>
    </row>
    <row r="2744" spans="1:88" x14ac:dyDescent="0.2">
      <c r="A2744" s="2" t="s">
        <v>10807</v>
      </c>
      <c r="B2744" s="2" t="s">
        <v>25785</v>
      </c>
      <c r="C2744" s="2" t="s">
        <v>10420</v>
      </c>
      <c r="D2744" s="2" t="s">
        <v>10807</v>
      </c>
      <c r="E2744" s="2" t="s">
        <v>10807</v>
      </c>
      <c r="F2744" s="2" t="s">
        <v>10808</v>
      </c>
      <c r="G2744" s="2" t="s">
        <v>10809</v>
      </c>
      <c r="H2744" s="2" t="s">
        <v>61</v>
      </c>
      <c r="I2744" s="2" t="s">
        <v>61</v>
      </c>
      <c r="J2744" s="2" t="s">
        <v>61</v>
      </c>
      <c r="K2744" s="50" t="s">
        <v>61</v>
      </c>
      <c r="L2744" s="43">
        <v>2015</v>
      </c>
      <c r="M2744" s="2" t="s">
        <v>133</v>
      </c>
      <c r="N2744" s="32">
        <v>25.151389999999999</v>
      </c>
      <c r="O2744" s="32">
        <v>55.340499999999999</v>
      </c>
      <c r="P2744" s="2" t="s">
        <v>152</v>
      </c>
      <c r="Q2744" s="2" t="s">
        <v>65</v>
      </c>
      <c r="R2744" s="43" t="s">
        <v>18854</v>
      </c>
      <c r="S2744" s="41" t="s">
        <v>1554</v>
      </c>
      <c r="T2744" s="41" t="s">
        <v>18460</v>
      </c>
      <c r="U2744" s="2"/>
      <c r="V2744" s="2"/>
      <c r="W2744" s="41" t="s">
        <v>17588</v>
      </c>
      <c r="X2744" s="2" t="s">
        <v>696</v>
      </c>
      <c r="Y2744" s="2" t="s">
        <v>10437</v>
      </c>
      <c r="Z2744" s="5" t="s">
        <v>10423</v>
      </c>
      <c r="AA2744" s="5" t="s">
        <v>16910</v>
      </c>
      <c r="AB2744" s="5" t="s">
        <v>18090</v>
      </c>
      <c r="AC2744" s="2" t="s">
        <v>5205</v>
      </c>
      <c r="AD2744" s="2">
        <v>1061500</v>
      </c>
      <c r="AE2744" s="5">
        <v>30</v>
      </c>
      <c r="AF2744" s="25"/>
      <c r="AG2744" s="29">
        <v>3</v>
      </c>
      <c r="AH2744" s="2" t="s">
        <v>17974</v>
      </c>
      <c r="AI2744" s="2">
        <v>3</v>
      </c>
      <c r="AJ2744" s="2">
        <v>3</v>
      </c>
      <c r="AK2744" s="2"/>
      <c r="AL2744" s="2"/>
      <c r="AM2744" s="2"/>
      <c r="AN2744" s="2"/>
      <c r="AO2744" s="2"/>
      <c r="AP2744" s="25"/>
      <c r="AQ2744" s="25"/>
      <c r="AR2744" s="2"/>
      <c r="AS2744" s="2"/>
      <c r="AT2744" s="2"/>
      <c r="AU2744" s="25"/>
      <c r="AV2744" s="2"/>
      <c r="AW2744" s="2"/>
      <c r="AX2744" s="25"/>
      <c r="AY2744" s="25"/>
      <c r="AZ2744" s="25"/>
      <c r="BA2744" s="25"/>
      <c r="BB2744" s="25"/>
      <c r="BC2744" s="25"/>
      <c r="BD2744" s="25"/>
      <c r="BE2744" s="25"/>
      <c r="BF2744" s="25"/>
      <c r="BG2744" s="25"/>
      <c r="BH2744" s="25"/>
      <c r="BI2744" s="25"/>
      <c r="BJ2744" s="25"/>
      <c r="BK2744" s="25"/>
      <c r="BL2744" s="25"/>
      <c r="BM2744" s="25"/>
      <c r="BN2744" s="25"/>
      <c r="BO2744" s="25"/>
      <c r="BP2744" s="25"/>
      <c r="BQ2744" s="25"/>
      <c r="BR2744" s="25"/>
      <c r="BS2744" s="25"/>
      <c r="BT2744" s="25"/>
      <c r="BU2744" s="25"/>
      <c r="BV2744" s="25"/>
      <c r="BW2744" s="25"/>
      <c r="BX2744" s="25"/>
      <c r="BY2744" s="25"/>
      <c r="BZ2744" s="25"/>
      <c r="CA2744" s="25"/>
      <c r="CB2744" s="25"/>
      <c r="CC2744" s="25"/>
      <c r="CD2744" s="2" t="s">
        <v>78</v>
      </c>
      <c r="CE2744" s="2" t="s">
        <v>21348</v>
      </c>
      <c r="CF2744" s="25"/>
      <c r="CG2744" s="25"/>
      <c r="CH2744" s="25"/>
      <c r="CI2744" s="25"/>
      <c r="CJ2744" s="25"/>
    </row>
    <row r="2745" spans="1:88" x14ac:dyDescent="0.2">
      <c r="A2745" s="2" t="s">
        <v>10810</v>
      </c>
      <c r="B2745" s="2" t="s">
        <v>25786</v>
      </c>
      <c r="C2745" s="2" t="s">
        <v>10420</v>
      </c>
      <c r="D2745" s="2" t="s">
        <v>10810</v>
      </c>
      <c r="E2745" s="2" t="s">
        <v>10810</v>
      </c>
      <c r="F2745" s="2" t="s">
        <v>10811</v>
      </c>
      <c r="G2745" s="2" t="s">
        <v>10812</v>
      </c>
      <c r="H2745" s="2" t="s">
        <v>61</v>
      </c>
      <c r="I2745" s="2" t="s">
        <v>61</v>
      </c>
      <c r="J2745" s="2" t="s">
        <v>61</v>
      </c>
      <c r="K2745" s="50" t="s">
        <v>61</v>
      </c>
      <c r="L2745" s="43">
        <v>2012</v>
      </c>
      <c r="M2745" s="2" t="s">
        <v>133</v>
      </c>
      <c r="N2745" s="32">
        <v>25.167280000000002</v>
      </c>
      <c r="O2745" s="32">
        <v>55.220709999999997</v>
      </c>
      <c r="P2745" s="2" t="s">
        <v>152</v>
      </c>
      <c r="Q2745" s="2" t="s">
        <v>65</v>
      </c>
      <c r="R2745" s="43" t="s">
        <v>18854</v>
      </c>
      <c r="S2745" s="41" t="s">
        <v>1554</v>
      </c>
      <c r="T2745" s="41" t="s">
        <v>18460</v>
      </c>
      <c r="U2745" s="2"/>
      <c r="V2745" s="2"/>
      <c r="W2745" s="41" t="s">
        <v>17588</v>
      </c>
      <c r="X2745" s="2" t="s">
        <v>153</v>
      </c>
      <c r="Y2745" s="2" t="s">
        <v>76</v>
      </c>
      <c r="Z2745" s="5" t="s">
        <v>10423</v>
      </c>
      <c r="AA2745" s="5" t="s">
        <v>16910</v>
      </c>
      <c r="AB2745" s="5" t="s">
        <v>16317</v>
      </c>
      <c r="AC2745" s="2" t="s">
        <v>5205</v>
      </c>
      <c r="AD2745" s="2">
        <v>1035600</v>
      </c>
      <c r="AE2745" s="5">
        <v>30</v>
      </c>
      <c r="AF2745" s="25"/>
      <c r="AG2745" s="29">
        <v>3</v>
      </c>
      <c r="AH2745" s="2" t="s">
        <v>17974</v>
      </c>
      <c r="AI2745" s="2">
        <v>4</v>
      </c>
      <c r="AJ2745" s="2">
        <v>3</v>
      </c>
      <c r="AK2745" s="2"/>
      <c r="AL2745" s="2"/>
      <c r="AM2745" s="2"/>
      <c r="AN2745" s="2"/>
      <c r="AO2745" s="2"/>
      <c r="AP2745" s="25"/>
      <c r="AQ2745" s="25"/>
      <c r="AR2745" s="2"/>
      <c r="AS2745" s="2"/>
      <c r="AT2745" s="2"/>
      <c r="AU2745" s="25"/>
      <c r="AV2745" s="2"/>
      <c r="AW2745" s="2"/>
      <c r="AX2745" s="25"/>
      <c r="AY2745" s="25"/>
      <c r="AZ2745" s="25"/>
      <c r="BA2745" s="25"/>
      <c r="BB2745" s="25"/>
      <c r="BC2745" s="25"/>
      <c r="BD2745" s="25"/>
      <c r="BE2745" s="25"/>
      <c r="BF2745" s="25"/>
      <c r="BG2745" s="25"/>
      <c r="BH2745" s="25"/>
      <c r="BI2745" s="25"/>
      <c r="BJ2745" s="25"/>
      <c r="BK2745" s="25"/>
      <c r="BL2745" s="25"/>
      <c r="BM2745" s="25"/>
      <c r="BN2745" s="25"/>
      <c r="BO2745" s="25"/>
      <c r="BP2745" s="25"/>
      <c r="BQ2745" s="25"/>
      <c r="BR2745" s="25"/>
      <c r="BS2745" s="25"/>
      <c r="BT2745" s="25"/>
      <c r="BU2745" s="25"/>
      <c r="BV2745" s="25"/>
      <c r="BW2745" s="25"/>
      <c r="BX2745" s="25"/>
      <c r="BY2745" s="25"/>
      <c r="BZ2745" s="25"/>
      <c r="CA2745" s="25"/>
      <c r="CB2745" s="25"/>
      <c r="CC2745" s="25"/>
      <c r="CD2745" s="2" t="s">
        <v>78</v>
      </c>
      <c r="CE2745" s="2" t="s">
        <v>21349</v>
      </c>
      <c r="CF2745" s="25"/>
      <c r="CG2745" s="25"/>
      <c r="CH2745" s="25"/>
      <c r="CI2745" s="25"/>
      <c r="CJ2745" s="25"/>
    </row>
    <row r="2746" spans="1:88" x14ac:dyDescent="0.2">
      <c r="A2746" s="2" t="s">
        <v>10813</v>
      </c>
      <c r="B2746" s="2" t="s">
        <v>25787</v>
      </c>
      <c r="C2746" s="2" t="s">
        <v>10420</v>
      </c>
      <c r="D2746" s="2" t="s">
        <v>10813</v>
      </c>
      <c r="E2746" s="2" t="s">
        <v>10813</v>
      </c>
      <c r="F2746" s="2" t="s">
        <v>10814</v>
      </c>
      <c r="G2746" s="2" t="s">
        <v>10815</v>
      </c>
      <c r="H2746" s="2" t="s">
        <v>61</v>
      </c>
      <c r="I2746" s="2" t="s">
        <v>61</v>
      </c>
      <c r="J2746" s="2" t="s">
        <v>61</v>
      </c>
      <c r="K2746" s="50" t="s">
        <v>61</v>
      </c>
      <c r="L2746" s="43">
        <v>2011</v>
      </c>
      <c r="M2746" s="2" t="s">
        <v>133</v>
      </c>
      <c r="N2746" s="32">
        <v>25.2074</v>
      </c>
      <c r="O2746" s="32">
        <v>55.2517</v>
      </c>
      <c r="P2746" s="2" t="s">
        <v>152</v>
      </c>
      <c r="Q2746" s="2" t="s">
        <v>65</v>
      </c>
      <c r="R2746" s="43" t="s">
        <v>18854</v>
      </c>
      <c r="S2746" s="41" t="s">
        <v>272</v>
      </c>
      <c r="T2746" s="41" t="s">
        <v>18461</v>
      </c>
      <c r="U2746" s="2"/>
      <c r="V2746" s="2"/>
      <c r="W2746" s="41" t="s">
        <v>17588</v>
      </c>
      <c r="X2746" s="2" t="s">
        <v>10480</v>
      </c>
      <c r="Y2746" s="2" t="s">
        <v>76</v>
      </c>
      <c r="Z2746" s="5" t="s">
        <v>10423</v>
      </c>
      <c r="AA2746" s="5" t="s">
        <v>16910</v>
      </c>
      <c r="AB2746" s="5" t="s">
        <v>16317</v>
      </c>
      <c r="AC2746" s="2" t="s">
        <v>5205</v>
      </c>
      <c r="AD2746" s="2">
        <v>1034200</v>
      </c>
      <c r="AE2746" s="5">
        <v>9</v>
      </c>
      <c r="AF2746" s="25"/>
      <c r="AG2746" s="29">
        <v>3</v>
      </c>
      <c r="AH2746" s="2" t="s">
        <v>17974</v>
      </c>
      <c r="AI2746" s="2">
        <v>4</v>
      </c>
      <c r="AJ2746" s="2">
        <v>3</v>
      </c>
      <c r="AK2746" s="2"/>
      <c r="AL2746" s="2"/>
      <c r="AM2746" s="2"/>
      <c r="AN2746" s="2"/>
      <c r="AO2746" s="2"/>
      <c r="AP2746" s="25"/>
      <c r="AQ2746" s="25"/>
      <c r="AR2746" s="2"/>
      <c r="AS2746" s="2"/>
      <c r="AT2746" s="2"/>
      <c r="AU2746" s="25"/>
      <c r="AV2746" s="2"/>
      <c r="AW2746" s="2"/>
      <c r="AX2746" s="25"/>
      <c r="AY2746" s="25"/>
      <c r="AZ2746" s="25"/>
      <c r="BA2746" s="25"/>
      <c r="BB2746" s="25"/>
      <c r="BC2746" s="25"/>
      <c r="BD2746" s="25"/>
      <c r="BE2746" s="25"/>
      <c r="BF2746" s="25"/>
      <c r="BG2746" s="25"/>
      <c r="BH2746" s="25"/>
      <c r="BI2746" s="25"/>
      <c r="BJ2746" s="25"/>
      <c r="BK2746" s="25"/>
      <c r="BL2746" s="25"/>
      <c r="BM2746" s="25"/>
      <c r="BN2746" s="25"/>
      <c r="BO2746" s="25"/>
      <c r="BP2746" s="25"/>
      <c r="BQ2746" s="25"/>
      <c r="BR2746" s="25"/>
      <c r="BS2746" s="25"/>
      <c r="BT2746" s="25"/>
      <c r="BU2746" s="25"/>
      <c r="BV2746" s="25"/>
      <c r="BW2746" s="25"/>
      <c r="BX2746" s="25"/>
      <c r="BY2746" s="25"/>
      <c r="BZ2746" s="25"/>
      <c r="CA2746" s="25"/>
      <c r="CB2746" s="25"/>
      <c r="CC2746" s="25"/>
      <c r="CD2746" s="2" t="s">
        <v>78</v>
      </c>
      <c r="CE2746" s="2" t="s">
        <v>21350</v>
      </c>
      <c r="CF2746" s="25"/>
      <c r="CG2746" s="25"/>
      <c r="CH2746" s="25"/>
      <c r="CI2746" s="25"/>
      <c r="CJ2746" s="25"/>
    </row>
    <row r="2747" spans="1:88" x14ac:dyDescent="0.2">
      <c r="A2747" s="2" t="s">
        <v>10816</v>
      </c>
      <c r="B2747" s="2" t="s">
        <v>25788</v>
      </c>
      <c r="C2747" s="2" t="s">
        <v>10420</v>
      </c>
      <c r="D2747" s="2" t="s">
        <v>10816</v>
      </c>
      <c r="E2747" s="2" t="s">
        <v>10816</v>
      </c>
      <c r="F2747" s="2" t="s">
        <v>10817</v>
      </c>
      <c r="G2747" s="2" t="s">
        <v>10818</v>
      </c>
      <c r="H2747" s="2" t="s">
        <v>83</v>
      </c>
      <c r="I2747" s="2" t="s">
        <v>61</v>
      </c>
      <c r="J2747" s="2" t="s">
        <v>61</v>
      </c>
      <c r="K2747" s="50" t="s">
        <v>61</v>
      </c>
      <c r="L2747" s="43">
        <v>2011</v>
      </c>
      <c r="M2747" s="2" t="s">
        <v>133</v>
      </c>
      <c r="N2747" s="32">
        <v>25.27403</v>
      </c>
      <c r="O2747" s="32">
        <v>55.423499999999997</v>
      </c>
      <c r="P2747" s="2" t="s">
        <v>2767</v>
      </c>
      <c r="Q2747" s="2" t="s">
        <v>65</v>
      </c>
      <c r="R2747" s="43" t="s">
        <v>18854</v>
      </c>
      <c r="S2747" s="41" t="s">
        <v>272</v>
      </c>
      <c r="T2747" s="41" t="s">
        <v>18461</v>
      </c>
      <c r="U2747" s="2"/>
      <c r="V2747" s="2"/>
      <c r="W2747" s="41" t="s">
        <v>17589</v>
      </c>
      <c r="X2747" s="2" t="s">
        <v>1598</v>
      </c>
      <c r="Y2747" s="2" t="s">
        <v>102</v>
      </c>
      <c r="Z2747" s="5" t="s">
        <v>10423</v>
      </c>
      <c r="AA2747" s="5" t="s">
        <v>16910</v>
      </c>
      <c r="AB2747" s="5" t="s">
        <v>16316</v>
      </c>
      <c r="AC2747" s="2" t="s">
        <v>5205</v>
      </c>
      <c r="AD2747" s="2">
        <v>1026400</v>
      </c>
      <c r="AE2747" s="5">
        <v>30</v>
      </c>
      <c r="AF2747" s="25"/>
      <c r="AG2747" s="29">
        <v>3</v>
      </c>
      <c r="AH2747" s="2" t="s">
        <v>17974</v>
      </c>
      <c r="AI2747" s="2">
        <v>3</v>
      </c>
      <c r="AJ2747" s="2">
        <v>3</v>
      </c>
      <c r="AK2747" s="2"/>
      <c r="AL2747" s="2"/>
      <c r="AM2747" s="2"/>
      <c r="AN2747" s="2"/>
      <c r="AO2747" s="2"/>
      <c r="AP2747" s="25"/>
      <c r="AQ2747" s="25"/>
      <c r="AR2747" s="2"/>
      <c r="AS2747" s="2"/>
      <c r="AT2747" s="2"/>
      <c r="AU2747" s="25"/>
      <c r="AV2747" s="2"/>
      <c r="AW2747" s="2"/>
      <c r="AX2747" s="25"/>
      <c r="AY2747" s="25"/>
      <c r="AZ2747" s="25"/>
      <c r="BA2747" s="25"/>
      <c r="BB2747" s="25"/>
      <c r="BC2747" s="25"/>
      <c r="BD2747" s="25"/>
      <c r="BE2747" s="25"/>
      <c r="BF2747" s="25"/>
      <c r="BG2747" s="25"/>
      <c r="BH2747" s="25"/>
      <c r="BI2747" s="25"/>
      <c r="BJ2747" s="25"/>
      <c r="BK2747" s="25"/>
      <c r="BL2747" s="25"/>
      <c r="BM2747" s="25"/>
      <c r="BN2747" s="25"/>
      <c r="BO2747" s="25"/>
      <c r="BP2747" s="25"/>
      <c r="BQ2747" s="25"/>
      <c r="BR2747" s="25"/>
      <c r="BS2747" s="25"/>
      <c r="BT2747" s="25"/>
      <c r="BU2747" s="25"/>
      <c r="BV2747" s="25"/>
      <c r="BW2747" s="25"/>
      <c r="BX2747" s="25"/>
      <c r="BY2747" s="25"/>
      <c r="BZ2747" s="25"/>
      <c r="CA2747" s="25"/>
      <c r="CB2747" s="25"/>
      <c r="CC2747" s="25"/>
      <c r="CD2747" s="2" t="s">
        <v>78</v>
      </c>
      <c r="CE2747" s="2" t="s">
        <v>21351</v>
      </c>
      <c r="CF2747" s="25"/>
      <c r="CG2747" s="25"/>
      <c r="CH2747" s="25"/>
      <c r="CI2747" s="25"/>
      <c r="CJ2747" s="25"/>
    </row>
    <row r="2748" spans="1:88" x14ac:dyDescent="0.2">
      <c r="A2748" s="2" t="s">
        <v>10819</v>
      </c>
      <c r="B2748" s="2" t="s">
        <v>25789</v>
      </c>
      <c r="C2748" s="2" t="s">
        <v>10420</v>
      </c>
      <c r="D2748" s="2" t="s">
        <v>10819</v>
      </c>
      <c r="E2748" s="2" t="s">
        <v>10819</v>
      </c>
      <c r="F2748" s="2" t="s">
        <v>10820</v>
      </c>
      <c r="G2748" s="2"/>
      <c r="H2748" s="2" t="s">
        <v>83</v>
      </c>
      <c r="I2748" s="2" t="s">
        <v>61</v>
      </c>
      <c r="J2748" s="2" t="s">
        <v>61</v>
      </c>
      <c r="K2748" s="2"/>
      <c r="L2748" s="43">
        <v>2012</v>
      </c>
      <c r="M2748" s="2" t="s">
        <v>133</v>
      </c>
      <c r="N2748" s="32">
        <v>25.0457</v>
      </c>
      <c r="O2748" s="32">
        <v>55.189109999999999</v>
      </c>
      <c r="P2748" s="2" t="s">
        <v>2767</v>
      </c>
      <c r="Q2748" s="2" t="s">
        <v>65</v>
      </c>
      <c r="R2748" s="43" t="s">
        <v>18854</v>
      </c>
      <c r="S2748" s="41" t="s">
        <v>369</v>
      </c>
      <c r="T2748" s="41" t="s">
        <v>18460</v>
      </c>
      <c r="U2748" s="2"/>
      <c r="V2748" s="2"/>
      <c r="W2748" s="41" t="s">
        <v>144</v>
      </c>
      <c r="X2748" s="2" t="s">
        <v>315</v>
      </c>
      <c r="Y2748" s="2" t="s">
        <v>76</v>
      </c>
      <c r="Z2748" s="5" t="s">
        <v>10423</v>
      </c>
      <c r="AA2748" s="5" t="s">
        <v>16910</v>
      </c>
      <c r="AB2748" s="5" t="s">
        <v>16317</v>
      </c>
      <c r="AC2748" s="2" t="s">
        <v>3591</v>
      </c>
      <c r="AD2748" s="2">
        <v>1068400</v>
      </c>
      <c r="AE2748" s="5">
        <v>30</v>
      </c>
      <c r="AF2748" s="25"/>
      <c r="AG2748" s="29"/>
      <c r="AH2748" s="2" t="s">
        <v>3591</v>
      </c>
      <c r="AI2748" s="2">
        <v>3</v>
      </c>
      <c r="AJ2748" s="2" t="s">
        <v>3591</v>
      </c>
      <c r="AK2748" s="2"/>
      <c r="AL2748" s="2"/>
      <c r="AM2748" s="2"/>
      <c r="AN2748" s="2"/>
      <c r="AO2748" s="2"/>
      <c r="AP2748" s="25"/>
      <c r="AQ2748" s="25"/>
      <c r="AR2748" s="2"/>
      <c r="AS2748" s="2"/>
      <c r="AT2748" s="2"/>
      <c r="AU2748" s="25"/>
      <c r="AV2748" s="2"/>
      <c r="AW2748" s="2"/>
      <c r="AX2748" s="25"/>
      <c r="AY2748" s="25"/>
      <c r="AZ2748" s="25"/>
      <c r="BA2748" s="25"/>
      <c r="BB2748" s="25"/>
      <c r="BC2748" s="25"/>
      <c r="BD2748" s="25"/>
      <c r="BE2748" s="25"/>
      <c r="BF2748" s="25"/>
      <c r="BG2748" s="25"/>
      <c r="BH2748" s="25"/>
      <c r="BI2748" s="25"/>
      <c r="BJ2748" s="25"/>
      <c r="BK2748" s="25"/>
      <c r="BL2748" s="25"/>
      <c r="BM2748" s="25"/>
      <c r="BN2748" s="25"/>
      <c r="BO2748" s="25"/>
      <c r="BP2748" s="25"/>
      <c r="BQ2748" s="25"/>
      <c r="BR2748" s="25"/>
      <c r="BS2748" s="25"/>
      <c r="BT2748" s="25"/>
      <c r="BU2748" s="25"/>
      <c r="BV2748" s="25"/>
      <c r="BW2748" s="25"/>
      <c r="BX2748" s="25"/>
      <c r="BY2748" s="25"/>
      <c r="BZ2748" s="25"/>
      <c r="CA2748" s="25"/>
      <c r="CB2748" s="25"/>
      <c r="CC2748" s="25"/>
      <c r="CD2748" s="2" t="s">
        <v>78</v>
      </c>
      <c r="CE2748" s="2" t="s">
        <v>21352</v>
      </c>
      <c r="CF2748" s="25"/>
      <c r="CG2748" s="25"/>
      <c r="CH2748" s="25"/>
      <c r="CI2748" s="25"/>
      <c r="CJ2748" s="25"/>
    </row>
    <row r="2749" spans="1:88" x14ac:dyDescent="0.2">
      <c r="A2749" s="2" t="s">
        <v>10821</v>
      </c>
      <c r="B2749" s="2" t="s">
        <v>25790</v>
      </c>
      <c r="C2749" s="2" t="s">
        <v>10420</v>
      </c>
      <c r="D2749" s="2" t="s">
        <v>10821</v>
      </c>
      <c r="E2749" s="2" t="s">
        <v>10821</v>
      </c>
      <c r="F2749" s="2" t="s">
        <v>10822</v>
      </c>
      <c r="G2749" s="2" t="s">
        <v>10823</v>
      </c>
      <c r="H2749" s="2" t="s">
        <v>61</v>
      </c>
      <c r="I2749" s="2" t="s">
        <v>61</v>
      </c>
      <c r="J2749" s="2" t="s">
        <v>61</v>
      </c>
      <c r="K2749" s="50" t="s">
        <v>61</v>
      </c>
      <c r="L2749" s="43">
        <v>2011</v>
      </c>
      <c r="M2749" s="2" t="s">
        <v>133</v>
      </c>
      <c r="N2749" s="32">
        <v>25.133970000000001</v>
      </c>
      <c r="O2749" s="32">
        <v>55.240079999999999</v>
      </c>
      <c r="P2749" s="2" t="s">
        <v>152</v>
      </c>
      <c r="Q2749" s="2" t="s">
        <v>65</v>
      </c>
      <c r="R2749" s="43" t="s">
        <v>18854</v>
      </c>
      <c r="S2749" s="41" t="s">
        <v>272</v>
      </c>
      <c r="T2749" s="41" t="s">
        <v>18461</v>
      </c>
      <c r="U2749" s="2"/>
      <c r="V2749" s="2"/>
      <c r="W2749" s="41" t="s">
        <v>17588</v>
      </c>
      <c r="X2749" s="2" t="s">
        <v>10480</v>
      </c>
      <c r="Y2749" s="2" t="s">
        <v>102</v>
      </c>
      <c r="Z2749" s="5" t="s">
        <v>10423</v>
      </c>
      <c r="AA2749" s="5" t="s">
        <v>16910</v>
      </c>
      <c r="AB2749" s="5" t="s">
        <v>16316</v>
      </c>
      <c r="AC2749" s="2" t="s">
        <v>5205</v>
      </c>
      <c r="AD2749" s="2">
        <v>1036500</v>
      </c>
      <c r="AE2749" s="5">
        <v>16.5</v>
      </c>
      <c r="AF2749" s="25"/>
      <c r="AG2749" s="29">
        <v>3</v>
      </c>
      <c r="AH2749" s="2" t="s">
        <v>17974</v>
      </c>
      <c r="AI2749" s="2">
        <v>3</v>
      </c>
      <c r="AJ2749" s="2">
        <v>3</v>
      </c>
      <c r="AK2749" s="2"/>
      <c r="AL2749" s="2"/>
      <c r="AM2749" s="2"/>
      <c r="AN2749" s="2"/>
      <c r="AO2749" s="2"/>
      <c r="AP2749" s="25"/>
      <c r="AQ2749" s="25"/>
      <c r="AR2749" s="2"/>
      <c r="AS2749" s="2"/>
      <c r="AT2749" s="2"/>
      <c r="AU2749" s="25"/>
      <c r="AV2749" s="2"/>
      <c r="AW2749" s="2"/>
      <c r="AX2749" s="25"/>
      <c r="AY2749" s="25"/>
      <c r="AZ2749" s="25"/>
      <c r="BA2749" s="25"/>
      <c r="BB2749" s="25"/>
      <c r="BC2749" s="25"/>
      <c r="BD2749" s="25"/>
      <c r="BE2749" s="25"/>
      <c r="BF2749" s="25"/>
      <c r="BG2749" s="25"/>
      <c r="BH2749" s="25"/>
      <c r="BI2749" s="25"/>
      <c r="BJ2749" s="25"/>
      <c r="BK2749" s="25"/>
      <c r="BL2749" s="25"/>
      <c r="BM2749" s="25"/>
      <c r="BN2749" s="25"/>
      <c r="BO2749" s="25"/>
      <c r="BP2749" s="25"/>
      <c r="BQ2749" s="25"/>
      <c r="BR2749" s="25"/>
      <c r="BS2749" s="25"/>
      <c r="BT2749" s="25"/>
      <c r="BU2749" s="25"/>
      <c r="BV2749" s="25"/>
      <c r="BW2749" s="25"/>
      <c r="BX2749" s="25"/>
      <c r="BY2749" s="25"/>
      <c r="BZ2749" s="25"/>
      <c r="CA2749" s="25"/>
      <c r="CB2749" s="25"/>
      <c r="CC2749" s="25"/>
      <c r="CD2749" s="2" t="s">
        <v>78</v>
      </c>
      <c r="CE2749" s="2" t="s">
        <v>21353</v>
      </c>
      <c r="CF2749" s="25"/>
      <c r="CG2749" s="25"/>
      <c r="CH2749" s="25"/>
      <c r="CI2749" s="25"/>
      <c r="CJ2749" s="25"/>
    </row>
    <row r="2750" spans="1:88" x14ac:dyDescent="0.2">
      <c r="A2750" s="2" t="s">
        <v>10824</v>
      </c>
      <c r="B2750" s="2" t="s">
        <v>25791</v>
      </c>
      <c r="C2750" s="2" t="s">
        <v>10420</v>
      </c>
      <c r="D2750" s="2" t="s">
        <v>10824</v>
      </c>
      <c r="E2750" s="2" t="s">
        <v>10824</v>
      </c>
      <c r="F2750" s="2" t="s">
        <v>10825</v>
      </c>
      <c r="G2750" s="2" t="s">
        <v>10826</v>
      </c>
      <c r="H2750" s="2" t="s">
        <v>61</v>
      </c>
      <c r="I2750" s="2" t="s">
        <v>61</v>
      </c>
      <c r="J2750" s="2" t="s">
        <v>61</v>
      </c>
      <c r="K2750" s="50" t="s">
        <v>61</v>
      </c>
      <c r="L2750" s="43">
        <v>2011</v>
      </c>
      <c r="M2750" s="2" t="s">
        <v>133</v>
      </c>
      <c r="N2750" s="32">
        <v>25.136140000000001</v>
      </c>
      <c r="O2750" s="32">
        <v>55.185949999999998</v>
      </c>
      <c r="P2750" s="2" t="s">
        <v>152</v>
      </c>
      <c r="Q2750" s="2" t="s">
        <v>65</v>
      </c>
      <c r="R2750" s="43" t="s">
        <v>18854</v>
      </c>
      <c r="S2750" s="41" t="s">
        <v>272</v>
      </c>
      <c r="T2750" s="41" t="s">
        <v>18461</v>
      </c>
      <c r="U2750" s="2"/>
      <c r="V2750" s="2"/>
      <c r="W2750" s="41" t="s">
        <v>17588</v>
      </c>
      <c r="X2750" s="2" t="s">
        <v>10480</v>
      </c>
      <c r="Y2750" s="2" t="s">
        <v>76</v>
      </c>
      <c r="Z2750" s="5" t="s">
        <v>10423</v>
      </c>
      <c r="AA2750" s="5" t="s">
        <v>10937</v>
      </c>
      <c r="AB2750" s="5" t="s">
        <v>16317</v>
      </c>
      <c r="AC2750" s="2" t="s">
        <v>5247</v>
      </c>
      <c r="AD2750" s="2">
        <v>1037200</v>
      </c>
      <c r="AE2750" s="5">
        <v>25</v>
      </c>
      <c r="AF2750" s="25"/>
      <c r="AG2750" s="29">
        <v>3</v>
      </c>
      <c r="AH2750" s="2" t="s">
        <v>17974</v>
      </c>
      <c r="AI2750" s="2">
        <v>3</v>
      </c>
      <c r="AJ2750" s="2">
        <v>3</v>
      </c>
      <c r="AK2750" s="2"/>
      <c r="AL2750" s="2"/>
      <c r="AM2750" s="2"/>
      <c r="AN2750" s="2"/>
      <c r="AO2750" s="2"/>
      <c r="AP2750" s="25"/>
      <c r="AQ2750" s="25"/>
      <c r="AR2750" s="2"/>
      <c r="AS2750" s="2"/>
      <c r="AT2750" s="2"/>
      <c r="AU2750" s="25"/>
      <c r="AV2750" s="2"/>
      <c r="AW2750" s="2"/>
      <c r="AX2750" s="25"/>
      <c r="AY2750" s="25"/>
      <c r="AZ2750" s="25"/>
      <c r="BA2750" s="25"/>
      <c r="BB2750" s="25"/>
      <c r="BC2750" s="25"/>
      <c r="BD2750" s="25"/>
      <c r="BE2750" s="25"/>
      <c r="BF2750" s="25"/>
      <c r="BG2750" s="25"/>
      <c r="BH2750" s="25"/>
      <c r="BI2750" s="25"/>
      <c r="BJ2750" s="25"/>
      <c r="BK2750" s="25"/>
      <c r="BL2750" s="25"/>
      <c r="BM2750" s="25"/>
      <c r="BN2750" s="25"/>
      <c r="BO2750" s="25"/>
      <c r="BP2750" s="25"/>
      <c r="BQ2750" s="25"/>
      <c r="BR2750" s="25"/>
      <c r="BS2750" s="25"/>
      <c r="BT2750" s="25"/>
      <c r="BU2750" s="25"/>
      <c r="BV2750" s="25"/>
      <c r="BW2750" s="25"/>
      <c r="BX2750" s="25"/>
      <c r="BY2750" s="25"/>
      <c r="BZ2750" s="25"/>
      <c r="CA2750" s="25"/>
      <c r="CB2750" s="25"/>
      <c r="CC2750" s="25"/>
      <c r="CD2750" s="2" t="s">
        <v>78</v>
      </c>
      <c r="CE2750" s="2" t="s">
        <v>21354</v>
      </c>
      <c r="CF2750" s="25"/>
      <c r="CG2750" s="25"/>
      <c r="CH2750" s="25"/>
      <c r="CI2750" s="25"/>
      <c r="CJ2750" s="25"/>
    </row>
    <row r="2751" spans="1:88" x14ac:dyDescent="0.2">
      <c r="A2751" s="2" t="s">
        <v>10827</v>
      </c>
      <c r="B2751" s="2" t="s">
        <v>25792</v>
      </c>
      <c r="C2751" s="2" t="s">
        <v>10420</v>
      </c>
      <c r="D2751" s="2" t="s">
        <v>10827</v>
      </c>
      <c r="E2751" s="2" t="s">
        <v>10827</v>
      </c>
      <c r="F2751" s="2" t="s">
        <v>10828</v>
      </c>
      <c r="G2751" s="2" t="s">
        <v>10829</v>
      </c>
      <c r="H2751" s="2" t="s">
        <v>61</v>
      </c>
      <c r="I2751" s="2" t="s">
        <v>61</v>
      </c>
      <c r="J2751" s="2" t="s">
        <v>61</v>
      </c>
      <c r="K2751" s="50" t="s">
        <v>61</v>
      </c>
      <c r="L2751" s="43">
        <v>2012</v>
      </c>
      <c r="M2751" s="2" t="s">
        <v>133</v>
      </c>
      <c r="N2751" s="32">
        <v>25.184010000000001</v>
      </c>
      <c r="O2751" s="32">
        <v>55.242130000000003</v>
      </c>
      <c r="P2751" s="2" t="s">
        <v>152</v>
      </c>
      <c r="Q2751" s="2" t="s">
        <v>65</v>
      </c>
      <c r="R2751" s="43" t="s">
        <v>16802</v>
      </c>
      <c r="S2751" s="41" t="s">
        <v>4851</v>
      </c>
      <c r="T2751" s="41" t="s">
        <v>18462</v>
      </c>
      <c r="U2751" s="2"/>
      <c r="V2751" s="2"/>
      <c r="W2751" s="41" t="s">
        <v>17588</v>
      </c>
      <c r="X2751" s="2" t="s">
        <v>10480</v>
      </c>
      <c r="Y2751" s="2" t="s">
        <v>76</v>
      </c>
      <c r="Z2751" s="5" t="s">
        <v>10423</v>
      </c>
      <c r="AA2751" s="5" t="s">
        <v>16910</v>
      </c>
      <c r="AB2751" s="5" t="s">
        <v>16317</v>
      </c>
      <c r="AC2751" s="2" t="s">
        <v>5205</v>
      </c>
      <c r="AD2751" s="2">
        <v>1035300</v>
      </c>
      <c r="AE2751" s="5">
        <v>25</v>
      </c>
      <c r="AF2751" s="25"/>
      <c r="AG2751" s="29">
        <v>3</v>
      </c>
      <c r="AH2751" s="2" t="s">
        <v>17974</v>
      </c>
      <c r="AI2751" s="2">
        <v>3</v>
      </c>
      <c r="AJ2751" s="2">
        <v>3</v>
      </c>
      <c r="AK2751" s="2"/>
      <c r="AL2751" s="2"/>
      <c r="AM2751" s="2"/>
      <c r="AN2751" s="2"/>
      <c r="AO2751" s="2"/>
      <c r="AP2751" s="25"/>
      <c r="AQ2751" s="25"/>
      <c r="AR2751" s="2"/>
      <c r="AS2751" s="2"/>
      <c r="AT2751" s="2"/>
      <c r="AU2751" s="25"/>
      <c r="AV2751" s="2"/>
      <c r="AW2751" s="2"/>
      <c r="AX2751" s="25"/>
      <c r="AY2751" s="25"/>
      <c r="AZ2751" s="25"/>
      <c r="BA2751" s="25"/>
      <c r="BB2751" s="25"/>
      <c r="BC2751" s="25"/>
      <c r="BD2751" s="25"/>
      <c r="BE2751" s="25"/>
      <c r="BF2751" s="25"/>
      <c r="BG2751" s="25"/>
      <c r="BH2751" s="25"/>
      <c r="BI2751" s="25"/>
      <c r="BJ2751" s="25"/>
      <c r="BK2751" s="25"/>
      <c r="BL2751" s="25"/>
      <c r="BM2751" s="25"/>
      <c r="BN2751" s="25"/>
      <c r="BO2751" s="25"/>
      <c r="BP2751" s="25"/>
      <c r="BQ2751" s="25"/>
      <c r="BR2751" s="25"/>
      <c r="BS2751" s="25"/>
      <c r="BT2751" s="25"/>
      <c r="BU2751" s="25"/>
      <c r="BV2751" s="25"/>
      <c r="BW2751" s="25"/>
      <c r="BX2751" s="25"/>
      <c r="BY2751" s="25"/>
      <c r="BZ2751" s="25"/>
      <c r="CA2751" s="25"/>
      <c r="CB2751" s="25"/>
      <c r="CC2751" s="25"/>
      <c r="CD2751" s="2" t="s">
        <v>78</v>
      </c>
      <c r="CE2751" s="2" t="s">
        <v>21355</v>
      </c>
      <c r="CF2751" s="25"/>
      <c r="CG2751" s="25"/>
      <c r="CH2751" s="25"/>
      <c r="CI2751" s="25"/>
      <c r="CJ2751" s="25"/>
    </row>
    <row r="2752" spans="1:88" x14ac:dyDescent="0.2">
      <c r="A2752" s="2" t="s">
        <v>10830</v>
      </c>
      <c r="B2752" s="2" t="s">
        <v>25793</v>
      </c>
      <c r="C2752" s="2" t="s">
        <v>10420</v>
      </c>
      <c r="D2752" s="2" t="s">
        <v>10830</v>
      </c>
      <c r="E2752" s="2" t="s">
        <v>10830</v>
      </c>
      <c r="F2752" s="2" t="s">
        <v>10831</v>
      </c>
      <c r="G2752" s="2" t="s">
        <v>10832</v>
      </c>
      <c r="H2752" s="2" t="s">
        <v>61</v>
      </c>
      <c r="I2752" s="2" t="s">
        <v>61</v>
      </c>
      <c r="J2752" s="2" t="s">
        <v>61</v>
      </c>
      <c r="K2752" s="50" t="s">
        <v>61</v>
      </c>
      <c r="L2752" s="43">
        <v>2012</v>
      </c>
      <c r="M2752" s="2" t="s">
        <v>133</v>
      </c>
      <c r="N2752" s="32">
        <v>25.2605</v>
      </c>
      <c r="O2752" s="32">
        <v>55.427500000000002</v>
      </c>
      <c r="P2752" s="2" t="s">
        <v>152</v>
      </c>
      <c r="Q2752" s="2" t="s">
        <v>65</v>
      </c>
      <c r="R2752" s="43" t="s">
        <v>18854</v>
      </c>
      <c r="S2752" s="41" t="s">
        <v>272</v>
      </c>
      <c r="T2752" s="41" t="s">
        <v>18461</v>
      </c>
      <c r="U2752" s="2"/>
      <c r="V2752" s="2"/>
      <c r="W2752" s="41" t="s">
        <v>17588</v>
      </c>
      <c r="X2752" s="2" t="s">
        <v>153</v>
      </c>
      <c r="Y2752" s="2" t="s">
        <v>102</v>
      </c>
      <c r="Z2752" s="5" t="s">
        <v>20</v>
      </c>
      <c r="AA2752" s="5" t="s">
        <v>16910</v>
      </c>
      <c r="AB2752" s="5" t="s">
        <v>16316</v>
      </c>
      <c r="AC2752" s="2" t="s">
        <v>5205</v>
      </c>
      <c r="AD2752" s="2">
        <v>1026400</v>
      </c>
      <c r="AE2752" s="5">
        <v>22</v>
      </c>
      <c r="AF2752" s="25"/>
      <c r="AG2752" s="29">
        <v>3</v>
      </c>
      <c r="AH2752" s="2" t="s">
        <v>17974</v>
      </c>
      <c r="AI2752" s="2">
        <v>3</v>
      </c>
      <c r="AJ2752" s="2">
        <v>3</v>
      </c>
      <c r="AK2752" s="2"/>
      <c r="AL2752" s="2"/>
      <c r="AM2752" s="2"/>
      <c r="AN2752" s="2"/>
      <c r="AO2752" s="2"/>
      <c r="AP2752" s="25"/>
      <c r="AQ2752" s="25"/>
      <c r="AR2752" s="2"/>
      <c r="AS2752" s="2"/>
      <c r="AT2752" s="2"/>
      <c r="AU2752" s="25"/>
      <c r="AV2752" s="2"/>
      <c r="AW2752" s="2"/>
      <c r="AX2752" s="25"/>
      <c r="AY2752" s="25"/>
      <c r="AZ2752" s="25"/>
      <c r="BA2752" s="25"/>
      <c r="BB2752" s="25"/>
      <c r="BC2752" s="25"/>
      <c r="BD2752" s="25"/>
      <c r="BE2752" s="25"/>
      <c r="BF2752" s="25"/>
      <c r="BG2752" s="25"/>
      <c r="BH2752" s="25"/>
      <c r="BI2752" s="25"/>
      <c r="BJ2752" s="25"/>
      <c r="BK2752" s="25"/>
      <c r="BL2752" s="25"/>
      <c r="BM2752" s="25"/>
      <c r="BN2752" s="25"/>
      <c r="BO2752" s="25"/>
      <c r="BP2752" s="25"/>
      <c r="BQ2752" s="25"/>
      <c r="BR2752" s="25"/>
      <c r="BS2752" s="25"/>
      <c r="BT2752" s="25"/>
      <c r="BU2752" s="25"/>
      <c r="BV2752" s="25"/>
      <c r="BW2752" s="25"/>
      <c r="BX2752" s="25"/>
      <c r="BY2752" s="25"/>
      <c r="BZ2752" s="25"/>
      <c r="CA2752" s="25"/>
      <c r="CB2752" s="25"/>
      <c r="CC2752" s="25"/>
      <c r="CD2752" s="2" t="s">
        <v>78</v>
      </c>
      <c r="CE2752" s="2" t="s">
        <v>21356</v>
      </c>
      <c r="CF2752" s="25"/>
      <c r="CG2752" s="25"/>
      <c r="CH2752" s="25"/>
      <c r="CI2752" s="25"/>
      <c r="CJ2752" s="25"/>
    </row>
    <row r="2753" spans="1:88" x14ac:dyDescent="0.2">
      <c r="A2753" s="2" t="s">
        <v>10833</v>
      </c>
      <c r="B2753" s="2" t="s">
        <v>25794</v>
      </c>
      <c r="C2753" s="2" t="s">
        <v>10420</v>
      </c>
      <c r="D2753" s="2" t="s">
        <v>10833</v>
      </c>
      <c r="E2753" s="2" t="s">
        <v>10833</v>
      </c>
      <c r="F2753" s="2" t="s">
        <v>10834</v>
      </c>
      <c r="G2753" s="2" t="s">
        <v>10835</v>
      </c>
      <c r="H2753" s="2" t="s">
        <v>61</v>
      </c>
      <c r="I2753" s="2" t="s">
        <v>61</v>
      </c>
      <c r="J2753" s="2" t="s">
        <v>61</v>
      </c>
      <c r="K2753" s="50" t="s">
        <v>61</v>
      </c>
      <c r="L2753" s="43">
        <v>2013</v>
      </c>
      <c r="M2753" s="2" t="s">
        <v>133</v>
      </c>
      <c r="N2753" s="32">
        <v>25.009360000000001</v>
      </c>
      <c r="O2753" s="32">
        <v>55.104529999999997</v>
      </c>
      <c r="P2753" s="2" t="s">
        <v>152</v>
      </c>
      <c r="Q2753" s="2" t="s">
        <v>65</v>
      </c>
      <c r="R2753" s="43" t="s">
        <v>16802</v>
      </c>
      <c r="S2753" s="41" t="s">
        <v>4851</v>
      </c>
      <c r="T2753" s="41" t="s">
        <v>18462</v>
      </c>
      <c r="U2753" s="2"/>
      <c r="V2753" s="2"/>
      <c r="W2753" s="41" t="s">
        <v>17588</v>
      </c>
      <c r="X2753" s="2" t="s">
        <v>10480</v>
      </c>
      <c r="Y2753" s="2" t="s">
        <v>102</v>
      </c>
      <c r="Z2753" s="5" t="s">
        <v>20</v>
      </c>
      <c r="AA2753" s="5" t="s">
        <v>16910</v>
      </c>
      <c r="AB2753" s="5" t="s">
        <v>16316</v>
      </c>
      <c r="AC2753" s="2" t="s">
        <v>5205</v>
      </c>
      <c r="AD2753" s="2">
        <v>1059900</v>
      </c>
      <c r="AE2753" s="5">
        <v>35</v>
      </c>
      <c r="AF2753" s="25"/>
      <c r="AG2753" s="29">
        <v>3</v>
      </c>
      <c r="AH2753" s="2" t="s">
        <v>17974</v>
      </c>
      <c r="AI2753" s="2">
        <v>3</v>
      </c>
      <c r="AJ2753" s="2">
        <v>3</v>
      </c>
      <c r="AK2753" s="2"/>
      <c r="AL2753" s="2"/>
      <c r="AM2753" s="2"/>
      <c r="AN2753" s="2"/>
      <c r="AO2753" s="2"/>
      <c r="AP2753" s="25"/>
      <c r="AQ2753" s="25"/>
      <c r="AR2753" s="2"/>
      <c r="AS2753" s="2"/>
      <c r="AT2753" s="2"/>
      <c r="AU2753" s="25"/>
      <c r="AV2753" s="2"/>
      <c r="AW2753" s="2"/>
      <c r="AX2753" s="25"/>
      <c r="AY2753" s="25"/>
      <c r="AZ2753" s="25"/>
      <c r="BA2753" s="25"/>
      <c r="BB2753" s="25"/>
      <c r="BC2753" s="25"/>
      <c r="BD2753" s="25"/>
      <c r="BE2753" s="25"/>
      <c r="BF2753" s="25"/>
      <c r="BG2753" s="25"/>
      <c r="BH2753" s="25"/>
      <c r="BI2753" s="25"/>
      <c r="BJ2753" s="25"/>
      <c r="BK2753" s="25"/>
      <c r="BL2753" s="25"/>
      <c r="BM2753" s="25"/>
      <c r="BN2753" s="25"/>
      <c r="BO2753" s="25"/>
      <c r="BP2753" s="25"/>
      <c r="BQ2753" s="25"/>
      <c r="BR2753" s="25"/>
      <c r="BS2753" s="25"/>
      <c r="BT2753" s="25"/>
      <c r="BU2753" s="25"/>
      <c r="BV2753" s="25"/>
      <c r="BW2753" s="25"/>
      <c r="BX2753" s="25"/>
      <c r="BY2753" s="25"/>
      <c r="BZ2753" s="25"/>
      <c r="CA2753" s="25"/>
      <c r="CB2753" s="25"/>
      <c r="CC2753" s="25"/>
      <c r="CD2753" s="2" t="s">
        <v>78</v>
      </c>
      <c r="CE2753" s="2" t="s">
        <v>21357</v>
      </c>
      <c r="CF2753" s="25"/>
      <c r="CG2753" s="25"/>
      <c r="CH2753" s="25"/>
      <c r="CI2753" s="25"/>
      <c r="CJ2753" s="25"/>
    </row>
    <row r="2754" spans="1:88" x14ac:dyDescent="0.2">
      <c r="A2754" s="2" t="s">
        <v>10836</v>
      </c>
      <c r="B2754" s="2" t="s">
        <v>25795</v>
      </c>
      <c r="C2754" s="2" t="s">
        <v>10420</v>
      </c>
      <c r="D2754" s="2" t="s">
        <v>10836</v>
      </c>
      <c r="E2754" s="2" t="s">
        <v>10836</v>
      </c>
      <c r="F2754" s="2" t="s">
        <v>10837</v>
      </c>
      <c r="G2754" s="2" t="s">
        <v>10838</v>
      </c>
      <c r="H2754" s="2" t="s">
        <v>61</v>
      </c>
      <c r="I2754" s="2" t="s">
        <v>61</v>
      </c>
      <c r="J2754" s="2" t="s">
        <v>61</v>
      </c>
      <c r="K2754" s="50" t="s">
        <v>61</v>
      </c>
      <c r="L2754" s="43">
        <v>2012</v>
      </c>
      <c r="M2754" s="2" t="s">
        <v>133</v>
      </c>
      <c r="N2754" s="32">
        <v>25.28669</v>
      </c>
      <c r="O2754" s="32">
        <v>55.406320000000001</v>
      </c>
      <c r="P2754" s="2" t="s">
        <v>152</v>
      </c>
      <c r="Q2754" s="2" t="s">
        <v>65</v>
      </c>
      <c r="R2754" s="43" t="s">
        <v>16802</v>
      </c>
      <c r="S2754" s="41" t="s">
        <v>4851</v>
      </c>
      <c r="T2754" s="41" t="s">
        <v>18462</v>
      </c>
      <c r="U2754" s="2"/>
      <c r="V2754" s="2"/>
      <c r="W2754" s="41" t="s">
        <v>17588</v>
      </c>
      <c r="X2754" s="2" t="s">
        <v>10480</v>
      </c>
      <c r="Y2754" s="2" t="s">
        <v>102</v>
      </c>
      <c r="Z2754" s="5" t="s">
        <v>10423</v>
      </c>
      <c r="AA2754" s="5" t="s">
        <v>16910</v>
      </c>
      <c r="AB2754" s="5" t="s">
        <v>16316</v>
      </c>
      <c r="AC2754" s="2" t="s">
        <v>5205</v>
      </c>
      <c r="AD2754" s="2">
        <v>1024800</v>
      </c>
      <c r="AE2754" s="5">
        <v>25</v>
      </c>
      <c r="AF2754" s="25"/>
      <c r="AG2754" s="29">
        <v>3</v>
      </c>
      <c r="AH2754" s="2" t="s">
        <v>17974</v>
      </c>
      <c r="AI2754" s="2">
        <v>3</v>
      </c>
      <c r="AJ2754" s="2">
        <v>3</v>
      </c>
      <c r="AK2754" s="2"/>
      <c r="AL2754" s="2"/>
      <c r="AM2754" s="2"/>
      <c r="AN2754" s="2"/>
      <c r="AO2754" s="2"/>
      <c r="AP2754" s="25"/>
      <c r="AQ2754" s="25"/>
      <c r="AR2754" s="2"/>
      <c r="AS2754" s="2"/>
      <c r="AT2754" s="2"/>
      <c r="AU2754" s="25"/>
      <c r="AV2754" s="2"/>
      <c r="AW2754" s="2"/>
      <c r="AX2754" s="25"/>
      <c r="AY2754" s="25"/>
      <c r="AZ2754" s="25"/>
      <c r="BA2754" s="25"/>
      <c r="BB2754" s="25"/>
      <c r="BC2754" s="25"/>
      <c r="BD2754" s="25"/>
      <c r="BE2754" s="25"/>
      <c r="BF2754" s="25"/>
      <c r="BG2754" s="25"/>
      <c r="BH2754" s="25"/>
      <c r="BI2754" s="25"/>
      <c r="BJ2754" s="25"/>
      <c r="BK2754" s="25"/>
      <c r="BL2754" s="25"/>
      <c r="BM2754" s="25"/>
      <c r="BN2754" s="25"/>
      <c r="BO2754" s="25"/>
      <c r="BP2754" s="25"/>
      <c r="BQ2754" s="25"/>
      <c r="BR2754" s="25"/>
      <c r="BS2754" s="25"/>
      <c r="BT2754" s="25"/>
      <c r="BU2754" s="25"/>
      <c r="BV2754" s="25"/>
      <c r="BW2754" s="25"/>
      <c r="BX2754" s="25"/>
      <c r="BY2754" s="25"/>
      <c r="BZ2754" s="25"/>
      <c r="CA2754" s="25"/>
      <c r="CB2754" s="25"/>
      <c r="CC2754" s="25"/>
      <c r="CD2754" s="2" t="s">
        <v>78</v>
      </c>
      <c r="CE2754" s="2" t="s">
        <v>21358</v>
      </c>
      <c r="CF2754" s="25"/>
      <c r="CG2754" s="25"/>
      <c r="CH2754" s="25"/>
      <c r="CI2754" s="25"/>
      <c r="CJ2754" s="25"/>
    </row>
    <row r="2755" spans="1:88" x14ac:dyDescent="0.2">
      <c r="A2755" s="2" t="s">
        <v>10839</v>
      </c>
      <c r="B2755" s="2" t="s">
        <v>25796</v>
      </c>
      <c r="C2755" s="2" t="s">
        <v>10420</v>
      </c>
      <c r="D2755" s="2" t="s">
        <v>10839</v>
      </c>
      <c r="E2755" s="2" t="s">
        <v>10839</v>
      </c>
      <c r="F2755" s="2" t="s">
        <v>10840</v>
      </c>
      <c r="G2755" s="2" t="s">
        <v>10841</v>
      </c>
      <c r="H2755" s="2" t="s">
        <v>83</v>
      </c>
      <c r="I2755" s="2" t="s">
        <v>61</v>
      </c>
      <c r="J2755" s="2" t="s">
        <v>61</v>
      </c>
      <c r="K2755" s="50" t="s">
        <v>61</v>
      </c>
      <c r="L2755" s="43">
        <v>2012</v>
      </c>
      <c r="M2755" s="2" t="s">
        <v>133</v>
      </c>
      <c r="N2755" s="32">
        <v>25.008220000000001</v>
      </c>
      <c r="O2755" s="32">
        <v>55.111269999999998</v>
      </c>
      <c r="P2755" s="2" t="s">
        <v>2767</v>
      </c>
      <c r="Q2755" s="2" t="s">
        <v>65</v>
      </c>
      <c r="R2755" s="43" t="s">
        <v>16802</v>
      </c>
      <c r="S2755" s="41" t="s">
        <v>4851</v>
      </c>
      <c r="T2755" s="41" t="s">
        <v>18462</v>
      </c>
      <c r="U2755" s="2"/>
      <c r="V2755" s="2"/>
      <c r="W2755" s="41" t="s">
        <v>17589</v>
      </c>
      <c r="X2755" s="2" t="s">
        <v>1598</v>
      </c>
      <c r="Y2755" s="2" t="s">
        <v>102</v>
      </c>
      <c r="Z2755" s="5" t="s">
        <v>20</v>
      </c>
      <c r="AA2755" s="5" t="s">
        <v>16910</v>
      </c>
      <c r="AB2755" s="5" t="s">
        <v>16316</v>
      </c>
      <c r="AC2755" s="2" t="s">
        <v>5205</v>
      </c>
      <c r="AD2755" s="2">
        <v>1059900</v>
      </c>
      <c r="AE2755" s="5">
        <v>30</v>
      </c>
      <c r="AF2755" s="25"/>
      <c r="AG2755" s="29">
        <v>3</v>
      </c>
      <c r="AH2755" s="2" t="s">
        <v>17974</v>
      </c>
      <c r="AI2755" s="2">
        <v>3</v>
      </c>
      <c r="AJ2755" s="2">
        <v>3</v>
      </c>
      <c r="AK2755" s="2"/>
      <c r="AL2755" s="2"/>
      <c r="AM2755" s="2"/>
      <c r="AN2755" s="2"/>
      <c r="AO2755" s="2"/>
      <c r="AP2755" s="25"/>
      <c r="AQ2755" s="25"/>
      <c r="AR2755" s="2"/>
      <c r="AS2755" s="2"/>
      <c r="AT2755" s="2"/>
      <c r="AU2755" s="25"/>
      <c r="AV2755" s="2"/>
      <c r="AW2755" s="2"/>
      <c r="AX2755" s="25"/>
      <c r="AY2755" s="25"/>
      <c r="AZ2755" s="25"/>
      <c r="BA2755" s="25"/>
      <c r="BB2755" s="25"/>
      <c r="BC2755" s="25"/>
      <c r="BD2755" s="25"/>
      <c r="BE2755" s="25"/>
      <c r="BF2755" s="25"/>
      <c r="BG2755" s="25"/>
      <c r="BH2755" s="25"/>
      <c r="BI2755" s="25"/>
      <c r="BJ2755" s="25"/>
      <c r="BK2755" s="25"/>
      <c r="BL2755" s="25"/>
      <c r="BM2755" s="25"/>
      <c r="BN2755" s="25"/>
      <c r="BO2755" s="25"/>
      <c r="BP2755" s="25"/>
      <c r="BQ2755" s="25"/>
      <c r="BR2755" s="25"/>
      <c r="BS2755" s="25"/>
      <c r="BT2755" s="25"/>
      <c r="BU2755" s="25"/>
      <c r="BV2755" s="25"/>
      <c r="BW2755" s="25"/>
      <c r="BX2755" s="25"/>
      <c r="BY2755" s="25"/>
      <c r="BZ2755" s="25"/>
      <c r="CA2755" s="25"/>
      <c r="CB2755" s="25"/>
      <c r="CC2755" s="25"/>
      <c r="CD2755" s="2" t="s">
        <v>78</v>
      </c>
      <c r="CE2755" s="2" t="s">
        <v>21359</v>
      </c>
      <c r="CF2755" s="25"/>
      <c r="CG2755" s="25"/>
      <c r="CH2755" s="25"/>
      <c r="CI2755" s="25"/>
      <c r="CJ2755" s="25"/>
    </row>
    <row r="2756" spans="1:88" x14ac:dyDescent="0.2">
      <c r="A2756" s="2" t="s">
        <v>10842</v>
      </c>
      <c r="B2756" s="2" t="s">
        <v>25797</v>
      </c>
      <c r="C2756" s="2" t="s">
        <v>10420</v>
      </c>
      <c r="D2756" s="2" t="s">
        <v>10842</v>
      </c>
      <c r="E2756" s="2" t="s">
        <v>10842</v>
      </c>
      <c r="F2756" s="2" t="s">
        <v>10843</v>
      </c>
      <c r="G2756" s="2" t="s">
        <v>10844</v>
      </c>
      <c r="H2756" s="2" t="s">
        <v>61</v>
      </c>
      <c r="I2756" s="2" t="s">
        <v>61</v>
      </c>
      <c r="J2756" s="2" t="s">
        <v>61</v>
      </c>
      <c r="K2756" s="50" t="s">
        <v>61</v>
      </c>
      <c r="L2756" s="43">
        <v>2012</v>
      </c>
      <c r="M2756" s="2" t="s">
        <v>133</v>
      </c>
      <c r="N2756" s="32">
        <v>25.216000000000001</v>
      </c>
      <c r="O2756" s="32">
        <v>55.389130000000002</v>
      </c>
      <c r="P2756" s="2" t="s">
        <v>152</v>
      </c>
      <c r="Q2756" s="2" t="s">
        <v>65</v>
      </c>
      <c r="R2756" s="43" t="s">
        <v>16802</v>
      </c>
      <c r="S2756" s="41" t="s">
        <v>4851</v>
      </c>
      <c r="T2756" s="41" t="s">
        <v>18462</v>
      </c>
      <c r="U2756" s="2"/>
      <c r="V2756" s="2"/>
      <c r="W2756" s="41" t="s">
        <v>17588</v>
      </c>
      <c r="X2756" s="2" t="s">
        <v>153</v>
      </c>
      <c r="Y2756" s="2" t="s">
        <v>102</v>
      </c>
      <c r="Z2756" s="5" t="s">
        <v>10423</v>
      </c>
      <c r="AA2756" s="5" t="s">
        <v>16910</v>
      </c>
      <c r="AB2756" s="5" t="s">
        <v>16316</v>
      </c>
      <c r="AC2756" s="2" t="s">
        <v>5205</v>
      </c>
      <c r="AD2756" s="2">
        <v>1021300</v>
      </c>
      <c r="AE2756" s="5">
        <v>30</v>
      </c>
      <c r="AF2756" s="25"/>
      <c r="AG2756" s="29">
        <v>3</v>
      </c>
      <c r="AH2756" s="2" t="s">
        <v>17974</v>
      </c>
      <c r="AI2756" s="2">
        <v>3</v>
      </c>
      <c r="AJ2756" s="2">
        <v>3</v>
      </c>
      <c r="AK2756" s="2"/>
      <c r="AL2756" s="2"/>
      <c r="AM2756" s="2"/>
      <c r="AN2756" s="2"/>
      <c r="AO2756" s="2"/>
      <c r="AP2756" s="25"/>
      <c r="AQ2756" s="25"/>
      <c r="AR2756" s="2"/>
      <c r="AS2756" s="2"/>
      <c r="AT2756" s="2"/>
      <c r="AU2756" s="25"/>
      <c r="AV2756" s="2"/>
      <c r="AW2756" s="2"/>
      <c r="AX2756" s="25"/>
      <c r="AY2756" s="25"/>
      <c r="AZ2756" s="25"/>
      <c r="BA2756" s="25"/>
      <c r="BB2756" s="25"/>
      <c r="BC2756" s="25"/>
      <c r="BD2756" s="25"/>
      <c r="BE2756" s="25"/>
      <c r="BF2756" s="25"/>
      <c r="BG2756" s="25"/>
      <c r="BH2756" s="25"/>
      <c r="BI2756" s="25"/>
      <c r="BJ2756" s="25"/>
      <c r="BK2756" s="25"/>
      <c r="BL2756" s="25"/>
      <c r="BM2756" s="25"/>
      <c r="BN2756" s="25"/>
      <c r="BO2756" s="25"/>
      <c r="BP2756" s="25"/>
      <c r="BQ2756" s="25"/>
      <c r="BR2756" s="25"/>
      <c r="BS2756" s="25"/>
      <c r="BT2756" s="25"/>
      <c r="BU2756" s="25"/>
      <c r="BV2756" s="25"/>
      <c r="BW2756" s="25"/>
      <c r="BX2756" s="25"/>
      <c r="BY2756" s="25"/>
      <c r="BZ2756" s="25"/>
      <c r="CA2756" s="25"/>
      <c r="CB2756" s="25"/>
      <c r="CC2756" s="25"/>
      <c r="CD2756" s="2" t="s">
        <v>78</v>
      </c>
      <c r="CE2756" s="2" t="s">
        <v>21360</v>
      </c>
      <c r="CF2756" s="25"/>
      <c r="CG2756" s="25"/>
      <c r="CH2756" s="25"/>
      <c r="CI2756" s="25"/>
      <c r="CJ2756" s="25"/>
    </row>
    <row r="2757" spans="1:88" x14ac:dyDescent="0.2">
      <c r="A2757" s="2" t="s">
        <v>10845</v>
      </c>
      <c r="B2757" s="2" t="s">
        <v>25798</v>
      </c>
      <c r="C2757" s="2" t="s">
        <v>10420</v>
      </c>
      <c r="D2757" s="2" t="s">
        <v>10845</v>
      </c>
      <c r="E2757" s="2" t="s">
        <v>10845</v>
      </c>
      <c r="F2757" s="2" t="s">
        <v>10846</v>
      </c>
      <c r="G2757" s="2" t="s">
        <v>10847</v>
      </c>
      <c r="H2757" s="2" t="s">
        <v>83</v>
      </c>
      <c r="I2757" s="2" t="s">
        <v>61</v>
      </c>
      <c r="J2757" s="2" t="s">
        <v>61</v>
      </c>
      <c r="K2757" s="50" t="s">
        <v>61</v>
      </c>
      <c r="L2757" s="43">
        <v>2015</v>
      </c>
      <c r="M2757" s="2" t="s">
        <v>133</v>
      </c>
      <c r="N2757" s="32">
        <v>24.831119999999999</v>
      </c>
      <c r="O2757" s="32">
        <v>55.077770000000001</v>
      </c>
      <c r="P2757" s="2" t="s">
        <v>2767</v>
      </c>
      <c r="Q2757" s="2" t="s">
        <v>65</v>
      </c>
      <c r="R2757" s="43" t="s">
        <v>18854</v>
      </c>
      <c r="S2757" s="41" t="s">
        <v>134</v>
      </c>
      <c r="T2757" s="41" t="s">
        <v>18460</v>
      </c>
      <c r="U2757" s="2"/>
      <c r="V2757" s="2"/>
      <c r="W2757" s="41" t="s">
        <v>17589</v>
      </c>
      <c r="X2757" s="2" t="s">
        <v>315</v>
      </c>
      <c r="Y2757" s="2" t="s">
        <v>102</v>
      </c>
      <c r="Z2757" s="5" t="s">
        <v>10423</v>
      </c>
      <c r="AA2757" s="5" t="s">
        <v>16910</v>
      </c>
      <c r="AB2757" s="5" t="s">
        <v>16316</v>
      </c>
      <c r="AC2757" s="2" t="s">
        <v>5247</v>
      </c>
      <c r="AD2757" s="2">
        <v>1053200</v>
      </c>
      <c r="AE2757" s="5">
        <v>30</v>
      </c>
      <c r="AF2757" s="25"/>
      <c r="AG2757" s="29">
        <v>3</v>
      </c>
      <c r="AH2757" s="2" t="s">
        <v>17978</v>
      </c>
      <c r="AI2757" s="2">
        <v>3</v>
      </c>
      <c r="AJ2757" s="2">
        <v>3</v>
      </c>
      <c r="AK2757" s="2"/>
      <c r="AL2757" s="2"/>
      <c r="AM2757" s="2"/>
      <c r="AN2757" s="2"/>
      <c r="AO2757" s="2"/>
      <c r="AP2757" s="25"/>
      <c r="AQ2757" s="25"/>
      <c r="AR2757" s="2"/>
      <c r="AS2757" s="2"/>
      <c r="AT2757" s="2"/>
      <c r="AU2757" s="25"/>
      <c r="AV2757" s="2"/>
      <c r="AW2757" s="2"/>
      <c r="AX2757" s="25"/>
      <c r="AY2757" s="25"/>
      <c r="AZ2757" s="25"/>
      <c r="BA2757" s="25"/>
      <c r="BB2757" s="25"/>
      <c r="BC2757" s="25"/>
      <c r="BD2757" s="25"/>
      <c r="BE2757" s="25"/>
      <c r="BF2757" s="25"/>
      <c r="BG2757" s="25"/>
      <c r="BH2757" s="25"/>
      <c r="BI2757" s="25"/>
      <c r="BJ2757" s="25"/>
      <c r="BK2757" s="25"/>
      <c r="BL2757" s="25"/>
      <c r="BM2757" s="25"/>
      <c r="BN2757" s="25"/>
      <c r="BO2757" s="25"/>
      <c r="BP2757" s="25"/>
      <c r="BQ2757" s="25"/>
      <c r="BR2757" s="25"/>
      <c r="BS2757" s="25"/>
      <c r="BT2757" s="25"/>
      <c r="BU2757" s="25"/>
      <c r="BV2757" s="25"/>
      <c r="BW2757" s="25"/>
      <c r="BX2757" s="25"/>
      <c r="BY2757" s="25"/>
      <c r="BZ2757" s="25"/>
      <c r="CA2757" s="25"/>
      <c r="CB2757" s="25"/>
      <c r="CC2757" s="25"/>
      <c r="CD2757" s="2" t="s">
        <v>78</v>
      </c>
      <c r="CE2757" s="2" t="s">
        <v>21361</v>
      </c>
      <c r="CF2757" s="25"/>
      <c r="CG2757" s="25"/>
      <c r="CH2757" s="25"/>
      <c r="CI2757" s="25"/>
      <c r="CJ2757" s="25"/>
    </row>
    <row r="2758" spans="1:88" x14ac:dyDescent="0.2">
      <c r="A2758" s="2" t="s">
        <v>10848</v>
      </c>
      <c r="B2758" s="2" t="s">
        <v>25799</v>
      </c>
      <c r="C2758" s="2" t="s">
        <v>10420</v>
      </c>
      <c r="D2758" s="2" t="s">
        <v>10848</v>
      </c>
      <c r="E2758" s="2" t="s">
        <v>10848</v>
      </c>
      <c r="F2758" s="2" t="s">
        <v>10849</v>
      </c>
      <c r="G2758" s="2" t="s">
        <v>10850</v>
      </c>
      <c r="H2758" s="2" t="s">
        <v>61</v>
      </c>
      <c r="I2758" s="2" t="s">
        <v>61</v>
      </c>
      <c r="J2758" s="2" t="s">
        <v>61</v>
      </c>
      <c r="K2758" s="50" t="s">
        <v>61</v>
      </c>
      <c r="L2758" s="43">
        <v>2012</v>
      </c>
      <c r="M2758" s="2" t="s">
        <v>133</v>
      </c>
      <c r="N2758" s="32">
        <v>25.1541</v>
      </c>
      <c r="O2758" s="32">
        <v>55.243899999999996</v>
      </c>
      <c r="P2758" s="2" t="s">
        <v>152</v>
      </c>
      <c r="Q2758" s="2" t="s">
        <v>65</v>
      </c>
      <c r="R2758" s="43" t="s">
        <v>18854</v>
      </c>
      <c r="S2758" s="41" t="s">
        <v>272</v>
      </c>
      <c r="T2758" s="41" t="s">
        <v>18461</v>
      </c>
      <c r="U2758" s="2"/>
      <c r="V2758" s="2"/>
      <c r="W2758" s="41" t="s">
        <v>17588</v>
      </c>
      <c r="X2758" s="2" t="s">
        <v>10480</v>
      </c>
      <c r="Y2758" s="2" t="s">
        <v>102</v>
      </c>
      <c r="Z2758" s="5" t="s">
        <v>10423</v>
      </c>
      <c r="AA2758" s="5" t="s">
        <v>16910</v>
      </c>
      <c r="AB2758" s="5" t="s">
        <v>16316</v>
      </c>
      <c r="AC2758" s="2" t="s">
        <v>5205</v>
      </c>
      <c r="AD2758" s="2">
        <v>1035800</v>
      </c>
      <c r="AE2758" s="5">
        <v>17</v>
      </c>
      <c r="AF2758" s="25"/>
      <c r="AG2758" s="29">
        <v>3</v>
      </c>
      <c r="AH2758" s="2" t="s">
        <v>17974</v>
      </c>
      <c r="AI2758" s="2">
        <v>4</v>
      </c>
      <c r="AJ2758" s="2">
        <v>3</v>
      </c>
      <c r="AK2758" s="2"/>
      <c r="AL2758" s="2"/>
      <c r="AM2758" s="2"/>
      <c r="AN2758" s="2"/>
      <c r="AO2758" s="2"/>
      <c r="AP2758" s="25"/>
      <c r="AQ2758" s="25"/>
      <c r="AR2758" s="2"/>
      <c r="AS2758" s="2"/>
      <c r="AT2758" s="2"/>
      <c r="AU2758" s="25"/>
      <c r="AV2758" s="2"/>
      <c r="AW2758" s="2"/>
      <c r="AX2758" s="25"/>
      <c r="AY2758" s="25"/>
      <c r="AZ2758" s="25"/>
      <c r="BA2758" s="25"/>
      <c r="BB2758" s="25"/>
      <c r="BC2758" s="25"/>
      <c r="BD2758" s="25"/>
      <c r="BE2758" s="25"/>
      <c r="BF2758" s="25"/>
      <c r="BG2758" s="25"/>
      <c r="BH2758" s="25"/>
      <c r="BI2758" s="25"/>
      <c r="BJ2758" s="25"/>
      <c r="BK2758" s="25"/>
      <c r="BL2758" s="25"/>
      <c r="BM2758" s="25"/>
      <c r="BN2758" s="25"/>
      <c r="BO2758" s="25"/>
      <c r="BP2758" s="25"/>
      <c r="BQ2758" s="25"/>
      <c r="BR2758" s="25"/>
      <c r="BS2758" s="25"/>
      <c r="BT2758" s="25"/>
      <c r="BU2758" s="25"/>
      <c r="BV2758" s="25"/>
      <c r="BW2758" s="25"/>
      <c r="BX2758" s="25"/>
      <c r="BY2758" s="25"/>
      <c r="BZ2758" s="25"/>
      <c r="CA2758" s="25"/>
      <c r="CB2758" s="25"/>
      <c r="CC2758" s="25"/>
      <c r="CD2758" s="2" t="s">
        <v>78</v>
      </c>
      <c r="CE2758" s="2" t="s">
        <v>21362</v>
      </c>
      <c r="CF2758" s="25"/>
      <c r="CG2758" s="25"/>
      <c r="CH2758" s="25"/>
      <c r="CI2758" s="25"/>
      <c r="CJ2758" s="25"/>
    </row>
    <row r="2759" spans="1:88" x14ac:dyDescent="0.2">
      <c r="A2759" s="2" t="s">
        <v>10851</v>
      </c>
      <c r="B2759" s="2" t="s">
        <v>25800</v>
      </c>
      <c r="C2759" s="2" t="s">
        <v>10420</v>
      </c>
      <c r="D2759" s="2" t="s">
        <v>10851</v>
      </c>
      <c r="E2759" s="2" t="s">
        <v>10851</v>
      </c>
      <c r="F2759" s="2" t="s">
        <v>10852</v>
      </c>
      <c r="G2759" s="2" t="s">
        <v>10853</v>
      </c>
      <c r="H2759" s="2" t="s">
        <v>61</v>
      </c>
      <c r="I2759" s="2" t="s">
        <v>61</v>
      </c>
      <c r="J2759" s="2" t="s">
        <v>61</v>
      </c>
      <c r="K2759" s="50" t="s">
        <v>61</v>
      </c>
      <c r="L2759" s="43">
        <v>2013</v>
      </c>
      <c r="M2759" s="2" t="s">
        <v>133</v>
      </c>
      <c r="N2759" s="32">
        <v>25.189489999999999</v>
      </c>
      <c r="O2759" s="32">
        <v>55.274230000000003</v>
      </c>
      <c r="P2759" s="2" t="s">
        <v>152</v>
      </c>
      <c r="Q2759" s="2" t="s">
        <v>65</v>
      </c>
      <c r="R2759" s="43" t="s">
        <v>18854</v>
      </c>
      <c r="S2759" s="41" t="s">
        <v>272</v>
      </c>
      <c r="T2759" s="41" t="s">
        <v>18461</v>
      </c>
      <c r="U2759" s="2"/>
      <c r="V2759" s="2"/>
      <c r="W2759" s="41" t="s">
        <v>17588</v>
      </c>
      <c r="X2759" s="2" t="s">
        <v>10480</v>
      </c>
      <c r="Y2759" s="2" t="s">
        <v>102</v>
      </c>
      <c r="Z2759" s="5" t="s">
        <v>20</v>
      </c>
      <c r="AA2759" s="5" t="s">
        <v>16910</v>
      </c>
      <c r="AB2759" s="5" t="s">
        <v>16316</v>
      </c>
      <c r="AC2759" s="2" t="s">
        <v>5205</v>
      </c>
      <c r="AD2759" s="2">
        <v>1034500</v>
      </c>
      <c r="AE2759" s="5">
        <v>33</v>
      </c>
      <c r="AF2759" s="25"/>
      <c r="AG2759" s="29">
        <v>3</v>
      </c>
      <c r="AH2759" s="2" t="s">
        <v>17974</v>
      </c>
      <c r="AI2759" s="2">
        <v>3</v>
      </c>
      <c r="AJ2759" s="2">
        <v>3</v>
      </c>
      <c r="AK2759" s="2"/>
      <c r="AL2759" s="2"/>
      <c r="AM2759" s="2"/>
      <c r="AN2759" s="2"/>
      <c r="AO2759" s="2"/>
      <c r="AP2759" s="25"/>
      <c r="AQ2759" s="25"/>
      <c r="AR2759" s="2"/>
      <c r="AS2759" s="2"/>
      <c r="AT2759" s="2"/>
      <c r="AU2759" s="25"/>
      <c r="AV2759" s="2"/>
      <c r="AW2759" s="2"/>
      <c r="AX2759" s="25"/>
      <c r="AY2759" s="25"/>
      <c r="AZ2759" s="25"/>
      <c r="BA2759" s="25"/>
      <c r="BB2759" s="25"/>
      <c r="BC2759" s="25"/>
      <c r="BD2759" s="25"/>
      <c r="BE2759" s="25"/>
      <c r="BF2759" s="25"/>
      <c r="BG2759" s="25"/>
      <c r="BH2759" s="25"/>
      <c r="BI2759" s="25"/>
      <c r="BJ2759" s="25"/>
      <c r="BK2759" s="25"/>
      <c r="BL2759" s="25"/>
      <c r="BM2759" s="25"/>
      <c r="BN2759" s="25"/>
      <c r="BO2759" s="25"/>
      <c r="BP2759" s="25"/>
      <c r="BQ2759" s="25"/>
      <c r="BR2759" s="25"/>
      <c r="BS2759" s="25"/>
      <c r="BT2759" s="25"/>
      <c r="BU2759" s="25"/>
      <c r="BV2759" s="25"/>
      <c r="BW2759" s="25"/>
      <c r="BX2759" s="25"/>
      <c r="BY2759" s="25"/>
      <c r="BZ2759" s="25"/>
      <c r="CA2759" s="25"/>
      <c r="CB2759" s="25"/>
      <c r="CC2759" s="25"/>
      <c r="CD2759" s="2" t="s">
        <v>78</v>
      </c>
      <c r="CE2759" s="2" t="s">
        <v>21363</v>
      </c>
      <c r="CF2759" s="25"/>
      <c r="CG2759" s="25"/>
      <c r="CH2759" s="25"/>
      <c r="CI2759" s="25"/>
      <c r="CJ2759" s="25"/>
    </row>
    <row r="2760" spans="1:88" x14ac:dyDescent="0.2">
      <c r="A2760" s="2" t="s">
        <v>10854</v>
      </c>
      <c r="B2760" s="2" t="s">
        <v>25801</v>
      </c>
      <c r="C2760" s="2" t="s">
        <v>10420</v>
      </c>
      <c r="D2760" s="2" t="s">
        <v>10854</v>
      </c>
      <c r="E2760" s="2" t="s">
        <v>10854</v>
      </c>
      <c r="F2760" s="2" t="s">
        <v>10855</v>
      </c>
      <c r="G2760" s="2" t="s">
        <v>10856</v>
      </c>
      <c r="H2760" s="2" t="s">
        <v>61</v>
      </c>
      <c r="I2760" s="2" t="s">
        <v>61</v>
      </c>
      <c r="J2760" s="2" t="s">
        <v>61</v>
      </c>
      <c r="K2760" s="50" t="s">
        <v>61</v>
      </c>
      <c r="L2760" s="43">
        <v>2016</v>
      </c>
      <c r="M2760" s="2" t="s">
        <v>133</v>
      </c>
      <c r="N2760" s="32">
        <v>25.237919999999999</v>
      </c>
      <c r="O2760" s="32">
        <v>55.279600000000002</v>
      </c>
      <c r="P2760" s="2" t="s">
        <v>152</v>
      </c>
      <c r="Q2760" s="2" t="s">
        <v>65</v>
      </c>
      <c r="R2760" s="43" t="s">
        <v>18854</v>
      </c>
      <c r="S2760" s="41" t="s">
        <v>272</v>
      </c>
      <c r="T2760" s="41" t="s">
        <v>18461</v>
      </c>
      <c r="U2760" s="2"/>
      <c r="V2760" s="2"/>
      <c r="W2760" s="41" t="s">
        <v>17588</v>
      </c>
      <c r="X2760" s="2" t="s">
        <v>10480</v>
      </c>
      <c r="Y2760" s="2" t="s">
        <v>10437</v>
      </c>
      <c r="Z2760" s="5" t="s">
        <v>10423</v>
      </c>
      <c r="AA2760" s="5" t="s">
        <v>16910</v>
      </c>
      <c r="AB2760" s="5" t="s">
        <v>18090</v>
      </c>
      <c r="AC2760" s="2" t="s">
        <v>5205</v>
      </c>
      <c r="AD2760" s="2">
        <v>1032200</v>
      </c>
      <c r="AE2760" s="5">
        <v>19</v>
      </c>
      <c r="AF2760" s="25"/>
      <c r="AG2760" s="29">
        <v>3</v>
      </c>
      <c r="AH2760" s="2" t="s">
        <v>17974</v>
      </c>
      <c r="AI2760" s="2">
        <v>3</v>
      </c>
      <c r="AJ2760" s="2">
        <v>3</v>
      </c>
      <c r="AK2760" s="2"/>
      <c r="AL2760" s="2"/>
      <c r="AM2760" s="2"/>
      <c r="AN2760" s="2"/>
      <c r="AO2760" s="2"/>
      <c r="AP2760" s="25"/>
      <c r="AQ2760" s="25"/>
      <c r="AR2760" s="2"/>
      <c r="AS2760" s="2"/>
      <c r="AT2760" s="2"/>
      <c r="AU2760" s="25"/>
      <c r="AV2760" s="2"/>
      <c r="AW2760" s="2"/>
      <c r="AX2760" s="25"/>
      <c r="AY2760" s="25"/>
      <c r="AZ2760" s="25"/>
      <c r="BA2760" s="25"/>
      <c r="BB2760" s="25"/>
      <c r="BC2760" s="25"/>
      <c r="BD2760" s="25"/>
      <c r="BE2760" s="25"/>
      <c r="BF2760" s="25"/>
      <c r="BG2760" s="25"/>
      <c r="BH2760" s="25"/>
      <c r="BI2760" s="25"/>
      <c r="BJ2760" s="25"/>
      <c r="BK2760" s="25"/>
      <c r="BL2760" s="25"/>
      <c r="BM2760" s="25"/>
      <c r="BN2760" s="25"/>
      <c r="BO2760" s="25"/>
      <c r="BP2760" s="25"/>
      <c r="BQ2760" s="25"/>
      <c r="BR2760" s="25"/>
      <c r="BS2760" s="25"/>
      <c r="BT2760" s="25"/>
      <c r="BU2760" s="25"/>
      <c r="BV2760" s="25"/>
      <c r="BW2760" s="25"/>
      <c r="BX2760" s="25"/>
      <c r="BY2760" s="25"/>
      <c r="BZ2760" s="25"/>
      <c r="CA2760" s="25"/>
      <c r="CB2760" s="25"/>
      <c r="CC2760" s="25"/>
      <c r="CD2760" s="2" t="s">
        <v>78</v>
      </c>
      <c r="CE2760" s="2" t="s">
        <v>21364</v>
      </c>
      <c r="CF2760" s="25"/>
      <c r="CG2760" s="25"/>
      <c r="CH2760" s="25"/>
      <c r="CI2760" s="25"/>
      <c r="CJ2760" s="25"/>
    </row>
    <row r="2761" spans="1:88" x14ac:dyDescent="0.2">
      <c r="A2761" s="2" t="s">
        <v>10857</v>
      </c>
      <c r="B2761" s="2" t="s">
        <v>25802</v>
      </c>
      <c r="C2761" s="2" t="s">
        <v>10420</v>
      </c>
      <c r="D2761" s="2" t="s">
        <v>10857</v>
      </c>
      <c r="E2761" s="2" t="s">
        <v>10857</v>
      </c>
      <c r="F2761" s="2" t="s">
        <v>10858</v>
      </c>
      <c r="G2761" s="2" t="s">
        <v>10859</v>
      </c>
      <c r="H2761" s="2" t="s">
        <v>61</v>
      </c>
      <c r="I2761" s="2" t="s">
        <v>61</v>
      </c>
      <c r="J2761" s="2" t="s">
        <v>61</v>
      </c>
      <c r="K2761" s="50" t="s">
        <v>61</v>
      </c>
      <c r="L2761" s="43">
        <v>2012</v>
      </c>
      <c r="M2761" s="2" t="s">
        <v>133</v>
      </c>
      <c r="N2761" s="32">
        <v>25.137149999999998</v>
      </c>
      <c r="O2761" s="32">
        <v>55.25808</v>
      </c>
      <c r="P2761" s="2" t="s">
        <v>152</v>
      </c>
      <c r="Q2761" s="2" t="s">
        <v>65</v>
      </c>
      <c r="R2761" s="43" t="s">
        <v>16802</v>
      </c>
      <c r="S2761" s="41" t="s">
        <v>4851</v>
      </c>
      <c r="T2761" s="41" t="s">
        <v>18462</v>
      </c>
      <c r="U2761" s="2"/>
      <c r="V2761" s="2"/>
      <c r="W2761" s="41" t="s">
        <v>17588</v>
      </c>
      <c r="X2761" s="2" t="s">
        <v>153</v>
      </c>
      <c r="Y2761" s="2" t="s">
        <v>102</v>
      </c>
      <c r="Z2761" s="5" t="s">
        <v>10423</v>
      </c>
      <c r="AA2761" s="5" t="s">
        <v>16910</v>
      </c>
      <c r="AB2761" s="5" t="s">
        <v>16316</v>
      </c>
      <c r="AC2761" s="2" t="s">
        <v>5205</v>
      </c>
      <c r="AD2761" s="2">
        <v>1036500</v>
      </c>
      <c r="AE2761" s="5">
        <v>30</v>
      </c>
      <c r="AF2761" s="25"/>
      <c r="AG2761" s="29">
        <v>3</v>
      </c>
      <c r="AH2761" s="2" t="s">
        <v>17974</v>
      </c>
      <c r="AI2761" s="2">
        <v>3</v>
      </c>
      <c r="AJ2761" s="2">
        <v>3</v>
      </c>
      <c r="AK2761" s="2"/>
      <c r="AL2761" s="2"/>
      <c r="AM2761" s="2"/>
      <c r="AN2761" s="2"/>
      <c r="AO2761" s="2"/>
      <c r="AP2761" s="25"/>
      <c r="AQ2761" s="25"/>
      <c r="AR2761" s="2"/>
      <c r="AS2761" s="2"/>
      <c r="AT2761" s="2"/>
      <c r="AU2761" s="25"/>
      <c r="AV2761" s="2"/>
      <c r="AW2761" s="2"/>
      <c r="AX2761" s="25"/>
      <c r="AY2761" s="25"/>
      <c r="AZ2761" s="25"/>
      <c r="BA2761" s="25"/>
      <c r="BB2761" s="25"/>
      <c r="BC2761" s="25"/>
      <c r="BD2761" s="25"/>
      <c r="BE2761" s="25"/>
      <c r="BF2761" s="25"/>
      <c r="BG2761" s="25"/>
      <c r="BH2761" s="25"/>
      <c r="BI2761" s="25"/>
      <c r="BJ2761" s="25"/>
      <c r="BK2761" s="25"/>
      <c r="BL2761" s="25"/>
      <c r="BM2761" s="25"/>
      <c r="BN2761" s="25"/>
      <c r="BO2761" s="25"/>
      <c r="BP2761" s="25"/>
      <c r="BQ2761" s="25"/>
      <c r="BR2761" s="25"/>
      <c r="BS2761" s="25"/>
      <c r="BT2761" s="25"/>
      <c r="BU2761" s="25"/>
      <c r="BV2761" s="25"/>
      <c r="BW2761" s="25"/>
      <c r="BX2761" s="25"/>
      <c r="BY2761" s="25"/>
      <c r="BZ2761" s="25"/>
      <c r="CA2761" s="25"/>
      <c r="CB2761" s="25"/>
      <c r="CC2761" s="25"/>
      <c r="CD2761" s="2" t="s">
        <v>78</v>
      </c>
      <c r="CE2761" s="2" t="s">
        <v>21365</v>
      </c>
      <c r="CF2761" s="25"/>
      <c r="CG2761" s="25"/>
      <c r="CH2761" s="25"/>
      <c r="CI2761" s="25"/>
      <c r="CJ2761" s="25"/>
    </row>
    <row r="2762" spans="1:88" x14ac:dyDescent="0.2">
      <c r="A2762" s="2" t="s">
        <v>10860</v>
      </c>
      <c r="B2762" s="2" t="s">
        <v>25803</v>
      </c>
      <c r="C2762" s="2" t="s">
        <v>10420</v>
      </c>
      <c r="D2762" s="2" t="s">
        <v>10860</v>
      </c>
      <c r="E2762" s="2" t="s">
        <v>10860</v>
      </c>
      <c r="F2762" s="2" t="s">
        <v>10861</v>
      </c>
      <c r="G2762" s="2" t="s">
        <v>10862</v>
      </c>
      <c r="H2762" s="2" t="s">
        <v>61</v>
      </c>
      <c r="I2762" s="2" t="s">
        <v>61</v>
      </c>
      <c r="J2762" s="2" t="s">
        <v>61</v>
      </c>
      <c r="K2762" s="50" t="s">
        <v>61</v>
      </c>
      <c r="L2762" s="43">
        <v>2011</v>
      </c>
      <c r="M2762" s="2" t="s">
        <v>133</v>
      </c>
      <c r="N2762" s="32">
        <v>25.225840000000002</v>
      </c>
      <c r="O2762" s="32">
        <v>55.385370000000002</v>
      </c>
      <c r="P2762" s="2" t="s">
        <v>152</v>
      </c>
      <c r="Q2762" s="2" t="s">
        <v>65</v>
      </c>
      <c r="R2762" s="43" t="s">
        <v>18854</v>
      </c>
      <c r="S2762" s="41" t="s">
        <v>272</v>
      </c>
      <c r="T2762" s="41" t="s">
        <v>18461</v>
      </c>
      <c r="U2762" s="2"/>
      <c r="V2762" s="2"/>
      <c r="W2762" s="41" t="s">
        <v>17588</v>
      </c>
      <c r="X2762" s="2" t="s">
        <v>10480</v>
      </c>
      <c r="Y2762" s="2" t="s">
        <v>10437</v>
      </c>
      <c r="Z2762" s="5" t="s">
        <v>10423</v>
      </c>
      <c r="AA2762" s="5" t="s">
        <v>16910</v>
      </c>
      <c r="AB2762" s="5" t="s">
        <v>18090</v>
      </c>
      <c r="AC2762" s="2" t="s">
        <v>5205</v>
      </c>
      <c r="AD2762" s="2">
        <v>1021600</v>
      </c>
      <c r="AE2762" s="5">
        <v>17</v>
      </c>
      <c r="AF2762" s="25"/>
      <c r="AG2762" s="29">
        <v>3</v>
      </c>
      <c r="AH2762" s="2" t="s">
        <v>17974</v>
      </c>
      <c r="AI2762" s="2">
        <v>3</v>
      </c>
      <c r="AJ2762" s="2">
        <v>3</v>
      </c>
      <c r="AK2762" s="2"/>
      <c r="AL2762" s="2"/>
      <c r="AM2762" s="2"/>
      <c r="AN2762" s="2"/>
      <c r="AO2762" s="2"/>
      <c r="AP2762" s="25"/>
      <c r="AQ2762" s="25"/>
      <c r="AR2762" s="2"/>
      <c r="AS2762" s="2"/>
      <c r="AT2762" s="2"/>
      <c r="AU2762" s="25"/>
      <c r="AV2762" s="2"/>
      <c r="AW2762" s="2"/>
      <c r="AX2762" s="25"/>
      <c r="AY2762" s="25"/>
      <c r="AZ2762" s="25"/>
      <c r="BA2762" s="25"/>
      <c r="BB2762" s="25"/>
      <c r="BC2762" s="25"/>
      <c r="BD2762" s="25"/>
      <c r="BE2762" s="25"/>
      <c r="BF2762" s="25"/>
      <c r="BG2762" s="25"/>
      <c r="BH2762" s="25"/>
      <c r="BI2762" s="25"/>
      <c r="BJ2762" s="25"/>
      <c r="BK2762" s="25"/>
      <c r="BL2762" s="25"/>
      <c r="BM2762" s="25"/>
      <c r="BN2762" s="25"/>
      <c r="BO2762" s="25"/>
      <c r="BP2762" s="25"/>
      <c r="BQ2762" s="25"/>
      <c r="BR2762" s="25"/>
      <c r="BS2762" s="25"/>
      <c r="BT2762" s="25"/>
      <c r="BU2762" s="25"/>
      <c r="BV2762" s="25"/>
      <c r="BW2762" s="25"/>
      <c r="BX2762" s="25"/>
      <c r="BY2762" s="25"/>
      <c r="BZ2762" s="25"/>
      <c r="CA2762" s="25"/>
      <c r="CB2762" s="25"/>
      <c r="CC2762" s="25"/>
      <c r="CD2762" s="2" t="s">
        <v>78</v>
      </c>
      <c r="CE2762" s="2" t="s">
        <v>21366</v>
      </c>
      <c r="CF2762" s="25"/>
      <c r="CG2762" s="25"/>
      <c r="CH2762" s="25"/>
      <c r="CI2762" s="25"/>
      <c r="CJ2762" s="25"/>
    </row>
    <row r="2763" spans="1:88" x14ac:dyDescent="0.2">
      <c r="A2763" s="2" t="s">
        <v>10863</v>
      </c>
      <c r="B2763" s="2" t="s">
        <v>25804</v>
      </c>
      <c r="C2763" s="2" t="s">
        <v>10420</v>
      </c>
      <c r="D2763" s="2" t="s">
        <v>10863</v>
      </c>
      <c r="E2763" s="2" t="s">
        <v>10863</v>
      </c>
      <c r="F2763" s="2" t="s">
        <v>10864</v>
      </c>
      <c r="G2763" s="2" t="s">
        <v>10865</v>
      </c>
      <c r="H2763" s="2" t="s">
        <v>61</v>
      </c>
      <c r="I2763" s="2" t="s">
        <v>61</v>
      </c>
      <c r="J2763" s="2" t="s">
        <v>61</v>
      </c>
      <c r="K2763" s="50" t="s">
        <v>61</v>
      </c>
      <c r="L2763" s="43">
        <v>2014</v>
      </c>
      <c r="M2763" s="2" t="s">
        <v>133</v>
      </c>
      <c r="N2763" s="32">
        <v>25.169519999999999</v>
      </c>
      <c r="O2763" s="32">
        <v>55.256210000000003</v>
      </c>
      <c r="P2763" s="2" t="s">
        <v>152</v>
      </c>
      <c r="Q2763" s="2" t="s">
        <v>65</v>
      </c>
      <c r="R2763" s="43" t="s">
        <v>16802</v>
      </c>
      <c r="S2763" s="41" t="s">
        <v>4851</v>
      </c>
      <c r="T2763" s="41" t="s">
        <v>18462</v>
      </c>
      <c r="U2763" s="2"/>
      <c r="V2763" s="2"/>
      <c r="W2763" s="41" t="s">
        <v>17588</v>
      </c>
      <c r="X2763" s="2" t="s">
        <v>10480</v>
      </c>
      <c r="Y2763" s="2" t="s">
        <v>76</v>
      </c>
      <c r="Z2763" s="5" t="s">
        <v>10423</v>
      </c>
      <c r="AA2763" s="5" t="s">
        <v>16910</v>
      </c>
      <c r="AB2763" s="5" t="s">
        <v>16317</v>
      </c>
      <c r="AC2763" s="2" t="s">
        <v>5205</v>
      </c>
      <c r="AD2763" s="2">
        <v>1035400</v>
      </c>
      <c r="AE2763" s="5">
        <v>30</v>
      </c>
      <c r="AF2763" s="25"/>
      <c r="AG2763" s="29">
        <v>3</v>
      </c>
      <c r="AH2763" s="2" t="s">
        <v>17974</v>
      </c>
      <c r="AI2763" s="2">
        <v>3</v>
      </c>
      <c r="AJ2763" s="2">
        <v>3</v>
      </c>
      <c r="AK2763" s="2"/>
      <c r="AL2763" s="2"/>
      <c r="AM2763" s="2"/>
      <c r="AN2763" s="2"/>
      <c r="AO2763" s="2"/>
      <c r="AP2763" s="25"/>
      <c r="AQ2763" s="25"/>
      <c r="AR2763" s="2"/>
      <c r="AS2763" s="2"/>
      <c r="AT2763" s="2"/>
      <c r="AU2763" s="25"/>
      <c r="AV2763" s="2"/>
      <c r="AW2763" s="2"/>
      <c r="AX2763" s="25"/>
      <c r="AY2763" s="25"/>
      <c r="AZ2763" s="25"/>
      <c r="BA2763" s="25"/>
      <c r="BB2763" s="25"/>
      <c r="BC2763" s="25"/>
      <c r="BD2763" s="25"/>
      <c r="BE2763" s="25"/>
      <c r="BF2763" s="25"/>
      <c r="BG2763" s="25"/>
      <c r="BH2763" s="25"/>
      <c r="BI2763" s="25"/>
      <c r="BJ2763" s="25"/>
      <c r="BK2763" s="25"/>
      <c r="BL2763" s="25"/>
      <c r="BM2763" s="25"/>
      <c r="BN2763" s="25"/>
      <c r="BO2763" s="25"/>
      <c r="BP2763" s="25"/>
      <c r="BQ2763" s="25"/>
      <c r="BR2763" s="25"/>
      <c r="BS2763" s="25"/>
      <c r="BT2763" s="25"/>
      <c r="BU2763" s="25"/>
      <c r="BV2763" s="25"/>
      <c r="BW2763" s="25"/>
      <c r="BX2763" s="25"/>
      <c r="BY2763" s="25"/>
      <c r="BZ2763" s="25"/>
      <c r="CA2763" s="25"/>
      <c r="CB2763" s="25"/>
      <c r="CC2763" s="25"/>
      <c r="CD2763" s="2" t="s">
        <v>78</v>
      </c>
      <c r="CE2763" s="2" t="s">
        <v>21367</v>
      </c>
      <c r="CF2763" s="25"/>
      <c r="CG2763" s="25"/>
      <c r="CH2763" s="25"/>
      <c r="CI2763" s="25"/>
      <c r="CJ2763" s="25"/>
    </row>
    <row r="2764" spans="1:88" x14ac:dyDescent="0.2">
      <c r="A2764" s="2" t="s">
        <v>10866</v>
      </c>
      <c r="B2764" s="2" t="s">
        <v>25805</v>
      </c>
      <c r="C2764" s="2" t="s">
        <v>10420</v>
      </c>
      <c r="D2764" s="2" t="s">
        <v>10866</v>
      </c>
      <c r="E2764" s="2" t="s">
        <v>10866</v>
      </c>
      <c r="F2764" s="2" t="s">
        <v>10867</v>
      </c>
      <c r="G2764" s="2" t="s">
        <v>10868</v>
      </c>
      <c r="H2764" s="2" t="s">
        <v>61</v>
      </c>
      <c r="I2764" s="2" t="s">
        <v>61</v>
      </c>
      <c r="J2764" s="2" t="s">
        <v>61</v>
      </c>
      <c r="K2764" s="50" t="s">
        <v>61</v>
      </c>
      <c r="L2764" s="43">
        <v>2012</v>
      </c>
      <c r="M2764" s="2" t="s">
        <v>133</v>
      </c>
      <c r="N2764" s="32">
        <v>25.236910000000002</v>
      </c>
      <c r="O2764" s="32">
        <v>55.541919999999998</v>
      </c>
      <c r="P2764" s="2" t="s">
        <v>152</v>
      </c>
      <c r="Q2764" s="2" t="s">
        <v>65</v>
      </c>
      <c r="R2764" s="43" t="s">
        <v>18854</v>
      </c>
      <c r="S2764" s="41" t="s">
        <v>1554</v>
      </c>
      <c r="T2764" s="41" t="s">
        <v>18460</v>
      </c>
      <c r="U2764" s="2"/>
      <c r="V2764" s="2"/>
      <c r="W2764" s="41" t="s">
        <v>17588</v>
      </c>
      <c r="X2764" s="2" t="s">
        <v>153</v>
      </c>
      <c r="Y2764" s="2" t="s">
        <v>76</v>
      </c>
      <c r="Z2764" s="5" t="s">
        <v>10423</v>
      </c>
      <c r="AA2764" s="5" t="s">
        <v>16910</v>
      </c>
      <c r="AB2764" s="5" t="s">
        <v>16317</v>
      </c>
      <c r="AC2764" s="2" t="s">
        <v>5247</v>
      </c>
      <c r="AD2764" s="2">
        <v>1028400</v>
      </c>
      <c r="AE2764" s="5">
        <v>40</v>
      </c>
      <c r="AF2764" s="25"/>
      <c r="AG2764" s="29">
        <v>3</v>
      </c>
      <c r="AH2764" s="2" t="s">
        <v>17978</v>
      </c>
      <c r="AI2764" s="2">
        <v>4</v>
      </c>
      <c r="AJ2764" s="2">
        <v>3</v>
      </c>
      <c r="AK2764" s="2"/>
      <c r="AL2764" s="2"/>
      <c r="AM2764" s="2"/>
      <c r="AN2764" s="2"/>
      <c r="AO2764" s="2"/>
      <c r="AP2764" s="25"/>
      <c r="AQ2764" s="25"/>
      <c r="AR2764" s="2"/>
      <c r="AS2764" s="2"/>
      <c r="AT2764" s="2"/>
      <c r="AU2764" s="25"/>
      <c r="AV2764" s="2"/>
      <c r="AW2764" s="2"/>
      <c r="AX2764" s="25"/>
      <c r="AY2764" s="25"/>
      <c r="AZ2764" s="25"/>
      <c r="BA2764" s="25"/>
      <c r="BB2764" s="25"/>
      <c r="BC2764" s="25"/>
      <c r="BD2764" s="25"/>
      <c r="BE2764" s="25"/>
      <c r="BF2764" s="25"/>
      <c r="BG2764" s="25"/>
      <c r="BH2764" s="25"/>
      <c r="BI2764" s="25"/>
      <c r="BJ2764" s="25"/>
      <c r="BK2764" s="25"/>
      <c r="BL2764" s="25"/>
      <c r="BM2764" s="25"/>
      <c r="BN2764" s="25"/>
      <c r="BO2764" s="25"/>
      <c r="BP2764" s="25"/>
      <c r="BQ2764" s="25"/>
      <c r="BR2764" s="25"/>
      <c r="BS2764" s="25"/>
      <c r="BT2764" s="25"/>
      <c r="BU2764" s="25"/>
      <c r="BV2764" s="25"/>
      <c r="BW2764" s="25"/>
      <c r="BX2764" s="25"/>
      <c r="BY2764" s="25"/>
      <c r="BZ2764" s="25"/>
      <c r="CA2764" s="25"/>
      <c r="CB2764" s="25"/>
      <c r="CC2764" s="25"/>
      <c r="CD2764" s="2" t="s">
        <v>78</v>
      </c>
      <c r="CE2764" s="2" t="s">
        <v>21368</v>
      </c>
      <c r="CF2764" s="25"/>
      <c r="CG2764" s="25"/>
      <c r="CH2764" s="25"/>
      <c r="CI2764" s="25"/>
      <c r="CJ2764" s="25"/>
    </row>
    <row r="2765" spans="1:88" x14ac:dyDescent="0.2">
      <c r="A2765" s="2" t="s">
        <v>10869</v>
      </c>
      <c r="B2765" s="2" t="s">
        <v>25806</v>
      </c>
      <c r="C2765" s="2" t="s">
        <v>10420</v>
      </c>
      <c r="D2765" s="2" t="s">
        <v>10869</v>
      </c>
      <c r="E2765" s="2" t="s">
        <v>10869</v>
      </c>
      <c r="F2765" s="2" t="s">
        <v>10870</v>
      </c>
      <c r="G2765" s="2" t="s">
        <v>10871</v>
      </c>
      <c r="H2765" s="2" t="s">
        <v>61</v>
      </c>
      <c r="I2765" s="2" t="s">
        <v>61</v>
      </c>
      <c r="J2765" s="2" t="s">
        <v>61</v>
      </c>
      <c r="K2765" s="50" t="s">
        <v>61</v>
      </c>
      <c r="L2765" s="43">
        <v>2011</v>
      </c>
      <c r="M2765" s="2" t="s">
        <v>133</v>
      </c>
      <c r="N2765" s="32">
        <v>25.23658</v>
      </c>
      <c r="O2765" s="32">
        <v>55.420870000000001</v>
      </c>
      <c r="P2765" s="2" t="s">
        <v>152</v>
      </c>
      <c r="Q2765" s="2" t="s">
        <v>65</v>
      </c>
      <c r="R2765" s="43" t="s">
        <v>18854</v>
      </c>
      <c r="S2765" s="41" t="s">
        <v>272</v>
      </c>
      <c r="T2765" s="41" t="s">
        <v>18461</v>
      </c>
      <c r="U2765" s="2"/>
      <c r="V2765" s="2"/>
      <c r="W2765" s="41" t="s">
        <v>17588</v>
      </c>
      <c r="X2765" s="2" t="s">
        <v>10480</v>
      </c>
      <c r="Y2765" s="2" t="s">
        <v>76</v>
      </c>
      <c r="Z2765" s="5" t="s">
        <v>10423</v>
      </c>
      <c r="AA2765" s="5" t="s">
        <v>16910</v>
      </c>
      <c r="AB2765" s="5" t="s">
        <v>16317</v>
      </c>
      <c r="AC2765" s="2" t="s">
        <v>5205</v>
      </c>
      <c r="AD2765" s="2">
        <v>1026100</v>
      </c>
      <c r="AE2765" s="5">
        <v>19</v>
      </c>
      <c r="AF2765" s="25"/>
      <c r="AG2765" s="29">
        <v>3</v>
      </c>
      <c r="AH2765" s="2" t="s">
        <v>17974</v>
      </c>
      <c r="AI2765" s="2">
        <v>3</v>
      </c>
      <c r="AJ2765" s="2">
        <v>3</v>
      </c>
      <c r="AK2765" s="2"/>
      <c r="AL2765" s="2"/>
      <c r="AM2765" s="2"/>
      <c r="AN2765" s="2"/>
      <c r="AO2765" s="2"/>
      <c r="AP2765" s="25"/>
      <c r="AQ2765" s="25"/>
      <c r="AR2765" s="2"/>
      <c r="AS2765" s="2"/>
      <c r="AT2765" s="2"/>
      <c r="AU2765" s="25"/>
      <c r="AV2765" s="2"/>
      <c r="AW2765" s="2"/>
      <c r="AX2765" s="25"/>
      <c r="AY2765" s="25"/>
      <c r="AZ2765" s="25"/>
      <c r="BA2765" s="25"/>
      <c r="BB2765" s="25"/>
      <c r="BC2765" s="25"/>
      <c r="BD2765" s="25"/>
      <c r="BE2765" s="25"/>
      <c r="BF2765" s="25"/>
      <c r="BG2765" s="25"/>
      <c r="BH2765" s="25"/>
      <c r="BI2765" s="25"/>
      <c r="BJ2765" s="25"/>
      <c r="BK2765" s="25"/>
      <c r="BL2765" s="25"/>
      <c r="BM2765" s="25"/>
      <c r="BN2765" s="25"/>
      <c r="BO2765" s="25"/>
      <c r="BP2765" s="25"/>
      <c r="BQ2765" s="25"/>
      <c r="BR2765" s="25"/>
      <c r="BS2765" s="25"/>
      <c r="BT2765" s="25"/>
      <c r="BU2765" s="25"/>
      <c r="BV2765" s="25"/>
      <c r="BW2765" s="25"/>
      <c r="BX2765" s="25"/>
      <c r="BY2765" s="25"/>
      <c r="BZ2765" s="25"/>
      <c r="CA2765" s="25"/>
      <c r="CB2765" s="25"/>
      <c r="CC2765" s="25"/>
      <c r="CD2765" s="2" t="s">
        <v>78</v>
      </c>
      <c r="CE2765" s="2" t="s">
        <v>21369</v>
      </c>
      <c r="CF2765" s="25"/>
      <c r="CG2765" s="25"/>
      <c r="CH2765" s="25"/>
      <c r="CI2765" s="25"/>
      <c r="CJ2765" s="25"/>
    </row>
    <row r="2766" spans="1:88" x14ac:dyDescent="0.2">
      <c r="A2766" s="2" t="s">
        <v>10872</v>
      </c>
      <c r="B2766" s="2" t="s">
        <v>25807</v>
      </c>
      <c r="C2766" s="2" t="s">
        <v>10420</v>
      </c>
      <c r="D2766" s="2"/>
      <c r="E2766" s="2" t="s">
        <v>10872</v>
      </c>
      <c r="F2766" s="2" t="s">
        <v>10873</v>
      </c>
      <c r="G2766" s="2" t="s">
        <v>10874</v>
      </c>
      <c r="H2766" s="2"/>
      <c r="I2766" s="2" t="s">
        <v>61</v>
      </c>
      <c r="J2766" s="2" t="s">
        <v>61</v>
      </c>
      <c r="K2766" s="50" t="s">
        <v>61</v>
      </c>
      <c r="L2766" s="43">
        <v>2011</v>
      </c>
      <c r="M2766" s="2" t="s">
        <v>133</v>
      </c>
      <c r="N2766" s="32">
        <v>25.085989999999999</v>
      </c>
      <c r="O2766" s="32">
        <v>55.155270000000002</v>
      </c>
      <c r="P2766" s="2" t="s">
        <v>2767</v>
      </c>
      <c r="Q2766" s="2" t="s">
        <v>65</v>
      </c>
      <c r="R2766" s="43" t="s">
        <v>18854</v>
      </c>
      <c r="S2766" s="41" t="s">
        <v>134</v>
      </c>
      <c r="T2766" s="41" t="s">
        <v>18460</v>
      </c>
      <c r="U2766" s="2"/>
      <c r="V2766" s="2"/>
      <c r="W2766" s="41" t="s">
        <v>17589</v>
      </c>
      <c r="X2766" s="2" t="s">
        <v>315</v>
      </c>
      <c r="Y2766" s="2" t="s">
        <v>102</v>
      </c>
      <c r="Z2766" s="5" t="s">
        <v>10423</v>
      </c>
      <c r="AA2766" s="5" t="s">
        <v>16910</v>
      </c>
      <c r="AB2766" s="5" t="s">
        <v>16316</v>
      </c>
      <c r="AC2766" s="2" t="s">
        <v>5205</v>
      </c>
      <c r="AD2766" s="2">
        <v>1038800</v>
      </c>
      <c r="AE2766" s="5">
        <v>30</v>
      </c>
      <c r="AF2766" s="25"/>
      <c r="AG2766" s="29">
        <v>3</v>
      </c>
      <c r="AH2766" s="2" t="s">
        <v>17974</v>
      </c>
      <c r="AI2766" s="2">
        <v>3</v>
      </c>
      <c r="AJ2766" s="2">
        <v>3</v>
      </c>
      <c r="AK2766" s="2"/>
      <c r="AL2766" s="2"/>
      <c r="AM2766" s="2"/>
      <c r="AN2766" s="2"/>
      <c r="AO2766" s="2"/>
      <c r="AP2766" s="25"/>
      <c r="AQ2766" s="25"/>
      <c r="AR2766" s="2"/>
      <c r="AS2766" s="2"/>
      <c r="AT2766" s="2"/>
      <c r="AU2766" s="25"/>
      <c r="AV2766" s="2"/>
      <c r="AW2766" s="2"/>
      <c r="AX2766" s="25"/>
      <c r="AY2766" s="25"/>
      <c r="AZ2766" s="25"/>
      <c r="BA2766" s="25"/>
      <c r="BB2766" s="25"/>
      <c r="BC2766" s="25"/>
      <c r="BD2766" s="25"/>
      <c r="BE2766" s="25"/>
      <c r="BF2766" s="25"/>
      <c r="BG2766" s="25"/>
      <c r="BH2766" s="25"/>
      <c r="BI2766" s="25"/>
      <c r="BJ2766" s="25"/>
      <c r="BK2766" s="25"/>
      <c r="BL2766" s="25"/>
      <c r="BM2766" s="25"/>
      <c r="BN2766" s="25"/>
      <c r="BO2766" s="25"/>
      <c r="BP2766" s="25"/>
      <c r="BQ2766" s="25"/>
      <c r="BR2766" s="25"/>
      <c r="BS2766" s="25"/>
      <c r="BT2766" s="25"/>
      <c r="BU2766" s="25"/>
      <c r="BV2766" s="25"/>
      <c r="BW2766" s="25"/>
      <c r="BX2766" s="25"/>
      <c r="BY2766" s="25"/>
      <c r="BZ2766" s="25"/>
      <c r="CA2766" s="25"/>
      <c r="CB2766" s="25"/>
      <c r="CC2766" s="25"/>
      <c r="CD2766" s="2" t="s">
        <v>71</v>
      </c>
      <c r="CE2766" s="2">
        <v>0</v>
      </c>
      <c r="CF2766" s="25"/>
      <c r="CG2766" s="25"/>
      <c r="CH2766" s="25"/>
      <c r="CI2766" s="25"/>
      <c r="CJ2766" s="25"/>
    </row>
    <row r="2767" spans="1:88" x14ac:dyDescent="0.2">
      <c r="A2767" s="2" t="s">
        <v>10875</v>
      </c>
      <c r="B2767" s="2" t="s">
        <v>25808</v>
      </c>
      <c r="C2767" s="2" t="s">
        <v>10420</v>
      </c>
      <c r="D2767" s="2" t="s">
        <v>10875</v>
      </c>
      <c r="E2767" s="2" t="s">
        <v>10875</v>
      </c>
      <c r="F2767" s="2" t="s">
        <v>10876</v>
      </c>
      <c r="G2767" s="2" t="s">
        <v>10877</v>
      </c>
      <c r="H2767" s="2" t="s">
        <v>61</v>
      </c>
      <c r="I2767" s="2" t="s">
        <v>61</v>
      </c>
      <c r="J2767" s="2" t="s">
        <v>61</v>
      </c>
      <c r="K2767" s="50" t="s">
        <v>61</v>
      </c>
      <c r="L2767" s="43">
        <v>2011</v>
      </c>
      <c r="M2767" s="2" t="s">
        <v>133</v>
      </c>
      <c r="N2767" s="32">
        <v>25.087779999999999</v>
      </c>
      <c r="O2767" s="32">
        <v>55.150509999999997</v>
      </c>
      <c r="P2767" s="2" t="s">
        <v>152</v>
      </c>
      <c r="Q2767" s="2" t="s">
        <v>65</v>
      </c>
      <c r="R2767" s="43" t="s">
        <v>16802</v>
      </c>
      <c r="S2767" s="41" t="s">
        <v>4851</v>
      </c>
      <c r="T2767" s="41" t="s">
        <v>18462</v>
      </c>
      <c r="U2767" s="2"/>
      <c r="V2767" s="2"/>
      <c r="W2767" s="41" t="s">
        <v>17588</v>
      </c>
      <c r="X2767" s="2" t="s">
        <v>153</v>
      </c>
      <c r="Y2767" s="2" t="s">
        <v>102</v>
      </c>
      <c r="Z2767" s="5" t="s">
        <v>10423</v>
      </c>
      <c r="AA2767" s="5" t="s">
        <v>16910</v>
      </c>
      <c r="AB2767" s="5" t="s">
        <v>16316</v>
      </c>
      <c r="AC2767" s="2" t="s">
        <v>5205</v>
      </c>
      <c r="AD2767" s="2">
        <v>1039200</v>
      </c>
      <c r="AE2767" s="5">
        <v>30</v>
      </c>
      <c r="AF2767" s="25"/>
      <c r="AG2767" s="29">
        <v>3</v>
      </c>
      <c r="AH2767" s="2" t="s">
        <v>17974</v>
      </c>
      <c r="AI2767" s="2">
        <v>3</v>
      </c>
      <c r="AJ2767" s="2">
        <v>3</v>
      </c>
      <c r="AK2767" s="2"/>
      <c r="AL2767" s="2"/>
      <c r="AM2767" s="2"/>
      <c r="AN2767" s="2"/>
      <c r="AO2767" s="2"/>
      <c r="AP2767" s="25"/>
      <c r="AQ2767" s="25"/>
      <c r="AR2767" s="2"/>
      <c r="AS2767" s="2"/>
      <c r="AT2767" s="2"/>
      <c r="AU2767" s="25"/>
      <c r="AV2767" s="2"/>
      <c r="AW2767" s="2"/>
      <c r="AX2767" s="25"/>
      <c r="AY2767" s="25"/>
      <c r="AZ2767" s="25"/>
      <c r="BA2767" s="25"/>
      <c r="BB2767" s="25"/>
      <c r="BC2767" s="25"/>
      <c r="BD2767" s="25"/>
      <c r="BE2767" s="25"/>
      <c r="BF2767" s="25"/>
      <c r="BG2767" s="25"/>
      <c r="BH2767" s="25"/>
      <c r="BI2767" s="25"/>
      <c r="BJ2767" s="25"/>
      <c r="BK2767" s="25"/>
      <c r="BL2767" s="25"/>
      <c r="BM2767" s="25"/>
      <c r="BN2767" s="25"/>
      <c r="BO2767" s="25"/>
      <c r="BP2767" s="25"/>
      <c r="BQ2767" s="25"/>
      <c r="BR2767" s="25"/>
      <c r="BS2767" s="25"/>
      <c r="BT2767" s="25"/>
      <c r="BU2767" s="25"/>
      <c r="BV2767" s="25"/>
      <c r="BW2767" s="25"/>
      <c r="BX2767" s="25"/>
      <c r="BY2767" s="25"/>
      <c r="BZ2767" s="25"/>
      <c r="CA2767" s="25"/>
      <c r="CB2767" s="25"/>
      <c r="CC2767" s="25"/>
      <c r="CD2767" s="2" t="s">
        <v>78</v>
      </c>
      <c r="CE2767" s="2" t="s">
        <v>21370</v>
      </c>
      <c r="CF2767" s="25"/>
      <c r="CG2767" s="25"/>
      <c r="CH2767" s="25"/>
      <c r="CI2767" s="25"/>
      <c r="CJ2767" s="25"/>
    </row>
    <row r="2768" spans="1:88" x14ac:dyDescent="0.2">
      <c r="A2768" s="2" t="s">
        <v>10878</v>
      </c>
      <c r="B2768" s="2" t="s">
        <v>25809</v>
      </c>
      <c r="C2768" s="2" t="s">
        <v>10420</v>
      </c>
      <c r="D2768" s="2" t="s">
        <v>10878</v>
      </c>
      <c r="E2768" s="2" t="s">
        <v>10878</v>
      </c>
      <c r="F2768" s="2" t="s">
        <v>10879</v>
      </c>
      <c r="G2768" s="2" t="s">
        <v>10880</v>
      </c>
      <c r="H2768" s="2" t="s">
        <v>61</v>
      </c>
      <c r="I2768" s="2" t="s">
        <v>61</v>
      </c>
      <c r="J2768" s="2" t="s">
        <v>61</v>
      </c>
      <c r="K2768" s="50" t="s">
        <v>61</v>
      </c>
      <c r="L2768" s="43">
        <v>2011</v>
      </c>
      <c r="M2768" s="2" t="s">
        <v>133</v>
      </c>
      <c r="N2768" s="32">
        <v>25.195039999999999</v>
      </c>
      <c r="O2768" s="32">
        <v>55.276980000000002</v>
      </c>
      <c r="P2768" s="2" t="s">
        <v>152</v>
      </c>
      <c r="Q2768" s="2" t="s">
        <v>65</v>
      </c>
      <c r="R2768" s="43" t="s">
        <v>18854</v>
      </c>
      <c r="S2768" s="41" t="s">
        <v>10881</v>
      </c>
      <c r="T2768" s="41" t="s">
        <v>18461</v>
      </c>
      <c r="U2768" s="2"/>
      <c r="V2768" s="2"/>
      <c r="W2768" s="41" t="s">
        <v>17588</v>
      </c>
      <c r="X2768" s="2" t="s">
        <v>10480</v>
      </c>
      <c r="Y2768" s="2" t="s">
        <v>102</v>
      </c>
      <c r="Z2768" s="5" t="s">
        <v>20</v>
      </c>
      <c r="AA2768" s="5" t="s">
        <v>16910</v>
      </c>
      <c r="AB2768" s="5" t="s">
        <v>16316</v>
      </c>
      <c r="AC2768" s="2" t="s">
        <v>5205</v>
      </c>
      <c r="AD2768" s="2">
        <v>1034500</v>
      </c>
      <c r="AE2768" s="5">
        <v>26</v>
      </c>
      <c r="AF2768" s="25"/>
      <c r="AG2768" s="29">
        <v>3</v>
      </c>
      <c r="AH2768" s="2" t="s">
        <v>17974</v>
      </c>
      <c r="AI2768" s="2">
        <v>5</v>
      </c>
      <c r="AJ2768" s="2">
        <v>3</v>
      </c>
      <c r="AK2768" s="2"/>
      <c r="AL2768" s="2"/>
      <c r="AM2768" s="2"/>
      <c r="AN2768" s="2"/>
      <c r="AO2768" s="2"/>
      <c r="AP2768" s="25"/>
      <c r="AQ2768" s="25"/>
      <c r="AR2768" s="2"/>
      <c r="AS2768" s="2"/>
      <c r="AT2768" s="2"/>
      <c r="AU2768" s="25"/>
      <c r="AV2768" s="2"/>
      <c r="AW2768" s="2"/>
      <c r="AX2768" s="25"/>
      <c r="AY2768" s="25"/>
      <c r="AZ2768" s="25"/>
      <c r="BA2768" s="25"/>
      <c r="BB2768" s="25"/>
      <c r="BC2768" s="25"/>
      <c r="BD2768" s="25"/>
      <c r="BE2768" s="25"/>
      <c r="BF2768" s="25"/>
      <c r="BG2768" s="25"/>
      <c r="BH2768" s="25"/>
      <c r="BI2768" s="25"/>
      <c r="BJ2768" s="25"/>
      <c r="BK2768" s="25"/>
      <c r="BL2768" s="25"/>
      <c r="BM2768" s="25"/>
      <c r="BN2768" s="25"/>
      <c r="BO2768" s="25"/>
      <c r="BP2768" s="25"/>
      <c r="BQ2768" s="25"/>
      <c r="BR2768" s="25"/>
      <c r="BS2768" s="25"/>
      <c r="BT2768" s="25"/>
      <c r="BU2768" s="25"/>
      <c r="BV2768" s="25"/>
      <c r="BW2768" s="25"/>
      <c r="BX2768" s="25"/>
      <c r="BY2768" s="25"/>
      <c r="BZ2768" s="25"/>
      <c r="CA2768" s="25"/>
      <c r="CB2768" s="25"/>
      <c r="CC2768" s="25"/>
      <c r="CD2768" s="2" t="s">
        <v>78</v>
      </c>
      <c r="CE2768" s="2" t="s">
        <v>21371</v>
      </c>
      <c r="CF2768" s="25"/>
      <c r="CG2768" s="25"/>
      <c r="CH2768" s="25"/>
      <c r="CI2768" s="25"/>
      <c r="CJ2768" s="25"/>
    </row>
    <row r="2769" spans="1:88" x14ac:dyDescent="0.2">
      <c r="A2769" s="2" t="s">
        <v>10882</v>
      </c>
      <c r="B2769" s="2" t="s">
        <v>25810</v>
      </c>
      <c r="C2769" s="2" t="s">
        <v>10420</v>
      </c>
      <c r="D2769" s="2" t="s">
        <v>10882</v>
      </c>
      <c r="E2769" s="2" t="s">
        <v>10882</v>
      </c>
      <c r="F2769" s="2" t="s">
        <v>10883</v>
      </c>
      <c r="G2769" s="2" t="s">
        <v>10884</v>
      </c>
      <c r="H2769" s="2" t="s">
        <v>61</v>
      </c>
      <c r="I2769" s="2" t="s">
        <v>61</v>
      </c>
      <c r="J2769" s="2" t="s">
        <v>61</v>
      </c>
      <c r="K2769" s="50" t="s">
        <v>61</v>
      </c>
      <c r="L2769" s="43">
        <v>2011</v>
      </c>
      <c r="M2769" s="2" t="s">
        <v>133</v>
      </c>
      <c r="N2769" s="32">
        <v>25.192820000000001</v>
      </c>
      <c r="O2769" s="32">
        <v>55.277299999999997</v>
      </c>
      <c r="P2769" s="2" t="s">
        <v>152</v>
      </c>
      <c r="Q2769" s="2" t="s">
        <v>65</v>
      </c>
      <c r="R2769" s="43" t="s">
        <v>18854</v>
      </c>
      <c r="S2769" s="41" t="s">
        <v>10881</v>
      </c>
      <c r="T2769" s="41" t="s">
        <v>18461</v>
      </c>
      <c r="U2769" s="2"/>
      <c r="V2769" s="2"/>
      <c r="W2769" s="41" t="s">
        <v>17588</v>
      </c>
      <c r="X2769" s="2" t="s">
        <v>10480</v>
      </c>
      <c r="Y2769" s="2" t="s">
        <v>102</v>
      </c>
      <c r="Z2769" s="5" t="s">
        <v>20</v>
      </c>
      <c r="AA2769" s="5" t="s">
        <v>16910</v>
      </c>
      <c r="AB2769" s="5" t="s">
        <v>16316</v>
      </c>
      <c r="AC2769" s="2" t="s">
        <v>5205</v>
      </c>
      <c r="AD2769" s="2">
        <v>1034500</v>
      </c>
      <c r="AE2769" s="5">
        <v>36</v>
      </c>
      <c r="AF2769" s="25"/>
      <c r="AG2769" s="29">
        <v>3</v>
      </c>
      <c r="AH2769" s="2" t="s">
        <v>17974</v>
      </c>
      <c r="AI2769" s="2">
        <v>3</v>
      </c>
      <c r="AJ2769" s="2">
        <v>3</v>
      </c>
      <c r="AK2769" s="2"/>
      <c r="AL2769" s="2"/>
      <c r="AM2769" s="2"/>
      <c r="AN2769" s="2"/>
      <c r="AO2769" s="2"/>
      <c r="AP2769" s="25"/>
      <c r="AQ2769" s="25"/>
      <c r="AR2769" s="2"/>
      <c r="AS2769" s="2"/>
      <c r="AT2769" s="2"/>
      <c r="AU2769" s="25"/>
      <c r="AV2769" s="2"/>
      <c r="AW2769" s="2"/>
      <c r="AX2769" s="25"/>
      <c r="AY2769" s="25"/>
      <c r="AZ2769" s="25"/>
      <c r="BA2769" s="25"/>
      <c r="BB2769" s="25"/>
      <c r="BC2769" s="25"/>
      <c r="BD2769" s="25"/>
      <c r="BE2769" s="25"/>
      <c r="BF2769" s="25"/>
      <c r="BG2769" s="25"/>
      <c r="BH2769" s="25"/>
      <c r="BI2769" s="25"/>
      <c r="BJ2769" s="25"/>
      <c r="BK2769" s="25"/>
      <c r="BL2769" s="25"/>
      <c r="BM2769" s="25"/>
      <c r="BN2769" s="25"/>
      <c r="BO2769" s="25"/>
      <c r="BP2769" s="25"/>
      <c r="BQ2769" s="25"/>
      <c r="BR2769" s="25"/>
      <c r="BS2769" s="25"/>
      <c r="BT2769" s="25"/>
      <c r="BU2769" s="25"/>
      <c r="BV2769" s="25"/>
      <c r="BW2769" s="25"/>
      <c r="BX2769" s="25"/>
      <c r="BY2769" s="25"/>
      <c r="BZ2769" s="25"/>
      <c r="CA2769" s="25"/>
      <c r="CB2769" s="25"/>
      <c r="CC2769" s="25"/>
      <c r="CD2769" s="2" t="s">
        <v>78</v>
      </c>
      <c r="CE2769" s="2" t="s">
        <v>21372</v>
      </c>
      <c r="CF2769" s="25"/>
      <c r="CG2769" s="25"/>
      <c r="CH2769" s="25"/>
      <c r="CI2769" s="25"/>
      <c r="CJ2769" s="25"/>
    </row>
    <row r="2770" spans="1:88" x14ac:dyDescent="0.2">
      <c r="A2770" s="2" t="s">
        <v>10885</v>
      </c>
      <c r="B2770" s="2" t="s">
        <v>25811</v>
      </c>
      <c r="C2770" s="2" t="s">
        <v>10420</v>
      </c>
      <c r="D2770" s="2" t="s">
        <v>10885</v>
      </c>
      <c r="E2770" s="2" t="s">
        <v>10885</v>
      </c>
      <c r="F2770" s="2" t="s">
        <v>10886</v>
      </c>
      <c r="G2770" s="2" t="s">
        <v>10887</v>
      </c>
      <c r="H2770" s="2" t="s">
        <v>61</v>
      </c>
      <c r="I2770" s="2" t="s">
        <v>61</v>
      </c>
      <c r="J2770" s="2" t="s">
        <v>61</v>
      </c>
      <c r="K2770" s="50" t="s">
        <v>61</v>
      </c>
      <c r="L2770" s="43">
        <v>2014</v>
      </c>
      <c r="M2770" s="2" t="s">
        <v>133</v>
      </c>
      <c r="N2770" s="32">
        <v>25.05921</v>
      </c>
      <c r="O2770" s="32">
        <v>55.265099999999997</v>
      </c>
      <c r="P2770" s="2" t="s">
        <v>152</v>
      </c>
      <c r="Q2770" s="2" t="s">
        <v>65</v>
      </c>
      <c r="R2770" s="43" t="s">
        <v>18854</v>
      </c>
      <c r="S2770" s="41" t="s">
        <v>134</v>
      </c>
      <c r="T2770" s="41" t="s">
        <v>18460</v>
      </c>
      <c r="U2770" s="2"/>
      <c r="V2770" s="2"/>
      <c r="W2770" s="41" t="s">
        <v>17588</v>
      </c>
      <c r="X2770" s="2" t="s">
        <v>10480</v>
      </c>
      <c r="Y2770" s="2" t="s">
        <v>76</v>
      </c>
      <c r="Z2770" s="5" t="s">
        <v>10423</v>
      </c>
      <c r="AA2770" s="5" t="s">
        <v>16910</v>
      </c>
      <c r="AB2770" s="5" t="s">
        <v>16317</v>
      </c>
      <c r="AC2770" s="2" t="s">
        <v>5205</v>
      </c>
      <c r="AD2770" s="2">
        <v>1063100</v>
      </c>
      <c r="AE2770" s="5">
        <v>40</v>
      </c>
      <c r="AF2770" s="25"/>
      <c r="AG2770" s="29">
        <v>3</v>
      </c>
      <c r="AH2770" s="2" t="s">
        <v>17974</v>
      </c>
      <c r="AI2770" s="2">
        <v>3</v>
      </c>
      <c r="AJ2770" s="2">
        <v>3</v>
      </c>
      <c r="AK2770" s="2"/>
      <c r="AL2770" s="2"/>
      <c r="AM2770" s="2"/>
      <c r="AN2770" s="2"/>
      <c r="AO2770" s="2"/>
      <c r="AP2770" s="25"/>
      <c r="AQ2770" s="25"/>
      <c r="AR2770" s="2"/>
      <c r="AS2770" s="2"/>
      <c r="AT2770" s="2"/>
      <c r="AU2770" s="25"/>
      <c r="AV2770" s="2"/>
      <c r="AW2770" s="2"/>
      <c r="AX2770" s="25"/>
      <c r="AY2770" s="25"/>
      <c r="AZ2770" s="25"/>
      <c r="BA2770" s="25"/>
      <c r="BB2770" s="25"/>
      <c r="BC2770" s="25"/>
      <c r="BD2770" s="25"/>
      <c r="BE2770" s="25"/>
      <c r="BF2770" s="25"/>
      <c r="BG2770" s="25"/>
      <c r="BH2770" s="25"/>
      <c r="BI2770" s="25"/>
      <c r="BJ2770" s="25"/>
      <c r="BK2770" s="25"/>
      <c r="BL2770" s="25"/>
      <c r="BM2770" s="25"/>
      <c r="BN2770" s="25"/>
      <c r="BO2770" s="25"/>
      <c r="BP2770" s="25"/>
      <c r="BQ2770" s="25"/>
      <c r="BR2770" s="25"/>
      <c r="BS2770" s="25"/>
      <c r="BT2770" s="25"/>
      <c r="BU2770" s="25"/>
      <c r="BV2770" s="25"/>
      <c r="BW2770" s="25"/>
      <c r="BX2770" s="25"/>
      <c r="BY2770" s="25"/>
      <c r="BZ2770" s="25"/>
      <c r="CA2770" s="25"/>
      <c r="CB2770" s="25"/>
      <c r="CC2770" s="25"/>
      <c r="CD2770" s="2" t="s">
        <v>78</v>
      </c>
      <c r="CE2770" s="2" t="s">
        <v>21373</v>
      </c>
      <c r="CF2770" s="25"/>
      <c r="CG2770" s="25"/>
      <c r="CH2770" s="25"/>
      <c r="CI2770" s="25"/>
      <c r="CJ2770" s="25"/>
    </row>
    <row r="2771" spans="1:88" x14ac:dyDescent="0.2">
      <c r="A2771" s="2" t="s">
        <v>10888</v>
      </c>
      <c r="B2771" s="2" t="s">
        <v>25812</v>
      </c>
      <c r="C2771" s="2" t="s">
        <v>10420</v>
      </c>
      <c r="D2771" s="2" t="s">
        <v>10888</v>
      </c>
      <c r="E2771" s="2" t="s">
        <v>10888</v>
      </c>
      <c r="F2771" s="2" t="s">
        <v>10889</v>
      </c>
      <c r="G2771" s="2" t="s">
        <v>10890</v>
      </c>
      <c r="H2771" s="2" t="s">
        <v>61</v>
      </c>
      <c r="I2771" s="2" t="s">
        <v>61</v>
      </c>
      <c r="J2771" s="2" t="s">
        <v>61</v>
      </c>
      <c r="K2771" s="50" t="s">
        <v>61</v>
      </c>
      <c r="L2771" s="43">
        <v>2013</v>
      </c>
      <c r="M2771" s="2" t="s">
        <v>133</v>
      </c>
      <c r="N2771" s="32">
        <v>25.263860000000001</v>
      </c>
      <c r="O2771" s="32">
        <v>55.334310000000002</v>
      </c>
      <c r="P2771" s="2" t="s">
        <v>152</v>
      </c>
      <c r="Q2771" s="2" t="s">
        <v>65</v>
      </c>
      <c r="R2771" s="43" t="s">
        <v>18854</v>
      </c>
      <c r="S2771" s="41" t="s">
        <v>272</v>
      </c>
      <c r="T2771" s="41" t="s">
        <v>18461</v>
      </c>
      <c r="U2771" s="2"/>
      <c r="V2771" s="2"/>
      <c r="W2771" s="41" t="s">
        <v>17588</v>
      </c>
      <c r="X2771" s="2" t="s">
        <v>10480</v>
      </c>
      <c r="Y2771" s="2" t="s">
        <v>76</v>
      </c>
      <c r="Z2771" s="5" t="s">
        <v>10423</v>
      </c>
      <c r="AA2771" s="5" t="s">
        <v>16910</v>
      </c>
      <c r="AB2771" s="5" t="s">
        <v>16317</v>
      </c>
      <c r="AC2771" s="2" t="s">
        <v>5205</v>
      </c>
      <c r="AD2771" s="2">
        <v>1012800</v>
      </c>
      <c r="AE2771" s="5">
        <v>19</v>
      </c>
      <c r="AF2771" s="25"/>
      <c r="AG2771" s="29">
        <v>3</v>
      </c>
      <c r="AH2771" s="2" t="s">
        <v>17974</v>
      </c>
      <c r="AI2771" s="2">
        <v>3</v>
      </c>
      <c r="AJ2771" s="2">
        <v>3</v>
      </c>
      <c r="AK2771" s="2"/>
      <c r="AL2771" s="2"/>
      <c r="AM2771" s="2"/>
      <c r="AN2771" s="2"/>
      <c r="AO2771" s="2"/>
      <c r="AP2771" s="25"/>
      <c r="AQ2771" s="25"/>
      <c r="AR2771" s="2"/>
      <c r="AS2771" s="2"/>
      <c r="AT2771" s="2"/>
      <c r="AU2771" s="25"/>
      <c r="AV2771" s="2"/>
      <c r="AW2771" s="2"/>
      <c r="AX2771" s="25"/>
      <c r="AY2771" s="25"/>
      <c r="AZ2771" s="25"/>
      <c r="BA2771" s="25"/>
      <c r="BB2771" s="25"/>
      <c r="BC2771" s="25"/>
      <c r="BD2771" s="25"/>
      <c r="BE2771" s="25"/>
      <c r="BF2771" s="25"/>
      <c r="BG2771" s="25"/>
      <c r="BH2771" s="25"/>
      <c r="BI2771" s="25"/>
      <c r="BJ2771" s="25"/>
      <c r="BK2771" s="25"/>
      <c r="BL2771" s="25"/>
      <c r="BM2771" s="25"/>
      <c r="BN2771" s="25"/>
      <c r="BO2771" s="25"/>
      <c r="BP2771" s="25"/>
      <c r="BQ2771" s="25"/>
      <c r="BR2771" s="25"/>
      <c r="BS2771" s="25"/>
      <c r="BT2771" s="25"/>
      <c r="BU2771" s="25"/>
      <c r="BV2771" s="25"/>
      <c r="BW2771" s="25"/>
      <c r="BX2771" s="25"/>
      <c r="BY2771" s="25"/>
      <c r="BZ2771" s="25"/>
      <c r="CA2771" s="25"/>
      <c r="CB2771" s="25"/>
      <c r="CC2771" s="25"/>
      <c r="CD2771" s="2" t="s">
        <v>78</v>
      </c>
      <c r="CE2771" s="2" t="s">
        <v>21374</v>
      </c>
      <c r="CF2771" s="25"/>
      <c r="CG2771" s="25"/>
      <c r="CH2771" s="25"/>
      <c r="CI2771" s="25"/>
      <c r="CJ2771" s="25"/>
    </row>
    <row r="2772" spans="1:88" x14ac:dyDescent="0.2">
      <c r="A2772" s="2" t="s">
        <v>10891</v>
      </c>
      <c r="B2772" s="2" t="s">
        <v>25813</v>
      </c>
      <c r="C2772" s="2" t="s">
        <v>10420</v>
      </c>
      <c r="D2772" s="2" t="s">
        <v>10891</v>
      </c>
      <c r="E2772" s="2" t="s">
        <v>10891</v>
      </c>
      <c r="F2772" s="2" t="s">
        <v>10892</v>
      </c>
      <c r="G2772" s="2" t="s">
        <v>10893</v>
      </c>
      <c r="H2772" s="2" t="s">
        <v>83</v>
      </c>
      <c r="I2772" s="2" t="s">
        <v>61</v>
      </c>
      <c r="J2772" s="2" t="s">
        <v>61</v>
      </c>
      <c r="K2772" s="50" t="s">
        <v>61</v>
      </c>
      <c r="L2772" s="43">
        <v>2012</v>
      </c>
      <c r="M2772" s="2" t="s">
        <v>133</v>
      </c>
      <c r="N2772" s="32">
        <v>25.250540000000001</v>
      </c>
      <c r="O2772" s="32">
        <v>55.293280000000003</v>
      </c>
      <c r="P2772" s="2" t="s">
        <v>2767</v>
      </c>
      <c r="Q2772" s="2" t="s">
        <v>65</v>
      </c>
      <c r="R2772" s="43" t="s">
        <v>18854</v>
      </c>
      <c r="S2772" s="41" t="s">
        <v>272</v>
      </c>
      <c r="T2772" s="41" t="s">
        <v>18461</v>
      </c>
      <c r="U2772" s="2"/>
      <c r="V2772" s="2"/>
      <c r="W2772" s="41" t="s">
        <v>17589</v>
      </c>
      <c r="X2772" s="2" t="s">
        <v>315</v>
      </c>
      <c r="Y2772" s="2" t="s">
        <v>69</v>
      </c>
      <c r="Z2772" s="5" t="s">
        <v>10423</v>
      </c>
      <c r="AA2772" s="5" t="s">
        <v>16910</v>
      </c>
      <c r="AB2772" s="5" t="s">
        <v>18091</v>
      </c>
      <c r="AC2772" s="2" t="s">
        <v>5205</v>
      </c>
      <c r="AD2772" s="2">
        <v>1031700</v>
      </c>
      <c r="AE2772" s="5">
        <v>28</v>
      </c>
      <c r="AF2772" s="25"/>
      <c r="AG2772" s="29">
        <v>3</v>
      </c>
      <c r="AH2772" s="2" t="s">
        <v>17974</v>
      </c>
      <c r="AI2772" s="2">
        <v>3</v>
      </c>
      <c r="AJ2772" s="2">
        <v>3</v>
      </c>
      <c r="AK2772" s="2"/>
      <c r="AL2772" s="2"/>
      <c r="AM2772" s="2"/>
      <c r="AN2772" s="2"/>
      <c r="AO2772" s="2"/>
      <c r="AP2772" s="25"/>
      <c r="AQ2772" s="25"/>
      <c r="AR2772" s="2"/>
      <c r="AS2772" s="2"/>
      <c r="AT2772" s="2"/>
      <c r="AU2772" s="25"/>
      <c r="AV2772" s="2"/>
      <c r="AW2772" s="2"/>
      <c r="AX2772" s="25"/>
      <c r="AY2772" s="25"/>
      <c r="AZ2772" s="25"/>
      <c r="BA2772" s="25"/>
      <c r="BB2772" s="25"/>
      <c r="BC2772" s="25"/>
      <c r="BD2772" s="25"/>
      <c r="BE2772" s="25"/>
      <c r="BF2772" s="25"/>
      <c r="BG2772" s="25"/>
      <c r="BH2772" s="25"/>
      <c r="BI2772" s="25"/>
      <c r="BJ2772" s="25"/>
      <c r="BK2772" s="25"/>
      <c r="BL2772" s="25"/>
      <c r="BM2772" s="25"/>
      <c r="BN2772" s="25"/>
      <c r="BO2772" s="25"/>
      <c r="BP2772" s="25"/>
      <c r="BQ2772" s="25"/>
      <c r="BR2772" s="25"/>
      <c r="BS2772" s="25"/>
      <c r="BT2772" s="25"/>
      <c r="BU2772" s="25"/>
      <c r="BV2772" s="25"/>
      <c r="BW2772" s="25"/>
      <c r="BX2772" s="25"/>
      <c r="BY2772" s="25"/>
      <c r="BZ2772" s="25"/>
      <c r="CA2772" s="25"/>
      <c r="CB2772" s="25"/>
      <c r="CC2772" s="25"/>
      <c r="CD2772" s="2" t="s">
        <v>71</v>
      </c>
      <c r="CE2772" s="2">
        <v>0</v>
      </c>
      <c r="CF2772" s="25"/>
      <c r="CG2772" s="25"/>
      <c r="CH2772" s="25"/>
      <c r="CI2772" s="25"/>
      <c r="CJ2772" s="25"/>
    </row>
    <row r="2773" spans="1:88" x14ac:dyDescent="0.2">
      <c r="A2773" s="2" t="s">
        <v>10894</v>
      </c>
      <c r="B2773" s="2" t="s">
        <v>25814</v>
      </c>
      <c r="C2773" s="2" t="s">
        <v>10420</v>
      </c>
      <c r="D2773" s="2" t="s">
        <v>10894</v>
      </c>
      <c r="E2773" s="2" t="s">
        <v>10894</v>
      </c>
      <c r="F2773" s="2" t="s">
        <v>10895</v>
      </c>
      <c r="G2773" s="2" t="s">
        <v>10896</v>
      </c>
      <c r="H2773" s="2" t="s">
        <v>61</v>
      </c>
      <c r="I2773" s="2" t="s">
        <v>61</v>
      </c>
      <c r="J2773" s="2" t="s">
        <v>61</v>
      </c>
      <c r="K2773" s="50" t="s">
        <v>61</v>
      </c>
      <c r="L2773" s="43">
        <v>2012</v>
      </c>
      <c r="M2773" s="2" t="s">
        <v>133</v>
      </c>
      <c r="N2773" s="32">
        <v>25.275880000000001</v>
      </c>
      <c r="O2773" s="32">
        <v>55.377000000000002</v>
      </c>
      <c r="P2773" s="2" t="s">
        <v>152</v>
      </c>
      <c r="Q2773" s="2" t="s">
        <v>65</v>
      </c>
      <c r="R2773" s="43" t="s">
        <v>18854</v>
      </c>
      <c r="S2773" s="41" t="s">
        <v>272</v>
      </c>
      <c r="T2773" s="41" t="s">
        <v>18461</v>
      </c>
      <c r="U2773" s="2"/>
      <c r="V2773" s="2"/>
      <c r="W2773" s="41" t="s">
        <v>17588</v>
      </c>
      <c r="X2773" s="2" t="s">
        <v>10480</v>
      </c>
      <c r="Y2773" s="2" t="s">
        <v>10437</v>
      </c>
      <c r="Z2773" s="5" t="s">
        <v>10423</v>
      </c>
      <c r="AA2773" s="5" t="s">
        <v>16910</v>
      </c>
      <c r="AB2773" s="5" t="s">
        <v>18090</v>
      </c>
      <c r="AC2773" s="2" t="s">
        <v>5205</v>
      </c>
      <c r="AD2773" s="2">
        <v>1023200</v>
      </c>
      <c r="AE2773" s="5">
        <v>21</v>
      </c>
      <c r="AF2773" s="25"/>
      <c r="AG2773" s="29">
        <v>3</v>
      </c>
      <c r="AH2773" s="2" t="s">
        <v>17974</v>
      </c>
      <c r="AI2773" s="2">
        <v>3</v>
      </c>
      <c r="AJ2773" s="2">
        <v>3</v>
      </c>
      <c r="AK2773" s="2"/>
      <c r="AL2773" s="2"/>
      <c r="AM2773" s="2"/>
      <c r="AN2773" s="2"/>
      <c r="AO2773" s="2"/>
      <c r="AP2773" s="25"/>
      <c r="AQ2773" s="25"/>
      <c r="AR2773" s="2"/>
      <c r="AS2773" s="2"/>
      <c r="AT2773" s="2"/>
      <c r="AU2773" s="25"/>
      <c r="AV2773" s="2"/>
      <c r="AW2773" s="2"/>
      <c r="AX2773" s="25"/>
      <c r="AY2773" s="25"/>
      <c r="AZ2773" s="25"/>
      <c r="BA2773" s="25"/>
      <c r="BB2773" s="25"/>
      <c r="BC2773" s="25"/>
      <c r="BD2773" s="25"/>
      <c r="BE2773" s="25"/>
      <c r="BF2773" s="25"/>
      <c r="BG2773" s="25"/>
      <c r="BH2773" s="25"/>
      <c r="BI2773" s="25"/>
      <c r="BJ2773" s="25"/>
      <c r="BK2773" s="25"/>
      <c r="BL2773" s="25"/>
      <c r="BM2773" s="25"/>
      <c r="BN2773" s="25"/>
      <c r="BO2773" s="25"/>
      <c r="BP2773" s="25"/>
      <c r="BQ2773" s="25"/>
      <c r="BR2773" s="25"/>
      <c r="BS2773" s="25"/>
      <c r="BT2773" s="25"/>
      <c r="BU2773" s="25"/>
      <c r="BV2773" s="25"/>
      <c r="BW2773" s="25"/>
      <c r="BX2773" s="25"/>
      <c r="BY2773" s="25"/>
      <c r="BZ2773" s="25"/>
      <c r="CA2773" s="25"/>
      <c r="CB2773" s="25"/>
      <c r="CC2773" s="25"/>
      <c r="CD2773" s="2" t="s">
        <v>78</v>
      </c>
      <c r="CE2773" s="2" t="s">
        <v>21375</v>
      </c>
      <c r="CF2773" s="25"/>
      <c r="CG2773" s="25"/>
      <c r="CH2773" s="25"/>
      <c r="CI2773" s="25"/>
      <c r="CJ2773" s="25"/>
    </row>
    <row r="2774" spans="1:88" x14ac:dyDescent="0.2">
      <c r="A2774" s="2" t="s">
        <v>10897</v>
      </c>
      <c r="B2774" s="2" t="s">
        <v>25815</v>
      </c>
      <c r="C2774" s="2" t="s">
        <v>10420</v>
      </c>
      <c r="D2774" s="2" t="s">
        <v>10897</v>
      </c>
      <c r="E2774" s="2" t="s">
        <v>10897</v>
      </c>
      <c r="F2774" s="2" t="s">
        <v>10898</v>
      </c>
      <c r="G2774" s="2" t="s">
        <v>10899</v>
      </c>
      <c r="H2774" s="2" t="s">
        <v>83</v>
      </c>
      <c r="I2774" s="2" t="s">
        <v>61</v>
      </c>
      <c r="J2774" s="2" t="s">
        <v>61</v>
      </c>
      <c r="K2774" s="50" t="s">
        <v>61</v>
      </c>
      <c r="L2774" s="43">
        <v>2013</v>
      </c>
      <c r="M2774" s="2" t="s">
        <v>133</v>
      </c>
      <c r="N2774" s="32">
        <v>25.09704</v>
      </c>
      <c r="O2774" s="32">
        <v>55.18085</v>
      </c>
      <c r="P2774" s="2" t="s">
        <v>2767</v>
      </c>
      <c r="Q2774" s="2" t="s">
        <v>65</v>
      </c>
      <c r="R2774" s="43" t="s">
        <v>18854</v>
      </c>
      <c r="S2774" s="41" t="s">
        <v>272</v>
      </c>
      <c r="T2774" s="41" t="s">
        <v>18461</v>
      </c>
      <c r="U2774" s="2"/>
      <c r="V2774" s="2"/>
      <c r="W2774" s="41" t="s">
        <v>17589</v>
      </c>
      <c r="X2774" s="2" t="s">
        <v>315</v>
      </c>
      <c r="Y2774" s="2" t="s">
        <v>76</v>
      </c>
      <c r="Z2774" s="5" t="s">
        <v>10423</v>
      </c>
      <c r="AA2774" s="5" t="s">
        <v>10937</v>
      </c>
      <c r="AB2774" s="5" t="s">
        <v>16317</v>
      </c>
      <c r="AC2774" s="2" t="s">
        <v>5205</v>
      </c>
      <c r="AD2774" s="2">
        <v>1038300</v>
      </c>
      <c r="AE2774" s="5">
        <v>23</v>
      </c>
      <c r="AF2774" s="25"/>
      <c r="AG2774" s="29">
        <v>3</v>
      </c>
      <c r="AH2774" s="2" t="s">
        <v>17974</v>
      </c>
      <c r="AI2774" s="2">
        <v>4</v>
      </c>
      <c r="AJ2774" s="2">
        <v>3</v>
      </c>
      <c r="AK2774" s="2"/>
      <c r="AL2774" s="2"/>
      <c r="AM2774" s="2"/>
      <c r="AN2774" s="2"/>
      <c r="AO2774" s="2"/>
      <c r="AP2774" s="25"/>
      <c r="AQ2774" s="25"/>
      <c r="AR2774" s="2"/>
      <c r="AS2774" s="2"/>
      <c r="AT2774" s="2"/>
      <c r="AU2774" s="25"/>
      <c r="AV2774" s="2"/>
      <c r="AW2774" s="2"/>
      <c r="AX2774" s="25"/>
      <c r="AY2774" s="25"/>
      <c r="AZ2774" s="25"/>
      <c r="BA2774" s="25"/>
      <c r="BB2774" s="25"/>
      <c r="BC2774" s="25"/>
      <c r="BD2774" s="25"/>
      <c r="BE2774" s="25"/>
      <c r="BF2774" s="25"/>
      <c r="BG2774" s="25"/>
      <c r="BH2774" s="25"/>
      <c r="BI2774" s="25"/>
      <c r="BJ2774" s="25"/>
      <c r="BK2774" s="25"/>
      <c r="BL2774" s="25"/>
      <c r="BM2774" s="25"/>
      <c r="BN2774" s="25"/>
      <c r="BO2774" s="25"/>
      <c r="BP2774" s="25"/>
      <c r="BQ2774" s="25"/>
      <c r="BR2774" s="25"/>
      <c r="BS2774" s="25"/>
      <c r="BT2774" s="25"/>
      <c r="BU2774" s="25"/>
      <c r="BV2774" s="25"/>
      <c r="BW2774" s="25"/>
      <c r="BX2774" s="25"/>
      <c r="BY2774" s="25"/>
      <c r="BZ2774" s="25"/>
      <c r="CA2774" s="25"/>
      <c r="CB2774" s="25"/>
      <c r="CC2774" s="25"/>
      <c r="CD2774" s="2" t="s">
        <v>78</v>
      </c>
      <c r="CE2774" s="2" t="s">
        <v>21376</v>
      </c>
      <c r="CF2774" s="25"/>
      <c r="CG2774" s="25"/>
      <c r="CH2774" s="25"/>
      <c r="CI2774" s="25"/>
      <c r="CJ2774" s="25"/>
    </row>
    <row r="2775" spans="1:88" x14ac:dyDescent="0.2">
      <c r="A2775" s="2" t="s">
        <v>10900</v>
      </c>
      <c r="B2775" s="2" t="s">
        <v>25816</v>
      </c>
      <c r="C2775" s="2" t="s">
        <v>10420</v>
      </c>
      <c r="D2775" s="2" t="s">
        <v>10900</v>
      </c>
      <c r="E2775" s="2" t="s">
        <v>10900</v>
      </c>
      <c r="F2775" s="2" t="s">
        <v>10901</v>
      </c>
      <c r="G2775" s="2" t="s">
        <v>10902</v>
      </c>
      <c r="H2775" s="2" t="s">
        <v>61</v>
      </c>
      <c r="I2775" s="2" t="s">
        <v>61</v>
      </c>
      <c r="J2775" s="2" t="s">
        <v>61</v>
      </c>
      <c r="K2775" s="50" t="s">
        <v>61</v>
      </c>
      <c r="L2775" s="43">
        <v>2011</v>
      </c>
      <c r="M2775" s="2" t="s">
        <v>133</v>
      </c>
      <c r="N2775" s="32">
        <v>25.272570000000002</v>
      </c>
      <c r="O2775" s="32">
        <v>55.326450000000001</v>
      </c>
      <c r="P2775" s="2" t="s">
        <v>152</v>
      </c>
      <c r="Q2775" s="2" t="s">
        <v>65</v>
      </c>
      <c r="R2775" s="43" t="s">
        <v>18854</v>
      </c>
      <c r="S2775" s="41" t="s">
        <v>272</v>
      </c>
      <c r="T2775" s="41" t="s">
        <v>18461</v>
      </c>
      <c r="U2775" s="2"/>
      <c r="V2775" s="2"/>
      <c r="W2775" s="41" t="s">
        <v>17588</v>
      </c>
      <c r="X2775" s="2" t="s">
        <v>10480</v>
      </c>
      <c r="Y2775" s="2" t="s">
        <v>102</v>
      </c>
      <c r="Z2775" s="5" t="s">
        <v>10423</v>
      </c>
      <c r="AA2775" s="5" t="s">
        <v>16910</v>
      </c>
      <c r="AB2775" s="5" t="s">
        <v>16316</v>
      </c>
      <c r="AC2775" s="2" t="s">
        <v>5205</v>
      </c>
      <c r="AD2775" s="2">
        <v>1012300</v>
      </c>
      <c r="AE2775" s="5">
        <v>22</v>
      </c>
      <c r="AF2775" s="25"/>
      <c r="AG2775" s="29">
        <v>3</v>
      </c>
      <c r="AH2775" s="2" t="s">
        <v>17974</v>
      </c>
      <c r="AI2775" s="2">
        <v>3</v>
      </c>
      <c r="AJ2775" s="2">
        <v>3</v>
      </c>
      <c r="AK2775" s="2"/>
      <c r="AL2775" s="2"/>
      <c r="AM2775" s="2"/>
      <c r="AN2775" s="2"/>
      <c r="AO2775" s="2"/>
      <c r="AP2775" s="25"/>
      <c r="AQ2775" s="25"/>
      <c r="AR2775" s="2"/>
      <c r="AS2775" s="2"/>
      <c r="AT2775" s="2"/>
      <c r="AU2775" s="25"/>
      <c r="AV2775" s="2"/>
      <c r="AW2775" s="2"/>
      <c r="AX2775" s="25"/>
      <c r="AY2775" s="25"/>
      <c r="AZ2775" s="25"/>
      <c r="BA2775" s="25"/>
      <c r="BB2775" s="25"/>
      <c r="BC2775" s="25"/>
      <c r="BD2775" s="25"/>
      <c r="BE2775" s="25"/>
      <c r="BF2775" s="25"/>
      <c r="BG2775" s="25"/>
      <c r="BH2775" s="25"/>
      <c r="BI2775" s="25"/>
      <c r="BJ2775" s="25"/>
      <c r="BK2775" s="25"/>
      <c r="BL2775" s="25"/>
      <c r="BM2775" s="25"/>
      <c r="BN2775" s="25"/>
      <c r="BO2775" s="25"/>
      <c r="BP2775" s="25"/>
      <c r="BQ2775" s="25"/>
      <c r="BR2775" s="25"/>
      <c r="BS2775" s="25"/>
      <c r="BT2775" s="25"/>
      <c r="BU2775" s="25"/>
      <c r="BV2775" s="25"/>
      <c r="BW2775" s="25"/>
      <c r="BX2775" s="25"/>
      <c r="BY2775" s="25"/>
      <c r="BZ2775" s="25"/>
      <c r="CA2775" s="25"/>
      <c r="CB2775" s="25"/>
      <c r="CC2775" s="25"/>
      <c r="CD2775" s="2" t="s">
        <v>78</v>
      </c>
      <c r="CE2775" s="2" t="s">
        <v>21377</v>
      </c>
      <c r="CF2775" s="25"/>
      <c r="CG2775" s="25"/>
      <c r="CH2775" s="25"/>
      <c r="CI2775" s="25"/>
      <c r="CJ2775" s="25"/>
    </row>
    <row r="2776" spans="1:88" x14ac:dyDescent="0.2">
      <c r="A2776" s="2" t="s">
        <v>10903</v>
      </c>
      <c r="B2776" s="2" t="s">
        <v>25817</v>
      </c>
      <c r="C2776" s="2" t="s">
        <v>10420</v>
      </c>
      <c r="D2776" s="2" t="s">
        <v>10903</v>
      </c>
      <c r="E2776" s="2" t="s">
        <v>10903</v>
      </c>
      <c r="F2776" s="2" t="s">
        <v>10904</v>
      </c>
      <c r="G2776" s="2" t="s">
        <v>10905</v>
      </c>
      <c r="H2776" s="2" t="s">
        <v>61</v>
      </c>
      <c r="I2776" s="2" t="s">
        <v>61</v>
      </c>
      <c r="J2776" s="2" t="s">
        <v>61</v>
      </c>
      <c r="K2776" s="50" t="s">
        <v>61</v>
      </c>
      <c r="L2776" s="43">
        <v>2012</v>
      </c>
      <c r="M2776" s="2" t="s">
        <v>133</v>
      </c>
      <c r="N2776" s="32">
        <v>25.28021</v>
      </c>
      <c r="O2776" s="32">
        <v>55.350090000000002</v>
      </c>
      <c r="P2776" s="2" t="s">
        <v>152</v>
      </c>
      <c r="Q2776" s="2" t="s">
        <v>65</v>
      </c>
      <c r="R2776" s="43" t="s">
        <v>18854</v>
      </c>
      <c r="S2776" s="41" t="s">
        <v>272</v>
      </c>
      <c r="T2776" s="41" t="s">
        <v>18461</v>
      </c>
      <c r="U2776" s="2"/>
      <c r="V2776" s="2"/>
      <c r="W2776" s="41" t="s">
        <v>17588</v>
      </c>
      <c r="X2776" s="2" t="s">
        <v>10480</v>
      </c>
      <c r="Y2776" s="2" t="s">
        <v>10437</v>
      </c>
      <c r="Z2776" s="5" t="s">
        <v>10423</v>
      </c>
      <c r="AA2776" s="5" t="s">
        <v>16910</v>
      </c>
      <c r="AB2776" s="5" t="s">
        <v>18090</v>
      </c>
      <c r="AC2776" s="2" t="s">
        <v>5205</v>
      </c>
      <c r="AD2776" s="2">
        <v>1013300</v>
      </c>
      <c r="AE2776" s="5">
        <v>18</v>
      </c>
      <c r="AF2776" s="25"/>
      <c r="AG2776" s="29">
        <v>3</v>
      </c>
      <c r="AH2776" s="2" t="s">
        <v>17974</v>
      </c>
      <c r="AI2776" s="2">
        <v>3</v>
      </c>
      <c r="AJ2776" s="2">
        <v>3</v>
      </c>
      <c r="AK2776" s="2"/>
      <c r="AL2776" s="2"/>
      <c r="AM2776" s="2"/>
      <c r="AN2776" s="2"/>
      <c r="AO2776" s="2"/>
      <c r="AP2776" s="25"/>
      <c r="AQ2776" s="25"/>
      <c r="AR2776" s="2"/>
      <c r="AS2776" s="2"/>
      <c r="AT2776" s="2"/>
      <c r="AU2776" s="25"/>
      <c r="AV2776" s="2"/>
      <c r="AW2776" s="2"/>
      <c r="AX2776" s="25"/>
      <c r="AY2776" s="25"/>
      <c r="AZ2776" s="25"/>
      <c r="BA2776" s="25"/>
      <c r="BB2776" s="25"/>
      <c r="BC2776" s="25"/>
      <c r="BD2776" s="25"/>
      <c r="BE2776" s="25"/>
      <c r="BF2776" s="25"/>
      <c r="BG2776" s="25"/>
      <c r="BH2776" s="25"/>
      <c r="BI2776" s="25"/>
      <c r="BJ2776" s="25"/>
      <c r="BK2776" s="25"/>
      <c r="BL2776" s="25"/>
      <c r="BM2776" s="25"/>
      <c r="BN2776" s="25"/>
      <c r="BO2776" s="25"/>
      <c r="BP2776" s="25"/>
      <c r="BQ2776" s="25"/>
      <c r="BR2776" s="25"/>
      <c r="BS2776" s="25"/>
      <c r="BT2776" s="25"/>
      <c r="BU2776" s="25"/>
      <c r="BV2776" s="25"/>
      <c r="BW2776" s="25"/>
      <c r="BX2776" s="25"/>
      <c r="BY2776" s="25"/>
      <c r="BZ2776" s="25"/>
      <c r="CA2776" s="25"/>
      <c r="CB2776" s="25"/>
      <c r="CC2776" s="25"/>
      <c r="CD2776" s="2" t="s">
        <v>78</v>
      </c>
      <c r="CE2776" s="2" t="s">
        <v>21378</v>
      </c>
      <c r="CF2776" s="25"/>
      <c r="CG2776" s="25"/>
      <c r="CH2776" s="25"/>
      <c r="CI2776" s="25"/>
      <c r="CJ2776" s="25"/>
    </row>
    <row r="2777" spans="1:88" x14ac:dyDescent="0.2">
      <c r="A2777" s="2" t="s">
        <v>10906</v>
      </c>
      <c r="B2777" s="2" t="s">
        <v>25818</v>
      </c>
      <c r="C2777" s="2" t="s">
        <v>10420</v>
      </c>
      <c r="D2777" s="2" t="s">
        <v>10906</v>
      </c>
      <c r="E2777" s="2" t="s">
        <v>10906</v>
      </c>
      <c r="F2777" s="2" t="s">
        <v>10907</v>
      </c>
      <c r="G2777" s="2" t="s">
        <v>10908</v>
      </c>
      <c r="H2777" s="2" t="s">
        <v>61</v>
      </c>
      <c r="I2777" s="2" t="s">
        <v>61</v>
      </c>
      <c r="J2777" s="2" t="s">
        <v>61</v>
      </c>
      <c r="K2777" s="50" t="s">
        <v>61</v>
      </c>
      <c r="L2777" s="43">
        <v>2012</v>
      </c>
      <c r="M2777" s="2" t="s">
        <v>133</v>
      </c>
      <c r="N2777" s="32">
        <v>25.278030000000001</v>
      </c>
      <c r="O2777" s="32">
        <v>55.309710000000003</v>
      </c>
      <c r="P2777" s="2" t="s">
        <v>152</v>
      </c>
      <c r="Q2777" s="2" t="s">
        <v>65</v>
      </c>
      <c r="R2777" s="43" t="s">
        <v>18854</v>
      </c>
      <c r="S2777" s="41" t="s">
        <v>272</v>
      </c>
      <c r="T2777" s="41" t="s">
        <v>18461</v>
      </c>
      <c r="U2777" s="2"/>
      <c r="V2777" s="2"/>
      <c r="W2777" s="41" t="s">
        <v>17588</v>
      </c>
      <c r="X2777" s="2" t="s">
        <v>10480</v>
      </c>
      <c r="Y2777" s="2" t="s">
        <v>76</v>
      </c>
      <c r="Z2777" s="5" t="s">
        <v>10423</v>
      </c>
      <c r="AA2777" s="5" t="s">
        <v>16910</v>
      </c>
      <c r="AB2777" s="5" t="s">
        <v>16317</v>
      </c>
      <c r="AC2777" s="2" t="s">
        <v>5205</v>
      </c>
      <c r="AD2777" s="2">
        <v>1011700</v>
      </c>
      <c r="AE2777" s="5">
        <v>25</v>
      </c>
      <c r="AF2777" s="25"/>
      <c r="AG2777" s="29">
        <v>3</v>
      </c>
      <c r="AH2777" s="2" t="s">
        <v>17974</v>
      </c>
      <c r="AI2777" s="2">
        <v>3</v>
      </c>
      <c r="AJ2777" s="2">
        <v>3</v>
      </c>
      <c r="AK2777" s="2"/>
      <c r="AL2777" s="2"/>
      <c r="AM2777" s="2"/>
      <c r="AN2777" s="2"/>
      <c r="AO2777" s="2"/>
      <c r="AP2777" s="25"/>
      <c r="AQ2777" s="25"/>
      <c r="AR2777" s="2"/>
      <c r="AS2777" s="2"/>
      <c r="AT2777" s="2"/>
      <c r="AU2777" s="25"/>
      <c r="AV2777" s="2"/>
      <c r="AW2777" s="2"/>
      <c r="AX2777" s="25"/>
      <c r="AY2777" s="25"/>
      <c r="AZ2777" s="25"/>
      <c r="BA2777" s="25"/>
      <c r="BB2777" s="25"/>
      <c r="BC2777" s="25"/>
      <c r="BD2777" s="25"/>
      <c r="BE2777" s="25"/>
      <c r="BF2777" s="25"/>
      <c r="BG2777" s="25"/>
      <c r="BH2777" s="25"/>
      <c r="BI2777" s="25"/>
      <c r="BJ2777" s="25"/>
      <c r="BK2777" s="25"/>
      <c r="BL2777" s="25"/>
      <c r="BM2777" s="25"/>
      <c r="BN2777" s="25"/>
      <c r="BO2777" s="25"/>
      <c r="BP2777" s="25"/>
      <c r="BQ2777" s="25"/>
      <c r="BR2777" s="25"/>
      <c r="BS2777" s="25"/>
      <c r="BT2777" s="25"/>
      <c r="BU2777" s="25"/>
      <c r="BV2777" s="25"/>
      <c r="BW2777" s="25"/>
      <c r="BX2777" s="25"/>
      <c r="BY2777" s="25"/>
      <c r="BZ2777" s="25"/>
      <c r="CA2777" s="25"/>
      <c r="CB2777" s="25"/>
      <c r="CC2777" s="25"/>
      <c r="CD2777" s="2" t="s">
        <v>78</v>
      </c>
      <c r="CE2777" s="2" t="s">
        <v>21379</v>
      </c>
      <c r="CF2777" s="25"/>
      <c r="CG2777" s="25"/>
      <c r="CH2777" s="25"/>
      <c r="CI2777" s="25"/>
      <c r="CJ2777" s="25"/>
    </row>
    <row r="2778" spans="1:88" x14ac:dyDescent="0.2">
      <c r="A2778" s="2" t="s">
        <v>10909</v>
      </c>
      <c r="B2778" s="2" t="s">
        <v>25819</v>
      </c>
      <c r="C2778" s="2" t="s">
        <v>10420</v>
      </c>
      <c r="D2778" s="2" t="s">
        <v>10909</v>
      </c>
      <c r="E2778" s="2" t="s">
        <v>10909</v>
      </c>
      <c r="F2778" s="2" t="s">
        <v>10910</v>
      </c>
      <c r="G2778" s="2" t="s">
        <v>10911</v>
      </c>
      <c r="H2778" s="2" t="s">
        <v>83</v>
      </c>
      <c r="I2778" s="2" t="s">
        <v>61</v>
      </c>
      <c r="J2778" s="2" t="s">
        <v>61</v>
      </c>
      <c r="K2778" s="50" t="s">
        <v>61</v>
      </c>
      <c r="L2778" s="43">
        <v>2012</v>
      </c>
      <c r="M2778" s="2" t="s">
        <v>133</v>
      </c>
      <c r="N2778" s="32">
        <v>25.26989</v>
      </c>
      <c r="O2778" s="32">
        <v>55.32696</v>
      </c>
      <c r="P2778" s="2" t="s">
        <v>2767</v>
      </c>
      <c r="Q2778" s="2" t="s">
        <v>65</v>
      </c>
      <c r="R2778" s="43" t="s">
        <v>18854</v>
      </c>
      <c r="S2778" s="41" t="s">
        <v>272</v>
      </c>
      <c r="T2778" s="41" t="s">
        <v>18461</v>
      </c>
      <c r="U2778" s="2"/>
      <c r="V2778" s="2"/>
      <c r="W2778" s="41" t="s">
        <v>17589</v>
      </c>
      <c r="X2778" s="2" t="s">
        <v>1598</v>
      </c>
      <c r="Y2778" s="2" t="s">
        <v>76</v>
      </c>
      <c r="Z2778" s="5" t="s">
        <v>10423</v>
      </c>
      <c r="AA2778" s="5" t="s">
        <v>16910</v>
      </c>
      <c r="AB2778" s="5" t="s">
        <v>16317</v>
      </c>
      <c r="AC2778" s="2" t="s">
        <v>5247</v>
      </c>
      <c r="AD2778" s="2">
        <v>1012400</v>
      </c>
      <c r="AE2778" s="5">
        <v>30</v>
      </c>
      <c r="AF2778" s="25"/>
      <c r="AG2778" s="29">
        <v>3</v>
      </c>
      <c r="AH2778" s="2" t="s">
        <v>17978</v>
      </c>
      <c r="AI2778" s="2">
        <v>3</v>
      </c>
      <c r="AJ2778" s="2">
        <v>3</v>
      </c>
      <c r="AK2778" s="2"/>
      <c r="AL2778" s="2"/>
      <c r="AM2778" s="2"/>
      <c r="AN2778" s="2"/>
      <c r="AO2778" s="2"/>
      <c r="AP2778" s="25"/>
      <c r="AQ2778" s="25"/>
      <c r="AR2778" s="2"/>
      <c r="AS2778" s="2"/>
      <c r="AT2778" s="2"/>
      <c r="AU2778" s="25"/>
      <c r="AV2778" s="2"/>
      <c r="AW2778" s="2"/>
      <c r="AX2778" s="25"/>
      <c r="AY2778" s="25"/>
      <c r="AZ2778" s="25"/>
      <c r="BA2778" s="25"/>
      <c r="BB2778" s="25"/>
      <c r="BC2778" s="25"/>
      <c r="BD2778" s="25"/>
      <c r="BE2778" s="25"/>
      <c r="BF2778" s="25"/>
      <c r="BG2778" s="25"/>
      <c r="BH2778" s="25"/>
      <c r="BI2778" s="25"/>
      <c r="BJ2778" s="25"/>
      <c r="BK2778" s="25"/>
      <c r="BL2778" s="25"/>
      <c r="BM2778" s="25"/>
      <c r="BN2778" s="25"/>
      <c r="BO2778" s="25"/>
      <c r="BP2778" s="25"/>
      <c r="BQ2778" s="25"/>
      <c r="BR2778" s="25"/>
      <c r="BS2778" s="25"/>
      <c r="BT2778" s="25"/>
      <c r="BU2778" s="25"/>
      <c r="BV2778" s="25"/>
      <c r="BW2778" s="25"/>
      <c r="BX2778" s="25"/>
      <c r="BY2778" s="25"/>
      <c r="BZ2778" s="25"/>
      <c r="CA2778" s="25"/>
      <c r="CB2778" s="25"/>
      <c r="CC2778" s="25"/>
      <c r="CD2778" s="2" t="s">
        <v>71</v>
      </c>
      <c r="CE2778" s="2">
        <v>0</v>
      </c>
      <c r="CF2778" s="25"/>
      <c r="CG2778" s="25"/>
      <c r="CH2778" s="25"/>
      <c r="CI2778" s="25"/>
      <c r="CJ2778" s="25"/>
    </row>
    <row r="2779" spans="1:88" x14ac:dyDescent="0.2">
      <c r="A2779" s="2" t="s">
        <v>10912</v>
      </c>
      <c r="B2779" s="2" t="s">
        <v>25820</v>
      </c>
      <c r="C2779" s="2" t="s">
        <v>10420</v>
      </c>
      <c r="D2779" s="2" t="s">
        <v>10912</v>
      </c>
      <c r="E2779" s="2" t="s">
        <v>10912</v>
      </c>
      <c r="F2779" s="2" t="s">
        <v>10913</v>
      </c>
      <c r="G2779" s="2" t="s">
        <v>10914</v>
      </c>
      <c r="H2779" s="2" t="s">
        <v>61</v>
      </c>
      <c r="I2779" s="2" t="s">
        <v>61</v>
      </c>
      <c r="J2779" s="2" t="s">
        <v>61</v>
      </c>
      <c r="K2779" s="50" t="s">
        <v>61</v>
      </c>
      <c r="L2779" s="43">
        <v>2012</v>
      </c>
      <c r="M2779" s="2" t="s">
        <v>133</v>
      </c>
      <c r="N2779" s="32">
        <v>25.27665</v>
      </c>
      <c r="O2779" s="32">
        <v>55.308210000000003</v>
      </c>
      <c r="P2779" s="2" t="s">
        <v>152</v>
      </c>
      <c r="Q2779" s="2" t="s">
        <v>65</v>
      </c>
      <c r="R2779" s="43" t="s">
        <v>18854</v>
      </c>
      <c r="S2779" s="41" t="s">
        <v>272</v>
      </c>
      <c r="T2779" s="41" t="s">
        <v>18461</v>
      </c>
      <c r="U2779" s="2"/>
      <c r="V2779" s="2"/>
      <c r="W2779" s="41" t="s">
        <v>17588</v>
      </c>
      <c r="X2779" s="2" t="s">
        <v>10480</v>
      </c>
      <c r="Y2779" s="2" t="s">
        <v>10437</v>
      </c>
      <c r="Z2779" s="5" t="s">
        <v>10423</v>
      </c>
      <c r="AA2779" s="5" t="s">
        <v>16910</v>
      </c>
      <c r="AB2779" s="5" t="s">
        <v>18093</v>
      </c>
      <c r="AC2779" s="2" t="s">
        <v>5247</v>
      </c>
      <c r="AD2779" s="2">
        <v>1011700</v>
      </c>
      <c r="AE2779" s="5">
        <v>25</v>
      </c>
      <c r="AF2779" s="25"/>
      <c r="AG2779" s="29">
        <v>3</v>
      </c>
      <c r="AH2779" s="2" t="s">
        <v>17978</v>
      </c>
      <c r="AI2779" s="2">
        <v>3</v>
      </c>
      <c r="AJ2779" s="2">
        <v>3</v>
      </c>
      <c r="AK2779" s="2"/>
      <c r="AL2779" s="2"/>
      <c r="AM2779" s="2"/>
      <c r="AN2779" s="2"/>
      <c r="AO2779" s="2"/>
      <c r="AP2779" s="25"/>
      <c r="AQ2779" s="25"/>
      <c r="AR2779" s="2"/>
      <c r="AS2779" s="2"/>
      <c r="AT2779" s="2"/>
      <c r="AU2779" s="25"/>
      <c r="AV2779" s="2"/>
      <c r="AW2779" s="2"/>
      <c r="AX2779" s="25"/>
      <c r="AY2779" s="25"/>
      <c r="AZ2779" s="25"/>
      <c r="BA2779" s="25"/>
      <c r="BB2779" s="25"/>
      <c r="BC2779" s="25"/>
      <c r="BD2779" s="25"/>
      <c r="BE2779" s="25"/>
      <c r="BF2779" s="25"/>
      <c r="BG2779" s="25"/>
      <c r="BH2779" s="25"/>
      <c r="BI2779" s="25"/>
      <c r="BJ2779" s="25"/>
      <c r="BK2779" s="25"/>
      <c r="BL2779" s="25"/>
      <c r="BM2779" s="25"/>
      <c r="BN2779" s="25"/>
      <c r="BO2779" s="25"/>
      <c r="BP2779" s="25"/>
      <c r="BQ2779" s="25"/>
      <c r="BR2779" s="25"/>
      <c r="BS2779" s="25"/>
      <c r="BT2779" s="25"/>
      <c r="BU2779" s="25"/>
      <c r="BV2779" s="25"/>
      <c r="BW2779" s="25"/>
      <c r="BX2779" s="25"/>
      <c r="BY2779" s="25"/>
      <c r="BZ2779" s="25"/>
      <c r="CA2779" s="25"/>
      <c r="CB2779" s="25"/>
      <c r="CC2779" s="25"/>
      <c r="CD2779" s="2" t="s">
        <v>78</v>
      </c>
      <c r="CE2779" s="2" t="s">
        <v>21380</v>
      </c>
      <c r="CF2779" s="25"/>
      <c r="CG2779" s="25"/>
      <c r="CH2779" s="25"/>
      <c r="CI2779" s="25"/>
      <c r="CJ2779" s="25"/>
    </row>
    <row r="2780" spans="1:88" x14ac:dyDescent="0.2">
      <c r="A2780" s="2" t="s">
        <v>10915</v>
      </c>
      <c r="B2780" s="2" t="s">
        <v>25821</v>
      </c>
      <c r="C2780" s="2" t="s">
        <v>10420</v>
      </c>
      <c r="D2780" s="2" t="s">
        <v>10915</v>
      </c>
      <c r="E2780" s="2" t="s">
        <v>10915</v>
      </c>
      <c r="F2780" s="2" t="s">
        <v>10916</v>
      </c>
      <c r="G2780" s="2" t="s">
        <v>10917</v>
      </c>
      <c r="H2780" s="2" t="s">
        <v>83</v>
      </c>
      <c r="I2780" s="2" t="s">
        <v>61</v>
      </c>
      <c r="J2780" s="2" t="s">
        <v>61</v>
      </c>
      <c r="K2780" s="50" t="s">
        <v>61</v>
      </c>
      <c r="L2780" s="43">
        <v>2012</v>
      </c>
      <c r="M2780" s="2" t="s">
        <v>133</v>
      </c>
      <c r="N2780" s="32">
        <v>25.272369999999999</v>
      </c>
      <c r="O2780" s="32">
        <v>55.318100000000001</v>
      </c>
      <c r="P2780" s="2" t="s">
        <v>2767</v>
      </c>
      <c r="Q2780" s="2" t="s">
        <v>65</v>
      </c>
      <c r="R2780" s="43" t="s">
        <v>18854</v>
      </c>
      <c r="S2780" s="41" t="s">
        <v>272</v>
      </c>
      <c r="T2780" s="41" t="s">
        <v>18461</v>
      </c>
      <c r="U2780" s="2"/>
      <c r="V2780" s="2"/>
      <c r="W2780" s="41" t="s">
        <v>17589</v>
      </c>
      <c r="X2780" s="2" t="s">
        <v>1598</v>
      </c>
      <c r="Y2780" s="2" t="s">
        <v>69</v>
      </c>
      <c r="Z2780" s="5" t="s">
        <v>10423</v>
      </c>
      <c r="AA2780" s="5" t="s">
        <v>16910</v>
      </c>
      <c r="AB2780" s="5" t="s">
        <v>18091</v>
      </c>
      <c r="AC2780" s="2" t="s">
        <v>5205</v>
      </c>
      <c r="AD2780" s="2">
        <v>1012300</v>
      </c>
      <c r="AE2780" s="5">
        <v>22</v>
      </c>
      <c r="AF2780" s="25"/>
      <c r="AG2780" s="29">
        <v>3</v>
      </c>
      <c r="AH2780" s="2" t="s">
        <v>17974</v>
      </c>
      <c r="AI2780" s="2">
        <v>3</v>
      </c>
      <c r="AJ2780" s="2">
        <v>3</v>
      </c>
      <c r="AK2780" s="2"/>
      <c r="AL2780" s="2"/>
      <c r="AM2780" s="2"/>
      <c r="AN2780" s="2"/>
      <c r="AO2780" s="2"/>
      <c r="AP2780" s="25"/>
      <c r="AQ2780" s="25"/>
      <c r="AR2780" s="2"/>
      <c r="AS2780" s="2"/>
      <c r="AT2780" s="2"/>
      <c r="AU2780" s="25"/>
      <c r="AV2780" s="2"/>
      <c r="AW2780" s="2"/>
      <c r="AX2780" s="25"/>
      <c r="AY2780" s="25"/>
      <c r="AZ2780" s="25"/>
      <c r="BA2780" s="25"/>
      <c r="BB2780" s="25"/>
      <c r="BC2780" s="25"/>
      <c r="BD2780" s="25"/>
      <c r="BE2780" s="25"/>
      <c r="BF2780" s="25"/>
      <c r="BG2780" s="25"/>
      <c r="BH2780" s="25"/>
      <c r="BI2780" s="25"/>
      <c r="BJ2780" s="25"/>
      <c r="BK2780" s="25"/>
      <c r="BL2780" s="25"/>
      <c r="BM2780" s="25"/>
      <c r="BN2780" s="25"/>
      <c r="BO2780" s="25"/>
      <c r="BP2780" s="25"/>
      <c r="BQ2780" s="25"/>
      <c r="BR2780" s="25"/>
      <c r="BS2780" s="25"/>
      <c r="BT2780" s="25"/>
      <c r="BU2780" s="25"/>
      <c r="BV2780" s="25"/>
      <c r="BW2780" s="25"/>
      <c r="BX2780" s="25"/>
      <c r="BY2780" s="25"/>
      <c r="BZ2780" s="25"/>
      <c r="CA2780" s="25"/>
      <c r="CB2780" s="25"/>
      <c r="CC2780" s="25"/>
      <c r="CD2780" s="2" t="s">
        <v>78</v>
      </c>
      <c r="CE2780" s="2" t="s">
        <v>21381</v>
      </c>
      <c r="CF2780" s="25"/>
      <c r="CG2780" s="25"/>
      <c r="CH2780" s="25"/>
      <c r="CI2780" s="25"/>
      <c r="CJ2780" s="25"/>
    </row>
    <row r="2781" spans="1:88" x14ac:dyDescent="0.2">
      <c r="A2781" s="2" t="s">
        <v>10918</v>
      </c>
      <c r="B2781" s="2" t="s">
        <v>25822</v>
      </c>
      <c r="C2781" s="2" t="s">
        <v>10420</v>
      </c>
      <c r="D2781" s="2" t="s">
        <v>10918</v>
      </c>
      <c r="E2781" s="2" t="s">
        <v>10918</v>
      </c>
      <c r="F2781" s="2" t="s">
        <v>10919</v>
      </c>
      <c r="G2781" s="2" t="s">
        <v>10920</v>
      </c>
      <c r="H2781" s="2" t="s">
        <v>61</v>
      </c>
      <c r="I2781" s="2" t="s">
        <v>61</v>
      </c>
      <c r="J2781" s="2" t="s">
        <v>61</v>
      </c>
      <c r="K2781" s="50" t="s">
        <v>61</v>
      </c>
      <c r="L2781" s="43">
        <v>2012</v>
      </c>
      <c r="M2781" s="2" t="s">
        <v>133</v>
      </c>
      <c r="N2781" s="32">
        <v>25.241199999999999</v>
      </c>
      <c r="O2781" s="32">
        <v>55.307319999999997</v>
      </c>
      <c r="P2781" s="2" t="s">
        <v>152</v>
      </c>
      <c r="Q2781" s="2" t="s">
        <v>65</v>
      </c>
      <c r="R2781" s="43" t="s">
        <v>18854</v>
      </c>
      <c r="S2781" s="41" t="s">
        <v>272</v>
      </c>
      <c r="T2781" s="41" t="s">
        <v>18461</v>
      </c>
      <c r="U2781" s="2"/>
      <c r="V2781" s="2"/>
      <c r="W2781" s="41" t="s">
        <v>17588</v>
      </c>
      <c r="X2781" s="2" t="s">
        <v>10480</v>
      </c>
      <c r="Y2781" s="2" t="s">
        <v>76</v>
      </c>
      <c r="Z2781" s="5" t="s">
        <v>10423</v>
      </c>
      <c r="AA2781" s="5" t="s">
        <v>16910</v>
      </c>
      <c r="AB2781" s="5" t="s">
        <v>16317</v>
      </c>
      <c r="AC2781" s="2" t="s">
        <v>5205</v>
      </c>
      <c r="AD2781" s="2">
        <v>1031800</v>
      </c>
      <c r="AE2781" s="5">
        <v>25</v>
      </c>
      <c r="AF2781" s="25"/>
      <c r="AG2781" s="29">
        <v>3</v>
      </c>
      <c r="AH2781" s="2" t="s">
        <v>17974</v>
      </c>
      <c r="AI2781" s="2">
        <v>3</v>
      </c>
      <c r="AJ2781" s="2">
        <v>3</v>
      </c>
      <c r="AK2781" s="2"/>
      <c r="AL2781" s="2"/>
      <c r="AM2781" s="2"/>
      <c r="AN2781" s="2"/>
      <c r="AO2781" s="2"/>
      <c r="AP2781" s="25"/>
      <c r="AQ2781" s="25"/>
      <c r="AR2781" s="2"/>
      <c r="AS2781" s="2"/>
      <c r="AT2781" s="2"/>
      <c r="AU2781" s="25"/>
      <c r="AV2781" s="2"/>
      <c r="AW2781" s="2"/>
      <c r="AX2781" s="25"/>
      <c r="AY2781" s="25"/>
      <c r="AZ2781" s="25"/>
      <c r="BA2781" s="25"/>
      <c r="BB2781" s="25"/>
      <c r="BC2781" s="25"/>
      <c r="BD2781" s="25"/>
      <c r="BE2781" s="25"/>
      <c r="BF2781" s="25"/>
      <c r="BG2781" s="25"/>
      <c r="BH2781" s="25"/>
      <c r="BI2781" s="25"/>
      <c r="BJ2781" s="25"/>
      <c r="BK2781" s="25"/>
      <c r="BL2781" s="25"/>
      <c r="BM2781" s="25"/>
      <c r="BN2781" s="25"/>
      <c r="BO2781" s="25"/>
      <c r="BP2781" s="25"/>
      <c r="BQ2781" s="25"/>
      <c r="BR2781" s="25"/>
      <c r="BS2781" s="25"/>
      <c r="BT2781" s="25"/>
      <c r="BU2781" s="25"/>
      <c r="BV2781" s="25"/>
      <c r="BW2781" s="25"/>
      <c r="BX2781" s="25"/>
      <c r="BY2781" s="25"/>
      <c r="BZ2781" s="25"/>
      <c r="CA2781" s="25"/>
      <c r="CB2781" s="25"/>
      <c r="CC2781" s="25"/>
      <c r="CD2781" s="2" t="s">
        <v>78</v>
      </c>
      <c r="CE2781" s="2" t="s">
        <v>21382</v>
      </c>
      <c r="CF2781" s="25"/>
      <c r="CG2781" s="25"/>
      <c r="CH2781" s="25"/>
      <c r="CI2781" s="25"/>
      <c r="CJ2781" s="25"/>
    </row>
    <row r="2782" spans="1:88" x14ac:dyDescent="0.2">
      <c r="A2782" s="2" t="s">
        <v>10921</v>
      </c>
      <c r="B2782" s="2" t="s">
        <v>25823</v>
      </c>
      <c r="C2782" s="2" t="s">
        <v>10420</v>
      </c>
      <c r="D2782" s="2" t="s">
        <v>10921</v>
      </c>
      <c r="E2782" s="2" t="s">
        <v>10921</v>
      </c>
      <c r="F2782" s="2" t="s">
        <v>10922</v>
      </c>
      <c r="G2782" s="2" t="s">
        <v>10923</v>
      </c>
      <c r="H2782" s="2" t="s">
        <v>61</v>
      </c>
      <c r="I2782" s="2" t="s">
        <v>61</v>
      </c>
      <c r="J2782" s="2" t="s">
        <v>61</v>
      </c>
      <c r="K2782" s="50" t="s">
        <v>61</v>
      </c>
      <c r="L2782" s="43">
        <v>2012</v>
      </c>
      <c r="M2782" s="2" t="s">
        <v>133</v>
      </c>
      <c r="N2782" s="32">
        <v>25.260850000000001</v>
      </c>
      <c r="O2782" s="32">
        <v>55.300750000000001</v>
      </c>
      <c r="P2782" s="2" t="s">
        <v>152</v>
      </c>
      <c r="Q2782" s="2" t="s">
        <v>65</v>
      </c>
      <c r="R2782" s="43" t="s">
        <v>18854</v>
      </c>
      <c r="S2782" s="41" t="s">
        <v>272</v>
      </c>
      <c r="T2782" s="41" t="s">
        <v>18461</v>
      </c>
      <c r="U2782" s="2"/>
      <c r="V2782" s="2"/>
      <c r="W2782" s="41" t="s">
        <v>17588</v>
      </c>
      <c r="X2782" s="2" t="s">
        <v>10480</v>
      </c>
      <c r="Y2782" s="2" t="s">
        <v>102</v>
      </c>
      <c r="Z2782" s="5" t="s">
        <v>10423</v>
      </c>
      <c r="AA2782" s="5" t="s">
        <v>16910</v>
      </c>
      <c r="AB2782" s="5" t="s">
        <v>16316</v>
      </c>
      <c r="AC2782" s="2" t="s">
        <v>5205</v>
      </c>
      <c r="AD2782" s="2">
        <v>1031300</v>
      </c>
      <c r="AE2782" s="5">
        <v>24</v>
      </c>
      <c r="AF2782" s="25"/>
      <c r="AG2782" s="29">
        <v>3</v>
      </c>
      <c r="AH2782" s="2" t="s">
        <v>17974</v>
      </c>
      <c r="AI2782" s="2">
        <v>3</v>
      </c>
      <c r="AJ2782" s="2">
        <v>3</v>
      </c>
      <c r="AK2782" s="2"/>
      <c r="AL2782" s="2"/>
      <c r="AM2782" s="2"/>
      <c r="AN2782" s="2"/>
      <c r="AO2782" s="2"/>
      <c r="AP2782" s="25"/>
      <c r="AQ2782" s="25"/>
      <c r="AR2782" s="2"/>
      <c r="AS2782" s="2"/>
      <c r="AT2782" s="2"/>
      <c r="AU2782" s="25"/>
      <c r="AV2782" s="2"/>
      <c r="AW2782" s="2"/>
      <c r="AX2782" s="25"/>
      <c r="AY2782" s="25"/>
      <c r="AZ2782" s="25"/>
      <c r="BA2782" s="25"/>
      <c r="BB2782" s="25"/>
      <c r="BC2782" s="25"/>
      <c r="BD2782" s="25"/>
      <c r="BE2782" s="25"/>
      <c r="BF2782" s="25"/>
      <c r="BG2782" s="25"/>
      <c r="BH2782" s="25"/>
      <c r="BI2782" s="25"/>
      <c r="BJ2782" s="25"/>
      <c r="BK2782" s="25"/>
      <c r="BL2782" s="25"/>
      <c r="BM2782" s="25"/>
      <c r="BN2782" s="25"/>
      <c r="BO2782" s="25"/>
      <c r="BP2782" s="25"/>
      <c r="BQ2782" s="25"/>
      <c r="BR2782" s="25"/>
      <c r="BS2782" s="25"/>
      <c r="BT2782" s="25"/>
      <c r="BU2782" s="25"/>
      <c r="BV2782" s="25"/>
      <c r="BW2782" s="25"/>
      <c r="BX2782" s="25"/>
      <c r="BY2782" s="25"/>
      <c r="BZ2782" s="25"/>
      <c r="CA2782" s="25"/>
      <c r="CB2782" s="25"/>
      <c r="CC2782" s="25"/>
      <c r="CD2782" s="2" t="s">
        <v>78</v>
      </c>
      <c r="CE2782" s="2" t="s">
        <v>21383</v>
      </c>
      <c r="CF2782" s="25"/>
      <c r="CG2782" s="25"/>
      <c r="CH2782" s="25"/>
      <c r="CI2782" s="25"/>
      <c r="CJ2782" s="25"/>
    </row>
    <row r="2783" spans="1:88" x14ac:dyDescent="0.2">
      <c r="A2783" s="2" t="s">
        <v>10924</v>
      </c>
      <c r="B2783" s="2" t="s">
        <v>25824</v>
      </c>
      <c r="C2783" s="2" t="s">
        <v>10420</v>
      </c>
      <c r="D2783" s="2" t="s">
        <v>10924</v>
      </c>
      <c r="E2783" s="2" t="s">
        <v>10924</v>
      </c>
      <c r="F2783" s="2" t="s">
        <v>10925</v>
      </c>
      <c r="G2783" s="2" t="s">
        <v>10926</v>
      </c>
      <c r="H2783" s="2" t="s">
        <v>61</v>
      </c>
      <c r="I2783" s="2" t="s">
        <v>61</v>
      </c>
      <c r="J2783" s="2" t="s">
        <v>61</v>
      </c>
      <c r="K2783" s="50" t="s">
        <v>61</v>
      </c>
      <c r="L2783" s="43">
        <v>2012</v>
      </c>
      <c r="M2783" s="2" t="s">
        <v>133</v>
      </c>
      <c r="N2783" s="32">
        <v>25.258520000000001</v>
      </c>
      <c r="O2783" s="32">
        <v>55.296219999999998</v>
      </c>
      <c r="P2783" s="2" t="s">
        <v>152</v>
      </c>
      <c r="Q2783" s="2" t="s">
        <v>65</v>
      </c>
      <c r="R2783" s="43" t="s">
        <v>18854</v>
      </c>
      <c r="S2783" s="41" t="s">
        <v>272</v>
      </c>
      <c r="T2783" s="41" t="s">
        <v>18461</v>
      </c>
      <c r="U2783" s="2"/>
      <c r="V2783" s="2"/>
      <c r="W2783" s="41" t="s">
        <v>17588</v>
      </c>
      <c r="X2783" s="2" t="s">
        <v>10480</v>
      </c>
      <c r="Y2783" s="2" t="s">
        <v>102</v>
      </c>
      <c r="Z2783" s="5" t="s">
        <v>10423</v>
      </c>
      <c r="AA2783" s="5" t="s">
        <v>16910</v>
      </c>
      <c r="AB2783" s="5" t="s">
        <v>16316</v>
      </c>
      <c r="AC2783" s="2" t="s">
        <v>5205</v>
      </c>
      <c r="AD2783" s="2">
        <v>1031600</v>
      </c>
      <c r="AE2783" s="5">
        <v>32</v>
      </c>
      <c r="AF2783" s="25"/>
      <c r="AG2783" s="29">
        <v>3</v>
      </c>
      <c r="AH2783" s="2" t="s">
        <v>17974</v>
      </c>
      <c r="AI2783" s="2">
        <v>3</v>
      </c>
      <c r="AJ2783" s="2">
        <v>3</v>
      </c>
      <c r="AK2783" s="2"/>
      <c r="AL2783" s="2"/>
      <c r="AM2783" s="2"/>
      <c r="AN2783" s="2"/>
      <c r="AO2783" s="2"/>
      <c r="AP2783" s="25"/>
      <c r="AQ2783" s="25"/>
      <c r="AR2783" s="2"/>
      <c r="AS2783" s="2"/>
      <c r="AT2783" s="2"/>
      <c r="AU2783" s="25"/>
      <c r="AV2783" s="2"/>
      <c r="AW2783" s="2"/>
      <c r="AX2783" s="25"/>
      <c r="AY2783" s="25"/>
      <c r="AZ2783" s="25"/>
      <c r="BA2783" s="25"/>
      <c r="BB2783" s="25"/>
      <c r="BC2783" s="25"/>
      <c r="BD2783" s="25"/>
      <c r="BE2783" s="25"/>
      <c r="BF2783" s="25"/>
      <c r="BG2783" s="25"/>
      <c r="BH2783" s="25"/>
      <c r="BI2783" s="25"/>
      <c r="BJ2783" s="25"/>
      <c r="BK2783" s="25"/>
      <c r="BL2783" s="25"/>
      <c r="BM2783" s="25"/>
      <c r="BN2783" s="25"/>
      <c r="BO2783" s="25"/>
      <c r="BP2783" s="25"/>
      <c r="BQ2783" s="25"/>
      <c r="BR2783" s="25"/>
      <c r="BS2783" s="25"/>
      <c r="BT2783" s="25"/>
      <c r="BU2783" s="25"/>
      <c r="BV2783" s="25"/>
      <c r="BW2783" s="25"/>
      <c r="BX2783" s="25"/>
      <c r="BY2783" s="25"/>
      <c r="BZ2783" s="25"/>
      <c r="CA2783" s="25"/>
      <c r="CB2783" s="25"/>
      <c r="CC2783" s="25"/>
      <c r="CD2783" s="2" t="s">
        <v>78</v>
      </c>
      <c r="CE2783" s="2" t="s">
        <v>21384</v>
      </c>
      <c r="CF2783" s="25"/>
      <c r="CG2783" s="25"/>
      <c r="CH2783" s="25"/>
      <c r="CI2783" s="25"/>
      <c r="CJ2783" s="25"/>
    </row>
    <row r="2784" spans="1:88" x14ac:dyDescent="0.2">
      <c r="A2784" s="2" t="s">
        <v>10928</v>
      </c>
      <c r="B2784" s="2" t="s">
        <v>25825</v>
      </c>
      <c r="C2784" s="2" t="s">
        <v>10420</v>
      </c>
      <c r="D2784" s="2" t="s">
        <v>10928</v>
      </c>
      <c r="E2784" s="2" t="s">
        <v>10928</v>
      </c>
      <c r="F2784" s="2" t="s">
        <v>10929</v>
      </c>
      <c r="G2784" s="2" t="s">
        <v>10930</v>
      </c>
      <c r="H2784" s="2" t="s">
        <v>61</v>
      </c>
      <c r="I2784" s="2" t="s">
        <v>61</v>
      </c>
      <c r="J2784" s="2" t="s">
        <v>61</v>
      </c>
      <c r="K2784" s="50" t="s">
        <v>61</v>
      </c>
      <c r="L2784" s="43">
        <v>2012</v>
      </c>
      <c r="M2784" s="2" t="s">
        <v>133</v>
      </c>
      <c r="N2784" s="32">
        <v>25.282820000000001</v>
      </c>
      <c r="O2784" s="32">
        <v>55.351239999999997</v>
      </c>
      <c r="P2784" s="2" t="s">
        <v>152</v>
      </c>
      <c r="Q2784" s="2" t="s">
        <v>65</v>
      </c>
      <c r="R2784" s="43" t="s">
        <v>18854</v>
      </c>
      <c r="S2784" s="41" t="s">
        <v>272</v>
      </c>
      <c r="T2784" s="41" t="s">
        <v>18461</v>
      </c>
      <c r="U2784" s="2"/>
      <c r="V2784" s="2"/>
      <c r="W2784" s="41" t="s">
        <v>17588</v>
      </c>
      <c r="X2784" s="2" t="s">
        <v>153</v>
      </c>
      <c r="Y2784" s="2" t="s">
        <v>102</v>
      </c>
      <c r="Z2784" s="5" t="s">
        <v>10423</v>
      </c>
      <c r="AA2784" s="5" t="s">
        <v>16910</v>
      </c>
      <c r="AB2784" s="5" t="s">
        <v>16316</v>
      </c>
      <c r="AC2784" s="2" t="s">
        <v>5205</v>
      </c>
      <c r="AD2784" s="2">
        <v>1013300</v>
      </c>
      <c r="AE2784" s="5">
        <v>18</v>
      </c>
      <c r="AF2784" s="25"/>
      <c r="AG2784" s="29">
        <v>3</v>
      </c>
      <c r="AH2784" s="2" t="s">
        <v>17974</v>
      </c>
      <c r="AI2784" s="2">
        <v>3</v>
      </c>
      <c r="AJ2784" s="2">
        <v>3</v>
      </c>
      <c r="AK2784" s="2"/>
      <c r="AL2784" s="2"/>
      <c r="AM2784" s="2"/>
      <c r="AN2784" s="2"/>
      <c r="AO2784" s="2"/>
      <c r="AP2784" s="25"/>
      <c r="AQ2784" s="25"/>
      <c r="AR2784" s="2"/>
      <c r="AS2784" s="2"/>
      <c r="AT2784" s="2"/>
      <c r="AU2784" s="25"/>
      <c r="AV2784" s="2"/>
      <c r="AW2784" s="2"/>
      <c r="AX2784" s="25"/>
      <c r="AY2784" s="25"/>
      <c r="AZ2784" s="25"/>
      <c r="BA2784" s="25"/>
      <c r="BB2784" s="25"/>
      <c r="BC2784" s="25"/>
      <c r="BD2784" s="25"/>
      <c r="BE2784" s="25"/>
      <c r="BF2784" s="25"/>
      <c r="BG2784" s="25"/>
      <c r="BH2784" s="25"/>
      <c r="BI2784" s="25"/>
      <c r="BJ2784" s="25"/>
      <c r="BK2784" s="25"/>
      <c r="BL2784" s="25"/>
      <c r="BM2784" s="25"/>
      <c r="BN2784" s="25"/>
      <c r="BO2784" s="25"/>
      <c r="BP2784" s="25"/>
      <c r="BQ2784" s="25"/>
      <c r="BR2784" s="25"/>
      <c r="BS2784" s="25"/>
      <c r="BT2784" s="25"/>
      <c r="BU2784" s="25"/>
      <c r="BV2784" s="25"/>
      <c r="BW2784" s="25"/>
      <c r="BX2784" s="25"/>
      <c r="BY2784" s="25"/>
      <c r="BZ2784" s="25"/>
      <c r="CA2784" s="25"/>
      <c r="CB2784" s="25"/>
      <c r="CC2784" s="25"/>
      <c r="CD2784" s="2" t="s">
        <v>78</v>
      </c>
      <c r="CE2784" s="2" t="s">
        <v>21385</v>
      </c>
      <c r="CF2784" s="25"/>
      <c r="CG2784" s="25"/>
      <c r="CH2784" s="25"/>
      <c r="CI2784" s="25"/>
      <c r="CJ2784" s="25"/>
    </row>
    <row r="2785" spans="1:88" x14ac:dyDescent="0.2">
      <c r="A2785" s="2" t="s">
        <v>10931</v>
      </c>
      <c r="B2785" s="2" t="s">
        <v>25826</v>
      </c>
      <c r="C2785" s="2" t="s">
        <v>10420</v>
      </c>
      <c r="D2785" s="2" t="s">
        <v>10931</v>
      </c>
      <c r="E2785" s="2" t="s">
        <v>10931</v>
      </c>
      <c r="F2785" s="2" t="s">
        <v>10932</v>
      </c>
      <c r="G2785" s="2" t="s">
        <v>10933</v>
      </c>
      <c r="H2785" s="2" t="s">
        <v>61</v>
      </c>
      <c r="I2785" s="2" t="s">
        <v>61</v>
      </c>
      <c r="J2785" s="2" t="s">
        <v>61</v>
      </c>
      <c r="K2785" s="50" t="s">
        <v>61</v>
      </c>
      <c r="L2785" s="43">
        <v>2012</v>
      </c>
      <c r="M2785" s="2" t="s">
        <v>133</v>
      </c>
      <c r="N2785" s="32">
        <v>25.294560000000001</v>
      </c>
      <c r="O2785" s="32">
        <v>55.381</v>
      </c>
      <c r="P2785" s="2" t="s">
        <v>152</v>
      </c>
      <c r="Q2785" s="2" t="s">
        <v>65</v>
      </c>
      <c r="R2785" s="43" t="s">
        <v>18854</v>
      </c>
      <c r="S2785" s="41" t="s">
        <v>272</v>
      </c>
      <c r="T2785" s="41" t="s">
        <v>18461</v>
      </c>
      <c r="U2785" s="2"/>
      <c r="V2785" s="2"/>
      <c r="W2785" s="41" t="s">
        <v>17588</v>
      </c>
      <c r="X2785" s="2" t="s">
        <v>153</v>
      </c>
      <c r="Y2785" s="2" t="s">
        <v>102</v>
      </c>
      <c r="Z2785" s="5" t="s">
        <v>20</v>
      </c>
      <c r="AA2785" s="5" t="s">
        <v>16910</v>
      </c>
      <c r="AB2785" s="5" t="s">
        <v>16316</v>
      </c>
      <c r="AC2785" s="2" t="s">
        <v>5247</v>
      </c>
      <c r="AD2785" s="2">
        <v>1024100</v>
      </c>
      <c r="AE2785" s="5">
        <v>21</v>
      </c>
      <c r="AF2785" s="25"/>
      <c r="AG2785" s="29">
        <v>3</v>
      </c>
      <c r="AH2785" s="2" t="s">
        <v>17978</v>
      </c>
      <c r="AI2785" s="2">
        <v>3</v>
      </c>
      <c r="AJ2785" s="2">
        <v>3</v>
      </c>
      <c r="AK2785" s="2"/>
      <c r="AL2785" s="2"/>
      <c r="AM2785" s="2"/>
      <c r="AN2785" s="2"/>
      <c r="AO2785" s="2"/>
      <c r="AP2785" s="25"/>
      <c r="AQ2785" s="25"/>
      <c r="AR2785" s="2"/>
      <c r="AS2785" s="2"/>
      <c r="AT2785" s="2"/>
      <c r="AU2785" s="25"/>
      <c r="AV2785" s="2"/>
      <c r="AW2785" s="2"/>
      <c r="AX2785" s="25"/>
      <c r="AY2785" s="25"/>
      <c r="AZ2785" s="25"/>
      <c r="BA2785" s="25"/>
      <c r="BB2785" s="25"/>
      <c r="BC2785" s="25"/>
      <c r="BD2785" s="25"/>
      <c r="BE2785" s="25"/>
      <c r="BF2785" s="25"/>
      <c r="BG2785" s="25"/>
      <c r="BH2785" s="25"/>
      <c r="BI2785" s="25"/>
      <c r="BJ2785" s="25"/>
      <c r="BK2785" s="25"/>
      <c r="BL2785" s="25"/>
      <c r="BM2785" s="25"/>
      <c r="BN2785" s="25"/>
      <c r="BO2785" s="25"/>
      <c r="BP2785" s="25"/>
      <c r="BQ2785" s="25"/>
      <c r="BR2785" s="25"/>
      <c r="BS2785" s="25"/>
      <c r="BT2785" s="25"/>
      <c r="BU2785" s="25"/>
      <c r="BV2785" s="25"/>
      <c r="BW2785" s="25"/>
      <c r="BX2785" s="25"/>
      <c r="BY2785" s="25"/>
      <c r="BZ2785" s="25"/>
      <c r="CA2785" s="25"/>
      <c r="CB2785" s="25"/>
      <c r="CC2785" s="25"/>
      <c r="CD2785" s="2" t="s">
        <v>78</v>
      </c>
      <c r="CE2785" s="2" t="s">
        <v>21386</v>
      </c>
      <c r="CF2785" s="25"/>
      <c r="CG2785" s="25"/>
      <c r="CH2785" s="25"/>
      <c r="CI2785" s="25"/>
      <c r="CJ2785" s="25"/>
    </row>
    <row r="2786" spans="1:88" x14ac:dyDescent="0.2">
      <c r="A2786" s="2" t="s">
        <v>10934</v>
      </c>
      <c r="B2786" s="2" t="s">
        <v>25827</v>
      </c>
      <c r="C2786" s="2" t="s">
        <v>10420</v>
      </c>
      <c r="D2786" s="2" t="s">
        <v>10934</v>
      </c>
      <c r="E2786" s="2" t="s">
        <v>10934</v>
      </c>
      <c r="F2786" s="2" t="s">
        <v>10935</v>
      </c>
      <c r="G2786" s="2" t="s">
        <v>10936</v>
      </c>
      <c r="H2786" s="2" t="s">
        <v>61</v>
      </c>
      <c r="I2786" s="2" t="s">
        <v>61</v>
      </c>
      <c r="J2786" s="2" t="s">
        <v>61</v>
      </c>
      <c r="K2786" s="50" t="s">
        <v>61</v>
      </c>
      <c r="L2786" s="43">
        <v>2014</v>
      </c>
      <c r="M2786" s="2" t="s">
        <v>133</v>
      </c>
      <c r="N2786" s="32">
        <v>25.2727</v>
      </c>
      <c r="O2786" s="32">
        <v>55.371670000000002</v>
      </c>
      <c r="P2786" s="2" t="s">
        <v>152</v>
      </c>
      <c r="Q2786" s="2" t="s">
        <v>65</v>
      </c>
      <c r="R2786" s="43" t="s">
        <v>18854</v>
      </c>
      <c r="S2786" s="41" t="s">
        <v>272</v>
      </c>
      <c r="T2786" s="41" t="s">
        <v>18461</v>
      </c>
      <c r="U2786" s="2"/>
      <c r="V2786" s="2"/>
      <c r="W2786" s="41" t="s">
        <v>17588</v>
      </c>
      <c r="X2786" s="2" t="s">
        <v>10620</v>
      </c>
      <c r="Y2786" s="2" t="s">
        <v>76</v>
      </c>
      <c r="Z2786" s="5" t="s">
        <v>10423</v>
      </c>
      <c r="AA2786" s="5" t="s">
        <v>10937</v>
      </c>
      <c r="AB2786" s="5" t="s">
        <v>16317</v>
      </c>
      <c r="AC2786" s="2" t="s">
        <v>5205</v>
      </c>
      <c r="AD2786" s="2">
        <v>1023200</v>
      </c>
      <c r="AE2786" s="5">
        <v>22.7</v>
      </c>
      <c r="AF2786" s="25"/>
      <c r="AG2786" s="29">
        <v>3</v>
      </c>
      <c r="AH2786" s="2" t="s">
        <v>17974</v>
      </c>
      <c r="AI2786" s="2">
        <v>3</v>
      </c>
      <c r="AJ2786" s="2">
        <v>3</v>
      </c>
      <c r="AK2786" s="2"/>
      <c r="AL2786" s="2"/>
      <c r="AM2786" s="2"/>
      <c r="AN2786" s="2"/>
      <c r="AO2786" s="2"/>
      <c r="AP2786" s="25"/>
      <c r="AQ2786" s="25"/>
      <c r="AR2786" s="2"/>
      <c r="AS2786" s="2"/>
      <c r="AT2786" s="2"/>
      <c r="AU2786" s="25"/>
      <c r="AV2786" s="2"/>
      <c r="AW2786" s="2"/>
      <c r="AX2786" s="25"/>
      <c r="AY2786" s="25"/>
      <c r="AZ2786" s="25"/>
      <c r="BA2786" s="25"/>
      <c r="BB2786" s="25"/>
      <c r="BC2786" s="25"/>
      <c r="BD2786" s="25"/>
      <c r="BE2786" s="25"/>
      <c r="BF2786" s="25"/>
      <c r="BG2786" s="25"/>
      <c r="BH2786" s="25"/>
      <c r="BI2786" s="25"/>
      <c r="BJ2786" s="25"/>
      <c r="BK2786" s="25"/>
      <c r="BL2786" s="25"/>
      <c r="BM2786" s="25"/>
      <c r="BN2786" s="25"/>
      <c r="BO2786" s="25"/>
      <c r="BP2786" s="25"/>
      <c r="BQ2786" s="25"/>
      <c r="BR2786" s="25"/>
      <c r="BS2786" s="25"/>
      <c r="BT2786" s="25"/>
      <c r="BU2786" s="25"/>
      <c r="BV2786" s="25"/>
      <c r="BW2786" s="25"/>
      <c r="BX2786" s="25"/>
      <c r="BY2786" s="25"/>
      <c r="BZ2786" s="25"/>
      <c r="CA2786" s="25"/>
      <c r="CB2786" s="25"/>
      <c r="CC2786" s="25"/>
      <c r="CD2786" s="2" t="s">
        <v>78</v>
      </c>
      <c r="CE2786" s="2" t="s">
        <v>21387</v>
      </c>
      <c r="CF2786" s="25"/>
      <c r="CG2786" s="25"/>
      <c r="CH2786" s="25"/>
      <c r="CI2786" s="25"/>
      <c r="CJ2786" s="25"/>
    </row>
    <row r="2787" spans="1:88" x14ac:dyDescent="0.2">
      <c r="A2787" s="2" t="s">
        <v>10938</v>
      </c>
      <c r="B2787" s="2" t="s">
        <v>25828</v>
      </c>
      <c r="C2787" s="2" t="s">
        <v>10420</v>
      </c>
      <c r="D2787" s="2" t="s">
        <v>10938</v>
      </c>
      <c r="E2787" s="2" t="s">
        <v>10938</v>
      </c>
      <c r="F2787" s="2" t="s">
        <v>10939</v>
      </c>
      <c r="G2787" s="2" t="s">
        <v>10940</v>
      </c>
      <c r="H2787" s="2" t="s">
        <v>61</v>
      </c>
      <c r="I2787" s="2" t="s">
        <v>61</v>
      </c>
      <c r="J2787" s="2" t="s">
        <v>61</v>
      </c>
      <c r="K2787" s="50" t="s">
        <v>61</v>
      </c>
      <c r="L2787" s="43">
        <v>2012</v>
      </c>
      <c r="M2787" s="2" t="s">
        <v>133</v>
      </c>
      <c r="N2787" s="32">
        <v>25.273119999999999</v>
      </c>
      <c r="O2787" s="32">
        <v>55.377560000000003</v>
      </c>
      <c r="P2787" s="2" t="s">
        <v>152</v>
      </c>
      <c r="Q2787" s="2" t="s">
        <v>65</v>
      </c>
      <c r="R2787" s="43" t="s">
        <v>18854</v>
      </c>
      <c r="S2787" s="41" t="s">
        <v>272</v>
      </c>
      <c r="T2787" s="41" t="s">
        <v>18461</v>
      </c>
      <c r="U2787" s="2"/>
      <c r="V2787" s="2"/>
      <c r="W2787" s="41" t="s">
        <v>17588</v>
      </c>
      <c r="X2787" s="2" t="s">
        <v>153</v>
      </c>
      <c r="Y2787" s="2" t="s">
        <v>10437</v>
      </c>
      <c r="Z2787" s="5" t="s">
        <v>10423</v>
      </c>
      <c r="AA2787" s="5" t="s">
        <v>16910</v>
      </c>
      <c r="AB2787" s="5" t="s">
        <v>18090</v>
      </c>
      <c r="AC2787" s="2" t="s">
        <v>5205</v>
      </c>
      <c r="AD2787" s="2">
        <v>1023200</v>
      </c>
      <c r="AE2787" s="5">
        <v>44</v>
      </c>
      <c r="AF2787" s="25"/>
      <c r="AG2787" s="29">
        <v>3</v>
      </c>
      <c r="AH2787" s="2" t="s">
        <v>17974</v>
      </c>
      <c r="AI2787" s="2">
        <v>3</v>
      </c>
      <c r="AJ2787" s="2">
        <v>3</v>
      </c>
      <c r="AK2787" s="2"/>
      <c r="AL2787" s="2"/>
      <c r="AM2787" s="2"/>
      <c r="AN2787" s="2"/>
      <c r="AO2787" s="2"/>
      <c r="AP2787" s="25"/>
      <c r="AQ2787" s="25"/>
      <c r="AR2787" s="2"/>
      <c r="AS2787" s="2"/>
      <c r="AT2787" s="2"/>
      <c r="AU2787" s="25"/>
      <c r="AV2787" s="2"/>
      <c r="AW2787" s="2"/>
      <c r="AX2787" s="25"/>
      <c r="AY2787" s="25"/>
      <c r="AZ2787" s="25"/>
      <c r="BA2787" s="25"/>
      <c r="BB2787" s="25"/>
      <c r="BC2787" s="25"/>
      <c r="BD2787" s="25"/>
      <c r="BE2787" s="25"/>
      <c r="BF2787" s="25"/>
      <c r="BG2787" s="25"/>
      <c r="BH2787" s="25"/>
      <c r="BI2787" s="25"/>
      <c r="BJ2787" s="25"/>
      <c r="BK2787" s="25"/>
      <c r="BL2787" s="25"/>
      <c r="BM2787" s="25"/>
      <c r="BN2787" s="25"/>
      <c r="BO2787" s="25"/>
      <c r="BP2787" s="25"/>
      <c r="BQ2787" s="25"/>
      <c r="BR2787" s="25"/>
      <c r="BS2787" s="25"/>
      <c r="BT2787" s="25"/>
      <c r="BU2787" s="25"/>
      <c r="BV2787" s="25"/>
      <c r="BW2787" s="25"/>
      <c r="BX2787" s="25"/>
      <c r="BY2787" s="25"/>
      <c r="BZ2787" s="25"/>
      <c r="CA2787" s="25"/>
      <c r="CB2787" s="25"/>
      <c r="CC2787" s="25"/>
      <c r="CD2787" s="2" t="s">
        <v>78</v>
      </c>
      <c r="CE2787" s="2" t="s">
        <v>21388</v>
      </c>
      <c r="CF2787" s="25"/>
      <c r="CG2787" s="25"/>
      <c r="CH2787" s="25"/>
      <c r="CI2787" s="25"/>
      <c r="CJ2787" s="25"/>
    </row>
    <row r="2788" spans="1:88" x14ac:dyDescent="0.2">
      <c r="A2788" s="2" t="s">
        <v>10941</v>
      </c>
      <c r="B2788" s="2" t="s">
        <v>25829</v>
      </c>
      <c r="C2788" s="2" t="s">
        <v>10420</v>
      </c>
      <c r="D2788" s="2" t="s">
        <v>10941</v>
      </c>
      <c r="E2788" s="2" t="s">
        <v>10941</v>
      </c>
      <c r="F2788" s="2" t="s">
        <v>10942</v>
      </c>
      <c r="G2788" s="2" t="s">
        <v>10943</v>
      </c>
      <c r="H2788" s="2" t="s">
        <v>83</v>
      </c>
      <c r="I2788" s="2" t="s">
        <v>61</v>
      </c>
      <c r="J2788" s="2" t="s">
        <v>61</v>
      </c>
      <c r="K2788" s="50" t="s">
        <v>61</v>
      </c>
      <c r="L2788" s="43">
        <v>2012</v>
      </c>
      <c r="M2788" s="2" t="s">
        <v>133</v>
      </c>
      <c r="N2788" s="32">
        <v>24.957599999999999</v>
      </c>
      <c r="O2788" s="32">
        <v>55.054600000000001</v>
      </c>
      <c r="P2788" s="2" t="s">
        <v>2767</v>
      </c>
      <c r="Q2788" s="2" t="s">
        <v>65</v>
      </c>
      <c r="R2788" s="43" t="s">
        <v>18854</v>
      </c>
      <c r="S2788" s="41" t="s">
        <v>272</v>
      </c>
      <c r="T2788" s="41" t="s">
        <v>18461</v>
      </c>
      <c r="U2788" s="2"/>
      <c r="V2788" s="2"/>
      <c r="W2788" s="41" t="s">
        <v>17589</v>
      </c>
      <c r="X2788" s="2" t="s">
        <v>315</v>
      </c>
      <c r="Y2788" s="2" t="s">
        <v>102</v>
      </c>
      <c r="Z2788" s="5" t="s">
        <v>10423</v>
      </c>
      <c r="AA2788" s="5" t="s">
        <v>16910</v>
      </c>
      <c r="AB2788" s="5" t="s">
        <v>16316</v>
      </c>
      <c r="AC2788" s="2" t="s">
        <v>5247</v>
      </c>
      <c r="AD2788" s="2">
        <v>1059400</v>
      </c>
      <c r="AE2788" s="5">
        <v>22</v>
      </c>
      <c r="AF2788" s="25"/>
      <c r="AG2788" s="29">
        <v>3</v>
      </c>
      <c r="AH2788" s="2" t="s">
        <v>17978</v>
      </c>
      <c r="AI2788" s="2">
        <v>3</v>
      </c>
      <c r="AJ2788" s="2">
        <v>3</v>
      </c>
      <c r="AK2788" s="2"/>
      <c r="AL2788" s="2"/>
      <c r="AM2788" s="2"/>
      <c r="AN2788" s="2"/>
      <c r="AO2788" s="2"/>
      <c r="AP2788" s="25"/>
      <c r="AQ2788" s="25"/>
      <c r="AR2788" s="2"/>
      <c r="AS2788" s="2"/>
      <c r="AT2788" s="2"/>
      <c r="AU2788" s="25"/>
      <c r="AV2788" s="2"/>
      <c r="AW2788" s="2"/>
      <c r="AX2788" s="25"/>
      <c r="AY2788" s="25"/>
      <c r="AZ2788" s="25"/>
      <c r="BA2788" s="25"/>
      <c r="BB2788" s="25"/>
      <c r="BC2788" s="25"/>
      <c r="BD2788" s="25"/>
      <c r="BE2788" s="25"/>
      <c r="BF2788" s="25"/>
      <c r="BG2788" s="25"/>
      <c r="BH2788" s="25"/>
      <c r="BI2788" s="25"/>
      <c r="BJ2788" s="25"/>
      <c r="BK2788" s="25"/>
      <c r="BL2788" s="25"/>
      <c r="BM2788" s="25"/>
      <c r="BN2788" s="25"/>
      <c r="BO2788" s="25"/>
      <c r="BP2788" s="25"/>
      <c r="BQ2788" s="25"/>
      <c r="BR2788" s="25"/>
      <c r="BS2788" s="25"/>
      <c r="BT2788" s="25"/>
      <c r="BU2788" s="25"/>
      <c r="BV2788" s="25"/>
      <c r="BW2788" s="25"/>
      <c r="BX2788" s="25"/>
      <c r="BY2788" s="25"/>
      <c r="BZ2788" s="25"/>
      <c r="CA2788" s="25"/>
      <c r="CB2788" s="25"/>
      <c r="CC2788" s="25"/>
      <c r="CD2788" s="2" t="s">
        <v>71</v>
      </c>
      <c r="CE2788" s="2">
        <v>0</v>
      </c>
      <c r="CF2788" s="25"/>
      <c r="CG2788" s="25"/>
      <c r="CH2788" s="25"/>
      <c r="CI2788" s="25"/>
      <c r="CJ2788" s="25"/>
    </row>
    <row r="2789" spans="1:88" x14ac:dyDescent="0.2">
      <c r="A2789" s="2" t="s">
        <v>10944</v>
      </c>
      <c r="B2789" s="2" t="s">
        <v>25830</v>
      </c>
      <c r="C2789" s="2" t="s">
        <v>10420</v>
      </c>
      <c r="D2789" s="2" t="s">
        <v>10944</v>
      </c>
      <c r="E2789" s="2" t="s">
        <v>10944</v>
      </c>
      <c r="F2789" s="2" t="s">
        <v>10945</v>
      </c>
      <c r="G2789" s="2" t="s">
        <v>10946</v>
      </c>
      <c r="H2789" s="2" t="s">
        <v>61</v>
      </c>
      <c r="I2789" s="2" t="s">
        <v>61</v>
      </c>
      <c r="J2789" s="2" t="s">
        <v>61</v>
      </c>
      <c r="K2789" s="50" t="s">
        <v>61</v>
      </c>
      <c r="L2789" s="43">
        <v>2015</v>
      </c>
      <c r="M2789" s="2" t="s">
        <v>133</v>
      </c>
      <c r="N2789" s="32">
        <v>25.277059999999999</v>
      </c>
      <c r="O2789" s="32">
        <v>55.33784</v>
      </c>
      <c r="P2789" s="2" t="s">
        <v>152</v>
      </c>
      <c r="Q2789" s="2" t="s">
        <v>65</v>
      </c>
      <c r="R2789" s="43" t="s">
        <v>18854</v>
      </c>
      <c r="S2789" s="41" t="s">
        <v>272</v>
      </c>
      <c r="T2789" s="41" t="s">
        <v>18461</v>
      </c>
      <c r="U2789" s="2"/>
      <c r="V2789" s="2"/>
      <c r="W2789" s="41" t="s">
        <v>17588</v>
      </c>
      <c r="X2789" s="2" t="s">
        <v>10620</v>
      </c>
      <c r="Y2789" s="2" t="s">
        <v>102</v>
      </c>
      <c r="Z2789" s="5" t="s">
        <v>10423</v>
      </c>
      <c r="AA2789" s="5" t="s">
        <v>16910</v>
      </c>
      <c r="AB2789" s="5" t="s">
        <v>16316</v>
      </c>
      <c r="AC2789" s="2" t="s">
        <v>5247</v>
      </c>
      <c r="AD2789" s="2">
        <v>1012700</v>
      </c>
      <c r="AE2789" s="5">
        <v>16</v>
      </c>
      <c r="AF2789" s="25"/>
      <c r="AG2789" s="29">
        <v>3</v>
      </c>
      <c r="AH2789" s="2" t="s">
        <v>17978</v>
      </c>
      <c r="AI2789" s="2">
        <v>3</v>
      </c>
      <c r="AJ2789" s="2">
        <v>3</v>
      </c>
      <c r="AK2789" s="2"/>
      <c r="AL2789" s="2"/>
      <c r="AM2789" s="2"/>
      <c r="AN2789" s="2"/>
      <c r="AO2789" s="2"/>
      <c r="AP2789" s="25"/>
      <c r="AQ2789" s="25"/>
      <c r="AR2789" s="2"/>
      <c r="AS2789" s="2"/>
      <c r="AT2789" s="2"/>
      <c r="AU2789" s="25"/>
      <c r="AV2789" s="2"/>
      <c r="AW2789" s="2"/>
      <c r="AX2789" s="25"/>
      <c r="AY2789" s="25"/>
      <c r="AZ2789" s="25"/>
      <c r="BA2789" s="25"/>
      <c r="BB2789" s="25"/>
      <c r="BC2789" s="25"/>
      <c r="BD2789" s="25"/>
      <c r="BE2789" s="25"/>
      <c r="BF2789" s="25"/>
      <c r="BG2789" s="25"/>
      <c r="BH2789" s="25"/>
      <c r="BI2789" s="25"/>
      <c r="BJ2789" s="25"/>
      <c r="BK2789" s="25"/>
      <c r="BL2789" s="25"/>
      <c r="BM2789" s="25"/>
      <c r="BN2789" s="25"/>
      <c r="BO2789" s="25"/>
      <c r="BP2789" s="25"/>
      <c r="BQ2789" s="25"/>
      <c r="BR2789" s="25"/>
      <c r="BS2789" s="25"/>
      <c r="BT2789" s="25"/>
      <c r="BU2789" s="25"/>
      <c r="BV2789" s="25"/>
      <c r="BW2789" s="25"/>
      <c r="BX2789" s="25"/>
      <c r="BY2789" s="25"/>
      <c r="BZ2789" s="25"/>
      <c r="CA2789" s="25"/>
      <c r="CB2789" s="25"/>
      <c r="CC2789" s="25"/>
      <c r="CD2789" s="2" t="s">
        <v>78</v>
      </c>
      <c r="CE2789" s="2" t="s">
        <v>21389</v>
      </c>
      <c r="CF2789" s="25"/>
      <c r="CG2789" s="25"/>
      <c r="CH2789" s="25"/>
      <c r="CI2789" s="25"/>
      <c r="CJ2789" s="25"/>
    </row>
    <row r="2790" spans="1:88" x14ac:dyDescent="0.2">
      <c r="A2790" s="2" t="s">
        <v>10947</v>
      </c>
      <c r="B2790" s="2" t="s">
        <v>25831</v>
      </c>
      <c r="C2790" s="2" t="s">
        <v>10420</v>
      </c>
      <c r="D2790" s="2" t="s">
        <v>10947</v>
      </c>
      <c r="E2790" s="2" t="s">
        <v>10947</v>
      </c>
      <c r="F2790" s="2" t="s">
        <v>10948</v>
      </c>
      <c r="G2790" s="2" t="s">
        <v>10949</v>
      </c>
      <c r="H2790" s="2" t="s">
        <v>61</v>
      </c>
      <c r="I2790" s="2" t="s">
        <v>61</v>
      </c>
      <c r="J2790" s="2" t="s">
        <v>61</v>
      </c>
      <c r="K2790" s="50" t="s">
        <v>61</v>
      </c>
      <c r="L2790" s="43">
        <v>2012</v>
      </c>
      <c r="M2790" s="2" t="s">
        <v>133</v>
      </c>
      <c r="N2790" s="32">
        <v>25.276589999999999</v>
      </c>
      <c r="O2790" s="32">
        <v>55.410209999999999</v>
      </c>
      <c r="P2790" s="2" t="s">
        <v>152</v>
      </c>
      <c r="Q2790" s="2" t="s">
        <v>65</v>
      </c>
      <c r="R2790" s="43" t="s">
        <v>18854</v>
      </c>
      <c r="S2790" s="41" t="s">
        <v>272</v>
      </c>
      <c r="T2790" s="41" t="s">
        <v>18461</v>
      </c>
      <c r="U2790" s="2"/>
      <c r="V2790" s="2"/>
      <c r="W2790" s="41" t="s">
        <v>17588</v>
      </c>
      <c r="X2790" s="2" t="s">
        <v>10480</v>
      </c>
      <c r="Y2790" s="2" t="s">
        <v>102</v>
      </c>
      <c r="Z2790" s="5" t="s">
        <v>20</v>
      </c>
      <c r="AA2790" s="5" t="s">
        <v>16910</v>
      </c>
      <c r="AB2790" s="5" t="s">
        <v>16316</v>
      </c>
      <c r="AC2790" s="2" t="s">
        <v>5205</v>
      </c>
      <c r="AD2790" s="2">
        <v>1024500</v>
      </c>
      <c r="AE2790" s="5">
        <v>23</v>
      </c>
      <c r="AF2790" s="25"/>
      <c r="AG2790" s="29">
        <v>3</v>
      </c>
      <c r="AH2790" s="2" t="s">
        <v>17974</v>
      </c>
      <c r="AI2790" s="2">
        <v>3</v>
      </c>
      <c r="AJ2790" s="2">
        <v>3</v>
      </c>
      <c r="AK2790" s="2"/>
      <c r="AL2790" s="2"/>
      <c r="AM2790" s="2"/>
      <c r="AN2790" s="2"/>
      <c r="AO2790" s="2"/>
      <c r="AP2790" s="25"/>
      <c r="AQ2790" s="25"/>
      <c r="AR2790" s="2"/>
      <c r="AS2790" s="2"/>
      <c r="AT2790" s="2"/>
      <c r="AU2790" s="25"/>
      <c r="AV2790" s="2"/>
      <c r="AW2790" s="2"/>
      <c r="AX2790" s="25"/>
      <c r="AY2790" s="25"/>
      <c r="AZ2790" s="25"/>
      <c r="BA2790" s="25"/>
      <c r="BB2790" s="25"/>
      <c r="BC2790" s="25"/>
      <c r="BD2790" s="25"/>
      <c r="BE2790" s="25"/>
      <c r="BF2790" s="25"/>
      <c r="BG2790" s="25"/>
      <c r="BH2790" s="25"/>
      <c r="BI2790" s="25"/>
      <c r="BJ2790" s="25"/>
      <c r="BK2790" s="25"/>
      <c r="BL2790" s="25"/>
      <c r="BM2790" s="25"/>
      <c r="BN2790" s="25"/>
      <c r="BO2790" s="25"/>
      <c r="BP2790" s="25"/>
      <c r="BQ2790" s="25"/>
      <c r="BR2790" s="25"/>
      <c r="BS2790" s="25"/>
      <c r="BT2790" s="25"/>
      <c r="BU2790" s="25"/>
      <c r="BV2790" s="25"/>
      <c r="BW2790" s="25"/>
      <c r="BX2790" s="25"/>
      <c r="BY2790" s="25"/>
      <c r="BZ2790" s="25"/>
      <c r="CA2790" s="25"/>
      <c r="CB2790" s="25"/>
      <c r="CC2790" s="25"/>
      <c r="CD2790" s="2" t="s">
        <v>78</v>
      </c>
      <c r="CE2790" s="2" t="s">
        <v>21390</v>
      </c>
      <c r="CF2790" s="25"/>
      <c r="CG2790" s="25"/>
      <c r="CH2790" s="25"/>
      <c r="CI2790" s="25"/>
      <c r="CJ2790" s="25"/>
    </row>
    <row r="2791" spans="1:88" x14ac:dyDescent="0.2">
      <c r="A2791" s="2" t="s">
        <v>10950</v>
      </c>
      <c r="B2791" s="2" t="s">
        <v>25832</v>
      </c>
      <c r="C2791" s="2" t="s">
        <v>10420</v>
      </c>
      <c r="D2791" s="2" t="s">
        <v>10950</v>
      </c>
      <c r="E2791" s="2" t="s">
        <v>10950</v>
      </c>
      <c r="F2791" s="2" t="s">
        <v>10951</v>
      </c>
      <c r="G2791" s="2" t="s">
        <v>10952</v>
      </c>
      <c r="H2791" s="2" t="s">
        <v>61</v>
      </c>
      <c r="I2791" s="2" t="s">
        <v>61</v>
      </c>
      <c r="J2791" s="2" t="s">
        <v>61</v>
      </c>
      <c r="K2791" s="50" t="s">
        <v>61</v>
      </c>
      <c r="L2791" s="43">
        <v>2013</v>
      </c>
      <c r="M2791" s="2" t="s">
        <v>133</v>
      </c>
      <c r="N2791" s="32">
        <v>25.073609999999999</v>
      </c>
      <c r="O2791" s="32">
        <v>55.16131</v>
      </c>
      <c r="P2791" s="2" t="s">
        <v>152</v>
      </c>
      <c r="Q2791" s="2" t="s">
        <v>65</v>
      </c>
      <c r="R2791" s="43" t="s">
        <v>16802</v>
      </c>
      <c r="S2791" s="41" t="s">
        <v>4851</v>
      </c>
      <c r="T2791" s="41" t="s">
        <v>18462</v>
      </c>
      <c r="U2791" s="2"/>
      <c r="V2791" s="2"/>
      <c r="W2791" s="41" t="s">
        <v>17588</v>
      </c>
      <c r="X2791" s="2" t="s">
        <v>10480</v>
      </c>
      <c r="Y2791" s="2" t="s">
        <v>69</v>
      </c>
      <c r="Z2791" s="5" t="s">
        <v>10423</v>
      </c>
      <c r="AA2791" s="5" t="s">
        <v>16910</v>
      </c>
      <c r="AB2791" s="5" t="s">
        <v>18091</v>
      </c>
      <c r="AC2791" s="2" t="s">
        <v>5205</v>
      </c>
      <c r="AD2791" s="2">
        <v>1039400</v>
      </c>
      <c r="AE2791" s="5">
        <v>35</v>
      </c>
      <c r="AF2791" s="25"/>
      <c r="AG2791" s="29">
        <v>3</v>
      </c>
      <c r="AH2791" s="2" t="s">
        <v>17974</v>
      </c>
      <c r="AI2791" s="2">
        <v>3</v>
      </c>
      <c r="AJ2791" s="2">
        <v>3</v>
      </c>
      <c r="AK2791" s="2"/>
      <c r="AL2791" s="2"/>
      <c r="AM2791" s="2"/>
      <c r="AN2791" s="2"/>
      <c r="AO2791" s="2"/>
      <c r="AP2791" s="25"/>
      <c r="AQ2791" s="25"/>
      <c r="AR2791" s="2"/>
      <c r="AS2791" s="2"/>
      <c r="AT2791" s="2"/>
      <c r="AU2791" s="25"/>
      <c r="AV2791" s="2"/>
      <c r="AW2791" s="2"/>
      <c r="AX2791" s="25"/>
      <c r="AY2791" s="25"/>
      <c r="AZ2791" s="25"/>
      <c r="BA2791" s="25"/>
      <c r="BB2791" s="25"/>
      <c r="BC2791" s="25"/>
      <c r="BD2791" s="25"/>
      <c r="BE2791" s="25"/>
      <c r="BF2791" s="25"/>
      <c r="BG2791" s="25"/>
      <c r="BH2791" s="25"/>
      <c r="BI2791" s="25"/>
      <c r="BJ2791" s="25"/>
      <c r="BK2791" s="25"/>
      <c r="BL2791" s="25"/>
      <c r="BM2791" s="25"/>
      <c r="BN2791" s="25"/>
      <c r="BO2791" s="25"/>
      <c r="BP2791" s="25"/>
      <c r="BQ2791" s="25"/>
      <c r="BR2791" s="25"/>
      <c r="BS2791" s="25"/>
      <c r="BT2791" s="25"/>
      <c r="BU2791" s="25"/>
      <c r="BV2791" s="25"/>
      <c r="BW2791" s="25"/>
      <c r="BX2791" s="25"/>
      <c r="BY2791" s="25"/>
      <c r="BZ2791" s="25"/>
      <c r="CA2791" s="25"/>
      <c r="CB2791" s="25"/>
      <c r="CC2791" s="25"/>
      <c r="CD2791" s="2" t="s">
        <v>78</v>
      </c>
      <c r="CE2791" s="2" t="s">
        <v>21391</v>
      </c>
      <c r="CF2791" s="25"/>
      <c r="CG2791" s="25"/>
      <c r="CH2791" s="25"/>
      <c r="CI2791" s="25"/>
      <c r="CJ2791" s="25"/>
    </row>
    <row r="2792" spans="1:88" x14ac:dyDescent="0.2">
      <c r="A2792" s="2" t="s">
        <v>10953</v>
      </c>
      <c r="B2792" s="2" t="s">
        <v>25833</v>
      </c>
      <c r="C2792" s="2" t="s">
        <v>10420</v>
      </c>
      <c r="D2792" s="2" t="s">
        <v>10953</v>
      </c>
      <c r="E2792" s="2" t="s">
        <v>10953</v>
      </c>
      <c r="F2792" s="2" t="s">
        <v>10954</v>
      </c>
      <c r="G2792" s="2" t="s">
        <v>10955</v>
      </c>
      <c r="H2792" s="2" t="s">
        <v>61</v>
      </c>
      <c r="I2792" s="2" t="s">
        <v>61</v>
      </c>
      <c r="J2792" s="2" t="s">
        <v>61</v>
      </c>
      <c r="K2792" s="50" t="s">
        <v>61</v>
      </c>
      <c r="L2792" s="43">
        <v>2012</v>
      </c>
      <c r="M2792" s="2" t="s">
        <v>133</v>
      </c>
      <c r="N2792" s="32">
        <v>25.261130000000001</v>
      </c>
      <c r="O2792" s="32">
        <v>55.298070000000003</v>
      </c>
      <c r="P2792" s="2" t="s">
        <v>152</v>
      </c>
      <c r="Q2792" s="2" t="s">
        <v>65</v>
      </c>
      <c r="R2792" s="43" t="s">
        <v>18854</v>
      </c>
      <c r="S2792" s="41" t="s">
        <v>272</v>
      </c>
      <c r="T2792" s="41" t="s">
        <v>18461</v>
      </c>
      <c r="U2792" s="2"/>
      <c r="V2792" s="2"/>
      <c r="W2792" s="41" t="s">
        <v>17588</v>
      </c>
      <c r="X2792" s="2" t="s">
        <v>10480</v>
      </c>
      <c r="Y2792" s="2" t="s">
        <v>102</v>
      </c>
      <c r="Z2792" s="5" t="s">
        <v>20</v>
      </c>
      <c r="AA2792" s="5" t="s">
        <v>16910</v>
      </c>
      <c r="AB2792" s="5" t="s">
        <v>16316</v>
      </c>
      <c r="AC2792" s="2" t="s">
        <v>5205</v>
      </c>
      <c r="AD2792" s="2">
        <v>1031200</v>
      </c>
      <c r="AE2792" s="5">
        <v>18</v>
      </c>
      <c r="AF2792" s="25"/>
      <c r="AG2792" s="29">
        <v>3</v>
      </c>
      <c r="AH2792" s="2" t="s">
        <v>17974</v>
      </c>
      <c r="AI2792" s="2">
        <v>3</v>
      </c>
      <c r="AJ2792" s="2">
        <v>3</v>
      </c>
      <c r="AK2792" s="2"/>
      <c r="AL2792" s="2"/>
      <c r="AM2792" s="2"/>
      <c r="AN2792" s="2"/>
      <c r="AO2792" s="2"/>
      <c r="AP2792" s="25"/>
      <c r="AQ2792" s="25"/>
      <c r="AR2792" s="2"/>
      <c r="AS2792" s="2"/>
      <c r="AT2792" s="2"/>
      <c r="AU2792" s="25"/>
      <c r="AV2792" s="2"/>
      <c r="AW2792" s="2"/>
      <c r="AX2792" s="25"/>
      <c r="AY2792" s="25"/>
      <c r="AZ2792" s="25"/>
      <c r="BA2792" s="25"/>
      <c r="BB2792" s="25"/>
      <c r="BC2792" s="25"/>
      <c r="BD2792" s="25"/>
      <c r="BE2792" s="25"/>
      <c r="BF2792" s="25"/>
      <c r="BG2792" s="25"/>
      <c r="BH2792" s="25"/>
      <c r="BI2792" s="25"/>
      <c r="BJ2792" s="25"/>
      <c r="BK2792" s="25"/>
      <c r="BL2792" s="25"/>
      <c r="BM2792" s="25"/>
      <c r="BN2792" s="25"/>
      <c r="BO2792" s="25"/>
      <c r="BP2792" s="25"/>
      <c r="BQ2792" s="25"/>
      <c r="BR2792" s="25"/>
      <c r="BS2792" s="25"/>
      <c r="BT2792" s="25"/>
      <c r="BU2792" s="25"/>
      <c r="BV2792" s="25"/>
      <c r="BW2792" s="25"/>
      <c r="BX2792" s="25"/>
      <c r="BY2792" s="25"/>
      <c r="BZ2792" s="25"/>
      <c r="CA2792" s="25"/>
      <c r="CB2792" s="25"/>
      <c r="CC2792" s="25"/>
      <c r="CD2792" s="2" t="s">
        <v>78</v>
      </c>
      <c r="CE2792" s="2" t="s">
        <v>21392</v>
      </c>
      <c r="CF2792" s="25"/>
      <c r="CG2792" s="25"/>
      <c r="CH2792" s="25"/>
      <c r="CI2792" s="25"/>
      <c r="CJ2792" s="25"/>
    </row>
    <row r="2793" spans="1:88" x14ac:dyDescent="0.2">
      <c r="A2793" s="2" t="s">
        <v>10956</v>
      </c>
      <c r="B2793" s="2" t="s">
        <v>25834</v>
      </c>
      <c r="C2793" s="2" t="s">
        <v>10420</v>
      </c>
      <c r="D2793" s="2" t="s">
        <v>10956</v>
      </c>
      <c r="E2793" s="2" t="s">
        <v>10956</v>
      </c>
      <c r="F2793" s="2" t="s">
        <v>10957</v>
      </c>
      <c r="G2793" s="2" t="s">
        <v>10958</v>
      </c>
      <c r="H2793" s="2" t="s">
        <v>83</v>
      </c>
      <c r="I2793" s="2" t="s">
        <v>61</v>
      </c>
      <c r="J2793" s="2" t="s">
        <v>61</v>
      </c>
      <c r="K2793" s="50" t="s">
        <v>61</v>
      </c>
      <c r="L2793" s="43">
        <v>2012</v>
      </c>
      <c r="M2793" s="2" t="s">
        <v>133</v>
      </c>
      <c r="N2793" s="32">
        <v>25.268979999999999</v>
      </c>
      <c r="O2793" s="32">
        <v>55.31344</v>
      </c>
      <c r="P2793" s="2" t="s">
        <v>2767</v>
      </c>
      <c r="Q2793" s="2" t="s">
        <v>65</v>
      </c>
      <c r="R2793" s="43" t="s">
        <v>18854</v>
      </c>
      <c r="S2793" s="41" t="s">
        <v>272</v>
      </c>
      <c r="T2793" s="41" t="s">
        <v>18461</v>
      </c>
      <c r="U2793" s="2"/>
      <c r="V2793" s="2"/>
      <c r="W2793" s="41" t="s">
        <v>17589</v>
      </c>
      <c r="X2793" s="2" t="s">
        <v>1598</v>
      </c>
      <c r="Y2793" s="2" t="s">
        <v>102</v>
      </c>
      <c r="Z2793" s="5" t="s">
        <v>10423</v>
      </c>
      <c r="AA2793" s="5" t="s">
        <v>16910</v>
      </c>
      <c r="AB2793" s="5" t="s">
        <v>16316</v>
      </c>
      <c r="AC2793" s="2" t="s">
        <v>5247</v>
      </c>
      <c r="AD2793" s="2">
        <v>1011900</v>
      </c>
      <c r="AE2793" s="5">
        <v>19</v>
      </c>
      <c r="AF2793" s="25"/>
      <c r="AG2793" s="29">
        <v>3</v>
      </c>
      <c r="AH2793" s="2" t="s">
        <v>17978</v>
      </c>
      <c r="AI2793" s="2">
        <v>3</v>
      </c>
      <c r="AJ2793" s="2">
        <v>3</v>
      </c>
      <c r="AK2793" s="2"/>
      <c r="AL2793" s="2"/>
      <c r="AM2793" s="2"/>
      <c r="AN2793" s="2"/>
      <c r="AO2793" s="2"/>
      <c r="AP2793" s="25"/>
      <c r="AQ2793" s="25"/>
      <c r="AR2793" s="2"/>
      <c r="AS2793" s="2"/>
      <c r="AT2793" s="2"/>
      <c r="AU2793" s="25"/>
      <c r="AV2793" s="2"/>
      <c r="AW2793" s="2"/>
      <c r="AX2793" s="25"/>
      <c r="AY2793" s="25"/>
      <c r="AZ2793" s="25"/>
      <c r="BA2793" s="25"/>
      <c r="BB2793" s="25"/>
      <c r="BC2793" s="25"/>
      <c r="BD2793" s="25"/>
      <c r="BE2793" s="25"/>
      <c r="BF2793" s="25"/>
      <c r="BG2793" s="25"/>
      <c r="BH2793" s="25"/>
      <c r="BI2793" s="25"/>
      <c r="BJ2793" s="25"/>
      <c r="BK2793" s="25"/>
      <c r="BL2793" s="25"/>
      <c r="BM2793" s="25"/>
      <c r="BN2793" s="25"/>
      <c r="BO2793" s="25"/>
      <c r="BP2793" s="25"/>
      <c r="BQ2793" s="25"/>
      <c r="BR2793" s="25"/>
      <c r="BS2793" s="25"/>
      <c r="BT2793" s="25"/>
      <c r="BU2793" s="25"/>
      <c r="BV2793" s="25"/>
      <c r="BW2793" s="25"/>
      <c r="BX2793" s="25"/>
      <c r="BY2793" s="25"/>
      <c r="BZ2793" s="25"/>
      <c r="CA2793" s="25"/>
      <c r="CB2793" s="25"/>
      <c r="CC2793" s="25"/>
      <c r="CD2793" s="2" t="s">
        <v>71</v>
      </c>
      <c r="CE2793" s="2">
        <v>0</v>
      </c>
      <c r="CF2793" s="25"/>
      <c r="CG2793" s="25"/>
      <c r="CH2793" s="25"/>
      <c r="CI2793" s="25"/>
      <c r="CJ2793" s="25"/>
    </row>
    <row r="2794" spans="1:88" x14ac:dyDescent="0.2">
      <c r="A2794" s="2" t="s">
        <v>10959</v>
      </c>
      <c r="B2794" s="2" t="s">
        <v>25835</v>
      </c>
      <c r="C2794" s="2" t="s">
        <v>10420</v>
      </c>
      <c r="D2794" s="2" t="s">
        <v>10959</v>
      </c>
      <c r="E2794" s="2" t="s">
        <v>10959</v>
      </c>
      <c r="F2794" s="2" t="s">
        <v>10960</v>
      </c>
      <c r="G2794" s="2" t="s">
        <v>10961</v>
      </c>
      <c r="H2794" s="2" t="s">
        <v>61</v>
      </c>
      <c r="I2794" s="2" t="s">
        <v>61</v>
      </c>
      <c r="J2794" s="2" t="s">
        <v>61</v>
      </c>
      <c r="K2794" s="50" t="s">
        <v>61</v>
      </c>
      <c r="L2794" s="43">
        <v>2013</v>
      </c>
      <c r="M2794" s="2" t="s">
        <v>133</v>
      </c>
      <c r="N2794" s="32">
        <v>25.270409999999998</v>
      </c>
      <c r="O2794" s="32">
        <v>55.304479999999998</v>
      </c>
      <c r="P2794" s="2" t="s">
        <v>152</v>
      </c>
      <c r="Q2794" s="2" t="s">
        <v>65</v>
      </c>
      <c r="R2794" s="43" t="s">
        <v>18854</v>
      </c>
      <c r="S2794" s="41" t="s">
        <v>272</v>
      </c>
      <c r="T2794" s="41" t="s">
        <v>18461</v>
      </c>
      <c r="U2794" s="2"/>
      <c r="V2794" s="2"/>
      <c r="W2794" s="41" t="s">
        <v>17588</v>
      </c>
      <c r="X2794" s="2" t="s">
        <v>10480</v>
      </c>
      <c r="Y2794" s="2" t="s">
        <v>102</v>
      </c>
      <c r="Z2794" s="5" t="s">
        <v>10423</v>
      </c>
      <c r="AA2794" s="5" t="s">
        <v>16910</v>
      </c>
      <c r="AB2794" s="5" t="s">
        <v>16316</v>
      </c>
      <c r="AC2794" s="2" t="s">
        <v>5247</v>
      </c>
      <c r="AD2794" s="2">
        <v>1011800</v>
      </c>
      <c r="AE2794" s="5">
        <v>21</v>
      </c>
      <c r="AF2794" s="25"/>
      <c r="AG2794" s="29">
        <v>3</v>
      </c>
      <c r="AH2794" s="2" t="s">
        <v>17978</v>
      </c>
      <c r="AI2794" s="2">
        <v>3</v>
      </c>
      <c r="AJ2794" s="2">
        <v>3</v>
      </c>
      <c r="AK2794" s="2"/>
      <c r="AL2794" s="2"/>
      <c r="AM2794" s="2"/>
      <c r="AN2794" s="2"/>
      <c r="AO2794" s="2"/>
      <c r="AP2794" s="25"/>
      <c r="AQ2794" s="25"/>
      <c r="AR2794" s="2"/>
      <c r="AS2794" s="2"/>
      <c r="AT2794" s="2"/>
      <c r="AU2794" s="25"/>
      <c r="AV2794" s="2"/>
      <c r="AW2794" s="2"/>
      <c r="AX2794" s="25"/>
      <c r="AY2794" s="25"/>
      <c r="AZ2794" s="25"/>
      <c r="BA2794" s="25"/>
      <c r="BB2794" s="25"/>
      <c r="BC2794" s="25"/>
      <c r="BD2794" s="25"/>
      <c r="BE2794" s="25"/>
      <c r="BF2794" s="25"/>
      <c r="BG2794" s="25"/>
      <c r="BH2794" s="25"/>
      <c r="BI2794" s="25"/>
      <c r="BJ2794" s="25"/>
      <c r="BK2794" s="25"/>
      <c r="BL2794" s="25"/>
      <c r="BM2794" s="25"/>
      <c r="BN2794" s="25"/>
      <c r="BO2794" s="25"/>
      <c r="BP2794" s="25"/>
      <c r="BQ2794" s="25"/>
      <c r="BR2794" s="25"/>
      <c r="BS2794" s="25"/>
      <c r="BT2794" s="25"/>
      <c r="BU2794" s="25"/>
      <c r="BV2794" s="25"/>
      <c r="BW2794" s="25"/>
      <c r="BX2794" s="25"/>
      <c r="BY2794" s="25"/>
      <c r="BZ2794" s="25"/>
      <c r="CA2794" s="25"/>
      <c r="CB2794" s="25"/>
      <c r="CC2794" s="25"/>
      <c r="CD2794" s="2" t="s">
        <v>78</v>
      </c>
      <c r="CE2794" s="2" t="s">
        <v>21393</v>
      </c>
      <c r="CF2794" s="25"/>
      <c r="CG2794" s="25"/>
      <c r="CH2794" s="25"/>
      <c r="CI2794" s="25"/>
      <c r="CJ2794" s="25"/>
    </row>
    <row r="2795" spans="1:88" x14ac:dyDescent="0.2">
      <c r="A2795" s="2" t="s">
        <v>10962</v>
      </c>
      <c r="B2795" s="2" t="s">
        <v>25836</v>
      </c>
      <c r="C2795" s="2" t="s">
        <v>10420</v>
      </c>
      <c r="D2795" s="2" t="s">
        <v>10962</v>
      </c>
      <c r="E2795" s="2" t="s">
        <v>10962</v>
      </c>
      <c r="F2795" s="2" t="s">
        <v>10963</v>
      </c>
      <c r="G2795" s="2" t="s">
        <v>10964</v>
      </c>
      <c r="H2795" s="2" t="s">
        <v>61</v>
      </c>
      <c r="I2795" s="2" t="s">
        <v>61</v>
      </c>
      <c r="J2795" s="2" t="s">
        <v>61</v>
      </c>
      <c r="K2795" s="50" t="s">
        <v>61</v>
      </c>
      <c r="L2795" s="43">
        <v>2014</v>
      </c>
      <c r="M2795" s="2" t="s">
        <v>133</v>
      </c>
      <c r="N2795" s="32">
        <v>25.252199999999998</v>
      </c>
      <c r="O2795" s="32">
        <v>55.296770000000002</v>
      </c>
      <c r="P2795" s="2" t="s">
        <v>152</v>
      </c>
      <c r="Q2795" s="2" t="s">
        <v>65</v>
      </c>
      <c r="R2795" s="43" t="s">
        <v>18854</v>
      </c>
      <c r="S2795" s="41" t="s">
        <v>272</v>
      </c>
      <c r="T2795" s="41" t="s">
        <v>18461</v>
      </c>
      <c r="U2795" s="2"/>
      <c r="V2795" s="2"/>
      <c r="W2795" s="41" t="s">
        <v>17588</v>
      </c>
      <c r="X2795" s="2" t="s">
        <v>10620</v>
      </c>
      <c r="Y2795" s="2" t="s">
        <v>10437</v>
      </c>
      <c r="Z2795" s="5" t="s">
        <v>10423</v>
      </c>
      <c r="AA2795" s="5" t="s">
        <v>16910</v>
      </c>
      <c r="AB2795" s="5" t="s">
        <v>18090</v>
      </c>
      <c r="AC2795" s="2" t="s">
        <v>5205</v>
      </c>
      <c r="AD2795" s="2">
        <v>1031700</v>
      </c>
      <c r="AE2795" s="5">
        <v>28</v>
      </c>
      <c r="AF2795" s="25"/>
      <c r="AG2795" s="29">
        <v>3</v>
      </c>
      <c r="AH2795" s="2" t="s">
        <v>17974</v>
      </c>
      <c r="AI2795" s="2">
        <v>4</v>
      </c>
      <c r="AJ2795" s="2">
        <v>3</v>
      </c>
      <c r="AK2795" s="2"/>
      <c r="AL2795" s="2"/>
      <c r="AM2795" s="2"/>
      <c r="AN2795" s="2"/>
      <c r="AO2795" s="2"/>
      <c r="AP2795" s="25"/>
      <c r="AQ2795" s="25"/>
      <c r="AR2795" s="2"/>
      <c r="AS2795" s="2"/>
      <c r="AT2795" s="2"/>
      <c r="AU2795" s="25"/>
      <c r="AV2795" s="2"/>
      <c r="AW2795" s="2"/>
      <c r="AX2795" s="25"/>
      <c r="AY2795" s="25"/>
      <c r="AZ2795" s="25"/>
      <c r="BA2795" s="25"/>
      <c r="BB2795" s="25"/>
      <c r="BC2795" s="25"/>
      <c r="BD2795" s="25"/>
      <c r="BE2795" s="25"/>
      <c r="BF2795" s="25"/>
      <c r="BG2795" s="25"/>
      <c r="BH2795" s="25"/>
      <c r="BI2795" s="25"/>
      <c r="BJ2795" s="25"/>
      <c r="BK2795" s="25"/>
      <c r="BL2795" s="25"/>
      <c r="BM2795" s="25"/>
      <c r="BN2795" s="25"/>
      <c r="BO2795" s="25"/>
      <c r="BP2795" s="25"/>
      <c r="BQ2795" s="25"/>
      <c r="BR2795" s="25"/>
      <c r="BS2795" s="25"/>
      <c r="BT2795" s="25"/>
      <c r="BU2795" s="25"/>
      <c r="BV2795" s="25"/>
      <c r="BW2795" s="25"/>
      <c r="BX2795" s="25"/>
      <c r="BY2795" s="25"/>
      <c r="BZ2795" s="25"/>
      <c r="CA2795" s="25"/>
      <c r="CB2795" s="25"/>
      <c r="CC2795" s="25"/>
      <c r="CD2795" s="2" t="s">
        <v>71</v>
      </c>
      <c r="CE2795" s="2">
        <v>0</v>
      </c>
      <c r="CF2795" s="25"/>
      <c r="CG2795" s="25"/>
      <c r="CH2795" s="25"/>
      <c r="CI2795" s="25"/>
      <c r="CJ2795" s="25"/>
    </row>
    <row r="2796" spans="1:88" x14ac:dyDescent="0.2">
      <c r="A2796" s="2" t="s">
        <v>10965</v>
      </c>
      <c r="B2796" s="2" t="s">
        <v>25837</v>
      </c>
      <c r="C2796" s="2" t="s">
        <v>10420</v>
      </c>
      <c r="D2796" s="2" t="s">
        <v>10965</v>
      </c>
      <c r="E2796" s="2" t="s">
        <v>10965</v>
      </c>
      <c r="F2796" s="2" t="s">
        <v>10966</v>
      </c>
      <c r="G2796" s="2" t="s">
        <v>10967</v>
      </c>
      <c r="H2796" s="2" t="s">
        <v>61</v>
      </c>
      <c r="I2796" s="2" t="s">
        <v>61</v>
      </c>
      <c r="J2796" s="2" t="s">
        <v>61</v>
      </c>
      <c r="K2796" s="50" t="s">
        <v>61</v>
      </c>
      <c r="L2796" s="43">
        <v>2013</v>
      </c>
      <c r="M2796" s="2" t="s">
        <v>133</v>
      </c>
      <c r="N2796" s="32">
        <v>25.27636</v>
      </c>
      <c r="O2796" s="32">
        <v>55.311219999999999</v>
      </c>
      <c r="P2796" s="2" t="s">
        <v>152</v>
      </c>
      <c r="Q2796" s="2" t="s">
        <v>65</v>
      </c>
      <c r="R2796" s="43" t="s">
        <v>18854</v>
      </c>
      <c r="S2796" s="41" t="s">
        <v>272</v>
      </c>
      <c r="T2796" s="41" t="s">
        <v>18461</v>
      </c>
      <c r="U2796" s="2"/>
      <c r="V2796" s="2"/>
      <c r="W2796" s="41" t="s">
        <v>17588</v>
      </c>
      <c r="X2796" s="2" t="s">
        <v>153</v>
      </c>
      <c r="Y2796" s="2" t="s">
        <v>102</v>
      </c>
      <c r="Z2796" s="5" t="s">
        <v>20</v>
      </c>
      <c r="AA2796" s="5" t="s">
        <v>16910</v>
      </c>
      <c r="AB2796" s="5" t="s">
        <v>16316</v>
      </c>
      <c r="AC2796" s="2" t="s">
        <v>5247</v>
      </c>
      <c r="AD2796" s="2">
        <v>1011700</v>
      </c>
      <c r="AE2796" s="5">
        <v>22</v>
      </c>
      <c r="AF2796" s="25"/>
      <c r="AG2796" s="29">
        <v>3</v>
      </c>
      <c r="AH2796" s="2" t="s">
        <v>17978</v>
      </c>
      <c r="AI2796" s="2">
        <v>3</v>
      </c>
      <c r="AJ2796" s="2">
        <v>3</v>
      </c>
      <c r="AK2796" s="2"/>
      <c r="AL2796" s="2"/>
      <c r="AM2796" s="2"/>
      <c r="AN2796" s="2"/>
      <c r="AO2796" s="2"/>
      <c r="AP2796" s="25"/>
      <c r="AQ2796" s="25"/>
      <c r="AR2796" s="2"/>
      <c r="AS2796" s="2"/>
      <c r="AT2796" s="2"/>
      <c r="AU2796" s="25"/>
      <c r="AV2796" s="2"/>
      <c r="AW2796" s="2"/>
      <c r="AX2796" s="25"/>
      <c r="AY2796" s="25"/>
      <c r="AZ2796" s="25"/>
      <c r="BA2796" s="25"/>
      <c r="BB2796" s="25"/>
      <c r="BC2796" s="25"/>
      <c r="BD2796" s="25"/>
      <c r="BE2796" s="25"/>
      <c r="BF2796" s="25"/>
      <c r="BG2796" s="25"/>
      <c r="BH2796" s="25"/>
      <c r="BI2796" s="25"/>
      <c r="BJ2796" s="25"/>
      <c r="BK2796" s="25"/>
      <c r="BL2796" s="25"/>
      <c r="BM2796" s="25"/>
      <c r="BN2796" s="25"/>
      <c r="BO2796" s="25"/>
      <c r="BP2796" s="25"/>
      <c r="BQ2796" s="25"/>
      <c r="BR2796" s="25"/>
      <c r="BS2796" s="25"/>
      <c r="BT2796" s="25"/>
      <c r="BU2796" s="25"/>
      <c r="BV2796" s="25"/>
      <c r="BW2796" s="25"/>
      <c r="BX2796" s="25"/>
      <c r="BY2796" s="25"/>
      <c r="BZ2796" s="25"/>
      <c r="CA2796" s="25"/>
      <c r="CB2796" s="25"/>
      <c r="CC2796" s="25"/>
      <c r="CD2796" s="2" t="s">
        <v>78</v>
      </c>
      <c r="CE2796" s="2" t="s">
        <v>21394</v>
      </c>
      <c r="CF2796" s="25"/>
      <c r="CG2796" s="25"/>
      <c r="CH2796" s="25"/>
      <c r="CI2796" s="25"/>
      <c r="CJ2796" s="25"/>
    </row>
    <row r="2797" spans="1:88" x14ac:dyDescent="0.2">
      <c r="A2797" s="2" t="s">
        <v>10968</v>
      </c>
      <c r="B2797" s="2" t="s">
        <v>25838</v>
      </c>
      <c r="C2797" s="2" t="s">
        <v>10420</v>
      </c>
      <c r="D2797" s="2" t="s">
        <v>10968</v>
      </c>
      <c r="E2797" s="2" t="s">
        <v>10968</v>
      </c>
      <c r="F2797" s="2" t="s">
        <v>10969</v>
      </c>
      <c r="G2797" s="2" t="s">
        <v>10970</v>
      </c>
      <c r="H2797" s="2" t="s">
        <v>61</v>
      </c>
      <c r="I2797" s="2" t="s">
        <v>61</v>
      </c>
      <c r="J2797" s="2" t="s">
        <v>61</v>
      </c>
      <c r="K2797" s="50" t="s">
        <v>61</v>
      </c>
      <c r="L2797" s="43">
        <v>2012</v>
      </c>
      <c r="M2797" s="2" t="s">
        <v>133</v>
      </c>
      <c r="N2797" s="32">
        <v>25.27375</v>
      </c>
      <c r="O2797" s="32">
        <v>55.331429999999997</v>
      </c>
      <c r="P2797" s="2" t="s">
        <v>152</v>
      </c>
      <c r="Q2797" s="2" t="s">
        <v>65</v>
      </c>
      <c r="R2797" s="43" t="s">
        <v>18854</v>
      </c>
      <c r="S2797" s="41" t="s">
        <v>272</v>
      </c>
      <c r="T2797" s="41" t="s">
        <v>18461</v>
      </c>
      <c r="U2797" s="2"/>
      <c r="V2797" s="2"/>
      <c r="W2797" s="41" t="s">
        <v>17588</v>
      </c>
      <c r="X2797" s="2" t="s">
        <v>153</v>
      </c>
      <c r="Y2797" s="2" t="s">
        <v>10437</v>
      </c>
      <c r="Z2797" s="5" t="s">
        <v>10423</v>
      </c>
      <c r="AA2797" s="5" t="s">
        <v>16910</v>
      </c>
      <c r="AB2797" s="5" t="s">
        <v>18090</v>
      </c>
      <c r="AC2797" s="2" t="s">
        <v>5205</v>
      </c>
      <c r="AD2797" s="2">
        <v>1012700</v>
      </c>
      <c r="AE2797" s="5">
        <v>18</v>
      </c>
      <c r="AF2797" s="25"/>
      <c r="AG2797" s="29">
        <v>3</v>
      </c>
      <c r="AH2797" s="2" t="s">
        <v>17974</v>
      </c>
      <c r="AI2797" s="2">
        <v>3</v>
      </c>
      <c r="AJ2797" s="2">
        <v>3</v>
      </c>
      <c r="AK2797" s="2"/>
      <c r="AL2797" s="2"/>
      <c r="AM2797" s="2"/>
      <c r="AN2797" s="2"/>
      <c r="AO2797" s="2"/>
      <c r="AP2797" s="25"/>
      <c r="AQ2797" s="25"/>
      <c r="AR2797" s="2"/>
      <c r="AS2797" s="2"/>
      <c r="AT2797" s="2"/>
      <c r="AU2797" s="25"/>
      <c r="AV2797" s="2"/>
      <c r="AW2797" s="2"/>
      <c r="AX2797" s="25"/>
      <c r="AY2797" s="25"/>
      <c r="AZ2797" s="25"/>
      <c r="BA2797" s="25"/>
      <c r="BB2797" s="25"/>
      <c r="BC2797" s="25"/>
      <c r="BD2797" s="25"/>
      <c r="BE2797" s="25"/>
      <c r="BF2797" s="25"/>
      <c r="BG2797" s="25"/>
      <c r="BH2797" s="25"/>
      <c r="BI2797" s="25"/>
      <c r="BJ2797" s="25"/>
      <c r="BK2797" s="25"/>
      <c r="BL2797" s="25"/>
      <c r="BM2797" s="25"/>
      <c r="BN2797" s="25"/>
      <c r="BO2797" s="25"/>
      <c r="BP2797" s="25"/>
      <c r="BQ2797" s="25"/>
      <c r="BR2797" s="25"/>
      <c r="BS2797" s="25"/>
      <c r="BT2797" s="25"/>
      <c r="BU2797" s="25"/>
      <c r="BV2797" s="25"/>
      <c r="BW2797" s="25"/>
      <c r="BX2797" s="25"/>
      <c r="BY2797" s="25"/>
      <c r="BZ2797" s="25"/>
      <c r="CA2797" s="25"/>
      <c r="CB2797" s="25"/>
      <c r="CC2797" s="25"/>
      <c r="CD2797" s="2" t="s">
        <v>78</v>
      </c>
      <c r="CE2797" s="2" t="s">
        <v>21395</v>
      </c>
      <c r="CF2797" s="25"/>
      <c r="CG2797" s="25"/>
      <c r="CH2797" s="25"/>
      <c r="CI2797" s="25"/>
      <c r="CJ2797" s="25"/>
    </row>
    <row r="2798" spans="1:88" x14ac:dyDescent="0.2">
      <c r="A2798" s="2" t="s">
        <v>10971</v>
      </c>
      <c r="B2798" s="2" t="s">
        <v>25839</v>
      </c>
      <c r="C2798" s="2" t="s">
        <v>10420</v>
      </c>
      <c r="D2798" s="2" t="s">
        <v>10971</v>
      </c>
      <c r="E2798" s="2" t="s">
        <v>10971</v>
      </c>
      <c r="F2798" s="2" t="s">
        <v>10972</v>
      </c>
      <c r="G2798" s="2" t="s">
        <v>10973</v>
      </c>
      <c r="H2798" s="2" t="s">
        <v>61</v>
      </c>
      <c r="I2798" s="2" t="s">
        <v>61</v>
      </c>
      <c r="J2798" s="2" t="s">
        <v>61</v>
      </c>
      <c r="K2798" s="50" t="s">
        <v>61</v>
      </c>
      <c r="L2798" s="43">
        <v>2012</v>
      </c>
      <c r="M2798" s="2" t="s">
        <v>133</v>
      </c>
      <c r="N2798" s="32">
        <v>25.26088</v>
      </c>
      <c r="O2798" s="32">
        <v>55.327309999999997</v>
      </c>
      <c r="P2798" s="2" t="s">
        <v>152</v>
      </c>
      <c r="Q2798" s="2" t="s">
        <v>65</v>
      </c>
      <c r="R2798" s="43" t="s">
        <v>18854</v>
      </c>
      <c r="S2798" s="41" t="s">
        <v>272</v>
      </c>
      <c r="T2798" s="41" t="s">
        <v>18461</v>
      </c>
      <c r="U2798" s="2"/>
      <c r="V2798" s="2"/>
      <c r="W2798" s="41" t="s">
        <v>17588</v>
      </c>
      <c r="X2798" s="2" t="s">
        <v>10480</v>
      </c>
      <c r="Y2798" s="2" t="s">
        <v>102</v>
      </c>
      <c r="Z2798" s="5" t="s">
        <v>10423</v>
      </c>
      <c r="AA2798" s="5" t="s">
        <v>16910</v>
      </c>
      <c r="AB2798" s="5" t="s">
        <v>16316</v>
      </c>
      <c r="AC2798" s="2" t="s">
        <v>5205</v>
      </c>
      <c r="AD2798" s="2">
        <v>1012400</v>
      </c>
      <c r="AE2798" s="5">
        <v>33</v>
      </c>
      <c r="AF2798" s="25"/>
      <c r="AG2798" s="29">
        <v>3</v>
      </c>
      <c r="AH2798" s="2" t="s">
        <v>17974</v>
      </c>
      <c r="AI2798" s="2">
        <v>3</v>
      </c>
      <c r="AJ2798" s="2">
        <v>3</v>
      </c>
      <c r="AK2798" s="2"/>
      <c r="AL2798" s="2"/>
      <c r="AM2798" s="2"/>
      <c r="AN2798" s="2"/>
      <c r="AO2798" s="2"/>
      <c r="AP2798" s="25"/>
      <c r="AQ2798" s="25"/>
      <c r="AR2798" s="2"/>
      <c r="AS2798" s="2"/>
      <c r="AT2798" s="2"/>
      <c r="AU2798" s="25"/>
      <c r="AV2798" s="2"/>
      <c r="AW2798" s="2"/>
      <c r="AX2798" s="25"/>
      <c r="AY2798" s="25"/>
      <c r="AZ2798" s="25"/>
      <c r="BA2798" s="25"/>
      <c r="BB2798" s="25"/>
      <c r="BC2798" s="25"/>
      <c r="BD2798" s="25"/>
      <c r="BE2798" s="25"/>
      <c r="BF2798" s="25"/>
      <c r="BG2798" s="25"/>
      <c r="BH2798" s="25"/>
      <c r="BI2798" s="25"/>
      <c r="BJ2798" s="25"/>
      <c r="BK2798" s="25"/>
      <c r="BL2798" s="25"/>
      <c r="BM2798" s="25"/>
      <c r="BN2798" s="25"/>
      <c r="BO2798" s="25"/>
      <c r="BP2798" s="25"/>
      <c r="BQ2798" s="25"/>
      <c r="BR2798" s="25"/>
      <c r="BS2798" s="25"/>
      <c r="BT2798" s="25"/>
      <c r="BU2798" s="25"/>
      <c r="BV2798" s="25"/>
      <c r="BW2798" s="25"/>
      <c r="BX2798" s="25"/>
      <c r="BY2798" s="25"/>
      <c r="BZ2798" s="25"/>
      <c r="CA2798" s="25"/>
      <c r="CB2798" s="25"/>
      <c r="CC2798" s="25"/>
      <c r="CD2798" s="2" t="s">
        <v>71</v>
      </c>
      <c r="CE2798" s="2">
        <v>0</v>
      </c>
      <c r="CF2798" s="25"/>
      <c r="CG2798" s="25"/>
      <c r="CH2798" s="25"/>
      <c r="CI2798" s="25"/>
      <c r="CJ2798" s="25"/>
    </row>
    <row r="2799" spans="1:88" x14ac:dyDescent="0.2">
      <c r="A2799" s="2" t="s">
        <v>10974</v>
      </c>
      <c r="B2799" s="2" t="s">
        <v>25840</v>
      </c>
      <c r="C2799" s="2" t="s">
        <v>10420</v>
      </c>
      <c r="D2799" s="2" t="s">
        <v>10974</v>
      </c>
      <c r="E2799" s="2" t="s">
        <v>10974</v>
      </c>
      <c r="F2799" s="2" t="s">
        <v>10975</v>
      </c>
      <c r="G2799" s="2" t="s">
        <v>10976</v>
      </c>
      <c r="H2799" s="2" t="s">
        <v>61</v>
      </c>
      <c r="I2799" s="2" t="s">
        <v>61</v>
      </c>
      <c r="J2799" s="2" t="s">
        <v>61</v>
      </c>
      <c r="K2799" s="50" t="s">
        <v>61</v>
      </c>
      <c r="L2799" s="43">
        <v>2014</v>
      </c>
      <c r="M2799" s="2" t="s">
        <v>133</v>
      </c>
      <c r="N2799" s="32">
        <v>25.255990000000001</v>
      </c>
      <c r="O2799" s="32">
        <v>55.294400000000003</v>
      </c>
      <c r="P2799" s="2" t="s">
        <v>152</v>
      </c>
      <c r="Q2799" s="2" t="s">
        <v>65</v>
      </c>
      <c r="R2799" s="43" t="s">
        <v>18854</v>
      </c>
      <c r="S2799" s="41" t="s">
        <v>272</v>
      </c>
      <c r="T2799" s="41" t="s">
        <v>18461</v>
      </c>
      <c r="U2799" s="2"/>
      <c r="V2799" s="2"/>
      <c r="W2799" s="41" t="s">
        <v>17588</v>
      </c>
      <c r="X2799" s="2" t="s">
        <v>10480</v>
      </c>
      <c r="Y2799" s="2" t="s">
        <v>102</v>
      </c>
      <c r="Z2799" s="5" t="s">
        <v>20</v>
      </c>
      <c r="AA2799" s="5" t="s">
        <v>16910</v>
      </c>
      <c r="AB2799" s="5" t="s">
        <v>16316</v>
      </c>
      <c r="AC2799" s="2" t="s">
        <v>5205</v>
      </c>
      <c r="AD2799" s="2">
        <v>1031600</v>
      </c>
      <c r="AE2799" s="5">
        <v>42.5</v>
      </c>
      <c r="AF2799" s="25"/>
      <c r="AG2799" s="29">
        <v>3</v>
      </c>
      <c r="AH2799" s="2" t="s">
        <v>17974</v>
      </c>
      <c r="AI2799" s="2">
        <v>3</v>
      </c>
      <c r="AJ2799" s="2">
        <v>3</v>
      </c>
      <c r="AK2799" s="2"/>
      <c r="AL2799" s="2"/>
      <c r="AM2799" s="2"/>
      <c r="AN2799" s="2"/>
      <c r="AO2799" s="2"/>
      <c r="AP2799" s="25"/>
      <c r="AQ2799" s="25"/>
      <c r="AR2799" s="2"/>
      <c r="AS2799" s="2"/>
      <c r="AT2799" s="2"/>
      <c r="AU2799" s="25"/>
      <c r="AV2799" s="2"/>
      <c r="AW2799" s="2"/>
      <c r="AX2799" s="25"/>
      <c r="AY2799" s="25"/>
      <c r="AZ2799" s="25"/>
      <c r="BA2799" s="25"/>
      <c r="BB2799" s="25"/>
      <c r="BC2799" s="25"/>
      <c r="BD2799" s="25"/>
      <c r="BE2799" s="25"/>
      <c r="BF2799" s="25"/>
      <c r="BG2799" s="25"/>
      <c r="BH2799" s="25"/>
      <c r="BI2799" s="25"/>
      <c r="BJ2799" s="25"/>
      <c r="BK2799" s="25"/>
      <c r="BL2799" s="25"/>
      <c r="BM2799" s="25"/>
      <c r="BN2799" s="25"/>
      <c r="BO2799" s="25"/>
      <c r="BP2799" s="25"/>
      <c r="BQ2799" s="25"/>
      <c r="BR2799" s="25"/>
      <c r="BS2799" s="25"/>
      <c r="BT2799" s="25"/>
      <c r="BU2799" s="25"/>
      <c r="BV2799" s="25"/>
      <c r="BW2799" s="25"/>
      <c r="BX2799" s="25"/>
      <c r="BY2799" s="25"/>
      <c r="BZ2799" s="25"/>
      <c r="CA2799" s="25"/>
      <c r="CB2799" s="25"/>
      <c r="CC2799" s="25"/>
      <c r="CD2799" s="2" t="s">
        <v>78</v>
      </c>
      <c r="CE2799" s="2" t="s">
        <v>21396</v>
      </c>
      <c r="CF2799" s="25"/>
      <c r="CG2799" s="25"/>
      <c r="CH2799" s="25"/>
      <c r="CI2799" s="25"/>
      <c r="CJ2799" s="25"/>
    </row>
    <row r="2800" spans="1:88" x14ac:dyDescent="0.2">
      <c r="A2800" s="2" t="s">
        <v>10977</v>
      </c>
      <c r="B2800" s="2" t="s">
        <v>25841</v>
      </c>
      <c r="C2800" s="2" t="s">
        <v>10420</v>
      </c>
      <c r="D2800" s="2" t="s">
        <v>10977</v>
      </c>
      <c r="E2800" s="2" t="s">
        <v>10977</v>
      </c>
      <c r="F2800" s="2" t="s">
        <v>10978</v>
      </c>
      <c r="G2800" s="2"/>
      <c r="H2800" s="2" t="s">
        <v>61</v>
      </c>
      <c r="I2800" s="2" t="s">
        <v>61</v>
      </c>
      <c r="J2800" s="2" t="s">
        <v>61</v>
      </c>
      <c r="K2800" s="2"/>
      <c r="L2800" s="43">
        <v>2013</v>
      </c>
      <c r="M2800" s="2" t="s">
        <v>133</v>
      </c>
      <c r="N2800" s="32">
        <v>25.257580000000001</v>
      </c>
      <c r="O2800" s="32">
        <v>55.304290000000002</v>
      </c>
      <c r="P2800" s="2" t="s">
        <v>152</v>
      </c>
      <c r="Q2800" s="2" t="s">
        <v>65</v>
      </c>
      <c r="R2800" s="43" t="s">
        <v>18854</v>
      </c>
      <c r="S2800" s="41" t="s">
        <v>272</v>
      </c>
      <c r="T2800" s="41" t="s">
        <v>18461</v>
      </c>
      <c r="U2800" s="2"/>
      <c r="V2800" s="2"/>
      <c r="W2800" s="41" t="s">
        <v>67</v>
      </c>
      <c r="X2800" s="2" t="s">
        <v>10480</v>
      </c>
      <c r="Y2800" s="2" t="s">
        <v>76</v>
      </c>
      <c r="Z2800" s="5" t="s">
        <v>10423</v>
      </c>
      <c r="AA2800" s="5" t="s">
        <v>16910</v>
      </c>
      <c r="AB2800" s="5" t="s">
        <v>16317</v>
      </c>
      <c r="AC2800" s="2" t="s">
        <v>3591</v>
      </c>
      <c r="AD2800" s="2">
        <v>1031300</v>
      </c>
      <c r="AE2800" s="5">
        <v>20</v>
      </c>
      <c r="AF2800" s="25"/>
      <c r="AG2800" s="29"/>
      <c r="AH2800" s="2" t="s">
        <v>3591</v>
      </c>
      <c r="AI2800" s="2">
        <v>3</v>
      </c>
      <c r="AJ2800" s="2" t="s">
        <v>3591</v>
      </c>
      <c r="AK2800" s="2"/>
      <c r="AL2800" s="2"/>
      <c r="AM2800" s="2"/>
      <c r="AN2800" s="2"/>
      <c r="AO2800" s="2"/>
      <c r="AP2800" s="25"/>
      <c r="AQ2800" s="25"/>
      <c r="AR2800" s="2"/>
      <c r="AS2800" s="2"/>
      <c r="AT2800" s="2"/>
      <c r="AU2800" s="25"/>
      <c r="AV2800" s="2"/>
      <c r="AW2800" s="2"/>
      <c r="AX2800" s="25"/>
      <c r="AY2800" s="25"/>
      <c r="AZ2800" s="25"/>
      <c r="BA2800" s="25"/>
      <c r="BB2800" s="25"/>
      <c r="BC2800" s="25"/>
      <c r="BD2800" s="25"/>
      <c r="BE2800" s="25"/>
      <c r="BF2800" s="25"/>
      <c r="BG2800" s="25"/>
      <c r="BH2800" s="25"/>
      <c r="BI2800" s="25"/>
      <c r="BJ2800" s="25"/>
      <c r="BK2800" s="25"/>
      <c r="BL2800" s="25"/>
      <c r="BM2800" s="25"/>
      <c r="BN2800" s="25"/>
      <c r="BO2800" s="25"/>
      <c r="BP2800" s="25"/>
      <c r="BQ2800" s="25"/>
      <c r="BR2800" s="25"/>
      <c r="BS2800" s="25"/>
      <c r="BT2800" s="25"/>
      <c r="BU2800" s="25"/>
      <c r="BV2800" s="25"/>
      <c r="BW2800" s="25"/>
      <c r="BX2800" s="25"/>
      <c r="BY2800" s="25"/>
      <c r="BZ2800" s="25"/>
      <c r="CA2800" s="25"/>
      <c r="CB2800" s="25"/>
      <c r="CC2800" s="25"/>
      <c r="CD2800" s="2" t="s">
        <v>71</v>
      </c>
      <c r="CE2800" s="2">
        <v>0</v>
      </c>
      <c r="CF2800" s="25"/>
      <c r="CG2800" s="25"/>
      <c r="CH2800" s="25"/>
      <c r="CI2800" s="25"/>
      <c r="CJ2800" s="25"/>
    </row>
    <row r="2801" spans="1:88" x14ac:dyDescent="0.2">
      <c r="A2801" s="2" t="s">
        <v>10979</v>
      </c>
      <c r="B2801" s="2" t="s">
        <v>25842</v>
      </c>
      <c r="C2801" s="2" t="s">
        <v>10420</v>
      </c>
      <c r="D2801" s="2" t="s">
        <v>10979</v>
      </c>
      <c r="E2801" s="2" t="s">
        <v>10979</v>
      </c>
      <c r="F2801" s="2" t="s">
        <v>10980</v>
      </c>
      <c r="G2801" s="2" t="s">
        <v>10981</v>
      </c>
      <c r="H2801" s="2" t="s">
        <v>61</v>
      </c>
      <c r="I2801" s="2" t="s">
        <v>61</v>
      </c>
      <c r="J2801" s="2" t="s">
        <v>61</v>
      </c>
      <c r="K2801" s="50" t="s">
        <v>61</v>
      </c>
      <c r="L2801" s="43">
        <v>2012</v>
      </c>
      <c r="M2801" s="2" t="s">
        <v>133</v>
      </c>
      <c r="N2801" s="32">
        <v>25.272950000000002</v>
      </c>
      <c r="O2801" s="32">
        <v>55.307879999999997</v>
      </c>
      <c r="P2801" s="2" t="s">
        <v>152</v>
      </c>
      <c r="Q2801" s="2" t="s">
        <v>65</v>
      </c>
      <c r="R2801" s="43" t="s">
        <v>18854</v>
      </c>
      <c r="S2801" s="41" t="s">
        <v>272</v>
      </c>
      <c r="T2801" s="41" t="s">
        <v>18461</v>
      </c>
      <c r="U2801" s="2"/>
      <c r="V2801" s="2"/>
      <c r="W2801" s="41" t="s">
        <v>17588</v>
      </c>
      <c r="X2801" s="2" t="s">
        <v>10480</v>
      </c>
      <c r="Y2801" s="2" t="s">
        <v>102</v>
      </c>
      <c r="Z2801" s="5" t="s">
        <v>20</v>
      </c>
      <c r="AA2801" s="5" t="s">
        <v>16910</v>
      </c>
      <c r="AB2801" s="5" t="s">
        <v>16316</v>
      </c>
      <c r="AC2801" s="2" t="s">
        <v>5247</v>
      </c>
      <c r="AD2801" s="2">
        <v>1011800</v>
      </c>
      <c r="AE2801" s="5">
        <v>19</v>
      </c>
      <c r="AF2801" s="25"/>
      <c r="AG2801" s="29">
        <v>3</v>
      </c>
      <c r="AH2801" s="2" t="s">
        <v>17978</v>
      </c>
      <c r="AI2801" s="2">
        <v>3</v>
      </c>
      <c r="AJ2801" s="2">
        <v>3</v>
      </c>
      <c r="AK2801" s="2"/>
      <c r="AL2801" s="2"/>
      <c r="AM2801" s="2"/>
      <c r="AN2801" s="2"/>
      <c r="AO2801" s="2"/>
      <c r="AP2801" s="25"/>
      <c r="AQ2801" s="25"/>
      <c r="AR2801" s="2"/>
      <c r="AS2801" s="2"/>
      <c r="AT2801" s="2"/>
      <c r="AU2801" s="25"/>
      <c r="AV2801" s="2"/>
      <c r="AW2801" s="2"/>
      <c r="AX2801" s="25"/>
      <c r="AY2801" s="25"/>
      <c r="AZ2801" s="25"/>
      <c r="BA2801" s="25"/>
      <c r="BB2801" s="25"/>
      <c r="BC2801" s="25"/>
      <c r="BD2801" s="25"/>
      <c r="BE2801" s="25"/>
      <c r="BF2801" s="25"/>
      <c r="BG2801" s="25"/>
      <c r="BH2801" s="25"/>
      <c r="BI2801" s="25"/>
      <c r="BJ2801" s="25"/>
      <c r="BK2801" s="25"/>
      <c r="BL2801" s="25"/>
      <c r="BM2801" s="25"/>
      <c r="BN2801" s="25"/>
      <c r="BO2801" s="25"/>
      <c r="BP2801" s="25"/>
      <c r="BQ2801" s="25"/>
      <c r="BR2801" s="25"/>
      <c r="BS2801" s="25"/>
      <c r="BT2801" s="25"/>
      <c r="BU2801" s="25"/>
      <c r="BV2801" s="25"/>
      <c r="BW2801" s="25"/>
      <c r="BX2801" s="25"/>
      <c r="BY2801" s="25"/>
      <c r="BZ2801" s="25"/>
      <c r="CA2801" s="25"/>
      <c r="CB2801" s="25"/>
      <c r="CC2801" s="25"/>
      <c r="CD2801" s="2" t="s">
        <v>78</v>
      </c>
      <c r="CE2801" s="2" t="s">
        <v>21397</v>
      </c>
      <c r="CF2801" s="25"/>
      <c r="CG2801" s="25"/>
      <c r="CH2801" s="25"/>
      <c r="CI2801" s="25"/>
      <c r="CJ2801" s="25"/>
    </row>
    <row r="2802" spans="1:88" x14ac:dyDescent="0.2">
      <c r="A2802" s="2" t="s">
        <v>10982</v>
      </c>
      <c r="B2802" s="2" t="s">
        <v>25843</v>
      </c>
      <c r="C2802" s="2" t="s">
        <v>10420</v>
      </c>
      <c r="D2802" s="2" t="s">
        <v>10982</v>
      </c>
      <c r="E2802" s="2" t="s">
        <v>10982</v>
      </c>
      <c r="F2802" s="2" t="s">
        <v>10983</v>
      </c>
      <c r="G2802" s="2" t="s">
        <v>10984</v>
      </c>
      <c r="H2802" s="2" t="s">
        <v>61</v>
      </c>
      <c r="I2802" s="2" t="s">
        <v>61</v>
      </c>
      <c r="J2802" s="2" t="s">
        <v>61</v>
      </c>
      <c r="K2802" s="50" t="s">
        <v>61</v>
      </c>
      <c r="L2802" s="43">
        <v>2012</v>
      </c>
      <c r="M2802" s="2" t="s">
        <v>133</v>
      </c>
      <c r="N2802" s="32">
        <v>25.275980000000001</v>
      </c>
      <c r="O2802" s="32">
        <v>55.30498</v>
      </c>
      <c r="P2802" s="2" t="s">
        <v>152</v>
      </c>
      <c r="Q2802" s="2" t="s">
        <v>65</v>
      </c>
      <c r="R2802" s="43" t="s">
        <v>18854</v>
      </c>
      <c r="S2802" s="41" t="s">
        <v>272</v>
      </c>
      <c r="T2802" s="41" t="s">
        <v>18461</v>
      </c>
      <c r="U2802" s="2"/>
      <c r="V2802" s="2"/>
      <c r="W2802" s="41" t="s">
        <v>17588</v>
      </c>
      <c r="X2802" s="2" t="s">
        <v>153</v>
      </c>
      <c r="Y2802" s="2" t="s">
        <v>76</v>
      </c>
      <c r="Z2802" s="5" t="s">
        <v>10423</v>
      </c>
      <c r="AA2802" s="5" t="s">
        <v>16910</v>
      </c>
      <c r="AB2802" s="5" t="s">
        <v>16317</v>
      </c>
      <c r="AC2802" s="2" t="s">
        <v>5205</v>
      </c>
      <c r="AD2802" s="2">
        <v>1011600</v>
      </c>
      <c r="AE2802" s="5">
        <v>23</v>
      </c>
      <c r="AF2802" s="25"/>
      <c r="AG2802" s="29">
        <v>3</v>
      </c>
      <c r="AH2802" s="2" t="s">
        <v>17974</v>
      </c>
      <c r="AI2802" s="2">
        <v>3</v>
      </c>
      <c r="AJ2802" s="2">
        <v>3</v>
      </c>
      <c r="AK2802" s="2"/>
      <c r="AL2802" s="2"/>
      <c r="AM2802" s="2"/>
      <c r="AN2802" s="2"/>
      <c r="AO2802" s="2"/>
      <c r="AP2802" s="25"/>
      <c r="AQ2802" s="25"/>
      <c r="AR2802" s="2"/>
      <c r="AS2802" s="2"/>
      <c r="AT2802" s="2"/>
      <c r="AU2802" s="25"/>
      <c r="AV2802" s="2"/>
      <c r="AW2802" s="2"/>
      <c r="AX2802" s="25"/>
      <c r="AY2802" s="25"/>
      <c r="AZ2802" s="25"/>
      <c r="BA2802" s="25"/>
      <c r="BB2802" s="25"/>
      <c r="BC2802" s="25"/>
      <c r="BD2802" s="25"/>
      <c r="BE2802" s="25"/>
      <c r="BF2802" s="25"/>
      <c r="BG2802" s="25"/>
      <c r="BH2802" s="25"/>
      <c r="BI2802" s="25"/>
      <c r="BJ2802" s="25"/>
      <c r="BK2802" s="25"/>
      <c r="BL2802" s="25"/>
      <c r="BM2802" s="25"/>
      <c r="BN2802" s="25"/>
      <c r="BO2802" s="25"/>
      <c r="BP2802" s="25"/>
      <c r="BQ2802" s="25"/>
      <c r="BR2802" s="25"/>
      <c r="BS2802" s="25"/>
      <c r="BT2802" s="25"/>
      <c r="BU2802" s="25"/>
      <c r="BV2802" s="25"/>
      <c r="BW2802" s="25"/>
      <c r="BX2802" s="25"/>
      <c r="BY2802" s="25"/>
      <c r="BZ2802" s="25"/>
      <c r="CA2802" s="25"/>
      <c r="CB2802" s="25"/>
      <c r="CC2802" s="25"/>
      <c r="CD2802" s="2" t="s">
        <v>78</v>
      </c>
      <c r="CE2802" s="2" t="s">
        <v>21398</v>
      </c>
      <c r="CF2802" s="25"/>
      <c r="CG2802" s="25"/>
      <c r="CH2802" s="25"/>
      <c r="CI2802" s="25"/>
      <c r="CJ2802" s="25"/>
    </row>
    <row r="2803" spans="1:88" x14ac:dyDescent="0.2">
      <c r="A2803" s="2" t="s">
        <v>10985</v>
      </c>
      <c r="B2803" s="2" t="s">
        <v>25844</v>
      </c>
      <c r="C2803" s="2" t="s">
        <v>10420</v>
      </c>
      <c r="D2803" s="2" t="s">
        <v>10986</v>
      </c>
      <c r="E2803" s="2" t="s">
        <v>10986</v>
      </c>
      <c r="F2803" s="2" t="s">
        <v>10987</v>
      </c>
      <c r="G2803" s="2" t="s">
        <v>10988</v>
      </c>
      <c r="H2803" s="2" t="s">
        <v>83</v>
      </c>
      <c r="I2803" s="2" t="s">
        <v>61</v>
      </c>
      <c r="J2803" s="2" t="s">
        <v>61</v>
      </c>
      <c r="K2803" s="50" t="s">
        <v>61</v>
      </c>
      <c r="L2803" s="43">
        <v>2009</v>
      </c>
      <c r="M2803" s="2" t="s">
        <v>133</v>
      </c>
      <c r="N2803" s="32">
        <v>25.107060000000001</v>
      </c>
      <c r="O2803" s="32">
        <v>55.150669999999998</v>
      </c>
      <c r="P2803" s="2" t="s">
        <v>2767</v>
      </c>
      <c r="Q2803" s="2" t="s">
        <v>65</v>
      </c>
      <c r="R2803" s="43" t="s">
        <v>18854</v>
      </c>
      <c r="S2803" s="41" t="s">
        <v>272</v>
      </c>
      <c r="T2803" s="41" t="s">
        <v>18461</v>
      </c>
      <c r="U2803" s="2"/>
      <c r="V2803" s="2"/>
      <c r="W2803" s="41" t="s">
        <v>17589</v>
      </c>
      <c r="X2803" s="2" t="s">
        <v>315</v>
      </c>
      <c r="Y2803" s="2" t="s">
        <v>69</v>
      </c>
      <c r="Z2803" s="5" t="s">
        <v>10423</v>
      </c>
      <c r="AA2803" s="5" t="s">
        <v>10937</v>
      </c>
      <c r="AB2803" s="5" t="s">
        <v>18091</v>
      </c>
      <c r="AC2803" s="2" t="s">
        <v>5205</v>
      </c>
      <c r="AD2803" s="2">
        <v>1038100</v>
      </c>
      <c r="AE2803" s="5">
        <v>25</v>
      </c>
      <c r="AF2803" s="25"/>
      <c r="AG2803" s="29">
        <v>3</v>
      </c>
      <c r="AH2803" s="2" t="s">
        <v>17974</v>
      </c>
      <c r="AI2803" s="2">
        <v>3</v>
      </c>
      <c r="AJ2803" s="2">
        <v>3</v>
      </c>
      <c r="AK2803" s="2"/>
      <c r="AL2803" s="2"/>
      <c r="AM2803" s="2"/>
      <c r="AN2803" s="2"/>
      <c r="AO2803" s="2"/>
      <c r="AP2803" s="25"/>
      <c r="AQ2803" s="25"/>
      <c r="AR2803" s="2"/>
      <c r="AS2803" s="2"/>
      <c r="AT2803" s="2"/>
      <c r="AU2803" s="25"/>
      <c r="AV2803" s="2"/>
      <c r="AW2803" s="2"/>
      <c r="AX2803" s="25"/>
      <c r="AY2803" s="25"/>
      <c r="AZ2803" s="25"/>
      <c r="BA2803" s="25"/>
      <c r="BB2803" s="25"/>
      <c r="BC2803" s="25"/>
      <c r="BD2803" s="25"/>
      <c r="BE2803" s="25"/>
      <c r="BF2803" s="25"/>
      <c r="BG2803" s="25"/>
      <c r="BH2803" s="25"/>
      <c r="BI2803" s="25"/>
      <c r="BJ2803" s="25"/>
      <c r="BK2803" s="25"/>
      <c r="BL2803" s="25"/>
      <c r="BM2803" s="25"/>
      <c r="BN2803" s="25"/>
      <c r="BO2803" s="25"/>
      <c r="BP2803" s="25"/>
      <c r="BQ2803" s="25"/>
      <c r="BR2803" s="25"/>
      <c r="BS2803" s="25"/>
      <c r="BT2803" s="25"/>
      <c r="BU2803" s="25"/>
      <c r="BV2803" s="25"/>
      <c r="BW2803" s="25"/>
      <c r="BX2803" s="25"/>
      <c r="BY2803" s="25"/>
      <c r="BZ2803" s="25"/>
      <c r="CA2803" s="25"/>
      <c r="CB2803" s="25"/>
      <c r="CC2803" s="25"/>
      <c r="CD2803" s="2" t="s">
        <v>78</v>
      </c>
      <c r="CE2803" s="2" t="s">
        <v>21399</v>
      </c>
      <c r="CF2803" s="25"/>
      <c r="CG2803" s="25"/>
      <c r="CH2803" s="25"/>
      <c r="CI2803" s="25"/>
      <c r="CJ2803" s="25"/>
    </row>
    <row r="2804" spans="1:88" x14ac:dyDescent="0.2">
      <c r="A2804" s="2" t="s">
        <v>10989</v>
      </c>
      <c r="B2804" s="2" t="s">
        <v>25845</v>
      </c>
      <c r="C2804" s="2" t="s">
        <v>10420</v>
      </c>
      <c r="D2804" s="2" t="s">
        <v>10989</v>
      </c>
      <c r="E2804" s="2" t="s">
        <v>10989</v>
      </c>
      <c r="F2804" s="2" t="s">
        <v>10990</v>
      </c>
      <c r="G2804" s="2" t="s">
        <v>10991</v>
      </c>
      <c r="H2804" s="2" t="s">
        <v>61</v>
      </c>
      <c r="I2804" s="2" t="s">
        <v>61</v>
      </c>
      <c r="J2804" s="2" t="s">
        <v>61</v>
      </c>
      <c r="K2804" s="50" t="s">
        <v>61</v>
      </c>
      <c r="L2804" s="43">
        <v>2009</v>
      </c>
      <c r="M2804" s="2" t="s">
        <v>133</v>
      </c>
      <c r="N2804" s="32">
        <v>25.1097</v>
      </c>
      <c r="O2804" s="32">
        <v>55.145519999999998</v>
      </c>
      <c r="P2804" s="2" t="s">
        <v>152</v>
      </c>
      <c r="Q2804" s="2" t="s">
        <v>65</v>
      </c>
      <c r="R2804" s="43" t="s">
        <v>18854</v>
      </c>
      <c r="S2804" s="41" t="s">
        <v>272</v>
      </c>
      <c r="T2804" s="41" t="s">
        <v>18461</v>
      </c>
      <c r="U2804" s="2"/>
      <c r="V2804" s="2"/>
      <c r="W2804" s="41" t="s">
        <v>17588</v>
      </c>
      <c r="X2804" s="2" t="s">
        <v>696</v>
      </c>
      <c r="Y2804" s="2" t="s">
        <v>10437</v>
      </c>
      <c r="Z2804" s="5" t="s">
        <v>10423</v>
      </c>
      <c r="AA2804" s="5" t="s">
        <v>10937</v>
      </c>
      <c r="AB2804" s="5" t="s">
        <v>18093</v>
      </c>
      <c r="AC2804" s="2" t="s">
        <v>5205</v>
      </c>
      <c r="AD2804" s="2">
        <v>1038100</v>
      </c>
      <c r="AE2804" s="5">
        <v>25</v>
      </c>
      <c r="AF2804" s="25"/>
      <c r="AG2804" s="29">
        <v>3</v>
      </c>
      <c r="AH2804" s="2" t="s">
        <v>17974</v>
      </c>
      <c r="AI2804" s="2">
        <v>3</v>
      </c>
      <c r="AJ2804" s="2">
        <v>3</v>
      </c>
      <c r="AK2804" s="2"/>
      <c r="AL2804" s="2"/>
      <c r="AM2804" s="2"/>
      <c r="AN2804" s="2"/>
      <c r="AO2804" s="2"/>
      <c r="AP2804" s="25"/>
      <c r="AQ2804" s="25"/>
      <c r="AR2804" s="2"/>
      <c r="AS2804" s="2"/>
      <c r="AT2804" s="2"/>
      <c r="AU2804" s="25"/>
      <c r="AV2804" s="2"/>
      <c r="AW2804" s="2"/>
      <c r="AX2804" s="25"/>
      <c r="AY2804" s="25"/>
      <c r="AZ2804" s="25"/>
      <c r="BA2804" s="25"/>
      <c r="BB2804" s="25"/>
      <c r="BC2804" s="25"/>
      <c r="BD2804" s="25"/>
      <c r="BE2804" s="25"/>
      <c r="BF2804" s="25"/>
      <c r="BG2804" s="25"/>
      <c r="BH2804" s="25"/>
      <c r="BI2804" s="25"/>
      <c r="BJ2804" s="25"/>
      <c r="BK2804" s="25"/>
      <c r="BL2804" s="25"/>
      <c r="BM2804" s="25"/>
      <c r="BN2804" s="25"/>
      <c r="BO2804" s="25"/>
      <c r="BP2804" s="25"/>
      <c r="BQ2804" s="25"/>
      <c r="BR2804" s="25"/>
      <c r="BS2804" s="25"/>
      <c r="BT2804" s="25"/>
      <c r="BU2804" s="25"/>
      <c r="BV2804" s="25"/>
      <c r="BW2804" s="25"/>
      <c r="BX2804" s="25"/>
      <c r="BY2804" s="25"/>
      <c r="BZ2804" s="25"/>
      <c r="CA2804" s="25"/>
      <c r="CB2804" s="25"/>
      <c r="CC2804" s="25"/>
      <c r="CD2804" s="2" t="s">
        <v>78</v>
      </c>
      <c r="CE2804" s="2" t="s">
        <v>21400</v>
      </c>
      <c r="CF2804" s="25"/>
      <c r="CG2804" s="25"/>
      <c r="CH2804" s="25"/>
      <c r="CI2804" s="25"/>
      <c r="CJ2804" s="25"/>
    </row>
    <row r="2805" spans="1:88" x14ac:dyDescent="0.2">
      <c r="A2805" s="2" t="s">
        <v>10992</v>
      </c>
      <c r="B2805" s="2" t="s">
        <v>25846</v>
      </c>
      <c r="C2805" s="2" t="s">
        <v>10420</v>
      </c>
      <c r="D2805" s="2" t="s">
        <v>10993</v>
      </c>
      <c r="E2805" s="2" t="s">
        <v>10993</v>
      </c>
      <c r="F2805" s="2" t="s">
        <v>10994</v>
      </c>
      <c r="G2805" s="2" t="s">
        <v>16407</v>
      </c>
      <c r="H2805" s="2" t="s">
        <v>61</v>
      </c>
      <c r="I2805" s="2" t="s">
        <v>61</v>
      </c>
      <c r="J2805" s="2" t="s">
        <v>61</v>
      </c>
      <c r="K2805" s="50" t="s">
        <v>61</v>
      </c>
      <c r="L2805" s="43">
        <v>2009</v>
      </c>
      <c r="M2805" s="2" t="s">
        <v>133</v>
      </c>
      <c r="N2805" s="32">
        <v>25.1143</v>
      </c>
      <c r="O2805" s="32">
        <v>55.141249999999999</v>
      </c>
      <c r="P2805" s="2" t="s">
        <v>152</v>
      </c>
      <c r="Q2805" s="2" t="s">
        <v>65</v>
      </c>
      <c r="R2805" s="43" t="s">
        <v>18854</v>
      </c>
      <c r="S2805" s="41" t="s">
        <v>272</v>
      </c>
      <c r="T2805" s="41" t="s">
        <v>18461</v>
      </c>
      <c r="U2805" s="2"/>
      <c r="V2805" s="2"/>
      <c r="W2805" s="41" t="s">
        <v>17588</v>
      </c>
      <c r="X2805" s="2" t="s">
        <v>696</v>
      </c>
      <c r="Y2805" s="2" t="s">
        <v>69</v>
      </c>
      <c r="Z2805" s="5" t="s">
        <v>10423</v>
      </c>
      <c r="AA2805" s="5" t="s">
        <v>10937</v>
      </c>
      <c r="AB2805" s="5" t="s">
        <v>18091</v>
      </c>
      <c r="AC2805" s="2" t="s">
        <v>5205</v>
      </c>
      <c r="AD2805" s="2">
        <v>1038100</v>
      </c>
      <c r="AE2805" s="5">
        <v>25</v>
      </c>
      <c r="AF2805" s="25"/>
      <c r="AG2805" s="29">
        <v>3</v>
      </c>
      <c r="AH2805" s="2" t="s">
        <v>17974</v>
      </c>
      <c r="AI2805" s="2">
        <v>3</v>
      </c>
      <c r="AJ2805" s="2">
        <v>3</v>
      </c>
      <c r="AK2805" s="2"/>
      <c r="AL2805" s="2"/>
      <c r="AM2805" s="2"/>
      <c r="AN2805" s="2"/>
      <c r="AO2805" s="2"/>
      <c r="AP2805" s="25"/>
      <c r="AQ2805" s="25"/>
      <c r="AR2805" s="2"/>
      <c r="AS2805" s="2"/>
      <c r="AT2805" s="2"/>
      <c r="AU2805" s="25"/>
      <c r="AV2805" s="2"/>
      <c r="AW2805" s="2"/>
      <c r="AX2805" s="25"/>
      <c r="AY2805" s="25"/>
      <c r="AZ2805" s="25"/>
      <c r="BA2805" s="25"/>
      <c r="BB2805" s="25"/>
      <c r="BC2805" s="25"/>
      <c r="BD2805" s="25"/>
      <c r="BE2805" s="25"/>
      <c r="BF2805" s="25"/>
      <c r="BG2805" s="25"/>
      <c r="BH2805" s="25"/>
      <c r="BI2805" s="25"/>
      <c r="BJ2805" s="25"/>
      <c r="BK2805" s="25"/>
      <c r="BL2805" s="25"/>
      <c r="BM2805" s="25"/>
      <c r="BN2805" s="25"/>
      <c r="BO2805" s="25"/>
      <c r="BP2805" s="25"/>
      <c r="BQ2805" s="25"/>
      <c r="BR2805" s="25"/>
      <c r="BS2805" s="25"/>
      <c r="BT2805" s="25"/>
      <c r="BU2805" s="25"/>
      <c r="BV2805" s="25"/>
      <c r="BW2805" s="25"/>
      <c r="BX2805" s="25"/>
      <c r="BY2805" s="25"/>
      <c r="BZ2805" s="25"/>
      <c r="CA2805" s="25"/>
      <c r="CB2805" s="25"/>
      <c r="CC2805" s="25"/>
      <c r="CD2805" s="2" t="s">
        <v>78</v>
      </c>
      <c r="CE2805" s="2" t="s">
        <v>23013</v>
      </c>
      <c r="CF2805" s="25"/>
      <c r="CG2805" s="25"/>
      <c r="CH2805" s="25"/>
      <c r="CI2805" s="25"/>
      <c r="CJ2805" s="25"/>
    </row>
    <row r="2806" spans="1:88" x14ac:dyDescent="0.2">
      <c r="A2806" s="2" t="s">
        <v>10995</v>
      </c>
      <c r="B2806" s="2" t="s">
        <v>25847</v>
      </c>
      <c r="C2806" s="2" t="s">
        <v>10420</v>
      </c>
      <c r="D2806" s="2" t="s">
        <v>10995</v>
      </c>
      <c r="E2806" s="2" t="s">
        <v>10995</v>
      </c>
      <c r="F2806" s="2" t="s">
        <v>10996</v>
      </c>
      <c r="G2806" s="2"/>
      <c r="H2806" s="2" t="s">
        <v>61</v>
      </c>
      <c r="I2806" s="2" t="s">
        <v>61</v>
      </c>
      <c r="J2806" s="2" t="s">
        <v>61</v>
      </c>
      <c r="K2806" s="2"/>
      <c r="L2806" s="43">
        <v>2009</v>
      </c>
      <c r="M2806" s="2" t="s">
        <v>133</v>
      </c>
      <c r="N2806" s="32">
        <v>25.114059999999998</v>
      </c>
      <c r="O2806" s="32">
        <v>55.131720000000001</v>
      </c>
      <c r="P2806" s="2" t="s">
        <v>152</v>
      </c>
      <c r="Q2806" s="2" t="s">
        <v>65</v>
      </c>
      <c r="R2806" s="43" t="s">
        <v>16802</v>
      </c>
      <c r="S2806" s="41" t="s">
        <v>5954</v>
      </c>
      <c r="T2806" s="41" t="s">
        <v>18462</v>
      </c>
      <c r="U2806" s="2"/>
      <c r="V2806" s="2"/>
      <c r="W2806" s="41" t="s">
        <v>67</v>
      </c>
      <c r="X2806" s="2" t="s">
        <v>696</v>
      </c>
      <c r="Y2806" s="2" t="s">
        <v>69</v>
      </c>
      <c r="Z2806" s="5" t="s">
        <v>10423</v>
      </c>
      <c r="AA2806" s="5" t="s">
        <v>10937</v>
      </c>
      <c r="AB2806" s="5" t="s">
        <v>18091</v>
      </c>
      <c r="AC2806" s="2" t="s">
        <v>3591</v>
      </c>
      <c r="AD2806" s="2">
        <v>1038100</v>
      </c>
      <c r="AE2806" s="5">
        <v>25</v>
      </c>
      <c r="AF2806" s="25"/>
      <c r="AG2806" s="29"/>
      <c r="AH2806" s="2" t="s">
        <v>3591</v>
      </c>
      <c r="AI2806" s="2">
        <v>3</v>
      </c>
      <c r="AJ2806" s="2" t="s">
        <v>3591</v>
      </c>
      <c r="AK2806" s="2"/>
      <c r="AL2806" s="2"/>
      <c r="AM2806" s="2"/>
      <c r="AN2806" s="2"/>
      <c r="AO2806" s="2"/>
      <c r="AP2806" s="25"/>
      <c r="AQ2806" s="25"/>
      <c r="AR2806" s="2"/>
      <c r="AS2806" s="2"/>
      <c r="AT2806" s="2"/>
      <c r="AU2806" s="25"/>
      <c r="AV2806" s="2"/>
      <c r="AW2806" s="2"/>
      <c r="AX2806" s="25"/>
      <c r="AY2806" s="25"/>
      <c r="AZ2806" s="25"/>
      <c r="BA2806" s="25"/>
      <c r="BB2806" s="25"/>
      <c r="BC2806" s="25"/>
      <c r="BD2806" s="25"/>
      <c r="BE2806" s="25"/>
      <c r="BF2806" s="25"/>
      <c r="BG2806" s="25"/>
      <c r="BH2806" s="25"/>
      <c r="BI2806" s="25"/>
      <c r="BJ2806" s="25"/>
      <c r="BK2806" s="25"/>
      <c r="BL2806" s="25"/>
      <c r="BM2806" s="25"/>
      <c r="BN2806" s="25"/>
      <c r="BO2806" s="25"/>
      <c r="BP2806" s="25"/>
      <c r="BQ2806" s="25"/>
      <c r="BR2806" s="25"/>
      <c r="BS2806" s="25"/>
      <c r="BT2806" s="25"/>
      <c r="BU2806" s="25"/>
      <c r="BV2806" s="25"/>
      <c r="BW2806" s="25"/>
      <c r="BX2806" s="25"/>
      <c r="BY2806" s="25"/>
      <c r="BZ2806" s="25"/>
      <c r="CA2806" s="25"/>
      <c r="CB2806" s="25"/>
      <c r="CC2806" s="25"/>
      <c r="CD2806" s="2" t="s">
        <v>78</v>
      </c>
      <c r="CE2806" s="2" t="s">
        <v>21401</v>
      </c>
      <c r="CF2806" s="25"/>
      <c r="CG2806" s="25"/>
      <c r="CH2806" s="25"/>
      <c r="CI2806" s="25"/>
      <c r="CJ2806" s="25"/>
    </row>
    <row r="2807" spans="1:88" x14ac:dyDescent="0.2">
      <c r="A2807" s="2" t="s">
        <v>10997</v>
      </c>
      <c r="B2807" s="2" t="s">
        <v>25848</v>
      </c>
      <c r="C2807" s="2" t="s">
        <v>10420</v>
      </c>
      <c r="D2807" s="2" t="s">
        <v>10997</v>
      </c>
      <c r="E2807" s="2" t="s">
        <v>10997</v>
      </c>
      <c r="F2807" s="2" t="s">
        <v>10998</v>
      </c>
      <c r="G2807" s="2" t="s">
        <v>10999</v>
      </c>
      <c r="H2807" s="2" t="s">
        <v>61</v>
      </c>
      <c r="I2807" s="2" t="s">
        <v>61</v>
      </c>
      <c r="J2807" s="2" t="s">
        <v>61</v>
      </c>
      <c r="K2807" s="50" t="s">
        <v>61</v>
      </c>
      <c r="L2807" s="43">
        <v>2013</v>
      </c>
      <c r="M2807" s="2" t="s">
        <v>133</v>
      </c>
      <c r="N2807" s="32">
        <v>25.131129999999999</v>
      </c>
      <c r="O2807" s="32">
        <v>55.153089999999999</v>
      </c>
      <c r="P2807" s="2" t="s">
        <v>152</v>
      </c>
      <c r="Q2807" s="2" t="s">
        <v>65</v>
      </c>
      <c r="R2807" s="43" t="s">
        <v>18854</v>
      </c>
      <c r="S2807" s="41" t="s">
        <v>272</v>
      </c>
      <c r="T2807" s="41" t="s">
        <v>18461</v>
      </c>
      <c r="U2807" s="2"/>
      <c r="V2807" s="2"/>
      <c r="W2807" s="41" t="s">
        <v>17588</v>
      </c>
      <c r="X2807" s="2" t="s">
        <v>10480</v>
      </c>
      <c r="Y2807" s="2" t="s">
        <v>102</v>
      </c>
      <c r="Z2807" s="5" t="s">
        <v>10423</v>
      </c>
      <c r="AA2807" s="5" t="s">
        <v>16910</v>
      </c>
      <c r="AB2807" s="5" t="s">
        <v>16316</v>
      </c>
      <c r="AC2807" s="2" t="s">
        <v>5205</v>
      </c>
      <c r="AD2807" s="2">
        <v>1038100</v>
      </c>
      <c r="AE2807" s="5">
        <v>37</v>
      </c>
      <c r="AF2807" s="25"/>
      <c r="AG2807" s="29">
        <v>3</v>
      </c>
      <c r="AH2807" s="2" t="s">
        <v>17974</v>
      </c>
      <c r="AI2807" s="2">
        <v>3</v>
      </c>
      <c r="AJ2807" s="2">
        <v>3</v>
      </c>
      <c r="AK2807" s="2"/>
      <c r="AL2807" s="2"/>
      <c r="AM2807" s="2"/>
      <c r="AN2807" s="2"/>
      <c r="AO2807" s="2"/>
      <c r="AP2807" s="25"/>
      <c r="AQ2807" s="25"/>
      <c r="AR2807" s="2"/>
      <c r="AS2807" s="2"/>
      <c r="AT2807" s="2"/>
      <c r="AU2807" s="25"/>
      <c r="AV2807" s="2"/>
      <c r="AW2807" s="2"/>
      <c r="AX2807" s="25"/>
      <c r="AY2807" s="25"/>
      <c r="AZ2807" s="25"/>
      <c r="BA2807" s="25"/>
      <c r="BB2807" s="25"/>
      <c r="BC2807" s="25"/>
      <c r="BD2807" s="25"/>
      <c r="BE2807" s="25"/>
      <c r="BF2807" s="25"/>
      <c r="BG2807" s="25"/>
      <c r="BH2807" s="25"/>
      <c r="BI2807" s="25"/>
      <c r="BJ2807" s="25"/>
      <c r="BK2807" s="25"/>
      <c r="BL2807" s="25"/>
      <c r="BM2807" s="25"/>
      <c r="BN2807" s="25"/>
      <c r="BO2807" s="25"/>
      <c r="BP2807" s="25"/>
      <c r="BQ2807" s="25"/>
      <c r="BR2807" s="25"/>
      <c r="BS2807" s="25"/>
      <c r="BT2807" s="25"/>
      <c r="BU2807" s="25"/>
      <c r="BV2807" s="25"/>
      <c r="BW2807" s="25"/>
      <c r="BX2807" s="25"/>
      <c r="BY2807" s="25"/>
      <c r="BZ2807" s="25"/>
      <c r="CA2807" s="25"/>
      <c r="CB2807" s="25"/>
      <c r="CC2807" s="25"/>
      <c r="CD2807" s="2" t="s">
        <v>78</v>
      </c>
      <c r="CE2807" s="2" t="s">
        <v>21402</v>
      </c>
      <c r="CF2807" s="25"/>
      <c r="CG2807" s="25"/>
      <c r="CH2807" s="25"/>
      <c r="CI2807" s="25"/>
      <c r="CJ2807" s="25"/>
    </row>
    <row r="2808" spans="1:88" x14ac:dyDescent="0.2">
      <c r="A2808" s="2" t="s">
        <v>11000</v>
      </c>
      <c r="B2808" s="2" t="s">
        <v>25849</v>
      </c>
      <c r="C2808" s="2" t="s">
        <v>10420</v>
      </c>
      <c r="D2808" s="2" t="s">
        <v>11000</v>
      </c>
      <c r="E2808" s="2" t="s">
        <v>11000</v>
      </c>
      <c r="F2808" s="2" t="s">
        <v>11001</v>
      </c>
      <c r="G2808" s="2"/>
      <c r="H2808" s="2" t="s">
        <v>61</v>
      </c>
      <c r="I2808" s="2" t="s">
        <v>61</v>
      </c>
      <c r="J2808" s="2" t="s">
        <v>61</v>
      </c>
      <c r="K2808" s="2"/>
      <c r="L2808" s="43">
        <v>2009</v>
      </c>
      <c r="M2808" s="2" t="s">
        <v>133</v>
      </c>
      <c r="N2808" s="32">
        <v>25.1172</v>
      </c>
      <c r="O2808" s="32">
        <v>55.128450000000001</v>
      </c>
      <c r="P2808" s="2" t="s">
        <v>152</v>
      </c>
      <c r="Q2808" s="2" t="s">
        <v>65</v>
      </c>
      <c r="R2808" s="43" t="s">
        <v>16802</v>
      </c>
      <c r="S2808" s="41" t="s">
        <v>5954</v>
      </c>
      <c r="T2808" s="41" t="s">
        <v>18462</v>
      </c>
      <c r="U2808" s="2"/>
      <c r="V2808" s="2"/>
      <c r="W2808" s="41" t="s">
        <v>67</v>
      </c>
      <c r="X2808" s="2" t="s">
        <v>696</v>
      </c>
      <c r="Y2808" s="2" t="s">
        <v>69</v>
      </c>
      <c r="Z2808" s="5" t="s">
        <v>10423</v>
      </c>
      <c r="AA2808" s="5" t="s">
        <v>10937</v>
      </c>
      <c r="AB2808" s="5" t="s">
        <v>18091</v>
      </c>
      <c r="AC2808" s="2" t="s">
        <v>3591</v>
      </c>
      <c r="AD2808" s="2">
        <v>1038100</v>
      </c>
      <c r="AE2808" s="5">
        <v>30</v>
      </c>
      <c r="AF2808" s="25"/>
      <c r="AG2808" s="29"/>
      <c r="AH2808" s="2" t="s">
        <v>3591</v>
      </c>
      <c r="AI2808" s="2">
        <v>3</v>
      </c>
      <c r="AJ2808" s="2" t="s">
        <v>3591</v>
      </c>
      <c r="AK2808" s="2"/>
      <c r="AL2808" s="2"/>
      <c r="AM2808" s="2"/>
      <c r="AN2808" s="2"/>
      <c r="AO2808" s="2"/>
      <c r="AP2808" s="25"/>
      <c r="AQ2808" s="25"/>
      <c r="AR2808" s="2"/>
      <c r="AS2808" s="2"/>
      <c r="AT2808" s="2"/>
      <c r="AU2808" s="25"/>
      <c r="AV2808" s="2"/>
      <c r="AW2808" s="2"/>
      <c r="AX2808" s="25"/>
      <c r="AY2808" s="25"/>
      <c r="AZ2808" s="25"/>
      <c r="BA2808" s="25"/>
      <c r="BB2808" s="25"/>
      <c r="BC2808" s="25"/>
      <c r="BD2808" s="25"/>
      <c r="BE2808" s="25"/>
      <c r="BF2808" s="25"/>
      <c r="BG2808" s="25"/>
      <c r="BH2808" s="25"/>
      <c r="BI2808" s="25"/>
      <c r="BJ2808" s="25"/>
      <c r="BK2808" s="25"/>
      <c r="BL2808" s="25"/>
      <c r="BM2808" s="25"/>
      <c r="BN2808" s="25"/>
      <c r="BO2808" s="25"/>
      <c r="BP2808" s="25"/>
      <c r="BQ2808" s="25"/>
      <c r="BR2808" s="25"/>
      <c r="BS2808" s="25"/>
      <c r="BT2808" s="25"/>
      <c r="BU2808" s="25"/>
      <c r="BV2808" s="25"/>
      <c r="BW2808" s="25"/>
      <c r="BX2808" s="25"/>
      <c r="BY2808" s="25"/>
      <c r="BZ2808" s="25"/>
      <c r="CA2808" s="25"/>
      <c r="CB2808" s="25"/>
      <c r="CC2808" s="25"/>
      <c r="CD2808" s="2" t="s">
        <v>78</v>
      </c>
      <c r="CE2808" s="2" t="s">
        <v>21403</v>
      </c>
      <c r="CF2808" s="25"/>
      <c r="CG2808" s="25"/>
      <c r="CH2808" s="25"/>
      <c r="CI2808" s="25"/>
      <c r="CJ2808" s="25"/>
    </row>
    <row r="2809" spans="1:88" x14ac:dyDescent="0.2">
      <c r="A2809" s="2" t="s">
        <v>11002</v>
      </c>
      <c r="B2809" s="2" t="s">
        <v>25850</v>
      </c>
      <c r="C2809" s="2" t="s">
        <v>10420</v>
      </c>
      <c r="D2809" s="2" t="s">
        <v>11002</v>
      </c>
      <c r="E2809" s="2" t="s">
        <v>11002</v>
      </c>
      <c r="F2809" s="2" t="s">
        <v>11003</v>
      </c>
      <c r="G2809" s="2" t="s">
        <v>11004</v>
      </c>
      <c r="H2809" s="2" t="s">
        <v>61</v>
      </c>
      <c r="I2809" s="2" t="s">
        <v>61</v>
      </c>
      <c r="J2809" s="2" t="s">
        <v>61</v>
      </c>
      <c r="K2809" s="50" t="s">
        <v>61</v>
      </c>
      <c r="L2809" s="43">
        <v>2010</v>
      </c>
      <c r="M2809" s="2" t="s">
        <v>133</v>
      </c>
      <c r="N2809" s="32">
        <v>25.098559999999999</v>
      </c>
      <c r="O2809" s="32">
        <v>55.124519999999997</v>
      </c>
      <c r="P2809" s="2" t="s">
        <v>152</v>
      </c>
      <c r="Q2809" s="2" t="s">
        <v>65</v>
      </c>
      <c r="R2809" s="43" t="s">
        <v>18854</v>
      </c>
      <c r="S2809" s="41" t="s">
        <v>272</v>
      </c>
      <c r="T2809" s="41" t="s">
        <v>18461</v>
      </c>
      <c r="U2809" s="2"/>
      <c r="V2809" s="2"/>
      <c r="W2809" s="41" t="s">
        <v>17588</v>
      </c>
      <c r="X2809" s="2" t="s">
        <v>10480</v>
      </c>
      <c r="Y2809" s="2" t="s">
        <v>102</v>
      </c>
      <c r="Z2809" s="5" t="s">
        <v>20</v>
      </c>
      <c r="AA2809" s="5" t="s">
        <v>16910</v>
      </c>
      <c r="AB2809" s="5" t="s">
        <v>16316</v>
      </c>
      <c r="AC2809" s="2" t="s">
        <v>5205</v>
      </c>
      <c r="AD2809" s="2">
        <v>1038100</v>
      </c>
      <c r="AE2809" s="5">
        <v>27</v>
      </c>
      <c r="AF2809" s="25"/>
      <c r="AG2809" s="29">
        <v>3</v>
      </c>
      <c r="AH2809" s="2" t="s">
        <v>17974</v>
      </c>
      <c r="AI2809" s="2">
        <v>3</v>
      </c>
      <c r="AJ2809" s="2">
        <v>3</v>
      </c>
      <c r="AK2809" s="2"/>
      <c r="AL2809" s="2"/>
      <c r="AM2809" s="2"/>
      <c r="AN2809" s="2"/>
      <c r="AO2809" s="2"/>
      <c r="AP2809" s="25"/>
      <c r="AQ2809" s="25"/>
      <c r="AR2809" s="2"/>
      <c r="AS2809" s="2"/>
      <c r="AT2809" s="2"/>
      <c r="AU2809" s="25"/>
      <c r="AV2809" s="2"/>
      <c r="AW2809" s="2"/>
      <c r="AX2809" s="25"/>
      <c r="AY2809" s="25"/>
      <c r="AZ2809" s="25"/>
      <c r="BA2809" s="25"/>
      <c r="BB2809" s="25"/>
      <c r="BC2809" s="25"/>
      <c r="BD2809" s="25"/>
      <c r="BE2809" s="25"/>
      <c r="BF2809" s="25"/>
      <c r="BG2809" s="25"/>
      <c r="BH2809" s="25"/>
      <c r="BI2809" s="25"/>
      <c r="BJ2809" s="25"/>
      <c r="BK2809" s="25"/>
      <c r="BL2809" s="25"/>
      <c r="BM2809" s="25"/>
      <c r="BN2809" s="25"/>
      <c r="BO2809" s="25"/>
      <c r="BP2809" s="25"/>
      <c r="BQ2809" s="25"/>
      <c r="BR2809" s="25"/>
      <c r="BS2809" s="25"/>
      <c r="BT2809" s="25"/>
      <c r="BU2809" s="25"/>
      <c r="BV2809" s="25"/>
      <c r="BW2809" s="25"/>
      <c r="BX2809" s="25"/>
      <c r="BY2809" s="25"/>
      <c r="BZ2809" s="25"/>
      <c r="CA2809" s="25"/>
      <c r="CB2809" s="25"/>
      <c r="CC2809" s="25"/>
      <c r="CD2809" s="2" t="s">
        <v>78</v>
      </c>
      <c r="CE2809" s="2" t="s">
        <v>21404</v>
      </c>
      <c r="CF2809" s="25"/>
      <c r="CG2809" s="25"/>
      <c r="CH2809" s="25"/>
      <c r="CI2809" s="25"/>
      <c r="CJ2809" s="25"/>
    </row>
    <row r="2810" spans="1:88" x14ac:dyDescent="0.2">
      <c r="A2810" s="2" t="s">
        <v>11005</v>
      </c>
      <c r="B2810" s="2" t="s">
        <v>25851</v>
      </c>
      <c r="C2810" s="2" t="s">
        <v>10420</v>
      </c>
      <c r="D2810" s="2" t="s">
        <v>11005</v>
      </c>
      <c r="E2810" s="2" t="s">
        <v>11005</v>
      </c>
      <c r="F2810" s="2" t="s">
        <v>11006</v>
      </c>
      <c r="G2810" s="2" t="s">
        <v>11007</v>
      </c>
      <c r="H2810" s="2" t="s">
        <v>61</v>
      </c>
      <c r="I2810" s="2" t="s">
        <v>61</v>
      </c>
      <c r="J2810" s="2" t="s">
        <v>61</v>
      </c>
      <c r="K2810" s="50" t="s">
        <v>61</v>
      </c>
      <c r="L2810" s="43">
        <v>2009</v>
      </c>
      <c r="M2810" s="2" t="s">
        <v>133</v>
      </c>
      <c r="N2810" s="32">
        <v>25.125</v>
      </c>
      <c r="O2810" s="32">
        <v>55.113250000000001</v>
      </c>
      <c r="P2810" s="2" t="s">
        <v>152</v>
      </c>
      <c r="Q2810" s="2" t="s">
        <v>65</v>
      </c>
      <c r="R2810" s="43" t="s">
        <v>18854</v>
      </c>
      <c r="S2810" s="41" t="s">
        <v>1554</v>
      </c>
      <c r="T2810" s="41" t="s">
        <v>18460</v>
      </c>
      <c r="U2810" s="2"/>
      <c r="V2810" s="2"/>
      <c r="W2810" s="41" t="s">
        <v>17588</v>
      </c>
      <c r="X2810" s="2" t="s">
        <v>696</v>
      </c>
      <c r="Y2810" s="2" t="s">
        <v>102</v>
      </c>
      <c r="Z2810" s="5" t="s">
        <v>10423</v>
      </c>
      <c r="AA2810" s="5" t="s">
        <v>16910</v>
      </c>
      <c r="AB2810" s="5" t="s">
        <v>16316</v>
      </c>
      <c r="AC2810" s="2" t="s">
        <v>5205</v>
      </c>
      <c r="AD2810" s="2">
        <v>1038100</v>
      </c>
      <c r="AE2810" s="5">
        <v>30</v>
      </c>
      <c r="AF2810" s="25"/>
      <c r="AG2810" s="29">
        <v>2</v>
      </c>
      <c r="AH2810" s="2" t="s">
        <v>17974</v>
      </c>
      <c r="AI2810" s="2">
        <v>3</v>
      </c>
      <c r="AJ2810" s="2">
        <v>2</v>
      </c>
      <c r="AK2810" s="2"/>
      <c r="AL2810" s="2"/>
      <c r="AM2810" s="2"/>
      <c r="AN2810" s="2"/>
      <c r="AO2810" s="2"/>
      <c r="AP2810" s="25"/>
      <c r="AQ2810" s="25"/>
      <c r="AR2810" s="2"/>
      <c r="AS2810" s="2"/>
      <c r="AT2810" s="2"/>
      <c r="AU2810" s="25"/>
      <c r="AV2810" s="2"/>
      <c r="AW2810" s="2"/>
      <c r="AX2810" s="25"/>
      <c r="AY2810" s="25"/>
      <c r="AZ2810" s="25"/>
      <c r="BA2810" s="25"/>
      <c r="BB2810" s="25"/>
      <c r="BC2810" s="25"/>
      <c r="BD2810" s="25"/>
      <c r="BE2810" s="25"/>
      <c r="BF2810" s="25"/>
      <c r="BG2810" s="25"/>
      <c r="BH2810" s="25"/>
      <c r="BI2810" s="25"/>
      <c r="BJ2810" s="25"/>
      <c r="BK2810" s="25"/>
      <c r="BL2810" s="25"/>
      <c r="BM2810" s="25"/>
      <c r="BN2810" s="25"/>
      <c r="BO2810" s="25"/>
      <c r="BP2810" s="25"/>
      <c r="BQ2810" s="25"/>
      <c r="BR2810" s="25"/>
      <c r="BS2810" s="25"/>
      <c r="BT2810" s="25"/>
      <c r="BU2810" s="25"/>
      <c r="BV2810" s="25"/>
      <c r="BW2810" s="25"/>
      <c r="BX2810" s="25"/>
      <c r="BY2810" s="25"/>
      <c r="BZ2810" s="25"/>
      <c r="CA2810" s="25"/>
      <c r="CB2810" s="25"/>
      <c r="CC2810" s="25"/>
      <c r="CD2810" s="2" t="s">
        <v>78</v>
      </c>
      <c r="CE2810" s="2" t="s">
        <v>21405</v>
      </c>
      <c r="CF2810" s="25"/>
      <c r="CG2810" s="25"/>
      <c r="CH2810" s="25"/>
      <c r="CI2810" s="25"/>
      <c r="CJ2810" s="25"/>
    </row>
    <row r="2811" spans="1:88" x14ac:dyDescent="0.2">
      <c r="A2811" s="2" t="s">
        <v>11008</v>
      </c>
      <c r="B2811" s="2" t="s">
        <v>25852</v>
      </c>
      <c r="C2811" s="2" t="s">
        <v>10420</v>
      </c>
      <c r="D2811" s="2" t="s">
        <v>11008</v>
      </c>
      <c r="E2811" s="2" t="s">
        <v>11008</v>
      </c>
      <c r="F2811" s="2" t="s">
        <v>11009</v>
      </c>
      <c r="G2811" s="2"/>
      <c r="H2811" s="2" t="s">
        <v>61</v>
      </c>
      <c r="I2811" s="2" t="s">
        <v>61</v>
      </c>
      <c r="J2811" s="2" t="s">
        <v>61</v>
      </c>
      <c r="K2811" s="2"/>
      <c r="L2811" s="43">
        <v>2009</v>
      </c>
      <c r="M2811" s="2" t="s">
        <v>133</v>
      </c>
      <c r="N2811" s="32">
        <v>25.119299999999999</v>
      </c>
      <c r="O2811" s="32">
        <v>55.133099999999999</v>
      </c>
      <c r="P2811" s="2" t="s">
        <v>152</v>
      </c>
      <c r="Q2811" s="2" t="s">
        <v>65</v>
      </c>
      <c r="R2811" s="43" t="s">
        <v>16802</v>
      </c>
      <c r="S2811" s="41" t="s">
        <v>5954</v>
      </c>
      <c r="T2811" s="41" t="s">
        <v>18462</v>
      </c>
      <c r="U2811" s="2"/>
      <c r="V2811" s="2"/>
      <c r="W2811" s="41" t="s">
        <v>67</v>
      </c>
      <c r="X2811" s="2" t="s">
        <v>696</v>
      </c>
      <c r="Y2811" s="2" t="s">
        <v>69</v>
      </c>
      <c r="Z2811" s="5" t="s">
        <v>10423</v>
      </c>
      <c r="AA2811" s="5" t="s">
        <v>10937</v>
      </c>
      <c r="AB2811" s="5" t="s">
        <v>18091</v>
      </c>
      <c r="AC2811" s="2" t="s">
        <v>3591</v>
      </c>
      <c r="AD2811" s="2">
        <v>1038100</v>
      </c>
      <c r="AE2811" s="5">
        <v>30</v>
      </c>
      <c r="AF2811" s="25"/>
      <c r="AG2811" s="29"/>
      <c r="AH2811" s="2" t="s">
        <v>3591</v>
      </c>
      <c r="AI2811" s="2">
        <v>3</v>
      </c>
      <c r="AJ2811" s="2" t="s">
        <v>3591</v>
      </c>
      <c r="AK2811" s="2"/>
      <c r="AL2811" s="2"/>
      <c r="AM2811" s="2"/>
      <c r="AN2811" s="2"/>
      <c r="AO2811" s="2"/>
      <c r="AP2811" s="25"/>
      <c r="AQ2811" s="25"/>
      <c r="AR2811" s="2"/>
      <c r="AS2811" s="2"/>
      <c r="AT2811" s="2"/>
      <c r="AU2811" s="25"/>
      <c r="AV2811" s="2"/>
      <c r="AW2811" s="2"/>
      <c r="AX2811" s="25"/>
      <c r="AY2811" s="25"/>
      <c r="AZ2811" s="25"/>
      <c r="BA2811" s="25"/>
      <c r="BB2811" s="25"/>
      <c r="BC2811" s="25"/>
      <c r="BD2811" s="25"/>
      <c r="BE2811" s="25"/>
      <c r="BF2811" s="25"/>
      <c r="BG2811" s="25"/>
      <c r="BH2811" s="25"/>
      <c r="BI2811" s="25"/>
      <c r="BJ2811" s="25"/>
      <c r="BK2811" s="25"/>
      <c r="BL2811" s="25"/>
      <c r="BM2811" s="25"/>
      <c r="BN2811" s="25"/>
      <c r="BO2811" s="25"/>
      <c r="BP2811" s="25"/>
      <c r="BQ2811" s="25"/>
      <c r="BR2811" s="25"/>
      <c r="BS2811" s="25"/>
      <c r="BT2811" s="25"/>
      <c r="BU2811" s="25"/>
      <c r="BV2811" s="25"/>
      <c r="BW2811" s="25"/>
      <c r="BX2811" s="25"/>
      <c r="BY2811" s="25"/>
      <c r="BZ2811" s="25"/>
      <c r="CA2811" s="25"/>
      <c r="CB2811" s="25"/>
      <c r="CC2811" s="25"/>
      <c r="CD2811" s="2" t="s">
        <v>78</v>
      </c>
      <c r="CE2811" s="2" t="s">
        <v>21406</v>
      </c>
      <c r="CF2811" s="25"/>
      <c r="CG2811" s="25"/>
      <c r="CH2811" s="25"/>
      <c r="CI2811" s="25"/>
      <c r="CJ2811" s="25"/>
    </row>
    <row r="2812" spans="1:88" x14ac:dyDescent="0.2">
      <c r="A2812" s="2" t="s">
        <v>11010</v>
      </c>
      <c r="B2812" s="2" t="s">
        <v>25853</v>
      </c>
      <c r="C2812" s="2" t="s">
        <v>10420</v>
      </c>
      <c r="D2812" s="2" t="s">
        <v>11010</v>
      </c>
      <c r="E2812" s="2" t="s">
        <v>11010</v>
      </c>
      <c r="F2812" s="2" t="s">
        <v>11011</v>
      </c>
      <c r="G2812" s="2"/>
      <c r="H2812" s="2" t="s">
        <v>61</v>
      </c>
      <c r="I2812" s="2" t="s">
        <v>61</v>
      </c>
      <c r="J2812" s="2" t="s">
        <v>61</v>
      </c>
      <c r="K2812" s="2"/>
      <c r="L2812" s="43">
        <v>2009</v>
      </c>
      <c r="M2812" s="2" t="s">
        <v>133</v>
      </c>
      <c r="N2812" s="32">
        <v>25.109919999999999</v>
      </c>
      <c r="O2812" s="32">
        <v>55.122750000000003</v>
      </c>
      <c r="P2812" s="2" t="s">
        <v>152</v>
      </c>
      <c r="Q2812" s="2" t="s">
        <v>65</v>
      </c>
      <c r="R2812" s="43" t="s">
        <v>16802</v>
      </c>
      <c r="S2812" s="41" t="s">
        <v>5954</v>
      </c>
      <c r="T2812" s="41" t="s">
        <v>18462</v>
      </c>
      <c r="U2812" s="2"/>
      <c r="V2812" s="2"/>
      <c r="W2812" s="41" t="s">
        <v>67</v>
      </c>
      <c r="X2812" s="2" t="s">
        <v>696</v>
      </c>
      <c r="Y2812" s="2" t="s">
        <v>69</v>
      </c>
      <c r="Z2812" s="5" t="s">
        <v>10423</v>
      </c>
      <c r="AA2812" s="5" t="s">
        <v>10937</v>
      </c>
      <c r="AB2812" s="5" t="s">
        <v>18091</v>
      </c>
      <c r="AC2812" s="2" t="s">
        <v>3591</v>
      </c>
      <c r="AD2812" s="2">
        <v>1038100</v>
      </c>
      <c r="AE2812" s="5">
        <v>30</v>
      </c>
      <c r="AF2812" s="25"/>
      <c r="AG2812" s="29"/>
      <c r="AH2812" s="2" t="s">
        <v>3591</v>
      </c>
      <c r="AI2812" s="2">
        <v>3</v>
      </c>
      <c r="AJ2812" s="2" t="s">
        <v>3591</v>
      </c>
      <c r="AK2812" s="2"/>
      <c r="AL2812" s="2"/>
      <c r="AM2812" s="2"/>
      <c r="AN2812" s="2"/>
      <c r="AO2812" s="2"/>
      <c r="AP2812" s="25"/>
      <c r="AQ2812" s="25"/>
      <c r="AR2812" s="2"/>
      <c r="AS2812" s="2"/>
      <c r="AT2812" s="2"/>
      <c r="AU2812" s="25"/>
      <c r="AV2812" s="2"/>
      <c r="AW2812" s="2"/>
      <c r="AX2812" s="25"/>
      <c r="AY2812" s="25"/>
      <c r="AZ2812" s="25"/>
      <c r="BA2812" s="25"/>
      <c r="BB2812" s="25"/>
      <c r="BC2812" s="25"/>
      <c r="BD2812" s="25"/>
      <c r="BE2812" s="25"/>
      <c r="BF2812" s="25"/>
      <c r="BG2812" s="25"/>
      <c r="BH2812" s="25"/>
      <c r="BI2812" s="25"/>
      <c r="BJ2812" s="25"/>
      <c r="BK2812" s="25"/>
      <c r="BL2812" s="25"/>
      <c r="BM2812" s="25"/>
      <c r="BN2812" s="25"/>
      <c r="BO2812" s="25"/>
      <c r="BP2812" s="25"/>
      <c r="BQ2812" s="25"/>
      <c r="BR2812" s="25"/>
      <c r="BS2812" s="25"/>
      <c r="BT2812" s="25"/>
      <c r="BU2812" s="25"/>
      <c r="BV2812" s="25"/>
      <c r="BW2812" s="25"/>
      <c r="BX2812" s="25"/>
      <c r="BY2812" s="25"/>
      <c r="BZ2812" s="25"/>
      <c r="CA2812" s="25"/>
      <c r="CB2812" s="25"/>
      <c r="CC2812" s="25"/>
      <c r="CD2812" s="2" t="s">
        <v>78</v>
      </c>
      <c r="CE2812" s="2" t="s">
        <v>21407</v>
      </c>
      <c r="CF2812" s="25"/>
      <c r="CG2812" s="25"/>
      <c r="CH2812" s="25"/>
      <c r="CI2812" s="25"/>
      <c r="CJ2812" s="25"/>
    </row>
    <row r="2813" spans="1:88" x14ac:dyDescent="0.2">
      <c r="A2813" s="2" t="s">
        <v>11012</v>
      </c>
      <c r="B2813" s="2" t="s">
        <v>25854</v>
      </c>
      <c r="C2813" s="2" t="s">
        <v>10420</v>
      </c>
      <c r="D2813" s="2" t="s">
        <v>11012</v>
      </c>
      <c r="E2813" s="2" t="s">
        <v>11012</v>
      </c>
      <c r="F2813" s="2" t="s">
        <v>11013</v>
      </c>
      <c r="G2813" s="2" t="s">
        <v>16599</v>
      </c>
      <c r="H2813" s="2" t="s">
        <v>61</v>
      </c>
      <c r="I2813" s="2" t="s">
        <v>61</v>
      </c>
      <c r="J2813" s="2" t="s">
        <v>61</v>
      </c>
      <c r="K2813" s="50" t="s">
        <v>61</v>
      </c>
      <c r="L2813" s="43">
        <v>2011</v>
      </c>
      <c r="M2813" s="2" t="s">
        <v>133</v>
      </c>
      <c r="N2813" s="32">
        <v>24.931190000000001</v>
      </c>
      <c r="O2813" s="32">
        <v>55.474910000000001</v>
      </c>
      <c r="P2813" s="2" t="s">
        <v>152</v>
      </c>
      <c r="Q2813" s="2" t="s">
        <v>65</v>
      </c>
      <c r="R2813" s="43" t="s">
        <v>16802</v>
      </c>
      <c r="S2813" s="41" t="s">
        <v>4851</v>
      </c>
      <c r="T2813" s="41" t="s">
        <v>18462</v>
      </c>
      <c r="U2813" s="2"/>
      <c r="V2813" s="2"/>
      <c r="W2813" s="41" t="s">
        <v>17588</v>
      </c>
      <c r="X2813" s="2" t="s">
        <v>153</v>
      </c>
      <c r="Y2813" s="2" t="s">
        <v>102</v>
      </c>
      <c r="Z2813" s="5" t="s">
        <v>10423</v>
      </c>
      <c r="AA2813" s="5" t="s">
        <v>16910</v>
      </c>
      <c r="AB2813" s="5" t="s">
        <v>16316</v>
      </c>
      <c r="AC2813" s="2" t="s">
        <v>5247</v>
      </c>
      <c r="AD2813" s="2">
        <v>1093100</v>
      </c>
      <c r="AE2813" s="5">
        <v>35</v>
      </c>
      <c r="AF2813" s="25"/>
      <c r="AG2813" s="29">
        <v>3</v>
      </c>
      <c r="AH2813" s="2" t="s">
        <v>17978</v>
      </c>
      <c r="AI2813" s="2">
        <v>4</v>
      </c>
      <c r="AJ2813" s="2">
        <v>3</v>
      </c>
      <c r="AK2813" s="2"/>
      <c r="AL2813" s="2"/>
      <c r="AM2813" s="2"/>
      <c r="AN2813" s="2"/>
      <c r="AO2813" s="2"/>
      <c r="AP2813" s="25"/>
      <c r="AQ2813" s="25"/>
      <c r="AR2813" s="2"/>
      <c r="AS2813" s="2"/>
      <c r="AT2813" s="2"/>
      <c r="AU2813" s="25"/>
      <c r="AV2813" s="2"/>
      <c r="AW2813" s="2"/>
      <c r="AX2813" s="25"/>
      <c r="AY2813" s="25"/>
      <c r="AZ2813" s="25"/>
      <c r="BA2813" s="25"/>
      <c r="BB2813" s="25"/>
      <c r="BC2813" s="25"/>
      <c r="BD2813" s="25"/>
      <c r="BE2813" s="25"/>
      <c r="BF2813" s="25"/>
      <c r="BG2813" s="25"/>
      <c r="BH2813" s="25"/>
      <c r="BI2813" s="25"/>
      <c r="BJ2813" s="25"/>
      <c r="BK2813" s="25"/>
      <c r="BL2813" s="25"/>
      <c r="BM2813" s="25"/>
      <c r="BN2813" s="25"/>
      <c r="BO2813" s="25"/>
      <c r="BP2813" s="25"/>
      <c r="BQ2813" s="25"/>
      <c r="BR2813" s="25"/>
      <c r="BS2813" s="25"/>
      <c r="BT2813" s="25"/>
      <c r="BU2813" s="25"/>
      <c r="BV2813" s="25"/>
      <c r="BW2813" s="25"/>
      <c r="BX2813" s="25"/>
      <c r="BY2813" s="25"/>
      <c r="BZ2813" s="25"/>
      <c r="CA2813" s="25"/>
      <c r="CB2813" s="25"/>
      <c r="CC2813" s="25"/>
      <c r="CD2813" s="2" t="s">
        <v>78</v>
      </c>
      <c r="CE2813" s="2" t="s">
        <v>21408</v>
      </c>
      <c r="CF2813" s="25"/>
      <c r="CG2813" s="25"/>
      <c r="CH2813" s="25"/>
      <c r="CI2813" s="25"/>
      <c r="CJ2813" s="25"/>
    </row>
    <row r="2814" spans="1:88" x14ac:dyDescent="0.2">
      <c r="A2814" s="2" t="s">
        <v>11014</v>
      </c>
      <c r="B2814" s="2" t="s">
        <v>25855</v>
      </c>
      <c r="C2814" s="2" t="s">
        <v>10420</v>
      </c>
      <c r="D2814" s="2" t="s">
        <v>11014</v>
      </c>
      <c r="E2814" s="2" t="s">
        <v>11014</v>
      </c>
      <c r="F2814" s="2" t="s">
        <v>11015</v>
      </c>
      <c r="G2814" s="2" t="s">
        <v>11016</v>
      </c>
      <c r="H2814" s="2" t="s">
        <v>61</v>
      </c>
      <c r="I2814" s="2" t="s">
        <v>61</v>
      </c>
      <c r="J2814" s="2" t="s">
        <v>61</v>
      </c>
      <c r="K2814" s="50" t="s">
        <v>61</v>
      </c>
      <c r="L2814" s="43">
        <v>2011</v>
      </c>
      <c r="M2814" s="2" t="s">
        <v>133</v>
      </c>
      <c r="N2814" s="32">
        <v>25.15475</v>
      </c>
      <c r="O2814" s="32">
        <v>55.373370000000001</v>
      </c>
      <c r="P2814" s="2" t="s">
        <v>152</v>
      </c>
      <c r="Q2814" s="2" t="s">
        <v>65</v>
      </c>
      <c r="R2814" s="43" t="s">
        <v>16802</v>
      </c>
      <c r="S2814" s="41" t="s">
        <v>11017</v>
      </c>
      <c r="T2814" s="41" t="s">
        <v>18462</v>
      </c>
      <c r="U2814" s="2"/>
      <c r="V2814" s="2"/>
      <c r="W2814" s="41" t="s">
        <v>17588</v>
      </c>
      <c r="X2814" s="2" t="s">
        <v>10480</v>
      </c>
      <c r="Y2814" s="2" t="s">
        <v>10437</v>
      </c>
      <c r="Z2814" s="5" t="s">
        <v>10423</v>
      </c>
      <c r="AA2814" s="5" t="s">
        <v>16910</v>
      </c>
      <c r="AB2814" s="5" t="s">
        <v>18090</v>
      </c>
      <c r="AC2814" s="2" t="s">
        <v>5247</v>
      </c>
      <c r="AD2814" s="2">
        <v>1061600</v>
      </c>
      <c r="AE2814" s="5">
        <v>30</v>
      </c>
      <c r="AF2814" s="25"/>
      <c r="AG2814" s="29">
        <v>3</v>
      </c>
      <c r="AH2814" s="2" t="s">
        <v>17978</v>
      </c>
      <c r="AI2814" s="2">
        <v>3</v>
      </c>
      <c r="AJ2814" s="2">
        <v>3</v>
      </c>
      <c r="AK2814" s="2"/>
      <c r="AL2814" s="2"/>
      <c r="AM2814" s="2"/>
      <c r="AN2814" s="2"/>
      <c r="AO2814" s="2"/>
      <c r="AP2814" s="25"/>
      <c r="AQ2814" s="25"/>
      <c r="AR2814" s="2"/>
      <c r="AS2814" s="2"/>
      <c r="AT2814" s="2"/>
      <c r="AU2814" s="25"/>
      <c r="AV2814" s="2"/>
      <c r="AW2814" s="2"/>
      <c r="AX2814" s="25"/>
      <c r="AY2814" s="25"/>
      <c r="AZ2814" s="25"/>
      <c r="BA2814" s="25"/>
      <c r="BB2814" s="25"/>
      <c r="BC2814" s="25"/>
      <c r="BD2814" s="25"/>
      <c r="BE2814" s="25"/>
      <c r="BF2814" s="25"/>
      <c r="BG2814" s="25"/>
      <c r="BH2814" s="25"/>
      <c r="BI2814" s="25"/>
      <c r="BJ2814" s="25"/>
      <c r="BK2814" s="25"/>
      <c r="BL2814" s="25"/>
      <c r="BM2814" s="25"/>
      <c r="BN2814" s="25"/>
      <c r="BO2814" s="25"/>
      <c r="BP2814" s="25"/>
      <c r="BQ2814" s="25"/>
      <c r="BR2814" s="25"/>
      <c r="BS2814" s="25"/>
      <c r="BT2814" s="25"/>
      <c r="BU2814" s="25"/>
      <c r="BV2814" s="25"/>
      <c r="BW2814" s="25"/>
      <c r="BX2814" s="25"/>
      <c r="BY2814" s="25"/>
      <c r="BZ2814" s="25"/>
      <c r="CA2814" s="25"/>
      <c r="CB2814" s="25"/>
      <c r="CC2814" s="25"/>
      <c r="CD2814" s="2" t="s">
        <v>78</v>
      </c>
      <c r="CE2814" s="2" t="s">
        <v>21409</v>
      </c>
      <c r="CF2814" s="25"/>
      <c r="CG2814" s="25"/>
      <c r="CH2814" s="25"/>
      <c r="CI2814" s="25"/>
      <c r="CJ2814" s="25"/>
    </row>
    <row r="2815" spans="1:88" x14ac:dyDescent="0.2">
      <c r="A2815" s="2" t="s">
        <v>11018</v>
      </c>
      <c r="B2815" s="2" t="s">
        <v>25856</v>
      </c>
      <c r="C2815" s="2" t="s">
        <v>10420</v>
      </c>
      <c r="D2815" s="2" t="s">
        <v>11018</v>
      </c>
      <c r="E2815" s="2" t="s">
        <v>11018</v>
      </c>
      <c r="F2815" s="2" t="s">
        <v>11019</v>
      </c>
      <c r="G2815" s="2" t="s">
        <v>11020</v>
      </c>
      <c r="H2815" s="2" t="s">
        <v>61</v>
      </c>
      <c r="I2815" s="2" t="s">
        <v>61</v>
      </c>
      <c r="J2815" s="2" t="s">
        <v>61</v>
      </c>
      <c r="K2815" s="50" t="s">
        <v>61</v>
      </c>
      <c r="L2815" s="43">
        <v>2011</v>
      </c>
      <c r="M2815" s="2" t="s">
        <v>133</v>
      </c>
      <c r="N2815" s="32">
        <v>25.241489999999999</v>
      </c>
      <c r="O2815" s="32">
        <v>55.444569999999999</v>
      </c>
      <c r="P2815" s="2" t="s">
        <v>152</v>
      </c>
      <c r="Q2815" s="2" t="s">
        <v>65</v>
      </c>
      <c r="R2815" s="43" t="s">
        <v>16802</v>
      </c>
      <c r="S2815" s="41" t="s">
        <v>4851</v>
      </c>
      <c r="T2815" s="41" t="s">
        <v>18462</v>
      </c>
      <c r="U2815" s="2"/>
      <c r="V2815" s="2"/>
      <c r="W2815" s="41" t="s">
        <v>17588</v>
      </c>
      <c r="X2815" s="2" t="s">
        <v>153</v>
      </c>
      <c r="Y2815" s="2" t="s">
        <v>102</v>
      </c>
      <c r="Z2815" s="5" t="s">
        <v>10423</v>
      </c>
      <c r="AA2815" s="5" t="s">
        <v>16910</v>
      </c>
      <c r="AB2815" s="5" t="s">
        <v>16316</v>
      </c>
      <c r="AC2815" s="2" t="s">
        <v>5205</v>
      </c>
      <c r="AD2815" s="2">
        <v>1026200</v>
      </c>
      <c r="AE2815" s="5">
        <v>30</v>
      </c>
      <c r="AF2815" s="25"/>
      <c r="AG2815" s="29">
        <v>3</v>
      </c>
      <c r="AH2815" s="2" t="s">
        <v>17974</v>
      </c>
      <c r="AI2815" s="2">
        <v>3</v>
      </c>
      <c r="AJ2815" s="2">
        <v>3</v>
      </c>
      <c r="AK2815" s="2"/>
      <c r="AL2815" s="2"/>
      <c r="AM2815" s="2"/>
      <c r="AN2815" s="2"/>
      <c r="AO2815" s="2"/>
      <c r="AP2815" s="25"/>
      <c r="AQ2815" s="25"/>
      <c r="AR2815" s="2"/>
      <c r="AS2815" s="2"/>
      <c r="AT2815" s="2"/>
      <c r="AU2815" s="25"/>
      <c r="AV2815" s="2"/>
      <c r="AW2815" s="2"/>
      <c r="AX2815" s="25"/>
      <c r="AY2815" s="25"/>
      <c r="AZ2815" s="25"/>
      <c r="BA2815" s="25"/>
      <c r="BB2815" s="25"/>
      <c r="BC2815" s="25"/>
      <c r="BD2815" s="25"/>
      <c r="BE2815" s="25"/>
      <c r="BF2815" s="25"/>
      <c r="BG2815" s="25"/>
      <c r="BH2815" s="25"/>
      <c r="BI2815" s="25"/>
      <c r="BJ2815" s="25"/>
      <c r="BK2815" s="25"/>
      <c r="BL2815" s="25"/>
      <c r="BM2815" s="25"/>
      <c r="BN2815" s="25"/>
      <c r="BO2815" s="25"/>
      <c r="BP2815" s="25"/>
      <c r="BQ2815" s="25"/>
      <c r="BR2815" s="25"/>
      <c r="BS2815" s="25"/>
      <c r="BT2815" s="25"/>
      <c r="BU2815" s="25"/>
      <c r="BV2815" s="25"/>
      <c r="BW2815" s="25"/>
      <c r="BX2815" s="25"/>
      <c r="BY2815" s="25"/>
      <c r="BZ2815" s="25"/>
      <c r="CA2815" s="25"/>
      <c r="CB2815" s="25"/>
      <c r="CC2815" s="25"/>
      <c r="CD2815" s="2" t="s">
        <v>78</v>
      </c>
      <c r="CE2815" s="2" t="s">
        <v>21410</v>
      </c>
      <c r="CF2815" s="25"/>
      <c r="CG2815" s="25"/>
      <c r="CH2815" s="25"/>
      <c r="CI2815" s="25"/>
      <c r="CJ2815" s="25"/>
    </row>
    <row r="2816" spans="1:88" x14ac:dyDescent="0.2">
      <c r="A2816" s="2" t="s">
        <v>11021</v>
      </c>
      <c r="B2816" s="2" t="s">
        <v>25857</v>
      </c>
      <c r="C2816" s="2" t="s">
        <v>10420</v>
      </c>
      <c r="D2816" s="2" t="s">
        <v>11021</v>
      </c>
      <c r="E2816" s="2" t="s">
        <v>11021</v>
      </c>
      <c r="F2816" s="2" t="s">
        <v>11022</v>
      </c>
      <c r="G2816" s="2" t="s">
        <v>11023</v>
      </c>
      <c r="H2816" s="2" t="s">
        <v>61</v>
      </c>
      <c r="I2816" s="2" t="s">
        <v>61</v>
      </c>
      <c r="J2816" s="2" t="s">
        <v>61</v>
      </c>
      <c r="K2816" s="50" t="s">
        <v>61</v>
      </c>
      <c r="L2816" s="43">
        <v>2011</v>
      </c>
      <c r="M2816" s="2" t="s">
        <v>133</v>
      </c>
      <c r="N2816" s="32">
        <v>25.09657</v>
      </c>
      <c r="O2816" s="32">
        <v>55.23113</v>
      </c>
      <c r="P2816" s="2" t="s">
        <v>152</v>
      </c>
      <c r="Q2816" s="2" t="s">
        <v>65</v>
      </c>
      <c r="R2816" s="43" t="s">
        <v>18854</v>
      </c>
      <c r="S2816" s="41" t="s">
        <v>1554</v>
      </c>
      <c r="T2816" s="41" t="s">
        <v>18460</v>
      </c>
      <c r="U2816" s="2"/>
      <c r="V2816" s="2"/>
      <c r="W2816" s="41" t="s">
        <v>17588</v>
      </c>
      <c r="X2816" s="2" t="s">
        <v>153</v>
      </c>
      <c r="Y2816" s="2" t="s">
        <v>102</v>
      </c>
      <c r="Z2816" s="5" t="s">
        <v>10423</v>
      </c>
      <c r="AA2816" s="5" t="s">
        <v>16910</v>
      </c>
      <c r="AB2816" s="5" t="s">
        <v>16316</v>
      </c>
      <c r="AC2816" s="2" t="s">
        <v>5205</v>
      </c>
      <c r="AD2816" s="2">
        <v>1067100</v>
      </c>
      <c r="AE2816" s="5">
        <v>30</v>
      </c>
      <c r="AF2816" s="25"/>
      <c r="AG2816" s="29">
        <v>3</v>
      </c>
      <c r="AH2816" s="2" t="s">
        <v>17974</v>
      </c>
      <c r="AI2816" s="2">
        <v>3</v>
      </c>
      <c r="AJ2816" s="2">
        <v>3</v>
      </c>
      <c r="AK2816" s="2"/>
      <c r="AL2816" s="2"/>
      <c r="AM2816" s="2"/>
      <c r="AN2816" s="2"/>
      <c r="AO2816" s="2"/>
      <c r="AP2816" s="25"/>
      <c r="AQ2816" s="25"/>
      <c r="AR2816" s="2"/>
      <c r="AS2816" s="2"/>
      <c r="AT2816" s="2"/>
      <c r="AU2816" s="25"/>
      <c r="AV2816" s="2"/>
      <c r="AW2816" s="2"/>
      <c r="AX2816" s="25"/>
      <c r="AY2816" s="25"/>
      <c r="AZ2816" s="25"/>
      <c r="BA2816" s="25"/>
      <c r="BB2816" s="25"/>
      <c r="BC2816" s="25"/>
      <c r="BD2816" s="25"/>
      <c r="BE2816" s="25"/>
      <c r="BF2816" s="25"/>
      <c r="BG2816" s="25"/>
      <c r="BH2816" s="25"/>
      <c r="BI2816" s="25"/>
      <c r="BJ2816" s="25"/>
      <c r="BK2816" s="25"/>
      <c r="BL2816" s="25"/>
      <c r="BM2816" s="25"/>
      <c r="BN2816" s="25"/>
      <c r="BO2816" s="25"/>
      <c r="BP2816" s="25"/>
      <c r="BQ2816" s="25"/>
      <c r="BR2816" s="25"/>
      <c r="BS2816" s="25"/>
      <c r="BT2816" s="25"/>
      <c r="BU2816" s="25"/>
      <c r="BV2816" s="25"/>
      <c r="BW2816" s="25"/>
      <c r="BX2816" s="25"/>
      <c r="BY2816" s="25"/>
      <c r="BZ2816" s="25"/>
      <c r="CA2816" s="25"/>
      <c r="CB2816" s="25"/>
      <c r="CC2816" s="25"/>
      <c r="CD2816" s="2" t="s">
        <v>78</v>
      </c>
      <c r="CE2816" s="2" t="s">
        <v>21411</v>
      </c>
      <c r="CF2816" s="25"/>
      <c r="CG2816" s="25"/>
      <c r="CH2816" s="25"/>
      <c r="CI2816" s="25"/>
      <c r="CJ2816" s="25"/>
    </row>
    <row r="2817" spans="1:88" x14ac:dyDescent="0.2">
      <c r="A2817" s="2" t="s">
        <v>11024</v>
      </c>
      <c r="B2817" s="2" t="s">
        <v>25858</v>
      </c>
      <c r="C2817" s="2" t="s">
        <v>10420</v>
      </c>
      <c r="D2817" s="2" t="s">
        <v>11024</v>
      </c>
      <c r="E2817" s="2" t="s">
        <v>11024</v>
      </c>
      <c r="F2817" s="2" t="s">
        <v>11025</v>
      </c>
      <c r="G2817" s="2" t="s">
        <v>11026</v>
      </c>
      <c r="H2817" s="2" t="s">
        <v>61</v>
      </c>
      <c r="I2817" s="2" t="s">
        <v>61</v>
      </c>
      <c r="J2817" s="2" t="s">
        <v>61</v>
      </c>
      <c r="K2817" s="50" t="s">
        <v>61</v>
      </c>
      <c r="L2817" s="43">
        <v>2014</v>
      </c>
      <c r="M2817" s="2" t="s">
        <v>133</v>
      </c>
      <c r="N2817" s="32">
        <v>25.296679999999999</v>
      </c>
      <c r="O2817" s="32">
        <v>55.382779999999997</v>
      </c>
      <c r="P2817" s="2" t="s">
        <v>152</v>
      </c>
      <c r="Q2817" s="2" t="s">
        <v>65</v>
      </c>
      <c r="R2817" s="43" t="s">
        <v>18854</v>
      </c>
      <c r="S2817" s="41" t="s">
        <v>272</v>
      </c>
      <c r="T2817" s="41" t="s">
        <v>18461</v>
      </c>
      <c r="U2817" s="2"/>
      <c r="V2817" s="2"/>
      <c r="W2817" s="41" t="s">
        <v>17588</v>
      </c>
      <c r="X2817" s="2" t="s">
        <v>10480</v>
      </c>
      <c r="Y2817" s="2" t="s">
        <v>102</v>
      </c>
      <c r="Z2817" s="5" t="s">
        <v>20</v>
      </c>
      <c r="AA2817" s="5" t="s">
        <v>16910</v>
      </c>
      <c r="AB2817" s="5" t="s">
        <v>16316</v>
      </c>
      <c r="AC2817" s="2" t="s">
        <v>5205</v>
      </c>
      <c r="AD2817" s="2">
        <v>1024100</v>
      </c>
      <c r="AE2817" s="5">
        <v>41</v>
      </c>
      <c r="AF2817" s="25"/>
      <c r="AG2817" s="29">
        <v>3</v>
      </c>
      <c r="AH2817" s="2" t="s">
        <v>17974</v>
      </c>
      <c r="AI2817" s="2">
        <v>3</v>
      </c>
      <c r="AJ2817" s="2">
        <v>3</v>
      </c>
      <c r="AK2817" s="2"/>
      <c r="AL2817" s="2"/>
      <c r="AM2817" s="2"/>
      <c r="AN2817" s="2"/>
      <c r="AO2817" s="2"/>
      <c r="AP2817" s="25"/>
      <c r="AQ2817" s="25"/>
      <c r="AR2817" s="2"/>
      <c r="AS2817" s="2"/>
      <c r="AT2817" s="2"/>
      <c r="AU2817" s="25"/>
      <c r="AV2817" s="2"/>
      <c r="AW2817" s="2"/>
      <c r="AX2817" s="25"/>
      <c r="AY2817" s="25"/>
      <c r="AZ2817" s="25"/>
      <c r="BA2817" s="25"/>
      <c r="BB2817" s="25"/>
      <c r="BC2817" s="25"/>
      <c r="BD2817" s="25"/>
      <c r="BE2817" s="25"/>
      <c r="BF2817" s="25"/>
      <c r="BG2817" s="25"/>
      <c r="BH2817" s="25"/>
      <c r="BI2817" s="25"/>
      <c r="BJ2817" s="25"/>
      <c r="BK2817" s="25"/>
      <c r="BL2817" s="25"/>
      <c r="BM2817" s="25"/>
      <c r="BN2817" s="25"/>
      <c r="BO2817" s="25"/>
      <c r="BP2817" s="25"/>
      <c r="BQ2817" s="25"/>
      <c r="BR2817" s="25"/>
      <c r="BS2817" s="25"/>
      <c r="BT2817" s="25"/>
      <c r="BU2817" s="25"/>
      <c r="BV2817" s="25"/>
      <c r="BW2817" s="25"/>
      <c r="BX2817" s="25"/>
      <c r="BY2817" s="25"/>
      <c r="BZ2817" s="25"/>
      <c r="CA2817" s="25"/>
      <c r="CB2817" s="25"/>
      <c r="CC2817" s="25"/>
      <c r="CD2817" s="2" t="s">
        <v>78</v>
      </c>
      <c r="CE2817" s="2" t="s">
        <v>21412</v>
      </c>
      <c r="CF2817" s="25"/>
      <c r="CG2817" s="25"/>
      <c r="CH2817" s="25"/>
      <c r="CI2817" s="25"/>
      <c r="CJ2817" s="25"/>
    </row>
    <row r="2818" spans="1:88" x14ac:dyDescent="0.2">
      <c r="A2818" s="2" t="s">
        <v>11027</v>
      </c>
      <c r="B2818" s="2" t="s">
        <v>25859</v>
      </c>
      <c r="C2818" s="2" t="s">
        <v>10420</v>
      </c>
      <c r="D2818" s="2" t="s">
        <v>11027</v>
      </c>
      <c r="E2818" s="2" t="s">
        <v>11027</v>
      </c>
      <c r="F2818" s="2" t="s">
        <v>11028</v>
      </c>
      <c r="G2818" s="2" t="s">
        <v>11029</v>
      </c>
      <c r="H2818" s="2" t="s">
        <v>61</v>
      </c>
      <c r="I2818" s="2" t="s">
        <v>61</v>
      </c>
      <c r="J2818" s="2" t="s">
        <v>61</v>
      </c>
      <c r="K2818" s="50" t="s">
        <v>61</v>
      </c>
      <c r="L2818" s="43">
        <v>2012</v>
      </c>
      <c r="M2818" s="2" t="s">
        <v>133</v>
      </c>
      <c r="N2818" s="32">
        <v>25.296330000000001</v>
      </c>
      <c r="O2818" s="32">
        <v>55.380180000000003</v>
      </c>
      <c r="P2818" s="2" t="s">
        <v>152</v>
      </c>
      <c r="Q2818" s="2" t="s">
        <v>65</v>
      </c>
      <c r="R2818" s="43" t="s">
        <v>18854</v>
      </c>
      <c r="S2818" s="41" t="s">
        <v>272</v>
      </c>
      <c r="T2818" s="41" t="s">
        <v>18461</v>
      </c>
      <c r="U2818" s="2"/>
      <c r="V2818" s="2"/>
      <c r="W2818" s="41" t="s">
        <v>17588</v>
      </c>
      <c r="X2818" s="2" t="s">
        <v>10480</v>
      </c>
      <c r="Y2818" s="2" t="s">
        <v>102</v>
      </c>
      <c r="Z2818" s="5" t="s">
        <v>20</v>
      </c>
      <c r="AA2818" s="5" t="s">
        <v>16910</v>
      </c>
      <c r="AB2818" s="5" t="s">
        <v>16316</v>
      </c>
      <c r="AC2818" s="2" t="s">
        <v>5247</v>
      </c>
      <c r="AD2818" s="2">
        <v>1024100</v>
      </c>
      <c r="AE2818" s="5">
        <v>22</v>
      </c>
      <c r="AF2818" s="25"/>
      <c r="AG2818" s="29">
        <v>2</v>
      </c>
      <c r="AH2818" s="2" t="s">
        <v>17978</v>
      </c>
      <c r="AI2818" s="2">
        <v>3</v>
      </c>
      <c r="AJ2818" s="2">
        <v>2</v>
      </c>
      <c r="AK2818" s="2"/>
      <c r="AL2818" s="2"/>
      <c r="AM2818" s="2"/>
      <c r="AN2818" s="2"/>
      <c r="AO2818" s="2"/>
      <c r="AP2818" s="25"/>
      <c r="AQ2818" s="25"/>
      <c r="AR2818" s="2"/>
      <c r="AS2818" s="2"/>
      <c r="AT2818" s="2"/>
      <c r="AU2818" s="25"/>
      <c r="AV2818" s="2"/>
      <c r="AW2818" s="2"/>
      <c r="AX2818" s="25"/>
      <c r="AY2818" s="25"/>
      <c r="AZ2818" s="25"/>
      <c r="BA2818" s="25"/>
      <c r="BB2818" s="25"/>
      <c r="BC2818" s="25"/>
      <c r="BD2818" s="25"/>
      <c r="BE2818" s="25"/>
      <c r="BF2818" s="25"/>
      <c r="BG2818" s="25"/>
      <c r="BH2818" s="25"/>
      <c r="BI2818" s="25"/>
      <c r="BJ2818" s="25"/>
      <c r="BK2818" s="25"/>
      <c r="BL2818" s="25"/>
      <c r="BM2818" s="25"/>
      <c r="BN2818" s="25"/>
      <c r="BO2818" s="25"/>
      <c r="BP2818" s="25"/>
      <c r="BQ2818" s="25"/>
      <c r="BR2818" s="25"/>
      <c r="BS2818" s="25"/>
      <c r="BT2818" s="25"/>
      <c r="BU2818" s="25"/>
      <c r="BV2818" s="25"/>
      <c r="BW2818" s="25"/>
      <c r="BX2818" s="25"/>
      <c r="BY2818" s="25"/>
      <c r="BZ2818" s="25"/>
      <c r="CA2818" s="25"/>
      <c r="CB2818" s="25"/>
      <c r="CC2818" s="25"/>
      <c r="CD2818" s="2" t="s">
        <v>78</v>
      </c>
      <c r="CE2818" s="2" t="s">
        <v>21413</v>
      </c>
      <c r="CF2818" s="25"/>
      <c r="CG2818" s="25"/>
      <c r="CH2818" s="25"/>
      <c r="CI2818" s="25"/>
      <c r="CJ2818" s="25"/>
    </row>
    <row r="2819" spans="1:88" x14ac:dyDescent="0.2">
      <c r="A2819" s="2" t="s">
        <v>11030</v>
      </c>
      <c r="B2819" s="2" t="s">
        <v>25860</v>
      </c>
      <c r="C2819" s="2" t="s">
        <v>10420</v>
      </c>
      <c r="D2819" s="2" t="s">
        <v>11030</v>
      </c>
      <c r="E2819" s="2" t="s">
        <v>11030</v>
      </c>
      <c r="F2819" s="2" t="s">
        <v>11031</v>
      </c>
      <c r="G2819" s="2" t="s">
        <v>11032</v>
      </c>
      <c r="H2819" s="2" t="s">
        <v>61</v>
      </c>
      <c r="I2819" s="2" t="s">
        <v>61</v>
      </c>
      <c r="J2819" s="2" t="s">
        <v>61</v>
      </c>
      <c r="K2819" s="50" t="s">
        <v>61</v>
      </c>
      <c r="L2819" s="43">
        <v>2012</v>
      </c>
      <c r="M2819" s="2" t="s">
        <v>133</v>
      </c>
      <c r="N2819" s="32">
        <v>25.287400000000002</v>
      </c>
      <c r="O2819" s="32">
        <v>55.37106</v>
      </c>
      <c r="P2819" s="2" t="s">
        <v>152</v>
      </c>
      <c r="Q2819" s="2" t="s">
        <v>65</v>
      </c>
      <c r="R2819" s="43" t="s">
        <v>18854</v>
      </c>
      <c r="S2819" s="41" t="s">
        <v>272</v>
      </c>
      <c r="T2819" s="41" t="s">
        <v>18461</v>
      </c>
      <c r="U2819" s="2"/>
      <c r="V2819" s="2"/>
      <c r="W2819" s="41" t="s">
        <v>17588</v>
      </c>
      <c r="X2819" s="2" t="s">
        <v>153</v>
      </c>
      <c r="Y2819" s="2" t="s">
        <v>102</v>
      </c>
      <c r="Z2819" s="5" t="s">
        <v>10423</v>
      </c>
      <c r="AA2819" s="5" t="s">
        <v>16910</v>
      </c>
      <c r="AB2819" s="5" t="s">
        <v>16316</v>
      </c>
      <c r="AC2819" s="2" t="s">
        <v>5247</v>
      </c>
      <c r="AD2819" s="2">
        <v>1024100</v>
      </c>
      <c r="AE2819" s="5">
        <v>22</v>
      </c>
      <c r="AF2819" s="25"/>
      <c r="AG2819" s="29">
        <v>3</v>
      </c>
      <c r="AH2819" s="2" t="s">
        <v>17978</v>
      </c>
      <c r="AI2819" s="2">
        <v>3</v>
      </c>
      <c r="AJ2819" s="2">
        <v>3</v>
      </c>
      <c r="AK2819" s="2"/>
      <c r="AL2819" s="2"/>
      <c r="AM2819" s="2"/>
      <c r="AN2819" s="2"/>
      <c r="AO2819" s="2"/>
      <c r="AP2819" s="25"/>
      <c r="AQ2819" s="25"/>
      <c r="AR2819" s="2"/>
      <c r="AS2819" s="2"/>
      <c r="AT2819" s="2"/>
      <c r="AU2819" s="25"/>
      <c r="AV2819" s="2"/>
      <c r="AW2819" s="2"/>
      <c r="AX2819" s="25"/>
      <c r="AY2819" s="25"/>
      <c r="AZ2819" s="25"/>
      <c r="BA2819" s="25"/>
      <c r="BB2819" s="25"/>
      <c r="BC2819" s="25"/>
      <c r="BD2819" s="25"/>
      <c r="BE2819" s="25"/>
      <c r="BF2819" s="25"/>
      <c r="BG2819" s="25"/>
      <c r="BH2819" s="25"/>
      <c r="BI2819" s="25"/>
      <c r="BJ2819" s="25"/>
      <c r="BK2819" s="25"/>
      <c r="BL2819" s="25"/>
      <c r="BM2819" s="25"/>
      <c r="BN2819" s="25"/>
      <c r="BO2819" s="25"/>
      <c r="BP2819" s="25"/>
      <c r="BQ2819" s="25"/>
      <c r="BR2819" s="25"/>
      <c r="BS2819" s="25"/>
      <c r="BT2819" s="25"/>
      <c r="BU2819" s="25"/>
      <c r="BV2819" s="25"/>
      <c r="BW2819" s="25"/>
      <c r="BX2819" s="25"/>
      <c r="BY2819" s="25"/>
      <c r="BZ2819" s="25"/>
      <c r="CA2819" s="25"/>
      <c r="CB2819" s="25"/>
      <c r="CC2819" s="25"/>
      <c r="CD2819" s="2" t="s">
        <v>78</v>
      </c>
      <c r="CE2819" s="2" t="s">
        <v>21414</v>
      </c>
      <c r="CF2819" s="25"/>
      <c r="CG2819" s="25"/>
      <c r="CH2819" s="25"/>
      <c r="CI2819" s="25"/>
      <c r="CJ2819" s="25"/>
    </row>
    <row r="2820" spans="1:88" x14ac:dyDescent="0.2">
      <c r="A2820" s="2" t="s">
        <v>11033</v>
      </c>
      <c r="B2820" s="2" t="s">
        <v>25861</v>
      </c>
      <c r="C2820" s="2" t="s">
        <v>10420</v>
      </c>
      <c r="D2820" s="2" t="s">
        <v>11033</v>
      </c>
      <c r="E2820" s="2" t="s">
        <v>11033</v>
      </c>
      <c r="F2820" s="2" t="s">
        <v>11034</v>
      </c>
      <c r="G2820" s="2" t="s">
        <v>11035</v>
      </c>
      <c r="H2820" s="2" t="s">
        <v>61</v>
      </c>
      <c r="I2820" s="2" t="s">
        <v>61</v>
      </c>
      <c r="J2820" s="2" t="s">
        <v>61</v>
      </c>
      <c r="K2820" s="50" t="s">
        <v>61</v>
      </c>
      <c r="L2820" s="43">
        <v>2015</v>
      </c>
      <c r="M2820" s="2" t="s">
        <v>133</v>
      </c>
      <c r="N2820" s="32">
        <v>25.00055</v>
      </c>
      <c r="O2820" s="32">
        <v>55.104120000000002</v>
      </c>
      <c r="P2820" s="2" t="s">
        <v>152</v>
      </c>
      <c r="Q2820" s="2" t="s">
        <v>65</v>
      </c>
      <c r="R2820" s="43" t="s">
        <v>18854</v>
      </c>
      <c r="S2820" s="41" t="s">
        <v>272</v>
      </c>
      <c r="T2820" s="41" t="s">
        <v>18461</v>
      </c>
      <c r="U2820" s="2"/>
      <c r="V2820" s="2"/>
      <c r="W2820" s="41" t="s">
        <v>17588</v>
      </c>
      <c r="X2820" s="2" t="s">
        <v>10620</v>
      </c>
      <c r="Y2820" s="2" t="s">
        <v>102</v>
      </c>
      <c r="Z2820" s="5" t="s">
        <v>20</v>
      </c>
      <c r="AA2820" s="5" t="s">
        <v>16910</v>
      </c>
      <c r="AB2820" s="5" t="s">
        <v>16316</v>
      </c>
      <c r="AC2820" s="2" t="s">
        <v>5205</v>
      </c>
      <c r="AD2820" s="2">
        <v>1059900</v>
      </c>
      <c r="AE2820" s="5">
        <v>19</v>
      </c>
      <c r="AF2820" s="25"/>
      <c r="AG2820" s="29">
        <v>3</v>
      </c>
      <c r="AH2820" s="2" t="s">
        <v>17974</v>
      </c>
      <c r="AI2820" s="2">
        <v>3</v>
      </c>
      <c r="AJ2820" s="2">
        <v>3</v>
      </c>
      <c r="AK2820" s="2"/>
      <c r="AL2820" s="2"/>
      <c r="AM2820" s="2"/>
      <c r="AN2820" s="2"/>
      <c r="AO2820" s="2"/>
      <c r="AP2820" s="25"/>
      <c r="AQ2820" s="25"/>
      <c r="AR2820" s="2"/>
      <c r="AS2820" s="2"/>
      <c r="AT2820" s="2"/>
      <c r="AU2820" s="25"/>
      <c r="AV2820" s="2"/>
      <c r="AW2820" s="2"/>
      <c r="AX2820" s="25"/>
      <c r="AY2820" s="25"/>
      <c r="AZ2820" s="25"/>
      <c r="BA2820" s="25"/>
      <c r="BB2820" s="25"/>
      <c r="BC2820" s="25"/>
      <c r="BD2820" s="25"/>
      <c r="BE2820" s="25"/>
      <c r="BF2820" s="25"/>
      <c r="BG2820" s="25"/>
      <c r="BH2820" s="25"/>
      <c r="BI2820" s="25"/>
      <c r="BJ2820" s="25"/>
      <c r="BK2820" s="25"/>
      <c r="BL2820" s="25"/>
      <c r="BM2820" s="25"/>
      <c r="BN2820" s="25"/>
      <c r="BO2820" s="25"/>
      <c r="BP2820" s="25"/>
      <c r="BQ2820" s="25"/>
      <c r="BR2820" s="25"/>
      <c r="BS2820" s="25"/>
      <c r="BT2820" s="25"/>
      <c r="BU2820" s="25"/>
      <c r="BV2820" s="25"/>
      <c r="BW2820" s="25"/>
      <c r="BX2820" s="25"/>
      <c r="BY2820" s="25"/>
      <c r="BZ2820" s="25"/>
      <c r="CA2820" s="25"/>
      <c r="CB2820" s="25"/>
      <c r="CC2820" s="25"/>
      <c r="CD2820" s="2" t="s">
        <v>78</v>
      </c>
      <c r="CE2820" s="2" t="s">
        <v>21415</v>
      </c>
      <c r="CF2820" s="25"/>
      <c r="CG2820" s="25"/>
      <c r="CH2820" s="25"/>
      <c r="CI2820" s="25"/>
      <c r="CJ2820" s="25"/>
    </row>
    <row r="2821" spans="1:88" x14ac:dyDescent="0.2">
      <c r="A2821" s="2" t="s">
        <v>11036</v>
      </c>
      <c r="B2821" s="2" t="s">
        <v>25862</v>
      </c>
      <c r="C2821" s="2" t="s">
        <v>10420</v>
      </c>
      <c r="D2821" s="2" t="s">
        <v>11036</v>
      </c>
      <c r="E2821" s="2" t="s">
        <v>11036</v>
      </c>
      <c r="F2821" s="2" t="s">
        <v>11037</v>
      </c>
      <c r="G2821" s="2" t="s">
        <v>11038</v>
      </c>
      <c r="H2821" s="2" t="s">
        <v>61</v>
      </c>
      <c r="I2821" s="2" t="s">
        <v>61</v>
      </c>
      <c r="J2821" s="2" t="s">
        <v>61</v>
      </c>
      <c r="K2821" s="50" t="s">
        <v>61</v>
      </c>
      <c r="L2821" s="43">
        <v>2014</v>
      </c>
      <c r="M2821" s="2" t="s">
        <v>133</v>
      </c>
      <c r="N2821" s="32">
        <v>25.155069999999998</v>
      </c>
      <c r="O2821" s="32">
        <v>55.322609999999997</v>
      </c>
      <c r="P2821" s="2" t="s">
        <v>152</v>
      </c>
      <c r="Q2821" s="2" t="s">
        <v>65</v>
      </c>
      <c r="R2821" s="43" t="s">
        <v>16802</v>
      </c>
      <c r="S2821" s="41" t="s">
        <v>4851</v>
      </c>
      <c r="T2821" s="41" t="s">
        <v>18462</v>
      </c>
      <c r="U2821" s="2"/>
      <c r="V2821" s="2"/>
      <c r="W2821" s="41" t="s">
        <v>17588</v>
      </c>
      <c r="X2821" s="2" t="s">
        <v>10480</v>
      </c>
      <c r="Y2821" s="2" t="s">
        <v>76</v>
      </c>
      <c r="Z2821" s="5" t="s">
        <v>10423</v>
      </c>
      <c r="AA2821" s="5" t="s">
        <v>16910</v>
      </c>
      <c r="AB2821" s="5" t="s">
        <v>16317</v>
      </c>
      <c r="AC2821" s="2" t="s">
        <v>5247</v>
      </c>
      <c r="AD2821" s="2">
        <v>1061800</v>
      </c>
      <c r="AE2821" s="5">
        <v>30</v>
      </c>
      <c r="AF2821" s="25"/>
      <c r="AG2821" s="29">
        <v>3</v>
      </c>
      <c r="AH2821" s="2" t="s">
        <v>17978</v>
      </c>
      <c r="AI2821" s="2">
        <v>4</v>
      </c>
      <c r="AJ2821" s="2">
        <v>3</v>
      </c>
      <c r="AK2821" s="2"/>
      <c r="AL2821" s="2"/>
      <c r="AM2821" s="2"/>
      <c r="AN2821" s="2"/>
      <c r="AO2821" s="2"/>
      <c r="AP2821" s="25"/>
      <c r="AQ2821" s="25"/>
      <c r="AR2821" s="2"/>
      <c r="AS2821" s="2"/>
      <c r="AT2821" s="2"/>
      <c r="AU2821" s="25"/>
      <c r="AV2821" s="2"/>
      <c r="AW2821" s="2"/>
      <c r="AX2821" s="25"/>
      <c r="AY2821" s="25"/>
      <c r="AZ2821" s="25"/>
      <c r="BA2821" s="25"/>
      <c r="BB2821" s="25"/>
      <c r="BC2821" s="25"/>
      <c r="BD2821" s="25"/>
      <c r="BE2821" s="25"/>
      <c r="BF2821" s="25"/>
      <c r="BG2821" s="25"/>
      <c r="BH2821" s="25"/>
      <c r="BI2821" s="25"/>
      <c r="BJ2821" s="25"/>
      <c r="BK2821" s="25"/>
      <c r="BL2821" s="25"/>
      <c r="BM2821" s="25"/>
      <c r="BN2821" s="25"/>
      <c r="BO2821" s="25"/>
      <c r="BP2821" s="25"/>
      <c r="BQ2821" s="25"/>
      <c r="BR2821" s="25"/>
      <c r="BS2821" s="25"/>
      <c r="BT2821" s="25"/>
      <c r="BU2821" s="25"/>
      <c r="BV2821" s="25"/>
      <c r="BW2821" s="25"/>
      <c r="BX2821" s="25"/>
      <c r="BY2821" s="25"/>
      <c r="BZ2821" s="25"/>
      <c r="CA2821" s="25"/>
      <c r="CB2821" s="25"/>
      <c r="CC2821" s="25"/>
      <c r="CD2821" s="2" t="s">
        <v>78</v>
      </c>
      <c r="CE2821" s="2" t="s">
        <v>21416</v>
      </c>
      <c r="CF2821" s="25"/>
      <c r="CG2821" s="25"/>
      <c r="CH2821" s="25"/>
      <c r="CI2821" s="25"/>
      <c r="CJ2821" s="25"/>
    </row>
    <row r="2822" spans="1:88" x14ac:dyDescent="0.2">
      <c r="A2822" s="2" t="s">
        <v>11039</v>
      </c>
      <c r="B2822" s="2" t="s">
        <v>25863</v>
      </c>
      <c r="C2822" s="2" t="s">
        <v>10420</v>
      </c>
      <c r="D2822" s="2" t="s">
        <v>11039</v>
      </c>
      <c r="E2822" s="2" t="s">
        <v>11039</v>
      </c>
      <c r="F2822" s="2" t="s">
        <v>11040</v>
      </c>
      <c r="G2822" s="2" t="s">
        <v>11041</v>
      </c>
      <c r="H2822" s="2" t="s">
        <v>61</v>
      </c>
      <c r="I2822" s="2" t="s">
        <v>61</v>
      </c>
      <c r="J2822" s="2" t="s">
        <v>61</v>
      </c>
      <c r="K2822" s="50" t="s">
        <v>61</v>
      </c>
      <c r="L2822" s="43">
        <v>2012</v>
      </c>
      <c r="M2822" s="2" t="s">
        <v>133</v>
      </c>
      <c r="N2822" s="32">
        <v>25.190989999999999</v>
      </c>
      <c r="O2822" s="32">
        <v>55.406860000000002</v>
      </c>
      <c r="P2822" s="2" t="s">
        <v>152</v>
      </c>
      <c r="Q2822" s="2" t="s">
        <v>65</v>
      </c>
      <c r="R2822" s="43" t="s">
        <v>18854</v>
      </c>
      <c r="S2822" s="41" t="s">
        <v>272</v>
      </c>
      <c r="T2822" s="41" t="s">
        <v>18461</v>
      </c>
      <c r="U2822" s="2"/>
      <c r="V2822" s="2"/>
      <c r="W2822" s="41" t="s">
        <v>17588</v>
      </c>
      <c r="X2822" s="2" t="s">
        <v>10480</v>
      </c>
      <c r="Y2822" s="2" t="s">
        <v>76</v>
      </c>
      <c r="Z2822" s="5" t="s">
        <v>10423</v>
      </c>
      <c r="AA2822" s="5" t="s">
        <v>16910</v>
      </c>
      <c r="AB2822" s="5" t="s">
        <v>16317</v>
      </c>
      <c r="AC2822" s="2" t="s">
        <v>5247</v>
      </c>
      <c r="AD2822" s="2">
        <v>1042100</v>
      </c>
      <c r="AE2822" s="5">
        <v>26</v>
      </c>
      <c r="AF2822" s="25"/>
      <c r="AG2822" s="29">
        <v>3</v>
      </c>
      <c r="AH2822" s="2" t="s">
        <v>17978</v>
      </c>
      <c r="AI2822" s="2">
        <v>3</v>
      </c>
      <c r="AJ2822" s="2">
        <v>3</v>
      </c>
      <c r="AK2822" s="2"/>
      <c r="AL2822" s="2"/>
      <c r="AM2822" s="2"/>
      <c r="AN2822" s="2"/>
      <c r="AO2822" s="2"/>
      <c r="AP2822" s="25"/>
      <c r="AQ2822" s="25"/>
      <c r="AR2822" s="2"/>
      <c r="AS2822" s="2"/>
      <c r="AT2822" s="2"/>
      <c r="AU2822" s="25"/>
      <c r="AV2822" s="2"/>
      <c r="AW2822" s="2"/>
      <c r="AX2822" s="25"/>
      <c r="AY2822" s="25"/>
      <c r="AZ2822" s="25"/>
      <c r="BA2822" s="25"/>
      <c r="BB2822" s="25"/>
      <c r="BC2822" s="25"/>
      <c r="BD2822" s="25"/>
      <c r="BE2822" s="25"/>
      <c r="BF2822" s="25"/>
      <c r="BG2822" s="25"/>
      <c r="BH2822" s="25"/>
      <c r="BI2822" s="25"/>
      <c r="BJ2822" s="25"/>
      <c r="BK2822" s="25"/>
      <c r="BL2822" s="25"/>
      <c r="BM2822" s="25"/>
      <c r="BN2822" s="25"/>
      <c r="BO2822" s="25"/>
      <c r="BP2822" s="25"/>
      <c r="BQ2822" s="25"/>
      <c r="BR2822" s="25"/>
      <c r="BS2822" s="25"/>
      <c r="BT2822" s="25"/>
      <c r="BU2822" s="25"/>
      <c r="BV2822" s="25"/>
      <c r="BW2822" s="25"/>
      <c r="BX2822" s="25"/>
      <c r="BY2822" s="25"/>
      <c r="BZ2822" s="25"/>
      <c r="CA2822" s="25"/>
      <c r="CB2822" s="25"/>
      <c r="CC2822" s="25"/>
      <c r="CD2822" s="2" t="s">
        <v>78</v>
      </c>
      <c r="CE2822" s="2" t="s">
        <v>21417</v>
      </c>
      <c r="CF2822" s="25"/>
      <c r="CG2822" s="25"/>
      <c r="CH2822" s="25"/>
      <c r="CI2822" s="25"/>
      <c r="CJ2822" s="25"/>
    </row>
    <row r="2823" spans="1:88" x14ac:dyDescent="0.2">
      <c r="A2823" s="2" t="s">
        <v>11042</v>
      </c>
      <c r="B2823" s="2" t="s">
        <v>25864</v>
      </c>
      <c r="C2823" s="2" t="s">
        <v>10420</v>
      </c>
      <c r="D2823" s="2" t="s">
        <v>11042</v>
      </c>
      <c r="E2823" s="2" t="s">
        <v>11042</v>
      </c>
      <c r="F2823" s="2" t="s">
        <v>11043</v>
      </c>
      <c r="G2823" s="2" t="s">
        <v>11044</v>
      </c>
      <c r="H2823" s="2" t="s">
        <v>61</v>
      </c>
      <c r="I2823" s="2" t="s">
        <v>61</v>
      </c>
      <c r="J2823" s="2" t="s">
        <v>61</v>
      </c>
      <c r="K2823" s="50" t="s">
        <v>61</v>
      </c>
      <c r="L2823" s="43">
        <v>2014</v>
      </c>
      <c r="M2823" s="2" t="s">
        <v>133</v>
      </c>
      <c r="N2823" s="32">
        <v>25.287199999999999</v>
      </c>
      <c r="O2823" s="32">
        <v>55.327069999999999</v>
      </c>
      <c r="P2823" s="2" t="s">
        <v>152</v>
      </c>
      <c r="Q2823" s="2" t="s">
        <v>65</v>
      </c>
      <c r="R2823" s="43" t="s">
        <v>18854</v>
      </c>
      <c r="S2823" s="41" t="s">
        <v>272</v>
      </c>
      <c r="T2823" s="41" t="s">
        <v>18461</v>
      </c>
      <c r="U2823" s="2"/>
      <c r="V2823" s="2"/>
      <c r="W2823" s="41" t="s">
        <v>17588</v>
      </c>
      <c r="X2823" s="2" t="s">
        <v>153</v>
      </c>
      <c r="Y2823" s="2" t="s">
        <v>10437</v>
      </c>
      <c r="Z2823" s="5" t="s">
        <v>10423</v>
      </c>
      <c r="AA2823" s="5" t="s">
        <v>16910</v>
      </c>
      <c r="AB2823" s="5" t="s">
        <v>18090</v>
      </c>
      <c r="AC2823" s="2" t="s">
        <v>5205</v>
      </c>
      <c r="AD2823" s="2">
        <v>1012600</v>
      </c>
      <c r="AE2823" s="5">
        <v>16</v>
      </c>
      <c r="AF2823" s="25"/>
      <c r="AG2823" s="29">
        <v>3</v>
      </c>
      <c r="AH2823" s="2" t="s">
        <v>17974</v>
      </c>
      <c r="AI2823" s="2">
        <v>3</v>
      </c>
      <c r="AJ2823" s="2">
        <v>3</v>
      </c>
      <c r="AK2823" s="2"/>
      <c r="AL2823" s="2"/>
      <c r="AM2823" s="2"/>
      <c r="AN2823" s="2"/>
      <c r="AO2823" s="2"/>
      <c r="AP2823" s="25"/>
      <c r="AQ2823" s="25"/>
      <c r="AR2823" s="2"/>
      <c r="AS2823" s="2"/>
      <c r="AT2823" s="2"/>
      <c r="AU2823" s="25"/>
      <c r="AV2823" s="2"/>
      <c r="AW2823" s="2"/>
      <c r="AX2823" s="25"/>
      <c r="AY2823" s="25"/>
      <c r="AZ2823" s="25"/>
      <c r="BA2823" s="25"/>
      <c r="BB2823" s="25"/>
      <c r="BC2823" s="25"/>
      <c r="BD2823" s="25"/>
      <c r="BE2823" s="25"/>
      <c r="BF2823" s="25"/>
      <c r="BG2823" s="25"/>
      <c r="BH2823" s="25"/>
      <c r="BI2823" s="25"/>
      <c r="BJ2823" s="25"/>
      <c r="BK2823" s="25"/>
      <c r="BL2823" s="25"/>
      <c r="BM2823" s="25"/>
      <c r="BN2823" s="25"/>
      <c r="BO2823" s="25"/>
      <c r="BP2823" s="25"/>
      <c r="BQ2823" s="25"/>
      <c r="BR2823" s="25"/>
      <c r="BS2823" s="25"/>
      <c r="BT2823" s="25"/>
      <c r="BU2823" s="25"/>
      <c r="BV2823" s="25"/>
      <c r="BW2823" s="25"/>
      <c r="BX2823" s="25"/>
      <c r="BY2823" s="25"/>
      <c r="BZ2823" s="25"/>
      <c r="CA2823" s="25"/>
      <c r="CB2823" s="25"/>
      <c r="CC2823" s="25"/>
      <c r="CD2823" s="2" t="s">
        <v>78</v>
      </c>
      <c r="CE2823" s="2" t="s">
        <v>21418</v>
      </c>
      <c r="CF2823" s="25"/>
      <c r="CG2823" s="25"/>
      <c r="CH2823" s="25"/>
      <c r="CI2823" s="25"/>
      <c r="CJ2823" s="25"/>
    </row>
    <row r="2824" spans="1:88" x14ac:dyDescent="0.2">
      <c r="A2824" s="2" t="s">
        <v>11045</v>
      </c>
      <c r="B2824" s="2" t="s">
        <v>25865</v>
      </c>
      <c r="C2824" s="2" t="s">
        <v>10420</v>
      </c>
      <c r="D2824" s="2" t="s">
        <v>11045</v>
      </c>
      <c r="E2824" s="2" t="s">
        <v>11045</v>
      </c>
      <c r="F2824" s="2" t="s">
        <v>11046</v>
      </c>
      <c r="G2824" s="2" t="s">
        <v>11047</v>
      </c>
      <c r="H2824" s="2" t="s">
        <v>61</v>
      </c>
      <c r="I2824" s="2" t="s">
        <v>61</v>
      </c>
      <c r="J2824" s="2" t="s">
        <v>61</v>
      </c>
      <c r="K2824" s="50" t="s">
        <v>61</v>
      </c>
      <c r="L2824" s="43">
        <v>2014</v>
      </c>
      <c r="M2824" s="2" t="s">
        <v>133</v>
      </c>
      <c r="N2824" s="32">
        <v>25.27834</v>
      </c>
      <c r="O2824" s="32">
        <v>55.330910000000003</v>
      </c>
      <c r="P2824" s="2" t="s">
        <v>152</v>
      </c>
      <c r="Q2824" s="2" t="s">
        <v>65</v>
      </c>
      <c r="R2824" s="43" t="s">
        <v>18854</v>
      </c>
      <c r="S2824" s="41" t="s">
        <v>272</v>
      </c>
      <c r="T2824" s="41" t="s">
        <v>18461</v>
      </c>
      <c r="U2824" s="2"/>
      <c r="V2824" s="2"/>
      <c r="W2824" s="41" t="s">
        <v>17588</v>
      </c>
      <c r="X2824" s="2" t="s">
        <v>10480</v>
      </c>
      <c r="Y2824" s="2" t="s">
        <v>102</v>
      </c>
      <c r="Z2824" s="5" t="s">
        <v>10423</v>
      </c>
      <c r="AA2824" s="5" t="s">
        <v>16910</v>
      </c>
      <c r="AB2824" s="5" t="s">
        <v>16316</v>
      </c>
      <c r="AC2824" s="2" t="s">
        <v>5205</v>
      </c>
      <c r="AD2824" s="2">
        <v>1012700</v>
      </c>
      <c r="AE2824" s="5">
        <v>16.100000000000001</v>
      </c>
      <c r="AF2824" s="25"/>
      <c r="AG2824" s="29">
        <v>3</v>
      </c>
      <c r="AH2824" s="2" t="s">
        <v>17974</v>
      </c>
      <c r="AI2824" s="2">
        <v>3</v>
      </c>
      <c r="AJ2824" s="2">
        <v>3</v>
      </c>
      <c r="AK2824" s="2"/>
      <c r="AL2824" s="2"/>
      <c r="AM2824" s="2"/>
      <c r="AN2824" s="2"/>
      <c r="AO2824" s="2"/>
      <c r="AP2824" s="25"/>
      <c r="AQ2824" s="25"/>
      <c r="AR2824" s="2"/>
      <c r="AS2824" s="2"/>
      <c r="AT2824" s="2"/>
      <c r="AU2824" s="25"/>
      <c r="AV2824" s="2"/>
      <c r="AW2824" s="2"/>
      <c r="AX2824" s="25"/>
      <c r="AY2824" s="25"/>
      <c r="AZ2824" s="25"/>
      <c r="BA2824" s="25"/>
      <c r="BB2824" s="25"/>
      <c r="BC2824" s="25"/>
      <c r="BD2824" s="25"/>
      <c r="BE2824" s="25"/>
      <c r="BF2824" s="25"/>
      <c r="BG2824" s="25"/>
      <c r="BH2824" s="25"/>
      <c r="BI2824" s="25"/>
      <c r="BJ2824" s="25"/>
      <c r="BK2824" s="25"/>
      <c r="BL2824" s="25"/>
      <c r="BM2824" s="25"/>
      <c r="BN2824" s="25"/>
      <c r="BO2824" s="25"/>
      <c r="BP2824" s="25"/>
      <c r="BQ2824" s="25"/>
      <c r="BR2824" s="25"/>
      <c r="BS2824" s="25"/>
      <c r="BT2824" s="25"/>
      <c r="BU2824" s="25"/>
      <c r="BV2824" s="25"/>
      <c r="BW2824" s="25"/>
      <c r="BX2824" s="25"/>
      <c r="BY2824" s="25"/>
      <c r="BZ2824" s="25"/>
      <c r="CA2824" s="25"/>
      <c r="CB2824" s="25"/>
      <c r="CC2824" s="25"/>
      <c r="CD2824" s="2" t="s">
        <v>71</v>
      </c>
      <c r="CE2824" s="2">
        <v>0</v>
      </c>
      <c r="CF2824" s="25"/>
      <c r="CG2824" s="25"/>
      <c r="CH2824" s="25"/>
      <c r="CI2824" s="25"/>
      <c r="CJ2824" s="25"/>
    </row>
    <row r="2825" spans="1:88" x14ac:dyDescent="0.2">
      <c r="A2825" s="2" t="s">
        <v>11048</v>
      </c>
      <c r="B2825" s="2" t="s">
        <v>25866</v>
      </c>
      <c r="C2825" s="2" t="s">
        <v>10420</v>
      </c>
      <c r="D2825" s="2" t="s">
        <v>11048</v>
      </c>
      <c r="E2825" s="2" t="s">
        <v>11048</v>
      </c>
      <c r="F2825" s="2" t="s">
        <v>11049</v>
      </c>
      <c r="G2825" s="2" t="s">
        <v>11050</v>
      </c>
      <c r="H2825" s="2" t="s">
        <v>61</v>
      </c>
      <c r="I2825" s="2" t="s">
        <v>61</v>
      </c>
      <c r="J2825" s="2" t="s">
        <v>61</v>
      </c>
      <c r="K2825" s="50" t="s">
        <v>61</v>
      </c>
      <c r="L2825" s="43">
        <v>2012</v>
      </c>
      <c r="M2825" s="2" t="s">
        <v>133</v>
      </c>
      <c r="N2825" s="32">
        <v>25.281040000000001</v>
      </c>
      <c r="O2825" s="32">
        <v>55.411940000000001</v>
      </c>
      <c r="P2825" s="2" t="s">
        <v>152</v>
      </c>
      <c r="Q2825" s="2" t="s">
        <v>65</v>
      </c>
      <c r="R2825" s="43" t="s">
        <v>18854</v>
      </c>
      <c r="S2825" s="41" t="s">
        <v>272</v>
      </c>
      <c r="T2825" s="41" t="s">
        <v>18461</v>
      </c>
      <c r="U2825" s="2"/>
      <c r="V2825" s="2"/>
      <c r="W2825" s="41" t="s">
        <v>17588</v>
      </c>
      <c r="X2825" s="2" t="s">
        <v>10480</v>
      </c>
      <c r="Y2825" s="2" t="s">
        <v>102</v>
      </c>
      <c r="Z2825" s="5" t="s">
        <v>10423</v>
      </c>
      <c r="AA2825" s="5" t="s">
        <v>16910</v>
      </c>
      <c r="AB2825" s="5" t="s">
        <v>16316</v>
      </c>
      <c r="AC2825" s="2" t="s">
        <v>5205</v>
      </c>
      <c r="AD2825" s="2">
        <v>1024500</v>
      </c>
      <c r="AE2825" s="5">
        <v>23</v>
      </c>
      <c r="AF2825" s="25"/>
      <c r="AG2825" s="29">
        <v>3</v>
      </c>
      <c r="AH2825" s="2" t="s">
        <v>17974</v>
      </c>
      <c r="AI2825" s="2">
        <v>3</v>
      </c>
      <c r="AJ2825" s="2">
        <v>3</v>
      </c>
      <c r="AK2825" s="2"/>
      <c r="AL2825" s="2"/>
      <c r="AM2825" s="2"/>
      <c r="AN2825" s="2"/>
      <c r="AO2825" s="2"/>
      <c r="AP2825" s="25"/>
      <c r="AQ2825" s="25"/>
      <c r="AR2825" s="2"/>
      <c r="AS2825" s="2"/>
      <c r="AT2825" s="2"/>
      <c r="AU2825" s="25"/>
      <c r="AV2825" s="2"/>
      <c r="AW2825" s="2"/>
      <c r="AX2825" s="25"/>
      <c r="AY2825" s="25"/>
      <c r="AZ2825" s="25"/>
      <c r="BA2825" s="25"/>
      <c r="BB2825" s="25"/>
      <c r="BC2825" s="25"/>
      <c r="BD2825" s="25"/>
      <c r="BE2825" s="25"/>
      <c r="BF2825" s="25"/>
      <c r="BG2825" s="25"/>
      <c r="BH2825" s="25"/>
      <c r="BI2825" s="25"/>
      <c r="BJ2825" s="25"/>
      <c r="BK2825" s="25"/>
      <c r="BL2825" s="25"/>
      <c r="BM2825" s="25"/>
      <c r="BN2825" s="25"/>
      <c r="BO2825" s="25"/>
      <c r="BP2825" s="25"/>
      <c r="BQ2825" s="25"/>
      <c r="BR2825" s="25"/>
      <c r="BS2825" s="25"/>
      <c r="BT2825" s="25"/>
      <c r="BU2825" s="25"/>
      <c r="BV2825" s="25"/>
      <c r="BW2825" s="25"/>
      <c r="BX2825" s="25"/>
      <c r="BY2825" s="25"/>
      <c r="BZ2825" s="25"/>
      <c r="CA2825" s="25"/>
      <c r="CB2825" s="25"/>
      <c r="CC2825" s="25"/>
      <c r="CD2825" s="2" t="s">
        <v>78</v>
      </c>
      <c r="CE2825" s="2" t="s">
        <v>21419</v>
      </c>
      <c r="CF2825" s="25"/>
      <c r="CG2825" s="25"/>
      <c r="CH2825" s="25"/>
      <c r="CI2825" s="25"/>
      <c r="CJ2825" s="25"/>
    </row>
    <row r="2826" spans="1:88" x14ac:dyDescent="0.2">
      <c r="A2826" s="2" t="s">
        <v>11051</v>
      </c>
      <c r="B2826" s="2" t="s">
        <v>25867</v>
      </c>
      <c r="C2826" s="2" t="s">
        <v>10420</v>
      </c>
      <c r="D2826" s="2" t="s">
        <v>11051</v>
      </c>
      <c r="E2826" s="2" t="s">
        <v>11051</v>
      </c>
      <c r="F2826" s="2" t="s">
        <v>11052</v>
      </c>
      <c r="G2826" s="2" t="s">
        <v>11053</v>
      </c>
      <c r="H2826" s="2" t="s">
        <v>61</v>
      </c>
      <c r="I2826" s="2" t="s">
        <v>61</v>
      </c>
      <c r="J2826" s="2" t="s">
        <v>61</v>
      </c>
      <c r="K2826" s="50" t="s">
        <v>61</v>
      </c>
      <c r="L2826" s="43">
        <v>2012</v>
      </c>
      <c r="M2826" s="2" t="s">
        <v>133</v>
      </c>
      <c r="N2826" s="32">
        <v>25.245509999999999</v>
      </c>
      <c r="O2826" s="32">
        <v>55.427320000000002</v>
      </c>
      <c r="P2826" s="2" t="s">
        <v>152</v>
      </c>
      <c r="Q2826" s="2" t="s">
        <v>65</v>
      </c>
      <c r="R2826" s="43" t="s">
        <v>16802</v>
      </c>
      <c r="S2826" s="41" t="s">
        <v>4851</v>
      </c>
      <c r="T2826" s="41" t="s">
        <v>18462</v>
      </c>
      <c r="U2826" s="2"/>
      <c r="V2826" s="2"/>
      <c r="W2826" s="41" t="s">
        <v>17588</v>
      </c>
      <c r="X2826" s="2" t="s">
        <v>10480</v>
      </c>
      <c r="Y2826" s="2" t="s">
        <v>10437</v>
      </c>
      <c r="Z2826" s="5" t="s">
        <v>10423</v>
      </c>
      <c r="AA2826" s="5" t="s">
        <v>16910</v>
      </c>
      <c r="AB2826" s="5" t="s">
        <v>18090</v>
      </c>
      <c r="AC2826" s="2" t="s">
        <v>5205</v>
      </c>
      <c r="AD2826" s="2">
        <v>1026100</v>
      </c>
      <c r="AE2826" s="5">
        <v>30</v>
      </c>
      <c r="AF2826" s="25"/>
      <c r="AG2826" s="29">
        <v>3</v>
      </c>
      <c r="AH2826" s="2" t="s">
        <v>17974</v>
      </c>
      <c r="AI2826" s="2">
        <v>3</v>
      </c>
      <c r="AJ2826" s="2">
        <v>3</v>
      </c>
      <c r="AK2826" s="2"/>
      <c r="AL2826" s="2"/>
      <c r="AM2826" s="2"/>
      <c r="AN2826" s="2"/>
      <c r="AO2826" s="2"/>
      <c r="AP2826" s="25"/>
      <c r="AQ2826" s="25"/>
      <c r="AR2826" s="2"/>
      <c r="AS2826" s="2"/>
      <c r="AT2826" s="2"/>
      <c r="AU2826" s="25"/>
      <c r="AV2826" s="2"/>
      <c r="AW2826" s="2"/>
      <c r="AX2826" s="25"/>
      <c r="AY2826" s="25"/>
      <c r="AZ2826" s="25"/>
      <c r="BA2826" s="25"/>
      <c r="BB2826" s="25"/>
      <c r="BC2826" s="25"/>
      <c r="BD2826" s="25"/>
      <c r="BE2826" s="25"/>
      <c r="BF2826" s="25"/>
      <c r="BG2826" s="25"/>
      <c r="BH2826" s="25"/>
      <c r="BI2826" s="25"/>
      <c r="BJ2826" s="25"/>
      <c r="BK2826" s="25"/>
      <c r="BL2826" s="25"/>
      <c r="BM2826" s="25"/>
      <c r="BN2826" s="25"/>
      <c r="BO2826" s="25"/>
      <c r="BP2826" s="25"/>
      <c r="BQ2826" s="25"/>
      <c r="BR2826" s="25"/>
      <c r="BS2826" s="25"/>
      <c r="BT2826" s="25"/>
      <c r="BU2826" s="25"/>
      <c r="BV2826" s="25"/>
      <c r="BW2826" s="25"/>
      <c r="BX2826" s="25"/>
      <c r="BY2826" s="25"/>
      <c r="BZ2826" s="25"/>
      <c r="CA2826" s="25"/>
      <c r="CB2826" s="25"/>
      <c r="CC2826" s="25"/>
      <c r="CD2826" s="2" t="s">
        <v>78</v>
      </c>
      <c r="CE2826" s="2" t="s">
        <v>21420</v>
      </c>
      <c r="CF2826" s="25"/>
      <c r="CG2826" s="25"/>
      <c r="CH2826" s="25"/>
      <c r="CI2826" s="25"/>
      <c r="CJ2826" s="25"/>
    </row>
    <row r="2827" spans="1:88" x14ac:dyDescent="0.2">
      <c r="A2827" s="2" t="s">
        <v>11054</v>
      </c>
      <c r="B2827" s="2" t="s">
        <v>25868</v>
      </c>
      <c r="C2827" s="2" t="s">
        <v>10420</v>
      </c>
      <c r="D2827" s="2" t="s">
        <v>11054</v>
      </c>
      <c r="E2827" s="2" t="s">
        <v>11055</v>
      </c>
      <c r="F2827" s="2" t="s">
        <v>11056</v>
      </c>
      <c r="G2827" s="2" t="s">
        <v>11057</v>
      </c>
      <c r="H2827" s="2" t="s">
        <v>61</v>
      </c>
      <c r="I2827" s="2" t="s">
        <v>61</v>
      </c>
      <c r="J2827" s="2" t="s">
        <v>61</v>
      </c>
      <c r="K2827" s="50" t="s">
        <v>61</v>
      </c>
      <c r="L2827" s="43">
        <v>2010</v>
      </c>
      <c r="M2827" s="2" t="s">
        <v>133</v>
      </c>
      <c r="N2827" s="32">
        <v>25.278580000000002</v>
      </c>
      <c r="O2827" s="32">
        <v>55.310690000000001</v>
      </c>
      <c r="P2827" s="2" t="s">
        <v>152</v>
      </c>
      <c r="Q2827" s="2" t="s">
        <v>65</v>
      </c>
      <c r="R2827" s="43" t="s">
        <v>18854</v>
      </c>
      <c r="S2827" s="41" t="s">
        <v>10732</v>
      </c>
      <c r="T2827" s="41" t="s">
        <v>18461</v>
      </c>
      <c r="U2827" s="2"/>
      <c r="V2827" s="2"/>
      <c r="W2827" s="41" t="s">
        <v>17588</v>
      </c>
      <c r="X2827" s="2" t="s">
        <v>10480</v>
      </c>
      <c r="Y2827" s="2" t="s">
        <v>102</v>
      </c>
      <c r="Z2827" s="5" t="s">
        <v>10423</v>
      </c>
      <c r="AA2827" s="5" t="s">
        <v>16910</v>
      </c>
      <c r="AB2827" s="5" t="s">
        <v>16316</v>
      </c>
      <c r="AC2827" s="2" t="s">
        <v>5205</v>
      </c>
      <c r="AD2827" s="2">
        <v>1011700</v>
      </c>
      <c r="AE2827" s="5">
        <v>24</v>
      </c>
      <c r="AF2827" s="25"/>
      <c r="AG2827" s="29">
        <v>3</v>
      </c>
      <c r="AH2827" s="2" t="s">
        <v>17974</v>
      </c>
      <c r="AI2827" s="2">
        <v>3</v>
      </c>
      <c r="AJ2827" s="2">
        <v>3</v>
      </c>
      <c r="AK2827" s="2"/>
      <c r="AL2827" s="2"/>
      <c r="AM2827" s="2"/>
      <c r="AN2827" s="2"/>
      <c r="AO2827" s="2"/>
      <c r="AP2827" s="25"/>
      <c r="AQ2827" s="25"/>
      <c r="AR2827" s="2"/>
      <c r="AS2827" s="2"/>
      <c r="AT2827" s="2"/>
      <c r="AU2827" s="25"/>
      <c r="AV2827" s="2"/>
      <c r="AW2827" s="2"/>
      <c r="AX2827" s="25"/>
      <c r="AY2827" s="25"/>
      <c r="AZ2827" s="25"/>
      <c r="BA2827" s="25"/>
      <c r="BB2827" s="25"/>
      <c r="BC2827" s="25"/>
      <c r="BD2827" s="25"/>
      <c r="BE2827" s="25"/>
      <c r="BF2827" s="25"/>
      <c r="BG2827" s="25"/>
      <c r="BH2827" s="25"/>
      <c r="BI2827" s="25"/>
      <c r="BJ2827" s="25"/>
      <c r="BK2827" s="25"/>
      <c r="BL2827" s="25"/>
      <c r="BM2827" s="25"/>
      <c r="BN2827" s="25"/>
      <c r="BO2827" s="25"/>
      <c r="BP2827" s="25"/>
      <c r="BQ2827" s="25"/>
      <c r="BR2827" s="25"/>
      <c r="BS2827" s="25"/>
      <c r="BT2827" s="25"/>
      <c r="BU2827" s="25"/>
      <c r="BV2827" s="25"/>
      <c r="BW2827" s="25"/>
      <c r="BX2827" s="25"/>
      <c r="BY2827" s="25"/>
      <c r="BZ2827" s="25"/>
      <c r="CA2827" s="25"/>
      <c r="CB2827" s="25"/>
      <c r="CC2827" s="25"/>
      <c r="CD2827" s="2" t="s">
        <v>78</v>
      </c>
      <c r="CE2827" s="2" t="s">
        <v>21421</v>
      </c>
      <c r="CF2827" s="25"/>
      <c r="CG2827" s="25"/>
      <c r="CH2827" s="25"/>
      <c r="CI2827" s="25"/>
      <c r="CJ2827" s="25"/>
    </row>
    <row r="2828" spans="1:88" x14ac:dyDescent="0.2">
      <c r="A2828" s="2" t="s">
        <v>11058</v>
      </c>
      <c r="B2828" s="2" t="s">
        <v>25869</v>
      </c>
      <c r="C2828" s="2" t="s">
        <v>10420</v>
      </c>
      <c r="D2828" s="2" t="s">
        <v>11058</v>
      </c>
      <c r="E2828" s="2" t="s">
        <v>11058</v>
      </c>
      <c r="F2828" s="2" t="s">
        <v>11059</v>
      </c>
      <c r="G2828" s="2" t="s">
        <v>11060</v>
      </c>
      <c r="H2828" s="2" t="s">
        <v>61</v>
      </c>
      <c r="I2828" s="2" t="s">
        <v>61</v>
      </c>
      <c r="J2828" s="2" t="s">
        <v>61</v>
      </c>
      <c r="K2828" s="50" t="s">
        <v>61</v>
      </c>
      <c r="L2828" s="43">
        <v>2011</v>
      </c>
      <c r="M2828" s="2" t="s">
        <v>133</v>
      </c>
      <c r="N2828" s="32">
        <v>25.274349999999998</v>
      </c>
      <c r="O2828" s="32">
        <v>55.317909999999998</v>
      </c>
      <c r="P2828" s="2" t="s">
        <v>152</v>
      </c>
      <c r="Q2828" s="2" t="s">
        <v>65</v>
      </c>
      <c r="R2828" s="43" t="s">
        <v>16802</v>
      </c>
      <c r="S2828" s="41" t="s">
        <v>4851</v>
      </c>
      <c r="T2828" s="41" t="s">
        <v>18462</v>
      </c>
      <c r="U2828" s="2"/>
      <c r="V2828" s="2"/>
      <c r="W2828" s="41" t="s">
        <v>17588</v>
      </c>
      <c r="X2828" s="2" t="s">
        <v>153</v>
      </c>
      <c r="Y2828" s="2" t="s">
        <v>102</v>
      </c>
      <c r="Z2828" s="5" t="s">
        <v>10423</v>
      </c>
      <c r="AA2828" s="5" t="s">
        <v>16910</v>
      </c>
      <c r="AB2828" s="5" t="s">
        <v>16316</v>
      </c>
      <c r="AC2828" s="2" t="s">
        <v>5205</v>
      </c>
      <c r="AD2828" s="2">
        <v>1012300</v>
      </c>
      <c r="AE2828" s="5">
        <v>30</v>
      </c>
      <c r="AF2828" s="25"/>
      <c r="AG2828" s="29">
        <v>3</v>
      </c>
      <c r="AH2828" s="2" t="s">
        <v>17974</v>
      </c>
      <c r="AI2828" s="2">
        <v>3</v>
      </c>
      <c r="AJ2828" s="2">
        <v>3</v>
      </c>
      <c r="AK2828" s="2"/>
      <c r="AL2828" s="2"/>
      <c r="AM2828" s="2"/>
      <c r="AN2828" s="2"/>
      <c r="AO2828" s="2"/>
      <c r="AP2828" s="25"/>
      <c r="AQ2828" s="25"/>
      <c r="AR2828" s="2"/>
      <c r="AS2828" s="2"/>
      <c r="AT2828" s="2"/>
      <c r="AU2828" s="25"/>
      <c r="AV2828" s="2"/>
      <c r="AW2828" s="2"/>
      <c r="AX2828" s="25"/>
      <c r="AY2828" s="25"/>
      <c r="AZ2828" s="25"/>
      <c r="BA2828" s="25"/>
      <c r="BB2828" s="25"/>
      <c r="BC2828" s="25"/>
      <c r="BD2828" s="25"/>
      <c r="BE2828" s="25"/>
      <c r="BF2828" s="25"/>
      <c r="BG2828" s="25"/>
      <c r="BH2828" s="25"/>
      <c r="BI2828" s="25"/>
      <c r="BJ2828" s="25"/>
      <c r="BK2828" s="25"/>
      <c r="BL2828" s="25"/>
      <c r="BM2828" s="25"/>
      <c r="BN2828" s="25"/>
      <c r="BO2828" s="25"/>
      <c r="BP2828" s="25"/>
      <c r="BQ2828" s="25"/>
      <c r="BR2828" s="25"/>
      <c r="BS2828" s="25"/>
      <c r="BT2828" s="25"/>
      <c r="BU2828" s="25"/>
      <c r="BV2828" s="25"/>
      <c r="BW2828" s="25"/>
      <c r="BX2828" s="25"/>
      <c r="BY2828" s="25"/>
      <c r="BZ2828" s="25"/>
      <c r="CA2828" s="25"/>
      <c r="CB2828" s="25"/>
      <c r="CC2828" s="25"/>
      <c r="CD2828" s="2" t="s">
        <v>78</v>
      </c>
      <c r="CE2828" s="2" t="s">
        <v>21422</v>
      </c>
      <c r="CF2828" s="25"/>
      <c r="CG2828" s="25"/>
      <c r="CH2828" s="25"/>
      <c r="CI2828" s="25"/>
      <c r="CJ2828" s="25"/>
    </row>
    <row r="2829" spans="1:88" x14ac:dyDescent="0.2">
      <c r="A2829" s="2" t="s">
        <v>11061</v>
      </c>
      <c r="B2829" s="2" t="s">
        <v>25870</v>
      </c>
      <c r="C2829" s="2" t="s">
        <v>10420</v>
      </c>
      <c r="D2829" s="2" t="s">
        <v>11061</v>
      </c>
      <c r="E2829" s="2" t="s">
        <v>11061</v>
      </c>
      <c r="F2829" s="2" t="s">
        <v>11062</v>
      </c>
      <c r="G2829" s="2" t="s">
        <v>11063</v>
      </c>
      <c r="H2829" s="2" t="s">
        <v>61</v>
      </c>
      <c r="I2829" s="2" t="s">
        <v>61</v>
      </c>
      <c r="J2829" s="2" t="s">
        <v>61</v>
      </c>
      <c r="K2829" s="50" t="s">
        <v>61</v>
      </c>
      <c r="L2829" s="43">
        <v>2011</v>
      </c>
      <c r="M2829" s="2" t="s">
        <v>133</v>
      </c>
      <c r="N2829" s="32">
        <v>25.283249999999999</v>
      </c>
      <c r="O2829" s="32">
        <v>55.323889999999999</v>
      </c>
      <c r="P2829" s="2" t="s">
        <v>152</v>
      </c>
      <c r="Q2829" s="2" t="s">
        <v>65</v>
      </c>
      <c r="R2829" s="43" t="s">
        <v>16802</v>
      </c>
      <c r="S2829" s="41" t="s">
        <v>4851</v>
      </c>
      <c r="T2829" s="41" t="s">
        <v>18462</v>
      </c>
      <c r="U2829" s="2"/>
      <c r="V2829" s="2"/>
      <c r="W2829" s="41" t="s">
        <v>17588</v>
      </c>
      <c r="X2829" s="2" t="s">
        <v>153</v>
      </c>
      <c r="Y2829" s="2" t="s">
        <v>76</v>
      </c>
      <c r="Z2829" s="5" t="s">
        <v>10423</v>
      </c>
      <c r="AA2829" s="5" t="s">
        <v>16910</v>
      </c>
      <c r="AB2829" s="5" t="s">
        <v>16317</v>
      </c>
      <c r="AC2829" s="2" t="s">
        <v>5205</v>
      </c>
      <c r="AD2829" s="2">
        <v>1012200</v>
      </c>
      <c r="AE2829" s="5">
        <v>30</v>
      </c>
      <c r="AF2829" s="25"/>
      <c r="AG2829" s="29">
        <v>3</v>
      </c>
      <c r="AH2829" s="2" t="s">
        <v>17974</v>
      </c>
      <c r="AI2829" s="2">
        <v>3</v>
      </c>
      <c r="AJ2829" s="2">
        <v>3</v>
      </c>
      <c r="AK2829" s="2"/>
      <c r="AL2829" s="2"/>
      <c r="AM2829" s="2"/>
      <c r="AN2829" s="2"/>
      <c r="AO2829" s="2"/>
      <c r="AP2829" s="25"/>
      <c r="AQ2829" s="25"/>
      <c r="AR2829" s="2"/>
      <c r="AS2829" s="2"/>
      <c r="AT2829" s="2"/>
      <c r="AU2829" s="25"/>
      <c r="AV2829" s="2"/>
      <c r="AW2829" s="2"/>
      <c r="AX2829" s="25"/>
      <c r="AY2829" s="25"/>
      <c r="AZ2829" s="25"/>
      <c r="BA2829" s="25"/>
      <c r="BB2829" s="25"/>
      <c r="BC2829" s="25"/>
      <c r="BD2829" s="25"/>
      <c r="BE2829" s="25"/>
      <c r="BF2829" s="25"/>
      <c r="BG2829" s="25"/>
      <c r="BH2829" s="25"/>
      <c r="BI2829" s="25"/>
      <c r="BJ2829" s="25"/>
      <c r="BK2829" s="25"/>
      <c r="BL2829" s="25"/>
      <c r="BM2829" s="25"/>
      <c r="BN2829" s="25"/>
      <c r="BO2829" s="25"/>
      <c r="BP2829" s="25"/>
      <c r="BQ2829" s="25"/>
      <c r="BR2829" s="25"/>
      <c r="BS2829" s="25"/>
      <c r="BT2829" s="25"/>
      <c r="BU2829" s="25"/>
      <c r="BV2829" s="25"/>
      <c r="BW2829" s="25"/>
      <c r="BX2829" s="25"/>
      <c r="BY2829" s="25"/>
      <c r="BZ2829" s="25"/>
      <c r="CA2829" s="25"/>
      <c r="CB2829" s="25"/>
      <c r="CC2829" s="25"/>
      <c r="CD2829" s="2" t="s">
        <v>78</v>
      </c>
      <c r="CE2829" s="2" t="s">
        <v>21423</v>
      </c>
      <c r="CF2829" s="25"/>
      <c r="CG2829" s="25"/>
      <c r="CH2829" s="25"/>
      <c r="CI2829" s="25"/>
      <c r="CJ2829" s="25"/>
    </row>
    <row r="2830" spans="1:88" x14ac:dyDescent="0.2">
      <c r="A2830" s="2" t="s">
        <v>11064</v>
      </c>
      <c r="B2830" s="2" t="s">
        <v>25871</v>
      </c>
      <c r="C2830" s="2" t="s">
        <v>10420</v>
      </c>
      <c r="D2830" s="2" t="s">
        <v>11065</v>
      </c>
      <c r="E2830" s="2" t="s">
        <v>11065</v>
      </c>
      <c r="F2830" s="2" t="s">
        <v>11066</v>
      </c>
      <c r="G2830" s="2" t="s">
        <v>11067</v>
      </c>
      <c r="H2830" s="2" t="s">
        <v>61</v>
      </c>
      <c r="I2830" s="2" t="s">
        <v>61</v>
      </c>
      <c r="J2830" s="2" t="s">
        <v>61</v>
      </c>
      <c r="K2830" s="50" t="s">
        <v>61</v>
      </c>
      <c r="L2830" s="43">
        <v>2009</v>
      </c>
      <c r="M2830" s="2" t="s">
        <v>133</v>
      </c>
      <c r="N2830" s="32">
        <v>25.263390000000001</v>
      </c>
      <c r="O2830" s="32">
        <v>55.297820000000002</v>
      </c>
      <c r="P2830" s="2" t="s">
        <v>152</v>
      </c>
      <c r="Q2830" s="2" t="s">
        <v>65</v>
      </c>
      <c r="R2830" s="43" t="s">
        <v>18854</v>
      </c>
      <c r="S2830" s="41" t="s">
        <v>272</v>
      </c>
      <c r="T2830" s="41" t="s">
        <v>18461</v>
      </c>
      <c r="U2830" s="2"/>
      <c r="V2830" s="2"/>
      <c r="W2830" s="41" t="s">
        <v>17588</v>
      </c>
      <c r="X2830" s="2" t="s">
        <v>153</v>
      </c>
      <c r="Y2830" s="2" t="s">
        <v>102</v>
      </c>
      <c r="Z2830" s="5" t="s">
        <v>10423</v>
      </c>
      <c r="AA2830" s="5" t="s">
        <v>16910</v>
      </c>
      <c r="AB2830" s="5" t="s">
        <v>16316</v>
      </c>
      <c r="AC2830" s="2" t="s">
        <v>5205</v>
      </c>
      <c r="AD2830" s="2">
        <v>1031200</v>
      </c>
      <c r="AE2830" s="5">
        <v>32</v>
      </c>
      <c r="AF2830" s="25"/>
      <c r="AG2830" s="29">
        <v>3</v>
      </c>
      <c r="AH2830" s="2" t="s">
        <v>17974</v>
      </c>
      <c r="AI2830" s="2">
        <v>3</v>
      </c>
      <c r="AJ2830" s="2">
        <v>3</v>
      </c>
      <c r="AK2830" s="2"/>
      <c r="AL2830" s="2"/>
      <c r="AM2830" s="2"/>
      <c r="AN2830" s="2"/>
      <c r="AO2830" s="2"/>
      <c r="AP2830" s="25"/>
      <c r="AQ2830" s="25"/>
      <c r="AR2830" s="2"/>
      <c r="AS2830" s="2"/>
      <c r="AT2830" s="2"/>
      <c r="AU2830" s="25"/>
      <c r="AV2830" s="2"/>
      <c r="AW2830" s="2"/>
      <c r="AX2830" s="25"/>
      <c r="AY2830" s="25"/>
      <c r="AZ2830" s="25"/>
      <c r="BA2830" s="25"/>
      <c r="BB2830" s="25"/>
      <c r="BC2830" s="25"/>
      <c r="BD2830" s="25"/>
      <c r="BE2830" s="25"/>
      <c r="BF2830" s="25"/>
      <c r="BG2830" s="25"/>
      <c r="BH2830" s="25"/>
      <c r="BI2830" s="25"/>
      <c r="BJ2830" s="25"/>
      <c r="BK2830" s="25"/>
      <c r="BL2830" s="25"/>
      <c r="BM2830" s="25"/>
      <c r="BN2830" s="25"/>
      <c r="BO2830" s="25"/>
      <c r="BP2830" s="25"/>
      <c r="BQ2830" s="25"/>
      <c r="BR2830" s="25"/>
      <c r="BS2830" s="25"/>
      <c r="BT2830" s="25"/>
      <c r="BU2830" s="25"/>
      <c r="BV2830" s="25"/>
      <c r="BW2830" s="25"/>
      <c r="BX2830" s="25"/>
      <c r="BY2830" s="25"/>
      <c r="BZ2830" s="25"/>
      <c r="CA2830" s="25"/>
      <c r="CB2830" s="25"/>
      <c r="CC2830" s="25"/>
      <c r="CD2830" s="2" t="s">
        <v>78</v>
      </c>
      <c r="CE2830" s="2" t="s">
        <v>21424</v>
      </c>
      <c r="CF2830" s="25"/>
      <c r="CG2830" s="25"/>
      <c r="CH2830" s="25"/>
      <c r="CI2830" s="25"/>
      <c r="CJ2830" s="25"/>
    </row>
    <row r="2831" spans="1:88" x14ac:dyDescent="0.2">
      <c r="A2831" s="2" t="s">
        <v>11068</v>
      </c>
      <c r="B2831" s="2" t="s">
        <v>25872</v>
      </c>
      <c r="C2831" s="2" t="s">
        <v>10420</v>
      </c>
      <c r="D2831" s="2" t="s">
        <v>11068</v>
      </c>
      <c r="E2831" s="2" t="s">
        <v>11068</v>
      </c>
      <c r="F2831" s="2" t="s">
        <v>11069</v>
      </c>
      <c r="G2831" s="2" t="s">
        <v>11070</v>
      </c>
      <c r="H2831" s="2" t="s">
        <v>83</v>
      </c>
      <c r="I2831" s="2" t="s">
        <v>61</v>
      </c>
      <c r="J2831" s="2" t="s">
        <v>61</v>
      </c>
      <c r="K2831" s="50" t="s">
        <v>61</v>
      </c>
      <c r="L2831" s="43">
        <v>2010</v>
      </c>
      <c r="M2831" s="2" t="s">
        <v>133</v>
      </c>
      <c r="N2831" s="32">
        <v>25.2544</v>
      </c>
      <c r="O2831" s="32">
        <v>55.297370000000001</v>
      </c>
      <c r="P2831" s="2" t="s">
        <v>2767</v>
      </c>
      <c r="Q2831" s="2" t="s">
        <v>65</v>
      </c>
      <c r="R2831" s="43" t="s">
        <v>18854</v>
      </c>
      <c r="S2831" s="41" t="s">
        <v>272</v>
      </c>
      <c r="T2831" s="41" t="s">
        <v>18461</v>
      </c>
      <c r="U2831" s="2"/>
      <c r="V2831" s="2"/>
      <c r="W2831" s="41" t="s">
        <v>17589</v>
      </c>
      <c r="X2831" s="2" t="s">
        <v>315</v>
      </c>
      <c r="Y2831" s="2" t="s">
        <v>10437</v>
      </c>
      <c r="Z2831" s="5" t="s">
        <v>10423</v>
      </c>
      <c r="AA2831" s="5" t="s">
        <v>16910</v>
      </c>
      <c r="AB2831" s="5" t="s">
        <v>18090</v>
      </c>
      <c r="AC2831" s="2" t="s">
        <v>5205</v>
      </c>
      <c r="AD2831" s="2">
        <v>1031700</v>
      </c>
      <c r="AE2831" s="5">
        <v>26</v>
      </c>
      <c r="AF2831" s="25"/>
      <c r="AG2831" s="29">
        <v>3</v>
      </c>
      <c r="AH2831" s="2" t="s">
        <v>17974</v>
      </c>
      <c r="AI2831" s="2">
        <v>3</v>
      </c>
      <c r="AJ2831" s="2">
        <v>3</v>
      </c>
      <c r="AK2831" s="2"/>
      <c r="AL2831" s="2"/>
      <c r="AM2831" s="2"/>
      <c r="AN2831" s="2"/>
      <c r="AO2831" s="2"/>
      <c r="AP2831" s="25"/>
      <c r="AQ2831" s="25"/>
      <c r="AR2831" s="2"/>
      <c r="AS2831" s="2"/>
      <c r="AT2831" s="2"/>
      <c r="AU2831" s="25"/>
      <c r="AV2831" s="2"/>
      <c r="AW2831" s="2"/>
      <c r="AX2831" s="25"/>
      <c r="AY2831" s="25"/>
      <c r="AZ2831" s="25"/>
      <c r="BA2831" s="25"/>
      <c r="BB2831" s="25"/>
      <c r="BC2831" s="25"/>
      <c r="BD2831" s="25"/>
      <c r="BE2831" s="25"/>
      <c r="BF2831" s="25"/>
      <c r="BG2831" s="25"/>
      <c r="BH2831" s="25"/>
      <c r="BI2831" s="25"/>
      <c r="BJ2831" s="25"/>
      <c r="BK2831" s="25"/>
      <c r="BL2831" s="25"/>
      <c r="BM2831" s="25"/>
      <c r="BN2831" s="25"/>
      <c r="BO2831" s="25"/>
      <c r="BP2831" s="25"/>
      <c r="BQ2831" s="25"/>
      <c r="BR2831" s="25"/>
      <c r="BS2831" s="25"/>
      <c r="BT2831" s="25"/>
      <c r="BU2831" s="25"/>
      <c r="BV2831" s="25"/>
      <c r="BW2831" s="25"/>
      <c r="BX2831" s="25"/>
      <c r="BY2831" s="25"/>
      <c r="BZ2831" s="25"/>
      <c r="CA2831" s="25"/>
      <c r="CB2831" s="25"/>
      <c r="CC2831" s="25"/>
      <c r="CD2831" s="2" t="s">
        <v>71</v>
      </c>
      <c r="CE2831" s="2">
        <v>0</v>
      </c>
      <c r="CF2831" s="25"/>
      <c r="CG2831" s="25"/>
      <c r="CH2831" s="25"/>
      <c r="CI2831" s="25"/>
      <c r="CJ2831" s="25"/>
    </row>
    <row r="2832" spans="1:88" x14ac:dyDescent="0.2">
      <c r="A2832" s="2" t="s">
        <v>11071</v>
      </c>
      <c r="B2832" s="2" t="s">
        <v>25873</v>
      </c>
      <c r="C2832" s="2" t="s">
        <v>10420</v>
      </c>
      <c r="D2832" s="2" t="s">
        <v>11071</v>
      </c>
      <c r="E2832" s="2" t="s">
        <v>11071</v>
      </c>
      <c r="F2832" s="2" t="s">
        <v>11072</v>
      </c>
      <c r="G2832" s="2" t="s">
        <v>11073</v>
      </c>
      <c r="H2832" s="2" t="s">
        <v>61</v>
      </c>
      <c r="I2832" s="2" t="s">
        <v>61</v>
      </c>
      <c r="J2832" s="2" t="s">
        <v>61</v>
      </c>
      <c r="K2832" s="50" t="s">
        <v>61</v>
      </c>
      <c r="L2832" s="43">
        <v>2010</v>
      </c>
      <c r="M2832" s="2" t="s">
        <v>133</v>
      </c>
      <c r="N2832" s="32">
        <v>25.29166</v>
      </c>
      <c r="O2832" s="32">
        <v>55.381399999999999</v>
      </c>
      <c r="P2832" s="2" t="s">
        <v>152</v>
      </c>
      <c r="Q2832" s="2" t="s">
        <v>65</v>
      </c>
      <c r="R2832" s="43" t="s">
        <v>18854</v>
      </c>
      <c r="S2832" s="41" t="s">
        <v>1554</v>
      </c>
      <c r="T2832" s="41" t="s">
        <v>18460</v>
      </c>
      <c r="U2832" s="2"/>
      <c r="V2832" s="2"/>
      <c r="W2832" s="41" t="s">
        <v>17588</v>
      </c>
      <c r="X2832" s="2" t="s">
        <v>696</v>
      </c>
      <c r="Y2832" s="2" t="s">
        <v>102</v>
      </c>
      <c r="Z2832" s="5" t="s">
        <v>20</v>
      </c>
      <c r="AA2832" s="5" t="s">
        <v>16910</v>
      </c>
      <c r="AB2832" s="5" t="s">
        <v>16316</v>
      </c>
      <c r="AC2832" s="2" t="s">
        <v>5247</v>
      </c>
      <c r="AD2832" s="2">
        <v>1024100</v>
      </c>
      <c r="AE2832" s="5">
        <v>30</v>
      </c>
      <c r="AF2832" s="25"/>
      <c r="AG2832" s="29">
        <v>3</v>
      </c>
      <c r="AH2832" s="2" t="s">
        <v>17978</v>
      </c>
      <c r="AI2832" s="2">
        <v>3</v>
      </c>
      <c r="AJ2832" s="2">
        <v>3</v>
      </c>
      <c r="AK2832" s="2"/>
      <c r="AL2832" s="2"/>
      <c r="AM2832" s="2"/>
      <c r="AN2832" s="2"/>
      <c r="AO2832" s="2"/>
      <c r="AP2832" s="25"/>
      <c r="AQ2832" s="25"/>
      <c r="AR2832" s="2"/>
      <c r="AS2832" s="2"/>
      <c r="AT2832" s="2"/>
      <c r="AU2832" s="25"/>
      <c r="AV2832" s="2"/>
      <c r="AW2832" s="2"/>
      <c r="AX2832" s="25"/>
      <c r="AY2832" s="25"/>
      <c r="AZ2832" s="25"/>
      <c r="BA2832" s="25"/>
      <c r="BB2832" s="25"/>
      <c r="BC2832" s="25"/>
      <c r="BD2832" s="25"/>
      <c r="BE2832" s="25"/>
      <c r="BF2832" s="25"/>
      <c r="BG2832" s="25"/>
      <c r="BH2832" s="25"/>
      <c r="BI2832" s="25"/>
      <c r="BJ2832" s="25"/>
      <c r="BK2832" s="25"/>
      <c r="BL2832" s="25"/>
      <c r="BM2832" s="25"/>
      <c r="BN2832" s="25"/>
      <c r="BO2832" s="25"/>
      <c r="BP2832" s="25"/>
      <c r="BQ2832" s="25"/>
      <c r="BR2832" s="25"/>
      <c r="BS2832" s="25"/>
      <c r="BT2832" s="25"/>
      <c r="BU2832" s="25"/>
      <c r="BV2832" s="25"/>
      <c r="BW2832" s="25"/>
      <c r="BX2832" s="25"/>
      <c r="BY2832" s="25"/>
      <c r="BZ2832" s="25"/>
      <c r="CA2832" s="25"/>
      <c r="CB2832" s="25"/>
      <c r="CC2832" s="25"/>
      <c r="CD2832" s="2" t="s">
        <v>78</v>
      </c>
      <c r="CE2832" s="2" t="s">
        <v>21425</v>
      </c>
      <c r="CF2832" s="25"/>
      <c r="CG2832" s="25"/>
      <c r="CH2832" s="25"/>
      <c r="CI2832" s="25"/>
      <c r="CJ2832" s="25"/>
    </row>
    <row r="2833" spans="1:88" x14ac:dyDescent="0.2">
      <c r="A2833" s="2" t="s">
        <v>11074</v>
      </c>
      <c r="B2833" s="2" t="s">
        <v>25874</v>
      </c>
      <c r="C2833" s="2" t="s">
        <v>10420</v>
      </c>
      <c r="D2833" s="2" t="s">
        <v>11075</v>
      </c>
      <c r="E2833" s="2" t="s">
        <v>11075</v>
      </c>
      <c r="F2833" s="2" t="s">
        <v>11076</v>
      </c>
      <c r="G2833" s="2" t="s">
        <v>11077</v>
      </c>
      <c r="H2833" s="2" t="s">
        <v>61</v>
      </c>
      <c r="I2833" s="2" t="s">
        <v>61</v>
      </c>
      <c r="J2833" s="2" t="s">
        <v>61</v>
      </c>
      <c r="K2833" s="50" t="s">
        <v>61</v>
      </c>
      <c r="L2833" s="43">
        <v>2009</v>
      </c>
      <c r="M2833" s="2" t="s">
        <v>133</v>
      </c>
      <c r="N2833" s="32">
        <v>25.123380000000001</v>
      </c>
      <c r="O2833" s="32">
        <v>55.181139999999999</v>
      </c>
      <c r="P2833" s="2" t="s">
        <v>152</v>
      </c>
      <c r="Q2833" s="2" t="s">
        <v>65</v>
      </c>
      <c r="R2833" s="43" t="s">
        <v>18854</v>
      </c>
      <c r="S2833" s="41" t="s">
        <v>1554</v>
      </c>
      <c r="T2833" s="41" t="s">
        <v>18460</v>
      </c>
      <c r="U2833" s="2"/>
      <c r="V2833" s="2"/>
      <c r="W2833" s="41" t="s">
        <v>17588</v>
      </c>
      <c r="X2833" s="2" t="s">
        <v>153</v>
      </c>
      <c r="Y2833" s="2" t="s">
        <v>102</v>
      </c>
      <c r="Z2833" s="5" t="s">
        <v>20</v>
      </c>
      <c r="AA2833" s="5" t="s">
        <v>16910</v>
      </c>
      <c r="AB2833" s="5" t="s">
        <v>16316</v>
      </c>
      <c r="AC2833" s="2" t="s">
        <v>5205</v>
      </c>
      <c r="AD2833" s="2">
        <v>1037200</v>
      </c>
      <c r="AE2833" s="5">
        <v>30</v>
      </c>
      <c r="AF2833" s="25"/>
      <c r="AG2833" s="29">
        <v>3</v>
      </c>
      <c r="AH2833" s="2" t="s">
        <v>17974</v>
      </c>
      <c r="AI2833" s="2">
        <v>3</v>
      </c>
      <c r="AJ2833" s="2">
        <v>3</v>
      </c>
      <c r="AK2833" s="2"/>
      <c r="AL2833" s="2"/>
      <c r="AM2833" s="2"/>
      <c r="AN2833" s="2"/>
      <c r="AO2833" s="2"/>
      <c r="AP2833" s="25"/>
      <c r="AQ2833" s="25"/>
      <c r="AR2833" s="2"/>
      <c r="AS2833" s="2"/>
      <c r="AT2833" s="2"/>
      <c r="AU2833" s="25"/>
      <c r="AV2833" s="2"/>
      <c r="AW2833" s="2"/>
      <c r="AX2833" s="25"/>
      <c r="AY2833" s="25"/>
      <c r="AZ2833" s="25"/>
      <c r="BA2833" s="25"/>
      <c r="BB2833" s="25"/>
      <c r="BC2833" s="25"/>
      <c r="BD2833" s="25"/>
      <c r="BE2833" s="25"/>
      <c r="BF2833" s="25"/>
      <c r="BG2833" s="25"/>
      <c r="BH2833" s="25"/>
      <c r="BI2833" s="25"/>
      <c r="BJ2833" s="25"/>
      <c r="BK2833" s="25"/>
      <c r="BL2833" s="25"/>
      <c r="BM2833" s="25"/>
      <c r="BN2833" s="25"/>
      <c r="BO2833" s="25"/>
      <c r="BP2833" s="25"/>
      <c r="BQ2833" s="25"/>
      <c r="BR2833" s="25"/>
      <c r="BS2833" s="25"/>
      <c r="BT2833" s="25"/>
      <c r="BU2833" s="25"/>
      <c r="BV2833" s="25"/>
      <c r="BW2833" s="25"/>
      <c r="BX2833" s="25"/>
      <c r="BY2833" s="25"/>
      <c r="BZ2833" s="25"/>
      <c r="CA2833" s="25"/>
      <c r="CB2833" s="25"/>
      <c r="CC2833" s="25"/>
      <c r="CD2833" s="2" t="s">
        <v>78</v>
      </c>
      <c r="CE2833" s="2" t="s">
        <v>21426</v>
      </c>
      <c r="CF2833" s="25"/>
      <c r="CG2833" s="25"/>
      <c r="CH2833" s="25"/>
      <c r="CI2833" s="25"/>
      <c r="CJ2833" s="25"/>
    </row>
    <row r="2834" spans="1:88" x14ac:dyDescent="0.2">
      <c r="A2834" s="2" t="s">
        <v>11078</v>
      </c>
      <c r="B2834" s="2" t="s">
        <v>25875</v>
      </c>
      <c r="C2834" s="2" t="s">
        <v>10420</v>
      </c>
      <c r="D2834" s="2" t="s">
        <v>11078</v>
      </c>
      <c r="E2834" s="2" t="s">
        <v>11078</v>
      </c>
      <c r="F2834" s="2" t="s">
        <v>11079</v>
      </c>
      <c r="G2834" s="2" t="s">
        <v>11080</v>
      </c>
      <c r="H2834" s="2" t="s">
        <v>61</v>
      </c>
      <c r="I2834" s="2" t="s">
        <v>61</v>
      </c>
      <c r="J2834" s="2" t="s">
        <v>61</v>
      </c>
      <c r="K2834" s="50" t="s">
        <v>61</v>
      </c>
      <c r="L2834" s="43">
        <v>2011</v>
      </c>
      <c r="M2834" s="2" t="s">
        <v>133</v>
      </c>
      <c r="N2834" s="32">
        <v>25.131350000000001</v>
      </c>
      <c r="O2834" s="32">
        <v>55.18385</v>
      </c>
      <c r="P2834" s="2" t="s">
        <v>152</v>
      </c>
      <c r="Q2834" s="2" t="s">
        <v>65</v>
      </c>
      <c r="R2834" s="43" t="s">
        <v>18854</v>
      </c>
      <c r="S2834" s="41" t="s">
        <v>272</v>
      </c>
      <c r="T2834" s="41" t="s">
        <v>18461</v>
      </c>
      <c r="U2834" s="2"/>
      <c r="V2834" s="2"/>
      <c r="W2834" s="41" t="s">
        <v>17588</v>
      </c>
      <c r="X2834" s="2" t="s">
        <v>10480</v>
      </c>
      <c r="Y2834" s="2" t="s">
        <v>76</v>
      </c>
      <c r="Z2834" s="5" t="s">
        <v>10423</v>
      </c>
      <c r="AA2834" s="5" t="s">
        <v>10937</v>
      </c>
      <c r="AB2834" s="5" t="s">
        <v>16317</v>
      </c>
      <c r="AC2834" s="2" t="s">
        <v>5205</v>
      </c>
      <c r="AD2834" s="2">
        <v>1037200</v>
      </c>
      <c r="AE2834" s="5">
        <v>29</v>
      </c>
      <c r="AF2834" s="25"/>
      <c r="AG2834" s="29">
        <v>3</v>
      </c>
      <c r="AH2834" s="2" t="s">
        <v>17974</v>
      </c>
      <c r="AI2834" s="2">
        <v>3</v>
      </c>
      <c r="AJ2834" s="2">
        <v>3</v>
      </c>
      <c r="AK2834" s="2"/>
      <c r="AL2834" s="2"/>
      <c r="AM2834" s="2"/>
      <c r="AN2834" s="2"/>
      <c r="AO2834" s="2"/>
      <c r="AP2834" s="25"/>
      <c r="AQ2834" s="25"/>
      <c r="AR2834" s="2"/>
      <c r="AS2834" s="2"/>
      <c r="AT2834" s="2"/>
      <c r="AU2834" s="25"/>
      <c r="AV2834" s="2"/>
      <c r="AW2834" s="2"/>
      <c r="AX2834" s="25"/>
      <c r="AY2834" s="25"/>
      <c r="AZ2834" s="25"/>
      <c r="BA2834" s="25"/>
      <c r="BB2834" s="25"/>
      <c r="BC2834" s="25"/>
      <c r="BD2834" s="25"/>
      <c r="BE2834" s="25"/>
      <c r="BF2834" s="25"/>
      <c r="BG2834" s="25"/>
      <c r="BH2834" s="25"/>
      <c r="BI2834" s="25"/>
      <c r="BJ2834" s="25"/>
      <c r="BK2834" s="25"/>
      <c r="BL2834" s="25"/>
      <c r="BM2834" s="25"/>
      <c r="BN2834" s="25"/>
      <c r="BO2834" s="25"/>
      <c r="BP2834" s="25"/>
      <c r="BQ2834" s="25"/>
      <c r="BR2834" s="25"/>
      <c r="BS2834" s="25"/>
      <c r="BT2834" s="25"/>
      <c r="BU2834" s="25"/>
      <c r="BV2834" s="25"/>
      <c r="BW2834" s="25"/>
      <c r="BX2834" s="25"/>
      <c r="BY2834" s="25"/>
      <c r="BZ2834" s="25"/>
      <c r="CA2834" s="25"/>
      <c r="CB2834" s="25"/>
      <c r="CC2834" s="25"/>
      <c r="CD2834" s="2" t="s">
        <v>78</v>
      </c>
      <c r="CE2834" s="2" t="s">
        <v>21427</v>
      </c>
      <c r="CF2834" s="25"/>
      <c r="CG2834" s="25"/>
      <c r="CH2834" s="25"/>
      <c r="CI2834" s="25"/>
      <c r="CJ2834" s="25"/>
    </row>
    <row r="2835" spans="1:88" x14ac:dyDescent="0.2">
      <c r="A2835" s="2" t="s">
        <v>11081</v>
      </c>
      <c r="B2835" s="2" t="s">
        <v>25876</v>
      </c>
      <c r="C2835" s="2" t="s">
        <v>10420</v>
      </c>
      <c r="D2835" s="2" t="s">
        <v>11081</v>
      </c>
      <c r="E2835" s="2" t="s">
        <v>11081</v>
      </c>
      <c r="F2835" s="2" t="s">
        <v>11082</v>
      </c>
      <c r="G2835" s="2" t="s">
        <v>11083</v>
      </c>
      <c r="H2835" s="2" t="s">
        <v>61</v>
      </c>
      <c r="I2835" s="2" t="s">
        <v>61</v>
      </c>
      <c r="J2835" s="2" t="s">
        <v>61</v>
      </c>
      <c r="K2835" s="50" t="s">
        <v>61</v>
      </c>
      <c r="L2835" s="43">
        <v>2010</v>
      </c>
      <c r="M2835" s="2" t="s">
        <v>133</v>
      </c>
      <c r="N2835" s="32">
        <v>25.120920000000002</v>
      </c>
      <c r="O2835" s="32">
        <v>55.230820000000001</v>
      </c>
      <c r="P2835" s="2" t="s">
        <v>152</v>
      </c>
      <c r="Q2835" s="2" t="s">
        <v>65</v>
      </c>
      <c r="R2835" s="43" t="s">
        <v>18854</v>
      </c>
      <c r="S2835" s="41" t="s">
        <v>10732</v>
      </c>
      <c r="T2835" s="41" t="s">
        <v>18461</v>
      </c>
      <c r="U2835" s="2"/>
      <c r="V2835" s="2"/>
      <c r="W2835" s="41" t="s">
        <v>17588</v>
      </c>
      <c r="X2835" s="2" t="s">
        <v>153</v>
      </c>
      <c r="Y2835" s="2" t="s">
        <v>76</v>
      </c>
      <c r="Z2835" s="5" t="s">
        <v>10423</v>
      </c>
      <c r="AA2835" s="5" t="s">
        <v>16910</v>
      </c>
      <c r="AB2835" s="5" t="s">
        <v>16317</v>
      </c>
      <c r="AC2835" s="2" t="s">
        <v>5205</v>
      </c>
      <c r="AD2835" s="2">
        <v>1036900</v>
      </c>
      <c r="AE2835" s="5">
        <v>13</v>
      </c>
      <c r="AF2835" s="25"/>
      <c r="AG2835" s="29">
        <v>3</v>
      </c>
      <c r="AH2835" s="2" t="s">
        <v>17974</v>
      </c>
      <c r="AI2835" s="2">
        <v>3</v>
      </c>
      <c r="AJ2835" s="2">
        <v>3</v>
      </c>
      <c r="AK2835" s="2"/>
      <c r="AL2835" s="2"/>
      <c r="AM2835" s="2"/>
      <c r="AN2835" s="2"/>
      <c r="AO2835" s="2"/>
      <c r="AP2835" s="25"/>
      <c r="AQ2835" s="25"/>
      <c r="AR2835" s="2"/>
      <c r="AS2835" s="2"/>
      <c r="AT2835" s="2"/>
      <c r="AU2835" s="25"/>
      <c r="AV2835" s="2"/>
      <c r="AW2835" s="2"/>
      <c r="AX2835" s="25"/>
      <c r="AY2835" s="25"/>
      <c r="AZ2835" s="25"/>
      <c r="BA2835" s="25"/>
      <c r="BB2835" s="25"/>
      <c r="BC2835" s="25"/>
      <c r="BD2835" s="25"/>
      <c r="BE2835" s="25"/>
      <c r="BF2835" s="25"/>
      <c r="BG2835" s="25"/>
      <c r="BH2835" s="25"/>
      <c r="BI2835" s="25"/>
      <c r="BJ2835" s="25"/>
      <c r="BK2835" s="25"/>
      <c r="BL2835" s="25"/>
      <c r="BM2835" s="25"/>
      <c r="BN2835" s="25"/>
      <c r="BO2835" s="25"/>
      <c r="BP2835" s="25"/>
      <c r="BQ2835" s="25"/>
      <c r="BR2835" s="25"/>
      <c r="BS2835" s="25"/>
      <c r="BT2835" s="25"/>
      <c r="BU2835" s="25"/>
      <c r="BV2835" s="25"/>
      <c r="BW2835" s="25"/>
      <c r="BX2835" s="25"/>
      <c r="BY2835" s="25"/>
      <c r="BZ2835" s="25"/>
      <c r="CA2835" s="25"/>
      <c r="CB2835" s="25"/>
      <c r="CC2835" s="25"/>
      <c r="CD2835" s="2" t="s">
        <v>78</v>
      </c>
      <c r="CE2835" s="2" t="s">
        <v>21428</v>
      </c>
      <c r="CF2835" s="25"/>
      <c r="CG2835" s="25"/>
      <c r="CH2835" s="25"/>
      <c r="CI2835" s="25"/>
      <c r="CJ2835" s="25"/>
    </row>
    <row r="2836" spans="1:88" x14ac:dyDescent="0.2">
      <c r="A2836" s="2" t="s">
        <v>11084</v>
      </c>
      <c r="B2836" s="2" t="s">
        <v>25877</v>
      </c>
      <c r="C2836" s="2" t="s">
        <v>10420</v>
      </c>
      <c r="D2836" s="2" t="s">
        <v>11084</v>
      </c>
      <c r="E2836" s="2" t="s">
        <v>11084</v>
      </c>
      <c r="F2836" s="2" t="s">
        <v>11085</v>
      </c>
      <c r="G2836" s="2" t="s">
        <v>11086</v>
      </c>
      <c r="H2836" s="2" t="s">
        <v>83</v>
      </c>
      <c r="I2836" s="2" t="s">
        <v>61</v>
      </c>
      <c r="J2836" s="2" t="s">
        <v>61</v>
      </c>
      <c r="K2836" s="50" t="s">
        <v>61</v>
      </c>
      <c r="L2836" s="43">
        <v>2010</v>
      </c>
      <c r="M2836" s="2" t="s">
        <v>133</v>
      </c>
      <c r="N2836" s="32">
        <v>25.138100000000001</v>
      </c>
      <c r="O2836" s="32">
        <v>55.235700000000001</v>
      </c>
      <c r="P2836" s="2" t="s">
        <v>2767</v>
      </c>
      <c r="Q2836" s="2" t="s">
        <v>65</v>
      </c>
      <c r="R2836" s="43" t="s">
        <v>18854</v>
      </c>
      <c r="S2836" s="41" t="s">
        <v>10732</v>
      </c>
      <c r="T2836" s="41" t="s">
        <v>18461</v>
      </c>
      <c r="U2836" s="2"/>
      <c r="V2836" s="2"/>
      <c r="W2836" s="41" t="s">
        <v>17589</v>
      </c>
      <c r="X2836" s="2" t="s">
        <v>1598</v>
      </c>
      <c r="Y2836" s="2" t="s">
        <v>102</v>
      </c>
      <c r="Z2836" s="5" t="s">
        <v>20</v>
      </c>
      <c r="AA2836" s="5" t="s">
        <v>16910</v>
      </c>
      <c r="AB2836" s="5" t="s">
        <v>16316</v>
      </c>
      <c r="AC2836" s="2" t="s">
        <v>5205</v>
      </c>
      <c r="AD2836" s="2">
        <v>1036400</v>
      </c>
      <c r="AE2836" s="5">
        <v>20</v>
      </c>
      <c r="AF2836" s="25"/>
      <c r="AG2836" s="29">
        <v>3</v>
      </c>
      <c r="AH2836" s="2" t="s">
        <v>17974</v>
      </c>
      <c r="AI2836" s="2">
        <v>3</v>
      </c>
      <c r="AJ2836" s="2">
        <v>3</v>
      </c>
      <c r="AK2836" s="2"/>
      <c r="AL2836" s="2"/>
      <c r="AM2836" s="2"/>
      <c r="AN2836" s="2"/>
      <c r="AO2836" s="2"/>
      <c r="AP2836" s="25"/>
      <c r="AQ2836" s="25"/>
      <c r="AR2836" s="2"/>
      <c r="AS2836" s="2"/>
      <c r="AT2836" s="2"/>
      <c r="AU2836" s="25"/>
      <c r="AV2836" s="2"/>
      <c r="AW2836" s="2"/>
      <c r="AX2836" s="25"/>
      <c r="AY2836" s="25"/>
      <c r="AZ2836" s="25"/>
      <c r="BA2836" s="25"/>
      <c r="BB2836" s="25"/>
      <c r="BC2836" s="25"/>
      <c r="BD2836" s="25"/>
      <c r="BE2836" s="25"/>
      <c r="BF2836" s="25"/>
      <c r="BG2836" s="25"/>
      <c r="BH2836" s="25"/>
      <c r="BI2836" s="25"/>
      <c r="BJ2836" s="25"/>
      <c r="BK2836" s="25"/>
      <c r="BL2836" s="25"/>
      <c r="BM2836" s="25"/>
      <c r="BN2836" s="25"/>
      <c r="BO2836" s="25"/>
      <c r="BP2836" s="25"/>
      <c r="BQ2836" s="25"/>
      <c r="BR2836" s="25"/>
      <c r="BS2836" s="25"/>
      <c r="BT2836" s="25"/>
      <c r="BU2836" s="25"/>
      <c r="BV2836" s="25"/>
      <c r="BW2836" s="25"/>
      <c r="BX2836" s="25"/>
      <c r="BY2836" s="25"/>
      <c r="BZ2836" s="25"/>
      <c r="CA2836" s="25"/>
      <c r="CB2836" s="25"/>
      <c r="CC2836" s="25"/>
      <c r="CD2836" s="2" t="s">
        <v>78</v>
      </c>
      <c r="CE2836" s="2" t="s">
        <v>21429</v>
      </c>
      <c r="CF2836" s="25"/>
      <c r="CG2836" s="25"/>
      <c r="CH2836" s="25"/>
      <c r="CI2836" s="25"/>
      <c r="CJ2836" s="25"/>
    </row>
    <row r="2837" spans="1:88" x14ac:dyDescent="0.2">
      <c r="A2837" s="2" t="s">
        <v>11087</v>
      </c>
      <c r="B2837" s="2" t="s">
        <v>25878</v>
      </c>
      <c r="C2837" s="2" t="s">
        <v>10420</v>
      </c>
      <c r="D2837" s="2" t="s">
        <v>11087</v>
      </c>
      <c r="E2837" s="2" t="s">
        <v>11087</v>
      </c>
      <c r="F2837" s="2" t="s">
        <v>11088</v>
      </c>
      <c r="G2837" s="2" t="s">
        <v>11089</v>
      </c>
      <c r="H2837" s="2" t="s">
        <v>61</v>
      </c>
      <c r="I2837" s="2" t="s">
        <v>61</v>
      </c>
      <c r="J2837" s="2" t="s">
        <v>61</v>
      </c>
      <c r="K2837" s="50" t="s">
        <v>61</v>
      </c>
      <c r="L2837" s="43">
        <v>2009</v>
      </c>
      <c r="M2837" s="2" t="s">
        <v>133</v>
      </c>
      <c r="N2837" s="32">
        <v>25.265609999999999</v>
      </c>
      <c r="O2837" s="32">
        <v>55.426929999999999</v>
      </c>
      <c r="P2837" s="2" t="s">
        <v>152</v>
      </c>
      <c r="Q2837" s="2" t="s">
        <v>65</v>
      </c>
      <c r="R2837" s="43" t="s">
        <v>18854</v>
      </c>
      <c r="S2837" s="41" t="s">
        <v>10732</v>
      </c>
      <c r="T2837" s="41" t="s">
        <v>18461</v>
      </c>
      <c r="U2837" s="2"/>
      <c r="V2837" s="2"/>
      <c r="W2837" s="41" t="s">
        <v>17588</v>
      </c>
      <c r="X2837" s="2" t="s">
        <v>10480</v>
      </c>
      <c r="Y2837" s="2" t="s">
        <v>102</v>
      </c>
      <c r="Z2837" s="5" t="s">
        <v>20</v>
      </c>
      <c r="AA2837" s="5" t="s">
        <v>16910</v>
      </c>
      <c r="AB2837" s="5" t="s">
        <v>16316</v>
      </c>
      <c r="AC2837" s="2" t="s">
        <v>5205</v>
      </c>
      <c r="AD2837" s="2">
        <v>1026400</v>
      </c>
      <c r="AE2837" s="5">
        <v>16</v>
      </c>
      <c r="AF2837" s="25"/>
      <c r="AG2837" s="29">
        <v>3</v>
      </c>
      <c r="AH2837" s="2" t="s">
        <v>17974</v>
      </c>
      <c r="AI2837" s="2">
        <v>3</v>
      </c>
      <c r="AJ2837" s="2">
        <v>3</v>
      </c>
      <c r="AK2837" s="2"/>
      <c r="AL2837" s="2"/>
      <c r="AM2837" s="2"/>
      <c r="AN2837" s="2"/>
      <c r="AO2837" s="2"/>
      <c r="AP2837" s="25"/>
      <c r="AQ2837" s="25"/>
      <c r="AR2837" s="2"/>
      <c r="AS2837" s="2"/>
      <c r="AT2837" s="2"/>
      <c r="AU2837" s="25"/>
      <c r="AV2837" s="2"/>
      <c r="AW2837" s="2"/>
      <c r="AX2837" s="25"/>
      <c r="AY2837" s="25"/>
      <c r="AZ2837" s="25"/>
      <c r="BA2837" s="25"/>
      <c r="BB2837" s="25"/>
      <c r="BC2837" s="25"/>
      <c r="BD2837" s="25"/>
      <c r="BE2837" s="25"/>
      <c r="BF2837" s="25"/>
      <c r="BG2837" s="25"/>
      <c r="BH2837" s="25"/>
      <c r="BI2837" s="25"/>
      <c r="BJ2837" s="25"/>
      <c r="BK2837" s="25"/>
      <c r="BL2837" s="25"/>
      <c r="BM2837" s="25"/>
      <c r="BN2837" s="25"/>
      <c r="BO2837" s="25"/>
      <c r="BP2837" s="25"/>
      <c r="BQ2837" s="25"/>
      <c r="BR2837" s="25"/>
      <c r="BS2837" s="25"/>
      <c r="BT2837" s="25"/>
      <c r="BU2837" s="25"/>
      <c r="BV2837" s="25"/>
      <c r="BW2837" s="25"/>
      <c r="BX2837" s="25"/>
      <c r="BY2837" s="25"/>
      <c r="BZ2837" s="25"/>
      <c r="CA2837" s="25"/>
      <c r="CB2837" s="25"/>
      <c r="CC2837" s="25"/>
      <c r="CD2837" s="2" t="s">
        <v>78</v>
      </c>
      <c r="CE2837" s="2" t="s">
        <v>21430</v>
      </c>
      <c r="CF2837" s="25"/>
      <c r="CG2837" s="25"/>
      <c r="CH2837" s="25"/>
      <c r="CI2837" s="25"/>
      <c r="CJ2837" s="25"/>
    </row>
    <row r="2838" spans="1:88" x14ac:dyDescent="0.2">
      <c r="A2838" s="2" t="s">
        <v>11090</v>
      </c>
      <c r="B2838" s="2" t="s">
        <v>25879</v>
      </c>
      <c r="C2838" s="2" t="s">
        <v>10420</v>
      </c>
      <c r="D2838" s="2" t="s">
        <v>11090</v>
      </c>
      <c r="E2838" s="2" t="s">
        <v>11090</v>
      </c>
      <c r="F2838" s="2" t="s">
        <v>11091</v>
      </c>
      <c r="G2838" s="2" t="s">
        <v>11092</v>
      </c>
      <c r="H2838" s="2" t="s">
        <v>61</v>
      </c>
      <c r="I2838" s="2" t="s">
        <v>61</v>
      </c>
      <c r="J2838" s="2" t="s">
        <v>61</v>
      </c>
      <c r="K2838" s="50" t="s">
        <v>61</v>
      </c>
      <c r="L2838" s="43">
        <v>2011</v>
      </c>
      <c r="M2838" s="2" t="s">
        <v>133</v>
      </c>
      <c r="N2838" s="32">
        <v>25.265609999999999</v>
      </c>
      <c r="O2838" s="32">
        <v>55.43094</v>
      </c>
      <c r="P2838" s="2" t="s">
        <v>152</v>
      </c>
      <c r="Q2838" s="2" t="s">
        <v>65</v>
      </c>
      <c r="R2838" s="43" t="s">
        <v>18854</v>
      </c>
      <c r="S2838" s="41" t="s">
        <v>272</v>
      </c>
      <c r="T2838" s="41" t="s">
        <v>18461</v>
      </c>
      <c r="U2838" s="2"/>
      <c r="V2838" s="2"/>
      <c r="W2838" s="41" t="s">
        <v>17588</v>
      </c>
      <c r="X2838" s="2" t="s">
        <v>153</v>
      </c>
      <c r="Y2838" s="2" t="s">
        <v>102</v>
      </c>
      <c r="Z2838" s="5" t="s">
        <v>10423</v>
      </c>
      <c r="AA2838" s="5" t="s">
        <v>16910</v>
      </c>
      <c r="AB2838" s="5" t="s">
        <v>16316</v>
      </c>
      <c r="AC2838" s="2" t="s">
        <v>5205</v>
      </c>
      <c r="AD2838" s="2">
        <v>1026400</v>
      </c>
      <c r="AE2838" s="5">
        <v>15</v>
      </c>
      <c r="AF2838" s="25"/>
      <c r="AG2838" s="29">
        <v>3</v>
      </c>
      <c r="AH2838" s="2" t="s">
        <v>17974</v>
      </c>
      <c r="AI2838" s="2">
        <v>3</v>
      </c>
      <c r="AJ2838" s="2">
        <v>3</v>
      </c>
      <c r="AK2838" s="2"/>
      <c r="AL2838" s="2"/>
      <c r="AM2838" s="2"/>
      <c r="AN2838" s="2"/>
      <c r="AO2838" s="2"/>
      <c r="AP2838" s="25"/>
      <c r="AQ2838" s="25"/>
      <c r="AR2838" s="2"/>
      <c r="AS2838" s="2"/>
      <c r="AT2838" s="2"/>
      <c r="AU2838" s="25"/>
      <c r="AV2838" s="2"/>
      <c r="AW2838" s="2"/>
      <c r="AX2838" s="25"/>
      <c r="AY2838" s="25"/>
      <c r="AZ2838" s="25"/>
      <c r="BA2838" s="25"/>
      <c r="BB2838" s="25"/>
      <c r="BC2838" s="25"/>
      <c r="BD2838" s="25"/>
      <c r="BE2838" s="25"/>
      <c r="BF2838" s="25"/>
      <c r="BG2838" s="25"/>
      <c r="BH2838" s="25"/>
      <c r="BI2838" s="25"/>
      <c r="BJ2838" s="25"/>
      <c r="BK2838" s="25"/>
      <c r="BL2838" s="25"/>
      <c r="BM2838" s="25"/>
      <c r="BN2838" s="25"/>
      <c r="BO2838" s="25"/>
      <c r="BP2838" s="25"/>
      <c r="BQ2838" s="25"/>
      <c r="BR2838" s="25"/>
      <c r="BS2838" s="25"/>
      <c r="BT2838" s="25"/>
      <c r="BU2838" s="25"/>
      <c r="BV2838" s="25"/>
      <c r="BW2838" s="25"/>
      <c r="BX2838" s="25"/>
      <c r="BY2838" s="25"/>
      <c r="BZ2838" s="25"/>
      <c r="CA2838" s="25"/>
      <c r="CB2838" s="25"/>
      <c r="CC2838" s="25"/>
      <c r="CD2838" s="2" t="s">
        <v>78</v>
      </c>
      <c r="CE2838" s="2" t="s">
        <v>21431</v>
      </c>
      <c r="CF2838" s="25"/>
      <c r="CG2838" s="25"/>
      <c r="CH2838" s="25"/>
      <c r="CI2838" s="25"/>
      <c r="CJ2838" s="25"/>
    </row>
    <row r="2839" spans="1:88" x14ac:dyDescent="0.2">
      <c r="A2839" s="2" t="s">
        <v>11093</v>
      </c>
      <c r="B2839" s="2" t="s">
        <v>25880</v>
      </c>
      <c r="C2839" s="2" t="s">
        <v>10420</v>
      </c>
      <c r="D2839" s="2" t="s">
        <v>11093</v>
      </c>
      <c r="E2839" s="2" t="s">
        <v>11093</v>
      </c>
      <c r="F2839" s="2" t="s">
        <v>11094</v>
      </c>
      <c r="G2839" s="2" t="s">
        <v>11095</v>
      </c>
      <c r="H2839" s="2" t="s">
        <v>83</v>
      </c>
      <c r="I2839" s="2" t="s">
        <v>61</v>
      </c>
      <c r="J2839" s="2" t="s">
        <v>61</v>
      </c>
      <c r="K2839" s="50" t="s">
        <v>61</v>
      </c>
      <c r="L2839" s="43">
        <v>2010</v>
      </c>
      <c r="M2839" s="2" t="s">
        <v>133</v>
      </c>
      <c r="N2839" s="32">
        <v>25.273489999999999</v>
      </c>
      <c r="O2839" s="32">
        <v>55.430570000000003</v>
      </c>
      <c r="P2839" s="2" t="s">
        <v>2767</v>
      </c>
      <c r="Q2839" s="2" t="s">
        <v>65</v>
      </c>
      <c r="R2839" s="43" t="s">
        <v>18854</v>
      </c>
      <c r="S2839" s="41" t="s">
        <v>10732</v>
      </c>
      <c r="T2839" s="41" t="s">
        <v>18461</v>
      </c>
      <c r="U2839" s="2"/>
      <c r="V2839" s="2"/>
      <c r="W2839" s="41" t="s">
        <v>17589</v>
      </c>
      <c r="X2839" s="2" t="s">
        <v>1598</v>
      </c>
      <c r="Y2839" s="2" t="s">
        <v>102</v>
      </c>
      <c r="Z2839" s="5" t="s">
        <v>10423</v>
      </c>
      <c r="AA2839" s="5" t="s">
        <v>16910</v>
      </c>
      <c r="AB2839" s="5" t="s">
        <v>16316</v>
      </c>
      <c r="AC2839" s="2" t="s">
        <v>5205</v>
      </c>
      <c r="AD2839" s="2">
        <v>1026400</v>
      </c>
      <c r="AE2839" s="5">
        <v>20</v>
      </c>
      <c r="AF2839" s="25"/>
      <c r="AG2839" s="29">
        <v>3</v>
      </c>
      <c r="AH2839" s="2" t="s">
        <v>17974</v>
      </c>
      <c r="AI2839" s="2">
        <v>3</v>
      </c>
      <c r="AJ2839" s="2">
        <v>3</v>
      </c>
      <c r="AK2839" s="2"/>
      <c r="AL2839" s="2"/>
      <c r="AM2839" s="2"/>
      <c r="AN2839" s="2"/>
      <c r="AO2839" s="2"/>
      <c r="AP2839" s="25"/>
      <c r="AQ2839" s="25"/>
      <c r="AR2839" s="2"/>
      <c r="AS2839" s="2"/>
      <c r="AT2839" s="2"/>
      <c r="AU2839" s="25"/>
      <c r="AV2839" s="2"/>
      <c r="AW2839" s="2"/>
      <c r="AX2839" s="25"/>
      <c r="AY2839" s="25"/>
      <c r="AZ2839" s="25"/>
      <c r="BA2839" s="25"/>
      <c r="BB2839" s="25"/>
      <c r="BC2839" s="25"/>
      <c r="BD2839" s="25"/>
      <c r="BE2839" s="25"/>
      <c r="BF2839" s="25"/>
      <c r="BG2839" s="25"/>
      <c r="BH2839" s="25"/>
      <c r="BI2839" s="25"/>
      <c r="BJ2839" s="25"/>
      <c r="BK2839" s="25"/>
      <c r="BL2839" s="25"/>
      <c r="BM2839" s="25"/>
      <c r="BN2839" s="25"/>
      <c r="BO2839" s="25"/>
      <c r="BP2839" s="25"/>
      <c r="BQ2839" s="25"/>
      <c r="BR2839" s="25"/>
      <c r="BS2839" s="25"/>
      <c r="BT2839" s="25"/>
      <c r="BU2839" s="25"/>
      <c r="BV2839" s="25"/>
      <c r="BW2839" s="25"/>
      <c r="BX2839" s="25"/>
      <c r="BY2839" s="25"/>
      <c r="BZ2839" s="25"/>
      <c r="CA2839" s="25"/>
      <c r="CB2839" s="25"/>
      <c r="CC2839" s="25"/>
      <c r="CD2839" s="2" t="s">
        <v>78</v>
      </c>
      <c r="CE2839" s="2" t="s">
        <v>21432</v>
      </c>
      <c r="CF2839" s="25"/>
      <c r="CG2839" s="25"/>
      <c r="CH2839" s="25"/>
      <c r="CI2839" s="25"/>
      <c r="CJ2839" s="25"/>
    </row>
    <row r="2840" spans="1:88" x14ac:dyDescent="0.2">
      <c r="A2840" s="2" t="s">
        <v>11096</v>
      </c>
      <c r="B2840" s="2" t="s">
        <v>25881</v>
      </c>
      <c r="C2840" s="2" t="s">
        <v>10420</v>
      </c>
      <c r="D2840" s="2" t="s">
        <v>11096</v>
      </c>
      <c r="E2840" s="2" t="s">
        <v>11096</v>
      </c>
      <c r="F2840" s="2" t="s">
        <v>11097</v>
      </c>
      <c r="G2840" s="2" t="s">
        <v>18743</v>
      </c>
      <c r="H2840" s="2" t="s">
        <v>83</v>
      </c>
      <c r="I2840" s="2" t="s">
        <v>61</v>
      </c>
      <c r="J2840" s="2" t="s">
        <v>61</v>
      </c>
      <c r="K2840" s="50" t="s">
        <v>61</v>
      </c>
      <c r="L2840" s="43">
        <v>2009</v>
      </c>
      <c r="M2840" s="2" t="s">
        <v>133</v>
      </c>
      <c r="N2840" s="32">
        <v>25.106580000000001</v>
      </c>
      <c r="O2840" s="32">
        <v>55.13382</v>
      </c>
      <c r="P2840" s="2" t="s">
        <v>2767</v>
      </c>
      <c r="Q2840" s="2" t="s">
        <v>65</v>
      </c>
      <c r="R2840" s="43" t="s">
        <v>16802</v>
      </c>
      <c r="S2840" s="41" t="s">
        <v>5954</v>
      </c>
      <c r="T2840" s="41" t="s">
        <v>18462</v>
      </c>
      <c r="U2840" s="2"/>
      <c r="V2840" s="2"/>
      <c r="W2840" s="41" t="s">
        <v>17589</v>
      </c>
      <c r="X2840" s="2" t="s">
        <v>315</v>
      </c>
      <c r="Y2840" s="2" t="s">
        <v>69</v>
      </c>
      <c r="Z2840" s="5" t="s">
        <v>10423</v>
      </c>
      <c r="AA2840" s="5" t="s">
        <v>16910</v>
      </c>
      <c r="AB2840" s="5" t="s">
        <v>18091</v>
      </c>
      <c r="AC2840" s="2" t="s">
        <v>5205</v>
      </c>
      <c r="AD2840" s="2">
        <v>1038100</v>
      </c>
      <c r="AE2840" s="5">
        <v>30</v>
      </c>
      <c r="AF2840" s="25"/>
      <c r="AG2840" s="29">
        <v>3</v>
      </c>
      <c r="AH2840" s="2" t="s">
        <v>17974</v>
      </c>
      <c r="AI2840" s="2">
        <v>3</v>
      </c>
      <c r="AJ2840" s="2" t="s">
        <v>3591</v>
      </c>
      <c r="AK2840" s="2"/>
      <c r="AL2840" s="2"/>
      <c r="AM2840" s="2"/>
      <c r="AN2840" s="2"/>
      <c r="AO2840" s="2"/>
      <c r="AP2840" s="25"/>
      <c r="AQ2840" s="25"/>
      <c r="AR2840" s="2"/>
      <c r="AS2840" s="2"/>
      <c r="AT2840" s="2"/>
      <c r="AU2840" s="25"/>
      <c r="AV2840" s="2"/>
      <c r="AW2840" s="2"/>
      <c r="AX2840" s="25"/>
      <c r="AY2840" s="25"/>
      <c r="AZ2840" s="25"/>
      <c r="BA2840" s="25"/>
      <c r="BB2840" s="25"/>
      <c r="BC2840" s="25"/>
      <c r="BD2840" s="25"/>
      <c r="BE2840" s="25"/>
      <c r="BF2840" s="25"/>
      <c r="BG2840" s="25"/>
      <c r="BH2840" s="25"/>
      <c r="BI2840" s="25"/>
      <c r="BJ2840" s="25"/>
      <c r="BK2840" s="25"/>
      <c r="BL2840" s="25"/>
      <c r="BM2840" s="25"/>
      <c r="BN2840" s="25"/>
      <c r="BO2840" s="25"/>
      <c r="BP2840" s="25"/>
      <c r="BQ2840" s="25"/>
      <c r="BR2840" s="25"/>
      <c r="BS2840" s="25"/>
      <c r="BT2840" s="25"/>
      <c r="BU2840" s="25"/>
      <c r="BV2840" s="25"/>
      <c r="BW2840" s="25"/>
      <c r="BX2840" s="25"/>
      <c r="BY2840" s="25"/>
      <c r="BZ2840" s="25"/>
      <c r="CA2840" s="25"/>
      <c r="CB2840" s="25"/>
      <c r="CC2840" s="25"/>
      <c r="CD2840" s="2" t="s">
        <v>78</v>
      </c>
      <c r="CE2840" s="2" t="s">
        <v>21433</v>
      </c>
      <c r="CF2840" s="25"/>
      <c r="CG2840" s="25"/>
      <c r="CH2840" s="25"/>
      <c r="CI2840" s="25"/>
      <c r="CJ2840" s="25"/>
    </row>
    <row r="2841" spans="1:88" x14ac:dyDescent="0.2">
      <c r="A2841" s="2" t="s">
        <v>11098</v>
      </c>
      <c r="B2841" s="2" t="s">
        <v>25882</v>
      </c>
      <c r="C2841" s="2" t="s">
        <v>10420</v>
      </c>
      <c r="D2841" s="2" t="s">
        <v>11098</v>
      </c>
      <c r="E2841" s="2" t="s">
        <v>11098</v>
      </c>
      <c r="F2841" s="2" t="s">
        <v>11099</v>
      </c>
      <c r="G2841" s="2" t="s">
        <v>18296</v>
      </c>
      <c r="H2841" s="2" t="s">
        <v>61</v>
      </c>
      <c r="I2841" s="2" t="s">
        <v>61</v>
      </c>
      <c r="J2841" s="2" t="s">
        <v>61</v>
      </c>
      <c r="K2841" s="50" t="s">
        <v>61</v>
      </c>
      <c r="L2841" s="43">
        <v>2009</v>
      </c>
      <c r="M2841" s="2" t="s">
        <v>133</v>
      </c>
      <c r="N2841" s="32">
        <v>25.123380000000001</v>
      </c>
      <c r="O2841" s="32">
        <v>55.146659999999997</v>
      </c>
      <c r="P2841" s="2" t="s">
        <v>152</v>
      </c>
      <c r="Q2841" s="2" t="s">
        <v>65</v>
      </c>
      <c r="R2841" s="43" t="s">
        <v>16802</v>
      </c>
      <c r="S2841" s="41" t="s">
        <v>5954</v>
      </c>
      <c r="T2841" s="41" t="s">
        <v>18462</v>
      </c>
      <c r="U2841" s="2"/>
      <c r="V2841" s="2"/>
      <c r="W2841" s="41" t="s">
        <v>17588</v>
      </c>
      <c r="X2841" s="2" t="s">
        <v>315</v>
      </c>
      <c r="Y2841" s="2" t="s">
        <v>76</v>
      </c>
      <c r="Z2841" s="5" t="s">
        <v>10423</v>
      </c>
      <c r="AA2841" s="5" t="s">
        <v>16910</v>
      </c>
      <c r="AB2841" s="5" t="s">
        <v>16317</v>
      </c>
      <c r="AC2841" s="2" t="s">
        <v>5205</v>
      </c>
      <c r="AD2841" s="2">
        <v>1038100</v>
      </c>
      <c r="AE2841" s="5">
        <v>25</v>
      </c>
      <c r="AF2841" s="25"/>
      <c r="AG2841" s="29">
        <v>3</v>
      </c>
      <c r="AH2841" s="2" t="s">
        <v>17974</v>
      </c>
      <c r="AI2841" s="2">
        <v>3</v>
      </c>
      <c r="AJ2841" s="2">
        <v>3</v>
      </c>
      <c r="AK2841" s="2"/>
      <c r="AL2841" s="2"/>
      <c r="AM2841" s="2"/>
      <c r="AN2841" s="2"/>
      <c r="AO2841" s="2"/>
      <c r="AP2841" s="25"/>
      <c r="AQ2841" s="25"/>
      <c r="AR2841" s="2"/>
      <c r="AS2841" s="2"/>
      <c r="AT2841" s="2"/>
      <c r="AU2841" s="25"/>
      <c r="AV2841" s="2"/>
      <c r="AW2841" s="2"/>
      <c r="AX2841" s="25"/>
      <c r="AY2841" s="25"/>
      <c r="AZ2841" s="25"/>
      <c r="BA2841" s="25"/>
      <c r="BB2841" s="25"/>
      <c r="BC2841" s="25"/>
      <c r="BD2841" s="25"/>
      <c r="BE2841" s="25"/>
      <c r="BF2841" s="25"/>
      <c r="BG2841" s="25"/>
      <c r="BH2841" s="25"/>
      <c r="BI2841" s="25"/>
      <c r="BJ2841" s="25"/>
      <c r="BK2841" s="25"/>
      <c r="BL2841" s="25"/>
      <c r="BM2841" s="25"/>
      <c r="BN2841" s="25"/>
      <c r="BO2841" s="25"/>
      <c r="BP2841" s="25"/>
      <c r="BQ2841" s="25"/>
      <c r="BR2841" s="25"/>
      <c r="BS2841" s="25"/>
      <c r="BT2841" s="25"/>
      <c r="BU2841" s="25"/>
      <c r="BV2841" s="25"/>
      <c r="BW2841" s="25"/>
      <c r="BX2841" s="25"/>
      <c r="BY2841" s="25"/>
      <c r="BZ2841" s="25"/>
      <c r="CA2841" s="25"/>
      <c r="CB2841" s="25"/>
      <c r="CC2841" s="25"/>
      <c r="CD2841" s="2" t="s">
        <v>78</v>
      </c>
      <c r="CE2841" s="2" t="s">
        <v>21434</v>
      </c>
      <c r="CF2841" s="25"/>
      <c r="CG2841" s="25"/>
      <c r="CH2841" s="25"/>
      <c r="CI2841" s="25"/>
      <c r="CJ2841" s="25"/>
    </row>
    <row r="2842" spans="1:88" x14ac:dyDescent="0.2">
      <c r="A2842" s="2" t="s">
        <v>11100</v>
      </c>
      <c r="B2842" s="2" t="s">
        <v>25883</v>
      </c>
      <c r="C2842" s="2" t="s">
        <v>10420</v>
      </c>
      <c r="D2842" s="2" t="s">
        <v>11100</v>
      </c>
      <c r="E2842" s="2" t="s">
        <v>11100</v>
      </c>
      <c r="F2842" s="2" t="s">
        <v>11101</v>
      </c>
      <c r="G2842" s="2"/>
      <c r="H2842" s="2" t="s">
        <v>83</v>
      </c>
      <c r="I2842" s="2" t="s">
        <v>61</v>
      </c>
      <c r="J2842" s="2" t="s">
        <v>61</v>
      </c>
      <c r="K2842" s="2"/>
      <c r="L2842" s="43">
        <v>2009</v>
      </c>
      <c r="M2842" s="2" t="s">
        <v>133</v>
      </c>
      <c r="N2842" s="32">
        <v>25.12003</v>
      </c>
      <c r="O2842" s="32">
        <v>55.140729999999998</v>
      </c>
      <c r="P2842" s="2" t="s">
        <v>2767</v>
      </c>
      <c r="Q2842" s="2" t="s">
        <v>65</v>
      </c>
      <c r="R2842" s="43" t="s">
        <v>16802</v>
      </c>
      <c r="S2842" s="41" t="s">
        <v>5954</v>
      </c>
      <c r="T2842" s="41" t="s">
        <v>18462</v>
      </c>
      <c r="U2842" s="2"/>
      <c r="V2842" s="2"/>
      <c r="W2842" s="41" t="s">
        <v>144</v>
      </c>
      <c r="X2842" s="2" t="s">
        <v>315</v>
      </c>
      <c r="Y2842" s="2" t="s">
        <v>69</v>
      </c>
      <c r="Z2842" s="5" t="s">
        <v>10423</v>
      </c>
      <c r="AA2842" s="5" t="s">
        <v>10937</v>
      </c>
      <c r="AB2842" s="5" t="s">
        <v>18091</v>
      </c>
      <c r="AC2842" s="2" t="s">
        <v>3591</v>
      </c>
      <c r="AD2842" s="2">
        <v>1038100</v>
      </c>
      <c r="AE2842" s="5">
        <v>30</v>
      </c>
      <c r="AF2842" s="25"/>
      <c r="AG2842" s="29"/>
      <c r="AH2842" s="2" t="s">
        <v>3591</v>
      </c>
      <c r="AI2842" s="2">
        <v>3</v>
      </c>
      <c r="AJ2842" s="2" t="s">
        <v>3591</v>
      </c>
      <c r="AK2842" s="2"/>
      <c r="AL2842" s="2"/>
      <c r="AM2842" s="2"/>
      <c r="AN2842" s="2"/>
      <c r="AO2842" s="2"/>
      <c r="AP2842" s="25"/>
      <c r="AQ2842" s="25"/>
      <c r="AR2842" s="2"/>
      <c r="AS2842" s="2"/>
      <c r="AT2842" s="2"/>
      <c r="AU2842" s="25"/>
      <c r="AV2842" s="2"/>
      <c r="AW2842" s="2"/>
      <c r="AX2842" s="25"/>
      <c r="AY2842" s="25"/>
      <c r="AZ2842" s="25"/>
      <c r="BA2842" s="25"/>
      <c r="BB2842" s="25"/>
      <c r="BC2842" s="25"/>
      <c r="BD2842" s="25"/>
      <c r="BE2842" s="25"/>
      <c r="BF2842" s="25"/>
      <c r="BG2842" s="25"/>
      <c r="BH2842" s="25"/>
      <c r="BI2842" s="25"/>
      <c r="BJ2842" s="25"/>
      <c r="BK2842" s="25"/>
      <c r="BL2842" s="25"/>
      <c r="BM2842" s="25"/>
      <c r="BN2842" s="25"/>
      <c r="BO2842" s="25"/>
      <c r="BP2842" s="25"/>
      <c r="BQ2842" s="25"/>
      <c r="BR2842" s="25"/>
      <c r="BS2842" s="25"/>
      <c r="BT2842" s="25"/>
      <c r="BU2842" s="25"/>
      <c r="BV2842" s="25"/>
      <c r="BW2842" s="25"/>
      <c r="BX2842" s="25"/>
      <c r="BY2842" s="25"/>
      <c r="BZ2842" s="25"/>
      <c r="CA2842" s="25"/>
      <c r="CB2842" s="25"/>
      <c r="CC2842" s="25"/>
      <c r="CD2842" s="2" t="s">
        <v>78</v>
      </c>
      <c r="CE2842" s="2" t="s">
        <v>21435</v>
      </c>
      <c r="CF2842" s="25"/>
      <c r="CG2842" s="25"/>
      <c r="CH2842" s="25"/>
      <c r="CI2842" s="25"/>
      <c r="CJ2842" s="25"/>
    </row>
    <row r="2843" spans="1:88" x14ac:dyDescent="0.2">
      <c r="A2843" s="2" t="s">
        <v>11102</v>
      </c>
      <c r="B2843" s="2" t="s">
        <v>25884</v>
      </c>
      <c r="C2843" s="2" t="s">
        <v>10420</v>
      </c>
      <c r="D2843" s="2" t="s">
        <v>11102</v>
      </c>
      <c r="E2843" s="2" t="s">
        <v>11102</v>
      </c>
      <c r="F2843" s="2" t="s">
        <v>11103</v>
      </c>
      <c r="G2843" s="2"/>
      <c r="H2843" s="2" t="s">
        <v>61</v>
      </c>
      <c r="I2843" s="2" t="s">
        <v>61</v>
      </c>
      <c r="J2843" s="2" t="s">
        <v>61</v>
      </c>
      <c r="K2843" s="2"/>
      <c r="L2843" s="43">
        <v>2009</v>
      </c>
      <c r="M2843" s="2" t="s">
        <v>133</v>
      </c>
      <c r="N2843" s="32">
        <v>25.129619999999999</v>
      </c>
      <c r="O2843" s="32">
        <v>55.141210000000001</v>
      </c>
      <c r="P2843" s="2" t="s">
        <v>152</v>
      </c>
      <c r="Q2843" s="2" t="s">
        <v>65</v>
      </c>
      <c r="R2843" s="43" t="s">
        <v>16802</v>
      </c>
      <c r="S2843" s="41" t="s">
        <v>5954</v>
      </c>
      <c r="T2843" s="41" t="s">
        <v>18462</v>
      </c>
      <c r="U2843" s="2"/>
      <c r="V2843" s="2"/>
      <c r="W2843" s="41" t="s">
        <v>67</v>
      </c>
      <c r="X2843" s="2" t="s">
        <v>696</v>
      </c>
      <c r="Y2843" s="2" t="s">
        <v>69</v>
      </c>
      <c r="Z2843" s="5" t="s">
        <v>10423</v>
      </c>
      <c r="AA2843" s="5" t="s">
        <v>10937</v>
      </c>
      <c r="AB2843" s="5" t="s">
        <v>18091</v>
      </c>
      <c r="AC2843" s="2" t="s">
        <v>3591</v>
      </c>
      <c r="AD2843" s="2">
        <v>1038100</v>
      </c>
      <c r="AE2843" s="5">
        <v>30</v>
      </c>
      <c r="AF2843" s="25"/>
      <c r="AG2843" s="29"/>
      <c r="AH2843" s="2" t="s">
        <v>3591</v>
      </c>
      <c r="AI2843" s="2">
        <v>3</v>
      </c>
      <c r="AJ2843" s="2" t="s">
        <v>3591</v>
      </c>
      <c r="AK2843" s="2"/>
      <c r="AL2843" s="2"/>
      <c r="AM2843" s="2"/>
      <c r="AN2843" s="2"/>
      <c r="AO2843" s="2"/>
      <c r="AP2843" s="25"/>
      <c r="AQ2843" s="25"/>
      <c r="AR2843" s="2"/>
      <c r="AS2843" s="2"/>
      <c r="AT2843" s="2"/>
      <c r="AU2843" s="25"/>
      <c r="AV2843" s="2"/>
      <c r="AW2843" s="2"/>
      <c r="AX2843" s="25"/>
      <c r="AY2843" s="25"/>
      <c r="AZ2843" s="25"/>
      <c r="BA2843" s="25"/>
      <c r="BB2843" s="25"/>
      <c r="BC2843" s="25"/>
      <c r="BD2843" s="25"/>
      <c r="BE2843" s="25"/>
      <c r="BF2843" s="25"/>
      <c r="BG2843" s="25"/>
      <c r="BH2843" s="25"/>
      <c r="BI2843" s="25"/>
      <c r="BJ2843" s="25"/>
      <c r="BK2843" s="25"/>
      <c r="BL2843" s="25"/>
      <c r="BM2843" s="25"/>
      <c r="BN2843" s="25"/>
      <c r="BO2843" s="25"/>
      <c r="BP2843" s="25"/>
      <c r="BQ2843" s="25"/>
      <c r="BR2843" s="25"/>
      <c r="BS2843" s="25"/>
      <c r="BT2843" s="25"/>
      <c r="BU2843" s="25"/>
      <c r="BV2843" s="25"/>
      <c r="BW2843" s="25"/>
      <c r="BX2843" s="25"/>
      <c r="BY2843" s="25"/>
      <c r="BZ2843" s="25"/>
      <c r="CA2843" s="25"/>
      <c r="CB2843" s="25"/>
      <c r="CC2843" s="25"/>
      <c r="CD2843" s="2" t="s">
        <v>78</v>
      </c>
      <c r="CE2843" s="2" t="s">
        <v>21436</v>
      </c>
      <c r="CF2843" s="25"/>
      <c r="CG2843" s="25"/>
      <c r="CH2843" s="25"/>
      <c r="CI2843" s="25"/>
      <c r="CJ2843" s="25"/>
    </row>
    <row r="2844" spans="1:88" x14ac:dyDescent="0.2">
      <c r="A2844" s="2" t="s">
        <v>11104</v>
      </c>
      <c r="B2844" s="2" t="s">
        <v>25885</v>
      </c>
      <c r="C2844" s="2" t="s">
        <v>10420</v>
      </c>
      <c r="D2844" s="2" t="s">
        <v>11104</v>
      </c>
      <c r="E2844" s="2" t="s">
        <v>11104</v>
      </c>
      <c r="F2844" s="2" t="s">
        <v>11105</v>
      </c>
      <c r="G2844" s="2"/>
      <c r="H2844" s="2" t="s">
        <v>83</v>
      </c>
      <c r="I2844" s="2" t="s">
        <v>61</v>
      </c>
      <c r="J2844" s="2" t="s">
        <v>61</v>
      </c>
      <c r="K2844" s="2"/>
      <c r="L2844" s="43">
        <v>2009</v>
      </c>
      <c r="M2844" s="2" t="s">
        <v>133</v>
      </c>
      <c r="N2844" s="32">
        <v>25.125489999999999</v>
      </c>
      <c r="O2844" s="32">
        <v>55.132480000000001</v>
      </c>
      <c r="P2844" s="2" t="s">
        <v>2767</v>
      </c>
      <c r="Q2844" s="2" t="s">
        <v>65</v>
      </c>
      <c r="R2844" s="43" t="s">
        <v>16802</v>
      </c>
      <c r="S2844" s="41" t="s">
        <v>5954</v>
      </c>
      <c r="T2844" s="41" t="s">
        <v>18462</v>
      </c>
      <c r="U2844" s="2"/>
      <c r="V2844" s="2"/>
      <c r="W2844" s="41" t="s">
        <v>144</v>
      </c>
      <c r="X2844" s="2" t="s">
        <v>315</v>
      </c>
      <c r="Y2844" s="2" t="s">
        <v>69</v>
      </c>
      <c r="Z2844" s="5" t="s">
        <v>10423</v>
      </c>
      <c r="AA2844" s="5" t="s">
        <v>10937</v>
      </c>
      <c r="AB2844" s="5" t="s">
        <v>18091</v>
      </c>
      <c r="AC2844" s="2" t="s">
        <v>3591</v>
      </c>
      <c r="AD2844" s="2">
        <v>1038100</v>
      </c>
      <c r="AE2844" s="5">
        <v>30</v>
      </c>
      <c r="AF2844" s="25"/>
      <c r="AG2844" s="29"/>
      <c r="AH2844" s="2" t="s">
        <v>3591</v>
      </c>
      <c r="AI2844" s="2">
        <v>6</v>
      </c>
      <c r="AJ2844" s="2" t="s">
        <v>3591</v>
      </c>
      <c r="AK2844" s="2"/>
      <c r="AL2844" s="2"/>
      <c r="AM2844" s="2"/>
      <c r="AN2844" s="2"/>
      <c r="AO2844" s="2"/>
      <c r="AP2844" s="25"/>
      <c r="AQ2844" s="25"/>
      <c r="AR2844" s="2"/>
      <c r="AS2844" s="2"/>
      <c r="AT2844" s="2"/>
      <c r="AU2844" s="25"/>
      <c r="AV2844" s="2"/>
      <c r="AW2844" s="2"/>
      <c r="AX2844" s="25"/>
      <c r="AY2844" s="25"/>
      <c r="AZ2844" s="25"/>
      <c r="BA2844" s="25"/>
      <c r="BB2844" s="25"/>
      <c r="BC2844" s="25"/>
      <c r="BD2844" s="25"/>
      <c r="BE2844" s="25"/>
      <c r="BF2844" s="25"/>
      <c r="BG2844" s="25"/>
      <c r="BH2844" s="25"/>
      <c r="BI2844" s="25"/>
      <c r="BJ2844" s="25"/>
      <c r="BK2844" s="25"/>
      <c r="BL2844" s="25"/>
      <c r="BM2844" s="25"/>
      <c r="BN2844" s="25"/>
      <c r="BO2844" s="25"/>
      <c r="BP2844" s="25"/>
      <c r="BQ2844" s="25"/>
      <c r="BR2844" s="25"/>
      <c r="BS2844" s="25"/>
      <c r="BT2844" s="25"/>
      <c r="BU2844" s="25"/>
      <c r="BV2844" s="25"/>
      <c r="BW2844" s="25"/>
      <c r="BX2844" s="25"/>
      <c r="BY2844" s="25"/>
      <c r="BZ2844" s="25"/>
      <c r="CA2844" s="25"/>
      <c r="CB2844" s="25"/>
      <c r="CC2844" s="25"/>
      <c r="CD2844" s="2" t="s">
        <v>78</v>
      </c>
      <c r="CE2844" s="2" t="s">
        <v>21437</v>
      </c>
      <c r="CF2844" s="25"/>
      <c r="CG2844" s="25"/>
      <c r="CH2844" s="25"/>
      <c r="CI2844" s="25"/>
      <c r="CJ2844" s="25"/>
    </row>
    <row r="2845" spans="1:88" x14ac:dyDescent="0.2">
      <c r="A2845" s="2" t="s">
        <v>11106</v>
      </c>
      <c r="B2845" s="2" t="s">
        <v>25886</v>
      </c>
      <c r="C2845" s="2" t="s">
        <v>10420</v>
      </c>
      <c r="D2845" s="2" t="s">
        <v>11106</v>
      </c>
      <c r="E2845" s="2" t="s">
        <v>11106</v>
      </c>
      <c r="F2845" s="2" t="s">
        <v>11107</v>
      </c>
      <c r="G2845" s="2"/>
      <c r="H2845" s="2" t="s">
        <v>83</v>
      </c>
      <c r="I2845" s="2" t="s">
        <v>61</v>
      </c>
      <c r="J2845" s="2" t="s">
        <v>61</v>
      </c>
      <c r="K2845" s="2"/>
      <c r="L2845" s="43">
        <v>2009</v>
      </c>
      <c r="M2845" s="2" t="s">
        <v>133</v>
      </c>
      <c r="N2845" s="32">
        <v>25.117709999999999</v>
      </c>
      <c r="O2845" s="32">
        <v>55.120229999999999</v>
      </c>
      <c r="P2845" s="2" t="s">
        <v>2767</v>
      </c>
      <c r="Q2845" s="2" t="s">
        <v>65</v>
      </c>
      <c r="R2845" s="43" t="s">
        <v>16802</v>
      </c>
      <c r="S2845" s="41" t="s">
        <v>5954</v>
      </c>
      <c r="T2845" s="41" t="s">
        <v>18462</v>
      </c>
      <c r="U2845" s="2"/>
      <c r="V2845" s="2"/>
      <c r="W2845" s="41" t="s">
        <v>144</v>
      </c>
      <c r="X2845" s="2" t="s">
        <v>315</v>
      </c>
      <c r="Y2845" s="2" t="s">
        <v>69</v>
      </c>
      <c r="Z2845" s="5" t="s">
        <v>10423</v>
      </c>
      <c r="AA2845" s="5" t="s">
        <v>10937</v>
      </c>
      <c r="AB2845" s="5" t="s">
        <v>18091</v>
      </c>
      <c r="AC2845" s="2" t="s">
        <v>3591</v>
      </c>
      <c r="AD2845" s="2">
        <v>1038100</v>
      </c>
      <c r="AE2845" s="5">
        <v>35</v>
      </c>
      <c r="AF2845" s="25"/>
      <c r="AG2845" s="29"/>
      <c r="AH2845" s="2" t="s">
        <v>3591</v>
      </c>
      <c r="AI2845" s="2">
        <v>3</v>
      </c>
      <c r="AJ2845" s="2" t="s">
        <v>3591</v>
      </c>
      <c r="AK2845" s="2"/>
      <c r="AL2845" s="2"/>
      <c r="AM2845" s="2"/>
      <c r="AN2845" s="2"/>
      <c r="AO2845" s="2"/>
      <c r="AP2845" s="25"/>
      <c r="AQ2845" s="25"/>
      <c r="AR2845" s="2"/>
      <c r="AS2845" s="2"/>
      <c r="AT2845" s="2"/>
      <c r="AU2845" s="25"/>
      <c r="AV2845" s="2"/>
      <c r="AW2845" s="2"/>
      <c r="AX2845" s="25"/>
      <c r="AY2845" s="25"/>
      <c r="AZ2845" s="25"/>
      <c r="BA2845" s="25"/>
      <c r="BB2845" s="25"/>
      <c r="BC2845" s="25"/>
      <c r="BD2845" s="25"/>
      <c r="BE2845" s="25"/>
      <c r="BF2845" s="25"/>
      <c r="BG2845" s="25"/>
      <c r="BH2845" s="25"/>
      <c r="BI2845" s="25"/>
      <c r="BJ2845" s="25"/>
      <c r="BK2845" s="25"/>
      <c r="BL2845" s="25"/>
      <c r="BM2845" s="25"/>
      <c r="BN2845" s="25"/>
      <c r="BO2845" s="25"/>
      <c r="BP2845" s="25"/>
      <c r="BQ2845" s="25"/>
      <c r="BR2845" s="25"/>
      <c r="BS2845" s="25"/>
      <c r="BT2845" s="25"/>
      <c r="BU2845" s="25"/>
      <c r="BV2845" s="25"/>
      <c r="BW2845" s="25"/>
      <c r="BX2845" s="25"/>
      <c r="BY2845" s="25"/>
      <c r="BZ2845" s="25"/>
      <c r="CA2845" s="25"/>
      <c r="CB2845" s="25"/>
      <c r="CC2845" s="25"/>
      <c r="CD2845" s="2" t="s">
        <v>78</v>
      </c>
      <c r="CE2845" s="2" t="s">
        <v>21438</v>
      </c>
      <c r="CF2845" s="25"/>
      <c r="CG2845" s="25"/>
      <c r="CH2845" s="25"/>
      <c r="CI2845" s="25"/>
      <c r="CJ2845" s="25"/>
    </row>
    <row r="2846" spans="1:88" x14ac:dyDescent="0.2">
      <c r="A2846" s="2" t="s">
        <v>11108</v>
      </c>
      <c r="B2846" s="2" t="s">
        <v>25887</v>
      </c>
      <c r="C2846" s="2" t="s">
        <v>10420</v>
      </c>
      <c r="D2846" s="2" t="s">
        <v>11108</v>
      </c>
      <c r="E2846" s="2" t="s">
        <v>11108</v>
      </c>
      <c r="F2846" s="2" t="s">
        <v>11109</v>
      </c>
      <c r="G2846" s="2"/>
      <c r="H2846" s="2" t="s">
        <v>61</v>
      </c>
      <c r="I2846" s="2" t="s">
        <v>61</v>
      </c>
      <c r="J2846" s="2" t="s">
        <v>61</v>
      </c>
      <c r="K2846" s="2"/>
      <c r="L2846" s="43">
        <v>2010</v>
      </c>
      <c r="M2846" s="2" t="s">
        <v>133</v>
      </c>
      <c r="N2846" s="32">
        <v>25.048410000000001</v>
      </c>
      <c r="O2846" s="32">
        <v>55.318519999999999</v>
      </c>
      <c r="P2846" s="2" t="s">
        <v>152</v>
      </c>
      <c r="Q2846" s="2" t="s">
        <v>65</v>
      </c>
      <c r="R2846" s="43" t="s">
        <v>16802</v>
      </c>
      <c r="S2846" s="41" t="s">
        <v>5954</v>
      </c>
      <c r="T2846" s="41" t="s">
        <v>18462</v>
      </c>
      <c r="U2846" s="2"/>
      <c r="V2846" s="2"/>
      <c r="W2846" s="41" t="s">
        <v>67</v>
      </c>
      <c r="X2846" s="2" t="s">
        <v>153</v>
      </c>
      <c r="Y2846" s="2" t="s">
        <v>69</v>
      </c>
      <c r="Z2846" s="5" t="s">
        <v>10423</v>
      </c>
      <c r="AA2846" s="5" t="s">
        <v>10937</v>
      </c>
      <c r="AB2846" s="5" t="s">
        <v>18091</v>
      </c>
      <c r="AC2846" s="2" t="s">
        <v>3591</v>
      </c>
      <c r="AD2846" s="2">
        <v>1091200</v>
      </c>
      <c r="AE2846" s="5">
        <v>30</v>
      </c>
      <c r="AF2846" s="25"/>
      <c r="AG2846" s="29"/>
      <c r="AH2846" s="2" t="s">
        <v>3591</v>
      </c>
      <c r="AI2846" s="2">
        <v>3</v>
      </c>
      <c r="AJ2846" s="2" t="s">
        <v>3591</v>
      </c>
      <c r="AK2846" s="2"/>
      <c r="AL2846" s="2"/>
      <c r="AM2846" s="2"/>
      <c r="AN2846" s="2"/>
      <c r="AO2846" s="2"/>
      <c r="AP2846" s="25"/>
      <c r="AQ2846" s="25"/>
      <c r="AR2846" s="2"/>
      <c r="AS2846" s="2"/>
      <c r="AT2846" s="2"/>
      <c r="AU2846" s="25"/>
      <c r="AV2846" s="2"/>
      <c r="AW2846" s="2"/>
      <c r="AX2846" s="25"/>
      <c r="AY2846" s="25"/>
      <c r="AZ2846" s="25"/>
      <c r="BA2846" s="25"/>
      <c r="BB2846" s="25"/>
      <c r="BC2846" s="25"/>
      <c r="BD2846" s="25"/>
      <c r="BE2846" s="25"/>
      <c r="BF2846" s="25"/>
      <c r="BG2846" s="25"/>
      <c r="BH2846" s="25"/>
      <c r="BI2846" s="25"/>
      <c r="BJ2846" s="25"/>
      <c r="BK2846" s="25"/>
      <c r="BL2846" s="25"/>
      <c r="BM2846" s="25"/>
      <c r="BN2846" s="25"/>
      <c r="BO2846" s="25"/>
      <c r="BP2846" s="25"/>
      <c r="BQ2846" s="25"/>
      <c r="BR2846" s="25"/>
      <c r="BS2846" s="25"/>
      <c r="BT2846" s="25"/>
      <c r="BU2846" s="25"/>
      <c r="BV2846" s="25"/>
      <c r="BW2846" s="25"/>
      <c r="BX2846" s="25"/>
      <c r="BY2846" s="25"/>
      <c r="BZ2846" s="25"/>
      <c r="CA2846" s="25"/>
      <c r="CB2846" s="25"/>
      <c r="CC2846" s="25"/>
      <c r="CD2846" s="2" t="s">
        <v>78</v>
      </c>
      <c r="CE2846" s="2" t="s">
        <v>21439</v>
      </c>
      <c r="CF2846" s="25"/>
      <c r="CG2846" s="25"/>
      <c r="CH2846" s="25"/>
      <c r="CI2846" s="25"/>
      <c r="CJ2846" s="25"/>
    </row>
    <row r="2847" spans="1:88" x14ac:dyDescent="0.2">
      <c r="A2847" s="2" t="s">
        <v>11110</v>
      </c>
      <c r="B2847" s="2" t="s">
        <v>25888</v>
      </c>
      <c r="C2847" s="2" t="s">
        <v>10420</v>
      </c>
      <c r="D2847" s="2" t="s">
        <v>11110</v>
      </c>
      <c r="E2847" s="2" t="s">
        <v>11110</v>
      </c>
      <c r="F2847" s="2" t="s">
        <v>11111</v>
      </c>
      <c r="G2847" s="2" t="s">
        <v>11112</v>
      </c>
      <c r="H2847" s="2" t="s">
        <v>61</v>
      </c>
      <c r="I2847" s="2" t="s">
        <v>61</v>
      </c>
      <c r="J2847" s="2" t="s">
        <v>61</v>
      </c>
      <c r="K2847" s="50" t="s">
        <v>61</v>
      </c>
      <c r="L2847" s="43">
        <v>2011</v>
      </c>
      <c r="M2847" s="2" t="s">
        <v>133</v>
      </c>
      <c r="N2847" s="32">
        <v>25.18994</v>
      </c>
      <c r="O2847" s="32">
        <v>55.433100000000003</v>
      </c>
      <c r="P2847" s="2" t="s">
        <v>152</v>
      </c>
      <c r="Q2847" s="2" t="s">
        <v>65</v>
      </c>
      <c r="R2847" s="43" t="s">
        <v>18854</v>
      </c>
      <c r="S2847" s="41" t="s">
        <v>1554</v>
      </c>
      <c r="T2847" s="41" t="s">
        <v>18460</v>
      </c>
      <c r="U2847" s="2"/>
      <c r="V2847" s="2"/>
      <c r="W2847" s="41" t="s">
        <v>17588</v>
      </c>
      <c r="X2847" s="2" t="s">
        <v>153</v>
      </c>
      <c r="Y2847" s="2" t="s">
        <v>76</v>
      </c>
      <c r="Z2847" s="5" t="s">
        <v>10423</v>
      </c>
      <c r="AA2847" s="5" t="s">
        <v>16910</v>
      </c>
      <c r="AB2847" s="5" t="s">
        <v>16317</v>
      </c>
      <c r="AC2847" s="2" t="s">
        <v>5205</v>
      </c>
      <c r="AD2847" s="2">
        <v>1042400</v>
      </c>
      <c r="AE2847" s="5">
        <v>30</v>
      </c>
      <c r="AF2847" s="25"/>
      <c r="AG2847" s="29">
        <v>3</v>
      </c>
      <c r="AH2847" s="2" t="s">
        <v>17974</v>
      </c>
      <c r="AI2847" s="2">
        <v>4</v>
      </c>
      <c r="AJ2847" s="2">
        <v>3</v>
      </c>
      <c r="AK2847" s="2"/>
      <c r="AL2847" s="2"/>
      <c r="AM2847" s="2"/>
      <c r="AN2847" s="2"/>
      <c r="AO2847" s="2"/>
      <c r="AP2847" s="25"/>
      <c r="AQ2847" s="25"/>
      <c r="AR2847" s="2"/>
      <c r="AS2847" s="2"/>
      <c r="AT2847" s="2"/>
      <c r="AU2847" s="25"/>
      <c r="AV2847" s="2"/>
      <c r="AW2847" s="2"/>
      <c r="AX2847" s="25"/>
      <c r="AY2847" s="25"/>
      <c r="AZ2847" s="25"/>
      <c r="BA2847" s="25"/>
      <c r="BB2847" s="25"/>
      <c r="BC2847" s="25"/>
      <c r="BD2847" s="25"/>
      <c r="BE2847" s="25"/>
      <c r="BF2847" s="25"/>
      <c r="BG2847" s="25"/>
      <c r="BH2847" s="25"/>
      <c r="BI2847" s="25"/>
      <c r="BJ2847" s="25"/>
      <c r="BK2847" s="25"/>
      <c r="BL2847" s="25"/>
      <c r="BM2847" s="25"/>
      <c r="BN2847" s="25"/>
      <c r="BO2847" s="25"/>
      <c r="BP2847" s="25"/>
      <c r="BQ2847" s="25"/>
      <c r="BR2847" s="25"/>
      <c r="BS2847" s="25"/>
      <c r="BT2847" s="25"/>
      <c r="BU2847" s="25"/>
      <c r="BV2847" s="25"/>
      <c r="BW2847" s="25"/>
      <c r="BX2847" s="25"/>
      <c r="BY2847" s="25"/>
      <c r="BZ2847" s="25"/>
      <c r="CA2847" s="25"/>
      <c r="CB2847" s="25"/>
      <c r="CC2847" s="25"/>
      <c r="CD2847" s="2" t="s">
        <v>78</v>
      </c>
      <c r="CE2847" s="2" t="s">
        <v>21440</v>
      </c>
      <c r="CF2847" s="25"/>
      <c r="CG2847" s="25"/>
      <c r="CH2847" s="25"/>
      <c r="CI2847" s="25"/>
      <c r="CJ2847" s="25"/>
    </row>
    <row r="2848" spans="1:88" x14ac:dyDescent="0.2">
      <c r="A2848" s="2" t="s">
        <v>11113</v>
      </c>
      <c r="B2848" s="2" t="s">
        <v>25889</v>
      </c>
      <c r="C2848" s="2" t="s">
        <v>10420</v>
      </c>
      <c r="D2848" s="2" t="s">
        <v>11113</v>
      </c>
      <c r="E2848" s="2" t="s">
        <v>11113</v>
      </c>
      <c r="F2848" s="2" t="s">
        <v>11114</v>
      </c>
      <c r="G2848" s="2" t="s">
        <v>11115</v>
      </c>
      <c r="H2848" s="2" t="s">
        <v>83</v>
      </c>
      <c r="I2848" s="2" t="s">
        <v>61</v>
      </c>
      <c r="J2848" s="2" t="s">
        <v>61</v>
      </c>
      <c r="K2848" s="50" t="s">
        <v>61</v>
      </c>
      <c r="L2848" s="43">
        <v>2012</v>
      </c>
      <c r="M2848" s="2" t="s">
        <v>133</v>
      </c>
      <c r="N2848" s="32">
        <v>25.242380000000001</v>
      </c>
      <c r="O2848" s="32">
        <v>55.306249999999999</v>
      </c>
      <c r="P2848" s="2" t="s">
        <v>2767</v>
      </c>
      <c r="Q2848" s="2" t="s">
        <v>65</v>
      </c>
      <c r="R2848" s="43" t="s">
        <v>18854</v>
      </c>
      <c r="S2848" s="41" t="s">
        <v>10732</v>
      </c>
      <c r="T2848" s="41" t="s">
        <v>18461</v>
      </c>
      <c r="U2848" s="2"/>
      <c r="V2848" s="2"/>
      <c r="W2848" s="41" t="s">
        <v>17589</v>
      </c>
      <c r="X2848" s="2" t="s">
        <v>1598</v>
      </c>
      <c r="Y2848" s="2" t="s">
        <v>10437</v>
      </c>
      <c r="Z2848" s="5" t="s">
        <v>10423</v>
      </c>
      <c r="AA2848" s="5" t="s">
        <v>16910</v>
      </c>
      <c r="AB2848" s="5" t="s">
        <v>18093</v>
      </c>
      <c r="AC2848" s="2" t="s">
        <v>5205</v>
      </c>
      <c r="AD2848" s="2">
        <v>1031800</v>
      </c>
      <c r="AE2848" s="5">
        <v>20</v>
      </c>
      <c r="AF2848" s="25"/>
      <c r="AG2848" s="29">
        <v>3</v>
      </c>
      <c r="AH2848" s="2" t="s">
        <v>17974</v>
      </c>
      <c r="AI2848" s="2">
        <v>3</v>
      </c>
      <c r="AJ2848" s="2">
        <v>3</v>
      </c>
      <c r="AK2848" s="2"/>
      <c r="AL2848" s="2"/>
      <c r="AM2848" s="2"/>
      <c r="AN2848" s="2"/>
      <c r="AO2848" s="2"/>
      <c r="AP2848" s="25"/>
      <c r="AQ2848" s="25"/>
      <c r="AR2848" s="2"/>
      <c r="AS2848" s="2"/>
      <c r="AT2848" s="2"/>
      <c r="AU2848" s="25"/>
      <c r="AV2848" s="2"/>
      <c r="AW2848" s="2"/>
      <c r="AX2848" s="25"/>
      <c r="AY2848" s="25"/>
      <c r="AZ2848" s="25"/>
      <c r="BA2848" s="25"/>
      <c r="BB2848" s="25"/>
      <c r="BC2848" s="25"/>
      <c r="BD2848" s="25"/>
      <c r="BE2848" s="25"/>
      <c r="BF2848" s="25"/>
      <c r="BG2848" s="25"/>
      <c r="BH2848" s="25"/>
      <c r="BI2848" s="25"/>
      <c r="BJ2848" s="25"/>
      <c r="BK2848" s="25"/>
      <c r="BL2848" s="25"/>
      <c r="BM2848" s="25"/>
      <c r="BN2848" s="25"/>
      <c r="BO2848" s="25"/>
      <c r="BP2848" s="25"/>
      <c r="BQ2848" s="25"/>
      <c r="BR2848" s="25"/>
      <c r="BS2848" s="25"/>
      <c r="BT2848" s="25"/>
      <c r="BU2848" s="25"/>
      <c r="BV2848" s="25"/>
      <c r="BW2848" s="25"/>
      <c r="BX2848" s="25"/>
      <c r="BY2848" s="25"/>
      <c r="BZ2848" s="25"/>
      <c r="CA2848" s="25"/>
      <c r="CB2848" s="25"/>
      <c r="CC2848" s="25"/>
      <c r="CD2848" s="2" t="s">
        <v>78</v>
      </c>
      <c r="CE2848" s="2" t="s">
        <v>21441</v>
      </c>
      <c r="CF2848" s="25"/>
      <c r="CG2848" s="25"/>
      <c r="CH2848" s="25"/>
      <c r="CI2848" s="25"/>
      <c r="CJ2848" s="25"/>
    </row>
    <row r="2849" spans="1:88" x14ac:dyDescent="0.2">
      <c r="A2849" s="2" t="s">
        <v>11116</v>
      </c>
      <c r="B2849" s="2" t="s">
        <v>25890</v>
      </c>
      <c r="C2849" s="2" t="s">
        <v>10420</v>
      </c>
      <c r="D2849" s="2" t="s">
        <v>11116</v>
      </c>
      <c r="E2849" s="2" t="s">
        <v>11116</v>
      </c>
      <c r="F2849" s="2" t="s">
        <v>11117</v>
      </c>
      <c r="G2849" s="2" t="s">
        <v>11118</v>
      </c>
      <c r="H2849" s="2" t="s">
        <v>83</v>
      </c>
      <c r="I2849" s="2" t="s">
        <v>61</v>
      </c>
      <c r="J2849" s="2" t="s">
        <v>61</v>
      </c>
      <c r="K2849" s="50" t="s">
        <v>61</v>
      </c>
      <c r="L2849" s="43">
        <v>2012</v>
      </c>
      <c r="M2849" s="2" t="s">
        <v>133</v>
      </c>
      <c r="N2849" s="32">
        <v>25.249680000000001</v>
      </c>
      <c r="O2849" s="32">
        <v>55.306159999999998</v>
      </c>
      <c r="P2849" s="2" t="s">
        <v>2767</v>
      </c>
      <c r="Q2849" s="2" t="s">
        <v>65</v>
      </c>
      <c r="R2849" s="43" t="s">
        <v>18854</v>
      </c>
      <c r="S2849" s="41" t="s">
        <v>10732</v>
      </c>
      <c r="T2849" s="41" t="s">
        <v>18461</v>
      </c>
      <c r="U2849" s="2"/>
      <c r="V2849" s="2"/>
      <c r="W2849" s="41" t="s">
        <v>17589</v>
      </c>
      <c r="X2849" s="2" t="s">
        <v>1598</v>
      </c>
      <c r="Y2849" s="2" t="s">
        <v>69</v>
      </c>
      <c r="Z2849" s="5" t="s">
        <v>10423</v>
      </c>
      <c r="AA2849" s="5" t="s">
        <v>16910</v>
      </c>
      <c r="AB2849" s="5" t="s">
        <v>18091</v>
      </c>
      <c r="AC2849" s="2" t="s">
        <v>5205</v>
      </c>
      <c r="AD2849" s="2">
        <v>1031800</v>
      </c>
      <c r="AE2849" s="5">
        <v>25</v>
      </c>
      <c r="AF2849" s="25"/>
      <c r="AG2849" s="29">
        <v>3</v>
      </c>
      <c r="AH2849" s="2" t="s">
        <v>17974</v>
      </c>
      <c r="AI2849" s="2">
        <v>3</v>
      </c>
      <c r="AJ2849" s="2">
        <v>3</v>
      </c>
      <c r="AK2849" s="2"/>
      <c r="AL2849" s="2"/>
      <c r="AM2849" s="2"/>
      <c r="AN2849" s="2"/>
      <c r="AO2849" s="2"/>
      <c r="AP2849" s="25"/>
      <c r="AQ2849" s="25"/>
      <c r="AR2849" s="2"/>
      <c r="AS2849" s="2"/>
      <c r="AT2849" s="2"/>
      <c r="AU2849" s="25"/>
      <c r="AV2849" s="2"/>
      <c r="AW2849" s="2"/>
      <c r="AX2849" s="25"/>
      <c r="AY2849" s="25"/>
      <c r="AZ2849" s="25"/>
      <c r="BA2849" s="25"/>
      <c r="BB2849" s="25"/>
      <c r="BC2849" s="25"/>
      <c r="BD2849" s="25"/>
      <c r="BE2849" s="25"/>
      <c r="BF2849" s="25"/>
      <c r="BG2849" s="25"/>
      <c r="BH2849" s="25"/>
      <c r="BI2849" s="25"/>
      <c r="BJ2849" s="25"/>
      <c r="BK2849" s="25"/>
      <c r="BL2849" s="25"/>
      <c r="BM2849" s="25"/>
      <c r="BN2849" s="25"/>
      <c r="BO2849" s="25"/>
      <c r="BP2849" s="25"/>
      <c r="BQ2849" s="25"/>
      <c r="BR2849" s="25"/>
      <c r="BS2849" s="25"/>
      <c r="BT2849" s="25"/>
      <c r="BU2849" s="25"/>
      <c r="BV2849" s="25"/>
      <c r="BW2849" s="25"/>
      <c r="BX2849" s="25"/>
      <c r="BY2849" s="25"/>
      <c r="BZ2849" s="25"/>
      <c r="CA2849" s="25"/>
      <c r="CB2849" s="25"/>
      <c r="CC2849" s="25"/>
      <c r="CD2849" s="2" t="s">
        <v>20112</v>
      </c>
      <c r="CE2849" s="2" t="s">
        <v>21442</v>
      </c>
      <c r="CF2849" s="25"/>
      <c r="CG2849" s="25"/>
      <c r="CH2849" s="25"/>
      <c r="CI2849" s="25"/>
      <c r="CJ2849" s="25"/>
    </row>
    <row r="2850" spans="1:88" x14ac:dyDescent="0.2">
      <c r="A2850" s="2" t="s">
        <v>11119</v>
      </c>
      <c r="B2850" s="2" t="s">
        <v>25891</v>
      </c>
      <c r="C2850" s="2" t="s">
        <v>10420</v>
      </c>
      <c r="D2850" s="2" t="s">
        <v>11119</v>
      </c>
      <c r="E2850" s="2" t="s">
        <v>11119</v>
      </c>
      <c r="F2850" s="2" t="s">
        <v>11120</v>
      </c>
      <c r="G2850" s="2" t="s">
        <v>11121</v>
      </c>
      <c r="H2850" s="2" t="s">
        <v>61</v>
      </c>
      <c r="I2850" s="2" t="s">
        <v>61</v>
      </c>
      <c r="J2850" s="2" t="s">
        <v>61</v>
      </c>
      <c r="K2850" s="50" t="s">
        <v>61</v>
      </c>
      <c r="L2850" s="43">
        <v>2011</v>
      </c>
      <c r="M2850" s="2" t="s">
        <v>133</v>
      </c>
      <c r="N2850" s="32">
        <v>25.247060000000001</v>
      </c>
      <c r="O2850" s="32">
        <v>55.306480000000001</v>
      </c>
      <c r="P2850" s="2" t="s">
        <v>152</v>
      </c>
      <c r="Q2850" s="2" t="s">
        <v>65</v>
      </c>
      <c r="R2850" s="43" t="s">
        <v>18854</v>
      </c>
      <c r="S2850" s="41" t="s">
        <v>10732</v>
      </c>
      <c r="T2850" s="41" t="s">
        <v>18461</v>
      </c>
      <c r="U2850" s="2"/>
      <c r="V2850" s="2"/>
      <c r="W2850" s="41" t="s">
        <v>17588</v>
      </c>
      <c r="X2850" s="2" t="s">
        <v>10480</v>
      </c>
      <c r="Y2850" s="2" t="s">
        <v>102</v>
      </c>
      <c r="Z2850" s="5" t="s">
        <v>10423</v>
      </c>
      <c r="AA2850" s="5" t="s">
        <v>16910</v>
      </c>
      <c r="AB2850" s="5" t="s">
        <v>16316</v>
      </c>
      <c r="AC2850" s="2" t="s">
        <v>5205</v>
      </c>
      <c r="AD2850" s="2">
        <v>1031800</v>
      </c>
      <c r="AE2850" s="5">
        <v>24</v>
      </c>
      <c r="AF2850" s="25"/>
      <c r="AG2850" s="29">
        <v>3</v>
      </c>
      <c r="AH2850" s="2" t="s">
        <v>17974</v>
      </c>
      <c r="AI2850" s="2">
        <v>3</v>
      </c>
      <c r="AJ2850" s="2">
        <v>3</v>
      </c>
      <c r="AK2850" s="2"/>
      <c r="AL2850" s="2"/>
      <c r="AM2850" s="2"/>
      <c r="AN2850" s="2"/>
      <c r="AO2850" s="2"/>
      <c r="AP2850" s="25"/>
      <c r="AQ2850" s="25"/>
      <c r="AR2850" s="2"/>
      <c r="AS2850" s="2"/>
      <c r="AT2850" s="2"/>
      <c r="AU2850" s="25"/>
      <c r="AV2850" s="2"/>
      <c r="AW2850" s="2"/>
      <c r="AX2850" s="25"/>
      <c r="AY2850" s="25"/>
      <c r="AZ2850" s="25"/>
      <c r="BA2850" s="25"/>
      <c r="BB2850" s="25"/>
      <c r="BC2850" s="25"/>
      <c r="BD2850" s="25"/>
      <c r="BE2850" s="25"/>
      <c r="BF2850" s="25"/>
      <c r="BG2850" s="25"/>
      <c r="BH2850" s="25"/>
      <c r="BI2850" s="25"/>
      <c r="BJ2850" s="25"/>
      <c r="BK2850" s="25"/>
      <c r="BL2850" s="25"/>
      <c r="BM2850" s="25"/>
      <c r="BN2850" s="25"/>
      <c r="BO2850" s="25"/>
      <c r="BP2850" s="25"/>
      <c r="BQ2850" s="25"/>
      <c r="BR2850" s="25"/>
      <c r="BS2850" s="25"/>
      <c r="BT2850" s="25"/>
      <c r="BU2850" s="25"/>
      <c r="BV2850" s="25"/>
      <c r="BW2850" s="25"/>
      <c r="BX2850" s="25"/>
      <c r="BY2850" s="25"/>
      <c r="BZ2850" s="25"/>
      <c r="CA2850" s="25"/>
      <c r="CB2850" s="25"/>
      <c r="CC2850" s="25"/>
      <c r="CD2850" s="2" t="s">
        <v>78</v>
      </c>
      <c r="CE2850" s="2" t="s">
        <v>21443</v>
      </c>
      <c r="CF2850" s="25"/>
      <c r="CG2850" s="25"/>
      <c r="CH2850" s="25"/>
      <c r="CI2850" s="25"/>
      <c r="CJ2850" s="25"/>
    </row>
    <row r="2851" spans="1:88" x14ac:dyDescent="0.2">
      <c r="A2851" s="2" t="s">
        <v>11122</v>
      </c>
      <c r="B2851" s="2" t="s">
        <v>25892</v>
      </c>
      <c r="C2851" s="2" t="s">
        <v>10420</v>
      </c>
      <c r="D2851" s="2" t="s">
        <v>11122</v>
      </c>
      <c r="E2851" s="2" t="s">
        <v>11122</v>
      </c>
      <c r="F2851" s="2" t="s">
        <v>11123</v>
      </c>
      <c r="G2851" s="2" t="s">
        <v>11124</v>
      </c>
      <c r="H2851" s="2" t="s">
        <v>61</v>
      </c>
      <c r="I2851" s="2" t="s">
        <v>61</v>
      </c>
      <c r="J2851" s="2" t="s">
        <v>61</v>
      </c>
      <c r="K2851" s="50" t="s">
        <v>61</v>
      </c>
      <c r="L2851" s="43">
        <v>2011</v>
      </c>
      <c r="M2851" s="2" t="s">
        <v>133</v>
      </c>
      <c r="N2851" s="32">
        <v>25.24804</v>
      </c>
      <c r="O2851" s="32">
        <v>55.308999999999997</v>
      </c>
      <c r="P2851" s="2" t="s">
        <v>152</v>
      </c>
      <c r="Q2851" s="2" t="s">
        <v>65</v>
      </c>
      <c r="R2851" s="43" t="s">
        <v>18854</v>
      </c>
      <c r="S2851" s="41" t="s">
        <v>10732</v>
      </c>
      <c r="T2851" s="41" t="s">
        <v>18461</v>
      </c>
      <c r="U2851" s="2"/>
      <c r="V2851" s="2"/>
      <c r="W2851" s="41" t="s">
        <v>17588</v>
      </c>
      <c r="X2851" s="2" t="s">
        <v>153</v>
      </c>
      <c r="Y2851" s="2" t="s">
        <v>76</v>
      </c>
      <c r="Z2851" s="5" t="s">
        <v>10423</v>
      </c>
      <c r="AA2851" s="5" t="s">
        <v>16910</v>
      </c>
      <c r="AB2851" s="5" t="s">
        <v>16317</v>
      </c>
      <c r="AC2851" s="2" t="s">
        <v>5205</v>
      </c>
      <c r="AD2851" s="2">
        <v>1031800</v>
      </c>
      <c r="AE2851" s="5">
        <v>33</v>
      </c>
      <c r="AF2851" s="25"/>
      <c r="AG2851" s="29">
        <v>3</v>
      </c>
      <c r="AH2851" s="2" t="s">
        <v>17974</v>
      </c>
      <c r="AI2851" s="2">
        <v>3</v>
      </c>
      <c r="AJ2851" s="2">
        <v>3</v>
      </c>
      <c r="AK2851" s="2"/>
      <c r="AL2851" s="2"/>
      <c r="AM2851" s="2"/>
      <c r="AN2851" s="2"/>
      <c r="AO2851" s="2"/>
      <c r="AP2851" s="25"/>
      <c r="AQ2851" s="25"/>
      <c r="AR2851" s="2"/>
      <c r="AS2851" s="2"/>
      <c r="AT2851" s="2"/>
      <c r="AU2851" s="25"/>
      <c r="AV2851" s="2"/>
      <c r="AW2851" s="2"/>
      <c r="AX2851" s="25"/>
      <c r="AY2851" s="25"/>
      <c r="AZ2851" s="25"/>
      <c r="BA2851" s="25"/>
      <c r="BB2851" s="25"/>
      <c r="BC2851" s="25"/>
      <c r="BD2851" s="25"/>
      <c r="BE2851" s="25"/>
      <c r="BF2851" s="25"/>
      <c r="BG2851" s="25"/>
      <c r="BH2851" s="25"/>
      <c r="BI2851" s="25"/>
      <c r="BJ2851" s="25"/>
      <c r="BK2851" s="25"/>
      <c r="BL2851" s="25"/>
      <c r="BM2851" s="25"/>
      <c r="BN2851" s="25"/>
      <c r="BO2851" s="25"/>
      <c r="BP2851" s="25"/>
      <c r="BQ2851" s="25"/>
      <c r="BR2851" s="25"/>
      <c r="BS2851" s="25"/>
      <c r="BT2851" s="25"/>
      <c r="BU2851" s="25"/>
      <c r="BV2851" s="25"/>
      <c r="BW2851" s="25"/>
      <c r="BX2851" s="25"/>
      <c r="BY2851" s="25"/>
      <c r="BZ2851" s="25"/>
      <c r="CA2851" s="25"/>
      <c r="CB2851" s="25"/>
      <c r="CC2851" s="25"/>
      <c r="CD2851" s="2" t="s">
        <v>78</v>
      </c>
      <c r="CE2851" s="2" t="s">
        <v>21444</v>
      </c>
      <c r="CF2851" s="25"/>
      <c r="CG2851" s="25"/>
      <c r="CH2851" s="25"/>
      <c r="CI2851" s="25"/>
      <c r="CJ2851" s="25"/>
    </row>
    <row r="2852" spans="1:88" x14ac:dyDescent="0.2">
      <c r="A2852" s="2" t="s">
        <v>11125</v>
      </c>
      <c r="B2852" s="2" t="s">
        <v>25893</v>
      </c>
      <c r="C2852" s="2" t="s">
        <v>10420</v>
      </c>
      <c r="D2852" s="2" t="s">
        <v>11125</v>
      </c>
      <c r="E2852" s="2" t="s">
        <v>11125</v>
      </c>
      <c r="F2852" s="2" t="s">
        <v>11126</v>
      </c>
      <c r="G2852" s="2" t="s">
        <v>11127</v>
      </c>
      <c r="H2852" s="2" t="s">
        <v>61</v>
      </c>
      <c r="I2852" s="2" t="s">
        <v>61</v>
      </c>
      <c r="J2852" s="2" t="s">
        <v>61</v>
      </c>
      <c r="K2852" s="50" t="s">
        <v>61</v>
      </c>
      <c r="L2852" s="43">
        <v>2011</v>
      </c>
      <c r="M2852" s="2" t="s">
        <v>133</v>
      </c>
      <c r="N2852" s="32">
        <v>25.250229999999998</v>
      </c>
      <c r="O2852" s="32">
        <v>55.302750000000003</v>
      </c>
      <c r="P2852" s="2" t="s">
        <v>152</v>
      </c>
      <c r="Q2852" s="2" t="s">
        <v>65</v>
      </c>
      <c r="R2852" s="43" t="s">
        <v>18854</v>
      </c>
      <c r="S2852" s="41" t="s">
        <v>10732</v>
      </c>
      <c r="T2852" s="41" t="s">
        <v>18461</v>
      </c>
      <c r="U2852" s="2"/>
      <c r="V2852" s="2"/>
      <c r="W2852" s="41" t="s">
        <v>17588</v>
      </c>
      <c r="X2852" s="2" t="s">
        <v>10480</v>
      </c>
      <c r="Y2852" s="2" t="s">
        <v>76</v>
      </c>
      <c r="Z2852" s="5" t="s">
        <v>10423</v>
      </c>
      <c r="AA2852" s="5" t="s">
        <v>16910</v>
      </c>
      <c r="AB2852" s="5" t="s">
        <v>16317</v>
      </c>
      <c r="AC2852" s="2" t="s">
        <v>5205</v>
      </c>
      <c r="AD2852" s="2">
        <v>1031800</v>
      </c>
      <c r="AE2852" s="5">
        <v>18</v>
      </c>
      <c r="AF2852" s="25"/>
      <c r="AG2852" s="29">
        <v>3</v>
      </c>
      <c r="AH2852" s="2" t="s">
        <v>17974</v>
      </c>
      <c r="AI2852" s="2">
        <v>3</v>
      </c>
      <c r="AJ2852" s="2">
        <v>3</v>
      </c>
      <c r="AK2852" s="2"/>
      <c r="AL2852" s="2"/>
      <c r="AM2852" s="2"/>
      <c r="AN2852" s="2"/>
      <c r="AO2852" s="2"/>
      <c r="AP2852" s="25"/>
      <c r="AQ2852" s="25"/>
      <c r="AR2852" s="2"/>
      <c r="AS2852" s="2"/>
      <c r="AT2852" s="2"/>
      <c r="AU2852" s="25"/>
      <c r="AV2852" s="2"/>
      <c r="AW2852" s="2"/>
      <c r="AX2852" s="25"/>
      <c r="AY2852" s="25"/>
      <c r="AZ2852" s="25"/>
      <c r="BA2852" s="25"/>
      <c r="BB2852" s="25"/>
      <c r="BC2852" s="25"/>
      <c r="BD2852" s="25"/>
      <c r="BE2852" s="25"/>
      <c r="BF2852" s="25"/>
      <c r="BG2852" s="25"/>
      <c r="BH2852" s="25"/>
      <c r="BI2852" s="25"/>
      <c r="BJ2852" s="25"/>
      <c r="BK2852" s="25"/>
      <c r="BL2852" s="25"/>
      <c r="BM2852" s="25"/>
      <c r="BN2852" s="25"/>
      <c r="BO2852" s="25"/>
      <c r="BP2852" s="25"/>
      <c r="BQ2852" s="25"/>
      <c r="BR2852" s="25"/>
      <c r="BS2852" s="25"/>
      <c r="BT2852" s="25"/>
      <c r="BU2852" s="25"/>
      <c r="BV2852" s="25"/>
      <c r="BW2852" s="25"/>
      <c r="BX2852" s="25"/>
      <c r="BY2852" s="25"/>
      <c r="BZ2852" s="25"/>
      <c r="CA2852" s="25"/>
      <c r="CB2852" s="25"/>
      <c r="CC2852" s="25"/>
      <c r="CD2852" s="2" t="s">
        <v>78</v>
      </c>
      <c r="CE2852" s="2" t="s">
        <v>21445</v>
      </c>
      <c r="CF2852" s="25"/>
      <c r="CG2852" s="25"/>
      <c r="CH2852" s="25"/>
      <c r="CI2852" s="25"/>
      <c r="CJ2852" s="25"/>
    </row>
    <row r="2853" spans="1:88" x14ac:dyDescent="0.2">
      <c r="A2853" s="2" t="s">
        <v>11128</v>
      </c>
      <c r="B2853" s="2" t="s">
        <v>25894</v>
      </c>
      <c r="C2853" s="2" t="s">
        <v>10420</v>
      </c>
      <c r="D2853" s="2" t="s">
        <v>11128</v>
      </c>
      <c r="E2853" s="2" t="s">
        <v>11128</v>
      </c>
      <c r="F2853" s="2" t="s">
        <v>11129</v>
      </c>
      <c r="G2853" s="2"/>
      <c r="H2853" s="2" t="s">
        <v>61</v>
      </c>
      <c r="I2853" s="2" t="s">
        <v>61</v>
      </c>
      <c r="J2853" s="2" t="s">
        <v>61</v>
      </c>
      <c r="K2853" s="2"/>
      <c r="L2853" s="43">
        <v>2012</v>
      </c>
      <c r="M2853" s="2" t="s">
        <v>133</v>
      </c>
      <c r="N2853" s="32">
        <v>25.255800000000001</v>
      </c>
      <c r="O2853" s="32">
        <v>55.306399999999996</v>
      </c>
      <c r="P2853" s="2" t="s">
        <v>152</v>
      </c>
      <c r="Q2853" s="2" t="s">
        <v>65</v>
      </c>
      <c r="R2853" s="43" t="s">
        <v>18854</v>
      </c>
      <c r="S2853" s="41" t="s">
        <v>10732</v>
      </c>
      <c r="T2853" s="41" t="s">
        <v>18461</v>
      </c>
      <c r="U2853" s="2"/>
      <c r="V2853" s="2"/>
      <c r="W2853" s="41" t="s">
        <v>67</v>
      </c>
      <c r="X2853" s="2" t="s">
        <v>10480</v>
      </c>
      <c r="Y2853" s="2" t="s">
        <v>102</v>
      </c>
      <c r="Z2853" s="5" t="s">
        <v>10423</v>
      </c>
      <c r="AA2853" s="5" t="s">
        <v>16910</v>
      </c>
      <c r="AB2853" s="5" t="s">
        <v>16316</v>
      </c>
      <c r="AC2853" s="2" t="s">
        <v>3591</v>
      </c>
      <c r="AD2853" s="2">
        <v>1031400</v>
      </c>
      <c r="AE2853" s="5">
        <v>23</v>
      </c>
      <c r="AF2853" s="25"/>
      <c r="AG2853" s="29"/>
      <c r="AH2853" s="2" t="s">
        <v>3591</v>
      </c>
      <c r="AI2853" s="2">
        <v>3</v>
      </c>
      <c r="AJ2853" s="2" t="s">
        <v>3591</v>
      </c>
      <c r="AK2853" s="2"/>
      <c r="AL2853" s="2"/>
      <c r="AM2853" s="2"/>
      <c r="AN2853" s="2"/>
      <c r="AO2853" s="2"/>
      <c r="AP2853" s="25"/>
      <c r="AQ2853" s="25"/>
      <c r="AR2853" s="2"/>
      <c r="AS2853" s="2"/>
      <c r="AT2853" s="2"/>
      <c r="AU2853" s="25"/>
      <c r="AV2853" s="2"/>
      <c r="AW2853" s="2"/>
      <c r="AX2853" s="25"/>
      <c r="AY2853" s="25"/>
      <c r="AZ2853" s="25"/>
      <c r="BA2853" s="25"/>
      <c r="BB2853" s="25"/>
      <c r="BC2853" s="25"/>
      <c r="BD2853" s="25"/>
      <c r="BE2853" s="25"/>
      <c r="BF2853" s="25"/>
      <c r="BG2853" s="25"/>
      <c r="BH2853" s="25"/>
      <c r="BI2853" s="25"/>
      <c r="BJ2853" s="25"/>
      <c r="BK2853" s="25"/>
      <c r="BL2853" s="25"/>
      <c r="BM2853" s="25"/>
      <c r="BN2853" s="25"/>
      <c r="BO2853" s="25"/>
      <c r="BP2853" s="25"/>
      <c r="BQ2853" s="25"/>
      <c r="BR2853" s="25"/>
      <c r="BS2853" s="25"/>
      <c r="BT2853" s="25"/>
      <c r="BU2853" s="25"/>
      <c r="BV2853" s="25"/>
      <c r="BW2853" s="25"/>
      <c r="BX2853" s="25"/>
      <c r="BY2853" s="25"/>
      <c r="BZ2853" s="25"/>
      <c r="CA2853" s="25"/>
      <c r="CB2853" s="25"/>
      <c r="CC2853" s="25"/>
      <c r="CD2853" s="2" t="s">
        <v>71</v>
      </c>
      <c r="CE2853" s="2">
        <v>0</v>
      </c>
      <c r="CF2853" s="25"/>
      <c r="CG2853" s="25"/>
      <c r="CH2853" s="25"/>
      <c r="CI2853" s="25"/>
      <c r="CJ2853" s="25"/>
    </row>
    <row r="2854" spans="1:88" x14ac:dyDescent="0.2">
      <c r="A2854" s="2" t="s">
        <v>11130</v>
      </c>
      <c r="B2854" s="2" t="s">
        <v>25895</v>
      </c>
      <c r="C2854" s="2" t="s">
        <v>10420</v>
      </c>
      <c r="D2854" s="2" t="s">
        <v>11130</v>
      </c>
      <c r="E2854" s="2" t="s">
        <v>11130</v>
      </c>
      <c r="F2854" s="2" t="s">
        <v>11131</v>
      </c>
      <c r="G2854" s="2" t="s">
        <v>11132</v>
      </c>
      <c r="H2854" s="2" t="s">
        <v>83</v>
      </c>
      <c r="I2854" s="2" t="s">
        <v>61</v>
      </c>
      <c r="J2854" s="2" t="s">
        <v>61</v>
      </c>
      <c r="K2854" s="50" t="s">
        <v>61</v>
      </c>
      <c r="L2854" s="43">
        <v>2010</v>
      </c>
      <c r="M2854" s="2" t="s">
        <v>133</v>
      </c>
      <c r="N2854" s="32">
        <v>25.257000000000001</v>
      </c>
      <c r="O2854" s="32">
        <v>55.3005</v>
      </c>
      <c r="P2854" s="2" t="s">
        <v>2767</v>
      </c>
      <c r="Q2854" s="2" t="s">
        <v>65</v>
      </c>
      <c r="R2854" s="43" t="s">
        <v>18854</v>
      </c>
      <c r="S2854" s="41" t="s">
        <v>10732</v>
      </c>
      <c r="T2854" s="41" t="s">
        <v>18461</v>
      </c>
      <c r="U2854" s="2"/>
      <c r="V2854" s="2"/>
      <c r="W2854" s="41" t="s">
        <v>17589</v>
      </c>
      <c r="X2854" s="2" t="s">
        <v>1598</v>
      </c>
      <c r="Y2854" s="2" t="s">
        <v>76</v>
      </c>
      <c r="Z2854" s="5" t="s">
        <v>10423</v>
      </c>
      <c r="AA2854" s="5" t="s">
        <v>16910</v>
      </c>
      <c r="AB2854" s="5" t="s">
        <v>16317</v>
      </c>
      <c r="AC2854" s="2" t="s">
        <v>5205</v>
      </c>
      <c r="AD2854" s="2">
        <v>1031300</v>
      </c>
      <c r="AE2854" s="5">
        <v>15</v>
      </c>
      <c r="AF2854" s="25"/>
      <c r="AG2854" s="29">
        <v>3</v>
      </c>
      <c r="AH2854" s="2" t="s">
        <v>17974</v>
      </c>
      <c r="AI2854" s="2">
        <v>3</v>
      </c>
      <c r="AJ2854" s="2">
        <v>3</v>
      </c>
      <c r="AK2854" s="2"/>
      <c r="AL2854" s="2"/>
      <c r="AM2854" s="2"/>
      <c r="AN2854" s="2"/>
      <c r="AO2854" s="2"/>
      <c r="AP2854" s="25"/>
      <c r="AQ2854" s="25"/>
      <c r="AR2854" s="2"/>
      <c r="AS2854" s="2"/>
      <c r="AT2854" s="2"/>
      <c r="AU2854" s="25"/>
      <c r="AV2854" s="2"/>
      <c r="AW2854" s="2"/>
      <c r="AX2854" s="25"/>
      <c r="AY2854" s="25"/>
      <c r="AZ2854" s="25"/>
      <c r="BA2854" s="25"/>
      <c r="BB2854" s="25"/>
      <c r="BC2854" s="25"/>
      <c r="BD2854" s="25"/>
      <c r="BE2854" s="25"/>
      <c r="BF2854" s="25"/>
      <c r="BG2854" s="25"/>
      <c r="BH2854" s="25"/>
      <c r="BI2854" s="25"/>
      <c r="BJ2854" s="25"/>
      <c r="BK2854" s="25"/>
      <c r="BL2854" s="25"/>
      <c r="BM2854" s="25"/>
      <c r="BN2854" s="25"/>
      <c r="BO2854" s="25"/>
      <c r="BP2854" s="25"/>
      <c r="BQ2854" s="25"/>
      <c r="BR2854" s="25"/>
      <c r="BS2854" s="25"/>
      <c r="BT2854" s="25"/>
      <c r="BU2854" s="25"/>
      <c r="BV2854" s="25"/>
      <c r="BW2854" s="25"/>
      <c r="BX2854" s="25"/>
      <c r="BY2854" s="25"/>
      <c r="BZ2854" s="25"/>
      <c r="CA2854" s="25"/>
      <c r="CB2854" s="25"/>
      <c r="CC2854" s="25"/>
      <c r="CD2854" s="2" t="s">
        <v>78</v>
      </c>
      <c r="CE2854" s="2" t="s">
        <v>21446</v>
      </c>
      <c r="CF2854" s="25"/>
      <c r="CG2854" s="25"/>
      <c r="CH2854" s="25"/>
      <c r="CI2854" s="25"/>
      <c r="CJ2854" s="25"/>
    </row>
    <row r="2855" spans="1:88" x14ac:dyDescent="0.2">
      <c r="A2855" s="2" t="s">
        <v>11133</v>
      </c>
      <c r="B2855" s="2" t="s">
        <v>25896</v>
      </c>
      <c r="C2855" s="2" t="s">
        <v>10420</v>
      </c>
      <c r="D2855" s="2" t="s">
        <v>11133</v>
      </c>
      <c r="E2855" s="2" t="s">
        <v>11133</v>
      </c>
      <c r="F2855" s="2" t="s">
        <v>11134</v>
      </c>
      <c r="G2855" s="2" t="s">
        <v>11135</v>
      </c>
      <c r="H2855" s="2" t="s">
        <v>61</v>
      </c>
      <c r="I2855" s="2" t="s">
        <v>61</v>
      </c>
      <c r="J2855" s="2" t="s">
        <v>61</v>
      </c>
      <c r="K2855" s="50" t="s">
        <v>61</v>
      </c>
      <c r="L2855" s="43">
        <v>2010</v>
      </c>
      <c r="M2855" s="2" t="s">
        <v>133</v>
      </c>
      <c r="N2855" s="32">
        <v>24.986429999999999</v>
      </c>
      <c r="O2855" s="32">
        <v>55.14696</v>
      </c>
      <c r="P2855" s="2" t="s">
        <v>152</v>
      </c>
      <c r="Q2855" s="2" t="s">
        <v>65</v>
      </c>
      <c r="R2855" s="43" t="s">
        <v>18854</v>
      </c>
      <c r="S2855" s="41" t="s">
        <v>1554</v>
      </c>
      <c r="T2855" s="41" t="s">
        <v>18460</v>
      </c>
      <c r="U2855" s="2"/>
      <c r="V2855" s="2"/>
      <c r="W2855" s="41" t="s">
        <v>17588</v>
      </c>
      <c r="X2855" s="2" t="s">
        <v>153</v>
      </c>
      <c r="Y2855" s="2" t="s">
        <v>102</v>
      </c>
      <c r="Z2855" s="5" t="s">
        <v>20</v>
      </c>
      <c r="AA2855" s="5" t="s">
        <v>16910</v>
      </c>
      <c r="AB2855" s="5" t="s">
        <v>16316</v>
      </c>
      <c r="AC2855" s="2" t="s">
        <v>5205</v>
      </c>
      <c r="AD2855" s="2">
        <v>1059801</v>
      </c>
      <c r="AE2855" s="5">
        <v>30</v>
      </c>
      <c r="AF2855" s="25"/>
      <c r="AG2855" s="29">
        <v>3</v>
      </c>
      <c r="AH2855" s="2" t="s">
        <v>17974</v>
      </c>
      <c r="AI2855" s="2">
        <v>3</v>
      </c>
      <c r="AJ2855" s="2">
        <v>3</v>
      </c>
      <c r="AK2855" s="2"/>
      <c r="AL2855" s="2"/>
      <c r="AM2855" s="2"/>
      <c r="AN2855" s="2"/>
      <c r="AO2855" s="2"/>
      <c r="AP2855" s="25"/>
      <c r="AQ2855" s="25"/>
      <c r="AR2855" s="2"/>
      <c r="AS2855" s="2"/>
      <c r="AT2855" s="2"/>
      <c r="AU2855" s="25"/>
      <c r="AV2855" s="2"/>
      <c r="AW2855" s="2"/>
      <c r="AX2855" s="25"/>
      <c r="AY2855" s="25"/>
      <c r="AZ2855" s="25"/>
      <c r="BA2855" s="25"/>
      <c r="BB2855" s="25"/>
      <c r="BC2855" s="25"/>
      <c r="BD2855" s="25"/>
      <c r="BE2855" s="25"/>
      <c r="BF2855" s="25"/>
      <c r="BG2855" s="25"/>
      <c r="BH2855" s="25"/>
      <c r="BI2855" s="25"/>
      <c r="BJ2855" s="25"/>
      <c r="BK2855" s="25"/>
      <c r="BL2855" s="25"/>
      <c r="BM2855" s="25"/>
      <c r="BN2855" s="25"/>
      <c r="BO2855" s="25"/>
      <c r="BP2855" s="25"/>
      <c r="BQ2855" s="25"/>
      <c r="BR2855" s="25"/>
      <c r="BS2855" s="25"/>
      <c r="BT2855" s="25"/>
      <c r="BU2855" s="25"/>
      <c r="BV2855" s="25"/>
      <c r="BW2855" s="25"/>
      <c r="BX2855" s="25"/>
      <c r="BY2855" s="25"/>
      <c r="BZ2855" s="25"/>
      <c r="CA2855" s="25"/>
      <c r="CB2855" s="25"/>
      <c r="CC2855" s="25"/>
      <c r="CD2855" s="2" t="s">
        <v>71</v>
      </c>
      <c r="CE2855" s="2">
        <v>0</v>
      </c>
      <c r="CF2855" s="25"/>
      <c r="CG2855" s="25"/>
      <c r="CH2855" s="25"/>
      <c r="CI2855" s="25"/>
      <c r="CJ2855" s="25"/>
    </row>
    <row r="2856" spans="1:88" x14ac:dyDescent="0.2">
      <c r="A2856" s="2" t="s">
        <v>11136</v>
      </c>
      <c r="B2856" s="2" t="s">
        <v>25897</v>
      </c>
      <c r="C2856" s="2" t="s">
        <v>10420</v>
      </c>
      <c r="D2856" s="2" t="s">
        <v>11136</v>
      </c>
      <c r="E2856" s="2" t="s">
        <v>11136</v>
      </c>
      <c r="F2856" s="2" t="s">
        <v>11137</v>
      </c>
      <c r="G2856" s="2" t="s">
        <v>11138</v>
      </c>
      <c r="H2856" s="2" t="s">
        <v>61</v>
      </c>
      <c r="I2856" s="2" t="s">
        <v>61</v>
      </c>
      <c r="J2856" s="2" t="s">
        <v>61</v>
      </c>
      <c r="K2856" s="50" t="s">
        <v>61</v>
      </c>
      <c r="L2856" s="43">
        <v>2010</v>
      </c>
      <c r="M2856" s="2" t="s">
        <v>133</v>
      </c>
      <c r="N2856" s="32">
        <v>25.268709999999999</v>
      </c>
      <c r="O2856" s="32">
        <v>55.304819999999999</v>
      </c>
      <c r="P2856" s="2" t="s">
        <v>152</v>
      </c>
      <c r="Q2856" s="2" t="s">
        <v>65</v>
      </c>
      <c r="R2856" s="43" t="s">
        <v>18854</v>
      </c>
      <c r="S2856" s="41" t="s">
        <v>272</v>
      </c>
      <c r="T2856" s="41" t="s">
        <v>18461</v>
      </c>
      <c r="U2856" s="2"/>
      <c r="V2856" s="2"/>
      <c r="W2856" s="41" t="s">
        <v>17588</v>
      </c>
      <c r="X2856" s="2" t="s">
        <v>153</v>
      </c>
      <c r="Y2856" s="2" t="s">
        <v>102</v>
      </c>
      <c r="Z2856" s="5" t="s">
        <v>10423</v>
      </c>
      <c r="AA2856" s="5" t="s">
        <v>16910</v>
      </c>
      <c r="AB2856" s="5" t="s">
        <v>16316</v>
      </c>
      <c r="AC2856" s="2" t="s">
        <v>5247</v>
      </c>
      <c r="AD2856" s="2">
        <v>1011900</v>
      </c>
      <c r="AE2856" s="5">
        <v>25</v>
      </c>
      <c r="AF2856" s="25"/>
      <c r="AG2856" s="29">
        <v>3</v>
      </c>
      <c r="AH2856" s="2" t="s">
        <v>17978</v>
      </c>
      <c r="AI2856" s="2">
        <v>4</v>
      </c>
      <c r="AJ2856" s="2">
        <v>3</v>
      </c>
      <c r="AK2856" s="2"/>
      <c r="AL2856" s="2"/>
      <c r="AM2856" s="2"/>
      <c r="AN2856" s="2"/>
      <c r="AO2856" s="2"/>
      <c r="AP2856" s="25"/>
      <c r="AQ2856" s="25"/>
      <c r="AR2856" s="2"/>
      <c r="AS2856" s="2"/>
      <c r="AT2856" s="2"/>
      <c r="AU2856" s="25"/>
      <c r="AV2856" s="2"/>
      <c r="AW2856" s="2"/>
      <c r="AX2856" s="25"/>
      <c r="AY2856" s="25"/>
      <c r="AZ2856" s="25"/>
      <c r="BA2856" s="25"/>
      <c r="BB2856" s="25"/>
      <c r="BC2856" s="25"/>
      <c r="BD2856" s="25"/>
      <c r="BE2856" s="25"/>
      <c r="BF2856" s="25"/>
      <c r="BG2856" s="25"/>
      <c r="BH2856" s="25"/>
      <c r="BI2856" s="25"/>
      <c r="BJ2856" s="25"/>
      <c r="BK2856" s="25"/>
      <c r="BL2856" s="25"/>
      <c r="BM2856" s="25"/>
      <c r="BN2856" s="25"/>
      <c r="BO2856" s="25"/>
      <c r="BP2856" s="25"/>
      <c r="BQ2856" s="25"/>
      <c r="BR2856" s="25"/>
      <c r="BS2856" s="25"/>
      <c r="BT2856" s="25"/>
      <c r="BU2856" s="25"/>
      <c r="BV2856" s="25"/>
      <c r="BW2856" s="25"/>
      <c r="BX2856" s="25"/>
      <c r="BY2856" s="25"/>
      <c r="BZ2856" s="25"/>
      <c r="CA2856" s="25"/>
      <c r="CB2856" s="25"/>
      <c r="CC2856" s="25"/>
      <c r="CD2856" s="2" t="s">
        <v>71</v>
      </c>
      <c r="CE2856" s="2">
        <v>0</v>
      </c>
      <c r="CF2856" s="25"/>
      <c r="CG2856" s="25"/>
      <c r="CH2856" s="25"/>
      <c r="CI2856" s="25"/>
      <c r="CJ2856" s="25"/>
    </row>
    <row r="2857" spans="1:88" x14ac:dyDescent="0.2">
      <c r="A2857" s="2" t="s">
        <v>11139</v>
      </c>
      <c r="B2857" s="2" t="s">
        <v>25898</v>
      </c>
      <c r="C2857" s="2" t="s">
        <v>10420</v>
      </c>
      <c r="D2857" s="2" t="s">
        <v>11139</v>
      </c>
      <c r="E2857" s="2" t="s">
        <v>11139</v>
      </c>
      <c r="F2857" s="2" t="s">
        <v>11140</v>
      </c>
      <c r="G2857" s="2" t="s">
        <v>11141</v>
      </c>
      <c r="H2857" s="2" t="s">
        <v>61</v>
      </c>
      <c r="I2857" s="2" t="s">
        <v>61</v>
      </c>
      <c r="J2857" s="2" t="s">
        <v>61</v>
      </c>
      <c r="K2857" s="50" t="s">
        <v>61</v>
      </c>
      <c r="L2857" s="43">
        <v>2010</v>
      </c>
      <c r="M2857" s="2" t="s">
        <v>133</v>
      </c>
      <c r="N2857" s="32">
        <v>25.233899999999998</v>
      </c>
      <c r="O2857" s="32">
        <v>55.318300000000001</v>
      </c>
      <c r="P2857" s="2" t="s">
        <v>152</v>
      </c>
      <c r="Q2857" s="2" t="s">
        <v>65</v>
      </c>
      <c r="R2857" s="43" t="s">
        <v>18854</v>
      </c>
      <c r="S2857" s="41" t="s">
        <v>272</v>
      </c>
      <c r="T2857" s="41" t="s">
        <v>18461</v>
      </c>
      <c r="U2857" s="2"/>
      <c r="V2857" s="2"/>
      <c r="W2857" s="41" t="s">
        <v>17588</v>
      </c>
      <c r="X2857" s="2" t="s">
        <v>153</v>
      </c>
      <c r="Y2857" s="2" t="s">
        <v>10437</v>
      </c>
      <c r="Z2857" s="5" t="s">
        <v>10423</v>
      </c>
      <c r="AA2857" s="5" t="s">
        <v>16910</v>
      </c>
      <c r="AB2857" s="5" t="s">
        <v>18093</v>
      </c>
      <c r="AC2857" s="2" t="s">
        <v>5205</v>
      </c>
      <c r="AD2857" s="2">
        <v>1031500</v>
      </c>
      <c r="AE2857" s="5">
        <v>35</v>
      </c>
      <c r="AF2857" s="25"/>
      <c r="AG2857" s="29">
        <v>3</v>
      </c>
      <c r="AH2857" s="2" t="s">
        <v>17974</v>
      </c>
      <c r="AI2857" s="2">
        <v>3</v>
      </c>
      <c r="AJ2857" s="2">
        <v>3</v>
      </c>
      <c r="AK2857" s="2"/>
      <c r="AL2857" s="2"/>
      <c r="AM2857" s="2"/>
      <c r="AN2857" s="2"/>
      <c r="AO2857" s="2"/>
      <c r="AP2857" s="25"/>
      <c r="AQ2857" s="25"/>
      <c r="AR2857" s="2"/>
      <c r="AS2857" s="2"/>
      <c r="AT2857" s="2"/>
      <c r="AU2857" s="25"/>
      <c r="AV2857" s="2"/>
      <c r="AW2857" s="2"/>
      <c r="AX2857" s="25"/>
      <c r="AY2857" s="25"/>
      <c r="AZ2857" s="25"/>
      <c r="BA2857" s="25"/>
      <c r="BB2857" s="25"/>
      <c r="BC2857" s="25"/>
      <c r="BD2857" s="25"/>
      <c r="BE2857" s="25"/>
      <c r="BF2857" s="25"/>
      <c r="BG2857" s="25"/>
      <c r="BH2857" s="25"/>
      <c r="BI2857" s="25"/>
      <c r="BJ2857" s="25"/>
      <c r="BK2857" s="25"/>
      <c r="BL2857" s="25"/>
      <c r="BM2857" s="25"/>
      <c r="BN2857" s="25"/>
      <c r="BO2857" s="25"/>
      <c r="BP2857" s="25"/>
      <c r="BQ2857" s="25"/>
      <c r="BR2857" s="25"/>
      <c r="BS2857" s="25"/>
      <c r="BT2857" s="25"/>
      <c r="BU2857" s="25"/>
      <c r="BV2857" s="25"/>
      <c r="BW2857" s="25"/>
      <c r="BX2857" s="25"/>
      <c r="BY2857" s="25"/>
      <c r="BZ2857" s="25"/>
      <c r="CA2857" s="25"/>
      <c r="CB2857" s="25"/>
      <c r="CC2857" s="25"/>
      <c r="CD2857" s="2" t="s">
        <v>78</v>
      </c>
      <c r="CE2857" s="2" t="s">
        <v>21447</v>
      </c>
      <c r="CF2857" s="25"/>
      <c r="CG2857" s="25"/>
      <c r="CH2857" s="25"/>
      <c r="CI2857" s="25"/>
      <c r="CJ2857" s="25"/>
    </row>
    <row r="2858" spans="1:88" x14ac:dyDescent="0.2">
      <c r="A2858" s="2" t="s">
        <v>11142</v>
      </c>
      <c r="B2858" s="2" t="s">
        <v>25899</v>
      </c>
      <c r="C2858" s="2" t="s">
        <v>10420</v>
      </c>
      <c r="D2858" s="2" t="s">
        <v>11142</v>
      </c>
      <c r="E2858" s="2" t="s">
        <v>11142</v>
      </c>
      <c r="F2858" s="2" t="s">
        <v>11143</v>
      </c>
      <c r="G2858" s="2" t="s">
        <v>11144</v>
      </c>
      <c r="H2858" s="2" t="s">
        <v>61</v>
      </c>
      <c r="I2858" s="2" t="s">
        <v>61</v>
      </c>
      <c r="J2858" s="2" t="s">
        <v>61</v>
      </c>
      <c r="K2858" s="50" t="s">
        <v>61</v>
      </c>
      <c r="L2858" s="43">
        <v>2010</v>
      </c>
      <c r="M2858" s="2" t="s">
        <v>133</v>
      </c>
      <c r="N2858" s="32">
        <v>25.231300000000001</v>
      </c>
      <c r="O2858" s="32">
        <v>55.323500000000003</v>
      </c>
      <c r="P2858" s="2" t="s">
        <v>152</v>
      </c>
      <c r="Q2858" s="2" t="s">
        <v>65</v>
      </c>
      <c r="R2858" s="43" t="s">
        <v>18854</v>
      </c>
      <c r="S2858" s="41" t="s">
        <v>272</v>
      </c>
      <c r="T2858" s="41" t="s">
        <v>18461</v>
      </c>
      <c r="U2858" s="2"/>
      <c r="V2858" s="2"/>
      <c r="W2858" s="41" t="s">
        <v>17588</v>
      </c>
      <c r="X2858" s="2" t="s">
        <v>696</v>
      </c>
      <c r="Y2858" s="2" t="s">
        <v>69</v>
      </c>
      <c r="Z2858" s="5" t="s">
        <v>10423</v>
      </c>
      <c r="AA2858" s="5" t="s">
        <v>16910</v>
      </c>
      <c r="AB2858" s="5" t="s">
        <v>18091</v>
      </c>
      <c r="AC2858" s="2" t="s">
        <v>5205</v>
      </c>
      <c r="AD2858" s="2">
        <v>1031500</v>
      </c>
      <c r="AE2858" s="5">
        <v>25</v>
      </c>
      <c r="AF2858" s="25"/>
      <c r="AG2858" s="29">
        <v>3</v>
      </c>
      <c r="AH2858" s="2" t="s">
        <v>17974</v>
      </c>
      <c r="AI2858" s="2">
        <v>3</v>
      </c>
      <c r="AJ2858" s="2">
        <v>3</v>
      </c>
      <c r="AK2858" s="2"/>
      <c r="AL2858" s="2"/>
      <c r="AM2858" s="2"/>
      <c r="AN2858" s="2"/>
      <c r="AO2858" s="2"/>
      <c r="AP2858" s="25"/>
      <c r="AQ2858" s="25"/>
      <c r="AR2858" s="2"/>
      <c r="AS2858" s="2"/>
      <c r="AT2858" s="2"/>
      <c r="AU2858" s="25"/>
      <c r="AV2858" s="2"/>
      <c r="AW2858" s="2"/>
      <c r="AX2858" s="25"/>
      <c r="AY2858" s="25"/>
      <c r="AZ2858" s="25"/>
      <c r="BA2858" s="25"/>
      <c r="BB2858" s="25"/>
      <c r="BC2858" s="25"/>
      <c r="BD2858" s="25"/>
      <c r="BE2858" s="25"/>
      <c r="BF2858" s="25"/>
      <c r="BG2858" s="25"/>
      <c r="BH2858" s="25"/>
      <c r="BI2858" s="25"/>
      <c r="BJ2858" s="25"/>
      <c r="BK2858" s="25"/>
      <c r="BL2858" s="25"/>
      <c r="BM2858" s="25"/>
      <c r="BN2858" s="25"/>
      <c r="BO2858" s="25"/>
      <c r="BP2858" s="25"/>
      <c r="BQ2858" s="25"/>
      <c r="BR2858" s="25"/>
      <c r="BS2858" s="25"/>
      <c r="BT2858" s="25"/>
      <c r="BU2858" s="25"/>
      <c r="BV2858" s="25"/>
      <c r="BW2858" s="25"/>
      <c r="BX2858" s="25"/>
      <c r="BY2858" s="25"/>
      <c r="BZ2858" s="25"/>
      <c r="CA2858" s="25"/>
      <c r="CB2858" s="25"/>
      <c r="CC2858" s="25"/>
      <c r="CD2858" s="2" t="s">
        <v>78</v>
      </c>
      <c r="CE2858" s="2" t="s">
        <v>21448</v>
      </c>
      <c r="CF2858" s="25"/>
      <c r="CG2858" s="25"/>
      <c r="CH2858" s="25"/>
      <c r="CI2858" s="25"/>
      <c r="CJ2858" s="25"/>
    </row>
    <row r="2859" spans="1:88" x14ac:dyDescent="0.2">
      <c r="A2859" s="2" t="s">
        <v>11145</v>
      </c>
      <c r="B2859" s="2" t="s">
        <v>25900</v>
      </c>
      <c r="C2859" s="2" t="s">
        <v>10420</v>
      </c>
      <c r="D2859" s="2" t="s">
        <v>11145</v>
      </c>
      <c r="E2859" s="2" t="s">
        <v>11145</v>
      </c>
      <c r="F2859" s="2" t="s">
        <v>11146</v>
      </c>
      <c r="G2859" s="2" t="s">
        <v>11147</v>
      </c>
      <c r="H2859" s="2" t="s">
        <v>83</v>
      </c>
      <c r="I2859" s="2" t="s">
        <v>61</v>
      </c>
      <c r="J2859" s="2" t="s">
        <v>61</v>
      </c>
      <c r="K2859" s="50" t="s">
        <v>61</v>
      </c>
      <c r="L2859" s="43">
        <v>2012</v>
      </c>
      <c r="M2859" s="2" t="s">
        <v>133</v>
      </c>
      <c r="N2859" s="32">
        <v>25.267790000000002</v>
      </c>
      <c r="O2859" s="32">
        <v>55.307920000000003</v>
      </c>
      <c r="P2859" s="2" t="s">
        <v>2767</v>
      </c>
      <c r="Q2859" s="2" t="s">
        <v>65</v>
      </c>
      <c r="R2859" s="43" t="s">
        <v>18854</v>
      </c>
      <c r="S2859" s="41" t="s">
        <v>10881</v>
      </c>
      <c r="T2859" s="41" t="s">
        <v>18461</v>
      </c>
      <c r="U2859" s="2"/>
      <c r="V2859" s="2"/>
      <c r="W2859" s="41" t="s">
        <v>17589</v>
      </c>
      <c r="X2859" s="2" t="s">
        <v>1598</v>
      </c>
      <c r="Y2859" s="2" t="s">
        <v>102</v>
      </c>
      <c r="Z2859" s="5" t="s">
        <v>10423</v>
      </c>
      <c r="AA2859" s="5" t="s">
        <v>16910</v>
      </c>
      <c r="AB2859" s="5" t="s">
        <v>16316</v>
      </c>
      <c r="AC2859" s="2" t="s">
        <v>5247</v>
      </c>
      <c r="AD2859" s="2">
        <v>1011900</v>
      </c>
      <c r="AE2859" s="5">
        <v>10</v>
      </c>
      <c r="AF2859" s="25"/>
      <c r="AG2859" s="29">
        <v>2</v>
      </c>
      <c r="AH2859" s="2" t="s">
        <v>17978</v>
      </c>
      <c r="AI2859" s="2">
        <v>2</v>
      </c>
      <c r="AJ2859" s="2">
        <v>2</v>
      </c>
      <c r="AK2859" s="2"/>
      <c r="AL2859" s="2"/>
      <c r="AM2859" s="2"/>
      <c r="AN2859" s="2"/>
      <c r="AO2859" s="2"/>
      <c r="AP2859" s="25"/>
      <c r="AQ2859" s="25"/>
      <c r="AR2859" s="2"/>
      <c r="AS2859" s="2"/>
      <c r="AT2859" s="2"/>
      <c r="AU2859" s="25"/>
      <c r="AV2859" s="2"/>
      <c r="AW2859" s="2"/>
      <c r="AX2859" s="25"/>
      <c r="AY2859" s="25"/>
      <c r="AZ2859" s="25"/>
      <c r="BA2859" s="25"/>
      <c r="BB2859" s="25"/>
      <c r="BC2859" s="25"/>
      <c r="BD2859" s="25"/>
      <c r="BE2859" s="25"/>
      <c r="BF2859" s="25"/>
      <c r="BG2859" s="25"/>
      <c r="BH2859" s="25"/>
      <c r="BI2859" s="25"/>
      <c r="BJ2859" s="25"/>
      <c r="BK2859" s="25"/>
      <c r="BL2859" s="25"/>
      <c r="BM2859" s="25"/>
      <c r="BN2859" s="25"/>
      <c r="BO2859" s="25"/>
      <c r="BP2859" s="25"/>
      <c r="BQ2859" s="25"/>
      <c r="BR2859" s="25"/>
      <c r="BS2859" s="25"/>
      <c r="BT2859" s="25"/>
      <c r="BU2859" s="25"/>
      <c r="BV2859" s="25"/>
      <c r="BW2859" s="25"/>
      <c r="BX2859" s="25"/>
      <c r="BY2859" s="25"/>
      <c r="BZ2859" s="25"/>
      <c r="CA2859" s="25"/>
      <c r="CB2859" s="25"/>
      <c r="CC2859" s="25"/>
      <c r="CD2859" s="2" t="s">
        <v>71</v>
      </c>
      <c r="CE2859" s="2" t="s">
        <v>21449</v>
      </c>
      <c r="CF2859" s="25"/>
      <c r="CG2859" s="25"/>
      <c r="CH2859" s="25"/>
      <c r="CI2859" s="25"/>
      <c r="CJ2859" s="25"/>
    </row>
    <row r="2860" spans="1:88" x14ac:dyDescent="0.2">
      <c r="A2860" s="2" t="s">
        <v>11148</v>
      </c>
      <c r="B2860" s="2" t="s">
        <v>25901</v>
      </c>
      <c r="C2860" s="2" t="s">
        <v>10420</v>
      </c>
      <c r="D2860" s="2" t="s">
        <v>11148</v>
      </c>
      <c r="E2860" s="2" t="s">
        <v>11148</v>
      </c>
      <c r="F2860" s="2" t="s">
        <v>11149</v>
      </c>
      <c r="G2860" s="2" t="s">
        <v>11150</v>
      </c>
      <c r="H2860" s="2" t="s">
        <v>83</v>
      </c>
      <c r="I2860" s="2" t="s">
        <v>61</v>
      </c>
      <c r="J2860" s="2" t="s">
        <v>61</v>
      </c>
      <c r="K2860" s="50" t="s">
        <v>61</v>
      </c>
      <c r="L2860" s="43">
        <v>2019</v>
      </c>
      <c r="M2860" s="2" t="s">
        <v>133</v>
      </c>
      <c r="N2860" s="32">
        <v>25.272410000000001</v>
      </c>
      <c r="O2860" s="32">
        <v>55.303849999999997</v>
      </c>
      <c r="P2860" s="2" t="s">
        <v>2767</v>
      </c>
      <c r="Q2860" s="2" t="s">
        <v>65</v>
      </c>
      <c r="R2860" s="43" t="s">
        <v>18854</v>
      </c>
      <c r="S2860" s="41" t="s">
        <v>272</v>
      </c>
      <c r="T2860" s="41" t="s">
        <v>18461</v>
      </c>
      <c r="U2860" s="2"/>
      <c r="V2860" s="2"/>
      <c r="W2860" s="41" t="s">
        <v>17589</v>
      </c>
      <c r="X2860" s="2" t="s">
        <v>1598</v>
      </c>
      <c r="Y2860" s="2" t="s">
        <v>10437</v>
      </c>
      <c r="Z2860" s="5" t="s">
        <v>10423</v>
      </c>
      <c r="AA2860" s="5" t="s">
        <v>16910</v>
      </c>
      <c r="AB2860" s="5" t="s">
        <v>18090</v>
      </c>
      <c r="AC2860" s="2" t="s">
        <v>5205</v>
      </c>
      <c r="AD2860" s="2">
        <v>1011600</v>
      </c>
      <c r="AE2860" s="5">
        <v>22</v>
      </c>
      <c r="AF2860" s="25"/>
      <c r="AG2860" s="29">
        <v>3</v>
      </c>
      <c r="AH2860" s="2" t="s">
        <v>17974</v>
      </c>
      <c r="AI2860" s="2">
        <v>3</v>
      </c>
      <c r="AJ2860" s="2">
        <v>3</v>
      </c>
      <c r="AK2860" s="2"/>
      <c r="AL2860" s="2"/>
      <c r="AM2860" s="2"/>
      <c r="AN2860" s="2"/>
      <c r="AO2860" s="2"/>
      <c r="AP2860" s="25"/>
      <c r="AQ2860" s="25"/>
      <c r="AR2860" s="2"/>
      <c r="AS2860" s="2"/>
      <c r="AT2860" s="2"/>
      <c r="AU2860" s="25"/>
      <c r="AV2860" s="2"/>
      <c r="AW2860" s="2"/>
      <c r="AX2860" s="25"/>
      <c r="AY2860" s="25"/>
      <c r="AZ2860" s="25"/>
      <c r="BA2860" s="25"/>
      <c r="BB2860" s="25"/>
      <c r="BC2860" s="25"/>
      <c r="BD2860" s="25"/>
      <c r="BE2860" s="25"/>
      <c r="BF2860" s="25"/>
      <c r="BG2860" s="25"/>
      <c r="BH2860" s="25"/>
      <c r="BI2860" s="25"/>
      <c r="BJ2860" s="25"/>
      <c r="BK2860" s="25"/>
      <c r="BL2860" s="25"/>
      <c r="BM2860" s="25"/>
      <c r="BN2860" s="25"/>
      <c r="BO2860" s="25"/>
      <c r="BP2860" s="25"/>
      <c r="BQ2860" s="25"/>
      <c r="BR2860" s="25"/>
      <c r="BS2860" s="25"/>
      <c r="BT2860" s="25"/>
      <c r="BU2860" s="25"/>
      <c r="BV2860" s="25"/>
      <c r="BW2860" s="25"/>
      <c r="BX2860" s="25"/>
      <c r="BY2860" s="25"/>
      <c r="BZ2860" s="25"/>
      <c r="CA2860" s="25"/>
      <c r="CB2860" s="25"/>
      <c r="CC2860" s="25"/>
      <c r="CD2860" s="2" t="s">
        <v>71</v>
      </c>
      <c r="CE2860" s="2">
        <v>0</v>
      </c>
      <c r="CF2860" s="25"/>
      <c r="CG2860" s="25"/>
      <c r="CH2860" s="25"/>
      <c r="CI2860" s="25"/>
      <c r="CJ2860" s="25"/>
    </row>
    <row r="2861" spans="1:88" x14ac:dyDescent="0.2">
      <c r="A2861" s="2" t="s">
        <v>11151</v>
      </c>
      <c r="B2861" s="2" t="s">
        <v>25902</v>
      </c>
      <c r="C2861" s="2" t="s">
        <v>10420</v>
      </c>
      <c r="D2861" s="2" t="s">
        <v>11151</v>
      </c>
      <c r="E2861" s="2" t="s">
        <v>11151</v>
      </c>
      <c r="F2861" s="2" t="s">
        <v>11152</v>
      </c>
      <c r="G2861" s="2" t="s">
        <v>11153</v>
      </c>
      <c r="H2861" s="2" t="s">
        <v>83</v>
      </c>
      <c r="I2861" s="2" t="s">
        <v>61</v>
      </c>
      <c r="J2861" s="2" t="s">
        <v>61</v>
      </c>
      <c r="K2861" s="50" t="s">
        <v>61</v>
      </c>
      <c r="L2861" s="43">
        <v>2010</v>
      </c>
      <c r="M2861" s="2" t="s">
        <v>133</v>
      </c>
      <c r="N2861" s="32">
        <v>25.2728</v>
      </c>
      <c r="O2861" s="32">
        <v>55.302880000000002</v>
      </c>
      <c r="P2861" s="2" t="s">
        <v>2767</v>
      </c>
      <c r="Q2861" s="2" t="s">
        <v>65</v>
      </c>
      <c r="R2861" s="43" t="s">
        <v>18854</v>
      </c>
      <c r="S2861" s="41" t="s">
        <v>10881</v>
      </c>
      <c r="T2861" s="41" t="s">
        <v>18461</v>
      </c>
      <c r="U2861" s="2"/>
      <c r="V2861" s="2"/>
      <c r="W2861" s="41" t="s">
        <v>17589</v>
      </c>
      <c r="X2861" s="2" t="s">
        <v>1598</v>
      </c>
      <c r="Y2861" s="2" t="s">
        <v>102</v>
      </c>
      <c r="Z2861" s="5" t="s">
        <v>20</v>
      </c>
      <c r="AA2861" s="5" t="s">
        <v>16910</v>
      </c>
      <c r="AB2861" s="5" t="s">
        <v>16316</v>
      </c>
      <c r="AC2861" s="2" t="s">
        <v>5205</v>
      </c>
      <c r="AD2861" s="2">
        <v>1011600</v>
      </c>
      <c r="AE2861" s="5">
        <v>19</v>
      </c>
      <c r="AF2861" s="25"/>
      <c r="AG2861" s="29">
        <v>3</v>
      </c>
      <c r="AH2861" s="2" t="s">
        <v>17974</v>
      </c>
      <c r="AI2861" s="2">
        <v>3</v>
      </c>
      <c r="AJ2861" s="2">
        <v>3</v>
      </c>
      <c r="AK2861" s="2"/>
      <c r="AL2861" s="2"/>
      <c r="AM2861" s="2"/>
      <c r="AN2861" s="2"/>
      <c r="AO2861" s="2"/>
      <c r="AP2861" s="25"/>
      <c r="AQ2861" s="25"/>
      <c r="AR2861" s="2"/>
      <c r="AS2861" s="2"/>
      <c r="AT2861" s="2"/>
      <c r="AU2861" s="25"/>
      <c r="AV2861" s="2"/>
      <c r="AW2861" s="2"/>
      <c r="AX2861" s="25"/>
      <c r="AY2861" s="25"/>
      <c r="AZ2861" s="25"/>
      <c r="BA2861" s="25"/>
      <c r="BB2861" s="25"/>
      <c r="BC2861" s="25"/>
      <c r="BD2861" s="25"/>
      <c r="BE2861" s="25"/>
      <c r="BF2861" s="25"/>
      <c r="BG2861" s="25"/>
      <c r="BH2861" s="25"/>
      <c r="BI2861" s="25"/>
      <c r="BJ2861" s="25"/>
      <c r="BK2861" s="25"/>
      <c r="BL2861" s="25"/>
      <c r="BM2861" s="25"/>
      <c r="BN2861" s="25"/>
      <c r="BO2861" s="25"/>
      <c r="BP2861" s="25"/>
      <c r="BQ2861" s="25"/>
      <c r="BR2861" s="25"/>
      <c r="BS2861" s="25"/>
      <c r="BT2861" s="25"/>
      <c r="BU2861" s="25"/>
      <c r="BV2861" s="25"/>
      <c r="BW2861" s="25"/>
      <c r="BX2861" s="25"/>
      <c r="BY2861" s="25"/>
      <c r="BZ2861" s="25"/>
      <c r="CA2861" s="25"/>
      <c r="CB2861" s="25"/>
      <c r="CC2861" s="25"/>
      <c r="CD2861" s="2" t="s">
        <v>71</v>
      </c>
      <c r="CE2861" s="2">
        <v>0</v>
      </c>
      <c r="CF2861" s="25"/>
      <c r="CG2861" s="25"/>
      <c r="CH2861" s="25"/>
      <c r="CI2861" s="25"/>
      <c r="CJ2861" s="25"/>
    </row>
    <row r="2862" spans="1:88" x14ac:dyDescent="0.2">
      <c r="A2862" s="2" t="s">
        <v>11154</v>
      </c>
      <c r="B2862" s="2" t="s">
        <v>25903</v>
      </c>
      <c r="C2862" s="2" t="s">
        <v>10420</v>
      </c>
      <c r="D2862" s="2" t="s">
        <v>11154</v>
      </c>
      <c r="E2862" s="2" t="s">
        <v>11154</v>
      </c>
      <c r="F2862" s="2" t="s">
        <v>11155</v>
      </c>
      <c r="G2862" s="2" t="s">
        <v>11156</v>
      </c>
      <c r="H2862" s="2" t="s">
        <v>61</v>
      </c>
      <c r="I2862" s="2" t="s">
        <v>61</v>
      </c>
      <c r="J2862" s="2" t="s">
        <v>61</v>
      </c>
      <c r="K2862" s="50" t="s">
        <v>61</v>
      </c>
      <c r="L2862" s="43">
        <v>2014</v>
      </c>
      <c r="M2862" s="2" t="s">
        <v>133</v>
      </c>
      <c r="N2862" s="32">
        <v>25.043130000000001</v>
      </c>
      <c r="O2862" s="32">
        <v>55.252090000000003</v>
      </c>
      <c r="P2862" s="2" t="s">
        <v>152</v>
      </c>
      <c r="Q2862" s="2" t="s">
        <v>65</v>
      </c>
      <c r="R2862" s="43" t="s">
        <v>18854</v>
      </c>
      <c r="S2862" s="41" t="s">
        <v>272</v>
      </c>
      <c r="T2862" s="41" t="s">
        <v>18461</v>
      </c>
      <c r="U2862" s="2"/>
      <c r="V2862" s="2"/>
      <c r="W2862" s="41" t="s">
        <v>17588</v>
      </c>
      <c r="X2862" s="2" t="s">
        <v>10620</v>
      </c>
      <c r="Y2862" s="2" t="s">
        <v>76</v>
      </c>
      <c r="Z2862" s="5" t="s">
        <v>10423</v>
      </c>
      <c r="AA2862" s="5" t="s">
        <v>16910</v>
      </c>
      <c r="AB2862" s="5" t="s">
        <v>16317</v>
      </c>
      <c r="AC2862" s="2" t="s">
        <v>5205</v>
      </c>
      <c r="AD2862" s="2">
        <v>1067500</v>
      </c>
      <c r="AE2862" s="5">
        <v>26</v>
      </c>
      <c r="AF2862" s="25"/>
      <c r="AG2862" s="29">
        <v>3</v>
      </c>
      <c r="AH2862" s="2" t="s">
        <v>17974</v>
      </c>
      <c r="AI2862" s="2">
        <v>4</v>
      </c>
      <c r="AJ2862" s="2">
        <v>3</v>
      </c>
      <c r="AK2862" s="2"/>
      <c r="AL2862" s="2"/>
      <c r="AM2862" s="2"/>
      <c r="AN2862" s="2"/>
      <c r="AO2862" s="2"/>
      <c r="AP2862" s="25"/>
      <c r="AQ2862" s="25"/>
      <c r="AR2862" s="2"/>
      <c r="AS2862" s="2"/>
      <c r="AT2862" s="2"/>
      <c r="AU2862" s="25"/>
      <c r="AV2862" s="2"/>
      <c r="AW2862" s="2"/>
      <c r="AX2862" s="25"/>
      <c r="AY2862" s="25"/>
      <c r="AZ2862" s="25"/>
      <c r="BA2862" s="25"/>
      <c r="BB2862" s="25"/>
      <c r="BC2862" s="25"/>
      <c r="BD2862" s="25"/>
      <c r="BE2862" s="25"/>
      <c r="BF2862" s="25"/>
      <c r="BG2862" s="25"/>
      <c r="BH2862" s="25"/>
      <c r="BI2862" s="25"/>
      <c r="BJ2862" s="25"/>
      <c r="BK2862" s="25"/>
      <c r="BL2862" s="25"/>
      <c r="BM2862" s="25"/>
      <c r="BN2862" s="25"/>
      <c r="BO2862" s="25"/>
      <c r="BP2862" s="25"/>
      <c r="BQ2862" s="25"/>
      <c r="BR2862" s="25"/>
      <c r="BS2862" s="25"/>
      <c r="BT2862" s="25"/>
      <c r="BU2862" s="25"/>
      <c r="BV2862" s="25"/>
      <c r="BW2862" s="25"/>
      <c r="BX2862" s="25"/>
      <c r="BY2862" s="25"/>
      <c r="BZ2862" s="25"/>
      <c r="CA2862" s="25"/>
      <c r="CB2862" s="25"/>
      <c r="CC2862" s="25"/>
      <c r="CD2862" s="2" t="s">
        <v>78</v>
      </c>
      <c r="CE2862" s="2" t="s">
        <v>21450</v>
      </c>
      <c r="CF2862" s="25"/>
      <c r="CG2862" s="25"/>
      <c r="CH2862" s="25"/>
      <c r="CI2862" s="25"/>
      <c r="CJ2862" s="25"/>
    </row>
    <row r="2863" spans="1:88" x14ac:dyDescent="0.2">
      <c r="A2863" s="2" t="s">
        <v>11157</v>
      </c>
      <c r="B2863" s="2" t="s">
        <v>25904</v>
      </c>
      <c r="C2863" s="2" t="s">
        <v>10420</v>
      </c>
      <c r="D2863" s="2" t="s">
        <v>11158</v>
      </c>
      <c r="E2863" s="2" t="s">
        <v>11158</v>
      </c>
      <c r="F2863" s="2" t="s">
        <v>11159</v>
      </c>
      <c r="G2863" s="2" t="s">
        <v>11160</v>
      </c>
      <c r="H2863" s="2" t="s">
        <v>61</v>
      </c>
      <c r="I2863" s="2" t="s">
        <v>61</v>
      </c>
      <c r="J2863" s="2" t="s">
        <v>61</v>
      </c>
      <c r="K2863" s="50" t="s">
        <v>61</v>
      </c>
      <c r="L2863" s="43">
        <v>2009</v>
      </c>
      <c r="M2863" s="2" t="s">
        <v>133</v>
      </c>
      <c r="N2863" s="32">
        <v>25.055</v>
      </c>
      <c r="O2863" s="32">
        <v>55.291060000000002</v>
      </c>
      <c r="P2863" s="2" t="s">
        <v>152</v>
      </c>
      <c r="Q2863" s="2" t="s">
        <v>65</v>
      </c>
      <c r="R2863" s="43" t="s">
        <v>16802</v>
      </c>
      <c r="S2863" s="41" t="s">
        <v>4851</v>
      </c>
      <c r="T2863" s="41" t="s">
        <v>18462</v>
      </c>
      <c r="U2863" s="2"/>
      <c r="V2863" s="2"/>
      <c r="W2863" s="41" t="s">
        <v>17588</v>
      </c>
      <c r="X2863" s="2" t="s">
        <v>696</v>
      </c>
      <c r="Y2863" s="2" t="s">
        <v>10437</v>
      </c>
      <c r="Z2863" s="5" t="s">
        <v>10423</v>
      </c>
      <c r="AA2863" s="5" t="s">
        <v>16910</v>
      </c>
      <c r="AB2863" s="5" t="s">
        <v>18090</v>
      </c>
      <c r="AC2863" s="2" t="s">
        <v>5205</v>
      </c>
      <c r="AD2863" s="2">
        <v>1066400</v>
      </c>
      <c r="AE2863" s="5">
        <v>30</v>
      </c>
      <c r="AF2863" s="25"/>
      <c r="AG2863" s="29">
        <v>3</v>
      </c>
      <c r="AH2863" s="2" t="s">
        <v>17974</v>
      </c>
      <c r="AI2863" s="2">
        <v>3</v>
      </c>
      <c r="AJ2863" s="2">
        <v>3</v>
      </c>
      <c r="AK2863" s="2"/>
      <c r="AL2863" s="2"/>
      <c r="AM2863" s="2"/>
      <c r="AN2863" s="2"/>
      <c r="AO2863" s="2"/>
      <c r="AP2863" s="25"/>
      <c r="AQ2863" s="25"/>
      <c r="AR2863" s="2"/>
      <c r="AS2863" s="2"/>
      <c r="AT2863" s="2"/>
      <c r="AU2863" s="25"/>
      <c r="AV2863" s="2"/>
      <c r="AW2863" s="2"/>
      <c r="AX2863" s="25"/>
      <c r="AY2863" s="25"/>
      <c r="AZ2863" s="25"/>
      <c r="BA2863" s="25"/>
      <c r="BB2863" s="25"/>
      <c r="BC2863" s="25"/>
      <c r="BD2863" s="25"/>
      <c r="BE2863" s="25"/>
      <c r="BF2863" s="25"/>
      <c r="BG2863" s="25"/>
      <c r="BH2863" s="25"/>
      <c r="BI2863" s="25"/>
      <c r="BJ2863" s="25"/>
      <c r="BK2863" s="25"/>
      <c r="BL2863" s="25"/>
      <c r="BM2863" s="25"/>
      <c r="BN2863" s="25"/>
      <c r="BO2863" s="25"/>
      <c r="BP2863" s="25"/>
      <c r="BQ2863" s="25"/>
      <c r="BR2863" s="25"/>
      <c r="BS2863" s="25"/>
      <c r="BT2863" s="25"/>
      <c r="BU2863" s="25"/>
      <c r="BV2863" s="25"/>
      <c r="BW2863" s="25"/>
      <c r="BX2863" s="25"/>
      <c r="BY2863" s="25"/>
      <c r="BZ2863" s="25"/>
      <c r="CA2863" s="25"/>
      <c r="CB2863" s="25"/>
      <c r="CC2863" s="25"/>
      <c r="CD2863" s="2" t="s">
        <v>78</v>
      </c>
      <c r="CE2863" s="2" t="s">
        <v>21451</v>
      </c>
      <c r="CF2863" s="25"/>
      <c r="CG2863" s="25"/>
      <c r="CH2863" s="25"/>
      <c r="CI2863" s="25"/>
      <c r="CJ2863" s="25"/>
    </row>
    <row r="2864" spans="1:88" x14ac:dyDescent="0.2">
      <c r="A2864" s="2" t="s">
        <v>11161</v>
      </c>
      <c r="B2864" s="2" t="s">
        <v>25905</v>
      </c>
      <c r="C2864" s="2" t="s">
        <v>10420</v>
      </c>
      <c r="D2864" s="2" t="s">
        <v>11161</v>
      </c>
      <c r="E2864" s="2" t="s">
        <v>11161</v>
      </c>
      <c r="F2864" s="2" t="s">
        <v>11162</v>
      </c>
      <c r="G2864" s="2" t="s">
        <v>11163</v>
      </c>
      <c r="H2864" s="2" t="s">
        <v>61</v>
      </c>
      <c r="I2864" s="2" t="s">
        <v>61</v>
      </c>
      <c r="J2864" s="2" t="s">
        <v>61</v>
      </c>
      <c r="K2864" s="50" t="s">
        <v>61</v>
      </c>
      <c r="L2864" s="43">
        <v>2010</v>
      </c>
      <c r="M2864" s="2" t="s">
        <v>133</v>
      </c>
      <c r="N2864" s="32">
        <v>25.138780000000001</v>
      </c>
      <c r="O2864" s="32">
        <v>55.189079999999997</v>
      </c>
      <c r="P2864" s="2" t="s">
        <v>152</v>
      </c>
      <c r="Q2864" s="2" t="s">
        <v>65</v>
      </c>
      <c r="R2864" s="43" t="s">
        <v>18854</v>
      </c>
      <c r="S2864" s="41" t="s">
        <v>272</v>
      </c>
      <c r="T2864" s="41" t="s">
        <v>18461</v>
      </c>
      <c r="U2864" s="2"/>
      <c r="V2864" s="2"/>
      <c r="W2864" s="41" t="s">
        <v>17588</v>
      </c>
      <c r="X2864" s="2" t="s">
        <v>10480</v>
      </c>
      <c r="Y2864" s="2" t="s">
        <v>102</v>
      </c>
      <c r="Z2864" s="5" t="s">
        <v>20</v>
      </c>
      <c r="AA2864" s="5" t="s">
        <v>16910</v>
      </c>
      <c r="AB2864" s="5" t="s">
        <v>16316</v>
      </c>
      <c r="AC2864" s="2" t="s">
        <v>5205</v>
      </c>
      <c r="AD2864" s="2">
        <v>1036600</v>
      </c>
      <c r="AE2864" s="5">
        <v>16</v>
      </c>
      <c r="AF2864" s="25"/>
      <c r="AG2864" s="29">
        <v>3</v>
      </c>
      <c r="AH2864" s="2" t="s">
        <v>17974</v>
      </c>
      <c r="AI2864" s="2">
        <v>3</v>
      </c>
      <c r="AJ2864" s="2">
        <v>3</v>
      </c>
      <c r="AK2864" s="2"/>
      <c r="AL2864" s="2"/>
      <c r="AM2864" s="2"/>
      <c r="AN2864" s="2"/>
      <c r="AO2864" s="2"/>
      <c r="AP2864" s="25"/>
      <c r="AQ2864" s="25"/>
      <c r="AR2864" s="2"/>
      <c r="AS2864" s="2"/>
      <c r="AT2864" s="2"/>
      <c r="AU2864" s="25"/>
      <c r="AV2864" s="2"/>
      <c r="AW2864" s="2"/>
      <c r="AX2864" s="25"/>
      <c r="AY2864" s="25"/>
      <c r="AZ2864" s="25"/>
      <c r="BA2864" s="25"/>
      <c r="BB2864" s="25"/>
      <c r="BC2864" s="25"/>
      <c r="BD2864" s="25"/>
      <c r="BE2864" s="25"/>
      <c r="BF2864" s="25"/>
      <c r="BG2864" s="25"/>
      <c r="BH2864" s="25"/>
      <c r="BI2864" s="25"/>
      <c r="BJ2864" s="25"/>
      <c r="BK2864" s="25"/>
      <c r="BL2864" s="25"/>
      <c r="BM2864" s="25"/>
      <c r="BN2864" s="25"/>
      <c r="BO2864" s="25"/>
      <c r="BP2864" s="25"/>
      <c r="BQ2864" s="25"/>
      <c r="BR2864" s="25"/>
      <c r="BS2864" s="25"/>
      <c r="BT2864" s="25"/>
      <c r="BU2864" s="25"/>
      <c r="BV2864" s="25"/>
      <c r="BW2864" s="25"/>
      <c r="BX2864" s="25"/>
      <c r="BY2864" s="25"/>
      <c r="BZ2864" s="25"/>
      <c r="CA2864" s="25"/>
      <c r="CB2864" s="25"/>
      <c r="CC2864" s="25"/>
      <c r="CD2864" s="2" t="s">
        <v>78</v>
      </c>
      <c r="CE2864" s="2" t="s">
        <v>21452</v>
      </c>
      <c r="CF2864" s="25"/>
      <c r="CG2864" s="25"/>
      <c r="CH2864" s="25"/>
      <c r="CI2864" s="25"/>
      <c r="CJ2864" s="25"/>
    </row>
    <row r="2865" spans="1:88" x14ac:dyDescent="0.2">
      <c r="A2865" s="2" t="s">
        <v>11164</v>
      </c>
      <c r="B2865" s="2" t="s">
        <v>25906</v>
      </c>
      <c r="C2865" s="2" t="s">
        <v>10420</v>
      </c>
      <c r="D2865" s="2" t="s">
        <v>11164</v>
      </c>
      <c r="E2865" s="2" t="s">
        <v>11164</v>
      </c>
      <c r="F2865" s="2" t="s">
        <v>11165</v>
      </c>
      <c r="G2865" s="2" t="s">
        <v>11166</v>
      </c>
      <c r="H2865" s="2" t="s">
        <v>61</v>
      </c>
      <c r="I2865" s="2" t="s">
        <v>61</v>
      </c>
      <c r="J2865" s="2" t="s">
        <v>61</v>
      </c>
      <c r="K2865" s="50" t="s">
        <v>61</v>
      </c>
      <c r="L2865" s="43">
        <v>2013</v>
      </c>
      <c r="M2865" s="2" t="s">
        <v>133</v>
      </c>
      <c r="N2865" s="32">
        <v>25.05996</v>
      </c>
      <c r="O2865" s="32">
        <v>55.202019999999997</v>
      </c>
      <c r="P2865" s="2" t="s">
        <v>152</v>
      </c>
      <c r="Q2865" s="2" t="s">
        <v>65</v>
      </c>
      <c r="R2865" s="43" t="s">
        <v>18854</v>
      </c>
      <c r="S2865" s="41" t="s">
        <v>272</v>
      </c>
      <c r="T2865" s="41" t="s">
        <v>18461</v>
      </c>
      <c r="U2865" s="2"/>
      <c r="V2865" s="2"/>
      <c r="W2865" s="41" t="s">
        <v>17588</v>
      </c>
      <c r="X2865" s="2" t="s">
        <v>10480</v>
      </c>
      <c r="Y2865" s="2" t="s">
        <v>76</v>
      </c>
      <c r="Z2865" s="5" t="s">
        <v>10423</v>
      </c>
      <c r="AA2865" s="5" t="s">
        <v>16910</v>
      </c>
      <c r="AB2865" s="5" t="s">
        <v>16317</v>
      </c>
      <c r="AC2865" s="2" t="s">
        <v>5205</v>
      </c>
      <c r="AD2865" s="2">
        <v>1068100</v>
      </c>
      <c r="AE2865" s="5">
        <v>23</v>
      </c>
      <c r="AF2865" s="25"/>
      <c r="AG2865" s="29">
        <v>3</v>
      </c>
      <c r="AH2865" s="2" t="s">
        <v>17974</v>
      </c>
      <c r="AI2865" s="2">
        <v>4</v>
      </c>
      <c r="AJ2865" s="2">
        <v>3</v>
      </c>
      <c r="AK2865" s="2"/>
      <c r="AL2865" s="2"/>
      <c r="AM2865" s="2"/>
      <c r="AN2865" s="2"/>
      <c r="AO2865" s="2"/>
      <c r="AP2865" s="25"/>
      <c r="AQ2865" s="25"/>
      <c r="AR2865" s="2"/>
      <c r="AS2865" s="2"/>
      <c r="AT2865" s="2"/>
      <c r="AU2865" s="25"/>
      <c r="AV2865" s="2"/>
      <c r="AW2865" s="2"/>
      <c r="AX2865" s="25"/>
      <c r="AY2865" s="25"/>
      <c r="AZ2865" s="25"/>
      <c r="BA2865" s="25"/>
      <c r="BB2865" s="25"/>
      <c r="BC2865" s="25"/>
      <c r="BD2865" s="25"/>
      <c r="BE2865" s="25"/>
      <c r="BF2865" s="25"/>
      <c r="BG2865" s="25"/>
      <c r="BH2865" s="25"/>
      <c r="BI2865" s="25"/>
      <c r="BJ2865" s="25"/>
      <c r="BK2865" s="25"/>
      <c r="BL2865" s="25"/>
      <c r="BM2865" s="25"/>
      <c r="BN2865" s="25"/>
      <c r="BO2865" s="25"/>
      <c r="BP2865" s="25"/>
      <c r="BQ2865" s="25"/>
      <c r="BR2865" s="25"/>
      <c r="BS2865" s="25"/>
      <c r="BT2865" s="25"/>
      <c r="BU2865" s="25"/>
      <c r="BV2865" s="25"/>
      <c r="BW2865" s="25"/>
      <c r="BX2865" s="25"/>
      <c r="BY2865" s="25"/>
      <c r="BZ2865" s="25"/>
      <c r="CA2865" s="25"/>
      <c r="CB2865" s="25"/>
      <c r="CC2865" s="25"/>
      <c r="CD2865" s="2" t="s">
        <v>78</v>
      </c>
      <c r="CE2865" s="2" t="s">
        <v>21453</v>
      </c>
      <c r="CF2865" s="25"/>
      <c r="CG2865" s="25"/>
      <c r="CH2865" s="25"/>
      <c r="CI2865" s="25"/>
      <c r="CJ2865" s="25"/>
    </row>
    <row r="2866" spans="1:88" x14ac:dyDescent="0.2">
      <c r="A2866" s="2" t="s">
        <v>11167</v>
      </c>
      <c r="B2866" s="2" t="s">
        <v>25907</v>
      </c>
      <c r="C2866" s="2" t="s">
        <v>10420</v>
      </c>
      <c r="D2866" s="2" t="s">
        <v>11168</v>
      </c>
      <c r="E2866" s="2" t="s">
        <v>11168</v>
      </c>
      <c r="F2866" s="2" t="s">
        <v>11169</v>
      </c>
      <c r="G2866" s="2" t="s">
        <v>11170</v>
      </c>
      <c r="H2866" s="2" t="s">
        <v>61</v>
      </c>
      <c r="I2866" s="2" t="s">
        <v>61</v>
      </c>
      <c r="J2866" s="2" t="s">
        <v>61</v>
      </c>
      <c r="K2866" s="50" t="s">
        <v>61</v>
      </c>
      <c r="L2866" s="43">
        <v>2010</v>
      </c>
      <c r="M2866" s="2" t="s">
        <v>133</v>
      </c>
      <c r="N2866" s="32">
        <v>25.222950000000001</v>
      </c>
      <c r="O2866" s="32">
        <v>55.361919999999998</v>
      </c>
      <c r="P2866" s="2" t="s">
        <v>152</v>
      </c>
      <c r="Q2866" s="2" t="s">
        <v>65</v>
      </c>
      <c r="R2866" s="43" t="s">
        <v>16802</v>
      </c>
      <c r="S2866" s="41" t="s">
        <v>4851</v>
      </c>
      <c r="T2866" s="41" t="s">
        <v>18462</v>
      </c>
      <c r="U2866" s="2"/>
      <c r="V2866" s="2"/>
      <c r="W2866" s="41" t="s">
        <v>17588</v>
      </c>
      <c r="X2866" s="2" t="s">
        <v>696</v>
      </c>
      <c r="Y2866" s="2" t="s">
        <v>102</v>
      </c>
      <c r="Z2866" s="5" t="s">
        <v>10423</v>
      </c>
      <c r="AA2866" s="5" t="s">
        <v>16910</v>
      </c>
      <c r="AB2866" s="5" t="s">
        <v>16316</v>
      </c>
      <c r="AC2866" s="2" t="s">
        <v>5205</v>
      </c>
      <c r="AD2866" s="2">
        <v>1041200</v>
      </c>
      <c r="AE2866" s="5">
        <v>30</v>
      </c>
      <c r="AF2866" s="25"/>
      <c r="AG2866" s="29">
        <v>3</v>
      </c>
      <c r="AH2866" s="2" t="s">
        <v>17974</v>
      </c>
      <c r="AI2866" s="2">
        <v>3</v>
      </c>
      <c r="AJ2866" s="2">
        <v>3</v>
      </c>
      <c r="AK2866" s="2"/>
      <c r="AL2866" s="2"/>
      <c r="AM2866" s="2"/>
      <c r="AN2866" s="2"/>
      <c r="AO2866" s="2"/>
      <c r="AP2866" s="25"/>
      <c r="AQ2866" s="25"/>
      <c r="AR2866" s="2"/>
      <c r="AS2866" s="2"/>
      <c r="AT2866" s="2"/>
      <c r="AU2866" s="25"/>
      <c r="AV2866" s="2"/>
      <c r="AW2866" s="2"/>
      <c r="AX2866" s="25"/>
      <c r="AY2866" s="25"/>
      <c r="AZ2866" s="25"/>
      <c r="BA2866" s="25"/>
      <c r="BB2866" s="25"/>
      <c r="BC2866" s="25"/>
      <c r="BD2866" s="25"/>
      <c r="BE2866" s="25"/>
      <c r="BF2866" s="25"/>
      <c r="BG2866" s="25"/>
      <c r="BH2866" s="25"/>
      <c r="BI2866" s="25"/>
      <c r="BJ2866" s="25"/>
      <c r="BK2866" s="25"/>
      <c r="BL2866" s="25"/>
      <c r="BM2866" s="25"/>
      <c r="BN2866" s="25"/>
      <c r="BO2866" s="25"/>
      <c r="BP2866" s="25"/>
      <c r="BQ2866" s="25"/>
      <c r="BR2866" s="25"/>
      <c r="BS2866" s="25"/>
      <c r="BT2866" s="25"/>
      <c r="BU2866" s="25"/>
      <c r="BV2866" s="25"/>
      <c r="BW2866" s="25"/>
      <c r="BX2866" s="25"/>
      <c r="BY2866" s="25"/>
      <c r="BZ2866" s="25"/>
      <c r="CA2866" s="25"/>
      <c r="CB2866" s="25"/>
      <c r="CC2866" s="25"/>
      <c r="CD2866" s="2" t="s">
        <v>78</v>
      </c>
      <c r="CE2866" s="2" t="s">
        <v>23014</v>
      </c>
      <c r="CF2866" s="25"/>
      <c r="CG2866" s="25"/>
      <c r="CH2866" s="25"/>
      <c r="CI2866" s="25"/>
      <c r="CJ2866" s="25"/>
    </row>
    <row r="2867" spans="1:88" x14ac:dyDescent="0.2">
      <c r="A2867" s="2" t="s">
        <v>11171</v>
      </c>
      <c r="B2867" s="2" t="s">
        <v>25908</v>
      </c>
      <c r="C2867" s="2" t="s">
        <v>10420</v>
      </c>
      <c r="D2867" s="2" t="s">
        <v>11171</v>
      </c>
      <c r="E2867" s="2" t="s">
        <v>11171</v>
      </c>
      <c r="F2867" s="2" t="s">
        <v>11172</v>
      </c>
      <c r="G2867" s="2" t="s">
        <v>11173</v>
      </c>
      <c r="H2867" s="2" t="s">
        <v>61</v>
      </c>
      <c r="I2867" s="2" t="s">
        <v>61</v>
      </c>
      <c r="J2867" s="2" t="s">
        <v>61</v>
      </c>
      <c r="K2867" s="50" t="s">
        <v>61</v>
      </c>
      <c r="L2867" s="43">
        <v>2015</v>
      </c>
      <c r="M2867" s="2" t="s">
        <v>133</v>
      </c>
      <c r="N2867" s="32">
        <v>25.113409999999998</v>
      </c>
      <c r="O2867" s="32">
        <v>55.202530000000003</v>
      </c>
      <c r="P2867" s="2" t="s">
        <v>152</v>
      </c>
      <c r="Q2867" s="2" t="s">
        <v>65</v>
      </c>
      <c r="R2867" s="43" t="s">
        <v>18854</v>
      </c>
      <c r="S2867" s="41" t="s">
        <v>272</v>
      </c>
      <c r="T2867" s="41" t="s">
        <v>18461</v>
      </c>
      <c r="U2867" s="2"/>
      <c r="V2867" s="2"/>
      <c r="W2867" s="41" t="s">
        <v>17588</v>
      </c>
      <c r="X2867" s="2" t="s">
        <v>10620</v>
      </c>
      <c r="Y2867" s="2" t="s">
        <v>102</v>
      </c>
      <c r="Z2867" s="5" t="s">
        <v>20</v>
      </c>
      <c r="AA2867" s="5" t="s">
        <v>16910</v>
      </c>
      <c r="AB2867" s="5" t="s">
        <v>16316</v>
      </c>
      <c r="AC2867" s="2" t="s">
        <v>5205</v>
      </c>
      <c r="AD2867" s="2">
        <v>1037300</v>
      </c>
      <c r="AE2867" s="5">
        <v>38</v>
      </c>
      <c r="AF2867" s="25"/>
      <c r="AG2867" s="29">
        <v>3</v>
      </c>
      <c r="AH2867" s="2" t="s">
        <v>17974</v>
      </c>
      <c r="AI2867" s="2">
        <v>3</v>
      </c>
      <c r="AJ2867" s="2">
        <v>3</v>
      </c>
      <c r="AK2867" s="2"/>
      <c r="AL2867" s="2"/>
      <c r="AM2867" s="2"/>
      <c r="AN2867" s="2"/>
      <c r="AO2867" s="2"/>
      <c r="AP2867" s="25"/>
      <c r="AQ2867" s="25"/>
      <c r="AR2867" s="2"/>
      <c r="AS2867" s="2"/>
      <c r="AT2867" s="2"/>
      <c r="AU2867" s="25"/>
      <c r="AV2867" s="2"/>
      <c r="AW2867" s="2"/>
      <c r="AX2867" s="25"/>
      <c r="AY2867" s="25"/>
      <c r="AZ2867" s="25"/>
      <c r="BA2867" s="25"/>
      <c r="BB2867" s="25"/>
      <c r="BC2867" s="25"/>
      <c r="BD2867" s="25"/>
      <c r="BE2867" s="25"/>
      <c r="BF2867" s="25"/>
      <c r="BG2867" s="25"/>
      <c r="BH2867" s="25"/>
      <c r="BI2867" s="25"/>
      <c r="BJ2867" s="25"/>
      <c r="BK2867" s="25"/>
      <c r="BL2867" s="25"/>
      <c r="BM2867" s="25"/>
      <c r="BN2867" s="25"/>
      <c r="BO2867" s="25"/>
      <c r="BP2867" s="25"/>
      <c r="BQ2867" s="25"/>
      <c r="BR2867" s="25"/>
      <c r="BS2867" s="25"/>
      <c r="BT2867" s="25"/>
      <c r="BU2867" s="25"/>
      <c r="BV2867" s="25"/>
      <c r="BW2867" s="25"/>
      <c r="BX2867" s="25"/>
      <c r="BY2867" s="25"/>
      <c r="BZ2867" s="25"/>
      <c r="CA2867" s="25"/>
      <c r="CB2867" s="25"/>
      <c r="CC2867" s="25"/>
      <c r="CD2867" s="2" t="s">
        <v>78</v>
      </c>
      <c r="CE2867" s="2" t="s">
        <v>21454</v>
      </c>
      <c r="CF2867" s="25"/>
      <c r="CG2867" s="25"/>
      <c r="CH2867" s="25"/>
      <c r="CI2867" s="25"/>
      <c r="CJ2867" s="25"/>
    </row>
    <row r="2868" spans="1:88" x14ac:dyDescent="0.2">
      <c r="A2868" s="2" t="s">
        <v>11174</v>
      </c>
      <c r="B2868" s="2" t="s">
        <v>25909</v>
      </c>
      <c r="C2868" s="2" t="s">
        <v>10420</v>
      </c>
      <c r="D2868" s="2" t="s">
        <v>11174</v>
      </c>
      <c r="E2868" s="2" t="s">
        <v>11174</v>
      </c>
      <c r="F2868" s="2" t="s">
        <v>11175</v>
      </c>
      <c r="G2868" s="2"/>
      <c r="H2868" s="2" t="s">
        <v>61</v>
      </c>
      <c r="I2868" s="2" t="s">
        <v>61</v>
      </c>
      <c r="J2868" s="2" t="s">
        <v>61</v>
      </c>
      <c r="K2868" s="2"/>
      <c r="L2868" s="43">
        <v>2017</v>
      </c>
      <c r="M2868" s="2" t="s">
        <v>133</v>
      </c>
      <c r="N2868" s="32">
        <v>25.149740000000001</v>
      </c>
      <c r="O2868" s="32">
        <v>55.505670000000002</v>
      </c>
      <c r="P2868" s="2" t="s">
        <v>152</v>
      </c>
      <c r="Q2868" s="2" t="s">
        <v>65</v>
      </c>
      <c r="R2868" s="43" t="s">
        <v>16802</v>
      </c>
      <c r="S2868" s="41" t="s">
        <v>4851</v>
      </c>
      <c r="T2868" s="41" t="s">
        <v>18462</v>
      </c>
      <c r="U2868" s="2"/>
      <c r="V2868" s="2"/>
      <c r="W2868" s="41" t="s">
        <v>67</v>
      </c>
      <c r="X2868" s="2" t="s">
        <v>10480</v>
      </c>
      <c r="Y2868" s="2" t="s">
        <v>10437</v>
      </c>
      <c r="Z2868" s="5" t="s">
        <v>10423</v>
      </c>
      <c r="AA2868" s="5" t="s">
        <v>16910</v>
      </c>
      <c r="AB2868" s="5" t="s">
        <v>18090</v>
      </c>
      <c r="AC2868" s="2" t="s">
        <v>3591</v>
      </c>
      <c r="AD2868" s="2">
        <v>1081400</v>
      </c>
      <c r="AE2868" s="5">
        <v>20</v>
      </c>
      <c r="AF2868" s="25"/>
      <c r="AG2868" s="29"/>
      <c r="AH2868" s="2" t="s">
        <v>3591</v>
      </c>
      <c r="AI2868" s="2">
        <v>2</v>
      </c>
      <c r="AJ2868" s="2" t="s">
        <v>3591</v>
      </c>
      <c r="AK2868" s="2"/>
      <c r="AL2868" s="2"/>
      <c r="AM2868" s="2"/>
      <c r="AN2868" s="2"/>
      <c r="AO2868" s="2"/>
      <c r="AP2868" s="25"/>
      <c r="AQ2868" s="25"/>
      <c r="AR2868" s="2"/>
      <c r="AS2868" s="2"/>
      <c r="AT2868" s="2"/>
      <c r="AU2868" s="25"/>
      <c r="AV2868" s="2"/>
      <c r="AW2868" s="2"/>
      <c r="AX2868" s="25"/>
      <c r="AY2868" s="25"/>
      <c r="AZ2868" s="25"/>
      <c r="BA2868" s="25"/>
      <c r="BB2868" s="25"/>
      <c r="BC2868" s="25"/>
      <c r="BD2868" s="25"/>
      <c r="BE2868" s="25"/>
      <c r="BF2868" s="25"/>
      <c r="BG2868" s="25"/>
      <c r="BH2868" s="25"/>
      <c r="BI2868" s="25"/>
      <c r="BJ2868" s="25"/>
      <c r="BK2868" s="25"/>
      <c r="BL2868" s="25"/>
      <c r="BM2868" s="25"/>
      <c r="BN2868" s="25"/>
      <c r="BO2868" s="25"/>
      <c r="BP2868" s="25"/>
      <c r="BQ2868" s="25"/>
      <c r="BR2868" s="25"/>
      <c r="BS2868" s="25"/>
      <c r="BT2868" s="25"/>
      <c r="BU2868" s="25"/>
      <c r="BV2868" s="25"/>
      <c r="BW2868" s="25"/>
      <c r="BX2868" s="25"/>
      <c r="BY2868" s="25"/>
      <c r="BZ2868" s="25"/>
      <c r="CA2868" s="25"/>
      <c r="CB2868" s="25"/>
      <c r="CC2868" s="25"/>
      <c r="CD2868" s="2" t="s">
        <v>78</v>
      </c>
      <c r="CE2868" s="2" t="s">
        <v>21455</v>
      </c>
      <c r="CF2868" s="25"/>
      <c r="CG2868" s="25"/>
      <c r="CH2868" s="25"/>
      <c r="CI2868" s="25"/>
      <c r="CJ2868" s="25"/>
    </row>
    <row r="2869" spans="1:88" x14ac:dyDescent="0.2">
      <c r="A2869" s="2" t="s">
        <v>11176</v>
      </c>
      <c r="B2869" s="2" t="s">
        <v>25910</v>
      </c>
      <c r="C2869" s="2" t="s">
        <v>10420</v>
      </c>
      <c r="D2869" s="2" t="s">
        <v>11176</v>
      </c>
      <c r="E2869" s="2" t="s">
        <v>11176</v>
      </c>
      <c r="F2869" s="2" t="s">
        <v>11177</v>
      </c>
      <c r="G2869" s="2" t="s">
        <v>11178</v>
      </c>
      <c r="H2869" s="2" t="s">
        <v>83</v>
      </c>
      <c r="I2869" s="2" t="s">
        <v>61</v>
      </c>
      <c r="J2869" s="2" t="s">
        <v>61</v>
      </c>
      <c r="K2869" s="50" t="s">
        <v>61</v>
      </c>
      <c r="L2869" s="43">
        <v>2012</v>
      </c>
      <c r="M2869" s="2" t="s">
        <v>133</v>
      </c>
      <c r="N2869" s="32">
        <v>25.253710000000002</v>
      </c>
      <c r="O2869" s="32">
        <v>55.298699999999997</v>
      </c>
      <c r="P2869" s="2" t="s">
        <v>2767</v>
      </c>
      <c r="Q2869" s="2" t="s">
        <v>65</v>
      </c>
      <c r="R2869" s="43" t="s">
        <v>18854</v>
      </c>
      <c r="S2869" s="41" t="s">
        <v>272</v>
      </c>
      <c r="T2869" s="41" t="s">
        <v>18461</v>
      </c>
      <c r="U2869" s="2"/>
      <c r="V2869" s="2"/>
      <c r="W2869" s="41" t="s">
        <v>17589</v>
      </c>
      <c r="X2869" s="2" t="s">
        <v>315</v>
      </c>
      <c r="Y2869" s="2" t="s">
        <v>10437</v>
      </c>
      <c r="Z2869" s="5" t="s">
        <v>10423</v>
      </c>
      <c r="AA2869" s="5" t="s">
        <v>16910</v>
      </c>
      <c r="AB2869" s="5" t="s">
        <v>18090</v>
      </c>
      <c r="AC2869" s="2" t="s">
        <v>5205</v>
      </c>
      <c r="AD2869" s="2">
        <v>1031700</v>
      </c>
      <c r="AE2869" s="5">
        <v>37</v>
      </c>
      <c r="AF2869" s="25"/>
      <c r="AG2869" s="29">
        <v>3</v>
      </c>
      <c r="AH2869" s="2" t="s">
        <v>17974</v>
      </c>
      <c r="AI2869" s="2">
        <v>3</v>
      </c>
      <c r="AJ2869" s="2">
        <v>3</v>
      </c>
      <c r="AK2869" s="2"/>
      <c r="AL2869" s="2"/>
      <c r="AM2869" s="2"/>
      <c r="AN2869" s="2"/>
      <c r="AO2869" s="2"/>
      <c r="AP2869" s="25"/>
      <c r="AQ2869" s="25"/>
      <c r="AR2869" s="2"/>
      <c r="AS2869" s="2"/>
      <c r="AT2869" s="2"/>
      <c r="AU2869" s="25"/>
      <c r="AV2869" s="2"/>
      <c r="AW2869" s="2"/>
      <c r="AX2869" s="25"/>
      <c r="AY2869" s="25"/>
      <c r="AZ2869" s="25"/>
      <c r="BA2869" s="25"/>
      <c r="BB2869" s="25"/>
      <c r="BC2869" s="25"/>
      <c r="BD2869" s="25"/>
      <c r="BE2869" s="25"/>
      <c r="BF2869" s="25"/>
      <c r="BG2869" s="25"/>
      <c r="BH2869" s="25"/>
      <c r="BI2869" s="25"/>
      <c r="BJ2869" s="25"/>
      <c r="BK2869" s="25"/>
      <c r="BL2869" s="25"/>
      <c r="BM2869" s="25"/>
      <c r="BN2869" s="25"/>
      <c r="BO2869" s="25"/>
      <c r="BP2869" s="25"/>
      <c r="BQ2869" s="25"/>
      <c r="BR2869" s="25"/>
      <c r="BS2869" s="25"/>
      <c r="BT2869" s="25"/>
      <c r="BU2869" s="25"/>
      <c r="BV2869" s="25"/>
      <c r="BW2869" s="25"/>
      <c r="BX2869" s="25"/>
      <c r="BY2869" s="25"/>
      <c r="BZ2869" s="25"/>
      <c r="CA2869" s="25"/>
      <c r="CB2869" s="25"/>
      <c r="CC2869" s="25"/>
      <c r="CD2869" s="2" t="s">
        <v>71</v>
      </c>
      <c r="CE2869" s="2">
        <v>0</v>
      </c>
      <c r="CF2869" s="25"/>
      <c r="CG2869" s="25"/>
      <c r="CH2869" s="25"/>
      <c r="CI2869" s="25"/>
      <c r="CJ2869" s="25"/>
    </row>
    <row r="2870" spans="1:88" x14ac:dyDescent="0.2">
      <c r="A2870" s="2" t="s">
        <v>11179</v>
      </c>
      <c r="B2870" s="2" t="s">
        <v>25911</v>
      </c>
      <c r="C2870" s="2" t="s">
        <v>10420</v>
      </c>
      <c r="D2870" s="2" t="s">
        <v>11179</v>
      </c>
      <c r="E2870" s="2" t="s">
        <v>11179</v>
      </c>
      <c r="F2870" s="2" t="s">
        <v>11180</v>
      </c>
      <c r="G2870" s="2" t="s">
        <v>11181</v>
      </c>
      <c r="H2870" s="2" t="s">
        <v>61</v>
      </c>
      <c r="I2870" s="2" t="s">
        <v>61</v>
      </c>
      <c r="J2870" s="2" t="s">
        <v>61</v>
      </c>
      <c r="K2870" s="50" t="s">
        <v>61</v>
      </c>
      <c r="L2870" s="43">
        <v>2010</v>
      </c>
      <c r="M2870" s="2" t="s">
        <v>133</v>
      </c>
      <c r="N2870" s="32">
        <v>25.134730000000001</v>
      </c>
      <c r="O2870" s="32">
        <v>55.255560000000003</v>
      </c>
      <c r="P2870" s="2" t="s">
        <v>152</v>
      </c>
      <c r="Q2870" s="2" t="s">
        <v>65</v>
      </c>
      <c r="R2870" s="43" t="s">
        <v>18854</v>
      </c>
      <c r="S2870" s="41" t="s">
        <v>272</v>
      </c>
      <c r="T2870" s="41" t="s">
        <v>18461</v>
      </c>
      <c r="U2870" s="2"/>
      <c r="V2870" s="2"/>
      <c r="W2870" s="41" t="s">
        <v>17588</v>
      </c>
      <c r="X2870" s="2" t="s">
        <v>153</v>
      </c>
      <c r="Y2870" s="2" t="s">
        <v>102</v>
      </c>
      <c r="Z2870" s="5" t="s">
        <v>20</v>
      </c>
      <c r="AA2870" s="5" t="s">
        <v>16910</v>
      </c>
      <c r="AB2870" s="5" t="s">
        <v>16316</v>
      </c>
      <c r="AC2870" s="2" t="s">
        <v>5205</v>
      </c>
      <c r="AD2870" s="2">
        <v>1036500</v>
      </c>
      <c r="AE2870" s="5">
        <v>21</v>
      </c>
      <c r="AF2870" s="25"/>
      <c r="AG2870" s="29">
        <v>3</v>
      </c>
      <c r="AH2870" s="2" t="s">
        <v>17974</v>
      </c>
      <c r="AI2870" s="2">
        <v>3</v>
      </c>
      <c r="AJ2870" s="2">
        <v>3</v>
      </c>
      <c r="AK2870" s="2"/>
      <c r="AL2870" s="2"/>
      <c r="AM2870" s="2"/>
      <c r="AN2870" s="2"/>
      <c r="AO2870" s="2"/>
      <c r="AP2870" s="25"/>
      <c r="AQ2870" s="25"/>
      <c r="AR2870" s="2"/>
      <c r="AS2870" s="2"/>
      <c r="AT2870" s="2"/>
      <c r="AU2870" s="25"/>
      <c r="AV2870" s="2"/>
      <c r="AW2870" s="2"/>
      <c r="AX2870" s="25"/>
      <c r="AY2870" s="25"/>
      <c r="AZ2870" s="25"/>
      <c r="BA2870" s="25"/>
      <c r="BB2870" s="25"/>
      <c r="BC2870" s="25"/>
      <c r="BD2870" s="25"/>
      <c r="BE2870" s="25"/>
      <c r="BF2870" s="25"/>
      <c r="BG2870" s="25"/>
      <c r="BH2870" s="25"/>
      <c r="BI2870" s="25"/>
      <c r="BJ2870" s="25"/>
      <c r="BK2870" s="25"/>
      <c r="BL2870" s="25"/>
      <c r="BM2870" s="25"/>
      <c r="BN2870" s="25"/>
      <c r="BO2870" s="25"/>
      <c r="BP2870" s="25"/>
      <c r="BQ2870" s="25"/>
      <c r="BR2870" s="25"/>
      <c r="BS2870" s="25"/>
      <c r="BT2870" s="25"/>
      <c r="BU2870" s="25"/>
      <c r="BV2870" s="25"/>
      <c r="BW2870" s="25"/>
      <c r="BX2870" s="25"/>
      <c r="BY2870" s="25"/>
      <c r="BZ2870" s="25"/>
      <c r="CA2870" s="25"/>
      <c r="CB2870" s="25"/>
      <c r="CC2870" s="25"/>
      <c r="CD2870" s="2" t="s">
        <v>78</v>
      </c>
      <c r="CE2870" s="2" t="s">
        <v>21456</v>
      </c>
      <c r="CF2870" s="25"/>
      <c r="CG2870" s="25"/>
      <c r="CH2870" s="25"/>
      <c r="CI2870" s="25"/>
      <c r="CJ2870" s="25"/>
    </row>
    <row r="2871" spans="1:88" x14ac:dyDescent="0.2">
      <c r="A2871" s="2" t="s">
        <v>11182</v>
      </c>
      <c r="B2871" s="2" t="s">
        <v>25912</v>
      </c>
      <c r="C2871" s="2" t="s">
        <v>10420</v>
      </c>
      <c r="D2871" s="2" t="s">
        <v>11182</v>
      </c>
      <c r="E2871" s="2" t="s">
        <v>11182</v>
      </c>
      <c r="F2871" s="2" t="s">
        <v>11183</v>
      </c>
      <c r="G2871" s="2" t="s">
        <v>11184</v>
      </c>
      <c r="H2871" s="2" t="s">
        <v>61</v>
      </c>
      <c r="I2871" s="2" t="s">
        <v>61</v>
      </c>
      <c r="J2871" s="2" t="s">
        <v>61</v>
      </c>
      <c r="K2871" s="50" t="s">
        <v>61</v>
      </c>
      <c r="L2871" s="43">
        <v>2010</v>
      </c>
      <c r="M2871" s="2" t="s">
        <v>133</v>
      </c>
      <c r="N2871" s="32">
        <v>25.13363</v>
      </c>
      <c r="O2871" s="32">
        <v>55.230170000000001</v>
      </c>
      <c r="P2871" s="2" t="s">
        <v>152</v>
      </c>
      <c r="Q2871" s="2" t="s">
        <v>65</v>
      </c>
      <c r="R2871" s="43" t="s">
        <v>18854</v>
      </c>
      <c r="S2871" s="41" t="s">
        <v>1554</v>
      </c>
      <c r="T2871" s="41" t="s">
        <v>18460</v>
      </c>
      <c r="U2871" s="2"/>
      <c r="V2871" s="2"/>
      <c r="W2871" s="41" t="s">
        <v>17588</v>
      </c>
      <c r="X2871" s="2" t="s">
        <v>153</v>
      </c>
      <c r="Y2871" s="2" t="s">
        <v>102</v>
      </c>
      <c r="Z2871" s="5" t="s">
        <v>10423</v>
      </c>
      <c r="AA2871" s="5" t="s">
        <v>16910</v>
      </c>
      <c r="AB2871" s="5" t="s">
        <v>16316</v>
      </c>
      <c r="AC2871" s="2" t="s">
        <v>5205</v>
      </c>
      <c r="AD2871" s="2">
        <v>1036400</v>
      </c>
      <c r="AE2871" s="5">
        <v>30</v>
      </c>
      <c r="AF2871" s="25"/>
      <c r="AG2871" s="29">
        <v>3</v>
      </c>
      <c r="AH2871" s="2" t="s">
        <v>17974</v>
      </c>
      <c r="AI2871" s="2">
        <v>4</v>
      </c>
      <c r="AJ2871" s="2">
        <v>3</v>
      </c>
      <c r="AK2871" s="2"/>
      <c r="AL2871" s="2"/>
      <c r="AM2871" s="2"/>
      <c r="AN2871" s="2"/>
      <c r="AO2871" s="2"/>
      <c r="AP2871" s="25"/>
      <c r="AQ2871" s="25"/>
      <c r="AR2871" s="2"/>
      <c r="AS2871" s="2"/>
      <c r="AT2871" s="2"/>
      <c r="AU2871" s="25"/>
      <c r="AV2871" s="2"/>
      <c r="AW2871" s="2"/>
      <c r="AX2871" s="25"/>
      <c r="AY2871" s="25"/>
      <c r="AZ2871" s="25"/>
      <c r="BA2871" s="25"/>
      <c r="BB2871" s="25"/>
      <c r="BC2871" s="25"/>
      <c r="BD2871" s="25"/>
      <c r="BE2871" s="25"/>
      <c r="BF2871" s="25"/>
      <c r="BG2871" s="25"/>
      <c r="BH2871" s="25"/>
      <c r="BI2871" s="25"/>
      <c r="BJ2871" s="25"/>
      <c r="BK2871" s="25"/>
      <c r="BL2871" s="25"/>
      <c r="BM2871" s="25"/>
      <c r="BN2871" s="25"/>
      <c r="BO2871" s="25"/>
      <c r="BP2871" s="25"/>
      <c r="BQ2871" s="25"/>
      <c r="BR2871" s="25"/>
      <c r="BS2871" s="25"/>
      <c r="BT2871" s="25"/>
      <c r="BU2871" s="25"/>
      <c r="BV2871" s="25"/>
      <c r="BW2871" s="25"/>
      <c r="BX2871" s="25"/>
      <c r="BY2871" s="25"/>
      <c r="BZ2871" s="25"/>
      <c r="CA2871" s="25"/>
      <c r="CB2871" s="25"/>
      <c r="CC2871" s="25"/>
      <c r="CD2871" s="2" t="s">
        <v>78</v>
      </c>
      <c r="CE2871" s="2" t="s">
        <v>21457</v>
      </c>
      <c r="CF2871" s="25"/>
      <c r="CG2871" s="25"/>
      <c r="CH2871" s="25"/>
      <c r="CI2871" s="25"/>
      <c r="CJ2871" s="25"/>
    </row>
    <row r="2872" spans="1:88" x14ac:dyDescent="0.2">
      <c r="A2872" s="2" t="s">
        <v>11185</v>
      </c>
      <c r="B2872" s="2" t="s">
        <v>25913</v>
      </c>
      <c r="C2872" s="2" t="s">
        <v>10420</v>
      </c>
      <c r="D2872" s="2" t="s">
        <v>11185</v>
      </c>
      <c r="E2872" s="2" t="s">
        <v>11185</v>
      </c>
      <c r="F2872" s="2" t="s">
        <v>11186</v>
      </c>
      <c r="G2872" s="2" t="s">
        <v>11187</v>
      </c>
      <c r="H2872" s="2" t="s">
        <v>83</v>
      </c>
      <c r="I2872" s="2" t="s">
        <v>61</v>
      </c>
      <c r="J2872" s="2" t="s">
        <v>61</v>
      </c>
      <c r="K2872" s="50" t="s">
        <v>61</v>
      </c>
      <c r="L2872" s="43">
        <v>2018</v>
      </c>
      <c r="M2872" s="2" t="s">
        <v>133</v>
      </c>
      <c r="N2872" s="32">
        <v>25.261769999999999</v>
      </c>
      <c r="O2872" s="32">
        <v>55.417250000000003</v>
      </c>
      <c r="P2872" s="2" t="s">
        <v>2767</v>
      </c>
      <c r="Q2872" s="2" t="s">
        <v>65</v>
      </c>
      <c r="R2872" s="43" t="s">
        <v>18854</v>
      </c>
      <c r="S2872" s="41" t="s">
        <v>1554</v>
      </c>
      <c r="T2872" s="41" t="s">
        <v>18460</v>
      </c>
      <c r="U2872" s="2"/>
      <c r="V2872" s="2"/>
      <c r="W2872" s="41" t="s">
        <v>17589</v>
      </c>
      <c r="X2872" s="2" t="s">
        <v>1598</v>
      </c>
      <c r="Y2872" s="2" t="s">
        <v>102</v>
      </c>
      <c r="Z2872" s="5" t="s">
        <v>20</v>
      </c>
      <c r="AA2872" s="5" t="s">
        <v>16910</v>
      </c>
      <c r="AB2872" s="5" t="s">
        <v>16318</v>
      </c>
      <c r="AC2872" s="2" t="s">
        <v>5205</v>
      </c>
      <c r="AD2872" s="2">
        <v>1026400</v>
      </c>
      <c r="AE2872" s="5">
        <v>35</v>
      </c>
      <c r="AF2872" s="25"/>
      <c r="AG2872" s="29">
        <v>3</v>
      </c>
      <c r="AH2872" s="2" t="s">
        <v>17974</v>
      </c>
      <c r="AI2872" s="2">
        <v>3</v>
      </c>
      <c r="AJ2872" s="2">
        <v>3</v>
      </c>
      <c r="AK2872" s="2"/>
      <c r="AL2872" s="2"/>
      <c r="AM2872" s="2"/>
      <c r="AN2872" s="2"/>
      <c r="AO2872" s="2"/>
      <c r="AP2872" s="25"/>
      <c r="AQ2872" s="25"/>
      <c r="AR2872" s="2"/>
      <c r="AS2872" s="2"/>
      <c r="AT2872" s="2"/>
      <c r="AU2872" s="25"/>
      <c r="AV2872" s="2"/>
      <c r="AW2872" s="2"/>
      <c r="AX2872" s="25"/>
      <c r="AY2872" s="25"/>
      <c r="AZ2872" s="25"/>
      <c r="BA2872" s="25"/>
      <c r="BB2872" s="25"/>
      <c r="BC2872" s="25"/>
      <c r="BD2872" s="25"/>
      <c r="BE2872" s="25"/>
      <c r="BF2872" s="25"/>
      <c r="BG2872" s="25"/>
      <c r="BH2872" s="25"/>
      <c r="BI2872" s="25"/>
      <c r="BJ2872" s="25"/>
      <c r="BK2872" s="25"/>
      <c r="BL2872" s="25"/>
      <c r="BM2872" s="25"/>
      <c r="BN2872" s="25"/>
      <c r="BO2872" s="25"/>
      <c r="BP2872" s="25"/>
      <c r="BQ2872" s="25"/>
      <c r="BR2872" s="25"/>
      <c r="BS2872" s="25"/>
      <c r="BT2872" s="25"/>
      <c r="BU2872" s="25"/>
      <c r="BV2872" s="25"/>
      <c r="BW2872" s="25"/>
      <c r="BX2872" s="25"/>
      <c r="BY2872" s="25"/>
      <c r="BZ2872" s="25"/>
      <c r="CA2872" s="25"/>
      <c r="CB2872" s="25"/>
      <c r="CC2872" s="25"/>
      <c r="CD2872" s="2" t="s">
        <v>78</v>
      </c>
      <c r="CE2872" s="2" t="s">
        <v>21458</v>
      </c>
      <c r="CF2872" s="25"/>
      <c r="CG2872" s="25"/>
      <c r="CH2872" s="25"/>
      <c r="CI2872" s="25"/>
      <c r="CJ2872" s="25"/>
    </row>
    <row r="2873" spans="1:88" x14ac:dyDescent="0.2">
      <c r="A2873" s="2" t="s">
        <v>11188</v>
      </c>
      <c r="B2873" s="2" t="s">
        <v>25914</v>
      </c>
      <c r="C2873" s="2" t="s">
        <v>10420</v>
      </c>
      <c r="D2873" s="2" t="s">
        <v>11188</v>
      </c>
      <c r="E2873" s="2" t="s">
        <v>11188</v>
      </c>
      <c r="F2873" s="2" t="s">
        <v>11189</v>
      </c>
      <c r="G2873" s="2" t="s">
        <v>11190</v>
      </c>
      <c r="H2873" s="2" t="s">
        <v>83</v>
      </c>
      <c r="I2873" s="2" t="s">
        <v>61</v>
      </c>
      <c r="J2873" s="2" t="s">
        <v>61</v>
      </c>
      <c r="K2873" s="50" t="s">
        <v>61</v>
      </c>
      <c r="L2873" s="43">
        <v>2014</v>
      </c>
      <c r="M2873" s="2" t="s">
        <v>133</v>
      </c>
      <c r="N2873" s="32">
        <v>25.231310000000001</v>
      </c>
      <c r="O2873" s="32">
        <v>55.270209999999999</v>
      </c>
      <c r="P2873" s="2" t="s">
        <v>2767</v>
      </c>
      <c r="Q2873" s="2" t="s">
        <v>65</v>
      </c>
      <c r="R2873" s="43" t="s">
        <v>18854</v>
      </c>
      <c r="S2873" s="41" t="s">
        <v>272</v>
      </c>
      <c r="T2873" s="41" t="s">
        <v>18461</v>
      </c>
      <c r="U2873" s="2"/>
      <c r="V2873" s="2"/>
      <c r="W2873" s="41" t="s">
        <v>17589</v>
      </c>
      <c r="X2873" s="2" t="s">
        <v>1598</v>
      </c>
      <c r="Y2873" s="2" t="s">
        <v>102</v>
      </c>
      <c r="Z2873" s="5" t="s">
        <v>10423</v>
      </c>
      <c r="AA2873" s="5" t="s">
        <v>16910</v>
      </c>
      <c r="AB2873" s="5" t="s">
        <v>16316</v>
      </c>
      <c r="AC2873" s="2" t="s">
        <v>5205</v>
      </c>
      <c r="AD2873" s="2">
        <v>1033300</v>
      </c>
      <c r="AE2873" s="5">
        <v>23</v>
      </c>
      <c r="AF2873" s="25"/>
      <c r="AG2873" s="29">
        <v>3</v>
      </c>
      <c r="AH2873" s="2" t="s">
        <v>17974</v>
      </c>
      <c r="AI2873" s="2">
        <v>3</v>
      </c>
      <c r="AJ2873" s="2">
        <v>3</v>
      </c>
      <c r="AK2873" s="2"/>
      <c r="AL2873" s="2"/>
      <c r="AM2873" s="2"/>
      <c r="AN2873" s="2"/>
      <c r="AO2873" s="2"/>
      <c r="AP2873" s="25"/>
      <c r="AQ2873" s="25"/>
      <c r="AR2873" s="2"/>
      <c r="AS2873" s="2"/>
      <c r="AT2873" s="2"/>
      <c r="AU2873" s="25"/>
      <c r="AV2873" s="2"/>
      <c r="AW2873" s="2"/>
      <c r="AX2873" s="25"/>
      <c r="AY2873" s="25"/>
      <c r="AZ2873" s="25"/>
      <c r="BA2873" s="25"/>
      <c r="BB2873" s="25"/>
      <c r="BC2873" s="25"/>
      <c r="BD2873" s="25"/>
      <c r="BE2873" s="25"/>
      <c r="BF2873" s="25"/>
      <c r="BG2873" s="25"/>
      <c r="BH2873" s="25"/>
      <c r="BI2873" s="25"/>
      <c r="BJ2873" s="25"/>
      <c r="BK2873" s="25"/>
      <c r="BL2873" s="25"/>
      <c r="BM2873" s="25"/>
      <c r="BN2873" s="25"/>
      <c r="BO2873" s="25"/>
      <c r="BP2873" s="25"/>
      <c r="BQ2873" s="25"/>
      <c r="BR2873" s="25"/>
      <c r="BS2873" s="25"/>
      <c r="BT2873" s="25"/>
      <c r="BU2873" s="25"/>
      <c r="BV2873" s="25"/>
      <c r="BW2873" s="25"/>
      <c r="BX2873" s="25"/>
      <c r="BY2873" s="25"/>
      <c r="BZ2873" s="25"/>
      <c r="CA2873" s="25"/>
      <c r="CB2873" s="25"/>
      <c r="CC2873" s="25"/>
      <c r="CD2873" s="2" t="s">
        <v>78</v>
      </c>
      <c r="CE2873" s="2" t="s">
        <v>21459</v>
      </c>
      <c r="CF2873" s="25"/>
      <c r="CG2873" s="25"/>
      <c r="CH2873" s="25"/>
      <c r="CI2873" s="25"/>
      <c r="CJ2873" s="25"/>
    </row>
    <row r="2874" spans="1:88" x14ac:dyDescent="0.2">
      <c r="A2874" s="2" t="s">
        <v>11191</v>
      </c>
      <c r="B2874" s="2" t="s">
        <v>25915</v>
      </c>
      <c r="C2874" s="2" t="s">
        <v>10420</v>
      </c>
      <c r="D2874" s="2" t="s">
        <v>11191</v>
      </c>
      <c r="E2874" s="2" t="s">
        <v>11191</v>
      </c>
      <c r="F2874" s="2" t="s">
        <v>11192</v>
      </c>
      <c r="G2874" s="2" t="s">
        <v>11193</v>
      </c>
      <c r="H2874" s="2" t="s">
        <v>61</v>
      </c>
      <c r="I2874" s="2" t="s">
        <v>61</v>
      </c>
      <c r="J2874" s="2" t="s">
        <v>61</v>
      </c>
      <c r="K2874" s="50" t="s">
        <v>61</v>
      </c>
      <c r="L2874" s="43">
        <v>2011</v>
      </c>
      <c r="M2874" s="2" t="s">
        <v>133</v>
      </c>
      <c r="N2874" s="32">
        <v>25.163679999999999</v>
      </c>
      <c r="O2874" s="32">
        <v>55.390500000000003</v>
      </c>
      <c r="P2874" s="2" t="s">
        <v>152</v>
      </c>
      <c r="Q2874" s="2" t="s">
        <v>65</v>
      </c>
      <c r="R2874" s="43" t="s">
        <v>18854</v>
      </c>
      <c r="S2874" s="41" t="s">
        <v>134</v>
      </c>
      <c r="T2874" s="41" t="s">
        <v>18460</v>
      </c>
      <c r="U2874" s="2"/>
      <c r="V2874" s="2"/>
      <c r="W2874" s="41" t="s">
        <v>17588</v>
      </c>
      <c r="X2874" s="2" t="s">
        <v>153</v>
      </c>
      <c r="Y2874" s="2" t="s">
        <v>102</v>
      </c>
      <c r="Z2874" s="5" t="s">
        <v>10423</v>
      </c>
      <c r="AA2874" s="5" t="s">
        <v>16910</v>
      </c>
      <c r="AB2874" s="5" t="s">
        <v>16318</v>
      </c>
      <c r="AC2874" s="2" t="s">
        <v>5205</v>
      </c>
      <c r="AD2874" s="2">
        <v>1061400</v>
      </c>
      <c r="AE2874" s="5">
        <v>30</v>
      </c>
      <c r="AF2874" s="25"/>
      <c r="AG2874" s="29">
        <v>3</v>
      </c>
      <c r="AH2874" s="2" t="s">
        <v>17974</v>
      </c>
      <c r="AI2874" s="2">
        <v>4</v>
      </c>
      <c r="AJ2874" s="2">
        <v>3</v>
      </c>
      <c r="AK2874" s="2"/>
      <c r="AL2874" s="2"/>
      <c r="AM2874" s="2"/>
      <c r="AN2874" s="2"/>
      <c r="AO2874" s="2"/>
      <c r="AP2874" s="25"/>
      <c r="AQ2874" s="25"/>
      <c r="AR2874" s="2"/>
      <c r="AS2874" s="2"/>
      <c r="AT2874" s="2"/>
      <c r="AU2874" s="25"/>
      <c r="AV2874" s="2"/>
      <c r="AW2874" s="2"/>
      <c r="AX2874" s="25"/>
      <c r="AY2874" s="25"/>
      <c r="AZ2874" s="25"/>
      <c r="BA2874" s="25"/>
      <c r="BB2874" s="25"/>
      <c r="BC2874" s="25"/>
      <c r="BD2874" s="25"/>
      <c r="BE2874" s="25"/>
      <c r="BF2874" s="25"/>
      <c r="BG2874" s="25"/>
      <c r="BH2874" s="25"/>
      <c r="BI2874" s="25"/>
      <c r="BJ2874" s="25"/>
      <c r="BK2874" s="25"/>
      <c r="BL2874" s="25"/>
      <c r="BM2874" s="25"/>
      <c r="BN2874" s="25"/>
      <c r="BO2874" s="25"/>
      <c r="BP2874" s="25"/>
      <c r="BQ2874" s="25"/>
      <c r="BR2874" s="25"/>
      <c r="BS2874" s="25"/>
      <c r="BT2874" s="25"/>
      <c r="BU2874" s="25"/>
      <c r="BV2874" s="25"/>
      <c r="BW2874" s="25"/>
      <c r="BX2874" s="25"/>
      <c r="BY2874" s="25"/>
      <c r="BZ2874" s="25"/>
      <c r="CA2874" s="25"/>
      <c r="CB2874" s="25"/>
      <c r="CC2874" s="25"/>
      <c r="CD2874" s="2" t="s">
        <v>78</v>
      </c>
      <c r="CE2874" s="2" t="s">
        <v>21460</v>
      </c>
      <c r="CF2874" s="25"/>
      <c r="CG2874" s="25"/>
      <c r="CH2874" s="25"/>
      <c r="CI2874" s="25"/>
      <c r="CJ2874" s="25"/>
    </row>
    <row r="2875" spans="1:88" x14ac:dyDescent="0.2">
      <c r="A2875" s="2" t="s">
        <v>11194</v>
      </c>
      <c r="B2875" s="2" t="s">
        <v>25916</v>
      </c>
      <c r="C2875" s="2" t="s">
        <v>10420</v>
      </c>
      <c r="D2875" s="2" t="s">
        <v>11194</v>
      </c>
      <c r="E2875" s="2" t="s">
        <v>11194</v>
      </c>
      <c r="F2875" s="2" t="s">
        <v>11195</v>
      </c>
      <c r="G2875" s="2" t="s">
        <v>11196</v>
      </c>
      <c r="H2875" s="2" t="s">
        <v>61</v>
      </c>
      <c r="I2875" s="2" t="s">
        <v>61</v>
      </c>
      <c r="J2875" s="2" t="s">
        <v>61</v>
      </c>
      <c r="K2875" s="50" t="s">
        <v>61</v>
      </c>
      <c r="L2875" s="43">
        <v>2012</v>
      </c>
      <c r="M2875" s="2" t="s">
        <v>133</v>
      </c>
      <c r="N2875" s="32">
        <v>25.145969999999998</v>
      </c>
      <c r="O2875" s="32">
        <v>55.401510000000002</v>
      </c>
      <c r="P2875" s="2" t="s">
        <v>152</v>
      </c>
      <c r="Q2875" s="2" t="s">
        <v>65</v>
      </c>
      <c r="R2875" s="43" t="s">
        <v>18854</v>
      </c>
      <c r="S2875" s="41" t="s">
        <v>272</v>
      </c>
      <c r="T2875" s="41" t="s">
        <v>18461</v>
      </c>
      <c r="U2875" s="2"/>
      <c r="V2875" s="2"/>
      <c r="W2875" s="41" t="s">
        <v>17588</v>
      </c>
      <c r="X2875" s="2" t="s">
        <v>10480</v>
      </c>
      <c r="Y2875" s="2" t="s">
        <v>102</v>
      </c>
      <c r="Z2875" s="5" t="s">
        <v>10423</v>
      </c>
      <c r="AA2875" s="5" t="s">
        <v>16910</v>
      </c>
      <c r="AB2875" s="5" t="s">
        <v>16316</v>
      </c>
      <c r="AC2875" s="2" t="s">
        <v>5247</v>
      </c>
      <c r="AD2875" s="2">
        <v>1062400</v>
      </c>
      <c r="AE2875" s="5">
        <v>28</v>
      </c>
      <c r="AF2875" s="25"/>
      <c r="AG2875" s="29">
        <v>3</v>
      </c>
      <c r="AH2875" s="2" t="s">
        <v>17978</v>
      </c>
      <c r="AI2875" s="2">
        <v>3</v>
      </c>
      <c r="AJ2875" s="2">
        <v>3</v>
      </c>
      <c r="AK2875" s="2"/>
      <c r="AL2875" s="2"/>
      <c r="AM2875" s="2"/>
      <c r="AN2875" s="2"/>
      <c r="AO2875" s="2"/>
      <c r="AP2875" s="25"/>
      <c r="AQ2875" s="25"/>
      <c r="AR2875" s="2"/>
      <c r="AS2875" s="2"/>
      <c r="AT2875" s="2"/>
      <c r="AU2875" s="25"/>
      <c r="AV2875" s="2"/>
      <c r="AW2875" s="2"/>
      <c r="AX2875" s="25"/>
      <c r="AY2875" s="25"/>
      <c r="AZ2875" s="25"/>
      <c r="BA2875" s="25"/>
      <c r="BB2875" s="25"/>
      <c r="BC2875" s="25"/>
      <c r="BD2875" s="25"/>
      <c r="BE2875" s="25"/>
      <c r="BF2875" s="25"/>
      <c r="BG2875" s="25"/>
      <c r="BH2875" s="25"/>
      <c r="BI2875" s="25"/>
      <c r="BJ2875" s="25"/>
      <c r="BK2875" s="25"/>
      <c r="BL2875" s="25"/>
      <c r="BM2875" s="25"/>
      <c r="BN2875" s="25"/>
      <c r="BO2875" s="25"/>
      <c r="BP2875" s="25"/>
      <c r="BQ2875" s="25"/>
      <c r="BR2875" s="25"/>
      <c r="BS2875" s="25"/>
      <c r="BT2875" s="25"/>
      <c r="BU2875" s="25"/>
      <c r="BV2875" s="25"/>
      <c r="BW2875" s="25"/>
      <c r="BX2875" s="25"/>
      <c r="BY2875" s="25"/>
      <c r="BZ2875" s="25"/>
      <c r="CA2875" s="25"/>
      <c r="CB2875" s="25"/>
      <c r="CC2875" s="25"/>
      <c r="CD2875" s="2" t="s">
        <v>78</v>
      </c>
      <c r="CE2875" s="2" t="s">
        <v>21461</v>
      </c>
      <c r="CF2875" s="25"/>
      <c r="CG2875" s="25"/>
      <c r="CH2875" s="25"/>
      <c r="CI2875" s="25"/>
      <c r="CJ2875" s="25"/>
    </row>
    <row r="2876" spans="1:88" x14ac:dyDescent="0.2">
      <c r="A2876" s="2" t="s">
        <v>11197</v>
      </c>
      <c r="B2876" s="2" t="s">
        <v>25917</v>
      </c>
      <c r="C2876" s="2" t="s">
        <v>10420</v>
      </c>
      <c r="D2876" s="2" t="s">
        <v>11197</v>
      </c>
      <c r="E2876" s="2" t="s">
        <v>11197</v>
      </c>
      <c r="F2876" s="2" t="s">
        <v>11198</v>
      </c>
      <c r="G2876" s="2" t="s">
        <v>11199</v>
      </c>
      <c r="H2876" s="2" t="s">
        <v>61</v>
      </c>
      <c r="I2876" s="2" t="s">
        <v>61</v>
      </c>
      <c r="J2876" s="2" t="s">
        <v>61</v>
      </c>
      <c r="K2876" s="50" t="s">
        <v>61</v>
      </c>
      <c r="L2876" s="43">
        <v>2014</v>
      </c>
      <c r="M2876" s="2" t="s">
        <v>133</v>
      </c>
      <c r="N2876" s="32">
        <v>25.184640000000002</v>
      </c>
      <c r="O2876" s="32">
        <v>55.408000000000001</v>
      </c>
      <c r="P2876" s="2" t="s">
        <v>152</v>
      </c>
      <c r="Q2876" s="2" t="s">
        <v>65</v>
      </c>
      <c r="R2876" s="43" t="s">
        <v>18854</v>
      </c>
      <c r="S2876" s="41" t="s">
        <v>272</v>
      </c>
      <c r="T2876" s="41" t="s">
        <v>18461</v>
      </c>
      <c r="U2876" s="2"/>
      <c r="V2876" s="2"/>
      <c r="W2876" s="41" t="s">
        <v>17588</v>
      </c>
      <c r="X2876" s="2" t="s">
        <v>10480</v>
      </c>
      <c r="Y2876" s="2" t="s">
        <v>102</v>
      </c>
      <c r="Z2876" s="5" t="s">
        <v>20</v>
      </c>
      <c r="AA2876" s="5" t="s">
        <v>16910</v>
      </c>
      <c r="AB2876" s="5" t="s">
        <v>16316</v>
      </c>
      <c r="AC2876" s="2" t="s">
        <v>5247</v>
      </c>
      <c r="AD2876" s="2">
        <v>1042100</v>
      </c>
      <c r="AE2876" s="5">
        <v>28</v>
      </c>
      <c r="AF2876" s="25"/>
      <c r="AG2876" s="29">
        <v>3</v>
      </c>
      <c r="AH2876" s="2" t="s">
        <v>17978</v>
      </c>
      <c r="AI2876" s="2">
        <v>3</v>
      </c>
      <c r="AJ2876" s="2">
        <v>3</v>
      </c>
      <c r="AK2876" s="2"/>
      <c r="AL2876" s="2"/>
      <c r="AM2876" s="2"/>
      <c r="AN2876" s="2"/>
      <c r="AO2876" s="2"/>
      <c r="AP2876" s="25"/>
      <c r="AQ2876" s="25"/>
      <c r="AR2876" s="2"/>
      <c r="AS2876" s="2"/>
      <c r="AT2876" s="2"/>
      <c r="AU2876" s="25"/>
      <c r="AV2876" s="2"/>
      <c r="AW2876" s="2"/>
      <c r="AX2876" s="25"/>
      <c r="AY2876" s="25"/>
      <c r="AZ2876" s="25"/>
      <c r="BA2876" s="25"/>
      <c r="BB2876" s="25"/>
      <c r="BC2876" s="25"/>
      <c r="BD2876" s="25"/>
      <c r="BE2876" s="25"/>
      <c r="BF2876" s="25"/>
      <c r="BG2876" s="25"/>
      <c r="BH2876" s="25"/>
      <c r="BI2876" s="25"/>
      <c r="BJ2876" s="25"/>
      <c r="BK2876" s="25"/>
      <c r="BL2876" s="25"/>
      <c r="BM2876" s="25"/>
      <c r="BN2876" s="25"/>
      <c r="BO2876" s="25"/>
      <c r="BP2876" s="25"/>
      <c r="BQ2876" s="25"/>
      <c r="BR2876" s="25"/>
      <c r="BS2876" s="25"/>
      <c r="BT2876" s="25"/>
      <c r="BU2876" s="25"/>
      <c r="BV2876" s="25"/>
      <c r="BW2876" s="25"/>
      <c r="BX2876" s="25"/>
      <c r="BY2876" s="25"/>
      <c r="BZ2876" s="25"/>
      <c r="CA2876" s="25"/>
      <c r="CB2876" s="25"/>
      <c r="CC2876" s="25"/>
      <c r="CD2876" s="2" t="s">
        <v>78</v>
      </c>
      <c r="CE2876" s="2" t="s">
        <v>21462</v>
      </c>
      <c r="CF2876" s="25"/>
      <c r="CG2876" s="25"/>
      <c r="CH2876" s="25"/>
      <c r="CI2876" s="25"/>
      <c r="CJ2876" s="25"/>
    </row>
    <row r="2877" spans="1:88" x14ac:dyDescent="0.2">
      <c r="A2877" s="2" t="s">
        <v>11200</v>
      </c>
      <c r="B2877" s="2" t="s">
        <v>25918</v>
      </c>
      <c r="C2877" s="2" t="s">
        <v>10420</v>
      </c>
      <c r="D2877" s="2" t="s">
        <v>11200</v>
      </c>
      <c r="E2877" s="2" t="s">
        <v>11200</v>
      </c>
      <c r="F2877" s="2" t="s">
        <v>11201</v>
      </c>
      <c r="G2877" s="2" t="s">
        <v>11202</v>
      </c>
      <c r="H2877" s="2" t="s">
        <v>83</v>
      </c>
      <c r="I2877" s="2" t="s">
        <v>61</v>
      </c>
      <c r="J2877" s="2" t="s">
        <v>61</v>
      </c>
      <c r="K2877" s="50" t="s">
        <v>61</v>
      </c>
      <c r="L2877" s="43">
        <v>2012</v>
      </c>
      <c r="M2877" s="2" t="s">
        <v>133</v>
      </c>
      <c r="N2877" s="32">
        <v>25.277450000000002</v>
      </c>
      <c r="O2877" s="32">
        <v>55.333460000000002</v>
      </c>
      <c r="P2877" s="2" t="s">
        <v>2767</v>
      </c>
      <c r="Q2877" s="2" t="s">
        <v>65</v>
      </c>
      <c r="R2877" s="43" t="s">
        <v>18854</v>
      </c>
      <c r="S2877" s="41" t="s">
        <v>272</v>
      </c>
      <c r="T2877" s="41" t="s">
        <v>18461</v>
      </c>
      <c r="U2877" s="2"/>
      <c r="V2877" s="2"/>
      <c r="W2877" s="41" t="s">
        <v>17589</v>
      </c>
      <c r="X2877" s="2" t="s">
        <v>315</v>
      </c>
      <c r="Y2877" s="2" t="s">
        <v>76</v>
      </c>
      <c r="Z2877" s="5" t="s">
        <v>10423</v>
      </c>
      <c r="AA2877" s="5" t="s">
        <v>16910</v>
      </c>
      <c r="AB2877" s="5" t="s">
        <v>16317</v>
      </c>
      <c r="AC2877" s="2" t="s">
        <v>5247</v>
      </c>
      <c r="AD2877" s="2">
        <v>1012700</v>
      </c>
      <c r="AE2877" s="5">
        <v>17</v>
      </c>
      <c r="AF2877" s="25"/>
      <c r="AG2877" s="29">
        <v>3</v>
      </c>
      <c r="AH2877" s="2" t="s">
        <v>17978</v>
      </c>
      <c r="AI2877" s="2">
        <v>3</v>
      </c>
      <c r="AJ2877" s="2">
        <v>3</v>
      </c>
      <c r="AK2877" s="2"/>
      <c r="AL2877" s="2"/>
      <c r="AM2877" s="2"/>
      <c r="AN2877" s="2"/>
      <c r="AO2877" s="2"/>
      <c r="AP2877" s="25"/>
      <c r="AQ2877" s="25"/>
      <c r="AR2877" s="2"/>
      <c r="AS2877" s="2"/>
      <c r="AT2877" s="2"/>
      <c r="AU2877" s="25"/>
      <c r="AV2877" s="2"/>
      <c r="AW2877" s="2"/>
      <c r="AX2877" s="25"/>
      <c r="AY2877" s="25"/>
      <c r="AZ2877" s="25"/>
      <c r="BA2877" s="25"/>
      <c r="BB2877" s="25"/>
      <c r="BC2877" s="25"/>
      <c r="BD2877" s="25"/>
      <c r="BE2877" s="25"/>
      <c r="BF2877" s="25"/>
      <c r="BG2877" s="25"/>
      <c r="BH2877" s="25"/>
      <c r="BI2877" s="25"/>
      <c r="BJ2877" s="25"/>
      <c r="BK2877" s="25"/>
      <c r="BL2877" s="25"/>
      <c r="BM2877" s="25"/>
      <c r="BN2877" s="25"/>
      <c r="BO2877" s="25"/>
      <c r="BP2877" s="25"/>
      <c r="BQ2877" s="25"/>
      <c r="BR2877" s="25"/>
      <c r="BS2877" s="25"/>
      <c r="BT2877" s="25"/>
      <c r="BU2877" s="25"/>
      <c r="BV2877" s="25"/>
      <c r="BW2877" s="25"/>
      <c r="BX2877" s="25"/>
      <c r="BY2877" s="25"/>
      <c r="BZ2877" s="25"/>
      <c r="CA2877" s="25"/>
      <c r="CB2877" s="25"/>
      <c r="CC2877" s="25"/>
      <c r="CD2877" s="2" t="s">
        <v>78</v>
      </c>
      <c r="CE2877" s="2" t="s">
        <v>21463</v>
      </c>
      <c r="CF2877" s="25"/>
      <c r="CG2877" s="25"/>
      <c r="CH2877" s="25"/>
      <c r="CI2877" s="25"/>
      <c r="CJ2877" s="25"/>
    </row>
    <row r="2878" spans="1:88" x14ac:dyDescent="0.2">
      <c r="A2878" s="2" t="s">
        <v>11203</v>
      </c>
      <c r="B2878" s="2" t="s">
        <v>25919</v>
      </c>
      <c r="C2878" s="2" t="s">
        <v>10420</v>
      </c>
      <c r="D2878" s="2" t="s">
        <v>11203</v>
      </c>
      <c r="E2878" s="2" t="s">
        <v>11203</v>
      </c>
      <c r="F2878" s="2" t="s">
        <v>11204</v>
      </c>
      <c r="G2878" s="2" t="s">
        <v>11205</v>
      </c>
      <c r="H2878" s="2" t="s">
        <v>61</v>
      </c>
      <c r="I2878" s="2" t="s">
        <v>61</v>
      </c>
      <c r="J2878" s="2" t="s">
        <v>61</v>
      </c>
      <c r="K2878" s="50" t="s">
        <v>61</v>
      </c>
      <c r="L2878" s="43">
        <v>2012</v>
      </c>
      <c r="M2878" s="2" t="s">
        <v>133</v>
      </c>
      <c r="N2878" s="32">
        <v>25.284970000000001</v>
      </c>
      <c r="O2878" s="32">
        <v>55.352550000000001</v>
      </c>
      <c r="P2878" s="2" t="s">
        <v>152</v>
      </c>
      <c r="Q2878" s="2" t="s">
        <v>65</v>
      </c>
      <c r="R2878" s="43" t="s">
        <v>18854</v>
      </c>
      <c r="S2878" s="41" t="s">
        <v>272</v>
      </c>
      <c r="T2878" s="41" t="s">
        <v>18461</v>
      </c>
      <c r="U2878" s="2"/>
      <c r="V2878" s="2"/>
      <c r="W2878" s="41" t="s">
        <v>17588</v>
      </c>
      <c r="X2878" s="2" t="s">
        <v>153</v>
      </c>
      <c r="Y2878" s="2" t="s">
        <v>76</v>
      </c>
      <c r="Z2878" s="5" t="s">
        <v>10423</v>
      </c>
      <c r="AA2878" s="5" t="s">
        <v>16910</v>
      </c>
      <c r="AB2878" s="5" t="s">
        <v>16317</v>
      </c>
      <c r="AC2878" s="2" t="s">
        <v>5205</v>
      </c>
      <c r="AD2878" s="2">
        <v>1013400</v>
      </c>
      <c r="AE2878" s="5">
        <v>22</v>
      </c>
      <c r="AF2878" s="25"/>
      <c r="AG2878" s="29">
        <v>3</v>
      </c>
      <c r="AH2878" s="2" t="s">
        <v>17974</v>
      </c>
      <c r="AI2878" s="2">
        <v>3</v>
      </c>
      <c r="AJ2878" s="2">
        <v>3</v>
      </c>
      <c r="AK2878" s="2"/>
      <c r="AL2878" s="2"/>
      <c r="AM2878" s="2"/>
      <c r="AN2878" s="2"/>
      <c r="AO2878" s="2"/>
      <c r="AP2878" s="25"/>
      <c r="AQ2878" s="25"/>
      <c r="AR2878" s="2"/>
      <c r="AS2878" s="2"/>
      <c r="AT2878" s="2"/>
      <c r="AU2878" s="25"/>
      <c r="AV2878" s="2"/>
      <c r="AW2878" s="2"/>
      <c r="AX2878" s="25"/>
      <c r="AY2878" s="25"/>
      <c r="AZ2878" s="25"/>
      <c r="BA2878" s="25"/>
      <c r="BB2878" s="25"/>
      <c r="BC2878" s="25"/>
      <c r="BD2878" s="25"/>
      <c r="BE2878" s="25"/>
      <c r="BF2878" s="25"/>
      <c r="BG2878" s="25"/>
      <c r="BH2878" s="25"/>
      <c r="BI2878" s="25"/>
      <c r="BJ2878" s="25"/>
      <c r="BK2878" s="25"/>
      <c r="BL2878" s="25"/>
      <c r="BM2878" s="25"/>
      <c r="BN2878" s="25"/>
      <c r="BO2878" s="25"/>
      <c r="BP2878" s="25"/>
      <c r="BQ2878" s="25"/>
      <c r="BR2878" s="25"/>
      <c r="BS2878" s="25"/>
      <c r="BT2878" s="25"/>
      <c r="BU2878" s="25"/>
      <c r="BV2878" s="25"/>
      <c r="BW2878" s="25"/>
      <c r="BX2878" s="25"/>
      <c r="BY2878" s="25"/>
      <c r="BZ2878" s="25"/>
      <c r="CA2878" s="25"/>
      <c r="CB2878" s="25"/>
      <c r="CC2878" s="25"/>
      <c r="CD2878" s="2" t="s">
        <v>78</v>
      </c>
      <c r="CE2878" s="2" t="s">
        <v>21464</v>
      </c>
      <c r="CF2878" s="25"/>
      <c r="CG2878" s="25"/>
      <c r="CH2878" s="25"/>
      <c r="CI2878" s="25"/>
      <c r="CJ2878" s="25"/>
    </row>
    <row r="2879" spans="1:88" x14ac:dyDescent="0.2">
      <c r="A2879" s="2" t="s">
        <v>11206</v>
      </c>
      <c r="B2879" s="2" t="s">
        <v>25920</v>
      </c>
      <c r="C2879" s="2" t="s">
        <v>10420</v>
      </c>
      <c r="D2879" s="2" t="s">
        <v>11206</v>
      </c>
      <c r="E2879" s="2" t="s">
        <v>11206</v>
      </c>
      <c r="F2879" s="2" t="s">
        <v>11207</v>
      </c>
      <c r="G2879" s="2" t="s">
        <v>11208</v>
      </c>
      <c r="H2879" s="2" t="s">
        <v>61</v>
      </c>
      <c r="I2879" s="2" t="s">
        <v>61</v>
      </c>
      <c r="J2879" s="2" t="s">
        <v>61</v>
      </c>
      <c r="K2879" s="50" t="s">
        <v>61</v>
      </c>
      <c r="L2879" s="43">
        <v>2012</v>
      </c>
      <c r="M2879" s="2" t="s">
        <v>133</v>
      </c>
      <c r="N2879" s="32">
        <v>25.143599999999999</v>
      </c>
      <c r="O2879" s="32">
        <v>55.203279999999999</v>
      </c>
      <c r="P2879" s="2" t="s">
        <v>152</v>
      </c>
      <c r="Q2879" s="2" t="s">
        <v>65</v>
      </c>
      <c r="R2879" s="43" t="s">
        <v>18854</v>
      </c>
      <c r="S2879" s="41" t="s">
        <v>1554</v>
      </c>
      <c r="T2879" s="41" t="s">
        <v>18460</v>
      </c>
      <c r="U2879" s="2"/>
      <c r="V2879" s="2"/>
      <c r="W2879" s="41" t="s">
        <v>17588</v>
      </c>
      <c r="X2879" s="2" t="s">
        <v>153</v>
      </c>
      <c r="Y2879" s="2" t="s">
        <v>102</v>
      </c>
      <c r="Z2879" s="5" t="s">
        <v>20</v>
      </c>
      <c r="AA2879" s="5" t="s">
        <v>16910</v>
      </c>
      <c r="AB2879" s="5" t="s">
        <v>16316</v>
      </c>
      <c r="AC2879" s="2" t="s">
        <v>5205</v>
      </c>
      <c r="AD2879" s="2">
        <v>1036200</v>
      </c>
      <c r="AE2879" s="5">
        <v>38</v>
      </c>
      <c r="AF2879" s="25"/>
      <c r="AG2879" s="29">
        <v>3</v>
      </c>
      <c r="AH2879" s="2" t="s">
        <v>17974</v>
      </c>
      <c r="AI2879" s="2">
        <v>3</v>
      </c>
      <c r="AJ2879" s="2">
        <v>3</v>
      </c>
      <c r="AK2879" s="2"/>
      <c r="AL2879" s="2"/>
      <c r="AM2879" s="2"/>
      <c r="AN2879" s="2"/>
      <c r="AO2879" s="2"/>
      <c r="AP2879" s="25"/>
      <c r="AQ2879" s="25"/>
      <c r="AR2879" s="2"/>
      <c r="AS2879" s="2"/>
      <c r="AT2879" s="2"/>
      <c r="AU2879" s="25"/>
      <c r="AV2879" s="2"/>
      <c r="AW2879" s="2"/>
      <c r="AX2879" s="25"/>
      <c r="AY2879" s="25"/>
      <c r="AZ2879" s="25"/>
      <c r="BA2879" s="25"/>
      <c r="BB2879" s="25"/>
      <c r="BC2879" s="25"/>
      <c r="BD2879" s="25"/>
      <c r="BE2879" s="25"/>
      <c r="BF2879" s="25"/>
      <c r="BG2879" s="25"/>
      <c r="BH2879" s="25"/>
      <c r="BI2879" s="25"/>
      <c r="BJ2879" s="25"/>
      <c r="BK2879" s="25"/>
      <c r="BL2879" s="25"/>
      <c r="BM2879" s="25"/>
      <c r="BN2879" s="25"/>
      <c r="BO2879" s="25"/>
      <c r="BP2879" s="25"/>
      <c r="BQ2879" s="25"/>
      <c r="BR2879" s="25"/>
      <c r="BS2879" s="25"/>
      <c r="BT2879" s="25"/>
      <c r="BU2879" s="25"/>
      <c r="BV2879" s="25"/>
      <c r="BW2879" s="25"/>
      <c r="BX2879" s="25"/>
      <c r="BY2879" s="25"/>
      <c r="BZ2879" s="25"/>
      <c r="CA2879" s="25"/>
      <c r="CB2879" s="25"/>
      <c r="CC2879" s="25"/>
      <c r="CD2879" s="2" t="s">
        <v>78</v>
      </c>
      <c r="CE2879" s="2" t="s">
        <v>21465</v>
      </c>
      <c r="CF2879" s="25"/>
      <c r="CG2879" s="25"/>
      <c r="CH2879" s="25"/>
      <c r="CI2879" s="25"/>
      <c r="CJ2879" s="25"/>
    </row>
    <row r="2880" spans="1:88" x14ac:dyDescent="0.2">
      <c r="A2880" s="2" t="s">
        <v>11209</v>
      </c>
      <c r="B2880" s="2" t="s">
        <v>25921</v>
      </c>
      <c r="C2880" s="2" t="s">
        <v>10420</v>
      </c>
      <c r="D2880" s="2" t="s">
        <v>11209</v>
      </c>
      <c r="E2880" s="2" t="s">
        <v>11209</v>
      </c>
      <c r="F2880" s="2" t="s">
        <v>11210</v>
      </c>
      <c r="G2880" s="2" t="s">
        <v>11211</v>
      </c>
      <c r="H2880" s="2" t="s">
        <v>61</v>
      </c>
      <c r="I2880" s="2" t="s">
        <v>61</v>
      </c>
      <c r="J2880" s="2" t="s">
        <v>61</v>
      </c>
      <c r="K2880" s="50" t="s">
        <v>61</v>
      </c>
      <c r="L2880" s="43">
        <v>2012</v>
      </c>
      <c r="M2880" s="2" t="s">
        <v>133</v>
      </c>
      <c r="N2880" s="32">
        <v>25.131689999999999</v>
      </c>
      <c r="O2880" s="32">
        <v>55.117170000000002</v>
      </c>
      <c r="P2880" s="2" t="s">
        <v>152</v>
      </c>
      <c r="Q2880" s="2" t="s">
        <v>65</v>
      </c>
      <c r="R2880" s="43" t="s">
        <v>18854</v>
      </c>
      <c r="S2880" s="41" t="s">
        <v>272</v>
      </c>
      <c r="T2880" s="41" t="s">
        <v>18461</v>
      </c>
      <c r="U2880" s="2"/>
      <c r="V2880" s="2"/>
      <c r="W2880" s="41" t="s">
        <v>17588</v>
      </c>
      <c r="X2880" s="2" t="s">
        <v>153</v>
      </c>
      <c r="Y2880" s="2" t="s">
        <v>76</v>
      </c>
      <c r="Z2880" s="5" t="s">
        <v>10423</v>
      </c>
      <c r="AA2880" s="5" t="s">
        <v>16910</v>
      </c>
      <c r="AB2880" s="5" t="s">
        <v>16317</v>
      </c>
      <c r="AC2880" s="2" t="s">
        <v>5205</v>
      </c>
      <c r="AD2880" s="2">
        <v>1038100</v>
      </c>
      <c r="AE2880" s="5">
        <v>45</v>
      </c>
      <c r="AF2880" s="25"/>
      <c r="AG2880" s="29">
        <v>3</v>
      </c>
      <c r="AH2880" s="2" t="s">
        <v>17974</v>
      </c>
      <c r="AI2880" s="2">
        <v>3</v>
      </c>
      <c r="AJ2880" s="2">
        <v>3</v>
      </c>
      <c r="AK2880" s="2"/>
      <c r="AL2880" s="2"/>
      <c r="AM2880" s="2"/>
      <c r="AN2880" s="2"/>
      <c r="AO2880" s="2"/>
      <c r="AP2880" s="25"/>
      <c r="AQ2880" s="25"/>
      <c r="AR2880" s="2"/>
      <c r="AS2880" s="2"/>
      <c r="AT2880" s="2"/>
      <c r="AU2880" s="25"/>
      <c r="AV2880" s="2"/>
      <c r="AW2880" s="2"/>
      <c r="AX2880" s="25"/>
      <c r="AY2880" s="25"/>
      <c r="AZ2880" s="25"/>
      <c r="BA2880" s="25"/>
      <c r="BB2880" s="25"/>
      <c r="BC2880" s="25"/>
      <c r="BD2880" s="25"/>
      <c r="BE2880" s="25"/>
      <c r="BF2880" s="25"/>
      <c r="BG2880" s="25"/>
      <c r="BH2880" s="25"/>
      <c r="BI2880" s="25"/>
      <c r="BJ2880" s="25"/>
      <c r="BK2880" s="25"/>
      <c r="BL2880" s="25"/>
      <c r="BM2880" s="25"/>
      <c r="BN2880" s="25"/>
      <c r="BO2880" s="25"/>
      <c r="BP2880" s="25"/>
      <c r="BQ2880" s="25"/>
      <c r="BR2880" s="25"/>
      <c r="BS2880" s="25"/>
      <c r="BT2880" s="25"/>
      <c r="BU2880" s="25"/>
      <c r="BV2880" s="25"/>
      <c r="BW2880" s="25"/>
      <c r="BX2880" s="25"/>
      <c r="BY2880" s="25"/>
      <c r="BZ2880" s="25"/>
      <c r="CA2880" s="25"/>
      <c r="CB2880" s="25"/>
      <c r="CC2880" s="25"/>
      <c r="CD2880" s="2" t="s">
        <v>78</v>
      </c>
      <c r="CE2880" s="2" t="s">
        <v>21466</v>
      </c>
      <c r="CF2880" s="25"/>
      <c r="CG2880" s="25"/>
      <c r="CH2880" s="25"/>
      <c r="CI2880" s="25"/>
      <c r="CJ2880" s="25"/>
    </row>
    <row r="2881" spans="1:88" x14ac:dyDescent="0.2">
      <c r="A2881" s="2" t="s">
        <v>11212</v>
      </c>
      <c r="B2881" s="2" t="s">
        <v>25922</v>
      </c>
      <c r="C2881" s="2" t="s">
        <v>10420</v>
      </c>
      <c r="D2881" s="2" t="s">
        <v>11212</v>
      </c>
      <c r="E2881" s="2" t="s">
        <v>11212</v>
      </c>
      <c r="F2881" s="2" t="s">
        <v>11213</v>
      </c>
      <c r="G2881" s="2" t="s">
        <v>11214</v>
      </c>
      <c r="H2881" s="2" t="s">
        <v>61</v>
      </c>
      <c r="I2881" s="2" t="s">
        <v>61</v>
      </c>
      <c r="J2881" s="2" t="s">
        <v>61</v>
      </c>
      <c r="K2881" s="50" t="s">
        <v>61</v>
      </c>
      <c r="L2881" s="43">
        <v>2010</v>
      </c>
      <c r="M2881" s="2" t="s">
        <v>133</v>
      </c>
      <c r="N2881" s="32">
        <v>25.27899</v>
      </c>
      <c r="O2881" s="32">
        <v>55.376139999999999</v>
      </c>
      <c r="P2881" s="2" t="s">
        <v>152</v>
      </c>
      <c r="Q2881" s="2" t="s">
        <v>65</v>
      </c>
      <c r="R2881" s="43" t="s">
        <v>18854</v>
      </c>
      <c r="S2881" s="41" t="s">
        <v>272</v>
      </c>
      <c r="T2881" s="41" t="s">
        <v>18461</v>
      </c>
      <c r="U2881" s="2"/>
      <c r="V2881" s="2"/>
      <c r="W2881" s="41" t="s">
        <v>17588</v>
      </c>
      <c r="X2881" s="2" t="s">
        <v>153</v>
      </c>
      <c r="Y2881" s="2" t="s">
        <v>102</v>
      </c>
      <c r="Z2881" s="5" t="s">
        <v>10423</v>
      </c>
      <c r="AA2881" s="5" t="s">
        <v>16910</v>
      </c>
      <c r="AB2881" s="5" t="s">
        <v>16316</v>
      </c>
      <c r="AC2881" s="2" t="s">
        <v>5205</v>
      </c>
      <c r="AD2881" s="2">
        <v>1023200</v>
      </c>
      <c r="AE2881" s="5">
        <v>24</v>
      </c>
      <c r="AF2881" s="25"/>
      <c r="AG2881" s="29">
        <v>3</v>
      </c>
      <c r="AH2881" s="2" t="s">
        <v>17974</v>
      </c>
      <c r="AI2881" s="2">
        <v>3</v>
      </c>
      <c r="AJ2881" s="2">
        <v>3</v>
      </c>
      <c r="AK2881" s="2"/>
      <c r="AL2881" s="2"/>
      <c r="AM2881" s="2"/>
      <c r="AN2881" s="2"/>
      <c r="AO2881" s="2"/>
      <c r="AP2881" s="25"/>
      <c r="AQ2881" s="25"/>
      <c r="AR2881" s="2"/>
      <c r="AS2881" s="2"/>
      <c r="AT2881" s="2"/>
      <c r="AU2881" s="25"/>
      <c r="AV2881" s="2"/>
      <c r="AW2881" s="2"/>
      <c r="AX2881" s="25"/>
      <c r="AY2881" s="25"/>
      <c r="AZ2881" s="25"/>
      <c r="BA2881" s="25"/>
      <c r="BB2881" s="25"/>
      <c r="BC2881" s="25"/>
      <c r="BD2881" s="25"/>
      <c r="BE2881" s="25"/>
      <c r="BF2881" s="25"/>
      <c r="BG2881" s="25"/>
      <c r="BH2881" s="25"/>
      <c r="BI2881" s="25"/>
      <c r="BJ2881" s="25"/>
      <c r="BK2881" s="25"/>
      <c r="BL2881" s="25"/>
      <c r="BM2881" s="25"/>
      <c r="BN2881" s="25"/>
      <c r="BO2881" s="25"/>
      <c r="BP2881" s="25"/>
      <c r="BQ2881" s="25"/>
      <c r="BR2881" s="25"/>
      <c r="BS2881" s="25"/>
      <c r="BT2881" s="25"/>
      <c r="BU2881" s="25"/>
      <c r="BV2881" s="25"/>
      <c r="BW2881" s="25"/>
      <c r="BX2881" s="25"/>
      <c r="BY2881" s="25"/>
      <c r="BZ2881" s="25"/>
      <c r="CA2881" s="25"/>
      <c r="CB2881" s="25"/>
      <c r="CC2881" s="25"/>
      <c r="CD2881" s="2" t="s">
        <v>78</v>
      </c>
      <c r="CE2881" s="2" t="s">
        <v>21467</v>
      </c>
      <c r="CF2881" s="25"/>
      <c r="CG2881" s="25"/>
      <c r="CH2881" s="25"/>
      <c r="CI2881" s="25"/>
      <c r="CJ2881" s="25"/>
    </row>
    <row r="2882" spans="1:88" x14ac:dyDescent="0.2">
      <c r="A2882" s="2" t="s">
        <v>11215</v>
      </c>
      <c r="B2882" s="2" t="s">
        <v>25923</v>
      </c>
      <c r="C2882" s="2" t="s">
        <v>10420</v>
      </c>
      <c r="D2882" s="2" t="s">
        <v>11215</v>
      </c>
      <c r="E2882" s="2" t="s">
        <v>11215</v>
      </c>
      <c r="F2882" s="2" t="s">
        <v>11216</v>
      </c>
      <c r="G2882" s="2"/>
      <c r="H2882" s="2" t="s">
        <v>61</v>
      </c>
      <c r="I2882" s="2" t="s">
        <v>61</v>
      </c>
      <c r="J2882" s="2" t="s">
        <v>61</v>
      </c>
      <c r="K2882" s="2"/>
      <c r="L2882" s="43">
        <v>2012</v>
      </c>
      <c r="M2882" s="2" t="s">
        <v>133</v>
      </c>
      <c r="N2882" s="32">
        <v>24.822900000000001</v>
      </c>
      <c r="O2882" s="32">
        <v>55.662410000000001</v>
      </c>
      <c r="P2882" s="2" t="s">
        <v>152</v>
      </c>
      <c r="Q2882" s="2" t="s">
        <v>65</v>
      </c>
      <c r="R2882" s="43" t="s">
        <v>18854</v>
      </c>
      <c r="S2882" s="41" t="s">
        <v>272</v>
      </c>
      <c r="T2882" s="41" t="s">
        <v>18461</v>
      </c>
      <c r="U2882" s="2"/>
      <c r="V2882" s="2"/>
      <c r="W2882" s="41" t="s">
        <v>67</v>
      </c>
      <c r="X2882" s="2" t="s">
        <v>10480</v>
      </c>
      <c r="Y2882" s="2" t="s">
        <v>69</v>
      </c>
      <c r="Z2882" s="5" t="s">
        <v>10423</v>
      </c>
      <c r="AA2882" s="5" t="s">
        <v>16910</v>
      </c>
      <c r="AB2882" s="5" t="s">
        <v>70</v>
      </c>
      <c r="AC2882" s="2" t="s">
        <v>3591</v>
      </c>
      <c r="AD2882" s="2">
        <v>1085100</v>
      </c>
      <c r="AE2882" s="5">
        <v>8.5</v>
      </c>
      <c r="AF2882" s="25"/>
      <c r="AG2882" s="29"/>
      <c r="AH2882" s="2" t="s">
        <v>3591</v>
      </c>
      <c r="AI2882" s="2">
        <v>3</v>
      </c>
      <c r="AJ2882" s="2" t="s">
        <v>3591</v>
      </c>
      <c r="AK2882" s="2"/>
      <c r="AL2882" s="2"/>
      <c r="AM2882" s="2"/>
      <c r="AN2882" s="2"/>
      <c r="AO2882" s="2"/>
      <c r="AP2882" s="25"/>
      <c r="AQ2882" s="25"/>
      <c r="AR2882" s="2"/>
      <c r="AS2882" s="2"/>
      <c r="AT2882" s="2"/>
      <c r="AU2882" s="25"/>
      <c r="AV2882" s="2"/>
      <c r="AW2882" s="2"/>
      <c r="AX2882" s="25"/>
      <c r="AY2882" s="25"/>
      <c r="AZ2882" s="25"/>
      <c r="BA2882" s="25"/>
      <c r="BB2882" s="25"/>
      <c r="BC2882" s="25"/>
      <c r="BD2882" s="25"/>
      <c r="BE2882" s="25"/>
      <c r="BF2882" s="25"/>
      <c r="BG2882" s="25"/>
      <c r="BH2882" s="25"/>
      <c r="BI2882" s="25"/>
      <c r="BJ2882" s="25"/>
      <c r="BK2882" s="25"/>
      <c r="BL2882" s="25"/>
      <c r="BM2882" s="25"/>
      <c r="BN2882" s="25"/>
      <c r="BO2882" s="25"/>
      <c r="BP2882" s="25"/>
      <c r="BQ2882" s="25"/>
      <c r="BR2882" s="25"/>
      <c r="BS2882" s="25"/>
      <c r="BT2882" s="25"/>
      <c r="BU2882" s="25"/>
      <c r="BV2882" s="25"/>
      <c r="BW2882" s="25"/>
      <c r="BX2882" s="25"/>
      <c r="BY2882" s="25"/>
      <c r="BZ2882" s="25"/>
      <c r="CA2882" s="25"/>
      <c r="CB2882" s="25"/>
      <c r="CC2882" s="25"/>
      <c r="CD2882" s="2" t="s">
        <v>71</v>
      </c>
      <c r="CE2882" s="2">
        <v>0</v>
      </c>
      <c r="CF2882" s="25"/>
      <c r="CG2882" s="25"/>
      <c r="CH2882" s="25"/>
      <c r="CI2882" s="25"/>
      <c r="CJ2882" s="25"/>
    </row>
    <row r="2883" spans="1:88" x14ac:dyDescent="0.2">
      <c r="A2883" s="2" t="s">
        <v>11217</v>
      </c>
      <c r="B2883" s="2" t="s">
        <v>25924</v>
      </c>
      <c r="C2883" s="2" t="s">
        <v>10420</v>
      </c>
      <c r="D2883" s="2" t="s">
        <v>11217</v>
      </c>
      <c r="E2883" s="2" t="s">
        <v>11217</v>
      </c>
      <c r="F2883" s="2" t="s">
        <v>11218</v>
      </c>
      <c r="G2883" s="2" t="s">
        <v>11219</v>
      </c>
      <c r="H2883" s="2" t="s">
        <v>83</v>
      </c>
      <c r="I2883" s="2" t="s">
        <v>61</v>
      </c>
      <c r="J2883" s="2" t="s">
        <v>61</v>
      </c>
      <c r="K2883" s="50" t="s">
        <v>61</v>
      </c>
      <c r="L2883" s="43">
        <v>2012</v>
      </c>
      <c r="M2883" s="2" t="s">
        <v>133</v>
      </c>
      <c r="N2883" s="32">
        <v>24.987639999999999</v>
      </c>
      <c r="O2883" s="32">
        <v>55.202210000000001</v>
      </c>
      <c r="P2883" s="2" t="s">
        <v>2767</v>
      </c>
      <c r="Q2883" s="2" t="s">
        <v>65</v>
      </c>
      <c r="R2883" s="43" t="s">
        <v>18854</v>
      </c>
      <c r="S2883" s="41" t="s">
        <v>272</v>
      </c>
      <c r="T2883" s="41" t="s">
        <v>18461</v>
      </c>
      <c r="U2883" s="2"/>
      <c r="V2883" s="2"/>
      <c r="W2883" s="41" t="s">
        <v>17589</v>
      </c>
      <c r="X2883" s="2" t="s">
        <v>1598</v>
      </c>
      <c r="Y2883" s="2" t="s">
        <v>76</v>
      </c>
      <c r="Z2883" s="5" t="s">
        <v>10423</v>
      </c>
      <c r="AA2883" s="5" t="s">
        <v>16910</v>
      </c>
      <c r="AB2883" s="5" t="s">
        <v>16317</v>
      </c>
      <c r="AC2883" s="2" t="s">
        <v>5205</v>
      </c>
      <c r="AD2883" s="2">
        <v>1059700</v>
      </c>
      <c r="AE2883" s="5">
        <v>29</v>
      </c>
      <c r="AF2883" s="25"/>
      <c r="AG2883" s="29">
        <v>3</v>
      </c>
      <c r="AH2883" s="2" t="s">
        <v>17974</v>
      </c>
      <c r="AI2883" s="2">
        <v>4</v>
      </c>
      <c r="AJ2883" s="2">
        <v>3</v>
      </c>
      <c r="AK2883" s="2"/>
      <c r="AL2883" s="2"/>
      <c r="AM2883" s="2"/>
      <c r="AN2883" s="2"/>
      <c r="AO2883" s="2"/>
      <c r="AP2883" s="25"/>
      <c r="AQ2883" s="25"/>
      <c r="AR2883" s="2"/>
      <c r="AS2883" s="2"/>
      <c r="AT2883" s="2"/>
      <c r="AU2883" s="25"/>
      <c r="AV2883" s="2"/>
      <c r="AW2883" s="2"/>
      <c r="AX2883" s="25"/>
      <c r="AY2883" s="25"/>
      <c r="AZ2883" s="25"/>
      <c r="BA2883" s="25"/>
      <c r="BB2883" s="25"/>
      <c r="BC2883" s="25"/>
      <c r="BD2883" s="25"/>
      <c r="BE2883" s="25"/>
      <c r="BF2883" s="25"/>
      <c r="BG2883" s="25"/>
      <c r="BH2883" s="25"/>
      <c r="BI2883" s="25"/>
      <c r="BJ2883" s="25"/>
      <c r="BK2883" s="25"/>
      <c r="BL2883" s="25"/>
      <c r="BM2883" s="25"/>
      <c r="BN2883" s="25"/>
      <c r="BO2883" s="25"/>
      <c r="BP2883" s="25"/>
      <c r="BQ2883" s="25"/>
      <c r="BR2883" s="25"/>
      <c r="BS2883" s="25"/>
      <c r="BT2883" s="25"/>
      <c r="BU2883" s="25"/>
      <c r="BV2883" s="25"/>
      <c r="BW2883" s="25"/>
      <c r="BX2883" s="25"/>
      <c r="BY2883" s="25"/>
      <c r="BZ2883" s="25"/>
      <c r="CA2883" s="25"/>
      <c r="CB2883" s="25"/>
      <c r="CC2883" s="25"/>
      <c r="CD2883" s="2" t="s">
        <v>71</v>
      </c>
      <c r="CE2883" s="2">
        <v>0</v>
      </c>
      <c r="CF2883" s="25"/>
      <c r="CG2883" s="25"/>
      <c r="CH2883" s="25"/>
      <c r="CI2883" s="25"/>
      <c r="CJ2883" s="25"/>
    </row>
    <row r="2884" spans="1:88" x14ac:dyDescent="0.2">
      <c r="A2884" s="2" t="s">
        <v>11220</v>
      </c>
      <c r="B2884" s="2" t="s">
        <v>25925</v>
      </c>
      <c r="C2884" s="2" t="s">
        <v>10420</v>
      </c>
      <c r="D2884" s="2" t="s">
        <v>11220</v>
      </c>
      <c r="E2884" s="2" t="s">
        <v>11220</v>
      </c>
      <c r="F2884" s="2" t="s">
        <v>11221</v>
      </c>
      <c r="G2884" s="2" t="s">
        <v>11222</v>
      </c>
      <c r="H2884" s="2" t="s">
        <v>83</v>
      </c>
      <c r="I2884" s="2" t="s">
        <v>61</v>
      </c>
      <c r="J2884" s="2" t="s">
        <v>61</v>
      </c>
      <c r="K2884" s="50" t="s">
        <v>61</v>
      </c>
      <c r="L2884" s="43">
        <v>2012</v>
      </c>
      <c r="M2884" s="2" t="s">
        <v>133</v>
      </c>
      <c r="N2884" s="32">
        <v>25.156089999999999</v>
      </c>
      <c r="O2884" s="32">
        <v>55.334209999999999</v>
      </c>
      <c r="P2884" s="2" t="s">
        <v>2767</v>
      </c>
      <c r="Q2884" s="2" t="s">
        <v>65</v>
      </c>
      <c r="R2884" s="43" t="s">
        <v>16802</v>
      </c>
      <c r="S2884" s="41" t="s">
        <v>4851</v>
      </c>
      <c r="T2884" s="41" t="s">
        <v>18462</v>
      </c>
      <c r="U2884" s="2"/>
      <c r="V2884" s="2"/>
      <c r="W2884" s="41" t="s">
        <v>17589</v>
      </c>
      <c r="X2884" s="2" t="s">
        <v>315</v>
      </c>
      <c r="Y2884" s="2" t="s">
        <v>76</v>
      </c>
      <c r="Z2884" s="5" t="s">
        <v>10423</v>
      </c>
      <c r="AA2884" s="5" t="s">
        <v>16910</v>
      </c>
      <c r="AB2884" s="5" t="s">
        <v>16317</v>
      </c>
      <c r="AC2884" s="2" t="s">
        <v>5205</v>
      </c>
      <c r="AD2884" s="2">
        <v>1061800</v>
      </c>
      <c r="AE2884" s="5">
        <v>35</v>
      </c>
      <c r="AF2884" s="25"/>
      <c r="AG2884" s="29">
        <v>3</v>
      </c>
      <c r="AH2884" s="2" t="s">
        <v>17974</v>
      </c>
      <c r="AI2884" s="2">
        <v>3</v>
      </c>
      <c r="AJ2884" s="2">
        <v>3</v>
      </c>
      <c r="AK2884" s="2"/>
      <c r="AL2884" s="2"/>
      <c r="AM2884" s="2"/>
      <c r="AN2884" s="2"/>
      <c r="AO2884" s="2"/>
      <c r="AP2884" s="25"/>
      <c r="AQ2884" s="25"/>
      <c r="AR2884" s="2"/>
      <c r="AS2884" s="2"/>
      <c r="AT2884" s="2"/>
      <c r="AU2884" s="25"/>
      <c r="AV2884" s="2"/>
      <c r="AW2884" s="2"/>
      <c r="AX2884" s="25"/>
      <c r="AY2884" s="25"/>
      <c r="AZ2884" s="25"/>
      <c r="BA2884" s="25"/>
      <c r="BB2884" s="25"/>
      <c r="BC2884" s="25"/>
      <c r="BD2884" s="25"/>
      <c r="BE2884" s="25"/>
      <c r="BF2884" s="25"/>
      <c r="BG2884" s="25"/>
      <c r="BH2884" s="25"/>
      <c r="BI2884" s="25"/>
      <c r="BJ2884" s="25"/>
      <c r="BK2884" s="25"/>
      <c r="BL2884" s="25"/>
      <c r="BM2884" s="25"/>
      <c r="BN2884" s="25"/>
      <c r="BO2884" s="25"/>
      <c r="BP2884" s="25"/>
      <c r="BQ2884" s="25"/>
      <c r="BR2884" s="25"/>
      <c r="BS2884" s="25"/>
      <c r="BT2884" s="25"/>
      <c r="BU2884" s="25"/>
      <c r="BV2884" s="25"/>
      <c r="BW2884" s="25"/>
      <c r="BX2884" s="25"/>
      <c r="BY2884" s="25"/>
      <c r="BZ2884" s="25"/>
      <c r="CA2884" s="25"/>
      <c r="CB2884" s="25"/>
      <c r="CC2884" s="25"/>
      <c r="CD2884" s="2" t="s">
        <v>71</v>
      </c>
      <c r="CE2884" s="2">
        <v>0</v>
      </c>
      <c r="CF2884" s="25"/>
      <c r="CG2884" s="25"/>
      <c r="CH2884" s="25"/>
      <c r="CI2884" s="25"/>
      <c r="CJ2884" s="25"/>
    </row>
    <row r="2885" spans="1:88" x14ac:dyDescent="0.2">
      <c r="A2885" s="2" t="s">
        <v>11223</v>
      </c>
      <c r="B2885" s="2" t="s">
        <v>25926</v>
      </c>
      <c r="C2885" s="2" t="s">
        <v>10420</v>
      </c>
      <c r="D2885" s="2" t="s">
        <v>11223</v>
      </c>
      <c r="E2885" s="2" t="s">
        <v>11223</v>
      </c>
      <c r="F2885" s="2" t="s">
        <v>11224</v>
      </c>
      <c r="G2885" s="2" t="s">
        <v>11225</v>
      </c>
      <c r="H2885" s="2" t="s">
        <v>61</v>
      </c>
      <c r="I2885" s="2" t="s">
        <v>61</v>
      </c>
      <c r="J2885" s="2" t="s">
        <v>61</v>
      </c>
      <c r="K2885" s="50" t="s">
        <v>61</v>
      </c>
      <c r="L2885" s="43">
        <v>2013</v>
      </c>
      <c r="M2885" s="2" t="s">
        <v>133</v>
      </c>
      <c r="N2885" s="32">
        <v>25.167310000000001</v>
      </c>
      <c r="O2885" s="32">
        <v>55.407269999999997</v>
      </c>
      <c r="P2885" s="2" t="s">
        <v>152</v>
      </c>
      <c r="Q2885" s="2" t="s">
        <v>65</v>
      </c>
      <c r="R2885" s="43" t="s">
        <v>18854</v>
      </c>
      <c r="S2885" s="41" t="s">
        <v>272</v>
      </c>
      <c r="T2885" s="41" t="s">
        <v>18461</v>
      </c>
      <c r="U2885" s="2"/>
      <c r="V2885" s="2"/>
      <c r="W2885" s="41" t="s">
        <v>17588</v>
      </c>
      <c r="X2885" s="2" t="s">
        <v>153</v>
      </c>
      <c r="Y2885" s="2" t="s">
        <v>102</v>
      </c>
      <c r="Z2885" s="5" t="s">
        <v>10423</v>
      </c>
      <c r="AA2885" s="5" t="s">
        <v>16910</v>
      </c>
      <c r="AB2885" s="5" t="s">
        <v>16316</v>
      </c>
      <c r="AC2885" s="2" t="s">
        <v>5205</v>
      </c>
      <c r="AD2885" s="2">
        <v>1062100</v>
      </c>
      <c r="AE2885" s="5">
        <v>42</v>
      </c>
      <c r="AF2885" s="25"/>
      <c r="AG2885" s="29">
        <v>3</v>
      </c>
      <c r="AH2885" s="2" t="s">
        <v>17974</v>
      </c>
      <c r="AI2885" s="2">
        <v>3</v>
      </c>
      <c r="AJ2885" s="2">
        <v>3</v>
      </c>
      <c r="AK2885" s="2"/>
      <c r="AL2885" s="2"/>
      <c r="AM2885" s="2"/>
      <c r="AN2885" s="2"/>
      <c r="AO2885" s="2"/>
      <c r="AP2885" s="25"/>
      <c r="AQ2885" s="25"/>
      <c r="AR2885" s="2"/>
      <c r="AS2885" s="2"/>
      <c r="AT2885" s="2"/>
      <c r="AU2885" s="25"/>
      <c r="AV2885" s="2"/>
      <c r="AW2885" s="2"/>
      <c r="AX2885" s="25"/>
      <c r="AY2885" s="25"/>
      <c r="AZ2885" s="25"/>
      <c r="BA2885" s="25"/>
      <c r="BB2885" s="25"/>
      <c r="BC2885" s="25"/>
      <c r="BD2885" s="25"/>
      <c r="BE2885" s="25"/>
      <c r="BF2885" s="25"/>
      <c r="BG2885" s="25"/>
      <c r="BH2885" s="25"/>
      <c r="BI2885" s="25"/>
      <c r="BJ2885" s="25"/>
      <c r="BK2885" s="25"/>
      <c r="BL2885" s="25"/>
      <c r="BM2885" s="25"/>
      <c r="BN2885" s="25"/>
      <c r="BO2885" s="25"/>
      <c r="BP2885" s="25"/>
      <c r="BQ2885" s="25"/>
      <c r="BR2885" s="25"/>
      <c r="BS2885" s="25"/>
      <c r="BT2885" s="25"/>
      <c r="BU2885" s="25"/>
      <c r="BV2885" s="25"/>
      <c r="BW2885" s="25"/>
      <c r="BX2885" s="25"/>
      <c r="BY2885" s="25"/>
      <c r="BZ2885" s="25"/>
      <c r="CA2885" s="25"/>
      <c r="CB2885" s="25"/>
      <c r="CC2885" s="25"/>
      <c r="CD2885" s="2" t="s">
        <v>78</v>
      </c>
      <c r="CE2885" s="2" t="s">
        <v>21468</v>
      </c>
      <c r="CF2885" s="25"/>
      <c r="CG2885" s="25"/>
      <c r="CH2885" s="25"/>
      <c r="CI2885" s="25"/>
      <c r="CJ2885" s="25"/>
    </row>
    <row r="2886" spans="1:88" x14ac:dyDescent="0.2">
      <c r="A2886" s="2" t="s">
        <v>11226</v>
      </c>
      <c r="B2886" s="2" t="s">
        <v>25927</v>
      </c>
      <c r="C2886" s="2" t="s">
        <v>10420</v>
      </c>
      <c r="D2886" s="2" t="s">
        <v>11226</v>
      </c>
      <c r="E2886" s="2" t="s">
        <v>11226</v>
      </c>
      <c r="F2886" s="2" t="s">
        <v>11227</v>
      </c>
      <c r="G2886" s="2" t="s">
        <v>11228</v>
      </c>
      <c r="H2886" s="2" t="s">
        <v>61</v>
      </c>
      <c r="I2886" s="2" t="s">
        <v>61</v>
      </c>
      <c r="J2886" s="2" t="s">
        <v>61</v>
      </c>
      <c r="K2886" s="50" t="s">
        <v>61</v>
      </c>
      <c r="L2886" s="43">
        <v>2012</v>
      </c>
      <c r="M2886" s="2" t="s">
        <v>133</v>
      </c>
      <c r="N2886" s="32">
        <v>25.229320000000001</v>
      </c>
      <c r="O2886" s="32">
        <v>55.273110000000003</v>
      </c>
      <c r="P2886" s="2" t="s">
        <v>152</v>
      </c>
      <c r="Q2886" s="2" t="s">
        <v>65</v>
      </c>
      <c r="R2886" s="43" t="s">
        <v>18854</v>
      </c>
      <c r="S2886" s="41" t="s">
        <v>272</v>
      </c>
      <c r="T2886" s="41" t="s">
        <v>18461</v>
      </c>
      <c r="U2886" s="2"/>
      <c r="V2886" s="2"/>
      <c r="W2886" s="41" t="s">
        <v>17588</v>
      </c>
      <c r="X2886" s="2" t="s">
        <v>10480</v>
      </c>
      <c r="Y2886" s="2" t="s">
        <v>102</v>
      </c>
      <c r="Z2886" s="5" t="s">
        <v>10423</v>
      </c>
      <c r="AA2886" s="5" t="s">
        <v>16910</v>
      </c>
      <c r="AB2886" s="5" t="s">
        <v>16316</v>
      </c>
      <c r="AC2886" s="2" t="s">
        <v>5205</v>
      </c>
      <c r="AD2886" s="2">
        <v>1033300</v>
      </c>
      <c r="AE2886" s="5">
        <v>19</v>
      </c>
      <c r="AF2886" s="25"/>
      <c r="AG2886" s="29">
        <v>3</v>
      </c>
      <c r="AH2886" s="2" t="s">
        <v>17974</v>
      </c>
      <c r="AI2886" s="2">
        <v>3</v>
      </c>
      <c r="AJ2886" s="2">
        <v>3</v>
      </c>
      <c r="AK2886" s="2"/>
      <c r="AL2886" s="2"/>
      <c r="AM2886" s="2"/>
      <c r="AN2886" s="2"/>
      <c r="AO2886" s="2"/>
      <c r="AP2886" s="25"/>
      <c r="AQ2886" s="25"/>
      <c r="AR2886" s="2"/>
      <c r="AS2886" s="2"/>
      <c r="AT2886" s="2"/>
      <c r="AU2886" s="25"/>
      <c r="AV2886" s="2"/>
      <c r="AW2886" s="2"/>
      <c r="AX2886" s="25"/>
      <c r="AY2886" s="25"/>
      <c r="AZ2886" s="25"/>
      <c r="BA2886" s="25"/>
      <c r="BB2886" s="25"/>
      <c r="BC2886" s="25"/>
      <c r="BD2886" s="25"/>
      <c r="BE2886" s="25"/>
      <c r="BF2886" s="25"/>
      <c r="BG2886" s="25"/>
      <c r="BH2886" s="25"/>
      <c r="BI2886" s="25"/>
      <c r="BJ2886" s="25"/>
      <c r="BK2886" s="25"/>
      <c r="BL2886" s="25"/>
      <c r="BM2886" s="25"/>
      <c r="BN2886" s="25"/>
      <c r="BO2886" s="25"/>
      <c r="BP2886" s="25"/>
      <c r="BQ2886" s="25"/>
      <c r="BR2886" s="25"/>
      <c r="BS2886" s="25"/>
      <c r="BT2886" s="25"/>
      <c r="BU2886" s="25"/>
      <c r="BV2886" s="25"/>
      <c r="BW2886" s="25"/>
      <c r="BX2886" s="25"/>
      <c r="BY2886" s="25"/>
      <c r="BZ2886" s="25"/>
      <c r="CA2886" s="25"/>
      <c r="CB2886" s="25"/>
      <c r="CC2886" s="25"/>
      <c r="CD2886" s="2" t="s">
        <v>78</v>
      </c>
      <c r="CE2886" s="2" t="s">
        <v>21469</v>
      </c>
      <c r="CF2886" s="25"/>
      <c r="CG2886" s="25"/>
      <c r="CH2886" s="25"/>
      <c r="CI2886" s="25"/>
      <c r="CJ2886" s="25"/>
    </row>
    <row r="2887" spans="1:88" x14ac:dyDescent="0.2">
      <c r="A2887" s="2" t="s">
        <v>11229</v>
      </c>
      <c r="B2887" s="2" t="s">
        <v>25928</v>
      </c>
      <c r="C2887" s="2" t="s">
        <v>10420</v>
      </c>
      <c r="D2887" s="2" t="s">
        <v>11229</v>
      </c>
      <c r="E2887" s="2" t="s">
        <v>11229</v>
      </c>
      <c r="F2887" s="2" t="s">
        <v>11230</v>
      </c>
      <c r="G2887" s="2" t="s">
        <v>11231</v>
      </c>
      <c r="H2887" s="2" t="s">
        <v>61</v>
      </c>
      <c r="I2887" s="2" t="s">
        <v>61</v>
      </c>
      <c r="J2887" s="2" t="s">
        <v>61</v>
      </c>
      <c r="K2887" s="50" t="s">
        <v>61</v>
      </c>
      <c r="L2887" s="43">
        <v>2013</v>
      </c>
      <c r="M2887" s="2" t="s">
        <v>133</v>
      </c>
      <c r="N2887" s="32">
        <v>25.177900000000001</v>
      </c>
      <c r="O2887" s="32">
        <v>55.392829999999996</v>
      </c>
      <c r="P2887" s="2" t="s">
        <v>152</v>
      </c>
      <c r="Q2887" s="2" t="s">
        <v>65</v>
      </c>
      <c r="R2887" s="43" t="s">
        <v>16802</v>
      </c>
      <c r="S2887" s="41" t="s">
        <v>4851</v>
      </c>
      <c r="T2887" s="41" t="s">
        <v>18462</v>
      </c>
      <c r="U2887" s="2"/>
      <c r="V2887" s="2"/>
      <c r="W2887" s="41" t="s">
        <v>17588</v>
      </c>
      <c r="X2887" s="2" t="s">
        <v>10480</v>
      </c>
      <c r="Y2887" s="2" t="s">
        <v>102</v>
      </c>
      <c r="Z2887" s="5" t="s">
        <v>10423</v>
      </c>
      <c r="AA2887" s="5" t="s">
        <v>16910</v>
      </c>
      <c r="AB2887" s="5" t="s">
        <v>16316</v>
      </c>
      <c r="AC2887" s="2" t="s">
        <v>5205</v>
      </c>
      <c r="AD2887" s="2">
        <v>1061400</v>
      </c>
      <c r="AE2887" s="5">
        <v>30</v>
      </c>
      <c r="AF2887" s="25"/>
      <c r="AG2887" s="29">
        <v>3</v>
      </c>
      <c r="AH2887" s="2" t="s">
        <v>17974</v>
      </c>
      <c r="AI2887" s="2">
        <v>3</v>
      </c>
      <c r="AJ2887" s="2">
        <v>3</v>
      </c>
      <c r="AK2887" s="2"/>
      <c r="AL2887" s="2"/>
      <c r="AM2887" s="2"/>
      <c r="AN2887" s="2"/>
      <c r="AO2887" s="2"/>
      <c r="AP2887" s="25"/>
      <c r="AQ2887" s="25"/>
      <c r="AR2887" s="2"/>
      <c r="AS2887" s="2"/>
      <c r="AT2887" s="2"/>
      <c r="AU2887" s="25"/>
      <c r="AV2887" s="2"/>
      <c r="AW2887" s="2"/>
      <c r="AX2887" s="25"/>
      <c r="AY2887" s="25"/>
      <c r="AZ2887" s="25"/>
      <c r="BA2887" s="25"/>
      <c r="BB2887" s="25"/>
      <c r="BC2887" s="25"/>
      <c r="BD2887" s="25"/>
      <c r="BE2887" s="25"/>
      <c r="BF2887" s="25"/>
      <c r="BG2887" s="25"/>
      <c r="BH2887" s="25"/>
      <c r="BI2887" s="25"/>
      <c r="BJ2887" s="25"/>
      <c r="BK2887" s="25"/>
      <c r="BL2887" s="25"/>
      <c r="BM2887" s="25"/>
      <c r="BN2887" s="25"/>
      <c r="BO2887" s="25"/>
      <c r="BP2887" s="25"/>
      <c r="BQ2887" s="25"/>
      <c r="BR2887" s="25"/>
      <c r="BS2887" s="25"/>
      <c r="BT2887" s="25"/>
      <c r="BU2887" s="25"/>
      <c r="BV2887" s="25"/>
      <c r="BW2887" s="25"/>
      <c r="BX2887" s="25"/>
      <c r="BY2887" s="25"/>
      <c r="BZ2887" s="25"/>
      <c r="CA2887" s="25"/>
      <c r="CB2887" s="25"/>
      <c r="CC2887" s="25"/>
      <c r="CD2887" s="2" t="s">
        <v>78</v>
      </c>
      <c r="CE2887" s="2" t="s">
        <v>21470</v>
      </c>
      <c r="CF2887" s="25"/>
      <c r="CG2887" s="25"/>
      <c r="CH2887" s="25"/>
      <c r="CI2887" s="25"/>
      <c r="CJ2887" s="25"/>
    </row>
    <row r="2888" spans="1:88" x14ac:dyDescent="0.2">
      <c r="A2888" s="2" t="s">
        <v>11232</v>
      </c>
      <c r="B2888" s="2" t="s">
        <v>25929</v>
      </c>
      <c r="C2888" s="2" t="s">
        <v>10420</v>
      </c>
      <c r="D2888" s="2" t="s">
        <v>11232</v>
      </c>
      <c r="E2888" s="2" t="s">
        <v>11232</v>
      </c>
      <c r="F2888" s="2" t="s">
        <v>11233</v>
      </c>
      <c r="G2888" s="2"/>
      <c r="H2888" s="2" t="s">
        <v>61</v>
      </c>
      <c r="I2888" s="2" t="s">
        <v>61</v>
      </c>
      <c r="J2888" s="2" t="s">
        <v>61</v>
      </c>
      <c r="K2888" s="2"/>
      <c r="L2888" s="43">
        <v>2014</v>
      </c>
      <c r="M2888" s="2" t="s">
        <v>133</v>
      </c>
      <c r="N2888" s="32">
        <v>25.1069</v>
      </c>
      <c r="O2888" s="32">
        <v>55.570270000000001</v>
      </c>
      <c r="P2888" s="2" t="s">
        <v>152</v>
      </c>
      <c r="Q2888" s="2" t="s">
        <v>65</v>
      </c>
      <c r="R2888" s="43" t="s">
        <v>16802</v>
      </c>
      <c r="S2888" s="41" t="s">
        <v>5954</v>
      </c>
      <c r="T2888" s="41" t="s">
        <v>18462</v>
      </c>
      <c r="U2888" s="2"/>
      <c r="V2888" s="2"/>
      <c r="W2888" s="41" t="s">
        <v>67</v>
      </c>
      <c r="X2888" s="2" t="s">
        <v>10480</v>
      </c>
      <c r="Y2888" s="2" t="s">
        <v>69</v>
      </c>
      <c r="Z2888" s="5" t="s">
        <v>10423</v>
      </c>
      <c r="AA2888" s="5" t="s">
        <v>10937</v>
      </c>
      <c r="AB2888" s="5" t="s">
        <v>70</v>
      </c>
      <c r="AC2888" s="2" t="s">
        <v>3591</v>
      </c>
      <c r="AD2888" s="2">
        <v>1072400</v>
      </c>
      <c r="AE2888" s="5">
        <v>32</v>
      </c>
      <c r="AF2888" s="25"/>
      <c r="AG2888" s="29"/>
      <c r="AH2888" s="2" t="s">
        <v>3591</v>
      </c>
      <c r="AI2888" s="2">
        <v>3</v>
      </c>
      <c r="AJ2888" s="2" t="s">
        <v>3591</v>
      </c>
      <c r="AK2888" s="2"/>
      <c r="AL2888" s="2"/>
      <c r="AM2888" s="2"/>
      <c r="AN2888" s="2"/>
      <c r="AO2888" s="2"/>
      <c r="AP2888" s="25"/>
      <c r="AQ2888" s="25"/>
      <c r="AR2888" s="2"/>
      <c r="AS2888" s="2"/>
      <c r="AT2888" s="2"/>
      <c r="AU2888" s="25"/>
      <c r="AV2888" s="2"/>
      <c r="AW2888" s="2"/>
      <c r="AX2888" s="25"/>
      <c r="AY2888" s="25"/>
      <c r="AZ2888" s="25"/>
      <c r="BA2888" s="25"/>
      <c r="BB2888" s="25"/>
      <c r="BC2888" s="25"/>
      <c r="BD2888" s="25"/>
      <c r="BE2888" s="25"/>
      <c r="BF2888" s="25"/>
      <c r="BG2888" s="25"/>
      <c r="BH2888" s="25"/>
      <c r="BI2888" s="25"/>
      <c r="BJ2888" s="25"/>
      <c r="BK2888" s="25"/>
      <c r="BL2888" s="25"/>
      <c r="BM2888" s="25"/>
      <c r="BN2888" s="25"/>
      <c r="BO2888" s="25"/>
      <c r="BP2888" s="25"/>
      <c r="BQ2888" s="25"/>
      <c r="BR2888" s="25"/>
      <c r="BS2888" s="25"/>
      <c r="BT2888" s="25"/>
      <c r="BU2888" s="25"/>
      <c r="BV2888" s="25"/>
      <c r="BW2888" s="25"/>
      <c r="BX2888" s="25"/>
      <c r="BY2888" s="25"/>
      <c r="BZ2888" s="25"/>
      <c r="CA2888" s="25"/>
      <c r="CB2888" s="25"/>
      <c r="CC2888" s="25"/>
      <c r="CD2888" s="2" t="s">
        <v>71</v>
      </c>
      <c r="CE2888" s="2">
        <v>0</v>
      </c>
      <c r="CF2888" s="25"/>
      <c r="CG2888" s="25"/>
      <c r="CH2888" s="25"/>
      <c r="CI2888" s="25"/>
      <c r="CJ2888" s="25"/>
    </row>
    <row r="2889" spans="1:88" x14ac:dyDescent="0.2">
      <c r="A2889" s="2" t="s">
        <v>11234</v>
      </c>
      <c r="B2889" s="2" t="s">
        <v>25930</v>
      </c>
      <c r="C2889" s="2" t="s">
        <v>10420</v>
      </c>
      <c r="D2889" s="2" t="s">
        <v>11234</v>
      </c>
      <c r="E2889" s="2" t="s">
        <v>11234</v>
      </c>
      <c r="F2889" s="2" t="s">
        <v>11235</v>
      </c>
      <c r="G2889" s="2" t="s">
        <v>11236</v>
      </c>
      <c r="H2889" s="2" t="s">
        <v>61</v>
      </c>
      <c r="I2889" s="2" t="s">
        <v>61</v>
      </c>
      <c r="J2889" s="2" t="s">
        <v>61</v>
      </c>
      <c r="K2889" s="50" t="s">
        <v>61</v>
      </c>
      <c r="L2889" s="43">
        <v>2014</v>
      </c>
      <c r="M2889" s="2" t="s">
        <v>133</v>
      </c>
      <c r="N2889" s="32">
        <v>25.23301</v>
      </c>
      <c r="O2889" s="32">
        <v>55.442770000000003</v>
      </c>
      <c r="P2889" s="2" t="s">
        <v>152</v>
      </c>
      <c r="Q2889" s="2" t="s">
        <v>65</v>
      </c>
      <c r="R2889" s="43" t="s">
        <v>16802</v>
      </c>
      <c r="S2889" s="41" t="s">
        <v>4851</v>
      </c>
      <c r="T2889" s="41" t="s">
        <v>18462</v>
      </c>
      <c r="U2889" s="2"/>
      <c r="V2889" s="2"/>
      <c r="W2889" s="41" t="s">
        <v>17588</v>
      </c>
      <c r="X2889" s="2" t="s">
        <v>10480</v>
      </c>
      <c r="Y2889" s="2" t="s">
        <v>76</v>
      </c>
      <c r="Z2889" s="5" t="s">
        <v>10423</v>
      </c>
      <c r="AA2889" s="5" t="s">
        <v>16910</v>
      </c>
      <c r="AB2889" s="5" t="s">
        <v>16317</v>
      </c>
      <c r="AC2889" s="2" t="s">
        <v>5205</v>
      </c>
      <c r="AD2889" s="2">
        <v>1026200</v>
      </c>
      <c r="AE2889" s="5">
        <v>30</v>
      </c>
      <c r="AF2889" s="25"/>
      <c r="AG2889" s="29">
        <v>3</v>
      </c>
      <c r="AH2889" s="2" t="s">
        <v>17974</v>
      </c>
      <c r="AI2889" s="2">
        <v>3</v>
      </c>
      <c r="AJ2889" s="2">
        <v>3</v>
      </c>
      <c r="AK2889" s="2"/>
      <c r="AL2889" s="2"/>
      <c r="AM2889" s="2"/>
      <c r="AN2889" s="2"/>
      <c r="AO2889" s="2"/>
      <c r="AP2889" s="25"/>
      <c r="AQ2889" s="25"/>
      <c r="AR2889" s="2"/>
      <c r="AS2889" s="2"/>
      <c r="AT2889" s="2"/>
      <c r="AU2889" s="25"/>
      <c r="AV2889" s="2"/>
      <c r="AW2889" s="2"/>
      <c r="AX2889" s="25"/>
      <c r="AY2889" s="25"/>
      <c r="AZ2889" s="25"/>
      <c r="BA2889" s="25"/>
      <c r="BB2889" s="25"/>
      <c r="BC2889" s="25"/>
      <c r="BD2889" s="25"/>
      <c r="BE2889" s="25"/>
      <c r="BF2889" s="25"/>
      <c r="BG2889" s="25"/>
      <c r="BH2889" s="25"/>
      <c r="BI2889" s="25"/>
      <c r="BJ2889" s="25"/>
      <c r="BK2889" s="25"/>
      <c r="BL2889" s="25"/>
      <c r="BM2889" s="25"/>
      <c r="BN2889" s="25"/>
      <c r="BO2889" s="25"/>
      <c r="BP2889" s="25"/>
      <c r="BQ2889" s="25"/>
      <c r="BR2889" s="25"/>
      <c r="BS2889" s="25"/>
      <c r="BT2889" s="25"/>
      <c r="BU2889" s="25"/>
      <c r="BV2889" s="25"/>
      <c r="BW2889" s="25"/>
      <c r="BX2889" s="25"/>
      <c r="BY2889" s="25"/>
      <c r="BZ2889" s="25"/>
      <c r="CA2889" s="25"/>
      <c r="CB2889" s="25"/>
      <c r="CC2889" s="25"/>
      <c r="CD2889" s="2" t="s">
        <v>78</v>
      </c>
      <c r="CE2889" s="2" t="s">
        <v>21471</v>
      </c>
      <c r="CF2889" s="25"/>
      <c r="CG2889" s="25"/>
      <c r="CH2889" s="25"/>
      <c r="CI2889" s="25"/>
      <c r="CJ2889" s="25"/>
    </row>
    <row r="2890" spans="1:88" x14ac:dyDescent="0.2">
      <c r="A2890" s="2" t="s">
        <v>11237</v>
      </c>
      <c r="B2890" s="2" t="s">
        <v>25931</v>
      </c>
      <c r="C2890" s="2" t="s">
        <v>10420</v>
      </c>
      <c r="D2890" s="2" t="s">
        <v>11237</v>
      </c>
      <c r="E2890" s="2" t="s">
        <v>11237</v>
      </c>
      <c r="F2890" s="2" t="s">
        <v>11238</v>
      </c>
      <c r="G2890" s="2" t="s">
        <v>11239</v>
      </c>
      <c r="H2890" s="2" t="s">
        <v>61</v>
      </c>
      <c r="I2890" s="2" t="s">
        <v>61</v>
      </c>
      <c r="J2890" s="2" t="s">
        <v>61</v>
      </c>
      <c r="K2890" s="50" t="s">
        <v>61</v>
      </c>
      <c r="L2890" s="43">
        <v>2012</v>
      </c>
      <c r="M2890" s="2" t="s">
        <v>133</v>
      </c>
      <c r="N2890" s="32">
        <v>25.295870000000001</v>
      </c>
      <c r="O2890" s="32">
        <v>55.396850000000001</v>
      </c>
      <c r="P2890" s="2" t="s">
        <v>152</v>
      </c>
      <c r="Q2890" s="2" t="s">
        <v>65</v>
      </c>
      <c r="R2890" s="43" t="s">
        <v>18854</v>
      </c>
      <c r="S2890" s="41" t="s">
        <v>272</v>
      </c>
      <c r="T2890" s="41" t="s">
        <v>18461</v>
      </c>
      <c r="U2890" s="2"/>
      <c r="V2890" s="2"/>
      <c r="W2890" s="41" t="s">
        <v>17588</v>
      </c>
      <c r="X2890" s="2" t="s">
        <v>10480</v>
      </c>
      <c r="Y2890" s="2" t="s">
        <v>76</v>
      </c>
      <c r="Z2890" s="5" t="s">
        <v>10423</v>
      </c>
      <c r="AA2890" s="5" t="s">
        <v>16910</v>
      </c>
      <c r="AB2890" s="5" t="s">
        <v>16317</v>
      </c>
      <c r="AC2890" s="2" t="s">
        <v>5205</v>
      </c>
      <c r="AD2890" s="2">
        <v>1024700</v>
      </c>
      <c r="AE2890" s="5">
        <v>24</v>
      </c>
      <c r="AF2890" s="25"/>
      <c r="AG2890" s="29">
        <v>3</v>
      </c>
      <c r="AH2890" s="2" t="s">
        <v>17974</v>
      </c>
      <c r="AI2890" s="2">
        <v>3</v>
      </c>
      <c r="AJ2890" s="2">
        <v>3</v>
      </c>
      <c r="AK2890" s="2"/>
      <c r="AL2890" s="2"/>
      <c r="AM2890" s="2"/>
      <c r="AN2890" s="2"/>
      <c r="AO2890" s="2"/>
      <c r="AP2890" s="25"/>
      <c r="AQ2890" s="25"/>
      <c r="AR2890" s="2"/>
      <c r="AS2890" s="2"/>
      <c r="AT2890" s="2"/>
      <c r="AU2890" s="25"/>
      <c r="AV2890" s="2"/>
      <c r="AW2890" s="2"/>
      <c r="AX2890" s="25"/>
      <c r="AY2890" s="25"/>
      <c r="AZ2890" s="25"/>
      <c r="BA2890" s="25"/>
      <c r="BB2890" s="25"/>
      <c r="BC2890" s="25"/>
      <c r="BD2890" s="25"/>
      <c r="BE2890" s="25"/>
      <c r="BF2890" s="25"/>
      <c r="BG2890" s="25"/>
      <c r="BH2890" s="25"/>
      <c r="BI2890" s="25"/>
      <c r="BJ2890" s="25"/>
      <c r="BK2890" s="25"/>
      <c r="BL2890" s="25"/>
      <c r="BM2890" s="25"/>
      <c r="BN2890" s="25"/>
      <c r="BO2890" s="25"/>
      <c r="BP2890" s="25"/>
      <c r="BQ2890" s="25"/>
      <c r="BR2890" s="25"/>
      <c r="BS2890" s="25"/>
      <c r="BT2890" s="25"/>
      <c r="BU2890" s="25"/>
      <c r="BV2890" s="25"/>
      <c r="BW2890" s="25"/>
      <c r="BX2890" s="25"/>
      <c r="BY2890" s="25"/>
      <c r="BZ2890" s="25"/>
      <c r="CA2890" s="25"/>
      <c r="CB2890" s="25"/>
      <c r="CC2890" s="25"/>
      <c r="CD2890" s="2" t="s">
        <v>78</v>
      </c>
      <c r="CE2890" s="2" t="s">
        <v>21472</v>
      </c>
      <c r="CF2890" s="25"/>
      <c r="CG2890" s="25"/>
      <c r="CH2890" s="25"/>
      <c r="CI2890" s="25"/>
      <c r="CJ2890" s="25"/>
    </row>
    <row r="2891" spans="1:88" x14ac:dyDescent="0.2">
      <c r="A2891" s="2" t="s">
        <v>11240</v>
      </c>
      <c r="B2891" s="2" t="s">
        <v>25932</v>
      </c>
      <c r="C2891" s="2" t="s">
        <v>10420</v>
      </c>
      <c r="D2891" s="2" t="s">
        <v>11240</v>
      </c>
      <c r="E2891" s="2" t="s">
        <v>11240</v>
      </c>
      <c r="F2891" s="2" t="s">
        <v>11241</v>
      </c>
      <c r="G2891" s="2" t="s">
        <v>11242</v>
      </c>
      <c r="H2891" s="2" t="s">
        <v>83</v>
      </c>
      <c r="I2891" s="2" t="s">
        <v>61</v>
      </c>
      <c r="J2891" s="2" t="s">
        <v>61</v>
      </c>
      <c r="K2891" s="50" t="s">
        <v>61</v>
      </c>
      <c r="L2891" s="43">
        <v>2012</v>
      </c>
      <c r="M2891" s="2" t="s">
        <v>133</v>
      </c>
      <c r="N2891" s="32">
        <v>25.150400000000001</v>
      </c>
      <c r="O2891" s="32">
        <v>55.245240000000003</v>
      </c>
      <c r="P2891" s="2" t="s">
        <v>2767</v>
      </c>
      <c r="Q2891" s="2" t="s">
        <v>65</v>
      </c>
      <c r="R2891" s="43" t="s">
        <v>18854</v>
      </c>
      <c r="S2891" s="41" t="s">
        <v>272</v>
      </c>
      <c r="T2891" s="41" t="s">
        <v>18461</v>
      </c>
      <c r="U2891" s="2"/>
      <c r="V2891" s="2"/>
      <c r="W2891" s="41" t="s">
        <v>17589</v>
      </c>
      <c r="X2891" s="2" t="s">
        <v>1598</v>
      </c>
      <c r="Y2891" s="2" t="s">
        <v>102</v>
      </c>
      <c r="Z2891" s="5" t="s">
        <v>20</v>
      </c>
      <c r="AA2891" s="5" t="s">
        <v>16910</v>
      </c>
      <c r="AB2891" s="5" t="s">
        <v>16316</v>
      </c>
      <c r="AC2891" s="2" t="s">
        <v>5205</v>
      </c>
      <c r="AD2891" s="2">
        <v>1035900</v>
      </c>
      <c r="AE2891" s="5">
        <v>17</v>
      </c>
      <c r="AF2891" s="25"/>
      <c r="AG2891" s="29">
        <v>3</v>
      </c>
      <c r="AH2891" s="2" t="s">
        <v>17974</v>
      </c>
      <c r="AI2891" s="2">
        <v>3</v>
      </c>
      <c r="AJ2891" s="2">
        <v>3</v>
      </c>
      <c r="AK2891" s="2"/>
      <c r="AL2891" s="2"/>
      <c r="AM2891" s="2"/>
      <c r="AN2891" s="2"/>
      <c r="AO2891" s="2"/>
      <c r="AP2891" s="25"/>
      <c r="AQ2891" s="25"/>
      <c r="AR2891" s="2"/>
      <c r="AS2891" s="2"/>
      <c r="AT2891" s="2"/>
      <c r="AU2891" s="25"/>
      <c r="AV2891" s="2"/>
      <c r="AW2891" s="2"/>
      <c r="AX2891" s="25"/>
      <c r="AY2891" s="25"/>
      <c r="AZ2891" s="25"/>
      <c r="BA2891" s="25"/>
      <c r="BB2891" s="25"/>
      <c r="BC2891" s="25"/>
      <c r="BD2891" s="25"/>
      <c r="BE2891" s="25"/>
      <c r="BF2891" s="25"/>
      <c r="BG2891" s="25"/>
      <c r="BH2891" s="25"/>
      <c r="BI2891" s="25"/>
      <c r="BJ2891" s="25"/>
      <c r="BK2891" s="25"/>
      <c r="BL2891" s="25"/>
      <c r="BM2891" s="25"/>
      <c r="BN2891" s="25"/>
      <c r="BO2891" s="25"/>
      <c r="BP2891" s="25"/>
      <c r="BQ2891" s="25"/>
      <c r="BR2891" s="25"/>
      <c r="BS2891" s="25"/>
      <c r="BT2891" s="25"/>
      <c r="BU2891" s="25"/>
      <c r="BV2891" s="25"/>
      <c r="BW2891" s="25"/>
      <c r="BX2891" s="25"/>
      <c r="BY2891" s="25"/>
      <c r="BZ2891" s="25"/>
      <c r="CA2891" s="25"/>
      <c r="CB2891" s="25"/>
      <c r="CC2891" s="25"/>
      <c r="CD2891" s="2" t="s">
        <v>78</v>
      </c>
      <c r="CE2891" s="2" t="s">
        <v>21473</v>
      </c>
      <c r="CF2891" s="25"/>
      <c r="CG2891" s="25"/>
      <c r="CH2891" s="25"/>
      <c r="CI2891" s="25"/>
      <c r="CJ2891" s="25"/>
    </row>
    <row r="2892" spans="1:88" x14ac:dyDescent="0.2">
      <c r="A2892" s="2" t="s">
        <v>11243</v>
      </c>
      <c r="B2892" s="2" t="s">
        <v>25933</v>
      </c>
      <c r="C2892" s="2" t="s">
        <v>10420</v>
      </c>
      <c r="D2892" s="2" t="s">
        <v>11243</v>
      </c>
      <c r="E2892" s="2" t="s">
        <v>11243</v>
      </c>
      <c r="F2892" s="2" t="s">
        <v>11244</v>
      </c>
      <c r="G2892" s="2" t="s">
        <v>11245</v>
      </c>
      <c r="H2892" s="2" t="s">
        <v>61</v>
      </c>
      <c r="I2892" s="2" t="s">
        <v>61</v>
      </c>
      <c r="J2892" s="2" t="s">
        <v>61</v>
      </c>
      <c r="K2892" s="50" t="s">
        <v>61</v>
      </c>
      <c r="L2892" s="43">
        <v>2012</v>
      </c>
      <c r="M2892" s="2" t="s">
        <v>133</v>
      </c>
      <c r="N2892" s="32">
        <v>25.27356</v>
      </c>
      <c r="O2892" s="32">
        <v>55.302909999999997</v>
      </c>
      <c r="P2892" s="2" t="s">
        <v>152</v>
      </c>
      <c r="Q2892" s="2" t="s">
        <v>65</v>
      </c>
      <c r="R2892" s="43" t="s">
        <v>18854</v>
      </c>
      <c r="S2892" s="41" t="s">
        <v>272</v>
      </c>
      <c r="T2892" s="41" t="s">
        <v>18461</v>
      </c>
      <c r="U2892" s="2"/>
      <c r="V2892" s="2"/>
      <c r="W2892" s="41" t="s">
        <v>17588</v>
      </c>
      <c r="X2892" s="2" t="s">
        <v>10480</v>
      </c>
      <c r="Y2892" s="2" t="s">
        <v>10437</v>
      </c>
      <c r="Z2892" s="5" t="s">
        <v>10423</v>
      </c>
      <c r="AA2892" s="5" t="s">
        <v>16910</v>
      </c>
      <c r="AB2892" s="5" t="s">
        <v>18090</v>
      </c>
      <c r="AC2892" s="2" t="s">
        <v>5205</v>
      </c>
      <c r="AD2892" s="2">
        <v>1011600</v>
      </c>
      <c r="AE2892" s="5">
        <v>22</v>
      </c>
      <c r="AF2892" s="25"/>
      <c r="AG2892" s="29">
        <v>3</v>
      </c>
      <c r="AH2892" s="2" t="s">
        <v>17974</v>
      </c>
      <c r="AI2892" s="2">
        <v>3</v>
      </c>
      <c r="AJ2892" s="2">
        <v>3</v>
      </c>
      <c r="AK2892" s="2"/>
      <c r="AL2892" s="2"/>
      <c r="AM2892" s="2"/>
      <c r="AN2892" s="2"/>
      <c r="AO2892" s="2"/>
      <c r="AP2892" s="25"/>
      <c r="AQ2892" s="25"/>
      <c r="AR2892" s="2"/>
      <c r="AS2892" s="2"/>
      <c r="AT2892" s="2"/>
      <c r="AU2892" s="25"/>
      <c r="AV2892" s="2"/>
      <c r="AW2892" s="2"/>
      <c r="AX2892" s="25"/>
      <c r="AY2892" s="25"/>
      <c r="AZ2892" s="25"/>
      <c r="BA2892" s="25"/>
      <c r="BB2892" s="25"/>
      <c r="BC2892" s="25"/>
      <c r="BD2892" s="25"/>
      <c r="BE2892" s="25"/>
      <c r="BF2892" s="25"/>
      <c r="BG2892" s="25"/>
      <c r="BH2892" s="25"/>
      <c r="BI2892" s="25"/>
      <c r="BJ2892" s="25"/>
      <c r="BK2892" s="25"/>
      <c r="BL2892" s="25"/>
      <c r="BM2892" s="25"/>
      <c r="BN2892" s="25"/>
      <c r="BO2892" s="25"/>
      <c r="BP2892" s="25"/>
      <c r="BQ2892" s="25"/>
      <c r="BR2892" s="25"/>
      <c r="BS2892" s="25"/>
      <c r="BT2892" s="25"/>
      <c r="BU2892" s="25"/>
      <c r="BV2892" s="25"/>
      <c r="BW2892" s="25"/>
      <c r="BX2892" s="25"/>
      <c r="BY2892" s="25"/>
      <c r="BZ2892" s="25"/>
      <c r="CA2892" s="25"/>
      <c r="CB2892" s="25"/>
      <c r="CC2892" s="25"/>
      <c r="CD2892" s="2" t="s">
        <v>78</v>
      </c>
      <c r="CE2892" s="2" t="s">
        <v>21474</v>
      </c>
      <c r="CF2892" s="25"/>
      <c r="CG2892" s="25"/>
      <c r="CH2892" s="25"/>
      <c r="CI2892" s="25"/>
      <c r="CJ2892" s="25"/>
    </row>
    <row r="2893" spans="1:88" x14ac:dyDescent="0.2">
      <c r="A2893" s="2" t="s">
        <v>11246</v>
      </c>
      <c r="B2893" s="2" t="s">
        <v>25934</v>
      </c>
      <c r="C2893" s="2" t="s">
        <v>10420</v>
      </c>
      <c r="D2893" s="2" t="s">
        <v>11246</v>
      </c>
      <c r="E2893" s="2" t="s">
        <v>11246</v>
      </c>
      <c r="F2893" s="2" t="s">
        <v>11247</v>
      </c>
      <c r="G2893" s="2" t="s">
        <v>11248</v>
      </c>
      <c r="H2893" s="2" t="s">
        <v>83</v>
      </c>
      <c r="I2893" s="2" t="s">
        <v>61</v>
      </c>
      <c r="J2893" s="2" t="s">
        <v>61</v>
      </c>
      <c r="K2893" s="50" t="s">
        <v>61</v>
      </c>
      <c r="L2893" s="43">
        <v>2016</v>
      </c>
      <c r="M2893" s="2" t="s">
        <v>133</v>
      </c>
      <c r="N2893" s="32">
        <v>25.27046</v>
      </c>
      <c r="O2893" s="32">
        <v>55.315860000000001</v>
      </c>
      <c r="P2893" s="2" t="s">
        <v>2767</v>
      </c>
      <c r="Q2893" s="2" t="s">
        <v>65</v>
      </c>
      <c r="R2893" s="43" t="s">
        <v>18854</v>
      </c>
      <c r="S2893" s="41" t="s">
        <v>272</v>
      </c>
      <c r="T2893" s="41" t="s">
        <v>18461</v>
      </c>
      <c r="U2893" s="2"/>
      <c r="V2893" s="2"/>
      <c r="W2893" s="41" t="s">
        <v>17589</v>
      </c>
      <c r="X2893" s="2" t="s">
        <v>1598</v>
      </c>
      <c r="Y2893" s="2" t="s">
        <v>102</v>
      </c>
      <c r="Z2893" s="5" t="s">
        <v>20</v>
      </c>
      <c r="AA2893" s="5" t="s">
        <v>16910</v>
      </c>
      <c r="AB2893" s="5" t="s">
        <v>16316</v>
      </c>
      <c r="AC2893" s="2" t="s">
        <v>5247</v>
      </c>
      <c r="AD2893" s="2">
        <v>1011800</v>
      </c>
      <c r="AE2893" s="5">
        <v>21</v>
      </c>
      <c r="AF2893" s="25"/>
      <c r="AG2893" s="29">
        <v>3</v>
      </c>
      <c r="AH2893" s="2" t="s">
        <v>17978</v>
      </c>
      <c r="AI2893" s="2">
        <v>3</v>
      </c>
      <c r="AJ2893" s="2">
        <v>3</v>
      </c>
      <c r="AK2893" s="2"/>
      <c r="AL2893" s="2"/>
      <c r="AM2893" s="2"/>
      <c r="AN2893" s="2"/>
      <c r="AO2893" s="2"/>
      <c r="AP2893" s="25"/>
      <c r="AQ2893" s="25"/>
      <c r="AR2893" s="2"/>
      <c r="AS2893" s="2"/>
      <c r="AT2893" s="2"/>
      <c r="AU2893" s="25"/>
      <c r="AV2893" s="2"/>
      <c r="AW2893" s="2"/>
      <c r="AX2893" s="25"/>
      <c r="AY2893" s="25"/>
      <c r="AZ2893" s="25"/>
      <c r="BA2893" s="25"/>
      <c r="BB2893" s="25"/>
      <c r="BC2893" s="25"/>
      <c r="BD2893" s="25"/>
      <c r="BE2893" s="25"/>
      <c r="BF2893" s="25"/>
      <c r="BG2893" s="25"/>
      <c r="BH2893" s="25"/>
      <c r="BI2893" s="25"/>
      <c r="BJ2893" s="25"/>
      <c r="BK2893" s="25"/>
      <c r="BL2893" s="25"/>
      <c r="BM2893" s="25"/>
      <c r="BN2893" s="25"/>
      <c r="BO2893" s="25"/>
      <c r="BP2893" s="25"/>
      <c r="BQ2893" s="25"/>
      <c r="BR2893" s="25"/>
      <c r="BS2893" s="25"/>
      <c r="BT2893" s="25"/>
      <c r="BU2893" s="25"/>
      <c r="BV2893" s="25"/>
      <c r="BW2893" s="25"/>
      <c r="BX2893" s="25"/>
      <c r="BY2893" s="25"/>
      <c r="BZ2893" s="25"/>
      <c r="CA2893" s="25"/>
      <c r="CB2893" s="25"/>
      <c r="CC2893" s="25"/>
      <c r="CD2893" s="2" t="s">
        <v>78</v>
      </c>
      <c r="CE2893" s="2" t="s">
        <v>21475</v>
      </c>
      <c r="CF2893" s="25"/>
      <c r="CG2893" s="25"/>
      <c r="CH2893" s="25"/>
      <c r="CI2893" s="25"/>
      <c r="CJ2893" s="25"/>
    </row>
    <row r="2894" spans="1:88" x14ac:dyDescent="0.2">
      <c r="A2894" s="2" t="s">
        <v>11249</v>
      </c>
      <c r="B2894" s="2" t="s">
        <v>25935</v>
      </c>
      <c r="C2894" s="2" t="s">
        <v>10420</v>
      </c>
      <c r="D2894" s="2" t="s">
        <v>11250</v>
      </c>
      <c r="E2894" s="2" t="s">
        <v>11250</v>
      </c>
      <c r="F2894" s="2" t="s">
        <v>11251</v>
      </c>
      <c r="G2894" s="2" t="s">
        <v>11252</v>
      </c>
      <c r="H2894" s="2" t="s">
        <v>61</v>
      </c>
      <c r="I2894" s="2" t="s">
        <v>61</v>
      </c>
      <c r="J2894" s="2" t="s">
        <v>61</v>
      </c>
      <c r="K2894" s="50" t="s">
        <v>61</v>
      </c>
      <c r="L2894" s="43">
        <v>2010</v>
      </c>
      <c r="M2894" s="2" t="s">
        <v>133</v>
      </c>
      <c r="N2894" s="32">
        <v>25.223040000000001</v>
      </c>
      <c r="O2894" s="32">
        <v>55.351089999999999</v>
      </c>
      <c r="P2894" s="2" t="s">
        <v>152</v>
      </c>
      <c r="Q2894" s="2" t="s">
        <v>65</v>
      </c>
      <c r="R2894" s="43" t="s">
        <v>18854</v>
      </c>
      <c r="S2894" s="41" t="s">
        <v>272</v>
      </c>
      <c r="T2894" s="41" t="s">
        <v>18461</v>
      </c>
      <c r="U2894" s="2"/>
      <c r="V2894" s="2"/>
      <c r="W2894" s="41" t="s">
        <v>17588</v>
      </c>
      <c r="X2894" s="2" t="s">
        <v>1598</v>
      </c>
      <c r="Y2894" s="2" t="s">
        <v>76</v>
      </c>
      <c r="Z2894" s="5" t="s">
        <v>10423</v>
      </c>
      <c r="AA2894" s="5" t="s">
        <v>16910</v>
      </c>
      <c r="AB2894" s="5" t="s">
        <v>16317</v>
      </c>
      <c r="AC2894" s="2" t="s">
        <v>5205</v>
      </c>
      <c r="AD2894" s="2">
        <v>1041200</v>
      </c>
      <c r="AE2894" s="5">
        <v>25</v>
      </c>
      <c r="AF2894" s="25"/>
      <c r="AG2894" s="29">
        <v>3</v>
      </c>
      <c r="AH2894" s="2" t="s">
        <v>17974</v>
      </c>
      <c r="AI2894" s="2">
        <v>3</v>
      </c>
      <c r="AJ2894" s="2">
        <v>3</v>
      </c>
      <c r="AK2894" s="2"/>
      <c r="AL2894" s="2"/>
      <c r="AM2894" s="2"/>
      <c r="AN2894" s="2"/>
      <c r="AO2894" s="2"/>
      <c r="AP2894" s="25"/>
      <c r="AQ2894" s="25"/>
      <c r="AR2894" s="2"/>
      <c r="AS2894" s="2"/>
      <c r="AT2894" s="2"/>
      <c r="AU2894" s="25"/>
      <c r="AV2894" s="2"/>
      <c r="AW2894" s="2"/>
      <c r="AX2894" s="25"/>
      <c r="AY2894" s="25"/>
      <c r="AZ2894" s="25"/>
      <c r="BA2894" s="25"/>
      <c r="BB2894" s="25"/>
      <c r="BC2894" s="25"/>
      <c r="BD2894" s="25"/>
      <c r="BE2894" s="25"/>
      <c r="BF2894" s="25"/>
      <c r="BG2894" s="25"/>
      <c r="BH2894" s="25"/>
      <c r="BI2894" s="25"/>
      <c r="BJ2894" s="25"/>
      <c r="BK2894" s="25"/>
      <c r="BL2894" s="25"/>
      <c r="BM2894" s="25"/>
      <c r="BN2894" s="25"/>
      <c r="BO2894" s="25"/>
      <c r="BP2894" s="25"/>
      <c r="BQ2894" s="25"/>
      <c r="BR2894" s="25"/>
      <c r="BS2894" s="25"/>
      <c r="BT2894" s="25"/>
      <c r="BU2894" s="25"/>
      <c r="BV2894" s="25"/>
      <c r="BW2894" s="25"/>
      <c r="BX2894" s="25"/>
      <c r="BY2894" s="25"/>
      <c r="BZ2894" s="25"/>
      <c r="CA2894" s="25"/>
      <c r="CB2894" s="25"/>
      <c r="CC2894" s="25"/>
      <c r="CD2894" s="2" t="s">
        <v>78</v>
      </c>
      <c r="CE2894" s="2" t="s">
        <v>21476</v>
      </c>
      <c r="CF2894" s="25"/>
      <c r="CG2894" s="25"/>
      <c r="CH2894" s="25"/>
      <c r="CI2894" s="25"/>
      <c r="CJ2894" s="25"/>
    </row>
    <row r="2895" spans="1:88" x14ac:dyDescent="0.2">
      <c r="A2895" s="2" t="s">
        <v>11253</v>
      </c>
      <c r="B2895" s="2" t="s">
        <v>25936</v>
      </c>
      <c r="C2895" s="2" t="s">
        <v>10420</v>
      </c>
      <c r="D2895" s="2" t="s">
        <v>11253</v>
      </c>
      <c r="E2895" s="2" t="s">
        <v>11253</v>
      </c>
      <c r="F2895" s="2" t="s">
        <v>11254</v>
      </c>
      <c r="G2895" s="2" t="s">
        <v>11255</v>
      </c>
      <c r="H2895" s="2" t="s">
        <v>61</v>
      </c>
      <c r="I2895" s="2" t="s">
        <v>61</v>
      </c>
      <c r="J2895" s="2" t="s">
        <v>61</v>
      </c>
      <c r="K2895" s="50" t="s">
        <v>61</v>
      </c>
      <c r="L2895" s="43">
        <v>2012</v>
      </c>
      <c r="M2895" s="2" t="s">
        <v>133</v>
      </c>
      <c r="N2895" s="32">
        <v>25.2561</v>
      </c>
      <c r="O2895" s="32">
        <v>55.328800000000001</v>
      </c>
      <c r="P2895" s="2" t="s">
        <v>152</v>
      </c>
      <c r="Q2895" s="2" t="s">
        <v>65</v>
      </c>
      <c r="R2895" s="43" t="s">
        <v>18854</v>
      </c>
      <c r="S2895" s="41" t="s">
        <v>272</v>
      </c>
      <c r="T2895" s="41" t="s">
        <v>18461</v>
      </c>
      <c r="U2895" s="2"/>
      <c r="V2895" s="2"/>
      <c r="W2895" s="41" t="s">
        <v>17588</v>
      </c>
      <c r="X2895" s="2" t="s">
        <v>10480</v>
      </c>
      <c r="Y2895" s="2" t="s">
        <v>102</v>
      </c>
      <c r="Z2895" s="5" t="s">
        <v>20</v>
      </c>
      <c r="AA2895" s="5" t="s">
        <v>16910</v>
      </c>
      <c r="AB2895" s="5" t="s">
        <v>16316</v>
      </c>
      <c r="AC2895" s="2" t="s">
        <v>5205</v>
      </c>
      <c r="AD2895" s="2">
        <v>1012900</v>
      </c>
      <c r="AE2895" s="5">
        <v>50</v>
      </c>
      <c r="AF2895" s="25"/>
      <c r="AG2895" s="29">
        <v>3</v>
      </c>
      <c r="AH2895" s="2" t="s">
        <v>17974</v>
      </c>
      <c r="AI2895" s="2">
        <v>3</v>
      </c>
      <c r="AJ2895" s="2">
        <v>3</v>
      </c>
      <c r="AK2895" s="2"/>
      <c r="AL2895" s="2"/>
      <c r="AM2895" s="2"/>
      <c r="AN2895" s="2"/>
      <c r="AO2895" s="2"/>
      <c r="AP2895" s="25"/>
      <c r="AQ2895" s="25"/>
      <c r="AR2895" s="2"/>
      <c r="AS2895" s="2"/>
      <c r="AT2895" s="2"/>
      <c r="AU2895" s="25"/>
      <c r="AV2895" s="2"/>
      <c r="AW2895" s="2"/>
      <c r="AX2895" s="25"/>
      <c r="AY2895" s="25"/>
      <c r="AZ2895" s="25"/>
      <c r="BA2895" s="25"/>
      <c r="BB2895" s="25"/>
      <c r="BC2895" s="25"/>
      <c r="BD2895" s="25"/>
      <c r="BE2895" s="25"/>
      <c r="BF2895" s="25"/>
      <c r="BG2895" s="25"/>
      <c r="BH2895" s="25"/>
      <c r="BI2895" s="25"/>
      <c r="BJ2895" s="25"/>
      <c r="BK2895" s="25"/>
      <c r="BL2895" s="25"/>
      <c r="BM2895" s="25"/>
      <c r="BN2895" s="25"/>
      <c r="BO2895" s="25"/>
      <c r="BP2895" s="25"/>
      <c r="BQ2895" s="25"/>
      <c r="BR2895" s="25"/>
      <c r="BS2895" s="25"/>
      <c r="BT2895" s="25"/>
      <c r="BU2895" s="25"/>
      <c r="BV2895" s="25"/>
      <c r="BW2895" s="25"/>
      <c r="BX2895" s="25"/>
      <c r="BY2895" s="25"/>
      <c r="BZ2895" s="25"/>
      <c r="CA2895" s="25"/>
      <c r="CB2895" s="25"/>
      <c r="CC2895" s="25"/>
      <c r="CD2895" s="2" t="s">
        <v>78</v>
      </c>
      <c r="CE2895" s="2" t="s">
        <v>21477</v>
      </c>
      <c r="CF2895" s="25"/>
      <c r="CG2895" s="25"/>
      <c r="CH2895" s="25"/>
      <c r="CI2895" s="25"/>
      <c r="CJ2895" s="25"/>
    </row>
    <row r="2896" spans="1:88" x14ac:dyDescent="0.2">
      <c r="A2896" s="2" t="s">
        <v>11256</v>
      </c>
      <c r="B2896" s="2" t="s">
        <v>25937</v>
      </c>
      <c r="C2896" s="2" t="s">
        <v>10420</v>
      </c>
      <c r="D2896" s="2" t="s">
        <v>11256</v>
      </c>
      <c r="E2896" s="2" t="s">
        <v>11256</v>
      </c>
      <c r="F2896" s="2" t="s">
        <v>11257</v>
      </c>
      <c r="G2896" s="2" t="s">
        <v>16958</v>
      </c>
      <c r="H2896" s="2" t="s">
        <v>61</v>
      </c>
      <c r="I2896" s="2" t="s">
        <v>61</v>
      </c>
      <c r="J2896" s="2" t="s">
        <v>61</v>
      </c>
      <c r="K2896" s="50" t="s">
        <v>61</v>
      </c>
      <c r="L2896" s="43">
        <v>2009</v>
      </c>
      <c r="M2896" s="2" t="s">
        <v>133</v>
      </c>
      <c r="N2896" s="32">
        <v>24.8611</v>
      </c>
      <c r="O2896" s="32">
        <v>55.359780000000001</v>
      </c>
      <c r="P2896" s="2" t="s">
        <v>152</v>
      </c>
      <c r="Q2896" s="2" t="s">
        <v>65</v>
      </c>
      <c r="R2896" s="43" t="s">
        <v>16802</v>
      </c>
      <c r="S2896" s="41" t="s">
        <v>4851</v>
      </c>
      <c r="T2896" s="41" t="s">
        <v>18462</v>
      </c>
      <c r="U2896" s="2"/>
      <c r="V2896" s="2"/>
      <c r="W2896" s="41" t="s">
        <v>17588</v>
      </c>
      <c r="X2896" s="2" t="s">
        <v>696</v>
      </c>
      <c r="Y2896" s="2" t="s">
        <v>10437</v>
      </c>
      <c r="Z2896" s="5" t="s">
        <v>10423</v>
      </c>
      <c r="AA2896" s="5" t="s">
        <v>16910</v>
      </c>
      <c r="AB2896" s="5" t="s">
        <v>18090</v>
      </c>
      <c r="AC2896" s="2" t="s">
        <v>5247</v>
      </c>
      <c r="AD2896" s="2">
        <v>1095100</v>
      </c>
      <c r="AE2896" s="5">
        <v>60</v>
      </c>
      <c r="AF2896" s="25"/>
      <c r="AG2896" s="29">
        <v>3</v>
      </c>
      <c r="AH2896" s="2" t="s">
        <v>17978</v>
      </c>
      <c r="AI2896" s="2">
        <v>3</v>
      </c>
      <c r="AJ2896" s="2">
        <v>3</v>
      </c>
      <c r="AK2896" s="2"/>
      <c r="AL2896" s="2"/>
      <c r="AM2896" s="2"/>
      <c r="AN2896" s="2"/>
      <c r="AO2896" s="2"/>
      <c r="AP2896" s="25"/>
      <c r="AQ2896" s="25"/>
      <c r="AR2896" s="2"/>
      <c r="AS2896" s="2"/>
      <c r="AT2896" s="2"/>
      <c r="AU2896" s="25"/>
      <c r="AV2896" s="2"/>
      <c r="AW2896" s="2"/>
      <c r="AX2896" s="25"/>
      <c r="AY2896" s="25"/>
      <c r="AZ2896" s="25"/>
      <c r="BA2896" s="25"/>
      <c r="BB2896" s="25"/>
      <c r="BC2896" s="25"/>
      <c r="BD2896" s="25"/>
      <c r="BE2896" s="25"/>
      <c r="BF2896" s="25"/>
      <c r="BG2896" s="25"/>
      <c r="BH2896" s="25"/>
      <c r="BI2896" s="25"/>
      <c r="BJ2896" s="25"/>
      <c r="BK2896" s="25"/>
      <c r="BL2896" s="25"/>
      <c r="BM2896" s="25"/>
      <c r="BN2896" s="25"/>
      <c r="BO2896" s="25"/>
      <c r="BP2896" s="25"/>
      <c r="BQ2896" s="25"/>
      <c r="BR2896" s="25"/>
      <c r="BS2896" s="25"/>
      <c r="BT2896" s="25"/>
      <c r="BU2896" s="25"/>
      <c r="BV2896" s="25"/>
      <c r="BW2896" s="25"/>
      <c r="BX2896" s="25"/>
      <c r="BY2896" s="25"/>
      <c r="BZ2896" s="25"/>
      <c r="CA2896" s="25"/>
      <c r="CB2896" s="25"/>
      <c r="CC2896" s="25"/>
      <c r="CD2896" s="2" t="s">
        <v>78</v>
      </c>
      <c r="CE2896" s="2" t="s">
        <v>21478</v>
      </c>
      <c r="CF2896" s="25"/>
      <c r="CG2896" s="25"/>
      <c r="CH2896" s="25"/>
      <c r="CI2896" s="25"/>
      <c r="CJ2896" s="25"/>
    </row>
    <row r="2897" spans="1:88" x14ac:dyDescent="0.2">
      <c r="A2897" s="2" t="s">
        <v>11258</v>
      </c>
      <c r="B2897" s="2" t="s">
        <v>25938</v>
      </c>
      <c r="C2897" s="2" t="s">
        <v>10420</v>
      </c>
      <c r="D2897" s="2" t="s">
        <v>11258</v>
      </c>
      <c r="E2897" s="2" t="s">
        <v>11258</v>
      </c>
      <c r="F2897" s="2" t="s">
        <v>11259</v>
      </c>
      <c r="G2897" s="2" t="s">
        <v>11260</v>
      </c>
      <c r="H2897" s="2" t="s">
        <v>61</v>
      </c>
      <c r="I2897" s="2" t="s">
        <v>61</v>
      </c>
      <c r="J2897" s="2" t="s">
        <v>61</v>
      </c>
      <c r="K2897" s="50" t="s">
        <v>61</v>
      </c>
      <c r="L2897" s="43">
        <v>2012</v>
      </c>
      <c r="M2897" s="2" t="s">
        <v>133</v>
      </c>
      <c r="N2897" s="32">
        <v>25.163969999999999</v>
      </c>
      <c r="O2897" s="32">
        <v>55.399830000000001</v>
      </c>
      <c r="P2897" s="2" t="s">
        <v>152</v>
      </c>
      <c r="Q2897" s="2" t="s">
        <v>65</v>
      </c>
      <c r="R2897" s="43" t="s">
        <v>18854</v>
      </c>
      <c r="S2897" s="41" t="s">
        <v>272</v>
      </c>
      <c r="T2897" s="41" t="s">
        <v>18461</v>
      </c>
      <c r="U2897" s="2"/>
      <c r="V2897" s="2"/>
      <c r="W2897" s="41" t="s">
        <v>17588</v>
      </c>
      <c r="X2897" s="2" t="s">
        <v>10480</v>
      </c>
      <c r="Y2897" s="2" t="s">
        <v>102</v>
      </c>
      <c r="Z2897" s="5" t="s">
        <v>20</v>
      </c>
      <c r="AA2897" s="5" t="s">
        <v>16910</v>
      </c>
      <c r="AB2897" s="5" t="s">
        <v>16316</v>
      </c>
      <c r="AC2897" s="2" t="s">
        <v>5205</v>
      </c>
      <c r="AD2897" s="2">
        <v>1062100</v>
      </c>
      <c r="AE2897" s="5">
        <v>18</v>
      </c>
      <c r="AF2897" s="25"/>
      <c r="AG2897" s="29">
        <v>3</v>
      </c>
      <c r="AH2897" s="2" t="s">
        <v>17974</v>
      </c>
      <c r="AI2897" s="2">
        <v>3</v>
      </c>
      <c r="AJ2897" s="2">
        <v>3</v>
      </c>
      <c r="AK2897" s="2"/>
      <c r="AL2897" s="2"/>
      <c r="AM2897" s="2"/>
      <c r="AN2897" s="2"/>
      <c r="AO2897" s="2"/>
      <c r="AP2897" s="25"/>
      <c r="AQ2897" s="25"/>
      <c r="AR2897" s="2"/>
      <c r="AS2897" s="2"/>
      <c r="AT2897" s="2"/>
      <c r="AU2897" s="25"/>
      <c r="AV2897" s="2"/>
      <c r="AW2897" s="2"/>
      <c r="AX2897" s="25"/>
      <c r="AY2897" s="25"/>
      <c r="AZ2897" s="25"/>
      <c r="BA2897" s="25"/>
      <c r="BB2897" s="25"/>
      <c r="BC2897" s="25"/>
      <c r="BD2897" s="25"/>
      <c r="BE2897" s="25"/>
      <c r="BF2897" s="25"/>
      <c r="BG2897" s="25"/>
      <c r="BH2897" s="25"/>
      <c r="BI2897" s="25"/>
      <c r="BJ2897" s="25"/>
      <c r="BK2897" s="25"/>
      <c r="BL2897" s="25"/>
      <c r="BM2897" s="25"/>
      <c r="BN2897" s="25"/>
      <c r="BO2897" s="25"/>
      <c r="BP2897" s="25"/>
      <c r="BQ2897" s="25"/>
      <c r="BR2897" s="25"/>
      <c r="BS2897" s="25"/>
      <c r="BT2897" s="25"/>
      <c r="BU2897" s="25"/>
      <c r="BV2897" s="25"/>
      <c r="BW2897" s="25"/>
      <c r="BX2897" s="25"/>
      <c r="BY2897" s="25"/>
      <c r="BZ2897" s="25"/>
      <c r="CA2897" s="25"/>
      <c r="CB2897" s="25"/>
      <c r="CC2897" s="25"/>
      <c r="CD2897" s="2" t="s">
        <v>78</v>
      </c>
      <c r="CE2897" s="2" t="s">
        <v>21479</v>
      </c>
      <c r="CF2897" s="25"/>
      <c r="CG2897" s="25"/>
      <c r="CH2897" s="25"/>
      <c r="CI2897" s="25"/>
      <c r="CJ2897" s="25"/>
    </row>
    <row r="2898" spans="1:88" x14ac:dyDescent="0.2">
      <c r="A2898" s="2" t="s">
        <v>11261</v>
      </c>
      <c r="B2898" s="2" t="s">
        <v>25939</v>
      </c>
      <c r="C2898" s="2" t="s">
        <v>10420</v>
      </c>
      <c r="D2898" s="2" t="s">
        <v>11261</v>
      </c>
      <c r="E2898" s="2" t="s">
        <v>11261</v>
      </c>
      <c r="F2898" s="2" t="s">
        <v>11262</v>
      </c>
      <c r="G2898" s="2" t="s">
        <v>11263</v>
      </c>
      <c r="H2898" s="2" t="s">
        <v>61</v>
      </c>
      <c r="I2898" s="2" t="s">
        <v>61</v>
      </c>
      <c r="J2898" s="2" t="s">
        <v>61</v>
      </c>
      <c r="K2898" s="50" t="s">
        <v>61</v>
      </c>
      <c r="L2898" s="43">
        <v>2012</v>
      </c>
      <c r="M2898" s="2" t="s">
        <v>133</v>
      </c>
      <c r="N2898" s="32">
        <v>25.171890000000001</v>
      </c>
      <c r="O2898" s="32">
        <v>55.404719999999998</v>
      </c>
      <c r="P2898" s="2" t="s">
        <v>152</v>
      </c>
      <c r="Q2898" s="2" t="s">
        <v>65</v>
      </c>
      <c r="R2898" s="43" t="s">
        <v>18854</v>
      </c>
      <c r="S2898" s="41" t="s">
        <v>272</v>
      </c>
      <c r="T2898" s="41" t="s">
        <v>18461</v>
      </c>
      <c r="U2898" s="2"/>
      <c r="V2898" s="2"/>
      <c r="W2898" s="41" t="s">
        <v>17588</v>
      </c>
      <c r="X2898" s="2" t="s">
        <v>10480</v>
      </c>
      <c r="Y2898" s="2" t="s">
        <v>102</v>
      </c>
      <c r="Z2898" s="5" t="s">
        <v>20</v>
      </c>
      <c r="AA2898" s="5" t="s">
        <v>16910</v>
      </c>
      <c r="AB2898" s="5" t="s">
        <v>16316</v>
      </c>
      <c r="AC2898" s="2" t="s">
        <v>5205</v>
      </c>
      <c r="AD2898" s="2">
        <v>1062100</v>
      </c>
      <c r="AE2898" s="5">
        <v>17</v>
      </c>
      <c r="AF2898" s="25"/>
      <c r="AG2898" s="29">
        <v>3</v>
      </c>
      <c r="AH2898" s="2" t="s">
        <v>17974</v>
      </c>
      <c r="AI2898" s="2">
        <v>3</v>
      </c>
      <c r="AJ2898" s="2">
        <v>3</v>
      </c>
      <c r="AK2898" s="2"/>
      <c r="AL2898" s="2"/>
      <c r="AM2898" s="2"/>
      <c r="AN2898" s="2"/>
      <c r="AO2898" s="2"/>
      <c r="AP2898" s="25"/>
      <c r="AQ2898" s="25"/>
      <c r="AR2898" s="2"/>
      <c r="AS2898" s="2"/>
      <c r="AT2898" s="2"/>
      <c r="AU2898" s="25"/>
      <c r="AV2898" s="2"/>
      <c r="AW2898" s="2"/>
      <c r="AX2898" s="25"/>
      <c r="AY2898" s="25"/>
      <c r="AZ2898" s="25"/>
      <c r="BA2898" s="25"/>
      <c r="BB2898" s="25"/>
      <c r="BC2898" s="25"/>
      <c r="BD2898" s="25"/>
      <c r="BE2898" s="25"/>
      <c r="BF2898" s="25"/>
      <c r="BG2898" s="25"/>
      <c r="BH2898" s="25"/>
      <c r="BI2898" s="25"/>
      <c r="BJ2898" s="25"/>
      <c r="BK2898" s="25"/>
      <c r="BL2898" s="25"/>
      <c r="BM2898" s="25"/>
      <c r="BN2898" s="25"/>
      <c r="BO2898" s="25"/>
      <c r="BP2898" s="25"/>
      <c r="BQ2898" s="25"/>
      <c r="BR2898" s="25"/>
      <c r="BS2898" s="25"/>
      <c r="BT2898" s="25"/>
      <c r="BU2898" s="25"/>
      <c r="BV2898" s="25"/>
      <c r="BW2898" s="25"/>
      <c r="BX2898" s="25"/>
      <c r="BY2898" s="25"/>
      <c r="BZ2898" s="25"/>
      <c r="CA2898" s="25"/>
      <c r="CB2898" s="25"/>
      <c r="CC2898" s="25"/>
      <c r="CD2898" s="2" t="s">
        <v>78</v>
      </c>
      <c r="CE2898" s="2" t="s">
        <v>21480</v>
      </c>
      <c r="CF2898" s="25"/>
      <c r="CG2898" s="25"/>
      <c r="CH2898" s="25"/>
      <c r="CI2898" s="25"/>
      <c r="CJ2898" s="25"/>
    </row>
    <row r="2899" spans="1:88" x14ac:dyDescent="0.2">
      <c r="A2899" s="2" t="s">
        <v>11264</v>
      </c>
      <c r="B2899" s="2" t="s">
        <v>25940</v>
      </c>
      <c r="C2899" s="2" t="s">
        <v>10420</v>
      </c>
      <c r="D2899" s="2" t="s">
        <v>11264</v>
      </c>
      <c r="E2899" s="2" t="s">
        <v>11264</v>
      </c>
      <c r="F2899" s="2" t="s">
        <v>11265</v>
      </c>
      <c r="G2899" s="2" t="s">
        <v>11266</v>
      </c>
      <c r="H2899" s="2" t="s">
        <v>61</v>
      </c>
      <c r="I2899" s="2" t="s">
        <v>61</v>
      </c>
      <c r="J2899" s="2" t="s">
        <v>61</v>
      </c>
      <c r="K2899" s="50" t="s">
        <v>61</v>
      </c>
      <c r="L2899" s="43">
        <v>2012</v>
      </c>
      <c r="M2899" s="2" t="s">
        <v>133</v>
      </c>
      <c r="N2899" s="32">
        <v>25.1708</v>
      </c>
      <c r="O2899" s="32">
        <v>55.410150000000002</v>
      </c>
      <c r="P2899" s="2" t="s">
        <v>152</v>
      </c>
      <c r="Q2899" s="2" t="s">
        <v>65</v>
      </c>
      <c r="R2899" s="43" t="s">
        <v>18854</v>
      </c>
      <c r="S2899" s="41" t="s">
        <v>272</v>
      </c>
      <c r="T2899" s="41" t="s">
        <v>18461</v>
      </c>
      <c r="U2899" s="2"/>
      <c r="V2899" s="2"/>
      <c r="W2899" s="41" t="s">
        <v>17588</v>
      </c>
      <c r="X2899" s="2" t="s">
        <v>10480</v>
      </c>
      <c r="Y2899" s="2" t="s">
        <v>102</v>
      </c>
      <c r="Z2899" s="5" t="s">
        <v>10423</v>
      </c>
      <c r="AA2899" s="5" t="s">
        <v>16910</v>
      </c>
      <c r="AB2899" s="5" t="s">
        <v>16316</v>
      </c>
      <c r="AC2899" s="2" t="s">
        <v>5205</v>
      </c>
      <c r="AD2899" s="2">
        <v>1062100</v>
      </c>
      <c r="AE2899" s="5">
        <v>20</v>
      </c>
      <c r="AF2899" s="25"/>
      <c r="AG2899" s="29">
        <v>3</v>
      </c>
      <c r="AH2899" s="2" t="s">
        <v>17974</v>
      </c>
      <c r="AI2899" s="2">
        <v>3</v>
      </c>
      <c r="AJ2899" s="2">
        <v>3</v>
      </c>
      <c r="AK2899" s="2"/>
      <c r="AL2899" s="2"/>
      <c r="AM2899" s="2"/>
      <c r="AN2899" s="2"/>
      <c r="AO2899" s="2"/>
      <c r="AP2899" s="25"/>
      <c r="AQ2899" s="25"/>
      <c r="AR2899" s="2"/>
      <c r="AS2899" s="2"/>
      <c r="AT2899" s="2"/>
      <c r="AU2899" s="25"/>
      <c r="AV2899" s="2"/>
      <c r="AW2899" s="2"/>
      <c r="AX2899" s="25"/>
      <c r="AY2899" s="25"/>
      <c r="AZ2899" s="25"/>
      <c r="BA2899" s="25"/>
      <c r="BB2899" s="25"/>
      <c r="BC2899" s="25"/>
      <c r="BD2899" s="25"/>
      <c r="BE2899" s="25"/>
      <c r="BF2899" s="25"/>
      <c r="BG2899" s="25"/>
      <c r="BH2899" s="25"/>
      <c r="BI2899" s="25"/>
      <c r="BJ2899" s="25"/>
      <c r="BK2899" s="25"/>
      <c r="BL2899" s="25"/>
      <c r="BM2899" s="25"/>
      <c r="BN2899" s="25"/>
      <c r="BO2899" s="25"/>
      <c r="BP2899" s="25"/>
      <c r="BQ2899" s="25"/>
      <c r="BR2899" s="25"/>
      <c r="BS2899" s="25"/>
      <c r="BT2899" s="25"/>
      <c r="BU2899" s="25"/>
      <c r="BV2899" s="25"/>
      <c r="BW2899" s="25"/>
      <c r="BX2899" s="25"/>
      <c r="BY2899" s="25"/>
      <c r="BZ2899" s="25"/>
      <c r="CA2899" s="25"/>
      <c r="CB2899" s="25"/>
      <c r="CC2899" s="25"/>
      <c r="CD2899" s="2" t="s">
        <v>78</v>
      </c>
      <c r="CE2899" s="2" t="s">
        <v>21481</v>
      </c>
      <c r="CF2899" s="25"/>
      <c r="CG2899" s="25"/>
      <c r="CH2899" s="25"/>
      <c r="CI2899" s="25"/>
      <c r="CJ2899" s="25"/>
    </row>
    <row r="2900" spans="1:88" x14ac:dyDescent="0.2">
      <c r="A2900" s="2" t="s">
        <v>11267</v>
      </c>
      <c r="B2900" s="2" t="s">
        <v>25941</v>
      </c>
      <c r="C2900" s="2" t="s">
        <v>10420</v>
      </c>
      <c r="D2900" s="2" t="s">
        <v>11267</v>
      </c>
      <c r="E2900" s="2" t="s">
        <v>11267</v>
      </c>
      <c r="F2900" s="2" t="s">
        <v>11268</v>
      </c>
      <c r="G2900" s="2"/>
      <c r="H2900" s="2" t="s">
        <v>61</v>
      </c>
      <c r="I2900" s="2" t="s">
        <v>61</v>
      </c>
      <c r="J2900" s="2" t="s">
        <v>61</v>
      </c>
      <c r="K2900" s="2"/>
      <c r="L2900" s="43">
        <v>2010</v>
      </c>
      <c r="M2900" s="2" t="s">
        <v>133</v>
      </c>
      <c r="N2900" s="32">
        <v>24.919879999999999</v>
      </c>
      <c r="O2900" s="32">
        <v>55.566299999999998</v>
      </c>
      <c r="P2900" s="2" t="s">
        <v>152</v>
      </c>
      <c r="Q2900" s="2" t="s">
        <v>65</v>
      </c>
      <c r="R2900" s="43" t="s">
        <v>18854</v>
      </c>
      <c r="S2900" s="41" t="s">
        <v>369</v>
      </c>
      <c r="T2900" s="41" t="s">
        <v>18460</v>
      </c>
      <c r="U2900" s="2"/>
      <c r="V2900" s="2"/>
      <c r="W2900" s="41" t="s">
        <v>67</v>
      </c>
      <c r="X2900" s="2" t="s">
        <v>153</v>
      </c>
      <c r="Y2900" s="2" t="s">
        <v>102</v>
      </c>
      <c r="Z2900" s="5" t="s">
        <v>20</v>
      </c>
      <c r="AA2900" s="5" t="s">
        <v>16910</v>
      </c>
      <c r="AB2900" s="5" t="s">
        <v>16316</v>
      </c>
      <c r="AC2900" s="2" t="s">
        <v>3591</v>
      </c>
      <c r="AD2900" s="2">
        <v>1084100</v>
      </c>
      <c r="AE2900" s="5">
        <v>30</v>
      </c>
      <c r="AF2900" s="25"/>
      <c r="AG2900" s="29"/>
      <c r="AH2900" s="2" t="s">
        <v>3591</v>
      </c>
      <c r="AI2900" s="2">
        <v>3</v>
      </c>
      <c r="AJ2900" s="2" t="s">
        <v>3591</v>
      </c>
      <c r="AK2900" s="2"/>
      <c r="AL2900" s="2"/>
      <c r="AM2900" s="2"/>
      <c r="AN2900" s="2"/>
      <c r="AO2900" s="2"/>
      <c r="AP2900" s="25"/>
      <c r="AQ2900" s="25"/>
      <c r="AR2900" s="2"/>
      <c r="AS2900" s="2"/>
      <c r="AT2900" s="2"/>
      <c r="AU2900" s="25"/>
      <c r="AV2900" s="2"/>
      <c r="AW2900" s="2"/>
      <c r="AX2900" s="25"/>
      <c r="AY2900" s="25"/>
      <c r="AZ2900" s="25"/>
      <c r="BA2900" s="25"/>
      <c r="BB2900" s="25"/>
      <c r="BC2900" s="25"/>
      <c r="BD2900" s="25"/>
      <c r="BE2900" s="25"/>
      <c r="BF2900" s="25"/>
      <c r="BG2900" s="25"/>
      <c r="BH2900" s="25"/>
      <c r="BI2900" s="25"/>
      <c r="BJ2900" s="25"/>
      <c r="BK2900" s="25"/>
      <c r="BL2900" s="25"/>
      <c r="BM2900" s="25"/>
      <c r="BN2900" s="25"/>
      <c r="BO2900" s="25"/>
      <c r="BP2900" s="25"/>
      <c r="BQ2900" s="25"/>
      <c r="BR2900" s="25"/>
      <c r="BS2900" s="25"/>
      <c r="BT2900" s="25"/>
      <c r="BU2900" s="25"/>
      <c r="BV2900" s="25"/>
      <c r="BW2900" s="25"/>
      <c r="BX2900" s="25"/>
      <c r="BY2900" s="25"/>
      <c r="BZ2900" s="25"/>
      <c r="CA2900" s="25"/>
      <c r="CB2900" s="25"/>
      <c r="CC2900" s="25"/>
      <c r="CD2900" s="2" t="s">
        <v>78</v>
      </c>
      <c r="CE2900" s="2" t="s">
        <v>21482</v>
      </c>
      <c r="CF2900" s="25"/>
      <c r="CG2900" s="25"/>
      <c r="CH2900" s="25"/>
      <c r="CI2900" s="25"/>
      <c r="CJ2900" s="25"/>
    </row>
    <row r="2901" spans="1:88" x14ac:dyDescent="0.2">
      <c r="A2901" s="2" t="s">
        <v>11269</v>
      </c>
      <c r="B2901" s="2" t="s">
        <v>25942</v>
      </c>
      <c r="C2901" s="2" t="s">
        <v>10420</v>
      </c>
      <c r="D2901" s="2" t="s">
        <v>11270</v>
      </c>
      <c r="E2901" s="2" t="s">
        <v>11270</v>
      </c>
      <c r="F2901" s="2" t="s">
        <v>11271</v>
      </c>
      <c r="G2901" s="2" t="s">
        <v>11272</v>
      </c>
      <c r="H2901" s="2" t="s">
        <v>61</v>
      </c>
      <c r="I2901" s="2" t="s">
        <v>61</v>
      </c>
      <c r="J2901" s="2" t="s">
        <v>61</v>
      </c>
      <c r="K2901" s="50" t="s">
        <v>61</v>
      </c>
      <c r="L2901" s="43">
        <v>2009</v>
      </c>
      <c r="M2901" s="2" t="s">
        <v>133</v>
      </c>
      <c r="N2901" s="32">
        <v>24.947649999999999</v>
      </c>
      <c r="O2901" s="32">
        <v>55.260779999999997</v>
      </c>
      <c r="P2901" s="2" t="s">
        <v>152</v>
      </c>
      <c r="Q2901" s="2" t="s">
        <v>65</v>
      </c>
      <c r="R2901" s="43" t="s">
        <v>18854</v>
      </c>
      <c r="S2901" s="41" t="s">
        <v>1554</v>
      </c>
      <c r="T2901" s="41" t="s">
        <v>18460</v>
      </c>
      <c r="U2901" s="2"/>
      <c r="V2901" s="2"/>
      <c r="W2901" s="41" t="s">
        <v>17588</v>
      </c>
      <c r="X2901" s="2" t="s">
        <v>696</v>
      </c>
      <c r="Y2901" s="2" t="s">
        <v>102</v>
      </c>
      <c r="Z2901" s="5" t="s">
        <v>10423</v>
      </c>
      <c r="AA2901" s="5" t="s">
        <v>16910</v>
      </c>
      <c r="AB2901" s="5" t="s">
        <v>16316</v>
      </c>
      <c r="AC2901" s="2" t="s">
        <v>5247</v>
      </c>
      <c r="AD2901" s="2">
        <v>1096100</v>
      </c>
      <c r="AE2901" s="5">
        <v>40</v>
      </c>
      <c r="AF2901" s="25"/>
      <c r="AG2901" s="29">
        <v>3</v>
      </c>
      <c r="AH2901" s="2" t="s">
        <v>17978</v>
      </c>
      <c r="AI2901" s="2">
        <v>3</v>
      </c>
      <c r="AJ2901" s="2">
        <v>3</v>
      </c>
      <c r="AK2901" s="2"/>
      <c r="AL2901" s="2"/>
      <c r="AM2901" s="2"/>
      <c r="AN2901" s="2"/>
      <c r="AO2901" s="2"/>
      <c r="AP2901" s="25"/>
      <c r="AQ2901" s="25"/>
      <c r="AR2901" s="2"/>
      <c r="AS2901" s="2"/>
      <c r="AT2901" s="2"/>
      <c r="AU2901" s="25"/>
      <c r="AV2901" s="2"/>
      <c r="AW2901" s="2"/>
      <c r="AX2901" s="25"/>
      <c r="AY2901" s="25"/>
      <c r="AZ2901" s="25"/>
      <c r="BA2901" s="25"/>
      <c r="BB2901" s="25"/>
      <c r="BC2901" s="25"/>
      <c r="BD2901" s="25"/>
      <c r="BE2901" s="25"/>
      <c r="BF2901" s="25"/>
      <c r="BG2901" s="25"/>
      <c r="BH2901" s="25"/>
      <c r="BI2901" s="25"/>
      <c r="BJ2901" s="25"/>
      <c r="BK2901" s="25"/>
      <c r="BL2901" s="25"/>
      <c r="BM2901" s="25"/>
      <c r="BN2901" s="25"/>
      <c r="BO2901" s="25"/>
      <c r="BP2901" s="25"/>
      <c r="BQ2901" s="25"/>
      <c r="BR2901" s="25"/>
      <c r="BS2901" s="25"/>
      <c r="BT2901" s="25"/>
      <c r="BU2901" s="25"/>
      <c r="BV2901" s="25"/>
      <c r="BW2901" s="25"/>
      <c r="BX2901" s="25"/>
      <c r="BY2901" s="25"/>
      <c r="BZ2901" s="25"/>
      <c r="CA2901" s="25"/>
      <c r="CB2901" s="25"/>
      <c r="CC2901" s="25"/>
      <c r="CD2901" s="2" t="s">
        <v>628</v>
      </c>
      <c r="CE2901" s="2" t="s">
        <v>21483</v>
      </c>
      <c r="CF2901" s="25"/>
      <c r="CG2901" s="25"/>
      <c r="CH2901" s="25"/>
      <c r="CI2901" s="25"/>
      <c r="CJ2901" s="25"/>
    </row>
    <row r="2902" spans="1:88" x14ac:dyDescent="0.2">
      <c r="A2902" s="2" t="s">
        <v>11273</v>
      </c>
      <c r="B2902" s="2" t="s">
        <v>25943</v>
      </c>
      <c r="C2902" s="2" t="s">
        <v>10420</v>
      </c>
      <c r="D2902" s="2" t="s">
        <v>11273</v>
      </c>
      <c r="E2902" s="2" t="s">
        <v>11273</v>
      </c>
      <c r="F2902" s="2" t="s">
        <v>11274</v>
      </c>
      <c r="G2902" s="2"/>
      <c r="H2902" s="2" t="s">
        <v>61</v>
      </c>
      <c r="I2902" s="2" t="s">
        <v>61</v>
      </c>
      <c r="J2902" s="2" t="s">
        <v>61</v>
      </c>
      <c r="K2902" s="2"/>
      <c r="L2902" s="43">
        <v>2012</v>
      </c>
      <c r="M2902" s="2" t="s">
        <v>133</v>
      </c>
      <c r="N2902" s="32">
        <v>24.905139999999999</v>
      </c>
      <c r="O2902" s="32">
        <v>55.518380000000001</v>
      </c>
      <c r="P2902" s="2" t="s">
        <v>152</v>
      </c>
      <c r="Q2902" s="2" t="s">
        <v>65</v>
      </c>
      <c r="R2902" s="43" t="s">
        <v>18854</v>
      </c>
      <c r="S2902" s="41" t="s">
        <v>272</v>
      </c>
      <c r="T2902" s="41" t="s">
        <v>18461</v>
      </c>
      <c r="U2902" s="2"/>
      <c r="V2902" s="2"/>
      <c r="W2902" s="41" t="s">
        <v>67</v>
      </c>
      <c r="X2902" s="2" t="s">
        <v>153</v>
      </c>
      <c r="Y2902" s="2" t="s">
        <v>76</v>
      </c>
      <c r="Z2902" s="5" t="s">
        <v>10423</v>
      </c>
      <c r="AA2902" s="5" t="s">
        <v>16910</v>
      </c>
      <c r="AB2902" s="5" t="s">
        <v>16317</v>
      </c>
      <c r="AC2902" s="2" t="s">
        <v>3591</v>
      </c>
      <c r="AD2902" s="2">
        <v>1094100</v>
      </c>
      <c r="AE2902" s="5">
        <v>22.5</v>
      </c>
      <c r="AF2902" s="25"/>
      <c r="AG2902" s="29"/>
      <c r="AH2902" s="2" t="s">
        <v>3591</v>
      </c>
      <c r="AI2902" s="2">
        <v>3</v>
      </c>
      <c r="AJ2902" s="2" t="s">
        <v>3591</v>
      </c>
      <c r="AK2902" s="2"/>
      <c r="AL2902" s="2"/>
      <c r="AM2902" s="2"/>
      <c r="AN2902" s="2"/>
      <c r="AO2902" s="2"/>
      <c r="AP2902" s="25"/>
      <c r="AQ2902" s="25"/>
      <c r="AR2902" s="2"/>
      <c r="AS2902" s="2"/>
      <c r="AT2902" s="2"/>
      <c r="AU2902" s="25"/>
      <c r="AV2902" s="2"/>
      <c r="AW2902" s="2"/>
      <c r="AX2902" s="25"/>
      <c r="AY2902" s="25"/>
      <c r="AZ2902" s="25"/>
      <c r="BA2902" s="25"/>
      <c r="BB2902" s="25"/>
      <c r="BC2902" s="25"/>
      <c r="BD2902" s="25"/>
      <c r="BE2902" s="25"/>
      <c r="BF2902" s="25"/>
      <c r="BG2902" s="25"/>
      <c r="BH2902" s="25"/>
      <c r="BI2902" s="25"/>
      <c r="BJ2902" s="25"/>
      <c r="BK2902" s="25"/>
      <c r="BL2902" s="25"/>
      <c r="BM2902" s="25"/>
      <c r="BN2902" s="25"/>
      <c r="BO2902" s="25"/>
      <c r="BP2902" s="25"/>
      <c r="BQ2902" s="25"/>
      <c r="BR2902" s="25"/>
      <c r="BS2902" s="25"/>
      <c r="BT2902" s="25"/>
      <c r="BU2902" s="25"/>
      <c r="BV2902" s="25"/>
      <c r="BW2902" s="25"/>
      <c r="BX2902" s="25"/>
      <c r="BY2902" s="25"/>
      <c r="BZ2902" s="25"/>
      <c r="CA2902" s="25"/>
      <c r="CB2902" s="25"/>
      <c r="CC2902" s="25"/>
      <c r="CD2902" s="2" t="s">
        <v>71</v>
      </c>
      <c r="CE2902" s="2">
        <v>0</v>
      </c>
      <c r="CF2902" s="25"/>
      <c r="CG2902" s="25"/>
      <c r="CH2902" s="25"/>
      <c r="CI2902" s="25"/>
      <c r="CJ2902" s="25"/>
    </row>
    <row r="2903" spans="1:88" x14ac:dyDescent="0.2">
      <c r="A2903" s="2" t="s">
        <v>11275</v>
      </c>
      <c r="B2903" s="2" t="s">
        <v>25944</v>
      </c>
      <c r="C2903" s="2" t="s">
        <v>10420</v>
      </c>
      <c r="D2903" s="2" t="s">
        <v>11275</v>
      </c>
      <c r="E2903" s="2" t="s">
        <v>11276</v>
      </c>
      <c r="F2903" s="2" t="s">
        <v>11277</v>
      </c>
      <c r="G2903" s="2"/>
      <c r="H2903" s="2" t="s">
        <v>61</v>
      </c>
      <c r="I2903" s="2" t="s">
        <v>61</v>
      </c>
      <c r="J2903" s="2" t="s">
        <v>61</v>
      </c>
      <c r="K2903" s="2"/>
      <c r="L2903" s="43">
        <v>2009</v>
      </c>
      <c r="M2903" s="2" t="s">
        <v>133</v>
      </c>
      <c r="N2903" s="32">
        <v>25.124610000000001</v>
      </c>
      <c r="O2903" s="32">
        <v>55.298020000000001</v>
      </c>
      <c r="P2903" s="2" t="s">
        <v>152</v>
      </c>
      <c r="Q2903" s="2" t="s">
        <v>65</v>
      </c>
      <c r="R2903" s="43" t="s">
        <v>16802</v>
      </c>
      <c r="S2903" s="41" t="s">
        <v>5954</v>
      </c>
      <c r="T2903" s="41" t="s">
        <v>18462</v>
      </c>
      <c r="U2903" s="2"/>
      <c r="V2903" s="2"/>
      <c r="W2903" s="41" t="s">
        <v>67</v>
      </c>
      <c r="X2903" s="2" t="s">
        <v>153</v>
      </c>
      <c r="Y2903" s="2" t="s">
        <v>76</v>
      </c>
      <c r="Z2903" s="5" t="s">
        <v>10423</v>
      </c>
      <c r="AA2903" s="5" t="s">
        <v>16910</v>
      </c>
      <c r="AB2903" s="5" t="s">
        <v>16317</v>
      </c>
      <c r="AC2903" s="2" t="s">
        <v>3591</v>
      </c>
      <c r="AD2903" s="2">
        <v>1064500</v>
      </c>
      <c r="AE2903" s="5">
        <v>30</v>
      </c>
      <c r="AF2903" s="25"/>
      <c r="AG2903" s="29"/>
      <c r="AH2903" s="2" t="s">
        <v>3591</v>
      </c>
      <c r="AI2903" s="2">
        <v>3</v>
      </c>
      <c r="AJ2903" s="2" t="s">
        <v>3591</v>
      </c>
      <c r="AK2903" s="2"/>
      <c r="AL2903" s="2"/>
      <c r="AM2903" s="2"/>
      <c r="AN2903" s="2"/>
      <c r="AO2903" s="2"/>
      <c r="AP2903" s="25"/>
      <c r="AQ2903" s="25"/>
      <c r="AR2903" s="2"/>
      <c r="AS2903" s="2"/>
      <c r="AT2903" s="2"/>
      <c r="AU2903" s="25"/>
      <c r="AV2903" s="2"/>
      <c r="AW2903" s="2"/>
      <c r="AX2903" s="25"/>
      <c r="AY2903" s="25"/>
      <c r="AZ2903" s="25"/>
      <c r="BA2903" s="25"/>
      <c r="BB2903" s="25"/>
      <c r="BC2903" s="25"/>
      <c r="BD2903" s="25"/>
      <c r="BE2903" s="25"/>
      <c r="BF2903" s="25"/>
      <c r="BG2903" s="25"/>
      <c r="BH2903" s="25"/>
      <c r="BI2903" s="25"/>
      <c r="BJ2903" s="25"/>
      <c r="BK2903" s="25"/>
      <c r="BL2903" s="25"/>
      <c r="BM2903" s="25"/>
      <c r="BN2903" s="25"/>
      <c r="BO2903" s="25"/>
      <c r="BP2903" s="25"/>
      <c r="BQ2903" s="25"/>
      <c r="BR2903" s="25"/>
      <c r="BS2903" s="25"/>
      <c r="BT2903" s="25"/>
      <c r="BU2903" s="25"/>
      <c r="BV2903" s="25"/>
      <c r="BW2903" s="25"/>
      <c r="BX2903" s="25"/>
      <c r="BY2903" s="25"/>
      <c r="BZ2903" s="25"/>
      <c r="CA2903" s="25"/>
      <c r="CB2903" s="25"/>
      <c r="CC2903" s="25"/>
      <c r="CD2903" s="2" t="s">
        <v>71</v>
      </c>
      <c r="CE2903" s="2">
        <v>0</v>
      </c>
      <c r="CF2903" s="25"/>
      <c r="CG2903" s="25"/>
      <c r="CH2903" s="25"/>
      <c r="CI2903" s="25"/>
      <c r="CJ2903" s="25"/>
    </row>
    <row r="2904" spans="1:88" x14ac:dyDescent="0.2">
      <c r="A2904" s="2" t="s">
        <v>11278</v>
      </c>
      <c r="B2904" s="2" t="s">
        <v>25945</v>
      </c>
      <c r="C2904" s="2" t="s">
        <v>10420</v>
      </c>
      <c r="D2904" s="2" t="s">
        <v>11279</v>
      </c>
      <c r="E2904" s="2" t="s">
        <v>11279</v>
      </c>
      <c r="F2904" s="2" t="s">
        <v>11280</v>
      </c>
      <c r="G2904" s="2" t="s">
        <v>11281</v>
      </c>
      <c r="H2904" s="2" t="s">
        <v>61</v>
      </c>
      <c r="I2904" s="2" t="s">
        <v>61</v>
      </c>
      <c r="J2904" s="2" t="s">
        <v>61</v>
      </c>
      <c r="K2904" s="50" t="s">
        <v>61</v>
      </c>
      <c r="L2904" s="43">
        <v>2009</v>
      </c>
      <c r="M2904" s="2" t="s">
        <v>133</v>
      </c>
      <c r="N2904" s="32">
        <v>25.149329999999999</v>
      </c>
      <c r="O2904" s="32">
        <v>55.287469999999999</v>
      </c>
      <c r="P2904" s="2" t="s">
        <v>152</v>
      </c>
      <c r="Q2904" s="2" t="s">
        <v>65</v>
      </c>
      <c r="R2904" s="43" t="s">
        <v>16802</v>
      </c>
      <c r="S2904" s="41" t="s">
        <v>4851</v>
      </c>
      <c r="T2904" s="41" t="s">
        <v>18462</v>
      </c>
      <c r="U2904" s="2"/>
      <c r="V2904" s="2"/>
      <c r="W2904" s="41" t="s">
        <v>17588</v>
      </c>
      <c r="X2904" s="2" t="s">
        <v>696</v>
      </c>
      <c r="Y2904" s="2" t="s">
        <v>69</v>
      </c>
      <c r="Z2904" s="5" t="s">
        <v>10423</v>
      </c>
      <c r="AA2904" s="5" t="s">
        <v>16910</v>
      </c>
      <c r="AB2904" s="5" t="s">
        <v>18091</v>
      </c>
      <c r="AC2904" s="2" t="s">
        <v>5205</v>
      </c>
      <c r="AD2904" s="2">
        <v>1061800</v>
      </c>
      <c r="AE2904" s="5">
        <v>30</v>
      </c>
      <c r="AF2904" s="25"/>
      <c r="AG2904" s="29">
        <v>3</v>
      </c>
      <c r="AH2904" s="2" t="s">
        <v>17974</v>
      </c>
      <c r="AI2904" s="2">
        <v>3</v>
      </c>
      <c r="AJ2904" s="2">
        <v>3</v>
      </c>
      <c r="AK2904" s="2"/>
      <c r="AL2904" s="2"/>
      <c r="AM2904" s="2"/>
      <c r="AN2904" s="2"/>
      <c r="AO2904" s="2"/>
      <c r="AP2904" s="25"/>
      <c r="AQ2904" s="25"/>
      <c r="AR2904" s="2"/>
      <c r="AS2904" s="2"/>
      <c r="AT2904" s="2"/>
      <c r="AU2904" s="25"/>
      <c r="AV2904" s="2"/>
      <c r="AW2904" s="2"/>
      <c r="AX2904" s="25"/>
      <c r="AY2904" s="25"/>
      <c r="AZ2904" s="25"/>
      <c r="BA2904" s="25"/>
      <c r="BB2904" s="25"/>
      <c r="BC2904" s="25"/>
      <c r="BD2904" s="25"/>
      <c r="BE2904" s="25"/>
      <c r="BF2904" s="25"/>
      <c r="BG2904" s="25"/>
      <c r="BH2904" s="25"/>
      <c r="BI2904" s="25"/>
      <c r="BJ2904" s="25"/>
      <c r="BK2904" s="25"/>
      <c r="BL2904" s="25"/>
      <c r="BM2904" s="25"/>
      <c r="BN2904" s="25"/>
      <c r="BO2904" s="25"/>
      <c r="BP2904" s="25"/>
      <c r="BQ2904" s="25"/>
      <c r="BR2904" s="25"/>
      <c r="BS2904" s="25"/>
      <c r="BT2904" s="25"/>
      <c r="BU2904" s="25"/>
      <c r="BV2904" s="25"/>
      <c r="BW2904" s="25"/>
      <c r="BX2904" s="25"/>
      <c r="BY2904" s="25"/>
      <c r="BZ2904" s="25"/>
      <c r="CA2904" s="25"/>
      <c r="CB2904" s="25"/>
      <c r="CC2904" s="25"/>
      <c r="CD2904" s="2" t="s">
        <v>78</v>
      </c>
      <c r="CE2904" s="2" t="s">
        <v>21484</v>
      </c>
      <c r="CF2904" s="25"/>
      <c r="CG2904" s="25"/>
      <c r="CH2904" s="25"/>
      <c r="CI2904" s="25"/>
      <c r="CJ2904" s="25"/>
    </row>
    <row r="2905" spans="1:88" x14ac:dyDescent="0.2">
      <c r="A2905" s="2" t="s">
        <v>11282</v>
      </c>
      <c r="B2905" s="2" t="s">
        <v>25946</v>
      </c>
      <c r="C2905" s="2" t="s">
        <v>10420</v>
      </c>
      <c r="D2905" s="2" t="s">
        <v>11282</v>
      </c>
      <c r="E2905" s="2" t="s">
        <v>11282</v>
      </c>
      <c r="F2905" s="2" t="s">
        <v>11283</v>
      </c>
      <c r="G2905" s="2" t="s">
        <v>11284</v>
      </c>
      <c r="H2905" s="2" t="s">
        <v>61</v>
      </c>
      <c r="I2905" s="2" t="s">
        <v>61</v>
      </c>
      <c r="J2905" s="2" t="s">
        <v>61</v>
      </c>
      <c r="K2905" s="50" t="s">
        <v>61</v>
      </c>
      <c r="L2905" s="43">
        <v>2010</v>
      </c>
      <c r="M2905" s="2" t="s">
        <v>133</v>
      </c>
      <c r="N2905" s="32">
        <v>25.161840000000002</v>
      </c>
      <c r="O2905" s="32">
        <v>55.2986</v>
      </c>
      <c r="P2905" s="2" t="s">
        <v>152</v>
      </c>
      <c r="Q2905" s="2" t="s">
        <v>65</v>
      </c>
      <c r="R2905" s="43" t="s">
        <v>16802</v>
      </c>
      <c r="S2905" s="41" t="s">
        <v>4851</v>
      </c>
      <c r="T2905" s="41" t="s">
        <v>18462</v>
      </c>
      <c r="U2905" s="2"/>
      <c r="V2905" s="2"/>
      <c r="W2905" s="41" t="s">
        <v>17588</v>
      </c>
      <c r="X2905" s="2" t="s">
        <v>153</v>
      </c>
      <c r="Y2905" s="2" t="s">
        <v>102</v>
      </c>
      <c r="Z2905" s="5" t="s">
        <v>20</v>
      </c>
      <c r="AA2905" s="5" t="s">
        <v>16910</v>
      </c>
      <c r="AB2905" s="5" t="s">
        <v>16316</v>
      </c>
      <c r="AC2905" s="2" t="s">
        <v>5205</v>
      </c>
      <c r="AD2905" s="2">
        <v>1061800</v>
      </c>
      <c r="AE2905" s="5">
        <v>25</v>
      </c>
      <c r="AF2905" s="25"/>
      <c r="AG2905" s="29">
        <v>3</v>
      </c>
      <c r="AH2905" s="2" t="s">
        <v>17974</v>
      </c>
      <c r="AI2905" s="2">
        <v>3</v>
      </c>
      <c r="AJ2905" s="2">
        <v>3</v>
      </c>
      <c r="AK2905" s="2"/>
      <c r="AL2905" s="2"/>
      <c r="AM2905" s="2"/>
      <c r="AN2905" s="2"/>
      <c r="AO2905" s="2"/>
      <c r="AP2905" s="25"/>
      <c r="AQ2905" s="25"/>
      <c r="AR2905" s="2"/>
      <c r="AS2905" s="2"/>
      <c r="AT2905" s="2"/>
      <c r="AU2905" s="25"/>
      <c r="AV2905" s="2"/>
      <c r="AW2905" s="2"/>
      <c r="AX2905" s="25"/>
      <c r="AY2905" s="25"/>
      <c r="AZ2905" s="25"/>
      <c r="BA2905" s="25"/>
      <c r="BB2905" s="25"/>
      <c r="BC2905" s="25"/>
      <c r="BD2905" s="25"/>
      <c r="BE2905" s="25"/>
      <c r="BF2905" s="25"/>
      <c r="BG2905" s="25"/>
      <c r="BH2905" s="25"/>
      <c r="BI2905" s="25"/>
      <c r="BJ2905" s="25"/>
      <c r="BK2905" s="25"/>
      <c r="BL2905" s="25"/>
      <c r="BM2905" s="25"/>
      <c r="BN2905" s="25"/>
      <c r="BO2905" s="25"/>
      <c r="BP2905" s="25"/>
      <c r="BQ2905" s="25"/>
      <c r="BR2905" s="25"/>
      <c r="BS2905" s="25"/>
      <c r="BT2905" s="25"/>
      <c r="BU2905" s="25"/>
      <c r="BV2905" s="25"/>
      <c r="BW2905" s="25"/>
      <c r="BX2905" s="25"/>
      <c r="BY2905" s="25"/>
      <c r="BZ2905" s="25"/>
      <c r="CA2905" s="25"/>
      <c r="CB2905" s="25"/>
      <c r="CC2905" s="25"/>
      <c r="CD2905" s="2" t="s">
        <v>78</v>
      </c>
      <c r="CE2905" s="2" t="s">
        <v>21485</v>
      </c>
      <c r="CF2905" s="25"/>
      <c r="CG2905" s="25"/>
      <c r="CH2905" s="25"/>
      <c r="CI2905" s="25"/>
      <c r="CJ2905" s="25"/>
    </row>
    <row r="2906" spans="1:88" x14ac:dyDescent="0.2">
      <c r="A2906" s="2" t="s">
        <v>11285</v>
      </c>
      <c r="B2906" s="2" t="s">
        <v>25947</v>
      </c>
      <c r="C2906" s="2" t="s">
        <v>10420</v>
      </c>
      <c r="D2906" s="2" t="s">
        <v>11286</v>
      </c>
      <c r="E2906" s="2" t="s">
        <v>11286</v>
      </c>
      <c r="F2906" s="2" t="s">
        <v>11287</v>
      </c>
      <c r="G2906" s="2" t="s">
        <v>18744</v>
      </c>
      <c r="H2906" s="2" t="s">
        <v>61</v>
      </c>
      <c r="I2906" s="2" t="s">
        <v>61</v>
      </c>
      <c r="J2906" s="2" t="s">
        <v>61</v>
      </c>
      <c r="K2906" s="50" t="s">
        <v>61</v>
      </c>
      <c r="L2906" s="43">
        <v>2009</v>
      </c>
      <c r="M2906" s="2" t="s">
        <v>133</v>
      </c>
      <c r="N2906" s="32">
        <v>25.223099999999999</v>
      </c>
      <c r="O2906" s="32">
        <v>55.299149999999997</v>
      </c>
      <c r="P2906" s="2" t="s">
        <v>152</v>
      </c>
      <c r="Q2906" s="2" t="s">
        <v>65</v>
      </c>
      <c r="R2906" s="43" t="s">
        <v>16802</v>
      </c>
      <c r="S2906" s="41" t="s">
        <v>5954</v>
      </c>
      <c r="T2906" s="41" t="s">
        <v>18462</v>
      </c>
      <c r="U2906" s="2"/>
      <c r="V2906" s="2"/>
      <c r="W2906" s="41" t="s">
        <v>17588</v>
      </c>
      <c r="X2906" s="2" t="s">
        <v>696</v>
      </c>
      <c r="Y2906" s="2" t="s">
        <v>102</v>
      </c>
      <c r="Z2906" s="5" t="s">
        <v>10423</v>
      </c>
      <c r="AA2906" s="5" t="s">
        <v>16910</v>
      </c>
      <c r="AB2906" s="5" t="s">
        <v>16316</v>
      </c>
      <c r="AC2906" s="2" t="s">
        <v>5205</v>
      </c>
      <c r="AD2906" s="2">
        <v>1032500</v>
      </c>
      <c r="AE2906" s="5">
        <v>30</v>
      </c>
      <c r="AF2906" s="25"/>
      <c r="AG2906" s="29">
        <v>3</v>
      </c>
      <c r="AH2906" s="2" t="s">
        <v>17974</v>
      </c>
      <c r="AI2906" s="2">
        <v>3</v>
      </c>
      <c r="AJ2906" s="2" t="s">
        <v>3591</v>
      </c>
      <c r="AK2906" s="2"/>
      <c r="AL2906" s="2"/>
      <c r="AM2906" s="2"/>
      <c r="AN2906" s="2"/>
      <c r="AO2906" s="2"/>
      <c r="AP2906" s="25"/>
      <c r="AQ2906" s="25"/>
      <c r="AR2906" s="2"/>
      <c r="AS2906" s="2"/>
      <c r="AT2906" s="2"/>
      <c r="AU2906" s="25"/>
      <c r="AV2906" s="2"/>
      <c r="AW2906" s="2"/>
      <c r="AX2906" s="25"/>
      <c r="AY2906" s="25"/>
      <c r="AZ2906" s="25"/>
      <c r="BA2906" s="25"/>
      <c r="BB2906" s="25"/>
      <c r="BC2906" s="25"/>
      <c r="BD2906" s="25"/>
      <c r="BE2906" s="25"/>
      <c r="BF2906" s="25"/>
      <c r="BG2906" s="25"/>
      <c r="BH2906" s="25"/>
      <c r="BI2906" s="25"/>
      <c r="BJ2906" s="25"/>
      <c r="BK2906" s="25"/>
      <c r="BL2906" s="25"/>
      <c r="BM2906" s="25"/>
      <c r="BN2906" s="25"/>
      <c r="BO2906" s="25"/>
      <c r="BP2906" s="25"/>
      <c r="BQ2906" s="25"/>
      <c r="BR2906" s="25"/>
      <c r="BS2906" s="25"/>
      <c r="BT2906" s="25"/>
      <c r="BU2906" s="25"/>
      <c r="BV2906" s="25"/>
      <c r="BW2906" s="25"/>
      <c r="BX2906" s="25"/>
      <c r="BY2906" s="25"/>
      <c r="BZ2906" s="25"/>
      <c r="CA2906" s="25"/>
      <c r="CB2906" s="25"/>
      <c r="CC2906" s="25"/>
      <c r="CD2906" s="2" t="s">
        <v>78</v>
      </c>
      <c r="CE2906" s="2" t="s">
        <v>21486</v>
      </c>
      <c r="CF2906" s="25"/>
      <c r="CG2906" s="25"/>
      <c r="CH2906" s="25"/>
      <c r="CI2906" s="25"/>
      <c r="CJ2906" s="25"/>
    </row>
    <row r="2907" spans="1:88" x14ac:dyDescent="0.2">
      <c r="A2907" s="2" t="s">
        <v>11288</v>
      </c>
      <c r="B2907" s="2" t="s">
        <v>25948</v>
      </c>
      <c r="C2907" s="2" t="s">
        <v>10420</v>
      </c>
      <c r="D2907" s="2" t="s">
        <v>11288</v>
      </c>
      <c r="E2907" s="2" t="s">
        <v>11288</v>
      </c>
      <c r="F2907" s="2" t="s">
        <v>11289</v>
      </c>
      <c r="G2907" s="2" t="s">
        <v>11290</v>
      </c>
      <c r="H2907" s="2" t="s">
        <v>83</v>
      </c>
      <c r="I2907" s="2" t="s">
        <v>61</v>
      </c>
      <c r="J2907" s="2" t="s">
        <v>61</v>
      </c>
      <c r="K2907" s="50" t="s">
        <v>61</v>
      </c>
      <c r="L2907" s="43">
        <v>2012</v>
      </c>
      <c r="M2907" s="2" t="s">
        <v>133</v>
      </c>
      <c r="N2907" s="32">
        <v>24.86233</v>
      </c>
      <c r="O2907" s="32">
        <v>55.17821</v>
      </c>
      <c r="P2907" s="2" t="s">
        <v>2767</v>
      </c>
      <c r="Q2907" s="2" t="s">
        <v>65</v>
      </c>
      <c r="R2907" s="43" t="s">
        <v>18854</v>
      </c>
      <c r="S2907" s="41" t="s">
        <v>1554</v>
      </c>
      <c r="T2907" s="41" t="s">
        <v>18460</v>
      </c>
      <c r="U2907" s="2"/>
      <c r="V2907" s="2"/>
      <c r="W2907" s="41" t="s">
        <v>17589</v>
      </c>
      <c r="X2907" s="2" t="s">
        <v>315</v>
      </c>
      <c r="Y2907" s="2" t="s">
        <v>76</v>
      </c>
      <c r="Z2907" s="5" t="s">
        <v>10423</v>
      </c>
      <c r="AA2907" s="5" t="s">
        <v>16910</v>
      </c>
      <c r="AB2907" s="5" t="s">
        <v>16317</v>
      </c>
      <c r="AC2907" s="2" t="s">
        <v>5247</v>
      </c>
      <c r="AD2907" s="2">
        <v>1098100</v>
      </c>
      <c r="AE2907" s="5">
        <v>30</v>
      </c>
      <c r="AF2907" s="25"/>
      <c r="AG2907" s="29">
        <v>3</v>
      </c>
      <c r="AH2907" s="2" t="s">
        <v>17978</v>
      </c>
      <c r="AI2907" s="2">
        <v>3</v>
      </c>
      <c r="AJ2907" s="2">
        <v>3</v>
      </c>
      <c r="AK2907" s="2"/>
      <c r="AL2907" s="2"/>
      <c r="AM2907" s="2"/>
      <c r="AN2907" s="2"/>
      <c r="AO2907" s="2"/>
      <c r="AP2907" s="25"/>
      <c r="AQ2907" s="25"/>
      <c r="AR2907" s="2"/>
      <c r="AS2907" s="2"/>
      <c r="AT2907" s="2"/>
      <c r="AU2907" s="25"/>
      <c r="AV2907" s="2"/>
      <c r="AW2907" s="2"/>
      <c r="AX2907" s="25"/>
      <c r="AY2907" s="25"/>
      <c r="AZ2907" s="25"/>
      <c r="BA2907" s="25"/>
      <c r="BB2907" s="25"/>
      <c r="BC2907" s="25"/>
      <c r="BD2907" s="25"/>
      <c r="BE2907" s="25"/>
      <c r="BF2907" s="25"/>
      <c r="BG2907" s="25"/>
      <c r="BH2907" s="25"/>
      <c r="BI2907" s="25"/>
      <c r="BJ2907" s="25"/>
      <c r="BK2907" s="25"/>
      <c r="BL2907" s="25"/>
      <c r="BM2907" s="25"/>
      <c r="BN2907" s="25"/>
      <c r="BO2907" s="25"/>
      <c r="BP2907" s="25"/>
      <c r="BQ2907" s="25"/>
      <c r="BR2907" s="25"/>
      <c r="BS2907" s="25"/>
      <c r="BT2907" s="25"/>
      <c r="BU2907" s="25"/>
      <c r="BV2907" s="25"/>
      <c r="BW2907" s="25"/>
      <c r="BX2907" s="25"/>
      <c r="BY2907" s="25"/>
      <c r="BZ2907" s="25"/>
      <c r="CA2907" s="25"/>
      <c r="CB2907" s="25"/>
      <c r="CC2907" s="25"/>
      <c r="CD2907" s="2" t="s">
        <v>78</v>
      </c>
      <c r="CE2907" s="2" t="s">
        <v>21487</v>
      </c>
      <c r="CF2907" s="25"/>
      <c r="CG2907" s="25"/>
      <c r="CH2907" s="25"/>
      <c r="CI2907" s="25"/>
      <c r="CJ2907" s="25"/>
    </row>
    <row r="2908" spans="1:88" x14ac:dyDescent="0.2">
      <c r="A2908" s="2" t="s">
        <v>11291</v>
      </c>
      <c r="B2908" s="2" t="s">
        <v>25949</v>
      </c>
      <c r="C2908" s="2" t="s">
        <v>10420</v>
      </c>
      <c r="D2908" s="2" t="s">
        <v>11292</v>
      </c>
      <c r="E2908" s="2" t="s">
        <v>11292</v>
      </c>
      <c r="F2908" s="2" t="s">
        <v>11293</v>
      </c>
      <c r="G2908" s="2" t="s">
        <v>16150</v>
      </c>
      <c r="H2908" s="2" t="s">
        <v>61</v>
      </c>
      <c r="I2908" s="2" t="s">
        <v>61</v>
      </c>
      <c r="J2908" s="2" t="s">
        <v>61</v>
      </c>
      <c r="K2908" s="50" t="s">
        <v>61</v>
      </c>
      <c r="L2908" s="43">
        <v>2009</v>
      </c>
      <c r="M2908" s="2" t="s">
        <v>133</v>
      </c>
      <c r="N2908" s="32">
        <v>25.182770000000001</v>
      </c>
      <c r="O2908" s="32">
        <v>55.544440000000002</v>
      </c>
      <c r="P2908" s="2" t="s">
        <v>152</v>
      </c>
      <c r="Q2908" s="2" t="s">
        <v>65</v>
      </c>
      <c r="R2908" s="43" t="s">
        <v>16802</v>
      </c>
      <c r="S2908" s="41" t="s">
        <v>4851</v>
      </c>
      <c r="T2908" s="41" t="s">
        <v>18462</v>
      </c>
      <c r="U2908" s="2"/>
      <c r="V2908" s="2"/>
      <c r="W2908" s="41" t="s">
        <v>17588</v>
      </c>
      <c r="X2908" s="2" t="s">
        <v>696</v>
      </c>
      <c r="Y2908" s="2" t="s">
        <v>102</v>
      </c>
      <c r="Z2908" s="5" t="s">
        <v>10423</v>
      </c>
      <c r="AA2908" s="5" t="s">
        <v>16910</v>
      </c>
      <c r="AB2908" s="5" t="s">
        <v>16316</v>
      </c>
      <c r="AC2908" s="2" t="s">
        <v>5247</v>
      </c>
      <c r="AD2908" s="2">
        <v>1071100</v>
      </c>
      <c r="AE2908" s="5">
        <v>50</v>
      </c>
      <c r="AF2908" s="25"/>
      <c r="AG2908" s="29">
        <v>3</v>
      </c>
      <c r="AH2908" s="2" t="s">
        <v>17978</v>
      </c>
      <c r="AI2908" s="2">
        <v>3</v>
      </c>
      <c r="AJ2908" s="2">
        <v>3</v>
      </c>
      <c r="AK2908" s="2"/>
      <c r="AL2908" s="2"/>
      <c r="AM2908" s="2"/>
      <c r="AN2908" s="2"/>
      <c r="AO2908" s="2"/>
      <c r="AP2908" s="25"/>
      <c r="AQ2908" s="25"/>
      <c r="AR2908" s="2"/>
      <c r="AS2908" s="2"/>
      <c r="AT2908" s="2"/>
      <c r="AU2908" s="25"/>
      <c r="AV2908" s="2"/>
      <c r="AW2908" s="2"/>
      <c r="AX2908" s="25"/>
      <c r="AY2908" s="25"/>
      <c r="AZ2908" s="25"/>
      <c r="BA2908" s="25"/>
      <c r="BB2908" s="25"/>
      <c r="BC2908" s="25"/>
      <c r="BD2908" s="25"/>
      <c r="BE2908" s="25"/>
      <c r="BF2908" s="25"/>
      <c r="BG2908" s="25"/>
      <c r="BH2908" s="25"/>
      <c r="BI2908" s="25"/>
      <c r="BJ2908" s="25"/>
      <c r="BK2908" s="25"/>
      <c r="BL2908" s="25"/>
      <c r="BM2908" s="25"/>
      <c r="BN2908" s="25"/>
      <c r="BO2908" s="25"/>
      <c r="BP2908" s="25"/>
      <c r="BQ2908" s="25"/>
      <c r="BR2908" s="25"/>
      <c r="BS2908" s="25"/>
      <c r="BT2908" s="25"/>
      <c r="BU2908" s="25"/>
      <c r="BV2908" s="25"/>
      <c r="BW2908" s="25"/>
      <c r="BX2908" s="25"/>
      <c r="BY2908" s="25"/>
      <c r="BZ2908" s="25"/>
      <c r="CA2908" s="25"/>
      <c r="CB2908" s="25"/>
      <c r="CC2908" s="25"/>
      <c r="CD2908" s="2" t="s">
        <v>78</v>
      </c>
      <c r="CE2908" s="2" t="s">
        <v>21488</v>
      </c>
      <c r="CF2908" s="25"/>
      <c r="CG2908" s="25"/>
      <c r="CH2908" s="25"/>
      <c r="CI2908" s="25"/>
      <c r="CJ2908" s="25"/>
    </row>
    <row r="2909" spans="1:88" x14ac:dyDescent="0.2">
      <c r="A2909" s="2" t="s">
        <v>11294</v>
      </c>
      <c r="B2909" s="2" t="s">
        <v>25950</v>
      </c>
      <c r="C2909" s="2" t="s">
        <v>10420</v>
      </c>
      <c r="D2909" s="2" t="s">
        <v>11294</v>
      </c>
      <c r="E2909" s="2" t="s">
        <v>11294</v>
      </c>
      <c r="F2909" s="2" t="s">
        <v>11295</v>
      </c>
      <c r="G2909" s="2" t="s">
        <v>11296</v>
      </c>
      <c r="H2909" s="2" t="s">
        <v>61</v>
      </c>
      <c r="I2909" s="2" t="s">
        <v>61</v>
      </c>
      <c r="J2909" s="2" t="s">
        <v>61</v>
      </c>
      <c r="K2909" s="50" t="s">
        <v>61</v>
      </c>
      <c r="L2909" s="43">
        <v>2011</v>
      </c>
      <c r="M2909" s="2" t="s">
        <v>133</v>
      </c>
      <c r="N2909" s="32">
        <v>25.22071</v>
      </c>
      <c r="O2909" s="32">
        <v>55.434519999999999</v>
      </c>
      <c r="P2909" s="2" t="s">
        <v>152</v>
      </c>
      <c r="Q2909" s="2" t="s">
        <v>65</v>
      </c>
      <c r="R2909" s="43" t="s">
        <v>16802</v>
      </c>
      <c r="S2909" s="41" t="s">
        <v>4851</v>
      </c>
      <c r="T2909" s="41" t="s">
        <v>18462</v>
      </c>
      <c r="U2909" s="2"/>
      <c r="V2909" s="2"/>
      <c r="W2909" s="41" t="s">
        <v>17588</v>
      </c>
      <c r="X2909" s="2" t="s">
        <v>153</v>
      </c>
      <c r="Y2909" s="2" t="s">
        <v>69</v>
      </c>
      <c r="Z2909" s="5" t="s">
        <v>10423</v>
      </c>
      <c r="AA2909" s="5" t="s">
        <v>16910</v>
      </c>
      <c r="AB2909" s="5" t="s">
        <v>70</v>
      </c>
      <c r="AC2909" s="2" t="s">
        <v>5247</v>
      </c>
      <c r="AD2909" s="2">
        <v>1025100</v>
      </c>
      <c r="AE2909" s="5">
        <v>25</v>
      </c>
      <c r="AF2909" s="25"/>
      <c r="AG2909" s="29">
        <v>3</v>
      </c>
      <c r="AH2909" s="2" t="s">
        <v>17978</v>
      </c>
      <c r="AI2909" s="2">
        <v>3</v>
      </c>
      <c r="AJ2909" s="2">
        <v>3</v>
      </c>
      <c r="AK2909" s="2"/>
      <c r="AL2909" s="2"/>
      <c r="AM2909" s="2"/>
      <c r="AN2909" s="2"/>
      <c r="AO2909" s="2"/>
      <c r="AP2909" s="25"/>
      <c r="AQ2909" s="25"/>
      <c r="AR2909" s="2"/>
      <c r="AS2909" s="2"/>
      <c r="AT2909" s="2"/>
      <c r="AU2909" s="25"/>
      <c r="AV2909" s="2"/>
      <c r="AW2909" s="2"/>
      <c r="AX2909" s="25"/>
      <c r="AY2909" s="25"/>
      <c r="AZ2909" s="25"/>
      <c r="BA2909" s="25"/>
      <c r="BB2909" s="25"/>
      <c r="BC2909" s="25"/>
      <c r="BD2909" s="25"/>
      <c r="BE2909" s="25"/>
      <c r="BF2909" s="25"/>
      <c r="BG2909" s="25"/>
      <c r="BH2909" s="25"/>
      <c r="BI2909" s="25"/>
      <c r="BJ2909" s="25"/>
      <c r="BK2909" s="25"/>
      <c r="BL2909" s="25"/>
      <c r="BM2909" s="25"/>
      <c r="BN2909" s="25"/>
      <c r="BO2909" s="25"/>
      <c r="BP2909" s="25"/>
      <c r="BQ2909" s="25"/>
      <c r="BR2909" s="25"/>
      <c r="BS2909" s="25"/>
      <c r="BT2909" s="25"/>
      <c r="BU2909" s="25"/>
      <c r="BV2909" s="25"/>
      <c r="BW2909" s="25"/>
      <c r="BX2909" s="25"/>
      <c r="BY2909" s="25"/>
      <c r="BZ2909" s="25"/>
      <c r="CA2909" s="25"/>
      <c r="CB2909" s="25"/>
      <c r="CC2909" s="25"/>
      <c r="CD2909" s="2" t="s">
        <v>78</v>
      </c>
      <c r="CE2909" s="2" t="s">
        <v>21489</v>
      </c>
      <c r="CF2909" s="25"/>
      <c r="CG2909" s="25"/>
      <c r="CH2909" s="25"/>
      <c r="CI2909" s="25"/>
      <c r="CJ2909" s="25"/>
    </row>
    <row r="2910" spans="1:88" x14ac:dyDescent="0.2">
      <c r="A2910" s="2" t="s">
        <v>11297</v>
      </c>
      <c r="B2910" s="2" t="s">
        <v>25951</v>
      </c>
      <c r="C2910" s="2" t="s">
        <v>10420</v>
      </c>
      <c r="D2910" s="2" t="s">
        <v>11297</v>
      </c>
      <c r="E2910" s="2" t="s">
        <v>11297</v>
      </c>
      <c r="F2910" s="2" t="s">
        <v>11298</v>
      </c>
      <c r="G2910" s="2" t="s">
        <v>11299</v>
      </c>
      <c r="H2910" s="2" t="s">
        <v>61</v>
      </c>
      <c r="I2910" s="2" t="s">
        <v>61</v>
      </c>
      <c r="J2910" s="2" t="s">
        <v>61</v>
      </c>
      <c r="K2910" s="50" t="s">
        <v>61</v>
      </c>
      <c r="L2910" s="43">
        <v>2009</v>
      </c>
      <c r="M2910" s="2" t="s">
        <v>133</v>
      </c>
      <c r="N2910" s="32">
        <v>25.235009999999999</v>
      </c>
      <c r="O2910" s="32">
        <v>55.278060000000004</v>
      </c>
      <c r="P2910" s="2" t="s">
        <v>152</v>
      </c>
      <c r="Q2910" s="2" t="s">
        <v>65</v>
      </c>
      <c r="R2910" s="43" t="s">
        <v>18854</v>
      </c>
      <c r="S2910" s="41" t="s">
        <v>10732</v>
      </c>
      <c r="T2910" s="41" t="s">
        <v>18461</v>
      </c>
      <c r="U2910" s="2"/>
      <c r="V2910" s="2"/>
      <c r="W2910" s="41" t="s">
        <v>17588</v>
      </c>
      <c r="X2910" s="2" t="s">
        <v>10480</v>
      </c>
      <c r="Y2910" s="2" t="s">
        <v>76</v>
      </c>
      <c r="Z2910" s="5" t="s">
        <v>10423</v>
      </c>
      <c r="AA2910" s="5" t="s">
        <v>16910</v>
      </c>
      <c r="AB2910" s="5" t="s">
        <v>18297</v>
      </c>
      <c r="AC2910" s="2" t="s">
        <v>5205</v>
      </c>
      <c r="AD2910" s="2">
        <v>1033300</v>
      </c>
      <c r="AE2910" s="5">
        <v>20</v>
      </c>
      <c r="AF2910" s="25"/>
      <c r="AG2910" s="29">
        <v>3</v>
      </c>
      <c r="AH2910" s="2" t="s">
        <v>17974</v>
      </c>
      <c r="AI2910" s="2">
        <v>3</v>
      </c>
      <c r="AJ2910" s="2">
        <v>3</v>
      </c>
      <c r="AK2910" s="2"/>
      <c r="AL2910" s="2"/>
      <c r="AM2910" s="2"/>
      <c r="AN2910" s="2"/>
      <c r="AO2910" s="2"/>
      <c r="AP2910" s="25"/>
      <c r="AQ2910" s="25"/>
      <c r="AR2910" s="2"/>
      <c r="AS2910" s="2"/>
      <c r="AT2910" s="2"/>
      <c r="AU2910" s="25"/>
      <c r="AV2910" s="2"/>
      <c r="AW2910" s="2"/>
      <c r="AX2910" s="25"/>
      <c r="AY2910" s="25"/>
      <c r="AZ2910" s="25"/>
      <c r="BA2910" s="25"/>
      <c r="BB2910" s="25"/>
      <c r="BC2910" s="25"/>
      <c r="BD2910" s="25"/>
      <c r="BE2910" s="25"/>
      <c r="BF2910" s="25"/>
      <c r="BG2910" s="25"/>
      <c r="BH2910" s="25"/>
      <c r="BI2910" s="25"/>
      <c r="BJ2910" s="25"/>
      <c r="BK2910" s="25"/>
      <c r="BL2910" s="25"/>
      <c r="BM2910" s="25"/>
      <c r="BN2910" s="25"/>
      <c r="BO2910" s="25"/>
      <c r="BP2910" s="25"/>
      <c r="BQ2910" s="25"/>
      <c r="BR2910" s="25"/>
      <c r="BS2910" s="25"/>
      <c r="BT2910" s="25"/>
      <c r="BU2910" s="25"/>
      <c r="BV2910" s="25"/>
      <c r="BW2910" s="25"/>
      <c r="BX2910" s="25"/>
      <c r="BY2910" s="25"/>
      <c r="BZ2910" s="25"/>
      <c r="CA2910" s="25"/>
      <c r="CB2910" s="25"/>
      <c r="CC2910" s="25"/>
      <c r="CD2910" s="2" t="s">
        <v>78</v>
      </c>
      <c r="CE2910" s="2" t="s">
        <v>21490</v>
      </c>
      <c r="CF2910" s="25"/>
      <c r="CG2910" s="25"/>
      <c r="CH2910" s="25"/>
      <c r="CI2910" s="25"/>
      <c r="CJ2910" s="25"/>
    </row>
    <row r="2911" spans="1:88" x14ac:dyDescent="0.2">
      <c r="A2911" s="2" t="s">
        <v>11300</v>
      </c>
      <c r="B2911" s="2" t="s">
        <v>25952</v>
      </c>
      <c r="C2911" s="2" t="s">
        <v>10420</v>
      </c>
      <c r="D2911" s="2" t="s">
        <v>11300</v>
      </c>
      <c r="E2911" s="2" t="s">
        <v>11300</v>
      </c>
      <c r="F2911" s="2" t="s">
        <v>11301</v>
      </c>
      <c r="G2911" s="2" t="s">
        <v>11302</v>
      </c>
      <c r="H2911" s="2" t="s">
        <v>61</v>
      </c>
      <c r="I2911" s="2" t="s">
        <v>61</v>
      </c>
      <c r="J2911" s="2" t="s">
        <v>61</v>
      </c>
      <c r="K2911" s="50" t="s">
        <v>61</v>
      </c>
      <c r="L2911" s="43">
        <v>2015</v>
      </c>
      <c r="M2911" s="2" t="s">
        <v>133</v>
      </c>
      <c r="N2911" s="32">
        <v>25.026</v>
      </c>
      <c r="O2911" s="32">
        <v>55.277679999999997</v>
      </c>
      <c r="P2911" s="2" t="s">
        <v>152</v>
      </c>
      <c r="Q2911" s="2" t="s">
        <v>65</v>
      </c>
      <c r="R2911" s="43" t="s">
        <v>18854</v>
      </c>
      <c r="S2911" s="41" t="s">
        <v>369</v>
      </c>
      <c r="T2911" s="41" t="s">
        <v>18460</v>
      </c>
      <c r="U2911" s="2"/>
      <c r="V2911" s="2"/>
      <c r="W2911" s="41" t="s">
        <v>17588</v>
      </c>
      <c r="X2911" s="2" t="s">
        <v>153</v>
      </c>
      <c r="Y2911" s="2" t="s">
        <v>69</v>
      </c>
      <c r="Z2911" s="5" t="s">
        <v>10423</v>
      </c>
      <c r="AA2911" s="5" t="s">
        <v>16910</v>
      </c>
      <c r="AB2911" s="5" t="s">
        <v>70</v>
      </c>
      <c r="AC2911" s="2" t="s">
        <v>5205</v>
      </c>
      <c r="AD2911" s="2">
        <v>1066500</v>
      </c>
      <c r="AE2911" s="5">
        <v>30</v>
      </c>
      <c r="AF2911" s="25"/>
      <c r="AG2911" s="29">
        <v>3</v>
      </c>
      <c r="AH2911" s="2" t="s">
        <v>17974</v>
      </c>
      <c r="AI2911" s="2">
        <v>3</v>
      </c>
      <c r="AJ2911" s="2">
        <v>3</v>
      </c>
      <c r="AK2911" s="2"/>
      <c r="AL2911" s="2"/>
      <c r="AM2911" s="2"/>
      <c r="AN2911" s="2"/>
      <c r="AO2911" s="2"/>
      <c r="AP2911" s="25"/>
      <c r="AQ2911" s="25"/>
      <c r="AR2911" s="2"/>
      <c r="AS2911" s="2"/>
      <c r="AT2911" s="2"/>
      <c r="AU2911" s="25"/>
      <c r="AV2911" s="2"/>
      <c r="AW2911" s="2"/>
      <c r="AX2911" s="25"/>
      <c r="AY2911" s="25"/>
      <c r="AZ2911" s="25"/>
      <c r="BA2911" s="25"/>
      <c r="BB2911" s="25"/>
      <c r="BC2911" s="25"/>
      <c r="BD2911" s="25"/>
      <c r="BE2911" s="25"/>
      <c r="BF2911" s="25"/>
      <c r="BG2911" s="25"/>
      <c r="BH2911" s="25"/>
      <c r="BI2911" s="25"/>
      <c r="BJ2911" s="25"/>
      <c r="BK2911" s="25"/>
      <c r="BL2911" s="25"/>
      <c r="BM2911" s="25"/>
      <c r="BN2911" s="25"/>
      <c r="BO2911" s="25"/>
      <c r="BP2911" s="25"/>
      <c r="BQ2911" s="25"/>
      <c r="BR2911" s="25"/>
      <c r="BS2911" s="25"/>
      <c r="BT2911" s="25"/>
      <c r="BU2911" s="25"/>
      <c r="BV2911" s="25"/>
      <c r="BW2911" s="25"/>
      <c r="BX2911" s="25"/>
      <c r="BY2911" s="25"/>
      <c r="BZ2911" s="25"/>
      <c r="CA2911" s="25"/>
      <c r="CB2911" s="25"/>
      <c r="CC2911" s="25"/>
      <c r="CD2911" s="2" t="s">
        <v>78</v>
      </c>
      <c r="CE2911" s="2" t="s">
        <v>21491</v>
      </c>
      <c r="CF2911" s="25"/>
      <c r="CG2911" s="25"/>
      <c r="CH2911" s="25"/>
      <c r="CI2911" s="25"/>
      <c r="CJ2911" s="25"/>
    </row>
    <row r="2912" spans="1:88" x14ac:dyDescent="0.2">
      <c r="A2912" s="2" t="s">
        <v>11303</v>
      </c>
      <c r="B2912" s="2" t="s">
        <v>25953</v>
      </c>
      <c r="C2912" s="2" t="s">
        <v>10420</v>
      </c>
      <c r="D2912" s="2" t="s">
        <v>11303</v>
      </c>
      <c r="E2912" s="2" t="s">
        <v>11303</v>
      </c>
      <c r="F2912" s="2" t="s">
        <v>11304</v>
      </c>
      <c r="G2912" s="2" t="s">
        <v>11305</v>
      </c>
      <c r="H2912" s="2" t="s">
        <v>61</v>
      </c>
      <c r="I2912" s="2" t="s">
        <v>61</v>
      </c>
      <c r="J2912" s="2" t="s">
        <v>61</v>
      </c>
      <c r="K2912" s="50" t="s">
        <v>61</v>
      </c>
      <c r="L2912" s="43">
        <v>2010</v>
      </c>
      <c r="M2912" s="2" t="s">
        <v>133</v>
      </c>
      <c r="N2912" s="32">
        <v>25.27272</v>
      </c>
      <c r="O2912" s="32">
        <v>55.347540000000002</v>
      </c>
      <c r="P2912" s="2" t="s">
        <v>152</v>
      </c>
      <c r="Q2912" s="2" t="s">
        <v>65</v>
      </c>
      <c r="R2912" s="43" t="s">
        <v>18854</v>
      </c>
      <c r="S2912" s="41" t="s">
        <v>272</v>
      </c>
      <c r="T2912" s="41" t="s">
        <v>18461</v>
      </c>
      <c r="U2912" s="2"/>
      <c r="V2912" s="2"/>
      <c r="W2912" s="41" t="s">
        <v>17588</v>
      </c>
      <c r="X2912" s="2" t="s">
        <v>696</v>
      </c>
      <c r="Y2912" s="2" t="s">
        <v>76</v>
      </c>
      <c r="Z2912" s="5" t="s">
        <v>10423</v>
      </c>
      <c r="AA2912" s="5" t="s">
        <v>16910</v>
      </c>
      <c r="AB2912" s="5" t="s">
        <v>16317</v>
      </c>
      <c r="AC2912" s="2" t="s">
        <v>5205</v>
      </c>
      <c r="AD2912" s="2">
        <v>1022100</v>
      </c>
      <c r="AE2912" s="5">
        <v>20</v>
      </c>
      <c r="AF2912" s="25"/>
      <c r="AG2912" s="29">
        <v>3</v>
      </c>
      <c r="AH2912" s="2" t="s">
        <v>17974</v>
      </c>
      <c r="AI2912" s="2">
        <v>3</v>
      </c>
      <c r="AJ2912" s="2">
        <v>3</v>
      </c>
      <c r="AK2912" s="2"/>
      <c r="AL2912" s="2"/>
      <c r="AM2912" s="2"/>
      <c r="AN2912" s="2"/>
      <c r="AO2912" s="2"/>
      <c r="AP2912" s="25"/>
      <c r="AQ2912" s="25"/>
      <c r="AR2912" s="2"/>
      <c r="AS2912" s="2"/>
      <c r="AT2912" s="2"/>
      <c r="AU2912" s="25"/>
      <c r="AV2912" s="2"/>
      <c r="AW2912" s="2"/>
      <c r="AX2912" s="25"/>
      <c r="AY2912" s="25"/>
      <c r="AZ2912" s="25"/>
      <c r="BA2912" s="25"/>
      <c r="BB2912" s="25"/>
      <c r="BC2912" s="25"/>
      <c r="BD2912" s="25"/>
      <c r="BE2912" s="25"/>
      <c r="BF2912" s="25"/>
      <c r="BG2912" s="25"/>
      <c r="BH2912" s="25"/>
      <c r="BI2912" s="25"/>
      <c r="BJ2912" s="25"/>
      <c r="BK2912" s="25"/>
      <c r="BL2912" s="25"/>
      <c r="BM2912" s="25"/>
      <c r="BN2912" s="25"/>
      <c r="BO2912" s="25"/>
      <c r="BP2912" s="25"/>
      <c r="BQ2912" s="25"/>
      <c r="BR2912" s="25"/>
      <c r="BS2912" s="25"/>
      <c r="BT2912" s="25"/>
      <c r="BU2912" s="25"/>
      <c r="BV2912" s="25"/>
      <c r="BW2912" s="25"/>
      <c r="BX2912" s="25"/>
      <c r="BY2912" s="25"/>
      <c r="BZ2912" s="25"/>
      <c r="CA2912" s="25"/>
      <c r="CB2912" s="25"/>
      <c r="CC2912" s="25"/>
      <c r="CD2912" s="2" t="s">
        <v>78</v>
      </c>
      <c r="CE2912" s="2" t="s">
        <v>21492</v>
      </c>
      <c r="CF2912" s="25"/>
      <c r="CG2912" s="25"/>
      <c r="CH2912" s="25"/>
      <c r="CI2912" s="25"/>
      <c r="CJ2912" s="25"/>
    </row>
    <row r="2913" spans="1:88" x14ac:dyDescent="0.2">
      <c r="A2913" s="2" t="s">
        <v>11306</v>
      </c>
      <c r="B2913" s="2" t="s">
        <v>25954</v>
      </c>
      <c r="C2913" s="2" t="s">
        <v>10420</v>
      </c>
      <c r="D2913" s="2" t="s">
        <v>11306</v>
      </c>
      <c r="E2913" s="2" t="s">
        <v>11306</v>
      </c>
      <c r="F2913" s="2" t="s">
        <v>11307</v>
      </c>
      <c r="G2913" s="2" t="s">
        <v>11308</v>
      </c>
      <c r="H2913" s="2" t="s">
        <v>61</v>
      </c>
      <c r="I2913" s="2" t="s">
        <v>61</v>
      </c>
      <c r="J2913" s="2" t="s">
        <v>61</v>
      </c>
      <c r="K2913" s="50" t="s">
        <v>61</v>
      </c>
      <c r="L2913" s="43">
        <v>2010</v>
      </c>
      <c r="M2913" s="2" t="s">
        <v>133</v>
      </c>
      <c r="N2913" s="32">
        <v>25.239840000000001</v>
      </c>
      <c r="O2913" s="32">
        <v>55.272089999999999</v>
      </c>
      <c r="P2913" s="2" t="s">
        <v>152</v>
      </c>
      <c r="Q2913" s="2" t="s">
        <v>65</v>
      </c>
      <c r="R2913" s="43" t="s">
        <v>18854</v>
      </c>
      <c r="S2913" s="41" t="s">
        <v>272</v>
      </c>
      <c r="T2913" s="41" t="s">
        <v>18461</v>
      </c>
      <c r="U2913" s="2"/>
      <c r="V2913" s="2"/>
      <c r="W2913" s="41" t="s">
        <v>17588</v>
      </c>
      <c r="X2913" s="2" t="s">
        <v>153</v>
      </c>
      <c r="Y2913" s="2" t="s">
        <v>76</v>
      </c>
      <c r="Z2913" s="5" t="s">
        <v>10423</v>
      </c>
      <c r="AA2913" s="5" t="s">
        <v>16910</v>
      </c>
      <c r="AB2913" s="5" t="s">
        <v>16317</v>
      </c>
      <c r="AC2913" s="2" t="s">
        <v>5205</v>
      </c>
      <c r="AD2913" s="2">
        <v>1032100</v>
      </c>
      <c r="AE2913" s="5">
        <v>44</v>
      </c>
      <c r="AF2913" s="25"/>
      <c r="AG2913" s="29">
        <v>3</v>
      </c>
      <c r="AH2913" s="2" t="s">
        <v>17974</v>
      </c>
      <c r="AI2913" s="2">
        <v>3</v>
      </c>
      <c r="AJ2913" s="2">
        <v>3</v>
      </c>
      <c r="AK2913" s="2"/>
      <c r="AL2913" s="2"/>
      <c r="AM2913" s="2"/>
      <c r="AN2913" s="2"/>
      <c r="AO2913" s="2"/>
      <c r="AP2913" s="25"/>
      <c r="AQ2913" s="25"/>
      <c r="AR2913" s="2"/>
      <c r="AS2913" s="2"/>
      <c r="AT2913" s="2"/>
      <c r="AU2913" s="25"/>
      <c r="AV2913" s="2"/>
      <c r="AW2913" s="2"/>
      <c r="AX2913" s="25"/>
      <c r="AY2913" s="25"/>
      <c r="AZ2913" s="25"/>
      <c r="BA2913" s="25"/>
      <c r="BB2913" s="25"/>
      <c r="BC2913" s="25"/>
      <c r="BD2913" s="25"/>
      <c r="BE2913" s="25"/>
      <c r="BF2913" s="25"/>
      <c r="BG2913" s="25"/>
      <c r="BH2913" s="25"/>
      <c r="BI2913" s="25"/>
      <c r="BJ2913" s="25"/>
      <c r="BK2913" s="25"/>
      <c r="BL2913" s="25"/>
      <c r="BM2913" s="25"/>
      <c r="BN2913" s="25"/>
      <c r="BO2913" s="25"/>
      <c r="BP2913" s="25"/>
      <c r="BQ2913" s="25"/>
      <c r="BR2913" s="25"/>
      <c r="BS2913" s="25"/>
      <c r="BT2913" s="25"/>
      <c r="BU2913" s="25"/>
      <c r="BV2913" s="25"/>
      <c r="BW2913" s="25"/>
      <c r="BX2913" s="25"/>
      <c r="BY2913" s="25"/>
      <c r="BZ2913" s="25"/>
      <c r="CA2913" s="25"/>
      <c r="CB2913" s="25"/>
      <c r="CC2913" s="25"/>
      <c r="CD2913" s="2" t="s">
        <v>78</v>
      </c>
      <c r="CE2913" s="2" t="s">
        <v>21493</v>
      </c>
      <c r="CF2913" s="25"/>
      <c r="CG2913" s="25"/>
      <c r="CH2913" s="25"/>
      <c r="CI2913" s="25"/>
      <c r="CJ2913" s="25"/>
    </row>
    <row r="2914" spans="1:88" x14ac:dyDescent="0.2">
      <c r="A2914" s="2" t="s">
        <v>11309</v>
      </c>
      <c r="B2914" s="2" t="s">
        <v>25955</v>
      </c>
      <c r="C2914" s="2" t="s">
        <v>10420</v>
      </c>
      <c r="D2914" s="2" t="s">
        <v>11309</v>
      </c>
      <c r="E2914" s="2" t="s">
        <v>11309</v>
      </c>
      <c r="F2914" s="2" t="s">
        <v>11310</v>
      </c>
      <c r="G2914" s="2" t="s">
        <v>11311</v>
      </c>
      <c r="H2914" s="2" t="s">
        <v>61</v>
      </c>
      <c r="I2914" s="2" t="s">
        <v>61</v>
      </c>
      <c r="J2914" s="2" t="s">
        <v>61</v>
      </c>
      <c r="K2914" s="50" t="s">
        <v>61</v>
      </c>
      <c r="L2914" s="43">
        <v>2009</v>
      </c>
      <c r="M2914" s="2" t="s">
        <v>133</v>
      </c>
      <c r="N2914" s="32">
        <v>25.248329999999999</v>
      </c>
      <c r="O2914" s="32">
        <v>55.30104</v>
      </c>
      <c r="P2914" s="2" t="s">
        <v>152</v>
      </c>
      <c r="Q2914" s="2" t="s">
        <v>65</v>
      </c>
      <c r="R2914" s="43" t="s">
        <v>18854</v>
      </c>
      <c r="S2914" s="41" t="s">
        <v>10732</v>
      </c>
      <c r="T2914" s="41" t="s">
        <v>18461</v>
      </c>
      <c r="U2914" s="2"/>
      <c r="V2914" s="2"/>
      <c r="W2914" s="41" t="s">
        <v>17588</v>
      </c>
      <c r="X2914" s="2" t="s">
        <v>153</v>
      </c>
      <c r="Y2914" s="2" t="s">
        <v>102</v>
      </c>
      <c r="Z2914" s="5" t="s">
        <v>10423</v>
      </c>
      <c r="AA2914" s="5" t="s">
        <v>16910</v>
      </c>
      <c r="AB2914" s="5" t="s">
        <v>16316</v>
      </c>
      <c r="AC2914" s="2" t="s">
        <v>5205</v>
      </c>
      <c r="AD2914" s="2">
        <v>1031800</v>
      </c>
      <c r="AE2914" s="5">
        <v>27</v>
      </c>
      <c r="AF2914" s="25"/>
      <c r="AG2914" s="29">
        <v>3</v>
      </c>
      <c r="AH2914" s="2" t="s">
        <v>17974</v>
      </c>
      <c r="AI2914" s="2">
        <v>3</v>
      </c>
      <c r="AJ2914" s="2">
        <v>3</v>
      </c>
      <c r="AK2914" s="2"/>
      <c r="AL2914" s="2"/>
      <c r="AM2914" s="2"/>
      <c r="AN2914" s="2"/>
      <c r="AO2914" s="2"/>
      <c r="AP2914" s="25"/>
      <c r="AQ2914" s="25"/>
      <c r="AR2914" s="2"/>
      <c r="AS2914" s="2"/>
      <c r="AT2914" s="2"/>
      <c r="AU2914" s="25"/>
      <c r="AV2914" s="2"/>
      <c r="AW2914" s="2"/>
      <c r="AX2914" s="25"/>
      <c r="AY2914" s="25"/>
      <c r="AZ2914" s="25"/>
      <c r="BA2914" s="25"/>
      <c r="BB2914" s="25"/>
      <c r="BC2914" s="25"/>
      <c r="BD2914" s="25"/>
      <c r="BE2914" s="25"/>
      <c r="BF2914" s="25"/>
      <c r="BG2914" s="25"/>
      <c r="BH2914" s="25"/>
      <c r="BI2914" s="25"/>
      <c r="BJ2914" s="25"/>
      <c r="BK2914" s="25"/>
      <c r="BL2914" s="25"/>
      <c r="BM2914" s="25"/>
      <c r="BN2914" s="25"/>
      <c r="BO2914" s="25"/>
      <c r="BP2914" s="25"/>
      <c r="BQ2914" s="25"/>
      <c r="BR2914" s="25"/>
      <c r="BS2914" s="25"/>
      <c r="BT2914" s="25"/>
      <c r="BU2914" s="25"/>
      <c r="BV2914" s="25"/>
      <c r="BW2914" s="25"/>
      <c r="BX2914" s="25"/>
      <c r="BY2914" s="25"/>
      <c r="BZ2914" s="25"/>
      <c r="CA2914" s="25"/>
      <c r="CB2914" s="25"/>
      <c r="CC2914" s="25"/>
      <c r="CD2914" s="2" t="s">
        <v>78</v>
      </c>
      <c r="CE2914" s="2" t="s">
        <v>21494</v>
      </c>
      <c r="CF2914" s="25"/>
      <c r="CG2914" s="25"/>
      <c r="CH2914" s="25"/>
      <c r="CI2914" s="25"/>
      <c r="CJ2914" s="25"/>
    </row>
    <row r="2915" spans="1:88" x14ac:dyDescent="0.2">
      <c r="A2915" s="2" t="s">
        <v>11312</v>
      </c>
      <c r="B2915" s="2" t="s">
        <v>25956</v>
      </c>
      <c r="C2915" s="2" t="s">
        <v>10420</v>
      </c>
      <c r="D2915" s="2" t="s">
        <v>11313</v>
      </c>
      <c r="E2915" s="2" t="s">
        <v>11313</v>
      </c>
      <c r="F2915" s="2" t="s">
        <v>11314</v>
      </c>
      <c r="G2915" s="2" t="s">
        <v>11315</v>
      </c>
      <c r="H2915" s="2" t="s">
        <v>61</v>
      </c>
      <c r="I2915" s="2" t="s">
        <v>61</v>
      </c>
      <c r="J2915" s="2" t="s">
        <v>61</v>
      </c>
      <c r="K2915" s="50" t="s">
        <v>61</v>
      </c>
      <c r="L2915" s="43">
        <v>2010</v>
      </c>
      <c r="M2915" s="2" t="s">
        <v>133</v>
      </c>
      <c r="N2915" s="32">
        <v>25.174479999999999</v>
      </c>
      <c r="O2915" s="32">
        <v>55.43582</v>
      </c>
      <c r="P2915" s="2" t="s">
        <v>152</v>
      </c>
      <c r="Q2915" s="2" t="s">
        <v>65</v>
      </c>
      <c r="R2915" s="43" t="s">
        <v>18854</v>
      </c>
      <c r="S2915" s="41" t="s">
        <v>1554</v>
      </c>
      <c r="T2915" s="41" t="s">
        <v>18460</v>
      </c>
      <c r="U2915" s="2"/>
      <c r="V2915" s="2"/>
      <c r="W2915" s="41" t="s">
        <v>17588</v>
      </c>
      <c r="X2915" s="2" t="s">
        <v>153</v>
      </c>
      <c r="Y2915" s="2" t="s">
        <v>102</v>
      </c>
      <c r="Z2915" s="5" t="s">
        <v>20</v>
      </c>
      <c r="AA2915" s="5" t="s">
        <v>16910</v>
      </c>
      <c r="AB2915" s="5" t="s">
        <v>16316</v>
      </c>
      <c r="AC2915" s="2" t="s">
        <v>5205</v>
      </c>
      <c r="AD2915" s="2">
        <v>1042400</v>
      </c>
      <c r="AE2915" s="5">
        <v>30</v>
      </c>
      <c r="AF2915" s="25"/>
      <c r="AG2915" s="29">
        <v>3</v>
      </c>
      <c r="AH2915" s="2" t="s">
        <v>17974</v>
      </c>
      <c r="AI2915" s="2">
        <v>4</v>
      </c>
      <c r="AJ2915" s="2">
        <v>3</v>
      </c>
      <c r="AK2915" s="2" t="s">
        <v>18943</v>
      </c>
      <c r="AL2915" s="2"/>
      <c r="AM2915" s="2"/>
      <c r="AN2915" s="2"/>
      <c r="AO2915" s="2"/>
      <c r="AP2915" s="25"/>
      <c r="AQ2915" s="25"/>
      <c r="AR2915" s="2"/>
      <c r="AS2915" s="2"/>
      <c r="AT2915" s="2"/>
      <c r="AU2915" s="25"/>
      <c r="AV2915" s="2"/>
      <c r="AW2915" s="2"/>
      <c r="AX2915" s="25"/>
      <c r="AY2915" s="25"/>
      <c r="AZ2915" s="25"/>
      <c r="BA2915" s="25"/>
      <c r="BB2915" s="25"/>
      <c r="BC2915" s="25"/>
      <c r="BD2915" s="25"/>
      <c r="BE2915" s="25"/>
      <c r="BF2915" s="25"/>
      <c r="BG2915" s="25"/>
      <c r="BH2915" s="25"/>
      <c r="BI2915" s="25"/>
      <c r="BJ2915" s="25"/>
      <c r="BK2915" s="25"/>
      <c r="BL2915" s="25"/>
      <c r="BM2915" s="25"/>
      <c r="BN2915" s="25"/>
      <c r="BO2915" s="25"/>
      <c r="BP2915" s="25"/>
      <c r="BQ2915" s="25"/>
      <c r="BR2915" s="25"/>
      <c r="BS2915" s="25"/>
      <c r="BT2915" s="25"/>
      <c r="BU2915" s="25"/>
      <c r="BV2915" s="25"/>
      <c r="BW2915" s="25"/>
      <c r="BX2915" s="25"/>
      <c r="BY2915" s="25"/>
      <c r="BZ2915" s="25"/>
      <c r="CA2915" s="25"/>
      <c r="CB2915" s="25"/>
      <c r="CC2915" s="25"/>
      <c r="CD2915" s="2" t="s">
        <v>78</v>
      </c>
      <c r="CE2915" s="2" t="s">
        <v>21495</v>
      </c>
      <c r="CF2915" s="25"/>
      <c r="CG2915" s="25"/>
      <c r="CH2915" s="25"/>
      <c r="CI2915" s="25"/>
      <c r="CJ2915" s="25"/>
    </row>
    <row r="2916" spans="1:88" x14ac:dyDescent="0.2">
      <c r="A2916" s="2" t="s">
        <v>11316</v>
      </c>
      <c r="B2916" s="2" t="s">
        <v>25957</v>
      </c>
      <c r="C2916" s="2" t="s">
        <v>10420</v>
      </c>
      <c r="D2916" s="2" t="s">
        <v>11316</v>
      </c>
      <c r="E2916" s="2" t="s">
        <v>11316</v>
      </c>
      <c r="F2916" s="2" t="s">
        <v>11317</v>
      </c>
      <c r="G2916" s="2" t="s">
        <v>11318</v>
      </c>
      <c r="H2916" s="2" t="s">
        <v>61</v>
      </c>
      <c r="I2916" s="2" t="s">
        <v>61</v>
      </c>
      <c r="J2916" s="2" t="s">
        <v>61</v>
      </c>
      <c r="K2916" s="50" t="s">
        <v>61</v>
      </c>
      <c r="L2916" s="43">
        <v>2012</v>
      </c>
      <c r="M2916" s="2" t="s">
        <v>133</v>
      </c>
      <c r="N2916" s="32">
        <v>25.27563</v>
      </c>
      <c r="O2916" s="32">
        <v>55.305970000000002</v>
      </c>
      <c r="P2916" s="2" t="s">
        <v>152</v>
      </c>
      <c r="Q2916" s="2" t="s">
        <v>65</v>
      </c>
      <c r="R2916" s="43" t="s">
        <v>18854</v>
      </c>
      <c r="S2916" s="41" t="s">
        <v>272</v>
      </c>
      <c r="T2916" s="41" t="s">
        <v>18461</v>
      </c>
      <c r="U2916" s="2"/>
      <c r="V2916" s="2"/>
      <c r="W2916" s="41" t="s">
        <v>17588</v>
      </c>
      <c r="X2916" s="2" t="s">
        <v>10480</v>
      </c>
      <c r="Y2916" s="2" t="s">
        <v>76</v>
      </c>
      <c r="Z2916" s="5" t="s">
        <v>10423</v>
      </c>
      <c r="AA2916" s="5" t="s">
        <v>16910</v>
      </c>
      <c r="AB2916" s="5" t="s">
        <v>16317</v>
      </c>
      <c r="AC2916" s="2" t="s">
        <v>5247</v>
      </c>
      <c r="AD2916" s="2">
        <v>1011700</v>
      </c>
      <c r="AE2916" s="5">
        <v>22</v>
      </c>
      <c r="AF2916" s="25"/>
      <c r="AG2916" s="29">
        <v>3</v>
      </c>
      <c r="AH2916" s="2" t="s">
        <v>17978</v>
      </c>
      <c r="AI2916" s="2">
        <v>3</v>
      </c>
      <c r="AJ2916" s="2">
        <v>3</v>
      </c>
      <c r="AK2916" s="2"/>
      <c r="AL2916" s="2"/>
      <c r="AM2916" s="2"/>
      <c r="AN2916" s="2"/>
      <c r="AO2916" s="2"/>
      <c r="AP2916" s="25"/>
      <c r="AQ2916" s="25"/>
      <c r="AR2916" s="2"/>
      <c r="AS2916" s="2"/>
      <c r="AT2916" s="2"/>
      <c r="AU2916" s="25"/>
      <c r="AV2916" s="2"/>
      <c r="AW2916" s="2"/>
      <c r="AX2916" s="25"/>
      <c r="AY2916" s="25"/>
      <c r="AZ2916" s="25"/>
      <c r="BA2916" s="25"/>
      <c r="BB2916" s="25"/>
      <c r="BC2916" s="25"/>
      <c r="BD2916" s="25"/>
      <c r="BE2916" s="25"/>
      <c r="BF2916" s="25"/>
      <c r="BG2916" s="25"/>
      <c r="BH2916" s="25"/>
      <c r="BI2916" s="25"/>
      <c r="BJ2916" s="25"/>
      <c r="BK2916" s="25"/>
      <c r="BL2916" s="25"/>
      <c r="BM2916" s="25"/>
      <c r="BN2916" s="25"/>
      <c r="BO2916" s="25"/>
      <c r="BP2916" s="25"/>
      <c r="BQ2916" s="25"/>
      <c r="BR2916" s="25"/>
      <c r="BS2916" s="25"/>
      <c r="BT2916" s="25"/>
      <c r="BU2916" s="25"/>
      <c r="BV2916" s="25"/>
      <c r="BW2916" s="25"/>
      <c r="BX2916" s="25"/>
      <c r="BY2916" s="25"/>
      <c r="BZ2916" s="25"/>
      <c r="CA2916" s="25"/>
      <c r="CB2916" s="25"/>
      <c r="CC2916" s="25"/>
      <c r="CD2916" s="2" t="s">
        <v>78</v>
      </c>
      <c r="CE2916" s="2" t="s">
        <v>21496</v>
      </c>
      <c r="CF2916" s="25"/>
      <c r="CG2916" s="25"/>
      <c r="CH2916" s="25"/>
      <c r="CI2916" s="25"/>
      <c r="CJ2916" s="25"/>
    </row>
    <row r="2917" spans="1:88" x14ac:dyDescent="0.2">
      <c r="A2917" s="2" t="s">
        <v>11319</v>
      </c>
      <c r="B2917" s="2" t="s">
        <v>25958</v>
      </c>
      <c r="C2917" s="2" t="s">
        <v>10420</v>
      </c>
      <c r="D2917" s="2" t="s">
        <v>11319</v>
      </c>
      <c r="E2917" s="2" t="s">
        <v>11319</v>
      </c>
      <c r="F2917" s="2" t="s">
        <v>11320</v>
      </c>
      <c r="G2917" s="2" t="s">
        <v>11321</v>
      </c>
      <c r="H2917" s="2" t="s">
        <v>61</v>
      </c>
      <c r="I2917" s="2" t="s">
        <v>61</v>
      </c>
      <c r="J2917" s="2" t="s">
        <v>61</v>
      </c>
      <c r="K2917" s="50" t="s">
        <v>61</v>
      </c>
      <c r="L2917" s="43">
        <v>2010</v>
      </c>
      <c r="M2917" s="2" t="s">
        <v>133</v>
      </c>
      <c r="N2917" s="32">
        <v>25.100390000000001</v>
      </c>
      <c r="O2917" s="32">
        <v>55.332180000000001</v>
      </c>
      <c r="P2917" s="2" t="s">
        <v>152</v>
      </c>
      <c r="Q2917" s="2" t="s">
        <v>65</v>
      </c>
      <c r="R2917" s="43" t="s">
        <v>18854</v>
      </c>
      <c r="S2917" s="41" t="s">
        <v>1554</v>
      </c>
      <c r="T2917" s="41" t="s">
        <v>18460</v>
      </c>
      <c r="U2917" s="2"/>
      <c r="V2917" s="2"/>
      <c r="W2917" s="41" t="s">
        <v>17588</v>
      </c>
      <c r="X2917" s="2" t="s">
        <v>153</v>
      </c>
      <c r="Y2917" s="2" t="s">
        <v>76</v>
      </c>
      <c r="Z2917" s="5" t="s">
        <v>10423</v>
      </c>
      <c r="AA2917" s="5" t="s">
        <v>16910</v>
      </c>
      <c r="AB2917" s="5" t="s">
        <v>16317</v>
      </c>
      <c r="AC2917" s="2" t="s">
        <v>5247</v>
      </c>
      <c r="AD2917" s="2">
        <v>1064500</v>
      </c>
      <c r="AE2917" s="5">
        <v>35</v>
      </c>
      <c r="AF2917" s="25"/>
      <c r="AG2917" s="29">
        <v>3</v>
      </c>
      <c r="AH2917" s="2" t="s">
        <v>17978</v>
      </c>
      <c r="AI2917" s="2">
        <v>3</v>
      </c>
      <c r="AJ2917" s="2">
        <v>3</v>
      </c>
      <c r="AK2917" s="2"/>
      <c r="AL2917" s="2"/>
      <c r="AM2917" s="2"/>
      <c r="AN2917" s="2"/>
      <c r="AO2917" s="2"/>
      <c r="AP2917" s="25"/>
      <c r="AQ2917" s="25"/>
      <c r="AR2917" s="2"/>
      <c r="AS2917" s="2"/>
      <c r="AT2917" s="2"/>
      <c r="AU2917" s="25"/>
      <c r="AV2917" s="2"/>
      <c r="AW2917" s="2"/>
      <c r="AX2917" s="25"/>
      <c r="AY2917" s="25"/>
      <c r="AZ2917" s="25"/>
      <c r="BA2917" s="25"/>
      <c r="BB2917" s="25"/>
      <c r="BC2917" s="25"/>
      <c r="BD2917" s="25"/>
      <c r="BE2917" s="25"/>
      <c r="BF2917" s="25"/>
      <c r="BG2917" s="25"/>
      <c r="BH2917" s="25"/>
      <c r="BI2917" s="25"/>
      <c r="BJ2917" s="25"/>
      <c r="BK2917" s="25"/>
      <c r="BL2917" s="25"/>
      <c r="BM2917" s="25"/>
      <c r="BN2917" s="25"/>
      <c r="BO2917" s="25"/>
      <c r="BP2917" s="25"/>
      <c r="BQ2917" s="25"/>
      <c r="BR2917" s="25"/>
      <c r="BS2917" s="25"/>
      <c r="BT2917" s="25"/>
      <c r="BU2917" s="25"/>
      <c r="BV2917" s="25"/>
      <c r="BW2917" s="25"/>
      <c r="BX2917" s="25"/>
      <c r="BY2917" s="25"/>
      <c r="BZ2917" s="25"/>
      <c r="CA2917" s="25"/>
      <c r="CB2917" s="25"/>
      <c r="CC2917" s="25"/>
      <c r="CD2917" s="2" t="s">
        <v>78</v>
      </c>
      <c r="CE2917" s="2" t="s">
        <v>21497</v>
      </c>
      <c r="CF2917" s="25"/>
      <c r="CG2917" s="25"/>
      <c r="CH2917" s="25"/>
      <c r="CI2917" s="25"/>
      <c r="CJ2917" s="25"/>
    </row>
    <row r="2918" spans="1:88" x14ac:dyDescent="0.2">
      <c r="A2918" s="2" t="s">
        <v>11322</v>
      </c>
      <c r="B2918" s="2" t="s">
        <v>25959</v>
      </c>
      <c r="C2918" s="2" t="s">
        <v>10420</v>
      </c>
      <c r="D2918" s="2" t="s">
        <v>11322</v>
      </c>
      <c r="E2918" s="2" t="s">
        <v>11322</v>
      </c>
      <c r="F2918" s="2" t="s">
        <v>11323</v>
      </c>
      <c r="G2918" s="2" t="s">
        <v>11324</v>
      </c>
      <c r="H2918" s="2" t="s">
        <v>61</v>
      </c>
      <c r="I2918" s="2" t="s">
        <v>61</v>
      </c>
      <c r="J2918" s="2" t="s">
        <v>61</v>
      </c>
      <c r="K2918" s="50" t="s">
        <v>61</v>
      </c>
      <c r="L2918" s="43">
        <v>2011</v>
      </c>
      <c r="M2918" s="2" t="s">
        <v>133</v>
      </c>
      <c r="N2918" s="32">
        <v>25.207419999999999</v>
      </c>
      <c r="O2918" s="32">
        <v>55.412039999999998</v>
      </c>
      <c r="P2918" s="2" t="s">
        <v>152</v>
      </c>
      <c r="Q2918" s="2" t="s">
        <v>65</v>
      </c>
      <c r="R2918" s="43" t="s">
        <v>18854</v>
      </c>
      <c r="S2918" s="41" t="s">
        <v>1554</v>
      </c>
      <c r="T2918" s="41" t="s">
        <v>18460</v>
      </c>
      <c r="U2918" s="2"/>
      <c r="V2918" s="2"/>
      <c r="W2918" s="41" t="s">
        <v>17588</v>
      </c>
      <c r="X2918" s="2" t="s">
        <v>153</v>
      </c>
      <c r="Y2918" s="2" t="s">
        <v>102</v>
      </c>
      <c r="Z2918" s="5" t="s">
        <v>10423</v>
      </c>
      <c r="AA2918" s="5" t="s">
        <v>16910</v>
      </c>
      <c r="AB2918" s="5" t="s">
        <v>16316</v>
      </c>
      <c r="AC2918" s="2" t="s">
        <v>5205</v>
      </c>
      <c r="AD2918" s="2">
        <v>1042200</v>
      </c>
      <c r="AE2918" s="5">
        <v>30</v>
      </c>
      <c r="AF2918" s="25"/>
      <c r="AG2918" s="29">
        <v>3</v>
      </c>
      <c r="AH2918" s="2" t="s">
        <v>17974</v>
      </c>
      <c r="AI2918" s="2">
        <v>4</v>
      </c>
      <c r="AJ2918" s="2">
        <v>3</v>
      </c>
      <c r="AK2918" s="2"/>
      <c r="AL2918" s="2"/>
      <c r="AM2918" s="2"/>
      <c r="AN2918" s="2"/>
      <c r="AO2918" s="2"/>
      <c r="AP2918" s="25"/>
      <c r="AQ2918" s="25"/>
      <c r="AR2918" s="2"/>
      <c r="AS2918" s="2"/>
      <c r="AT2918" s="2"/>
      <c r="AU2918" s="25"/>
      <c r="AV2918" s="2"/>
      <c r="AW2918" s="2"/>
      <c r="AX2918" s="25"/>
      <c r="AY2918" s="25"/>
      <c r="AZ2918" s="25"/>
      <c r="BA2918" s="25"/>
      <c r="BB2918" s="25"/>
      <c r="BC2918" s="25"/>
      <c r="BD2918" s="25"/>
      <c r="BE2918" s="25"/>
      <c r="BF2918" s="25"/>
      <c r="BG2918" s="25"/>
      <c r="BH2918" s="25"/>
      <c r="BI2918" s="25"/>
      <c r="BJ2918" s="25"/>
      <c r="BK2918" s="25"/>
      <c r="BL2918" s="25"/>
      <c r="BM2918" s="25"/>
      <c r="BN2918" s="25"/>
      <c r="BO2918" s="25"/>
      <c r="BP2918" s="25"/>
      <c r="BQ2918" s="25"/>
      <c r="BR2918" s="25"/>
      <c r="BS2918" s="25"/>
      <c r="BT2918" s="25"/>
      <c r="BU2918" s="25"/>
      <c r="BV2918" s="25"/>
      <c r="BW2918" s="25"/>
      <c r="BX2918" s="25"/>
      <c r="BY2918" s="25"/>
      <c r="BZ2918" s="25"/>
      <c r="CA2918" s="25"/>
      <c r="CB2918" s="25"/>
      <c r="CC2918" s="25"/>
      <c r="CD2918" s="2" t="s">
        <v>78</v>
      </c>
      <c r="CE2918" s="2" t="s">
        <v>21498</v>
      </c>
      <c r="CF2918" s="25"/>
      <c r="CG2918" s="25"/>
      <c r="CH2918" s="25"/>
      <c r="CI2918" s="25"/>
      <c r="CJ2918" s="25"/>
    </row>
    <row r="2919" spans="1:88" x14ac:dyDescent="0.2">
      <c r="A2919" s="2" t="s">
        <v>11325</v>
      </c>
      <c r="B2919" s="2" t="s">
        <v>25960</v>
      </c>
      <c r="C2919" s="2" t="s">
        <v>10420</v>
      </c>
      <c r="D2919" s="2" t="s">
        <v>11326</v>
      </c>
      <c r="E2919" s="2" t="s">
        <v>11326</v>
      </c>
      <c r="F2919" s="2" t="s">
        <v>11327</v>
      </c>
      <c r="G2919" s="2" t="s">
        <v>11328</v>
      </c>
      <c r="H2919" s="2" t="s">
        <v>61</v>
      </c>
      <c r="I2919" s="2" t="s">
        <v>61</v>
      </c>
      <c r="J2919" s="2" t="s">
        <v>61</v>
      </c>
      <c r="K2919" s="50" t="s">
        <v>61</v>
      </c>
      <c r="L2919" s="43">
        <v>2010</v>
      </c>
      <c r="M2919" s="2" t="s">
        <v>133</v>
      </c>
      <c r="N2919" s="32">
        <v>25.236630000000002</v>
      </c>
      <c r="O2919" s="32">
        <v>55.447420000000001</v>
      </c>
      <c r="P2919" s="2" t="s">
        <v>152</v>
      </c>
      <c r="Q2919" s="2" t="s">
        <v>65</v>
      </c>
      <c r="R2919" s="43" t="s">
        <v>16802</v>
      </c>
      <c r="S2919" s="41" t="s">
        <v>4851</v>
      </c>
      <c r="T2919" s="41" t="s">
        <v>18462</v>
      </c>
      <c r="U2919" s="2"/>
      <c r="V2919" s="2"/>
      <c r="W2919" s="41" t="s">
        <v>17588</v>
      </c>
      <c r="X2919" s="2" t="s">
        <v>696</v>
      </c>
      <c r="Y2919" s="2" t="s">
        <v>102</v>
      </c>
      <c r="Z2919" s="5" t="s">
        <v>10423</v>
      </c>
      <c r="AA2919" s="5" t="s">
        <v>16910</v>
      </c>
      <c r="AB2919" s="5" t="s">
        <v>16316</v>
      </c>
      <c r="AC2919" s="2" t="s">
        <v>5205</v>
      </c>
      <c r="AD2919" s="2">
        <v>1026200</v>
      </c>
      <c r="AE2919" s="5">
        <v>30</v>
      </c>
      <c r="AF2919" s="25"/>
      <c r="AG2919" s="29">
        <v>3</v>
      </c>
      <c r="AH2919" s="2" t="s">
        <v>17974</v>
      </c>
      <c r="AI2919" s="2">
        <v>3</v>
      </c>
      <c r="AJ2919" s="2">
        <v>3</v>
      </c>
      <c r="AK2919" s="2"/>
      <c r="AL2919" s="2"/>
      <c r="AM2919" s="2"/>
      <c r="AN2919" s="2"/>
      <c r="AO2919" s="2"/>
      <c r="AP2919" s="25"/>
      <c r="AQ2919" s="25"/>
      <c r="AR2919" s="2"/>
      <c r="AS2919" s="2"/>
      <c r="AT2919" s="2"/>
      <c r="AU2919" s="25"/>
      <c r="AV2919" s="2"/>
      <c r="AW2919" s="2"/>
      <c r="AX2919" s="25"/>
      <c r="AY2919" s="25"/>
      <c r="AZ2919" s="25"/>
      <c r="BA2919" s="25"/>
      <c r="BB2919" s="25"/>
      <c r="BC2919" s="25"/>
      <c r="BD2919" s="25"/>
      <c r="BE2919" s="25"/>
      <c r="BF2919" s="25"/>
      <c r="BG2919" s="25"/>
      <c r="BH2919" s="25"/>
      <c r="BI2919" s="25"/>
      <c r="BJ2919" s="25"/>
      <c r="BK2919" s="25"/>
      <c r="BL2919" s="25"/>
      <c r="BM2919" s="25"/>
      <c r="BN2919" s="25"/>
      <c r="BO2919" s="25"/>
      <c r="BP2919" s="25"/>
      <c r="BQ2919" s="25"/>
      <c r="BR2919" s="25"/>
      <c r="BS2919" s="25"/>
      <c r="BT2919" s="25"/>
      <c r="BU2919" s="25"/>
      <c r="BV2919" s="25"/>
      <c r="BW2919" s="25"/>
      <c r="BX2919" s="25"/>
      <c r="BY2919" s="25"/>
      <c r="BZ2919" s="25"/>
      <c r="CA2919" s="25"/>
      <c r="CB2919" s="25"/>
      <c r="CC2919" s="25"/>
      <c r="CD2919" s="2" t="s">
        <v>78</v>
      </c>
      <c r="CE2919" s="2" t="s">
        <v>21499</v>
      </c>
      <c r="CF2919" s="25"/>
      <c r="CG2919" s="25"/>
      <c r="CH2919" s="25"/>
      <c r="CI2919" s="25"/>
      <c r="CJ2919" s="25"/>
    </row>
    <row r="2920" spans="1:88" x14ac:dyDescent="0.2">
      <c r="A2920" s="2" t="s">
        <v>11329</v>
      </c>
      <c r="B2920" s="2" t="s">
        <v>25961</v>
      </c>
      <c r="C2920" s="2" t="s">
        <v>10420</v>
      </c>
      <c r="D2920" s="2" t="s">
        <v>11330</v>
      </c>
      <c r="E2920" s="2" t="s">
        <v>11330</v>
      </c>
      <c r="F2920" s="2" t="s">
        <v>11331</v>
      </c>
      <c r="G2920" s="2" t="s">
        <v>11332</v>
      </c>
      <c r="H2920" s="2" t="s">
        <v>61</v>
      </c>
      <c r="I2920" s="2" t="s">
        <v>61</v>
      </c>
      <c r="J2920" s="2" t="s">
        <v>61</v>
      </c>
      <c r="K2920" s="50" t="s">
        <v>61</v>
      </c>
      <c r="L2920" s="43">
        <v>2010</v>
      </c>
      <c r="M2920" s="2" t="s">
        <v>133</v>
      </c>
      <c r="N2920" s="32">
        <v>25.137139999999999</v>
      </c>
      <c r="O2920" s="32">
        <v>55.380429999999997</v>
      </c>
      <c r="P2920" s="2" t="s">
        <v>152</v>
      </c>
      <c r="Q2920" s="2" t="s">
        <v>65</v>
      </c>
      <c r="R2920" s="43" t="s">
        <v>16802</v>
      </c>
      <c r="S2920" s="41" t="s">
        <v>4851</v>
      </c>
      <c r="T2920" s="41" t="s">
        <v>18462</v>
      </c>
      <c r="U2920" s="2"/>
      <c r="V2920" s="2"/>
      <c r="W2920" s="41" t="s">
        <v>17588</v>
      </c>
      <c r="X2920" s="2" t="s">
        <v>696</v>
      </c>
      <c r="Y2920" s="2" t="s">
        <v>76</v>
      </c>
      <c r="Z2920" s="5" t="s">
        <v>10423</v>
      </c>
      <c r="AA2920" s="5" t="s">
        <v>16910</v>
      </c>
      <c r="AB2920" s="5" t="s">
        <v>16319</v>
      </c>
      <c r="AC2920" s="2" t="s">
        <v>5247</v>
      </c>
      <c r="AD2920" s="2">
        <v>1061700</v>
      </c>
      <c r="AE2920" s="5">
        <v>30</v>
      </c>
      <c r="AF2920" s="25"/>
      <c r="AG2920" s="29">
        <v>3</v>
      </c>
      <c r="AH2920" s="2" t="s">
        <v>17978</v>
      </c>
      <c r="AI2920" s="2">
        <v>3</v>
      </c>
      <c r="AJ2920" s="2">
        <v>3</v>
      </c>
      <c r="AK2920" s="2"/>
      <c r="AL2920" s="2"/>
      <c r="AM2920" s="2"/>
      <c r="AN2920" s="2"/>
      <c r="AO2920" s="2"/>
      <c r="AP2920" s="25"/>
      <c r="AQ2920" s="25"/>
      <c r="AR2920" s="2"/>
      <c r="AS2920" s="2"/>
      <c r="AT2920" s="2"/>
      <c r="AU2920" s="25"/>
      <c r="AV2920" s="2"/>
      <c r="AW2920" s="2"/>
      <c r="AX2920" s="25"/>
      <c r="AY2920" s="25"/>
      <c r="AZ2920" s="25"/>
      <c r="BA2920" s="25"/>
      <c r="BB2920" s="25"/>
      <c r="BC2920" s="25"/>
      <c r="BD2920" s="25"/>
      <c r="BE2920" s="25"/>
      <c r="BF2920" s="25"/>
      <c r="BG2920" s="25"/>
      <c r="BH2920" s="25"/>
      <c r="BI2920" s="25"/>
      <c r="BJ2920" s="25"/>
      <c r="BK2920" s="25"/>
      <c r="BL2920" s="25"/>
      <c r="BM2920" s="25"/>
      <c r="BN2920" s="25"/>
      <c r="BO2920" s="25"/>
      <c r="BP2920" s="25"/>
      <c r="BQ2920" s="25"/>
      <c r="BR2920" s="25"/>
      <c r="BS2920" s="25"/>
      <c r="BT2920" s="25"/>
      <c r="BU2920" s="25"/>
      <c r="BV2920" s="25"/>
      <c r="BW2920" s="25"/>
      <c r="BX2920" s="25"/>
      <c r="BY2920" s="25"/>
      <c r="BZ2920" s="25"/>
      <c r="CA2920" s="25"/>
      <c r="CB2920" s="25"/>
      <c r="CC2920" s="25"/>
      <c r="CD2920" s="2" t="s">
        <v>78</v>
      </c>
      <c r="CE2920" s="2" t="s">
        <v>21500</v>
      </c>
      <c r="CF2920" s="25"/>
      <c r="CG2920" s="25"/>
      <c r="CH2920" s="25"/>
      <c r="CI2920" s="25"/>
      <c r="CJ2920" s="25"/>
    </row>
    <row r="2921" spans="1:88" x14ac:dyDescent="0.2">
      <c r="A2921" s="2" t="s">
        <v>11333</v>
      </c>
      <c r="B2921" s="2" t="s">
        <v>25962</v>
      </c>
      <c r="C2921" s="2" t="s">
        <v>10420</v>
      </c>
      <c r="D2921" s="2" t="s">
        <v>11333</v>
      </c>
      <c r="E2921" s="2" t="s">
        <v>11333</v>
      </c>
      <c r="F2921" s="2" t="s">
        <v>11334</v>
      </c>
      <c r="G2921" s="2"/>
      <c r="H2921" s="2" t="s">
        <v>61</v>
      </c>
      <c r="I2921" s="2" t="s">
        <v>61</v>
      </c>
      <c r="J2921" s="2" t="s">
        <v>61</v>
      </c>
      <c r="K2921" s="2"/>
      <c r="L2921" s="43">
        <v>2011</v>
      </c>
      <c r="M2921" s="2" t="s">
        <v>133</v>
      </c>
      <c r="N2921" s="32">
        <v>25.02028</v>
      </c>
      <c r="O2921" s="32">
        <v>55.370919999999998</v>
      </c>
      <c r="P2921" s="2" t="s">
        <v>152</v>
      </c>
      <c r="Q2921" s="2" t="s">
        <v>65</v>
      </c>
      <c r="R2921" s="43" t="s">
        <v>18854</v>
      </c>
      <c r="S2921" s="41" t="s">
        <v>134</v>
      </c>
      <c r="T2921" s="41" t="s">
        <v>18460</v>
      </c>
      <c r="U2921" s="2"/>
      <c r="V2921" s="2"/>
      <c r="W2921" s="41" t="s">
        <v>67</v>
      </c>
      <c r="X2921" s="2" t="s">
        <v>153</v>
      </c>
      <c r="Y2921" s="2" t="s">
        <v>69</v>
      </c>
      <c r="Z2921" s="5" t="s">
        <v>10423</v>
      </c>
      <c r="AA2921" s="5" t="s">
        <v>16910</v>
      </c>
      <c r="AB2921" s="5" t="s">
        <v>70</v>
      </c>
      <c r="AC2921" s="2" t="s">
        <v>3591</v>
      </c>
      <c r="AD2921" s="2">
        <v>1091400</v>
      </c>
      <c r="AE2921" s="5">
        <v>30</v>
      </c>
      <c r="AF2921" s="25"/>
      <c r="AG2921" s="29"/>
      <c r="AH2921" s="2" t="s">
        <v>3591</v>
      </c>
      <c r="AI2921" s="2">
        <v>3</v>
      </c>
      <c r="AJ2921" s="2" t="s">
        <v>3591</v>
      </c>
      <c r="AK2921" s="2"/>
      <c r="AL2921" s="2"/>
      <c r="AM2921" s="2"/>
      <c r="AN2921" s="2"/>
      <c r="AO2921" s="2"/>
      <c r="AP2921" s="25"/>
      <c r="AQ2921" s="25"/>
      <c r="AR2921" s="2"/>
      <c r="AS2921" s="2"/>
      <c r="AT2921" s="2"/>
      <c r="AU2921" s="25"/>
      <c r="AV2921" s="2"/>
      <c r="AW2921" s="2"/>
      <c r="AX2921" s="25"/>
      <c r="AY2921" s="25"/>
      <c r="AZ2921" s="25"/>
      <c r="BA2921" s="25"/>
      <c r="BB2921" s="25"/>
      <c r="BC2921" s="25"/>
      <c r="BD2921" s="25"/>
      <c r="BE2921" s="25"/>
      <c r="BF2921" s="25"/>
      <c r="BG2921" s="25"/>
      <c r="BH2921" s="25"/>
      <c r="BI2921" s="25"/>
      <c r="BJ2921" s="25"/>
      <c r="BK2921" s="25"/>
      <c r="BL2921" s="25"/>
      <c r="BM2921" s="25"/>
      <c r="BN2921" s="25"/>
      <c r="BO2921" s="25"/>
      <c r="BP2921" s="25"/>
      <c r="BQ2921" s="25"/>
      <c r="BR2921" s="25"/>
      <c r="BS2921" s="25"/>
      <c r="BT2921" s="25"/>
      <c r="BU2921" s="25"/>
      <c r="BV2921" s="25"/>
      <c r="BW2921" s="25"/>
      <c r="BX2921" s="25"/>
      <c r="BY2921" s="25"/>
      <c r="BZ2921" s="25"/>
      <c r="CA2921" s="25"/>
      <c r="CB2921" s="25"/>
      <c r="CC2921" s="25"/>
      <c r="CD2921" s="2" t="s">
        <v>78</v>
      </c>
      <c r="CE2921" s="2" t="s">
        <v>21501</v>
      </c>
      <c r="CF2921" s="25"/>
      <c r="CG2921" s="25"/>
      <c r="CH2921" s="25"/>
      <c r="CI2921" s="25"/>
      <c r="CJ2921" s="25"/>
    </row>
    <row r="2922" spans="1:88" x14ac:dyDescent="0.2">
      <c r="A2922" s="2" t="s">
        <v>11335</v>
      </c>
      <c r="B2922" s="2" t="s">
        <v>25963</v>
      </c>
      <c r="C2922" s="2" t="s">
        <v>10420</v>
      </c>
      <c r="D2922" s="2" t="s">
        <v>11335</v>
      </c>
      <c r="E2922" s="2" t="s">
        <v>11335</v>
      </c>
      <c r="F2922" s="2" t="s">
        <v>11336</v>
      </c>
      <c r="G2922" s="2" t="s">
        <v>11337</v>
      </c>
      <c r="H2922" s="2" t="s">
        <v>61</v>
      </c>
      <c r="I2922" s="2" t="s">
        <v>61</v>
      </c>
      <c r="J2922" s="2" t="s">
        <v>61</v>
      </c>
      <c r="K2922" s="50" t="s">
        <v>61</v>
      </c>
      <c r="L2922" s="43">
        <v>2012</v>
      </c>
      <c r="M2922" s="2" t="s">
        <v>133</v>
      </c>
      <c r="N2922" s="32">
        <v>25.223880000000001</v>
      </c>
      <c r="O2922" s="32">
        <v>55.332889999999999</v>
      </c>
      <c r="P2922" s="2" t="s">
        <v>152</v>
      </c>
      <c r="Q2922" s="2" t="s">
        <v>65</v>
      </c>
      <c r="R2922" s="43" t="s">
        <v>18854</v>
      </c>
      <c r="S2922" s="41" t="s">
        <v>1554</v>
      </c>
      <c r="T2922" s="41" t="s">
        <v>18460</v>
      </c>
      <c r="U2922" s="2"/>
      <c r="V2922" s="2"/>
      <c r="W2922" s="41" t="s">
        <v>17588</v>
      </c>
      <c r="X2922" s="2" t="s">
        <v>153</v>
      </c>
      <c r="Y2922" s="2" t="s">
        <v>102</v>
      </c>
      <c r="Z2922" s="5" t="s">
        <v>10423</v>
      </c>
      <c r="AA2922" s="5" t="s">
        <v>16910</v>
      </c>
      <c r="AB2922" s="5" t="s">
        <v>16316</v>
      </c>
      <c r="AC2922" s="2" t="s">
        <v>5205</v>
      </c>
      <c r="AD2922" s="2">
        <v>1032600</v>
      </c>
      <c r="AE2922" s="5">
        <v>30</v>
      </c>
      <c r="AF2922" s="25"/>
      <c r="AG2922" s="29">
        <v>3</v>
      </c>
      <c r="AH2922" s="2" t="s">
        <v>17974</v>
      </c>
      <c r="AI2922" s="2">
        <v>3</v>
      </c>
      <c r="AJ2922" s="2">
        <v>3</v>
      </c>
      <c r="AK2922" s="2"/>
      <c r="AL2922" s="2"/>
      <c r="AM2922" s="2"/>
      <c r="AN2922" s="2"/>
      <c r="AO2922" s="2"/>
      <c r="AP2922" s="25"/>
      <c r="AQ2922" s="25"/>
      <c r="AR2922" s="2"/>
      <c r="AS2922" s="2"/>
      <c r="AT2922" s="2"/>
      <c r="AU2922" s="25"/>
      <c r="AV2922" s="2"/>
      <c r="AW2922" s="2"/>
      <c r="AX2922" s="25"/>
      <c r="AY2922" s="25"/>
      <c r="AZ2922" s="25"/>
      <c r="BA2922" s="25"/>
      <c r="BB2922" s="25"/>
      <c r="BC2922" s="25"/>
      <c r="BD2922" s="25"/>
      <c r="BE2922" s="25"/>
      <c r="BF2922" s="25"/>
      <c r="BG2922" s="25"/>
      <c r="BH2922" s="25"/>
      <c r="BI2922" s="25"/>
      <c r="BJ2922" s="25"/>
      <c r="BK2922" s="25"/>
      <c r="BL2922" s="25"/>
      <c r="BM2922" s="25"/>
      <c r="BN2922" s="25"/>
      <c r="BO2922" s="25"/>
      <c r="BP2922" s="25"/>
      <c r="BQ2922" s="25"/>
      <c r="BR2922" s="25"/>
      <c r="BS2922" s="25"/>
      <c r="BT2922" s="25"/>
      <c r="BU2922" s="25"/>
      <c r="BV2922" s="25"/>
      <c r="BW2922" s="25"/>
      <c r="BX2922" s="25"/>
      <c r="BY2922" s="25"/>
      <c r="BZ2922" s="25"/>
      <c r="CA2922" s="25"/>
      <c r="CB2922" s="25"/>
      <c r="CC2922" s="25"/>
      <c r="CD2922" s="2" t="s">
        <v>78</v>
      </c>
      <c r="CE2922" s="2" t="s">
        <v>21502</v>
      </c>
      <c r="CF2922" s="25"/>
      <c r="CG2922" s="25"/>
      <c r="CH2922" s="25"/>
      <c r="CI2922" s="25"/>
      <c r="CJ2922" s="25"/>
    </row>
    <row r="2923" spans="1:88" x14ac:dyDescent="0.2">
      <c r="A2923" s="2" t="s">
        <v>11338</v>
      </c>
      <c r="B2923" s="2" t="s">
        <v>25964</v>
      </c>
      <c r="C2923" s="2" t="s">
        <v>10420</v>
      </c>
      <c r="D2923" s="2" t="s">
        <v>11339</v>
      </c>
      <c r="E2923" s="2" t="s">
        <v>11339</v>
      </c>
      <c r="F2923" s="2" t="s">
        <v>11340</v>
      </c>
      <c r="G2923" s="2" t="s">
        <v>11341</v>
      </c>
      <c r="H2923" s="2" t="s">
        <v>83</v>
      </c>
      <c r="I2923" s="2" t="s">
        <v>61</v>
      </c>
      <c r="J2923" s="2" t="s">
        <v>61</v>
      </c>
      <c r="K2923" s="50" t="s">
        <v>61</v>
      </c>
      <c r="L2923" s="43">
        <v>2010</v>
      </c>
      <c r="M2923" s="2" t="s">
        <v>133</v>
      </c>
      <c r="N2923" s="32">
        <v>25.255610000000001</v>
      </c>
      <c r="O2923" s="32">
        <v>55.474429999999998</v>
      </c>
      <c r="P2923" s="2" t="s">
        <v>2767</v>
      </c>
      <c r="Q2923" s="2" t="s">
        <v>65</v>
      </c>
      <c r="R2923" s="43" t="s">
        <v>16802</v>
      </c>
      <c r="S2923" s="41" t="s">
        <v>4851</v>
      </c>
      <c r="T2923" s="41" t="s">
        <v>18462</v>
      </c>
      <c r="U2923" s="2"/>
      <c r="V2923" s="2"/>
      <c r="W2923" s="41" t="s">
        <v>17589</v>
      </c>
      <c r="X2923" s="2" t="s">
        <v>315</v>
      </c>
      <c r="Y2923" s="2" t="s">
        <v>76</v>
      </c>
      <c r="Z2923" s="5" t="s">
        <v>10423</v>
      </c>
      <c r="AA2923" s="5" t="s">
        <v>16910</v>
      </c>
      <c r="AB2923" s="5" t="s">
        <v>16317</v>
      </c>
      <c r="AC2923" s="2" t="s">
        <v>5205</v>
      </c>
      <c r="AD2923" s="2">
        <v>1028100</v>
      </c>
      <c r="AE2923" s="5">
        <v>30</v>
      </c>
      <c r="AF2923" s="25"/>
      <c r="AG2923" s="29">
        <v>3</v>
      </c>
      <c r="AH2923" s="2" t="s">
        <v>17974</v>
      </c>
      <c r="AI2923" s="2">
        <v>3</v>
      </c>
      <c r="AJ2923" s="2">
        <v>3</v>
      </c>
      <c r="AK2923" s="2"/>
      <c r="AL2923" s="2"/>
      <c r="AM2923" s="2"/>
      <c r="AN2923" s="2"/>
      <c r="AO2923" s="2"/>
      <c r="AP2923" s="25"/>
      <c r="AQ2923" s="25"/>
      <c r="AR2923" s="2"/>
      <c r="AS2923" s="2"/>
      <c r="AT2923" s="2"/>
      <c r="AU2923" s="25"/>
      <c r="AV2923" s="2"/>
      <c r="AW2923" s="2"/>
      <c r="AX2923" s="25"/>
      <c r="AY2923" s="25"/>
      <c r="AZ2923" s="25"/>
      <c r="BA2923" s="25"/>
      <c r="BB2923" s="25"/>
      <c r="BC2923" s="25"/>
      <c r="BD2923" s="25"/>
      <c r="BE2923" s="25"/>
      <c r="BF2923" s="25"/>
      <c r="BG2923" s="25"/>
      <c r="BH2923" s="25"/>
      <c r="BI2923" s="25"/>
      <c r="BJ2923" s="25"/>
      <c r="BK2923" s="25"/>
      <c r="BL2923" s="25"/>
      <c r="BM2923" s="25"/>
      <c r="BN2923" s="25"/>
      <c r="BO2923" s="25"/>
      <c r="BP2923" s="25"/>
      <c r="BQ2923" s="25"/>
      <c r="BR2923" s="25"/>
      <c r="BS2923" s="25"/>
      <c r="BT2923" s="25"/>
      <c r="BU2923" s="25"/>
      <c r="BV2923" s="25"/>
      <c r="BW2923" s="25"/>
      <c r="BX2923" s="25"/>
      <c r="BY2923" s="25"/>
      <c r="BZ2923" s="25"/>
      <c r="CA2923" s="25"/>
      <c r="CB2923" s="25"/>
      <c r="CC2923" s="25"/>
      <c r="CD2923" s="2" t="s">
        <v>78</v>
      </c>
      <c r="CE2923" s="2" t="s">
        <v>21503</v>
      </c>
      <c r="CF2923" s="25"/>
      <c r="CG2923" s="25"/>
      <c r="CH2923" s="25"/>
      <c r="CI2923" s="25"/>
      <c r="CJ2923" s="25"/>
    </row>
    <row r="2924" spans="1:88" x14ac:dyDescent="0.2">
      <c r="A2924" s="2" t="s">
        <v>11342</v>
      </c>
      <c r="B2924" s="2" t="s">
        <v>25965</v>
      </c>
      <c r="C2924" s="2" t="s">
        <v>10420</v>
      </c>
      <c r="D2924" s="2" t="s">
        <v>11342</v>
      </c>
      <c r="E2924" s="2" t="s">
        <v>11342</v>
      </c>
      <c r="F2924" s="2" t="s">
        <v>11343</v>
      </c>
      <c r="G2924" s="2" t="s">
        <v>11344</v>
      </c>
      <c r="H2924" s="2" t="s">
        <v>61</v>
      </c>
      <c r="I2924" s="2" t="s">
        <v>61</v>
      </c>
      <c r="J2924" s="2" t="s">
        <v>61</v>
      </c>
      <c r="K2924" s="50" t="s">
        <v>61</v>
      </c>
      <c r="L2924" s="43">
        <v>2010</v>
      </c>
      <c r="M2924" s="2" t="s">
        <v>133</v>
      </c>
      <c r="N2924" s="32">
        <v>25.040310000000002</v>
      </c>
      <c r="O2924" s="32">
        <v>55.144390000000001</v>
      </c>
      <c r="P2924" s="2" t="s">
        <v>152</v>
      </c>
      <c r="Q2924" s="2" t="s">
        <v>65</v>
      </c>
      <c r="R2924" s="43" t="s">
        <v>18854</v>
      </c>
      <c r="S2924" s="41" t="s">
        <v>272</v>
      </c>
      <c r="T2924" s="41" t="s">
        <v>18461</v>
      </c>
      <c r="U2924" s="2"/>
      <c r="V2924" s="2"/>
      <c r="W2924" s="41" t="s">
        <v>17588</v>
      </c>
      <c r="X2924" s="2" t="s">
        <v>10480</v>
      </c>
      <c r="Y2924" s="2" t="s">
        <v>76</v>
      </c>
      <c r="Z2924" s="5" t="s">
        <v>10423</v>
      </c>
      <c r="AA2924" s="5" t="s">
        <v>16910</v>
      </c>
      <c r="AB2924" s="5" t="s">
        <v>16317</v>
      </c>
      <c r="AC2924" s="2" t="s">
        <v>5205</v>
      </c>
      <c r="AD2924" s="2">
        <v>1059101</v>
      </c>
      <c r="AE2924" s="5">
        <v>30</v>
      </c>
      <c r="AF2924" s="25"/>
      <c r="AG2924" s="29">
        <v>3</v>
      </c>
      <c r="AH2924" s="2" t="s">
        <v>17974</v>
      </c>
      <c r="AI2924" s="2">
        <v>3</v>
      </c>
      <c r="AJ2924" s="2">
        <v>3</v>
      </c>
      <c r="AK2924" s="2"/>
      <c r="AL2924" s="2"/>
      <c r="AM2924" s="2"/>
      <c r="AN2924" s="2"/>
      <c r="AO2924" s="2"/>
      <c r="AP2924" s="25"/>
      <c r="AQ2924" s="25"/>
      <c r="AR2924" s="2"/>
      <c r="AS2924" s="2"/>
      <c r="AT2924" s="2"/>
      <c r="AU2924" s="25"/>
      <c r="AV2924" s="2"/>
      <c r="AW2924" s="2"/>
      <c r="AX2924" s="25"/>
      <c r="AY2924" s="25"/>
      <c r="AZ2924" s="25"/>
      <c r="BA2924" s="25"/>
      <c r="BB2924" s="25"/>
      <c r="BC2924" s="25"/>
      <c r="BD2924" s="25"/>
      <c r="BE2924" s="25"/>
      <c r="BF2924" s="25"/>
      <c r="BG2924" s="25"/>
      <c r="BH2924" s="25"/>
      <c r="BI2924" s="25"/>
      <c r="BJ2924" s="25"/>
      <c r="BK2924" s="25"/>
      <c r="BL2924" s="25"/>
      <c r="BM2924" s="25"/>
      <c r="BN2924" s="25"/>
      <c r="BO2924" s="25"/>
      <c r="BP2924" s="25"/>
      <c r="BQ2924" s="25"/>
      <c r="BR2924" s="25"/>
      <c r="BS2924" s="25"/>
      <c r="BT2924" s="25"/>
      <c r="BU2924" s="25"/>
      <c r="BV2924" s="25"/>
      <c r="BW2924" s="25"/>
      <c r="BX2924" s="25"/>
      <c r="BY2924" s="25"/>
      <c r="BZ2924" s="25"/>
      <c r="CA2924" s="25"/>
      <c r="CB2924" s="25"/>
      <c r="CC2924" s="25"/>
      <c r="CD2924" s="2" t="s">
        <v>78</v>
      </c>
      <c r="CE2924" s="2" t="s">
        <v>21504</v>
      </c>
      <c r="CF2924" s="25"/>
      <c r="CG2924" s="25"/>
      <c r="CH2924" s="25"/>
      <c r="CI2924" s="25"/>
      <c r="CJ2924" s="25"/>
    </row>
    <row r="2925" spans="1:88" x14ac:dyDescent="0.2">
      <c r="A2925" s="2" t="s">
        <v>11345</v>
      </c>
      <c r="B2925" s="2" t="s">
        <v>25966</v>
      </c>
      <c r="C2925" s="2" t="s">
        <v>10420</v>
      </c>
      <c r="D2925" s="2" t="s">
        <v>11345</v>
      </c>
      <c r="E2925" s="2" t="s">
        <v>11345</v>
      </c>
      <c r="F2925" s="2" t="s">
        <v>11346</v>
      </c>
      <c r="G2925" s="2" t="s">
        <v>11347</v>
      </c>
      <c r="H2925" s="2" t="s">
        <v>61</v>
      </c>
      <c r="I2925" s="2" t="s">
        <v>61</v>
      </c>
      <c r="J2925" s="2" t="s">
        <v>61</v>
      </c>
      <c r="K2925" s="50" t="s">
        <v>61</v>
      </c>
      <c r="L2925" s="43">
        <v>2010</v>
      </c>
      <c r="M2925" s="2" t="s">
        <v>133</v>
      </c>
      <c r="N2925" s="32">
        <v>25.20356</v>
      </c>
      <c r="O2925" s="32">
        <v>55.276090000000003</v>
      </c>
      <c r="P2925" s="2" t="s">
        <v>152</v>
      </c>
      <c r="Q2925" s="2" t="s">
        <v>65</v>
      </c>
      <c r="R2925" s="43" t="s">
        <v>18854</v>
      </c>
      <c r="S2925" s="41" t="s">
        <v>272</v>
      </c>
      <c r="T2925" s="41" t="s">
        <v>18461</v>
      </c>
      <c r="U2925" s="2"/>
      <c r="V2925" s="2"/>
      <c r="W2925" s="41" t="s">
        <v>17588</v>
      </c>
      <c r="X2925" s="2" t="s">
        <v>153</v>
      </c>
      <c r="Y2925" s="2" t="s">
        <v>102</v>
      </c>
      <c r="Z2925" s="5" t="s">
        <v>20</v>
      </c>
      <c r="AA2925" s="5" t="s">
        <v>16910</v>
      </c>
      <c r="AB2925" s="5" t="s">
        <v>16316</v>
      </c>
      <c r="AC2925" s="2" t="s">
        <v>5205</v>
      </c>
      <c r="AD2925" s="2">
        <v>1033600</v>
      </c>
      <c r="AE2925" s="5">
        <v>35</v>
      </c>
      <c r="AF2925" s="25"/>
      <c r="AG2925" s="29">
        <v>3</v>
      </c>
      <c r="AH2925" s="2" t="s">
        <v>17974</v>
      </c>
      <c r="AI2925" s="2">
        <v>3</v>
      </c>
      <c r="AJ2925" s="2">
        <v>3</v>
      </c>
      <c r="AK2925" s="2"/>
      <c r="AL2925" s="2"/>
      <c r="AM2925" s="2"/>
      <c r="AN2925" s="2"/>
      <c r="AO2925" s="2"/>
      <c r="AP2925" s="25"/>
      <c r="AQ2925" s="25"/>
      <c r="AR2925" s="2"/>
      <c r="AS2925" s="2"/>
      <c r="AT2925" s="2"/>
      <c r="AU2925" s="25"/>
      <c r="AV2925" s="2"/>
      <c r="AW2925" s="2"/>
      <c r="AX2925" s="25"/>
      <c r="AY2925" s="25"/>
      <c r="AZ2925" s="25"/>
      <c r="BA2925" s="25"/>
      <c r="BB2925" s="25"/>
      <c r="BC2925" s="25"/>
      <c r="BD2925" s="25"/>
      <c r="BE2925" s="25"/>
      <c r="BF2925" s="25"/>
      <c r="BG2925" s="25"/>
      <c r="BH2925" s="25"/>
      <c r="BI2925" s="25"/>
      <c r="BJ2925" s="25"/>
      <c r="BK2925" s="25"/>
      <c r="BL2925" s="25"/>
      <c r="BM2925" s="25"/>
      <c r="BN2925" s="25"/>
      <c r="BO2925" s="25"/>
      <c r="BP2925" s="25"/>
      <c r="BQ2925" s="25"/>
      <c r="BR2925" s="25"/>
      <c r="BS2925" s="25"/>
      <c r="BT2925" s="25"/>
      <c r="BU2925" s="25"/>
      <c r="BV2925" s="25"/>
      <c r="BW2925" s="25"/>
      <c r="BX2925" s="25"/>
      <c r="BY2925" s="25"/>
      <c r="BZ2925" s="25"/>
      <c r="CA2925" s="25"/>
      <c r="CB2925" s="25"/>
      <c r="CC2925" s="25"/>
      <c r="CD2925" s="2" t="s">
        <v>78</v>
      </c>
      <c r="CE2925" s="2" t="s">
        <v>21505</v>
      </c>
      <c r="CF2925" s="25"/>
      <c r="CG2925" s="25"/>
      <c r="CH2925" s="25"/>
      <c r="CI2925" s="25"/>
      <c r="CJ2925" s="25"/>
    </row>
    <row r="2926" spans="1:88" x14ac:dyDescent="0.2">
      <c r="A2926" s="2" t="s">
        <v>11348</v>
      </c>
      <c r="B2926" s="2" t="s">
        <v>25967</v>
      </c>
      <c r="C2926" s="2" t="s">
        <v>10420</v>
      </c>
      <c r="D2926" s="2" t="s">
        <v>11348</v>
      </c>
      <c r="E2926" s="2" t="s">
        <v>11348</v>
      </c>
      <c r="F2926" s="2" t="s">
        <v>11349</v>
      </c>
      <c r="G2926" s="2" t="s">
        <v>11350</v>
      </c>
      <c r="H2926" s="2" t="s">
        <v>61</v>
      </c>
      <c r="I2926" s="2" t="s">
        <v>61</v>
      </c>
      <c r="J2926" s="2" t="s">
        <v>61</v>
      </c>
      <c r="K2926" s="50" t="s">
        <v>61</v>
      </c>
      <c r="L2926" s="43">
        <v>2009</v>
      </c>
      <c r="M2926" s="2" t="s">
        <v>133</v>
      </c>
      <c r="N2926" s="32">
        <v>25.190629999999999</v>
      </c>
      <c r="O2926" s="32">
        <v>55.399009999999997</v>
      </c>
      <c r="P2926" s="2" t="s">
        <v>152</v>
      </c>
      <c r="Q2926" s="2" t="s">
        <v>65</v>
      </c>
      <c r="R2926" s="43" t="s">
        <v>16802</v>
      </c>
      <c r="S2926" s="41" t="s">
        <v>4851</v>
      </c>
      <c r="T2926" s="41" t="s">
        <v>18462</v>
      </c>
      <c r="U2926" s="2"/>
      <c r="V2926" s="2"/>
      <c r="W2926" s="41" t="s">
        <v>17588</v>
      </c>
      <c r="X2926" s="2" t="s">
        <v>153</v>
      </c>
      <c r="Y2926" s="2" t="s">
        <v>102</v>
      </c>
      <c r="Z2926" s="5" t="s">
        <v>10423</v>
      </c>
      <c r="AA2926" s="5" t="s">
        <v>16910</v>
      </c>
      <c r="AB2926" s="5" t="s">
        <v>16316</v>
      </c>
      <c r="AC2926" s="2" t="s">
        <v>5247</v>
      </c>
      <c r="AD2926" s="2">
        <v>1042100</v>
      </c>
      <c r="AE2926" s="5">
        <v>30</v>
      </c>
      <c r="AF2926" s="25"/>
      <c r="AG2926" s="29">
        <v>3</v>
      </c>
      <c r="AH2926" s="2" t="s">
        <v>17978</v>
      </c>
      <c r="AI2926" s="2">
        <v>3</v>
      </c>
      <c r="AJ2926" s="2">
        <v>3</v>
      </c>
      <c r="AK2926" s="2"/>
      <c r="AL2926" s="2"/>
      <c r="AM2926" s="2"/>
      <c r="AN2926" s="2"/>
      <c r="AO2926" s="2"/>
      <c r="AP2926" s="25"/>
      <c r="AQ2926" s="25"/>
      <c r="AR2926" s="2"/>
      <c r="AS2926" s="2"/>
      <c r="AT2926" s="2"/>
      <c r="AU2926" s="25"/>
      <c r="AV2926" s="2"/>
      <c r="AW2926" s="2"/>
      <c r="AX2926" s="25"/>
      <c r="AY2926" s="25"/>
      <c r="AZ2926" s="25"/>
      <c r="BA2926" s="25"/>
      <c r="BB2926" s="25"/>
      <c r="BC2926" s="25"/>
      <c r="BD2926" s="25"/>
      <c r="BE2926" s="25"/>
      <c r="BF2926" s="25"/>
      <c r="BG2926" s="25"/>
      <c r="BH2926" s="25"/>
      <c r="BI2926" s="25"/>
      <c r="BJ2926" s="25"/>
      <c r="BK2926" s="25"/>
      <c r="BL2926" s="25"/>
      <c r="BM2926" s="25"/>
      <c r="BN2926" s="25"/>
      <c r="BO2926" s="25"/>
      <c r="BP2926" s="25"/>
      <c r="BQ2926" s="25"/>
      <c r="BR2926" s="25"/>
      <c r="BS2926" s="25"/>
      <c r="BT2926" s="25"/>
      <c r="BU2926" s="25"/>
      <c r="BV2926" s="25"/>
      <c r="BW2926" s="25"/>
      <c r="BX2926" s="25"/>
      <c r="BY2926" s="25"/>
      <c r="BZ2926" s="25"/>
      <c r="CA2926" s="25"/>
      <c r="CB2926" s="25"/>
      <c r="CC2926" s="25"/>
      <c r="CD2926" s="2" t="s">
        <v>78</v>
      </c>
      <c r="CE2926" s="2" t="s">
        <v>21506</v>
      </c>
      <c r="CF2926" s="25"/>
      <c r="CG2926" s="25"/>
      <c r="CH2926" s="25"/>
      <c r="CI2926" s="25"/>
      <c r="CJ2926" s="25"/>
    </row>
    <row r="2927" spans="1:88" x14ac:dyDescent="0.2">
      <c r="A2927" s="2" t="s">
        <v>11351</v>
      </c>
      <c r="B2927" s="2" t="s">
        <v>25968</v>
      </c>
      <c r="C2927" s="2" t="s">
        <v>10420</v>
      </c>
      <c r="D2927" s="2" t="s">
        <v>11351</v>
      </c>
      <c r="E2927" s="2" t="s">
        <v>11351</v>
      </c>
      <c r="F2927" s="2" t="s">
        <v>11352</v>
      </c>
      <c r="G2927" s="2" t="s">
        <v>16151</v>
      </c>
      <c r="H2927" s="2" t="s">
        <v>61</v>
      </c>
      <c r="I2927" s="2" t="s">
        <v>61</v>
      </c>
      <c r="J2927" s="2" t="s">
        <v>61</v>
      </c>
      <c r="K2927" s="50" t="s">
        <v>61</v>
      </c>
      <c r="L2927" s="43">
        <v>2010</v>
      </c>
      <c r="M2927" s="2" t="s">
        <v>133</v>
      </c>
      <c r="N2927" s="32">
        <v>24.80855</v>
      </c>
      <c r="O2927" s="32">
        <v>55.215350000000001</v>
      </c>
      <c r="P2927" s="2" t="s">
        <v>152</v>
      </c>
      <c r="Q2927" s="2" t="s">
        <v>65</v>
      </c>
      <c r="R2927" s="43" t="s">
        <v>18854</v>
      </c>
      <c r="S2927" s="41" t="s">
        <v>1554</v>
      </c>
      <c r="T2927" s="41" t="s">
        <v>18460</v>
      </c>
      <c r="U2927" s="2"/>
      <c r="V2927" s="2"/>
      <c r="W2927" s="41" t="s">
        <v>17588</v>
      </c>
      <c r="X2927" s="2" t="s">
        <v>153</v>
      </c>
      <c r="Y2927" s="2" t="s">
        <v>76</v>
      </c>
      <c r="Z2927" s="5" t="s">
        <v>10423</v>
      </c>
      <c r="AA2927" s="5" t="s">
        <v>16910</v>
      </c>
      <c r="AB2927" s="5" t="s">
        <v>16317</v>
      </c>
      <c r="AC2927" s="2" t="s">
        <v>5247</v>
      </c>
      <c r="AD2927" s="2">
        <v>1098100</v>
      </c>
      <c r="AE2927" s="5">
        <v>40</v>
      </c>
      <c r="AF2927" s="25"/>
      <c r="AG2927" s="29">
        <v>3</v>
      </c>
      <c r="AH2927" s="2" t="s">
        <v>17978</v>
      </c>
      <c r="AI2927" s="2">
        <v>3</v>
      </c>
      <c r="AJ2927" s="2">
        <v>3</v>
      </c>
      <c r="AK2927" s="2"/>
      <c r="AL2927" s="2"/>
      <c r="AM2927" s="2"/>
      <c r="AN2927" s="2"/>
      <c r="AO2927" s="2"/>
      <c r="AP2927" s="25"/>
      <c r="AQ2927" s="25"/>
      <c r="AR2927" s="2"/>
      <c r="AS2927" s="2"/>
      <c r="AT2927" s="2"/>
      <c r="AU2927" s="25"/>
      <c r="AV2927" s="2"/>
      <c r="AW2927" s="2"/>
      <c r="AX2927" s="25"/>
      <c r="AY2927" s="25"/>
      <c r="AZ2927" s="25"/>
      <c r="BA2927" s="25"/>
      <c r="BB2927" s="25"/>
      <c r="BC2927" s="25"/>
      <c r="BD2927" s="25"/>
      <c r="BE2927" s="25"/>
      <c r="BF2927" s="25"/>
      <c r="BG2927" s="25"/>
      <c r="BH2927" s="25"/>
      <c r="BI2927" s="25"/>
      <c r="BJ2927" s="25"/>
      <c r="BK2927" s="25"/>
      <c r="BL2927" s="25"/>
      <c r="BM2927" s="25"/>
      <c r="BN2927" s="25"/>
      <c r="BO2927" s="25"/>
      <c r="BP2927" s="25"/>
      <c r="BQ2927" s="25"/>
      <c r="BR2927" s="25"/>
      <c r="BS2927" s="25"/>
      <c r="BT2927" s="25"/>
      <c r="BU2927" s="25"/>
      <c r="BV2927" s="25"/>
      <c r="BW2927" s="25"/>
      <c r="BX2927" s="25"/>
      <c r="BY2927" s="25"/>
      <c r="BZ2927" s="25"/>
      <c r="CA2927" s="25"/>
      <c r="CB2927" s="25"/>
      <c r="CC2927" s="25"/>
      <c r="CD2927" s="2" t="s">
        <v>78</v>
      </c>
      <c r="CE2927" s="2" t="s">
        <v>21507</v>
      </c>
      <c r="CF2927" s="25"/>
      <c r="CG2927" s="25"/>
      <c r="CH2927" s="25"/>
      <c r="CI2927" s="25"/>
      <c r="CJ2927" s="25"/>
    </row>
    <row r="2928" spans="1:88" x14ac:dyDescent="0.2">
      <c r="A2928" s="2" t="s">
        <v>11353</v>
      </c>
      <c r="B2928" s="2" t="s">
        <v>25969</v>
      </c>
      <c r="C2928" s="2" t="s">
        <v>10420</v>
      </c>
      <c r="D2928" s="2" t="s">
        <v>11353</v>
      </c>
      <c r="E2928" s="2" t="s">
        <v>11353</v>
      </c>
      <c r="F2928" s="2" t="s">
        <v>11354</v>
      </c>
      <c r="G2928" s="2" t="s">
        <v>11355</v>
      </c>
      <c r="H2928" s="2" t="s">
        <v>61</v>
      </c>
      <c r="I2928" s="2" t="s">
        <v>61</v>
      </c>
      <c r="J2928" s="2" t="s">
        <v>61</v>
      </c>
      <c r="K2928" s="50" t="s">
        <v>61</v>
      </c>
      <c r="L2928" s="43">
        <v>2009</v>
      </c>
      <c r="M2928" s="2" t="s">
        <v>133</v>
      </c>
      <c r="N2928" s="32">
        <v>25.173929999999999</v>
      </c>
      <c r="O2928" s="32">
        <v>55.350740000000002</v>
      </c>
      <c r="P2928" s="2" t="s">
        <v>152</v>
      </c>
      <c r="Q2928" s="2" t="s">
        <v>65</v>
      </c>
      <c r="R2928" s="43" t="s">
        <v>16802</v>
      </c>
      <c r="S2928" s="41" t="s">
        <v>4851</v>
      </c>
      <c r="T2928" s="41" t="s">
        <v>18462</v>
      </c>
      <c r="U2928" s="2"/>
      <c r="V2928" s="2"/>
      <c r="W2928" s="41" t="s">
        <v>17588</v>
      </c>
      <c r="X2928" s="2" t="s">
        <v>153</v>
      </c>
      <c r="Y2928" s="2" t="s">
        <v>102</v>
      </c>
      <c r="Z2928" s="5" t="s">
        <v>10423</v>
      </c>
      <c r="AA2928" s="5" t="s">
        <v>16910</v>
      </c>
      <c r="AB2928" s="5" t="s">
        <v>16316</v>
      </c>
      <c r="AC2928" s="2" t="s">
        <v>5205</v>
      </c>
      <c r="AD2928" s="2">
        <v>1061300</v>
      </c>
      <c r="AE2928" s="5">
        <v>30</v>
      </c>
      <c r="AF2928" s="25"/>
      <c r="AG2928" s="29">
        <v>3</v>
      </c>
      <c r="AH2928" s="2" t="s">
        <v>17974</v>
      </c>
      <c r="AI2928" s="2">
        <v>3</v>
      </c>
      <c r="AJ2928" s="2">
        <v>3</v>
      </c>
      <c r="AK2928" s="2"/>
      <c r="AL2928" s="2"/>
      <c r="AM2928" s="2"/>
      <c r="AN2928" s="2"/>
      <c r="AO2928" s="2"/>
      <c r="AP2928" s="25"/>
      <c r="AQ2928" s="25"/>
      <c r="AR2928" s="2"/>
      <c r="AS2928" s="2"/>
      <c r="AT2928" s="2"/>
      <c r="AU2928" s="25"/>
      <c r="AV2928" s="2"/>
      <c r="AW2928" s="2"/>
      <c r="AX2928" s="25"/>
      <c r="AY2928" s="25"/>
      <c r="AZ2928" s="25"/>
      <c r="BA2928" s="25"/>
      <c r="BB2928" s="25"/>
      <c r="BC2928" s="25"/>
      <c r="BD2928" s="25"/>
      <c r="BE2928" s="25"/>
      <c r="BF2928" s="25"/>
      <c r="BG2928" s="25"/>
      <c r="BH2928" s="25"/>
      <c r="BI2928" s="25"/>
      <c r="BJ2928" s="25"/>
      <c r="BK2928" s="25"/>
      <c r="BL2928" s="25"/>
      <c r="BM2928" s="25"/>
      <c r="BN2928" s="25"/>
      <c r="BO2928" s="25"/>
      <c r="BP2928" s="25"/>
      <c r="BQ2928" s="25"/>
      <c r="BR2928" s="25"/>
      <c r="BS2928" s="25"/>
      <c r="BT2928" s="25"/>
      <c r="BU2928" s="25"/>
      <c r="BV2928" s="25"/>
      <c r="BW2928" s="25"/>
      <c r="BX2928" s="25"/>
      <c r="BY2928" s="25"/>
      <c r="BZ2928" s="25"/>
      <c r="CA2928" s="25"/>
      <c r="CB2928" s="25"/>
      <c r="CC2928" s="25"/>
      <c r="CD2928" s="2" t="s">
        <v>78</v>
      </c>
      <c r="CE2928" s="2" t="s">
        <v>21508</v>
      </c>
      <c r="CF2928" s="25"/>
      <c r="CG2928" s="25"/>
      <c r="CH2928" s="25"/>
      <c r="CI2928" s="25"/>
      <c r="CJ2928" s="25"/>
    </row>
    <row r="2929" spans="1:88" x14ac:dyDescent="0.2">
      <c r="A2929" s="2" t="s">
        <v>11356</v>
      </c>
      <c r="B2929" s="2" t="s">
        <v>25970</v>
      </c>
      <c r="C2929" s="2" t="s">
        <v>10420</v>
      </c>
      <c r="D2929" s="2" t="s">
        <v>11356</v>
      </c>
      <c r="E2929" s="2" t="s">
        <v>11356</v>
      </c>
      <c r="F2929" s="2" t="s">
        <v>11357</v>
      </c>
      <c r="G2929" s="2" t="s">
        <v>11358</v>
      </c>
      <c r="H2929" s="2" t="s">
        <v>61</v>
      </c>
      <c r="I2929" s="2" t="s">
        <v>61</v>
      </c>
      <c r="J2929" s="2" t="s">
        <v>61</v>
      </c>
      <c r="K2929" s="50" t="s">
        <v>61</v>
      </c>
      <c r="L2929" s="43">
        <v>2010</v>
      </c>
      <c r="M2929" s="2" t="s">
        <v>133</v>
      </c>
      <c r="N2929" s="32">
        <v>25.124880000000001</v>
      </c>
      <c r="O2929" s="32">
        <v>55.37323</v>
      </c>
      <c r="P2929" s="2" t="s">
        <v>152</v>
      </c>
      <c r="Q2929" s="2" t="s">
        <v>65</v>
      </c>
      <c r="R2929" s="43" t="s">
        <v>16802</v>
      </c>
      <c r="S2929" s="41" t="s">
        <v>4851</v>
      </c>
      <c r="T2929" s="41" t="s">
        <v>18462</v>
      </c>
      <c r="U2929" s="2"/>
      <c r="V2929" s="2"/>
      <c r="W2929" s="41" t="s">
        <v>17588</v>
      </c>
      <c r="X2929" s="2" t="s">
        <v>153</v>
      </c>
      <c r="Y2929" s="2" t="s">
        <v>76</v>
      </c>
      <c r="Z2929" s="5" t="s">
        <v>10423</v>
      </c>
      <c r="AA2929" s="5" t="s">
        <v>16910</v>
      </c>
      <c r="AB2929" s="5" t="s">
        <v>16319</v>
      </c>
      <c r="AC2929" s="2" t="s">
        <v>5247</v>
      </c>
      <c r="AD2929" s="2">
        <v>1062600</v>
      </c>
      <c r="AE2929" s="5">
        <v>25</v>
      </c>
      <c r="AF2929" s="25"/>
      <c r="AG2929" s="29">
        <v>3</v>
      </c>
      <c r="AH2929" s="2" t="s">
        <v>17978</v>
      </c>
      <c r="AI2929" s="2">
        <v>3</v>
      </c>
      <c r="AJ2929" s="2">
        <v>3</v>
      </c>
      <c r="AK2929" s="2"/>
      <c r="AL2929" s="2"/>
      <c r="AM2929" s="2"/>
      <c r="AN2929" s="2"/>
      <c r="AO2929" s="2"/>
      <c r="AP2929" s="25"/>
      <c r="AQ2929" s="25"/>
      <c r="AR2929" s="2"/>
      <c r="AS2929" s="2"/>
      <c r="AT2929" s="2"/>
      <c r="AU2929" s="25"/>
      <c r="AV2929" s="2"/>
      <c r="AW2929" s="2"/>
      <c r="AX2929" s="25"/>
      <c r="AY2929" s="25"/>
      <c r="AZ2929" s="25"/>
      <c r="BA2929" s="25"/>
      <c r="BB2929" s="25"/>
      <c r="BC2929" s="25"/>
      <c r="BD2929" s="25"/>
      <c r="BE2929" s="25"/>
      <c r="BF2929" s="25"/>
      <c r="BG2929" s="25"/>
      <c r="BH2929" s="25"/>
      <c r="BI2929" s="25"/>
      <c r="BJ2929" s="25"/>
      <c r="BK2929" s="25"/>
      <c r="BL2929" s="25"/>
      <c r="BM2929" s="25"/>
      <c r="BN2929" s="25"/>
      <c r="BO2929" s="25"/>
      <c r="BP2929" s="25"/>
      <c r="BQ2929" s="25"/>
      <c r="BR2929" s="25"/>
      <c r="BS2929" s="25"/>
      <c r="BT2929" s="25"/>
      <c r="BU2929" s="25"/>
      <c r="BV2929" s="25"/>
      <c r="BW2929" s="25"/>
      <c r="BX2929" s="25"/>
      <c r="BY2929" s="25"/>
      <c r="BZ2929" s="25"/>
      <c r="CA2929" s="25"/>
      <c r="CB2929" s="25"/>
      <c r="CC2929" s="25"/>
      <c r="CD2929" s="2" t="s">
        <v>78</v>
      </c>
      <c r="CE2929" s="2" t="s">
        <v>21509</v>
      </c>
      <c r="CF2929" s="25"/>
      <c r="CG2929" s="25"/>
      <c r="CH2929" s="25"/>
      <c r="CI2929" s="25"/>
      <c r="CJ2929" s="25"/>
    </row>
    <row r="2930" spans="1:88" x14ac:dyDescent="0.2">
      <c r="A2930" s="2" t="s">
        <v>11359</v>
      </c>
      <c r="B2930" s="2" t="s">
        <v>25971</v>
      </c>
      <c r="C2930" s="2" t="s">
        <v>10420</v>
      </c>
      <c r="D2930" s="2" t="s">
        <v>11360</v>
      </c>
      <c r="E2930" s="2" t="s">
        <v>11360</v>
      </c>
      <c r="F2930" s="2" t="s">
        <v>11361</v>
      </c>
      <c r="G2930" s="2" t="s">
        <v>11362</v>
      </c>
      <c r="H2930" s="2" t="s">
        <v>61</v>
      </c>
      <c r="I2930" s="2" t="s">
        <v>61</v>
      </c>
      <c r="J2930" s="2" t="s">
        <v>61</v>
      </c>
      <c r="K2930" s="50" t="s">
        <v>61</v>
      </c>
      <c r="L2930" s="43">
        <v>2009</v>
      </c>
      <c r="M2930" s="2" t="s">
        <v>133</v>
      </c>
      <c r="N2930" s="32">
        <v>25.10839</v>
      </c>
      <c r="O2930" s="32">
        <v>55.382199999999997</v>
      </c>
      <c r="P2930" s="2" t="s">
        <v>152</v>
      </c>
      <c r="Q2930" s="2" t="s">
        <v>65</v>
      </c>
      <c r="R2930" s="43" t="s">
        <v>16802</v>
      </c>
      <c r="S2930" s="41" t="s">
        <v>4851</v>
      </c>
      <c r="T2930" s="41" t="s">
        <v>18462</v>
      </c>
      <c r="U2930" s="2"/>
      <c r="V2930" s="2"/>
      <c r="W2930" s="41" t="s">
        <v>17588</v>
      </c>
      <c r="X2930" s="2" t="s">
        <v>153</v>
      </c>
      <c r="Y2930" s="2" t="s">
        <v>102</v>
      </c>
      <c r="Z2930" s="5" t="s">
        <v>10423</v>
      </c>
      <c r="AA2930" s="5" t="s">
        <v>16910</v>
      </c>
      <c r="AB2930" s="5" t="s">
        <v>16316</v>
      </c>
      <c r="AC2930" s="2" t="s">
        <v>5247</v>
      </c>
      <c r="AD2930" s="2">
        <v>1062600</v>
      </c>
      <c r="AE2930" s="5">
        <v>30</v>
      </c>
      <c r="AF2930" s="25"/>
      <c r="AG2930" s="29">
        <v>3</v>
      </c>
      <c r="AH2930" s="2" t="s">
        <v>17978</v>
      </c>
      <c r="AI2930" s="2">
        <v>4</v>
      </c>
      <c r="AJ2930" s="2">
        <v>3</v>
      </c>
      <c r="AK2930" s="2"/>
      <c r="AL2930" s="2"/>
      <c r="AM2930" s="2"/>
      <c r="AN2930" s="2"/>
      <c r="AO2930" s="2"/>
      <c r="AP2930" s="25"/>
      <c r="AQ2930" s="25"/>
      <c r="AR2930" s="2"/>
      <c r="AS2930" s="2"/>
      <c r="AT2930" s="2"/>
      <c r="AU2930" s="25"/>
      <c r="AV2930" s="2"/>
      <c r="AW2930" s="2"/>
      <c r="AX2930" s="25"/>
      <c r="AY2930" s="25"/>
      <c r="AZ2930" s="25"/>
      <c r="BA2930" s="25"/>
      <c r="BB2930" s="25"/>
      <c r="BC2930" s="25"/>
      <c r="BD2930" s="25"/>
      <c r="BE2930" s="25"/>
      <c r="BF2930" s="25"/>
      <c r="BG2930" s="25"/>
      <c r="BH2930" s="25"/>
      <c r="BI2930" s="25"/>
      <c r="BJ2930" s="25"/>
      <c r="BK2930" s="25"/>
      <c r="BL2930" s="25"/>
      <c r="BM2930" s="25"/>
      <c r="BN2930" s="25"/>
      <c r="BO2930" s="25"/>
      <c r="BP2930" s="25"/>
      <c r="BQ2930" s="25"/>
      <c r="BR2930" s="25"/>
      <c r="BS2930" s="25"/>
      <c r="BT2930" s="25"/>
      <c r="BU2930" s="25"/>
      <c r="BV2930" s="25"/>
      <c r="BW2930" s="25"/>
      <c r="BX2930" s="25"/>
      <c r="BY2930" s="25"/>
      <c r="BZ2930" s="25"/>
      <c r="CA2930" s="25"/>
      <c r="CB2930" s="25"/>
      <c r="CC2930" s="25"/>
      <c r="CD2930" s="2" t="s">
        <v>78</v>
      </c>
      <c r="CE2930" s="2" t="s">
        <v>21510</v>
      </c>
      <c r="CF2930" s="25"/>
      <c r="CG2930" s="25"/>
      <c r="CH2930" s="25"/>
      <c r="CI2930" s="25"/>
      <c r="CJ2930" s="25"/>
    </row>
    <row r="2931" spans="1:88" x14ac:dyDescent="0.2">
      <c r="A2931" s="2" t="s">
        <v>11363</v>
      </c>
      <c r="B2931" s="2" t="s">
        <v>25972</v>
      </c>
      <c r="C2931" s="2" t="s">
        <v>10420</v>
      </c>
      <c r="D2931" s="2" t="s">
        <v>11363</v>
      </c>
      <c r="E2931" s="2" t="s">
        <v>11363</v>
      </c>
      <c r="F2931" s="2" t="s">
        <v>11364</v>
      </c>
      <c r="G2931" s="2" t="s">
        <v>11365</v>
      </c>
      <c r="H2931" s="2" t="s">
        <v>61</v>
      </c>
      <c r="I2931" s="2" t="s">
        <v>61</v>
      </c>
      <c r="J2931" s="2" t="s">
        <v>61</v>
      </c>
      <c r="K2931" s="50" t="s">
        <v>61</v>
      </c>
      <c r="L2931" s="43">
        <v>2015</v>
      </c>
      <c r="M2931" s="2" t="s">
        <v>133</v>
      </c>
      <c r="N2931" s="32">
        <v>25.12378</v>
      </c>
      <c r="O2931" s="32">
        <v>55.401000000000003</v>
      </c>
      <c r="P2931" s="2" t="s">
        <v>152</v>
      </c>
      <c r="Q2931" s="2" t="s">
        <v>65</v>
      </c>
      <c r="R2931" s="43" t="s">
        <v>18854</v>
      </c>
      <c r="S2931" s="41" t="s">
        <v>272</v>
      </c>
      <c r="T2931" s="41" t="s">
        <v>18461</v>
      </c>
      <c r="U2931" s="2"/>
      <c r="V2931" s="2"/>
      <c r="W2931" s="41" t="s">
        <v>17588</v>
      </c>
      <c r="X2931" s="2" t="s">
        <v>10620</v>
      </c>
      <c r="Y2931" s="2" t="s">
        <v>102</v>
      </c>
      <c r="Z2931" s="5" t="s">
        <v>10423</v>
      </c>
      <c r="AA2931" s="5" t="s">
        <v>16910</v>
      </c>
      <c r="AB2931" s="5" t="s">
        <v>16316</v>
      </c>
      <c r="AC2931" s="2" t="s">
        <v>5247</v>
      </c>
      <c r="AD2931" s="2">
        <v>1062600</v>
      </c>
      <c r="AE2931" s="5">
        <v>45.8</v>
      </c>
      <c r="AF2931" s="25"/>
      <c r="AG2931" s="29">
        <v>3</v>
      </c>
      <c r="AH2931" s="2" t="s">
        <v>17978</v>
      </c>
      <c r="AI2931" s="2">
        <v>4</v>
      </c>
      <c r="AJ2931" s="2">
        <v>3</v>
      </c>
      <c r="AK2931" s="2"/>
      <c r="AL2931" s="2"/>
      <c r="AM2931" s="2"/>
      <c r="AN2931" s="2"/>
      <c r="AO2931" s="2"/>
      <c r="AP2931" s="25"/>
      <c r="AQ2931" s="25"/>
      <c r="AR2931" s="2"/>
      <c r="AS2931" s="2"/>
      <c r="AT2931" s="2"/>
      <c r="AU2931" s="25"/>
      <c r="AV2931" s="2"/>
      <c r="AW2931" s="2"/>
      <c r="AX2931" s="25"/>
      <c r="AY2931" s="25"/>
      <c r="AZ2931" s="25"/>
      <c r="BA2931" s="25"/>
      <c r="BB2931" s="25"/>
      <c r="BC2931" s="25"/>
      <c r="BD2931" s="25"/>
      <c r="BE2931" s="25"/>
      <c r="BF2931" s="25"/>
      <c r="BG2931" s="25"/>
      <c r="BH2931" s="25"/>
      <c r="BI2931" s="25"/>
      <c r="BJ2931" s="25"/>
      <c r="BK2931" s="25"/>
      <c r="BL2931" s="25"/>
      <c r="BM2931" s="25"/>
      <c r="BN2931" s="25"/>
      <c r="BO2931" s="25"/>
      <c r="BP2931" s="25"/>
      <c r="BQ2931" s="25"/>
      <c r="BR2931" s="25"/>
      <c r="BS2931" s="25"/>
      <c r="BT2931" s="25"/>
      <c r="BU2931" s="25"/>
      <c r="BV2931" s="25"/>
      <c r="BW2931" s="25"/>
      <c r="BX2931" s="25"/>
      <c r="BY2931" s="25"/>
      <c r="BZ2931" s="25"/>
      <c r="CA2931" s="25"/>
      <c r="CB2931" s="25"/>
      <c r="CC2931" s="25"/>
      <c r="CD2931" s="2" t="s">
        <v>78</v>
      </c>
      <c r="CE2931" s="2" t="s">
        <v>21511</v>
      </c>
      <c r="CF2931" s="25"/>
      <c r="CG2931" s="25"/>
      <c r="CH2931" s="25"/>
      <c r="CI2931" s="25"/>
      <c r="CJ2931" s="25"/>
    </row>
    <row r="2932" spans="1:88" x14ac:dyDescent="0.2">
      <c r="A2932" s="2" t="s">
        <v>11366</v>
      </c>
      <c r="B2932" s="2" t="s">
        <v>25973</v>
      </c>
      <c r="C2932" s="2" t="s">
        <v>10420</v>
      </c>
      <c r="D2932" s="2" t="s">
        <v>11366</v>
      </c>
      <c r="E2932" s="2" t="s">
        <v>11366</v>
      </c>
      <c r="F2932" s="2" t="s">
        <v>11367</v>
      </c>
      <c r="G2932" s="2" t="s">
        <v>11368</v>
      </c>
      <c r="H2932" s="2" t="s">
        <v>83</v>
      </c>
      <c r="I2932" s="2" t="s">
        <v>61</v>
      </c>
      <c r="J2932" s="2" t="s">
        <v>61</v>
      </c>
      <c r="K2932" s="50" t="s">
        <v>61</v>
      </c>
      <c r="L2932" s="43">
        <v>2009</v>
      </c>
      <c r="M2932" s="2" t="s">
        <v>133</v>
      </c>
      <c r="N2932" s="32">
        <v>25.292729999999999</v>
      </c>
      <c r="O2932" s="32">
        <v>55.395949999999999</v>
      </c>
      <c r="P2932" s="2" t="s">
        <v>2767</v>
      </c>
      <c r="Q2932" s="2" t="s">
        <v>65</v>
      </c>
      <c r="R2932" s="43" t="s">
        <v>18854</v>
      </c>
      <c r="S2932" s="41" t="s">
        <v>10732</v>
      </c>
      <c r="T2932" s="41" t="s">
        <v>18461</v>
      </c>
      <c r="U2932" s="2"/>
      <c r="V2932" s="2"/>
      <c r="W2932" s="41" t="s">
        <v>17589</v>
      </c>
      <c r="X2932" s="2" t="s">
        <v>1598</v>
      </c>
      <c r="Y2932" s="2" t="s">
        <v>76</v>
      </c>
      <c r="Z2932" s="5" t="s">
        <v>10423</v>
      </c>
      <c r="AA2932" s="5" t="s">
        <v>16910</v>
      </c>
      <c r="AB2932" s="5" t="s">
        <v>16317</v>
      </c>
      <c r="AC2932" s="2" t="s">
        <v>5205</v>
      </c>
      <c r="AD2932" s="2">
        <v>1024700</v>
      </c>
      <c r="AE2932" s="5">
        <v>33</v>
      </c>
      <c r="AF2932" s="25"/>
      <c r="AG2932" s="29">
        <v>3</v>
      </c>
      <c r="AH2932" s="2" t="s">
        <v>17974</v>
      </c>
      <c r="AI2932" s="2">
        <v>3</v>
      </c>
      <c r="AJ2932" s="2">
        <v>3</v>
      </c>
      <c r="AK2932" s="2"/>
      <c r="AL2932" s="2"/>
      <c r="AM2932" s="2"/>
      <c r="AN2932" s="2"/>
      <c r="AO2932" s="2"/>
      <c r="AP2932" s="25"/>
      <c r="AQ2932" s="25"/>
      <c r="AR2932" s="2"/>
      <c r="AS2932" s="2"/>
      <c r="AT2932" s="2"/>
      <c r="AU2932" s="25"/>
      <c r="AV2932" s="2"/>
      <c r="AW2932" s="2"/>
      <c r="AX2932" s="25"/>
      <c r="AY2932" s="25"/>
      <c r="AZ2932" s="25"/>
      <c r="BA2932" s="25"/>
      <c r="BB2932" s="25"/>
      <c r="BC2932" s="25"/>
      <c r="BD2932" s="25"/>
      <c r="BE2932" s="25"/>
      <c r="BF2932" s="25"/>
      <c r="BG2932" s="25"/>
      <c r="BH2932" s="25"/>
      <c r="BI2932" s="25"/>
      <c r="BJ2932" s="25"/>
      <c r="BK2932" s="25"/>
      <c r="BL2932" s="25"/>
      <c r="BM2932" s="25"/>
      <c r="BN2932" s="25"/>
      <c r="BO2932" s="25"/>
      <c r="BP2932" s="25"/>
      <c r="BQ2932" s="25"/>
      <c r="BR2932" s="25"/>
      <c r="BS2932" s="25"/>
      <c r="BT2932" s="25"/>
      <c r="BU2932" s="25"/>
      <c r="BV2932" s="25"/>
      <c r="BW2932" s="25"/>
      <c r="BX2932" s="25"/>
      <c r="BY2932" s="25"/>
      <c r="BZ2932" s="25"/>
      <c r="CA2932" s="25"/>
      <c r="CB2932" s="25"/>
      <c r="CC2932" s="25"/>
      <c r="CD2932" s="2" t="s">
        <v>71</v>
      </c>
      <c r="CE2932" s="2">
        <v>0</v>
      </c>
      <c r="CF2932" s="25"/>
      <c r="CG2932" s="25"/>
      <c r="CH2932" s="25"/>
      <c r="CI2932" s="25"/>
      <c r="CJ2932" s="25"/>
    </row>
    <row r="2933" spans="1:88" x14ac:dyDescent="0.2">
      <c r="A2933" s="2" t="s">
        <v>11369</v>
      </c>
      <c r="B2933" s="2" t="s">
        <v>25974</v>
      </c>
      <c r="C2933" s="2" t="s">
        <v>10420</v>
      </c>
      <c r="D2933" s="2" t="s">
        <v>11369</v>
      </c>
      <c r="E2933" s="2" t="s">
        <v>11369</v>
      </c>
      <c r="F2933" s="2" t="s">
        <v>11370</v>
      </c>
      <c r="G2933" s="2" t="s">
        <v>11371</v>
      </c>
      <c r="H2933" s="2" t="s">
        <v>61</v>
      </c>
      <c r="I2933" s="2" t="s">
        <v>61</v>
      </c>
      <c r="J2933" s="2" t="s">
        <v>61</v>
      </c>
      <c r="K2933" s="50" t="s">
        <v>61</v>
      </c>
      <c r="L2933" s="43">
        <v>2013</v>
      </c>
      <c r="M2933" s="2" t="s">
        <v>133</v>
      </c>
      <c r="N2933" s="32">
        <v>25.276530000000001</v>
      </c>
      <c r="O2933" s="32">
        <v>55.425240000000002</v>
      </c>
      <c r="P2933" s="2" t="s">
        <v>152</v>
      </c>
      <c r="Q2933" s="2" t="s">
        <v>65</v>
      </c>
      <c r="R2933" s="43" t="s">
        <v>16802</v>
      </c>
      <c r="S2933" s="41" t="s">
        <v>4851</v>
      </c>
      <c r="T2933" s="41" t="s">
        <v>18462</v>
      </c>
      <c r="U2933" s="2"/>
      <c r="V2933" s="2"/>
      <c r="W2933" s="41" t="s">
        <v>17588</v>
      </c>
      <c r="X2933" s="2" t="s">
        <v>153</v>
      </c>
      <c r="Y2933" s="2" t="s">
        <v>102</v>
      </c>
      <c r="Z2933" s="5" t="s">
        <v>20</v>
      </c>
      <c r="AA2933" s="5" t="s">
        <v>16910</v>
      </c>
      <c r="AB2933" s="5" t="s">
        <v>16316</v>
      </c>
      <c r="AC2933" s="2" t="s">
        <v>5205</v>
      </c>
      <c r="AD2933" s="2">
        <v>1026400</v>
      </c>
      <c r="AE2933" s="5">
        <v>25</v>
      </c>
      <c r="AF2933" s="25"/>
      <c r="AG2933" s="29">
        <v>3</v>
      </c>
      <c r="AH2933" s="2" t="s">
        <v>17974</v>
      </c>
      <c r="AI2933" s="2">
        <v>3</v>
      </c>
      <c r="AJ2933" s="2">
        <v>3</v>
      </c>
      <c r="AK2933" s="2"/>
      <c r="AL2933" s="2"/>
      <c r="AM2933" s="2"/>
      <c r="AN2933" s="2"/>
      <c r="AO2933" s="2"/>
      <c r="AP2933" s="25"/>
      <c r="AQ2933" s="25"/>
      <c r="AR2933" s="2"/>
      <c r="AS2933" s="2"/>
      <c r="AT2933" s="2"/>
      <c r="AU2933" s="25"/>
      <c r="AV2933" s="2"/>
      <c r="AW2933" s="2"/>
      <c r="AX2933" s="25"/>
      <c r="AY2933" s="25"/>
      <c r="AZ2933" s="25"/>
      <c r="BA2933" s="25"/>
      <c r="BB2933" s="25"/>
      <c r="BC2933" s="25"/>
      <c r="BD2933" s="25"/>
      <c r="BE2933" s="25"/>
      <c r="BF2933" s="25"/>
      <c r="BG2933" s="25"/>
      <c r="BH2933" s="25"/>
      <c r="BI2933" s="25"/>
      <c r="BJ2933" s="25"/>
      <c r="BK2933" s="25"/>
      <c r="BL2933" s="25"/>
      <c r="BM2933" s="25"/>
      <c r="BN2933" s="25"/>
      <c r="BO2933" s="25"/>
      <c r="BP2933" s="25"/>
      <c r="BQ2933" s="25"/>
      <c r="BR2933" s="25"/>
      <c r="BS2933" s="25"/>
      <c r="BT2933" s="25"/>
      <c r="BU2933" s="25"/>
      <c r="BV2933" s="25"/>
      <c r="BW2933" s="25"/>
      <c r="BX2933" s="25"/>
      <c r="BY2933" s="25"/>
      <c r="BZ2933" s="25"/>
      <c r="CA2933" s="25"/>
      <c r="CB2933" s="25"/>
      <c r="CC2933" s="25"/>
      <c r="CD2933" s="2" t="s">
        <v>78</v>
      </c>
      <c r="CE2933" s="2" t="s">
        <v>21512</v>
      </c>
      <c r="CF2933" s="25"/>
      <c r="CG2933" s="25"/>
      <c r="CH2933" s="25"/>
      <c r="CI2933" s="25"/>
      <c r="CJ2933" s="25"/>
    </row>
    <row r="2934" spans="1:88" x14ac:dyDescent="0.2">
      <c r="A2934" s="2" t="s">
        <v>11372</v>
      </c>
      <c r="B2934" s="2" t="s">
        <v>25975</v>
      </c>
      <c r="C2934" s="2" t="s">
        <v>10420</v>
      </c>
      <c r="D2934" s="2" t="s">
        <v>11372</v>
      </c>
      <c r="E2934" s="2" t="s">
        <v>11372</v>
      </c>
      <c r="F2934" s="2" t="s">
        <v>11373</v>
      </c>
      <c r="G2934" s="2" t="s">
        <v>11374</v>
      </c>
      <c r="H2934" s="2" t="s">
        <v>61</v>
      </c>
      <c r="I2934" s="2" t="s">
        <v>61</v>
      </c>
      <c r="J2934" s="2" t="s">
        <v>61</v>
      </c>
      <c r="K2934" s="50" t="s">
        <v>61</v>
      </c>
      <c r="L2934" s="43">
        <v>2009</v>
      </c>
      <c r="M2934" s="2" t="s">
        <v>133</v>
      </c>
      <c r="N2934" s="32">
        <v>25.20712</v>
      </c>
      <c r="O2934" s="32">
        <v>55.385899999999999</v>
      </c>
      <c r="P2934" s="2" t="s">
        <v>152</v>
      </c>
      <c r="Q2934" s="2" t="s">
        <v>65</v>
      </c>
      <c r="R2934" s="43" t="s">
        <v>16802</v>
      </c>
      <c r="S2934" s="41" t="s">
        <v>4851</v>
      </c>
      <c r="T2934" s="41" t="s">
        <v>18462</v>
      </c>
      <c r="U2934" s="2"/>
      <c r="V2934" s="2"/>
      <c r="W2934" s="41" t="s">
        <v>17588</v>
      </c>
      <c r="X2934" s="2" t="s">
        <v>696</v>
      </c>
      <c r="Y2934" s="2" t="s">
        <v>76</v>
      </c>
      <c r="Z2934" s="5" t="s">
        <v>10423</v>
      </c>
      <c r="AA2934" s="5" t="s">
        <v>16910</v>
      </c>
      <c r="AB2934" s="5" t="s">
        <v>16317</v>
      </c>
      <c r="AC2934" s="2" t="s">
        <v>5205</v>
      </c>
      <c r="AD2934" s="2">
        <v>1041600</v>
      </c>
      <c r="AE2934" s="5">
        <v>25</v>
      </c>
      <c r="AF2934" s="25"/>
      <c r="AG2934" s="29">
        <v>3</v>
      </c>
      <c r="AH2934" s="2" t="s">
        <v>17974</v>
      </c>
      <c r="AI2934" s="2">
        <v>4</v>
      </c>
      <c r="AJ2934" s="2">
        <v>3</v>
      </c>
      <c r="AK2934" s="2" t="s">
        <v>18943</v>
      </c>
      <c r="AL2934" s="2"/>
      <c r="AM2934" s="2"/>
      <c r="AN2934" s="2"/>
      <c r="AO2934" s="2"/>
      <c r="AP2934" s="25"/>
      <c r="AQ2934" s="25"/>
      <c r="AR2934" s="2"/>
      <c r="AS2934" s="2"/>
      <c r="AT2934" s="2"/>
      <c r="AU2934" s="25"/>
      <c r="AV2934" s="2"/>
      <c r="AW2934" s="2"/>
      <c r="AX2934" s="25"/>
      <c r="AY2934" s="25"/>
      <c r="AZ2934" s="25"/>
      <c r="BA2934" s="25"/>
      <c r="BB2934" s="25"/>
      <c r="BC2934" s="25"/>
      <c r="BD2934" s="25"/>
      <c r="BE2934" s="25"/>
      <c r="BF2934" s="25"/>
      <c r="BG2934" s="25"/>
      <c r="BH2934" s="25"/>
      <c r="BI2934" s="25"/>
      <c r="BJ2934" s="25"/>
      <c r="BK2934" s="25"/>
      <c r="BL2934" s="25"/>
      <c r="BM2934" s="25"/>
      <c r="BN2934" s="25"/>
      <c r="BO2934" s="25"/>
      <c r="BP2934" s="25"/>
      <c r="BQ2934" s="25"/>
      <c r="BR2934" s="25"/>
      <c r="BS2934" s="25"/>
      <c r="BT2934" s="25"/>
      <c r="BU2934" s="25"/>
      <c r="BV2934" s="25"/>
      <c r="BW2934" s="25"/>
      <c r="BX2934" s="25"/>
      <c r="BY2934" s="25"/>
      <c r="BZ2934" s="25"/>
      <c r="CA2934" s="25"/>
      <c r="CB2934" s="25"/>
      <c r="CC2934" s="25"/>
      <c r="CD2934" s="2" t="s">
        <v>78</v>
      </c>
      <c r="CE2934" s="2" t="s">
        <v>21513</v>
      </c>
      <c r="CF2934" s="25"/>
      <c r="CG2934" s="25"/>
      <c r="CH2934" s="25"/>
      <c r="CI2934" s="25"/>
      <c r="CJ2934" s="25"/>
    </row>
    <row r="2935" spans="1:88" x14ac:dyDescent="0.2">
      <c r="A2935" s="2" t="s">
        <v>11375</v>
      </c>
      <c r="B2935" s="2" t="s">
        <v>25976</v>
      </c>
      <c r="C2935" s="2" t="s">
        <v>10420</v>
      </c>
      <c r="D2935" s="2" t="s">
        <v>11375</v>
      </c>
      <c r="E2935" s="2" t="s">
        <v>11375</v>
      </c>
      <c r="F2935" s="2" t="s">
        <v>11376</v>
      </c>
      <c r="G2935" s="2" t="s">
        <v>11377</v>
      </c>
      <c r="H2935" s="2" t="s">
        <v>61</v>
      </c>
      <c r="I2935" s="2" t="s">
        <v>61</v>
      </c>
      <c r="J2935" s="2" t="s">
        <v>61</v>
      </c>
      <c r="K2935" s="50" t="s">
        <v>61</v>
      </c>
      <c r="L2935" s="43">
        <v>2009</v>
      </c>
      <c r="M2935" s="2" t="s">
        <v>133</v>
      </c>
      <c r="N2935" s="32">
        <v>25.249639999999999</v>
      </c>
      <c r="O2935" s="32">
        <v>55.507930000000002</v>
      </c>
      <c r="P2935" s="2" t="s">
        <v>152</v>
      </c>
      <c r="Q2935" s="2" t="s">
        <v>65</v>
      </c>
      <c r="R2935" s="43" t="s">
        <v>18854</v>
      </c>
      <c r="S2935" s="41" t="s">
        <v>1554</v>
      </c>
      <c r="T2935" s="41" t="s">
        <v>18460</v>
      </c>
      <c r="U2935" s="2"/>
      <c r="V2935" s="2"/>
      <c r="W2935" s="41" t="s">
        <v>17588</v>
      </c>
      <c r="X2935" s="2" t="s">
        <v>153</v>
      </c>
      <c r="Y2935" s="2" t="s">
        <v>102</v>
      </c>
      <c r="Z2935" s="5" t="s">
        <v>10423</v>
      </c>
      <c r="AA2935" s="5" t="s">
        <v>16910</v>
      </c>
      <c r="AB2935" s="5" t="s">
        <v>16316</v>
      </c>
      <c r="AC2935" s="2" t="s">
        <v>5205</v>
      </c>
      <c r="AD2935" s="2">
        <v>1028100</v>
      </c>
      <c r="AE2935" s="5">
        <v>40</v>
      </c>
      <c r="AF2935" s="25"/>
      <c r="AG2935" s="29">
        <v>3</v>
      </c>
      <c r="AH2935" s="2" t="s">
        <v>17974</v>
      </c>
      <c r="AI2935" s="2">
        <v>3</v>
      </c>
      <c r="AJ2935" s="2">
        <v>3</v>
      </c>
      <c r="AK2935" s="2"/>
      <c r="AL2935" s="2"/>
      <c r="AM2935" s="2"/>
      <c r="AN2935" s="2"/>
      <c r="AO2935" s="2"/>
      <c r="AP2935" s="25"/>
      <c r="AQ2935" s="25"/>
      <c r="AR2935" s="2"/>
      <c r="AS2935" s="2"/>
      <c r="AT2935" s="2"/>
      <c r="AU2935" s="25"/>
      <c r="AV2935" s="2"/>
      <c r="AW2935" s="2"/>
      <c r="AX2935" s="25"/>
      <c r="AY2935" s="25"/>
      <c r="AZ2935" s="25"/>
      <c r="BA2935" s="25"/>
      <c r="BB2935" s="25"/>
      <c r="BC2935" s="25"/>
      <c r="BD2935" s="25"/>
      <c r="BE2935" s="25"/>
      <c r="BF2935" s="25"/>
      <c r="BG2935" s="25"/>
      <c r="BH2935" s="25"/>
      <c r="BI2935" s="25"/>
      <c r="BJ2935" s="25"/>
      <c r="BK2935" s="25"/>
      <c r="BL2935" s="25"/>
      <c r="BM2935" s="25"/>
      <c r="BN2935" s="25"/>
      <c r="BO2935" s="25"/>
      <c r="BP2935" s="25"/>
      <c r="BQ2935" s="25"/>
      <c r="BR2935" s="25"/>
      <c r="BS2935" s="25"/>
      <c r="BT2935" s="25"/>
      <c r="BU2935" s="25"/>
      <c r="BV2935" s="25"/>
      <c r="BW2935" s="25"/>
      <c r="BX2935" s="25"/>
      <c r="BY2935" s="25"/>
      <c r="BZ2935" s="25"/>
      <c r="CA2935" s="25"/>
      <c r="CB2935" s="25"/>
      <c r="CC2935" s="25"/>
      <c r="CD2935" s="2" t="s">
        <v>78</v>
      </c>
      <c r="CE2935" s="2" t="s">
        <v>21514</v>
      </c>
      <c r="CF2935" s="25"/>
      <c r="CG2935" s="25"/>
      <c r="CH2935" s="25"/>
      <c r="CI2935" s="25"/>
      <c r="CJ2935" s="25"/>
    </row>
    <row r="2936" spans="1:88" x14ac:dyDescent="0.2">
      <c r="A2936" s="2" t="s">
        <v>11378</v>
      </c>
      <c r="B2936" s="2" t="s">
        <v>25977</v>
      </c>
      <c r="C2936" s="2" t="s">
        <v>10420</v>
      </c>
      <c r="D2936" s="2" t="s">
        <v>11378</v>
      </c>
      <c r="E2936" s="2" t="s">
        <v>11378</v>
      </c>
      <c r="F2936" s="2" t="s">
        <v>11379</v>
      </c>
      <c r="G2936" s="2" t="s">
        <v>11380</v>
      </c>
      <c r="H2936" s="2" t="s">
        <v>61</v>
      </c>
      <c r="I2936" s="2" t="s">
        <v>61</v>
      </c>
      <c r="J2936" s="2" t="s">
        <v>61</v>
      </c>
      <c r="K2936" s="50" t="s">
        <v>61</v>
      </c>
      <c r="L2936" s="43">
        <v>2009</v>
      </c>
      <c r="M2936" s="2" t="s">
        <v>133</v>
      </c>
      <c r="N2936" s="32">
        <v>25.24549</v>
      </c>
      <c r="O2936" s="32">
        <v>55.394460000000002</v>
      </c>
      <c r="P2936" s="2" t="s">
        <v>152</v>
      </c>
      <c r="Q2936" s="2" t="s">
        <v>65</v>
      </c>
      <c r="R2936" s="43" t="s">
        <v>18854</v>
      </c>
      <c r="S2936" s="41" t="s">
        <v>1554</v>
      </c>
      <c r="T2936" s="41" t="s">
        <v>18460</v>
      </c>
      <c r="U2936" s="2"/>
      <c r="V2936" s="2"/>
      <c r="W2936" s="41" t="s">
        <v>17588</v>
      </c>
      <c r="X2936" s="2" t="s">
        <v>696</v>
      </c>
      <c r="Y2936" s="2" t="s">
        <v>102</v>
      </c>
      <c r="Z2936" s="5" t="s">
        <v>10423</v>
      </c>
      <c r="AA2936" s="5" t="s">
        <v>16910</v>
      </c>
      <c r="AB2936" s="5" t="s">
        <v>16316</v>
      </c>
      <c r="AC2936" s="2" t="s">
        <v>5205</v>
      </c>
      <c r="AD2936" s="2">
        <v>1022800</v>
      </c>
      <c r="AE2936" s="5">
        <v>25</v>
      </c>
      <c r="AF2936" s="25"/>
      <c r="AG2936" s="29">
        <v>3</v>
      </c>
      <c r="AH2936" s="2" t="s">
        <v>17974</v>
      </c>
      <c r="AI2936" s="2">
        <v>3</v>
      </c>
      <c r="AJ2936" s="2">
        <v>3</v>
      </c>
      <c r="AK2936" s="2"/>
      <c r="AL2936" s="2"/>
      <c r="AM2936" s="2"/>
      <c r="AN2936" s="2"/>
      <c r="AO2936" s="2"/>
      <c r="AP2936" s="25"/>
      <c r="AQ2936" s="25"/>
      <c r="AR2936" s="2"/>
      <c r="AS2936" s="2"/>
      <c r="AT2936" s="2"/>
      <c r="AU2936" s="25"/>
      <c r="AV2936" s="2"/>
      <c r="AW2936" s="2"/>
      <c r="AX2936" s="25"/>
      <c r="AY2936" s="25"/>
      <c r="AZ2936" s="25"/>
      <c r="BA2936" s="25"/>
      <c r="BB2936" s="25"/>
      <c r="BC2936" s="25"/>
      <c r="BD2936" s="25"/>
      <c r="BE2936" s="25"/>
      <c r="BF2936" s="25"/>
      <c r="BG2936" s="25"/>
      <c r="BH2936" s="25"/>
      <c r="BI2936" s="25"/>
      <c r="BJ2936" s="25"/>
      <c r="BK2936" s="25"/>
      <c r="BL2936" s="25"/>
      <c r="BM2936" s="25"/>
      <c r="BN2936" s="25"/>
      <c r="BO2936" s="25"/>
      <c r="BP2936" s="25"/>
      <c r="BQ2936" s="25"/>
      <c r="BR2936" s="25"/>
      <c r="BS2936" s="25"/>
      <c r="BT2936" s="25"/>
      <c r="BU2936" s="25"/>
      <c r="BV2936" s="25"/>
      <c r="BW2936" s="25"/>
      <c r="BX2936" s="25"/>
      <c r="BY2936" s="25"/>
      <c r="BZ2936" s="25"/>
      <c r="CA2936" s="25"/>
      <c r="CB2936" s="25"/>
      <c r="CC2936" s="25"/>
      <c r="CD2936" s="2" t="s">
        <v>78</v>
      </c>
      <c r="CE2936" s="2" t="s">
        <v>21515</v>
      </c>
      <c r="CF2936" s="25"/>
      <c r="CG2936" s="25"/>
      <c r="CH2936" s="25"/>
      <c r="CI2936" s="25"/>
      <c r="CJ2936" s="25"/>
    </row>
    <row r="2937" spans="1:88" x14ac:dyDescent="0.2">
      <c r="A2937" s="2" t="s">
        <v>11381</v>
      </c>
      <c r="B2937" s="2" t="s">
        <v>25978</v>
      </c>
      <c r="C2937" s="2" t="s">
        <v>10420</v>
      </c>
      <c r="D2937" s="2" t="s">
        <v>11381</v>
      </c>
      <c r="E2937" s="2" t="s">
        <v>11381</v>
      </c>
      <c r="F2937" s="2" t="s">
        <v>11382</v>
      </c>
      <c r="G2937" s="2" t="s">
        <v>11383</v>
      </c>
      <c r="H2937" s="2" t="s">
        <v>61</v>
      </c>
      <c r="I2937" s="2" t="s">
        <v>61</v>
      </c>
      <c r="J2937" s="2" t="s">
        <v>61</v>
      </c>
      <c r="K2937" s="50" t="s">
        <v>61</v>
      </c>
      <c r="L2937" s="43">
        <v>2009</v>
      </c>
      <c r="M2937" s="2" t="s">
        <v>133</v>
      </c>
      <c r="N2937" s="32">
        <v>25.240310000000001</v>
      </c>
      <c r="O2937" s="32">
        <v>55.424599999999998</v>
      </c>
      <c r="P2937" s="2" t="s">
        <v>152</v>
      </c>
      <c r="Q2937" s="2" t="s">
        <v>65</v>
      </c>
      <c r="R2937" s="43" t="s">
        <v>16802</v>
      </c>
      <c r="S2937" s="41" t="s">
        <v>4851</v>
      </c>
      <c r="T2937" s="41" t="s">
        <v>18462</v>
      </c>
      <c r="U2937" s="2"/>
      <c r="V2937" s="2"/>
      <c r="W2937" s="41" t="s">
        <v>17588</v>
      </c>
      <c r="X2937" s="2" t="s">
        <v>153</v>
      </c>
      <c r="Y2937" s="2" t="s">
        <v>102</v>
      </c>
      <c r="Z2937" s="5" t="s">
        <v>20</v>
      </c>
      <c r="AA2937" s="5" t="s">
        <v>16910</v>
      </c>
      <c r="AB2937" s="5" t="s">
        <v>16316</v>
      </c>
      <c r="AC2937" s="2" t="s">
        <v>5205</v>
      </c>
      <c r="AD2937" s="2">
        <v>1026100</v>
      </c>
      <c r="AE2937" s="5">
        <v>25</v>
      </c>
      <c r="AF2937" s="25"/>
      <c r="AG2937" s="29">
        <v>3</v>
      </c>
      <c r="AH2937" s="2" t="s">
        <v>17974</v>
      </c>
      <c r="AI2937" s="2">
        <v>3</v>
      </c>
      <c r="AJ2937" s="2">
        <v>3</v>
      </c>
      <c r="AK2937" s="2"/>
      <c r="AL2937" s="2"/>
      <c r="AM2937" s="2"/>
      <c r="AN2937" s="2"/>
      <c r="AO2937" s="2"/>
      <c r="AP2937" s="25"/>
      <c r="AQ2937" s="25"/>
      <c r="AR2937" s="2"/>
      <c r="AS2937" s="2"/>
      <c r="AT2937" s="2"/>
      <c r="AU2937" s="25"/>
      <c r="AV2937" s="2"/>
      <c r="AW2937" s="2"/>
      <c r="AX2937" s="25"/>
      <c r="AY2937" s="25"/>
      <c r="AZ2937" s="25"/>
      <c r="BA2937" s="25"/>
      <c r="BB2937" s="25"/>
      <c r="BC2937" s="25"/>
      <c r="BD2937" s="25"/>
      <c r="BE2937" s="25"/>
      <c r="BF2937" s="25"/>
      <c r="BG2937" s="25"/>
      <c r="BH2937" s="25"/>
      <c r="BI2937" s="25"/>
      <c r="BJ2937" s="25"/>
      <c r="BK2937" s="25"/>
      <c r="BL2937" s="25"/>
      <c r="BM2937" s="25"/>
      <c r="BN2937" s="25"/>
      <c r="BO2937" s="25"/>
      <c r="BP2937" s="25"/>
      <c r="BQ2937" s="25"/>
      <c r="BR2937" s="25"/>
      <c r="BS2937" s="25"/>
      <c r="BT2937" s="25"/>
      <c r="BU2937" s="25"/>
      <c r="BV2937" s="25"/>
      <c r="BW2937" s="25"/>
      <c r="BX2937" s="25"/>
      <c r="BY2937" s="25"/>
      <c r="BZ2937" s="25"/>
      <c r="CA2937" s="25"/>
      <c r="CB2937" s="25"/>
      <c r="CC2937" s="25"/>
      <c r="CD2937" s="2" t="s">
        <v>78</v>
      </c>
      <c r="CE2937" s="2" t="s">
        <v>21516</v>
      </c>
      <c r="CF2937" s="25"/>
      <c r="CG2937" s="25"/>
      <c r="CH2937" s="25"/>
      <c r="CI2937" s="25"/>
      <c r="CJ2937" s="25"/>
    </row>
    <row r="2938" spans="1:88" x14ac:dyDescent="0.2">
      <c r="A2938" s="2" t="s">
        <v>11384</v>
      </c>
      <c r="B2938" s="2" t="s">
        <v>25979</v>
      </c>
      <c r="C2938" s="2" t="s">
        <v>10420</v>
      </c>
      <c r="D2938" s="2" t="s">
        <v>11384</v>
      </c>
      <c r="E2938" s="2" t="s">
        <v>11384</v>
      </c>
      <c r="F2938" s="2" t="s">
        <v>11385</v>
      </c>
      <c r="G2938" s="2" t="s">
        <v>11386</v>
      </c>
      <c r="H2938" s="2" t="s">
        <v>61</v>
      </c>
      <c r="I2938" s="2" t="s">
        <v>61</v>
      </c>
      <c r="J2938" s="2" t="s">
        <v>61</v>
      </c>
      <c r="K2938" s="50" t="s">
        <v>61</v>
      </c>
      <c r="L2938" s="43">
        <v>2009</v>
      </c>
      <c r="M2938" s="2" t="s">
        <v>133</v>
      </c>
      <c r="N2938" s="32">
        <v>25.26877</v>
      </c>
      <c r="O2938" s="32">
        <v>55.391539999999999</v>
      </c>
      <c r="P2938" s="2" t="s">
        <v>152</v>
      </c>
      <c r="Q2938" s="2" t="s">
        <v>65</v>
      </c>
      <c r="R2938" s="43" t="s">
        <v>16802</v>
      </c>
      <c r="S2938" s="41" t="s">
        <v>4851</v>
      </c>
      <c r="T2938" s="41" t="s">
        <v>18462</v>
      </c>
      <c r="U2938" s="2"/>
      <c r="V2938" s="2"/>
      <c r="W2938" s="41" t="s">
        <v>17588</v>
      </c>
      <c r="X2938" s="2" t="s">
        <v>696</v>
      </c>
      <c r="Y2938" s="2" t="s">
        <v>76</v>
      </c>
      <c r="Z2938" s="5" t="s">
        <v>10423</v>
      </c>
      <c r="AA2938" s="5" t="s">
        <v>16910</v>
      </c>
      <c r="AB2938" s="5" t="s">
        <v>16317</v>
      </c>
      <c r="AC2938" s="2" t="s">
        <v>5205</v>
      </c>
      <c r="AD2938" s="2">
        <v>1023300</v>
      </c>
      <c r="AE2938" s="5">
        <v>30</v>
      </c>
      <c r="AF2938" s="25"/>
      <c r="AG2938" s="29">
        <v>3</v>
      </c>
      <c r="AH2938" s="2" t="s">
        <v>17974</v>
      </c>
      <c r="AI2938" s="2">
        <v>3</v>
      </c>
      <c r="AJ2938" s="2">
        <v>3</v>
      </c>
      <c r="AK2938" s="2"/>
      <c r="AL2938" s="2"/>
      <c r="AM2938" s="2"/>
      <c r="AN2938" s="2"/>
      <c r="AO2938" s="2"/>
      <c r="AP2938" s="25"/>
      <c r="AQ2938" s="25"/>
      <c r="AR2938" s="2"/>
      <c r="AS2938" s="2"/>
      <c r="AT2938" s="2"/>
      <c r="AU2938" s="25"/>
      <c r="AV2938" s="2"/>
      <c r="AW2938" s="2"/>
      <c r="AX2938" s="25"/>
      <c r="AY2938" s="25"/>
      <c r="AZ2938" s="25"/>
      <c r="BA2938" s="25"/>
      <c r="BB2938" s="25"/>
      <c r="BC2938" s="25"/>
      <c r="BD2938" s="25"/>
      <c r="BE2938" s="25"/>
      <c r="BF2938" s="25"/>
      <c r="BG2938" s="25"/>
      <c r="BH2938" s="25"/>
      <c r="BI2938" s="25"/>
      <c r="BJ2938" s="25"/>
      <c r="BK2938" s="25"/>
      <c r="BL2938" s="25"/>
      <c r="BM2938" s="25"/>
      <c r="BN2938" s="25"/>
      <c r="BO2938" s="25"/>
      <c r="BP2938" s="25"/>
      <c r="BQ2938" s="25"/>
      <c r="BR2938" s="25"/>
      <c r="BS2938" s="25"/>
      <c r="BT2938" s="25"/>
      <c r="BU2938" s="25"/>
      <c r="BV2938" s="25"/>
      <c r="BW2938" s="25"/>
      <c r="BX2938" s="25"/>
      <c r="BY2938" s="25"/>
      <c r="BZ2938" s="25"/>
      <c r="CA2938" s="25"/>
      <c r="CB2938" s="25"/>
      <c r="CC2938" s="25"/>
      <c r="CD2938" s="2" t="s">
        <v>78</v>
      </c>
      <c r="CE2938" s="2" t="s">
        <v>21517</v>
      </c>
      <c r="CF2938" s="25"/>
      <c r="CG2938" s="25"/>
      <c r="CH2938" s="25"/>
      <c r="CI2938" s="25"/>
      <c r="CJ2938" s="25"/>
    </row>
    <row r="2939" spans="1:88" x14ac:dyDescent="0.2">
      <c r="A2939" s="2" t="s">
        <v>11387</v>
      </c>
      <c r="B2939" s="2" t="s">
        <v>25980</v>
      </c>
      <c r="C2939" s="2" t="s">
        <v>10420</v>
      </c>
      <c r="D2939" s="2" t="s">
        <v>11387</v>
      </c>
      <c r="E2939" s="2" t="s">
        <v>11387</v>
      </c>
      <c r="F2939" s="2" t="s">
        <v>11388</v>
      </c>
      <c r="G2939" s="2" t="s">
        <v>11389</v>
      </c>
      <c r="H2939" s="2" t="s">
        <v>61</v>
      </c>
      <c r="I2939" s="2" t="s">
        <v>61</v>
      </c>
      <c r="J2939" s="2" t="s">
        <v>61</v>
      </c>
      <c r="K2939" s="50" t="s">
        <v>61</v>
      </c>
      <c r="L2939" s="43">
        <v>2009</v>
      </c>
      <c r="M2939" s="2" t="s">
        <v>133</v>
      </c>
      <c r="N2939" s="32">
        <v>25.268989999999999</v>
      </c>
      <c r="O2939" s="32">
        <v>55.402720000000002</v>
      </c>
      <c r="P2939" s="2" t="s">
        <v>152</v>
      </c>
      <c r="Q2939" s="2" t="s">
        <v>65</v>
      </c>
      <c r="R2939" s="43" t="s">
        <v>16802</v>
      </c>
      <c r="S2939" s="41" t="s">
        <v>4851</v>
      </c>
      <c r="T2939" s="41" t="s">
        <v>18462</v>
      </c>
      <c r="U2939" s="2"/>
      <c r="V2939" s="2"/>
      <c r="W2939" s="41" t="s">
        <v>17588</v>
      </c>
      <c r="X2939" s="2" t="s">
        <v>696</v>
      </c>
      <c r="Y2939" s="2" t="s">
        <v>102</v>
      </c>
      <c r="Z2939" s="5" t="s">
        <v>10423</v>
      </c>
      <c r="AA2939" s="5" t="s">
        <v>16910</v>
      </c>
      <c r="AB2939" s="5" t="s">
        <v>16316</v>
      </c>
      <c r="AC2939" s="2" t="s">
        <v>5205</v>
      </c>
      <c r="AD2939" s="2">
        <v>1024400</v>
      </c>
      <c r="AE2939" s="5">
        <v>30</v>
      </c>
      <c r="AF2939" s="25"/>
      <c r="AG2939" s="29">
        <v>3</v>
      </c>
      <c r="AH2939" s="2" t="s">
        <v>17974</v>
      </c>
      <c r="AI2939" s="2">
        <v>3</v>
      </c>
      <c r="AJ2939" s="2">
        <v>3</v>
      </c>
      <c r="AK2939" s="2"/>
      <c r="AL2939" s="2"/>
      <c r="AM2939" s="2"/>
      <c r="AN2939" s="2"/>
      <c r="AO2939" s="2"/>
      <c r="AP2939" s="25"/>
      <c r="AQ2939" s="25"/>
      <c r="AR2939" s="2"/>
      <c r="AS2939" s="2"/>
      <c r="AT2939" s="2"/>
      <c r="AU2939" s="25"/>
      <c r="AV2939" s="2"/>
      <c r="AW2939" s="2"/>
      <c r="AX2939" s="25"/>
      <c r="AY2939" s="25"/>
      <c r="AZ2939" s="25"/>
      <c r="BA2939" s="25"/>
      <c r="BB2939" s="25"/>
      <c r="BC2939" s="25"/>
      <c r="BD2939" s="25"/>
      <c r="BE2939" s="25"/>
      <c r="BF2939" s="25"/>
      <c r="BG2939" s="25"/>
      <c r="BH2939" s="25"/>
      <c r="BI2939" s="25"/>
      <c r="BJ2939" s="25"/>
      <c r="BK2939" s="25"/>
      <c r="BL2939" s="25"/>
      <c r="BM2939" s="25"/>
      <c r="BN2939" s="25"/>
      <c r="BO2939" s="25"/>
      <c r="BP2939" s="25"/>
      <c r="BQ2939" s="25"/>
      <c r="BR2939" s="25"/>
      <c r="BS2939" s="25"/>
      <c r="BT2939" s="25"/>
      <c r="BU2939" s="25"/>
      <c r="BV2939" s="25"/>
      <c r="BW2939" s="25"/>
      <c r="BX2939" s="25"/>
      <c r="BY2939" s="25"/>
      <c r="BZ2939" s="25"/>
      <c r="CA2939" s="25"/>
      <c r="CB2939" s="25"/>
      <c r="CC2939" s="25"/>
      <c r="CD2939" s="2" t="s">
        <v>78</v>
      </c>
      <c r="CE2939" s="2" t="s">
        <v>21518</v>
      </c>
      <c r="CF2939" s="25"/>
      <c r="CG2939" s="25"/>
      <c r="CH2939" s="25"/>
      <c r="CI2939" s="25"/>
      <c r="CJ2939" s="25"/>
    </row>
    <row r="2940" spans="1:88" x14ac:dyDescent="0.2">
      <c r="A2940" s="2" t="s">
        <v>11390</v>
      </c>
      <c r="B2940" s="2" t="s">
        <v>25981</v>
      </c>
      <c r="C2940" s="2" t="s">
        <v>10420</v>
      </c>
      <c r="D2940" s="2" t="s">
        <v>11390</v>
      </c>
      <c r="E2940" s="2" t="s">
        <v>11390</v>
      </c>
      <c r="F2940" s="2" t="s">
        <v>11391</v>
      </c>
      <c r="G2940" s="2" t="s">
        <v>11392</v>
      </c>
      <c r="H2940" s="2" t="s">
        <v>61</v>
      </c>
      <c r="I2940" s="2" t="s">
        <v>61</v>
      </c>
      <c r="J2940" s="2" t="s">
        <v>61</v>
      </c>
      <c r="K2940" s="50" t="s">
        <v>61</v>
      </c>
      <c r="L2940" s="43">
        <v>2012</v>
      </c>
      <c r="M2940" s="2" t="s">
        <v>133</v>
      </c>
      <c r="N2940" s="32">
        <v>25.291229999999999</v>
      </c>
      <c r="O2940" s="32">
        <v>55.364620000000002</v>
      </c>
      <c r="P2940" s="2" t="s">
        <v>152</v>
      </c>
      <c r="Q2940" s="2" t="s">
        <v>65</v>
      </c>
      <c r="R2940" s="43" t="s">
        <v>16802</v>
      </c>
      <c r="S2940" s="41" t="s">
        <v>4851</v>
      </c>
      <c r="T2940" s="41" t="s">
        <v>18462</v>
      </c>
      <c r="U2940" s="2"/>
      <c r="V2940" s="2"/>
      <c r="W2940" s="41" t="s">
        <v>17588</v>
      </c>
      <c r="X2940" s="2" t="s">
        <v>10480</v>
      </c>
      <c r="Y2940" s="2" t="s">
        <v>102</v>
      </c>
      <c r="Z2940" s="5" t="s">
        <v>10423</v>
      </c>
      <c r="AA2940" s="5" t="s">
        <v>16910</v>
      </c>
      <c r="AB2940" s="5" t="s">
        <v>16316</v>
      </c>
      <c r="AC2940" s="2" t="s">
        <v>5205</v>
      </c>
      <c r="AD2940" s="2">
        <v>1023100</v>
      </c>
      <c r="AE2940" s="5">
        <v>30</v>
      </c>
      <c r="AF2940" s="25"/>
      <c r="AG2940" s="29">
        <v>3</v>
      </c>
      <c r="AH2940" s="2" t="s">
        <v>17974</v>
      </c>
      <c r="AI2940" s="2">
        <v>3</v>
      </c>
      <c r="AJ2940" s="2">
        <v>3</v>
      </c>
      <c r="AK2940" s="2"/>
      <c r="AL2940" s="2"/>
      <c r="AM2940" s="2"/>
      <c r="AN2940" s="2"/>
      <c r="AO2940" s="2"/>
      <c r="AP2940" s="25"/>
      <c r="AQ2940" s="25"/>
      <c r="AR2940" s="2"/>
      <c r="AS2940" s="2"/>
      <c r="AT2940" s="2"/>
      <c r="AU2940" s="25"/>
      <c r="AV2940" s="2"/>
      <c r="AW2940" s="2"/>
      <c r="AX2940" s="25"/>
      <c r="AY2940" s="25"/>
      <c r="AZ2940" s="25"/>
      <c r="BA2940" s="25"/>
      <c r="BB2940" s="25"/>
      <c r="BC2940" s="25"/>
      <c r="BD2940" s="25"/>
      <c r="BE2940" s="25"/>
      <c r="BF2940" s="25"/>
      <c r="BG2940" s="25"/>
      <c r="BH2940" s="25"/>
      <c r="BI2940" s="25"/>
      <c r="BJ2940" s="25"/>
      <c r="BK2940" s="25"/>
      <c r="BL2940" s="25"/>
      <c r="BM2940" s="25"/>
      <c r="BN2940" s="25"/>
      <c r="BO2940" s="25"/>
      <c r="BP2940" s="25"/>
      <c r="BQ2940" s="25"/>
      <c r="BR2940" s="25"/>
      <c r="BS2940" s="25"/>
      <c r="BT2940" s="25"/>
      <c r="BU2940" s="25"/>
      <c r="BV2940" s="25"/>
      <c r="BW2940" s="25"/>
      <c r="BX2940" s="25"/>
      <c r="BY2940" s="25"/>
      <c r="BZ2940" s="25"/>
      <c r="CA2940" s="25"/>
      <c r="CB2940" s="25"/>
      <c r="CC2940" s="25"/>
      <c r="CD2940" s="2" t="s">
        <v>78</v>
      </c>
      <c r="CE2940" s="2" t="s">
        <v>21519</v>
      </c>
      <c r="CF2940" s="25"/>
      <c r="CG2940" s="25"/>
      <c r="CH2940" s="25"/>
      <c r="CI2940" s="25"/>
      <c r="CJ2940" s="25"/>
    </row>
    <row r="2941" spans="1:88" x14ac:dyDescent="0.2">
      <c r="A2941" s="2" t="s">
        <v>11393</v>
      </c>
      <c r="B2941" s="2" t="s">
        <v>25982</v>
      </c>
      <c r="C2941" s="2" t="s">
        <v>10420</v>
      </c>
      <c r="D2941" s="2" t="s">
        <v>11393</v>
      </c>
      <c r="E2941" s="2" t="s">
        <v>11393</v>
      </c>
      <c r="F2941" s="2" t="s">
        <v>11394</v>
      </c>
      <c r="G2941" s="2" t="s">
        <v>11395</v>
      </c>
      <c r="H2941" s="2" t="s">
        <v>61</v>
      </c>
      <c r="I2941" s="2" t="s">
        <v>61</v>
      </c>
      <c r="J2941" s="2" t="s">
        <v>61</v>
      </c>
      <c r="K2941" s="50" t="s">
        <v>61</v>
      </c>
      <c r="L2941" s="43">
        <v>2010</v>
      </c>
      <c r="M2941" s="2" t="s">
        <v>133</v>
      </c>
      <c r="N2941" s="32">
        <v>25.277290000000001</v>
      </c>
      <c r="O2941" s="32">
        <v>55.372529999999998</v>
      </c>
      <c r="P2941" s="2" t="s">
        <v>152</v>
      </c>
      <c r="Q2941" s="2" t="s">
        <v>65</v>
      </c>
      <c r="R2941" s="43" t="s">
        <v>18854</v>
      </c>
      <c r="S2941" s="41" t="s">
        <v>272</v>
      </c>
      <c r="T2941" s="41" t="s">
        <v>18461</v>
      </c>
      <c r="U2941" s="2"/>
      <c r="V2941" s="2"/>
      <c r="W2941" s="41" t="s">
        <v>17588</v>
      </c>
      <c r="X2941" s="2" t="s">
        <v>153</v>
      </c>
      <c r="Y2941" s="2" t="s">
        <v>102</v>
      </c>
      <c r="Z2941" s="5" t="s">
        <v>10423</v>
      </c>
      <c r="AA2941" s="5" t="s">
        <v>16910</v>
      </c>
      <c r="AB2941" s="5" t="s">
        <v>16316</v>
      </c>
      <c r="AC2941" s="2" t="s">
        <v>5205</v>
      </c>
      <c r="AD2941" s="2">
        <v>1023200</v>
      </c>
      <c r="AE2941" s="5">
        <v>20</v>
      </c>
      <c r="AF2941" s="25"/>
      <c r="AG2941" s="29">
        <v>3</v>
      </c>
      <c r="AH2941" s="2" t="s">
        <v>17974</v>
      </c>
      <c r="AI2941" s="2">
        <v>3</v>
      </c>
      <c r="AJ2941" s="2">
        <v>3</v>
      </c>
      <c r="AK2941" s="2"/>
      <c r="AL2941" s="2"/>
      <c r="AM2941" s="2"/>
      <c r="AN2941" s="2"/>
      <c r="AO2941" s="2"/>
      <c r="AP2941" s="25"/>
      <c r="AQ2941" s="25"/>
      <c r="AR2941" s="2"/>
      <c r="AS2941" s="2"/>
      <c r="AT2941" s="2"/>
      <c r="AU2941" s="25"/>
      <c r="AV2941" s="2"/>
      <c r="AW2941" s="2"/>
      <c r="AX2941" s="25"/>
      <c r="AY2941" s="25"/>
      <c r="AZ2941" s="25"/>
      <c r="BA2941" s="25"/>
      <c r="BB2941" s="25"/>
      <c r="BC2941" s="25"/>
      <c r="BD2941" s="25"/>
      <c r="BE2941" s="25"/>
      <c r="BF2941" s="25"/>
      <c r="BG2941" s="25"/>
      <c r="BH2941" s="25"/>
      <c r="BI2941" s="25"/>
      <c r="BJ2941" s="25"/>
      <c r="BK2941" s="25"/>
      <c r="BL2941" s="25"/>
      <c r="BM2941" s="25"/>
      <c r="BN2941" s="25"/>
      <c r="BO2941" s="25"/>
      <c r="BP2941" s="25"/>
      <c r="BQ2941" s="25"/>
      <c r="BR2941" s="25"/>
      <c r="BS2941" s="25"/>
      <c r="BT2941" s="25"/>
      <c r="BU2941" s="25"/>
      <c r="BV2941" s="25"/>
      <c r="BW2941" s="25"/>
      <c r="BX2941" s="25"/>
      <c r="BY2941" s="25"/>
      <c r="BZ2941" s="25"/>
      <c r="CA2941" s="25"/>
      <c r="CB2941" s="25"/>
      <c r="CC2941" s="25"/>
      <c r="CD2941" s="2" t="s">
        <v>78</v>
      </c>
      <c r="CE2941" s="2" t="s">
        <v>21520</v>
      </c>
      <c r="CF2941" s="25"/>
      <c r="CG2941" s="25"/>
      <c r="CH2941" s="25"/>
      <c r="CI2941" s="25"/>
      <c r="CJ2941" s="25"/>
    </row>
    <row r="2942" spans="1:88" x14ac:dyDescent="0.2">
      <c r="A2942" s="2" t="s">
        <v>11396</v>
      </c>
      <c r="B2942" s="2" t="s">
        <v>25983</v>
      </c>
      <c r="C2942" s="2" t="s">
        <v>10420</v>
      </c>
      <c r="D2942" s="2" t="s">
        <v>11396</v>
      </c>
      <c r="E2942" s="2" t="s">
        <v>11396</v>
      </c>
      <c r="F2942" s="2" t="s">
        <v>11397</v>
      </c>
      <c r="G2942" s="2" t="s">
        <v>11398</v>
      </c>
      <c r="H2942" s="2" t="s">
        <v>61</v>
      </c>
      <c r="I2942" s="2" t="s">
        <v>61</v>
      </c>
      <c r="J2942" s="2" t="s">
        <v>61</v>
      </c>
      <c r="K2942" s="50" t="s">
        <v>61</v>
      </c>
      <c r="L2942" s="43">
        <v>2010</v>
      </c>
      <c r="M2942" s="2" t="s">
        <v>133</v>
      </c>
      <c r="N2942" s="32">
        <v>25.268360000000001</v>
      </c>
      <c r="O2942" s="32">
        <v>55.314579999999999</v>
      </c>
      <c r="P2942" s="2" t="s">
        <v>152</v>
      </c>
      <c r="Q2942" s="2" t="s">
        <v>65</v>
      </c>
      <c r="R2942" s="43" t="s">
        <v>18854</v>
      </c>
      <c r="S2942" s="41" t="s">
        <v>272</v>
      </c>
      <c r="T2942" s="41" t="s">
        <v>18461</v>
      </c>
      <c r="U2942" s="2"/>
      <c r="V2942" s="2"/>
      <c r="W2942" s="41" t="s">
        <v>17588</v>
      </c>
      <c r="X2942" s="2" t="s">
        <v>153</v>
      </c>
      <c r="Y2942" s="2" t="s">
        <v>102</v>
      </c>
      <c r="Z2942" s="5" t="s">
        <v>20</v>
      </c>
      <c r="AA2942" s="5" t="s">
        <v>16910</v>
      </c>
      <c r="AB2942" s="5" t="s">
        <v>16316</v>
      </c>
      <c r="AC2942" s="2" t="s">
        <v>5247</v>
      </c>
      <c r="AD2942" s="2">
        <v>1011900</v>
      </c>
      <c r="AE2942" s="5">
        <v>20</v>
      </c>
      <c r="AF2942" s="25"/>
      <c r="AG2942" s="29">
        <v>3</v>
      </c>
      <c r="AH2942" s="2" t="s">
        <v>17978</v>
      </c>
      <c r="AI2942" s="2">
        <v>3</v>
      </c>
      <c r="AJ2942" s="2">
        <v>3</v>
      </c>
      <c r="AK2942" s="2"/>
      <c r="AL2942" s="2"/>
      <c r="AM2942" s="2"/>
      <c r="AN2942" s="2"/>
      <c r="AO2942" s="2"/>
      <c r="AP2942" s="25"/>
      <c r="AQ2942" s="25"/>
      <c r="AR2942" s="2"/>
      <c r="AS2942" s="2"/>
      <c r="AT2942" s="2"/>
      <c r="AU2942" s="25"/>
      <c r="AV2942" s="2"/>
      <c r="AW2942" s="2"/>
      <c r="AX2942" s="25"/>
      <c r="AY2942" s="25"/>
      <c r="AZ2942" s="25"/>
      <c r="BA2942" s="25"/>
      <c r="BB2942" s="25"/>
      <c r="BC2942" s="25"/>
      <c r="BD2942" s="25"/>
      <c r="BE2942" s="25"/>
      <c r="BF2942" s="25"/>
      <c r="BG2942" s="25"/>
      <c r="BH2942" s="25"/>
      <c r="BI2942" s="25"/>
      <c r="BJ2942" s="25"/>
      <c r="BK2942" s="25"/>
      <c r="BL2942" s="25"/>
      <c r="BM2942" s="25"/>
      <c r="BN2942" s="25"/>
      <c r="BO2942" s="25"/>
      <c r="BP2942" s="25"/>
      <c r="BQ2942" s="25"/>
      <c r="BR2942" s="25"/>
      <c r="BS2942" s="25"/>
      <c r="BT2942" s="25"/>
      <c r="BU2942" s="25"/>
      <c r="BV2942" s="25"/>
      <c r="BW2942" s="25"/>
      <c r="BX2942" s="25"/>
      <c r="BY2942" s="25"/>
      <c r="BZ2942" s="25"/>
      <c r="CA2942" s="25"/>
      <c r="CB2942" s="25"/>
      <c r="CC2942" s="25"/>
      <c r="CD2942" s="2" t="s">
        <v>71</v>
      </c>
      <c r="CE2942" s="2">
        <v>0</v>
      </c>
      <c r="CF2942" s="25"/>
      <c r="CG2942" s="25"/>
      <c r="CH2942" s="25"/>
      <c r="CI2942" s="25"/>
      <c r="CJ2942" s="25"/>
    </row>
    <row r="2943" spans="1:88" x14ac:dyDescent="0.2">
      <c r="A2943" s="2" t="s">
        <v>11399</v>
      </c>
      <c r="B2943" s="2" t="s">
        <v>25984</v>
      </c>
      <c r="C2943" s="2" t="s">
        <v>10420</v>
      </c>
      <c r="D2943" s="2" t="s">
        <v>11399</v>
      </c>
      <c r="E2943" s="2" t="s">
        <v>11399</v>
      </c>
      <c r="F2943" s="2" t="s">
        <v>11400</v>
      </c>
      <c r="G2943" s="2" t="s">
        <v>11401</v>
      </c>
      <c r="H2943" s="2" t="s">
        <v>61</v>
      </c>
      <c r="I2943" s="2" t="s">
        <v>61</v>
      </c>
      <c r="J2943" s="2" t="s">
        <v>61</v>
      </c>
      <c r="K2943" s="50" t="s">
        <v>61</v>
      </c>
      <c r="L2943" s="43">
        <v>2010</v>
      </c>
      <c r="M2943" s="2" t="s">
        <v>133</v>
      </c>
      <c r="N2943" s="32">
        <v>25.27619</v>
      </c>
      <c r="O2943" s="32">
        <v>55.421979999999998</v>
      </c>
      <c r="P2943" s="2" t="s">
        <v>152</v>
      </c>
      <c r="Q2943" s="2" t="s">
        <v>65</v>
      </c>
      <c r="R2943" s="43" t="s">
        <v>18854</v>
      </c>
      <c r="S2943" s="41" t="s">
        <v>1554</v>
      </c>
      <c r="T2943" s="41" t="s">
        <v>18460</v>
      </c>
      <c r="U2943" s="2"/>
      <c r="V2943" s="2"/>
      <c r="W2943" s="41" t="s">
        <v>17588</v>
      </c>
      <c r="X2943" s="2" t="s">
        <v>696</v>
      </c>
      <c r="Y2943" s="2" t="s">
        <v>102</v>
      </c>
      <c r="Z2943" s="5" t="s">
        <v>10423</v>
      </c>
      <c r="AA2943" s="5" t="s">
        <v>16910</v>
      </c>
      <c r="AB2943" s="5" t="s">
        <v>16316</v>
      </c>
      <c r="AC2943" s="2" t="s">
        <v>5205</v>
      </c>
      <c r="AD2943" s="2">
        <v>1026400</v>
      </c>
      <c r="AE2943" s="5">
        <v>30</v>
      </c>
      <c r="AF2943" s="25"/>
      <c r="AG2943" s="29">
        <v>3</v>
      </c>
      <c r="AH2943" s="2" t="s">
        <v>17974</v>
      </c>
      <c r="AI2943" s="2">
        <v>3</v>
      </c>
      <c r="AJ2943" s="2">
        <v>3</v>
      </c>
      <c r="AK2943" s="2"/>
      <c r="AL2943" s="2"/>
      <c r="AM2943" s="2"/>
      <c r="AN2943" s="2"/>
      <c r="AO2943" s="2"/>
      <c r="AP2943" s="25"/>
      <c r="AQ2943" s="25"/>
      <c r="AR2943" s="2"/>
      <c r="AS2943" s="2"/>
      <c r="AT2943" s="2"/>
      <c r="AU2943" s="25"/>
      <c r="AV2943" s="2"/>
      <c r="AW2943" s="2"/>
      <c r="AX2943" s="25"/>
      <c r="AY2943" s="25"/>
      <c r="AZ2943" s="25"/>
      <c r="BA2943" s="25"/>
      <c r="BB2943" s="25"/>
      <c r="BC2943" s="25"/>
      <c r="BD2943" s="25"/>
      <c r="BE2943" s="25"/>
      <c r="BF2943" s="25"/>
      <c r="BG2943" s="25"/>
      <c r="BH2943" s="25"/>
      <c r="BI2943" s="25"/>
      <c r="BJ2943" s="25"/>
      <c r="BK2943" s="25"/>
      <c r="BL2943" s="25"/>
      <c r="BM2943" s="25"/>
      <c r="BN2943" s="25"/>
      <c r="BO2943" s="25"/>
      <c r="BP2943" s="25"/>
      <c r="BQ2943" s="25"/>
      <c r="BR2943" s="25"/>
      <c r="BS2943" s="25"/>
      <c r="BT2943" s="25"/>
      <c r="BU2943" s="25"/>
      <c r="BV2943" s="25"/>
      <c r="BW2943" s="25"/>
      <c r="BX2943" s="25"/>
      <c r="BY2943" s="25"/>
      <c r="BZ2943" s="25"/>
      <c r="CA2943" s="25"/>
      <c r="CB2943" s="25"/>
      <c r="CC2943" s="25"/>
      <c r="CD2943" s="2" t="s">
        <v>628</v>
      </c>
      <c r="CE2943" s="2" t="s">
        <v>21521</v>
      </c>
      <c r="CF2943" s="25"/>
      <c r="CG2943" s="25"/>
      <c r="CH2943" s="25"/>
      <c r="CI2943" s="25"/>
      <c r="CJ2943" s="25"/>
    </row>
    <row r="2944" spans="1:88" x14ac:dyDescent="0.2">
      <c r="A2944" s="2" t="s">
        <v>11402</v>
      </c>
      <c r="B2944" s="2" t="s">
        <v>25985</v>
      </c>
      <c r="C2944" s="2" t="s">
        <v>10420</v>
      </c>
      <c r="D2944" s="2" t="s">
        <v>11402</v>
      </c>
      <c r="E2944" s="2" t="s">
        <v>11402</v>
      </c>
      <c r="F2944" s="2" t="s">
        <v>11403</v>
      </c>
      <c r="G2944" s="2" t="s">
        <v>11404</v>
      </c>
      <c r="H2944" s="2" t="s">
        <v>61</v>
      </c>
      <c r="I2944" s="2" t="s">
        <v>61</v>
      </c>
      <c r="J2944" s="2" t="s">
        <v>61</v>
      </c>
      <c r="K2944" s="50" t="s">
        <v>61</v>
      </c>
      <c r="L2944" s="43">
        <v>2010</v>
      </c>
      <c r="M2944" s="2" t="s">
        <v>133</v>
      </c>
      <c r="N2944" s="32">
        <v>25.271439999999998</v>
      </c>
      <c r="O2944" s="32">
        <v>55.43824</v>
      </c>
      <c r="P2944" s="2" t="s">
        <v>152</v>
      </c>
      <c r="Q2944" s="2" t="s">
        <v>65</v>
      </c>
      <c r="R2944" s="43" t="s">
        <v>18854</v>
      </c>
      <c r="S2944" s="41" t="s">
        <v>1554</v>
      </c>
      <c r="T2944" s="41" t="s">
        <v>18460</v>
      </c>
      <c r="U2944" s="2"/>
      <c r="V2944" s="2"/>
      <c r="W2944" s="41" t="s">
        <v>17588</v>
      </c>
      <c r="X2944" s="2" t="s">
        <v>153</v>
      </c>
      <c r="Y2944" s="2" t="s">
        <v>102</v>
      </c>
      <c r="Z2944" s="5" t="s">
        <v>10423</v>
      </c>
      <c r="AA2944" s="5" t="s">
        <v>16910</v>
      </c>
      <c r="AB2944" s="5" t="s">
        <v>16316</v>
      </c>
      <c r="AC2944" s="2" t="s">
        <v>5205</v>
      </c>
      <c r="AD2944" s="2">
        <v>1026400</v>
      </c>
      <c r="AE2944" s="5">
        <v>30</v>
      </c>
      <c r="AF2944" s="25"/>
      <c r="AG2944" s="29">
        <v>3</v>
      </c>
      <c r="AH2944" s="2" t="s">
        <v>17974</v>
      </c>
      <c r="AI2944" s="2">
        <v>3</v>
      </c>
      <c r="AJ2944" s="2">
        <v>3</v>
      </c>
      <c r="AK2944" s="2"/>
      <c r="AL2944" s="2"/>
      <c r="AM2944" s="2"/>
      <c r="AN2944" s="2"/>
      <c r="AO2944" s="2"/>
      <c r="AP2944" s="25"/>
      <c r="AQ2944" s="25"/>
      <c r="AR2944" s="2"/>
      <c r="AS2944" s="2"/>
      <c r="AT2944" s="2"/>
      <c r="AU2944" s="25"/>
      <c r="AV2944" s="2"/>
      <c r="AW2944" s="2"/>
      <c r="AX2944" s="25"/>
      <c r="AY2944" s="25"/>
      <c r="AZ2944" s="25"/>
      <c r="BA2944" s="25"/>
      <c r="BB2944" s="25"/>
      <c r="BC2944" s="25"/>
      <c r="BD2944" s="25"/>
      <c r="BE2944" s="25"/>
      <c r="BF2944" s="25"/>
      <c r="BG2944" s="25"/>
      <c r="BH2944" s="25"/>
      <c r="BI2944" s="25"/>
      <c r="BJ2944" s="25"/>
      <c r="BK2944" s="25"/>
      <c r="BL2944" s="25"/>
      <c r="BM2944" s="25"/>
      <c r="BN2944" s="25"/>
      <c r="BO2944" s="25"/>
      <c r="BP2944" s="25"/>
      <c r="BQ2944" s="25"/>
      <c r="BR2944" s="25"/>
      <c r="BS2944" s="25"/>
      <c r="BT2944" s="25"/>
      <c r="BU2944" s="25"/>
      <c r="BV2944" s="25"/>
      <c r="BW2944" s="25"/>
      <c r="BX2944" s="25"/>
      <c r="BY2944" s="25"/>
      <c r="BZ2944" s="25"/>
      <c r="CA2944" s="25"/>
      <c r="CB2944" s="25"/>
      <c r="CC2944" s="25"/>
      <c r="CD2944" s="2" t="s">
        <v>78</v>
      </c>
      <c r="CE2944" s="2" t="s">
        <v>21522</v>
      </c>
      <c r="CF2944" s="25"/>
      <c r="CG2944" s="25"/>
      <c r="CH2944" s="25"/>
      <c r="CI2944" s="25"/>
      <c r="CJ2944" s="25"/>
    </row>
    <row r="2945" spans="1:88" x14ac:dyDescent="0.2">
      <c r="A2945" s="2" t="s">
        <v>11405</v>
      </c>
      <c r="B2945" s="2" t="s">
        <v>25986</v>
      </c>
      <c r="C2945" s="2" t="s">
        <v>10420</v>
      </c>
      <c r="D2945" s="2" t="s">
        <v>11405</v>
      </c>
      <c r="E2945" s="2" t="s">
        <v>11405</v>
      </c>
      <c r="F2945" s="2" t="s">
        <v>11406</v>
      </c>
      <c r="G2945" s="2" t="s">
        <v>11407</v>
      </c>
      <c r="H2945" s="2" t="s">
        <v>61</v>
      </c>
      <c r="I2945" s="2" t="s">
        <v>61</v>
      </c>
      <c r="J2945" s="2" t="s">
        <v>61</v>
      </c>
      <c r="K2945" s="50" t="s">
        <v>61</v>
      </c>
      <c r="L2945" s="43">
        <v>2014</v>
      </c>
      <c r="M2945" s="2" t="s">
        <v>133</v>
      </c>
      <c r="N2945" s="32">
        <v>25.039650000000002</v>
      </c>
      <c r="O2945" s="32">
        <v>55.206539999999997</v>
      </c>
      <c r="P2945" s="2" t="s">
        <v>152</v>
      </c>
      <c r="Q2945" s="2" t="s">
        <v>65</v>
      </c>
      <c r="R2945" s="43" t="s">
        <v>18854</v>
      </c>
      <c r="S2945" s="41" t="s">
        <v>369</v>
      </c>
      <c r="T2945" s="41" t="s">
        <v>18460</v>
      </c>
      <c r="U2945" s="2"/>
      <c r="V2945" s="2"/>
      <c r="W2945" s="41" t="s">
        <v>17588</v>
      </c>
      <c r="X2945" s="2" t="s">
        <v>10480</v>
      </c>
      <c r="Y2945" s="2" t="s">
        <v>102</v>
      </c>
      <c r="Z2945" s="5" t="s">
        <v>10423</v>
      </c>
      <c r="AA2945" s="5" t="s">
        <v>16910</v>
      </c>
      <c r="AB2945" s="5" t="s">
        <v>16316</v>
      </c>
      <c r="AC2945" s="2" t="s">
        <v>5205</v>
      </c>
      <c r="AD2945" s="2">
        <v>1068200</v>
      </c>
      <c r="AE2945" s="5">
        <v>30</v>
      </c>
      <c r="AF2945" s="25"/>
      <c r="AG2945" s="29">
        <v>3</v>
      </c>
      <c r="AH2945" s="2" t="s">
        <v>17974</v>
      </c>
      <c r="AI2945" s="2">
        <v>3</v>
      </c>
      <c r="AJ2945" s="2">
        <v>3</v>
      </c>
      <c r="AK2945" s="2"/>
      <c r="AL2945" s="2"/>
      <c r="AM2945" s="2"/>
      <c r="AN2945" s="2"/>
      <c r="AO2945" s="2"/>
      <c r="AP2945" s="25"/>
      <c r="AQ2945" s="25"/>
      <c r="AR2945" s="2"/>
      <c r="AS2945" s="2"/>
      <c r="AT2945" s="2"/>
      <c r="AU2945" s="25"/>
      <c r="AV2945" s="2"/>
      <c r="AW2945" s="2"/>
      <c r="AX2945" s="25"/>
      <c r="AY2945" s="25"/>
      <c r="AZ2945" s="25"/>
      <c r="BA2945" s="25"/>
      <c r="BB2945" s="25"/>
      <c r="BC2945" s="25"/>
      <c r="BD2945" s="25"/>
      <c r="BE2945" s="25"/>
      <c r="BF2945" s="25"/>
      <c r="BG2945" s="25"/>
      <c r="BH2945" s="25"/>
      <c r="BI2945" s="25"/>
      <c r="BJ2945" s="25"/>
      <c r="BK2945" s="25"/>
      <c r="BL2945" s="25"/>
      <c r="BM2945" s="25"/>
      <c r="BN2945" s="25"/>
      <c r="BO2945" s="25"/>
      <c r="BP2945" s="25"/>
      <c r="BQ2945" s="25"/>
      <c r="BR2945" s="25"/>
      <c r="BS2945" s="25"/>
      <c r="BT2945" s="25"/>
      <c r="BU2945" s="25"/>
      <c r="BV2945" s="25"/>
      <c r="BW2945" s="25"/>
      <c r="BX2945" s="25"/>
      <c r="BY2945" s="25"/>
      <c r="BZ2945" s="25"/>
      <c r="CA2945" s="25"/>
      <c r="CB2945" s="25"/>
      <c r="CC2945" s="25"/>
      <c r="CD2945" s="2" t="s">
        <v>78</v>
      </c>
      <c r="CE2945" s="2" t="s">
        <v>21523</v>
      </c>
      <c r="CF2945" s="25"/>
      <c r="CG2945" s="25"/>
      <c r="CH2945" s="25"/>
      <c r="CI2945" s="25"/>
      <c r="CJ2945" s="25"/>
    </row>
    <row r="2946" spans="1:88" x14ac:dyDescent="0.2">
      <c r="A2946" s="2" t="s">
        <v>11408</v>
      </c>
      <c r="B2946" s="2" t="s">
        <v>25987</v>
      </c>
      <c r="C2946" s="2" t="s">
        <v>10420</v>
      </c>
      <c r="D2946" s="2" t="s">
        <v>11408</v>
      </c>
      <c r="E2946" s="2" t="s">
        <v>11408</v>
      </c>
      <c r="F2946" s="2" t="s">
        <v>11409</v>
      </c>
      <c r="G2946" s="2" t="s">
        <v>11410</v>
      </c>
      <c r="H2946" s="2" t="s">
        <v>61</v>
      </c>
      <c r="I2946" s="2" t="s">
        <v>61</v>
      </c>
      <c r="J2946" s="2" t="s">
        <v>61</v>
      </c>
      <c r="K2946" s="50" t="s">
        <v>61</v>
      </c>
      <c r="L2946" s="43">
        <v>2010</v>
      </c>
      <c r="M2946" s="2" t="s">
        <v>133</v>
      </c>
      <c r="N2946" s="32">
        <v>25.084019999999999</v>
      </c>
      <c r="O2946" s="32">
        <v>55.34657</v>
      </c>
      <c r="P2946" s="2" t="s">
        <v>152</v>
      </c>
      <c r="Q2946" s="2" t="s">
        <v>65</v>
      </c>
      <c r="R2946" s="43" t="s">
        <v>18854</v>
      </c>
      <c r="S2946" s="41" t="s">
        <v>1554</v>
      </c>
      <c r="T2946" s="41" t="s">
        <v>18460</v>
      </c>
      <c r="U2946" s="2"/>
      <c r="V2946" s="2"/>
      <c r="W2946" s="41" t="s">
        <v>17588</v>
      </c>
      <c r="X2946" s="2" t="s">
        <v>153</v>
      </c>
      <c r="Y2946" s="2" t="s">
        <v>76</v>
      </c>
      <c r="Z2946" s="5" t="s">
        <v>10423</v>
      </c>
      <c r="AA2946" s="5" t="s">
        <v>16910</v>
      </c>
      <c r="AB2946" s="5" t="s">
        <v>16317</v>
      </c>
      <c r="AC2946" s="2" t="s">
        <v>5247</v>
      </c>
      <c r="AD2946" s="2">
        <v>1064800</v>
      </c>
      <c r="AE2946" s="5">
        <v>30</v>
      </c>
      <c r="AF2946" s="25"/>
      <c r="AG2946" s="29">
        <v>3</v>
      </c>
      <c r="AH2946" s="2" t="s">
        <v>17978</v>
      </c>
      <c r="AI2946" s="2">
        <v>3</v>
      </c>
      <c r="AJ2946" s="2">
        <v>3</v>
      </c>
      <c r="AK2946" s="2"/>
      <c r="AL2946" s="2"/>
      <c r="AM2946" s="2"/>
      <c r="AN2946" s="2"/>
      <c r="AO2946" s="2"/>
      <c r="AP2946" s="25"/>
      <c r="AQ2946" s="25"/>
      <c r="AR2946" s="2"/>
      <c r="AS2946" s="2"/>
      <c r="AT2946" s="2"/>
      <c r="AU2946" s="25"/>
      <c r="AV2946" s="2"/>
      <c r="AW2946" s="2"/>
      <c r="AX2946" s="25"/>
      <c r="AY2946" s="25"/>
      <c r="AZ2946" s="25"/>
      <c r="BA2946" s="25"/>
      <c r="BB2946" s="25"/>
      <c r="BC2946" s="25"/>
      <c r="BD2946" s="25"/>
      <c r="BE2946" s="25"/>
      <c r="BF2946" s="25"/>
      <c r="BG2946" s="25"/>
      <c r="BH2946" s="25"/>
      <c r="BI2946" s="25"/>
      <c r="BJ2946" s="25"/>
      <c r="BK2946" s="25"/>
      <c r="BL2946" s="25"/>
      <c r="BM2946" s="25"/>
      <c r="BN2946" s="25"/>
      <c r="BO2946" s="25"/>
      <c r="BP2946" s="25"/>
      <c r="BQ2946" s="25"/>
      <c r="BR2946" s="25"/>
      <c r="BS2946" s="25"/>
      <c r="BT2946" s="25"/>
      <c r="BU2946" s="25"/>
      <c r="BV2946" s="25"/>
      <c r="BW2946" s="25"/>
      <c r="BX2946" s="25"/>
      <c r="BY2946" s="25"/>
      <c r="BZ2946" s="25"/>
      <c r="CA2946" s="25"/>
      <c r="CB2946" s="25"/>
      <c r="CC2946" s="25"/>
      <c r="CD2946" s="2" t="s">
        <v>78</v>
      </c>
      <c r="CE2946" s="2" t="s">
        <v>21524</v>
      </c>
      <c r="CF2946" s="25"/>
      <c r="CG2946" s="25"/>
      <c r="CH2946" s="25"/>
      <c r="CI2946" s="25"/>
      <c r="CJ2946" s="25"/>
    </row>
    <row r="2947" spans="1:88" x14ac:dyDescent="0.2">
      <c r="A2947" s="2" t="s">
        <v>11411</v>
      </c>
      <c r="B2947" s="2" t="s">
        <v>25988</v>
      </c>
      <c r="C2947" s="2" t="s">
        <v>10420</v>
      </c>
      <c r="D2947" s="2" t="s">
        <v>11411</v>
      </c>
      <c r="E2947" s="2" t="s">
        <v>11411</v>
      </c>
      <c r="F2947" s="2" t="s">
        <v>11412</v>
      </c>
      <c r="G2947" s="2" t="s">
        <v>11413</v>
      </c>
      <c r="H2947" s="2" t="s">
        <v>61</v>
      </c>
      <c r="I2947" s="2" t="s">
        <v>61</v>
      </c>
      <c r="J2947" s="2" t="s">
        <v>61</v>
      </c>
      <c r="K2947" s="50" t="s">
        <v>61</v>
      </c>
      <c r="L2947" s="43">
        <v>2010</v>
      </c>
      <c r="M2947" s="2" t="s">
        <v>133</v>
      </c>
      <c r="N2947" s="32">
        <v>25.09432</v>
      </c>
      <c r="O2947" s="32">
        <v>55.37162</v>
      </c>
      <c r="P2947" s="2" t="s">
        <v>152</v>
      </c>
      <c r="Q2947" s="2" t="s">
        <v>65</v>
      </c>
      <c r="R2947" s="43" t="s">
        <v>18854</v>
      </c>
      <c r="S2947" s="41" t="s">
        <v>1554</v>
      </c>
      <c r="T2947" s="41" t="s">
        <v>18460</v>
      </c>
      <c r="U2947" s="2"/>
      <c r="V2947" s="2"/>
      <c r="W2947" s="41" t="s">
        <v>17588</v>
      </c>
      <c r="X2947" s="2" t="s">
        <v>153</v>
      </c>
      <c r="Y2947" s="2" t="s">
        <v>102</v>
      </c>
      <c r="Z2947" s="5" t="s">
        <v>10423</v>
      </c>
      <c r="AA2947" s="5" t="s">
        <v>16910</v>
      </c>
      <c r="AB2947" s="5" t="s">
        <v>16316</v>
      </c>
      <c r="AC2947" s="2" t="s">
        <v>5247</v>
      </c>
      <c r="AD2947" s="2">
        <v>1064800</v>
      </c>
      <c r="AE2947" s="5">
        <v>30</v>
      </c>
      <c r="AF2947" s="25"/>
      <c r="AG2947" s="29">
        <v>3</v>
      </c>
      <c r="AH2947" s="2" t="s">
        <v>17978</v>
      </c>
      <c r="AI2947" s="2">
        <v>4</v>
      </c>
      <c r="AJ2947" s="2">
        <v>3</v>
      </c>
      <c r="AK2947" s="2"/>
      <c r="AL2947" s="2"/>
      <c r="AM2947" s="2"/>
      <c r="AN2947" s="2"/>
      <c r="AO2947" s="2"/>
      <c r="AP2947" s="25"/>
      <c r="AQ2947" s="25"/>
      <c r="AR2947" s="2"/>
      <c r="AS2947" s="2"/>
      <c r="AT2947" s="2"/>
      <c r="AU2947" s="25"/>
      <c r="AV2947" s="2"/>
      <c r="AW2947" s="2"/>
      <c r="AX2947" s="25"/>
      <c r="AY2947" s="25"/>
      <c r="AZ2947" s="25"/>
      <c r="BA2947" s="25"/>
      <c r="BB2947" s="25"/>
      <c r="BC2947" s="25"/>
      <c r="BD2947" s="25"/>
      <c r="BE2947" s="25"/>
      <c r="BF2947" s="25"/>
      <c r="BG2947" s="25"/>
      <c r="BH2947" s="25"/>
      <c r="BI2947" s="25"/>
      <c r="BJ2947" s="25"/>
      <c r="BK2947" s="25"/>
      <c r="BL2947" s="25"/>
      <c r="BM2947" s="25"/>
      <c r="BN2947" s="25"/>
      <c r="BO2947" s="25"/>
      <c r="BP2947" s="25"/>
      <c r="BQ2947" s="25"/>
      <c r="BR2947" s="25"/>
      <c r="BS2947" s="25"/>
      <c r="BT2947" s="25"/>
      <c r="BU2947" s="25"/>
      <c r="BV2947" s="25"/>
      <c r="BW2947" s="25"/>
      <c r="BX2947" s="25"/>
      <c r="BY2947" s="25"/>
      <c r="BZ2947" s="25"/>
      <c r="CA2947" s="25"/>
      <c r="CB2947" s="25"/>
      <c r="CC2947" s="25"/>
      <c r="CD2947" s="2" t="s">
        <v>78</v>
      </c>
      <c r="CE2947" s="2" t="s">
        <v>21525</v>
      </c>
      <c r="CF2947" s="25"/>
      <c r="CG2947" s="25"/>
      <c r="CH2947" s="25"/>
      <c r="CI2947" s="25"/>
      <c r="CJ2947" s="25"/>
    </row>
    <row r="2948" spans="1:88" x14ac:dyDescent="0.2">
      <c r="A2948" s="2" t="s">
        <v>11414</v>
      </c>
      <c r="B2948" s="2" t="s">
        <v>25989</v>
      </c>
      <c r="C2948" s="2" t="s">
        <v>10420</v>
      </c>
      <c r="D2948" s="2" t="s">
        <v>11414</v>
      </c>
      <c r="E2948" s="2" t="s">
        <v>11414</v>
      </c>
      <c r="F2948" s="2" t="s">
        <v>11415</v>
      </c>
      <c r="G2948" s="2" t="s">
        <v>11416</v>
      </c>
      <c r="H2948" s="2" t="s">
        <v>61</v>
      </c>
      <c r="I2948" s="2" t="s">
        <v>61</v>
      </c>
      <c r="J2948" s="2" t="s">
        <v>61</v>
      </c>
      <c r="K2948" s="50" t="s">
        <v>61</v>
      </c>
      <c r="L2948" s="43">
        <v>2009</v>
      </c>
      <c r="M2948" s="2" t="s">
        <v>133</v>
      </c>
      <c r="N2948" s="32">
        <v>25.195679999999999</v>
      </c>
      <c r="O2948" s="32">
        <v>55.28143</v>
      </c>
      <c r="P2948" s="2" t="s">
        <v>152</v>
      </c>
      <c r="Q2948" s="2" t="s">
        <v>65</v>
      </c>
      <c r="R2948" s="43" t="s">
        <v>18854</v>
      </c>
      <c r="S2948" s="41" t="s">
        <v>272</v>
      </c>
      <c r="T2948" s="41" t="s">
        <v>18461</v>
      </c>
      <c r="U2948" s="2"/>
      <c r="V2948" s="2"/>
      <c r="W2948" s="41" t="s">
        <v>17588</v>
      </c>
      <c r="X2948" s="2" t="s">
        <v>311</v>
      </c>
      <c r="Y2948" s="2" t="s">
        <v>102</v>
      </c>
      <c r="Z2948" s="5" t="s">
        <v>20</v>
      </c>
      <c r="AA2948" s="5" t="s">
        <v>10937</v>
      </c>
      <c r="AB2948" s="5" t="s">
        <v>16316</v>
      </c>
      <c r="AC2948" s="2" t="s">
        <v>5205</v>
      </c>
      <c r="AD2948" s="2">
        <v>1034500</v>
      </c>
      <c r="AE2948" s="5">
        <v>42</v>
      </c>
      <c r="AF2948" s="25"/>
      <c r="AG2948" s="29">
        <v>3</v>
      </c>
      <c r="AH2948" s="2" t="s">
        <v>17974</v>
      </c>
      <c r="AI2948" s="2">
        <v>3</v>
      </c>
      <c r="AJ2948" s="2">
        <v>3</v>
      </c>
      <c r="AK2948" s="2"/>
      <c r="AL2948" s="2"/>
      <c r="AM2948" s="2"/>
      <c r="AN2948" s="2"/>
      <c r="AO2948" s="2"/>
      <c r="AP2948" s="25"/>
      <c r="AQ2948" s="25"/>
      <c r="AR2948" s="2"/>
      <c r="AS2948" s="2"/>
      <c r="AT2948" s="2"/>
      <c r="AU2948" s="25"/>
      <c r="AV2948" s="2"/>
      <c r="AW2948" s="2"/>
      <c r="AX2948" s="25"/>
      <c r="AY2948" s="25"/>
      <c r="AZ2948" s="25"/>
      <c r="BA2948" s="25"/>
      <c r="BB2948" s="25"/>
      <c r="BC2948" s="25"/>
      <c r="BD2948" s="25"/>
      <c r="BE2948" s="25"/>
      <c r="BF2948" s="25"/>
      <c r="BG2948" s="25"/>
      <c r="BH2948" s="25"/>
      <c r="BI2948" s="25"/>
      <c r="BJ2948" s="25"/>
      <c r="BK2948" s="25"/>
      <c r="BL2948" s="25"/>
      <c r="BM2948" s="25"/>
      <c r="BN2948" s="25"/>
      <c r="BO2948" s="25"/>
      <c r="BP2948" s="25"/>
      <c r="BQ2948" s="25"/>
      <c r="BR2948" s="25"/>
      <c r="BS2948" s="25"/>
      <c r="BT2948" s="25"/>
      <c r="BU2948" s="25"/>
      <c r="BV2948" s="25"/>
      <c r="BW2948" s="25"/>
      <c r="BX2948" s="25"/>
      <c r="BY2948" s="25"/>
      <c r="BZ2948" s="25"/>
      <c r="CA2948" s="25"/>
      <c r="CB2948" s="25"/>
      <c r="CC2948" s="25"/>
      <c r="CD2948" s="2" t="s">
        <v>78</v>
      </c>
      <c r="CE2948" s="2" t="s">
        <v>21526</v>
      </c>
      <c r="CF2948" s="25"/>
      <c r="CG2948" s="25"/>
      <c r="CH2948" s="25"/>
      <c r="CI2948" s="25"/>
      <c r="CJ2948" s="25"/>
    </row>
    <row r="2949" spans="1:88" x14ac:dyDescent="0.2">
      <c r="A2949" s="2" t="s">
        <v>11417</v>
      </c>
      <c r="B2949" s="2" t="s">
        <v>25990</v>
      </c>
      <c r="C2949" s="2" t="s">
        <v>10420</v>
      </c>
      <c r="D2949" s="2" t="s">
        <v>11417</v>
      </c>
      <c r="E2949" s="2" t="s">
        <v>11417</v>
      </c>
      <c r="F2949" s="2" t="s">
        <v>11418</v>
      </c>
      <c r="G2949" s="2" t="s">
        <v>11419</v>
      </c>
      <c r="H2949" s="2" t="s">
        <v>83</v>
      </c>
      <c r="I2949" s="2" t="s">
        <v>61</v>
      </c>
      <c r="J2949" s="2" t="s">
        <v>61</v>
      </c>
      <c r="K2949" s="50" t="s">
        <v>61</v>
      </c>
      <c r="L2949" s="43">
        <v>2010</v>
      </c>
      <c r="M2949" s="2" t="s">
        <v>133</v>
      </c>
      <c r="N2949" s="32">
        <v>25.260770000000001</v>
      </c>
      <c r="O2949" s="32">
        <v>55.296149999999997</v>
      </c>
      <c r="P2949" s="2" t="s">
        <v>2767</v>
      </c>
      <c r="Q2949" s="2" t="s">
        <v>65</v>
      </c>
      <c r="R2949" s="43" t="s">
        <v>18854</v>
      </c>
      <c r="S2949" s="41" t="s">
        <v>10732</v>
      </c>
      <c r="T2949" s="41" t="s">
        <v>18461</v>
      </c>
      <c r="U2949" s="2"/>
      <c r="V2949" s="2"/>
      <c r="W2949" s="41" t="s">
        <v>17589</v>
      </c>
      <c r="X2949" s="2" t="s">
        <v>1598</v>
      </c>
      <c r="Y2949" s="2" t="s">
        <v>69</v>
      </c>
      <c r="Z2949" s="5" t="s">
        <v>10423</v>
      </c>
      <c r="AA2949" s="5" t="s">
        <v>10937</v>
      </c>
      <c r="AB2949" s="5" t="s">
        <v>18091</v>
      </c>
      <c r="AC2949" s="2" t="s">
        <v>5205</v>
      </c>
      <c r="AD2949" s="2">
        <v>1031200</v>
      </c>
      <c r="AE2949" s="5">
        <v>23</v>
      </c>
      <c r="AF2949" s="25"/>
      <c r="AG2949" s="29">
        <v>3</v>
      </c>
      <c r="AH2949" s="2" t="s">
        <v>17974</v>
      </c>
      <c r="AI2949" s="2">
        <v>3</v>
      </c>
      <c r="AJ2949" s="2">
        <v>3</v>
      </c>
      <c r="AK2949" s="2"/>
      <c r="AL2949" s="2"/>
      <c r="AM2949" s="2"/>
      <c r="AN2949" s="2"/>
      <c r="AO2949" s="2"/>
      <c r="AP2949" s="25"/>
      <c r="AQ2949" s="25"/>
      <c r="AR2949" s="2"/>
      <c r="AS2949" s="2"/>
      <c r="AT2949" s="2"/>
      <c r="AU2949" s="25"/>
      <c r="AV2949" s="2"/>
      <c r="AW2949" s="2"/>
      <c r="AX2949" s="25"/>
      <c r="AY2949" s="25"/>
      <c r="AZ2949" s="25"/>
      <c r="BA2949" s="25"/>
      <c r="BB2949" s="25"/>
      <c r="BC2949" s="25"/>
      <c r="BD2949" s="25"/>
      <c r="BE2949" s="25"/>
      <c r="BF2949" s="25"/>
      <c r="BG2949" s="25"/>
      <c r="BH2949" s="25"/>
      <c r="BI2949" s="25"/>
      <c r="BJ2949" s="25"/>
      <c r="BK2949" s="25"/>
      <c r="BL2949" s="25"/>
      <c r="BM2949" s="25"/>
      <c r="BN2949" s="25"/>
      <c r="BO2949" s="25"/>
      <c r="BP2949" s="25"/>
      <c r="BQ2949" s="25"/>
      <c r="BR2949" s="25"/>
      <c r="BS2949" s="25"/>
      <c r="BT2949" s="25"/>
      <c r="BU2949" s="25"/>
      <c r="BV2949" s="25"/>
      <c r="BW2949" s="25"/>
      <c r="BX2949" s="25"/>
      <c r="BY2949" s="25"/>
      <c r="BZ2949" s="25"/>
      <c r="CA2949" s="25"/>
      <c r="CB2949" s="25"/>
      <c r="CC2949" s="25"/>
      <c r="CD2949" s="2" t="s">
        <v>71</v>
      </c>
      <c r="CE2949" s="2">
        <v>0</v>
      </c>
      <c r="CF2949" s="25"/>
      <c r="CG2949" s="25"/>
      <c r="CH2949" s="25"/>
      <c r="CI2949" s="25"/>
      <c r="CJ2949" s="25"/>
    </row>
    <row r="2950" spans="1:88" x14ac:dyDescent="0.2">
      <c r="A2950" s="2" t="s">
        <v>11420</v>
      </c>
      <c r="B2950" s="2" t="s">
        <v>25991</v>
      </c>
      <c r="C2950" s="2" t="s">
        <v>10420</v>
      </c>
      <c r="D2950" s="2" t="s">
        <v>11420</v>
      </c>
      <c r="E2950" s="2" t="s">
        <v>11420</v>
      </c>
      <c r="F2950" s="2" t="s">
        <v>11421</v>
      </c>
      <c r="G2950" s="2" t="s">
        <v>17796</v>
      </c>
      <c r="H2950" s="2" t="s">
        <v>61</v>
      </c>
      <c r="I2950" s="2" t="s">
        <v>61</v>
      </c>
      <c r="J2950" s="2" t="s">
        <v>61</v>
      </c>
      <c r="K2950" s="50" t="s">
        <v>61</v>
      </c>
      <c r="L2950" s="43">
        <v>2011</v>
      </c>
      <c r="M2950" s="2" t="s">
        <v>133</v>
      </c>
      <c r="N2950" s="32">
        <v>25.260860000000001</v>
      </c>
      <c r="O2950" s="32">
        <v>55.304470000000002</v>
      </c>
      <c r="P2950" s="2" t="s">
        <v>152</v>
      </c>
      <c r="Q2950" s="2" t="s">
        <v>65</v>
      </c>
      <c r="R2950" s="43" t="s">
        <v>18854</v>
      </c>
      <c r="S2950" s="41" t="s">
        <v>272</v>
      </c>
      <c r="T2950" s="41" t="s">
        <v>18461</v>
      </c>
      <c r="U2950" s="2"/>
      <c r="V2950" s="2"/>
      <c r="W2950" s="41" t="s">
        <v>17588</v>
      </c>
      <c r="X2950" s="2" t="s">
        <v>153</v>
      </c>
      <c r="Y2950" s="2" t="s">
        <v>76</v>
      </c>
      <c r="Z2950" s="5" t="s">
        <v>10423</v>
      </c>
      <c r="AA2950" s="5" t="s">
        <v>16910</v>
      </c>
      <c r="AB2950" s="5" t="s">
        <v>16317</v>
      </c>
      <c r="AC2950" s="2" t="s">
        <v>5205</v>
      </c>
      <c r="AD2950" s="2">
        <v>1031300</v>
      </c>
      <c r="AE2950" s="5">
        <v>22</v>
      </c>
      <c r="AF2950" s="25"/>
      <c r="AG2950" s="29">
        <v>3</v>
      </c>
      <c r="AH2950" s="2" t="s">
        <v>17974</v>
      </c>
      <c r="AI2950" s="2">
        <v>3</v>
      </c>
      <c r="AJ2950" s="2">
        <v>3</v>
      </c>
      <c r="AK2950" s="2"/>
      <c r="AL2950" s="2"/>
      <c r="AM2950" s="2"/>
      <c r="AN2950" s="2"/>
      <c r="AO2950" s="2"/>
      <c r="AP2950" s="25"/>
      <c r="AQ2950" s="25"/>
      <c r="AR2950" s="2"/>
      <c r="AS2950" s="2"/>
      <c r="AT2950" s="2"/>
      <c r="AU2950" s="25"/>
      <c r="AV2950" s="2"/>
      <c r="AW2950" s="2"/>
      <c r="AX2950" s="25"/>
      <c r="AY2950" s="25"/>
      <c r="AZ2950" s="25"/>
      <c r="BA2950" s="25"/>
      <c r="BB2950" s="25"/>
      <c r="BC2950" s="25"/>
      <c r="BD2950" s="25"/>
      <c r="BE2950" s="25"/>
      <c r="BF2950" s="25"/>
      <c r="BG2950" s="25"/>
      <c r="BH2950" s="25"/>
      <c r="BI2950" s="25"/>
      <c r="BJ2950" s="25"/>
      <c r="BK2950" s="25"/>
      <c r="BL2950" s="25"/>
      <c r="BM2950" s="25"/>
      <c r="BN2950" s="25"/>
      <c r="BO2950" s="25"/>
      <c r="BP2950" s="25"/>
      <c r="BQ2950" s="25"/>
      <c r="BR2950" s="25"/>
      <c r="BS2950" s="25"/>
      <c r="BT2950" s="25"/>
      <c r="BU2950" s="25"/>
      <c r="BV2950" s="25"/>
      <c r="BW2950" s="25"/>
      <c r="BX2950" s="25"/>
      <c r="BY2950" s="25"/>
      <c r="BZ2950" s="25"/>
      <c r="CA2950" s="25"/>
      <c r="CB2950" s="25"/>
      <c r="CC2950" s="25"/>
      <c r="CD2950" s="2" t="s">
        <v>78</v>
      </c>
      <c r="CE2950" s="2" t="s">
        <v>21527</v>
      </c>
      <c r="CF2950" s="25"/>
      <c r="CG2950" s="25"/>
      <c r="CH2950" s="25"/>
      <c r="CI2950" s="25"/>
      <c r="CJ2950" s="25"/>
    </row>
    <row r="2951" spans="1:88" x14ac:dyDescent="0.2">
      <c r="A2951" s="2" t="s">
        <v>11422</v>
      </c>
      <c r="B2951" s="2" t="s">
        <v>25992</v>
      </c>
      <c r="C2951" s="2" t="s">
        <v>10420</v>
      </c>
      <c r="D2951" s="2" t="s">
        <v>11422</v>
      </c>
      <c r="E2951" s="2" t="s">
        <v>11422</v>
      </c>
      <c r="F2951" s="2" t="s">
        <v>11423</v>
      </c>
      <c r="G2951" s="2" t="s">
        <v>11424</v>
      </c>
      <c r="H2951" s="2" t="s">
        <v>61</v>
      </c>
      <c r="I2951" s="2" t="s">
        <v>61</v>
      </c>
      <c r="J2951" s="2" t="s">
        <v>61</v>
      </c>
      <c r="K2951" s="50" t="s">
        <v>61</v>
      </c>
      <c r="L2951" s="43">
        <v>2009</v>
      </c>
      <c r="M2951" s="2" t="s">
        <v>133</v>
      </c>
      <c r="N2951" s="32">
        <v>25.157959999999999</v>
      </c>
      <c r="O2951" s="32">
        <v>55.41113</v>
      </c>
      <c r="P2951" s="2" t="s">
        <v>152</v>
      </c>
      <c r="Q2951" s="2" t="s">
        <v>65</v>
      </c>
      <c r="R2951" s="43" t="s">
        <v>16802</v>
      </c>
      <c r="S2951" s="41" t="s">
        <v>4851</v>
      </c>
      <c r="T2951" s="41" t="s">
        <v>18462</v>
      </c>
      <c r="U2951" s="2"/>
      <c r="V2951" s="2"/>
      <c r="W2951" s="41" t="s">
        <v>17588</v>
      </c>
      <c r="X2951" s="2" t="s">
        <v>696</v>
      </c>
      <c r="Y2951" s="2" t="s">
        <v>102</v>
      </c>
      <c r="Z2951" s="5" t="s">
        <v>20</v>
      </c>
      <c r="AA2951" s="5" t="s">
        <v>16910</v>
      </c>
      <c r="AB2951" s="5" t="s">
        <v>16316</v>
      </c>
      <c r="AC2951" s="2" t="s">
        <v>5205</v>
      </c>
      <c r="AD2951" s="2">
        <v>1062100</v>
      </c>
      <c r="AE2951" s="5">
        <v>30</v>
      </c>
      <c r="AF2951" s="25"/>
      <c r="AG2951" s="29">
        <v>3</v>
      </c>
      <c r="AH2951" s="2" t="s">
        <v>17974</v>
      </c>
      <c r="AI2951" s="2">
        <v>3</v>
      </c>
      <c r="AJ2951" s="2">
        <v>3</v>
      </c>
      <c r="AK2951" s="2"/>
      <c r="AL2951" s="2"/>
      <c r="AM2951" s="2"/>
      <c r="AN2951" s="2"/>
      <c r="AO2951" s="2"/>
      <c r="AP2951" s="25"/>
      <c r="AQ2951" s="25"/>
      <c r="AR2951" s="2"/>
      <c r="AS2951" s="2"/>
      <c r="AT2951" s="2"/>
      <c r="AU2951" s="25"/>
      <c r="AV2951" s="2"/>
      <c r="AW2951" s="2"/>
      <c r="AX2951" s="25"/>
      <c r="AY2951" s="25"/>
      <c r="AZ2951" s="25"/>
      <c r="BA2951" s="25"/>
      <c r="BB2951" s="25"/>
      <c r="BC2951" s="25"/>
      <c r="BD2951" s="25"/>
      <c r="BE2951" s="25"/>
      <c r="BF2951" s="25"/>
      <c r="BG2951" s="25"/>
      <c r="BH2951" s="25"/>
      <c r="BI2951" s="25"/>
      <c r="BJ2951" s="25"/>
      <c r="BK2951" s="25"/>
      <c r="BL2951" s="25"/>
      <c r="BM2951" s="25"/>
      <c r="BN2951" s="25"/>
      <c r="BO2951" s="25"/>
      <c r="BP2951" s="25"/>
      <c r="BQ2951" s="25"/>
      <c r="BR2951" s="25"/>
      <c r="BS2951" s="25"/>
      <c r="BT2951" s="25"/>
      <c r="BU2951" s="25"/>
      <c r="BV2951" s="25"/>
      <c r="BW2951" s="25"/>
      <c r="BX2951" s="25"/>
      <c r="BY2951" s="25"/>
      <c r="BZ2951" s="25"/>
      <c r="CA2951" s="25"/>
      <c r="CB2951" s="25"/>
      <c r="CC2951" s="25"/>
      <c r="CD2951" s="2" t="s">
        <v>78</v>
      </c>
      <c r="CE2951" s="2" t="s">
        <v>21528</v>
      </c>
      <c r="CF2951" s="25"/>
      <c r="CG2951" s="25"/>
      <c r="CH2951" s="25"/>
      <c r="CI2951" s="25"/>
      <c r="CJ2951" s="25"/>
    </row>
    <row r="2952" spans="1:88" x14ac:dyDescent="0.2">
      <c r="A2952" s="2" t="s">
        <v>11425</v>
      </c>
      <c r="B2952" s="2" t="s">
        <v>25993</v>
      </c>
      <c r="C2952" s="2" t="s">
        <v>10420</v>
      </c>
      <c r="D2952" s="2" t="s">
        <v>11425</v>
      </c>
      <c r="E2952" s="2" t="s">
        <v>11425</v>
      </c>
      <c r="F2952" s="2" t="s">
        <v>11426</v>
      </c>
      <c r="G2952" s="2" t="s">
        <v>11427</v>
      </c>
      <c r="H2952" s="2" t="s">
        <v>61</v>
      </c>
      <c r="I2952" s="2" t="s">
        <v>61</v>
      </c>
      <c r="J2952" s="2" t="s">
        <v>61</v>
      </c>
      <c r="K2952" s="50" t="s">
        <v>61</v>
      </c>
      <c r="L2952" s="43">
        <v>2009</v>
      </c>
      <c r="M2952" s="2" t="s">
        <v>133</v>
      </c>
      <c r="N2952" s="32">
        <v>25.16554</v>
      </c>
      <c r="O2952" s="32">
        <v>55.412289999999999</v>
      </c>
      <c r="P2952" s="2" t="s">
        <v>152</v>
      </c>
      <c r="Q2952" s="2" t="s">
        <v>65</v>
      </c>
      <c r="R2952" s="43" t="s">
        <v>16802</v>
      </c>
      <c r="S2952" s="41" t="s">
        <v>4851</v>
      </c>
      <c r="T2952" s="41" t="s">
        <v>18462</v>
      </c>
      <c r="U2952" s="2"/>
      <c r="V2952" s="2"/>
      <c r="W2952" s="41" t="s">
        <v>17588</v>
      </c>
      <c r="X2952" s="2" t="s">
        <v>696</v>
      </c>
      <c r="Y2952" s="2" t="s">
        <v>102</v>
      </c>
      <c r="Z2952" s="5" t="s">
        <v>20</v>
      </c>
      <c r="AA2952" s="5" t="s">
        <v>16910</v>
      </c>
      <c r="AB2952" s="5" t="s">
        <v>16316</v>
      </c>
      <c r="AC2952" s="2" t="s">
        <v>5205</v>
      </c>
      <c r="AD2952" s="2">
        <v>1062100</v>
      </c>
      <c r="AE2952" s="5">
        <v>30</v>
      </c>
      <c r="AF2952" s="25"/>
      <c r="AG2952" s="29">
        <v>3</v>
      </c>
      <c r="AH2952" s="2" t="s">
        <v>17974</v>
      </c>
      <c r="AI2952" s="2">
        <v>3</v>
      </c>
      <c r="AJ2952" s="2">
        <v>3</v>
      </c>
      <c r="AK2952" s="2"/>
      <c r="AL2952" s="2"/>
      <c r="AM2952" s="2"/>
      <c r="AN2952" s="2"/>
      <c r="AO2952" s="2"/>
      <c r="AP2952" s="25"/>
      <c r="AQ2952" s="25"/>
      <c r="AR2952" s="2"/>
      <c r="AS2952" s="2"/>
      <c r="AT2952" s="2"/>
      <c r="AU2952" s="25"/>
      <c r="AV2952" s="2"/>
      <c r="AW2952" s="2"/>
      <c r="AX2952" s="25"/>
      <c r="AY2952" s="25"/>
      <c r="AZ2952" s="25"/>
      <c r="BA2952" s="25"/>
      <c r="BB2952" s="25"/>
      <c r="BC2952" s="25"/>
      <c r="BD2952" s="25"/>
      <c r="BE2952" s="25"/>
      <c r="BF2952" s="25"/>
      <c r="BG2952" s="25"/>
      <c r="BH2952" s="25"/>
      <c r="BI2952" s="25"/>
      <c r="BJ2952" s="25"/>
      <c r="BK2952" s="25"/>
      <c r="BL2952" s="25"/>
      <c r="BM2952" s="25"/>
      <c r="BN2952" s="25"/>
      <c r="BO2952" s="25"/>
      <c r="BP2952" s="25"/>
      <c r="BQ2952" s="25"/>
      <c r="BR2952" s="25"/>
      <c r="BS2952" s="25"/>
      <c r="BT2952" s="25"/>
      <c r="BU2952" s="25"/>
      <c r="BV2952" s="25"/>
      <c r="BW2952" s="25"/>
      <c r="BX2952" s="25"/>
      <c r="BY2952" s="25"/>
      <c r="BZ2952" s="25"/>
      <c r="CA2952" s="25"/>
      <c r="CB2952" s="25"/>
      <c r="CC2952" s="25"/>
      <c r="CD2952" s="2" t="s">
        <v>78</v>
      </c>
      <c r="CE2952" s="2" t="s">
        <v>21529</v>
      </c>
      <c r="CF2952" s="25"/>
      <c r="CG2952" s="25"/>
      <c r="CH2952" s="25"/>
      <c r="CI2952" s="25"/>
      <c r="CJ2952" s="25"/>
    </row>
    <row r="2953" spans="1:88" x14ac:dyDescent="0.2">
      <c r="A2953" s="2" t="s">
        <v>11428</v>
      </c>
      <c r="B2953" s="2" t="s">
        <v>25994</v>
      </c>
      <c r="C2953" s="2" t="s">
        <v>10420</v>
      </c>
      <c r="D2953" s="2" t="s">
        <v>11428</v>
      </c>
      <c r="E2953" s="2" t="s">
        <v>11428</v>
      </c>
      <c r="F2953" s="2" t="s">
        <v>11429</v>
      </c>
      <c r="G2953" s="2" t="s">
        <v>11430</v>
      </c>
      <c r="H2953" s="2" t="s">
        <v>61</v>
      </c>
      <c r="I2953" s="2" t="s">
        <v>61</v>
      </c>
      <c r="J2953" s="2" t="s">
        <v>61</v>
      </c>
      <c r="K2953" s="50" t="s">
        <v>61</v>
      </c>
      <c r="L2953" s="43">
        <v>2009</v>
      </c>
      <c r="M2953" s="2" t="s">
        <v>133</v>
      </c>
      <c r="N2953" s="32">
        <v>25.160620000000002</v>
      </c>
      <c r="O2953" s="32">
        <v>55.419379999999997</v>
      </c>
      <c r="P2953" s="2" t="s">
        <v>152</v>
      </c>
      <c r="Q2953" s="2" t="s">
        <v>65</v>
      </c>
      <c r="R2953" s="43" t="s">
        <v>16802</v>
      </c>
      <c r="S2953" s="41" t="s">
        <v>4851</v>
      </c>
      <c r="T2953" s="41" t="s">
        <v>18462</v>
      </c>
      <c r="U2953" s="2"/>
      <c r="V2953" s="2"/>
      <c r="W2953" s="41" t="s">
        <v>17588</v>
      </c>
      <c r="X2953" s="2" t="s">
        <v>696</v>
      </c>
      <c r="Y2953" s="2" t="s">
        <v>102</v>
      </c>
      <c r="Z2953" s="5" t="s">
        <v>10423</v>
      </c>
      <c r="AA2953" s="5" t="s">
        <v>16910</v>
      </c>
      <c r="AB2953" s="5" t="s">
        <v>16316</v>
      </c>
      <c r="AC2953" s="2" t="s">
        <v>5205</v>
      </c>
      <c r="AD2953" s="2">
        <v>1062100</v>
      </c>
      <c r="AE2953" s="5">
        <v>30</v>
      </c>
      <c r="AF2953" s="25"/>
      <c r="AG2953" s="29">
        <v>3</v>
      </c>
      <c r="AH2953" s="2" t="s">
        <v>17974</v>
      </c>
      <c r="AI2953" s="2">
        <v>3</v>
      </c>
      <c r="AJ2953" s="2">
        <v>3</v>
      </c>
      <c r="AK2953" s="2"/>
      <c r="AL2953" s="2"/>
      <c r="AM2953" s="2"/>
      <c r="AN2953" s="2"/>
      <c r="AO2953" s="2"/>
      <c r="AP2953" s="25"/>
      <c r="AQ2953" s="25"/>
      <c r="AR2953" s="2"/>
      <c r="AS2953" s="2"/>
      <c r="AT2953" s="2"/>
      <c r="AU2953" s="25"/>
      <c r="AV2953" s="2"/>
      <c r="AW2953" s="2"/>
      <c r="AX2953" s="25"/>
      <c r="AY2953" s="25"/>
      <c r="AZ2953" s="25"/>
      <c r="BA2953" s="25"/>
      <c r="BB2953" s="25"/>
      <c r="BC2953" s="25"/>
      <c r="BD2953" s="25"/>
      <c r="BE2953" s="25"/>
      <c r="BF2953" s="25"/>
      <c r="BG2953" s="25"/>
      <c r="BH2953" s="25"/>
      <c r="BI2953" s="25"/>
      <c r="BJ2953" s="25"/>
      <c r="BK2953" s="25"/>
      <c r="BL2953" s="25"/>
      <c r="BM2953" s="25"/>
      <c r="BN2953" s="25"/>
      <c r="BO2953" s="25"/>
      <c r="BP2953" s="25"/>
      <c r="BQ2953" s="25"/>
      <c r="BR2953" s="25"/>
      <c r="BS2953" s="25"/>
      <c r="BT2953" s="25"/>
      <c r="BU2953" s="25"/>
      <c r="BV2953" s="25"/>
      <c r="BW2953" s="25"/>
      <c r="BX2953" s="25"/>
      <c r="BY2953" s="25"/>
      <c r="BZ2953" s="25"/>
      <c r="CA2953" s="25"/>
      <c r="CB2953" s="25"/>
      <c r="CC2953" s="25"/>
      <c r="CD2953" s="2" t="s">
        <v>78</v>
      </c>
      <c r="CE2953" s="2" t="s">
        <v>21530</v>
      </c>
      <c r="CF2953" s="25"/>
      <c r="CG2953" s="25"/>
      <c r="CH2953" s="25"/>
      <c r="CI2953" s="25"/>
      <c r="CJ2953" s="25"/>
    </row>
    <row r="2954" spans="1:88" x14ac:dyDescent="0.2">
      <c r="A2954" s="2" t="s">
        <v>11431</v>
      </c>
      <c r="B2954" s="2" t="s">
        <v>25995</v>
      </c>
      <c r="C2954" s="2" t="s">
        <v>10420</v>
      </c>
      <c r="D2954" s="2" t="s">
        <v>11431</v>
      </c>
      <c r="E2954" s="2" t="s">
        <v>11431</v>
      </c>
      <c r="F2954" s="2" t="s">
        <v>11432</v>
      </c>
      <c r="G2954" s="2" t="s">
        <v>11433</v>
      </c>
      <c r="H2954" s="2" t="s">
        <v>61</v>
      </c>
      <c r="I2954" s="2" t="s">
        <v>61</v>
      </c>
      <c r="J2954" s="2" t="s">
        <v>61</v>
      </c>
      <c r="K2954" s="50" t="s">
        <v>61</v>
      </c>
      <c r="L2954" s="43">
        <v>2009</v>
      </c>
      <c r="M2954" s="2" t="s">
        <v>133</v>
      </c>
      <c r="N2954" s="32">
        <v>25.17295</v>
      </c>
      <c r="O2954" s="32">
        <v>55.412930000000003</v>
      </c>
      <c r="P2954" s="2" t="s">
        <v>152</v>
      </c>
      <c r="Q2954" s="2" t="s">
        <v>65</v>
      </c>
      <c r="R2954" s="43" t="s">
        <v>16802</v>
      </c>
      <c r="S2954" s="41" t="s">
        <v>4851</v>
      </c>
      <c r="T2954" s="41" t="s">
        <v>18462</v>
      </c>
      <c r="U2954" s="2"/>
      <c r="V2954" s="2"/>
      <c r="W2954" s="41" t="s">
        <v>17588</v>
      </c>
      <c r="X2954" s="2" t="s">
        <v>696</v>
      </c>
      <c r="Y2954" s="2" t="s">
        <v>102</v>
      </c>
      <c r="Z2954" s="5" t="s">
        <v>10423</v>
      </c>
      <c r="AA2954" s="5" t="s">
        <v>16910</v>
      </c>
      <c r="AB2954" s="5" t="s">
        <v>16316</v>
      </c>
      <c r="AC2954" s="2" t="s">
        <v>5205</v>
      </c>
      <c r="AD2954" s="2">
        <v>1062100</v>
      </c>
      <c r="AE2954" s="5">
        <v>30</v>
      </c>
      <c r="AF2954" s="25"/>
      <c r="AG2954" s="29">
        <v>3</v>
      </c>
      <c r="AH2954" s="2" t="s">
        <v>17974</v>
      </c>
      <c r="AI2954" s="2">
        <v>3</v>
      </c>
      <c r="AJ2954" s="2">
        <v>3</v>
      </c>
      <c r="AK2954" s="2"/>
      <c r="AL2954" s="2"/>
      <c r="AM2954" s="2"/>
      <c r="AN2954" s="2"/>
      <c r="AO2954" s="2"/>
      <c r="AP2954" s="25"/>
      <c r="AQ2954" s="25"/>
      <c r="AR2954" s="2"/>
      <c r="AS2954" s="2"/>
      <c r="AT2954" s="2"/>
      <c r="AU2954" s="25"/>
      <c r="AV2954" s="2"/>
      <c r="AW2954" s="2"/>
      <c r="AX2954" s="25"/>
      <c r="AY2954" s="25"/>
      <c r="AZ2954" s="25"/>
      <c r="BA2954" s="25"/>
      <c r="BB2954" s="25"/>
      <c r="BC2954" s="25"/>
      <c r="BD2954" s="25"/>
      <c r="BE2954" s="25"/>
      <c r="BF2954" s="25"/>
      <c r="BG2954" s="25"/>
      <c r="BH2954" s="25"/>
      <c r="BI2954" s="25"/>
      <c r="BJ2954" s="25"/>
      <c r="BK2954" s="25"/>
      <c r="BL2954" s="25"/>
      <c r="BM2954" s="25"/>
      <c r="BN2954" s="25"/>
      <c r="BO2954" s="25"/>
      <c r="BP2954" s="25"/>
      <c r="BQ2954" s="25"/>
      <c r="BR2954" s="25"/>
      <c r="BS2954" s="25"/>
      <c r="BT2954" s="25"/>
      <c r="BU2954" s="25"/>
      <c r="BV2954" s="25"/>
      <c r="BW2954" s="25"/>
      <c r="BX2954" s="25"/>
      <c r="BY2954" s="25"/>
      <c r="BZ2954" s="25"/>
      <c r="CA2954" s="25"/>
      <c r="CB2954" s="25"/>
      <c r="CC2954" s="25"/>
      <c r="CD2954" s="2" t="s">
        <v>78</v>
      </c>
      <c r="CE2954" s="2" t="s">
        <v>21531</v>
      </c>
      <c r="CF2954" s="25"/>
      <c r="CG2954" s="25"/>
      <c r="CH2954" s="25"/>
      <c r="CI2954" s="25"/>
      <c r="CJ2954" s="25"/>
    </row>
    <row r="2955" spans="1:88" x14ac:dyDescent="0.2">
      <c r="A2955" s="2" t="s">
        <v>11434</v>
      </c>
      <c r="B2955" s="2" t="s">
        <v>25996</v>
      </c>
      <c r="C2955" s="2" t="s">
        <v>10420</v>
      </c>
      <c r="D2955" s="2" t="s">
        <v>11434</v>
      </c>
      <c r="E2955" s="2" t="s">
        <v>11434</v>
      </c>
      <c r="F2955" s="2" t="s">
        <v>11435</v>
      </c>
      <c r="G2955" s="2" t="s">
        <v>11436</v>
      </c>
      <c r="H2955" s="2" t="s">
        <v>61</v>
      </c>
      <c r="I2955" s="2" t="s">
        <v>61</v>
      </c>
      <c r="J2955" s="2" t="s">
        <v>61</v>
      </c>
      <c r="K2955" s="50" t="s">
        <v>61</v>
      </c>
      <c r="L2955" s="43">
        <v>2009</v>
      </c>
      <c r="M2955" s="2" t="s">
        <v>133</v>
      </c>
      <c r="N2955" s="32">
        <v>25.167490000000001</v>
      </c>
      <c r="O2955" s="32">
        <v>55.398760000000003</v>
      </c>
      <c r="P2955" s="2" t="s">
        <v>152</v>
      </c>
      <c r="Q2955" s="2" t="s">
        <v>65</v>
      </c>
      <c r="R2955" s="43" t="s">
        <v>16802</v>
      </c>
      <c r="S2955" s="41" t="s">
        <v>4851</v>
      </c>
      <c r="T2955" s="41" t="s">
        <v>18462</v>
      </c>
      <c r="U2955" s="2"/>
      <c r="V2955" s="2"/>
      <c r="W2955" s="41" t="s">
        <v>17588</v>
      </c>
      <c r="X2955" s="2" t="s">
        <v>696</v>
      </c>
      <c r="Y2955" s="2" t="s">
        <v>102</v>
      </c>
      <c r="Z2955" s="5" t="s">
        <v>10423</v>
      </c>
      <c r="AA2955" s="5" t="s">
        <v>16910</v>
      </c>
      <c r="AB2955" s="5" t="s">
        <v>16316</v>
      </c>
      <c r="AC2955" s="2" t="s">
        <v>5205</v>
      </c>
      <c r="AD2955" s="2">
        <v>1062100</v>
      </c>
      <c r="AE2955" s="5">
        <v>25</v>
      </c>
      <c r="AF2955" s="25"/>
      <c r="AG2955" s="29">
        <v>3</v>
      </c>
      <c r="AH2955" s="2" t="s">
        <v>17974</v>
      </c>
      <c r="AI2955" s="2">
        <v>3</v>
      </c>
      <c r="AJ2955" s="2">
        <v>3</v>
      </c>
      <c r="AK2955" s="2"/>
      <c r="AL2955" s="2"/>
      <c r="AM2955" s="2"/>
      <c r="AN2955" s="2"/>
      <c r="AO2955" s="2"/>
      <c r="AP2955" s="25"/>
      <c r="AQ2955" s="25"/>
      <c r="AR2955" s="2"/>
      <c r="AS2955" s="2"/>
      <c r="AT2955" s="2"/>
      <c r="AU2955" s="25"/>
      <c r="AV2955" s="2"/>
      <c r="AW2955" s="2"/>
      <c r="AX2955" s="25"/>
      <c r="AY2955" s="25"/>
      <c r="AZ2955" s="25"/>
      <c r="BA2955" s="25"/>
      <c r="BB2955" s="25"/>
      <c r="BC2955" s="25"/>
      <c r="BD2955" s="25"/>
      <c r="BE2955" s="25"/>
      <c r="BF2955" s="25"/>
      <c r="BG2955" s="25"/>
      <c r="BH2955" s="25"/>
      <c r="BI2955" s="25"/>
      <c r="BJ2955" s="25"/>
      <c r="BK2955" s="25"/>
      <c r="BL2955" s="25"/>
      <c r="BM2955" s="25"/>
      <c r="BN2955" s="25"/>
      <c r="BO2955" s="25"/>
      <c r="BP2955" s="25"/>
      <c r="BQ2955" s="25"/>
      <c r="BR2955" s="25"/>
      <c r="BS2955" s="25"/>
      <c r="BT2955" s="25"/>
      <c r="BU2955" s="25"/>
      <c r="BV2955" s="25"/>
      <c r="BW2955" s="25"/>
      <c r="BX2955" s="25"/>
      <c r="BY2955" s="25"/>
      <c r="BZ2955" s="25"/>
      <c r="CA2955" s="25"/>
      <c r="CB2955" s="25"/>
      <c r="CC2955" s="25"/>
      <c r="CD2955" s="2" t="s">
        <v>78</v>
      </c>
      <c r="CE2955" s="2" t="s">
        <v>21532</v>
      </c>
      <c r="CF2955" s="25"/>
      <c r="CG2955" s="25"/>
      <c r="CH2955" s="25"/>
      <c r="CI2955" s="25"/>
      <c r="CJ2955" s="25"/>
    </row>
    <row r="2956" spans="1:88" x14ac:dyDescent="0.2">
      <c r="A2956" s="2" t="s">
        <v>11437</v>
      </c>
      <c r="B2956" s="2" t="s">
        <v>25997</v>
      </c>
      <c r="C2956" s="2" t="s">
        <v>10420</v>
      </c>
      <c r="D2956" s="2" t="s">
        <v>11437</v>
      </c>
      <c r="E2956" s="2" t="s">
        <v>11437</v>
      </c>
      <c r="F2956" s="2" t="s">
        <v>11438</v>
      </c>
      <c r="G2956" s="2" t="s">
        <v>11439</v>
      </c>
      <c r="H2956" s="2" t="s">
        <v>61</v>
      </c>
      <c r="I2956" s="2" t="s">
        <v>61</v>
      </c>
      <c r="J2956" s="2" t="s">
        <v>61</v>
      </c>
      <c r="K2956" s="50" t="s">
        <v>61</v>
      </c>
      <c r="L2956" s="43">
        <v>2012</v>
      </c>
      <c r="M2956" s="2" t="s">
        <v>133</v>
      </c>
      <c r="N2956" s="32">
        <v>25.168399999999998</v>
      </c>
      <c r="O2956" s="32">
        <v>55.420740000000002</v>
      </c>
      <c r="P2956" s="2" t="s">
        <v>152</v>
      </c>
      <c r="Q2956" s="2" t="s">
        <v>65</v>
      </c>
      <c r="R2956" s="43" t="s">
        <v>16802</v>
      </c>
      <c r="S2956" s="41" t="s">
        <v>4851</v>
      </c>
      <c r="T2956" s="41" t="s">
        <v>18462</v>
      </c>
      <c r="U2956" s="2"/>
      <c r="V2956" s="2"/>
      <c r="W2956" s="41" t="s">
        <v>17588</v>
      </c>
      <c r="X2956" s="2" t="s">
        <v>10480</v>
      </c>
      <c r="Y2956" s="2" t="s">
        <v>102</v>
      </c>
      <c r="Z2956" s="5" t="s">
        <v>10423</v>
      </c>
      <c r="AA2956" s="5" t="s">
        <v>16910</v>
      </c>
      <c r="AB2956" s="5" t="s">
        <v>16316</v>
      </c>
      <c r="AC2956" s="2" t="s">
        <v>5205</v>
      </c>
      <c r="AD2956" s="2">
        <v>1062100</v>
      </c>
      <c r="AE2956" s="5">
        <v>30</v>
      </c>
      <c r="AF2956" s="25"/>
      <c r="AG2956" s="29">
        <v>3</v>
      </c>
      <c r="AH2956" s="2" t="s">
        <v>17974</v>
      </c>
      <c r="AI2956" s="2">
        <v>3</v>
      </c>
      <c r="AJ2956" s="2">
        <v>3</v>
      </c>
      <c r="AK2956" s="2"/>
      <c r="AL2956" s="2"/>
      <c r="AM2956" s="2"/>
      <c r="AN2956" s="2"/>
      <c r="AO2956" s="2"/>
      <c r="AP2956" s="25"/>
      <c r="AQ2956" s="25"/>
      <c r="AR2956" s="2"/>
      <c r="AS2956" s="2"/>
      <c r="AT2956" s="2"/>
      <c r="AU2956" s="25"/>
      <c r="AV2956" s="2"/>
      <c r="AW2956" s="2"/>
      <c r="AX2956" s="25"/>
      <c r="AY2956" s="25"/>
      <c r="AZ2956" s="25"/>
      <c r="BA2956" s="25"/>
      <c r="BB2956" s="25"/>
      <c r="BC2956" s="25"/>
      <c r="BD2956" s="25"/>
      <c r="BE2956" s="25"/>
      <c r="BF2956" s="25"/>
      <c r="BG2956" s="25"/>
      <c r="BH2956" s="25"/>
      <c r="BI2956" s="25"/>
      <c r="BJ2956" s="25"/>
      <c r="BK2956" s="25"/>
      <c r="BL2956" s="25"/>
      <c r="BM2956" s="25"/>
      <c r="BN2956" s="25"/>
      <c r="BO2956" s="25"/>
      <c r="BP2956" s="25"/>
      <c r="BQ2956" s="25"/>
      <c r="BR2956" s="25"/>
      <c r="BS2956" s="25"/>
      <c r="BT2956" s="25"/>
      <c r="BU2956" s="25"/>
      <c r="BV2956" s="25"/>
      <c r="BW2956" s="25"/>
      <c r="BX2956" s="25"/>
      <c r="BY2956" s="25"/>
      <c r="BZ2956" s="25"/>
      <c r="CA2956" s="25"/>
      <c r="CB2956" s="25"/>
      <c r="CC2956" s="25"/>
      <c r="CD2956" s="2" t="s">
        <v>78</v>
      </c>
      <c r="CE2956" s="2" t="s">
        <v>21533</v>
      </c>
      <c r="CF2956" s="25"/>
      <c r="CG2956" s="25"/>
      <c r="CH2956" s="25"/>
      <c r="CI2956" s="25"/>
      <c r="CJ2956" s="25"/>
    </row>
    <row r="2957" spans="1:88" x14ac:dyDescent="0.2">
      <c r="A2957" s="2" t="s">
        <v>11440</v>
      </c>
      <c r="B2957" s="2" t="s">
        <v>25998</v>
      </c>
      <c r="C2957" s="2" t="s">
        <v>10420</v>
      </c>
      <c r="D2957" s="2" t="s">
        <v>11440</v>
      </c>
      <c r="E2957" s="2" t="s">
        <v>11440</v>
      </c>
      <c r="F2957" s="2" t="s">
        <v>11441</v>
      </c>
      <c r="G2957" s="2" t="s">
        <v>11442</v>
      </c>
      <c r="H2957" s="2" t="s">
        <v>61</v>
      </c>
      <c r="I2957" s="2" t="s">
        <v>61</v>
      </c>
      <c r="J2957" s="2" t="s">
        <v>61</v>
      </c>
      <c r="K2957" s="50" t="s">
        <v>61</v>
      </c>
      <c r="L2957" s="43">
        <v>2011</v>
      </c>
      <c r="M2957" s="2" t="s">
        <v>133</v>
      </c>
      <c r="N2957" s="32">
        <v>25.194500000000001</v>
      </c>
      <c r="O2957" s="32">
        <v>55.287660000000002</v>
      </c>
      <c r="P2957" s="2" t="s">
        <v>152</v>
      </c>
      <c r="Q2957" s="2" t="s">
        <v>65</v>
      </c>
      <c r="R2957" s="43" t="s">
        <v>18854</v>
      </c>
      <c r="S2957" s="41" t="s">
        <v>1554</v>
      </c>
      <c r="T2957" s="41" t="s">
        <v>18460</v>
      </c>
      <c r="U2957" s="2"/>
      <c r="V2957" s="2"/>
      <c r="W2957" s="41" t="s">
        <v>17588</v>
      </c>
      <c r="X2957" s="2" t="s">
        <v>696</v>
      </c>
      <c r="Y2957" s="2" t="s">
        <v>102</v>
      </c>
      <c r="Z2957" s="5" t="s">
        <v>20</v>
      </c>
      <c r="AA2957" s="5" t="s">
        <v>16910</v>
      </c>
      <c r="AB2957" s="5" t="s">
        <v>16318</v>
      </c>
      <c r="AC2957" s="2" t="s">
        <v>5149</v>
      </c>
      <c r="AD2957" s="2">
        <v>1034500</v>
      </c>
      <c r="AE2957" s="5">
        <v>30</v>
      </c>
      <c r="AF2957" s="25"/>
      <c r="AG2957" s="29">
        <v>3</v>
      </c>
      <c r="AH2957" s="2" t="s">
        <v>18304</v>
      </c>
      <c r="AI2957" s="2">
        <v>3</v>
      </c>
      <c r="AJ2957" s="2">
        <v>3</v>
      </c>
      <c r="AK2957" s="2"/>
      <c r="AL2957" s="2"/>
      <c r="AM2957" s="2"/>
      <c r="AN2957" s="2"/>
      <c r="AO2957" s="2"/>
      <c r="AP2957" s="25"/>
      <c r="AQ2957" s="25"/>
      <c r="AR2957" s="2"/>
      <c r="AS2957" s="2"/>
      <c r="AT2957" s="2"/>
      <c r="AU2957" s="25"/>
      <c r="AV2957" s="2"/>
      <c r="AW2957" s="2"/>
      <c r="AX2957" s="25"/>
      <c r="AY2957" s="25"/>
      <c r="AZ2957" s="25"/>
      <c r="BA2957" s="25"/>
      <c r="BB2957" s="25"/>
      <c r="BC2957" s="25"/>
      <c r="BD2957" s="25"/>
      <c r="BE2957" s="25"/>
      <c r="BF2957" s="25"/>
      <c r="BG2957" s="25"/>
      <c r="BH2957" s="25"/>
      <c r="BI2957" s="25"/>
      <c r="BJ2957" s="25"/>
      <c r="BK2957" s="25"/>
      <c r="BL2957" s="25"/>
      <c r="BM2957" s="25"/>
      <c r="BN2957" s="25"/>
      <c r="BO2957" s="25"/>
      <c r="BP2957" s="25"/>
      <c r="BQ2957" s="25"/>
      <c r="BR2957" s="25"/>
      <c r="BS2957" s="25"/>
      <c r="BT2957" s="25"/>
      <c r="BU2957" s="25"/>
      <c r="BV2957" s="25"/>
      <c r="BW2957" s="25"/>
      <c r="BX2957" s="25"/>
      <c r="BY2957" s="25"/>
      <c r="BZ2957" s="25"/>
      <c r="CA2957" s="25"/>
      <c r="CB2957" s="25"/>
      <c r="CC2957" s="25"/>
      <c r="CD2957" s="2" t="s">
        <v>78</v>
      </c>
      <c r="CE2957" s="2" t="s">
        <v>21534</v>
      </c>
      <c r="CF2957" s="25"/>
      <c r="CG2957" s="25"/>
      <c r="CH2957" s="25"/>
      <c r="CI2957" s="25"/>
      <c r="CJ2957" s="25"/>
    </row>
    <row r="2958" spans="1:88" x14ac:dyDescent="0.2">
      <c r="A2958" s="2" t="s">
        <v>11443</v>
      </c>
      <c r="B2958" s="2" t="s">
        <v>25999</v>
      </c>
      <c r="C2958" s="2" t="s">
        <v>10420</v>
      </c>
      <c r="D2958" s="2" t="s">
        <v>11443</v>
      </c>
      <c r="E2958" s="2" t="s">
        <v>11443</v>
      </c>
      <c r="F2958" s="2" t="s">
        <v>11444</v>
      </c>
      <c r="G2958" s="2" t="s">
        <v>11445</v>
      </c>
      <c r="H2958" s="2" t="s">
        <v>61</v>
      </c>
      <c r="I2958" s="2" t="s">
        <v>61</v>
      </c>
      <c r="J2958" s="2" t="s">
        <v>61</v>
      </c>
      <c r="K2958" s="50" t="s">
        <v>61</v>
      </c>
      <c r="L2958" s="43">
        <v>2011</v>
      </c>
      <c r="M2958" s="2" t="s">
        <v>133</v>
      </c>
      <c r="N2958" s="32">
        <v>24.997299999999999</v>
      </c>
      <c r="O2958" s="32">
        <v>55.472700000000003</v>
      </c>
      <c r="P2958" s="2" t="s">
        <v>152</v>
      </c>
      <c r="Q2958" s="2" t="s">
        <v>65</v>
      </c>
      <c r="R2958" s="43" t="s">
        <v>18854</v>
      </c>
      <c r="S2958" s="41" t="s">
        <v>1554</v>
      </c>
      <c r="T2958" s="41" t="s">
        <v>18460</v>
      </c>
      <c r="U2958" s="2"/>
      <c r="V2958" s="2"/>
      <c r="W2958" s="41" t="s">
        <v>17588</v>
      </c>
      <c r="X2958" s="2" t="s">
        <v>153</v>
      </c>
      <c r="Y2958" s="2" t="s">
        <v>102</v>
      </c>
      <c r="Z2958" s="5" t="s">
        <v>10423</v>
      </c>
      <c r="AA2958" s="5" t="s">
        <v>16910</v>
      </c>
      <c r="AB2958" s="5" t="s">
        <v>16316</v>
      </c>
      <c r="AC2958" s="2" t="s">
        <v>5205</v>
      </c>
      <c r="AD2958" s="2">
        <v>1083500</v>
      </c>
      <c r="AE2958" s="5">
        <v>30</v>
      </c>
      <c r="AF2958" s="25"/>
      <c r="AG2958" s="29">
        <v>3</v>
      </c>
      <c r="AH2958" s="2" t="s">
        <v>17974</v>
      </c>
      <c r="AI2958" s="2">
        <v>4</v>
      </c>
      <c r="AJ2958" s="2">
        <v>3</v>
      </c>
      <c r="AK2958" s="2"/>
      <c r="AL2958" s="2"/>
      <c r="AM2958" s="2"/>
      <c r="AN2958" s="2"/>
      <c r="AO2958" s="2"/>
      <c r="AP2958" s="25"/>
      <c r="AQ2958" s="25"/>
      <c r="AR2958" s="2"/>
      <c r="AS2958" s="2"/>
      <c r="AT2958" s="2"/>
      <c r="AU2958" s="25"/>
      <c r="AV2958" s="2"/>
      <c r="AW2958" s="2"/>
      <c r="AX2958" s="25"/>
      <c r="AY2958" s="25"/>
      <c r="AZ2958" s="25"/>
      <c r="BA2958" s="25"/>
      <c r="BB2958" s="25"/>
      <c r="BC2958" s="25"/>
      <c r="BD2958" s="25"/>
      <c r="BE2958" s="25"/>
      <c r="BF2958" s="25"/>
      <c r="BG2958" s="25"/>
      <c r="BH2958" s="25"/>
      <c r="BI2958" s="25"/>
      <c r="BJ2958" s="25"/>
      <c r="BK2958" s="25"/>
      <c r="BL2958" s="25"/>
      <c r="BM2958" s="25"/>
      <c r="BN2958" s="25"/>
      <c r="BO2958" s="25"/>
      <c r="BP2958" s="25"/>
      <c r="BQ2958" s="25"/>
      <c r="BR2958" s="25"/>
      <c r="BS2958" s="25"/>
      <c r="BT2958" s="25"/>
      <c r="BU2958" s="25"/>
      <c r="BV2958" s="25"/>
      <c r="BW2958" s="25"/>
      <c r="BX2958" s="25"/>
      <c r="BY2958" s="25"/>
      <c r="BZ2958" s="25"/>
      <c r="CA2958" s="25"/>
      <c r="CB2958" s="25"/>
      <c r="CC2958" s="25"/>
      <c r="CD2958" s="2" t="s">
        <v>78</v>
      </c>
      <c r="CE2958" s="2" t="s">
        <v>21535</v>
      </c>
      <c r="CF2958" s="25"/>
      <c r="CG2958" s="25"/>
      <c r="CH2958" s="25"/>
      <c r="CI2958" s="25"/>
      <c r="CJ2958" s="25"/>
    </row>
    <row r="2959" spans="1:88" x14ac:dyDescent="0.2">
      <c r="A2959" s="2" t="s">
        <v>11446</v>
      </c>
      <c r="B2959" s="2" t="s">
        <v>26000</v>
      </c>
      <c r="C2959" s="2" t="s">
        <v>10420</v>
      </c>
      <c r="D2959" s="2" t="s">
        <v>11446</v>
      </c>
      <c r="E2959" s="2" t="s">
        <v>11446</v>
      </c>
      <c r="F2959" s="2" t="s">
        <v>11447</v>
      </c>
      <c r="G2959" s="2" t="s">
        <v>11448</v>
      </c>
      <c r="H2959" s="2" t="s">
        <v>61</v>
      </c>
      <c r="I2959" s="2" t="s">
        <v>61</v>
      </c>
      <c r="J2959" s="2" t="s">
        <v>61</v>
      </c>
      <c r="K2959" s="50" t="s">
        <v>61</v>
      </c>
      <c r="L2959" s="43">
        <v>2013</v>
      </c>
      <c r="M2959" s="2" t="s">
        <v>133</v>
      </c>
      <c r="N2959" s="32">
        <v>25.187850000000001</v>
      </c>
      <c r="O2959" s="32">
        <v>55.275950000000002</v>
      </c>
      <c r="P2959" s="2" t="s">
        <v>152</v>
      </c>
      <c r="Q2959" s="2" t="s">
        <v>65</v>
      </c>
      <c r="R2959" s="43" t="s">
        <v>18854</v>
      </c>
      <c r="S2959" s="41" t="s">
        <v>272</v>
      </c>
      <c r="T2959" s="41" t="s">
        <v>18461</v>
      </c>
      <c r="U2959" s="2"/>
      <c r="V2959" s="2"/>
      <c r="W2959" s="41" t="s">
        <v>17588</v>
      </c>
      <c r="X2959" s="2" t="s">
        <v>10480</v>
      </c>
      <c r="Y2959" s="2" t="s">
        <v>76</v>
      </c>
      <c r="Z2959" s="5" t="s">
        <v>20</v>
      </c>
      <c r="AA2959" s="5" t="s">
        <v>10937</v>
      </c>
      <c r="AB2959" s="5" t="s">
        <v>16317</v>
      </c>
      <c r="AC2959" s="2" t="s">
        <v>5205</v>
      </c>
      <c r="AD2959" s="2">
        <v>1034500</v>
      </c>
      <c r="AE2959" s="5">
        <v>27</v>
      </c>
      <c r="AF2959" s="25"/>
      <c r="AG2959" s="29">
        <v>3</v>
      </c>
      <c r="AH2959" s="2" t="s">
        <v>17974</v>
      </c>
      <c r="AI2959" s="2">
        <v>7</v>
      </c>
      <c r="AJ2959" s="2">
        <v>3</v>
      </c>
      <c r="AK2959" s="2"/>
      <c r="AL2959" s="2"/>
      <c r="AM2959" s="2"/>
      <c r="AN2959" s="2"/>
      <c r="AO2959" s="2"/>
      <c r="AP2959" s="25"/>
      <c r="AQ2959" s="25"/>
      <c r="AR2959" s="2"/>
      <c r="AS2959" s="2"/>
      <c r="AT2959" s="2"/>
      <c r="AU2959" s="25"/>
      <c r="AV2959" s="2"/>
      <c r="AW2959" s="2"/>
      <c r="AX2959" s="25"/>
      <c r="AY2959" s="25"/>
      <c r="AZ2959" s="25"/>
      <c r="BA2959" s="25"/>
      <c r="BB2959" s="25"/>
      <c r="BC2959" s="25"/>
      <c r="BD2959" s="25"/>
      <c r="BE2959" s="25"/>
      <c r="BF2959" s="25"/>
      <c r="BG2959" s="25"/>
      <c r="BH2959" s="25"/>
      <c r="BI2959" s="25"/>
      <c r="BJ2959" s="25"/>
      <c r="BK2959" s="25"/>
      <c r="BL2959" s="25"/>
      <c r="BM2959" s="25"/>
      <c r="BN2959" s="25"/>
      <c r="BO2959" s="25"/>
      <c r="BP2959" s="25"/>
      <c r="BQ2959" s="25"/>
      <c r="BR2959" s="25"/>
      <c r="BS2959" s="25"/>
      <c r="BT2959" s="25"/>
      <c r="BU2959" s="25"/>
      <c r="BV2959" s="25"/>
      <c r="BW2959" s="25"/>
      <c r="BX2959" s="25"/>
      <c r="BY2959" s="25"/>
      <c r="BZ2959" s="25"/>
      <c r="CA2959" s="25"/>
      <c r="CB2959" s="25"/>
      <c r="CC2959" s="25"/>
      <c r="CD2959" s="2" t="s">
        <v>78</v>
      </c>
      <c r="CE2959" s="2" t="s">
        <v>21536</v>
      </c>
      <c r="CF2959" s="25"/>
      <c r="CG2959" s="25"/>
      <c r="CH2959" s="25"/>
      <c r="CI2959" s="25"/>
      <c r="CJ2959" s="25"/>
    </row>
    <row r="2960" spans="1:88" x14ac:dyDescent="0.2">
      <c r="A2960" s="2" t="s">
        <v>11449</v>
      </c>
      <c r="B2960" s="2" t="s">
        <v>26001</v>
      </c>
      <c r="C2960" s="2" t="s">
        <v>10420</v>
      </c>
      <c r="D2960" s="2" t="s">
        <v>11449</v>
      </c>
      <c r="E2960" s="2" t="s">
        <v>11449</v>
      </c>
      <c r="F2960" s="2" t="s">
        <v>11450</v>
      </c>
      <c r="G2960" s="2" t="s">
        <v>11451</v>
      </c>
      <c r="H2960" s="2" t="s">
        <v>61</v>
      </c>
      <c r="I2960" s="2" t="s">
        <v>61</v>
      </c>
      <c r="J2960" s="2" t="s">
        <v>61</v>
      </c>
      <c r="K2960" s="50" t="s">
        <v>61</v>
      </c>
      <c r="L2960" s="43">
        <v>2013</v>
      </c>
      <c r="M2960" s="2" t="s">
        <v>133</v>
      </c>
      <c r="N2960" s="32">
        <v>25.194600000000001</v>
      </c>
      <c r="O2960" s="32">
        <v>55.268099999999997</v>
      </c>
      <c r="P2960" s="2" t="s">
        <v>152</v>
      </c>
      <c r="Q2960" s="2" t="s">
        <v>65</v>
      </c>
      <c r="R2960" s="43" t="s">
        <v>18854</v>
      </c>
      <c r="S2960" s="41" t="s">
        <v>272</v>
      </c>
      <c r="T2960" s="41" t="s">
        <v>18461</v>
      </c>
      <c r="U2960" s="2"/>
      <c r="V2960" s="2"/>
      <c r="W2960" s="41" t="s">
        <v>17588</v>
      </c>
      <c r="X2960" s="2" t="s">
        <v>153</v>
      </c>
      <c r="Y2960" s="2" t="s">
        <v>102</v>
      </c>
      <c r="Z2960" s="5" t="s">
        <v>20</v>
      </c>
      <c r="AA2960" s="5" t="s">
        <v>16910</v>
      </c>
      <c r="AB2960" s="5" t="s">
        <v>16316</v>
      </c>
      <c r="AC2960" s="2" t="s">
        <v>5205</v>
      </c>
      <c r="AD2960" s="2">
        <v>1034500</v>
      </c>
      <c r="AE2960" s="5">
        <v>37</v>
      </c>
      <c r="AF2960" s="25"/>
      <c r="AG2960" s="29">
        <v>3</v>
      </c>
      <c r="AH2960" s="2" t="s">
        <v>17974</v>
      </c>
      <c r="AI2960" s="2">
        <v>3</v>
      </c>
      <c r="AJ2960" s="2">
        <v>3</v>
      </c>
      <c r="AK2960" s="2"/>
      <c r="AL2960" s="2"/>
      <c r="AM2960" s="2"/>
      <c r="AN2960" s="2"/>
      <c r="AO2960" s="2"/>
      <c r="AP2960" s="25"/>
      <c r="AQ2960" s="25"/>
      <c r="AR2960" s="2"/>
      <c r="AS2960" s="2"/>
      <c r="AT2960" s="2"/>
      <c r="AU2960" s="25"/>
      <c r="AV2960" s="2"/>
      <c r="AW2960" s="2"/>
      <c r="AX2960" s="25"/>
      <c r="AY2960" s="25"/>
      <c r="AZ2960" s="25"/>
      <c r="BA2960" s="25"/>
      <c r="BB2960" s="25"/>
      <c r="BC2960" s="25"/>
      <c r="BD2960" s="25"/>
      <c r="BE2960" s="25"/>
      <c r="BF2960" s="25"/>
      <c r="BG2960" s="25"/>
      <c r="BH2960" s="25"/>
      <c r="BI2960" s="25"/>
      <c r="BJ2960" s="25"/>
      <c r="BK2960" s="25"/>
      <c r="BL2960" s="25"/>
      <c r="BM2960" s="25"/>
      <c r="BN2960" s="25"/>
      <c r="BO2960" s="25"/>
      <c r="BP2960" s="25"/>
      <c r="BQ2960" s="25"/>
      <c r="BR2960" s="25"/>
      <c r="BS2960" s="25"/>
      <c r="BT2960" s="25"/>
      <c r="BU2960" s="25"/>
      <c r="BV2960" s="25"/>
      <c r="BW2960" s="25"/>
      <c r="BX2960" s="25"/>
      <c r="BY2960" s="25"/>
      <c r="BZ2960" s="25"/>
      <c r="CA2960" s="25"/>
      <c r="CB2960" s="25"/>
      <c r="CC2960" s="25"/>
      <c r="CD2960" s="2" t="s">
        <v>78</v>
      </c>
      <c r="CE2960" s="2" t="s">
        <v>21537</v>
      </c>
      <c r="CF2960" s="25"/>
      <c r="CG2960" s="25"/>
      <c r="CH2960" s="25"/>
      <c r="CI2960" s="25"/>
      <c r="CJ2960" s="25"/>
    </row>
    <row r="2961" spans="1:88" x14ac:dyDescent="0.2">
      <c r="A2961" s="2" t="s">
        <v>11452</v>
      </c>
      <c r="B2961" s="2" t="s">
        <v>26002</v>
      </c>
      <c r="C2961" s="2" t="s">
        <v>10420</v>
      </c>
      <c r="D2961" s="2" t="s">
        <v>11452</v>
      </c>
      <c r="E2961" s="2" t="s">
        <v>11452</v>
      </c>
      <c r="F2961" s="2" t="s">
        <v>11453</v>
      </c>
      <c r="G2961" s="2" t="s">
        <v>11454</v>
      </c>
      <c r="H2961" s="2" t="s">
        <v>61</v>
      </c>
      <c r="I2961" s="2" t="s">
        <v>61</v>
      </c>
      <c r="J2961" s="2" t="s">
        <v>61</v>
      </c>
      <c r="K2961" s="50" t="s">
        <v>61</v>
      </c>
      <c r="L2961" s="43">
        <v>2009</v>
      </c>
      <c r="M2961" s="2" t="s">
        <v>133</v>
      </c>
      <c r="N2961" s="32">
        <v>25.19922</v>
      </c>
      <c r="O2961" s="32">
        <v>55.27702</v>
      </c>
      <c r="P2961" s="2" t="s">
        <v>152</v>
      </c>
      <c r="Q2961" s="2" t="s">
        <v>65</v>
      </c>
      <c r="R2961" s="43" t="s">
        <v>18854</v>
      </c>
      <c r="S2961" s="41" t="s">
        <v>272</v>
      </c>
      <c r="T2961" s="41" t="s">
        <v>18461</v>
      </c>
      <c r="U2961" s="2"/>
      <c r="V2961" s="2"/>
      <c r="W2961" s="41" t="s">
        <v>17588</v>
      </c>
      <c r="X2961" s="2" t="s">
        <v>153</v>
      </c>
      <c r="Y2961" s="2" t="s">
        <v>102</v>
      </c>
      <c r="Z2961" s="5" t="s">
        <v>20</v>
      </c>
      <c r="AA2961" s="5" t="s">
        <v>10937</v>
      </c>
      <c r="AB2961" s="5" t="s">
        <v>16316</v>
      </c>
      <c r="AC2961" s="2" t="s">
        <v>5205</v>
      </c>
      <c r="AD2961" s="2">
        <v>1034500</v>
      </c>
      <c r="AE2961" s="5">
        <v>41</v>
      </c>
      <c r="AF2961" s="25"/>
      <c r="AG2961" s="29">
        <v>3</v>
      </c>
      <c r="AH2961" s="2" t="s">
        <v>17974</v>
      </c>
      <c r="AI2961" s="2">
        <v>3</v>
      </c>
      <c r="AJ2961" s="2">
        <v>3</v>
      </c>
      <c r="AK2961" s="2"/>
      <c r="AL2961" s="2"/>
      <c r="AM2961" s="2"/>
      <c r="AN2961" s="2"/>
      <c r="AO2961" s="2"/>
      <c r="AP2961" s="25"/>
      <c r="AQ2961" s="25"/>
      <c r="AR2961" s="2"/>
      <c r="AS2961" s="2"/>
      <c r="AT2961" s="2"/>
      <c r="AU2961" s="25"/>
      <c r="AV2961" s="2"/>
      <c r="AW2961" s="2"/>
      <c r="AX2961" s="25"/>
      <c r="AY2961" s="25"/>
      <c r="AZ2961" s="25"/>
      <c r="BA2961" s="25"/>
      <c r="BB2961" s="25"/>
      <c r="BC2961" s="25"/>
      <c r="BD2961" s="25"/>
      <c r="BE2961" s="25"/>
      <c r="BF2961" s="25"/>
      <c r="BG2961" s="25"/>
      <c r="BH2961" s="25"/>
      <c r="BI2961" s="25"/>
      <c r="BJ2961" s="25"/>
      <c r="BK2961" s="25"/>
      <c r="BL2961" s="25"/>
      <c r="BM2961" s="25"/>
      <c r="BN2961" s="25"/>
      <c r="BO2961" s="25"/>
      <c r="BP2961" s="25"/>
      <c r="BQ2961" s="25"/>
      <c r="BR2961" s="25"/>
      <c r="BS2961" s="25"/>
      <c r="BT2961" s="25"/>
      <c r="BU2961" s="25"/>
      <c r="BV2961" s="25"/>
      <c r="BW2961" s="25"/>
      <c r="BX2961" s="25"/>
      <c r="BY2961" s="25"/>
      <c r="BZ2961" s="25"/>
      <c r="CA2961" s="25"/>
      <c r="CB2961" s="25"/>
      <c r="CC2961" s="25"/>
      <c r="CD2961" s="2" t="s">
        <v>78</v>
      </c>
      <c r="CE2961" s="2" t="s">
        <v>21538</v>
      </c>
      <c r="CF2961" s="25"/>
      <c r="CG2961" s="25"/>
      <c r="CH2961" s="25"/>
      <c r="CI2961" s="25"/>
      <c r="CJ2961" s="25"/>
    </row>
    <row r="2962" spans="1:88" x14ac:dyDescent="0.2">
      <c r="A2962" s="2" t="s">
        <v>11455</v>
      </c>
      <c r="B2962" s="2" t="s">
        <v>26003</v>
      </c>
      <c r="C2962" s="2" t="s">
        <v>10420</v>
      </c>
      <c r="D2962" s="2" t="s">
        <v>11455</v>
      </c>
      <c r="E2962" s="2" t="s">
        <v>11455</v>
      </c>
      <c r="F2962" s="2" t="s">
        <v>11456</v>
      </c>
      <c r="G2962" s="2" t="s">
        <v>11457</v>
      </c>
      <c r="H2962" s="2" t="s">
        <v>61</v>
      </c>
      <c r="I2962" s="2" t="s">
        <v>61</v>
      </c>
      <c r="J2962" s="2" t="s">
        <v>61</v>
      </c>
      <c r="K2962" s="50" t="s">
        <v>61</v>
      </c>
      <c r="L2962" s="43">
        <v>2012</v>
      </c>
      <c r="M2962" s="2" t="s">
        <v>133</v>
      </c>
      <c r="N2962" s="32">
        <v>25.26193</v>
      </c>
      <c r="O2962" s="32">
        <v>55.372819999999997</v>
      </c>
      <c r="P2962" s="2" t="s">
        <v>152</v>
      </c>
      <c r="Q2962" s="2" t="s">
        <v>65</v>
      </c>
      <c r="R2962" s="43" t="s">
        <v>18854</v>
      </c>
      <c r="S2962" s="41" t="s">
        <v>272</v>
      </c>
      <c r="T2962" s="41" t="s">
        <v>18461</v>
      </c>
      <c r="U2962" s="2"/>
      <c r="V2962" s="2"/>
      <c r="W2962" s="41" t="s">
        <v>17588</v>
      </c>
      <c r="X2962" s="2" t="s">
        <v>153</v>
      </c>
      <c r="Y2962" s="2" t="s">
        <v>76</v>
      </c>
      <c r="Z2962" s="5" t="s">
        <v>10423</v>
      </c>
      <c r="AA2962" s="5" t="s">
        <v>16910</v>
      </c>
      <c r="AB2962" s="5" t="s">
        <v>16317</v>
      </c>
      <c r="AC2962" s="2" t="s">
        <v>5205</v>
      </c>
      <c r="AD2962" s="2">
        <v>1022100</v>
      </c>
      <c r="AE2962" s="5">
        <v>30</v>
      </c>
      <c r="AF2962" s="25"/>
      <c r="AG2962" s="29">
        <v>3</v>
      </c>
      <c r="AH2962" s="2" t="s">
        <v>17974</v>
      </c>
      <c r="AI2962" s="2">
        <v>3</v>
      </c>
      <c r="AJ2962" s="2">
        <v>3</v>
      </c>
      <c r="AK2962" s="2"/>
      <c r="AL2962" s="2"/>
      <c r="AM2962" s="2"/>
      <c r="AN2962" s="2"/>
      <c r="AO2962" s="2"/>
      <c r="AP2962" s="25"/>
      <c r="AQ2962" s="25"/>
      <c r="AR2962" s="2"/>
      <c r="AS2962" s="2"/>
      <c r="AT2962" s="2"/>
      <c r="AU2962" s="25"/>
      <c r="AV2962" s="2"/>
      <c r="AW2962" s="2"/>
      <c r="AX2962" s="25"/>
      <c r="AY2962" s="25"/>
      <c r="AZ2962" s="25"/>
      <c r="BA2962" s="25"/>
      <c r="BB2962" s="25"/>
      <c r="BC2962" s="25"/>
      <c r="BD2962" s="25"/>
      <c r="BE2962" s="25"/>
      <c r="BF2962" s="25"/>
      <c r="BG2962" s="25"/>
      <c r="BH2962" s="25"/>
      <c r="BI2962" s="25"/>
      <c r="BJ2962" s="25"/>
      <c r="BK2962" s="25"/>
      <c r="BL2962" s="25"/>
      <c r="BM2962" s="25"/>
      <c r="BN2962" s="25"/>
      <c r="BO2962" s="25"/>
      <c r="BP2962" s="25"/>
      <c r="BQ2962" s="25"/>
      <c r="BR2962" s="25"/>
      <c r="BS2962" s="25"/>
      <c r="BT2962" s="25"/>
      <c r="BU2962" s="25"/>
      <c r="BV2962" s="25"/>
      <c r="BW2962" s="25"/>
      <c r="BX2962" s="25"/>
      <c r="BY2962" s="25"/>
      <c r="BZ2962" s="25"/>
      <c r="CA2962" s="25"/>
      <c r="CB2962" s="25"/>
      <c r="CC2962" s="25"/>
      <c r="CD2962" s="2" t="s">
        <v>78</v>
      </c>
      <c r="CE2962" s="2" t="s">
        <v>21539</v>
      </c>
      <c r="CF2962" s="25"/>
      <c r="CG2962" s="25"/>
      <c r="CH2962" s="25"/>
      <c r="CI2962" s="25"/>
      <c r="CJ2962" s="25"/>
    </row>
    <row r="2963" spans="1:88" x14ac:dyDescent="0.2">
      <c r="A2963" s="2" t="s">
        <v>11458</v>
      </c>
      <c r="B2963" s="2" t="s">
        <v>26004</v>
      </c>
      <c r="C2963" s="2" t="s">
        <v>10420</v>
      </c>
      <c r="D2963" s="2" t="s">
        <v>11458</v>
      </c>
      <c r="E2963" s="2" t="s">
        <v>11458</v>
      </c>
      <c r="F2963" s="2" t="s">
        <v>11459</v>
      </c>
      <c r="G2963" s="2" t="s">
        <v>11460</v>
      </c>
      <c r="H2963" s="2" t="s">
        <v>83</v>
      </c>
      <c r="I2963" s="2" t="s">
        <v>61</v>
      </c>
      <c r="J2963" s="2" t="s">
        <v>61</v>
      </c>
      <c r="K2963" s="50" t="s">
        <v>61</v>
      </c>
      <c r="L2963" s="43">
        <v>2010</v>
      </c>
      <c r="M2963" s="2" t="s">
        <v>133</v>
      </c>
      <c r="N2963" s="32">
        <v>25.0078</v>
      </c>
      <c r="O2963" s="32">
        <v>55.155999999999999</v>
      </c>
      <c r="P2963" s="2" t="s">
        <v>2767</v>
      </c>
      <c r="Q2963" s="2" t="s">
        <v>65</v>
      </c>
      <c r="R2963" s="43" t="s">
        <v>18854</v>
      </c>
      <c r="S2963" s="41" t="s">
        <v>272</v>
      </c>
      <c r="T2963" s="41" t="s">
        <v>18461</v>
      </c>
      <c r="U2963" s="2"/>
      <c r="V2963" s="2"/>
      <c r="W2963" s="41" t="s">
        <v>17589</v>
      </c>
      <c r="X2963" s="2" t="s">
        <v>315</v>
      </c>
      <c r="Y2963" s="2" t="s">
        <v>76</v>
      </c>
      <c r="Z2963" s="5" t="s">
        <v>10423</v>
      </c>
      <c r="AA2963" s="5" t="s">
        <v>16910</v>
      </c>
      <c r="AB2963" s="5" t="s">
        <v>16319</v>
      </c>
      <c r="AC2963" s="2" t="s">
        <v>5205</v>
      </c>
      <c r="AD2963" s="2">
        <v>1059802</v>
      </c>
      <c r="AE2963" s="5">
        <v>22</v>
      </c>
      <c r="AF2963" s="25"/>
      <c r="AG2963" s="29">
        <v>3</v>
      </c>
      <c r="AH2963" s="2" t="s">
        <v>17974</v>
      </c>
      <c r="AI2963" s="2">
        <v>3</v>
      </c>
      <c r="AJ2963" s="2">
        <v>3</v>
      </c>
      <c r="AK2963" s="2"/>
      <c r="AL2963" s="2"/>
      <c r="AM2963" s="2"/>
      <c r="AN2963" s="2"/>
      <c r="AO2963" s="2"/>
      <c r="AP2963" s="25"/>
      <c r="AQ2963" s="25"/>
      <c r="AR2963" s="2"/>
      <c r="AS2963" s="2"/>
      <c r="AT2963" s="2"/>
      <c r="AU2963" s="25"/>
      <c r="AV2963" s="2"/>
      <c r="AW2963" s="2"/>
      <c r="AX2963" s="25"/>
      <c r="AY2963" s="25"/>
      <c r="AZ2963" s="25"/>
      <c r="BA2963" s="25"/>
      <c r="BB2963" s="25"/>
      <c r="BC2963" s="25"/>
      <c r="BD2963" s="25"/>
      <c r="BE2963" s="25"/>
      <c r="BF2963" s="25"/>
      <c r="BG2963" s="25"/>
      <c r="BH2963" s="25"/>
      <c r="BI2963" s="25"/>
      <c r="BJ2963" s="25"/>
      <c r="BK2963" s="25"/>
      <c r="BL2963" s="25"/>
      <c r="BM2963" s="25"/>
      <c r="BN2963" s="25"/>
      <c r="BO2963" s="25"/>
      <c r="BP2963" s="25"/>
      <c r="BQ2963" s="25"/>
      <c r="BR2963" s="25"/>
      <c r="BS2963" s="25"/>
      <c r="BT2963" s="25"/>
      <c r="BU2963" s="25"/>
      <c r="BV2963" s="25"/>
      <c r="BW2963" s="25"/>
      <c r="BX2963" s="25"/>
      <c r="BY2963" s="25"/>
      <c r="BZ2963" s="25"/>
      <c r="CA2963" s="25"/>
      <c r="CB2963" s="25"/>
      <c r="CC2963" s="25"/>
      <c r="CD2963" s="2" t="s">
        <v>71</v>
      </c>
      <c r="CE2963" s="2">
        <v>0</v>
      </c>
      <c r="CF2963" s="25"/>
      <c r="CG2963" s="25"/>
      <c r="CH2963" s="25"/>
      <c r="CI2963" s="25"/>
      <c r="CJ2963" s="25"/>
    </row>
    <row r="2964" spans="1:88" x14ac:dyDescent="0.2">
      <c r="A2964" s="2" t="s">
        <v>11461</v>
      </c>
      <c r="B2964" s="2" t="s">
        <v>26005</v>
      </c>
      <c r="C2964" s="2" t="s">
        <v>10420</v>
      </c>
      <c r="D2964" s="2" t="s">
        <v>11461</v>
      </c>
      <c r="E2964" s="2" t="s">
        <v>11461</v>
      </c>
      <c r="F2964" s="2" t="s">
        <v>11462</v>
      </c>
      <c r="G2964" s="2" t="s">
        <v>11463</v>
      </c>
      <c r="H2964" s="2" t="s">
        <v>61</v>
      </c>
      <c r="I2964" s="2" t="s">
        <v>61</v>
      </c>
      <c r="J2964" s="2" t="s">
        <v>61</v>
      </c>
      <c r="K2964" s="50" t="s">
        <v>61</v>
      </c>
      <c r="L2964" s="43">
        <v>2011</v>
      </c>
      <c r="M2964" s="2" t="s">
        <v>133</v>
      </c>
      <c r="N2964" s="32">
        <v>24.974530000000001</v>
      </c>
      <c r="O2964" s="32">
        <v>55.101860000000002</v>
      </c>
      <c r="P2964" s="2" t="s">
        <v>152</v>
      </c>
      <c r="Q2964" s="2" t="s">
        <v>65</v>
      </c>
      <c r="R2964" s="43" t="s">
        <v>16802</v>
      </c>
      <c r="S2964" s="41" t="s">
        <v>4851</v>
      </c>
      <c r="T2964" s="41" t="s">
        <v>18462</v>
      </c>
      <c r="U2964" s="2"/>
      <c r="V2964" s="2"/>
      <c r="W2964" s="41" t="s">
        <v>17588</v>
      </c>
      <c r="X2964" s="2" t="s">
        <v>153</v>
      </c>
      <c r="Y2964" s="2" t="s">
        <v>76</v>
      </c>
      <c r="Z2964" s="5" t="s">
        <v>10423</v>
      </c>
      <c r="AA2964" s="5" t="s">
        <v>16910</v>
      </c>
      <c r="AB2964" s="5" t="s">
        <v>16317</v>
      </c>
      <c r="AC2964" s="2" t="s">
        <v>5205</v>
      </c>
      <c r="AD2964" s="2">
        <v>1051800</v>
      </c>
      <c r="AE2964" s="5">
        <v>25</v>
      </c>
      <c r="AF2964" s="25"/>
      <c r="AG2964" s="29">
        <v>3</v>
      </c>
      <c r="AH2964" s="2" t="s">
        <v>17974</v>
      </c>
      <c r="AI2964" s="2">
        <v>3</v>
      </c>
      <c r="AJ2964" s="2">
        <v>3</v>
      </c>
      <c r="AK2964" s="2"/>
      <c r="AL2964" s="2"/>
      <c r="AM2964" s="2"/>
      <c r="AN2964" s="2"/>
      <c r="AO2964" s="2"/>
      <c r="AP2964" s="25"/>
      <c r="AQ2964" s="25"/>
      <c r="AR2964" s="2"/>
      <c r="AS2964" s="2"/>
      <c r="AT2964" s="2"/>
      <c r="AU2964" s="25"/>
      <c r="AV2964" s="2"/>
      <c r="AW2964" s="2"/>
      <c r="AX2964" s="25"/>
      <c r="AY2964" s="25"/>
      <c r="AZ2964" s="25"/>
      <c r="BA2964" s="25"/>
      <c r="BB2964" s="25"/>
      <c r="BC2964" s="25"/>
      <c r="BD2964" s="25"/>
      <c r="BE2964" s="25"/>
      <c r="BF2964" s="25"/>
      <c r="BG2964" s="25"/>
      <c r="BH2964" s="25"/>
      <c r="BI2964" s="25"/>
      <c r="BJ2964" s="25"/>
      <c r="BK2964" s="25"/>
      <c r="BL2964" s="25"/>
      <c r="BM2964" s="25"/>
      <c r="BN2964" s="25"/>
      <c r="BO2964" s="25"/>
      <c r="BP2964" s="25"/>
      <c r="BQ2964" s="25"/>
      <c r="BR2964" s="25"/>
      <c r="BS2964" s="25"/>
      <c r="BT2964" s="25"/>
      <c r="BU2964" s="25"/>
      <c r="BV2964" s="25"/>
      <c r="BW2964" s="25"/>
      <c r="BX2964" s="25"/>
      <c r="BY2964" s="25"/>
      <c r="BZ2964" s="25"/>
      <c r="CA2964" s="25"/>
      <c r="CB2964" s="25"/>
      <c r="CC2964" s="25"/>
      <c r="CD2964" s="2" t="s">
        <v>78</v>
      </c>
      <c r="CE2964" s="2" t="s">
        <v>21540</v>
      </c>
      <c r="CF2964" s="25"/>
      <c r="CG2964" s="25"/>
      <c r="CH2964" s="25"/>
      <c r="CI2964" s="25"/>
      <c r="CJ2964" s="25"/>
    </row>
    <row r="2965" spans="1:88" x14ac:dyDescent="0.2">
      <c r="A2965" s="2" t="s">
        <v>11464</v>
      </c>
      <c r="B2965" s="2" t="s">
        <v>26006</v>
      </c>
      <c r="C2965" s="2" t="s">
        <v>10420</v>
      </c>
      <c r="D2965" s="2" t="s">
        <v>11464</v>
      </c>
      <c r="E2965" s="2" t="s">
        <v>11464</v>
      </c>
      <c r="F2965" s="2" t="s">
        <v>11465</v>
      </c>
      <c r="G2965" s="2" t="s">
        <v>11466</v>
      </c>
      <c r="H2965" s="2" t="s">
        <v>61</v>
      </c>
      <c r="I2965" s="2" t="s">
        <v>61</v>
      </c>
      <c r="J2965" s="2" t="s">
        <v>61</v>
      </c>
      <c r="K2965" s="50" t="s">
        <v>61</v>
      </c>
      <c r="L2965" s="43">
        <v>2009</v>
      </c>
      <c r="M2965" s="2" t="s">
        <v>133</v>
      </c>
      <c r="N2965" s="32">
        <v>24.990790000000001</v>
      </c>
      <c r="O2965" s="32">
        <v>55.104170000000003</v>
      </c>
      <c r="P2965" s="2" t="s">
        <v>152</v>
      </c>
      <c r="Q2965" s="2" t="s">
        <v>65</v>
      </c>
      <c r="R2965" s="43" t="s">
        <v>16802</v>
      </c>
      <c r="S2965" s="41" t="s">
        <v>4851</v>
      </c>
      <c r="T2965" s="41" t="s">
        <v>18462</v>
      </c>
      <c r="U2965" s="2"/>
      <c r="V2965" s="2"/>
      <c r="W2965" s="41" t="s">
        <v>17588</v>
      </c>
      <c r="X2965" s="2" t="s">
        <v>153</v>
      </c>
      <c r="Y2965" s="2" t="s">
        <v>102</v>
      </c>
      <c r="Z2965" s="5" t="s">
        <v>10423</v>
      </c>
      <c r="AA2965" s="5" t="s">
        <v>16910</v>
      </c>
      <c r="AB2965" s="5" t="s">
        <v>16316</v>
      </c>
      <c r="AC2965" s="2" t="s">
        <v>5205</v>
      </c>
      <c r="AD2965" s="2">
        <v>1059900</v>
      </c>
      <c r="AE2965" s="5">
        <v>30</v>
      </c>
      <c r="AF2965" s="25"/>
      <c r="AG2965" s="29">
        <v>3</v>
      </c>
      <c r="AH2965" s="2" t="s">
        <v>17974</v>
      </c>
      <c r="AI2965" s="2">
        <v>3</v>
      </c>
      <c r="AJ2965" s="2">
        <v>3</v>
      </c>
      <c r="AK2965" s="2"/>
      <c r="AL2965" s="2"/>
      <c r="AM2965" s="2"/>
      <c r="AN2965" s="2"/>
      <c r="AO2965" s="2"/>
      <c r="AP2965" s="25"/>
      <c r="AQ2965" s="25"/>
      <c r="AR2965" s="2"/>
      <c r="AS2965" s="2"/>
      <c r="AT2965" s="2"/>
      <c r="AU2965" s="25"/>
      <c r="AV2965" s="2"/>
      <c r="AW2965" s="2"/>
      <c r="AX2965" s="25"/>
      <c r="AY2965" s="25"/>
      <c r="AZ2965" s="25"/>
      <c r="BA2965" s="25"/>
      <c r="BB2965" s="25"/>
      <c r="BC2965" s="25"/>
      <c r="BD2965" s="25"/>
      <c r="BE2965" s="25"/>
      <c r="BF2965" s="25"/>
      <c r="BG2965" s="25"/>
      <c r="BH2965" s="25"/>
      <c r="BI2965" s="25"/>
      <c r="BJ2965" s="25"/>
      <c r="BK2965" s="25"/>
      <c r="BL2965" s="25"/>
      <c r="BM2965" s="25"/>
      <c r="BN2965" s="25"/>
      <c r="BO2965" s="25"/>
      <c r="BP2965" s="25"/>
      <c r="BQ2965" s="25"/>
      <c r="BR2965" s="25"/>
      <c r="BS2965" s="25"/>
      <c r="BT2965" s="25"/>
      <c r="BU2965" s="25"/>
      <c r="BV2965" s="25"/>
      <c r="BW2965" s="25"/>
      <c r="BX2965" s="25"/>
      <c r="BY2965" s="25"/>
      <c r="BZ2965" s="25"/>
      <c r="CA2965" s="25"/>
      <c r="CB2965" s="25"/>
      <c r="CC2965" s="25"/>
      <c r="CD2965" s="2" t="s">
        <v>78</v>
      </c>
      <c r="CE2965" s="2" t="s">
        <v>21541</v>
      </c>
      <c r="CF2965" s="25"/>
      <c r="CG2965" s="25"/>
      <c r="CH2965" s="25"/>
      <c r="CI2965" s="25"/>
      <c r="CJ2965" s="25"/>
    </row>
    <row r="2966" spans="1:88" x14ac:dyDescent="0.2">
      <c r="A2966" s="2" t="s">
        <v>11467</v>
      </c>
      <c r="B2966" s="2" t="s">
        <v>26007</v>
      </c>
      <c r="C2966" s="2" t="s">
        <v>10420</v>
      </c>
      <c r="D2966" s="2" t="s">
        <v>11468</v>
      </c>
      <c r="E2966" s="2" t="s">
        <v>11468</v>
      </c>
      <c r="F2966" s="2" t="s">
        <v>11469</v>
      </c>
      <c r="G2966" s="2" t="s">
        <v>11470</v>
      </c>
      <c r="H2966" s="2" t="s">
        <v>61</v>
      </c>
      <c r="I2966" s="2" t="s">
        <v>61</v>
      </c>
      <c r="J2966" s="2" t="s">
        <v>61</v>
      </c>
      <c r="K2966" s="50" t="s">
        <v>61</v>
      </c>
      <c r="L2966" s="43">
        <v>2009</v>
      </c>
      <c r="M2966" s="2" t="s">
        <v>133</v>
      </c>
      <c r="N2966" s="32">
        <v>24.96576</v>
      </c>
      <c r="O2966" s="32">
        <v>55.087940000000003</v>
      </c>
      <c r="P2966" s="2" t="s">
        <v>152</v>
      </c>
      <c r="Q2966" s="2" t="s">
        <v>65</v>
      </c>
      <c r="R2966" s="43" t="s">
        <v>16802</v>
      </c>
      <c r="S2966" s="41" t="s">
        <v>4851</v>
      </c>
      <c r="T2966" s="41" t="s">
        <v>18462</v>
      </c>
      <c r="U2966" s="2"/>
      <c r="V2966" s="2"/>
      <c r="W2966" s="41" t="s">
        <v>17588</v>
      </c>
      <c r="X2966" s="2" t="s">
        <v>153</v>
      </c>
      <c r="Y2966" s="2" t="s">
        <v>10437</v>
      </c>
      <c r="Z2966" s="5" t="s">
        <v>10423</v>
      </c>
      <c r="AA2966" s="5" t="s">
        <v>16910</v>
      </c>
      <c r="AB2966" s="5" t="s">
        <v>18090</v>
      </c>
      <c r="AC2966" s="2" t="s">
        <v>5247</v>
      </c>
      <c r="AD2966" s="2">
        <v>1051800</v>
      </c>
      <c r="AE2966" s="5">
        <v>20</v>
      </c>
      <c r="AF2966" s="25"/>
      <c r="AG2966" s="29">
        <v>3</v>
      </c>
      <c r="AH2966" s="2" t="s">
        <v>17978</v>
      </c>
      <c r="AI2966" s="2">
        <v>3</v>
      </c>
      <c r="AJ2966" s="2">
        <v>3</v>
      </c>
      <c r="AK2966" s="2"/>
      <c r="AL2966" s="2"/>
      <c r="AM2966" s="2"/>
      <c r="AN2966" s="2"/>
      <c r="AO2966" s="2"/>
      <c r="AP2966" s="25"/>
      <c r="AQ2966" s="25"/>
      <c r="AR2966" s="2"/>
      <c r="AS2966" s="2"/>
      <c r="AT2966" s="2"/>
      <c r="AU2966" s="25"/>
      <c r="AV2966" s="2"/>
      <c r="AW2966" s="2"/>
      <c r="AX2966" s="25"/>
      <c r="AY2966" s="25"/>
      <c r="AZ2966" s="25"/>
      <c r="BA2966" s="25"/>
      <c r="BB2966" s="25"/>
      <c r="BC2966" s="25"/>
      <c r="BD2966" s="25"/>
      <c r="BE2966" s="25"/>
      <c r="BF2966" s="25"/>
      <c r="BG2966" s="25"/>
      <c r="BH2966" s="25"/>
      <c r="BI2966" s="25"/>
      <c r="BJ2966" s="25"/>
      <c r="BK2966" s="25"/>
      <c r="BL2966" s="25"/>
      <c r="BM2966" s="25"/>
      <c r="BN2966" s="25"/>
      <c r="BO2966" s="25"/>
      <c r="BP2966" s="25"/>
      <c r="BQ2966" s="25"/>
      <c r="BR2966" s="25"/>
      <c r="BS2966" s="25"/>
      <c r="BT2966" s="25"/>
      <c r="BU2966" s="25"/>
      <c r="BV2966" s="25"/>
      <c r="BW2966" s="25"/>
      <c r="BX2966" s="25"/>
      <c r="BY2966" s="25"/>
      <c r="BZ2966" s="25"/>
      <c r="CA2966" s="25"/>
      <c r="CB2966" s="25"/>
      <c r="CC2966" s="25"/>
      <c r="CD2966" s="2" t="s">
        <v>78</v>
      </c>
      <c r="CE2966" s="2" t="s">
        <v>21542</v>
      </c>
      <c r="CF2966" s="25"/>
      <c r="CG2966" s="25"/>
      <c r="CH2966" s="25"/>
      <c r="CI2966" s="25"/>
      <c r="CJ2966" s="25"/>
    </row>
    <row r="2967" spans="1:88" x14ac:dyDescent="0.2">
      <c r="A2967" s="2" t="s">
        <v>11471</v>
      </c>
      <c r="B2967" s="2" t="s">
        <v>26008</v>
      </c>
      <c r="C2967" s="2" t="s">
        <v>10420</v>
      </c>
      <c r="D2967" s="2" t="s">
        <v>11471</v>
      </c>
      <c r="E2967" s="2" t="s">
        <v>11471</v>
      </c>
      <c r="F2967" s="2" t="s">
        <v>11472</v>
      </c>
      <c r="G2967" s="2" t="s">
        <v>11473</v>
      </c>
      <c r="H2967" s="2" t="s">
        <v>61</v>
      </c>
      <c r="I2967" s="2" t="s">
        <v>61</v>
      </c>
      <c r="J2967" s="2" t="s">
        <v>61</v>
      </c>
      <c r="K2967" s="50" t="s">
        <v>61</v>
      </c>
      <c r="L2967" s="43">
        <v>2009</v>
      </c>
      <c r="M2967" s="2" t="s">
        <v>133</v>
      </c>
      <c r="N2967" s="32">
        <v>25.00318</v>
      </c>
      <c r="O2967" s="32">
        <v>55.105879999999999</v>
      </c>
      <c r="P2967" s="2" t="s">
        <v>152</v>
      </c>
      <c r="Q2967" s="2" t="s">
        <v>65</v>
      </c>
      <c r="R2967" s="43" t="s">
        <v>16802</v>
      </c>
      <c r="S2967" s="41" t="s">
        <v>4851</v>
      </c>
      <c r="T2967" s="41" t="s">
        <v>18462</v>
      </c>
      <c r="U2967" s="2"/>
      <c r="V2967" s="2"/>
      <c r="W2967" s="41" t="s">
        <v>17588</v>
      </c>
      <c r="X2967" s="2" t="s">
        <v>153</v>
      </c>
      <c r="Y2967" s="2" t="s">
        <v>102</v>
      </c>
      <c r="Z2967" s="5" t="s">
        <v>20</v>
      </c>
      <c r="AA2967" s="5" t="s">
        <v>16910</v>
      </c>
      <c r="AB2967" s="5" t="s">
        <v>16316</v>
      </c>
      <c r="AC2967" s="2" t="s">
        <v>5205</v>
      </c>
      <c r="AD2967" s="2">
        <v>1059900</v>
      </c>
      <c r="AE2967" s="5">
        <v>30</v>
      </c>
      <c r="AF2967" s="25"/>
      <c r="AG2967" s="29">
        <v>3</v>
      </c>
      <c r="AH2967" s="2" t="s">
        <v>17974</v>
      </c>
      <c r="AI2967" s="2">
        <v>3</v>
      </c>
      <c r="AJ2967" s="2">
        <v>3</v>
      </c>
      <c r="AK2967" s="2"/>
      <c r="AL2967" s="2"/>
      <c r="AM2967" s="2"/>
      <c r="AN2967" s="2"/>
      <c r="AO2967" s="2"/>
      <c r="AP2967" s="25"/>
      <c r="AQ2967" s="25"/>
      <c r="AR2967" s="2"/>
      <c r="AS2967" s="2"/>
      <c r="AT2967" s="2"/>
      <c r="AU2967" s="25"/>
      <c r="AV2967" s="2"/>
      <c r="AW2967" s="2"/>
      <c r="AX2967" s="25"/>
      <c r="AY2967" s="25"/>
      <c r="AZ2967" s="25"/>
      <c r="BA2967" s="25"/>
      <c r="BB2967" s="25"/>
      <c r="BC2967" s="25"/>
      <c r="BD2967" s="25"/>
      <c r="BE2967" s="25"/>
      <c r="BF2967" s="25"/>
      <c r="BG2967" s="25"/>
      <c r="BH2967" s="25"/>
      <c r="BI2967" s="25"/>
      <c r="BJ2967" s="25"/>
      <c r="BK2967" s="25"/>
      <c r="BL2967" s="25"/>
      <c r="BM2967" s="25"/>
      <c r="BN2967" s="25"/>
      <c r="BO2967" s="25"/>
      <c r="BP2967" s="25"/>
      <c r="BQ2967" s="25"/>
      <c r="BR2967" s="25"/>
      <c r="BS2967" s="25"/>
      <c r="BT2967" s="25"/>
      <c r="BU2967" s="25"/>
      <c r="BV2967" s="25"/>
      <c r="BW2967" s="25"/>
      <c r="BX2967" s="25"/>
      <c r="BY2967" s="25"/>
      <c r="BZ2967" s="25"/>
      <c r="CA2967" s="25"/>
      <c r="CB2967" s="25"/>
      <c r="CC2967" s="25"/>
      <c r="CD2967" s="2" t="s">
        <v>78</v>
      </c>
      <c r="CE2967" s="2" t="s">
        <v>21543</v>
      </c>
      <c r="CF2967" s="25"/>
      <c r="CG2967" s="25"/>
      <c r="CH2967" s="25"/>
      <c r="CI2967" s="25"/>
      <c r="CJ2967" s="25"/>
    </row>
    <row r="2968" spans="1:88" x14ac:dyDescent="0.2">
      <c r="A2968" s="2" t="s">
        <v>11474</v>
      </c>
      <c r="B2968" s="2" t="s">
        <v>26009</v>
      </c>
      <c r="C2968" s="2" t="s">
        <v>10420</v>
      </c>
      <c r="D2968" s="2" t="s">
        <v>11474</v>
      </c>
      <c r="E2968" s="2" t="s">
        <v>11474</v>
      </c>
      <c r="F2968" s="2" t="s">
        <v>11475</v>
      </c>
      <c r="G2968" s="2" t="s">
        <v>11476</v>
      </c>
      <c r="H2968" s="2" t="s">
        <v>83</v>
      </c>
      <c r="I2968" s="2" t="s">
        <v>61</v>
      </c>
      <c r="J2968" s="2" t="s">
        <v>61</v>
      </c>
      <c r="K2968" s="50" t="s">
        <v>61</v>
      </c>
      <c r="L2968" s="43">
        <v>2010</v>
      </c>
      <c r="M2968" s="2" t="s">
        <v>133</v>
      </c>
      <c r="N2968" s="32">
        <v>25.000720000000001</v>
      </c>
      <c r="O2968" s="32">
        <v>55.123280000000001</v>
      </c>
      <c r="P2968" s="2" t="s">
        <v>2767</v>
      </c>
      <c r="Q2968" s="2" t="s">
        <v>65</v>
      </c>
      <c r="R2968" s="43" t="s">
        <v>18854</v>
      </c>
      <c r="S2968" s="41" t="s">
        <v>1554</v>
      </c>
      <c r="T2968" s="41" t="s">
        <v>18460</v>
      </c>
      <c r="U2968" s="2"/>
      <c r="V2968" s="2"/>
      <c r="W2968" s="41" t="s">
        <v>17589</v>
      </c>
      <c r="X2968" s="2" t="s">
        <v>315</v>
      </c>
      <c r="Y2968" s="2" t="s">
        <v>102</v>
      </c>
      <c r="Z2968" s="5" t="s">
        <v>20</v>
      </c>
      <c r="AA2968" s="5" t="s">
        <v>16910</v>
      </c>
      <c r="AB2968" s="5" t="s">
        <v>16316</v>
      </c>
      <c r="AC2968" s="2" t="s">
        <v>5205</v>
      </c>
      <c r="AD2968" s="2">
        <v>1059900</v>
      </c>
      <c r="AE2968" s="5">
        <v>30</v>
      </c>
      <c r="AF2968" s="25"/>
      <c r="AG2968" s="29">
        <v>3</v>
      </c>
      <c r="AH2968" s="2" t="s">
        <v>17974</v>
      </c>
      <c r="AI2968" s="2">
        <v>4</v>
      </c>
      <c r="AJ2968" s="2">
        <v>3</v>
      </c>
      <c r="AK2968" s="2"/>
      <c r="AL2968" s="2"/>
      <c r="AM2968" s="2"/>
      <c r="AN2968" s="2"/>
      <c r="AO2968" s="2"/>
      <c r="AP2968" s="25"/>
      <c r="AQ2968" s="25"/>
      <c r="AR2968" s="2"/>
      <c r="AS2968" s="2"/>
      <c r="AT2968" s="2"/>
      <c r="AU2968" s="25"/>
      <c r="AV2968" s="2"/>
      <c r="AW2968" s="2"/>
      <c r="AX2968" s="25"/>
      <c r="AY2968" s="25"/>
      <c r="AZ2968" s="25"/>
      <c r="BA2968" s="25"/>
      <c r="BB2968" s="25"/>
      <c r="BC2968" s="25"/>
      <c r="BD2968" s="25"/>
      <c r="BE2968" s="25"/>
      <c r="BF2968" s="25"/>
      <c r="BG2968" s="25"/>
      <c r="BH2968" s="25"/>
      <c r="BI2968" s="25"/>
      <c r="BJ2968" s="25"/>
      <c r="BK2968" s="25"/>
      <c r="BL2968" s="25"/>
      <c r="BM2968" s="25"/>
      <c r="BN2968" s="25"/>
      <c r="BO2968" s="25"/>
      <c r="BP2968" s="25"/>
      <c r="BQ2968" s="25"/>
      <c r="BR2968" s="25"/>
      <c r="BS2968" s="25"/>
      <c r="BT2968" s="25"/>
      <c r="BU2968" s="25"/>
      <c r="BV2968" s="25"/>
      <c r="BW2968" s="25"/>
      <c r="BX2968" s="25"/>
      <c r="BY2968" s="25"/>
      <c r="BZ2968" s="25"/>
      <c r="CA2968" s="25"/>
      <c r="CB2968" s="25"/>
      <c r="CC2968" s="25"/>
      <c r="CD2968" s="2" t="s">
        <v>78</v>
      </c>
      <c r="CE2968" s="2" t="s">
        <v>21544</v>
      </c>
      <c r="CF2968" s="25"/>
      <c r="CG2968" s="25"/>
      <c r="CH2968" s="25"/>
      <c r="CI2968" s="25"/>
      <c r="CJ2968" s="25"/>
    </row>
    <row r="2969" spans="1:88" x14ac:dyDescent="0.2">
      <c r="A2969" s="2" t="s">
        <v>11477</v>
      </c>
      <c r="B2969" s="2" t="s">
        <v>26010</v>
      </c>
      <c r="C2969" s="2" t="s">
        <v>10420</v>
      </c>
      <c r="D2969" s="2" t="s">
        <v>11477</v>
      </c>
      <c r="E2969" s="2" t="s">
        <v>11477</v>
      </c>
      <c r="F2969" s="2" t="s">
        <v>11478</v>
      </c>
      <c r="G2969" s="2" t="s">
        <v>16600</v>
      </c>
      <c r="H2969" s="2" t="s">
        <v>61</v>
      </c>
      <c r="I2969" s="2" t="s">
        <v>61</v>
      </c>
      <c r="J2969" s="2" t="s">
        <v>61</v>
      </c>
      <c r="K2969" s="50" t="s">
        <v>61</v>
      </c>
      <c r="L2969" s="43">
        <v>2010</v>
      </c>
      <c r="M2969" s="2" t="s">
        <v>133</v>
      </c>
      <c r="N2969" s="32">
        <v>24.985240000000001</v>
      </c>
      <c r="O2969" s="32">
        <v>55.049700000000001</v>
      </c>
      <c r="P2969" s="2" t="s">
        <v>152</v>
      </c>
      <c r="Q2969" s="2" t="s">
        <v>65</v>
      </c>
      <c r="R2969" s="43" t="s">
        <v>16802</v>
      </c>
      <c r="S2969" s="41" t="s">
        <v>4851</v>
      </c>
      <c r="T2969" s="41" t="s">
        <v>18462</v>
      </c>
      <c r="U2969" s="2"/>
      <c r="V2969" s="2"/>
      <c r="W2969" s="41" t="s">
        <v>17588</v>
      </c>
      <c r="X2969" s="2" t="s">
        <v>153</v>
      </c>
      <c r="Y2969" s="2" t="s">
        <v>76</v>
      </c>
      <c r="Z2969" s="5" t="s">
        <v>10423</v>
      </c>
      <c r="AA2969" s="5" t="s">
        <v>16910</v>
      </c>
      <c r="AB2969" s="5" t="s">
        <v>16317</v>
      </c>
      <c r="AC2969" s="2" t="s">
        <v>5247</v>
      </c>
      <c r="AD2969" s="2">
        <v>1059400</v>
      </c>
      <c r="AE2969" s="5">
        <v>30</v>
      </c>
      <c r="AF2969" s="25"/>
      <c r="AG2969" s="29">
        <v>3</v>
      </c>
      <c r="AH2969" s="2" t="s">
        <v>17978</v>
      </c>
      <c r="AI2969" s="2">
        <v>3</v>
      </c>
      <c r="AJ2969" s="2">
        <v>3</v>
      </c>
      <c r="AK2969" s="2"/>
      <c r="AL2969" s="2"/>
      <c r="AM2969" s="2"/>
      <c r="AN2969" s="2"/>
      <c r="AO2969" s="2"/>
      <c r="AP2969" s="25"/>
      <c r="AQ2969" s="25"/>
      <c r="AR2969" s="2"/>
      <c r="AS2969" s="2"/>
      <c r="AT2969" s="2"/>
      <c r="AU2969" s="25"/>
      <c r="AV2969" s="2"/>
      <c r="AW2969" s="2"/>
      <c r="AX2969" s="25"/>
      <c r="AY2969" s="25"/>
      <c r="AZ2969" s="25"/>
      <c r="BA2969" s="25"/>
      <c r="BB2969" s="25"/>
      <c r="BC2969" s="25"/>
      <c r="BD2969" s="25"/>
      <c r="BE2969" s="25"/>
      <c r="BF2969" s="25"/>
      <c r="BG2969" s="25"/>
      <c r="BH2969" s="25"/>
      <c r="BI2969" s="25"/>
      <c r="BJ2969" s="25"/>
      <c r="BK2969" s="25"/>
      <c r="BL2969" s="25"/>
      <c r="BM2969" s="25"/>
      <c r="BN2969" s="25"/>
      <c r="BO2969" s="25"/>
      <c r="BP2969" s="25"/>
      <c r="BQ2969" s="25"/>
      <c r="BR2969" s="25"/>
      <c r="BS2969" s="25"/>
      <c r="BT2969" s="25"/>
      <c r="BU2969" s="25"/>
      <c r="BV2969" s="25"/>
      <c r="BW2969" s="25"/>
      <c r="BX2969" s="25"/>
      <c r="BY2969" s="25"/>
      <c r="BZ2969" s="25"/>
      <c r="CA2969" s="25"/>
      <c r="CB2969" s="25"/>
      <c r="CC2969" s="25"/>
      <c r="CD2969" s="2" t="s">
        <v>71</v>
      </c>
      <c r="CE2969" s="2">
        <v>0</v>
      </c>
      <c r="CF2969" s="25"/>
      <c r="CG2969" s="25"/>
      <c r="CH2969" s="25"/>
      <c r="CI2969" s="25"/>
      <c r="CJ2969" s="25"/>
    </row>
    <row r="2970" spans="1:88" x14ac:dyDescent="0.2">
      <c r="A2970" s="2" t="s">
        <v>11479</v>
      </c>
      <c r="B2970" s="2" t="s">
        <v>26011</v>
      </c>
      <c r="C2970" s="2" t="s">
        <v>10420</v>
      </c>
      <c r="D2970" s="2" t="s">
        <v>11479</v>
      </c>
      <c r="E2970" s="2" t="s">
        <v>11479</v>
      </c>
      <c r="F2970" s="2" t="s">
        <v>11480</v>
      </c>
      <c r="G2970" s="2" t="s">
        <v>11481</v>
      </c>
      <c r="H2970" s="2" t="s">
        <v>61</v>
      </c>
      <c r="I2970" s="2" t="s">
        <v>61</v>
      </c>
      <c r="J2970" s="2" t="s">
        <v>61</v>
      </c>
      <c r="K2970" s="50" t="s">
        <v>61</v>
      </c>
      <c r="L2970" s="43">
        <v>2011</v>
      </c>
      <c r="M2970" s="2" t="s">
        <v>133</v>
      </c>
      <c r="N2970" s="32">
        <v>25.203379999999999</v>
      </c>
      <c r="O2970" s="32">
        <v>55.282310000000003</v>
      </c>
      <c r="P2970" s="2" t="s">
        <v>152</v>
      </c>
      <c r="Q2970" s="2" t="s">
        <v>65</v>
      </c>
      <c r="R2970" s="43" t="s">
        <v>18854</v>
      </c>
      <c r="S2970" s="41" t="s">
        <v>1554</v>
      </c>
      <c r="T2970" s="41" t="s">
        <v>18460</v>
      </c>
      <c r="U2970" s="2"/>
      <c r="V2970" s="2"/>
      <c r="W2970" s="41" t="s">
        <v>17588</v>
      </c>
      <c r="X2970" s="2" t="s">
        <v>153</v>
      </c>
      <c r="Y2970" s="2" t="s">
        <v>102</v>
      </c>
      <c r="Z2970" s="5" t="s">
        <v>10423</v>
      </c>
      <c r="AA2970" s="5" t="s">
        <v>16910</v>
      </c>
      <c r="AB2970" s="5" t="s">
        <v>16316</v>
      </c>
      <c r="AC2970" s="2" t="s">
        <v>5205</v>
      </c>
      <c r="AD2970" s="2">
        <v>1033700</v>
      </c>
      <c r="AE2970" s="5">
        <v>30</v>
      </c>
      <c r="AF2970" s="25"/>
      <c r="AG2970" s="29">
        <v>3</v>
      </c>
      <c r="AH2970" s="2" t="s">
        <v>17974</v>
      </c>
      <c r="AI2970" s="2">
        <v>3</v>
      </c>
      <c r="AJ2970" s="2">
        <v>3</v>
      </c>
      <c r="AK2970" s="2"/>
      <c r="AL2970" s="2"/>
      <c r="AM2970" s="2"/>
      <c r="AN2970" s="2"/>
      <c r="AO2970" s="2"/>
      <c r="AP2970" s="25"/>
      <c r="AQ2970" s="25"/>
      <c r="AR2970" s="2"/>
      <c r="AS2970" s="2"/>
      <c r="AT2970" s="2"/>
      <c r="AU2970" s="25"/>
      <c r="AV2970" s="2"/>
      <c r="AW2970" s="2"/>
      <c r="AX2970" s="25"/>
      <c r="AY2970" s="25"/>
      <c r="AZ2970" s="25"/>
      <c r="BA2970" s="25"/>
      <c r="BB2970" s="25"/>
      <c r="BC2970" s="25"/>
      <c r="BD2970" s="25"/>
      <c r="BE2970" s="25"/>
      <c r="BF2970" s="25"/>
      <c r="BG2970" s="25"/>
      <c r="BH2970" s="25"/>
      <c r="BI2970" s="25"/>
      <c r="BJ2970" s="25"/>
      <c r="BK2970" s="25"/>
      <c r="BL2970" s="25"/>
      <c r="BM2970" s="25"/>
      <c r="BN2970" s="25"/>
      <c r="BO2970" s="25"/>
      <c r="BP2970" s="25"/>
      <c r="BQ2970" s="25"/>
      <c r="BR2970" s="25"/>
      <c r="BS2970" s="25"/>
      <c r="BT2970" s="25"/>
      <c r="BU2970" s="25"/>
      <c r="BV2970" s="25"/>
      <c r="BW2970" s="25"/>
      <c r="BX2970" s="25"/>
      <c r="BY2970" s="25"/>
      <c r="BZ2970" s="25"/>
      <c r="CA2970" s="25"/>
      <c r="CB2970" s="25"/>
      <c r="CC2970" s="25"/>
      <c r="CD2970" s="2" t="s">
        <v>78</v>
      </c>
      <c r="CE2970" s="2" t="s">
        <v>21545</v>
      </c>
      <c r="CF2970" s="25"/>
      <c r="CG2970" s="25"/>
      <c r="CH2970" s="25"/>
      <c r="CI2970" s="25"/>
      <c r="CJ2970" s="25"/>
    </row>
    <row r="2971" spans="1:88" x14ac:dyDescent="0.2">
      <c r="A2971" s="2" t="s">
        <v>11482</v>
      </c>
      <c r="B2971" s="2" t="s">
        <v>26012</v>
      </c>
      <c r="C2971" s="2" t="s">
        <v>10420</v>
      </c>
      <c r="D2971" s="2" t="s">
        <v>11482</v>
      </c>
      <c r="E2971" s="2" t="s">
        <v>11482</v>
      </c>
      <c r="F2971" s="2" t="s">
        <v>11483</v>
      </c>
      <c r="G2971" s="2"/>
      <c r="H2971" s="2" t="s">
        <v>61</v>
      </c>
      <c r="I2971" s="2" t="s">
        <v>61</v>
      </c>
      <c r="J2971" s="2" t="s">
        <v>61</v>
      </c>
      <c r="K2971" s="2"/>
      <c r="L2971" s="43">
        <v>2010</v>
      </c>
      <c r="M2971" s="2" t="s">
        <v>133</v>
      </c>
      <c r="N2971" s="32">
        <v>25.072099999999999</v>
      </c>
      <c r="O2971" s="32">
        <v>55.130600000000001</v>
      </c>
      <c r="P2971" s="2" t="s">
        <v>152</v>
      </c>
      <c r="Q2971" s="2" t="s">
        <v>65</v>
      </c>
      <c r="R2971" s="43" t="s">
        <v>18854</v>
      </c>
      <c r="S2971" s="41" t="s">
        <v>272</v>
      </c>
      <c r="T2971" s="41" t="s">
        <v>18461</v>
      </c>
      <c r="U2971" s="2"/>
      <c r="V2971" s="2"/>
      <c r="W2971" s="41" t="s">
        <v>67</v>
      </c>
      <c r="X2971" s="2" t="s">
        <v>153</v>
      </c>
      <c r="Y2971" s="2" t="s">
        <v>76</v>
      </c>
      <c r="Z2971" s="5" t="s">
        <v>10423</v>
      </c>
      <c r="AA2971" s="5" t="s">
        <v>10937</v>
      </c>
      <c r="AB2971" s="5" t="s">
        <v>16317</v>
      </c>
      <c r="AC2971" s="2" t="s">
        <v>3591</v>
      </c>
      <c r="AD2971" s="2">
        <v>1039200</v>
      </c>
      <c r="AE2971" s="5">
        <v>22</v>
      </c>
      <c r="AF2971" s="25"/>
      <c r="AG2971" s="29"/>
      <c r="AH2971" s="2" t="s">
        <v>17974</v>
      </c>
      <c r="AI2971" s="2">
        <v>6</v>
      </c>
      <c r="AJ2971" s="2">
        <v>3</v>
      </c>
      <c r="AK2971" s="2"/>
      <c r="AL2971" s="2"/>
      <c r="AM2971" s="2"/>
      <c r="AN2971" s="2"/>
      <c r="AO2971" s="2"/>
      <c r="AP2971" s="25"/>
      <c r="AQ2971" s="25"/>
      <c r="AR2971" s="2"/>
      <c r="AS2971" s="2"/>
      <c r="AT2971" s="2"/>
      <c r="AU2971" s="25"/>
      <c r="AV2971" s="2"/>
      <c r="AW2971" s="2"/>
      <c r="AX2971" s="25"/>
      <c r="AY2971" s="25"/>
      <c r="AZ2971" s="25"/>
      <c r="BA2971" s="25"/>
      <c r="BB2971" s="25"/>
      <c r="BC2971" s="25"/>
      <c r="BD2971" s="25"/>
      <c r="BE2971" s="25"/>
      <c r="BF2971" s="25"/>
      <c r="BG2971" s="25"/>
      <c r="BH2971" s="25"/>
      <c r="BI2971" s="25"/>
      <c r="BJ2971" s="25"/>
      <c r="BK2971" s="25"/>
      <c r="BL2971" s="25"/>
      <c r="BM2971" s="25"/>
      <c r="BN2971" s="25"/>
      <c r="BO2971" s="25"/>
      <c r="BP2971" s="25"/>
      <c r="BQ2971" s="25"/>
      <c r="BR2971" s="25"/>
      <c r="BS2971" s="25"/>
      <c r="BT2971" s="25"/>
      <c r="BU2971" s="25"/>
      <c r="BV2971" s="25"/>
      <c r="BW2971" s="25"/>
      <c r="BX2971" s="25"/>
      <c r="BY2971" s="25"/>
      <c r="BZ2971" s="25"/>
      <c r="CA2971" s="25"/>
      <c r="CB2971" s="25"/>
      <c r="CC2971" s="25"/>
      <c r="CD2971" s="2" t="s">
        <v>78</v>
      </c>
      <c r="CE2971" s="2" t="s">
        <v>21546</v>
      </c>
      <c r="CF2971" s="25"/>
      <c r="CG2971" s="25"/>
      <c r="CH2971" s="25"/>
      <c r="CI2971" s="25"/>
      <c r="CJ2971" s="25"/>
    </row>
    <row r="2972" spans="1:88" x14ac:dyDescent="0.2">
      <c r="A2972" s="2" t="s">
        <v>11484</v>
      </c>
      <c r="B2972" s="2" t="s">
        <v>26013</v>
      </c>
      <c r="C2972" s="2" t="s">
        <v>10420</v>
      </c>
      <c r="D2972" s="2" t="s">
        <v>11484</v>
      </c>
      <c r="E2972" s="2" t="s">
        <v>11484</v>
      </c>
      <c r="F2972" s="2" t="s">
        <v>11485</v>
      </c>
      <c r="G2972" s="2" t="s">
        <v>18059</v>
      </c>
      <c r="H2972" s="2" t="s">
        <v>61</v>
      </c>
      <c r="I2972" s="2" t="s">
        <v>61</v>
      </c>
      <c r="J2972" s="2" t="s">
        <v>61</v>
      </c>
      <c r="K2972" s="50" t="s">
        <v>61</v>
      </c>
      <c r="L2972" s="43">
        <v>2009</v>
      </c>
      <c r="M2972" s="2" t="s">
        <v>133</v>
      </c>
      <c r="N2972" s="32">
        <v>25.068180000000002</v>
      </c>
      <c r="O2972" s="32">
        <v>55.130980000000001</v>
      </c>
      <c r="P2972" s="2" t="s">
        <v>152</v>
      </c>
      <c r="Q2972" s="2" t="s">
        <v>65</v>
      </c>
      <c r="R2972" s="43" t="s">
        <v>18854</v>
      </c>
      <c r="S2972" s="41" t="s">
        <v>272</v>
      </c>
      <c r="T2972" s="41" t="s">
        <v>18461</v>
      </c>
      <c r="U2972" s="2"/>
      <c r="V2972" s="2"/>
      <c r="W2972" s="41" t="s">
        <v>17588</v>
      </c>
      <c r="X2972" s="2" t="s">
        <v>696</v>
      </c>
      <c r="Y2972" s="2" t="s">
        <v>102</v>
      </c>
      <c r="Z2972" s="5" t="s">
        <v>10423</v>
      </c>
      <c r="AA2972" s="5" t="s">
        <v>16910</v>
      </c>
      <c r="AB2972" s="5" t="s">
        <v>16316</v>
      </c>
      <c r="AC2972" s="2" t="s">
        <v>5205</v>
      </c>
      <c r="AD2972" s="2">
        <v>1039200</v>
      </c>
      <c r="AE2972" s="5">
        <v>29</v>
      </c>
      <c r="AF2972" s="25"/>
      <c r="AG2972" s="29">
        <v>3</v>
      </c>
      <c r="AH2972" s="2" t="s">
        <v>17974</v>
      </c>
      <c r="AI2972" s="2">
        <v>3</v>
      </c>
      <c r="AJ2972" s="2">
        <v>3</v>
      </c>
      <c r="AK2972" s="2"/>
      <c r="AL2972" s="2"/>
      <c r="AM2972" s="2"/>
      <c r="AN2972" s="2"/>
      <c r="AO2972" s="2"/>
      <c r="AP2972" s="25"/>
      <c r="AQ2972" s="25"/>
      <c r="AR2972" s="2"/>
      <c r="AS2972" s="2"/>
      <c r="AT2972" s="2"/>
      <c r="AU2972" s="25"/>
      <c r="AV2972" s="2"/>
      <c r="AW2972" s="2"/>
      <c r="AX2972" s="25"/>
      <c r="AY2972" s="25"/>
      <c r="AZ2972" s="25"/>
      <c r="BA2972" s="25"/>
      <c r="BB2972" s="25"/>
      <c r="BC2972" s="25"/>
      <c r="BD2972" s="25"/>
      <c r="BE2972" s="25"/>
      <c r="BF2972" s="25"/>
      <c r="BG2972" s="25"/>
      <c r="BH2972" s="25"/>
      <c r="BI2972" s="25"/>
      <c r="BJ2972" s="25"/>
      <c r="BK2972" s="25"/>
      <c r="BL2972" s="25"/>
      <c r="BM2972" s="25"/>
      <c r="BN2972" s="25"/>
      <c r="BO2972" s="25"/>
      <c r="BP2972" s="25"/>
      <c r="BQ2972" s="25"/>
      <c r="BR2972" s="25"/>
      <c r="BS2972" s="25"/>
      <c r="BT2972" s="25"/>
      <c r="BU2972" s="25"/>
      <c r="BV2972" s="25"/>
      <c r="BW2972" s="25"/>
      <c r="BX2972" s="25"/>
      <c r="BY2972" s="25"/>
      <c r="BZ2972" s="25"/>
      <c r="CA2972" s="25"/>
      <c r="CB2972" s="25"/>
      <c r="CC2972" s="25"/>
      <c r="CD2972" s="2" t="s">
        <v>78</v>
      </c>
      <c r="CE2972" s="2" t="s">
        <v>21547</v>
      </c>
      <c r="CF2972" s="25"/>
      <c r="CG2972" s="25"/>
      <c r="CH2972" s="25"/>
      <c r="CI2972" s="25"/>
      <c r="CJ2972" s="25"/>
    </row>
    <row r="2973" spans="1:88" x14ac:dyDescent="0.2">
      <c r="A2973" s="2" t="s">
        <v>11486</v>
      </c>
      <c r="B2973" s="2" t="s">
        <v>26014</v>
      </c>
      <c r="C2973" s="2" t="s">
        <v>10420</v>
      </c>
      <c r="D2973" s="2" t="s">
        <v>11486</v>
      </c>
      <c r="E2973" s="2" t="s">
        <v>11486</v>
      </c>
      <c r="F2973" s="2" t="s">
        <v>11487</v>
      </c>
      <c r="G2973" s="2" t="s">
        <v>11488</v>
      </c>
      <c r="H2973" s="2" t="s">
        <v>61</v>
      </c>
      <c r="I2973" s="2" t="s">
        <v>61</v>
      </c>
      <c r="J2973" s="2" t="s">
        <v>61</v>
      </c>
      <c r="K2973" s="50" t="s">
        <v>61</v>
      </c>
      <c r="L2973" s="43">
        <v>2010</v>
      </c>
      <c r="M2973" s="2" t="s">
        <v>133</v>
      </c>
      <c r="N2973" s="32">
        <v>25.096620000000001</v>
      </c>
      <c r="O2973" s="32">
        <v>55.179670000000002</v>
      </c>
      <c r="P2973" s="2" t="s">
        <v>152</v>
      </c>
      <c r="Q2973" s="2" t="s">
        <v>65</v>
      </c>
      <c r="R2973" s="43" t="s">
        <v>18854</v>
      </c>
      <c r="S2973" s="41" t="s">
        <v>272</v>
      </c>
      <c r="T2973" s="41" t="s">
        <v>18461</v>
      </c>
      <c r="U2973" s="2"/>
      <c r="V2973" s="2"/>
      <c r="W2973" s="41" t="s">
        <v>17588</v>
      </c>
      <c r="X2973" s="2" t="s">
        <v>153</v>
      </c>
      <c r="Y2973" s="2" t="s">
        <v>102</v>
      </c>
      <c r="Z2973" s="5" t="s">
        <v>20</v>
      </c>
      <c r="AA2973" s="5" t="s">
        <v>16910</v>
      </c>
      <c r="AB2973" s="5" t="s">
        <v>16316</v>
      </c>
      <c r="AC2973" s="2" t="s">
        <v>5205</v>
      </c>
      <c r="AD2973" s="2">
        <v>1038300</v>
      </c>
      <c r="AE2973" s="5">
        <v>47</v>
      </c>
      <c r="AF2973" s="25"/>
      <c r="AG2973" s="29">
        <v>3</v>
      </c>
      <c r="AH2973" s="2" t="s">
        <v>17974</v>
      </c>
      <c r="AI2973" s="2">
        <v>3</v>
      </c>
      <c r="AJ2973" s="2">
        <v>3</v>
      </c>
      <c r="AK2973" s="2"/>
      <c r="AL2973" s="2"/>
      <c r="AM2973" s="2"/>
      <c r="AN2973" s="2"/>
      <c r="AO2973" s="2"/>
      <c r="AP2973" s="25"/>
      <c r="AQ2973" s="25"/>
      <c r="AR2973" s="2"/>
      <c r="AS2973" s="2"/>
      <c r="AT2973" s="2"/>
      <c r="AU2973" s="25"/>
      <c r="AV2973" s="2"/>
      <c r="AW2973" s="2"/>
      <c r="AX2973" s="25"/>
      <c r="AY2973" s="25"/>
      <c r="AZ2973" s="25"/>
      <c r="BA2973" s="25"/>
      <c r="BB2973" s="25"/>
      <c r="BC2973" s="25"/>
      <c r="BD2973" s="25"/>
      <c r="BE2973" s="25"/>
      <c r="BF2973" s="25"/>
      <c r="BG2973" s="25"/>
      <c r="BH2973" s="25"/>
      <c r="BI2973" s="25"/>
      <c r="BJ2973" s="25"/>
      <c r="BK2973" s="25"/>
      <c r="BL2973" s="25"/>
      <c r="BM2973" s="25"/>
      <c r="BN2973" s="25"/>
      <c r="BO2973" s="25"/>
      <c r="BP2973" s="25"/>
      <c r="BQ2973" s="25"/>
      <c r="BR2973" s="25"/>
      <c r="BS2973" s="25"/>
      <c r="BT2973" s="25"/>
      <c r="BU2973" s="25"/>
      <c r="BV2973" s="25"/>
      <c r="BW2973" s="25"/>
      <c r="BX2973" s="25"/>
      <c r="BY2973" s="25"/>
      <c r="BZ2973" s="25"/>
      <c r="CA2973" s="25"/>
      <c r="CB2973" s="25"/>
      <c r="CC2973" s="25"/>
      <c r="CD2973" s="2" t="s">
        <v>78</v>
      </c>
      <c r="CE2973" s="2" t="s">
        <v>21548</v>
      </c>
      <c r="CF2973" s="25"/>
      <c r="CG2973" s="25"/>
      <c r="CH2973" s="25"/>
      <c r="CI2973" s="25"/>
      <c r="CJ2973" s="25"/>
    </row>
    <row r="2974" spans="1:88" x14ac:dyDescent="0.2">
      <c r="A2974" s="2" t="s">
        <v>11489</v>
      </c>
      <c r="B2974" s="2" t="s">
        <v>26015</v>
      </c>
      <c r="C2974" s="2" t="s">
        <v>10420</v>
      </c>
      <c r="D2974" s="2" t="s">
        <v>11489</v>
      </c>
      <c r="E2974" s="2" t="s">
        <v>11489</v>
      </c>
      <c r="F2974" s="2" t="s">
        <v>11490</v>
      </c>
      <c r="G2974" s="2" t="s">
        <v>11491</v>
      </c>
      <c r="H2974" s="2" t="s">
        <v>61</v>
      </c>
      <c r="I2974" s="2" t="s">
        <v>61</v>
      </c>
      <c r="J2974" s="2" t="s">
        <v>61</v>
      </c>
      <c r="K2974" s="50" t="s">
        <v>61</v>
      </c>
      <c r="L2974" s="43">
        <v>2010</v>
      </c>
      <c r="M2974" s="2" t="s">
        <v>133</v>
      </c>
      <c r="N2974" s="32">
        <v>25.131489999999999</v>
      </c>
      <c r="O2974" s="32">
        <v>55.381120000000003</v>
      </c>
      <c r="P2974" s="2" t="s">
        <v>152</v>
      </c>
      <c r="Q2974" s="2" t="s">
        <v>65</v>
      </c>
      <c r="R2974" s="43" t="s">
        <v>16802</v>
      </c>
      <c r="S2974" s="41" t="s">
        <v>4851</v>
      </c>
      <c r="T2974" s="41" t="s">
        <v>18462</v>
      </c>
      <c r="U2974" s="2"/>
      <c r="V2974" s="2"/>
      <c r="W2974" s="41" t="s">
        <v>17588</v>
      </c>
      <c r="X2974" s="2" t="s">
        <v>153</v>
      </c>
      <c r="Y2974" s="2" t="s">
        <v>102</v>
      </c>
      <c r="Z2974" s="5" t="s">
        <v>10423</v>
      </c>
      <c r="AA2974" s="5" t="s">
        <v>16910</v>
      </c>
      <c r="AB2974" s="5" t="s">
        <v>16316</v>
      </c>
      <c r="AC2974" s="2" t="s">
        <v>5247</v>
      </c>
      <c r="AD2974" s="2">
        <v>1062600</v>
      </c>
      <c r="AE2974" s="5">
        <v>25</v>
      </c>
      <c r="AF2974" s="25"/>
      <c r="AG2974" s="29">
        <v>3</v>
      </c>
      <c r="AH2974" s="2" t="s">
        <v>17978</v>
      </c>
      <c r="AI2974" s="2">
        <v>3</v>
      </c>
      <c r="AJ2974" s="2">
        <v>3</v>
      </c>
      <c r="AK2974" s="2"/>
      <c r="AL2974" s="2"/>
      <c r="AM2974" s="2"/>
      <c r="AN2974" s="2"/>
      <c r="AO2974" s="2"/>
      <c r="AP2974" s="25"/>
      <c r="AQ2974" s="25"/>
      <c r="AR2974" s="2"/>
      <c r="AS2974" s="2"/>
      <c r="AT2974" s="2"/>
      <c r="AU2974" s="25"/>
      <c r="AV2974" s="2"/>
      <c r="AW2974" s="2"/>
      <c r="AX2974" s="25"/>
      <c r="AY2974" s="25"/>
      <c r="AZ2974" s="25"/>
      <c r="BA2974" s="25"/>
      <c r="BB2974" s="25"/>
      <c r="BC2974" s="25"/>
      <c r="BD2974" s="25"/>
      <c r="BE2974" s="25"/>
      <c r="BF2974" s="25"/>
      <c r="BG2974" s="25"/>
      <c r="BH2974" s="25"/>
      <c r="BI2974" s="25"/>
      <c r="BJ2974" s="25"/>
      <c r="BK2974" s="25"/>
      <c r="BL2974" s="25"/>
      <c r="BM2974" s="25"/>
      <c r="BN2974" s="25"/>
      <c r="BO2974" s="25"/>
      <c r="BP2974" s="25"/>
      <c r="BQ2974" s="25"/>
      <c r="BR2974" s="25"/>
      <c r="BS2974" s="25"/>
      <c r="BT2974" s="25"/>
      <c r="BU2974" s="25"/>
      <c r="BV2974" s="25"/>
      <c r="BW2974" s="25"/>
      <c r="BX2974" s="25"/>
      <c r="BY2974" s="25"/>
      <c r="BZ2974" s="25"/>
      <c r="CA2974" s="25"/>
      <c r="CB2974" s="25"/>
      <c r="CC2974" s="25"/>
      <c r="CD2974" s="2" t="s">
        <v>78</v>
      </c>
      <c r="CE2974" s="2" t="s">
        <v>21549</v>
      </c>
      <c r="CF2974" s="25"/>
      <c r="CG2974" s="25"/>
      <c r="CH2974" s="25"/>
      <c r="CI2974" s="25"/>
      <c r="CJ2974" s="25"/>
    </row>
    <row r="2975" spans="1:88" x14ac:dyDescent="0.2">
      <c r="A2975" s="2" t="s">
        <v>11492</v>
      </c>
      <c r="B2975" s="2" t="s">
        <v>26016</v>
      </c>
      <c r="C2975" s="2" t="s">
        <v>10420</v>
      </c>
      <c r="D2975" s="2" t="s">
        <v>11492</v>
      </c>
      <c r="E2975" s="2" t="s">
        <v>11492</v>
      </c>
      <c r="F2975" s="2" t="s">
        <v>11493</v>
      </c>
      <c r="G2975" s="2" t="s">
        <v>11494</v>
      </c>
      <c r="H2975" s="2" t="s">
        <v>61</v>
      </c>
      <c r="I2975" s="2" t="s">
        <v>61</v>
      </c>
      <c r="J2975" s="2" t="s">
        <v>61</v>
      </c>
      <c r="K2975" s="50" t="s">
        <v>61</v>
      </c>
      <c r="L2975" s="43">
        <v>2009</v>
      </c>
      <c r="M2975" s="2" t="s">
        <v>133</v>
      </c>
      <c r="N2975" s="32">
        <v>25.25741</v>
      </c>
      <c r="O2975" s="32">
        <v>55.380659999999999</v>
      </c>
      <c r="P2975" s="2" t="s">
        <v>152</v>
      </c>
      <c r="Q2975" s="2" t="s">
        <v>65</v>
      </c>
      <c r="R2975" s="43" t="s">
        <v>18854</v>
      </c>
      <c r="S2975" s="41" t="s">
        <v>272</v>
      </c>
      <c r="T2975" s="41" t="s">
        <v>18461</v>
      </c>
      <c r="U2975" s="2"/>
      <c r="V2975" s="2"/>
      <c r="W2975" s="41" t="s">
        <v>17588</v>
      </c>
      <c r="X2975" s="2" t="s">
        <v>153</v>
      </c>
      <c r="Y2975" s="2" t="s">
        <v>10437</v>
      </c>
      <c r="Z2975" s="5" t="s">
        <v>10423</v>
      </c>
      <c r="AA2975" s="5" t="s">
        <v>16910</v>
      </c>
      <c r="AB2975" s="5" t="s">
        <v>18093</v>
      </c>
      <c r="AC2975" s="2" t="s">
        <v>5205</v>
      </c>
      <c r="AD2975" s="2">
        <v>1022100</v>
      </c>
      <c r="AE2975" s="5">
        <v>23</v>
      </c>
      <c r="AF2975" s="25"/>
      <c r="AG2975" s="29">
        <v>3</v>
      </c>
      <c r="AH2975" s="2" t="s">
        <v>17974</v>
      </c>
      <c r="AI2975" s="2">
        <v>6</v>
      </c>
      <c r="AJ2975" s="2">
        <v>3</v>
      </c>
      <c r="AK2975" s="2"/>
      <c r="AL2975" s="2"/>
      <c r="AM2975" s="2"/>
      <c r="AN2975" s="2"/>
      <c r="AO2975" s="2"/>
      <c r="AP2975" s="25"/>
      <c r="AQ2975" s="25"/>
      <c r="AR2975" s="2"/>
      <c r="AS2975" s="2"/>
      <c r="AT2975" s="2"/>
      <c r="AU2975" s="25"/>
      <c r="AV2975" s="2"/>
      <c r="AW2975" s="2"/>
      <c r="AX2975" s="25"/>
      <c r="AY2975" s="25"/>
      <c r="AZ2975" s="25"/>
      <c r="BA2975" s="25"/>
      <c r="BB2975" s="25"/>
      <c r="BC2975" s="25"/>
      <c r="BD2975" s="25"/>
      <c r="BE2975" s="25"/>
      <c r="BF2975" s="25"/>
      <c r="BG2975" s="25"/>
      <c r="BH2975" s="25"/>
      <c r="BI2975" s="25"/>
      <c r="BJ2975" s="25"/>
      <c r="BK2975" s="25"/>
      <c r="BL2975" s="25"/>
      <c r="BM2975" s="25"/>
      <c r="BN2975" s="25"/>
      <c r="BO2975" s="25"/>
      <c r="BP2975" s="25"/>
      <c r="BQ2975" s="25"/>
      <c r="BR2975" s="25"/>
      <c r="BS2975" s="25"/>
      <c r="BT2975" s="25"/>
      <c r="BU2975" s="25"/>
      <c r="BV2975" s="25"/>
      <c r="BW2975" s="25"/>
      <c r="BX2975" s="25"/>
      <c r="BY2975" s="25"/>
      <c r="BZ2975" s="25"/>
      <c r="CA2975" s="25"/>
      <c r="CB2975" s="25"/>
      <c r="CC2975" s="25"/>
      <c r="CD2975" s="2" t="s">
        <v>78</v>
      </c>
      <c r="CE2975" s="2" t="s">
        <v>21550</v>
      </c>
      <c r="CF2975" s="25"/>
      <c r="CG2975" s="25"/>
      <c r="CH2975" s="25"/>
      <c r="CI2975" s="25"/>
      <c r="CJ2975" s="25"/>
    </row>
    <row r="2976" spans="1:88" x14ac:dyDescent="0.2">
      <c r="A2976" s="2" t="s">
        <v>11495</v>
      </c>
      <c r="B2976" s="2" t="s">
        <v>26017</v>
      </c>
      <c r="C2976" s="2" t="s">
        <v>10420</v>
      </c>
      <c r="D2976" s="2" t="s">
        <v>11495</v>
      </c>
      <c r="E2976" s="2" t="s">
        <v>11495</v>
      </c>
      <c r="F2976" s="2" t="s">
        <v>11496</v>
      </c>
      <c r="G2976" s="2" t="s">
        <v>11497</v>
      </c>
      <c r="H2976" s="2" t="s">
        <v>61</v>
      </c>
      <c r="I2976" s="2" t="s">
        <v>61</v>
      </c>
      <c r="J2976" s="2" t="s">
        <v>61</v>
      </c>
      <c r="K2976" s="50" t="s">
        <v>61</v>
      </c>
      <c r="L2976" s="43">
        <v>2011</v>
      </c>
      <c r="M2976" s="2" t="s">
        <v>133</v>
      </c>
      <c r="N2976" s="32">
        <v>25.29026</v>
      </c>
      <c r="O2976" s="32">
        <v>55.371749999999999</v>
      </c>
      <c r="P2976" s="2" t="s">
        <v>152</v>
      </c>
      <c r="Q2976" s="2" t="s">
        <v>65</v>
      </c>
      <c r="R2976" s="43" t="s">
        <v>18854</v>
      </c>
      <c r="S2976" s="41" t="s">
        <v>272</v>
      </c>
      <c r="T2976" s="41" t="s">
        <v>18461</v>
      </c>
      <c r="U2976" s="2"/>
      <c r="V2976" s="2"/>
      <c r="W2976" s="41" t="s">
        <v>17588</v>
      </c>
      <c r="X2976" s="2" t="s">
        <v>153</v>
      </c>
      <c r="Y2976" s="2" t="s">
        <v>76</v>
      </c>
      <c r="Z2976" s="5" t="s">
        <v>10423</v>
      </c>
      <c r="AA2976" s="5" t="s">
        <v>16910</v>
      </c>
      <c r="AB2976" s="5" t="s">
        <v>16317</v>
      </c>
      <c r="AC2976" s="2" t="s">
        <v>5247</v>
      </c>
      <c r="AD2976" s="2">
        <v>1024100</v>
      </c>
      <c r="AE2976" s="5">
        <v>21</v>
      </c>
      <c r="AF2976" s="25"/>
      <c r="AG2976" s="29">
        <v>3</v>
      </c>
      <c r="AH2976" s="2" t="s">
        <v>17978</v>
      </c>
      <c r="AI2976" s="2">
        <v>3</v>
      </c>
      <c r="AJ2976" s="2">
        <v>3</v>
      </c>
      <c r="AK2976" s="2"/>
      <c r="AL2976" s="2"/>
      <c r="AM2976" s="2"/>
      <c r="AN2976" s="2"/>
      <c r="AO2976" s="2"/>
      <c r="AP2976" s="25"/>
      <c r="AQ2976" s="25"/>
      <c r="AR2976" s="2"/>
      <c r="AS2976" s="2"/>
      <c r="AT2976" s="2"/>
      <c r="AU2976" s="25"/>
      <c r="AV2976" s="2"/>
      <c r="AW2976" s="2"/>
      <c r="AX2976" s="25"/>
      <c r="AY2976" s="25"/>
      <c r="AZ2976" s="25"/>
      <c r="BA2976" s="25"/>
      <c r="BB2976" s="25"/>
      <c r="BC2976" s="25"/>
      <c r="BD2976" s="25"/>
      <c r="BE2976" s="25"/>
      <c r="BF2976" s="25"/>
      <c r="BG2976" s="25"/>
      <c r="BH2976" s="25"/>
      <c r="BI2976" s="25"/>
      <c r="BJ2976" s="25"/>
      <c r="BK2976" s="25"/>
      <c r="BL2976" s="25"/>
      <c r="BM2976" s="25"/>
      <c r="BN2976" s="25"/>
      <c r="BO2976" s="25"/>
      <c r="BP2976" s="25"/>
      <c r="BQ2976" s="25"/>
      <c r="BR2976" s="25"/>
      <c r="BS2976" s="25"/>
      <c r="BT2976" s="25"/>
      <c r="BU2976" s="25"/>
      <c r="BV2976" s="25"/>
      <c r="BW2976" s="25"/>
      <c r="BX2976" s="25"/>
      <c r="BY2976" s="25"/>
      <c r="BZ2976" s="25"/>
      <c r="CA2976" s="25"/>
      <c r="CB2976" s="25"/>
      <c r="CC2976" s="25"/>
      <c r="CD2976" s="2" t="s">
        <v>78</v>
      </c>
      <c r="CE2976" s="2" t="s">
        <v>21551</v>
      </c>
      <c r="CF2976" s="25"/>
      <c r="CG2976" s="25"/>
      <c r="CH2976" s="25"/>
      <c r="CI2976" s="25"/>
      <c r="CJ2976" s="25"/>
    </row>
    <row r="2977" spans="1:88" x14ac:dyDescent="0.2">
      <c r="A2977" s="2" t="s">
        <v>11498</v>
      </c>
      <c r="B2977" s="2" t="s">
        <v>26018</v>
      </c>
      <c r="C2977" s="2" t="s">
        <v>10420</v>
      </c>
      <c r="D2977" s="2" t="s">
        <v>11498</v>
      </c>
      <c r="E2977" s="2" t="s">
        <v>11498</v>
      </c>
      <c r="F2977" s="2" t="s">
        <v>11499</v>
      </c>
      <c r="G2977" s="2" t="s">
        <v>11500</v>
      </c>
      <c r="H2977" s="2" t="s">
        <v>61</v>
      </c>
      <c r="I2977" s="2" t="s">
        <v>61</v>
      </c>
      <c r="J2977" s="2" t="s">
        <v>61</v>
      </c>
      <c r="K2977" s="50" t="s">
        <v>61</v>
      </c>
      <c r="L2977" s="43">
        <v>2010</v>
      </c>
      <c r="M2977" s="2" t="s">
        <v>133</v>
      </c>
      <c r="N2977" s="32">
        <v>25.289069999999999</v>
      </c>
      <c r="O2977" s="32">
        <v>55.373890000000003</v>
      </c>
      <c r="P2977" s="2" t="s">
        <v>152</v>
      </c>
      <c r="Q2977" s="2" t="s">
        <v>65</v>
      </c>
      <c r="R2977" s="43" t="s">
        <v>16802</v>
      </c>
      <c r="S2977" s="41" t="s">
        <v>4851</v>
      </c>
      <c r="T2977" s="41" t="s">
        <v>18462</v>
      </c>
      <c r="U2977" s="2"/>
      <c r="V2977" s="2"/>
      <c r="W2977" s="41" t="s">
        <v>17588</v>
      </c>
      <c r="X2977" s="2" t="s">
        <v>153</v>
      </c>
      <c r="Y2977" s="2" t="s">
        <v>69</v>
      </c>
      <c r="Z2977" s="5" t="s">
        <v>10423</v>
      </c>
      <c r="AA2977" s="5" t="s">
        <v>16910</v>
      </c>
      <c r="AB2977" s="5" t="s">
        <v>18091</v>
      </c>
      <c r="AC2977" s="2" t="s">
        <v>5247</v>
      </c>
      <c r="AD2977" s="2">
        <v>1024100</v>
      </c>
      <c r="AE2977" s="5">
        <v>25</v>
      </c>
      <c r="AF2977" s="25"/>
      <c r="AG2977" s="29">
        <v>3</v>
      </c>
      <c r="AH2977" s="2" t="s">
        <v>17978</v>
      </c>
      <c r="AI2977" s="2">
        <v>3</v>
      </c>
      <c r="AJ2977" s="2">
        <v>3</v>
      </c>
      <c r="AK2977" s="2"/>
      <c r="AL2977" s="2"/>
      <c r="AM2977" s="2"/>
      <c r="AN2977" s="2"/>
      <c r="AO2977" s="2"/>
      <c r="AP2977" s="25"/>
      <c r="AQ2977" s="25"/>
      <c r="AR2977" s="2"/>
      <c r="AS2977" s="2"/>
      <c r="AT2977" s="2"/>
      <c r="AU2977" s="25"/>
      <c r="AV2977" s="2"/>
      <c r="AW2977" s="2"/>
      <c r="AX2977" s="25"/>
      <c r="AY2977" s="25"/>
      <c r="AZ2977" s="25"/>
      <c r="BA2977" s="25"/>
      <c r="BB2977" s="25"/>
      <c r="BC2977" s="25"/>
      <c r="BD2977" s="25"/>
      <c r="BE2977" s="25"/>
      <c r="BF2977" s="25"/>
      <c r="BG2977" s="25"/>
      <c r="BH2977" s="25"/>
      <c r="BI2977" s="25"/>
      <c r="BJ2977" s="25"/>
      <c r="BK2977" s="25"/>
      <c r="BL2977" s="25"/>
      <c r="BM2977" s="25"/>
      <c r="BN2977" s="25"/>
      <c r="BO2977" s="25"/>
      <c r="BP2977" s="25"/>
      <c r="BQ2977" s="25"/>
      <c r="BR2977" s="25"/>
      <c r="BS2977" s="25"/>
      <c r="BT2977" s="25"/>
      <c r="BU2977" s="25"/>
      <c r="BV2977" s="25"/>
      <c r="BW2977" s="25"/>
      <c r="BX2977" s="25"/>
      <c r="BY2977" s="25"/>
      <c r="BZ2977" s="25"/>
      <c r="CA2977" s="25"/>
      <c r="CB2977" s="25"/>
      <c r="CC2977" s="25"/>
      <c r="CD2977" s="2" t="s">
        <v>78</v>
      </c>
      <c r="CE2977" s="2" t="s">
        <v>21552</v>
      </c>
      <c r="CF2977" s="25"/>
      <c r="CG2977" s="25"/>
      <c r="CH2977" s="25"/>
      <c r="CI2977" s="25"/>
      <c r="CJ2977" s="25"/>
    </row>
    <row r="2978" spans="1:88" x14ac:dyDescent="0.2">
      <c r="A2978" s="2" t="s">
        <v>11501</v>
      </c>
      <c r="B2978" s="2" t="s">
        <v>26019</v>
      </c>
      <c r="C2978" s="2" t="s">
        <v>10420</v>
      </c>
      <c r="D2978" s="2" t="s">
        <v>11501</v>
      </c>
      <c r="E2978" s="2" t="s">
        <v>11501</v>
      </c>
      <c r="F2978" s="2" t="s">
        <v>11502</v>
      </c>
      <c r="G2978" s="2" t="s">
        <v>11503</v>
      </c>
      <c r="H2978" s="2" t="s">
        <v>61</v>
      </c>
      <c r="I2978" s="2" t="s">
        <v>61</v>
      </c>
      <c r="J2978" s="2" t="s">
        <v>61</v>
      </c>
      <c r="K2978" s="50" t="s">
        <v>61</v>
      </c>
      <c r="L2978" s="43">
        <v>2010</v>
      </c>
      <c r="M2978" s="2" t="s">
        <v>133</v>
      </c>
      <c r="N2978" s="32">
        <v>25.283819999999999</v>
      </c>
      <c r="O2978" s="32">
        <v>55.388570000000001</v>
      </c>
      <c r="P2978" s="2" t="s">
        <v>152</v>
      </c>
      <c r="Q2978" s="2" t="s">
        <v>65</v>
      </c>
      <c r="R2978" s="43" t="s">
        <v>18854</v>
      </c>
      <c r="S2978" s="41" t="s">
        <v>272</v>
      </c>
      <c r="T2978" s="41" t="s">
        <v>18461</v>
      </c>
      <c r="U2978" s="2"/>
      <c r="V2978" s="2"/>
      <c r="W2978" s="41" t="s">
        <v>17588</v>
      </c>
      <c r="X2978" s="2" t="s">
        <v>153</v>
      </c>
      <c r="Y2978" s="2" t="s">
        <v>102</v>
      </c>
      <c r="Z2978" s="5" t="s">
        <v>20</v>
      </c>
      <c r="AA2978" s="5" t="s">
        <v>16910</v>
      </c>
      <c r="AB2978" s="5" t="s">
        <v>16316</v>
      </c>
      <c r="AC2978" s="2" t="s">
        <v>5205</v>
      </c>
      <c r="AD2978" s="2">
        <v>1024200</v>
      </c>
      <c r="AE2978" s="5">
        <v>25</v>
      </c>
      <c r="AF2978" s="25"/>
      <c r="AG2978" s="29">
        <v>3</v>
      </c>
      <c r="AH2978" s="2" t="s">
        <v>17974</v>
      </c>
      <c r="AI2978" s="2">
        <v>3</v>
      </c>
      <c r="AJ2978" s="2">
        <v>3</v>
      </c>
      <c r="AK2978" s="2"/>
      <c r="AL2978" s="2"/>
      <c r="AM2978" s="2"/>
      <c r="AN2978" s="2"/>
      <c r="AO2978" s="2"/>
      <c r="AP2978" s="25"/>
      <c r="AQ2978" s="25"/>
      <c r="AR2978" s="2"/>
      <c r="AS2978" s="2"/>
      <c r="AT2978" s="2"/>
      <c r="AU2978" s="25"/>
      <c r="AV2978" s="2"/>
      <c r="AW2978" s="2"/>
      <c r="AX2978" s="25"/>
      <c r="AY2978" s="25"/>
      <c r="AZ2978" s="25"/>
      <c r="BA2978" s="25"/>
      <c r="BB2978" s="25"/>
      <c r="BC2978" s="25"/>
      <c r="BD2978" s="25"/>
      <c r="BE2978" s="25"/>
      <c r="BF2978" s="25"/>
      <c r="BG2978" s="25"/>
      <c r="BH2978" s="25"/>
      <c r="BI2978" s="25"/>
      <c r="BJ2978" s="25"/>
      <c r="BK2978" s="25"/>
      <c r="BL2978" s="25"/>
      <c r="BM2978" s="25"/>
      <c r="BN2978" s="25"/>
      <c r="BO2978" s="25"/>
      <c r="BP2978" s="25"/>
      <c r="BQ2978" s="25"/>
      <c r="BR2978" s="25"/>
      <c r="BS2978" s="25"/>
      <c r="BT2978" s="25"/>
      <c r="BU2978" s="25"/>
      <c r="BV2978" s="25"/>
      <c r="BW2978" s="25"/>
      <c r="BX2978" s="25"/>
      <c r="BY2978" s="25"/>
      <c r="BZ2978" s="25"/>
      <c r="CA2978" s="25"/>
      <c r="CB2978" s="25"/>
      <c r="CC2978" s="25"/>
      <c r="CD2978" s="2" t="s">
        <v>78</v>
      </c>
      <c r="CE2978" s="2" t="s">
        <v>21553</v>
      </c>
      <c r="CF2978" s="25"/>
      <c r="CG2978" s="25"/>
      <c r="CH2978" s="25"/>
      <c r="CI2978" s="25"/>
      <c r="CJ2978" s="25"/>
    </row>
    <row r="2979" spans="1:88" x14ac:dyDescent="0.2">
      <c r="A2979" s="2" t="s">
        <v>11504</v>
      </c>
      <c r="B2979" s="2" t="s">
        <v>26020</v>
      </c>
      <c r="C2979" s="2" t="s">
        <v>10420</v>
      </c>
      <c r="D2979" s="2" t="s">
        <v>11504</v>
      </c>
      <c r="E2979" s="2" t="s">
        <v>11504</v>
      </c>
      <c r="F2979" s="2" t="s">
        <v>11505</v>
      </c>
      <c r="G2979" s="2" t="s">
        <v>11506</v>
      </c>
      <c r="H2979" s="2" t="s">
        <v>61</v>
      </c>
      <c r="I2979" s="2" t="s">
        <v>61</v>
      </c>
      <c r="J2979" s="2" t="s">
        <v>61</v>
      </c>
      <c r="K2979" s="50" t="s">
        <v>61</v>
      </c>
      <c r="L2979" s="43">
        <v>2010</v>
      </c>
      <c r="M2979" s="2" t="s">
        <v>133</v>
      </c>
      <c r="N2979" s="32">
        <v>25.277670000000001</v>
      </c>
      <c r="O2979" s="32">
        <v>55.35136</v>
      </c>
      <c r="P2979" s="2" t="s">
        <v>152</v>
      </c>
      <c r="Q2979" s="2" t="s">
        <v>65</v>
      </c>
      <c r="R2979" s="43" t="s">
        <v>18854</v>
      </c>
      <c r="S2979" s="41" t="s">
        <v>272</v>
      </c>
      <c r="T2979" s="41" t="s">
        <v>18461</v>
      </c>
      <c r="U2979" s="2"/>
      <c r="V2979" s="2"/>
      <c r="W2979" s="41" t="s">
        <v>17588</v>
      </c>
      <c r="X2979" s="2" t="s">
        <v>153</v>
      </c>
      <c r="Y2979" s="2" t="s">
        <v>76</v>
      </c>
      <c r="Z2979" s="5" t="s">
        <v>10423</v>
      </c>
      <c r="AA2979" s="5" t="s">
        <v>16910</v>
      </c>
      <c r="AB2979" s="5" t="s">
        <v>16317</v>
      </c>
      <c r="AC2979" s="2" t="s">
        <v>5205</v>
      </c>
      <c r="AD2979" s="2">
        <v>1013300</v>
      </c>
      <c r="AE2979" s="5">
        <v>25</v>
      </c>
      <c r="AF2979" s="25"/>
      <c r="AG2979" s="29">
        <v>3</v>
      </c>
      <c r="AH2979" s="2" t="s">
        <v>17974</v>
      </c>
      <c r="AI2979" s="2">
        <v>3</v>
      </c>
      <c r="AJ2979" s="2">
        <v>3</v>
      </c>
      <c r="AK2979" s="2"/>
      <c r="AL2979" s="2"/>
      <c r="AM2979" s="2"/>
      <c r="AN2979" s="2"/>
      <c r="AO2979" s="2"/>
      <c r="AP2979" s="25"/>
      <c r="AQ2979" s="25"/>
      <c r="AR2979" s="2"/>
      <c r="AS2979" s="2"/>
      <c r="AT2979" s="2"/>
      <c r="AU2979" s="25"/>
      <c r="AV2979" s="2"/>
      <c r="AW2979" s="2"/>
      <c r="AX2979" s="25"/>
      <c r="AY2979" s="25"/>
      <c r="AZ2979" s="25"/>
      <c r="BA2979" s="25"/>
      <c r="BB2979" s="25"/>
      <c r="BC2979" s="25"/>
      <c r="BD2979" s="25"/>
      <c r="BE2979" s="25"/>
      <c r="BF2979" s="25"/>
      <c r="BG2979" s="25"/>
      <c r="BH2979" s="25"/>
      <c r="BI2979" s="25"/>
      <c r="BJ2979" s="25"/>
      <c r="BK2979" s="25"/>
      <c r="BL2979" s="25"/>
      <c r="BM2979" s="25"/>
      <c r="BN2979" s="25"/>
      <c r="BO2979" s="25"/>
      <c r="BP2979" s="25"/>
      <c r="BQ2979" s="25"/>
      <c r="BR2979" s="25"/>
      <c r="BS2979" s="25"/>
      <c r="BT2979" s="25"/>
      <c r="BU2979" s="25"/>
      <c r="BV2979" s="25"/>
      <c r="BW2979" s="25"/>
      <c r="BX2979" s="25"/>
      <c r="BY2979" s="25"/>
      <c r="BZ2979" s="25"/>
      <c r="CA2979" s="25"/>
      <c r="CB2979" s="25"/>
      <c r="CC2979" s="25"/>
      <c r="CD2979" s="2" t="s">
        <v>78</v>
      </c>
      <c r="CE2979" s="2" t="s">
        <v>21554</v>
      </c>
      <c r="CF2979" s="25"/>
      <c r="CG2979" s="25"/>
      <c r="CH2979" s="25"/>
      <c r="CI2979" s="25"/>
      <c r="CJ2979" s="25"/>
    </row>
    <row r="2980" spans="1:88" x14ac:dyDescent="0.2">
      <c r="A2980" s="2" t="s">
        <v>11507</v>
      </c>
      <c r="B2980" s="2" t="s">
        <v>26021</v>
      </c>
      <c r="C2980" s="2" t="s">
        <v>10420</v>
      </c>
      <c r="D2980" s="2" t="s">
        <v>11507</v>
      </c>
      <c r="E2980" s="2" t="s">
        <v>11507</v>
      </c>
      <c r="F2980" s="2" t="s">
        <v>11508</v>
      </c>
      <c r="G2980" s="2" t="s">
        <v>11509</v>
      </c>
      <c r="H2980" s="2" t="s">
        <v>61</v>
      </c>
      <c r="I2980" s="2" t="s">
        <v>61</v>
      </c>
      <c r="J2980" s="2" t="s">
        <v>61</v>
      </c>
      <c r="K2980" s="50" t="s">
        <v>61</v>
      </c>
      <c r="L2980" s="43">
        <v>2010</v>
      </c>
      <c r="M2980" s="2" t="s">
        <v>133</v>
      </c>
      <c r="N2980" s="32">
        <v>25.200530000000001</v>
      </c>
      <c r="O2980" s="32">
        <v>55.2669</v>
      </c>
      <c r="P2980" s="2" t="s">
        <v>152</v>
      </c>
      <c r="Q2980" s="2" t="s">
        <v>65</v>
      </c>
      <c r="R2980" s="43" t="s">
        <v>18854</v>
      </c>
      <c r="S2980" s="41" t="s">
        <v>272</v>
      </c>
      <c r="T2980" s="41" t="s">
        <v>18461</v>
      </c>
      <c r="U2980" s="2"/>
      <c r="V2980" s="2"/>
      <c r="W2980" s="41" t="s">
        <v>17588</v>
      </c>
      <c r="X2980" s="2" t="s">
        <v>153</v>
      </c>
      <c r="Y2980" s="2" t="s">
        <v>102</v>
      </c>
      <c r="Z2980" s="5" t="s">
        <v>20</v>
      </c>
      <c r="AA2980" s="5" t="s">
        <v>16910</v>
      </c>
      <c r="AB2980" s="5" t="s">
        <v>16316</v>
      </c>
      <c r="AC2980" s="2" t="s">
        <v>5149</v>
      </c>
      <c r="AD2980" s="2">
        <v>1034300</v>
      </c>
      <c r="AE2980" s="5">
        <v>20</v>
      </c>
      <c r="AF2980" s="25"/>
      <c r="AG2980" s="29">
        <v>3</v>
      </c>
      <c r="AH2980" s="2" t="s">
        <v>18304</v>
      </c>
      <c r="AI2980" s="2">
        <v>3</v>
      </c>
      <c r="AJ2980" s="2">
        <v>3</v>
      </c>
      <c r="AK2980" s="2"/>
      <c r="AL2980" s="2"/>
      <c r="AM2980" s="2"/>
      <c r="AN2980" s="2"/>
      <c r="AO2980" s="2"/>
      <c r="AP2980" s="25"/>
      <c r="AQ2980" s="25"/>
      <c r="AR2980" s="2"/>
      <c r="AS2980" s="2"/>
      <c r="AT2980" s="2"/>
      <c r="AU2980" s="25"/>
      <c r="AV2980" s="2"/>
      <c r="AW2980" s="2"/>
      <c r="AX2980" s="25"/>
      <c r="AY2980" s="25"/>
      <c r="AZ2980" s="25"/>
      <c r="BA2980" s="25"/>
      <c r="BB2980" s="25"/>
      <c r="BC2980" s="25"/>
      <c r="BD2980" s="25"/>
      <c r="BE2980" s="25"/>
      <c r="BF2980" s="25"/>
      <c r="BG2980" s="25"/>
      <c r="BH2980" s="25"/>
      <c r="BI2980" s="25"/>
      <c r="BJ2980" s="25"/>
      <c r="BK2980" s="25"/>
      <c r="BL2980" s="25"/>
      <c r="BM2980" s="25"/>
      <c r="BN2980" s="25"/>
      <c r="BO2980" s="25"/>
      <c r="BP2980" s="25"/>
      <c r="BQ2980" s="25"/>
      <c r="BR2980" s="25"/>
      <c r="BS2980" s="25"/>
      <c r="BT2980" s="25"/>
      <c r="BU2980" s="25"/>
      <c r="BV2980" s="25"/>
      <c r="BW2980" s="25"/>
      <c r="BX2980" s="25"/>
      <c r="BY2980" s="25"/>
      <c r="BZ2980" s="25"/>
      <c r="CA2980" s="25"/>
      <c r="CB2980" s="25"/>
      <c r="CC2980" s="25"/>
      <c r="CD2980" s="2" t="s">
        <v>78</v>
      </c>
      <c r="CE2980" s="2" t="s">
        <v>21555</v>
      </c>
      <c r="CF2980" s="25"/>
      <c r="CG2980" s="25"/>
      <c r="CH2980" s="25"/>
      <c r="CI2980" s="25"/>
      <c r="CJ2980" s="25"/>
    </row>
    <row r="2981" spans="1:88" x14ac:dyDescent="0.2">
      <c r="A2981" s="2" t="s">
        <v>11510</v>
      </c>
      <c r="B2981" s="2" t="s">
        <v>26022</v>
      </c>
      <c r="C2981" s="2" t="s">
        <v>10420</v>
      </c>
      <c r="D2981" s="2" t="s">
        <v>11510</v>
      </c>
      <c r="E2981" s="2" t="s">
        <v>11510</v>
      </c>
      <c r="F2981" s="2" t="s">
        <v>11511</v>
      </c>
      <c r="G2981" s="2" t="s">
        <v>11512</v>
      </c>
      <c r="H2981" s="2" t="s">
        <v>61</v>
      </c>
      <c r="I2981" s="2" t="s">
        <v>61</v>
      </c>
      <c r="J2981" s="2" t="s">
        <v>61</v>
      </c>
      <c r="K2981" s="50" t="s">
        <v>61</v>
      </c>
      <c r="L2981" s="43">
        <v>2011</v>
      </c>
      <c r="M2981" s="2" t="s">
        <v>133</v>
      </c>
      <c r="N2981" s="32">
        <v>25.248200000000001</v>
      </c>
      <c r="O2981" s="32">
        <v>55.391629999999999</v>
      </c>
      <c r="P2981" s="2" t="s">
        <v>152</v>
      </c>
      <c r="Q2981" s="2" t="s">
        <v>65</v>
      </c>
      <c r="R2981" s="43" t="s">
        <v>18854</v>
      </c>
      <c r="S2981" s="41" t="s">
        <v>1554</v>
      </c>
      <c r="T2981" s="41" t="s">
        <v>18460</v>
      </c>
      <c r="U2981" s="2"/>
      <c r="V2981" s="2"/>
      <c r="W2981" s="41" t="s">
        <v>17588</v>
      </c>
      <c r="X2981" s="2" t="s">
        <v>153</v>
      </c>
      <c r="Y2981" s="2" t="s">
        <v>102</v>
      </c>
      <c r="Z2981" s="5" t="s">
        <v>10423</v>
      </c>
      <c r="AA2981" s="5" t="s">
        <v>16910</v>
      </c>
      <c r="AB2981" s="5" t="s">
        <v>16316</v>
      </c>
      <c r="AC2981" s="2" t="s">
        <v>5205</v>
      </c>
      <c r="AD2981" s="2">
        <v>1022800</v>
      </c>
      <c r="AE2981" s="5">
        <v>20</v>
      </c>
      <c r="AF2981" s="25"/>
      <c r="AG2981" s="29">
        <v>3</v>
      </c>
      <c r="AH2981" s="2" t="s">
        <v>17974</v>
      </c>
      <c r="AI2981" s="2">
        <v>3</v>
      </c>
      <c r="AJ2981" s="2">
        <v>3</v>
      </c>
      <c r="AK2981" s="2"/>
      <c r="AL2981" s="2"/>
      <c r="AM2981" s="2"/>
      <c r="AN2981" s="2"/>
      <c r="AO2981" s="2"/>
      <c r="AP2981" s="25"/>
      <c r="AQ2981" s="25"/>
      <c r="AR2981" s="2"/>
      <c r="AS2981" s="2"/>
      <c r="AT2981" s="2"/>
      <c r="AU2981" s="25"/>
      <c r="AV2981" s="2"/>
      <c r="AW2981" s="2"/>
      <c r="AX2981" s="25"/>
      <c r="AY2981" s="25"/>
      <c r="AZ2981" s="25"/>
      <c r="BA2981" s="25"/>
      <c r="BB2981" s="25"/>
      <c r="BC2981" s="25"/>
      <c r="BD2981" s="25"/>
      <c r="BE2981" s="25"/>
      <c r="BF2981" s="25"/>
      <c r="BG2981" s="25"/>
      <c r="BH2981" s="25"/>
      <c r="BI2981" s="25"/>
      <c r="BJ2981" s="25"/>
      <c r="BK2981" s="25"/>
      <c r="BL2981" s="25"/>
      <c r="BM2981" s="25"/>
      <c r="BN2981" s="25"/>
      <c r="BO2981" s="25"/>
      <c r="BP2981" s="25"/>
      <c r="BQ2981" s="25"/>
      <c r="BR2981" s="25"/>
      <c r="BS2981" s="25"/>
      <c r="BT2981" s="25"/>
      <c r="BU2981" s="25"/>
      <c r="BV2981" s="25"/>
      <c r="BW2981" s="25"/>
      <c r="BX2981" s="25"/>
      <c r="BY2981" s="25"/>
      <c r="BZ2981" s="25"/>
      <c r="CA2981" s="25"/>
      <c r="CB2981" s="25"/>
      <c r="CC2981" s="25"/>
      <c r="CD2981" s="2" t="s">
        <v>78</v>
      </c>
      <c r="CE2981" s="2" t="s">
        <v>21556</v>
      </c>
      <c r="CF2981" s="25"/>
      <c r="CG2981" s="25"/>
      <c r="CH2981" s="25"/>
      <c r="CI2981" s="25"/>
      <c r="CJ2981" s="25"/>
    </row>
    <row r="2982" spans="1:88" x14ac:dyDescent="0.2">
      <c r="A2982" s="2" t="s">
        <v>11513</v>
      </c>
      <c r="B2982" s="2" t="s">
        <v>26023</v>
      </c>
      <c r="C2982" s="2" t="s">
        <v>10420</v>
      </c>
      <c r="D2982" s="2" t="s">
        <v>11513</v>
      </c>
      <c r="E2982" s="2" t="s">
        <v>11513</v>
      </c>
      <c r="F2982" s="2" t="s">
        <v>11514</v>
      </c>
      <c r="G2982" s="2" t="s">
        <v>11515</v>
      </c>
      <c r="H2982" s="2" t="s">
        <v>61</v>
      </c>
      <c r="I2982" s="2" t="s">
        <v>61</v>
      </c>
      <c r="J2982" s="2" t="s">
        <v>61</v>
      </c>
      <c r="K2982" s="50" t="s">
        <v>61</v>
      </c>
      <c r="L2982" s="43">
        <v>2009</v>
      </c>
      <c r="M2982" s="2" t="s">
        <v>133</v>
      </c>
      <c r="N2982" s="32">
        <v>25.030619999999999</v>
      </c>
      <c r="O2982" s="32">
        <v>55.284039999999997</v>
      </c>
      <c r="P2982" s="2" t="s">
        <v>152</v>
      </c>
      <c r="Q2982" s="2" t="s">
        <v>65</v>
      </c>
      <c r="R2982" s="43" t="s">
        <v>18854</v>
      </c>
      <c r="S2982" s="41" t="s">
        <v>1554</v>
      </c>
      <c r="T2982" s="41" t="s">
        <v>18460</v>
      </c>
      <c r="U2982" s="2"/>
      <c r="V2982" s="2"/>
      <c r="W2982" s="41" t="s">
        <v>17588</v>
      </c>
      <c r="X2982" s="2" t="s">
        <v>153</v>
      </c>
      <c r="Y2982" s="2" t="s">
        <v>102</v>
      </c>
      <c r="Z2982" s="5" t="s">
        <v>20</v>
      </c>
      <c r="AA2982" s="5" t="s">
        <v>16910</v>
      </c>
      <c r="AB2982" s="5" t="s">
        <v>16316</v>
      </c>
      <c r="AC2982" s="2" t="s">
        <v>5205</v>
      </c>
      <c r="AD2982" s="2">
        <v>1066500</v>
      </c>
      <c r="AE2982" s="5">
        <v>30</v>
      </c>
      <c r="AF2982" s="25"/>
      <c r="AG2982" s="29">
        <v>3</v>
      </c>
      <c r="AH2982" s="2" t="s">
        <v>17974</v>
      </c>
      <c r="AI2982" s="2">
        <v>4</v>
      </c>
      <c r="AJ2982" s="2">
        <v>3</v>
      </c>
      <c r="AK2982" s="2"/>
      <c r="AL2982" s="2"/>
      <c r="AM2982" s="2"/>
      <c r="AN2982" s="2"/>
      <c r="AO2982" s="2"/>
      <c r="AP2982" s="25"/>
      <c r="AQ2982" s="25"/>
      <c r="AR2982" s="2"/>
      <c r="AS2982" s="2"/>
      <c r="AT2982" s="2"/>
      <c r="AU2982" s="25"/>
      <c r="AV2982" s="2"/>
      <c r="AW2982" s="2"/>
      <c r="AX2982" s="25"/>
      <c r="AY2982" s="25"/>
      <c r="AZ2982" s="25"/>
      <c r="BA2982" s="25"/>
      <c r="BB2982" s="25"/>
      <c r="BC2982" s="25"/>
      <c r="BD2982" s="25"/>
      <c r="BE2982" s="25"/>
      <c r="BF2982" s="25"/>
      <c r="BG2982" s="25"/>
      <c r="BH2982" s="25"/>
      <c r="BI2982" s="25"/>
      <c r="BJ2982" s="25"/>
      <c r="BK2982" s="25"/>
      <c r="BL2982" s="25"/>
      <c r="BM2982" s="25"/>
      <c r="BN2982" s="25"/>
      <c r="BO2982" s="25"/>
      <c r="BP2982" s="25"/>
      <c r="BQ2982" s="25"/>
      <c r="BR2982" s="25"/>
      <c r="BS2982" s="25"/>
      <c r="BT2982" s="25"/>
      <c r="BU2982" s="25"/>
      <c r="BV2982" s="25"/>
      <c r="BW2982" s="25"/>
      <c r="BX2982" s="25"/>
      <c r="BY2982" s="25"/>
      <c r="BZ2982" s="25"/>
      <c r="CA2982" s="25"/>
      <c r="CB2982" s="25"/>
      <c r="CC2982" s="25"/>
      <c r="CD2982" s="2" t="s">
        <v>628</v>
      </c>
      <c r="CE2982" s="2" t="s">
        <v>21557</v>
      </c>
      <c r="CF2982" s="25"/>
      <c r="CG2982" s="25"/>
      <c r="CH2982" s="25"/>
      <c r="CI2982" s="25"/>
      <c r="CJ2982" s="25"/>
    </row>
    <row r="2983" spans="1:88" x14ac:dyDescent="0.2">
      <c r="A2983" s="2" t="s">
        <v>11516</v>
      </c>
      <c r="B2983" s="2" t="s">
        <v>26024</v>
      </c>
      <c r="C2983" s="2" t="s">
        <v>10420</v>
      </c>
      <c r="D2983" s="2" t="s">
        <v>11516</v>
      </c>
      <c r="E2983" s="2" t="s">
        <v>11516</v>
      </c>
      <c r="F2983" s="2" t="s">
        <v>11517</v>
      </c>
      <c r="G2983" s="2" t="s">
        <v>11518</v>
      </c>
      <c r="H2983" s="2" t="s">
        <v>61</v>
      </c>
      <c r="I2983" s="2" t="s">
        <v>61</v>
      </c>
      <c r="J2983" s="2" t="s">
        <v>61</v>
      </c>
      <c r="K2983" s="50" t="s">
        <v>61</v>
      </c>
      <c r="L2983" s="43">
        <v>2009</v>
      </c>
      <c r="M2983" s="2" t="s">
        <v>133</v>
      </c>
      <c r="N2983" s="32">
        <v>25.131910000000001</v>
      </c>
      <c r="O2983" s="32">
        <v>55.419829999999997</v>
      </c>
      <c r="P2983" s="2" t="s">
        <v>152</v>
      </c>
      <c r="Q2983" s="2" t="s">
        <v>65</v>
      </c>
      <c r="R2983" s="43" t="s">
        <v>18854</v>
      </c>
      <c r="S2983" s="41" t="s">
        <v>272</v>
      </c>
      <c r="T2983" s="41" t="s">
        <v>18461</v>
      </c>
      <c r="U2983" s="2"/>
      <c r="V2983" s="2"/>
      <c r="W2983" s="41" t="s">
        <v>17588</v>
      </c>
      <c r="X2983" s="2" t="s">
        <v>10480</v>
      </c>
      <c r="Y2983" s="2" t="s">
        <v>102</v>
      </c>
      <c r="Z2983" s="5" t="s">
        <v>20</v>
      </c>
      <c r="AA2983" s="5" t="s">
        <v>16910</v>
      </c>
      <c r="AB2983" s="5" t="s">
        <v>16316</v>
      </c>
      <c r="AC2983" s="2" t="s">
        <v>5247</v>
      </c>
      <c r="AD2983" s="2">
        <v>1081200</v>
      </c>
      <c r="AE2983" s="5">
        <v>24</v>
      </c>
      <c r="AF2983" s="25"/>
      <c r="AG2983" s="29">
        <v>3</v>
      </c>
      <c r="AH2983" s="2" t="s">
        <v>17978</v>
      </c>
      <c r="AI2983" s="2">
        <v>3</v>
      </c>
      <c r="AJ2983" s="2">
        <v>3</v>
      </c>
      <c r="AK2983" s="2"/>
      <c r="AL2983" s="2"/>
      <c r="AM2983" s="2"/>
      <c r="AN2983" s="2"/>
      <c r="AO2983" s="2"/>
      <c r="AP2983" s="25"/>
      <c r="AQ2983" s="25"/>
      <c r="AR2983" s="2"/>
      <c r="AS2983" s="2"/>
      <c r="AT2983" s="2"/>
      <c r="AU2983" s="25"/>
      <c r="AV2983" s="2"/>
      <c r="AW2983" s="2"/>
      <c r="AX2983" s="25"/>
      <c r="AY2983" s="25"/>
      <c r="AZ2983" s="25"/>
      <c r="BA2983" s="25"/>
      <c r="BB2983" s="25"/>
      <c r="BC2983" s="25"/>
      <c r="BD2983" s="25"/>
      <c r="BE2983" s="25"/>
      <c r="BF2983" s="25"/>
      <c r="BG2983" s="25"/>
      <c r="BH2983" s="25"/>
      <c r="BI2983" s="25"/>
      <c r="BJ2983" s="25"/>
      <c r="BK2983" s="25"/>
      <c r="BL2983" s="25"/>
      <c r="BM2983" s="25"/>
      <c r="BN2983" s="25"/>
      <c r="BO2983" s="25"/>
      <c r="BP2983" s="25"/>
      <c r="BQ2983" s="25"/>
      <c r="BR2983" s="25"/>
      <c r="BS2983" s="25"/>
      <c r="BT2983" s="25"/>
      <c r="BU2983" s="25"/>
      <c r="BV2983" s="25"/>
      <c r="BW2983" s="25"/>
      <c r="BX2983" s="25"/>
      <c r="BY2983" s="25"/>
      <c r="BZ2983" s="25"/>
      <c r="CA2983" s="25"/>
      <c r="CB2983" s="25"/>
      <c r="CC2983" s="25"/>
      <c r="CD2983" s="2" t="s">
        <v>78</v>
      </c>
      <c r="CE2983" s="2" t="s">
        <v>21558</v>
      </c>
      <c r="CF2983" s="25"/>
      <c r="CG2983" s="25"/>
      <c r="CH2983" s="25"/>
      <c r="CI2983" s="25"/>
      <c r="CJ2983" s="25"/>
    </row>
    <row r="2984" spans="1:88" x14ac:dyDescent="0.2">
      <c r="A2984" s="2" t="s">
        <v>11519</v>
      </c>
      <c r="B2984" s="2" t="s">
        <v>26025</v>
      </c>
      <c r="C2984" s="2" t="s">
        <v>10420</v>
      </c>
      <c r="D2984" s="2" t="s">
        <v>11519</v>
      </c>
      <c r="E2984" s="2" t="s">
        <v>11519</v>
      </c>
      <c r="F2984" s="2" t="s">
        <v>11520</v>
      </c>
      <c r="G2984" s="2" t="s">
        <v>11521</v>
      </c>
      <c r="H2984" s="2" t="s">
        <v>83</v>
      </c>
      <c r="I2984" s="2" t="s">
        <v>61</v>
      </c>
      <c r="J2984" s="2" t="s">
        <v>61</v>
      </c>
      <c r="K2984" s="50" t="s">
        <v>61</v>
      </c>
      <c r="L2984" s="43">
        <v>2011</v>
      </c>
      <c r="M2984" s="2" t="s">
        <v>133</v>
      </c>
      <c r="N2984" s="32">
        <v>25.076830000000001</v>
      </c>
      <c r="O2984" s="32">
        <v>55.17671</v>
      </c>
      <c r="P2984" s="2" t="s">
        <v>2767</v>
      </c>
      <c r="Q2984" s="2" t="s">
        <v>65</v>
      </c>
      <c r="R2984" s="43" t="s">
        <v>18854</v>
      </c>
      <c r="S2984" s="41" t="s">
        <v>134</v>
      </c>
      <c r="T2984" s="41" t="s">
        <v>18460</v>
      </c>
      <c r="U2984" s="2"/>
      <c r="V2984" s="2"/>
      <c r="W2984" s="41" t="s">
        <v>17589</v>
      </c>
      <c r="X2984" s="2" t="s">
        <v>315</v>
      </c>
      <c r="Y2984" s="2" t="s">
        <v>102</v>
      </c>
      <c r="Z2984" s="5" t="s">
        <v>10423</v>
      </c>
      <c r="AA2984" s="5" t="s">
        <v>16910</v>
      </c>
      <c r="AB2984" s="5" t="s">
        <v>16316</v>
      </c>
      <c r="AC2984" s="2" t="s">
        <v>5205</v>
      </c>
      <c r="AD2984" s="2">
        <v>1039400</v>
      </c>
      <c r="AE2984" s="5">
        <v>30</v>
      </c>
      <c r="AF2984" s="25"/>
      <c r="AG2984" s="29">
        <v>3</v>
      </c>
      <c r="AH2984" s="2" t="s">
        <v>17974</v>
      </c>
      <c r="AI2984" s="2">
        <v>3</v>
      </c>
      <c r="AJ2984" s="2">
        <v>3</v>
      </c>
      <c r="AK2984" s="2"/>
      <c r="AL2984" s="2"/>
      <c r="AM2984" s="2"/>
      <c r="AN2984" s="2"/>
      <c r="AO2984" s="2"/>
      <c r="AP2984" s="25"/>
      <c r="AQ2984" s="25"/>
      <c r="AR2984" s="2"/>
      <c r="AS2984" s="2"/>
      <c r="AT2984" s="2"/>
      <c r="AU2984" s="25"/>
      <c r="AV2984" s="2"/>
      <c r="AW2984" s="2"/>
      <c r="AX2984" s="25"/>
      <c r="AY2984" s="25"/>
      <c r="AZ2984" s="25"/>
      <c r="BA2984" s="25"/>
      <c r="BB2984" s="25"/>
      <c r="BC2984" s="25"/>
      <c r="BD2984" s="25"/>
      <c r="BE2984" s="25"/>
      <c r="BF2984" s="25"/>
      <c r="BG2984" s="25"/>
      <c r="BH2984" s="25"/>
      <c r="BI2984" s="25"/>
      <c r="BJ2984" s="25"/>
      <c r="BK2984" s="25"/>
      <c r="BL2984" s="25"/>
      <c r="BM2984" s="25"/>
      <c r="BN2984" s="25"/>
      <c r="BO2984" s="25"/>
      <c r="BP2984" s="25"/>
      <c r="BQ2984" s="25"/>
      <c r="BR2984" s="25"/>
      <c r="BS2984" s="25"/>
      <c r="BT2984" s="25"/>
      <c r="BU2984" s="25"/>
      <c r="BV2984" s="25"/>
      <c r="BW2984" s="25"/>
      <c r="BX2984" s="25"/>
      <c r="BY2984" s="25"/>
      <c r="BZ2984" s="25"/>
      <c r="CA2984" s="25"/>
      <c r="CB2984" s="25"/>
      <c r="CC2984" s="25"/>
      <c r="CD2984" s="2" t="s">
        <v>78</v>
      </c>
      <c r="CE2984" s="2" t="s">
        <v>21559</v>
      </c>
      <c r="CF2984" s="25"/>
      <c r="CG2984" s="25"/>
      <c r="CH2984" s="25"/>
      <c r="CI2984" s="25"/>
      <c r="CJ2984" s="25"/>
    </row>
    <row r="2985" spans="1:88" x14ac:dyDescent="0.2">
      <c r="A2985" s="2" t="s">
        <v>11522</v>
      </c>
      <c r="B2985" s="2" t="s">
        <v>26026</v>
      </c>
      <c r="C2985" s="2" t="s">
        <v>10420</v>
      </c>
      <c r="D2985" s="2" t="s">
        <v>11522</v>
      </c>
      <c r="E2985" s="2" t="s">
        <v>11522</v>
      </c>
      <c r="F2985" s="2" t="s">
        <v>11523</v>
      </c>
      <c r="G2985" s="2" t="s">
        <v>11524</v>
      </c>
      <c r="H2985" s="2" t="s">
        <v>61</v>
      </c>
      <c r="I2985" s="2" t="s">
        <v>61</v>
      </c>
      <c r="J2985" s="2" t="s">
        <v>61</v>
      </c>
      <c r="K2985" s="50" t="s">
        <v>61</v>
      </c>
      <c r="L2985" s="43">
        <v>2011</v>
      </c>
      <c r="M2985" s="2" t="s">
        <v>133</v>
      </c>
      <c r="N2985" s="32">
        <v>25.137619999999998</v>
      </c>
      <c r="O2985" s="32">
        <v>55.25526</v>
      </c>
      <c r="P2985" s="2" t="s">
        <v>152</v>
      </c>
      <c r="Q2985" s="2" t="s">
        <v>65</v>
      </c>
      <c r="R2985" s="43" t="s">
        <v>18854</v>
      </c>
      <c r="S2985" s="41" t="s">
        <v>272</v>
      </c>
      <c r="T2985" s="41" t="s">
        <v>18461</v>
      </c>
      <c r="U2985" s="2"/>
      <c r="V2985" s="2"/>
      <c r="W2985" s="41" t="s">
        <v>17588</v>
      </c>
      <c r="X2985" s="2" t="s">
        <v>696</v>
      </c>
      <c r="Y2985" s="2" t="s">
        <v>102</v>
      </c>
      <c r="Z2985" s="5" t="s">
        <v>10423</v>
      </c>
      <c r="AA2985" s="5" t="s">
        <v>16910</v>
      </c>
      <c r="AB2985" s="5" t="s">
        <v>16316</v>
      </c>
      <c r="AC2985" s="2" t="s">
        <v>5205</v>
      </c>
      <c r="AD2985" s="2">
        <v>1036500</v>
      </c>
      <c r="AE2985" s="5">
        <v>36</v>
      </c>
      <c r="AF2985" s="25"/>
      <c r="AG2985" s="29">
        <v>3</v>
      </c>
      <c r="AH2985" s="2" t="s">
        <v>17974</v>
      </c>
      <c r="AI2985" s="2">
        <v>3</v>
      </c>
      <c r="AJ2985" s="2">
        <v>3</v>
      </c>
      <c r="AK2985" s="2"/>
      <c r="AL2985" s="2"/>
      <c r="AM2985" s="2"/>
      <c r="AN2985" s="2"/>
      <c r="AO2985" s="2"/>
      <c r="AP2985" s="25"/>
      <c r="AQ2985" s="25"/>
      <c r="AR2985" s="2"/>
      <c r="AS2985" s="2"/>
      <c r="AT2985" s="2"/>
      <c r="AU2985" s="25"/>
      <c r="AV2985" s="2"/>
      <c r="AW2985" s="2"/>
      <c r="AX2985" s="25"/>
      <c r="AY2985" s="25"/>
      <c r="AZ2985" s="25"/>
      <c r="BA2985" s="25"/>
      <c r="BB2985" s="25"/>
      <c r="BC2985" s="25"/>
      <c r="BD2985" s="25"/>
      <c r="BE2985" s="25"/>
      <c r="BF2985" s="25"/>
      <c r="BG2985" s="25"/>
      <c r="BH2985" s="25"/>
      <c r="BI2985" s="25"/>
      <c r="BJ2985" s="25"/>
      <c r="BK2985" s="25"/>
      <c r="BL2985" s="25"/>
      <c r="BM2985" s="25"/>
      <c r="BN2985" s="25"/>
      <c r="BO2985" s="25"/>
      <c r="BP2985" s="25"/>
      <c r="BQ2985" s="25"/>
      <c r="BR2985" s="25"/>
      <c r="BS2985" s="25"/>
      <c r="BT2985" s="25"/>
      <c r="BU2985" s="25"/>
      <c r="BV2985" s="25"/>
      <c r="BW2985" s="25"/>
      <c r="BX2985" s="25"/>
      <c r="BY2985" s="25"/>
      <c r="BZ2985" s="25"/>
      <c r="CA2985" s="25"/>
      <c r="CB2985" s="25"/>
      <c r="CC2985" s="25"/>
      <c r="CD2985" s="2" t="s">
        <v>78</v>
      </c>
      <c r="CE2985" s="2" t="s">
        <v>21560</v>
      </c>
      <c r="CF2985" s="25"/>
      <c r="CG2985" s="25"/>
      <c r="CH2985" s="25"/>
      <c r="CI2985" s="25"/>
      <c r="CJ2985" s="25"/>
    </row>
    <row r="2986" spans="1:88" x14ac:dyDescent="0.2">
      <c r="A2986" s="2" t="s">
        <v>11525</v>
      </c>
      <c r="B2986" s="2" t="s">
        <v>26027</v>
      </c>
      <c r="C2986" s="2" t="s">
        <v>10420</v>
      </c>
      <c r="D2986" s="2" t="s">
        <v>11525</v>
      </c>
      <c r="E2986" s="2" t="s">
        <v>11525</v>
      </c>
      <c r="F2986" s="2" t="s">
        <v>11526</v>
      </c>
      <c r="G2986" s="2" t="s">
        <v>16959</v>
      </c>
      <c r="H2986" s="2" t="s">
        <v>83</v>
      </c>
      <c r="I2986" s="2" t="s">
        <v>61</v>
      </c>
      <c r="J2986" s="2" t="s">
        <v>61</v>
      </c>
      <c r="K2986" s="50" t="s">
        <v>61</v>
      </c>
      <c r="L2986" s="43">
        <v>2009</v>
      </c>
      <c r="M2986" s="2" t="s">
        <v>133</v>
      </c>
      <c r="N2986" s="32">
        <v>25.151759999999999</v>
      </c>
      <c r="O2986" s="32">
        <v>55.241889999999998</v>
      </c>
      <c r="P2986" s="2" t="s">
        <v>2767</v>
      </c>
      <c r="Q2986" s="2" t="s">
        <v>65</v>
      </c>
      <c r="R2986" s="43" t="s">
        <v>18854</v>
      </c>
      <c r="S2986" s="41" t="s">
        <v>272</v>
      </c>
      <c r="T2986" s="41" t="s">
        <v>18461</v>
      </c>
      <c r="U2986" s="2"/>
      <c r="V2986" s="2"/>
      <c r="W2986" s="41" t="s">
        <v>17589</v>
      </c>
      <c r="X2986" s="2" t="s">
        <v>315</v>
      </c>
      <c r="Y2986" s="2" t="s">
        <v>102</v>
      </c>
      <c r="Z2986" s="5" t="s">
        <v>10423</v>
      </c>
      <c r="AA2986" s="5" t="s">
        <v>16910</v>
      </c>
      <c r="AB2986" s="5" t="s">
        <v>16316</v>
      </c>
      <c r="AC2986" s="2" t="s">
        <v>5205</v>
      </c>
      <c r="AD2986" s="2">
        <v>1035800</v>
      </c>
      <c r="AE2986" s="5">
        <v>20</v>
      </c>
      <c r="AF2986" s="25"/>
      <c r="AG2986" s="29">
        <v>3</v>
      </c>
      <c r="AH2986" s="2" t="s">
        <v>17974</v>
      </c>
      <c r="AI2986" s="2">
        <v>3</v>
      </c>
      <c r="AJ2986" s="2">
        <v>3</v>
      </c>
      <c r="AK2986" s="2"/>
      <c r="AL2986" s="2"/>
      <c r="AM2986" s="2"/>
      <c r="AN2986" s="2"/>
      <c r="AO2986" s="2"/>
      <c r="AP2986" s="25"/>
      <c r="AQ2986" s="25"/>
      <c r="AR2986" s="2"/>
      <c r="AS2986" s="2"/>
      <c r="AT2986" s="2"/>
      <c r="AU2986" s="25"/>
      <c r="AV2986" s="2"/>
      <c r="AW2986" s="2"/>
      <c r="AX2986" s="25"/>
      <c r="AY2986" s="25"/>
      <c r="AZ2986" s="25"/>
      <c r="BA2986" s="25"/>
      <c r="BB2986" s="25"/>
      <c r="BC2986" s="25"/>
      <c r="BD2986" s="25"/>
      <c r="BE2986" s="25"/>
      <c r="BF2986" s="25"/>
      <c r="BG2986" s="25"/>
      <c r="BH2986" s="25"/>
      <c r="BI2986" s="25"/>
      <c r="BJ2986" s="25"/>
      <c r="BK2986" s="25"/>
      <c r="BL2986" s="25"/>
      <c r="BM2986" s="25"/>
      <c r="BN2986" s="25"/>
      <c r="BO2986" s="25"/>
      <c r="BP2986" s="25"/>
      <c r="BQ2986" s="25"/>
      <c r="BR2986" s="25"/>
      <c r="BS2986" s="25"/>
      <c r="BT2986" s="25"/>
      <c r="BU2986" s="25"/>
      <c r="BV2986" s="25"/>
      <c r="BW2986" s="25"/>
      <c r="BX2986" s="25"/>
      <c r="BY2986" s="25"/>
      <c r="BZ2986" s="25"/>
      <c r="CA2986" s="25"/>
      <c r="CB2986" s="25"/>
      <c r="CC2986" s="25"/>
      <c r="CD2986" s="2" t="s">
        <v>78</v>
      </c>
      <c r="CE2986" s="2" t="s">
        <v>21561</v>
      </c>
      <c r="CF2986" s="25"/>
      <c r="CG2986" s="25"/>
      <c r="CH2986" s="25"/>
      <c r="CI2986" s="25"/>
      <c r="CJ2986" s="25"/>
    </row>
    <row r="2987" spans="1:88" x14ac:dyDescent="0.2">
      <c r="A2987" s="2" t="s">
        <v>11527</v>
      </c>
      <c r="B2987" s="2" t="s">
        <v>26028</v>
      </c>
      <c r="C2987" s="2" t="s">
        <v>10420</v>
      </c>
      <c r="D2987" s="2" t="s">
        <v>11527</v>
      </c>
      <c r="E2987" s="2" t="s">
        <v>11527</v>
      </c>
      <c r="F2987" s="2" t="s">
        <v>11528</v>
      </c>
      <c r="G2987" s="2"/>
      <c r="H2987" s="2" t="s">
        <v>83</v>
      </c>
      <c r="I2987" s="2" t="s">
        <v>61</v>
      </c>
      <c r="J2987" s="2" t="s">
        <v>61</v>
      </c>
      <c r="K2987" s="2"/>
      <c r="L2987" s="43">
        <v>2010</v>
      </c>
      <c r="M2987" s="2" t="s">
        <v>133</v>
      </c>
      <c r="N2987" s="32">
        <v>25.18168</v>
      </c>
      <c r="O2987" s="32">
        <v>55.281880000000001</v>
      </c>
      <c r="P2987" s="2" t="s">
        <v>2767</v>
      </c>
      <c r="Q2987" s="2" t="s">
        <v>65</v>
      </c>
      <c r="R2987" s="43" t="s">
        <v>18854</v>
      </c>
      <c r="S2987" s="41" t="s">
        <v>1554</v>
      </c>
      <c r="T2987" s="41" t="s">
        <v>18460</v>
      </c>
      <c r="U2987" s="2"/>
      <c r="V2987" s="2"/>
      <c r="W2987" s="41" t="s">
        <v>144</v>
      </c>
      <c r="X2987" s="2" t="s">
        <v>315</v>
      </c>
      <c r="Y2987" s="2" t="s">
        <v>76</v>
      </c>
      <c r="Z2987" s="5" t="s">
        <v>20</v>
      </c>
      <c r="AA2987" s="5" t="s">
        <v>16910</v>
      </c>
      <c r="AB2987" s="5" t="s">
        <v>16317</v>
      </c>
      <c r="AC2987" s="2" t="s">
        <v>3591</v>
      </c>
      <c r="AD2987" s="2">
        <v>1034500</v>
      </c>
      <c r="AE2987" s="5">
        <v>30</v>
      </c>
      <c r="AF2987" s="25"/>
      <c r="AG2987" s="29"/>
      <c r="AH2987" s="2" t="s">
        <v>3591</v>
      </c>
      <c r="AI2987" s="2">
        <v>4</v>
      </c>
      <c r="AJ2987" s="2" t="s">
        <v>3591</v>
      </c>
      <c r="AK2987" s="2"/>
      <c r="AL2987" s="2"/>
      <c r="AM2987" s="2"/>
      <c r="AN2987" s="2"/>
      <c r="AO2987" s="2"/>
      <c r="AP2987" s="25"/>
      <c r="AQ2987" s="25"/>
      <c r="AR2987" s="2"/>
      <c r="AS2987" s="2"/>
      <c r="AT2987" s="2"/>
      <c r="AU2987" s="25"/>
      <c r="AV2987" s="2"/>
      <c r="AW2987" s="2"/>
      <c r="AX2987" s="25"/>
      <c r="AY2987" s="25"/>
      <c r="AZ2987" s="25"/>
      <c r="BA2987" s="25"/>
      <c r="BB2987" s="25"/>
      <c r="BC2987" s="25"/>
      <c r="BD2987" s="25"/>
      <c r="BE2987" s="25"/>
      <c r="BF2987" s="25"/>
      <c r="BG2987" s="25"/>
      <c r="BH2987" s="25"/>
      <c r="BI2987" s="25"/>
      <c r="BJ2987" s="25"/>
      <c r="BK2987" s="25"/>
      <c r="BL2987" s="25"/>
      <c r="BM2987" s="25"/>
      <c r="BN2987" s="25"/>
      <c r="BO2987" s="25"/>
      <c r="BP2987" s="25"/>
      <c r="BQ2987" s="25"/>
      <c r="BR2987" s="25"/>
      <c r="BS2987" s="25"/>
      <c r="BT2987" s="25"/>
      <c r="BU2987" s="25"/>
      <c r="BV2987" s="25"/>
      <c r="BW2987" s="25"/>
      <c r="BX2987" s="25"/>
      <c r="BY2987" s="25"/>
      <c r="BZ2987" s="25"/>
      <c r="CA2987" s="25"/>
      <c r="CB2987" s="25"/>
      <c r="CC2987" s="25"/>
      <c r="CD2987" s="2" t="s">
        <v>78</v>
      </c>
      <c r="CE2987" s="2" t="s">
        <v>21562</v>
      </c>
      <c r="CF2987" s="25"/>
      <c r="CG2987" s="25"/>
      <c r="CH2987" s="25"/>
      <c r="CI2987" s="25"/>
      <c r="CJ2987" s="25"/>
    </row>
    <row r="2988" spans="1:88" x14ac:dyDescent="0.2">
      <c r="A2988" s="2" t="s">
        <v>11529</v>
      </c>
      <c r="B2988" s="2" t="s">
        <v>26029</v>
      </c>
      <c r="C2988" s="2" t="s">
        <v>10420</v>
      </c>
      <c r="D2988" s="2" t="s">
        <v>11529</v>
      </c>
      <c r="E2988" s="2" t="s">
        <v>11529</v>
      </c>
      <c r="F2988" s="2" t="s">
        <v>11530</v>
      </c>
      <c r="G2988" s="2" t="s">
        <v>11531</v>
      </c>
      <c r="H2988" s="2" t="s">
        <v>61</v>
      </c>
      <c r="I2988" s="2" t="s">
        <v>61</v>
      </c>
      <c r="J2988" s="2" t="s">
        <v>61</v>
      </c>
      <c r="K2988" s="50" t="s">
        <v>61</v>
      </c>
      <c r="L2988" s="43">
        <v>2012</v>
      </c>
      <c r="M2988" s="2" t="s">
        <v>133</v>
      </c>
      <c r="N2988" s="32">
        <v>25.19125</v>
      </c>
      <c r="O2988" s="32">
        <v>55.277740000000001</v>
      </c>
      <c r="P2988" s="2" t="s">
        <v>152</v>
      </c>
      <c r="Q2988" s="2" t="s">
        <v>65</v>
      </c>
      <c r="R2988" s="43" t="s">
        <v>18854</v>
      </c>
      <c r="S2988" s="41" t="s">
        <v>272</v>
      </c>
      <c r="T2988" s="41" t="s">
        <v>18461</v>
      </c>
      <c r="U2988" s="2"/>
      <c r="V2988" s="2"/>
      <c r="W2988" s="41" t="s">
        <v>17588</v>
      </c>
      <c r="X2988" s="2" t="s">
        <v>10480</v>
      </c>
      <c r="Y2988" s="2" t="s">
        <v>102</v>
      </c>
      <c r="Z2988" s="5" t="s">
        <v>20</v>
      </c>
      <c r="AA2988" s="5" t="s">
        <v>16910</v>
      </c>
      <c r="AB2988" s="5" t="s">
        <v>16316</v>
      </c>
      <c r="AC2988" s="2" t="s">
        <v>5205</v>
      </c>
      <c r="AD2988" s="2">
        <v>1034500</v>
      </c>
      <c r="AE2988" s="5">
        <v>37</v>
      </c>
      <c r="AF2988" s="25"/>
      <c r="AG2988" s="29">
        <v>3</v>
      </c>
      <c r="AH2988" s="2" t="s">
        <v>17974</v>
      </c>
      <c r="AI2988" s="2">
        <v>6</v>
      </c>
      <c r="AJ2988" s="2">
        <v>3</v>
      </c>
      <c r="AK2988" s="2"/>
      <c r="AL2988" s="2"/>
      <c r="AM2988" s="2"/>
      <c r="AN2988" s="2"/>
      <c r="AO2988" s="2"/>
      <c r="AP2988" s="25"/>
      <c r="AQ2988" s="25"/>
      <c r="AR2988" s="2"/>
      <c r="AS2988" s="2"/>
      <c r="AT2988" s="2"/>
      <c r="AU2988" s="25"/>
      <c r="AV2988" s="2"/>
      <c r="AW2988" s="2"/>
      <c r="AX2988" s="25"/>
      <c r="AY2988" s="25"/>
      <c r="AZ2988" s="25"/>
      <c r="BA2988" s="25"/>
      <c r="BB2988" s="25"/>
      <c r="BC2988" s="25"/>
      <c r="BD2988" s="25"/>
      <c r="BE2988" s="25"/>
      <c r="BF2988" s="25"/>
      <c r="BG2988" s="25"/>
      <c r="BH2988" s="25"/>
      <c r="BI2988" s="25"/>
      <c r="BJ2988" s="25"/>
      <c r="BK2988" s="25"/>
      <c r="BL2988" s="25"/>
      <c r="BM2988" s="25"/>
      <c r="BN2988" s="25"/>
      <c r="BO2988" s="25"/>
      <c r="BP2988" s="25"/>
      <c r="BQ2988" s="25"/>
      <c r="BR2988" s="25"/>
      <c r="BS2988" s="25"/>
      <c r="BT2988" s="25"/>
      <c r="BU2988" s="25"/>
      <c r="BV2988" s="25"/>
      <c r="BW2988" s="25"/>
      <c r="BX2988" s="25"/>
      <c r="BY2988" s="25"/>
      <c r="BZ2988" s="25"/>
      <c r="CA2988" s="25"/>
      <c r="CB2988" s="25"/>
      <c r="CC2988" s="25"/>
      <c r="CD2988" s="2" t="s">
        <v>78</v>
      </c>
      <c r="CE2988" s="2" t="s">
        <v>21563</v>
      </c>
      <c r="CF2988" s="25"/>
      <c r="CG2988" s="25"/>
      <c r="CH2988" s="25"/>
      <c r="CI2988" s="25"/>
      <c r="CJ2988" s="25"/>
    </row>
    <row r="2989" spans="1:88" x14ac:dyDescent="0.2">
      <c r="A2989" s="2" t="s">
        <v>11532</v>
      </c>
      <c r="B2989" s="2" t="s">
        <v>26030</v>
      </c>
      <c r="C2989" s="2" t="s">
        <v>10420</v>
      </c>
      <c r="D2989" s="2" t="s">
        <v>11532</v>
      </c>
      <c r="E2989" s="2" t="s">
        <v>11532</v>
      </c>
      <c r="F2989" s="2" t="s">
        <v>11533</v>
      </c>
      <c r="G2989" s="2" t="s">
        <v>11534</v>
      </c>
      <c r="H2989" s="2" t="s">
        <v>61</v>
      </c>
      <c r="I2989" s="2" t="s">
        <v>61</v>
      </c>
      <c r="J2989" s="2" t="s">
        <v>61</v>
      </c>
      <c r="K2989" s="50" t="s">
        <v>61</v>
      </c>
      <c r="L2989" s="43">
        <v>2010</v>
      </c>
      <c r="M2989" s="2" t="s">
        <v>133</v>
      </c>
      <c r="N2989" s="32">
        <v>25.2409</v>
      </c>
      <c r="O2989" s="32">
        <v>55.341880000000003</v>
      </c>
      <c r="P2989" s="2" t="s">
        <v>152</v>
      </c>
      <c r="Q2989" s="2" t="s">
        <v>65</v>
      </c>
      <c r="R2989" s="43" t="s">
        <v>18854</v>
      </c>
      <c r="S2989" s="41" t="s">
        <v>272</v>
      </c>
      <c r="T2989" s="41" t="s">
        <v>18461</v>
      </c>
      <c r="U2989" s="2"/>
      <c r="V2989" s="2"/>
      <c r="W2989" s="41" t="s">
        <v>17588</v>
      </c>
      <c r="X2989" s="2" t="s">
        <v>10480</v>
      </c>
      <c r="Y2989" s="2" t="s">
        <v>102</v>
      </c>
      <c r="Z2989" s="5" t="s">
        <v>10423</v>
      </c>
      <c r="AA2989" s="5" t="s">
        <v>16910</v>
      </c>
      <c r="AB2989" s="5" t="s">
        <v>16316</v>
      </c>
      <c r="AC2989" s="2" t="s">
        <v>5205</v>
      </c>
      <c r="AD2989" s="2">
        <v>1021400</v>
      </c>
      <c r="AE2989" s="5">
        <v>38</v>
      </c>
      <c r="AF2989" s="25"/>
      <c r="AG2989" s="29">
        <v>3</v>
      </c>
      <c r="AH2989" s="2" t="s">
        <v>17974</v>
      </c>
      <c r="AI2989" s="2">
        <v>3</v>
      </c>
      <c r="AJ2989" s="2">
        <v>3</v>
      </c>
      <c r="AK2989" s="2"/>
      <c r="AL2989" s="2"/>
      <c r="AM2989" s="2"/>
      <c r="AN2989" s="2"/>
      <c r="AO2989" s="2"/>
      <c r="AP2989" s="25"/>
      <c r="AQ2989" s="25"/>
      <c r="AR2989" s="2"/>
      <c r="AS2989" s="2"/>
      <c r="AT2989" s="2"/>
      <c r="AU2989" s="25"/>
      <c r="AV2989" s="2"/>
      <c r="AW2989" s="2"/>
      <c r="AX2989" s="25"/>
      <c r="AY2989" s="25"/>
      <c r="AZ2989" s="25"/>
      <c r="BA2989" s="25"/>
      <c r="BB2989" s="25"/>
      <c r="BC2989" s="25"/>
      <c r="BD2989" s="25"/>
      <c r="BE2989" s="25"/>
      <c r="BF2989" s="25"/>
      <c r="BG2989" s="25"/>
      <c r="BH2989" s="25"/>
      <c r="BI2989" s="25"/>
      <c r="BJ2989" s="25"/>
      <c r="BK2989" s="25"/>
      <c r="BL2989" s="25"/>
      <c r="BM2989" s="25"/>
      <c r="BN2989" s="25"/>
      <c r="BO2989" s="25"/>
      <c r="BP2989" s="25"/>
      <c r="BQ2989" s="25"/>
      <c r="BR2989" s="25"/>
      <c r="BS2989" s="25"/>
      <c r="BT2989" s="25"/>
      <c r="BU2989" s="25"/>
      <c r="BV2989" s="25"/>
      <c r="BW2989" s="25"/>
      <c r="BX2989" s="25"/>
      <c r="BY2989" s="25"/>
      <c r="BZ2989" s="25"/>
      <c r="CA2989" s="25"/>
      <c r="CB2989" s="25"/>
      <c r="CC2989" s="25"/>
      <c r="CD2989" s="2" t="s">
        <v>78</v>
      </c>
      <c r="CE2989" s="2" t="s">
        <v>21564</v>
      </c>
      <c r="CF2989" s="25"/>
      <c r="CG2989" s="25"/>
      <c r="CH2989" s="25"/>
      <c r="CI2989" s="25"/>
      <c r="CJ2989" s="25"/>
    </row>
    <row r="2990" spans="1:88" x14ac:dyDescent="0.2">
      <c r="A2990" s="2" t="s">
        <v>11535</v>
      </c>
      <c r="B2990" s="2" t="s">
        <v>26031</v>
      </c>
      <c r="C2990" s="2" t="s">
        <v>10420</v>
      </c>
      <c r="D2990" s="2" t="s">
        <v>11535</v>
      </c>
      <c r="E2990" s="2" t="s">
        <v>11535</v>
      </c>
      <c r="F2990" s="2" t="s">
        <v>11536</v>
      </c>
      <c r="G2990" s="2" t="s">
        <v>11537</v>
      </c>
      <c r="H2990" s="2" t="s">
        <v>83</v>
      </c>
      <c r="I2990" s="2" t="s">
        <v>61</v>
      </c>
      <c r="J2990" s="2" t="s">
        <v>61</v>
      </c>
      <c r="K2990" s="50" t="s">
        <v>61</v>
      </c>
      <c r="L2990" s="43">
        <v>2011</v>
      </c>
      <c r="M2990" s="2" t="s">
        <v>133</v>
      </c>
      <c r="N2990" s="32">
        <v>25.122900000000001</v>
      </c>
      <c r="O2990" s="32">
        <v>55.391080000000002</v>
      </c>
      <c r="P2990" s="2" t="s">
        <v>2767</v>
      </c>
      <c r="Q2990" s="2" t="s">
        <v>65</v>
      </c>
      <c r="R2990" s="43" t="s">
        <v>16802</v>
      </c>
      <c r="S2990" s="41" t="s">
        <v>4851</v>
      </c>
      <c r="T2990" s="41" t="s">
        <v>18462</v>
      </c>
      <c r="U2990" s="2"/>
      <c r="V2990" s="2"/>
      <c r="W2990" s="41" t="s">
        <v>17589</v>
      </c>
      <c r="X2990" s="2" t="s">
        <v>315</v>
      </c>
      <c r="Y2990" s="2" t="s">
        <v>10437</v>
      </c>
      <c r="Z2990" s="5" t="s">
        <v>10423</v>
      </c>
      <c r="AA2990" s="5" t="s">
        <v>16910</v>
      </c>
      <c r="AB2990" s="5" t="s">
        <v>18093</v>
      </c>
      <c r="AC2990" s="2" t="s">
        <v>5247</v>
      </c>
      <c r="AD2990" s="2">
        <v>1062600</v>
      </c>
      <c r="AE2990" s="5">
        <v>30</v>
      </c>
      <c r="AF2990" s="25"/>
      <c r="AG2990" s="29">
        <v>3</v>
      </c>
      <c r="AH2990" s="2" t="s">
        <v>17978</v>
      </c>
      <c r="AI2990" s="2">
        <v>3</v>
      </c>
      <c r="AJ2990" s="2">
        <v>3</v>
      </c>
      <c r="AK2990" s="2"/>
      <c r="AL2990" s="2"/>
      <c r="AM2990" s="2"/>
      <c r="AN2990" s="2"/>
      <c r="AO2990" s="2"/>
      <c r="AP2990" s="25"/>
      <c r="AQ2990" s="25"/>
      <c r="AR2990" s="2"/>
      <c r="AS2990" s="2"/>
      <c r="AT2990" s="2"/>
      <c r="AU2990" s="25"/>
      <c r="AV2990" s="2"/>
      <c r="AW2990" s="2"/>
      <c r="AX2990" s="25"/>
      <c r="AY2990" s="25"/>
      <c r="AZ2990" s="25"/>
      <c r="BA2990" s="25"/>
      <c r="BB2990" s="25"/>
      <c r="BC2990" s="25"/>
      <c r="BD2990" s="25"/>
      <c r="BE2990" s="25"/>
      <c r="BF2990" s="25"/>
      <c r="BG2990" s="25"/>
      <c r="BH2990" s="25"/>
      <c r="BI2990" s="25"/>
      <c r="BJ2990" s="25"/>
      <c r="BK2990" s="25"/>
      <c r="BL2990" s="25"/>
      <c r="BM2990" s="25"/>
      <c r="BN2990" s="25"/>
      <c r="BO2990" s="25"/>
      <c r="BP2990" s="25"/>
      <c r="BQ2990" s="25"/>
      <c r="BR2990" s="25"/>
      <c r="BS2990" s="25"/>
      <c r="BT2990" s="25"/>
      <c r="BU2990" s="25"/>
      <c r="BV2990" s="25"/>
      <c r="BW2990" s="25"/>
      <c r="BX2990" s="25"/>
      <c r="BY2990" s="25"/>
      <c r="BZ2990" s="25"/>
      <c r="CA2990" s="25"/>
      <c r="CB2990" s="25"/>
      <c r="CC2990" s="25"/>
      <c r="CD2990" s="2" t="s">
        <v>71</v>
      </c>
      <c r="CE2990" s="2">
        <v>0</v>
      </c>
      <c r="CF2990" s="25"/>
      <c r="CG2990" s="25"/>
      <c r="CH2990" s="25"/>
      <c r="CI2990" s="25"/>
      <c r="CJ2990" s="25"/>
    </row>
    <row r="2991" spans="1:88" x14ac:dyDescent="0.2">
      <c r="A2991" s="2" t="s">
        <v>11538</v>
      </c>
      <c r="B2991" s="2" t="s">
        <v>26032</v>
      </c>
      <c r="C2991" s="2" t="s">
        <v>10420</v>
      </c>
      <c r="D2991" s="2" t="s">
        <v>11538</v>
      </c>
      <c r="E2991" s="2" t="s">
        <v>11538</v>
      </c>
      <c r="F2991" s="2" t="s">
        <v>11539</v>
      </c>
      <c r="G2991" s="2" t="s">
        <v>11540</v>
      </c>
      <c r="H2991" s="2" t="s">
        <v>83</v>
      </c>
      <c r="I2991" s="2" t="s">
        <v>61</v>
      </c>
      <c r="J2991" s="2" t="s">
        <v>61</v>
      </c>
      <c r="K2991" s="50" t="s">
        <v>61</v>
      </c>
      <c r="L2991" s="43">
        <v>2010</v>
      </c>
      <c r="M2991" s="2" t="s">
        <v>133</v>
      </c>
      <c r="N2991" s="32">
        <v>25.22729</v>
      </c>
      <c r="O2991" s="32">
        <v>55.353630000000003</v>
      </c>
      <c r="P2991" s="2" t="s">
        <v>2767</v>
      </c>
      <c r="Q2991" s="2" t="s">
        <v>65</v>
      </c>
      <c r="R2991" s="43" t="s">
        <v>18854</v>
      </c>
      <c r="S2991" s="41" t="s">
        <v>1554</v>
      </c>
      <c r="T2991" s="41" t="s">
        <v>18460</v>
      </c>
      <c r="U2991" s="2"/>
      <c r="V2991" s="2"/>
      <c r="W2991" s="41" t="s">
        <v>17589</v>
      </c>
      <c r="X2991" s="2" t="s">
        <v>315</v>
      </c>
      <c r="Y2991" s="2" t="s">
        <v>102</v>
      </c>
      <c r="Z2991" s="5" t="s">
        <v>20</v>
      </c>
      <c r="AA2991" s="5" t="s">
        <v>16910</v>
      </c>
      <c r="AB2991" s="5" t="s">
        <v>16316</v>
      </c>
      <c r="AC2991" s="2" t="s">
        <v>5205</v>
      </c>
      <c r="AD2991" s="2">
        <v>1041200</v>
      </c>
      <c r="AE2991" s="5">
        <v>30</v>
      </c>
      <c r="AF2991" s="25"/>
      <c r="AG2991" s="29">
        <v>3</v>
      </c>
      <c r="AH2991" s="2" t="s">
        <v>17974</v>
      </c>
      <c r="AI2991" s="2">
        <v>3</v>
      </c>
      <c r="AJ2991" s="2">
        <v>3</v>
      </c>
      <c r="AK2991" s="2"/>
      <c r="AL2991" s="2"/>
      <c r="AM2991" s="2"/>
      <c r="AN2991" s="2"/>
      <c r="AO2991" s="2"/>
      <c r="AP2991" s="25"/>
      <c r="AQ2991" s="25"/>
      <c r="AR2991" s="2"/>
      <c r="AS2991" s="2"/>
      <c r="AT2991" s="2"/>
      <c r="AU2991" s="25"/>
      <c r="AV2991" s="2"/>
      <c r="AW2991" s="2"/>
      <c r="AX2991" s="25"/>
      <c r="AY2991" s="25"/>
      <c r="AZ2991" s="25"/>
      <c r="BA2991" s="25"/>
      <c r="BB2991" s="25"/>
      <c r="BC2991" s="25"/>
      <c r="BD2991" s="25"/>
      <c r="BE2991" s="25"/>
      <c r="BF2991" s="25"/>
      <c r="BG2991" s="25"/>
      <c r="BH2991" s="25"/>
      <c r="BI2991" s="25"/>
      <c r="BJ2991" s="25"/>
      <c r="BK2991" s="25"/>
      <c r="BL2991" s="25"/>
      <c r="BM2991" s="25"/>
      <c r="BN2991" s="25"/>
      <c r="BO2991" s="25"/>
      <c r="BP2991" s="25"/>
      <c r="BQ2991" s="25"/>
      <c r="BR2991" s="25"/>
      <c r="BS2991" s="25"/>
      <c r="BT2991" s="25"/>
      <c r="BU2991" s="25"/>
      <c r="BV2991" s="25"/>
      <c r="BW2991" s="25"/>
      <c r="BX2991" s="25"/>
      <c r="BY2991" s="25"/>
      <c r="BZ2991" s="25"/>
      <c r="CA2991" s="25"/>
      <c r="CB2991" s="25"/>
      <c r="CC2991" s="25"/>
      <c r="CD2991" s="2" t="s">
        <v>78</v>
      </c>
      <c r="CE2991" s="2" t="s">
        <v>21565</v>
      </c>
      <c r="CF2991" s="25"/>
      <c r="CG2991" s="25"/>
      <c r="CH2991" s="25"/>
      <c r="CI2991" s="25"/>
      <c r="CJ2991" s="25"/>
    </row>
    <row r="2992" spans="1:88" x14ac:dyDescent="0.2">
      <c r="A2992" s="2" t="s">
        <v>11541</v>
      </c>
      <c r="B2992" s="2" t="s">
        <v>26033</v>
      </c>
      <c r="C2992" s="2" t="s">
        <v>10420</v>
      </c>
      <c r="D2992" s="2" t="s">
        <v>11541</v>
      </c>
      <c r="E2992" s="2" t="s">
        <v>11541</v>
      </c>
      <c r="F2992" s="2" t="s">
        <v>11542</v>
      </c>
      <c r="G2992" s="2" t="s">
        <v>16601</v>
      </c>
      <c r="H2992" s="2" t="s">
        <v>83</v>
      </c>
      <c r="I2992" s="2" t="s">
        <v>61</v>
      </c>
      <c r="J2992" s="2" t="s">
        <v>61</v>
      </c>
      <c r="K2992" s="50" t="s">
        <v>61</v>
      </c>
      <c r="L2992" s="43">
        <v>2011</v>
      </c>
      <c r="M2992" s="2" t="s">
        <v>133</v>
      </c>
      <c r="N2992" s="32">
        <v>24.960319999999999</v>
      </c>
      <c r="O2992" s="32">
        <v>55.072049999999997</v>
      </c>
      <c r="P2992" s="2" t="s">
        <v>2767</v>
      </c>
      <c r="Q2992" s="2" t="s">
        <v>65</v>
      </c>
      <c r="R2992" s="43" t="s">
        <v>16802</v>
      </c>
      <c r="S2992" s="41" t="s">
        <v>4851</v>
      </c>
      <c r="T2992" s="41" t="s">
        <v>18462</v>
      </c>
      <c r="U2992" s="2"/>
      <c r="V2992" s="2"/>
      <c r="W2992" s="41" t="s">
        <v>17589</v>
      </c>
      <c r="X2992" s="2" t="s">
        <v>315</v>
      </c>
      <c r="Y2992" s="2" t="s">
        <v>76</v>
      </c>
      <c r="Z2992" s="5" t="s">
        <v>10423</v>
      </c>
      <c r="AA2992" s="5" t="s">
        <v>16910</v>
      </c>
      <c r="AB2992" s="5" t="s">
        <v>16317</v>
      </c>
      <c r="AC2992" s="2" t="s">
        <v>5247</v>
      </c>
      <c r="AD2992" s="2">
        <v>1059400</v>
      </c>
      <c r="AE2992" s="5">
        <v>25</v>
      </c>
      <c r="AF2992" s="25"/>
      <c r="AG2992" s="29">
        <v>3</v>
      </c>
      <c r="AH2992" s="2" t="s">
        <v>17978</v>
      </c>
      <c r="AI2992" s="2">
        <v>3</v>
      </c>
      <c r="AJ2992" s="2">
        <v>3</v>
      </c>
      <c r="AK2992" s="2"/>
      <c r="AL2992" s="2"/>
      <c r="AM2992" s="2"/>
      <c r="AN2992" s="2"/>
      <c r="AO2992" s="2"/>
      <c r="AP2992" s="25"/>
      <c r="AQ2992" s="25"/>
      <c r="AR2992" s="2"/>
      <c r="AS2992" s="2"/>
      <c r="AT2992" s="2"/>
      <c r="AU2992" s="25"/>
      <c r="AV2992" s="2"/>
      <c r="AW2992" s="2"/>
      <c r="AX2992" s="25"/>
      <c r="AY2992" s="25"/>
      <c r="AZ2992" s="25"/>
      <c r="BA2992" s="25"/>
      <c r="BB2992" s="25"/>
      <c r="BC2992" s="25"/>
      <c r="BD2992" s="25"/>
      <c r="BE2992" s="25"/>
      <c r="BF2992" s="25"/>
      <c r="BG2992" s="25"/>
      <c r="BH2992" s="25"/>
      <c r="BI2992" s="25"/>
      <c r="BJ2992" s="25"/>
      <c r="BK2992" s="25"/>
      <c r="BL2992" s="25"/>
      <c r="BM2992" s="25"/>
      <c r="BN2992" s="25"/>
      <c r="BO2992" s="25"/>
      <c r="BP2992" s="25"/>
      <c r="BQ2992" s="25"/>
      <c r="BR2992" s="25"/>
      <c r="BS2992" s="25"/>
      <c r="BT2992" s="25"/>
      <c r="BU2992" s="25"/>
      <c r="BV2992" s="25"/>
      <c r="BW2992" s="25"/>
      <c r="BX2992" s="25"/>
      <c r="BY2992" s="25"/>
      <c r="BZ2992" s="25"/>
      <c r="CA2992" s="25"/>
      <c r="CB2992" s="25"/>
      <c r="CC2992" s="25"/>
      <c r="CD2992" s="2" t="s">
        <v>71</v>
      </c>
      <c r="CE2992" s="2">
        <v>0</v>
      </c>
      <c r="CF2992" s="25"/>
      <c r="CG2992" s="25"/>
      <c r="CH2992" s="25"/>
      <c r="CI2992" s="25"/>
      <c r="CJ2992" s="25"/>
    </row>
    <row r="2993" spans="1:88" x14ac:dyDescent="0.2">
      <c r="A2993" s="2" t="s">
        <v>11543</v>
      </c>
      <c r="B2993" s="2" t="s">
        <v>26034</v>
      </c>
      <c r="C2993" s="2" t="s">
        <v>10420</v>
      </c>
      <c r="D2993" s="2" t="s">
        <v>11543</v>
      </c>
      <c r="E2993" s="2" t="s">
        <v>11543</v>
      </c>
      <c r="F2993" s="2" t="s">
        <v>11544</v>
      </c>
      <c r="G2993" s="2" t="s">
        <v>11545</v>
      </c>
      <c r="H2993" s="2" t="s">
        <v>83</v>
      </c>
      <c r="I2993" s="2" t="s">
        <v>61</v>
      </c>
      <c r="J2993" s="2" t="s">
        <v>61</v>
      </c>
      <c r="K2993" s="50" t="s">
        <v>61</v>
      </c>
      <c r="L2993" s="43">
        <v>2011</v>
      </c>
      <c r="M2993" s="2" t="s">
        <v>133</v>
      </c>
      <c r="N2993" s="32">
        <v>25.209530000000001</v>
      </c>
      <c r="O2993" s="32">
        <v>55.317030000000003</v>
      </c>
      <c r="P2993" s="2" t="s">
        <v>2767</v>
      </c>
      <c r="Q2993" s="2" t="s">
        <v>65</v>
      </c>
      <c r="R2993" s="43" t="s">
        <v>18854</v>
      </c>
      <c r="S2993" s="41" t="s">
        <v>1554</v>
      </c>
      <c r="T2993" s="41" t="s">
        <v>18460</v>
      </c>
      <c r="U2993" s="2"/>
      <c r="V2993" s="2"/>
      <c r="W2993" s="41" t="s">
        <v>17589</v>
      </c>
      <c r="X2993" s="2" t="s">
        <v>315</v>
      </c>
      <c r="Y2993" s="2" t="s">
        <v>102</v>
      </c>
      <c r="Z2993" s="5" t="s">
        <v>20</v>
      </c>
      <c r="AA2993" s="5" t="s">
        <v>16910</v>
      </c>
      <c r="AB2993" s="5" t="s">
        <v>16316</v>
      </c>
      <c r="AC2993" s="2" t="s">
        <v>5205</v>
      </c>
      <c r="AD2993" s="2">
        <v>1032600</v>
      </c>
      <c r="AE2993" s="5">
        <v>30</v>
      </c>
      <c r="AF2993" s="25"/>
      <c r="AG2993" s="29">
        <v>3</v>
      </c>
      <c r="AH2993" s="2" t="s">
        <v>17974</v>
      </c>
      <c r="AI2993" s="2">
        <v>3</v>
      </c>
      <c r="AJ2993" s="2">
        <v>3</v>
      </c>
      <c r="AK2993" s="2"/>
      <c r="AL2993" s="2"/>
      <c r="AM2993" s="2"/>
      <c r="AN2993" s="2"/>
      <c r="AO2993" s="2"/>
      <c r="AP2993" s="25"/>
      <c r="AQ2993" s="25"/>
      <c r="AR2993" s="2"/>
      <c r="AS2993" s="2"/>
      <c r="AT2993" s="2"/>
      <c r="AU2993" s="25"/>
      <c r="AV2993" s="2"/>
      <c r="AW2993" s="2"/>
      <c r="AX2993" s="25"/>
      <c r="AY2993" s="25"/>
      <c r="AZ2993" s="25"/>
      <c r="BA2993" s="25"/>
      <c r="BB2993" s="25"/>
      <c r="BC2993" s="25"/>
      <c r="BD2993" s="25"/>
      <c r="BE2993" s="25"/>
      <c r="BF2993" s="25"/>
      <c r="BG2993" s="25"/>
      <c r="BH2993" s="25"/>
      <c r="BI2993" s="25"/>
      <c r="BJ2993" s="25"/>
      <c r="BK2993" s="25"/>
      <c r="BL2993" s="25"/>
      <c r="BM2993" s="25"/>
      <c r="BN2993" s="25"/>
      <c r="BO2993" s="25"/>
      <c r="BP2993" s="25"/>
      <c r="BQ2993" s="25"/>
      <c r="BR2993" s="25"/>
      <c r="BS2993" s="25"/>
      <c r="BT2993" s="25"/>
      <c r="BU2993" s="25"/>
      <c r="BV2993" s="25"/>
      <c r="BW2993" s="25"/>
      <c r="BX2993" s="25"/>
      <c r="BY2993" s="25"/>
      <c r="BZ2993" s="25"/>
      <c r="CA2993" s="25"/>
      <c r="CB2993" s="25"/>
      <c r="CC2993" s="25"/>
      <c r="CD2993" s="2" t="s">
        <v>78</v>
      </c>
      <c r="CE2993" s="2" t="s">
        <v>21566</v>
      </c>
      <c r="CF2993" s="25"/>
      <c r="CG2993" s="25"/>
      <c r="CH2993" s="25"/>
      <c r="CI2993" s="25"/>
      <c r="CJ2993" s="25"/>
    </row>
    <row r="2994" spans="1:88" x14ac:dyDescent="0.2">
      <c r="A2994" s="2" t="s">
        <v>11546</v>
      </c>
      <c r="B2994" s="2" t="s">
        <v>26035</v>
      </c>
      <c r="C2994" s="2" t="s">
        <v>10420</v>
      </c>
      <c r="D2994" s="2" t="s">
        <v>11546</v>
      </c>
      <c r="E2994" s="2" t="s">
        <v>11546</v>
      </c>
      <c r="F2994" s="2" t="s">
        <v>11547</v>
      </c>
      <c r="G2994" s="2" t="s">
        <v>11548</v>
      </c>
      <c r="H2994" s="2" t="s">
        <v>61</v>
      </c>
      <c r="I2994" s="2" t="s">
        <v>61</v>
      </c>
      <c r="J2994" s="2" t="s">
        <v>61</v>
      </c>
      <c r="K2994" s="50" t="s">
        <v>61</v>
      </c>
      <c r="L2994" s="43">
        <v>2012</v>
      </c>
      <c r="M2994" s="2" t="s">
        <v>133</v>
      </c>
      <c r="N2994" s="32">
        <v>25.2623</v>
      </c>
      <c r="O2994" s="32">
        <v>55.265349999999998</v>
      </c>
      <c r="P2994" s="2" t="s">
        <v>152</v>
      </c>
      <c r="Q2994" s="2" t="s">
        <v>65</v>
      </c>
      <c r="R2994" s="43" t="s">
        <v>18854</v>
      </c>
      <c r="S2994" s="41" t="s">
        <v>272</v>
      </c>
      <c r="T2994" s="41" t="s">
        <v>18461</v>
      </c>
      <c r="U2994" s="2"/>
      <c r="V2994" s="2"/>
      <c r="W2994" s="41" t="s">
        <v>17588</v>
      </c>
      <c r="X2994" s="2" t="s">
        <v>10480</v>
      </c>
      <c r="Y2994" s="2" t="s">
        <v>102</v>
      </c>
      <c r="Z2994" s="5" t="s">
        <v>10423</v>
      </c>
      <c r="AA2994" s="5" t="s">
        <v>16910</v>
      </c>
      <c r="AB2994" s="5" t="s">
        <v>16316</v>
      </c>
      <c r="AC2994" s="2" t="s">
        <v>5205</v>
      </c>
      <c r="AD2994" s="2">
        <v>1032100</v>
      </c>
      <c r="AE2994" s="5">
        <v>52</v>
      </c>
      <c r="AF2994" s="25"/>
      <c r="AG2994" s="29">
        <v>3</v>
      </c>
      <c r="AH2994" s="2" t="s">
        <v>17974</v>
      </c>
      <c r="AI2994" s="2">
        <v>3</v>
      </c>
      <c r="AJ2994" s="2">
        <v>3</v>
      </c>
      <c r="AK2994" s="2"/>
      <c r="AL2994" s="2"/>
      <c r="AM2994" s="2"/>
      <c r="AN2994" s="2"/>
      <c r="AO2994" s="2"/>
      <c r="AP2994" s="25"/>
      <c r="AQ2994" s="25"/>
      <c r="AR2994" s="2"/>
      <c r="AS2994" s="2"/>
      <c r="AT2994" s="2"/>
      <c r="AU2994" s="25"/>
      <c r="AV2994" s="2"/>
      <c r="AW2994" s="2"/>
      <c r="AX2994" s="25"/>
      <c r="AY2994" s="25"/>
      <c r="AZ2994" s="25"/>
      <c r="BA2994" s="25"/>
      <c r="BB2994" s="25"/>
      <c r="BC2994" s="25"/>
      <c r="BD2994" s="25"/>
      <c r="BE2994" s="25"/>
      <c r="BF2994" s="25"/>
      <c r="BG2994" s="25"/>
      <c r="BH2994" s="25"/>
      <c r="BI2994" s="25"/>
      <c r="BJ2994" s="25"/>
      <c r="BK2994" s="25"/>
      <c r="BL2994" s="25"/>
      <c r="BM2994" s="25"/>
      <c r="BN2994" s="25"/>
      <c r="BO2994" s="25"/>
      <c r="BP2994" s="25"/>
      <c r="BQ2994" s="25"/>
      <c r="BR2994" s="25"/>
      <c r="BS2994" s="25"/>
      <c r="BT2994" s="25"/>
      <c r="BU2994" s="25"/>
      <c r="BV2994" s="25"/>
      <c r="BW2994" s="25"/>
      <c r="BX2994" s="25"/>
      <c r="BY2994" s="25"/>
      <c r="BZ2994" s="25"/>
      <c r="CA2994" s="25"/>
      <c r="CB2994" s="25"/>
      <c r="CC2994" s="25"/>
      <c r="CD2994" s="2" t="s">
        <v>78</v>
      </c>
      <c r="CE2994" s="2" t="s">
        <v>21567</v>
      </c>
      <c r="CF2994" s="25"/>
      <c r="CG2994" s="25"/>
      <c r="CH2994" s="25"/>
      <c r="CI2994" s="25"/>
      <c r="CJ2994" s="25"/>
    </row>
    <row r="2995" spans="1:88" x14ac:dyDescent="0.2">
      <c r="A2995" s="2" t="s">
        <v>11549</v>
      </c>
      <c r="B2995" s="2" t="s">
        <v>26036</v>
      </c>
      <c r="C2995" s="2" t="s">
        <v>10420</v>
      </c>
      <c r="D2995" s="2" t="s">
        <v>11549</v>
      </c>
      <c r="E2995" s="2" t="s">
        <v>11549</v>
      </c>
      <c r="F2995" s="2" t="s">
        <v>11550</v>
      </c>
      <c r="G2995" s="2" t="s">
        <v>11551</v>
      </c>
      <c r="H2995" s="2" t="s">
        <v>61</v>
      </c>
      <c r="I2995" s="2" t="s">
        <v>61</v>
      </c>
      <c r="J2995" s="2" t="s">
        <v>61</v>
      </c>
      <c r="K2995" s="50" t="s">
        <v>61</v>
      </c>
      <c r="L2995" s="43">
        <v>2010</v>
      </c>
      <c r="M2995" s="2" t="s">
        <v>133</v>
      </c>
      <c r="N2995" s="32">
        <v>25.047090000000001</v>
      </c>
      <c r="O2995" s="32">
        <v>55.238309999999998</v>
      </c>
      <c r="P2995" s="2" t="s">
        <v>152</v>
      </c>
      <c r="Q2995" s="2" t="s">
        <v>65</v>
      </c>
      <c r="R2995" s="43" t="s">
        <v>18854</v>
      </c>
      <c r="S2995" s="41" t="s">
        <v>272</v>
      </c>
      <c r="T2995" s="41" t="s">
        <v>18461</v>
      </c>
      <c r="U2995" s="2"/>
      <c r="V2995" s="2"/>
      <c r="W2995" s="41" t="s">
        <v>17588</v>
      </c>
      <c r="X2995" s="2" t="s">
        <v>153</v>
      </c>
      <c r="Y2995" s="2" t="s">
        <v>102</v>
      </c>
      <c r="Z2995" s="5" t="s">
        <v>20</v>
      </c>
      <c r="AA2995" s="5" t="s">
        <v>16910</v>
      </c>
      <c r="AB2995" s="5" t="s">
        <v>16316</v>
      </c>
      <c r="AC2995" s="2" t="s">
        <v>5205</v>
      </c>
      <c r="AD2995" s="2">
        <v>1067400</v>
      </c>
      <c r="AE2995" s="5">
        <v>25</v>
      </c>
      <c r="AF2995" s="25"/>
      <c r="AG2995" s="29">
        <v>3</v>
      </c>
      <c r="AH2995" s="2" t="s">
        <v>17974</v>
      </c>
      <c r="AI2995" s="2">
        <v>3</v>
      </c>
      <c r="AJ2995" s="2">
        <v>3</v>
      </c>
      <c r="AK2995" s="2"/>
      <c r="AL2995" s="2"/>
      <c r="AM2995" s="2"/>
      <c r="AN2995" s="2"/>
      <c r="AO2995" s="2"/>
      <c r="AP2995" s="25"/>
      <c r="AQ2995" s="25"/>
      <c r="AR2995" s="2"/>
      <c r="AS2995" s="2"/>
      <c r="AT2995" s="2"/>
      <c r="AU2995" s="25"/>
      <c r="AV2995" s="2"/>
      <c r="AW2995" s="2"/>
      <c r="AX2995" s="25"/>
      <c r="AY2995" s="25"/>
      <c r="AZ2995" s="25"/>
      <c r="BA2995" s="25"/>
      <c r="BB2995" s="25"/>
      <c r="BC2995" s="25"/>
      <c r="BD2995" s="25"/>
      <c r="BE2995" s="25"/>
      <c r="BF2995" s="25"/>
      <c r="BG2995" s="25"/>
      <c r="BH2995" s="25"/>
      <c r="BI2995" s="25"/>
      <c r="BJ2995" s="25"/>
      <c r="BK2995" s="25"/>
      <c r="BL2995" s="25"/>
      <c r="BM2995" s="25"/>
      <c r="BN2995" s="25"/>
      <c r="BO2995" s="25"/>
      <c r="BP2995" s="25"/>
      <c r="BQ2995" s="25"/>
      <c r="BR2995" s="25"/>
      <c r="BS2995" s="25"/>
      <c r="BT2995" s="25"/>
      <c r="BU2995" s="25"/>
      <c r="BV2995" s="25"/>
      <c r="BW2995" s="25"/>
      <c r="BX2995" s="25"/>
      <c r="BY2995" s="25"/>
      <c r="BZ2995" s="25"/>
      <c r="CA2995" s="25"/>
      <c r="CB2995" s="25"/>
      <c r="CC2995" s="25"/>
      <c r="CD2995" s="2" t="s">
        <v>78</v>
      </c>
      <c r="CE2995" s="2" t="s">
        <v>21568</v>
      </c>
      <c r="CF2995" s="25"/>
      <c r="CG2995" s="25"/>
      <c r="CH2995" s="25"/>
      <c r="CI2995" s="25"/>
      <c r="CJ2995" s="25"/>
    </row>
    <row r="2996" spans="1:88" x14ac:dyDescent="0.2">
      <c r="A2996" s="2" t="s">
        <v>11552</v>
      </c>
      <c r="B2996" s="2" t="s">
        <v>26037</v>
      </c>
      <c r="C2996" s="2" t="s">
        <v>10420</v>
      </c>
      <c r="D2996" s="2" t="s">
        <v>11552</v>
      </c>
      <c r="E2996" s="2" t="s">
        <v>11552</v>
      </c>
      <c r="F2996" s="2" t="s">
        <v>11553</v>
      </c>
      <c r="G2996" s="2" t="s">
        <v>11554</v>
      </c>
      <c r="H2996" s="2" t="s">
        <v>61</v>
      </c>
      <c r="I2996" s="2" t="s">
        <v>61</v>
      </c>
      <c r="J2996" s="2" t="s">
        <v>61</v>
      </c>
      <c r="K2996" s="50" t="s">
        <v>61</v>
      </c>
      <c r="L2996" s="43">
        <v>2011</v>
      </c>
      <c r="M2996" s="2" t="s">
        <v>133</v>
      </c>
      <c r="N2996" s="32">
        <v>25.052679999999999</v>
      </c>
      <c r="O2996" s="32">
        <v>55.230559999999997</v>
      </c>
      <c r="P2996" s="2" t="s">
        <v>152</v>
      </c>
      <c r="Q2996" s="2" t="s">
        <v>65</v>
      </c>
      <c r="R2996" s="43" t="s">
        <v>16802</v>
      </c>
      <c r="S2996" s="41" t="s">
        <v>4851</v>
      </c>
      <c r="T2996" s="41" t="s">
        <v>18462</v>
      </c>
      <c r="U2996" s="2"/>
      <c r="V2996" s="2"/>
      <c r="W2996" s="41" t="s">
        <v>17588</v>
      </c>
      <c r="X2996" s="2" t="s">
        <v>153</v>
      </c>
      <c r="Y2996" s="2" t="s">
        <v>102</v>
      </c>
      <c r="Z2996" s="5" t="s">
        <v>10423</v>
      </c>
      <c r="AA2996" s="5" t="s">
        <v>16910</v>
      </c>
      <c r="AB2996" s="5" t="s">
        <v>16316</v>
      </c>
      <c r="AC2996" s="2" t="s">
        <v>5205</v>
      </c>
      <c r="AD2996" s="2">
        <v>1067400</v>
      </c>
      <c r="AE2996" s="5">
        <v>30</v>
      </c>
      <c r="AF2996" s="25"/>
      <c r="AG2996" s="29">
        <v>3</v>
      </c>
      <c r="AH2996" s="2" t="s">
        <v>17974</v>
      </c>
      <c r="AI2996" s="2">
        <v>3</v>
      </c>
      <c r="AJ2996" s="2">
        <v>3</v>
      </c>
      <c r="AK2996" s="2"/>
      <c r="AL2996" s="2"/>
      <c r="AM2996" s="2"/>
      <c r="AN2996" s="2"/>
      <c r="AO2996" s="2"/>
      <c r="AP2996" s="25"/>
      <c r="AQ2996" s="25"/>
      <c r="AR2996" s="2"/>
      <c r="AS2996" s="2"/>
      <c r="AT2996" s="2"/>
      <c r="AU2996" s="25"/>
      <c r="AV2996" s="2"/>
      <c r="AW2996" s="2"/>
      <c r="AX2996" s="25"/>
      <c r="AY2996" s="25"/>
      <c r="AZ2996" s="25"/>
      <c r="BA2996" s="25"/>
      <c r="BB2996" s="25"/>
      <c r="BC2996" s="25"/>
      <c r="BD2996" s="25"/>
      <c r="BE2996" s="25"/>
      <c r="BF2996" s="25"/>
      <c r="BG2996" s="25"/>
      <c r="BH2996" s="25"/>
      <c r="BI2996" s="25"/>
      <c r="BJ2996" s="25"/>
      <c r="BK2996" s="25"/>
      <c r="BL2996" s="25"/>
      <c r="BM2996" s="25"/>
      <c r="BN2996" s="25"/>
      <c r="BO2996" s="25"/>
      <c r="BP2996" s="25"/>
      <c r="BQ2996" s="25"/>
      <c r="BR2996" s="25"/>
      <c r="BS2996" s="25"/>
      <c r="BT2996" s="25"/>
      <c r="BU2996" s="25"/>
      <c r="BV2996" s="25"/>
      <c r="BW2996" s="25"/>
      <c r="BX2996" s="25"/>
      <c r="BY2996" s="25"/>
      <c r="BZ2996" s="25"/>
      <c r="CA2996" s="25"/>
      <c r="CB2996" s="25"/>
      <c r="CC2996" s="25"/>
      <c r="CD2996" s="2" t="s">
        <v>78</v>
      </c>
      <c r="CE2996" s="2" t="s">
        <v>21569</v>
      </c>
      <c r="CF2996" s="25"/>
      <c r="CG2996" s="25"/>
      <c r="CH2996" s="25"/>
      <c r="CI2996" s="25"/>
      <c r="CJ2996" s="25"/>
    </row>
    <row r="2997" spans="1:88" x14ac:dyDescent="0.2">
      <c r="A2997" s="2" t="s">
        <v>11555</v>
      </c>
      <c r="B2997" s="2" t="s">
        <v>26038</v>
      </c>
      <c r="C2997" s="2" t="s">
        <v>10420</v>
      </c>
      <c r="D2997" s="2" t="s">
        <v>11555</v>
      </c>
      <c r="E2997" s="2" t="s">
        <v>11555</v>
      </c>
      <c r="F2997" s="2" t="s">
        <v>11556</v>
      </c>
      <c r="G2997" s="2" t="s">
        <v>11557</v>
      </c>
      <c r="H2997" s="2" t="s">
        <v>61</v>
      </c>
      <c r="I2997" s="2" t="s">
        <v>61</v>
      </c>
      <c r="J2997" s="2" t="s">
        <v>61</v>
      </c>
      <c r="K2997" s="50" t="s">
        <v>61</v>
      </c>
      <c r="L2997" s="43">
        <v>2009</v>
      </c>
      <c r="M2997" s="2" t="s">
        <v>133</v>
      </c>
      <c r="N2997" s="32">
        <v>25.1234</v>
      </c>
      <c r="O2997" s="32">
        <v>55.426200000000001</v>
      </c>
      <c r="P2997" s="2" t="s">
        <v>152</v>
      </c>
      <c r="Q2997" s="2" t="s">
        <v>65</v>
      </c>
      <c r="R2997" s="43" t="s">
        <v>18854</v>
      </c>
      <c r="S2997" s="41" t="s">
        <v>272</v>
      </c>
      <c r="T2997" s="41" t="s">
        <v>18461</v>
      </c>
      <c r="U2997" s="2"/>
      <c r="V2997" s="2"/>
      <c r="W2997" s="41" t="s">
        <v>17588</v>
      </c>
      <c r="X2997" s="2" t="s">
        <v>153</v>
      </c>
      <c r="Y2997" s="2" t="s">
        <v>76</v>
      </c>
      <c r="Z2997" s="5" t="s">
        <v>10423</v>
      </c>
      <c r="AA2997" s="5" t="s">
        <v>16910</v>
      </c>
      <c r="AB2997" s="5" t="s">
        <v>16317</v>
      </c>
      <c r="AC2997" s="2" t="s">
        <v>5247</v>
      </c>
      <c r="AD2997" s="2">
        <v>1081200</v>
      </c>
      <c r="AE2997" s="5">
        <v>25</v>
      </c>
      <c r="AF2997" s="25"/>
      <c r="AG2997" s="29">
        <v>3</v>
      </c>
      <c r="AH2997" s="2" t="s">
        <v>17978</v>
      </c>
      <c r="AI2997" s="2">
        <v>3</v>
      </c>
      <c r="AJ2997" s="2">
        <v>3</v>
      </c>
      <c r="AK2997" s="2"/>
      <c r="AL2997" s="2"/>
      <c r="AM2997" s="2"/>
      <c r="AN2997" s="2"/>
      <c r="AO2997" s="2"/>
      <c r="AP2997" s="25"/>
      <c r="AQ2997" s="25"/>
      <c r="AR2997" s="2"/>
      <c r="AS2997" s="2"/>
      <c r="AT2997" s="2"/>
      <c r="AU2997" s="25"/>
      <c r="AV2997" s="2"/>
      <c r="AW2997" s="2"/>
      <c r="AX2997" s="25"/>
      <c r="AY2997" s="25"/>
      <c r="AZ2997" s="25"/>
      <c r="BA2997" s="25"/>
      <c r="BB2997" s="25"/>
      <c r="BC2997" s="25"/>
      <c r="BD2997" s="25"/>
      <c r="BE2997" s="25"/>
      <c r="BF2997" s="25"/>
      <c r="BG2997" s="25"/>
      <c r="BH2997" s="25"/>
      <c r="BI2997" s="25"/>
      <c r="BJ2997" s="25"/>
      <c r="BK2997" s="25"/>
      <c r="BL2997" s="25"/>
      <c r="BM2997" s="25"/>
      <c r="BN2997" s="25"/>
      <c r="BO2997" s="25"/>
      <c r="BP2997" s="25"/>
      <c r="BQ2997" s="25"/>
      <c r="BR2997" s="25"/>
      <c r="BS2997" s="25"/>
      <c r="BT2997" s="25"/>
      <c r="BU2997" s="25"/>
      <c r="BV2997" s="25"/>
      <c r="BW2997" s="25"/>
      <c r="BX2997" s="25"/>
      <c r="BY2997" s="25"/>
      <c r="BZ2997" s="25"/>
      <c r="CA2997" s="25"/>
      <c r="CB2997" s="25"/>
      <c r="CC2997" s="25"/>
      <c r="CD2997" s="2" t="s">
        <v>78</v>
      </c>
      <c r="CE2997" s="2" t="s">
        <v>21570</v>
      </c>
      <c r="CF2997" s="25"/>
      <c r="CG2997" s="25"/>
      <c r="CH2997" s="25"/>
      <c r="CI2997" s="25"/>
      <c r="CJ2997" s="25"/>
    </row>
    <row r="2998" spans="1:88" x14ac:dyDescent="0.2">
      <c r="A2998" s="2" t="s">
        <v>11558</v>
      </c>
      <c r="B2998" s="2" t="s">
        <v>26039</v>
      </c>
      <c r="C2998" s="2" t="s">
        <v>10420</v>
      </c>
      <c r="D2998" s="2" t="s">
        <v>11558</v>
      </c>
      <c r="E2998" s="2" t="s">
        <v>11558</v>
      </c>
      <c r="F2998" s="2" t="s">
        <v>11559</v>
      </c>
      <c r="G2998" s="2" t="s">
        <v>11560</v>
      </c>
      <c r="H2998" s="2" t="s">
        <v>61</v>
      </c>
      <c r="I2998" s="2" t="s">
        <v>61</v>
      </c>
      <c r="J2998" s="2" t="s">
        <v>61</v>
      </c>
      <c r="K2998" s="50" t="s">
        <v>61</v>
      </c>
      <c r="L2998" s="43">
        <v>2009</v>
      </c>
      <c r="M2998" s="2" t="s">
        <v>133</v>
      </c>
      <c r="N2998" s="32">
        <v>25.028749999999999</v>
      </c>
      <c r="O2998" s="32">
        <v>55.19314</v>
      </c>
      <c r="P2998" s="2" t="s">
        <v>152</v>
      </c>
      <c r="Q2998" s="2" t="s">
        <v>65</v>
      </c>
      <c r="R2998" s="43" t="s">
        <v>18854</v>
      </c>
      <c r="S2998" s="41" t="s">
        <v>1554</v>
      </c>
      <c r="T2998" s="41" t="s">
        <v>18460</v>
      </c>
      <c r="U2998" s="2"/>
      <c r="V2998" s="2"/>
      <c r="W2998" s="41" t="s">
        <v>17588</v>
      </c>
      <c r="X2998" s="2" t="s">
        <v>153</v>
      </c>
      <c r="Y2998" s="2" t="s">
        <v>76</v>
      </c>
      <c r="Z2998" s="5" t="s">
        <v>10423</v>
      </c>
      <c r="AA2998" s="5" t="s">
        <v>16910</v>
      </c>
      <c r="AB2998" s="5" t="s">
        <v>16317</v>
      </c>
      <c r="AC2998" s="2" t="s">
        <v>5205</v>
      </c>
      <c r="AD2998" s="2">
        <v>1068500</v>
      </c>
      <c r="AE2998" s="5">
        <v>30</v>
      </c>
      <c r="AF2998" s="25"/>
      <c r="AG2998" s="29">
        <v>3</v>
      </c>
      <c r="AH2998" s="2" t="s">
        <v>17974</v>
      </c>
      <c r="AI2998" s="2">
        <v>3</v>
      </c>
      <c r="AJ2998" s="2">
        <v>3</v>
      </c>
      <c r="AK2998" s="2"/>
      <c r="AL2998" s="2"/>
      <c r="AM2998" s="2"/>
      <c r="AN2998" s="2"/>
      <c r="AO2998" s="2"/>
      <c r="AP2998" s="25"/>
      <c r="AQ2998" s="25"/>
      <c r="AR2998" s="2"/>
      <c r="AS2998" s="2"/>
      <c r="AT2998" s="2"/>
      <c r="AU2998" s="25"/>
      <c r="AV2998" s="2"/>
      <c r="AW2998" s="2"/>
      <c r="AX2998" s="25"/>
      <c r="AY2998" s="25"/>
      <c r="AZ2998" s="25"/>
      <c r="BA2998" s="25"/>
      <c r="BB2998" s="25"/>
      <c r="BC2998" s="25"/>
      <c r="BD2998" s="25"/>
      <c r="BE2998" s="25"/>
      <c r="BF2998" s="25"/>
      <c r="BG2998" s="25"/>
      <c r="BH2998" s="25"/>
      <c r="BI2998" s="25"/>
      <c r="BJ2998" s="25"/>
      <c r="BK2998" s="25"/>
      <c r="BL2998" s="25"/>
      <c r="BM2998" s="25"/>
      <c r="BN2998" s="25"/>
      <c r="BO2998" s="25"/>
      <c r="BP2998" s="25"/>
      <c r="BQ2998" s="25"/>
      <c r="BR2998" s="25"/>
      <c r="BS2998" s="25"/>
      <c r="BT2998" s="25"/>
      <c r="BU2998" s="25"/>
      <c r="BV2998" s="25"/>
      <c r="BW2998" s="25"/>
      <c r="BX2998" s="25"/>
      <c r="BY2998" s="25"/>
      <c r="BZ2998" s="25"/>
      <c r="CA2998" s="25"/>
      <c r="CB2998" s="25"/>
      <c r="CC2998" s="25"/>
      <c r="CD2998" s="2" t="s">
        <v>78</v>
      </c>
      <c r="CE2998" s="2" t="s">
        <v>21571</v>
      </c>
      <c r="CF2998" s="25"/>
      <c r="CG2998" s="25"/>
      <c r="CH2998" s="25"/>
      <c r="CI2998" s="25"/>
      <c r="CJ2998" s="25"/>
    </row>
    <row r="2999" spans="1:88" x14ac:dyDescent="0.2">
      <c r="A2999" s="2" t="s">
        <v>11561</v>
      </c>
      <c r="B2999" s="2" t="s">
        <v>26040</v>
      </c>
      <c r="C2999" s="2" t="s">
        <v>10420</v>
      </c>
      <c r="D2999" s="2" t="s">
        <v>11561</v>
      </c>
      <c r="E2999" s="2" t="s">
        <v>11561</v>
      </c>
      <c r="F2999" s="2" t="s">
        <v>11562</v>
      </c>
      <c r="G2999" s="2" t="s">
        <v>11563</v>
      </c>
      <c r="H2999" s="2" t="s">
        <v>83</v>
      </c>
      <c r="I2999" s="2" t="s">
        <v>61</v>
      </c>
      <c r="J2999" s="2" t="s">
        <v>61</v>
      </c>
      <c r="K2999" s="50" t="s">
        <v>61</v>
      </c>
      <c r="L2999" s="43">
        <v>2010</v>
      </c>
      <c r="M2999" s="2" t="s">
        <v>133</v>
      </c>
      <c r="N2999" s="32">
        <v>25.023710000000001</v>
      </c>
      <c r="O2999" s="32">
        <v>55.186520000000002</v>
      </c>
      <c r="P2999" s="2" t="s">
        <v>2767</v>
      </c>
      <c r="Q2999" s="2" t="s">
        <v>65</v>
      </c>
      <c r="R2999" s="43" t="s">
        <v>18854</v>
      </c>
      <c r="S2999" s="41" t="s">
        <v>1554</v>
      </c>
      <c r="T2999" s="41" t="s">
        <v>18460</v>
      </c>
      <c r="U2999" s="2"/>
      <c r="V2999" s="2"/>
      <c r="W2999" s="41" t="s">
        <v>17589</v>
      </c>
      <c r="X2999" s="2" t="s">
        <v>315</v>
      </c>
      <c r="Y2999" s="2" t="s">
        <v>69</v>
      </c>
      <c r="Z2999" s="5" t="s">
        <v>10423</v>
      </c>
      <c r="AA2999" s="5" t="s">
        <v>10937</v>
      </c>
      <c r="AB2999" s="5" t="s">
        <v>70</v>
      </c>
      <c r="AC2999" s="2" t="s">
        <v>5205</v>
      </c>
      <c r="AD2999" s="2">
        <v>1068500</v>
      </c>
      <c r="AE2999" s="5">
        <v>30</v>
      </c>
      <c r="AF2999" s="25"/>
      <c r="AG2999" s="29">
        <v>3</v>
      </c>
      <c r="AH2999" s="2" t="s">
        <v>17974</v>
      </c>
      <c r="AI2999" s="2">
        <v>6</v>
      </c>
      <c r="AJ2999" s="2">
        <v>3</v>
      </c>
      <c r="AK2999" s="2"/>
      <c r="AL2999" s="2"/>
      <c r="AM2999" s="2"/>
      <c r="AN2999" s="2"/>
      <c r="AO2999" s="2"/>
      <c r="AP2999" s="25"/>
      <c r="AQ2999" s="25"/>
      <c r="AR2999" s="2"/>
      <c r="AS2999" s="2"/>
      <c r="AT2999" s="2"/>
      <c r="AU2999" s="25"/>
      <c r="AV2999" s="2"/>
      <c r="AW2999" s="2"/>
      <c r="AX2999" s="25"/>
      <c r="AY2999" s="25"/>
      <c r="AZ2999" s="25"/>
      <c r="BA2999" s="25"/>
      <c r="BB2999" s="25"/>
      <c r="BC2999" s="25"/>
      <c r="BD2999" s="25"/>
      <c r="BE2999" s="25"/>
      <c r="BF2999" s="25"/>
      <c r="BG2999" s="25"/>
      <c r="BH2999" s="25"/>
      <c r="BI2999" s="25"/>
      <c r="BJ2999" s="25"/>
      <c r="BK2999" s="25"/>
      <c r="BL2999" s="25"/>
      <c r="BM2999" s="25"/>
      <c r="BN2999" s="25"/>
      <c r="BO2999" s="25"/>
      <c r="BP2999" s="25"/>
      <c r="BQ2999" s="25"/>
      <c r="BR2999" s="25"/>
      <c r="BS2999" s="25"/>
      <c r="BT2999" s="25"/>
      <c r="BU2999" s="25"/>
      <c r="BV2999" s="25"/>
      <c r="BW2999" s="25"/>
      <c r="BX2999" s="25"/>
      <c r="BY2999" s="25"/>
      <c r="BZ2999" s="25"/>
      <c r="CA2999" s="25"/>
      <c r="CB2999" s="25"/>
      <c r="CC2999" s="25"/>
      <c r="CD2999" s="2" t="s">
        <v>78</v>
      </c>
      <c r="CE2999" s="2" t="s">
        <v>21572</v>
      </c>
      <c r="CF2999" s="25"/>
      <c r="CG2999" s="25"/>
      <c r="CH2999" s="25"/>
      <c r="CI2999" s="25"/>
      <c r="CJ2999" s="25"/>
    </row>
    <row r="3000" spans="1:88" x14ac:dyDescent="0.2">
      <c r="A3000" s="2" t="s">
        <v>11564</v>
      </c>
      <c r="B3000" s="2" t="s">
        <v>26041</v>
      </c>
      <c r="C3000" s="2" t="s">
        <v>10420</v>
      </c>
      <c r="D3000" s="2" t="s">
        <v>11564</v>
      </c>
      <c r="E3000" s="2" t="s">
        <v>11564</v>
      </c>
      <c r="F3000" s="2" t="s">
        <v>11565</v>
      </c>
      <c r="G3000" s="2" t="s">
        <v>11566</v>
      </c>
      <c r="H3000" s="2" t="s">
        <v>61</v>
      </c>
      <c r="I3000" s="2" t="s">
        <v>61</v>
      </c>
      <c r="J3000" s="2" t="s">
        <v>61</v>
      </c>
      <c r="K3000" s="50" t="s">
        <v>61</v>
      </c>
      <c r="L3000" s="43">
        <v>2010</v>
      </c>
      <c r="M3000" s="2" t="s">
        <v>133</v>
      </c>
      <c r="N3000" s="32">
        <v>25.095980000000001</v>
      </c>
      <c r="O3000" s="32">
        <v>55.170859999999998</v>
      </c>
      <c r="P3000" s="2" t="s">
        <v>152</v>
      </c>
      <c r="Q3000" s="2" t="s">
        <v>65</v>
      </c>
      <c r="R3000" s="43" t="s">
        <v>18854</v>
      </c>
      <c r="S3000" s="41" t="s">
        <v>272</v>
      </c>
      <c r="T3000" s="41" t="s">
        <v>18461</v>
      </c>
      <c r="U3000" s="2"/>
      <c r="V3000" s="2"/>
      <c r="W3000" s="41" t="s">
        <v>17588</v>
      </c>
      <c r="X3000" s="2" t="s">
        <v>696</v>
      </c>
      <c r="Y3000" s="2" t="s">
        <v>76</v>
      </c>
      <c r="Z3000" s="5" t="s">
        <v>10423</v>
      </c>
      <c r="AA3000" s="5" t="s">
        <v>16910</v>
      </c>
      <c r="AB3000" s="5" t="s">
        <v>16317</v>
      </c>
      <c r="AC3000" s="2" t="s">
        <v>5205</v>
      </c>
      <c r="AD3000" s="2">
        <v>1038800</v>
      </c>
      <c r="AE3000" s="5">
        <v>28</v>
      </c>
      <c r="AF3000" s="25"/>
      <c r="AG3000" s="29">
        <v>3</v>
      </c>
      <c r="AH3000" s="2" t="s">
        <v>17974</v>
      </c>
      <c r="AI3000" s="2">
        <v>3</v>
      </c>
      <c r="AJ3000" s="2">
        <v>3</v>
      </c>
      <c r="AK3000" s="2"/>
      <c r="AL3000" s="2"/>
      <c r="AM3000" s="2"/>
      <c r="AN3000" s="2"/>
      <c r="AO3000" s="2"/>
      <c r="AP3000" s="25"/>
      <c r="AQ3000" s="25"/>
      <c r="AR3000" s="2"/>
      <c r="AS3000" s="2"/>
      <c r="AT3000" s="2"/>
      <c r="AU3000" s="25"/>
      <c r="AV3000" s="2"/>
      <c r="AW3000" s="2"/>
      <c r="AX3000" s="25"/>
      <c r="AY3000" s="25"/>
      <c r="AZ3000" s="25"/>
      <c r="BA3000" s="25"/>
      <c r="BB3000" s="25"/>
      <c r="BC3000" s="25"/>
      <c r="BD3000" s="25"/>
      <c r="BE3000" s="25"/>
      <c r="BF3000" s="25"/>
      <c r="BG3000" s="25"/>
      <c r="BH3000" s="25"/>
      <c r="BI3000" s="25"/>
      <c r="BJ3000" s="25"/>
      <c r="BK3000" s="25"/>
      <c r="BL3000" s="25"/>
      <c r="BM3000" s="25"/>
      <c r="BN3000" s="25"/>
      <c r="BO3000" s="25"/>
      <c r="BP3000" s="25"/>
      <c r="BQ3000" s="25"/>
      <c r="BR3000" s="25"/>
      <c r="BS3000" s="25"/>
      <c r="BT3000" s="25"/>
      <c r="BU3000" s="25"/>
      <c r="BV3000" s="25"/>
      <c r="BW3000" s="25"/>
      <c r="BX3000" s="25"/>
      <c r="BY3000" s="25"/>
      <c r="BZ3000" s="25"/>
      <c r="CA3000" s="25"/>
      <c r="CB3000" s="25"/>
      <c r="CC3000" s="25"/>
      <c r="CD3000" s="2" t="s">
        <v>78</v>
      </c>
      <c r="CE3000" s="2" t="s">
        <v>21573</v>
      </c>
      <c r="CF3000" s="25"/>
      <c r="CG3000" s="25"/>
      <c r="CH3000" s="25"/>
      <c r="CI3000" s="25"/>
      <c r="CJ3000" s="25"/>
    </row>
    <row r="3001" spans="1:88" x14ac:dyDescent="0.2">
      <c r="A3001" s="2" t="s">
        <v>11567</v>
      </c>
      <c r="B3001" s="2" t="s">
        <v>26042</v>
      </c>
      <c r="C3001" s="2" t="s">
        <v>10420</v>
      </c>
      <c r="D3001" s="2" t="s">
        <v>11567</v>
      </c>
      <c r="E3001" s="2" t="s">
        <v>11567</v>
      </c>
      <c r="F3001" s="2" t="s">
        <v>11568</v>
      </c>
      <c r="G3001" s="2" t="s">
        <v>16602</v>
      </c>
      <c r="H3001" s="2" t="s">
        <v>61</v>
      </c>
      <c r="I3001" s="2" t="s">
        <v>61</v>
      </c>
      <c r="J3001" s="2" t="s">
        <v>61</v>
      </c>
      <c r="K3001" s="50" t="s">
        <v>61</v>
      </c>
      <c r="L3001" s="43">
        <v>2009</v>
      </c>
      <c r="M3001" s="2" t="s">
        <v>133</v>
      </c>
      <c r="N3001" s="32">
        <v>25.00909</v>
      </c>
      <c r="O3001" s="32">
        <v>55.297559999999997</v>
      </c>
      <c r="P3001" s="2" t="s">
        <v>152</v>
      </c>
      <c r="Q3001" s="2" t="s">
        <v>65</v>
      </c>
      <c r="R3001" s="43" t="s">
        <v>16802</v>
      </c>
      <c r="S3001" s="41" t="s">
        <v>4851</v>
      </c>
      <c r="T3001" s="41" t="s">
        <v>18462</v>
      </c>
      <c r="U3001" s="2"/>
      <c r="V3001" s="2"/>
      <c r="W3001" s="41" t="s">
        <v>17588</v>
      </c>
      <c r="X3001" s="2" t="s">
        <v>153</v>
      </c>
      <c r="Y3001" s="2" t="s">
        <v>10437</v>
      </c>
      <c r="Z3001" s="5" t="s">
        <v>10423</v>
      </c>
      <c r="AA3001" s="5" t="s">
        <v>16910</v>
      </c>
      <c r="AB3001" s="5" t="s">
        <v>18090</v>
      </c>
      <c r="AC3001" s="2" t="s">
        <v>5247</v>
      </c>
      <c r="AD3001" s="2">
        <v>1092100</v>
      </c>
      <c r="AE3001" s="5">
        <v>35</v>
      </c>
      <c r="AF3001" s="25"/>
      <c r="AG3001" s="29">
        <v>3</v>
      </c>
      <c r="AH3001" s="2" t="s">
        <v>17978</v>
      </c>
      <c r="AI3001" s="2">
        <v>3</v>
      </c>
      <c r="AJ3001" s="2">
        <v>3</v>
      </c>
      <c r="AK3001" s="2"/>
      <c r="AL3001" s="2"/>
      <c r="AM3001" s="2"/>
      <c r="AN3001" s="2"/>
      <c r="AO3001" s="2"/>
      <c r="AP3001" s="25"/>
      <c r="AQ3001" s="25"/>
      <c r="AR3001" s="2"/>
      <c r="AS3001" s="2"/>
      <c r="AT3001" s="2"/>
      <c r="AU3001" s="25"/>
      <c r="AV3001" s="2"/>
      <c r="AW3001" s="2"/>
      <c r="AX3001" s="25"/>
      <c r="AY3001" s="25"/>
      <c r="AZ3001" s="25"/>
      <c r="BA3001" s="25"/>
      <c r="BB3001" s="25"/>
      <c r="BC3001" s="25"/>
      <c r="BD3001" s="25"/>
      <c r="BE3001" s="25"/>
      <c r="BF3001" s="25"/>
      <c r="BG3001" s="25"/>
      <c r="BH3001" s="25"/>
      <c r="BI3001" s="25"/>
      <c r="BJ3001" s="25"/>
      <c r="BK3001" s="25"/>
      <c r="BL3001" s="25"/>
      <c r="BM3001" s="25"/>
      <c r="BN3001" s="25"/>
      <c r="BO3001" s="25"/>
      <c r="BP3001" s="25"/>
      <c r="BQ3001" s="25"/>
      <c r="BR3001" s="25"/>
      <c r="BS3001" s="25"/>
      <c r="BT3001" s="25"/>
      <c r="BU3001" s="25"/>
      <c r="BV3001" s="25"/>
      <c r="BW3001" s="25"/>
      <c r="BX3001" s="25"/>
      <c r="BY3001" s="25"/>
      <c r="BZ3001" s="25"/>
      <c r="CA3001" s="25"/>
      <c r="CB3001" s="25"/>
      <c r="CC3001" s="25"/>
      <c r="CD3001" s="2" t="s">
        <v>78</v>
      </c>
      <c r="CE3001" s="2" t="s">
        <v>21574</v>
      </c>
      <c r="CF3001" s="25"/>
      <c r="CG3001" s="25"/>
      <c r="CH3001" s="25"/>
      <c r="CI3001" s="25"/>
      <c r="CJ3001" s="25"/>
    </row>
    <row r="3002" spans="1:88" x14ac:dyDescent="0.2">
      <c r="A3002" s="2" t="s">
        <v>11569</v>
      </c>
      <c r="B3002" s="2" t="s">
        <v>26043</v>
      </c>
      <c r="C3002" s="2" t="s">
        <v>10420</v>
      </c>
      <c r="D3002" s="2" t="s">
        <v>11569</v>
      </c>
      <c r="E3002" s="2" t="s">
        <v>11569</v>
      </c>
      <c r="F3002" s="2" t="s">
        <v>11570</v>
      </c>
      <c r="G3002" s="2" t="s">
        <v>16152</v>
      </c>
      <c r="H3002" s="2" t="s">
        <v>61</v>
      </c>
      <c r="I3002" s="2" t="s">
        <v>61</v>
      </c>
      <c r="J3002" s="2" t="s">
        <v>61</v>
      </c>
      <c r="K3002" s="50" t="s">
        <v>61</v>
      </c>
      <c r="L3002" s="43">
        <v>2011</v>
      </c>
      <c r="M3002" s="2" t="s">
        <v>133</v>
      </c>
      <c r="N3002" s="32">
        <v>24.9739</v>
      </c>
      <c r="O3002" s="32">
        <v>55.073</v>
      </c>
      <c r="P3002" s="2" t="s">
        <v>152</v>
      </c>
      <c r="Q3002" s="2" t="s">
        <v>65</v>
      </c>
      <c r="R3002" s="43" t="s">
        <v>16802</v>
      </c>
      <c r="S3002" s="41" t="s">
        <v>4851</v>
      </c>
      <c r="T3002" s="41" t="s">
        <v>18462</v>
      </c>
      <c r="U3002" s="2"/>
      <c r="V3002" s="2"/>
      <c r="W3002" s="41" t="s">
        <v>17588</v>
      </c>
      <c r="X3002" s="2" t="s">
        <v>153</v>
      </c>
      <c r="Y3002" s="2" t="s">
        <v>69</v>
      </c>
      <c r="Z3002" s="5" t="s">
        <v>10423</v>
      </c>
      <c r="AA3002" s="5" t="s">
        <v>16910</v>
      </c>
      <c r="AB3002" s="5" t="s">
        <v>70</v>
      </c>
      <c r="AC3002" s="2" t="s">
        <v>5247</v>
      </c>
      <c r="AD3002" s="2">
        <v>1059400</v>
      </c>
      <c r="AE3002" s="5">
        <v>35</v>
      </c>
      <c r="AF3002" s="25"/>
      <c r="AG3002" s="29">
        <v>3</v>
      </c>
      <c r="AH3002" s="2" t="s">
        <v>17978</v>
      </c>
      <c r="AI3002" s="2">
        <v>3</v>
      </c>
      <c r="AJ3002" s="2">
        <v>3</v>
      </c>
      <c r="AK3002" s="2"/>
      <c r="AL3002" s="2"/>
      <c r="AM3002" s="2"/>
      <c r="AN3002" s="2"/>
      <c r="AO3002" s="2"/>
      <c r="AP3002" s="25"/>
      <c r="AQ3002" s="25"/>
      <c r="AR3002" s="2"/>
      <c r="AS3002" s="2"/>
      <c r="AT3002" s="2"/>
      <c r="AU3002" s="25"/>
      <c r="AV3002" s="2"/>
      <c r="AW3002" s="2"/>
      <c r="AX3002" s="25"/>
      <c r="AY3002" s="25"/>
      <c r="AZ3002" s="25"/>
      <c r="BA3002" s="25"/>
      <c r="BB3002" s="25"/>
      <c r="BC3002" s="25"/>
      <c r="BD3002" s="25"/>
      <c r="BE3002" s="25"/>
      <c r="BF3002" s="25"/>
      <c r="BG3002" s="25"/>
      <c r="BH3002" s="25"/>
      <c r="BI3002" s="25"/>
      <c r="BJ3002" s="25"/>
      <c r="BK3002" s="25"/>
      <c r="BL3002" s="25"/>
      <c r="BM3002" s="25"/>
      <c r="BN3002" s="25"/>
      <c r="BO3002" s="25"/>
      <c r="BP3002" s="25"/>
      <c r="BQ3002" s="25"/>
      <c r="BR3002" s="25"/>
      <c r="BS3002" s="25"/>
      <c r="BT3002" s="25"/>
      <c r="BU3002" s="25"/>
      <c r="BV3002" s="25"/>
      <c r="BW3002" s="25"/>
      <c r="BX3002" s="25"/>
      <c r="BY3002" s="25"/>
      <c r="BZ3002" s="25"/>
      <c r="CA3002" s="25"/>
      <c r="CB3002" s="25"/>
      <c r="CC3002" s="25"/>
      <c r="CD3002" s="2" t="s">
        <v>71</v>
      </c>
      <c r="CE3002" s="2">
        <v>0</v>
      </c>
      <c r="CF3002" s="25"/>
      <c r="CG3002" s="25"/>
      <c r="CH3002" s="25"/>
      <c r="CI3002" s="25"/>
      <c r="CJ3002" s="25"/>
    </row>
    <row r="3003" spans="1:88" x14ac:dyDescent="0.2">
      <c r="A3003" s="2" t="s">
        <v>11571</v>
      </c>
      <c r="B3003" s="2" t="s">
        <v>26044</v>
      </c>
      <c r="C3003" s="2" t="s">
        <v>10420</v>
      </c>
      <c r="D3003" s="2" t="s">
        <v>11571</v>
      </c>
      <c r="E3003" s="2" t="s">
        <v>11571</v>
      </c>
      <c r="F3003" s="2" t="s">
        <v>11572</v>
      </c>
      <c r="G3003" s="2" t="s">
        <v>11573</v>
      </c>
      <c r="H3003" s="2" t="s">
        <v>61</v>
      </c>
      <c r="I3003" s="2" t="s">
        <v>61</v>
      </c>
      <c r="J3003" s="2" t="s">
        <v>61</v>
      </c>
      <c r="K3003" s="50" t="s">
        <v>61</v>
      </c>
      <c r="L3003" s="43">
        <v>2010</v>
      </c>
      <c r="M3003" s="2" t="s">
        <v>133</v>
      </c>
      <c r="N3003" s="32">
        <v>25.210699999999999</v>
      </c>
      <c r="O3003" s="32">
        <v>55.276600000000002</v>
      </c>
      <c r="P3003" s="2" t="s">
        <v>152</v>
      </c>
      <c r="Q3003" s="2" t="s">
        <v>65</v>
      </c>
      <c r="R3003" s="43" t="s">
        <v>18854</v>
      </c>
      <c r="S3003" s="41" t="s">
        <v>10732</v>
      </c>
      <c r="T3003" s="41" t="s">
        <v>18461</v>
      </c>
      <c r="U3003" s="2"/>
      <c r="V3003" s="2"/>
      <c r="W3003" s="41" t="s">
        <v>17588</v>
      </c>
      <c r="X3003" s="2" t="s">
        <v>10480</v>
      </c>
      <c r="Y3003" s="2" t="s">
        <v>102</v>
      </c>
      <c r="Z3003" s="5" t="s">
        <v>20</v>
      </c>
      <c r="AA3003" s="5" t="s">
        <v>16910</v>
      </c>
      <c r="AB3003" s="5" t="s">
        <v>16316</v>
      </c>
      <c r="AC3003" s="2" t="s">
        <v>5205</v>
      </c>
      <c r="AD3003" s="2">
        <v>1033600</v>
      </c>
      <c r="AE3003" s="5">
        <v>33</v>
      </c>
      <c r="AF3003" s="25"/>
      <c r="AG3003" s="29">
        <v>3</v>
      </c>
      <c r="AH3003" s="2" t="s">
        <v>17974</v>
      </c>
      <c r="AI3003" s="2">
        <v>3</v>
      </c>
      <c r="AJ3003" s="2">
        <v>3</v>
      </c>
      <c r="AK3003" s="2"/>
      <c r="AL3003" s="2"/>
      <c r="AM3003" s="2"/>
      <c r="AN3003" s="2"/>
      <c r="AO3003" s="2"/>
      <c r="AP3003" s="25"/>
      <c r="AQ3003" s="25"/>
      <c r="AR3003" s="2"/>
      <c r="AS3003" s="2"/>
      <c r="AT3003" s="2"/>
      <c r="AU3003" s="25"/>
      <c r="AV3003" s="2"/>
      <c r="AW3003" s="2"/>
      <c r="AX3003" s="25"/>
      <c r="AY3003" s="25"/>
      <c r="AZ3003" s="25"/>
      <c r="BA3003" s="25"/>
      <c r="BB3003" s="25"/>
      <c r="BC3003" s="25"/>
      <c r="BD3003" s="25"/>
      <c r="BE3003" s="25"/>
      <c r="BF3003" s="25"/>
      <c r="BG3003" s="25"/>
      <c r="BH3003" s="25"/>
      <c r="BI3003" s="25"/>
      <c r="BJ3003" s="25"/>
      <c r="BK3003" s="25"/>
      <c r="BL3003" s="25"/>
      <c r="BM3003" s="25"/>
      <c r="BN3003" s="25"/>
      <c r="BO3003" s="25"/>
      <c r="BP3003" s="25"/>
      <c r="BQ3003" s="25"/>
      <c r="BR3003" s="25"/>
      <c r="BS3003" s="25"/>
      <c r="BT3003" s="25"/>
      <c r="BU3003" s="25"/>
      <c r="BV3003" s="25"/>
      <c r="BW3003" s="25"/>
      <c r="BX3003" s="25"/>
      <c r="BY3003" s="25"/>
      <c r="BZ3003" s="25"/>
      <c r="CA3003" s="25"/>
      <c r="CB3003" s="25"/>
      <c r="CC3003" s="25"/>
      <c r="CD3003" s="2" t="s">
        <v>78</v>
      </c>
      <c r="CE3003" s="2" t="s">
        <v>21575</v>
      </c>
      <c r="CF3003" s="25"/>
      <c r="CG3003" s="25"/>
      <c r="CH3003" s="25"/>
      <c r="CI3003" s="25"/>
      <c r="CJ3003" s="25"/>
    </row>
    <row r="3004" spans="1:88" x14ac:dyDescent="0.2">
      <c r="A3004" s="2" t="s">
        <v>11574</v>
      </c>
      <c r="B3004" s="2" t="s">
        <v>26045</v>
      </c>
      <c r="C3004" s="2" t="s">
        <v>10420</v>
      </c>
      <c r="D3004" s="2" t="s">
        <v>11574</v>
      </c>
      <c r="E3004" s="2" t="s">
        <v>11574</v>
      </c>
      <c r="F3004" s="2" t="s">
        <v>11575</v>
      </c>
      <c r="G3004" s="2" t="s">
        <v>16153</v>
      </c>
      <c r="H3004" s="2" t="s">
        <v>61</v>
      </c>
      <c r="I3004" s="2" t="s">
        <v>61</v>
      </c>
      <c r="J3004" s="2" t="s">
        <v>61</v>
      </c>
      <c r="K3004" s="50" t="s">
        <v>61</v>
      </c>
      <c r="L3004" s="43">
        <v>2011</v>
      </c>
      <c r="M3004" s="2" t="s">
        <v>133</v>
      </c>
      <c r="N3004" s="32">
        <v>25.0107</v>
      </c>
      <c r="O3004" s="32">
        <v>55.089039999999997</v>
      </c>
      <c r="P3004" s="2" t="s">
        <v>152</v>
      </c>
      <c r="Q3004" s="2" t="s">
        <v>65</v>
      </c>
      <c r="R3004" s="43" t="s">
        <v>16802</v>
      </c>
      <c r="S3004" s="41" t="s">
        <v>4851</v>
      </c>
      <c r="T3004" s="41" t="s">
        <v>18462</v>
      </c>
      <c r="U3004" s="2"/>
      <c r="V3004" s="2"/>
      <c r="W3004" s="41" t="s">
        <v>17588</v>
      </c>
      <c r="X3004" s="2" t="s">
        <v>153</v>
      </c>
      <c r="Y3004" s="2" t="s">
        <v>76</v>
      </c>
      <c r="Z3004" s="5" t="s">
        <v>10423</v>
      </c>
      <c r="AA3004" s="5" t="s">
        <v>16910</v>
      </c>
      <c r="AB3004" s="5" t="s">
        <v>16317</v>
      </c>
      <c r="AC3004" s="2" t="s">
        <v>5205</v>
      </c>
      <c r="AD3004" s="2">
        <v>1059400</v>
      </c>
      <c r="AE3004" s="5">
        <v>30</v>
      </c>
      <c r="AF3004" s="25"/>
      <c r="AG3004" s="29">
        <v>3</v>
      </c>
      <c r="AH3004" s="2" t="s">
        <v>17974</v>
      </c>
      <c r="AI3004" s="2">
        <v>4</v>
      </c>
      <c r="AJ3004" s="2">
        <v>3</v>
      </c>
      <c r="AK3004" s="2"/>
      <c r="AL3004" s="2"/>
      <c r="AM3004" s="2"/>
      <c r="AN3004" s="2"/>
      <c r="AO3004" s="2"/>
      <c r="AP3004" s="25"/>
      <c r="AQ3004" s="25"/>
      <c r="AR3004" s="2"/>
      <c r="AS3004" s="2"/>
      <c r="AT3004" s="2"/>
      <c r="AU3004" s="25"/>
      <c r="AV3004" s="2"/>
      <c r="AW3004" s="2"/>
      <c r="AX3004" s="25"/>
      <c r="AY3004" s="25"/>
      <c r="AZ3004" s="25"/>
      <c r="BA3004" s="25"/>
      <c r="BB3004" s="25"/>
      <c r="BC3004" s="25"/>
      <c r="BD3004" s="25"/>
      <c r="BE3004" s="25"/>
      <c r="BF3004" s="25"/>
      <c r="BG3004" s="25"/>
      <c r="BH3004" s="25"/>
      <c r="BI3004" s="25"/>
      <c r="BJ3004" s="25"/>
      <c r="BK3004" s="25"/>
      <c r="BL3004" s="25"/>
      <c r="BM3004" s="25"/>
      <c r="BN3004" s="25"/>
      <c r="BO3004" s="25"/>
      <c r="BP3004" s="25"/>
      <c r="BQ3004" s="25"/>
      <c r="BR3004" s="25"/>
      <c r="BS3004" s="25"/>
      <c r="BT3004" s="25"/>
      <c r="BU3004" s="25"/>
      <c r="BV3004" s="25"/>
      <c r="BW3004" s="25"/>
      <c r="BX3004" s="25"/>
      <c r="BY3004" s="25"/>
      <c r="BZ3004" s="25"/>
      <c r="CA3004" s="25"/>
      <c r="CB3004" s="25"/>
      <c r="CC3004" s="25"/>
      <c r="CD3004" s="2" t="s">
        <v>71</v>
      </c>
      <c r="CE3004" s="2">
        <v>0</v>
      </c>
      <c r="CF3004" s="25"/>
      <c r="CG3004" s="25"/>
      <c r="CH3004" s="25"/>
      <c r="CI3004" s="25"/>
      <c r="CJ3004" s="25"/>
    </row>
    <row r="3005" spans="1:88" x14ac:dyDescent="0.2">
      <c r="A3005" s="2" t="s">
        <v>11576</v>
      </c>
      <c r="B3005" s="2" t="s">
        <v>26046</v>
      </c>
      <c r="C3005" s="2" t="s">
        <v>10420</v>
      </c>
      <c r="D3005" s="2" t="s">
        <v>11576</v>
      </c>
      <c r="E3005" s="2" t="s">
        <v>11576</v>
      </c>
      <c r="F3005" s="2" t="s">
        <v>11577</v>
      </c>
      <c r="G3005" s="2" t="s">
        <v>11578</v>
      </c>
      <c r="H3005" s="2" t="s">
        <v>61</v>
      </c>
      <c r="I3005" s="2" t="s">
        <v>61</v>
      </c>
      <c r="J3005" s="2" t="s">
        <v>61</v>
      </c>
      <c r="K3005" s="50" t="s">
        <v>61</v>
      </c>
      <c r="L3005" s="43">
        <v>2010</v>
      </c>
      <c r="M3005" s="2" t="s">
        <v>133</v>
      </c>
      <c r="N3005" s="32">
        <v>25.125720000000001</v>
      </c>
      <c r="O3005" s="32">
        <v>55.403669999999998</v>
      </c>
      <c r="P3005" s="2" t="s">
        <v>152</v>
      </c>
      <c r="Q3005" s="2" t="s">
        <v>65</v>
      </c>
      <c r="R3005" s="43" t="s">
        <v>18854</v>
      </c>
      <c r="S3005" s="41" t="s">
        <v>272</v>
      </c>
      <c r="T3005" s="41" t="s">
        <v>18461</v>
      </c>
      <c r="U3005" s="2"/>
      <c r="V3005" s="2"/>
      <c r="W3005" s="41" t="s">
        <v>17588</v>
      </c>
      <c r="X3005" s="2" t="s">
        <v>696</v>
      </c>
      <c r="Y3005" s="2" t="s">
        <v>76</v>
      </c>
      <c r="Z3005" s="5" t="s">
        <v>10423</v>
      </c>
      <c r="AA3005" s="5" t="s">
        <v>16910</v>
      </c>
      <c r="AB3005" s="5" t="s">
        <v>16317</v>
      </c>
      <c r="AC3005" s="2" t="s">
        <v>5247</v>
      </c>
      <c r="AD3005" s="2">
        <v>1062600</v>
      </c>
      <c r="AE3005" s="5">
        <v>43</v>
      </c>
      <c r="AF3005" s="25"/>
      <c r="AG3005" s="29">
        <v>3</v>
      </c>
      <c r="AH3005" s="2" t="s">
        <v>17978</v>
      </c>
      <c r="AI3005" s="2">
        <v>3</v>
      </c>
      <c r="AJ3005" s="2">
        <v>3</v>
      </c>
      <c r="AK3005" s="2"/>
      <c r="AL3005" s="2"/>
      <c r="AM3005" s="2"/>
      <c r="AN3005" s="2"/>
      <c r="AO3005" s="2"/>
      <c r="AP3005" s="25"/>
      <c r="AQ3005" s="25"/>
      <c r="AR3005" s="2"/>
      <c r="AS3005" s="2"/>
      <c r="AT3005" s="2"/>
      <c r="AU3005" s="25"/>
      <c r="AV3005" s="2"/>
      <c r="AW3005" s="2"/>
      <c r="AX3005" s="25"/>
      <c r="AY3005" s="25"/>
      <c r="AZ3005" s="25"/>
      <c r="BA3005" s="25"/>
      <c r="BB3005" s="25"/>
      <c r="BC3005" s="25"/>
      <c r="BD3005" s="25"/>
      <c r="BE3005" s="25"/>
      <c r="BF3005" s="25"/>
      <c r="BG3005" s="25"/>
      <c r="BH3005" s="25"/>
      <c r="BI3005" s="25"/>
      <c r="BJ3005" s="25"/>
      <c r="BK3005" s="25"/>
      <c r="BL3005" s="25"/>
      <c r="BM3005" s="25"/>
      <c r="BN3005" s="25"/>
      <c r="BO3005" s="25"/>
      <c r="BP3005" s="25"/>
      <c r="BQ3005" s="25"/>
      <c r="BR3005" s="25"/>
      <c r="BS3005" s="25"/>
      <c r="BT3005" s="25"/>
      <c r="BU3005" s="25"/>
      <c r="BV3005" s="25"/>
      <c r="BW3005" s="25"/>
      <c r="BX3005" s="25"/>
      <c r="BY3005" s="25"/>
      <c r="BZ3005" s="25"/>
      <c r="CA3005" s="25"/>
      <c r="CB3005" s="25"/>
      <c r="CC3005" s="25"/>
      <c r="CD3005" s="2" t="s">
        <v>78</v>
      </c>
      <c r="CE3005" s="2" t="s">
        <v>21576</v>
      </c>
      <c r="CF3005" s="25"/>
      <c r="CG3005" s="25"/>
      <c r="CH3005" s="25"/>
      <c r="CI3005" s="25"/>
      <c r="CJ3005" s="25"/>
    </row>
    <row r="3006" spans="1:88" x14ac:dyDescent="0.2">
      <c r="A3006" s="2" t="s">
        <v>11579</v>
      </c>
      <c r="B3006" s="2" t="s">
        <v>26047</v>
      </c>
      <c r="C3006" s="2" t="s">
        <v>10420</v>
      </c>
      <c r="D3006" s="2" t="s">
        <v>11579</v>
      </c>
      <c r="E3006" s="2" t="s">
        <v>11579</v>
      </c>
      <c r="F3006" s="2" t="s">
        <v>11580</v>
      </c>
      <c r="G3006" s="2" t="s">
        <v>18745</v>
      </c>
      <c r="H3006" s="2" t="s">
        <v>61</v>
      </c>
      <c r="I3006" s="2" t="s">
        <v>61</v>
      </c>
      <c r="J3006" s="2" t="s">
        <v>61</v>
      </c>
      <c r="K3006" s="50" t="s">
        <v>61</v>
      </c>
      <c r="L3006" s="43">
        <v>2009</v>
      </c>
      <c r="M3006" s="2" t="s">
        <v>133</v>
      </c>
      <c r="N3006" s="32">
        <v>25.072019999999998</v>
      </c>
      <c r="O3006" s="32">
        <v>55.565910000000002</v>
      </c>
      <c r="P3006" s="2" t="s">
        <v>152</v>
      </c>
      <c r="Q3006" s="2" t="s">
        <v>65</v>
      </c>
      <c r="R3006" s="43" t="s">
        <v>16802</v>
      </c>
      <c r="S3006" s="41" t="s">
        <v>4851</v>
      </c>
      <c r="T3006" s="41" t="s">
        <v>18462</v>
      </c>
      <c r="U3006" s="2"/>
      <c r="V3006" s="2"/>
      <c r="W3006" s="41" t="s">
        <v>17588</v>
      </c>
      <c r="X3006" s="2" t="s">
        <v>153</v>
      </c>
      <c r="Y3006" s="2" t="s">
        <v>102</v>
      </c>
      <c r="Z3006" s="5" t="s">
        <v>10423</v>
      </c>
      <c r="AA3006" s="5" t="s">
        <v>16910</v>
      </c>
      <c r="AB3006" s="5" t="s">
        <v>16316</v>
      </c>
      <c r="AC3006" s="2" t="s">
        <v>5205</v>
      </c>
      <c r="AD3006" s="2">
        <v>1073100</v>
      </c>
      <c r="AE3006" s="5">
        <v>50</v>
      </c>
      <c r="AF3006" s="25"/>
      <c r="AG3006" s="29">
        <v>3</v>
      </c>
      <c r="AH3006" s="2" t="s">
        <v>17974</v>
      </c>
      <c r="AI3006" s="2">
        <v>3</v>
      </c>
      <c r="AJ3006" s="2" t="s">
        <v>3591</v>
      </c>
      <c r="AK3006" s="2"/>
      <c r="AL3006" s="2"/>
      <c r="AM3006" s="2"/>
      <c r="AN3006" s="2"/>
      <c r="AO3006" s="2"/>
      <c r="AP3006" s="25"/>
      <c r="AQ3006" s="25"/>
      <c r="AR3006" s="2"/>
      <c r="AS3006" s="2"/>
      <c r="AT3006" s="2"/>
      <c r="AU3006" s="25"/>
      <c r="AV3006" s="2"/>
      <c r="AW3006" s="2"/>
      <c r="AX3006" s="25"/>
      <c r="AY3006" s="25"/>
      <c r="AZ3006" s="25"/>
      <c r="BA3006" s="25"/>
      <c r="BB3006" s="25"/>
      <c r="BC3006" s="25"/>
      <c r="BD3006" s="25"/>
      <c r="BE3006" s="25"/>
      <c r="BF3006" s="25"/>
      <c r="BG3006" s="25"/>
      <c r="BH3006" s="25"/>
      <c r="BI3006" s="25"/>
      <c r="BJ3006" s="25"/>
      <c r="BK3006" s="25"/>
      <c r="BL3006" s="25"/>
      <c r="BM3006" s="25"/>
      <c r="BN3006" s="25"/>
      <c r="BO3006" s="25"/>
      <c r="BP3006" s="25"/>
      <c r="BQ3006" s="25"/>
      <c r="BR3006" s="25"/>
      <c r="BS3006" s="25"/>
      <c r="BT3006" s="25"/>
      <c r="BU3006" s="25"/>
      <c r="BV3006" s="25"/>
      <c r="BW3006" s="25"/>
      <c r="BX3006" s="25"/>
      <c r="BY3006" s="25"/>
      <c r="BZ3006" s="25"/>
      <c r="CA3006" s="25"/>
      <c r="CB3006" s="25"/>
      <c r="CC3006" s="25"/>
      <c r="CD3006" s="2" t="s">
        <v>78</v>
      </c>
      <c r="CE3006" s="2" t="s">
        <v>21577</v>
      </c>
      <c r="CF3006" s="25"/>
      <c r="CG3006" s="25"/>
      <c r="CH3006" s="25"/>
      <c r="CI3006" s="25"/>
      <c r="CJ3006" s="25"/>
    </row>
    <row r="3007" spans="1:88" x14ac:dyDescent="0.2">
      <c r="A3007" s="2" t="s">
        <v>11581</v>
      </c>
      <c r="B3007" s="2" t="s">
        <v>26048</v>
      </c>
      <c r="C3007" s="2" t="s">
        <v>10420</v>
      </c>
      <c r="D3007" s="2" t="s">
        <v>11581</v>
      </c>
      <c r="E3007" s="2" t="s">
        <v>11581</v>
      </c>
      <c r="F3007" s="2" t="s">
        <v>11582</v>
      </c>
      <c r="G3007" s="2" t="s">
        <v>11583</v>
      </c>
      <c r="H3007" s="2" t="s">
        <v>61</v>
      </c>
      <c r="I3007" s="2" t="s">
        <v>61</v>
      </c>
      <c r="J3007" s="2" t="s">
        <v>61</v>
      </c>
      <c r="K3007" s="50" t="s">
        <v>61</v>
      </c>
      <c r="L3007" s="43">
        <v>2012</v>
      </c>
      <c r="M3007" s="2" t="s">
        <v>133</v>
      </c>
      <c r="N3007" s="32">
        <v>25.206320000000002</v>
      </c>
      <c r="O3007" s="32">
        <v>55.423830000000002</v>
      </c>
      <c r="P3007" s="2" t="s">
        <v>152</v>
      </c>
      <c r="Q3007" s="2" t="s">
        <v>65</v>
      </c>
      <c r="R3007" s="43" t="s">
        <v>16802</v>
      </c>
      <c r="S3007" s="41" t="s">
        <v>4851</v>
      </c>
      <c r="T3007" s="41" t="s">
        <v>18462</v>
      </c>
      <c r="U3007" s="2"/>
      <c r="V3007" s="2"/>
      <c r="W3007" s="41" t="s">
        <v>17588</v>
      </c>
      <c r="X3007" s="2" t="s">
        <v>153</v>
      </c>
      <c r="Y3007" s="2" t="s">
        <v>76</v>
      </c>
      <c r="Z3007" s="5" t="s">
        <v>10423</v>
      </c>
      <c r="AA3007" s="5" t="s">
        <v>16910</v>
      </c>
      <c r="AB3007" s="5" t="s">
        <v>16317</v>
      </c>
      <c r="AC3007" s="2" t="s">
        <v>5205</v>
      </c>
      <c r="AD3007" s="2">
        <v>1042300</v>
      </c>
      <c r="AE3007" s="5">
        <v>25</v>
      </c>
      <c r="AF3007" s="25"/>
      <c r="AG3007" s="29">
        <v>3</v>
      </c>
      <c r="AH3007" s="2" t="s">
        <v>17974</v>
      </c>
      <c r="AI3007" s="2">
        <v>3</v>
      </c>
      <c r="AJ3007" s="2">
        <v>3</v>
      </c>
      <c r="AK3007" s="2"/>
      <c r="AL3007" s="2"/>
      <c r="AM3007" s="2"/>
      <c r="AN3007" s="2"/>
      <c r="AO3007" s="2"/>
      <c r="AP3007" s="25"/>
      <c r="AQ3007" s="25"/>
      <c r="AR3007" s="2"/>
      <c r="AS3007" s="2"/>
      <c r="AT3007" s="2"/>
      <c r="AU3007" s="25"/>
      <c r="AV3007" s="2"/>
      <c r="AW3007" s="2"/>
      <c r="AX3007" s="25"/>
      <c r="AY3007" s="25"/>
      <c r="AZ3007" s="25"/>
      <c r="BA3007" s="25"/>
      <c r="BB3007" s="25"/>
      <c r="BC3007" s="25"/>
      <c r="BD3007" s="25"/>
      <c r="BE3007" s="25"/>
      <c r="BF3007" s="25"/>
      <c r="BG3007" s="25"/>
      <c r="BH3007" s="25"/>
      <c r="BI3007" s="25"/>
      <c r="BJ3007" s="25"/>
      <c r="BK3007" s="25"/>
      <c r="BL3007" s="25"/>
      <c r="BM3007" s="25"/>
      <c r="BN3007" s="25"/>
      <c r="BO3007" s="25"/>
      <c r="BP3007" s="25"/>
      <c r="BQ3007" s="25"/>
      <c r="BR3007" s="25"/>
      <c r="BS3007" s="25"/>
      <c r="BT3007" s="25"/>
      <c r="BU3007" s="25"/>
      <c r="BV3007" s="25"/>
      <c r="BW3007" s="25"/>
      <c r="BX3007" s="25"/>
      <c r="BY3007" s="25"/>
      <c r="BZ3007" s="25"/>
      <c r="CA3007" s="25"/>
      <c r="CB3007" s="25"/>
      <c r="CC3007" s="25"/>
      <c r="CD3007" s="2" t="s">
        <v>78</v>
      </c>
      <c r="CE3007" s="2" t="s">
        <v>21578</v>
      </c>
      <c r="CF3007" s="25"/>
      <c r="CG3007" s="25"/>
      <c r="CH3007" s="25"/>
      <c r="CI3007" s="25"/>
      <c r="CJ3007" s="25"/>
    </row>
    <row r="3008" spans="1:88" x14ac:dyDescent="0.2">
      <c r="A3008" s="2" t="s">
        <v>11584</v>
      </c>
      <c r="B3008" s="2" t="s">
        <v>26049</v>
      </c>
      <c r="C3008" s="2" t="s">
        <v>10420</v>
      </c>
      <c r="D3008" s="2" t="s">
        <v>11584</v>
      </c>
      <c r="E3008" s="2" t="s">
        <v>11584</v>
      </c>
      <c r="F3008" s="2" t="s">
        <v>11585</v>
      </c>
      <c r="G3008" s="2" t="s">
        <v>11586</v>
      </c>
      <c r="H3008" s="2" t="s">
        <v>83</v>
      </c>
      <c r="I3008" s="2" t="s">
        <v>61</v>
      </c>
      <c r="J3008" s="2" t="s">
        <v>61</v>
      </c>
      <c r="K3008" s="50" t="s">
        <v>61</v>
      </c>
      <c r="L3008" s="43">
        <v>2010</v>
      </c>
      <c r="M3008" s="2" t="s">
        <v>133</v>
      </c>
      <c r="N3008" s="32">
        <v>25.21894</v>
      </c>
      <c r="O3008" s="32">
        <v>55.369709999999998</v>
      </c>
      <c r="P3008" s="2" t="s">
        <v>2767</v>
      </c>
      <c r="Q3008" s="2" t="s">
        <v>65</v>
      </c>
      <c r="R3008" s="43" t="s">
        <v>18854</v>
      </c>
      <c r="S3008" s="41" t="s">
        <v>272</v>
      </c>
      <c r="T3008" s="41" t="s">
        <v>18461</v>
      </c>
      <c r="U3008" s="2"/>
      <c r="V3008" s="2"/>
      <c r="W3008" s="41" t="s">
        <v>17589</v>
      </c>
      <c r="X3008" s="2" t="s">
        <v>315</v>
      </c>
      <c r="Y3008" s="2" t="s">
        <v>102</v>
      </c>
      <c r="Z3008" s="5" t="s">
        <v>10423</v>
      </c>
      <c r="AA3008" s="5" t="s">
        <v>16910</v>
      </c>
      <c r="AB3008" s="5" t="s">
        <v>16316</v>
      </c>
      <c r="AC3008" s="2" t="s">
        <v>5205</v>
      </c>
      <c r="AD3008" s="2">
        <v>1041200</v>
      </c>
      <c r="AE3008" s="5">
        <v>23</v>
      </c>
      <c r="AF3008" s="25"/>
      <c r="AG3008" s="29">
        <v>3</v>
      </c>
      <c r="AH3008" s="2" t="s">
        <v>17974</v>
      </c>
      <c r="AI3008" s="2">
        <v>3</v>
      </c>
      <c r="AJ3008" s="2">
        <v>3</v>
      </c>
      <c r="AK3008" s="2"/>
      <c r="AL3008" s="2"/>
      <c r="AM3008" s="2"/>
      <c r="AN3008" s="2"/>
      <c r="AO3008" s="2"/>
      <c r="AP3008" s="25"/>
      <c r="AQ3008" s="25"/>
      <c r="AR3008" s="2"/>
      <c r="AS3008" s="2"/>
      <c r="AT3008" s="2"/>
      <c r="AU3008" s="25"/>
      <c r="AV3008" s="2"/>
      <c r="AW3008" s="2"/>
      <c r="AX3008" s="25"/>
      <c r="AY3008" s="25"/>
      <c r="AZ3008" s="25"/>
      <c r="BA3008" s="25"/>
      <c r="BB3008" s="25"/>
      <c r="BC3008" s="25"/>
      <c r="BD3008" s="25"/>
      <c r="BE3008" s="25"/>
      <c r="BF3008" s="25"/>
      <c r="BG3008" s="25"/>
      <c r="BH3008" s="25"/>
      <c r="BI3008" s="25"/>
      <c r="BJ3008" s="25"/>
      <c r="BK3008" s="25"/>
      <c r="BL3008" s="25"/>
      <c r="BM3008" s="25"/>
      <c r="BN3008" s="25"/>
      <c r="BO3008" s="25"/>
      <c r="BP3008" s="25"/>
      <c r="BQ3008" s="25"/>
      <c r="BR3008" s="25"/>
      <c r="BS3008" s="25"/>
      <c r="BT3008" s="25"/>
      <c r="BU3008" s="25"/>
      <c r="BV3008" s="25"/>
      <c r="BW3008" s="25"/>
      <c r="BX3008" s="25"/>
      <c r="BY3008" s="25"/>
      <c r="BZ3008" s="25"/>
      <c r="CA3008" s="25"/>
      <c r="CB3008" s="25"/>
      <c r="CC3008" s="25"/>
      <c r="CD3008" s="2" t="s">
        <v>78</v>
      </c>
      <c r="CE3008" s="2" t="s">
        <v>21579</v>
      </c>
      <c r="CF3008" s="25"/>
      <c r="CG3008" s="25"/>
      <c r="CH3008" s="25"/>
      <c r="CI3008" s="25"/>
      <c r="CJ3008" s="25"/>
    </row>
    <row r="3009" spans="1:88" x14ac:dyDescent="0.2">
      <c r="A3009" s="2" t="s">
        <v>11587</v>
      </c>
      <c r="B3009" s="2" t="s">
        <v>26050</v>
      </c>
      <c r="C3009" s="2" t="s">
        <v>10420</v>
      </c>
      <c r="D3009" s="2" t="s">
        <v>11587</v>
      </c>
      <c r="E3009" s="2" t="s">
        <v>11587</v>
      </c>
      <c r="F3009" s="2" t="s">
        <v>11588</v>
      </c>
      <c r="G3009" s="2" t="s">
        <v>11589</v>
      </c>
      <c r="H3009" s="2" t="s">
        <v>61</v>
      </c>
      <c r="I3009" s="2" t="s">
        <v>61</v>
      </c>
      <c r="J3009" s="2" t="s">
        <v>61</v>
      </c>
      <c r="K3009" s="50" t="s">
        <v>61</v>
      </c>
      <c r="L3009" s="43">
        <v>2009</v>
      </c>
      <c r="M3009" s="2" t="s">
        <v>133</v>
      </c>
      <c r="N3009" s="32">
        <v>25.123899999999999</v>
      </c>
      <c r="O3009" s="32">
        <v>55.397030000000001</v>
      </c>
      <c r="P3009" s="2" t="s">
        <v>152</v>
      </c>
      <c r="Q3009" s="2" t="s">
        <v>65</v>
      </c>
      <c r="R3009" s="43" t="s">
        <v>16802</v>
      </c>
      <c r="S3009" s="41" t="s">
        <v>4851</v>
      </c>
      <c r="T3009" s="41" t="s">
        <v>18462</v>
      </c>
      <c r="U3009" s="2"/>
      <c r="V3009" s="2"/>
      <c r="W3009" s="41" t="s">
        <v>17588</v>
      </c>
      <c r="X3009" s="2" t="s">
        <v>153</v>
      </c>
      <c r="Y3009" s="2" t="s">
        <v>10437</v>
      </c>
      <c r="Z3009" s="5" t="s">
        <v>10423</v>
      </c>
      <c r="AA3009" s="5" t="s">
        <v>16910</v>
      </c>
      <c r="AB3009" s="5" t="s">
        <v>18090</v>
      </c>
      <c r="AC3009" s="2" t="s">
        <v>5247</v>
      </c>
      <c r="AD3009" s="2">
        <v>1062600</v>
      </c>
      <c r="AE3009" s="5">
        <v>25</v>
      </c>
      <c r="AF3009" s="25"/>
      <c r="AG3009" s="29">
        <v>3</v>
      </c>
      <c r="AH3009" s="2" t="s">
        <v>17978</v>
      </c>
      <c r="AI3009" s="2">
        <v>3</v>
      </c>
      <c r="AJ3009" s="2">
        <v>3</v>
      </c>
      <c r="AK3009" s="2"/>
      <c r="AL3009" s="2"/>
      <c r="AM3009" s="2"/>
      <c r="AN3009" s="2"/>
      <c r="AO3009" s="2"/>
      <c r="AP3009" s="25"/>
      <c r="AQ3009" s="25"/>
      <c r="AR3009" s="2"/>
      <c r="AS3009" s="2"/>
      <c r="AT3009" s="2"/>
      <c r="AU3009" s="25"/>
      <c r="AV3009" s="2"/>
      <c r="AW3009" s="2"/>
      <c r="AX3009" s="25"/>
      <c r="AY3009" s="25"/>
      <c r="AZ3009" s="25"/>
      <c r="BA3009" s="25"/>
      <c r="BB3009" s="25"/>
      <c r="BC3009" s="25"/>
      <c r="BD3009" s="25"/>
      <c r="BE3009" s="25"/>
      <c r="BF3009" s="25"/>
      <c r="BG3009" s="25"/>
      <c r="BH3009" s="25"/>
      <c r="BI3009" s="25"/>
      <c r="BJ3009" s="25"/>
      <c r="BK3009" s="25"/>
      <c r="BL3009" s="25"/>
      <c r="BM3009" s="25"/>
      <c r="BN3009" s="25"/>
      <c r="BO3009" s="25"/>
      <c r="BP3009" s="25"/>
      <c r="BQ3009" s="25"/>
      <c r="BR3009" s="25"/>
      <c r="BS3009" s="25"/>
      <c r="BT3009" s="25"/>
      <c r="BU3009" s="25"/>
      <c r="BV3009" s="25"/>
      <c r="BW3009" s="25"/>
      <c r="BX3009" s="25"/>
      <c r="BY3009" s="25"/>
      <c r="BZ3009" s="25"/>
      <c r="CA3009" s="25"/>
      <c r="CB3009" s="25"/>
      <c r="CC3009" s="25"/>
      <c r="CD3009" s="2" t="s">
        <v>78</v>
      </c>
      <c r="CE3009" s="2" t="s">
        <v>21580</v>
      </c>
      <c r="CF3009" s="25"/>
      <c r="CG3009" s="25"/>
      <c r="CH3009" s="25"/>
      <c r="CI3009" s="25"/>
      <c r="CJ3009" s="25"/>
    </row>
    <row r="3010" spans="1:88" x14ac:dyDescent="0.2">
      <c r="A3010" s="2" t="s">
        <v>11590</v>
      </c>
      <c r="B3010" s="2" t="s">
        <v>26051</v>
      </c>
      <c r="C3010" s="2" t="s">
        <v>10420</v>
      </c>
      <c r="D3010" s="2" t="s">
        <v>11590</v>
      </c>
      <c r="E3010" s="2" t="s">
        <v>11590</v>
      </c>
      <c r="F3010" s="2" t="s">
        <v>11591</v>
      </c>
      <c r="G3010" s="2" t="s">
        <v>11592</v>
      </c>
      <c r="H3010" s="2" t="s">
        <v>61</v>
      </c>
      <c r="I3010" s="2" t="s">
        <v>61</v>
      </c>
      <c r="J3010" s="2" t="s">
        <v>61</v>
      </c>
      <c r="K3010" s="50" t="s">
        <v>61</v>
      </c>
      <c r="L3010" s="43">
        <v>2010</v>
      </c>
      <c r="M3010" s="2" t="s">
        <v>133</v>
      </c>
      <c r="N3010" s="32">
        <v>25.11553</v>
      </c>
      <c r="O3010" s="32">
        <v>55.380049999999997</v>
      </c>
      <c r="P3010" s="2" t="s">
        <v>152</v>
      </c>
      <c r="Q3010" s="2" t="s">
        <v>65</v>
      </c>
      <c r="R3010" s="43" t="s">
        <v>16802</v>
      </c>
      <c r="S3010" s="41" t="s">
        <v>4851</v>
      </c>
      <c r="T3010" s="41" t="s">
        <v>18462</v>
      </c>
      <c r="U3010" s="2"/>
      <c r="V3010" s="2"/>
      <c r="W3010" s="41" t="s">
        <v>17588</v>
      </c>
      <c r="X3010" s="2" t="s">
        <v>153</v>
      </c>
      <c r="Y3010" s="2" t="s">
        <v>102</v>
      </c>
      <c r="Z3010" s="5" t="s">
        <v>10423</v>
      </c>
      <c r="AA3010" s="5" t="s">
        <v>16910</v>
      </c>
      <c r="AB3010" s="5" t="s">
        <v>16316</v>
      </c>
      <c r="AC3010" s="2" t="s">
        <v>5247</v>
      </c>
      <c r="AD3010" s="2">
        <v>1062600</v>
      </c>
      <c r="AE3010" s="5">
        <v>30</v>
      </c>
      <c r="AF3010" s="25"/>
      <c r="AG3010" s="29">
        <v>3</v>
      </c>
      <c r="AH3010" s="2" t="s">
        <v>17978</v>
      </c>
      <c r="AI3010" s="2">
        <v>3</v>
      </c>
      <c r="AJ3010" s="2">
        <v>3</v>
      </c>
      <c r="AK3010" s="2"/>
      <c r="AL3010" s="2"/>
      <c r="AM3010" s="2"/>
      <c r="AN3010" s="2"/>
      <c r="AO3010" s="2"/>
      <c r="AP3010" s="25"/>
      <c r="AQ3010" s="25"/>
      <c r="AR3010" s="2"/>
      <c r="AS3010" s="2"/>
      <c r="AT3010" s="2"/>
      <c r="AU3010" s="25"/>
      <c r="AV3010" s="2"/>
      <c r="AW3010" s="2"/>
      <c r="AX3010" s="25"/>
      <c r="AY3010" s="25"/>
      <c r="AZ3010" s="25"/>
      <c r="BA3010" s="25"/>
      <c r="BB3010" s="25"/>
      <c r="BC3010" s="25"/>
      <c r="BD3010" s="25"/>
      <c r="BE3010" s="25"/>
      <c r="BF3010" s="25"/>
      <c r="BG3010" s="25"/>
      <c r="BH3010" s="25"/>
      <c r="BI3010" s="25"/>
      <c r="BJ3010" s="25"/>
      <c r="BK3010" s="25"/>
      <c r="BL3010" s="25"/>
      <c r="BM3010" s="25"/>
      <c r="BN3010" s="25"/>
      <c r="BO3010" s="25"/>
      <c r="BP3010" s="25"/>
      <c r="BQ3010" s="25"/>
      <c r="BR3010" s="25"/>
      <c r="BS3010" s="25"/>
      <c r="BT3010" s="25"/>
      <c r="BU3010" s="25"/>
      <c r="BV3010" s="25"/>
      <c r="BW3010" s="25"/>
      <c r="BX3010" s="25"/>
      <c r="BY3010" s="25"/>
      <c r="BZ3010" s="25"/>
      <c r="CA3010" s="25"/>
      <c r="CB3010" s="25"/>
      <c r="CC3010" s="25"/>
      <c r="CD3010" s="2" t="s">
        <v>78</v>
      </c>
      <c r="CE3010" s="2" t="s">
        <v>21581</v>
      </c>
      <c r="CF3010" s="25"/>
      <c r="CG3010" s="25"/>
      <c r="CH3010" s="25"/>
      <c r="CI3010" s="25"/>
      <c r="CJ3010" s="25"/>
    </row>
    <row r="3011" spans="1:88" x14ac:dyDescent="0.2">
      <c r="A3011" s="2" t="s">
        <v>11593</v>
      </c>
      <c r="B3011" s="2" t="s">
        <v>26052</v>
      </c>
      <c r="C3011" s="2" t="s">
        <v>10420</v>
      </c>
      <c r="D3011" s="2" t="s">
        <v>11593</v>
      </c>
      <c r="E3011" s="2" t="s">
        <v>11593</v>
      </c>
      <c r="F3011" s="2" t="s">
        <v>11594</v>
      </c>
      <c r="G3011" s="2" t="s">
        <v>11595</v>
      </c>
      <c r="H3011" s="2" t="s">
        <v>61</v>
      </c>
      <c r="I3011" s="2" t="s">
        <v>61</v>
      </c>
      <c r="J3011" s="2" t="s">
        <v>61</v>
      </c>
      <c r="K3011" s="50" t="s">
        <v>61</v>
      </c>
      <c r="L3011" s="43">
        <v>2010</v>
      </c>
      <c r="M3011" s="2" t="s">
        <v>133</v>
      </c>
      <c r="N3011" s="32">
        <v>25.084340000000001</v>
      </c>
      <c r="O3011" s="32">
        <v>55.354640000000003</v>
      </c>
      <c r="P3011" s="2" t="s">
        <v>152</v>
      </c>
      <c r="Q3011" s="2" t="s">
        <v>65</v>
      </c>
      <c r="R3011" s="43" t="s">
        <v>18854</v>
      </c>
      <c r="S3011" s="41" t="s">
        <v>1554</v>
      </c>
      <c r="T3011" s="41" t="s">
        <v>18460</v>
      </c>
      <c r="U3011" s="2"/>
      <c r="V3011" s="2"/>
      <c r="W3011" s="41" t="s">
        <v>17588</v>
      </c>
      <c r="X3011" s="2" t="s">
        <v>153</v>
      </c>
      <c r="Y3011" s="2" t="s">
        <v>76</v>
      </c>
      <c r="Z3011" s="5" t="s">
        <v>10423</v>
      </c>
      <c r="AA3011" s="5" t="s">
        <v>16910</v>
      </c>
      <c r="AB3011" s="5" t="s">
        <v>16317</v>
      </c>
      <c r="AC3011" s="2" t="s">
        <v>5247</v>
      </c>
      <c r="AD3011" s="2">
        <v>1064800</v>
      </c>
      <c r="AE3011" s="5">
        <v>30</v>
      </c>
      <c r="AF3011" s="25"/>
      <c r="AG3011" s="29">
        <v>3</v>
      </c>
      <c r="AH3011" s="2" t="s">
        <v>17978</v>
      </c>
      <c r="AI3011" s="2">
        <v>3</v>
      </c>
      <c r="AJ3011" s="2">
        <v>3</v>
      </c>
      <c r="AK3011" s="2"/>
      <c r="AL3011" s="2"/>
      <c r="AM3011" s="2"/>
      <c r="AN3011" s="2"/>
      <c r="AO3011" s="2"/>
      <c r="AP3011" s="25"/>
      <c r="AQ3011" s="25"/>
      <c r="AR3011" s="2"/>
      <c r="AS3011" s="2"/>
      <c r="AT3011" s="2"/>
      <c r="AU3011" s="25"/>
      <c r="AV3011" s="2"/>
      <c r="AW3011" s="2"/>
      <c r="AX3011" s="25"/>
      <c r="AY3011" s="25"/>
      <c r="AZ3011" s="25"/>
      <c r="BA3011" s="25"/>
      <c r="BB3011" s="25"/>
      <c r="BC3011" s="25"/>
      <c r="BD3011" s="25"/>
      <c r="BE3011" s="25"/>
      <c r="BF3011" s="25"/>
      <c r="BG3011" s="25"/>
      <c r="BH3011" s="25"/>
      <c r="BI3011" s="25"/>
      <c r="BJ3011" s="25"/>
      <c r="BK3011" s="25"/>
      <c r="BL3011" s="25"/>
      <c r="BM3011" s="25"/>
      <c r="BN3011" s="25"/>
      <c r="BO3011" s="25"/>
      <c r="BP3011" s="25"/>
      <c r="BQ3011" s="25"/>
      <c r="BR3011" s="25"/>
      <c r="BS3011" s="25"/>
      <c r="BT3011" s="25"/>
      <c r="BU3011" s="25"/>
      <c r="BV3011" s="25"/>
      <c r="BW3011" s="25"/>
      <c r="BX3011" s="25"/>
      <c r="BY3011" s="25"/>
      <c r="BZ3011" s="25"/>
      <c r="CA3011" s="25"/>
      <c r="CB3011" s="25"/>
      <c r="CC3011" s="25"/>
      <c r="CD3011" s="2" t="s">
        <v>78</v>
      </c>
      <c r="CE3011" s="2" t="s">
        <v>21582</v>
      </c>
      <c r="CF3011" s="25"/>
      <c r="CG3011" s="25"/>
      <c r="CH3011" s="25"/>
      <c r="CI3011" s="25"/>
      <c r="CJ3011" s="25"/>
    </row>
    <row r="3012" spans="1:88" x14ac:dyDescent="0.2">
      <c r="A3012" s="2" t="s">
        <v>11596</v>
      </c>
      <c r="B3012" s="2" t="s">
        <v>26053</v>
      </c>
      <c r="C3012" s="2" t="s">
        <v>10420</v>
      </c>
      <c r="D3012" s="2" t="s">
        <v>11596</v>
      </c>
      <c r="E3012" s="2" t="s">
        <v>11596</v>
      </c>
      <c r="F3012" s="2" t="s">
        <v>11597</v>
      </c>
      <c r="G3012" s="2" t="s">
        <v>11598</v>
      </c>
      <c r="H3012" s="2" t="s">
        <v>61</v>
      </c>
      <c r="I3012" s="2" t="s">
        <v>61</v>
      </c>
      <c r="J3012" s="2" t="s">
        <v>61</v>
      </c>
      <c r="K3012" s="50" t="s">
        <v>61</v>
      </c>
      <c r="L3012" s="43">
        <v>2010</v>
      </c>
      <c r="M3012" s="2" t="s">
        <v>133</v>
      </c>
      <c r="N3012" s="32">
        <v>25.048819999999999</v>
      </c>
      <c r="O3012" s="32">
        <v>55.425890000000003</v>
      </c>
      <c r="P3012" s="2" t="s">
        <v>152</v>
      </c>
      <c r="Q3012" s="2" t="s">
        <v>65</v>
      </c>
      <c r="R3012" s="43" t="s">
        <v>18854</v>
      </c>
      <c r="S3012" s="41" t="s">
        <v>1554</v>
      </c>
      <c r="T3012" s="41" t="s">
        <v>18460</v>
      </c>
      <c r="U3012" s="2"/>
      <c r="V3012" s="2"/>
      <c r="W3012" s="41" t="s">
        <v>17588</v>
      </c>
      <c r="X3012" s="2" t="s">
        <v>153</v>
      </c>
      <c r="Y3012" s="2" t="s">
        <v>102</v>
      </c>
      <c r="Z3012" s="5" t="s">
        <v>10423</v>
      </c>
      <c r="AA3012" s="5" t="s">
        <v>16910</v>
      </c>
      <c r="AB3012" s="5" t="s">
        <v>16318</v>
      </c>
      <c r="AC3012" s="2" t="s">
        <v>5247</v>
      </c>
      <c r="AD3012" s="2">
        <v>1091300</v>
      </c>
      <c r="AE3012" s="5">
        <v>30</v>
      </c>
      <c r="AF3012" s="25"/>
      <c r="AG3012" s="29">
        <v>3</v>
      </c>
      <c r="AH3012" s="2" t="s">
        <v>17978</v>
      </c>
      <c r="AI3012" s="2">
        <v>3</v>
      </c>
      <c r="AJ3012" s="2">
        <v>3</v>
      </c>
      <c r="AK3012" s="2"/>
      <c r="AL3012" s="2"/>
      <c r="AM3012" s="2"/>
      <c r="AN3012" s="2"/>
      <c r="AO3012" s="2"/>
      <c r="AP3012" s="25"/>
      <c r="AQ3012" s="25"/>
      <c r="AR3012" s="2"/>
      <c r="AS3012" s="2"/>
      <c r="AT3012" s="2"/>
      <c r="AU3012" s="25"/>
      <c r="AV3012" s="2"/>
      <c r="AW3012" s="2"/>
      <c r="AX3012" s="25"/>
      <c r="AY3012" s="25"/>
      <c r="AZ3012" s="25"/>
      <c r="BA3012" s="25"/>
      <c r="BB3012" s="25"/>
      <c r="BC3012" s="25"/>
      <c r="BD3012" s="25"/>
      <c r="BE3012" s="25"/>
      <c r="BF3012" s="25"/>
      <c r="BG3012" s="25"/>
      <c r="BH3012" s="25"/>
      <c r="BI3012" s="25"/>
      <c r="BJ3012" s="25"/>
      <c r="BK3012" s="25"/>
      <c r="BL3012" s="25"/>
      <c r="BM3012" s="25"/>
      <c r="BN3012" s="25"/>
      <c r="BO3012" s="25"/>
      <c r="BP3012" s="25"/>
      <c r="BQ3012" s="25"/>
      <c r="BR3012" s="25"/>
      <c r="BS3012" s="25"/>
      <c r="BT3012" s="25"/>
      <c r="BU3012" s="25"/>
      <c r="BV3012" s="25"/>
      <c r="BW3012" s="25"/>
      <c r="BX3012" s="25"/>
      <c r="BY3012" s="25"/>
      <c r="BZ3012" s="25"/>
      <c r="CA3012" s="25"/>
      <c r="CB3012" s="25"/>
      <c r="CC3012" s="25"/>
      <c r="CD3012" s="2" t="s">
        <v>78</v>
      </c>
      <c r="CE3012" s="2" t="s">
        <v>21583</v>
      </c>
      <c r="CF3012" s="25"/>
      <c r="CG3012" s="25"/>
      <c r="CH3012" s="25"/>
      <c r="CI3012" s="25"/>
      <c r="CJ3012" s="25"/>
    </row>
    <row r="3013" spans="1:88" x14ac:dyDescent="0.2">
      <c r="A3013" s="2" t="s">
        <v>11599</v>
      </c>
      <c r="B3013" s="2" t="s">
        <v>26054</v>
      </c>
      <c r="C3013" s="2" t="s">
        <v>10420</v>
      </c>
      <c r="D3013" s="2" t="s">
        <v>11599</v>
      </c>
      <c r="E3013" s="2" t="s">
        <v>11599</v>
      </c>
      <c r="F3013" s="2" t="s">
        <v>11600</v>
      </c>
      <c r="G3013" s="2" t="s">
        <v>11601</v>
      </c>
      <c r="H3013" s="2" t="s">
        <v>61</v>
      </c>
      <c r="I3013" s="2" t="s">
        <v>61</v>
      </c>
      <c r="J3013" s="2" t="s">
        <v>61</v>
      </c>
      <c r="K3013" s="50" t="s">
        <v>61</v>
      </c>
      <c r="L3013" s="43">
        <v>2010</v>
      </c>
      <c r="M3013" s="2" t="s">
        <v>133</v>
      </c>
      <c r="N3013" s="32">
        <v>25.18225</v>
      </c>
      <c r="O3013" s="32">
        <v>55.432090000000002</v>
      </c>
      <c r="P3013" s="2" t="s">
        <v>152</v>
      </c>
      <c r="Q3013" s="2" t="s">
        <v>65</v>
      </c>
      <c r="R3013" s="43" t="s">
        <v>18854</v>
      </c>
      <c r="S3013" s="41" t="s">
        <v>1554</v>
      </c>
      <c r="T3013" s="41" t="s">
        <v>18460</v>
      </c>
      <c r="U3013" s="2"/>
      <c r="V3013" s="2"/>
      <c r="W3013" s="41" t="s">
        <v>17588</v>
      </c>
      <c r="X3013" s="2" t="s">
        <v>153</v>
      </c>
      <c r="Y3013" s="2" t="s">
        <v>76</v>
      </c>
      <c r="Z3013" s="5" t="s">
        <v>10423</v>
      </c>
      <c r="AA3013" s="5" t="s">
        <v>16910</v>
      </c>
      <c r="AB3013" s="5" t="s">
        <v>16317</v>
      </c>
      <c r="AC3013" s="2" t="s">
        <v>5205</v>
      </c>
      <c r="AD3013" s="2">
        <v>1042400</v>
      </c>
      <c r="AE3013" s="5">
        <v>30</v>
      </c>
      <c r="AF3013" s="25"/>
      <c r="AG3013" s="29">
        <v>3</v>
      </c>
      <c r="AH3013" s="2" t="s">
        <v>17974</v>
      </c>
      <c r="AI3013" s="2">
        <v>3</v>
      </c>
      <c r="AJ3013" s="2">
        <v>3</v>
      </c>
      <c r="AK3013" s="2"/>
      <c r="AL3013" s="2"/>
      <c r="AM3013" s="2"/>
      <c r="AN3013" s="2"/>
      <c r="AO3013" s="2"/>
      <c r="AP3013" s="25"/>
      <c r="AQ3013" s="25"/>
      <c r="AR3013" s="2"/>
      <c r="AS3013" s="2"/>
      <c r="AT3013" s="2"/>
      <c r="AU3013" s="25"/>
      <c r="AV3013" s="2"/>
      <c r="AW3013" s="2"/>
      <c r="AX3013" s="25"/>
      <c r="AY3013" s="25"/>
      <c r="AZ3013" s="25"/>
      <c r="BA3013" s="25"/>
      <c r="BB3013" s="25"/>
      <c r="BC3013" s="25"/>
      <c r="BD3013" s="25"/>
      <c r="BE3013" s="25"/>
      <c r="BF3013" s="25"/>
      <c r="BG3013" s="25"/>
      <c r="BH3013" s="25"/>
      <c r="BI3013" s="25"/>
      <c r="BJ3013" s="25"/>
      <c r="BK3013" s="25"/>
      <c r="BL3013" s="25"/>
      <c r="BM3013" s="25"/>
      <c r="BN3013" s="25"/>
      <c r="BO3013" s="25"/>
      <c r="BP3013" s="25"/>
      <c r="BQ3013" s="25"/>
      <c r="BR3013" s="25"/>
      <c r="BS3013" s="25"/>
      <c r="BT3013" s="25"/>
      <c r="BU3013" s="25"/>
      <c r="BV3013" s="25"/>
      <c r="BW3013" s="25"/>
      <c r="BX3013" s="25"/>
      <c r="BY3013" s="25"/>
      <c r="BZ3013" s="25"/>
      <c r="CA3013" s="25"/>
      <c r="CB3013" s="25"/>
      <c r="CC3013" s="25"/>
      <c r="CD3013" s="2" t="s">
        <v>78</v>
      </c>
      <c r="CE3013" s="2" t="s">
        <v>21584</v>
      </c>
      <c r="CF3013" s="25"/>
      <c r="CG3013" s="25"/>
      <c r="CH3013" s="25"/>
      <c r="CI3013" s="25"/>
      <c r="CJ3013" s="25"/>
    </row>
    <row r="3014" spans="1:88" x14ac:dyDescent="0.2">
      <c r="A3014" s="2" t="s">
        <v>11602</v>
      </c>
      <c r="B3014" s="2" t="s">
        <v>26055</v>
      </c>
      <c r="C3014" s="2" t="s">
        <v>10420</v>
      </c>
      <c r="D3014" s="2" t="s">
        <v>11602</v>
      </c>
      <c r="E3014" s="2" t="s">
        <v>11602</v>
      </c>
      <c r="F3014" s="2" t="s">
        <v>11603</v>
      </c>
      <c r="G3014" s="2" t="s">
        <v>11604</v>
      </c>
      <c r="H3014" s="2" t="s">
        <v>61</v>
      </c>
      <c r="I3014" s="2" t="s">
        <v>61</v>
      </c>
      <c r="J3014" s="2" t="s">
        <v>61</v>
      </c>
      <c r="K3014" s="50" t="s">
        <v>61</v>
      </c>
      <c r="L3014" s="43">
        <v>2009</v>
      </c>
      <c r="M3014" s="2" t="s">
        <v>133</v>
      </c>
      <c r="N3014" s="32">
        <v>25.178850000000001</v>
      </c>
      <c r="O3014" s="32">
        <v>55.433959999999999</v>
      </c>
      <c r="P3014" s="2" t="s">
        <v>152</v>
      </c>
      <c r="Q3014" s="2" t="s">
        <v>65</v>
      </c>
      <c r="R3014" s="43" t="s">
        <v>18854</v>
      </c>
      <c r="S3014" s="41" t="s">
        <v>1554</v>
      </c>
      <c r="T3014" s="41" t="s">
        <v>18460</v>
      </c>
      <c r="U3014" s="2"/>
      <c r="V3014" s="2"/>
      <c r="W3014" s="41" t="s">
        <v>17588</v>
      </c>
      <c r="X3014" s="2" t="s">
        <v>153</v>
      </c>
      <c r="Y3014" s="2" t="s">
        <v>102</v>
      </c>
      <c r="Z3014" s="5" t="s">
        <v>10423</v>
      </c>
      <c r="AA3014" s="5" t="s">
        <v>16910</v>
      </c>
      <c r="AB3014" s="5" t="s">
        <v>16316</v>
      </c>
      <c r="AC3014" s="2" t="s">
        <v>5205</v>
      </c>
      <c r="AD3014" s="2">
        <v>1042400</v>
      </c>
      <c r="AE3014" s="5">
        <v>30</v>
      </c>
      <c r="AF3014" s="25"/>
      <c r="AG3014" s="29">
        <v>3</v>
      </c>
      <c r="AH3014" s="2" t="s">
        <v>17974</v>
      </c>
      <c r="AI3014" s="2">
        <v>3</v>
      </c>
      <c r="AJ3014" s="2">
        <v>3</v>
      </c>
      <c r="AK3014" s="2"/>
      <c r="AL3014" s="2"/>
      <c r="AM3014" s="2"/>
      <c r="AN3014" s="2"/>
      <c r="AO3014" s="2"/>
      <c r="AP3014" s="25"/>
      <c r="AQ3014" s="25"/>
      <c r="AR3014" s="2"/>
      <c r="AS3014" s="2"/>
      <c r="AT3014" s="2"/>
      <c r="AU3014" s="25"/>
      <c r="AV3014" s="2"/>
      <c r="AW3014" s="2"/>
      <c r="AX3014" s="25"/>
      <c r="AY3014" s="25"/>
      <c r="AZ3014" s="25"/>
      <c r="BA3014" s="25"/>
      <c r="BB3014" s="25"/>
      <c r="BC3014" s="25"/>
      <c r="BD3014" s="25"/>
      <c r="BE3014" s="25"/>
      <c r="BF3014" s="25"/>
      <c r="BG3014" s="25"/>
      <c r="BH3014" s="25"/>
      <c r="BI3014" s="25"/>
      <c r="BJ3014" s="25"/>
      <c r="BK3014" s="25"/>
      <c r="BL3014" s="25"/>
      <c r="BM3014" s="25"/>
      <c r="BN3014" s="25"/>
      <c r="BO3014" s="25"/>
      <c r="BP3014" s="25"/>
      <c r="BQ3014" s="25"/>
      <c r="BR3014" s="25"/>
      <c r="BS3014" s="25"/>
      <c r="BT3014" s="25"/>
      <c r="BU3014" s="25"/>
      <c r="BV3014" s="25"/>
      <c r="BW3014" s="25"/>
      <c r="BX3014" s="25"/>
      <c r="BY3014" s="25"/>
      <c r="BZ3014" s="25"/>
      <c r="CA3014" s="25"/>
      <c r="CB3014" s="25"/>
      <c r="CC3014" s="25"/>
      <c r="CD3014" s="2" t="s">
        <v>78</v>
      </c>
      <c r="CE3014" s="2" t="s">
        <v>21585</v>
      </c>
      <c r="CF3014" s="25"/>
      <c r="CG3014" s="25"/>
      <c r="CH3014" s="25"/>
      <c r="CI3014" s="25"/>
      <c r="CJ3014" s="25"/>
    </row>
    <row r="3015" spans="1:88" x14ac:dyDescent="0.2">
      <c r="A3015" s="2" t="s">
        <v>11605</v>
      </c>
      <c r="B3015" s="2" t="s">
        <v>26056</v>
      </c>
      <c r="C3015" s="2" t="s">
        <v>10420</v>
      </c>
      <c r="D3015" s="2" t="s">
        <v>11606</v>
      </c>
      <c r="E3015" s="2" t="s">
        <v>11606</v>
      </c>
      <c r="F3015" s="2" t="s">
        <v>11607</v>
      </c>
      <c r="G3015" s="2" t="s">
        <v>11608</v>
      </c>
      <c r="H3015" s="2" t="s">
        <v>61</v>
      </c>
      <c r="I3015" s="2" t="s">
        <v>61</v>
      </c>
      <c r="J3015" s="2" t="s">
        <v>61</v>
      </c>
      <c r="K3015" s="50" t="s">
        <v>61</v>
      </c>
      <c r="L3015" s="43">
        <v>2009</v>
      </c>
      <c r="M3015" s="2" t="s">
        <v>133</v>
      </c>
      <c r="N3015" s="32">
        <v>25.181349999999998</v>
      </c>
      <c r="O3015" s="32">
        <v>55.442239999999998</v>
      </c>
      <c r="P3015" s="2" t="s">
        <v>152</v>
      </c>
      <c r="Q3015" s="2" t="s">
        <v>65</v>
      </c>
      <c r="R3015" s="43" t="s">
        <v>18854</v>
      </c>
      <c r="S3015" s="41" t="s">
        <v>1554</v>
      </c>
      <c r="T3015" s="41" t="s">
        <v>18460</v>
      </c>
      <c r="U3015" s="2"/>
      <c r="V3015" s="2"/>
      <c r="W3015" s="41" t="s">
        <v>17588</v>
      </c>
      <c r="X3015" s="2" t="s">
        <v>696</v>
      </c>
      <c r="Y3015" s="2" t="s">
        <v>102</v>
      </c>
      <c r="Z3015" s="5" t="s">
        <v>10423</v>
      </c>
      <c r="AA3015" s="5" t="s">
        <v>16910</v>
      </c>
      <c r="AB3015" s="5" t="s">
        <v>16316</v>
      </c>
      <c r="AC3015" s="2" t="s">
        <v>5205</v>
      </c>
      <c r="AD3015" s="2">
        <v>1042400</v>
      </c>
      <c r="AE3015" s="5">
        <v>25</v>
      </c>
      <c r="AF3015" s="25"/>
      <c r="AG3015" s="29">
        <v>3</v>
      </c>
      <c r="AH3015" s="2" t="s">
        <v>17974</v>
      </c>
      <c r="AI3015" s="2">
        <v>3</v>
      </c>
      <c r="AJ3015" s="2">
        <v>3</v>
      </c>
      <c r="AK3015" s="2"/>
      <c r="AL3015" s="2"/>
      <c r="AM3015" s="2"/>
      <c r="AN3015" s="2"/>
      <c r="AO3015" s="2"/>
      <c r="AP3015" s="25"/>
      <c r="AQ3015" s="25"/>
      <c r="AR3015" s="2"/>
      <c r="AS3015" s="2"/>
      <c r="AT3015" s="2"/>
      <c r="AU3015" s="25"/>
      <c r="AV3015" s="2"/>
      <c r="AW3015" s="2"/>
      <c r="AX3015" s="25"/>
      <c r="AY3015" s="25"/>
      <c r="AZ3015" s="25"/>
      <c r="BA3015" s="25"/>
      <c r="BB3015" s="25"/>
      <c r="BC3015" s="25"/>
      <c r="BD3015" s="25"/>
      <c r="BE3015" s="25"/>
      <c r="BF3015" s="25"/>
      <c r="BG3015" s="25"/>
      <c r="BH3015" s="25"/>
      <c r="BI3015" s="25"/>
      <c r="BJ3015" s="25"/>
      <c r="BK3015" s="25"/>
      <c r="BL3015" s="25"/>
      <c r="BM3015" s="25"/>
      <c r="BN3015" s="25"/>
      <c r="BO3015" s="25"/>
      <c r="BP3015" s="25"/>
      <c r="BQ3015" s="25"/>
      <c r="BR3015" s="25"/>
      <c r="BS3015" s="25"/>
      <c r="BT3015" s="25"/>
      <c r="BU3015" s="25"/>
      <c r="BV3015" s="25"/>
      <c r="BW3015" s="25"/>
      <c r="BX3015" s="25"/>
      <c r="BY3015" s="25"/>
      <c r="BZ3015" s="25"/>
      <c r="CA3015" s="25"/>
      <c r="CB3015" s="25"/>
      <c r="CC3015" s="25"/>
      <c r="CD3015" s="2" t="s">
        <v>78</v>
      </c>
      <c r="CE3015" s="2" t="s">
        <v>21586</v>
      </c>
      <c r="CF3015" s="25"/>
      <c r="CG3015" s="25"/>
      <c r="CH3015" s="25"/>
      <c r="CI3015" s="25"/>
      <c r="CJ3015" s="25"/>
    </row>
    <row r="3016" spans="1:88" x14ac:dyDescent="0.2">
      <c r="A3016" s="2" t="s">
        <v>11609</v>
      </c>
      <c r="B3016" s="2" t="s">
        <v>26057</v>
      </c>
      <c r="C3016" s="2" t="s">
        <v>10420</v>
      </c>
      <c r="D3016" s="2" t="s">
        <v>11610</v>
      </c>
      <c r="E3016" s="2" t="s">
        <v>11610</v>
      </c>
      <c r="F3016" s="2" t="s">
        <v>11611</v>
      </c>
      <c r="G3016" s="2" t="s">
        <v>11612</v>
      </c>
      <c r="H3016" s="2" t="s">
        <v>61</v>
      </c>
      <c r="I3016" s="2" t="s">
        <v>61</v>
      </c>
      <c r="J3016" s="2" t="s">
        <v>61</v>
      </c>
      <c r="K3016" s="50" t="s">
        <v>61</v>
      </c>
      <c r="L3016" s="43">
        <v>2010</v>
      </c>
      <c r="M3016" s="2" t="s">
        <v>133</v>
      </c>
      <c r="N3016" s="32">
        <v>25.188870000000001</v>
      </c>
      <c r="O3016" s="32">
        <v>55.440869999999997</v>
      </c>
      <c r="P3016" s="2" t="s">
        <v>152</v>
      </c>
      <c r="Q3016" s="2" t="s">
        <v>65</v>
      </c>
      <c r="R3016" s="43" t="s">
        <v>18854</v>
      </c>
      <c r="S3016" s="41" t="s">
        <v>1554</v>
      </c>
      <c r="T3016" s="41" t="s">
        <v>18460</v>
      </c>
      <c r="U3016" s="2"/>
      <c r="V3016" s="2"/>
      <c r="W3016" s="41" t="s">
        <v>17588</v>
      </c>
      <c r="X3016" s="2" t="s">
        <v>696</v>
      </c>
      <c r="Y3016" s="2" t="s">
        <v>102</v>
      </c>
      <c r="Z3016" s="5" t="s">
        <v>10423</v>
      </c>
      <c r="AA3016" s="5" t="s">
        <v>16910</v>
      </c>
      <c r="AB3016" s="5" t="s">
        <v>16316</v>
      </c>
      <c r="AC3016" s="2" t="s">
        <v>5205</v>
      </c>
      <c r="AD3016" s="2">
        <v>1042400</v>
      </c>
      <c r="AE3016" s="5">
        <v>25</v>
      </c>
      <c r="AF3016" s="25"/>
      <c r="AG3016" s="29">
        <v>3</v>
      </c>
      <c r="AH3016" s="2" t="s">
        <v>17974</v>
      </c>
      <c r="AI3016" s="2">
        <v>4</v>
      </c>
      <c r="AJ3016" s="2">
        <v>3</v>
      </c>
      <c r="AK3016" s="2"/>
      <c r="AL3016" s="2"/>
      <c r="AM3016" s="2"/>
      <c r="AN3016" s="2"/>
      <c r="AO3016" s="2"/>
      <c r="AP3016" s="25"/>
      <c r="AQ3016" s="25"/>
      <c r="AR3016" s="2"/>
      <c r="AS3016" s="2"/>
      <c r="AT3016" s="2"/>
      <c r="AU3016" s="25"/>
      <c r="AV3016" s="2"/>
      <c r="AW3016" s="2"/>
      <c r="AX3016" s="25"/>
      <c r="AY3016" s="25"/>
      <c r="AZ3016" s="25"/>
      <c r="BA3016" s="25"/>
      <c r="BB3016" s="25"/>
      <c r="BC3016" s="25"/>
      <c r="BD3016" s="25"/>
      <c r="BE3016" s="25"/>
      <c r="BF3016" s="25"/>
      <c r="BG3016" s="25"/>
      <c r="BH3016" s="25"/>
      <c r="BI3016" s="25"/>
      <c r="BJ3016" s="25"/>
      <c r="BK3016" s="25"/>
      <c r="BL3016" s="25"/>
      <c r="BM3016" s="25"/>
      <c r="BN3016" s="25"/>
      <c r="BO3016" s="25"/>
      <c r="BP3016" s="25"/>
      <c r="BQ3016" s="25"/>
      <c r="BR3016" s="25"/>
      <c r="BS3016" s="25"/>
      <c r="BT3016" s="25"/>
      <c r="BU3016" s="25"/>
      <c r="BV3016" s="25"/>
      <c r="BW3016" s="25"/>
      <c r="BX3016" s="25"/>
      <c r="BY3016" s="25"/>
      <c r="BZ3016" s="25"/>
      <c r="CA3016" s="25"/>
      <c r="CB3016" s="25"/>
      <c r="CC3016" s="25"/>
      <c r="CD3016" s="2" t="s">
        <v>78</v>
      </c>
      <c r="CE3016" s="2" t="s">
        <v>21587</v>
      </c>
      <c r="CF3016" s="25"/>
      <c r="CG3016" s="25"/>
      <c r="CH3016" s="25"/>
      <c r="CI3016" s="25"/>
      <c r="CJ3016" s="25"/>
    </row>
    <row r="3017" spans="1:88" x14ac:dyDescent="0.2">
      <c r="A3017" s="2" t="s">
        <v>11613</v>
      </c>
      <c r="B3017" s="2" t="s">
        <v>26058</v>
      </c>
      <c r="C3017" s="2" t="s">
        <v>10420</v>
      </c>
      <c r="D3017" s="2" t="s">
        <v>11613</v>
      </c>
      <c r="E3017" s="2" t="s">
        <v>11613</v>
      </c>
      <c r="F3017" s="2" t="s">
        <v>11614</v>
      </c>
      <c r="G3017" s="2" t="s">
        <v>11615</v>
      </c>
      <c r="H3017" s="2" t="s">
        <v>61</v>
      </c>
      <c r="I3017" s="2" t="s">
        <v>61</v>
      </c>
      <c r="J3017" s="2" t="s">
        <v>61</v>
      </c>
      <c r="K3017" s="50" t="s">
        <v>61</v>
      </c>
      <c r="L3017" s="43">
        <v>2010</v>
      </c>
      <c r="M3017" s="2" t="s">
        <v>133</v>
      </c>
      <c r="N3017" s="32">
        <v>25.187860000000001</v>
      </c>
      <c r="O3017" s="32">
        <v>55.446550000000002</v>
      </c>
      <c r="P3017" s="2" t="s">
        <v>152</v>
      </c>
      <c r="Q3017" s="2" t="s">
        <v>65</v>
      </c>
      <c r="R3017" s="43" t="s">
        <v>18854</v>
      </c>
      <c r="S3017" s="41" t="s">
        <v>1554</v>
      </c>
      <c r="T3017" s="41" t="s">
        <v>18460</v>
      </c>
      <c r="U3017" s="2"/>
      <c r="V3017" s="2"/>
      <c r="W3017" s="41" t="s">
        <v>17588</v>
      </c>
      <c r="X3017" s="2" t="s">
        <v>153</v>
      </c>
      <c r="Y3017" s="2" t="s">
        <v>76</v>
      </c>
      <c r="Z3017" s="5" t="s">
        <v>10423</v>
      </c>
      <c r="AA3017" s="5" t="s">
        <v>16910</v>
      </c>
      <c r="AB3017" s="5" t="s">
        <v>16317</v>
      </c>
      <c r="AC3017" s="2" t="s">
        <v>5205</v>
      </c>
      <c r="AD3017" s="2">
        <v>1042400</v>
      </c>
      <c r="AE3017" s="5">
        <v>30</v>
      </c>
      <c r="AF3017" s="25"/>
      <c r="AG3017" s="29">
        <v>3</v>
      </c>
      <c r="AH3017" s="2" t="s">
        <v>17974</v>
      </c>
      <c r="AI3017" s="2">
        <v>3</v>
      </c>
      <c r="AJ3017" s="2">
        <v>3</v>
      </c>
      <c r="AK3017" s="2"/>
      <c r="AL3017" s="2"/>
      <c r="AM3017" s="2"/>
      <c r="AN3017" s="2"/>
      <c r="AO3017" s="2"/>
      <c r="AP3017" s="25"/>
      <c r="AQ3017" s="25"/>
      <c r="AR3017" s="2"/>
      <c r="AS3017" s="2"/>
      <c r="AT3017" s="2"/>
      <c r="AU3017" s="25"/>
      <c r="AV3017" s="2"/>
      <c r="AW3017" s="2"/>
      <c r="AX3017" s="25"/>
      <c r="AY3017" s="25"/>
      <c r="AZ3017" s="25"/>
      <c r="BA3017" s="25"/>
      <c r="BB3017" s="25"/>
      <c r="BC3017" s="25"/>
      <c r="BD3017" s="25"/>
      <c r="BE3017" s="25"/>
      <c r="BF3017" s="25"/>
      <c r="BG3017" s="25"/>
      <c r="BH3017" s="25"/>
      <c r="BI3017" s="25"/>
      <c r="BJ3017" s="25"/>
      <c r="BK3017" s="25"/>
      <c r="BL3017" s="25"/>
      <c r="BM3017" s="25"/>
      <c r="BN3017" s="25"/>
      <c r="BO3017" s="25"/>
      <c r="BP3017" s="25"/>
      <c r="BQ3017" s="25"/>
      <c r="BR3017" s="25"/>
      <c r="BS3017" s="25"/>
      <c r="BT3017" s="25"/>
      <c r="BU3017" s="25"/>
      <c r="BV3017" s="25"/>
      <c r="BW3017" s="25"/>
      <c r="BX3017" s="25"/>
      <c r="BY3017" s="25"/>
      <c r="BZ3017" s="25"/>
      <c r="CA3017" s="25"/>
      <c r="CB3017" s="25"/>
      <c r="CC3017" s="25"/>
      <c r="CD3017" s="2" t="s">
        <v>78</v>
      </c>
      <c r="CE3017" s="2" t="s">
        <v>21588</v>
      </c>
      <c r="CF3017" s="25"/>
      <c r="CG3017" s="25"/>
      <c r="CH3017" s="25"/>
      <c r="CI3017" s="25"/>
      <c r="CJ3017" s="25"/>
    </row>
    <row r="3018" spans="1:88" x14ac:dyDescent="0.2">
      <c r="A3018" s="2" t="s">
        <v>11616</v>
      </c>
      <c r="B3018" s="2" t="s">
        <v>26059</v>
      </c>
      <c r="C3018" s="2" t="s">
        <v>10420</v>
      </c>
      <c r="D3018" s="2" t="s">
        <v>11616</v>
      </c>
      <c r="E3018" s="2" t="s">
        <v>11616</v>
      </c>
      <c r="F3018" s="2" t="s">
        <v>11617</v>
      </c>
      <c r="G3018" s="2" t="s">
        <v>11618</v>
      </c>
      <c r="H3018" s="2" t="s">
        <v>61</v>
      </c>
      <c r="I3018" s="2" t="s">
        <v>61</v>
      </c>
      <c r="J3018" s="2" t="s">
        <v>61</v>
      </c>
      <c r="K3018" s="50" t="s">
        <v>61</v>
      </c>
      <c r="L3018" s="43">
        <v>2009</v>
      </c>
      <c r="M3018" s="2" t="s">
        <v>133</v>
      </c>
      <c r="N3018" s="32">
        <v>25.085139999999999</v>
      </c>
      <c r="O3018" s="32">
        <v>55.221919999999997</v>
      </c>
      <c r="P3018" s="2" t="s">
        <v>152</v>
      </c>
      <c r="Q3018" s="2" t="s">
        <v>65</v>
      </c>
      <c r="R3018" s="43" t="s">
        <v>18854</v>
      </c>
      <c r="S3018" s="41" t="s">
        <v>1554</v>
      </c>
      <c r="T3018" s="41" t="s">
        <v>18460</v>
      </c>
      <c r="U3018" s="2"/>
      <c r="V3018" s="2"/>
      <c r="W3018" s="41" t="s">
        <v>17588</v>
      </c>
      <c r="X3018" s="2" t="s">
        <v>696</v>
      </c>
      <c r="Y3018" s="2" t="s">
        <v>102</v>
      </c>
      <c r="Z3018" s="5" t="s">
        <v>10423</v>
      </c>
      <c r="AA3018" s="5" t="s">
        <v>16910</v>
      </c>
      <c r="AB3018" s="5" t="s">
        <v>16316</v>
      </c>
      <c r="AC3018" s="2" t="s">
        <v>5205</v>
      </c>
      <c r="AD3018" s="2">
        <v>1067100</v>
      </c>
      <c r="AE3018" s="5">
        <v>30</v>
      </c>
      <c r="AF3018" s="25"/>
      <c r="AG3018" s="29">
        <v>3</v>
      </c>
      <c r="AH3018" s="2" t="s">
        <v>17974</v>
      </c>
      <c r="AI3018" s="2">
        <v>3</v>
      </c>
      <c r="AJ3018" s="2">
        <v>3</v>
      </c>
      <c r="AK3018" s="2"/>
      <c r="AL3018" s="2"/>
      <c r="AM3018" s="2"/>
      <c r="AN3018" s="2"/>
      <c r="AO3018" s="2"/>
      <c r="AP3018" s="25"/>
      <c r="AQ3018" s="25"/>
      <c r="AR3018" s="2"/>
      <c r="AS3018" s="2"/>
      <c r="AT3018" s="2"/>
      <c r="AU3018" s="25"/>
      <c r="AV3018" s="2"/>
      <c r="AW3018" s="2"/>
      <c r="AX3018" s="25"/>
      <c r="AY3018" s="25"/>
      <c r="AZ3018" s="25"/>
      <c r="BA3018" s="25"/>
      <c r="BB3018" s="25"/>
      <c r="BC3018" s="25"/>
      <c r="BD3018" s="25"/>
      <c r="BE3018" s="25"/>
      <c r="BF3018" s="25"/>
      <c r="BG3018" s="25"/>
      <c r="BH3018" s="25"/>
      <c r="BI3018" s="25"/>
      <c r="BJ3018" s="25"/>
      <c r="BK3018" s="25"/>
      <c r="BL3018" s="25"/>
      <c r="BM3018" s="25"/>
      <c r="BN3018" s="25"/>
      <c r="BO3018" s="25"/>
      <c r="BP3018" s="25"/>
      <c r="BQ3018" s="25"/>
      <c r="BR3018" s="25"/>
      <c r="BS3018" s="25"/>
      <c r="BT3018" s="25"/>
      <c r="BU3018" s="25"/>
      <c r="BV3018" s="25"/>
      <c r="BW3018" s="25"/>
      <c r="BX3018" s="25"/>
      <c r="BY3018" s="25"/>
      <c r="BZ3018" s="25"/>
      <c r="CA3018" s="25"/>
      <c r="CB3018" s="25"/>
      <c r="CC3018" s="25"/>
      <c r="CD3018" s="2" t="s">
        <v>78</v>
      </c>
      <c r="CE3018" s="2" t="s">
        <v>21589</v>
      </c>
      <c r="CF3018" s="25"/>
      <c r="CG3018" s="25"/>
      <c r="CH3018" s="25"/>
      <c r="CI3018" s="25"/>
      <c r="CJ3018" s="25"/>
    </row>
    <row r="3019" spans="1:88" x14ac:dyDescent="0.2">
      <c r="A3019" s="2" t="s">
        <v>11619</v>
      </c>
      <c r="B3019" s="2" t="s">
        <v>26060</v>
      </c>
      <c r="C3019" s="2" t="s">
        <v>10420</v>
      </c>
      <c r="D3019" s="2" t="s">
        <v>11619</v>
      </c>
      <c r="E3019" s="2" t="s">
        <v>11619</v>
      </c>
      <c r="F3019" s="2" t="s">
        <v>11620</v>
      </c>
      <c r="G3019" s="2" t="s">
        <v>11621</v>
      </c>
      <c r="H3019" s="2" t="s">
        <v>61</v>
      </c>
      <c r="I3019" s="2" t="s">
        <v>61</v>
      </c>
      <c r="J3019" s="2" t="s">
        <v>61</v>
      </c>
      <c r="K3019" s="50" t="s">
        <v>61</v>
      </c>
      <c r="L3019" s="43">
        <v>2010</v>
      </c>
      <c r="M3019" s="2" t="s">
        <v>133</v>
      </c>
      <c r="N3019" s="32">
        <v>25.077400000000001</v>
      </c>
      <c r="O3019" s="32">
        <v>55.235289999999999</v>
      </c>
      <c r="P3019" s="2" t="s">
        <v>152</v>
      </c>
      <c r="Q3019" s="2" t="s">
        <v>65</v>
      </c>
      <c r="R3019" s="43" t="s">
        <v>18854</v>
      </c>
      <c r="S3019" s="41" t="s">
        <v>1554</v>
      </c>
      <c r="T3019" s="41" t="s">
        <v>18460</v>
      </c>
      <c r="U3019" s="2"/>
      <c r="V3019" s="2"/>
      <c r="W3019" s="41" t="s">
        <v>17588</v>
      </c>
      <c r="X3019" s="2" t="s">
        <v>153</v>
      </c>
      <c r="Y3019" s="2" t="s">
        <v>102</v>
      </c>
      <c r="Z3019" s="5" t="s">
        <v>20</v>
      </c>
      <c r="AA3019" s="5" t="s">
        <v>16910</v>
      </c>
      <c r="AB3019" s="5" t="s">
        <v>16316</v>
      </c>
      <c r="AC3019" s="2" t="s">
        <v>5205</v>
      </c>
      <c r="AD3019" s="2">
        <v>1067200</v>
      </c>
      <c r="AE3019" s="5">
        <v>30</v>
      </c>
      <c r="AF3019" s="25"/>
      <c r="AG3019" s="29">
        <v>3</v>
      </c>
      <c r="AH3019" s="2" t="s">
        <v>17974</v>
      </c>
      <c r="AI3019" s="2">
        <v>3</v>
      </c>
      <c r="AJ3019" s="2">
        <v>3</v>
      </c>
      <c r="AK3019" s="2"/>
      <c r="AL3019" s="2"/>
      <c r="AM3019" s="2"/>
      <c r="AN3019" s="2"/>
      <c r="AO3019" s="2"/>
      <c r="AP3019" s="25"/>
      <c r="AQ3019" s="25"/>
      <c r="AR3019" s="2"/>
      <c r="AS3019" s="2"/>
      <c r="AT3019" s="2"/>
      <c r="AU3019" s="25"/>
      <c r="AV3019" s="2"/>
      <c r="AW3019" s="2"/>
      <c r="AX3019" s="25"/>
      <c r="AY3019" s="25"/>
      <c r="AZ3019" s="25"/>
      <c r="BA3019" s="25"/>
      <c r="BB3019" s="25"/>
      <c r="BC3019" s="25"/>
      <c r="BD3019" s="25"/>
      <c r="BE3019" s="25"/>
      <c r="BF3019" s="25"/>
      <c r="BG3019" s="25"/>
      <c r="BH3019" s="25"/>
      <c r="BI3019" s="25"/>
      <c r="BJ3019" s="25"/>
      <c r="BK3019" s="25"/>
      <c r="BL3019" s="25"/>
      <c r="BM3019" s="25"/>
      <c r="BN3019" s="25"/>
      <c r="BO3019" s="25"/>
      <c r="BP3019" s="25"/>
      <c r="BQ3019" s="25"/>
      <c r="BR3019" s="25"/>
      <c r="BS3019" s="25"/>
      <c r="BT3019" s="25"/>
      <c r="BU3019" s="25"/>
      <c r="BV3019" s="25"/>
      <c r="BW3019" s="25"/>
      <c r="BX3019" s="25"/>
      <c r="BY3019" s="25"/>
      <c r="BZ3019" s="25"/>
      <c r="CA3019" s="25"/>
      <c r="CB3019" s="25"/>
      <c r="CC3019" s="25"/>
      <c r="CD3019" s="2" t="s">
        <v>78</v>
      </c>
      <c r="CE3019" s="2" t="s">
        <v>21590</v>
      </c>
      <c r="CF3019" s="25"/>
      <c r="CG3019" s="25"/>
      <c r="CH3019" s="25"/>
      <c r="CI3019" s="25"/>
      <c r="CJ3019" s="25"/>
    </row>
    <row r="3020" spans="1:88" x14ac:dyDescent="0.2">
      <c r="A3020" s="2" t="s">
        <v>11622</v>
      </c>
      <c r="B3020" s="2" t="s">
        <v>26061</v>
      </c>
      <c r="C3020" s="2" t="s">
        <v>10420</v>
      </c>
      <c r="D3020" s="2" t="s">
        <v>11622</v>
      </c>
      <c r="E3020" s="2" t="s">
        <v>11622</v>
      </c>
      <c r="F3020" s="2" t="s">
        <v>11623</v>
      </c>
      <c r="G3020" s="2" t="s">
        <v>11624</v>
      </c>
      <c r="H3020" s="2" t="s">
        <v>61</v>
      </c>
      <c r="I3020" s="2" t="s">
        <v>61</v>
      </c>
      <c r="J3020" s="2" t="s">
        <v>61</v>
      </c>
      <c r="K3020" s="50" t="s">
        <v>61</v>
      </c>
      <c r="L3020" s="43">
        <v>2012</v>
      </c>
      <c r="M3020" s="2" t="s">
        <v>133</v>
      </c>
      <c r="N3020" s="32">
        <v>25.135269999999998</v>
      </c>
      <c r="O3020" s="32">
        <v>55.388420000000004</v>
      </c>
      <c r="P3020" s="2" t="s">
        <v>152</v>
      </c>
      <c r="Q3020" s="2" t="s">
        <v>65</v>
      </c>
      <c r="R3020" s="43" t="s">
        <v>18854</v>
      </c>
      <c r="S3020" s="41" t="s">
        <v>272</v>
      </c>
      <c r="T3020" s="41" t="s">
        <v>18461</v>
      </c>
      <c r="U3020" s="2"/>
      <c r="V3020" s="2"/>
      <c r="W3020" s="41" t="s">
        <v>17588</v>
      </c>
      <c r="X3020" s="2" t="s">
        <v>10480</v>
      </c>
      <c r="Y3020" s="2" t="s">
        <v>10437</v>
      </c>
      <c r="Z3020" s="5" t="s">
        <v>10423</v>
      </c>
      <c r="AA3020" s="5" t="s">
        <v>16910</v>
      </c>
      <c r="AB3020" s="5" t="s">
        <v>18090</v>
      </c>
      <c r="AC3020" s="2" t="s">
        <v>5247</v>
      </c>
      <c r="AD3020" s="2">
        <v>1062600</v>
      </c>
      <c r="AE3020" s="5">
        <v>17</v>
      </c>
      <c r="AF3020" s="25"/>
      <c r="AG3020" s="29">
        <v>3</v>
      </c>
      <c r="AH3020" s="2" t="s">
        <v>17978</v>
      </c>
      <c r="AI3020" s="2">
        <v>3</v>
      </c>
      <c r="AJ3020" s="2">
        <v>3</v>
      </c>
      <c r="AK3020" s="2"/>
      <c r="AL3020" s="2"/>
      <c r="AM3020" s="2"/>
      <c r="AN3020" s="2"/>
      <c r="AO3020" s="2"/>
      <c r="AP3020" s="25"/>
      <c r="AQ3020" s="25"/>
      <c r="AR3020" s="2"/>
      <c r="AS3020" s="2"/>
      <c r="AT3020" s="2"/>
      <c r="AU3020" s="25"/>
      <c r="AV3020" s="2"/>
      <c r="AW3020" s="2"/>
      <c r="AX3020" s="25"/>
      <c r="AY3020" s="25"/>
      <c r="AZ3020" s="25"/>
      <c r="BA3020" s="25"/>
      <c r="BB3020" s="25"/>
      <c r="BC3020" s="25"/>
      <c r="BD3020" s="25"/>
      <c r="BE3020" s="25"/>
      <c r="BF3020" s="25"/>
      <c r="BG3020" s="25"/>
      <c r="BH3020" s="25"/>
      <c r="BI3020" s="25"/>
      <c r="BJ3020" s="25"/>
      <c r="BK3020" s="25"/>
      <c r="BL3020" s="25"/>
      <c r="BM3020" s="25"/>
      <c r="BN3020" s="25"/>
      <c r="BO3020" s="25"/>
      <c r="BP3020" s="25"/>
      <c r="BQ3020" s="25"/>
      <c r="BR3020" s="25"/>
      <c r="BS3020" s="25"/>
      <c r="BT3020" s="25"/>
      <c r="BU3020" s="25"/>
      <c r="BV3020" s="25"/>
      <c r="BW3020" s="25"/>
      <c r="BX3020" s="25"/>
      <c r="BY3020" s="25"/>
      <c r="BZ3020" s="25"/>
      <c r="CA3020" s="25"/>
      <c r="CB3020" s="25"/>
      <c r="CC3020" s="25"/>
      <c r="CD3020" s="2" t="s">
        <v>78</v>
      </c>
      <c r="CE3020" s="2" t="s">
        <v>21591</v>
      </c>
      <c r="CF3020" s="25"/>
      <c r="CG3020" s="25"/>
      <c r="CH3020" s="25"/>
      <c r="CI3020" s="25"/>
      <c r="CJ3020" s="25"/>
    </row>
    <row r="3021" spans="1:88" x14ac:dyDescent="0.2">
      <c r="A3021" s="2" t="s">
        <v>11625</v>
      </c>
      <c r="B3021" s="2" t="s">
        <v>26062</v>
      </c>
      <c r="C3021" s="2" t="s">
        <v>10420</v>
      </c>
      <c r="D3021" s="2" t="s">
        <v>11625</v>
      </c>
      <c r="E3021" s="2" t="s">
        <v>11625</v>
      </c>
      <c r="F3021" s="2" t="s">
        <v>11626</v>
      </c>
      <c r="G3021" s="2" t="s">
        <v>11627</v>
      </c>
      <c r="H3021" s="2" t="s">
        <v>61</v>
      </c>
      <c r="I3021" s="2" t="s">
        <v>61</v>
      </c>
      <c r="J3021" s="2" t="s">
        <v>61</v>
      </c>
      <c r="K3021" s="50" t="s">
        <v>61</v>
      </c>
      <c r="L3021" s="43">
        <v>2010</v>
      </c>
      <c r="M3021" s="2" t="s">
        <v>133</v>
      </c>
      <c r="N3021" s="32">
        <v>25.043220000000002</v>
      </c>
      <c r="O3021" s="32">
        <v>55.231819999999999</v>
      </c>
      <c r="P3021" s="2" t="s">
        <v>152</v>
      </c>
      <c r="Q3021" s="2" t="s">
        <v>65</v>
      </c>
      <c r="R3021" s="43" t="s">
        <v>16802</v>
      </c>
      <c r="S3021" s="41" t="s">
        <v>4851</v>
      </c>
      <c r="T3021" s="41" t="s">
        <v>18462</v>
      </c>
      <c r="U3021" s="2"/>
      <c r="V3021" s="2"/>
      <c r="W3021" s="41" t="s">
        <v>17588</v>
      </c>
      <c r="X3021" s="2" t="s">
        <v>696</v>
      </c>
      <c r="Y3021" s="2" t="s">
        <v>69</v>
      </c>
      <c r="Z3021" s="5" t="s">
        <v>10423</v>
      </c>
      <c r="AA3021" s="5" t="s">
        <v>10937</v>
      </c>
      <c r="AB3021" s="5" t="s">
        <v>18091</v>
      </c>
      <c r="AC3021" s="2" t="s">
        <v>5205</v>
      </c>
      <c r="AD3021" s="2">
        <v>1067400</v>
      </c>
      <c r="AE3021" s="5">
        <v>25</v>
      </c>
      <c r="AF3021" s="25"/>
      <c r="AG3021" s="29">
        <v>3</v>
      </c>
      <c r="AH3021" s="2" t="s">
        <v>17974</v>
      </c>
      <c r="AI3021" s="2">
        <v>3</v>
      </c>
      <c r="AJ3021" s="2">
        <v>3</v>
      </c>
      <c r="AK3021" s="2"/>
      <c r="AL3021" s="2"/>
      <c r="AM3021" s="2"/>
      <c r="AN3021" s="2"/>
      <c r="AO3021" s="2"/>
      <c r="AP3021" s="25"/>
      <c r="AQ3021" s="25"/>
      <c r="AR3021" s="2"/>
      <c r="AS3021" s="2"/>
      <c r="AT3021" s="2"/>
      <c r="AU3021" s="25"/>
      <c r="AV3021" s="2"/>
      <c r="AW3021" s="2"/>
      <c r="AX3021" s="25"/>
      <c r="AY3021" s="25"/>
      <c r="AZ3021" s="25"/>
      <c r="BA3021" s="25"/>
      <c r="BB3021" s="25"/>
      <c r="BC3021" s="25"/>
      <c r="BD3021" s="25"/>
      <c r="BE3021" s="25"/>
      <c r="BF3021" s="25"/>
      <c r="BG3021" s="25"/>
      <c r="BH3021" s="25"/>
      <c r="BI3021" s="25"/>
      <c r="BJ3021" s="25"/>
      <c r="BK3021" s="25"/>
      <c r="BL3021" s="25"/>
      <c r="BM3021" s="25"/>
      <c r="BN3021" s="25"/>
      <c r="BO3021" s="25"/>
      <c r="BP3021" s="25"/>
      <c r="BQ3021" s="25"/>
      <c r="BR3021" s="25"/>
      <c r="BS3021" s="25"/>
      <c r="BT3021" s="25"/>
      <c r="BU3021" s="25"/>
      <c r="BV3021" s="25"/>
      <c r="BW3021" s="25"/>
      <c r="BX3021" s="25"/>
      <c r="BY3021" s="25"/>
      <c r="BZ3021" s="25"/>
      <c r="CA3021" s="25"/>
      <c r="CB3021" s="25"/>
      <c r="CC3021" s="25"/>
      <c r="CD3021" s="2" t="s">
        <v>78</v>
      </c>
      <c r="CE3021" s="2" t="s">
        <v>21592</v>
      </c>
      <c r="CF3021" s="25"/>
      <c r="CG3021" s="25"/>
      <c r="CH3021" s="25"/>
      <c r="CI3021" s="25"/>
      <c r="CJ3021" s="25"/>
    </row>
    <row r="3022" spans="1:88" x14ac:dyDescent="0.2">
      <c r="A3022" s="2" t="s">
        <v>11628</v>
      </c>
      <c r="B3022" s="2" t="s">
        <v>26063</v>
      </c>
      <c r="C3022" s="2" t="s">
        <v>10420</v>
      </c>
      <c r="D3022" s="2" t="s">
        <v>11628</v>
      </c>
      <c r="E3022" s="2" t="s">
        <v>11628</v>
      </c>
      <c r="F3022" s="2" t="s">
        <v>11629</v>
      </c>
      <c r="G3022" s="2" t="s">
        <v>11630</v>
      </c>
      <c r="H3022" s="2" t="s">
        <v>61</v>
      </c>
      <c r="I3022" s="2" t="s">
        <v>61</v>
      </c>
      <c r="J3022" s="2" t="s">
        <v>61</v>
      </c>
      <c r="K3022" s="50" t="s">
        <v>61</v>
      </c>
      <c r="L3022" s="43">
        <v>2010</v>
      </c>
      <c r="M3022" s="2" t="s">
        <v>133</v>
      </c>
      <c r="N3022" s="32">
        <v>25.036059999999999</v>
      </c>
      <c r="O3022" s="32">
        <v>55.233730000000001</v>
      </c>
      <c r="P3022" s="2" t="s">
        <v>152</v>
      </c>
      <c r="Q3022" s="2" t="s">
        <v>65</v>
      </c>
      <c r="R3022" s="43" t="s">
        <v>16802</v>
      </c>
      <c r="S3022" s="41" t="s">
        <v>4851</v>
      </c>
      <c r="T3022" s="41" t="s">
        <v>18462</v>
      </c>
      <c r="U3022" s="2"/>
      <c r="V3022" s="2"/>
      <c r="W3022" s="41" t="s">
        <v>17588</v>
      </c>
      <c r="X3022" s="2" t="s">
        <v>696</v>
      </c>
      <c r="Y3022" s="2" t="s">
        <v>10437</v>
      </c>
      <c r="Z3022" s="5" t="s">
        <v>10423</v>
      </c>
      <c r="AA3022" s="5" t="s">
        <v>16910</v>
      </c>
      <c r="AB3022" s="5" t="s">
        <v>18090</v>
      </c>
      <c r="AC3022" s="2" t="s">
        <v>5205</v>
      </c>
      <c r="AD3022" s="2">
        <v>1067400</v>
      </c>
      <c r="AE3022" s="5">
        <v>25</v>
      </c>
      <c r="AF3022" s="25"/>
      <c r="AG3022" s="29">
        <v>3</v>
      </c>
      <c r="AH3022" s="2" t="s">
        <v>17974</v>
      </c>
      <c r="AI3022" s="2">
        <v>3</v>
      </c>
      <c r="AJ3022" s="2">
        <v>3</v>
      </c>
      <c r="AK3022" s="2"/>
      <c r="AL3022" s="2"/>
      <c r="AM3022" s="2"/>
      <c r="AN3022" s="2"/>
      <c r="AO3022" s="2"/>
      <c r="AP3022" s="25"/>
      <c r="AQ3022" s="25"/>
      <c r="AR3022" s="2"/>
      <c r="AS3022" s="2"/>
      <c r="AT3022" s="2"/>
      <c r="AU3022" s="25"/>
      <c r="AV3022" s="2"/>
      <c r="AW3022" s="2"/>
      <c r="AX3022" s="25"/>
      <c r="AY3022" s="25"/>
      <c r="AZ3022" s="25"/>
      <c r="BA3022" s="25"/>
      <c r="BB3022" s="25"/>
      <c r="BC3022" s="25"/>
      <c r="BD3022" s="25"/>
      <c r="BE3022" s="25"/>
      <c r="BF3022" s="25"/>
      <c r="BG3022" s="25"/>
      <c r="BH3022" s="25"/>
      <c r="BI3022" s="25"/>
      <c r="BJ3022" s="25"/>
      <c r="BK3022" s="25"/>
      <c r="BL3022" s="25"/>
      <c r="BM3022" s="25"/>
      <c r="BN3022" s="25"/>
      <c r="BO3022" s="25"/>
      <c r="BP3022" s="25"/>
      <c r="BQ3022" s="25"/>
      <c r="BR3022" s="25"/>
      <c r="BS3022" s="25"/>
      <c r="BT3022" s="25"/>
      <c r="BU3022" s="25"/>
      <c r="BV3022" s="25"/>
      <c r="BW3022" s="25"/>
      <c r="BX3022" s="25"/>
      <c r="BY3022" s="25"/>
      <c r="BZ3022" s="25"/>
      <c r="CA3022" s="25"/>
      <c r="CB3022" s="25"/>
      <c r="CC3022" s="25"/>
      <c r="CD3022" s="2" t="s">
        <v>78</v>
      </c>
      <c r="CE3022" s="2" t="s">
        <v>21593</v>
      </c>
      <c r="CF3022" s="25"/>
      <c r="CG3022" s="25"/>
      <c r="CH3022" s="25"/>
      <c r="CI3022" s="25"/>
      <c r="CJ3022" s="25"/>
    </row>
    <row r="3023" spans="1:88" x14ac:dyDescent="0.2">
      <c r="A3023" s="2" t="s">
        <v>11631</v>
      </c>
      <c r="B3023" s="2" t="s">
        <v>26064</v>
      </c>
      <c r="C3023" s="2" t="s">
        <v>10420</v>
      </c>
      <c r="D3023" s="2" t="s">
        <v>11631</v>
      </c>
      <c r="E3023" s="2" t="s">
        <v>11631</v>
      </c>
      <c r="F3023" s="2" t="s">
        <v>11632</v>
      </c>
      <c r="G3023" s="2" t="s">
        <v>11633</v>
      </c>
      <c r="H3023" s="2" t="s">
        <v>61</v>
      </c>
      <c r="I3023" s="2" t="s">
        <v>61</v>
      </c>
      <c r="J3023" s="2" t="s">
        <v>61</v>
      </c>
      <c r="K3023" s="50" t="s">
        <v>61</v>
      </c>
      <c r="L3023" s="43">
        <v>2011</v>
      </c>
      <c r="M3023" s="2" t="s">
        <v>133</v>
      </c>
      <c r="N3023" s="32">
        <v>25.166139999999999</v>
      </c>
      <c r="O3023" s="32">
        <v>55.447870000000002</v>
      </c>
      <c r="P3023" s="2" t="s">
        <v>152</v>
      </c>
      <c r="Q3023" s="2" t="s">
        <v>65</v>
      </c>
      <c r="R3023" s="43" t="s">
        <v>16802</v>
      </c>
      <c r="S3023" s="41" t="s">
        <v>4851</v>
      </c>
      <c r="T3023" s="41" t="s">
        <v>18462</v>
      </c>
      <c r="U3023" s="2"/>
      <c r="V3023" s="2"/>
      <c r="W3023" s="41" t="s">
        <v>17588</v>
      </c>
      <c r="X3023" s="2" t="s">
        <v>153</v>
      </c>
      <c r="Y3023" s="2" t="s">
        <v>76</v>
      </c>
      <c r="Z3023" s="5" t="s">
        <v>10423</v>
      </c>
      <c r="AA3023" s="5" t="s">
        <v>16910</v>
      </c>
      <c r="AB3023" s="5" t="s">
        <v>16317</v>
      </c>
      <c r="AC3023" s="2" t="s">
        <v>5247</v>
      </c>
      <c r="AD3023" s="2">
        <v>1062200</v>
      </c>
      <c r="AE3023" s="5">
        <v>30</v>
      </c>
      <c r="AF3023" s="25"/>
      <c r="AG3023" s="29">
        <v>3</v>
      </c>
      <c r="AH3023" s="2" t="s">
        <v>17978</v>
      </c>
      <c r="AI3023" s="2">
        <v>3</v>
      </c>
      <c r="AJ3023" s="2">
        <v>3</v>
      </c>
      <c r="AK3023" s="2"/>
      <c r="AL3023" s="2"/>
      <c r="AM3023" s="2"/>
      <c r="AN3023" s="2"/>
      <c r="AO3023" s="2"/>
      <c r="AP3023" s="25"/>
      <c r="AQ3023" s="25"/>
      <c r="AR3023" s="2"/>
      <c r="AS3023" s="2"/>
      <c r="AT3023" s="2"/>
      <c r="AU3023" s="25"/>
      <c r="AV3023" s="2"/>
      <c r="AW3023" s="2"/>
      <c r="AX3023" s="25"/>
      <c r="AY3023" s="25"/>
      <c r="AZ3023" s="25"/>
      <c r="BA3023" s="25"/>
      <c r="BB3023" s="25"/>
      <c r="BC3023" s="25"/>
      <c r="BD3023" s="25"/>
      <c r="BE3023" s="25"/>
      <c r="BF3023" s="25"/>
      <c r="BG3023" s="25"/>
      <c r="BH3023" s="25"/>
      <c r="BI3023" s="25"/>
      <c r="BJ3023" s="25"/>
      <c r="BK3023" s="25"/>
      <c r="BL3023" s="25"/>
      <c r="BM3023" s="25"/>
      <c r="BN3023" s="25"/>
      <c r="BO3023" s="25"/>
      <c r="BP3023" s="25"/>
      <c r="BQ3023" s="25"/>
      <c r="BR3023" s="25"/>
      <c r="BS3023" s="25"/>
      <c r="BT3023" s="25"/>
      <c r="BU3023" s="25"/>
      <c r="BV3023" s="25"/>
      <c r="BW3023" s="25"/>
      <c r="BX3023" s="25"/>
      <c r="BY3023" s="25"/>
      <c r="BZ3023" s="25"/>
      <c r="CA3023" s="25"/>
      <c r="CB3023" s="25"/>
      <c r="CC3023" s="25"/>
      <c r="CD3023" s="2" t="s">
        <v>78</v>
      </c>
      <c r="CE3023" s="2" t="s">
        <v>21594</v>
      </c>
      <c r="CF3023" s="25"/>
      <c r="CG3023" s="25"/>
      <c r="CH3023" s="25"/>
      <c r="CI3023" s="25"/>
      <c r="CJ3023" s="25"/>
    </row>
    <row r="3024" spans="1:88" x14ac:dyDescent="0.2">
      <c r="A3024" s="2" t="s">
        <v>11634</v>
      </c>
      <c r="B3024" s="2" t="s">
        <v>26065</v>
      </c>
      <c r="C3024" s="2" t="s">
        <v>10420</v>
      </c>
      <c r="D3024" s="2" t="s">
        <v>11634</v>
      </c>
      <c r="E3024" s="2" t="s">
        <v>11634</v>
      </c>
      <c r="F3024" s="2" t="s">
        <v>11635</v>
      </c>
      <c r="G3024" s="2" t="s">
        <v>11636</v>
      </c>
      <c r="H3024" s="2" t="s">
        <v>61</v>
      </c>
      <c r="I3024" s="2" t="s">
        <v>61</v>
      </c>
      <c r="J3024" s="2" t="s">
        <v>61</v>
      </c>
      <c r="K3024" s="50" t="s">
        <v>61</v>
      </c>
      <c r="L3024" s="43">
        <v>2010</v>
      </c>
      <c r="M3024" s="2" t="s">
        <v>133</v>
      </c>
      <c r="N3024" s="32">
        <v>25.071819999999999</v>
      </c>
      <c r="O3024" s="32">
        <v>55.235430000000001</v>
      </c>
      <c r="P3024" s="2" t="s">
        <v>152</v>
      </c>
      <c r="Q3024" s="2" t="s">
        <v>65</v>
      </c>
      <c r="R3024" s="43" t="s">
        <v>18854</v>
      </c>
      <c r="S3024" s="41" t="s">
        <v>1554</v>
      </c>
      <c r="T3024" s="41" t="s">
        <v>18460</v>
      </c>
      <c r="U3024" s="2"/>
      <c r="V3024" s="2"/>
      <c r="W3024" s="41" t="s">
        <v>17588</v>
      </c>
      <c r="X3024" s="2" t="s">
        <v>153</v>
      </c>
      <c r="Y3024" s="2" t="s">
        <v>76</v>
      </c>
      <c r="Z3024" s="5" t="s">
        <v>10423</v>
      </c>
      <c r="AA3024" s="5" t="s">
        <v>16910</v>
      </c>
      <c r="AB3024" s="5" t="s">
        <v>16317</v>
      </c>
      <c r="AC3024" s="2" t="s">
        <v>5205</v>
      </c>
      <c r="AD3024" s="2">
        <v>1067200</v>
      </c>
      <c r="AE3024" s="5">
        <v>30</v>
      </c>
      <c r="AF3024" s="25"/>
      <c r="AG3024" s="29">
        <v>3</v>
      </c>
      <c r="AH3024" s="2" t="s">
        <v>17974</v>
      </c>
      <c r="AI3024" s="2">
        <v>3</v>
      </c>
      <c r="AJ3024" s="2">
        <v>3</v>
      </c>
      <c r="AK3024" s="2"/>
      <c r="AL3024" s="2"/>
      <c r="AM3024" s="2"/>
      <c r="AN3024" s="2"/>
      <c r="AO3024" s="2"/>
      <c r="AP3024" s="25"/>
      <c r="AQ3024" s="25"/>
      <c r="AR3024" s="2"/>
      <c r="AS3024" s="2"/>
      <c r="AT3024" s="2"/>
      <c r="AU3024" s="25"/>
      <c r="AV3024" s="2"/>
      <c r="AW3024" s="2"/>
      <c r="AX3024" s="25"/>
      <c r="AY3024" s="25"/>
      <c r="AZ3024" s="25"/>
      <c r="BA3024" s="25"/>
      <c r="BB3024" s="25"/>
      <c r="BC3024" s="25"/>
      <c r="BD3024" s="25"/>
      <c r="BE3024" s="25"/>
      <c r="BF3024" s="25"/>
      <c r="BG3024" s="25"/>
      <c r="BH3024" s="25"/>
      <c r="BI3024" s="25"/>
      <c r="BJ3024" s="25"/>
      <c r="BK3024" s="25"/>
      <c r="BL3024" s="25"/>
      <c r="BM3024" s="25"/>
      <c r="BN3024" s="25"/>
      <c r="BO3024" s="25"/>
      <c r="BP3024" s="25"/>
      <c r="BQ3024" s="25"/>
      <c r="BR3024" s="25"/>
      <c r="BS3024" s="25"/>
      <c r="BT3024" s="25"/>
      <c r="BU3024" s="25"/>
      <c r="BV3024" s="25"/>
      <c r="BW3024" s="25"/>
      <c r="BX3024" s="25"/>
      <c r="BY3024" s="25"/>
      <c r="BZ3024" s="25"/>
      <c r="CA3024" s="25"/>
      <c r="CB3024" s="25"/>
      <c r="CC3024" s="25"/>
      <c r="CD3024" s="2" t="s">
        <v>78</v>
      </c>
      <c r="CE3024" s="2" t="s">
        <v>21595</v>
      </c>
      <c r="CF3024" s="25"/>
      <c r="CG3024" s="25"/>
      <c r="CH3024" s="25"/>
      <c r="CI3024" s="25"/>
      <c r="CJ3024" s="25"/>
    </row>
    <row r="3025" spans="1:88" x14ac:dyDescent="0.2">
      <c r="A3025" s="2" t="s">
        <v>11637</v>
      </c>
      <c r="B3025" s="2" t="s">
        <v>26066</v>
      </c>
      <c r="C3025" s="2" t="s">
        <v>10420</v>
      </c>
      <c r="D3025" s="2" t="s">
        <v>11637</v>
      </c>
      <c r="E3025" s="2" t="s">
        <v>11637</v>
      </c>
      <c r="F3025" s="2" t="s">
        <v>11638</v>
      </c>
      <c r="G3025" s="2" t="s">
        <v>11639</v>
      </c>
      <c r="H3025" s="2" t="s">
        <v>61</v>
      </c>
      <c r="I3025" s="2" t="s">
        <v>61</v>
      </c>
      <c r="J3025" s="2" t="s">
        <v>61</v>
      </c>
      <c r="K3025" s="50" t="s">
        <v>61</v>
      </c>
      <c r="L3025" s="43">
        <v>2011</v>
      </c>
      <c r="M3025" s="2" t="s">
        <v>133</v>
      </c>
      <c r="N3025" s="32">
        <v>25.2286</v>
      </c>
      <c r="O3025" s="32">
        <v>55.3185</v>
      </c>
      <c r="P3025" s="2" t="s">
        <v>152</v>
      </c>
      <c r="Q3025" s="2" t="s">
        <v>65</v>
      </c>
      <c r="R3025" s="43" t="s">
        <v>18854</v>
      </c>
      <c r="S3025" s="41" t="s">
        <v>10732</v>
      </c>
      <c r="T3025" s="41" t="s">
        <v>18461</v>
      </c>
      <c r="U3025" s="2"/>
      <c r="V3025" s="2"/>
      <c r="W3025" s="41" t="s">
        <v>17588</v>
      </c>
      <c r="X3025" s="2" t="s">
        <v>10480</v>
      </c>
      <c r="Y3025" s="2" t="s">
        <v>102</v>
      </c>
      <c r="Z3025" s="5" t="s">
        <v>20</v>
      </c>
      <c r="AA3025" s="5" t="s">
        <v>16910</v>
      </c>
      <c r="AB3025" s="5" t="s">
        <v>16316</v>
      </c>
      <c r="AC3025" s="2" t="s">
        <v>5205</v>
      </c>
      <c r="AD3025" s="2">
        <v>1031500</v>
      </c>
      <c r="AE3025" s="5">
        <v>33</v>
      </c>
      <c r="AF3025" s="25"/>
      <c r="AG3025" s="29">
        <v>3</v>
      </c>
      <c r="AH3025" s="2" t="s">
        <v>17974</v>
      </c>
      <c r="AI3025" s="2">
        <v>3</v>
      </c>
      <c r="AJ3025" s="2">
        <v>3</v>
      </c>
      <c r="AK3025" s="2"/>
      <c r="AL3025" s="2"/>
      <c r="AM3025" s="2"/>
      <c r="AN3025" s="2"/>
      <c r="AO3025" s="2"/>
      <c r="AP3025" s="25"/>
      <c r="AQ3025" s="25"/>
      <c r="AR3025" s="2"/>
      <c r="AS3025" s="2"/>
      <c r="AT3025" s="2"/>
      <c r="AU3025" s="25"/>
      <c r="AV3025" s="2"/>
      <c r="AW3025" s="2"/>
      <c r="AX3025" s="25"/>
      <c r="AY3025" s="25"/>
      <c r="AZ3025" s="25"/>
      <c r="BA3025" s="25"/>
      <c r="BB3025" s="25"/>
      <c r="BC3025" s="25"/>
      <c r="BD3025" s="25"/>
      <c r="BE3025" s="25"/>
      <c r="BF3025" s="25"/>
      <c r="BG3025" s="25"/>
      <c r="BH3025" s="25"/>
      <c r="BI3025" s="25"/>
      <c r="BJ3025" s="25"/>
      <c r="BK3025" s="25"/>
      <c r="BL3025" s="25"/>
      <c r="BM3025" s="25"/>
      <c r="BN3025" s="25"/>
      <c r="BO3025" s="25"/>
      <c r="BP3025" s="25"/>
      <c r="BQ3025" s="25"/>
      <c r="BR3025" s="25"/>
      <c r="BS3025" s="25"/>
      <c r="BT3025" s="25"/>
      <c r="BU3025" s="25"/>
      <c r="BV3025" s="25"/>
      <c r="BW3025" s="25"/>
      <c r="BX3025" s="25"/>
      <c r="BY3025" s="25"/>
      <c r="BZ3025" s="25"/>
      <c r="CA3025" s="25"/>
      <c r="CB3025" s="25"/>
      <c r="CC3025" s="25"/>
      <c r="CD3025" s="2" t="s">
        <v>78</v>
      </c>
      <c r="CE3025" s="2" t="s">
        <v>21596</v>
      </c>
      <c r="CF3025" s="25"/>
      <c r="CG3025" s="25"/>
      <c r="CH3025" s="25"/>
      <c r="CI3025" s="25"/>
      <c r="CJ3025" s="25"/>
    </row>
    <row r="3026" spans="1:88" x14ac:dyDescent="0.2">
      <c r="A3026" s="2" t="s">
        <v>11640</v>
      </c>
      <c r="B3026" s="2" t="s">
        <v>26067</v>
      </c>
      <c r="C3026" s="2" t="s">
        <v>10420</v>
      </c>
      <c r="D3026" s="2" t="s">
        <v>11640</v>
      </c>
      <c r="E3026" s="2" t="s">
        <v>11640</v>
      </c>
      <c r="F3026" s="2" t="s">
        <v>11641</v>
      </c>
      <c r="G3026" s="2" t="s">
        <v>16603</v>
      </c>
      <c r="H3026" s="2" t="s">
        <v>83</v>
      </c>
      <c r="I3026" s="2" t="s">
        <v>61</v>
      </c>
      <c r="J3026" s="2" t="s">
        <v>61</v>
      </c>
      <c r="K3026" s="50" t="s">
        <v>61</v>
      </c>
      <c r="L3026" s="43">
        <v>2011</v>
      </c>
      <c r="M3026" s="2" t="s">
        <v>133</v>
      </c>
      <c r="N3026" s="32">
        <v>24.991479999999999</v>
      </c>
      <c r="O3026" s="32">
        <v>55.179879999999997</v>
      </c>
      <c r="P3026" s="2" t="s">
        <v>2767</v>
      </c>
      <c r="Q3026" s="2" t="s">
        <v>65</v>
      </c>
      <c r="R3026" s="43" t="s">
        <v>16802</v>
      </c>
      <c r="S3026" s="41" t="s">
        <v>4851</v>
      </c>
      <c r="T3026" s="41" t="s">
        <v>18462</v>
      </c>
      <c r="U3026" s="2"/>
      <c r="V3026" s="2"/>
      <c r="W3026" s="41" t="s">
        <v>17589</v>
      </c>
      <c r="X3026" s="2" t="s">
        <v>315</v>
      </c>
      <c r="Y3026" s="2" t="s">
        <v>102</v>
      </c>
      <c r="Z3026" s="5" t="s">
        <v>10423</v>
      </c>
      <c r="AA3026" s="5" t="s">
        <v>16910</v>
      </c>
      <c r="AB3026" s="5" t="s">
        <v>16316</v>
      </c>
      <c r="AC3026" s="2" t="s">
        <v>5205</v>
      </c>
      <c r="AD3026" s="2">
        <v>1059802</v>
      </c>
      <c r="AE3026" s="5">
        <v>30</v>
      </c>
      <c r="AF3026" s="25"/>
      <c r="AG3026" s="29">
        <v>3</v>
      </c>
      <c r="AH3026" s="2" t="s">
        <v>17974</v>
      </c>
      <c r="AI3026" s="2">
        <v>3</v>
      </c>
      <c r="AJ3026" s="2">
        <v>3</v>
      </c>
      <c r="AK3026" s="2"/>
      <c r="AL3026" s="2"/>
      <c r="AM3026" s="2"/>
      <c r="AN3026" s="2"/>
      <c r="AO3026" s="2"/>
      <c r="AP3026" s="25"/>
      <c r="AQ3026" s="25"/>
      <c r="AR3026" s="2"/>
      <c r="AS3026" s="2"/>
      <c r="AT3026" s="2"/>
      <c r="AU3026" s="25"/>
      <c r="AV3026" s="2"/>
      <c r="AW3026" s="2"/>
      <c r="AX3026" s="25"/>
      <c r="AY3026" s="25"/>
      <c r="AZ3026" s="25"/>
      <c r="BA3026" s="25"/>
      <c r="BB3026" s="25"/>
      <c r="BC3026" s="25"/>
      <c r="BD3026" s="25"/>
      <c r="BE3026" s="25"/>
      <c r="BF3026" s="25"/>
      <c r="BG3026" s="25"/>
      <c r="BH3026" s="25"/>
      <c r="BI3026" s="25"/>
      <c r="BJ3026" s="25"/>
      <c r="BK3026" s="25"/>
      <c r="BL3026" s="25"/>
      <c r="BM3026" s="25"/>
      <c r="BN3026" s="25"/>
      <c r="BO3026" s="25"/>
      <c r="BP3026" s="25"/>
      <c r="BQ3026" s="25"/>
      <c r="BR3026" s="25"/>
      <c r="BS3026" s="25"/>
      <c r="BT3026" s="25"/>
      <c r="BU3026" s="25"/>
      <c r="BV3026" s="25"/>
      <c r="BW3026" s="25"/>
      <c r="BX3026" s="25"/>
      <c r="BY3026" s="25"/>
      <c r="BZ3026" s="25"/>
      <c r="CA3026" s="25"/>
      <c r="CB3026" s="25"/>
      <c r="CC3026" s="25"/>
      <c r="CD3026" s="2" t="s">
        <v>71</v>
      </c>
      <c r="CE3026" s="2">
        <v>0</v>
      </c>
      <c r="CF3026" s="25"/>
      <c r="CG3026" s="25"/>
      <c r="CH3026" s="25"/>
      <c r="CI3026" s="25"/>
      <c r="CJ3026" s="25"/>
    </row>
    <row r="3027" spans="1:88" x14ac:dyDescent="0.2">
      <c r="A3027" s="2" t="s">
        <v>11642</v>
      </c>
      <c r="B3027" s="2" t="s">
        <v>26068</v>
      </c>
      <c r="C3027" s="2" t="s">
        <v>10420</v>
      </c>
      <c r="D3027" s="2" t="s">
        <v>11642</v>
      </c>
      <c r="E3027" s="2" t="s">
        <v>11642</v>
      </c>
      <c r="F3027" s="2" t="s">
        <v>11643</v>
      </c>
      <c r="G3027" s="2" t="s">
        <v>11644</v>
      </c>
      <c r="H3027" s="2" t="s">
        <v>61</v>
      </c>
      <c r="I3027" s="2" t="s">
        <v>61</v>
      </c>
      <c r="J3027" s="2" t="s">
        <v>61</v>
      </c>
      <c r="K3027" s="50" t="s">
        <v>61</v>
      </c>
      <c r="L3027" s="43">
        <v>2009</v>
      </c>
      <c r="M3027" s="2" t="s">
        <v>133</v>
      </c>
      <c r="N3027" s="32">
        <v>25.23732</v>
      </c>
      <c r="O3027" s="32">
        <v>55.276240000000001</v>
      </c>
      <c r="P3027" s="2" t="s">
        <v>152</v>
      </c>
      <c r="Q3027" s="2" t="s">
        <v>65</v>
      </c>
      <c r="R3027" s="43" t="s">
        <v>18854</v>
      </c>
      <c r="S3027" s="41" t="s">
        <v>272</v>
      </c>
      <c r="T3027" s="41" t="s">
        <v>18461</v>
      </c>
      <c r="U3027" s="2"/>
      <c r="V3027" s="2"/>
      <c r="W3027" s="41" t="s">
        <v>17588</v>
      </c>
      <c r="X3027" s="2" t="s">
        <v>153</v>
      </c>
      <c r="Y3027" s="2" t="s">
        <v>76</v>
      </c>
      <c r="Z3027" s="5" t="s">
        <v>10423</v>
      </c>
      <c r="AA3027" s="5" t="s">
        <v>16910</v>
      </c>
      <c r="AB3027" s="5" t="s">
        <v>16317</v>
      </c>
      <c r="AC3027" s="2" t="s">
        <v>5205</v>
      </c>
      <c r="AD3027" s="2">
        <v>1032200</v>
      </c>
      <c r="AE3027" s="5">
        <v>23</v>
      </c>
      <c r="AF3027" s="25"/>
      <c r="AG3027" s="29">
        <v>3</v>
      </c>
      <c r="AH3027" s="2" t="s">
        <v>17974</v>
      </c>
      <c r="AI3027" s="2">
        <v>6</v>
      </c>
      <c r="AJ3027" s="2">
        <v>3</v>
      </c>
      <c r="AK3027" s="2"/>
      <c r="AL3027" s="2"/>
      <c r="AM3027" s="2"/>
      <c r="AN3027" s="2"/>
      <c r="AO3027" s="2"/>
      <c r="AP3027" s="25"/>
      <c r="AQ3027" s="25"/>
      <c r="AR3027" s="2"/>
      <c r="AS3027" s="2"/>
      <c r="AT3027" s="2"/>
      <c r="AU3027" s="25"/>
      <c r="AV3027" s="2"/>
      <c r="AW3027" s="2"/>
      <c r="AX3027" s="25"/>
      <c r="AY3027" s="25"/>
      <c r="AZ3027" s="25"/>
      <c r="BA3027" s="25"/>
      <c r="BB3027" s="25"/>
      <c r="BC3027" s="25"/>
      <c r="BD3027" s="25"/>
      <c r="BE3027" s="25"/>
      <c r="BF3027" s="25"/>
      <c r="BG3027" s="25"/>
      <c r="BH3027" s="25"/>
      <c r="BI3027" s="25"/>
      <c r="BJ3027" s="25"/>
      <c r="BK3027" s="25"/>
      <c r="BL3027" s="25"/>
      <c r="BM3027" s="25"/>
      <c r="BN3027" s="25"/>
      <c r="BO3027" s="25"/>
      <c r="BP3027" s="25"/>
      <c r="BQ3027" s="25"/>
      <c r="BR3027" s="25"/>
      <c r="BS3027" s="25"/>
      <c r="BT3027" s="25"/>
      <c r="BU3027" s="25"/>
      <c r="BV3027" s="25"/>
      <c r="BW3027" s="25"/>
      <c r="BX3027" s="25"/>
      <c r="BY3027" s="25"/>
      <c r="BZ3027" s="25"/>
      <c r="CA3027" s="25"/>
      <c r="CB3027" s="25"/>
      <c r="CC3027" s="25"/>
      <c r="CD3027" s="2" t="s">
        <v>78</v>
      </c>
      <c r="CE3027" s="2" t="s">
        <v>21597</v>
      </c>
      <c r="CF3027" s="25"/>
      <c r="CG3027" s="25"/>
      <c r="CH3027" s="25"/>
      <c r="CI3027" s="25"/>
      <c r="CJ3027" s="25"/>
    </row>
    <row r="3028" spans="1:88" x14ac:dyDescent="0.2">
      <c r="A3028" s="2" t="s">
        <v>11645</v>
      </c>
      <c r="B3028" s="2" t="s">
        <v>26069</v>
      </c>
      <c r="C3028" s="2" t="s">
        <v>10420</v>
      </c>
      <c r="D3028" s="2" t="s">
        <v>11645</v>
      </c>
      <c r="E3028" s="2" t="s">
        <v>11646</v>
      </c>
      <c r="F3028" s="2" t="s">
        <v>11647</v>
      </c>
      <c r="G3028" s="2" t="s">
        <v>11648</v>
      </c>
      <c r="H3028" s="2" t="s">
        <v>83</v>
      </c>
      <c r="I3028" s="2" t="s">
        <v>61</v>
      </c>
      <c r="J3028" s="2" t="s">
        <v>61</v>
      </c>
      <c r="K3028" s="50" t="s">
        <v>61</v>
      </c>
      <c r="L3028" s="43">
        <v>2010</v>
      </c>
      <c r="M3028" s="2" t="s">
        <v>133</v>
      </c>
      <c r="N3028" s="32">
        <v>25.027059999999999</v>
      </c>
      <c r="O3028" s="32">
        <v>55.285080000000001</v>
      </c>
      <c r="P3028" s="2" t="s">
        <v>2767</v>
      </c>
      <c r="Q3028" s="2" t="s">
        <v>65</v>
      </c>
      <c r="R3028" s="43" t="s">
        <v>18854</v>
      </c>
      <c r="S3028" s="41" t="s">
        <v>1554</v>
      </c>
      <c r="T3028" s="41" t="s">
        <v>18460</v>
      </c>
      <c r="U3028" s="2"/>
      <c r="V3028" s="2"/>
      <c r="W3028" s="41" t="s">
        <v>17589</v>
      </c>
      <c r="X3028" s="2" t="s">
        <v>315</v>
      </c>
      <c r="Y3028" s="2" t="s">
        <v>76</v>
      </c>
      <c r="Z3028" s="5" t="s">
        <v>10423</v>
      </c>
      <c r="AA3028" s="5" t="s">
        <v>16910</v>
      </c>
      <c r="AB3028" s="5" t="s">
        <v>16317</v>
      </c>
      <c r="AC3028" s="2" t="s">
        <v>5205</v>
      </c>
      <c r="AD3028" s="2">
        <v>1066500</v>
      </c>
      <c r="AE3028" s="5">
        <v>30</v>
      </c>
      <c r="AF3028" s="25"/>
      <c r="AG3028" s="29">
        <v>3</v>
      </c>
      <c r="AH3028" s="2" t="s">
        <v>17974</v>
      </c>
      <c r="AI3028" s="2">
        <v>3</v>
      </c>
      <c r="AJ3028" s="2">
        <v>3</v>
      </c>
      <c r="AK3028" s="2"/>
      <c r="AL3028" s="2"/>
      <c r="AM3028" s="2"/>
      <c r="AN3028" s="2"/>
      <c r="AO3028" s="2"/>
      <c r="AP3028" s="25"/>
      <c r="AQ3028" s="25"/>
      <c r="AR3028" s="2"/>
      <c r="AS3028" s="2"/>
      <c r="AT3028" s="2"/>
      <c r="AU3028" s="25"/>
      <c r="AV3028" s="2"/>
      <c r="AW3028" s="2"/>
      <c r="AX3028" s="25"/>
      <c r="AY3028" s="25"/>
      <c r="AZ3028" s="25"/>
      <c r="BA3028" s="25"/>
      <c r="BB3028" s="25"/>
      <c r="BC3028" s="25"/>
      <c r="BD3028" s="25"/>
      <c r="BE3028" s="25"/>
      <c r="BF3028" s="25"/>
      <c r="BG3028" s="25"/>
      <c r="BH3028" s="25"/>
      <c r="BI3028" s="25"/>
      <c r="BJ3028" s="25"/>
      <c r="BK3028" s="25"/>
      <c r="BL3028" s="25"/>
      <c r="BM3028" s="25"/>
      <c r="BN3028" s="25"/>
      <c r="BO3028" s="25"/>
      <c r="BP3028" s="25"/>
      <c r="BQ3028" s="25"/>
      <c r="BR3028" s="25"/>
      <c r="BS3028" s="25"/>
      <c r="BT3028" s="25"/>
      <c r="BU3028" s="25"/>
      <c r="BV3028" s="25"/>
      <c r="BW3028" s="25"/>
      <c r="BX3028" s="25"/>
      <c r="BY3028" s="25"/>
      <c r="BZ3028" s="25"/>
      <c r="CA3028" s="25"/>
      <c r="CB3028" s="25"/>
      <c r="CC3028" s="25"/>
      <c r="CD3028" s="2" t="s">
        <v>78</v>
      </c>
      <c r="CE3028" s="2" t="s">
        <v>21598</v>
      </c>
      <c r="CF3028" s="25"/>
      <c r="CG3028" s="25"/>
      <c r="CH3028" s="25"/>
      <c r="CI3028" s="25"/>
      <c r="CJ3028" s="25"/>
    </row>
    <row r="3029" spans="1:88" x14ac:dyDescent="0.2">
      <c r="A3029" s="2" t="s">
        <v>11649</v>
      </c>
      <c r="B3029" s="2" t="s">
        <v>26070</v>
      </c>
      <c r="C3029" s="2" t="s">
        <v>10420</v>
      </c>
      <c r="D3029" s="2" t="s">
        <v>11649</v>
      </c>
      <c r="E3029" s="2" t="s">
        <v>11649</v>
      </c>
      <c r="F3029" s="2" t="s">
        <v>11650</v>
      </c>
      <c r="G3029" s="2" t="s">
        <v>11651</v>
      </c>
      <c r="H3029" s="2" t="s">
        <v>61</v>
      </c>
      <c r="I3029" s="2" t="s">
        <v>61</v>
      </c>
      <c r="J3029" s="2" t="s">
        <v>61</v>
      </c>
      <c r="K3029" s="50" t="s">
        <v>61</v>
      </c>
      <c r="L3029" s="43">
        <v>2010</v>
      </c>
      <c r="M3029" s="2" t="s">
        <v>133</v>
      </c>
      <c r="N3029" s="32">
        <v>25.294630000000002</v>
      </c>
      <c r="O3029" s="32">
        <v>55.350929999999998</v>
      </c>
      <c r="P3029" s="2" t="s">
        <v>152</v>
      </c>
      <c r="Q3029" s="2" t="s">
        <v>65</v>
      </c>
      <c r="R3029" s="43" t="s">
        <v>18854</v>
      </c>
      <c r="S3029" s="41" t="s">
        <v>272</v>
      </c>
      <c r="T3029" s="41" t="s">
        <v>18461</v>
      </c>
      <c r="U3029" s="2"/>
      <c r="V3029" s="2"/>
      <c r="W3029" s="41" t="s">
        <v>17588</v>
      </c>
      <c r="X3029" s="2" t="s">
        <v>153</v>
      </c>
      <c r="Y3029" s="2" t="s">
        <v>76</v>
      </c>
      <c r="Z3029" s="5" t="s">
        <v>10423</v>
      </c>
      <c r="AA3029" s="5" t="s">
        <v>10937</v>
      </c>
      <c r="AB3029" s="5" t="s">
        <v>16317</v>
      </c>
      <c r="AC3029" s="2" t="s">
        <v>5205</v>
      </c>
      <c r="AD3029" s="2">
        <v>1013400</v>
      </c>
      <c r="AE3029" s="5">
        <v>20</v>
      </c>
      <c r="AF3029" s="25"/>
      <c r="AG3029" s="29">
        <v>3</v>
      </c>
      <c r="AH3029" s="2" t="s">
        <v>17974</v>
      </c>
      <c r="AI3029" s="2">
        <v>3</v>
      </c>
      <c r="AJ3029" s="2">
        <v>3</v>
      </c>
      <c r="AK3029" s="2"/>
      <c r="AL3029" s="2"/>
      <c r="AM3029" s="2"/>
      <c r="AN3029" s="2"/>
      <c r="AO3029" s="2"/>
      <c r="AP3029" s="25"/>
      <c r="AQ3029" s="25"/>
      <c r="AR3029" s="2"/>
      <c r="AS3029" s="2"/>
      <c r="AT3029" s="2"/>
      <c r="AU3029" s="25"/>
      <c r="AV3029" s="2"/>
      <c r="AW3029" s="2"/>
      <c r="AX3029" s="25"/>
      <c r="AY3029" s="25"/>
      <c r="AZ3029" s="25"/>
      <c r="BA3029" s="25"/>
      <c r="BB3029" s="25"/>
      <c r="BC3029" s="25"/>
      <c r="BD3029" s="25"/>
      <c r="BE3029" s="25"/>
      <c r="BF3029" s="25"/>
      <c r="BG3029" s="25"/>
      <c r="BH3029" s="25"/>
      <c r="BI3029" s="25"/>
      <c r="BJ3029" s="25"/>
      <c r="BK3029" s="25"/>
      <c r="BL3029" s="25"/>
      <c r="BM3029" s="25"/>
      <c r="BN3029" s="25"/>
      <c r="BO3029" s="25"/>
      <c r="BP3029" s="25"/>
      <c r="BQ3029" s="25"/>
      <c r="BR3029" s="25"/>
      <c r="BS3029" s="25"/>
      <c r="BT3029" s="25"/>
      <c r="BU3029" s="25"/>
      <c r="BV3029" s="25"/>
      <c r="BW3029" s="25"/>
      <c r="BX3029" s="25"/>
      <c r="BY3029" s="25"/>
      <c r="BZ3029" s="25"/>
      <c r="CA3029" s="25"/>
      <c r="CB3029" s="25"/>
      <c r="CC3029" s="25"/>
      <c r="CD3029" s="2" t="s">
        <v>78</v>
      </c>
      <c r="CE3029" s="2" t="s">
        <v>21599</v>
      </c>
      <c r="CF3029" s="25"/>
      <c r="CG3029" s="25"/>
      <c r="CH3029" s="25"/>
      <c r="CI3029" s="25"/>
      <c r="CJ3029" s="25"/>
    </row>
    <row r="3030" spans="1:88" x14ac:dyDescent="0.2">
      <c r="A3030" s="2" t="s">
        <v>11652</v>
      </c>
      <c r="B3030" s="2" t="s">
        <v>26071</v>
      </c>
      <c r="C3030" s="2" t="s">
        <v>10420</v>
      </c>
      <c r="D3030" s="2" t="s">
        <v>11652</v>
      </c>
      <c r="E3030" s="2" t="s">
        <v>11652</v>
      </c>
      <c r="F3030" s="2" t="s">
        <v>11653</v>
      </c>
      <c r="G3030" s="2" t="s">
        <v>11654</v>
      </c>
      <c r="H3030" s="2" t="s">
        <v>83</v>
      </c>
      <c r="I3030" s="2" t="s">
        <v>61</v>
      </c>
      <c r="J3030" s="2" t="s">
        <v>61</v>
      </c>
      <c r="K3030" s="50" t="s">
        <v>61</v>
      </c>
      <c r="L3030" s="43">
        <v>2011</v>
      </c>
      <c r="M3030" s="2" t="s">
        <v>133</v>
      </c>
      <c r="N3030" s="32">
        <v>25.247769999999999</v>
      </c>
      <c r="O3030" s="32">
        <v>55.345230000000001</v>
      </c>
      <c r="P3030" s="2" t="s">
        <v>2767</v>
      </c>
      <c r="Q3030" s="2" t="s">
        <v>65</v>
      </c>
      <c r="R3030" s="43" t="s">
        <v>18854</v>
      </c>
      <c r="S3030" s="41" t="s">
        <v>10732</v>
      </c>
      <c r="T3030" s="41" t="s">
        <v>18461</v>
      </c>
      <c r="U3030" s="2"/>
      <c r="V3030" s="2"/>
      <c r="W3030" s="41" t="s">
        <v>17589</v>
      </c>
      <c r="X3030" s="2" t="s">
        <v>1598</v>
      </c>
      <c r="Y3030" s="2" t="s">
        <v>102</v>
      </c>
      <c r="Z3030" s="5" t="s">
        <v>10423</v>
      </c>
      <c r="AA3030" s="5" t="s">
        <v>16910</v>
      </c>
      <c r="AB3030" s="5" t="s">
        <v>16316</v>
      </c>
      <c r="AC3030" s="2" t="s">
        <v>5205</v>
      </c>
      <c r="AD3030" s="2">
        <v>1021400</v>
      </c>
      <c r="AE3030" s="5">
        <v>32</v>
      </c>
      <c r="AF3030" s="25"/>
      <c r="AG3030" s="29">
        <v>3</v>
      </c>
      <c r="AH3030" s="2" t="s">
        <v>17974</v>
      </c>
      <c r="AI3030" s="2">
        <v>3</v>
      </c>
      <c r="AJ3030" s="2">
        <v>3</v>
      </c>
      <c r="AK3030" s="2"/>
      <c r="AL3030" s="2"/>
      <c r="AM3030" s="2"/>
      <c r="AN3030" s="2"/>
      <c r="AO3030" s="2"/>
      <c r="AP3030" s="25"/>
      <c r="AQ3030" s="25"/>
      <c r="AR3030" s="2"/>
      <c r="AS3030" s="2"/>
      <c r="AT3030" s="2"/>
      <c r="AU3030" s="25"/>
      <c r="AV3030" s="2"/>
      <c r="AW3030" s="2"/>
      <c r="AX3030" s="25"/>
      <c r="AY3030" s="25"/>
      <c r="AZ3030" s="25"/>
      <c r="BA3030" s="25"/>
      <c r="BB3030" s="25"/>
      <c r="BC3030" s="25"/>
      <c r="BD3030" s="25"/>
      <c r="BE3030" s="25"/>
      <c r="BF3030" s="25"/>
      <c r="BG3030" s="25"/>
      <c r="BH3030" s="25"/>
      <c r="BI3030" s="25"/>
      <c r="BJ3030" s="25"/>
      <c r="BK3030" s="25"/>
      <c r="BL3030" s="25"/>
      <c r="BM3030" s="25"/>
      <c r="BN3030" s="25"/>
      <c r="BO3030" s="25"/>
      <c r="BP3030" s="25"/>
      <c r="BQ3030" s="25"/>
      <c r="BR3030" s="25"/>
      <c r="BS3030" s="25"/>
      <c r="BT3030" s="25"/>
      <c r="BU3030" s="25"/>
      <c r="BV3030" s="25"/>
      <c r="BW3030" s="25"/>
      <c r="BX3030" s="25"/>
      <c r="BY3030" s="25"/>
      <c r="BZ3030" s="25"/>
      <c r="CA3030" s="25"/>
      <c r="CB3030" s="25"/>
      <c r="CC3030" s="25"/>
      <c r="CD3030" s="2" t="s">
        <v>78</v>
      </c>
      <c r="CE3030" s="2" t="s">
        <v>21600</v>
      </c>
      <c r="CF3030" s="25"/>
      <c r="CG3030" s="25"/>
      <c r="CH3030" s="25"/>
      <c r="CI3030" s="25"/>
      <c r="CJ3030" s="25"/>
    </row>
    <row r="3031" spans="1:88" x14ac:dyDescent="0.2">
      <c r="A3031" s="2" t="s">
        <v>11655</v>
      </c>
      <c r="B3031" s="2" t="s">
        <v>26072</v>
      </c>
      <c r="C3031" s="2" t="s">
        <v>10420</v>
      </c>
      <c r="D3031" s="2" t="s">
        <v>11655</v>
      </c>
      <c r="E3031" s="2" t="s">
        <v>11655</v>
      </c>
      <c r="F3031" s="2" t="s">
        <v>11656</v>
      </c>
      <c r="G3031" s="2" t="s">
        <v>11657</v>
      </c>
      <c r="H3031" s="2" t="s">
        <v>83</v>
      </c>
      <c r="I3031" s="2" t="s">
        <v>61</v>
      </c>
      <c r="J3031" s="2" t="s">
        <v>61</v>
      </c>
      <c r="K3031" s="50" t="s">
        <v>61</v>
      </c>
      <c r="L3031" s="43">
        <v>2012</v>
      </c>
      <c r="M3031" s="2" t="s">
        <v>133</v>
      </c>
      <c r="N3031" s="32">
        <v>24.98723</v>
      </c>
      <c r="O3031" s="32">
        <v>55.198070000000001</v>
      </c>
      <c r="P3031" s="2" t="s">
        <v>2767</v>
      </c>
      <c r="Q3031" s="2" t="s">
        <v>65</v>
      </c>
      <c r="R3031" s="43" t="s">
        <v>18854</v>
      </c>
      <c r="S3031" s="41" t="s">
        <v>272</v>
      </c>
      <c r="T3031" s="41" t="s">
        <v>18461</v>
      </c>
      <c r="U3031" s="2"/>
      <c r="V3031" s="2"/>
      <c r="W3031" s="41" t="s">
        <v>17589</v>
      </c>
      <c r="X3031" s="2" t="s">
        <v>1598</v>
      </c>
      <c r="Y3031" s="2" t="s">
        <v>102</v>
      </c>
      <c r="Z3031" s="5" t="s">
        <v>10423</v>
      </c>
      <c r="AA3031" s="5" t="s">
        <v>16910</v>
      </c>
      <c r="AB3031" s="5" t="s">
        <v>16316</v>
      </c>
      <c r="AC3031" s="2" t="s">
        <v>5205</v>
      </c>
      <c r="AD3031" s="2">
        <v>1059700</v>
      </c>
      <c r="AE3031" s="5">
        <v>17</v>
      </c>
      <c r="AF3031" s="25"/>
      <c r="AG3031" s="29">
        <v>3</v>
      </c>
      <c r="AH3031" s="2" t="s">
        <v>17974</v>
      </c>
      <c r="AI3031" s="2">
        <v>4</v>
      </c>
      <c r="AJ3031" s="2">
        <v>3</v>
      </c>
      <c r="AK3031" s="2"/>
      <c r="AL3031" s="2"/>
      <c r="AM3031" s="2"/>
      <c r="AN3031" s="2"/>
      <c r="AO3031" s="2"/>
      <c r="AP3031" s="25"/>
      <c r="AQ3031" s="25"/>
      <c r="AR3031" s="2"/>
      <c r="AS3031" s="2"/>
      <c r="AT3031" s="2"/>
      <c r="AU3031" s="25"/>
      <c r="AV3031" s="2"/>
      <c r="AW3031" s="2"/>
      <c r="AX3031" s="25"/>
      <c r="AY3031" s="25"/>
      <c r="AZ3031" s="25"/>
      <c r="BA3031" s="25"/>
      <c r="BB3031" s="25"/>
      <c r="BC3031" s="25"/>
      <c r="BD3031" s="25"/>
      <c r="BE3031" s="25"/>
      <c r="BF3031" s="25"/>
      <c r="BG3031" s="25"/>
      <c r="BH3031" s="25"/>
      <c r="BI3031" s="25"/>
      <c r="BJ3031" s="25"/>
      <c r="BK3031" s="25"/>
      <c r="BL3031" s="25"/>
      <c r="BM3031" s="25"/>
      <c r="BN3031" s="25"/>
      <c r="BO3031" s="25"/>
      <c r="BP3031" s="25"/>
      <c r="BQ3031" s="25"/>
      <c r="BR3031" s="25"/>
      <c r="BS3031" s="25"/>
      <c r="BT3031" s="25"/>
      <c r="BU3031" s="25"/>
      <c r="BV3031" s="25"/>
      <c r="BW3031" s="25"/>
      <c r="BX3031" s="25"/>
      <c r="BY3031" s="25"/>
      <c r="BZ3031" s="25"/>
      <c r="CA3031" s="25"/>
      <c r="CB3031" s="25"/>
      <c r="CC3031" s="25"/>
      <c r="CD3031" s="2" t="s">
        <v>71</v>
      </c>
      <c r="CE3031" s="2">
        <v>0</v>
      </c>
      <c r="CF3031" s="25"/>
      <c r="CG3031" s="25"/>
      <c r="CH3031" s="25"/>
      <c r="CI3031" s="25"/>
      <c r="CJ3031" s="25"/>
    </row>
    <row r="3032" spans="1:88" x14ac:dyDescent="0.2">
      <c r="A3032" s="2" t="s">
        <v>11658</v>
      </c>
      <c r="B3032" s="2" t="s">
        <v>26073</v>
      </c>
      <c r="C3032" s="2" t="s">
        <v>10420</v>
      </c>
      <c r="D3032" s="2" t="s">
        <v>11658</v>
      </c>
      <c r="E3032" s="2" t="s">
        <v>11658</v>
      </c>
      <c r="F3032" s="2" t="s">
        <v>11659</v>
      </c>
      <c r="G3032" s="2" t="s">
        <v>11660</v>
      </c>
      <c r="H3032" s="2" t="s">
        <v>61</v>
      </c>
      <c r="I3032" s="2" t="s">
        <v>61</v>
      </c>
      <c r="J3032" s="2" t="s">
        <v>61</v>
      </c>
      <c r="K3032" s="50" t="s">
        <v>61</v>
      </c>
      <c r="L3032" s="43">
        <v>2012</v>
      </c>
      <c r="M3032" s="2" t="s">
        <v>133</v>
      </c>
      <c r="N3032" s="32">
        <v>24.977530000000002</v>
      </c>
      <c r="O3032" s="32">
        <v>55.202750000000002</v>
      </c>
      <c r="P3032" s="2" t="s">
        <v>152</v>
      </c>
      <c r="Q3032" s="2" t="s">
        <v>65</v>
      </c>
      <c r="R3032" s="43" t="s">
        <v>18854</v>
      </c>
      <c r="S3032" s="41" t="s">
        <v>272</v>
      </c>
      <c r="T3032" s="41" t="s">
        <v>18461</v>
      </c>
      <c r="U3032" s="2"/>
      <c r="V3032" s="2"/>
      <c r="W3032" s="41" t="s">
        <v>17588</v>
      </c>
      <c r="X3032" s="2" t="s">
        <v>10480</v>
      </c>
      <c r="Y3032" s="2" t="s">
        <v>102</v>
      </c>
      <c r="Z3032" s="5" t="s">
        <v>10423</v>
      </c>
      <c r="AA3032" s="5" t="s">
        <v>16910</v>
      </c>
      <c r="AB3032" s="5" t="s">
        <v>16318</v>
      </c>
      <c r="AC3032" s="2" t="s">
        <v>5205</v>
      </c>
      <c r="AD3032" s="2">
        <v>1059700</v>
      </c>
      <c r="AE3032" s="5">
        <v>24</v>
      </c>
      <c r="AF3032" s="25"/>
      <c r="AG3032" s="29">
        <v>3</v>
      </c>
      <c r="AH3032" s="2" t="s">
        <v>17974</v>
      </c>
      <c r="AI3032" s="2">
        <v>4</v>
      </c>
      <c r="AJ3032" s="2">
        <v>3</v>
      </c>
      <c r="AK3032" s="2"/>
      <c r="AL3032" s="2"/>
      <c r="AM3032" s="2"/>
      <c r="AN3032" s="2"/>
      <c r="AO3032" s="2"/>
      <c r="AP3032" s="25"/>
      <c r="AQ3032" s="25"/>
      <c r="AR3032" s="2"/>
      <c r="AS3032" s="2"/>
      <c r="AT3032" s="2"/>
      <c r="AU3032" s="25"/>
      <c r="AV3032" s="2"/>
      <c r="AW3032" s="2"/>
      <c r="AX3032" s="25"/>
      <c r="AY3032" s="25"/>
      <c r="AZ3032" s="25"/>
      <c r="BA3032" s="25"/>
      <c r="BB3032" s="25"/>
      <c r="BC3032" s="25"/>
      <c r="BD3032" s="25"/>
      <c r="BE3032" s="25"/>
      <c r="BF3032" s="25"/>
      <c r="BG3032" s="25"/>
      <c r="BH3032" s="25"/>
      <c r="BI3032" s="25"/>
      <c r="BJ3032" s="25"/>
      <c r="BK3032" s="25"/>
      <c r="BL3032" s="25"/>
      <c r="BM3032" s="25"/>
      <c r="BN3032" s="25"/>
      <c r="BO3032" s="25"/>
      <c r="BP3032" s="25"/>
      <c r="BQ3032" s="25"/>
      <c r="BR3032" s="25"/>
      <c r="BS3032" s="25"/>
      <c r="BT3032" s="25"/>
      <c r="BU3032" s="25"/>
      <c r="BV3032" s="25"/>
      <c r="BW3032" s="25"/>
      <c r="BX3032" s="25"/>
      <c r="BY3032" s="25"/>
      <c r="BZ3032" s="25"/>
      <c r="CA3032" s="25"/>
      <c r="CB3032" s="25"/>
      <c r="CC3032" s="25"/>
      <c r="CD3032" s="2" t="s">
        <v>71</v>
      </c>
      <c r="CE3032" s="2">
        <v>0</v>
      </c>
      <c r="CF3032" s="25"/>
      <c r="CG3032" s="25"/>
      <c r="CH3032" s="25"/>
      <c r="CI3032" s="25"/>
      <c r="CJ3032" s="25"/>
    </row>
    <row r="3033" spans="1:88" x14ac:dyDescent="0.2">
      <c r="A3033" s="2" t="s">
        <v>11661</v>
      </c>
      <c r="B3033" s="2" t="s">
        <v>26074</v>
      </c>
      <c r="C3033" s="2" t="s">
        <v>10420</v>
      </c>
      <c r="D3033" s="2" t="s">
        <v>11661</v>
      </c>
      <c r="E3033" s="2" t="s">
        <v>11661</v>
      </c>
      <c r="F3033" s="2" t="s">
        <v>11662</v>
      </c>
      <c r="G3033" s="2" t="s">
        <v>11663</v>
      </c>
      <c r="H3033" s="2" t="s">
        <v>61</v>
      </c>
      <c r="I3033" s="2" t="s">
        <v>61</v>
      </c>
      <c r="J3033" s="2" t="s">
        <v>61</v>
      </c>
      <c r="K3033" s="50" t="s">
        <v>61</v>
      </c>
      <c r="L3033" s="43">
        <v>2010</v>
      </c>
      <c r="M3033" s="2" t="s">
        <v>133</v>
      </c>
      <c r="N3033" s="32">
        <v>25.265360000000001</v>
      </c>
      <c r="O3033" s="32">
        <v>55.417900000000003</v>
      </c>
      <c r="P3033" s="2" t="s">
        <v>152</v>
      </c>
      <c r="Q3033" s="2" t="s">
        <v>65</v>
      </c>
      <c r="R3033" s="43" t="s">
        <v>18854</v>
      </c>
      <c r="S3033" s="41" t="s">
        <v>272</v>
      </c>
      <c r="T3033" s="41" t="s">
        <v>18461</v>
      </c>
      <c r="U3033" s="2"/>
      <c r="V3033" s="2"/>
      <c r="W3033" s="41" t="s">
        <v>17588</v>
      </c>
      <c r="X3033" s="2" t="s">
        <v>153</v>
      </c>
      <c r="Y3033" s="2" t="s">
        <v>102</v>
      </c>
      <c r="Z3033" s="5" t="s">
        <v>20</v>
      </c>
      <c r="AA3033" s="5" t="s">
        <v>16910</v>
      </c>
      <c r="AB3033" s="5" t="s">
        <v>16318</v>
      </c>
      <c r="AC3033" s="2" t="s">
        <v>5205</v>
      </c>
      <c r="AD3033" s="2">
        <v>1026400</v>
      </c>
      <c r="AE3033" s="5">
        <v>16.5</v>
      </c>
      <c r="AF3033" s="25"/>
      <c r="AG3033" s="29">
        <v>3</v>
      </c>
      <c r="AH3033" s="2" t="s">
        <v>17974</v>
      </c>
      <c r="AI3033" s="2">
        <v>3</v>
      </c>
      <c r="AJ3033" s="2">
        <v>3</v>
      </c>
      <c r="AK3033" s="2"/>
      <c r="AL3033" s="2"/>
      <c r="AM3033" s="2"/>
      <c r="AN3033" s="2"/>
      <c r="AO3033" s="2"/>
      <c r="AP3033" s="25"/>
      <c r="AQ3033" s="25"/>
      <c r="AR3033" s="2"/>
      <c r="AS3033" s="2"/>
      <c r="AT3033" s="2"/>
      <c r="AU3033" s="25"/>
      <c r="AV3033" s="2"/>
      <c r="AW3033" s="2"/>
      <c r="AX3033" s="25"/>
      <c r="AY3033" s="25"/>
      <c r="AZ3033" s="25"/>
      <c r="BA3033" s="25"/>
      <c r="BB3033" s="25"/>
      <c r="BC3033" s="25"/>
      <c r="BD3033" s="25"/>
      <c r="BE3033" s="25"/>
      <c r="BF3033" s="25"/>
      <c r="BG3033" s="25"/>
      <c r="BH3033" s="25"/>
      <c r="BI3033" s="25"/>
      <c r="BJ3033" s="25"/>
      <c r="BK3033" s="25"/>
      <c r="BL3033" s="25"/>
      <c r="BM3033" s="25"/>
      <c r="BN3033" s="25"/>
      <c r="BO3033" s="25"/>
      <c r="BP3033" s="25"/>
      <c r="BQ3033" s="25"/>
      <c r="BR3033" s="25"/>
      <c r="BS3033" s="25"/>
      <c r="BT3033" s="25"/>
      <c r="BU3033" s="25"/>
      <c r="BV3033" s="25"/>
      <c r="BW3033" s="25"/>
      <c r="BX3033" s="25"/>
      <c r="BY3033" s="25"/>
      <c r="BZ3033" s="25"/>
      <c r="CA3033" s="25"/>
      <c r="CB3033" s="25"/>
      <c r="CC3033" s="25"/>
      <c r="CD3033" s="2" t="s">
        <v>78</v>
      </c>
      <c r="CE3033" s="2" t="s">
        <v>21601</v>
      </c>
      <c r="CF3033" s="25"/>
      <c r="CG3033" s="25"/>
      <c r="CH3033" s="25"/>
      <c r="CI3033" s="25"/>
      <c r="CJ3033" s="25"/>
    </row>
    <row r="3034" spans="1:88" x14ac:dyDescent="0.2">
      <c r="A3034" s="2" t="s">
        <v>11664</v>
      </c>
      <c r="B3034" s="2" t="s">
        <v>26075</v>
      </c>
      <c r="C3034" s="2" t="s">
        <v>10420</v>
      </c>
      <c r="D3034" s="2" t="s">
        <v>11664</v>
      </c>
      <c r="E3034" s="2" t="s">
        <v>11664</v>
      </c>
      <c r="F3034" s="2" t="s">
        <v>11665</v>
      </c>
      <c r="G3034" s="2" t="s">
        <v>11666</v>
      </c>
      <c r="H3034" s="2" t="s">
        <v>83</v>
      </c>
      <c r="I3034" s="2" t="s">
        <v>61</v>
      </c>
      <c r="J3034" s="2" t="s">
        <v>61</v>
      </c>
      <c r="K3034" s="50" t="s">
        <v>61</v>
      </c>
      <c r="L3034" s="43">
        <v>2009</v>
      </c>
      <c r="M3034" s="2" t="s">
        <v>133</v>
      </c>
      <c r="N3034" s="32">
        <v>25.15626</v>
      </c>
      <c r="O3034" s="32">
        <v>55.40643</v>
      </c>
      <c r="P3034" s="2" t="s">
        <v>2767</v>
      </c>
      <c r="Q3034" s="2" t="s">
        <v>65</v>
      </c>
      <c r="R3034" s="43" t="s">
        <v>18854</v>
      </c>
      <c r="S3034" s="41" t="s">
        <v>272</v>
      </c>
      <c r="T3034" s="41" t="s">
        <v>18461</v>
      </c>
      <c r="U3034" s="2"/>
      <c r="V3034" s="2"/>
      <c r="W3034" s="41" t="s">
        <v>17589</v>
      </c>
      <c r="X3034" s="2" t="s">
        <v>315</v>
      </c>
      <c r="Y3034" s="2" t="s">
        <v>102</v>
      </c>
      <c r="Z3034" s="5" t="s">
        <v>10423</v>
      </c>
      <c r="AA3034" s="5" t="s">
        <v>16910</v>
      </c>
      <c r="AB3034" s="5" t="s">
        <v>16316</v>
      </c>
      <c r="AC3034" s="2" t="s">
        <v>5205</v>
      </c>
      <c r="AD3034" s="2">
        <v>1062100</v>
      </c>
      <c r="AE3034" s="5">
        <v>24</v>
      </c>
      <c r="AF3034" s="25"/>
      <c r="AG3034" s="29">
        <v>3</v>
      </c>
      <c r="AH3034" s="2" t="s">
        <v>17974</v>
      </c>
      <c r="AI3034" s="2">
        <v>3</v>
      </c>
      <c r="AJ3034" s="2">
        <v>3</v>
      </c>
      <c r="AK3034" s="2"/>
      <c r="AL3034" s="2"/>
      <c r="AM3034" s="2"/>
      <c r="AN3034" s="2"/>
      <c r="AO3034" s="2"/>
      <c r="AP3034" s="25"/>
      <c r="AQ3034" s="25"/>
      <c r="AR3034" s="2"/>
      <c r="AS3034" s="2"/>
      <c r="AT3034" s="2"/>
      <c r="AU3034" s="25"/>
      <c r="AV3034" s="2"/>
      <c r="AW3034" s="2"/>
      <c r="AX3034" s="25"/>
      <c r="AY3034" s="25"/>
      <c r="AZ3034" s="25"/>
      <c r="BA3034" s="25"/>
      <c r="BB3034" s="25"/>
      <c r="BC3034" s="25"/>
      <c r="BD3034" s="25"/>
      <c r="BE3034" s="25"/>
      <c r="BF3034" s="25"/>
      <c r="BG3034" s="25"/>
      <c r="BH3034" s="25"/>
      <c r="BI3034" s="25"/>
      <c r="BJ3034" s="25"/>
      <c r="BK3034" s="25"/>
      <c r="BL3034" s="25"/>
      <c r="BM3034" s="25"/>
      <c r="BN3034" s="25"/>
      <c r="BO3034" s="25"/>
      <c r="BP3034" s="25"/>
      <c r="BQ3034" s="25"/>
      <c r="BR3034" s="25"/>
      <c r="BS3034" s="25"/>
      <c r="BT3034" s="25"/>
      <c r="BU3034" s="25"/>
      <c r="BV3034" s="25"/>
      <c r="BW3034" s="25"/>
      <c r="BX3034" s="25"/>
      <c r="BY3034" s="25"/>
      <c r="BZ3034" s="25"/>
      <c r="CA3034" s="25"/>
      <c r="CB3034" s="25"/>
      <c r="CC3034" s="25"/>
      <c r="CD3034" s="2" t="s">
        <v>78</v>
      </c>
      <c r="CE3034" s="2" t="s">
        <v>21602</v>
      </c>
      <c r="CF3034" s="25"/>
      <c r="CG3034" s="25"/>
      <c r="CH3034" s="25"/>
      <c r="CI3034" s="25"/>
      <c r="CJ3034" s="25"/>
    </row>
    <row r="3035" spans="1:88" x14ac:dyDescent="0.2">
      <c r="A3035" s="2" t="s">
        <v>11667</v>
      </c>
      <c r="B3035" s="2" t="s">
        <v>26076</v>
      </c>
      <c r="C3035" s="2" t="s">
        <v>10420</v>
      </c>
      <c r="D3035" s="2" t="s">
        <v>11667</v>
      </c>
      <c r="E3035" s="2" t="s">
        <v>11667</v>
      </c>
      <c r="F3035" s="2" t="s">
        <v>11668</v>
      </c>
      <c r="G3035" s="2" t="s">
        <v>11669</v>
      </c>
      <c r="H3035" s="2" t="s">
        <v>61</v>
      </c>
      <c r="I3035" s="2" t="s">
        <v>61</v>
      </c>
      <c r="J3035" s="2" t="s">
        <v>61</v>
      </c>
      <c r="K3035" s="50" t="s">
        <v>61</v>
      </c>
      <c r="L3035" s="43">
        <v>2009</v>
      </c>
      <c r="M3035" s="2" t="s">
        <v>133</v>
      </c>
      <c r="N3035" s="32">
        <v>25.171130000000002</v>
      </c>
      <c r="O3035" s="32">
        <v>55.402329999999999</v>
      </c>
      <c r="P3035" s="2" t="s">
        <v>152</v>
      </c>
      <c r="Q3035" s="2" t="s">
        <v>65</v>
      </c>
      <c r="R3035" s="43" t="s">
        <v>16802</v>
      </c>
      <c r="S3035" s="41" t="s">
        <v>4851</v>
      </c>
      <c r="T3035" s="41" t="s">
        <v>18462</v>
      </c>
      <c r="U3035" s="2"/>
      <c r="V3035" s="2"/>
      <c r="W3035" s="41" t="s">
        <v>17588</v>
      </c>
      <c r="X3035" s="2" t="s">
        <v>153</v>
      </c>
      <c r="Y3035" s="2" t="s">
        <v>102</v>
      </c>
      <c r="Z3035" s="5" t="s">
        <v>10423</v>
      </c>
      <c r="AA3035" s="5" t="s">
        <v>16910</v>
      </c>
      <c r="AB3035" s="5" t="s">
        <v>16316</v>
      </c>
      <c r="AC3035" s="2" t="s">
        <v>5205</v>
      </c>
      <c r="AD3035" s="2">
        <v>1062100</v>
      </c>
      <c r="AE3035" s="5">
        <v>20</v>
      </c>
      <c r="AF3035" s="25"/>
      <c r="AG3035" s="29">
        <v>3</v>
      </c>
      <c r="AH3035" s="2" t="s">
        <v>17974</v>
      </c>
      <c r="AI3035" s="2">
        <v>4</v>
      </c>
      <c r="AJ3035" s="2">
        <v>3</v>
      </c>
      <c r="AK3035" s="2" t="s">
        <v>18943</v>
      </c>
      <c r="AL3035" s="2"/>
      <c r="AM3035" s="2"/>
      <c r="AN3035" s="2"/>
      <c r="AO3035" s="2"/>
      <c r="AP3035" s="25"/>
      <c r="AQ3035" s="25"/>
      <c r="AR3035" s="2"/>
      <c r="AS3035" s="2"/>
      <c r="AT3035" s="2"/>
      <c r="AU3035" s="25"/>
      <c r="AV3035" s="2"/>
      <c r="AW3035" s="2"/>
      <c r="AX3035" s="25"/>
      <c r="AY3035" s="25"/>
      <c r="AZ3035" s="25"/>
      <c r="BA3035" s="25"/>
      <c r="BB3035" s="25"/>
      <c r="BC3035" s="25"/>
      <c r="BD3035" s="25"/>
      <c r="BE3035" s="25"/>
      <c r="BF3035" s="25"/>
      <c r="BG3035" s="25"/>
      <c r="BH3035" s="25"/>
      <c r="BI3035" s="25"/>
      <c r="BJ3035" s="25"/>
      <c r="BK3035" s="25"/>
      <c r="BL3035" s="25"/>
      <c r="BM3035" s="25"/>
      <c r="BN3035" s="25"/>
      <c r="BO3035" s="25"/>
      <c r="BP3035" s="25"/>
      <c r="BQ3035" s="25"/>
      <c r="BR3035" s="25"/>
      <c r="BS3035" s="25"/>
      <c r="BT3035" s="25"/>
      <c r="BU3035" s="25"/>
      <c r="BV3035" s="25"/>
      <c r="BW3035" s="25"/>
      <c r="BX3035" s="25"/>
      <c r="BY3035" s="25"/>
      <c r="BZ3035" s="25"/>
      <c r="CA3035" s="25"/>
      <c r="CB3035" s="25"/>
      <c r="CC3035" s="25"/>
      <c r="CD3035" s="2" t="s">
        <v>78</v>
      </c>
      <c r="CE3035" s="2" t="s">
        <v>21603</v>
      </c>
      <c r="CF3035" s="25"/>
      <c r="CG3035" s="25"/>
      <c r="CH3035" s="25"/>
      <c r="CI3035" s="25"/>
      <c r="CJ3035" s="25"/>
    </row>
    <row r="3036" spans="1:88" x14ac:dyDescent="0.2">
      <c r="A3036" s="2" t="s">
        <v>11670</v>
      </c>
      <c r="B3036" s="2" t="s">
        <v>26077</v>
      </c>
      <c r="C3036" s="2" t="s">
        <v>10420</v>
      </c>
      <c r="D3036" s="2" t="s">
        <v>11670</v>
      </c>
      <c r="E3036" s="2" t="s">
        <v>11670</v>
      </c>
      <c r="F3036" s="2" t="s">
        <v>11671</v>
      </c>
      <c r="G3036" s="2" t="s">
        <v>11672</v>
      </c>
      <c r="H3036" s="2" t="s">
        <v>61</v>
      </c>
      <c r="I3036" s="2" t="s">
        <v>61</v>
      </c>
      <c r="J3036" s="2" t="s">
        <v>61</v>
      </c>
      <c r="K3036" s="50" t="s">
        <v>61</v>
      </c>
      <c r="L3036" s="43">
        <v>2009</v>
      </c>
      <c r="M3036" s="2" t="s">
        <v>133</v>
      </c>
      <c r="N3036" s="32">
        <v>25.163250000000001</v>
      </c>
      <c r="O3036" s="32">
        <v>55.403919999999999</v>
      </c>
      <c r="P3036" s="2" t="s">
        <v>152</v>
      </c>
      <c r="Q3036" s="2" t="s">
        <v>65</v>
      </c>
      <c r="R3036" s="43" t="s">
        <v>16802</v>
      </c>
      <c r="S3036" s="41" t="s">
        <v>4851</v>
      </c>
      <c r="T3036" s="41" t="s">
        <v>18462</v>
      </c>
      <c r="U3036" s="2"/>
      <c r="V3036" s="2"/>
      <c r="W3036" s="41" t="s">
        <v>17588</v>
      </c>
      <c r="X3036" s="2" t="s">
        <v>153</v>
      </c>
      <c r="Y3036" s="2" t="s">
        <v>102</v>
      </c>
      <c r="Z3036" s="5" t="s">
        <v>20</v>
      </c>
      <c r="AA3036" s="5" t="s">
        <v>16910</v>
      </c>
      <c r="AB3036" s="5" t="s">
        <v>16316</v>
      </c>
      <c r="AC3036" s="2" t="s">
        <v>5205</v>
      </c>
      <c r="AD3036" s="2">
        <v>1062100</v>
      </c>
      <c r="AE3036" s="5">
        <v>20</v>
      </c>
      <c r="AF3036" s="25"/>
      <c r="AG3036" s="29">
        <v>3</v>
      </c>
      <c r="AH3036" s="2" t="s">
        <v>17974</v>
      </c>
      <c r="AI3036" s="2">
        <v>4</v>
      </c>
      <c r="AJ3036" s="2">
        <v>3</v>
      </c>
      <c r="AK3036" s="2"/>
      <c r="AL3036" s="2"/>
      <c r="AM3036" s="2"/>
      <c r="AN3036" s="2"/>
      <c r="AO3036" s="2"/>
      <c r="AP3036" s="25"/>
      <c r="AQ3036" s="25"/>
      <c r="AR3036" s="2"/>
      <c r="AS3036" s="2"/>
      <c r="AT3036" s="2"/>
      <c r="AU3036" s="25"/>
      <c r="AV3036" s="2"/>
      <c r="AW3036" s="2"/>
      <c r="AX3036" s="25"/>
      <c r="AY3036" s="25"/>
      <c r="AZ3036" s="25"/>
      <c r="BA3036" s="25"/>
      <c r="BB3036" s="25"/>
      <c r="BC3036" s="25"/>
      <c r="BD3036" s="25"/>
      <c r="BE3036" s="25"/>
      <c r="BF3036" s="25"/>
      <c r="BG3036" s="25"/>
      <c r="BH3036" s="25"/>
      <c r="BI3036" s="25"/>
      <c r="BJ3036" s="25"/>
      <c r="BK3036" s="25"/>
      <c r="BL3036" s="25"/>
      <c r="BM3036" s="25"/>
      <c r="BN3036" s="25"/>
      <c r="BO3036" s="25"/>
      <c r="BP3036" s="25"/>
      <c r="BQ3036" s="25"/>
      <c r="BR3036" s="25"/>
      <c r="BS3036" s="25"/>
      <c r="BT3036" s="25"/>
      <c r="BU3036" s="25"/>
      <c r="BV3036" s="25"/>
      <c r="BW3036" s="25"/>
      <c r="BX3036" s="25"/>
      <c r="BY3036" s="25"/>
      <c r="BZ3036" s="25"/>
      <c r="CA3036" s="25"/>
      <c r="CB3036" s="25"/>
      <c r="CC3036" s="25"/>
      <c r="CD3036" s="2" t="s">
        <v>78</v>
      </c>
      <c r="CE3036" s="2" t="s">
        <v>21604</v>
      </c>
      <c r="CF3036" s="25"/>
      <c r="CG3036" s="25"/>
      <c r="CH3036" s="25"/>
      <c r="CI3036" s="25"/>
      <c r="CJ3036" s="25"/>
    </row>
    <row r="3037" spans="1:88" x14ac:dyDescent="0.2">
      <c r="A3037" s="2" t="s">
        <v>11673</v>
      </c>
      <c r="B3037" s="2" t="s">
        <v>26078</v>
      </c>
      <c r="C3037" s="2" t="s">
        <v>10420</v>
      </c>
      <c r="D3037" s="2" t="s">
        <v>11673</v>
      </c>
      <c r="E3037" s="2" t="s">
        <v>11673</v>
      </c>
      <c r="F3037" s="2" t="s">
        <v>11674</v>
      </c>
      <c r="G3037" s="2" t="s">
        <v>11675</v>
      </c>
      <c r="H3037" s="2" t="s">
        <v>61</v>
      </c>
      <c r="I3037" s="2" t="s">
        <v>61</v>
      </c>
      <c r="J3037" s="2" t="s">
        <v>61</v>
      </c>
      <c r="K3037" s="50" t="s">
        <v>61</v>
      </c>
      <c r="L3037" s="43">
        <v>2010</v>
      </c>
      <c r="M3037" s="2" t="s">
        <v>133</v>
      </c>
      <c r="N3037" s="32">
        <v>25.155000000000001</v>
      </c>
      <c r="O3037" s="32">
        <v>55.410899999999998</v>
      </c>
      <c r="P3037" s="2" t="s">
        <v>152</v>
      </c>
      <c r="Q3037" s="2" t="s">
        <v>65</v>
      </c>
      <c r="R3037" s="43" t="s">
        <v>18854</v>
      </c>
      <c r="S3037" s="41" t="s">
        <v>272</v>
      </c>
      <c r="T3037" s="41" t="s">
        <v>18461</v>
      </c>
      <c r="U3037" s="2"/>
      <c r="V3037" s="2"/>
      <c r="W3037" s="41" t="s">
        <v>17588</v>
      </c>
      <c r="X3037" s="2" t="s">
        <v>153</v>
      </c>
      <c r="Y3037" s="2" t="s">
        <v>76</v>
      </c>
      <c r="Z3037" s="5" t="s">
        <v>10423</v>
      </c>
      <c r="AA3037" s="5" t="s">
        <v>16910</v>
      </c>
      <c r="AB3037" s="5" t="s">
        <v>16317</v>
      </c>
      <c r="AC3037" s="2" t="s">
        <v>5205</v>
      </c>
      <c r="AD3037" s="2">
        <v>1062100</v>
      </c>
      <c r="AE3037" s="5">
        <v>23</v>
      </c>
      <c r="AF3037" s="25"/>
      <c r="AG3037" s="29">
        <v>3</v>
      </c>
      <c r="AH3037" s="2" t="s">
        <v>17974</v>
      </c>
      <c r="AI3037" s="2">
        <v>3</v>
      </c>
      <c r="AJ3037" s="2">
        <v>3</v>
      </c>
      <c r="AK3037" s="2"/>
      <c r="AL3037" s="2"/>
      <c r="AM3037" s="2"/>
      <c r="AN3037" s="2"/>
      <c r="AO3037" s="2"/>
      <c r="AP3037" s="25"/>
      <c r="AQ3037" s="25"/>
      <c r="AR3037" s="2"/>
      <c r="AS3037" s="2"/>
      <c r="AT3037" s="2"/>
      <c r="AU3037" s="25"/>
      <c r="AV3037" s="2"/>
      <c r="AW3037" s="2"/>
      <c r="AX3037" s="25"/>
      <c r="AY3037" s="25"/>
      <c r="AZ3037" s="25"/>
      <c r="BA3037" s="25"/>
      <c r="BB3037" s="25"/>
      <c r="BC3037" s="25"/>
      <c r="BD3037" s="25"/>
      <c r="BE3037" s="25"/>
      <c r="BF3037" s="25"/>
      <c r="BG3037" s="25"/>
      <c r="BH3037" s="25"/>
      <c r="BI3037" s="25"/>
      <c r="BJ3037" s="25"/>
      <c r="BK3037" s="25"/>
      <c r="BL3037" s="25"/>
      <c r="BM3037" s="25"/>
      <c r="BN3037" s="25"/>
      <c r="BO3037" s="25"/>
      <c r="BP3037" s="25"/>
      <c r="BQ3037" s="25"/>
      <c r="BR3037" s="25"/>
      <c r="BS3037" s="25"/>
      <c r="BT3037" s="25"/>
      <c r="BU3037" s="25"/>
      <c r="BV3037" s="25"/>
      <c r="BW3037" s="25"/>
      <c r="BX3037" s="25"/>
      <c r="BY3037" s="25"/>
      <c r="BZ3037" s="25"/>
      <c r="CA3037" s="25"/>
      <c r="CB3037" s="25"/>
      <c r="CC3037" s="25"/>
      <c r="CD3037" s="2" t="s">
        <v>78</v>
      </c>
      <c r="CE3037" s="2" t="s">
        <v>21605</v>
      </c>
      <c r="CF3037" s="25"/>
      <c r="CG3037" s="25"/>
      <c r="CH3037" s="25"/>
      <c r="CI3037" s="25"/>
      <c r="CJ3037" s="25"/>
    </row>
    <row r="3038" spans="1:88" x14ac:dyDescent="0.2">
      <c r="A3038" s="2" t="s">
        <v>11676</v>
      </c>
      <c r="B3038" s="2" t="s">
        <v>26079</v>
      </c>
      <c r="C3038" s="2" t="s">
        <v>10420</v>
      </c>
      <c r="D3038" s="2" t="s">
        <v>11676</v>
      </c>
      <c r="E3038" s="2" t="s">
        <v>11676</v>
      </c>
      <c r="F3038" s="2" t="s">
        <v>11677</v>
      </c>
      <c r="G3038" s="2" t="s">
        <v>11678</v>
      </c>
      <c r="H3038" s="2" t="s">
        <v>83</v>
      </c>
      <c r="I3038" s="2" t="s">
        <v>61</v>
      </c>
      <c r="J3038" s="2" t="s">
        <v>61</v>
      </c>
      <c r="K3038" s="50" t="s">
        <v>61</v>
      </c>
      <c r="L3038" s="43">
        <v>2010</v>
      </c>
      <c r="M3038" s="2" t="s">
        <v>133</v>
      </c>
      <c r="N3038" s="32">
        <v>25.175850000000001</v>
      </c>
      <c r="O3038" s="32">
        <v>55.422820000000002</v>
      </c>
      <c r="P3038" s="2" t="s">
        <v>2767</v>
      </c>
      <c r="Q3038" s="2" t="s">
        <v>65</v>
      </c>
      <c r="R3038" s="43" t="s">
        <v>16802</v>
      </c>
      <c r="S3038" s="41" t="s">
        <v>4851</v>
      </c>
      <c r="T3038" s="41" t="s">
        <v>18462</v>
      </c>
      <c r="U3038" s="2"/>
      <c r="V3038" s="2"/>
      <c r="W3038" s="41" t="s">
        <v>17589</v>
      </c>
      <c r="X3038" s="2" t="s">
        <v>315</v>
      </c>
      <c r="Y3038" s="2" t="s">
        <v>76</v>
      </c>
      <c r="Z3038" s="5" t="s">
        <v>10423</v>
      </c>
      <c r="AA3038" s="5" t="s">
        <v>16910</v>
      </c>
      <c r="AB3038" s="5" t="s">
        <v>16317</v>
      </c>
      <c r="AC3038" s="2" t="s">
        <v>5205</v>
      </c>
      <c r="AD3038" s="2">
        <v>1042300</v>
      </c>
      <c r="AE3038" s="5">
        <v>30</v>
      </c>
      <c r="AF3038" s="25"/>
      <c r="AG3038" s="29">
        <v>3</v>
      </c>
      <c r="AH3038" s="2" t="s">
        <v>17974</v>
      </c>
      <c r="AI3038" s="2">
        <v>4</v>
      </c>
      <c r="AJ3038" s="2">
        <v>3</v>
      </c>
      <c r="AK3038" s="2"/>
      <c r="AL3038" s="2"/>
      <c r="AM3038" s="2"/>
      <c r="AN3038" s="2"/>
      <c r="AO3038" s="2"/>
      <c r="AP3038" s="25"/>
      <c r="AQ3038" s="25"/>
      <c r="AR3038" s="2"/>
      <c r="AS3038" s="2"/>
      <c r="AT3038" s="2"/>
      <c r="AU3038" s="25"/>
      <c r="AV3038" s="2"/>
      <c r="AW3038" s="2"/>
      <c r="AX3038" s="25"/>
      <c r="AY3038" s="25"/>
      <c r="AZ3038" s="25"/>
      <c r="BA3038" s="25"/>
      <c r="BB3038" s="25"/>
      <c r="BC3038" s="25"/>
      <c r="BD3038" s="25"/>
      <c r="BE3038" s="25"/>
      <c r="BF3038" s="25"/>
      <c r="BG3038" s="25"/>
      <c r="BH3038" s="25"/>
      <c r="BI3038" s="25"/>
      <c r="BJ3038" s="25"/>
      <c r="BK3038" s="25"/>
      <c r="BL3038" s="25"/>
      <c r="BM3038" s="25"/>
      <c r="BN3038" s="25"/>
      <c r="BO3038" s="25"/>
      <c r="BP3038" s="25"/>
      <c r="BQ3038" s="25"/>
      <c r="BR3038" s="25"/>
      <c r="BS3038" s="25"/>
      <c r="BT3038" s="25"/>
      <c r="BU3038" s="25"/>
      <c r="BV3038" s="25"/>
      <c r="BW3038" s="25"/>
      <c r="BX3038" s="25"/>
      <c r="BY3038" s="25"/>
      <c r="BZ3038" s="25"/>
      <c r="CA3038" s="25"/>
      <c r="CB3038" s="25"/>
      <c r="CC3038" s="25"/>
      <c r="CD3038" s="2" t="s">
        <v>78</v>
      </c>
      <c r="CE3038" s="2" t="s">
        <v>21606</v>
      </c>
      <c r="CF3038" s="25"/>
      <c r="CG3038" s="25"/>
      <c r="CH3038" s="25"/>
      <c r="CI3038" s="25"/>
      <c r="CJ3038" s="25"/>
    </row>
    <row r="3039" spans="1:88" x14ac:dyDescent="0.2">
      <c r="A3039" s="2" t="s">
        <v>11679</v>
      </c>
      <c r="B3039" s="2" t="s">
        <v>26080</v>
      </c>
      <c r="C3039" s="2" t="s">
        <v>10420</v>
      </c>
      <c r="D3039" s="2" t="s">
        <v>11679</v>
      </c>
      <c r="E3039" s="2" t="s">
        <v>11679</v>
      </c>
      <c r="F3039" s="2" t="s">
        <v>11680</v>
      </c>
      <c r="G3039" s="2" t="s">
        <v>11681</v>
      </c>
      <c r="H3039" s="2" t="s">
        <v>61</v>
      </c>
      <c r="I3039" s="2" t="s">
        <v>61</v>
      </c>
      <c r="J3039" s="2" t="s">
        <v>61</v>
      </c>
      <c r="K3039" s="50" t="s">
        <v>61</v>
      </c>
      <c r="L3039" s="43">
        <v>2010</v>
      </c>
      <c r="M3039" s="2" t="s">
        <v>133</v>
      </c>
      <c r="N3039" s="32">
        <v>25.168589999999998</v>
      </c>
      <c r="O3039" s="32">
        <v>55.410089999999997</v>
      </c>
      <c r="P3039" s="2" t="s">
        <v>152</v>
      </c>
      <c r="Q3039" s="2" t="s">
        <v>65</v>
      </c>
      <c r="R3039" s="43" t="s">
        <v>18854</v>
      </c>
      <c r="S3039" s="41" t="s">
        <v>272</v>
      </c>
      <c r="T3039" s="41" t="s">
        <v>18461</v>
      </c>
      <c r="U3039" s="2"/>
      <c r="V3039" s="2"/>
      <c r="W3039" s="41" t="s">
        <v>17588</v>
      </c>
      <c r="X3039" s="2" t="s">
        <v>153</v>
      </c>
      <c r="Y3039" s="2" t="s">
        <v>102</v>
      </c>
      <c r="Z3039" s="5" t="s">
        <v>10423</v>
      </c>
      <c r="AA3039" s="5" t="s">
        <v>16910</v>
      </c>
      <c r="AB3039" s="5" t="s">
        <v>16316</v>
      </c>
      <c r="AC3039" s="2" t="s">
        <v>5205</v>
      </c>
      <c r="AD3039" s="2">
        <v>1062100</v>
      </c>
      <c r="AE3039" s="5">
        <v>30</v>
      </c>
      <c r="AF3039" s="25"/>
      <c r="AG3039" s="29">
        <v>3</v>
      </c>
      <c r="AH3039" s="2" t="s">
        <v>17974</v>
      </c>
      <c r="AI3039" s="2">
        <v>3</v>
      </c>
      <c r="AJ3039" s="2">
        <v>3</v>
      </c>
      <c r="AK3039" s="2"/>
      <c r="AL3039" s="2"/>
      <c r="AM3039" s="2"/>
      <c r="AN3039" s="2"/>
      <c r="AO3039" s="2"/>
      <c r="AP3039" s="25"/>
      <c r="AQ3039" s="25"/>
      <c r="AR3039" s="2"/>
      <c r="AS3039" s="2"/>
      <c r="AT3039" s="2"/>
      <c r="AU3039" s="25"/>
      <c r="AV3039" s="2"/>
      <c r="AW3039" s="2"/>
      <c r="AX3039" s="25"/>
      <c r="AY3039" s="25"/>
      <c r="AZ3039" s="25"/>
      <c r="BA3039" s="25"/>
      <c r="BB3039" s="25"/>
      <c r="BC3039" s="25"/>
      <c r="BD3039" s="25"/>
      <c r="BE3039" s="25"/>
      <c r="BF3039" s="25"/>
      <c r="BG3039" s="25"/>
      <c r="BH3039" s="25"/>
      <c r="BI3039" s="25"/>
      <c r="BJ3039" s="25"/>
      <c r="BK3039" s="25"/>
      <c r="BL3039" s="25"/>
      <c r="BM3039" s="25"/>
      <c r="BN3039" s="25"/>
      <c r="BO3039" s="25"/>
      <c r="BP3039" s="25"/>
      <c r="BQ3039" s="25"/>
      <c r="BR3039" s="25"/>
      <c r="BS3039" s="25"/>
      <c r="BT3039" s="25"/>
      <c r="BU3039" s="25"/>
      <c r="BV3039" s="25"/>
      <c r="BW3039" s="25"/>
      <c r="BX3039" s="25"/>
      <c r="BY3039" s="25"/>
      <c r="BZ3039" s="25"/>
      <c r="CA3039" s="25"/>
      <c r="CB3039" s="25"/>
      <c r="CC3039" s="25"/>
      <c r="CD3039" s="2" t="s">
        <v>78</v>
      </c>
      <c r="CE3039" s="2" t="s">
        <v>21607</v>
      </c>
      <c r="CF3039" s="25"/>
      <c r="CG3039" s="25"/>
      <c r="CH3039" s="25"/>
      <c r="CI3039" s="25"/>
      <c r="CJ3039" s="25"/>
    </row>
    <row r="3040" spans="1:88" x14ac:dyDescent="0.2">
      <c r="A3040" s="2" t="s">
        <v>11682</v>
      </c>
      <c r="B3040" s="2" t="s">
        <v>26081</v>
      </c>
      <c r="C3040" s="2" t="s">
        <v>10420</v>
      </c>
      <c r="D3040" s="2" t="s">
        <v>11682</v>
      </c>
      <c r="E3040" s="2" t="s">
        <v>11682</v>
      </c>
      <c r="F3040" s="2" t="s">
        <v>11683</v>
      </c>
      <c r="G3040" s="2" t="s">
        <v>11684</v>
      </c>
      <c r="H3040" s="2" t="s">
        <v>61</v>
      </c>
      <c r="I3040" s="2" t="s">
        <v>61</v>
      </c>
      <c r="J3040" s="2" t="s">
        <v>61</v>
      </c>
      <c r="K3040" s="50" t="s">
        <v>61</v>
      </c>
      <c r="L3040" s="43">
        <v>2009</v>
      </c>
      <c r="M3040" s="2" t="s">
        <v>133</v>
      </c>
      <c r="N3040" s="32">
        <v>25.12199</v>
      </c>
      <c r="O3040" s="32">
        <v>55.245179999999998</v>
      </c>
      <c r="P3040" s="2" t="s">
        <v>152</v>
      </c>
      <c r="Q3040" s="2" t="s">
        <v>65</v>
      </c>
      <c r="R3040" s="43" t="s">
        <v>18854</v>
      </c>
      <c r="S3040" s="41" t="s">
        <v>272</v>
      </c>
      <c r="T3040" s="41" t="s">
        <v>18461</v>
      </c>
      <c r="U3040" s="2"/>
      <c r="V3040" s="2"/>
      <c r="W3040" s="41" t="s">
        <v>17588</v>
      </c>
      <c r="X3040" s="2" t="s">
        <v>153</v>
      </c>
      <c r="Y3040" s="2" t="s">
        <v>102</v>
      </c>
      <c r="Z3040" s="5" t="s">
        <v>20</v>
      </c>
      <c r="AA3040" s="5" t="s">
        <v>16910</v>
      </c>
      <c r="AB3040" s="5" t="s">
        <v>16316</v>
      </c>
      <c r="AC3040" s="2" t="s">
        <v>5205</v>
      </c>
      <c r="AD3040" s="2">
        <v>1036500</v>
      </c>
      <c r="AE3040" s="5">
        <v>16</v>
      </c>
      <c r="AF3040" s="25"/>
      <c r="AG3040" s="29">
        <v>3</v>
      </c>
      <c r="AH3040" s="2" t="s">
        <v>17974</v>
      </c>
      <c r="AI3040" s="2">
        <v>3</v>
      </c>
      <c r="AJ3040" s="2">
        <v>3</v>
      </c>
      <c r="AK3040" s="2"/>
      <c r="AL3040" s="2"/>
      <c r="AM3040" s="2"/>
      <c r="AN3040" s="2"/>
      <c r="AO3040" s="2"/>
      <c r="AP3040" s="25"/>
      <c r="AQ3040" s="25"/>
      <c r="AR3040" s="2"/>
      <c r="AS3040" s="2"/>
      <c r="AT3040" s="2"/>
      <c r="AU3040" s="25"/>
      <c r="AV3040" s="2"/>
      <c r="AW3040" s="2"/>
      <c r="AX3040" s="25"/>
      <c r="AY3040" s="25"/>
      <c r="AZ3040" s="25"/>
      <c r="BA3040" s="25"/>
      <c r="BB3040" s="25"/>
      <c r="BC3040" s="25"/>
      <c r="BD3040" s="25"/>
      <c r="BE3040" s="25"/>
      <c r="BF3040" s="25"/>
      <c r="BG3040" s="25"/>
      <c r="BH3040" s="25"/>
      <c r="BI3040" s="25"/>
      <c r="BJ3040" s="25"/>
      <c r="BK3040" s="25"/>
      <c r="BL3040" s="25"/>
      <c r="BM3040" s="25"/>
      <c r="BN3040" s="25"/>
      <c r="BO3040" s="25"/>
      <c r="BP3040" s="25"/>
      <c r="BQ3040" s="25"/>
      <c r="BR3040" s="25"/>
      <c r="BS3040" s="25"/>
      <c r="BT3040" s="25"/>
      <c r="BU3040" s="25"/>
      <c r="BV3040" s="25"/>
      <c r="BW3040" s="25"/>
      <c r="BX3040" s="25"/>
      <c r="BY3040" s="25"/>
      <c r="BZ3040" s="25"/>
      <c r="CA3040" s="25"/>
      <c r="CB3040" s="25"/>
      <c r="CC3040" s="25"/>
      <c r="CD3040" s="2" t="s">
        <v>78</v>
      </c>
      <c r="CE3040" s="2" t="s">
        <v>21608</v>
      </c>
      <c r="CF3040" s="25"/>
      <c r="CG3040" s="25"/>
      <c r="CH3040" s="25"/>
      <c r="CI3040" s="25"/>
      <c r="CJ3040" s="25"/>
    </row>
    <row r="3041" spans="1:88" x14ac:dyDescent="0.2">
      <c r="A3041" s="2" t="s">
        <v>11685</v>
      </c>
      <c r="B3041" s="2" t="s">
        <v>26082</v>
      </c>
      <c r="C3041" s="2" t="s">
        <v>10420</v>
      </c>
      <c r="D3041" s="2" t="s">
        <v>11685</v>
      </c>
      <c r="E3041" s="2" t="s">
        <v>11685</v>
      </c>
      <c r="F3041" s="2" t="s">
        <v>11686</v>
      </c>
      <c r="G3041" s="2" t="s">
        <v>11687</v>
      </c>
      <c r="H3041" s="2" t="s">
        <v>61</v>
      </c>
      <c r="I3041" s="2" t="s">
        <v>61</v>
      </c>
      <c r="J3041" s="2" t="s">
        <v>61</v>
      </c>
      <c r="K3041" s="50" t="s">
        <v>61</v>
      </c>
      <c r="L3041" s="43">
        <v>2009</v>
      </c>
      <c r="M3041" s="2" t="s">
        <v>133</v>
      </c>
      <c r="N3041" s="32">
        <v>25.131430000000002</v>
      </c>
      <c r="O3041" s="32">
        <v>55.213769999999997</v>
      </c>
      <c r="P3041" s="2" t="s">
        <v>152</v>
      </c>
      <c r="Q3041" s="2" t="s">
        <v>65</v>
      </c>
      <c r="R3041" s="43" t="s">
        <v>18854</v>
      </c>
      <c r="S3041" s="41" t="s">
        <v>272</v>
      </c>
      <c r="T3041" s="41" t="s">
        <v>18461</v>
      </c>
      <c r="U3041" s="2"/>
      <c r="V3041" s="2"/>
      <c r="W3041" s="41" t="s">
        <v>17588</v>
      </c>
      <c r="X3041" s="2" t="s">
        <v>696</v>
      </c>
      <c r="Y3041" s="2" t="s">
        <v>76</v>
      </c>
      <c r="Z3041" s="5" t="s">
        <v>10423</v>
      </c>
      <c r="AA3041" s="5" t="s">
        <v>16910</v>
      </c>
      <c r="AB3041" s="5" t="s">
        <v>16317</v>
      </c>
      <c r="AC3041" s="2" t="s">
        <v>5205</v>
      </c>
      <c r="AD3041" s="2">
        <v>1036800</v>
      </c>
      <c r="AE3041" s="5">
        <v>16</v>
      </c>
      <c r="AF3041" s="25"/>
      <c r="AG3041" s="29">
        <v>3</v>
      </c>
      <c r="AH3041" s="2" t="s">
        <v>17974</v>
      </c>
      <c r="AI3041" s="2">
        <v>3</v>
      </c>
      <c r="AJ3041" s="2">
        <v>3</v>
      </c>
      <c r="AK3041" s="2"/>
      <c r="AL3041" s="2"/>
      <c r="AM3041" s="2"/>
      <c r="AN3041" s="2"/>
      <c r="AO3041" s="2"/>
      <c r="AP3041" s="25"/>
      <c r="AQ3041" s="25"/>
      <c r="AR3041" s="2"/>
      <c r="AS3041" s="2"/>
      <c r="AT3041" s="2"/>
      <c r="AU3041" s="25"/>
      <c r="AV3041" s="2"/>
      <c r="AW3041" s="2"/>
      <c r="AX3041" s="25"/>
      <c r="AY3041" s="25"/>
      <c r="AZ3041" s="25"/>
      <c r="BA3041" s="25"/>
      <c r="BB3041" s="25"/>
      <c r="BC3041" s="25"/>
      <c r="BD3041" s="25"/>
      <c r="BE3041" s="25"/>
      <c r="BF3041" s="25"/>
      <c r="BG3041" s="25"/>
      <c r="BH3041" s="25"/>
      <c r="BI3041" s="25"/>
      <c r="BJ3041" s="25"/>
      <c r="BK3041" s="25"/>
      <c r="BL3041" s="25"/>
      <c r="BM3041" s="25"/>
      <c r="BN3041" s="25"/>
      <c r="BO3041" s="25"/>
      <c r="BP3041" s="25"/>
      <c r="BQ3041" s="25"/>
      <c r="BR3041" s="25"/>
      <c r="BS3041" s="25"/>
      <c r="BT3041" s="25"/>
      <c r="BU3041" s="25"/>
      <c r="BV3041" s="25"/>
      <c r="BW3041" s="25"/>
      <c r="BX3041" s="25"/>
      <c r="BY3041" s="25"/>
      <c r="BZ3041" s="25"/>
      <c r="CA3041" s="25"/>
      <c r="CB3041" s="25"/>
      <c r="CC3041" s="25"/>
      <c r="CD3041" s="2" t="s">
        <v>78</v>
      </c>
      <c r="CE3041" s="2" t="s">
        <v>21609</v>
      </c>
      <c r="CF3041" s="25"/>
      <c r="CG3041" s="25"/>
      <c r="CH3041" s="25"/>
      <c r="CI3041" s="25"/>
      <c r="CJ3041" s="25"/>
    </row>
    <row r="3042" spans="1:88" x14ac:dyDescent="0.2">
      <c r="A3042" s="2" t="s">
        <v>11688</v>
      </c>
      <c r="B3042" s="2" t="s">
        <v>26083</v>
      </c>
      <c r="C3042" s="2" t="s">
        <v>10420</v>
      </c>
      <c r="D3042" s="2" t="s">
        <v>11688</v>
      </c>
      <c r="E3042" s="2" t="s">
        <v>11688</v>
      </c>
      <c r="F3042" s="2" t="s">
        <v>11689</v>
      </c>
      <c r="G3042" s="2" t="s">
        <v>11690</v>
      </c>
      <c r="H3042" s="2" t="s">
        <v>83</v>
      </c>
      <c r="I3042" s="2" t="s">
        <v>61</v>
      </c>
      <c r="J3042" s="2" t="s">
        <v>61</v>
      </c>
      <c r="K3042" s="50" t="s">
        <v>61</v>
      </c>
      <c r="L3042" s="43">
        <v>2010</v>
      </c>
      <c r="M3042" s="2" t="s">
        <v>133</v>
      </c>
      <c r="N3042" s="32">
        <v>25.156300000000002</v>
      </c>
      <c r="O3042" s="32">
        <v>55.246400000000001</v>
      </c>
      <c r="P3042" s="2" t="s">
        <v>2767</v>
      </c>
      <c r="Q3042" s="2" t="s">
        <v>65</v>
      </c>
      <c r="R3042" s="43" t="s">
        <v>18854</v>
      </c>
      <c r="S3042" s="41" t="s">
        <v>10732</v>
      </c>
      <c r="T3042" s="41" t="s">
        <v>18461</v>
      </c>
      <c r="U3042" s="2"/>
      <c r="V3042" s="2"/>
      <c r="W3042" s="41" t="s">
        <v>17589</v>
      </c>
      <c r="X3042" s="2" t="s">
        <v>1598</v>
      </c>
      <c r="Y3042" s="2" t="s">
        <v>102</v>
      </c>
      <c r="Z3042" s="5" t="s">
        <v>20</v>
      </c>
      <c r="AA3042" s="5" t="s">
        <v>16910</v>
      </c>
      <c r="AB3042" s="5" t="s">
        <v>16316</v>
      </c>
      <c r="AC3042" s="2" t="s">
        <v>5205</v>
      </c>
      <c r="AD3042" s="2">
        <v>1035800</v>
      </c>
      <c r="AE3042" s="5">
        <v>20</v>
      </c>
      <c r="AF3042" s="25"/>
      <c r="AG3042" s="29">
        <v>3</v>
      </c>
      <c r="AH3042" s="2" t="s">
        <v>17974</v>
      </c>
      <c r="AI3042" s="2">
        <v>3</v>
      </c>
      <c r="AJ3042" s="2">
        <v>3</v>
      </c>
      <c r="AK3042" s="2"/>
      <c r="AL3042" s="2"/>
      <c r="AM3042" s="2"/>
      <c r="AN3042" s="2"/>
      <c r="AO3042" s="2"/>
      <c r="AP3042" s="25"/>
      <c r="AQ3042" s="25"/>
      <c r="AR3042" s="2"/>
      <c r="AS3042" s="2"/>
      <c r="AT3042" s="2"/>
      <c r="AU3042" s="25"/>
      <c r="AV3042" s="2"/>
      <c r="AW3042" s="2"/>
      <c r="AX3042" s="25"/>
      <c r="AY3042" s="25"/>
      <c r="AZ3042" s="25"/>
      <c r="BA3042" s="25"/>
      <c r="BB3042" s="25"/>
      <c r="BC3042" s="25"/>
      <c r="BD3042" s="25"/>
      <c r="BE3042" s="25"/>
      <c r="BF3042" s="25"/>
      <c r="BG3042" s="25"/>
      <c r="BH3042" s="25"/>
      <c r="BI3042" s="25"/>
      <c r="BJ3042" s="25"/>
      <c r="BK3042" s="25"/>
      <c r="BL3042" s="25"/>
      <c r="BM3042" s="25"/>
      <c r="BN3042" s="25"/>
      <c r="BO3042" s="25"/>
      <c r="BP3042" s="25"/>
      <c r="BQ3042" s="25"/>
      <c r="BR3042" s="25"/>
      <c r="BS3042" s="25"/>
      <c r="BT3042" s="25"/>
      <c r="BU3042" s="25"/>
      <c r="BV3042" s="25"/>
      <c r="BW3042" s="25"/>
      <c r="BX3042" s="25"/>
      <c r="BY3042" s="25"/>
      <c r="BZ3042" s="25"/>
      <c r="CA3042" s="25"/>
      <c r="CB3042" s="25"/>
      <c r="CC3042" s="25"/>
      <c r="CD3042" s="2" t="s">
        <v>78</v>
      </c>
      <c r="CE3042" s="2" t="s">
        <v>21610</v>
      </c>
      <c r="CF3042" s="25"/>
      <c r="CG3042" s="25"/>
      <c r="CH3042" s="25"/>
      <c r="CI3042" s="25"/>
      <c r="CJ3042" s="25"/>
    </row>
    <row r="3043" spans="1:88" x14ac:dyDescent="0.2">
      <c r="A3043" s="2" t="s">
        <v>11691</v>
      </c>
      <c r="B3043" s="2" t="s">
        <v>26084</v>
      </c>
      <c r="C3043" s="2" t="s">
        <v>10420</v>
      </c>
      <c r="D3043" s="2" t="s">
        <v>11691</v>
      </c>
      <c r="E3043" s="2" t="s">
        <v>11691</v>
      </c>
      <c r="F3043" s="2" t="s">
        <v>11692</v>
      </c>
      <c r="G3043" s="2" t="s">
        <v>11693</v>
      </c>
      <c r="H3043" s="2" t="s">
        <v>83</v>
      </c>
      <c r="I3043" s="2" t="s">
        <v>61</v>
      </c>
      <c r="J3043" s="2" t="s">
        <v>61</v>
      </c>
      <c r="K3043" s="50" t="s">
        <v>61</v>
      </c>
      <c r="L3043" s="43">
        <v>2011</v>
      </c>
      <c r="M3043" s="2" t="s">
        <v>133</v>
      </c>
      <c r="N3043" s="32">
        <v>25.142800000000001</v>
      </c>
      <c r="O3043" s="32">
        <v>55.252119999999998</v>
      </c>
      <c r="P3043" s="2" t="s">
        <v>2767</v>
      </c>
      <c r="Q3043" s="2" t="s">
        <v>65</v>
      </c>
      <c r="R3043" s="43" t="s">
        <v>18854</v>
      </c>
      <c r="S3043" s="41" t="s">
        <v>272</v>
      </c>
      <c r="T3043" s="41" t="s">
        <v>18461</v>
      </c>
      <c r="U3043" s="2"/>
      <c r="V3043" s="2"/>
      <c r="W3043" s="41" t="s">
        <v>17589</v>
      </c>
      <c r="X3043" s="2" t="s">
        <v>315</v>
      </c>
      <c r="Y3043" s="2" t="s">
        <v>102</v>
      </c>
      <c r="Z3043" s="5" t="s">
        <v>10423</v>
      </c>
      <c r="AA3043" s="5" t="s">
        <v>16910</v>
      </c>
      <c r="AB3043" s="5" t="s">
        <v>16316</v>
      </c>
      <c r="AC3043" s="2" t="s">
        <v>5205</v>
      </c>
      <c r="AD3043" s="2">
        <v>1036500</v>
      </c>
      <c r="AE3043" s="5">
        <v>24</v>
      </c>
      <c r="AF3043" s="25"/>
      <c r="AG3043" s="29">
        <v>3</v>
      </c>
      <c r="AH3043" s="2" t="s">
        <v>17974</v>
      </c>
      <c r="AI3043" s="2">
        <v>3</v>
      </c>
      <c r="AJ3043" s="2">
        <v>3</v>
      </c>
      <c r="AK3043" s="2"/>
      <c r="AL3043" s="2"/>
      <c r="AM3043" s="2"/>
      <c r="AN3043" s="2"/>
      <c r="AO3043" s="2"/>
      <c r="AP3043" s="25"/>
      <c r="AQ3043" s="25"/>
      <c r="AR3043" s="2"/>
      <c r="AS3043" s="2"/>
      <c r="AT3043" s="2"/>
      <c r="AU3043" s="25"/>
      <c r="AV3043" s="2"/>
      <c r="AW3043" s="2"/>
      <c r="AX3043" s="25"/>
      <c r="AY3043" s="25"/>
      <c r="AZ3043" s="25"/>
      <c r="BA3043" s="25"/>
      <c r="BB3043" s="25"/>
      <c r="BC3043" s="25"/>
      <c r="BD3043" s="25"/>
      <c r="BE3043" s="25"/>
      <c r="BF3043" s="25"/>
      <c r="BG3043" s="25"/>
      <c r="BH3043" s="25"/>
      <c r="BI3043" s="25"/>
      <c r="BJ3043" s="25"/>
      <c r="BK3043" s="25"/>
      <c r="BL3043" s="25"/>
      <c r="BM3043" s="25"/>
      <c r="BN3043" s="25"/>
      <c r="BO3043" s="25"/>
      <c r="BP3043" s="25"/>
      <c r="BQ3043" s="25"/>
      <c r="BR3043" s="25"/>
      <c r="BS3043" s="25"/>
      <c r="BT3043" s="25"/>
      <c r="BU3043" s="25"/>
      <c r="BV3043" s="25"/>
      <c r="BW3043" s="25"/>
      <c r="BX3043" s="25"/>
      <c r="BY3043" s="25"/>
      <c r="BZ3043" s="25"/>
      <c r="CA3043" s="25"/>
      <c r="CB3043" s="25"/>
      <c r="CC3043" s="25"/>
      <c r="CD3043" s="2" t="s">
        <v>78</v>
      </c>
      <c r="CE3043" s="2" t="s">
        <v>21611</v>
      </c>
      <c r="CF3043" s="25"/>
      <c r="CG3043" s="25"/>
      <c r="CH3043" s="25"/>
      <c r="CI3043" s="25"/>
      <c r="CJ3043" s="25"/>
    </row>
    <row r="3044" spans="1:88" x14ac:dyDescent="0.2">
      <c r="A3044" s="2" t="s">
        <v>11694</v>
      </c>
      <c r="B3044" s="2" t="s">
        <v>26085</v>
      </c>
      <c r="C3044" s="2" t="s">
        <v>10420</v>
      </c>
      <c r="D3044" s="2" t="s">
        <v>11694</v>
      </c>
      <c r="E3044" s="2" t="s">
        <v>11694</v>
      </c>
      <c r="F3044" s="2" t="s">
        <v>11695</v>
      </c>
      <c r="G3044" s="2" t="s">
        <v>11696</v>
      </c>
      <c r="H3044" s="2" t="s">
        <v>83</v>
      </c>
      <c r="I3044" s="2" t="s">
        <v>61</v>
      </c>
      <c r="J3044" s="2" t="s">
        <v>61</v>
      </c>
      <c r="K3044" s="50" t="s">
        <v>61</v>
      </c>
      <c r="L3044" s="43">
        <v>2011</v>
      </c>
      <c r="M3044" s="2" t="s">
        <v>133</v>
      </c>
      <c r="N3044" s="32">
        <v>25.141500000000001</v>
      </c>
      <c r="O3044" s="32">
        <v>55.255200000000002</v>
      </c>
      <c r="P3044" s="2" t="s">
        <v>2767</v>
      </c>
      <c r="Q3044" s="2" t="s">
        <v>65</v>
      </c>
      <c r="R3044" s="43" t="s">
        <v>18854</v>
      </c>
      <c r="S3044" s="41" t="s">
        <v>272</v>
      </c>
      <c r="T3044" s="41" t="s">
        <v>18461</v>
      </c>
      <c r="U3044" s="2"/>
      <c r="V3044" s="2"/>
      <c r="W3044" s="41" t="s">
        <v>17589</v>
      </c>
      <c r="X3044" s="2" t="s">
        <v>315</v>
      </c>
      <c r="Y3044" s="2" t="s">
        <v>102</v>
      </c>
      <c r="Z3044" s="5" t="s">
        <v>10423</v>
      </c>
      <c r="AA3044" s="5" t="s">
        <v>16910</v>
      </c>
      <c r="AB3044" s="5" t="s">
        <v>16316</v>
      </c>
      <c r="AC3044" s="2" t="s">
        <v>5205</v>
      </c>
      <c r="AD3044" s="2">
        <v>1036500</v>
      </c>
      <c r="AE3044" s="5">
        <v>25</v>
      </c>
      <c r="AF3044" s="25"/>
      <c r="AG3044" s="29">
        <v>3</v>
      </c>
      <c r="AH3044" s="2" t="s">
        <v>17974</v>
      </c>
      <c r="AI3044" s="2">
        <v>3</v>
      </c>
      <c r="AJ3044" s="2">
        <v>3</v>
      </c>
      <c r="AK3044" s="2"/>
      <c r="AL3044" s="2"/>
      <c r="AM3044" s="2"/>
      <c r="AN3044" s="2"/>
      <c r="AO3044" s="2"/>
      <c r="AP3044" s="25"/>
      <c r="AQ3044" s="25"/>
      <c r="AR3044" s="2"/>
      <c r="AS3044" s="2"/>
      <c r="AT3044" s="2"/>
      <c r="AU3044" s="25"/>
      <c r="AV3044" s="2"/>
      <c r="AW3044" s="2"/>
      <c r="AX3044" s="25"/>
      <c r="AY3044" s="25"/>
      <c r="AZ3044" s="25"/>
      <c r="BA3044" s="25"/>
      <c r="BB3044" s="25"/>
      <c r="BC3044" s="25"/>
      <c r="BD3044" s="25"/>
      <c r="BE3044" s="25"/>
      <c r="BF3044" s="25"/>
      <c r="BG3044" s="25"/>
      <c r="BH3044" s="25"/>
      <c r="BI3044" s="25"/>
      <c r="BJ3044" s="25"/>
      <c r="BK3044" s="25"/>
      <c r="BL3044" s="25"/>
      <c r="BM3044" s="25"/>
      <c r="BN3044" s="25"/>
      <c r="BO3044" s="25"/>
      <c r="BP3044" s="25"/>
      <c r="BQ3044" s="25"/>
      <c r="BR3044" s="25"/>
      <c r="BS3044" s="25"/>
      <c r="BT3044" s="25"/>
      <c r="BU3044" s="25"/>
      <c r="BV3044" s="25"/>
      <c r="BW3044" s="25"/>
      <c r="BX3044" s="25"/>
      <c r="BY3044" s="25"/>
      <c r="BZ3044" s="25"/>
      <c r="CA3044" s="25"/>
      <c r="CB3044" s="25"/>
      <c r="CC3044" s="25"/>
      <c r="CD3044" s="2" t="s">
        <v>78</v>
      </c>
      <c r="CE3044" s="2" t="s">
        <v>21612</v>
      </c>
      <c r="CF3044" s="25"/>
      <c r="CG3044" s="25"/>
      <c r="CH3044" s="25"/>
      <c r="CI3044" s="25"/>
      <c r="CJ3044" s="25"/>
    </row>
    <row r="3045" spans="1:88" x14ac:dyDescent="0.2">
      <c r="A3045" s="2" t="s">
        <v>11697</v>
      </c>
      <c r="B3045" s="2" t="s">
        <v>26086</v>
      </c>
      <c r="C3045" s="2" t="s">
        <v>10420</v>
      </c>
      <c r="D3045" s="2" t="s">
        <v>11697</v>
      </c>
      <c r="E3045" s="2" t="s">
        <v>11697</v>
      </c>
      <c r="F3045" s="2" t="s">
        <v>11698</v>
      </c>
      <c r="G3045" s="2" t="s">
        <v>11699</v>
      </c>
      <c r="H3045" s="2" t="s">
        <v>61</v>
      </c>
      <c r="I3045" s="2" t="s">
        <v>61</v>
      </c>
      <c r="J3045" s="2" t="s">
        <v>61</v>
      </c>
      <c r="K3045" s="50" t="s">
        <v>61</v>
      </c>
      <c r="L3045" s="43">
        <v>2011</v>
      </c>
      <c r="M3045" s="2" t="s">
        <v>133</v>
      </c>
      <c r="N3045" s="32">
        <v>25.139579999999999</v>
      </c>
      <c r="O3045" s="32">
        <v>55.25103</v>
      </c>
      <c r="P3045" s="2" t="s">
        <v>152</v>
      </c>
      <c r="Q3045" s="2" t="s">
        <v>65</v>
      </c>
      <c r="R3045" s="43" t="s">
        <v>18854</v>
      </c>
      <c r="S3045" s="41" t="s">
        <v>272</v>
      </c>
      <c r="T3045" s="41" t="s">
        <v>18461</v>
      </c>
      <c r="U3045" s="2"/>
      <c r="V3045" s="2"/>
      <c r="W3045" s="41" t="s">
        <v>17588</v>
      </c>
      <c r="X3045" s="2" t="s">
        <v>696</v>
      </c>
      <c r="Y3045" s="2" t="s">
        <v>69</v>
      </c>
      <c r="Z3045" s="5" t="s">
        <v>10423</v>
      </c>
      <c r="AA3045" s="5" t="s">
        <v>16910</v>
      </c>
      <c r="AB3045" s="5" t="s">
        <v>18091</v>
      </c>
      <c r="AC3045" s="2" t="s">
        <v>5205</v>
      </c>
      <c r="AD3045" s="2">
        <v>1036500</v>
      </c>
      <c r="AE3045" s="5">
        <v>44</v>
      </c>
      <c r="AF3045" s="25"/>
      <c r="AG3045" s="29">
        <v>3</v>
      </c>
      <c r="AH3045" s="2" t="s">
        <v>17974</v>
      </c>
      <c r="AI3045" s="2">
        <v>3</v>
      </c>
      <c r="AJ3045" s="2">
        <v>3</v>
      </c>
      <c r="AK3045" s="2"/>
      <c r="AL3045" s="2"/>
      <c r="AM3045" s="2"/>
      <c r="AN3045" s="2"/>
      <c r="AO3045" s="2"/>
      <c r="AP3045" s="25"/>
      <c r="AQ3045" s="25"/>
      <c r="AR3045" s="2"/>
      <c r="AS3045" s="2"/>
      <c r="AT3045" s="2"/>
      <c r="AU3045" s="25"/>
      <c r="AV3045" s="2"/>
      <c r="AW3045" s="2"/>
      <c r="AX3045" s="25"/>
      <c r="AY3045" s="25"/>
      <c r="AZ3045" s="25"/>
      <c r="BA3045" s="25"/>
      <c r="BB3045" s="25"/>
      <c r="BC3045" s="25"/>
      <c r="BD3045" s="25"/>
      <c r="BE3045" s="25"/>
      <c r="BF3045" s="25"/>
      <c r="BG3045" s="25"/>
      <c r="BH3045" s="25"/>
      <c r="BI3045" s="25"/>
      <c r="BJ3045" s="25"/>
      <c r="BK3045" s="25"/>
      <c r="BL3045" s="25"/>
      <c r="BM3045" s="25"/>
      <c r="BN3045" s="25"/>
      <c r="BO3045" s="25"/>
      <c r="BP3045" s="25"/>
      <c r="BQ3045" s="25"/>
      <c r="BR3045" s="25"/>
      <c r="BS3045" s="25"/>
      <c r="BT3045" s="25"/>
      <c r="BU3045" s="25"/>
      <c r="BV3045" s="25"/>
      <c r="BW3045" s="25"/>
      <c r="BX3045" s="25"/>
      <c r="BY3045" s="25"/>
      <c r="BZ3045" s="25"/>
      <c r="CA3045" s="25"/>
      <c r="CB3045" s="25"/>
      <c r="CC3045" s="25"/>
      <c r="CD3045" s="2" t="s">
        <v>78</v>
      </c>
      <c r="CE3045" s="2" t="s">
        <v>21613</v>
      </c>
      <c r="CF3045" s="25"/>
      <c r="CG3045" s="25"/>
      <c r="CH3045" s="25"/>
      <c r="CI3045" s="25"/>
      <c r="CJ3045" s="25"/>
    </row>
    <row r="3046" spans="1:88" x14ac:dyDescent="0.2">
      <c r="A3046" s="2" t="s">
        <v>11700</v>
      </c>
      <c r="B3046" s="2" t="s">
        <v>26087</v>
      </c>
      <c r="C3046" s="2" t="s">
        <v>10420</v>
      </c>
      <c r="D3046" s="2" t="s">
        <v>11700</v>
      </c>
      <c r="E3046" s="2" t="s">
        <v>11700</v>
      </c>
      <c r="F3046" s="2" t="s">
        <v>11701</v>
      </c>
      <c r="G3046" s="2" t="s">
        <v>11702</v>
      </c>
      <c r="H3046" s="2" t="s">
        <v>83</v>
      </c>
      <c r="I3046" s="2" t="s">
        <v>61</v>
      </c>
      <c r="J3046" s="2" t="s">
        <v>61</v>
      </c>
      <c r="K3046" s="50" t="s">
        <v>61</v>
      </c>
      <c r="L3046" s="43">
        <v>2011</v>
      </c>
      <c r="M3046" s="2" t="s">
        <v>133</v>
      </c>
      <c r="N3046" s="32">
        <v>25.110029999999998</v>
      </c>
      <c r="O3046" s="32">
        <v>55.20176</v>
      </c>
      <c r="P3046" s="2" t="s">
        <v>2767</v>
      </c>
      <c r="Q3046" s="2" t="s">
        <v>65</v>
      </c>
      <c r="R3046" s="43" t="s">
        <v>16802</v>
      </c>
      <c r="S3046" s="41" t="s">
        <v>4851</v>
      </c>
      <c r="T3046" s="41" t="s">
        <v>18462</v>
      </c>
      <c r="U3046" s="2"/>
      <c r="V3046" s="2"/>
      <c r="W3046" s="41" t="s">
        <v>17589</v>
      </c>
      <c r="X3046" s="2" t="s">
        <v>315</v>
      </c>
      <c r="Y3046" s="2" t="s">
        <v>76</v>
      </c>
      <c r="Z3046" s="5" t="s">
        <v>10423</v>
      </c>
      <c r="AA3046" s="5" t="s">
        <v>16910</v>
      </c>
      <c r="AB3046" s="5" t="s">
        <v>16317</v>
      </c>
      <c r="AC3046" s="2" t="s">
        <v>5205</v>
      </c>
      <c r="AD3046" s="2">
        <v>1037300</v>
      </c>
      <c r="AE3046" s="5">
        <v>25</v>
      </c>
      <c r="AF3046" s="25"/>
      <c r="AG3046" s="29">
        <v>3</v>
      </c>
      <c r="AH3046" s="2" t="s">
        <v>17974</v>
      </c>
      <c r="AI3046" s="2">
        <v>3</v>
      </c>
      <c r="AJ3046" s="2">
        <v>3</v>
      </c>
      <c r="AK3046" s="2"/>
      <c r="AL3046" s="2"/>
      <c r="AM3046" s="2"/>
      <c r="AN3046" s="2"/>
      <c r="AO3046" s="2"/>
      <c r="AP3046" s="25"/>
      <c r="AQ3046" s="25"/>
      <c r="AR3046" s="2"/>
      <c r="AS3046" s="2"/>
      <c r="AT3046" s="2"/>
      <c r="AU3046" s="25"/>
      <c r="AV3046" s="2"/>
      <c r="AW3046" s="2"/>
      <c r="AX3046" s="25"/>
      <c r="AY3046" s="25"/>
      <c r="AZ3046" s="25"/>
      <c r="BA3046" s="25"/>
      <c r="BB3046" s="25"/>
      <c r="BC3046" s="25"/>
      <c r="BD3046" s="25"/>
      <c r="BE3046" s="25"/>
      <c r="BF3046" s="25"/>
      <c r="BG3046" s="25"/>
      <c r="BH3046" s="25"/>
      <c r="BI3046" s="25"/>
      <c r="BJ3046" s="25"/>
      <c r="BK3046" s="25"/>
      <c r="BL3046" s="25"/>
      <c r="BM3046" s="25"/>
      <c r="BN3046" s="25"/>
      <c r="BO3046" s="25"/>
      <c r="BP3046" s="25"/>
      <c r="BQ3046" s="25"/>
      <c r="BR3046" s="25"/>
      <c r="BS3046" s="25"/>
      <c r="BT3046" s="25"/>
      <c r="BU3046" s="25"/>
      <c r="BV3046" s="25"/>
      <c r="BW3046" s="25"/>
      <c r="BX3046" s="25"/>
      <c r="BY3046" s="25"/>
      <c r="BZ3046" s="25"/>
      <c r="CA3046" s="25"/>
      <c r="CB3046" s="25"/>
      <c r="CC3046" s="25"/>
      <c r="CD3046" s="2" t="s">
        <v>78</v>
      </c>
      <c r="CE3046" s="2" t="s">
        <v>21614</v>
      </c>
      <c r="CF3046" s="25"/>
      <c r="CG3046" s="25"/>
      <c r="CH3046" s="25"/>
      <c r="CI3046" s="25"/>
      <c r="CJ3046" s="25"/>
    </row>
    <row r="3047" spans="1:88" x14ac:dyDescent="0.2">
      <c r="A3047" s="2" t="s">
        <v>11703</v>
      </c>
      <c r="B3047" s="2" t="s">
        <v>26088</v>
      </c>
      <c r="C3047" s="2" t="s">
        <v>10420</v>
      </c>
      <c r="D3047" s="2" t="s">
        <v>11703</v>
      </c>
      <c r="E3047" s="2" t="s">
        <v>11703</v>
      </c>
      <c r="F3047" s="2" t="s">
        <v>11704</v>
      </c>
      <c r="G3047" s="2" t="s">
        <v>11705</v>
      </c>
      <c r="H3047" s="2" t="s">
        <v>61</v>
      </c>
      <c r="I3047" s="2" t="s">
        <v>61</v>
      </c>
      <c r="J3047" s="2" t="s">
        <v>61</v>
      </c>
      <c r="K3047" s="50" t="s">
        <v>61</v>
      </c>
      <c r="L3047" s="43">
        <v>2013</v>
      </c>
      <c r="M3047" s="2" t="s">
        <v>133</v>
      </c>
      <c r="N3047" s="32">
        <v>25.115369999999999</v>
      </c>
      <c r="O3047" s="32">
        <v>55.205460000000002</v>
      </c>
      <c r="P3047" s="2" t="s">
        <v>152</v>
      </c>
      <c r="Q3047" s="2" t="s">
        <v>65</v>
      </c>
      <c r="R3047" s="43" t="s">
        <v>18854</v>
      </c>
      <c r="S3047" s="41" t="s">
        <v>272</v>
      </c>
      <c r="T3047" s="41" t="s">
        <v>18461</v>
      </c>
      <c r="U3047" s="2"/>
      <c r="V3047" s="2"/>
      <c r="W3047" s="41" t="s">
        <v>17588</v>
      </c>
      <c r="X3047" s="2" t="s">
        <v>153</v>
      </c>
      <c r="Y3047" s="2" t="s">
        <v>76</v>
      </c>
      <c r="Z3047" s="5" t="s">
        <v>10423</v>
      </c>
      <c r="AA3047" s="5" t="s">
        <v>16910</v>
      </c>
      <c r="AB3047" s="5" t="s">
        <v>16317</v>
      </c>
      <c r="AC3047" s="2" t="s">
        <v>5205</v>
      </c>
      <c r="AD3047" s="2">
        <v>1037300</v>
      </c>
      <c r="AE3047" s="5">
        <v>42</v>
      </c>
      <c r="AF3047" s="25"/>
      <c r="AG3047" s="29">
        <v>3</v>
      </c>
      <c r="AH3047" s="2" t="s">
        <v>17974</v>
      </c>
      <c r="AI3047" s="2">
        <v>3</v>
      </c>
      <c r="AJ3047" s="2">
        <v>3</v>
      </c>
      <c r="AK3047" s="2"/>
      <c r="AL3047" s="2"/>
      <c r="AM3047" s="2"/>
      <c r="AN3047" s="2"/>
      <c r="AO3047" s="2"/>
      <c r="AP3047" s="25"/>
      <c r="AQ3047" s="25"/>
      <c r="AR3047" s="2"/>
      <c r="AS3047" s="2"/>
      <c r="AT3047" s="2"/>
      <c r="AU3047" s="25"/>
      <c r="AV3047" s="2"/>
      <c r="AW3047" s="2"/>
      <c r="AX3047" s="25"/>
      <c r="AY3047" s="25"/>
      <c r="AZ3047" s="25"/>
      <c r="BA3047" s="25"/>
      <c r="BB3047" s="25"/>
      <c r="BC3047" s="25"/>
      <c r="BD3047" s="25"/>
      <c r="BE3047" s="25"/>
      <c r="BF3047" s="25"/>
      <c r="BG3047" s="25"/>
      <c r="BH3047" s="25"/>
      <c r="BI3047" s="25"/>
      <c r="BJ3047" s="25"/>
      <c r="BK3047" s="25"/>
      <c r="BL3047" s="25"/>
      <c r="BM3047" s="25"/>
      <c r="BN3047" s="25"/>
      <c r="BO3047" s="25"/>
      <c r="BP3047" s="25"/>
      <c r="BQ3047" s="25"/>
      <c r="BR3047" s="25"/>
      <c r="BS3047" s="25"/>
      <c r="BT3047" s="25"/>
      <c r="BU3047" s="25"/>
      <c r="BV3047" s="25"/>
      <c r="BW3047" s="25"/>
      <c r="BX3047" s="25"/>
      <c r="BY3047" s="25"/>
      <c r="BZ3047" s="25"/>
      <c r="CA3047" s="25"/>
      <c r="CB3047" s="25"/>
      <c r="CC3047" s="25"/>
      <c r="CD3047" s="2" t="s">
        <v>78</v>
      </c>
      <c r="CE3047" s="2" t="s">
        <v>21615</v>
      </c>
      <c r="CF3047" s="25"/>
      <c r="CG3047" s="25"/>
      <c r="CH3047" s="25"/>
      <c r="CI3047" s="25"/>
      <c r="CJ3047" s="25"/>
    </row>
    <row r="3048" spans="1:88" x14ac:dyDescent="0.2">
      <c r="A3048" s="2" t="s">
        <v>11706</v>
      </c>
      <c r="B3048" s="2" t="s">
        <v>26089</v>
      </c>
      <c r="C3048" s="2" t="s">
        <v>10420</v>
      </c>
      <c r="D3048" s="2" t="s">
        <v>11706</v>
      </c>
      <c r="E3048" s="2" t="s">
        <v>11706</v>
      </c>
      <c r="F3048" s="2" t="s">
        <v>11707</v>
      </c>
      <c r="G3048" s="2" t="s">
        <v>11708</v>
      </c>
      <c r="H3048" s="2" t="s">
        <v>61</v>
      </c>
      <c r="I3048" s="2" t="s">
        <v>61</v>
      </c>
      <c r="J3048" s="2" t="s">
        <v>61</v>
      </c>
      <c r="K3048" s="50" t="s">
        <v>61</v>
      </c>
      <c r="L3048" s="43">
        <v>2010</v>
      </c>
      <c r="M3048" s="2" t="s">
        <v>133</v>
      </c>
      <c r="N3048" s="32">
        <v>25.1248</v>
      </c>
      <c r="O3048" s="32">
        <v>55.208770000000001</v>
      </c>
      <c r="P3048" s="2" t="s">
        <v>152</v>
      </c>
      <c r="Q3048" s="2" t="s">
        <v>65</v>
      </c>
      <c r="R3048" s="43" t="s">
        <v>18854</v>
      </c>
      <c r="S3048" s="41" t="s">
        <v>1554</v>
      </c>
      <c r="T3048" s="41" t="s">
        <v>18460</v>
      </c>
      <c r="U3048" s="2"/>
      <c r="V3048" s="2"/>
      <c r="W3048" s="41" t="s">
        <v>17588</v>
      </c>
      <c r="X3048" s="2" t="s">
        <v>696</v>
      </c>
      <c r="Y3048" s="2" t="s">
        <v>76</v>
      </c>
      <c r="Z3048" s="5" t="s">
        <v>10423</v>
      </c>
      <c r="AA3048" s="5" t="s">
        <v>16910</v>
      </c>
      <c r="AB3048" s="5" t="s">
        <v>16317</v>
      </c>
      <c r="AC3048" s="2" t="s">
        <v>5205</v>
      </c>
      <c r="AD3048" s="2">
        <v>1036800</v>
      </c>
      <c r="AE3048" s="5">
        <v>30</v>
      </c>
      <c r="AF3048" s="25"/>
      <c r="AG3048" s="29">
        <v>3</v>
      </c>
      <c r="AH3048" s="2" t="s">
        <v>17974</v>
      </c>
      <c r="AI3048" s="2">
        <v>3</v>
      </c>
      <c r="AJ3048" s="2">
        <v>3</v>
      </c>
      <c r="AK3048" s="2"/>
      <c r="AL3048" s="2"/>
      <c r="AM3048" s="2"/>
      <c r="AN3048" s="2"/>
      <c r="AO3048" s="2"/>
      <c r="AP3048" s="25"/>
      <c r="AQ3048" s="25"/>
      <c r="AR3048" s="2"/>
      <c r="AS3048" s="2"/>
      <c r="AT3048" s="2"/>
      <c r="AU3048" s="25"/>
      <c r="AV3048" s="2"/>
      <c r="AW3048" s="2"/>
      <c r="AX3048" s="25"/>
      <c r="AY3048" s="25"/>
      <c r="AZ3048" s="25"/>
      <c r="BA3048" s="25"/>
      <c r="BB3048" s="25"/>
      <c r="BC3048" s="25"/>
      <c r="BD3048" s="25"/>
      <c r="BE3048" s="25"/>
      <c r="BF3048" s="25"/>
      <c r="BG3048" s="25"/>
      <c r="BH3048" s="25"/>
      <c r="BI3048" s="25"/>
      <c r="BJ3048" s="25"/>
      <c r="BK3048" s="25"/>
      <c r="BL3048" s="25"/>
      <c r="BM3048" s="25"/>
      <c r="BN3048" s="25"/>
      <c r="BO3048" s="25"/>
      <c r="BP3048" s="25"/>
      <c r="BQ3048" s="25"/>
      <c r="BR3048" s="25"/>
      <c r="BS3048" s="25"/>
      <c r="BT3048" s="25"/>
      <c r="BU3048" s="25"/>
      <c r="BV3048" s="25"/>
      <c r="BW3048" s="25"/>
      <c r="BX3048" s="25"/>
      <c r="BY3048" s="25"/>
      <c r="BZ3048" s="25"/>
      <c r="CA3048" s="25"/>
      <c r="CB3048" s="25"/>
      <c r="CC3048" s="25"/>
      <c r="CD3048" s="2" t="s">
        <v>78</v>
      </c>
      <c r="CE3048" s="2" t="s">
        <v>21616</v>
      </c>
      <c r="CF3048" s="25"/>
      <c r="CG3048" s="25"/>
      <c r="CH3048" s="25"/>
      <c r="CI3048" s="25"/>
      <c r="CJ3048" s="25"/>
    </row>
    <row r="3049" spans="1:88" x14ac:dyDescent="0.2">
      <c r="A3049" s="2" t="s">
        <v>11709</v>
      </c>
      <c r="B3049" s="2" t="s">
        <v>26090</v>
      </c>
      <c r="C3049" s="2" t="s">
        <v>10420</v>
      </c>
      <c r="D3049" s="2" t="s">
        <v>11709</v>
      </c>
      <c r="E3049" s="2" t="s">
        <v>11709</v>
      </c>
      <c r="F3049" s="2" t="s">
        <v>11710</v>
      </c>
      <c r="G3049" s="2" t="s">
        <v>11711</v>
      </c>
      <c r="H3049" s="2" t="s">
        <v>61</v>
      </c>
      <c r="I3049" s="2" t="s">
        <v>61</v>
      </c>
      <c r="J3049" s="2" t="s">
        <v>61</v>
      </c>
      <c r="K3049" s="50" t="s">
        <v>61</v>
      </c>
      <c r="L3049" s="43">
        <v>2011</v>
      </c>
      <c r="M3049" s="2" t="s">
        <v>133</v>
      </c>
      <c r="N3049" s="32">
        <v>25.245100000000001</v>
      </c>
      <c r="O3049" s="32">
        <v>55.301949999999998</v>
      </c>
      <c r="P3049" s="2" t="s">
        <v>152</v>
      </c>
      <c r="Q3049" s="2" t="s">
        <v>65</v>
      </c>
      <c r="R3049" s="43" t="s">
        <v>18854</v>
      </c>
      <c r="S3049" s="41" t="s">
        <v>272</v>
      </c>
      <c r="T3049" s="41" t="s">
        <v>18461</v>
      </c>
      <c r="U3049" s="2"/>
      <c r="V3049" s="2"/>
      <c r="W3049" s="41" t="s">
        <v>17588</v>
      </c>
      <c r="X3049" s="2" t="s">
        <v>153</v>
      </c>
      <c r="Y3049" s="2" t="s">
        <v>10437</v>
      </c>
      <c r="Z3049" s="5" t="s">
        <v>10423</v>
      </c>
      <c r="AA3049" s="5" t="s">
        <v>16910</v>
      </c>
      <c r="AB3049" s="5" t="s">
        <v>18090</v>
      </c>
      <c r="AC3049" s="2" t="s">
        <v>5205</v>
      </c>
      <c r="AD3049" s="2">
        <v>1031800</v>
      </c>
      <c r="AE3049" s="5">
        <v>23</v>
      </c>
      <c r="AF3049" s="25"/>
      <c r="AG3049" s="29">
        <v>3</v>
      </c>
      <c r="AH3049" s="2" t="s">
        <v>17974</v>
      </c>
      <c r="AI3049" s="2">
        <v>3</v>
      </c>
      <c r="AJ3049" s="2">
        <v>3</v>
      </c>
      <c r="AK3049" s="2"/>
      <c r="AL3049" s="2"/>
      <c r="AM3049" s="2"/>
      <c r="AN3049" s="2"/>
      <c r="AO3049" s="2"/>
      <c r="AP3049" s="25"/>
      <c r="AQ3049" s="25"/>
      <c r="AR3049" s="2"/>
      <c r="AS3049" s="2"/>
      <c r="AT3049" s="2"/>
      <c r="AU3049" s="25"/>
      <c r="AV3049" s="2"/>
      <c r="AW3049" s="2"/>
      <c r="AX3049" s="25"/>
      <c r="AY3049" s="25"/>
      <c r="AZ3049" s="25"/>
      <c r="BA3049" s="25"/>
      <c r="BB3049" s="25"/>
      <c r="BC3049" s="25"/>
      <c r="BD3049" s="25"/>
      <c r="BE3049" s="25"/>
      <c r="BF3049" s="25"/>
      <c r="BG3049" s="25"/>
      <c r="BH3049" s="25"/>
      <c r="BI3049" s="25"/>
      <c r="BJ3049" s="25"/>
      <c r="BK3049" s="25"/>
      <c r="BL3049" s="25"/>
      <c r="BM3049" s="25"/>
      <c r="BN3049" s="25"/>
      <c r="BO3049" s="25"/>
      <c r="BP3049" s="25"/>
      <c r="BQ3049" s="25"/>
      <c r="BR3049" s="25"/>
      <c r="BS3049" s="25"/>
      <c r="BT3049" s="25"/>
      <c r="BU3049" s="25"/>
      <c r="BV3049" s="25"/>
      <c r="BW3049" s="25"/>
      <c r="BX3049" s="25"/>
      <c r="BY3049" s="25"/>
      <c r="BZ3049" s="25"/>
      <c r="CA3049" s="25"/>
      <c r="CB3049" s="25"/>
      <c r="CC3049" s="25"/>
      <c r="CD3049" s="2" t="s">
        <v>78</v>
      </c>
      <c r="CE3049" s="2" t="s">
        <v>21617</v>
      </c>
      <c r="CF3049" s="25"/>
      <c r="CG3049" s="25"/>
      <c r="CH3049" s="25"/>
      <c r="CI3049" s="25"/>
      <c r="CJ3049" s="25"/>
    </row>
    <row r="3050" spans="1:88" x14ac:dyDescent="0.2">
      <c r="A3050" s="2" t="s">
        <v>11712</v>
      </c>
      <c r="B3050" s="2" t="s">
        <v>26091</v>
      </c>
      <c r="C3050" s="2" t="s">
        <v>10420</v>
      </c>
      <c r="D3050" s="2" t="s">
        <v>11712</v>
      </c>
      <c r="E3050" s="2" t="s">
        <v>11712</v>
      </c>
      <c r="F3050" s="2" t="s">
        <v>11713</v>
      </c>
      <c r="G3050" s="2" t="s">
        <v>11714</v>
      </c>
      <c r="H3050" s="2" t="s">
        <v>61</v>
      </c>
      <c r="I3050" s="2" t="s">
        <v>61</v>
      </c>
      <c r="J3050" s="2" t="s">
        <v>61</v>
      </c>
      <c r="K3050" s="50" t="s">
        <v>61</v>
      </c>
      <c r="L3050" s="43">
        <v>2010</v>
      </c>
      <c r="M3050" s="2" t="s">
        <v>133</v>
      </c>
      <c r="N3050" s="32">
        <v>25.158110000000001</v>
      </c>
      <c r="O3050" s="32">
        <v>55.424460000000003</v>
      </c>
      <c r="P3050" s="2" t="s">
        <v>152</v>
      </c>
      <c r="Q3050" s="2" t="s">
        <v>65</v>
      </c>
      <c r="R3050" s="43" t="s">
        <v>18854</v>
      </c>
      <c r="S3050" s="41" t="s">
        <v>1554</v>
      </c>
      <c r="T3050" s="41" t="s">
        <v>18460</v>
      </c>
      <c r="U3050" s="2"/>
      <c r="V3050" s="2"/>
      <c r="W3050" s="41" t="s">
        <v>17588</v>
      </c>
      <c r="X3050" s="2" t="s">
        <v>153</v>
      </c>
      <c r="Y3050" s="2" t="s">
        <v>10437</v>
      </c>
      <c r="Z3050" s="5" t="s">
        <v>10423</v>
      </c>
      <c r="AA3050" s="5" t="s">
        <v>16910</v>
      </c>
      <c r="AB3050" s="5" t="s">
        <v>18090</v>
      </c>
      <c r="AC3050" s="2" t="s">
        <v>5205</v>
      </c>
      <c r="AD3050" s="2">
        <v>1062200</v>
      </c>
      <c r="AE3050" s="5">
        <v>30</v>
      </c>
      <c r="AF3050" s="25"/>
      <c r="AG3050" s="29">
        <v>3</v>
      </c>
      <c r="AH3050" s="2" t="s">
        <v>17974</v>
      </c>
      <c r="AI3050" s="2">
        <v>3</v>
      </c>
      <c r="AJ3050" s="2">
        <v>3</v>
      </c>
      <c r="AK3050" s="2"/>
      <c r="AL3050" s="2"/>
      <c r="AM3050" s="2"/>
      <c r="AN3050" s="2"/>
      <c r="AO3050" s="2"/>
      <c r="AP3050" s="25"/>
      <c r="AQ3050" s="25"/>
      <c r="AR3050" s="2"/>
      <c r="AS3050" s="2"/>
      <c r="AT3050" s="2"/>
      <c r="AU3050" s="25"/>
      <c r="AV3050" s="2"/>
      <c r="AW3050" s="2"/>
      <c r="AX3050" s="25"/>
      <c r="AY3050" s="25"/>
      <c r="AZ3050" s="25"/>
      <c r="BA3050" s="25"/>
      <c r="BB3050" s="25"/>
      <c r="BC3050" s="25"/>
      <c r="BD3050" s="25"/>
      <c r="BE3050" s="25"/>
      <c r="BF3050" s="25"/>
      <c r="BG3050" s="25"/>
      <c r="BH3050" s="25"/>
      <c r="BI3050" s="25"/>
      <c r="BJ3050" s="25"/>
      <c r="BK3050" s="25"/>
      <c r="BL3050" s="25"/>
      <c r="BM3050" s="25"/>
      <c r="BN3050" s="25"/>
      <c r="BO3050" s="25"/>
      <c r="BP3050" s="25"/>
      <c r="BQ3050" s="25"/>
      <c r="BR3050" s="25"/>
      <c r="BS3050" s="25"/>
      <c r="BT3050" s="25"/>
      <c r="BU3050" s="25"/>
      <c r="BV3050" s="25"/>
      <c r="BW3050" s="25"/>
      <c r="BX3050" s="25"/>
      <c r="BY3050" s="25"/>
      <c r="BZ3050" s="25"/>
      <c r="CA3050" s="25"/>
      <c r="CB3050" s="25"/>
      <c r="CC3050" s="25"/>
      <c r="CD3050" s="2" t="s">
        <v>78</v>
      </c>
      <c r="CE3050" s="2" t="s">
        <v>21618</v>
      </c>
      <c r="CF3050" s="25"/>
      <c r="CG3050" s="25"/>
      <c r="CH3050" s="25"/>
      <c r="CI3050" s="25"/>
      <c r="CJ3050" s="25"/>
    </row>
    <row r="3051" spans="1:88" x14ac:dyDescent="0.2">
      <c r="A3051" s="2" t="s">
        <v>11715</v>
      </c>
      <c r="B3051" s="2" t="s">
        <v>26092</v>
      </c>
      <c r="C3051" s="2" t="s">
        <v>10420</v>
      </c>
      <c r="D3051" s="2" t="s">
        <v>11715</v>
      </c>
      <c r="E3051" s="2" t="s">
        <v>11715</v>
      </c>
      <c r="F3051" s="2" t="s">
        <v>11716</v>
      </c>
      <c r="G3051" s="2" t="s">
        <v>16154</v>
      </c>
      <c r="H3051" s="2" t="s">
        <v>83</v>
      </c>
      <c r="I3051" s="2" t="s">
        <v>61</v>
      </c>
      <c r="J3051" s="2" t="s">
        <v>61</v>
      </c>
      <c r="K3051" s="50" t="s">
        <v>61</v>
      </c>
      <c r="L3051" s="43">
        <v>2012</v>
      </c>
      <c r="M3051" s="2" t="s">
        <v>133</v>
      </c>
      <c r="N3051" s="32">
        <v>25.21724</v>
      </c>
      <c r="O3051" s="32">
        <v>55.302779999999998</v>
      </c>
      <c r="P3051" s="2" t="s">
        <v>2767</v>
      </c>
      <c r="Q3051" s="2" t="s">
        <v>65</v>
      </c>
      <c r="R3051" s="43" t="s">
        <v>16802</v>
      </c>
      <c r="S3051" s="41" t="s">
        <v>5954</v>
      </c>
      <c r="T3051" s="41" t="s">
        <v>18462</v>
      </c>
      <c r="U3051" s="2"/>
      <c r="V3051" s="2"/>
      <c r="W3051" s="41" t="s">
        <v>17589</v>
      </c>
      <c r="X3051" s="2" t="s">
        <v>315</v>
      </c>
      <c r="Y3051" s="2" t="s">
        <v>69</v>
      </c>
      <c r="Z3051" s="5" t="s">
        <v>10423</v>
      </c>
      <c r="AA3051" s="5" t="s">
        <v>16910</v>
      </c>
      <c r="AB3051" s="5" t="s">
        <v>18091</v>
      </c>
      <c r="AC3051" s="2" t="s">
        <v>5205</v>
      </c>
      <c r="AD3051" s="2">
        <v>1032500</v>
      </c>
      <c r="AE3051" s="5">
        <v>35</v>
      </c>
      <c r="AF3051" s="25"/>
      <c r="AG3051" s="29">
        <v>3</v>
      </c>
      <c r="AH3051" s="2" t="s">
        <v>17974</v>
      </c>
      <c r="AI3051" s="2">
        <v>4</v>
      </c>
      <c r="AJ3051" s="2">
        <v>3</v>
      </c>
      <c r="AK3051" s="2"/>
      <c r="AL3051" s="2"/>
      <c r="AM3051" s="2"/>
      <c r="AN3051" s="2"/>
      <c r="AO3051" s="2"/>
      <c r="AP3051" s="25"/>
      <c r="AQ3051" s="25"/>
      <c r="AR3051" s="2"/>
      <c r="AS3051" s="2"/>
      <c r="AT3051" s="2"/>
      <c r="AU3051" s="25"/>
      <c r="AV3051" s="2"/>
      <c r="AW3051" s="2"/>
      <c r="AX3051" s="25"/>
      <c r="AY3051" s="25"/>
      <c r="AZ3051" s="25"/>
      <c r="BA3051" s="25"/>
      <c r="BB3051" s="25"/>
      <c r="BC3051" s="25"/>
      <c r="BD3051" s="25"/>
      <c r="BE3051" s="25"/>
      <c r="BF3051" s="25"/>
      <c r="BG3051" s="25"/>
      <c r="BH3051" s="25"/>
      <c r="BI3051" s="25"/>
      <c r="BJ3051" s="25"/>
      <c r="BK3051" s="25"/>
      <c r="BL3051" s="25"/>
      <c r="BM3051" s="25"/>
      <c r="BN3051" s="25"/>
      <c r="BO3051" s="25"/>
      <c r="BP3051" s="25"/>
      <c r="BQ3051" s="25"/>
      <c r="BR3051" s="25"/>
      <c r="BS3051" s="25"/>
      <c r="BT3051" s="25"/>
      <c r="BU3051" s="25"/>
      <c r="BV3051" s="25"/>
      <c r="BW3051" s="25"/>
      <c r="BX3051" s="25"/>
      <c r="BY3051" s="25"/>
      <c r="BZ3051" s="25"/>
      <c r="CA3051" s="25"/>
      <c r="CB3051" s="25"/>
      <c r="CC3051" s="25"/>
      <c r="CD3051" s="2" t="s">
        <v>78</v>
      </c>
      <c r="CE3051" s="2" t="s">
        <v>21619</v>
      </c>
      <c r="CF3051" s="25"/>
      <c r="CG3051" s="25"/>
      <c r="CH3051" s="25"/>
      <c r="CI3051" s="25"/>
      <c r="CJ3051" s="25"/>
    </row>
    <row r="3052" spans="1:88" x14ac:dyDescent="0.2">
      <c r="A3052" s="2" t="s">
        <v>11717</v>
      </c>
      <c r="B3052" s="2" t="s">
        <v>26093</v>
      </c>
      <c r="C3052" s="2" t="s">
        <v>10420</v>
      </c>
      <c r="D3052" s="2" t="s">
        <v>11717</v>
      </c>
      <c r="E3052" s="2" t="s">
        <v>11717</v>
      </c>
      <c r="F3052" s="2" t="s">
        <v>11718</v>
      </c>
      <c r="G3052" s="2" t="s">
        <v>11719</v>
      </c>
      <c r="H3052" s="2" t="s">
        <v>61</v>
      </c>
      <c r="I3052" s="2" t="s">
        <v>61</v>
      </c>
      <c r="J3052" s="2" t="s">
        <v>61</v>
      </c>
      <c r="K3052" s="50" t="s">
        <v>61</v>
      </c>
      <c r="L3052" s="43">
        <v>2012</v>
      </c>
      <c r="M3052" s="2" t="s">
        <v>133</v>
      </c>
      <c r="N3052" s="32">
        <v>25.201540000000001</v>
      </c>
      <c r="O3052" s="32">
        <v>55.306080000000001</v>
      </c>
      <c r="P3052" s="2" t="s">
        <v>152</v>
      </c>
      <c r="Q3052" s="2" t="s">
        <v>65</v>
      </c>
      <c r="R3052" s="43" t="s">
        <v>16802</v>
      </c>
      <c r="S3052" s="41" t="s">
        <v>5954</v>
      </c>
      <c r="T3052" s="41" t="s">
        <v>18462</v>
      </c>
      <c r="U3052" s="2"/>
      <c r="V3052" s="2"/>
      <c r="W3052" s="41" t="s">
        <v>17588</v>
      </c>
      <c r="X3052" s="2" t="s">
        <v>153</v>
      </c>
      <c r="Y3052" s="2" t="s">
        <v>102</v>
      </c>
      <c r="Z3052" s="5" t="s">
        <v>20</v>
      </c>
      <c r="AA3052" s="5" t="s">
        <v>16910</v>
      </c>
      <c r="AB3052" s="5" t="s">
        <v>16316</v>
      </c>
      <c r="AC3052" s="2" t="s">
        <v>5205</v>
      </c>
      <c r="AD3052" s="2">
        <v>1033700</v>
      </c>
      <c r="AE3052" s="5">
        <v>35</v>
      </c>
      <c r="AF3052" s="25"/>
      <c r="AG3052" s="29">
        <v>3</v>
      </c>
      <c r="AH3052" s="2" t="s">
        <v>17974</v>
      </c>
      <c r="AI3052" s="2">
        <v>3</v>
      </c>
      <c r="AJ3052" s="2">
        <v>3</v>
      </c>
      <c r="AK3052" s="2"/>
      <c r="AL3052" s="2"/>
      <c r="AM3052" s="2"/>
      <c r="AN3052" s="2"/>
      <c r="AO3052" s="2"/>
      <c r="AP3052" s="25"/>
      <c r="AQ3052" s="25"/>
      <c r="AR3052" s="2"/>
      <c r="AS3052" s="2"/>
      <c r="AT3052" s="2"/>
      <c r="AU3052" s="25"/>
      <c r="AV3052" s="2"/>
      <c r="AW3052" s="2"/>
      <c r="AX3052" s="25"/>
      <c r="AY3052" s="25"/>
      <c r="AZ3052" s="25"/>
      <c r="BA3052" s="25"/>
      <c r="BB3052" s="25"/>
      <c r="BC3052" s="25"/>
      <c r="BD3052" s="25"/>
      <c r="BE3052" s="25"/>
      <c r="BF3052" s="25"/>
      <c r="BG3052" s="25"/>
      <c r="BH3052" s="25"/>
      <c r="BI3052" s="25"/>
      <c r="BJ3052" s="25"/>
      <c r="BK3052" s="25"/>
      <c r="BL3052" s="25"/>
      <c r="BM3052" s="25"/>
      <c r="BN3052" s="25"/>
      <c r="BO3052" s="25"/>
      <c r="BP3052" s="25"/>
      <c r="BQ3052" s="25"/>
      <c r="BR3052" s="25"/>
      <c r="BS3052" s="25"/>
      <c r="BT3052" s="25"/>
      <c r="BU3052" s="25"/>
      <c r="BV3052" s="25"/>
      <c r="BW3052" s="25"/>
      <c r="BX3052" s="25"/>
      <c r="BY3052" s="25"/>
      <c r="BZ3052" s="25"/>
      <c r="CA3052" s="25"/>
      <c r="CB3052" s="25"/>
      <c r="CC3052" s="25"/>
      <c r="CD3052" s="2" t="s">
        <v>78</v>
      </c>
      <c r="CE3052" s="2" t="s">
        <v>21620</v>
      </c>
      <c r="CF3052" s="25"/>
      <c r="CG3052" s="25"/>
      <c r="CH3052" s="25"/>
      <c r="CI3052" s="25"/>
      <c r="CJ3052" s="25"/>
    </row>
    <row r="3053" spans="1:88" x14ac:dyDescent="0.2">
      <c r="A3053" s="2" t="s">
        <v>11720</v>
      </c>
      <c r="B3053" s="2" t="s">
        <v>26094</v>
      </c>
      <c r="C3053" s="2" t="s">
        <v>10420</v>
      </c>
      <c r="D3053" s="2" t="s">
        <v>11720</v>
      </c>
      <c r="E3053" s="2" t="s">
        <v>11720</v>
      </c>
      <c r="F3053" s="2" t="s">
        <v>11721</v>
      </c>
      <c r="G3053" s="2" t="s">
        <v>11722</v>
      </c>
      <c r="H3053" s="2" t="s">
        <v>61</v>
      </c>
      <c r="I3053" s="2" t="s">
        <v>61</v>
      </c>
      <c r="J3053" s="2" t="s">
        <v>61</v>
      </c>
      <c r="K3053" s="50" t="s">
        <v>61</v>
      </c>
      <c r="L3053" s="43">
        <v>2011</v>
      </c>
      <c r="M3053" s="2" t="s">
        <v>133</v>
      </c>
      <c r="N3053" s="32">
        <v>25.093</v>
      </c>
      <c r="O3053" s="32">
        <v>55.186230000000002</v>
      </c>
      <c r="P3053" s="2" t="s">
        <v>152</v>
      </c>
      <c r="Q3053" s="2" t="s">
        <v>65</v>
      </c>
      <c r="R3053" s="43" t="s">
        <v>16802</v>
      </c>
      <c r="S3053" s="41" t="s">
        <v>4851</v>
      </c>
      <c r="T3053" s="41" t="s">
        <v>18462</v>
      </c>
      <c r="U3053" s="2"/>
      <c r="V3053" s="2"/>
      <c r="W3053" s="41" t="s">
        <v>17588</v>
      </c>
      <c r="X3053" s="2" t="s">
        <v>153</v>
      </c>
      <c r="Y3053" s="2" t="s">
        <v>102</v>
      </c>
      <c r="Z3053" s="5" t="s">
        <v>20</v>
      </c>
      <c r="AA3053" s="5" t="s">
        <v>16910</v>
      </c>
      <c r="AB3053" s="5" t="s">
        <v>16316</v>
      </c>
      <c r="AC3053" s="2" t="s">
        <v>5205</v>
      </c>
      <c r="AD3053" s="2">
        <v>1037500</v>
      </c>
      <c r="AE3053" s="5">
        <v>30</v>
      </c>
      <c r="AF3053" s="25"/>
      <c r="AG3053" s="29">
        <v>3</v>
      </c>
      <c r="AH3053" s="2" t="s">
        <v>17974</v>
      </c>
      <c r="AI3053" s="2">
        <v>3</v>
      </c>
      <c r="AJ3053" s="2">
        <v>3</v>
      </c>
      <c r="AK3053" s="2"/>
      <c r="AL3053" s="2"/>
      <c r="AM3053" s="2"/>
      <c r="AN3053" s="2"/>
      <c r="AO3053" s="2"/>
      <c r="AP3053" s="25"/>
      <c r="AQ3053" s="25"/>
      <c r="AR3053" s="2"/>
      <c r="AS3053" s="2"/>
      <c r="AT3053" s="2"/>
      <c r="AU3053" s="25"/>
      <c r="AV3053" s="2"/>
      <c r="AW3053" s="2"/>
      <c r="AX3053" s="25"/>
      <c r="AY3053" s="25"/>
      <c r="AZ3053" s="25"/>
      <c r="BA3053" s="25"/>
      <c r="BB3053" s="25"/>
      <c r="BC3053" s="25"/>
      <c r="BD3053" s="25"/>
      <c r="BE3053" s="25"/>
      <c r="BF3053" s="25"/>
      <c r="BG3053" s="25"/>
      <c r="BH3053" s="25"/>
      <c r="BI3053" s="25"/>
      <c r="BJ3053" s="25"/>
      <c r="BK3053" s="25"/>
      <c r="BL3053" s="25"/>
      <c r="BM3053" s="25"/>
      <c r="BN3053" s="25"/>
      <c r="BO3053" s="25"/>
      <c r="BP3053" s="25"/>
      <c r="BQ3053" s="25"/>
      <c r="BR3053" s="25"/>
      <c r="BS3053" s="25"/>
      <c r="BT3053" s="25"/>
      <c r="BU3053" s="25"/>
      <c r="BV3053" s="25"/>
      <c r="BW3053" s="25"/>
      <c r="BX3053" s="25"/>
      <c r="BY3053" s="25"/>
      <c r="BZ3053" s="25"/>
      <c r="CA3053" s="25"/>
      <c r="CB3053" s="25"/>
      <c r="CC3053" s="25"/>
      <c r="CD3053" s="2" t="s">
        <v>78</v>
      </c>
      <c r="CE3053" s="2" t="s">
        <v>21621</v>
      </c>
      <c r="CF3053" s="25"/>
      <c r="CG3053" s="25"/>
      <c r="CH3053" s="25"/>
      <c r="CI3053" s="25"/>
      <c r="CJ3053" s="25"/>
    </row>
    <row r="3054" spans="1:88" x14ac:dyDescent="0.2">
      <c r="A3054" s="2" t="s">
        <v>11723</v>
      </c>
      <c r="B3054" s="2" t="s">
        <v>26095</v>
      </c>
      <c r="C3054" s="2" t="s">
        <v>10420</v>
      </c>
      <c r="D3054" s="2" t="s">
        <v>11723</v>
      </c>
      <c r="E3054" s="2" t="s">
        <v>11723</v>
      </c>
      <c r="F3054" s="2" t="s">
        <v>11724</v>
      </c>
      <c r="G3054" s="2" t="s">
        <v>11725</v>
      </c>
      <c r="H3054" s="2" t="s">
        <v>61</v>
      </c>
      <c r="I3054" s="2" t="s">
        <v>61</v>
      </c>
      <c r="J3054" s="2" t="s">
        <v>61</v>
      </c>
      <c r="K3054" s="50" t="s">
        <v>61</v>
      </c>
      <c r="L3054" s="43">
        <v>2011</v>
      </c>
      <c r="M3054" s="2" t="s">
        <v>133</v>
      </c>
      <c r="N3054" s="32">
        <v>24.994599999999998</v>
      </c>
      <c r="O3054" s="32">
        <v>55.112299999999998</v>
      </c>
      <c r="P3054" s="2" t="s">
        <v>152</v>
      </c>
      <c r="Q3054" s="2" t="s">
        <v>65</v>
      </c>
      <c r="R3054" s="43" t="s">
        <v>18854</v>
      </c>
      <c r="S3054" s="41" t="s">
        <v>272</v>
      </c>
      <c r="T3054" s="41" t="s">
        <v>18461</v>
      </c>
      <c r="U3054" s="2"/>
      <c r="V3054" s="2"/>
      <c r="W3054" s="41" t="s">
        <v>17588</v>
      </c>
      <c r="X3054" s="2" t="s">
        <v>696</v>
      </c>
      <c r="Y3054" s="2" t="s">
        <v>76</v>
      </c>
      <c r="Z3054" s="5" t="s">
        <v>10423</v>
      </c>
      <c r="AA3054" s="5" t="s">
        <v>16910</v>
      </c>
      <c r="AB3054" s="5" t="s">
        <v>16317</v>
      </c>
      <c r="AC3054" s="2" t="s">
        <v>5205</v>
      </c>
      <c r="AD3054" s="2">
        <v>1059900</v>
      </c>
      <c r="AE3054" s="5">
        <v>17</v>
      </c>
      <c r="AF3054" s="25"/>
      <c r="AG3054" s="29">
        <v>3</v>
      </c>
      <c r="AH3054" s="2" t="s">
        <v>17974</v>
      </c>
      <c r="AI3054" s="2">
        <v>4</v>
      </c>
      <c r="AJ3054" s="2">
        <v>3</v>
      </c>
      <c r="AK3054" s="2"/>
      <c r="AL3054" s="2"/>
      <c r="AM3054" s="2"/>
      <c r="AN3054" s="2"/>
      <c r="AO3054" s="2"/>
      <c r="AP3054" s="25"/>
      <c r="AQ3054" s="25"/>
      <c r="AR3054" s="2"/>
      <c r="AS3054" s="2"/>
      <c r="AT3054" s="2"/>
      <c r="AU3054" s="25"/>
      <c r="AV3054" s="2"/>
      <c r="AW3054" s="2"/>
      <c r="AX3054" s="25"/>
      <c r="AY3054" s="25"/>
      <c r="AZ3054" s="25"/>
      <c r="BA3054" s="25"/>
      <c r="BB3054" s="25"/>
      <c r="BC3054" s="25"/>
      <c r="BD3054" s="25"/>
      <c r="BE3054" s="25"/>
      <c r="BF3054" s="25"/>
      <c r="BG3054" s="25"/>
      <c r="BH3054" s="25"/>
      <c r="BI3054" s="25"/>
      <c r="BJ3054" s="25"/>
      <c r="BK3054" s="25"/>
      <c r="BL3054" s="25"/>
      <c r="BM3054" s="25"/>
      <c r="BN3054" s="25"/>
      <c r="BO3054" s="25"/>
      <c r="BP3054" s="25"/>
      <c r="BQ3054" s="25"/>
      <c r="BR3054" s="25"/>
      <c r="BS3054" s="25"/>
      <c r="BT3054" s="25"/>
      <c r="BU3054" s="25"/>
      <c r="BV3054" s="25"/>
      <c r="BW3054" s="25"/>
      <c r="BX3054" s="25"/>
      <c r="BY3054" s="25"/>
      <c r="BZ3054" s="25"/>
      <c r="CA3054" s="25"/>
      <c r="CB3054" s="25"/>
      <c r="CC3054" s="25"/>
      <c r="CD3054" s="2" t="s">
        <v>78</v>
      </c>
      <c r="CE3054" s="2" t="s">
        <v>21622</v>
      </c>
      <c r="CF3054" s="25"/>
      <c r="CG3054" s="25"/>
      <c r="CH3054" s="25"/>
      <c r="CI3054" s="25"/>
      <c r="CJ3054" s="25"/>
    </row>
    <row r="3055" spans="1:88" x14ac:dyDescent="0.2">
      <c r="A3055" s="2" t="s">
        <v>11726</v>
      </c>
      <c r="B3055" s="2" t="s">
        <v>26096</v>
      </c>
      <c r="C3055" s="2" t="s">
        <v>10420</v>
      </c>
      <c r="D3055" s="2" t="s">
        <v>11726</v>
      </c>
      <c r="E3055" s="2" t="s">
        <v>11726</v>
      </c>
      <c r="F3055" s="2" t="s">
        <v>11727</v>
      </c>
      <c r="G3055" s="2" t="s">
        <v>11728</v>
      </c>
      <c r="H3055" s="2" t="s">
        <v>61</v>
      </c>
      <c r="I3055" s="2" t="s">
        <v>61</v>
      </c>
      <c r="J3055" s="2" t="s">
        <v>61</v>
      </c>
      <c r="K3055" s="50" t="s">
        <v>61</v>
      </c>
      <c r="L3055" s="43">
        <v>2012</v>
      </c>
      <c r="M3055" s="2" t="s">
        <v>133</v>
      </c>
      <c r="N3055" s="32">
        <v>25.0428</v>
      </c>
      <c r="O3055" s="32">
        <v>55.122700000000002</v>
      </c>
      <c r="P3055" s="2" t="s">
        <v>152</v>
      </c>
      <c r="Q3055" s="2" t="s">
        <v>65</v>
      </c>
      <c r="R3055" s="43" t="s">
        <v>18854</v>
      </c>
      <c r="S3055" s="41" t="s">
        <v>272</v>
      </c>
      <c r="T3055" s="41" t="s">
        <v>18461</v>
      </c>
      <c r="U3055" s="2"/>
      <c r="V3055" s="2"/>
      <c r="W3055" s="41" t="s">
        <v>17588</v>
      </c>
      <c r="X3055" s="2" t="s">
        <v>10480</v>
      </c>
      <c r="Y3055" s="2" t="s">
        <v>76</v>
      </c>
      <c r="Z3055" s="5" t="s">
        <v>10423</v>
      </c>
      <c r="AA3055" s="5" t="s">
        <v>16910</v>
      </c>
      <c r="AB3055" s="5" t="s">
        <v>16317</v>
      </c>
      <c r="AC3055" s="2" t="s">
        <v>5205</v>
      </c>
      <c r="AD3055" s="2">
        <v>1059102</v>
      </c>
      <c r="AE3055" s="5">
        <v>15</v>
      </c>
      <c r="AF3055" s="25"/>
      <c r="AG3055" s="29">
        <v>3</v>
      </c>
      <c r="AH3055" s="2" t="s">
        <v>17974</v>
      </c>
      <c r="AI3055" s="2">
        <v>3</v>
      </c>
      <c r="AJ3055" s="2">
        <v>3</v>
      </c>
      <c r="AK3055" s="2"/>
      <c r="AL3055" s="2"/>
      <c r="AM3055" s="2"/>
      <c r="AN3055" s="2"/>
      <c r="AO3055" s="2"/>
      <c r="AP3055" s="25"/>
      <c r="AQ3055" s="25"/>
      <c r="AR3055" s="2"/>
      <c r="AS3055" s="2"/>
      <c r="AT3055" s="2"/>
      <c r="AU3055" s="25"/>
      <c r="AV3055" s="2"/>
      <c r="AW3055" s="2"/>
      <c r="AX3055" s="25"/>
      <c r="AY3055" s="25"/>
      <c r="AZ3055" s="25"/>
      <c r="BA3055" s="25"/>
      <c r="BB3055" s="25"/>
      <c r="BC3055" s="25"/>
      <c r="BD3055" s="25"/>
      <c r="BE3055" s="25"/>
      <c r="BF3055" s="25"/>
      <c r="BG3055" s="25"/>
      <c r="BH3055" s="25"/>
      <c r="BI3055" s="25"/>
      <c r="BJ3055" s="25"/>
      <c r="BK3055" s="25"/>
      <c r="BL3055" s="25"/>
      <c r="BM3055" s="25"/>
      <c r="BN3055" s="25"/>
      <c r="BO3055" s="25"/>
      <c r="BP3055" s="25"/>
      <c r="BQ3055" s="25"/>
      <c r="BR3055" s="25"/>
      <c r="BS3055" s="25"/>
      <c r="BT3055" s="25"/>
      <c r="BU3055" s="25"/>
      <c r="BV3055" s="25"/>
      <c r="BW3055" s="25"/>
      <c r="BX3055" s="25"/>
      <c r="BY3055" s="25"/>
      <c r="BZ3055" s="25"/>
      <c r="CA3055" s="25"/>
      <c r="CB3055" s="25"/>
      <c r="CC3055" s="25"/>
      <c r="CD3055" s="2" t="s">
        <v>78</v>
      </c>
      <c r="CE3055" s="2" t="s">
        <v>21623</v>
      </c>
      <c r="CF3055" s="25"/>
      <c r="CG3055" s="25"/>
      <c r="CH3055" s="25"/>
      <c r="CI3055" s="25"/>
      <c r="CJ3055" s="25"/>
    </row>
    <row r="3056" spans="1:88" x14ac:dyDescent="0.2">
      <c r="A3056" s="2" t="s">
        <v>11729</v>
      </c>
      <c r="B3056" s="2" t="s">
        <v>26097</v>
      </c>
      <c r="C3056" s="2" t="s">
        <v>10420</v>
      </c>
      <c r="D3056" s="2" t="s">
        <v>11729</v>
      </c>
      <c r="E3056" s="2" t="s">
        <v>11729</v>
      </c>
      <c r="F3056" s="2" t="s">
        <v>11730</v>
      </c>
      <c r="G3056" s="2" t="s">
        <v>11731</v>
      </c>
      <c r="H3056" s="2" t="s">
        <v>61</v>
      </c>
      <c r="I3056" s="2" t="s">
        <v>61</v>
      </c>
      <c r="J3056" s="2" t="s">
        <v>61</v>
      </c>
      <c r="K3056" s="50" t="s">
        <v>61</v>
      </c>
      <c r="L3056" s="43">
        <v>2012</v>
      </c>
      <c r="M3056" s="2" t="s">
        <v>133</v>
      </c>
      <c r="N3056" s="32">
        <v>25.0413</v>
      </c>
      <c r="O3056" s="32">
        <v>55.130699999999997</v>
      </c>
      <c r="P3056" s="2" t="s">
        <v>152</v>
      </c>
      <c r="Q3056" s="2" t="s">
        <v>65</v>
      </c>
      <c r="R3056" s="43" t="s">
        <v>18854</v>
      </c>
      <c r="S3056" s="41" t="s">
        <v>272</v>
      </c>
      <c r="T3056" s="41" t="s">
        <v>18461</v>
      </c>
      <c r="U3056" s="2"/>
      <c r="V3056" s="2"/>
      <c r="W3056" s="41" t="s">
        <v>17588</v>
      </c>
      <c r="X3056" s="2" t="s">
        <v>1598</v>
      </c>
      <c r="Y3056" s="2" t="s">
        <v>76</v>
      </c>
      <c r="Z3056" s="5" t="s">
        <v>10423</v>
      </c>
      <c r="AA3056" s="5" t="s">
        <v>16910</v>
      </c>
      <c r="AB3056" s="5" t="s">
        <v>16317</v>
      </c>
      <c r="AC3056" s="2" t="s">
        <v>5205</v>
      </c>
      <c r="AD3056" s="2">
        <v>1059102</v>
      </c>
      <c r="AE3056" s="5">
        <v>15</v>
      </c>
      <c r="AF3056" s="25"/>
      <c r="AG3056" s="29">
        <v>3</v>
      </c>
      <c r="AH3056" s="2" t="s">
        <v>17974</v>
      </c>
      <c r="AI3056" s="2">
        <v>4</v>
      </c>
      <c r="AJ3056" s="2">
        <v>3</v>
      </c>
      <c r="AK3056" s="2"/>
      <c r="AL3056" s="2"/>
      <c r="AM3056" s="2"/>
      <c r="AN3056" s="2"/>
      <c r="AO3056" s="2"/>
      <c r="AP3056" s="25"/>
      <c r="AQ3056" s="25"/>
      <c r="AR3056" s="2"/>
      <c r="AS3056" s="2"/>
      <c r="AT3056" s="2"/>
      <c r="AU3056" s="25"/>
      <c r="AV3056" s="2"/>
      <c r="AW3056" s="2"/>
      <c r="AX3056" s="25"/>
      <c r="AY3056" s="25"/>
      <c r="AZ3056" s="25"/>
      <c r="BA3056" s="25"/>
      <c r="BB3056" s="25"/>
      <c r="BC3056" s="25"/>
      <c r="BD3056" s="25"/>
      <c r="BE3056" s="25"/>
      <c r="BF3056" s="25"/>
      <c r="BG3056" s="25"/>
      <c r="BH3056" s="25"/>
      <c r="BI3056" s="25"/>
      <c r="BJ3056" s="25"/>
      <c r="BK3056" s="25"/>
      <c r="BL3056" s="25"/>
      <c r="BM3056" s="25"/>
      <c r="BN3056" s="25"/>
      <c r="BO3056" s="25"/>
      <c r="BP3056" s="25"/>
      <c r="BQ3056" s="25"/>
      <c r="BR3056" s="25"/>
      <c r="BS3056" s="25"/>
      <c r="BT3056" s="25"/>
      <c r="BU3056" s="25"/>
      <c r="BV3056" s="25"/>
      <c r="BW3056" s="25"/>
      <c r="BX3056" s="25"/>
      <c r="BY3056" s="25"/>
      <c r="BZ3056" s="25"/>
      <c r="CA3056" s="25"/>
      <c r="CB3056" s="25"/>
      <c r="CC3056" s="25"/>
      <c r="CD3056" s="2" t="s">
        <v>78</v>
      </c>
      <c r="CE3056" s="2" t="s">
        <v>21624</v>
      </c>
      <c r="CF3056" s="25"/>
      <c r="CG3056" s="25"/>
      <c r="CH3056" s="25"/>
      <c r="CI3056" s="25"/>
      <c r="CJ3056" s="25"/>
    </row>
    <row r="3057" spans="1:88" x14ac:dyDescent="0.2">
      <c r="A3057" s="2" t="s">
        <v>11732</v>
      </c>
      <c r="B3057" s="2" t="s">
        <v>26098</v>
      </c>
      <c r="C3057" s="2" t="s">
        <v>10420</v>
      </c>
      <c r="D3057" s="2" t="s">
        <v>11732</v>
      </c>
      <c r="E3057" s="2" t="s">
        <v>11732</v>
      </c>
      <c r="F3057" s="2" t="s">
        <v>11733</v>
      </c>
      <c r="G3057" s="2" t="s">
        <v>11734</v>
      </c>
      <c r="H3057" s="2" t="s">
        <v>61</v>
      </c>
      <c r="I3057" s="2" t="s">
        <v>61</v>
      </c>
      <c r="J3057" s="2" t="s">
        <v>61</v>
      </c>
      <c r="K3057" s="50" t="s">
        <v>61</v>
      </c>
      <c r="L3057" s="43">
        <v>2011</v>
      </c>
      <c r="M3057" s="2" t="s">
        <v>133</v>
      </c>
      <c r="N3057" s="32">
        <v>24.981259999999999</v>
      </c>
      <c r="O3057" s="32">
        <v>55.160690000000002</v>
      </c>
      <c r="P3057" s="2" t="s">
        <v>152</v>
      </c>
      <c r="Q3057" s="2" t="s">
        <v>65</v>
      </c>
      <c r="R3057" s="43" t="s">
        <v>18854</v>
      </c>
      <c r="S3057" s="41" t="s">
        <v>272</v>
      </c>
      <c r="T3057" s="41" t="s">
        <v>18461</v>
      </c>
      <c r="U3057" s="2"/>
      <c r="V3057" s="2"/>
      <c r="W3057" s="41" t="s">
        <v>17588</v>
      </c>
      <c r="X3057" s="2" t="s">
        <v>153</v>
      </c>
      <c r="Y3057" s="2" t="s">
        <v>76</v>
      </c>
      <c r="Z3057" s="5" t="s">
        <v>10423</v>
      </c>
      <c r="AA3057" s="5" t="s">
        <v>16910</v>
      </c>
      <c r="AB3057" s="5" t="s">
        <v>16317</v>
      </c>
      <c r="AC3057" s="2" t="s">
        <v>5205</v>
      </c>
      <c r="AD3057" s="2">
        <v>1059801</v>
      </c>
      <c r="AE3057" s="5">
        <v>30</v>
      </c>
      <c r="AF3057" s="25"/>
      <c r="AG3057" s="29">
        <v>3</v>
      </c>
      <c r="AH3057" s="2" t="s">
        <v>17974</v>
      </c>
      <c r="AI3057" s="2">
        <v>3</v>
      </c>
      <c r="AJ3057" s="2">
        <v>3</v>
      </c>
      <c r="AK3057" s="2"/>
      <c r="AL3057" s="2"/>
      <c r="AM3057" s="2"/>
      <c r="AN3057" s="2"/>
      <c r="AO3057" s="2"/>
      <c r="AP3057" s="25"/>
      <c r="AQ3057" s="25"/>
      <c r="AR3057" s="2"/>
      <c r="AS3057" s="2"/>
      <c r="AT3057" s="2"/>
      <c r="AU3057" s="25"/>
      <c r="AV3057" s="2"/>
      <c r="AW3057" s="2"/>
      <c r="AX3057" s="25"/>
      <c r="AY3057" s="25"/>
      <c r="AZ3057" s="25"/>
      <c r="BA3057" s="25"/>
      <c r="BB3057" s="25"/>
      <c r="BC3057" s="25"/>
      <c r="BD3057" s="25"/>
      <c r="BE3057" s="25"/>
      <c r="BF3057" s="25"/>
      <c r="BG3057" s="25"/>
      <c r="BH3057" s="25"/>
      <c r="BI3057" s="25"/>
      <c r="BJ3057" s="25"/>
      <c r="BK3057" s="25"/>
      <c r="BL3057" s="25"/>
      <c r="BM3057" s="25"/>
      <c r="BN3057" s="25"/>
      <c r="BO3057" s="25"/>
      <c r="BP3057" s="25"/>
      <c r="BQ3057" s="25"/>
      <c r="BR3057" s="25"/>
      <c r="BS3057" s="25"/>
      <c r="BT3057" s="25"/>
      <c r="BU3057" s="25"/>
      <c r="BV3057" s="25"/>
      <c r="BW3057" s="25"/>
      <c r="BX3057" s="25"/>
      <c r="BY3057" s="25"/>
      <c r="BZ3057" s="25"/>
      <c r="CA3057" s="25"/>
      <c r="CB3057" s="25"/>
      <c r="CC3057" s="25"/>
      <c r="CD3057" s="2" t="s">
        <v>71</v>
      </c>
      <c r="CE3057" s="2">
        <v>0</v>
      </c>
      <c r="CF3057" s="25"/>
      <c r="CG3057" s="25"/>
      <c r="CH3057" s="25"/>
      <c r="CI3057" s="25"/>
      <c r="CJ3057" s="25"/>
    </row>
    <row r="3058" spans="1:88" x14ac:dyDescent="0.2">
      <c r="A3058" s="2" t="s">
        <v>11735</v>
      </c>
      <c r="B3058" s="2" t="s">
        <v>26099</v>
      </c>
      <c r="C3058" s="2" t="s">
        <v>10420</v>
      </c>
      <c r="D3058" s="2" t="s">
        <v>11735</v>
      </c>
      <c r="E3058" s="2" t="s">
        <v>11735</v>
      </c>
      <c r="F3058" s="2" t="s">
        <v>11736</v>
      </c>
      <c r="G3058" s="2" t="s">
        <v>22841</v>
      </c>
      <c r="H3058" s="2" t="s">
        <v>61</v>
      </c>
      <c r="I3058" s="2" t="s">
        <v>61</v>
      </c>
      <c r="J3058" s="2" t="s">
        <v>61</v>
      </c>
      <c r="K3058" s="50" t="s">
        <v>61</v>
      </c>
      <c r="L3058" s="43">
        <v>2011</v>
      </c>
      <c r="M3058" s="2" t="s">
        <v>133</v>
      </c>
      <c r="N3058" s="32">
        <v>24.97551</v>
      </c>
      <c r="O3058" s="32">
        <v>55.150280000000002</v>
      </c>
      <c r="P3058" s="2" t="s">
        <v>152</v>
      </c>
      <c r="Q3058" s="2" t="s">
        <v>65</v>
      </c>
      <c r="R3058" s="43" t="s">
        <v>16802</v>
      </c>
      <c r="S3058" s="41" t="s">
        <v>4851</v>
      </c>
      <c r="T3058" s="41" t="s">
        <v>18462</v>
      </c>
      <c r="U3058" s="2"/>
      <c r="V3058" s="2"/>
      <c r="W3058" s="41" t="s">
        <v>17588</v>
      </c>
      <c r="X3058" s="2" t="s">
        <v>696</v>
      </c>
      <c r="Y3058" s="2" t="s">
        <v>76</v>
      </c>
      <c r="Z3058" s="5" t="s">
        <v>10423</v>
      </c>
      <c r="AA3058" s="5" t="s">
        <v>16910</v>
      </c>
      <c r="AB3058" s="5" t="s">
        <v>16317</v>
      </c>
      <c r="AC3058" s="2" t="s">
        <v>5205</v>
      </c>
      <c r="AD3058" s="2">
        <v>1059801</v>
      </c>
      <c r="AE3058" s="5">
        <v>25</v>
      </c>
      <c r="AF3058" s="25"/>
      <c r="AG3058" s="29">
        <v>3</v>
      </c>
      <c r="AH3058" s="2" t="s">
        <v>17974</v>
      </c>
      <c r="AI3058" s="2">
        <v>3</v>
      </c>
      <c r="AJ3058" s="2">
        <v>3</v>
      </c>
      <c r="AK3058" s="2"/>
      <c r="AL3058" s="2"/>
      <c r="AM3058" s="2"/>
      <c r="AN3058" s="2"/>
      <c r="AO3058" s="2"/>
      <c r="AP3058" s="25"/>
      <c r="AQ3058" s="25"/>
      <c r="AR3058" s="2"/>
      <c r="AS3058" s="2"/>
      <c r="AT3058" s="2"/>
      <c r="AU3058" s="25"/>
      <c r="AV3058" s="2"/>
      <c r="AW3058" s="2"/>
      <c r="AX3058" s="25"/>
      <c r="AY3058" s="25"/>
      <c r="AZ3058" s="25"/>
      <c r="BA3058" s="25"/>
      <c r="BB3058" s="25"/>
      <c r="BC3058" s="25"/>
      <c r="BD3058" s="25"/>
      <c r="BE3058" s="25"/>
      <c r="BF3058" s="25"/>
      <c r="BG3058" s="25"/>
      <c r="BH3058" s="25"/>
      <c r="BI3058" s="25"/>
      <c r="BJ3058" s="25"/>
      <c r="BK3058" s="25"/>
      <c r="BL3058" s="25"/>
      <c r="BM3058" s="25"/>
      <c r="BN3058" s="25"/>
      <c r="BO3058" s="25"/>
      <c r="BP3058" s="25"/>
      <c r="BQ3058" s="25"/>
      <c r="BR3058" s="25"/>
      <c r="BS3058" s="25"/>
      <c r="BT3058" s="25"/>
      <c r="BU3058" s="25"/>
      <c r="BV3058" s="25"/>
      <c r="BW3058" s="25"/>
      <c r="BX3058" s="25"/>
      <c r="BY3058" s="25"/>
      <c r="BZ3058" s="25"/>
      <c r="CA3058" s="25"/>
      <c r="CB3058" s="25"/>
      <c r="CC3058" s="25"/>
      <c r="CD3058" s="2" t="s">
        <v>71</v>
      </c>
      <c r="CE3058" s="2">
        <v>0</v>
      </c>
      <c r="CF3058" s="25"/>
      <c r="CG3058" s="25"/>
      <c r="CH3058" s="25"/>
      <c r="CI3058" s="25"/>
      <c r="CJ3058" s="25"/>
    </row>
    <row r="3059" spans="1:88" x14ac:dyDescent="0.2">
      <c r="A3059" s="2" t="s">
        <v>11737</v>
      </c>
      <c r="B3059" s="2" t="s">
        <v>26100</v>
      </c>
      <c r="C3059" s="2" t="s">
        <v>10420</v>
      </c>
      <c r="D3059" s="2" t="s">
        <v>11737</v>
      </c>
      <c r="E3059" s="2" t="s">
        <v>11737</v>
      </c>
      <c r="F3059" s="2" t="s">
        <v>11738</v>
      </c>
      <c r="G3059" s="2" t="s">
        <v>11739</v>
      </c>
      <c r="H3059" s="2" t="s">
        <v>61</v>
      </c>
      <c r="I3059" s="2" t="s">
        <v>61</v>
      </c>
      <c r="J3059" s="2" t="s">
        <v>61</v>
      </c>
      <c r="K3059" s="50" t="s">
        <v>61</v>
      </c>
      <c r="L3059" s="43">
        <v>2013</v>
      </c>
      <c r="M3059" s="2" t="s">
        <v>133</v>
      </c>
      <c r="N3059" s="32">
        <v>24.9788</v>
      </c>
      <c r="O3059" s="32">
        <v>55.15945</v>
      </c>
      <c r="P3059" s="2" t="s">
        <v>152</v>
      </c>
      <c r="Q3059" s="2" t="s">
        <v>65</v>
      </c>
      <c r="R3059" s="43" t="s">
        <v>18854</v>
      </c>
      <c r="S3059" s="41" t="s">
        <v>1554</v>
      </c>
      <c r="T3059" s="41" t="s">
        <v>18460</v>
      </c>
      <c r="U3059" s="2"/>
      <c r="V3059" s="2"/>
      <c r="W3059" s="41" t="s">
        <v>17588</v>
      </c>
      <c r="X3059" s="2" t="s">
        <v>153</v>
      </c>
      <c r="Y3059" s="2" t="s">
        <v>102</v>
      </c>
      <c r="Z3059" s="5" t="s">
        <v>10423</v>
      </c>
      <c r="AA3059" s="5" t="s">
        <v>16910</v>
      </c>
      <c r="AB3059" s="5" t="s">
        <v>16316</v>
      </c>
      <c r="AC3059" s="2" t="s">
        <v>5205</v>
      </c>
      <c r="AD3059" s="2">
        <v>1059801</v>
      </c>
      <c r="AE3059" s="5">
        <v>30</v>
      </c>
      <c r="AF3059" s="25"/>
      <c r="AG3059" s="29">
        <v>3</v>
      </c>
      <c r="AH3059" s="2" t="s">
        <v>17974</v>
      </c>
      <c r="AI3059" s="2">
        <v>4</v>
      </c>
      <c r="AJ3059" s="2">
        <v>3</v>
      </c>
      <c r="AK3059" s="2"/>
      <c r="AL3059" s="2"/>
      <c r="AM3059" s="2"/>
      <c r="AN3059" s="2"/>
      <c r="AO3059" s="2"/>
      <c r="AP3059" s="25"/>
      <c r="AQ3059" s="25"/>
      <c r="AR3059" s="2"/>
      <c r="AS3059" s="2"/>
      <c r="AT3059" s="2"/>
      <c r="AU3059" s="25"/>
      <c r="AV3059" s="2"/>
      <c r="AW3059" s="2"/>
      <c r="AX3059" s="25"/>
      <c r="AY3059" s="25"/>
      <c r="AZ3059" s="25"/>
      <c r="BA3059" s="25"/>
      <c r="BB3059" s="25"/>
      <c r="BC3059" s="25"/>
      <c r="BD3059" s="25"/>
      <c r="BE3059" s="25"/>
      <c r="BF3059" s="25"/>
      <c r="BG3059" s="25"/>
      <c r="BH3059" s="25"/>
      <c r="BI3059" s="25"/>
      <c r="BJ3059" s="25"/>
      <c r="BK3059" s="25"/>
      <c r="BL3059" s="25"/>
      <c r="BM3059" s="25"/>
      <c r="BN3059" s="25"/>
      <c r="BO3059" s="25"/>
      <c r="BP3059" s="25"/>
      <c r="BQ3059" s="25"/>
      <c r="BR3059" s="25"/>
      <c r="BS3059" s="25"/>
      <c r="BT3059" s="25"/>
      <c r="BU3059" s="25"/>
      <c r="BV3059" s="25"/>
      <c r="BW3059" s="25"/>
      <c r="BX3059" s="25"/>
      <c r="BY3059" s="25"/>
      <c r="BZ3059" s="25"/>
      <c r="CA3059" s="25"/>
      <c r="CB3059" s="25"/>
      <c r="CC3059" s="25"/>
      <c r="CD3059" s="2" t="s">
        <v>71</v>
      </c>
      <c r="CE3059" s="2">
        <v>0</v>
      </c>
      <c r="CF3059" s="25"/>
      <c r="CG3059" s="25"/>
      <c r="CH3059" s="25"/>
      <c r="CI3059" s="25"/>
      <c r="CJ3059" s="25"/>
    </row>
    <row r="3060" spans="1:88" x14ac:dyDescent="0.2">
      <c r="A3060" s="2" t="s">
        <v>11740</v>
      </c>
      <c r="B3060" s="2" t="s">
        <v>26101</v>
      </c>
      <c r="C3060" s="2" t="s">
        <v>10420</v>
      </c>
      <c r="D3060" s="2" t="s">
        <v>11740</v>
      </c>
      <c r="E3060" s="2" t="s">
        <v>11740</v>
      </c>
      <c r="F3060" s="2" t="s">
        <v>11741</v>
      </c>
      <c r="G3060" s="2" t="s">
        <v>11742</v>
      </c>
      <c r="H3060" s="2" t="s">
        <v>61</v>
      </c>
      <c r="I3060" s="2" t="s">
        <v>61</v>
      </c>
      <c r="J3060" s="2" t="s">
        <v>61</v>
      </c>
      <c r="K3060" s="50" t="s">
        <v>61</v>
      </c>
      <c r="L3060" s="43">
        <v>2011</v>
      </c>
      <c r="M3060" s="2" t="s">
        <v>133</v>
      </c>
      <c r="N3060" s="32">
        <v>25.265309999999999</v>
      </c>
      <c r="O3060" s="32">
        <v>55.469290000000001</v>
      </c>
      <c r="P3060" s="2" t="s">
        <v>152</v>
      </c>
      <c r="Q3060" s="2" t="s">
        <v>65</v>
      </c>
      <c r="R3060" s="43" t="s">
        <v>16802</v>
      </c>
      <c r="S3060" s="41" t="s">
        <v>4851</v>
      </c>
      <c r="T3060" s="41" t="s">
        <v>18462</v>
      </c>
      <c r="U3060" s="2"/>
      <c r="V3060" s="2"/>
      <c r="W3060" s="41" t="s">
        <v>17588</v>
      </c>
      <c r="X3060" s="2" t="s">
        <v>153</v>
      </c>
      <c r="Y3060" s="2" t="s">
        <v>76</v>
      </c>
      <c r="Z3060" s="5" t="s">
        <v>10423</v>
      </c>
      <c r="AA3060" s="5" t="s">
        <v>16910</v>
      </c>
      <c r="AB3060" s="5" t="s">
        <v>16317</v>
      </c>
      <c r="AC3060" s="2" t="s">
        <v>5205</v>
      </c>
      <c r="AD3060" s="2">
        <v>1026600</v>
      </c>
      <c r="AE3060" s="5">
        <v>25</v>
      </c>
      <c r="AF3060" s="25"/>
      <c r="AG3060" s="29">
        <v>3</v>
      </c>
      <c r="AH3060" s="2" t="s">
        <v>17974</v>
      </c>
      <c r="AI3060" s="2">
        <v>3</v>
      </c>
      <c r="AJ3060" s="2">
        <v>3</v>
      </c>
      <c r="AK3060" s="2"/>
      <c r="AL3060" s="2"/>
      <c r="AM3060" s="2"/>
      <c r="AN3060" s="2"/>
      <c r="AO3060" s="2"/>
      <c r="AP3060" s="25"/>
      <c r="AQ3060" s="25"/>
      <c r="AR3060" s="2"/>
      <c r="AS3060" s="2"/>
      <c r="AT3060" s="2"/>
      <c r="AU3060" s="25"/>
      <c r="AV3060" s="2"/>
      <c r="AW3060" s="2"/>
      <c r="AX3060" s="25"/>
      <c r="AY3060" s="25"/>
      <c r="AZ3060" s="25"/>
      <c r="BA3060" s="25"/>
      <c r="BB3060" s="25"/>
      <c r="BC3060" s="25"/>
      <c r="BD3060" s="25"/>
      <c r="BE3060" s="25"/>
      <c r="BF3060" s="25"/>
      <c r="BG3060" s="25"/>
      <c r="BH3060" s="25"/>
      <c r="BI3060" s="25"/>
      <c r="BJ3060" s="25"/>
      <c r="BK3060" s="25"/>
      <c r="BL3060" s="25"/>
      <c r="BM3060" s="25"/>
      <c r="BN3060" s="25"/>
      <c r="BO3060" s="25"/>
      <c r="BP3060" s="25"/>
      <c r="BQ3060" s="25"/>
      <c r="BR3060" s="25"/>
      <c r="BS3060" s="25"/>
      <c r="BT3060" s="25"/>
      <c r="BU3060" s="25"/>
      <c r="BV3060" s="25"/>
      <c r="BW3060" s="25"/>
      <c r="BX3060" s="25"/>
      <c r="BY3060" s="25"/>
      <c r="BZ3060" s="25"/>
      <c r="CA3060" s="25"/>
      <c r="CB3060" s="25"/>
      <c r="CC3060" s="25"/>
      <c r="CD3060" s="2" t="s">
        <v>78</v>
      </c>
      <c r="CE3060" s="2" t="s">
        <v>21625</v>
      </c>
      <c r="CF3060" s="25"/>
      <c r="CG3060" s="25"/>
      <c r="CH3060" s="25"/>
      <c r="CI3060" s="25"/>
      <c r="CJ3060" s="25"/>
    </row>
    <row r="3061" spans="1:88" x14ac:dyDescent="0.2">
      <c r="A3061" s="2" t="s">
        <v>11743</v>
      </c>
      <c r="B3061" s="2" t="s">
        <v>26102</v>
      </c>
      <c r="C3061" s="2" t="s">
        <v>10420</v>
      </c>
      <c r="D3061" s="2" t="s">
        <v>11743</v>
      </c>
      <c r="E3061" s="2" t="s">
        <v>11743</v>
      </c>
      <c r="F3061" s="2" t="s">
        <v>11744</v>
      </c>
      <c r="G3061" s="2" t="s">
        <v>11745</v>
      </c>
      <c r="H3061" s="2" t="s">
        <v>61</v>
      </c>
      <c r="I3061" s="2" t="s">
        <v>61</v>
      </c>
      <c r="J3061" s="2" t="s">
        <v>61</v>
      </c>
      <c r="K3061" s="50" t="s">
        <v>61</v>
      </c>
      <c r="L3061" s="43">
        <v>2010</v>
      </c>
      <c r="M3061" s="2" t="s">
        <v>133</v>
      </c>
      <c r="N3061" s="32">
        <v>25.233039999999999</v>
      </c>
      <c r="O3061" s="32">
        <v>55.56259</v>
      </c>
      <c r="P3061" s="2" t="s">
        <v>152</v>
      </c>
      <c r="Q3061" s="2" t="s">
        <v>65</v>
      </c>
      <c r="R3061" s="43" t="s">
        <v>18854</v>
      </c>
      <c r="S3061" s="41" t="s">
        <v>1554</v>
      </c>
      <c r="T3061" s="41" t="s">
        <v>18460</v>
      </c>
      <c r="U3061" s="2"/>
      <c r="V3061" s="2"/>
      <c r="W3061" s="41" t="s">
        <v>17588</v>
      </c>
      <c r="X3061" s="2" t="s">
        <v>153</v>
      </c>
      <c r="Y3061" s="2" t="s">
        <v>102</v>
      </c>
      <c r="Z3061" s="5" t="s">
        <v>10423</v>
      </c>
      <c r="AA3061" s="5" t="s">
        <v>16910</v>
      </c>
      <c r="AB3061" s="5" t="s">
        <v>16316</v>
      </c>
      <c r="AC3061" s="2" t="s">
        <v>5247</v>
      </c>
      <c r="AD3061" s="2">
        <v>1028400</v>
      </c>
      <c r="AE3061" s="5">
        <v>40</v>
      </c>
      <c r="AF3061" s="25"/>
      <c r="AG3061" s="29">
        <v>3</v>
      </c>
      <c r="AH3061" s="2" t="s">
        <v>17978</v>
      </c>
      <c r="AI3061" s="2">
        <v>3</v>
      </c>
      <c r="AJ3061" s="2">
        <v>3</v>
      </c>
      <c r="AK3061" s="2"/>
      <c r="AL3061" s="2"/>
      <c r="AM3061" s="2"/>
      <c r="AN3061" s="2"/>
      <c r="AO3061" s="2"/>
      <c r="AP3061" s="25"/>
      <c r="AQ3061" s="25"/>
      <c r="AR3061" s="2"/>
      <c r="AS3061" s="2"/>
      <c r="AT3061" s="2"/>
      <c r="AU3061" s="25"/>
      <c r="AV3061" s="2"/>
      <c r="AW3061" s="2"/>
      <c r="AX3061" s="25"/>
      <c r="AY3061" s="25"/>
      <c r="AZ3061" s="25"/>
      <c r="BA3061" s="25"/>
      <c r="BB3061" s="25"/>
      <c r="BC3061" s="25"/>
      <c r="BD3061" s="25"/>
      <c r="BE3061" s="25"/>
      <c r="BF3061" s="25"/>
      <c r="BG3061" s="25"/>
      <c r="BH3061" s="25"/>
      <c r="BI3061" s="25"/>
      <c r="BJ3061" s="25"/>
      <c r="BK3061" s="25"/>
      <c r="BL3061" s="25"/>
      <c r="BM3061" s="25"/>
      <c r="BN3061" s="25"/>
      <c r="BO3061" s="25"/>
      <c r="BP3061" s="25"/>
      <c r="BQ3061" s="25"/>
      <c r="BR3061" s="25"/>
      <c r="BS3061" s="25"/>
      <c r="BT3061" s="25"/>
      <c r="BU3061" s="25"/>
      <c r="BV3061" s="25"/>
      <c r="BW3061" s="25"/>
      <c r="BX3061" s="25"/>
      <c r="BY3061" s="25"/>
      <c r="BZ3061" s="25"/>
      <c r="CA3061" s="25"/>
      <c r="CB3061" s="25"/>
      <c r="CC3061" s="25"/>
      <c r="CD3061" s="2" t="s">
        <v>628</v>
      </c>
      <c r="CE3061" s="2" t="s">
        <v>21626</v>
      </c>
      <c r="CF3061" s="25"/>
      <c r="CG3061" s="25"/>
      <c r="CH3061" s="25"/>
      <c r="CI3061" s="25"/>
      <c r="CJ3061" s="25"/>
    </row>
    <row r="3062" spans="1:88" x14ac:dyDescent="0.2">
      <c r="A3062" s="2" t="s">
        <v>11746</v>
      </c>
      <c r="B3062" s="2" t="s">
        <v>26103</v>
      </c>
      <c r="C3062" s="2" t="s">
        <v>10420</v>
      </c>
      <c r="D3062" s="2" t="s">
        <v>11746</v>
      </c>
      <c r="E3062" s="2" t="s">
        <v>11746</v>
      </c>
      <c r="F3062" s="2" t="s">
        <v>11747</v>
      </c>
      <c r="G3062" s="2" t="s">
        <v>11748</v>
      </c>
      <c r="H3062" s="2" t="s">
        <v>83</v>
      </c>
      <c r="I3062" s="2" t="s">
        <v>61</v>
      </c>
      <c r="J3062" s="2" t="s">
        <v>61</v>
      </c>
      <c r="K3062" s="50" t="s">
        <v>61</v>
      </c>
      <c r="L3062" s="43">
        <v>2010</v>
      </c>
      <c r="M3062" s="2" t="s">
        <v>133</v>
      </c>
      <c r="N3062" s="32">
        <v>25.223050000000001</v>
      </c>
      <c r="O3062" s="32">
        <v>55.453449999999997</v>
      </c>
      <c r="P3062" s="2" t="s">
        <v>2767</v>
      </c>
      <c r="Q3062" s="2" t="s">
        <v>65</v>
      </c>
      <c r="R3062" s="43" t="s">
        <v>16802</v>
      </c>
      <c r="S3062" s="41" t="s">
        <v>4851</v>
      </c>
      <c r="T3062" s="41" t="s">
        <v>18462</v>
      </c>
      <c r="U3062" s="2"/>
      <c r="V3062" s="2"/>
      <c r="W3062" s="41" t="s">
        <v>17589</v>
      </c>
      <c r="X3062" s="2" t="s">
        <v>315</v>
      </c>
      <c r="Y3062" s="2" t="s">
        <v>102</v>
      </c>
      <c r="Z3062" s="5" t="s">
        <v>10423</v>
      </c>
      <c r="AA3062" s="5" t="s">
        <v>16910</v>
      </c>
      <c r="AB3062" s="5" t="s">
        <v>16316</v>
      </c>
      <c r="AC3062" s="2" t="s">
        <v>5247</v>
      </c>
      <c r="AD3062" s="2">
        <v>1025200</v>
      </c>
      <c r="AE3062" s="5">
        <v>30</v>
      </c>
      <c r="AF3062" s="25"/>
      <c r="AG3062" s="29">
        <v>3</v>
      </c>
      <c r="AH3062" s="2" t="s">
        <v>17978</v>
      </c>
      <c r="AI3062" s="2">
        <v>3</v>
      </c>
      <c r="AJ3062" s="2">
        <v>3</v>
      </c>
      <c r="AK3062" s="2"/>
      <c r="AL3062" s="2"/>
      <c r="AM3062" s="2"/>
      <c r="AN3062" s="2"/>
      <c r="AO3062" s="2"/>
      <c r="AP3062" s="25"/>
      <c r="AQ3062" s="25"/>
      <c r="AR3062" s="2"/>
      <c r="AS3062" s="2"/>
      <c r="AT3062" s="2"/>
      <c r="AU3062" s="25"/>
      <c r="AV3062" s="2"/>
      <c r="AW3062" s="2"/>
      <c r="AX3062" s="25"/>
      <c r="AY3062" s="25"/>
      <c r="AZ3062" s="25"/>
      <c r="BA3062" s="25"/>
      <c r="BB3062" s="25"/>
      <c r="BC3062" s="25"/>
      <c r="BD3062" s="25"/>
      <c r="BE3062" s="25"/>
      <c r="BF3062" s="25"/>
      <c r="BG3062" s="25"/>
      <c r="BH3062" s="25"/>
      <c r="BI3062" s="25"/>
      <c r="BJ3062" s="25"/>
      <c r="BK3062" s="25"/>
      <c r="BL3062" s="25"/>
      <c r="BM3062" s="25"/>
      <c r="BN3062" s="25"/>
      <c r="BO3062" s="25"/>
      <c r="BP3062" s="25"/>
      <c r="BQ3062" s="25"/>
      <c r="BR3062" s="25"/>
      <c r="BS3062" s="25"/>
      <c r="BT3062" s="25"/>
      <c r="BU3062" s="25"/>
      <c r="BV3062" s="25"/>
      <c r="BW3062" s="25"/>
      <c r="BX3062" s="25"/>
      <c r="BY3062" s="25"/>
      <c r="BZ3062" s="25"/>
      <c r="CA3062" s="25"/>
      <c r="CB3062" s="25"/>
      <c r="CC3062" s="25"/>
      <c r="CD3062" s="2" t="s">
        <v>71</v>
      </c>
      <c r="CE3062" s="2">
        <v>0</v>
      </c>
      <c r="CF3062" s="25"/>
      <c r="CG3062" s="25"/>
      <c r="CH3062" s="25"/>
      <c r="CI3062" s="25"/>
      <c r="CJ3062" s="25"/>
    </row>
    <row r="3063" spans="1:88" x14ac:dyDescent="0.2">
      <c r="A3063" s="2" t="s">
        <v>11749</v>
      </c>
      <c r="B3063" s="2" t="s">
        <v>26104</v>
      </c>
      <c r="C3063" s="2" t="s">
        <v>10420</v>
      </c>
      <c r="D3063" s="2" t="s">
        <v>11749</v>
      </c>
      <c r="E3063" s="2" t="s">
        <v>11749</v>
      </c>
      <c r="F3063" s="2" t="s">
        <v>11750</v>
      </c>
      <c r="G3063" s="2" t="s">
        <v>11751</v>
      </c>
      <c r="H3063" s="2" t="s">
        <v>61</v>
      </c>
      <c r="I3063" s="2" t="s">
        <v>61</v>
      </c>
      <c r="J3063" s="2" t="s">
        <v>61</v>
      </c>
      <c r="K3063" s="50" t="s">
        <v>61</v>
      </c>
      <c r="L3063" s="43">
        <v>2010</v>
      </c>
      <c r="M3063" s="2" t="s">
        <v>133</v>
      </c>
      <c r="N3063" s="32">
        <v>24.995699999999999</v>
      </c>
      <c r="O3063" s="32">
        <v>55.074300000000001</v>
      </c>
      <c r="P3063" s="2" t="s">
        <v>152</v>
      </c>
      <c r="Q3063" s="2" t="s">
        <v>65</v>
      </c>
      <c r="R3063" s="43" t="s">
        <v>18854</v>
      </c>
      <c r="S3063" s="41" t="s">
        <v>272</v>
      </c>
      <c r="T3063" s="41" t="s">
        <v>18461</v>
      </c>
      <c r="U3063" s="2"/>
      <c r="V3063" s="2"/>
      <c r="W3063" s="41" t="s">
        <v>17588</v>
      </c>
      <c r="X3063" s="2" t="s">
        <v>153</v>
      </c>
      <c r="Y3063" s="2" t="s">
        <v>76</v>
      </c>
      <c r="Z3063" s="5" t="s">
        <v>10423</v>
      </c>
      <c r="AA3063" s="5" t="s">
        <v>16910</v>
      </c>
      <c r="AB3063" s="5" t="s">
        <v>16317</v>
      </c>
      <c r="AC3063" s="2" t="s">
        <v>5247</v>
      </c>
      <c r="AD3063" s="2">
        <v>1059400</v>
      </c>
      <c r="AE3063" s="5">
        <v>37</v>
      </c>
      <c r="AF3063" s="25"/>
      <c r="AG3063" s="29">
        <v>3</v>
      </c>
      <c r="AH3063" s="2" t="s">
        <v>17978</v>
      </c>
      <c r="AI3063" s="2">
        <v>3</v>
      </c>
      <c r="AJ3063" s="2">
        <v>3</v>
      </c>
      <c r="AK3063" s="2"/>
      <c r="AL3063" s="2"/>
      <c r="AM3063" s="2"/>
      <c r="AN3063" s="2"/>
      <c r="AO3063" s="2"/>
      <c r="AP3063" s="25"/>
      <c r="AQ3063" s="25"/>
      <c r="AR3063" s="2"/>
      <c r="AS3063" s="2"/>
      <c r="AT3063" s="2"/>
      <c r="AU3063" s="25"/>
      <c r="AV3063" s="2"/>
      <c r="AW3063" s="2"/>
      <c r="AX3063" s="25"/>
      <c r="AY3063" s="25"/>
      <c r="AZ3063" s="25"/>
      <c r="BA3063" s="25"/>
      <c r="BB3063" s="25"/>
      <c r="BC3063" s="25"/>
      <c r="BD3063" s="25"/>
      <c r="BE3063" s="25"/>
      <c r="BF3063" s="25"/>
      <c r="BG3063" s="25"/>
      <c r="BH3063" s="25"/>
      <c r="BI3063" s="25"/>
      <c r="BJ3063" s="25"/>
      <c r="BK3063" s="25"/>
      <c r="BL3063" s="25"/>
      <c r="BM3063" s="25"/>
      <c r="BN3063" s="25"/>
      <c r="BO3063" s="25"/>
      <c r="BP3063" s="25"/>
      <c r="BQ3063" s="25"/>
      <c r="BR3063" s="25"/>
      <c r="BS3063" s="25"/>
      <c r="BT3063" s="25"/>
      <c r="BU3063" s="25"/>
      <c r="BV3063" s="25"/>
      <c r="BW3063" s="25"/>
      <c r="BX3063" s="25"/>
      <c r="BY3063" s="25"/>
      <c r="BZ3063" s="25"/>
      <c r="CA3063" s="25"/>
      <c r="CB3063" s="25"/>
      <c r="CC3063" s="25"/>
      <c r="CD3063" s="2" t="s">
        <v>71</v>
      </c>
      <c r="CE3063" s="2">
        <v>0</v>
      </c>
      <c r="CF3063" s="25"/>
      <c r="CG3063" s="25"/>
      <c r="CH3063" s="25"/>
      <c r="CI3063" s="25"/>
      <c r="CJ3063" s="25"/>
    </row>
    <row r="3064" spans="1:88" x14ac:dyDescent="0.2">
      <c r="A3064" s="2" t="s">
        <v>11752</v>
      </c>
      <c r="B3064" s="2" t="s">
        <v>26105</v>
      </c>
      <c r="C3064" s="2" t="s">
        <v>10420</v>
      </c>
      <c r="D3064" s="2" t="s">
        <v>11752</v>
      </c>
      <c r="E3064" s="2" t="s">
        <v>11752</v>
      </c>
      <c r="F3064" s="2" t="s">
        <v>11753</v>
      </c>
      <c r="G3064" s="2" t="s">
        <v>11754</v>
      </c>
      <c r="H3064" s="2" t="s">
        <v>61</v>
      </c>
      <c r="I3064" s="2" t="s">
        <v>61</v>
      </c>
      <c r="J3064" s="2" t="s">
        <v>61</v>
      </c>
      <c r="K3064" s="50" t="s">
        <v>61</v>
      </c>
      <c r="L3064" s="43">
        <v>2009</v>
      </c>
      <c r="M3064" s="2" t="s">
        <v>133</v>
      </c>
      <c r="N3064" s="32">
        <v>25.1417</v>
      </c>
      <c r="O3064" s="32">
        <v>55.249600000000001</v>
      </c>
      <c r="P3064" s="2" t="s">
        <v>152</v>
      </c>
      <c r="Q3064" s="2" t="s">
        <v>65</v>
      </c>
      <c r="R3064" s="43" t="s">
        <v>18854</v>
      </c>
      <c r="S3064" s="41" t="s">
        <v>272</v>
      </c>
      <c r="T3064" s="41" t="s">
        <v>18461</v>
      </c>
      <c r="U3064" s="2"/>
      <c r="V3064" s="2"/>
      <c r="W3064" s="41" t="s">
        <v>17588</v>
      </c>
      <c r="X3064" s="2" t="s">
        <v>696</v>
      </c>
      <c r="Y3064" s="2" t="s">
        <v>102</v>
      </c>
      <c r="Z3064" s="5" t="s">
        <v>10423</v>
      </c>
      <c r="AA3064" s="5" t="s">
        <v>16910</v>
      </c>
      <c r="AB3064" s="5" t="s">
        <v>16316</v>
      </c>
      <c r="AC3064" s="2" t="s">
        <v>5205</v>
      </c>
      <c r="AD3064" s="2">
        <v>1036500</v>
      </c>
      <c r="AE3064" s="5">
        <v>33</v>
      </c>
      <c r="AF3064" s="25"/>
      <c r="AG3064" s="29">
        <v>3</v>
      </c>
      <c r="AH3064" s="2" t="s">
        <v>17974</v>
      </c>
      <c r="AI3064" s="2">
        <v>3</v>
      </c>
      <c r="AJ3064" s="2">
        <v>3</v>
      </c>
      <c r="AK3064" s="2"/>
      <c r="AL3064" s="2"/>
      <c r="AM3064" s="2"/>
      <c r="AN3064" s="2"/>
      <c r="AO3064" s="2"/>
      <c r="AP3064" s="25"/>
      <c r="AQ3064" s="25"/>
      <c r="AR3064" s="2"/>
      <c r="AS3064" s="2"/>
      <c r="AT3064" s="2"/>
      <c r="AU3064" s="25"/>
      <c r="AV3064" s="2"/>
      <c r="AW3064" s="2"/>
      <c r="AX3064" s="25"/>
      <c r="AY3064" s="25"/>
      <c r="AZ3064" s="25"/>
      <c r="BA3064" s="25"/>
      <c r="BB3064" s="25"/>
      <c r="BC3064" s="25"/>
      <c r="BD3064" s="25"/>
      <c r="BE3064" s="25"/>
      <c r="BF3064" s="25"/>
      <c r="BG3064" s="25"/>
      <c r="BH3064" s="25"/>
      <c r="BI3064" s="25"/>
      <c r="BJ3064" s="25"/>
      <c r="BK3064" s="25"/>
      <c r="BL3064" s="25"/>
      <c r="BM3064" s="25"/>
      <c r="BN3064" s="25"/>
      <c r="BO3064" s="25"/>
      <c r="BP3064" s="25"/>
      <c r="BQ3064" s="25"/>
      <c r="BR3064" s="25"/>
      <c r="BS3064" s="25"/>
      <c r="BT3064" s="25"/>
      <c r="BU3064" s="25"/>
      <c r="BV3064" s="25"/>
      <c r="BW3064" s="25"/>
      <c r="BX3064" s="25"/>
      <c r="BY3064" s="25"/>
      <c r="BZ3064" s="25"/>
      <c r="CA3064" s="25"/>
      <c r="CB3064" s="25"/>
      <c r="CC3064" s="25"/>
      <c r="CD3064" s="2" t="s">
        <v>78</v>
      </c>
      <c r="CE3064" s="2" t="s">
        <v>21627</v>
      </c>
      <c r="CF3064" s="25"/>
      <c r="CG3064" s="25"/>
      <c r="CH3064" s="25"/>
      <c r="CI3064" s="25"/>
      <c r="CJ3064" s="25"/>
    </row>
    <row r="3065" spans="1:88" x14ac:dyDescent="0.2">
      <c r="A3065" s="2" t="s">
        <v>11755</v>
      </c>
      <c r="B3065" s="2" t="s">
        <v>26106</v>
      </c>
      <c r="C3065" s="2" t="s">
        <v>10420</v>
      </c>
      <c r="D3065" s="2" t="s">
        <v>11755</v>
      </c>
      <c r="E3065" s="2" t="s">
        <v>11755</v>
      </c>
      <c r="F3065" s="2" t="s">
        <v>11756</v>
      </c>
      <c r="G3065" s="2" t="s">
        <v>17537</v>
      </c>
      <c r="H3065" s="2" t="s">
        <v>61</v>
      </c>
      <c r="I3065" s="2" t="s">
        <v>61</v>
      </c>
      <c r="J3065" s="2" t="s">
        <v>61</v>
      </c>
      <c r="K3065" s="50" t="s">
        <v>61</v>
      </c>
      <c r="L3065" s="43">
        <v>2012</v>
      </c>
      <c r="M3065" s="2" t="s">
        <v>133</v>
      </c>
      <c r="N3065" s="32">
        <v>25.02094</v>
      </c>
      <c r="O3065" s="32">
        <v>55.079970000000003</v>
      </c>
      <c r="P3065" s="2" t="s">
        <v>152</v>
      </c>
      <c r="Q3065" s="2" t="s">
        <v>65</v>
      </c>
      <c r="R3065" s="43" t="s">
        <v>18854</v>
      </c>
      <c r="S3065" s="41" t="s">
        <v>1554</v>
      </c>
      <c r="T3065" s="41" t="s">
        <v>18460</v>
      </c>
      <c r="U3065" s="2"/>
      <c r="V3065" s="2"/>
      <c r="W3065" s="41" t="s">
        <v>17588</v>
      </c>
      <c r="X3065" s="2" t="s">
        <v>153</v>
      </c>
      <c r="Y3065" s="2" t="s">
        <v>102</v>
      </c>
      <c r="Z3065" s="5" t="s">
        <v>10423</v>
      </c>
      <c r="AA3065" s="5" t="s">
        <v>16910</v>
      </c>
      <c r="AB3065" s="5" t="s">
        <v>16316</v>
      </c>
      <c r="AC3065" s="2" t="s">
        <v>5247</v>
      </c>
      <c r="AD3065" s="2">
        <v>1059400</v>
      </c>
      <c r="AE3065" s="5">
        <v>30</v>
      </c>
      <c r="AF3065" s="25"/>
      <c r="AG3065" s="29">
        <v>3</v>
      </c>
      <c r="AH3065" s="2" t="s">
        <v>17978</v>
      </c>
      <c r="AI3065" s="2">
        <v>3</v>
      </c>
      <c r="AJ3065" s="2">
        <v>3</v>
      </c>
      <c r="AK3065" s="2"/>
      <c r="AL3065" s="2"/>
      <c r="AM3065" s="2"/>
      <c r="AN3065" s="2"/>
      <c r="AO3065" s="2"/>
      <c r="AP3065" s="25"/>
      <c r="AQ3065" s="25"/>
      <c r="AR3065" s="2"/>
      <c r="AS3065" s="2"/>
      <c r="AT3065" s="2"/>
      <c r="AU3065" s="25"/>
      <c r="AV3065" s="2"/>
      <c r="AW3065" s="2"/>
      <c r="AX3065" s="25"/>
      <c r="AY3065" s="25"/>
      <c r="AZ3065" s="25"/>
      <c r="BA3065" s="25"/>
      <c r="BB3065" s="25"/>
      <c r="BC3065" s="25"/>
      <c r="BD3065" s="25"/>
      <c r="BE3065" s="25"/>
      <c r="BF3065" s="25"/>
      <c r="BG3065" s="25"/>
      <c r="BH3065" s="25"/>
      <c r="BI3065" s="25"/>
      <c r="BJ3065" s="25"/>
      <c r="BK3065" s="25"/>
      <c r="BL3065" s="25"/>
      <c r="BM3065" s="25"/>
      <c r="BN3065" s="25"/>
      <c r="BO3065" s="25"/>
      <c r="BP3065" s="25"/>
      <c r="BQ3065" s="25"/>
      <c r="BR3065" s="25"/>
      <c r="BS3065" s="25"/>
      <c r="BT3065" s="25"/>
      <c r="BU3065" s="25"/>
      <c r="BV3065" s="25"/>
      <c r="BW3065" s="25"/>
      <c r="BX3065" s="25"/>
      <c r="BY3065" s="25"/>
      <c r="BZ3065" s="25"/>
      <c r="CA3065" s="25"/>
      <c r="CB3065" s="25"/>
      <c r="CC3065" s="25"/>
      <c r="CD3065" s="2" t="s">
        <v>71</v>
      </c>
      <c r="CE3065" s="2">
        <v>0</v>
      </c>
      <c r="CF3065" s="25"/>
      <c r="CG3065" s="25"/>
      <c r="CH3065" s="25"/>
      <c r="CI3065" s="25"/>
      <c r="CJ3065" s="25"/>
    </row>
    <row r="3066" spans="1:88" x14ac:dyDescent="0.2">
      <c r="A3066" s="2" t="s">
        <v>11757</v>
      </c>
      <c r="B3066" s="2" t="s">
        <v>26107</v>
      </c>
      <c r="C3066" s="2" t="s">
        <v>10420</v>
      </c>
      <c r="D3066" s="2" t="s">
        <v>11757</v>
      </c>
      <c r="E3066" s="2" t="s">
        <v>11757</v>
      </c>
      <c r="F3066" s="2" t="s">
        <v>11758</v>
      </c>
      <c r="G3066" s="2" t="s">
        <v>16604</v>
      </c>
      <c r="H3066" s="2" t="s">
        <v>61</v>
      </c>
      <c r="I3066" s="2" t="s">
        <v>61</v>
      </c>
      <c r="J3066" s="2" t="s">
        <v>61</v>
      </c>
      <c r="K3066" s="50" t="s">
        <v>61</v>
      </c>
      <c r="L3066" s="43">
        <v>2010</v>
      </c>
      <c r="M3066" s="2" t="s">
        <v>133</v>
      </c>
      <c r="N3066" s="32">
        <v>24.873930000000001</v>
      </c>
      <c r="O3066" s="32">
        <v>55.410960000000003</v>
      </c>
      <c r="P3066" s="2" t="s">
        <v>152</v>
      </c>
      <c r="Q3066" s="2" t="s">
        <v>65</v>
      </c>
      <c r="R3066" s="43" t="s">
        <v>18854</v>
      </c>
      <c r="S3066" s="41" t="s">
        <v>1554</v>
      </c>
      <c r="T3066" s="41" t="s">
        <v>18460</v>
      </c>
      <c r="U3066" s="2"/>
      <c r="V3066" s="2"/>
      <c r="W3066" s="41" t="s">
        <v>17588</v>
      </c>
      <c r="X3066" s="2" t="s">
        <v>153</v>
      </c>
      <c r="Y3066" s="2" t="s">
        <v>76</v>
      </c>
      <c r="Z3066" s="5" t="s">
        <v>10423</v>
      </c>
      <c r="AA3066" s="5" t="s">
        <v>16910</v>
      </c>
      <c r="AB3066" s="5" t="s">
        <v>16317</v>
      </c>
      <c r="AC3066" s="2" t="s">
        <v>5247</v>
      </c>
      <c r="AD3066" s="2">
        <v>1095100</v>
      </c>
      <c r="AE3066" s="5">
        <v>60</v>
      </c>
      <c r="AF3066" s="25"/>
      <c r="AG3066" s="29">
        <v>3</v>
      </c>
      <c r="AH3066" s="2" t="s">
        <v>17978</v>
      </c>
      <c r="AI3066" s="2">
        <v>3</v>
      </c>
      <c r="AJ3066" s="2">
        <v>3</v>
      </c>
      <c r="AK3066" s="2"/>
      <c r="AL3066" s="2"/>
      <c r="AM3066" s="2"/>
      <c r="AN3066" s="2"/>
      <c r="AO3066" s="2"/>
      <c r="AP3066" s="25"/>
      <c r="AQ3066" s="25"/>
      <c r="AR3066" s="2"/>
      <c r="AS3066" s="2"/>
      <c r="AT3066" s="2"/>
      <c r="AU3066" s="25"/>
      <c r="AV3066" s="2"/>
      <c r="AW3066" s="2"/>
      <c r="AX3066" s="25"/>
      <c r="AY3066" s="25"/>
      <c r="AZ3066" s="25"/>
      <c r="BA3066" s="25"/>
      <c r="BB3066" s="25"/>
      <c r="BC3066" s="25"/>
      <c r="BD3066" s="25"/>
      <c r="BE3066" s="25"/>
      <c r="BF3066" s="25"/>
      <c r="BG3066" s="25"/>
      <c r="BH3066" s="25"/>
      <c r="BI3066" s="25"/>
      <c r="BJ3066" s="25"/>
      <c r="BK3066" s="25"/>
      <c r="BL3066" s="25"/>
      <c r="BM3066" s="25"/>
      <c r="BN3066" s="25"/>
      <c r="BO3066" s="25"/>
      <c r="BP3066" s="25"/>
      <c r="BQ3066" s="25"/>
      <c r="BR3066" s="25"/>
      <c r="BS3066" s="25"/>
      <c r="BT3066" s="25"/>
      <c r="BU3066" s="25"/>
      <c r="BV3066" s="25"/>
      <c r="BW3066" s="25"/>
      <c r="BX3066" s="25"/>
      <c r="BY3066" s="25"/>
      <c r="BZ3066" s="25"/>
      <c r="CA3066" s="25"/>
      <c r="CB3066" s="25"/>
      <c r="CC3066" s="25"/>
      <c r="CD3066" s="2" t="s">
        <v>71</v>
      </c>
      <c r="CE3066" s="2">
        <v>0</v>
      </c>
      <c r="CF3066" s="25"/>
      <c r="CG3066" s="25"/>
      <c r="CH3066" s="25"/>
      <c r="CI3066" s="25"/>
      <c r="CJ3066" s="25"/>
    </row>
    <row r="3067" spans="1:88" x14ac:dyDescent="0.2">
      <c r="A3067" s="2" t="s">
        <v>11759</v>
      </c>
      <c r="B3067" s="2" t="s">
        <v>26108</v>
      </c>
      <c r="C3067" s="2" t="s">
        <v>10420</v>
      </c>
      <c r="D3067" s="2" t="s">
        <v>11759</v>
      </c>
      <c r="E3067" s="2" t="s">
        <v>11759</v>
      </c>
      <c r="F3067" s="2" t="s">
        <v>11760</v>
      </c>
      <c r="G3067" s="2" t="s">
        <v>11761</v>
      </c>
      <c r="H3067" s="2" t="s">
        <v>61</v>
      </c>
      <c r="I3067" s="2" t="s">
        <v>61</v>
      </c>
      <c r="J3067" s="2" t="s">
        <v>61</v>
      </c>
      <c r="K3067" s="50" t="s">
        <v>61</v>
      </c>
      <c r="L3067" s="43">
        <v>2010</v>
      </c>
      <c r="M3067" s="2" t="s">
        <v>133</v>
      </c>
      <c r="N3067" s="32">
        <v>25.212150000000001</v>
      </c>
      <c r="O3067" s="32">
        <v>55.548690000000001</v>
      </c>
      <c r="P3067" s="2" t="s">
        <v>152</v>
      </c>
      <c r="Q3067" s="2" t="s">
        <v>65</v>
      </c>
      <c r="R3067" s="43" t="s">
        <v>18854</v>
      </c>
      <c r="S3067" s="41" t="s">
        <v>1554</v>
      </c>
      <c r="T3067" s="41" t="s">
        <v>18460</v>
      </c>
      <c r="U3067" s="2"/>
      <c r="V3067" s="2"/>
      <c r="W3067" s="41" t="s">
        <v>17588</v>
      </c>
      <c r="X3067" s="2" t="s">
        <v>153</v>
      </c>
      <c r="Y3067" s="2" t="s">
        <v>102</v>
      </c>
      <c r="Z3067" s="5" t="s">
        <v>10423</v>
      </c>
      <c r="AA3067" s="5" t="s">
        <v>16910</v>
      </c>
      <c r="AB3067" s="5" t="s">
        <v>16316</v>
      </c>
      <c r="AC3067" s="2" t="s">
        <v>5247</v>
      </c>
      <c r="AD3067" s="2">
        <v>1028300</v>
      </c>
      <c r="AE3067" s="5">
        <v>40</v>
      </c>
      <c r="AF3067" s="25"/>
      <c r="AG3067" s="29">
        <v>3</v>
      </c>
      <c r="AH3067" s="2" t="s">
        <v>17978</v>
      </c>
      <c r="AI3067" s="2">
        <v>3</v>
      </c>
      <c r="AJ3067" s="2">
        <v>3</v>
      </c>
      <c r="AK3067" s="2"/>
      <c r="AL3067" s="2"/>
      <c r="AM3067" s="2"/>
      <c r="AN3067" s="2"/>
      <c r="AO3067" s="2"/>
      <c r="AP3067" s="25"/>
      <c r="AQ3067" s="25"/>
      <c r="AR3067" s="2"/>
      <c r="AS3067" s="2"/>
      <c r="AT3067" s="2"/>
      <c r="AU3067" s="25"/>
      <c r="AV3067" s="2"/>
      <c r="AW3067" s="2"/>
      <c r="AX3067" s="25"/>
      <c r="AY3067" s="25"/>
      <c r="AZ3067" s="25"/>
      <c r="BA3067" s="25"/>
      <c r="BB3067" s="25"/>
      <c r="BC3067" s="25"/>
      <c r="BD3067" s="25"/>
      <c r="BE3067" s="25"/>
      <c r="BF3067" s="25"/>
      <c r="BG3067" s="25"/>
      <c r="BH3067" s="25"/>
      <c r="BI3067" s="25"/>
      <c r="BJ3067" s="25"/>
      <c r="BK3067" s="25"/>
      <c r="BL3067" s="25"/>
      <c r="BM3067" s="25"/>
      <c r="BN3067" s="25"/>
      <c r="BO3067" s="25"/>
      <c r="BP3067" s="25"/>
      <c r="BQ3067" s="25"/>
      <c r="BR3067" s="25"/>
      <c r="BS3067" s="25"/>
      <c r="BT3067" s="25"/>
      <c r="BU3067" s="25"/>
      <c r="BV3067" s="25"/>
      <c r="BW3067" s="25"/>
      <c r="BX3067" s="25"/>
      <c r="BY3067" s="25"/>
      <c r="BZ3067" s="25"/>
      <c r="CA3067" s="25"/>
      <c r="CB3067" s="25"/>
      <c r="CC3067" s="25"/>
      <c r="CD3067" s="2" t="s">
        <v>78</v>
      </c>
      <c r="CE3067" s="2" t="s">
        <v>21628</v>
      </c>
      <c r="CF3067" s="25"/>
      <c r="CG3067" s="25"/>
      <c r="CH3067" s="25"/>
      <c r="CI3067" s="25"/>
      <c r="CJ3067" s="25"/>
    </row>
    <row r="3068" spans="1:88" x14ac:dyDescent="0.2">
      <c r="A3068" s="2" t="s">
        <v>11762</v>
      </c>
      <c r="B3068" s="2" t="s">
        <v>26109</v>
      </c>
      <c r="C3068" s="2" t="s">
        <v>10420</v>
      </c>
      <c r="D3068" s="2" t="s">
        <v>11762</v>
      </c>
      <c r="E3068" s="2" t="s">
        <v>11762</v>
      </c>
      <c r="F3068" s="2" t="s">
        <v>11763</v>
      </c>
      <c r="G3068" s="2" t="s">
        <v>11764</v>
      </c>
      <c r="H3068" s="2" t="s">
        <v>61</v>
      </c>
      <c r="I3068" s="2" t="s">
        <v>61</v>
      </c>
      <c r="J3068" s="2" t="s">
        <v>61</v>
      </c>
      <c r="K3068" s="50" t="s">
        <v>61</v>
      </c>
      <c r="L3068" s="43">
        <v>2011</v>
      </c>
      <c r="M3068" s="2" t="s">
        <v>133</v>
      </c>
      <c r="N3068" s="32">
        <v>25.265720000000002</v>
      </c>
      <c r="O3068" s="32">
        <v>55.320650000000001</v>
      </c>
      <c r="P3068" s="2" t="s">
        <v>152</v>
      </c>
      <c r="Q3068" s="2" t="s">
        <v>65</v>
      </c>
      <c r="R3068" s="43" t="s">
        <v>18854</v>
      </c>
      <c r="S3068" s="41" t="s">
        <v>272</v>
      </c>
      <c r="T3068" s="41" t="s">
        <v>18461</v>
      </c>
      <c r="U3068" s="2"/>
      <c r="V3068" s="2"/>
      <c r="W3068" s="41" t="s">
        <v>17588</v>
      </c>
      <c r="X3068" s="2" t="s">
        <v>153</v>
      </c>
      <c r="Y3068" s="2" t="s">
        <v>69</v>
      </c>
      <c r="Z3068" s="5" t="s">
        <v>10423</v>
      </c>
      <c r="AA3068" s="5" t="s">
        <v>16910</v>
      </c>
      <c r="AB3068" s="5" t="s">
        <v>18091</v>
      </c>
      <c r="AC3068" s="2" t="s">
        <v>5247</v>
      </c>
      <c r="AD3068" s="2">
        <v>1012400</v>
      </c>
      <c r="AE3068" s="5">
        <v>36</v>
      </c>
      <c r="AF3068" s="25"/>
      <c r="AG3068" s="29">
        <v>3</v>
      </c>
      <c r="AH3068" s="2" t="s">
        <v>17978</v>
      </c>
      <c r="AI3068" s="2">
        <v>3</v>
      </c>
      <c r="AJ3068" s="2">
        <v>3</v>
      </c>
      <c r="AK3068" s="2"/>
      <c r="AL3068" s="2"/>
      <c r="AM3068" s="2"/>
      <c r="AN3068" s="2"/>
      <c r="AO3068" s="2"/>
      <c r="AP3068" s="25"/>
      <c r="AQ3068" s="25"/>
      <c r="AR3068" s="2"/>
      <c r="AS3068" s="2"/>
      <c r="AT3068" s="2"/>
      <c r="AU3068" s="25"/>
      <c r="AV3068" s="2"/>
      <c r="AW3068" s="2"/>
      <c r="AX3068" s="25"/>
      <c r="AY3068" s="25"/>
      <c r="AZ3068" s="25"/>
      <c r="BA3068" s="25"/>
      <c r="BB3068" s="25"/>
      <c r="BC3068" s="25"/>
      <c r="BD3068" s="25"/>
      <c r="BE3068" s="25"/>
      <c r="BF3068" s="25"/>
      <c r="BG3068" s="25"/>
      <c r="BH3068" s="25"/>
      <c r="BI3068" s="25"/>
      <c r="BJ3068" s="25"/>
      <c r="BK3068" s="25"/>
      <c r="BL3068" s="25"/>
      <c r="BM3068" s="25"/>
      <c r="BN3068" s="25"/>
      <c r="BO3068" s="25"/>
      <c r="BP3068" s="25"/>
      <c r="BQ3068" s="25"/>
      <c r="BR3068" s="25"/>
      <c r="BS3068" s="25"/>
      <c r="BT3068" s="25"/>
      <c r="BU3068" s="25"/>
      <c r="BV3068" s="25"/>
      <c r="BW3068" s="25"/>
      <c r="BX3068" s="25"/>
      <c r="BY3068" s="25"/>
      <c r="BZ3068" s="25"/>
      <c r="CA3068" s="25"/>
      <c r="CB3068" s="25"/>
      <c r="CC3068" s="25"/>
      <c r="CD3068" s="2" t="s">
        <v>71</v>
      </c>
      <c r="CE3068" s="2">
        <v>0</v>
      </c>
      <c r="CF3068" s="25"/>
      <c r="CG3068" s="25"/>
      <c r="CH3068" s="25"/>
      <c r="CI3068" s="25"/>
      <c r="CJ3068" s="25"/>
    </row>
    <row r="3069" spans="1:88" x14ac:dyDescent="0.2">
      <c r="A3069" s="2" t="s">
        <v>11765</v>
      </c>
      <c r="B3069" s="2" t="s">
        <v>26110</v>
      </c>
      <c r="C3069" s="2" t="s">
        <v>10420</v>
      </c>
      <c r="D3069" s="2" t="s">
        <v>11765</v>
      </c>
      <c r="E3069" s="2" t="s">
        <v>11765</v>
      </c>
      <c r="F3069" s="2" t="s">
        <v>11766</v>
      </c>
      <c r="G3069" s="2" t="s">
        <v>11767</v>
      </c>
      <c r="H3069" s="2" t="s">
        <v>61</v>
      </c>
      <c r="I3069" s="2" t="s">
        <v>61</v>
      </c>
      <c r="J3069" s="2" t="s">
        <v>61</v>
      </c>
      <c r="K3069" s="50" t="s">
        <v>61</v>
      </c>
      <c r="L3069" s="43">
        <v>2011</v>
      </c>
      <c r="M3069" s="2" t="s">
        <v>133</v>
      </c>
      <c r="N3069" s="32">
        <v>24.954280000000001</v>
      </c>
      <c r="O3069" s="32">
        <v>55.07443</v>
      </c>
      <c r="P3069" s="2" t="s">
        <v>152</v>
      </c>
      <c r="Q3069" s="2" t="s">
        <v>65</v>
      </c>
      <c r="R3069" s="43" t="s">
        <v>18854</v>
      </c>
      <c r="S3069" s="41" t="s">
        <v>1554</v>
      </c>
      <c r="T3069" s="41" t="s">
        <v>18460</v>
      </c>
      <c r="U3069" s="2"/>
      <c r="V3069" s="2"/>
      <c r="W3069" s="41" t="s">
        <v>17588</v>
      </c>
      <c r="X3069" s="2" t="s">
        <v>153</v>
      </c>
      <c r="Y3069" s="2" t="s">
        <v>76</v>
      </c>
      <c r="Z3069" s="5" t="s">
        <v>10423</v>
      </c>
      <c r="AA3069" s="5" t="s">
        <v>16910</v>
      </c>
      <c r="AB3069" s="5" t="s">
        <v>16317</v>
      </c>
      <c r="AC3069" s="2" t="s">
        <v>5247</v>
      </c>
      <c r="AD3069" s="2">
        <v>1059400</v>
      </c>
      <c r="AE3069" s="5">
        <v>30</v>
      </c>
      <c r="AF3069" s="25"/>
      <c r="AG3069" s="29">
        <v>3</v>
      </c>
      <c r="AH3069" s="2" t="s">
        <v>17978</v>
      </c>
      <c r="AI3069" s="2">
        <v>3</v>
      </c>
      <c r="AJ3069" s="2">
        <v>3</v>
      </c>
      <c r="AK3069" s="2"/>
      <c r="AL3069" s="2"/>
      <c r="AM3069" s="2"/>
      <c r="AN3069" s="2"/>
      <c r="AO3069" s="2"/>
      <c r="AP3069" s="25"/>
      <c r="AQ3069" s="25"/>
      <c r="AR3069" s="2"/>
      <c r="AS3069" s="2"/>
      <c r="AT3069" s="2"/>
      <c r="AU3069" s="25"/>
      <c r="AV3069" s="2"/>
      <c r="AW3069" s="2"/>
      <c r="AX3069" s="25"/>
      <c r="AY3069" s="25"/>
      <c r="AZ3069" s="25"/>
      <c r="BA3069" s="25"/>
      <c r="BB3069" s="25"/>
      <c r="BC3069" s="25"/>
      <c r="BD3069" s="25"/>
      <c r="BE3069" s="25"/>
      <c r="BF3069" s="25"/>
      <c r="BG3069" s="25"/>
      <c r="BH3069" s="25"/>
      <c r="BI3069" s="25"/>
      <c r="BJ3069" s="25"/>
      <c r="BK3069" s="25"/>
      <c r="BL3069" s="25"/>
      <c r="BM3069" s="25"/>
      <c r="BN3069" s="25"/>
      <c r="BO3069" s="25"/>
      <c r="BP3069" s="25"/>
      <c r="BQ3069" s="25"/>
      <c r="BR3069" s="25"/>
      <c r="BS3069" s="25"/>
      <c r="BT3069" s="25"/>
      <c r="BU3069" s="25"/>
      <c r="BV3069" s="25"/>
      <c r="BW3069" s="25"/>
      <c r="BX3069" s="25"/>
      <c r="BY3069" s="25"/>
      <c r="BZ3069" s="25"/>
      <c r="CA3069" s="25"/>
      <c r="CB3069" s="25"/>
      <c r="CC3069" s="25"/>
      <c r="CD3069" s="2" t="s">
        <v>78</v>
      </c>
      <c r="CE3069" s="2" t="s">
        <v>21629</v>
      </c>
      <c r="CF3069" s="25"/>
      <c r="CG3069" s="25"/>
      <c r="CH3069" s="25"/>
      <c r="CI3069" s="25"/>
      <c r="CJ3069" s="25"/>
    </row>
    <row r="3070" spans="1:88" x14ac:dyDescent="0.2">
      <c r="A3070" s="2" t="s">
        <v>11768</v>
      </c>
      <c r="B3070" s="2" t="s">
        <v>26111</v>
      </c>
      <c r="C3070" s="2" t="s">
        <v>10420</v>
      </c>
      <c r="D3070" s="2" t="s">
        <v>11768</v>
      </c>
      <c r="E3070" s="2" t="s">
        <v>11768</v>
      </c>
      <c r="F3070" s="2" t="s">
        <v>11769</v>
      </c>
      <c r="G3070" s="2" t="s">
        <v>11770</v>
      </c>
      <c r="H3070" s="2" t="s">
        <v>83</v>
      </c>
      <c r="I3070" s="2" t="s">
        <v>61</v>
      </c>
      <c r="J3070" s="2" t="s">
        <v>61</v>
      </c>
      <c r="K3070" s="50" t="s">
        <v>61</v>
      </c>
      <c r="L3070" s="43">
        <v>2010</v>
      </c>
      <c r="M3070" s="2" t="s">
        <v>133</v>
      </c>
      <c r="N3070" s="32">
        <v>25.037749999999999</v>
      </c>
      <c r="O3070" s="32">
        <v>55.43206</v>
      </c>
      <c r="P3070" s="2" t="s">
        <v>2767</v>
      </c>
      <c r="Q3070" s="2" t="s">
        <v>65</v>
      </c>
      <c r="R3070" s="43" t="s">
        <v>18854</v>
      </c>
      <c r="S3070" s="41" t="s">
        <v>1554</v>
      </c>
      <c r="T3070" s="41" t="s">
        <v>18460</v>
      </c>
      <c r="U3070" s="2"/>
      <c r="V3070" s="2"/>
      <c r="W3070" s="41" t="s">
        <v>17589</v>
      </c>
      <c r="X3070" s="2" t="s">
        <v>315</v>
      </c>
      <c r="Y3070" s="2" t="s">
        <v>102</v>
      </c>
      <c r="Z3070" s="5" t="s">
        <v>20</v>
      </c>
      <c r="AA3070" s="5" t="s">
        <v>16910</v>
      </c>
      <c r="AB3070" s="5" t="s">
        <v>16318</v>
      </c>
      <c r="AC3070" s="2" t="s">
        <v>5247</v>
      </c>
      <c r="AD3070" s="2">
        <v>1091300</v>
      </c>
      <c r="AE3070" s="5">
        <v>30</v>
      </c>
      <c r="AF3070" s="25"/>
      <c r="AG3070" s="29">
        <v>3</v>
      </c>
      <c r="AH3070" s="2" t="s">
        <v>17978</v>
      </c>
      <c r="AI3070" s="2">
        <v>3</v>
      </c>
      <c r="AJ3070" s="2">
        <v>3</v>
      </c>
      <c r="AK3070" s="2"/>
      <c r="AL3070" s="2"/>
      <c r="AM3070" s="2"/>
      <c r="AN3070" s="2"/>
      <c r="AO3070" s="2"/>
      <c r="AP3070" s="25"/>
      <c r="AQ3070" s="25"/>
      <c r="AR3070" s="2"/>
      <c r="AS3070" s="2"/>
      <c r="AT3070" s="2"/>
      <c r="AU3070" s="25"/>
      <c r="AV3070" s="2"/>
      <c r="AW3070" s="2"/>
      <c r="AX3070" s="25"/>
      <c r="AY3070" s="25"/>
      <c r="AZ3070" s="25"/>
      <c r="BA3070" s="25"/>
      <c r="BB3070" s="25"/>
      <c r="BC3070" s="25"/>
      <c r="BD3070" s="25"/>
      <c r="BE3070" s="25"/>
      <c r="BF3070" s="25"/>
      <c r="BG3070" s="25"/>
      <c r="BH3070" s="25"/>
      <c r="BI3070" s="25"/>
      <c r="BJ3070" s="25"/>
      <c r="BK3070" s="25"/>
      <c r="BL3070" s="25"/>
      <c r="BM3070" s="25"/>
      <c r="BN3070" s="25"/>
      <c r="BO3070" s="25"/>
      <c r="BP3070" s="25"/>
      <c r="BQ3070" s="25"/>
      <c r="BR3070" s="25"/>
      <c r="BS3070" s="25"/>
      <c r="BT3070" s="25"/>
      <c r="BU3070" s="25"/>
      <c r="BV3070" s="25"/>
      <c r="BW3070" s="25"/>
      <c r="BX3070" s="25"/>
      <c r="BY3070" s="25"/>
      <c r="BZ3070" s="25"/>
      <c r="CA3070" s="25"/>
      <c r="CB3070" s="25"/>
      <c r="CC3070" s="25"/>
      <c r="CD3070" s="2" t="s">
        <v>78</v>
      </c>
      <c r="CE3070" s="2" t="s">
        <v>21630</v>
      </c>
      <c r="CF3070" s="25"/>
      <c r="CG3070" s="25"/>
      <c r="CH3070" s="25"/>
      <c r="CI3070" s="25"/>
      <c r="CJ3070" s="25"/>
    </row>
    <row r="3071" spans="1:88" x14ac:dyDescent="0.2">
      <c r="A3071" s="2" t="s">
        <v>11771</v>
      </c>
      <c r="B3071" s="2" t="s">
        <v>26112</v>
      </c>
      <c r="C3071" s="2" t="s">
        <v>10420</v>
      </c>
      <c r="D3071" s="2" t="s">
        <v>11771</v>
      </c>
      <c r="E3071" s="2" t="s">
        <v>11771</v>
      </c>
      <c r="F3071" s="2" t="s">
        <v>11772</v>
      </c>
      <c r="G3071" s="2" t="s">
        <v>11773</v>
      </c>
      <c r="H3071" s="2" t="s">
        <v>61</v>
      </c>
      <c r="I3071" s="2" t="s">
        <v>61</v>
      </c>
      <c r="J3071" s="2" t="s">
        <v>61</v>
      </c>
      <c r="K3071" s="50" t="s">
        <v>61</v>
      </c>
      <c r="L3071" s="43">
        <v>2010</v>
      </c>
      <c r="M3071" s="2" t="s">
        <v>133</v>
      </c>
      <c r="N3071" s="32">
        <v>25.216280000000001</v>
      </c>
      <c r="O3071" s="32">
        <v>55.434869999999997</v>
      </c>
      <c r="P3071" s="2" t="s">
        <v>152</v>
      </c>
      <c r="Q3071" s="2" t="s">
        <v>65</v>
      </c>
      <c r="R3071" s="43" t="s">
        <v>18854</v>
      </c>
      <c r="S3071" s="41" t="s">
        <v>272</v>
      </c>
      <c r="T3071" s="41" t="s">
        <v>18461</v>
      </c>
      <c r="U3071" s="2"/>
      <c r="V3071" s="2"/>
      <c r="W3071" s="41" t="s">
        <v>17588</v>
      </c>
      <c r="X3071" s="2" t="s">
        <v>153</v>
      </c>
      <c r="Y3071" s="2" t="s">
        <v>76</v>
      </c>
      <c r="Z3071" s="5" t="s">
        <v>10423</v>
      </c>
      <c r="AA3071" s="5" t="s">
        <v>16910</v>
      </c>
      <c r="AB3071" s="5" t="s">
        <v>16317</v>
      </c>
      <c r="AC3071" s="2" t="s">
        <v>5247</v>
      </c>
      <c r="AD3071" s="2">
        <v>1025100</v>
      </c>
      <c r="AE3071" s="5">
        <v>21</v>
      </c>
      <c r="AF3071" s="25"/>
      <c r="AG3071" s="29">
        <v>3</v>
      </c>
      <c r="AH3071" s="2" t="s">
        <v>17978</v>
      </c>
      <c r="AI3071" s="2">
        <v>3</v>
      </c>
      <c r="AJ3071" s="2">
        <v>3</v>
      </c>
      <c r="AK3071" s="2"/>
      <c r="AL3071" s="2"/>
      <c r="AM3071" s="2"/>
      <c r="AN3071" s="2"/>
      <c r="AO3071" s="2"/>
      <c r="AP3071" s="25"/>
      <c r="AQ3071" s="25"/>
      <c r="AR3071" s="2"/>
      <c r="AS3071" s="2"/>
      <c r="AT3071" s="2"/>
      <c r="AU3071" s="25"/>
      <c r="AV3071" s="2"/>
      <c r="AW3071" s="2"/>
      <c r="AX3071" s="25"/>
      <c r="AY3071" s="25"/>
      <c r="AZ3071" s="25"/>
      <c r="BA3071" s="25"/>
      <c r="BB3071" s="25"/>
      <c r="BC3071" s="25"/>
      <c r="BD3071" s="25"/>
      <c r="BE3071" s="25"/>
      <c r="BF3071" s="25"/>
      <c r="BG3071" s="25"/>
      <c r="BH3071" s="25"/>
      <c r="BI3071" s="25"/>
      <c r="BJ3071" s="25"/>
      <c r="BK3071" s="25"/>
      <c r="BL3071" s="25"/>
      <c r="BM3071" s="25"/>
      <c r="BN3071" s="25"/>
      <c r="BO3071" s="25"/>
      <c r="BP3071" s="25"/>
      <c r="BQ3071" s="25"/>
      <c r="BR3071" s="25"/>
      <c r="BS3071" s="25"/>
      <c r="BT3071" s="25"/>
      <c r="BU3071" s="25"/>
      <c r="BV3071" s="25"/>
      <c r="BW3071" s="25"/>
      <c r="BX3071" s="25"/>
      <c r="BY3071" s="25"/>
      <c r="BZ3071" s="25"/>
      <c r="CA3071" s="25"/>
      <c r="CB3071" s="25"/>
      <c r="CC3071" s="25"/>
      <c r="CD3071" s="2" t="s">
        <v>78</v>
      </c>
      <c r="CE3071" s="2" t="s">
        <v>21631</v>
      </c>
      <c r="CF3071" s="25"/>
      <c r="CG3071" s="25"/>
      <c r="CH3071" s="25"/>
      <c r="CI3071" s="25"/>
      <c r="CJ3071" s="25"/>
    </row>
    <row r="3072" spans="1:88" x14ac:dyDescent="0.2">
      <c r="A3072" s="2" t="s">
        <v>11774</v>
      </c>
      <c r="B3072" s="2" t="s">
        <v>26113</v>
      </c>
      <c r="C3072" s="2" t="s">
        <v>10420</v>
      </c>
      <c r="D3072" s="2" t="s">
        <v>11774</v>
      </c>
      <c r="E3072" s="2" t="s">
        <v>11774</v>
      </c>
      <c r="F3072" s="2" t="s">
        <v>11775</v>
      </c>
      <c r="G3072" s="2" t="s">
        <v>11776</v>
      </c>
      <c r="H3072" s="2" t="s">
        <v>61</v>
      </c>
      <c r="I3072" s="2" t="s">
        <v>61</v>
      </c>
      <c r="J3072" s="2" t="s">
        <v>61</v>
      </c>
      <c r="K3072" s="50" t="s">
        <v>61</v>
      </c>
      <c r="L3072" s="43">
        <v>2010</v>
      </c>
      <c r="M3072" s="2" t="s">
        <v>133</v>
      </c>
      <c r="N3072" s="32">
        <v>25.264559999999999</v>
      </c>
      <c r="O3072" s="32">
        <v>55.450409999999998</v>
      </c>
      <c r="P3072" s="2" t="s">
        <v>152</v>
      </c>
      <c r="Q3072" s="2" t="s">
        <v>65</v>
      </c>
      <c r="R3072" s="43" t="s">
        <v>16802</v>
      </c>
      <c r="S3072" s="41" t="s">
        <v>4851</v>
      </c>
      <c r="T3072" s="41" t="s">
        <v>18462</v>
      </c>
      <c r="U3072" s="2"/>
      <c r="V3072" s="2"/>
      <c r="W3072" s="41" t="s">
        <v>17588</v>
      </c>
      <c r="X3072" s="2" t="s">
        <v>153</v>
      </c>
      <c r="Y3072" s="2" t="s">
        <v>102</v>
      </c>
      <c r="Z3072" s="5" t="s">
        <v>10423</v>
      </c>
      <c r="AA3072" s="5" t="s">
        <v>16910</v>
      </c>
      <c r="AB3072" s="5" t="s">
        <v>16316</v>
      </c>
      <c r="AC3072" s="2" t="s">
        <v>5205</v>
      </c>
      <c r="AD3072" s="2">
        <v>1026500</v>
      </c>
      <c r="AE3072" s="5">
        <v>30</v>
      </c>
      <c r="AF3072" s="25"/>
      <c r="AG3072" s="29">
        <v>3</v>
      </c>
      <c r="AH3072" s="2" t="s">
        <v>17974</v>
      </c>
      <c r="AI3072" s="2">
        <v>3</v>
      </c>
      <c r="AJ3072" s="2">
        <v>3</v>
      </c>
      <c r="AK3072" s="2"/>
      <c r="AL3072" s="2"/>
      <c r="AM3072" s="2"/>
      <c r="AN3072" s="2"/>
      <c r="AO3072" s="2"/>
      <c r="AP3072" s="25"/>
      <c r="AQ3072" s="25"/>
      <c r="AR3072" s="2"/>
      <c r="AS3072" s="2"/>
      <c r="AT3072" s="2"/>
      <c r="AU3072" s="25"/>
      <c r="AV3072" s="2"/>
      <c r="AW3072" s="2"/>
      <c r="AX3072" s="25"/>
      <c r="AY3072" s="25"/>
      <c r="AZ3072" s="25"/>
      <c r="BA3072" s="25"/>
      <c r="BB3072" s="25"/>
      <c r="BC3072" s="25"/>
      <c r="BD3072" s="25"/>
      <c r="BE3072" s="25"/>
      <c r="BF3072" s="25"/>
      <c r="BG3072" s="25"/>
      <c r="BH3072" s="25"/>
      <c r="BI3072" s="25"/>
      <c r="BJ3072" s="25"/>
      <c r="BK3072" s="25"/>
      <c r="BL3072" s="25"/>
      <c r="BM3072" s="25"/>
      <c r="BN3072" s="25"/>
      <c r="BO3072" s="25"/>
      <c r="BP3072" s="25"/>
      <c r="BQ3072" s="25"/>
      <c r="BR3072" s="25"/>
      <c r="BS3072" s="25"/>
      <c r="BT3072" s="25"/>
      <c r="BU3072" s="25"/>
      <c r="BV3072" s="25"/>
      <c r="BW3072" s="25"/>
      <c r="BX3072" s="25"/>
      <c r="BY3072" s="25"/>
      <c r="BZ3072" s="25"/>
      <c r="CA3072" s="25"/>
      <c r="CB3072" s="25"/>
      <c r="CC3072" s="25"/>
      <c r="CD3072" s="2" t="s">
        <v>78</v>
      </c>
      <c r="CE3072" s="2" t="s">
        <v>21632</v>
      </c>
      <c r="CF3072" s="25"/>
      <c r="CG3072" s="25"/>
      <c r="CH3072" s="25"/>
      <c r="CI3072" s="25"/>
      <c r="CJ3072" s="25"/>
    </row>
    <row r="3073" spans="1:88" x14ac:dyDescent="0.2">
      <c r="A3073" s="2" t="s">
        <v>11777</v>
      </c>
      <c r="B3073" s="2" t="s">
        <v>26114</v>
      </c>
      <c r="C3073" s="2" t="s">
        <v>10420</v>
      </c>
      <c r="D3073" s="2" t="s">
        <v>11777</v>
      </c>
      <c r="E3073" s="2" t="s">
        <v>11777</v>
      </c>
      <c r="F3073" s="2" t="s">
        <v>11778</v>
      </c>
      <c r="G3073" s="2" t="s">
        <v>11779</v>
      </c>
      <c r="H3073" s="2" t="s">
        <v>61</v>
      </c>
      <c r="I3073" s="2" t="s">
        <v>61</v>
      </c>
      <c r="J3073" s="2" t="s">
        <v>61</v>
      </c>
      <c r="K3073" s="50" t="s">
        <v>61</v>
      </c>
      <c r="L3073" s="43">
        <v>2011</v>
      </c>
      <c r="M3073" s="2" t="s">
        <v>133</v>
      </c>
      <c r="N3073" s="32">
        <v>25.267209999999999</v>
      </c>
      <c r="O3073" s="32">
        <v>55.440930000000002</v>
      </c>
      <c r="P3073" s="2" t="s">
        <v>152</v>
      </c>
      <c r="Q3073" s="2" t="s">
        <v>65</v>
      </c>
      <c r="R3073" s="43" t="s">
        <v>18854</v>
      </c>
      <c r="S3073" s="41" t="s">
        <v>1554</v>
      </c>
      <c r="T3073" s="41" t="s">
        <v>18460</v>
      </c>
      <c r="U3073" s="2"/>
      <c r="V3073" s="2"/>
      <c r="W3073" s="41" t="s">
        <v>17588</v>
      </c>
      <c r="X3073" s="2" t="s">
        <v>153</v>
      </c>
      <c r="Y3073" s="2" t="s">
        <v>69</v>
      </c>
      <c r="Z3073" s="5" t="s">
        <v>10423</v>
      </c>
      <c r="AA3073" s="5" t="s">
        <v>16910</v>
      </c>
      <c r="AB3073" s="5" t="s">
        <v>70</v>
      </c>
      <c r="AC3073" s="2" t="s">
        <v>5205</v>
      </c>
      <c r="AD3073" s="2">
        <v>1026500</v>
      </c>
      <c r="AE3073" s="5">
        <v>30</v>
      </c>
      <c r="AF3073" s="25"/>
      <c r="AG3073" s="29">
        <v>3</v>
      </c>
      <c r="AH3073" s="2" t="s">
        <v>17974</v>
      </c>
      <c r="AI3073" s="2">
        <v>3</v>
      </c>
      <c r="AJ3073" s="2">
        <v>3</v>
      </c>
      <c r="AK3073" s="2"/>
      <c r="AL3073" s="2"/>
      <c r="AM3073" s="2"/>
      <c r="AN3073" s="2"/>
      <c r="AO3073" s="2"/>
      <c r="AP3073" s="25"/>
      <c r="AQ3073" s="25"/>
      <c r="AR3073" s="2"/>
      <c r="AS3073" s="2"/>
      <c r="AT3073" s="2"/>
      <c r="AU3073" s="25"/>
      <c r="AV3073" s="2"/>
      <c r="AW3073" s="2"/>
      <c r="AX3073" s="25"/>
      <c r="AY3073" s="25"/>
      <c r="AZ3073" s="25"/>
      <c r="BA3073" s="25"/>
      <c r="BB3073" s="25"/>
      <c r="BC3073" s="25"/>
      <c r="BD3073" s="25"/>
      <c r="BE3073" s="25"/>
      <c r="BF3073" s="25"/>
      <c r="BG3073" s="25"/>
      <c r="BH3073" s="25"/>
      <c r="BI3073" s="25"/>
      <c r="BJ3073" s="25"/>
      <c r="BK3073" s="25"/>
      <c r="BL3073" s="25"/>
      <c r="BM3073" s="25"/>
      <c r="BN3073" s="25"/>
      <c r="BO3073" s="25"/>
      <c r="BP3073" s="25"/>
      <c r="BQ3073" s="25"/>
      <c r="BR3073" s="25"/>
      <c r="BS3073" s="25"/>
      <c r="BT3073" s="25"/>
      <c r="BU3073" s="25"/>
      <c r="BV3073" s="25"/>
      <c r="BW3073" s="25"/>
      <c r="BX3073" s="25"/>
      <c r="BY3073" s="25"/>
      <c r="BZ3073" s="25"/>
      <c r="CA3073" s="25"/>
      <c r="CB3073" s="25"/>
      <c r="CC3073" s="25"/>
      <c r="CD3073" s="2" t="s">
        <v>78</v>
      </c>
      <c r="CE3073" s="2" t="s">
        <v>21633</v>
      </c>
      <c r="CF3073" s="25"/>
      <c r="CG3073" s="25"/>
      <c r="CH3073" s="25"/>
      <c r="CI3073" s="25"/>
      <c r="CJ3073" s="25"/>
    </row>
    <row r="3074" spans="1:88" x14ac:dyDescent="0.2">
      <c r="A3074" s="2" t="s">
        <v>11780</v>
      </c>
      <c r="B3074" s="2" t="s">
        <v>26115</v>
      </c>
      <c r="C3074" s="2" t="s">
        <v>10420</v>
      </c>
      <c r="D3074" s="2" t="s">
        <v>11780</v>
      </c>
      <c r="E3074" s="2" t="s">
        <v>11780</v>
      </c>
      <c r="F3074" s="2" t="s">
        <v>11781</v>
      </c>
      <c r="G3074" s="2" t="s">
        <v>11782</v>
      </c>
      <c r="H3074" s="2" t="s">
        <v>61</v>
      </c>
      <c r="I3074" s="2" t="s">
        <v>61</v>
      </c>
      <c r="J3074" s="2" t="s">
        <v>61</v>
      </c>
      <c r="K3074" s="50" t="s">
        <v>61</v>
      </c>
      <c r="L3074" s="43">
        <v>2009</v>
      </c>
      <c r="M3074" s="2" t="s">
        <v>133</v>
      </c>
      <c r="N3074" s="32">
        <v>25.193809999999999</v>
      </c>
      <c r="O3074" s="32">
        <v>55.591929999999998</v>
      </c>
      <c r="P3074" s="2" t="s">
        <v>152</v>
      </c>
      <c r="Q3074" s="2" t="s">
        <v>65</v>
      </c>
      <c r="R3074" s="43" t="s">
        <v>18854</v>
      </c>
      <c r="S3074" s="41" t="s">
        <v>1554</v>
      </c>
      <c r="T3074" s="41" t="s">
        <v>18460</v>
      </c>
      <c r="U3074" s="2"/>
      <c r="V3074" s="2"/>
      <c r="W3074" s="41" t="s">
        <v>17588</v>
      </c>
      <c r="X3074" s="2" t="s">
        <v>153</v>
      </c>
      <c r="Y3074" s="2" t="s">
        <v>102</v>
      </c>
      <c r="Z3074" s="5" t="s">
        <v>10423</v>
      </c>
      <c r="AA3074" s="5" t="s">
        <v>16910</v>
      </c>
      <c r="AB3074" s="5" t="s">
        <v>16316</v>
      </c>
      <c r="AC3074" s="2" t="s">
        <v>5247</v>
      </c>
      <c r="AD3074" s="2">
        <v>1071100</v>
      </c>
      <c r="AE3074" s="5">
        <v>60</v>
      </c>
      <c r="AF3074" s="25"/>
      <c r="AG3074" s="29">
        <v>3</v>
      </c>
      <c r="AH3074" s="2" t="s">
        <v>17978</v>
      </c>
      <c r="AI3074" s="2">
        <v>4</v>
      </c>
      <c r="AJ3074" s="2">
        <v>3</v>
      </c>
      <c r="AK3074" s="2" t="s">
        <v>18943</v>
      </c>
      <c r="AL3074" s="2"/>
      <c r="AM3074" s="2"/>
      <c r="AN3074" s="2"/>
      <c r="AO3074" s="2"/>
      <c r="AP3074" s="25"/>
      <c r="AQ3074" s="25"/>
      <c r="AR3074" s="2"/>
      <c r="AS3074" s="2"/>
      <c r="AT3074" s="2"/>
      <c r="AU3074" s="25"/>
      <c r="AV3074" s="2"/>
      <c r="AW3074" s="2"/>
      <c r="AX3074" s="25"/>
      <c r="AY3074" s="25"/>
      <c r="AZ3074" s="25"/>
      <c r="BA3074" s="25"/>
      <c r="BB3074" s="25"/>
      <c r="BC3074" s="25"/>
      <c r="BD3074" s="25"/>
      <c r="BE3074" s="25"/>
      <c r="BF3074" s="25"/>
      <c r="BG3074" s="25"/>
      <c r="BH3074" s="25"/>
      <c r="BI3074" s="25"/>
      <c r="BJ3074" s="25"/>
      <c r="BK3074" s="25"/>
      <c r="BL3074" s="25"/>
      <c r="BM3074" s="25"/>
      <c r="BN3074" s="25"/>
      <c r="BO3074" s="25"/>
      <c r="BP3074" s="25"/>
      <c r="BQ3074" s="25"/>
      <c r="BR3074" s="25"/>
      <c r="BS3074" s="25"/>
      <c r="BT3074" s="25"/>
      <c r="BU3074" s="25"/>
      <c r="BV3074" s="25"/>
      <c r="BW3074" s="25"/>
      <c r="BX3074" s="25"/>
      <c r="BY3074" s="25"/>
      <c r="BZ3074" s="25"/>
      <c r="CA3074" s="25"/>
      <c r="CB3074" s="25"/>
      <c r="CC3074" s="25"/>
      <c r="CD3074" s="2" t="s">
        <v>78</v>
      </c>
      <c r="CE3074" s="2" t="s">
        <v>21634</v>
      </c>
      <c r="CF3074" s="25"/>
      <c r="CG3074" s="25"/>
      <c r="CH3074" s="25"/>
      <c r="CI3074" s="25"/>
      <c r="CJ3074" s="25"/>
    </row>
    <row r="3075" spans="1:88" x14ac:dyDescent="0.2">
      <c r="A3075" s="2" t="s">
        <v>11783</v>
      </c>
      <c r="B3075" s="2" t="s">
        <v>26116</v>
      </c>
      <c r="C3075" s="2" t="s">
        <v>10420</v>
      </c>
      <c r="D3075" s="2" t="s">
        <v>11783</v>
      </c>
      <c r="E3075" s="2" t="s">
        <v>11783</v>
      </c>
      <c r="F3075" s="2" t="s">
        <v>11784</v>
      </c>
      <c r="G3075" s="2" t="s">
        <v>11785</v>
      </c>
      <c r="H3075" s="2" t="s">
        <v>61</v>
      </c>
      <c r="I3075" s="2" t="s">
        <v>61</v>
      </c>
      <c r="J3075" s="2" t="s">
        <v>61</v>
      </c>
      <c r="K3075" s="50" t="s">
        <v>61</v>
      </c>
      <c r="L3075" s="43">
        <v>2009</v>
      </c>
      <c r="M3075" s="2" t="s">
        <v>133</v>
      </c>
      <c r="N3075" s="32">
        <v>25.180720000000001</v>
      </c>
      <c r="O3075" s="32">
        <v>55.2774</v>
      </c>
      <c r="P3075" s="2" t="s">
        <v>152</v>
      </c>
      <c r="Q3075" s="2" t="s">
        <v>65</v>
      </c>
      <c r="R3075" s="43" t="s">
        <v>18854</v>
      </c>
      <c r="S3075" s="41" t="s">
        <v>1554</v>
      </c>
      <c r="T3075" s="41" t="s">
        <v>18460</v>
      </c>
      <c r="U3075" s="2"/>
      <c r="V3075" s="2"/>
      <c r="W3075" s="41" t="s">
        <v>17588</v>
      </c>
      <c r="X3075" s="2" t="s">
        <v>696</v>
      </c>
      <c r="Y3075" s="2" t="s">
        <v>102</v>
      </c>
      <c r="Z3075" s="5" t="s">
        <v>20</v>
      </c>
      <c r="AA3075" s="5" t="s">
        <v>16910</v>
      </c>
      <c r="AB3075" s="5" t="s">
        <v>16318</v>
      </c>
      <c r="AC3075" s="2" t="s">
        <v>5205</v>
      </c>
      <c r="AD3075" s="2">
        <v>1034500</v>
      </c>
      <c r="AE3075" s="5">
        <v>30</v>
      </c>
      <c r="AF3075" s="25"/>
      <c r="AG3075" s="29">
        <v>3</v>
      </c>
      <c r="AH3075" s="2" t="s">
        <v>17974</v>
      </c>
      <c r="AI3075" s="2">
        <v>3</v>
      </c>
      <c r="AJ3075" s="2">
        <v>3</v>
      </c>
      <c r="AK3075" s="2"/>
      <c r="AL3075" s="2"/>
      <c r="AM3075" s="2"/>
      <c r="AN3075" s="2"/>
      <c r="AO3075" s="2"/>
      <c r="AP3075" s="25"/>
      <c r="AQ3075" s="25"/>
      <c r="AR3075" s="2"/>
      <c r="AS3075" s="2"/>
      <c r="AT3075" s="2"/>
      <c r="AU3075" s="25"/>
      <c r="AV3075" s="2"/>
      <c r="AW3075" s="2"/>
      <c r="AX3075" s="25"/>
      <c r="AY3075" s="25"/>
      <c r="AZ3075" s="25"/>
      <c r="BA3075" s="25"/>
      <c r="BB3075" s="25"/>
      <c r="BC3075" s="25"/>
      <c r="BD3075" s="25"/>
      <c r="BE3075" s="25"/>
      <c r="BF3075" s="25"/>
      <c r="BG3075" s="25"/>
      <c r="BH3075" s="25"/>
      <c r="BI3075" s="25"/>
      <c r="BJ3075" s="25"/>
      <c r="BK3075" s="25"/>
      <c r="BL3075" s="25"/>
      <c r="BM3075" s="25"/>
      <c r="BN3075" s="25"/>
      <c r="BO3075" s="25"/>
      <c r="BP3075" s="25"/>
      <c r="BQ3075" s="25"/>
      <c r="BR3075" s="25"/>
      <c r="BS3075" s="25"/>
      <c r="BT3075" s="25"/>
      <c r="BU3075" s="25"/>
      <c r="BV3075" s="25"/>
      <c r="BW3075" s="25"/>
      <c r="BX3075" s="25"/>
      <c r="BY3075" s="25"/>
      <c r="BZ3075" s="25"/>
      <c r="CA3075" s="25"/>
      <c r="CB3075" s="25"/>
      <c r="CC3075" s="25"/>
      <c r="CD3075" s="2" t="s">
        <v>78</v>
      </c>
      <c r="CE3075" s="2" t="s">
        <v>21635</v>
      </c>
      <c r="CF3075" s="25"/>
      <c r="CG3075" s="25"/>
      <c r="CH3075" s="25"/>
      <c r="CI3075" s="25"/>
      <c r="CJ3075" s="25"/>
    </row>
    <row r="3076" spans="1:88" x14ac:dyDescent="0.2">
      <c r="A3076" s="2" t="s">
        <v>11786</v>
      </c>
      <c r="B3076" s="2" t="s">
        <v>26117</v>
      </c>
      <c r="C3076" s="2" t="s">
        <v>10420</v>
      </c>
      <c r="D3076" s="2" t="s">
        <v>11787</v>
      </c>
      <c r="E3076" s="2" t="s">
        <v>11787</v>
      </c>
      <c r="F3076" s="2" t="s">
        <v>11788</v>
      </c>
      <c r="G3076" s="2" t="s">
        <v>11789</v>
      </c>
      <c r="H3076" s="2" t="s">
        <v>61</v>
      </c>
      <c r="I3076" s="2" t="s">
        <v>61</v>
      </c>
      <c r="J3076" s="2" t="s">
        <v>61</v>
      </c>
      <c r="K3076" s="50" t="s">
        <v>61</v>
      </c>
      <c r="L3076" s="43">
        <v>2010</v>
      </c>
      <c r="M3076" s="2" t="s">
        <v>133</v>
      </c>
      <c r="N3076" s="32">
        <v>25.154299999999999</v>
      </c>
      <c r="O3076" s="32">
        <v>55.257910000000003</v>
      </c>
      <c r="P3076" s="2" t="s">
        <v>152</v>
      </c>
      <c r="Q3076" s="2" t="s">
        <v>65</v>
      </c>
      <c r="R3076" s="43" t="s">
        <v>16802</v>
      </c>
      <c r="S3076" s="41" t="s">
        <v>4851</v>
      </c>
      <c r="T3076" s="41" t="s">
        <v>18462</v>
      </c>
      <c r="U3076" s="2"/>
      <c r="V3076" s="2"/>
      <c r="W3076" s="41" t="s">
        <v>17588</v>
      </c>
      <c r="X3076" s="2" t="s">
        <v>153</v>
      </c>
      <c r="Y3076" s="2" t="s">
        <v>102</v>
      </c>
      <c r="Z3076" s="5" t="s">
        <v>10423</v>
      </c>
      <c r="AA3076" s="5" t="s">
        <v>16910</v>
      </c>
      <c r="AB3076" s="5" t="s">
        <v>16316</v>
      </c>
      <c r="AC3076" s="2" t="s">
        <v>5205</v>
      </c>
      <c r="AD3076" s="2">
        <v>1035900</v>
      </c>
      <c r="AE3076" s="5">
        <v>30</v>
      </c>
      <c r="AF3076" s="25"/>
      <c r="AG3076" s="29">
        <v>3</v>
      </c>
      <c r="AH3076" s="2" t="s">
        <v>17974</v>
      </c>
      <c r="AI3076" s="2">
        <v>4</v>
      </c>
      <c r="AJ3076" s="2">
        <v>3</v>
      </c>
      <c r="AK3076" s="2" t="s">
        <v>18943</v>
      </c>
      <c r="AL3076" s="2"/>
      <c r="AM3076" s="2"/>
      <c r="AN3076" s="2"/>
      <c r="AO3076" s="2"/>
      <c r="AP3076" s="25"/>
      <c r="AQ3076" s="25"/>
      <c r="AR3076" s="2"/>
      <c r="AS3076" s="2"/>
      <c r="AT3076" s="2"/>
      <c r="AU3076" s="25"/>
      <c r="AV3076" s="2"/>
      <c r="AW3076" s="2"/>
      <c r="AX3076" s="25"/>
      <c r="AY3076" s="25"/>
      <c r="AZ3076" s="25"/>
      <c r="BA3076" s="25"/>
      <c r="BB3076" s="25"/>
      <c r="BC3076" s="25"/>
      <c r="BD3076" s="25"/>
      <c r="BE3076" s="25"/>
      <c r="BF3076" s="25"/>
      <c r="BG3076" s="25"/>
      <c r="BH3076" s="25"/>
      <c r="BI3076" s="25"/>
      <c r="BJ3076" s="25"/>
      <c r="BK3076" s="25"/>
      <c r="BL3076" s="25"/>
      <c r="BM3076" s="25"/>
      <c r="BN3076" s="25"/>
      <c r="BO3076" s="25"/>
      <c r="BP3076" s="25"/>
      <c r="BQ3076" s="25"/>
      <c r="BR3076" s="25"/>
      <c r="BS3076" s="25"/>
      <c r="BT3076" s="25"/>
      <c r="BU3076" s="25"/>
      <c r="BV3076" s="25"/>
      <c r="BW3076" s="25"/>
      <c r="BX3076" s="25"/>
      <c r="BY3076" s="25"/>
      <c r="BZ3076" s="25"/>
      <c r="CA3076" s="25"/>
      <c r="CB3076" s="25"/>
      <c r="CC3076" s="25"/>
      <c r="CD3076" s="2" t="s">
        <v>78</v>
      </c>
      <c r="CE3076" s="2" t="s">
        <v>21636</v>
      </c>
      <c r="CF3076" s="25"/>
      <c r="CG3076" s="25"/>
      <c r="CH3076" s="25"/>
      <c r="CI3076" s="25"/>
      <c r="CJ3076" s="25"/>
    </row>
    <row r="3077" spans="1:88" x14ac:dyDescent="0.2">
      <c r="A3077" s="2" t="s">
        <v>11790</v>
      </c>
      <c r="B3077" s="2" t="s">
        <v>26118</v>
      </c>
      <c r="C3077" s="2" t="s">
        <v>10420</v>
      </c>
      <c r="D3077" s="2" t="s">
        <v>11791</v>
      </c>
      <c r="E3077" s="2" t="s">
        <v>11791</v>
      </c>
      <c r="F3077" s="2" t="s">
        <v>11792</v>
      </c>
      <c r="G3077" s="2" t="s">
        <v>11793</v>
      </c>
      <c r="H3077" s="2" t="s">
        <v>61</v>
      </c>
      <c r="I3077" s="2" t="s">
        <v>61</v>
      </c>
      <c r="J3077" s="2" t="s">
        <v>61</v>
      </c>
      <c r="K3077" s="50" t="s">
        <v>61</v>
      </c>
      <c r="L3077" s="43">
        <v>2010</v>
      </c>
      <c r="M3077" s="2" t="s">
        <v>133</v>
      </c>
      <c r="N3077" s="32">
        <v>25.148040000000002</v>
      </c>
      <c r="O3077" s="32">
        <v>55.250579999999999</v>
      </c>
      <c r="P3077" s="2" t="s">
        <v>152</v>
      </c>
      <c r="Q3077" s="2" t="s">
        <v>65</v>
      </c>
      <c r="R3077" s="43" t="s">
        <v>18854</v>
      </c>
      <c r="S3077" s="41" t="s">
        <v>1554</v>
      </c>
      <c r="T3077" s="41" t="s">
        <v>18460</v>
      </c>
      <c r="U3077" s="2"/>
      <c r="V3077" s="2"/>
      <c r="W3077" s="41" t="s">
        <v>17588</v>
      </c>
      <c r="X3077" s="2" t="s">
        <v>696</v>
      </c>
      <c r="Y3077" s="2" t="s">
        <v>102</v>
      </c>
      <c r="Z3077" s="5" t="s">
        <v>10423</v>
      </c>
      <c r="AA3077" s="5" t="s">
        <v>16910</v>
      </c>
      <c r="AB3077" s="5" t="s">
        <v>16316</v>
      </c>
      <c r="AC3077" s="2" t="s">
        <v>5205</v>
      </c>
      <c r="AD3077" s="2">
        <v>1035900</v>
      </c>
      <c r="AE3077" s="5">
        <v>30</v>
      </c>
      <c r="AF3077" s="25"/>
      <c r="AG3077" s="29">
        <v>3</v>
      </c>
      <c r="AH3077" s="2" t="s">
        <v>17974</v>
      </c>
      <c r="AI3077" s="2">
        <v>3</v>
      </c>
      <c r="AJ3077" s="2">
        <v>3</v>
      </c>
      <c r="AK3077" s="2"/>
      <c r="AL3077" s="2"/>
      <c r="AM3077" s="2"/>
      <c r="AN3077" s="2"/>
      <c r="AO3077" s="2"/>
      <c r="AP3077" s="25"/>
      <c r="AQ3077" s="25"/>
      <c r="AR3077" s="2"/>
      <c r="AS3077" s="2"/>
      <c r="AT3077" s="2"/>
      <c r="AU3077" s="25"/>
      <c r="AV3077" s="2"/>
      <c r="AW3077" s="2"/>
      <c r="AX3077" s="25"/>
      <c r="AY3077" s="25"/>
      <c r="AZ3077" s="25"/>
      <c r="BA3077" s="25"/>
      <c r="BB3077" s="25"/>
      <c r="BC3077" s="25"/>
      <c r="BD3077" s="25"/>
      <c r="BE3077" s="25"/>
      <c r="BF3077" s="25"/>
      <c r="BG3077" s="25"/>
      <c r="BH3077" s="25"/>
      <c r="BI3077" s="25"/>
      <c r="BJ3077" s="25"/>
      <c r="BK3077" s="25"/>
      <c r="BL3077" s="25"/>
      <c r="BM3077" s="25"/>
      <c r="BN3077" s="25"/>
      <c r="BO3077" s="25"/>
      <c r="BP3077" s="25"/>
      <c r="BQ3077" s="25"/>
      <c r="BR3077" s="25"/>
      <c r="BS3077" s="25"/>
      <c r="BT3077" s="25"/>
      <c r="BU3077" s="25"/>
      <c r="BV3077" s="25"/>
      <c r="BW3077" s="25"/>
      <c r="BX3077" s="25"/>
      <c r="BY3077" s="25"/>
      <c r="BZ3077" s="25"/>
      <c r="CA3077" s="25"/>
      <c r="CB3077" s="25"/>
      <c r="CC3077" s="25"/>
      <c r="CD3077" s="2" t="s">
        <v>78</v>
      </c>
      <c r="CE3077" s="2" t="s">
        <v>21637</v>
      </c>
      <c r="CF3077" s="25"/>
      <c r="CG3077" s="25"/>
      <c r="CH3077" s="25"/>
      <c r="CI3077" s="25"/>
      <c r="CJ3077" s="25"/>
    </row>
    <row r="3078" spans="1:88" x14ac:dyDescent="0.2">
      <c r="A3078" s="2" t="s">
        <v>11794</v>
      </c>
      <c r="B3078" s="2" t="s">
        <v>26119</v>
      </c>
      <c r="C3078" s="2" t="s">
        <v>10420</v>
      </c>
      <c r="D3078" s="2" t="s">
        <v>11795</v>
      </c>
      <c r="E3078" s="2" t="s">
        <v>11795</v>
      </c>
      <c r="F3078" s="2" t="s">
        <v>11796</v>
      </c>
      <c r="G3078" s="2" t="s">
        <v>11797</v>
      </c>
      <c r="H3078" s="2" t="s">
        <v>61</v>
      </c>
      <c r="I3078" s="2" t="s">
        <v>61</v>
      </c>
      <c r="J3078" s="2" t="s">
        <v>61</v>
      </c>
      <c r="K3078" s="50" t="s">
        <v>61</v>
      </c>
      <c r="L3078" s="43">
        <v>2010</v>
      </c>
      <c r="M3078" s="2" t="s">
        <v>133</v>
      </c>
      <c r="N3078" s="32">
        <v>25.152229999999999</v>
      </c>
      <c r="O3078" s="32">
        <v>55.272080000000003</v>
      </c>
      <c r="P3078" s="2" t="s">
        <v>152</v>
      </c>
      <c r="Q3078" s="2" t="s">
        <v>65</v>
      </c>
      <c r="R3078" s="43" t="s">
        <v>18854</v>
      </c>
      <c r="S3078" s="41" t="s">
        <v>1554</v>
      </c>
      <c r="T3078" s="41" t="s">
        <v>18460</v>
      </c>
      <c r="U3078" s="2"/>
      <c r="V3078" s="2"/>
      <c r="W3078" s="41" t="s">
        <v>17588</v>
      </c>
      <c r="X3078" s="2" t="s">
        <v>153</v>
      </c>
      <c r="Y3078" s="2" t="s">
        <v>102</v>
      </c>
      <c r="Z3078" s="5" t="s">
        <v>20</v>
      </c>
      <c r="AA3078" s="5" t="s">
        <v>16910</v>
      </c>
      <c r="AB3078" s="5" t="s">
        <v>16316</v>
      </c>
      <c r="AC3078" s="2" t="s">
        <v>5205</v>
      </c>
      <c r="AD3078" s="2">
        <v>1035500</v>
      </c>
      <c r="AE3078" s="5">
        <v>30</v>
      </c>
      <c r="AF3078" s="25"/>
      <c r="AG3078" s="29">
        <v>3</v>
      </c>
      <c r="AH3078" s="2" t="s">
        <v>17974</v>
      </c>
      <c r="AI3078" s="2">
        <v>3</v>
      </c>
      <c r="AJ3078" s="2">
        <v>3</v>
      </c>
      <c r="AK3078" s="2"/>
      <c r="AL3078" s="2"/>
      <c r="AM3078" s="2"/>
      <c r="AN3078" s="2"/>
      <c r="AO3078" s="2"/>
      <c r="AP3078" s="25"/>
      <c r="AQ3078" s="25"/>
      <c r="AR3078" s="2"/>
      <c r="AS3078" s="2"/>
      <c r="AT3078" s="2"/>
      <c r="AU3078" s="25"/>
      <c r="AV3078" s="2"/>
      <c r="AW3078" s="2"/>
      <c r="AX3078" s="25"/>
      <c r="AY3078" s="25"/>
      <c r="AZ3078" s="25"/>
      <c r="BA3078" s="25"/>
      <c r="BB3078" s="25"/>
      <c r="BC3078" s="25"/>
      <c r="BD3078" s="25"/>
      <c r="BE3078" s="25"/>
      <c r="BF3078" s="25"/>
      <c r="BG3078" s="25"/>
      <c r="BH3078" s="25"/>
      <c r="BI3078" s="25"/>
      <c r="BJ3078" s="25"/>
      <c r="BK3078" s="25"/>
      <c r="BL3078" s="25"/>
      <c r="BM3078" s="25"/>
      <c r="BN3078" s="25"/>
      <c r="BO3078" s="25"/>
      <c r="BP3078" s="25"/>
      <c r="BQ3078" s="25"/>
      <c r="BR3078" s="25"/>
      <c r="BS3078" s="25"/>
      <c r="BT3078" s="25"/>
      <c r="BU3078" s="25"/>
      <c r="BV3078" s="25"/>
      <c r="BW3078" s="25"/>
      <c r="BX3078" s="25"/>
      <c r="BY3078" s="25"/>
      <c r="BZ3078" s="25"/>
      <c r="CA3078" s="25"/>
      <c r="CB3078" s="25"/>
      <c r="CC3078" s="25"/>
      <c r="CD3078" s="2" t="s">
        <v>78</v>
      </c>
      <c r="CE3078" s="2" t="s">
        <v>23015</v>
      </c>
      <c r="CF3078" s="25"/>
      <c r="CG3078" s="25"/>
      <c r="CH3078" s="25"/>
      <c r="CI3078" s="25"/>
      <c r="CJ3078" s="25"/>
    </row>
    <row r="3079" spans="1:88" x14ac:dyDescent="0.2">
      <c r="A3079" s="2" t="s">
        <v>11798</v>
      </c>
      <c r="B3079" s="2" t="s">
        <v>26120</v>
      </c>
      <c r="C3079" s="2" t="s">
        <v>10420</v>
      </c>
      <c r="D3079" s="2" t="s">
        <v>11798</v>
      </c>
      <c r="E3079" s="2" t="s">
        <v>11798</v>
      </c>
      <c r="F3079" s="2" t="s">
        <v>11799</v>
      </c>
      <c r="G3079" s="2"/>
      <c r="H3079" s="2" t="s">
        <v>61</v>
      </c>
      <c r="I3079" s="2" t="s">
        <v>61</v>
      </c>
      <c r="J3079" s="2" t="s">
        <v>61</v>
      </c>
      <c r="K3079" s="2"/>
      <c r="L3079" s="43">
        <v>2011</v>
      </c>
      <c r="M3079" s="2" t="s">
        <v>133</v>
      </c>
      <c r="N3079" s="32">
        <v>25.119820000000001</v>
      </c>
      <c r="O3079" s="32">
        <v>55.281120000000001</v>
      </c>
      <c r="P3079" s="2" t="s">
        <v>152</v>
      </c>
      <c r="Q3079" s="2" t="s">
        <v>65</v>
      </c>
      <c r="R3079" s="43" t="s">
        <v>16802</v>
      </c>
      <c r="S3079" s="41" t="s">
        <v>4851</v>
      </c>
      <c r="T3079" s="41" t="s">
        <v>18462</v>
      </c>
      <c r="U3079" s="2"/>
      <c r="V3079" s="2"/>
      <c r="W3079" s="41" t="s">
        <v>67</v>
      </c>
      <c r="X3079" s="2" t="s">
        <v>153</v>
      </c>
      <c r="Y3079" s="2" t="s">
        <v>10437</v>
      </c>
      <c r="Z3079" s="5" t="s">
        <v>10423</v>
      </c>
      <c r="AA3079" s="5" t="s">
        <v>10937</v>
      </c>
      <c r="AB3079" s="5" t="s">
        <v>18090</v>
      </c>
      <c r="AC3079" s="2" t="s">
        <v>3591</v>
      </c>
      <c r="AD3079" s="2">
        <v>1064500</v>
      </c>
      <c r="AE3079" s="5">
        <v>35</v>
      </c>
      <c r="AF3079" s="25"/>
      <c r="AG3079" s="29"/>
      <c r="AH3079" s="2" t="s">
        <v>3591</v>
      </c>
      <c r="AI3079" s="2">
        <v>3</v>
      </c>
      <c r="AJ3079" s="2" t="s">
        <v>3591</v>
      </c>
      <c r="AK3079" s="2"/>
      <c r="AL3079" s="2"/>
      <c r="AM3079" s="2"/>
      <c r="AN3079" s="2"/>
      <c r="AO3079" s="2"/>
      <c r="AP3079" s="25"/>
      <c r="AQ3079" s="25"/>
      <c r="AR3079" s="2"/>
      <c r="AS3079" s="2"/>
      <c r="AT3079" s="2"/>
      <c r="AU3079" s="25"/>
      <c r="AV3079" s="2"/>
      <c r="AW3079" s="2"/>
      <c r="AX3079" s="25"/>
      <c r="AY3079" s="25"/>
      <c r="AZ3079" s="25"/>
      <c r="BA3079" s="25"/>
      <c r="BB3079" s="25"/>
      <c r="BC3079" s="25"/>
      <c r="BD3079" s="25"/>
      <c r="BE3079" s="25"/>
      <c r="BF3079" s="25"/>
      <c r="BG3079" s="25"/>
      <c r="BH3079" s="25"/>
      <c r="BI3079" s="25"/>
      <c r="BJ3079" s="25"/>
      <c r="BK3079" s="25"/>
      <c r="BL3079" s="25"/>
      <c r="BM3079" s="25"/>
      <c r="BN3079" s="25"/>
      <c r="BO3079" s="25"/>
      <c r="BP3079" s="25"/>
      <c r="BQ3079" s="25"/>
      <c r="BR3079" s="25"/>
      <c r="BS3079" s="25"/>
      <c r="BT3079" s="25"/>
      <c r="BU3079" s="25"/>
      <c r="BV3079" s="25"/>
      <c r="BW3079" s="25"/>
      <c r="BX3079" s="25"/>
      <c r="BY3079" s="25"/>
      <c r="BZ3079" s="25"/>
      <c r="CA3079" s="25"/>
      <c r="CB3079" s="25"/>
      <c r="CC3079" s="25"/>
      <c r="CD3079" s="2" t="s">
        <v>71</v>
      </c>
      <c r="CE3079" s="2">
        <v>0</v>
      </c>
      <c r="CF3079" s="25"/>
      <c r="CG3079" s="25"/>
      <c r="CH3079" s="25"/>
      <c r="CI3079" s="25"/>
      <c r="CJ3079" s="25"/>
    </row>
    <row r="3080" spans="1:88" x14ac:dyDescent="0.2">
      <c r="A3080" s="2" t="s">
        <v>11800</v>
      </c>
      <c r="B3080" s="2" t="s">
        <v>26121</v>
      </c>
      <c r="C3080" s="2" t="s">
        <v>10420</v>
      </c>
      <c r="D3080" s="2" t="s">
        <v>11800</v>
      </c>
      <c r="E3080" s="2" t="s">
        <v>11800</v>
      </c>
      <c r="F3080" s="2" t="s">
        <v>11801</v>
      </c>
      <c r="G3080" s="2" t="s">
        <v>11802</v>
      </c>
      <c r="H3080" s="2" t="s">
        <v>61</v>
      </c>
      <c r="I3080" s="2" t="s">
        <v>61</v>
      </c>
      <c r="J3080" s="2" t="s">
        <v>61</v>
      </c>
      <c r="K3080" s="50" t="s">
        <v>61</v>
      </c>
      <c r="L3080" s="43">
        <v>2011</v>
      </c>
      <c r="M3080" s="2" t="s">
        <v>133</v>
      </c>
      <c r="N3080" s="32">
        <v>25.233609999999999</v>
      </c>
      <c r="O3080" s="32">
        <v>55.517319999999998</v>
      </c>
      <c r="P3080" s="2" t="s">
        <v>152</v>
      </c>
      <c r="Q3080" s="2" t="s">
        <v>65</v>
      </c>
      <c r="R3080" s="43" t="s">
        <v>18854</v>
      </c>
      <c r="S3080" s="41" t="s">
        <v>1554</v>
      </c>
      <c r="T3080" s="41" t="s">
        <v>18460</v>
      </c>
      <c r="U3080" s="2"/>
      <c r="V3080" s="2"/>
      <c r="W3080" s="41" t="s">
        <v>17588</v>
      </c>
      <c r="X3080" s="2" t="s">
        <v>153</v>
      </c>
      <c r="Y3080" s="2" t="s">
        <v>76</v>
      </c>
      <c r="Z3080" s="5" t="s">
        <v>10423</v>
      </c>
      <c r="AA3080" s="5" t="s">
        <v>16910</v>
      </c>
      <c r="AB3080" s="5" t="s">
        <v>16317</v>
      </c>
      <c r="AC3080" s="2" t="s">
        <v>5247</v>
      </c>
      <c r="AD3080" s="2">
        <v>1028200</v>
      </c>
      <c r="AE3080" s="5">
        <v>40</v>
      </c>
      <c r="AF3080" s="25"/>
      <c r="AG3080" s="29">
        <v>3</v>
      </c>
      <c r="AH3080" s="2" t="s">
        <v>17978</v>
      </c>
      <c r="AI3080" s="2">
        <v>4</v>
      </c>
      <c r="AJ3080" s="2">
        <v>3</v>
      </c>
      <c r="AK3080" s="2"/>
      <c r="AL3080" s="2"/>
      <c r="AM3080" s="2"/>
      <c r="AN3080" s="2"/>
      <c r="AO3080" s="2"/>
      <c r="AP3080" s="25"/>
      <c r="AQ3080" s="25"/>
      <c r="AR3080" s="2"/>
      <c r="AS3080" s="2"/>
      <c r="AT3080" s="2"/>
      <c r="AU3080" s="25"/>
      <c r="AV3080" s="2"/>
      <c r="AW3080" s="2"/>
      <c r="AX3080" s="25"/>
      <c r="AY3080" s="25"/>
      <c r="AZ3080" s="25"/>
      <c r="BA3080" s="25"/>
      <c r="BB3080" s="25"/>
      <c r="BC3080" s="25"/>
      <c r="BD3080" s="25"/>
      <c r="BE3080" s="25"/>
      <c r="BF3080" s="25"/>
      <c r="BG3080" s="25"/>
      <c r="BH3080" s="25"/>
      <c r="BI3080" s="25"/>
      <c r="BJ3080" s="25"/>
      <c r="BK3080" s="25"/>
      <c r="BL3080" s="25"/>
      <c r="BM3080" s="25"/>
      <c r="BN3080" s="25"/>
      <c r="BO3080" s="25"/>
      <c r="BP3080" s="25"/>
      <c r="BQ3080" s="25"/>
      <c r="BR3080" s="25"/>
      <c r="BS3080" s="25"/>
      <c r="BT3080" s="25"/>
      <c r="BU3080" s="25"/>
      <c r="BV3080" s="25"/>
      <c r="BW3080" s="25"/>
      <c r="BX3080" s="25"/>
      <c r="BY3080" s="25"/>
      <c r="BZ3080" s="25"/>
      <c r="CA3080" s="25"/>
      <c r="CB3080" s="25"/>
      <c r="CC3080" s="25"/>
      <c r="CD3080" s="2" t="s">
        <v>78</v>
      </c>
      <c r="CE3080" s="2" t="s">
        <v>21638</v>
      </c>
      <c r="CF3080" s="25"/>
      <c r="CG3080" s="25"/>
      <c r="CH3080" s="25"/>
      <c r="CI3080" s="25"/>
      <c r="CJ3080" s="25"/>
    </row>
    <row r="3081" spans="1:88" x14ac:dyDescent="0.2">
      <c r="A3081" s="2" t="s">
        <v>11803</v>
      </c>
      <c r="B3081" s="2" t="s">
        <v>26122</v>
      </c>
      <c r="C3081" s="2" t="s">
        <v>10420</v>
      </c>
      <c r="D3081" s="2" t="s">
        <v>11803</v>
      </c>
      <c r="E3081" s="2" t="s">
        <v>11803</v>
      </c>
      <c r="F3081" s="2" t="s">
        <v>11804</v>
      </c>
      <c r="G3081" s="2" t="s">
        <v>11805</v>
      </c>
      <c r="H3081" s="2" t="s">
        <v>61</v>
      </c>
      <c r="I3081" s="2" t="s">
        <v>61</v>
      </c>
      <c r="J3081" s="2" t="s">
        <v>61</v>
      </c>
      <c r="K3081" s="50" t="s">
        <v>61</v>
      </c>
      <c r="L3081" s="43">
        <v>2010</v>
      </c>
      <c r="M3081" s="2" t="s">
        <v>133</v>
      </c>
      <c r="N3081" s="32">
        <v>24.921659999999999</v>
      </c>
      <c r="O3081" s="32">
        <v>55.456710000000001</v>
      </c>
      <c r="P3081" s="2" t="s">
        <v>152</v>
      </c>
      <c r="Q3081" s="2" t="s">
        <v>65</v>
      </c>
      <c r="R3081" s="43" t="s">
        <v>18854</v>
      </c>
      <c r="S3081" s="41" t="s">
        <v>1554</v>
      </c>
      <c r="T3081" s="41" t="s">
        <v>18460</v>
      </c>
      <c r="U3081" s="2"/>
      <c r="V3081" s="2"/>
      <c r="W3081" s="41" t="s">
        <v>17588</v>
      </c>
      <c r="X3081" s="2" t="s">
        <v>153</v>
      </c>
      <c r="Y3081" s="2" t="s">
        <v>102</v>
      </c>
      <c r="Z3081" s="5" t="s">
        <v>10423</v>
      </c>
      <c r="AA3081" s="5" t="s">
        <v>10937</v>
      </c>
      <c r="AB3081" s="5" t="s">
        <v>16316</v>
      </c>
      <c r="AC3081" s="2" t="s">
        <v>5247</v>
      </c>
      <c r="AD3081" s="2">
        <v>1093100</v>
      </c>
      <c r="AE3081" s="5">
        <v>40</v>
      </c>
      <c r="AF3081" s="25"/>
      <c r="AG3081" s="29">
        <v>3</v>
      </c>
      <c r="AH3081" s="2" t="s">
        <v>17978</v>
      </c>
      <c r="AI3081" s="2">
        <v>3</v>
      </c>
      <c r="AJ3081" s="2">
        <v>3</v>
      </c>
      <c r="AK3081" s="2"/>
      <c r="AL3081" s="2"/>
      <c r="AM3081" s="2"/>
      <c r="AN3081" s="2"/>
      <c r="AO3081" s="2"/>
      <c r="AP3081" s="25"/>
      <c r="AQ3081" s="25"/>
      <c r="AR3081" s="2"/>
      <c r="AS3081" s="2"/>
      <c r="AT3081" s="2"/>
      <c r="AU3081" s="25"/>
      <c r="AV3081" s="2"/>
      <c r="AW3081" s="2"/>
      <c r="AX3081" s="25"/>
      <c r="AY3081" s="25"/>
      <c r="AZ3081" s="25"/>
      <c r="BA3081" s="25"/>
      <c r="BB3081" s="25"/>
      <c r="BC3081" s="25"/>
      <c r="BD3081" s="25"/>
      <c r="BE3081" s="25"/>
      <c r="BF3081" s="25"/>
      <c r="BG3081" s="25"/>
      <c r="BH3081" s="25"/>
      <c r="BI3081" s="25"/>
      <c r="BJ3081" s="25"/>
      <c r="BK3081" s="25"/>
      <c r="BL3081" s="25"/>
      <c r="BM3081" s="25"/>
      <c r="BN3081" s="25"/>
      <c r="BO3081" s="25"/>
      <c r="BP3081" s="25"/>
      <c r="BQ3081" s="25"/>
      <c r="BR3081" s="25"/>
      <c r="BS3081" s="25"/>
      <c r="BT3081" s="25"/>
      <c r="BU3081" s="25"/>
      <c r="BV3081" s="25"/>
      <c r="BW3081" s="25"/>
      <c r="BX3081" s="25"/>
      <c r="BY3081" s="25"/>
      <c r="BZ3081" s="25"/>
      <c r="CA3081" s="25"/>
      <c r="CB3081" s="25"/>
      <c r="CC3081" s="25"/>
      <c r="CD3081" s="2" t="s">
        <v>78</v>
      </c>
      <c r="CE3081" s="2" t="s">
        <v>21639</v>
      </c>
      <c r="CF3081" s="25"/>
      <c r="CG3081" s="25"/>
      <c r="CH3081" s="25"/>
      <c r="CI3081" s="25"/>
      <c r="CJ3081" s="25"/>
    </row>
    <row r="3082" spans="1:88" x14ac:dyDescent="0.2">
      <c r="A3082" s="2" t="s">
        <v>11806</v>
      </c>
      <c r="B3082" s="2" t="s">
        <v>26123</v>
      </c>
      <c r="C3082" s="2" t="s">
        <v>10420</v>
      </c>
      <c r="D3082" s="2" t="s">
        <v>11806</v>
      </c>
      <c r="E3082" s="2" t="s">
        <v>11806</v>
      </c>
      <c r="F3082" s="2" t="s">
        <v>11807</v>
      </c>
      <c r="G3082" s="2" t="s">
        <v>11808</v>
      </c>
      <c r="H3082" s="2" t="s">
        <v>61</v>
      </c>
      <c r="I3082" s="2" t="s">
        <v>61</v>
      </c>
      <c r="J3082" s="2" t="s">
        <v>61</v>
      </c>
      <c r="K3082" s="50" t="s">
        <v>61</v>
      </c>
      <c r="L3082" s="43">
        <v>2010</v>
      </c>
      <c r="M3082" s="2" t="s">
        <v>133</v>
      </c>
      <c r="N3082" s="32">
        <v>25.271460000000001</v>
      </c>
      <c r="O3082" s="32">
        <v>55.305979999999998</v>
      </c>
      <c r="P3082" s="2" t="s">
        <v>152</v>
      </c>
      <c r="Q3082" s="2" t="s">
        <v>65</v>
      </c>
      <c r="R3082" s="43" t="s">
        <v>18854</v>
      </c>
      <c r="S3082" s="41" t="s">
        <v>10732</v>
      </c>
      <c r="T3082" s="41" t="s">
        <v>18461</v>
      </c>
      <c r="U3082" s="2"/>
      <c r="V3082" s="2"/>
      <c r="W3082" s="41" t="s">
        <v>17588</v>
      </c>
      <c r="X3082" s="2" t="s">
        <v>10480</v>
      </c>
      <c r="Y3082" s="2" t="s">
        <v>102</v>
      </c>
      <c r="Z3082" s="5" t="s">
        <v>10423</v>
      </c>
      <c r="AA3082" s="5" t="s">
        <v>16910</v>
      </c>
      <c r="AB3082" s="5" t="s">
        <v>16316</v>
      </c>
      <c r="AC3082" s="2" t="s">
        <v>5247</v>
      </c>
      <c r="AD3082" s="2">
        <v>1011800</v>
      </c>
      <c r="AE3082" s="5">
        <v>28</v>
      </c>
      <c r="AF3082" s="25"/>
      <c r="AG3082" s="29">
        <v>3</v>
      </c>
      <c r="AH3082" s="2" t="s">
        <v>17978</v>
      </c>
      <c r="AI3082" s="2">
        <v>3</v>
      </c>
      <c r="AJ3082" s="2">
        <v>3</v>
      </c>
      <c r="AK3082" s="2"/>
      <c r="AL3082" s="2"/>
      <c r="AM3082" s="2"/>
      <c r="AN3082" s="2"/>
      <c r="AO3082" s="2"/>
      <c r="AP3082" s="25"/>
      <c r="AQ3082" s="25"/>
      <c r="AR3082" s="2"/>
      <c r="AS3082" s="2"/>
      <c r="AT3082" s="2"/>
      <c r="AU3082" s="25"/>
      <c r="AV3082" s="2"/>
      <c r="AW3082" s="2"/>
      <c r="AX3082" s="25"/>
      <c r="AY3082" s="25"/>
      <c r="AZ3082" s="25"/>
      <c r="BA3082" s="25"/>
      <c r="BB3082" s="25"/>
      <c r="BC3082" s="25"/>
      <c r="BD3082" s="25"/>
      <c r="BE3082" s="25"/>
      <c r="BF3082" s="25"/>
      <c r="BG3082" s="25"/>
      <c r="BH3082" s="25"/>
      <c r="BI3082" s="25"/>
      <c r="BJ3082" s="25"/>
      <c r="BK3082" s="25"/>
      <c r="BL3082" s="25"/>
      <c r="BM3082" s="25"/>
      <c r="BN3082" s="25"/>
      <c r="BO3082" s="25"/>
      <c r="BP3082" s="25"/>
      <c r="BQ3082" s="25"/>
      <c r="BR3082" s="25"/>
      <c r="BS3082" s="25"/>
      <c r="BT3082" s="25"/>
      <c r="BU3082" s="25"/>
      <c r="BV3082" s="25"/>
      <c r="BW3082" s="25"/>
      <c r="BX3082" s="25"/>
      <c r="BY3082" s="25"/>
      <c r="BZ3082" s="25"/>
      <c r="CA3082" s="25"/>
      <c r="CB3082" s="25"/>
      <c r="CC3082" s="25"/>
      <c r="CD3082" s="2" t="s">
        <v>71</v>
      </c>
      <c r="CE3082" s="2">
        <v>0</v>
      </c>
      <c r="CF3082" s="25"/>
      <c r="CG3082" s="25"/>
      <c r="CH3082" s="25"/>
      <c r="CI3082" s="25"/>
      <c r="CJ3082" s="25"/>
    </row>
    <row r="3083" spans="1:88" x14ac:dyDescent="0.2">
      <c r="A3083" s="2" t="s">
        <v>11809</v>
      </c>
      <c r="B3083" s="2" t="s">
        <v>26124</v>
      </c>
      <c r="C3083" s="2" t="s">
        <v>10420</v>
      </c>
      <c r="D3083" s="2" t="s">
        <v>11810</v>
      </c>
      <c r="E3083" s="2" t="s">
        <v>11810</v>
      </c>
      <c r="F3083" s="2" t="s">
        <v>11811</v>
      </c>
      <c r="G3083" s="2" t="s">
        <v>11812</v>
      </c>
      <c r="H3083" s="2" t="s">
        <v>61</v>
      </c>
      <c r="I3083" s="2" t="s">
        <v>61</v>
      </c>
      <c r="J3083" s="2" t="s">
        <v>61</v>
      </c>
      <c r="K3083" s="50" t="s">
        <v>61</v>
      </c>
      <c r="L3083" s="43">
        <v>2010</v>
      </c>
      <c r="M3083" s="2" t="s">
        <v>133</v>
      </c>
      <c r="N3083" s="32">
        <v>24.893650000000001</v>
      </c>
      <c r="O3083" s="32">
        <v>55.06917</v>
      </c>
      <c r="P3083" s="2" t="s">
        <v>152</v>
      </c>
      <c r="Q3083" s="2" t="s">
        <v>65</v>
      </c>
      <c r="R3083" s="43" t="s">
        <v>18854</v>
      </c>
      <c r="S3083" s="41" t="s">
        <v>272</v>
      </c>
      <c r="T3083" s="41" t="s">
        <v>18461</v>
      </c>
      <c r="U3083" s="2"/>
      <c r="V3083" s="2"/>
      <c r="W3083" s="41" t="s">
        <v>17588</v>
      </c>
      <c r="X3083" s="2" t="s">
        <v>153</v>
      </c>
      <c r="Y3083" s="2" t="s">
        <v>69</v>
      </c>
      <c r="Z3083" s="5" t="s">
        <v>10423</v>
      </c>
      <c r="AA3083" s="5" t="s">
        <v>16910</v>
      </c>
      <c r="AB3083" s="5" t="s">
        <v>70</v>
      </c>
      <c r="AC3083" s="2" t="s">
        <v>5247</v>
      </c>
      <c r="AD3083" s="2">
        <v>1053100</v>
      </c>
      <c r="AE3083" s="5">
        <v>23</v>
      </c>
      <c r="AF3083" s="25"/>
      <c r="AG3083" s="29">
        <v>3</v>
      </c>
      <c r="AH3083" s="2" t="s">
        <v>17978</v>
      </c>
      <c r="AI3083" s="2">
        <v>3</v>
      </c>
      <c r="AJ3083" s="2">
        <v>3</v>
      </c>
      <c r="AK3083" s="2"/>
      <c r="AL3083" s="2"/>
      <c r="AM3083" s="2"/>
      <c r="AN3083" s="2"/>
      <c r="AO3083" s="2"/>
      <c r="AP3083" s="25"/>
      <c r="AQ3083" s="25"/>
      <c r="AR3083" s="2"/>
      <c r="AS3083" s="2"/>
      <c r="AT3083" s="2"/>
      <c r="AU3083" s="25"/>
      <c r="AV3083" s="2"/>
      <c r="AW3083" s="2"/>
      <c r="AX3083" s="25"/>
      <c r="AY3083" s="25"/>
      <c r="AZ3083" s="25"/>
      <c r="BA3083" s="25"/>
      <c r="BB3083" s="25"/>
      <c r="BC3083" s="25"/>
      <c r="BD3083" s="25"/>
      <c r="BE3083" s="25"/>
      <c r="BF3083" s="25"/>
      <c r="BG3083" s="25"/>
      <c r="BH3083" s="25"/>
      <c r="BI3083" s="25"/>
      <c r="BJ3083" s="25"/>
      <c r="BK3083" s="25"/>
      <c r="BL3083" s="25"/>
      <c r="BM3083" s="25"/>
      <c r="BN3083" s="25"/>
      <c r="BO3083" s="25"/>
      <c r="BP3083" s="25"/>
      <c r="BQ3083" s="25"/>
      <c r="BR3083" s="25"/>
      <c r="BS3083" s="25"/>
      <c r="BT3083" s="25"/>
      <c r="BU3083" s="25"/>
      <c r="BV3083" s="25"/>
      <c r="BW3083" s="25"/>
      <c r="BX3083" s="25"/>
      <c r="BY3083" s="25"/>
      <c r="BZ3083" s="25"/>
      <c r="CA3083" s="25"/>
      <c r="CB3083" s="25"/>
      <c r="CC3083" s="25"/>
      <c r="CD3083" s="2" t="s">
        <v>628</v>
      </c>
      <c r="CE3083" s="2" t="s">
        <v>21640</v>
      </c>
      <c r="CF3083" s="25"/>
      <c r="CG3083" s="25"/>
      <c r="CH3083" s="25"/>
      <c r="CI3083" s="25"/>
      <c r="CJ3083" s="25"/>
    </row>
    <row r="3084" spans="1:88" x14ac:dyDescent="0.2">
      <c r="A3084" s="2" t="s">
        <v>11813</v>
      </c>
      <c r="B3084" s="2" t="s">
        <v>26125</v>
      </c>
      <c r="C3084" s="2" t="s">
        <v>10420</v>
      </c>
      <c r="D3084" s="2" t="s">
        <v>11813</v>
      </c>
      <c r="E3084" s="2" t="s">
        <v>11813</v>
      </c>
      <c r="F3084" s="2" t="s">
        <v>11814</v>
      </c>
      <c r="G3084" s="2" t="s">
        <v>11815</v>
      </c>
      <c r="H3084" s="2" t="s">
        <v>61</v>
      </c>
      <c r="I3084" s="2" t="s">
        <v>61</v>
      </c>
      <c r="J3084" s="2" t="s">
        <v>61</v>
      </c>
      <c r="K3084" s="50" t="s">
        <v>61</v>
      </c>
      <c r="L3084" s="43">
        <v>2010</v>
      </c>
      <c r="M3084" s="2" t="s">
        <v>133</v>
      </c>
      <c r="N3084" s="32">
        <v>25.212499999999999</v>
      </c>
      <c r="O3084" s="32">
        <v>55.4221</v>
      </c>
      <c r="P3084" s="2" t="s">
        <v>152</v>
      </c>
      <c r="Q3084" s="2" t="s">
        <v>65</v>
      </c>
      <c r="R3084" s="43" t="s">
        <v>18854</v>
      </c>
      <c r="S3084" s="41" t="s">
        <v>272</v>
      </c>
      <c r="T3084" s="41" t="s">
        <v>18461</v>
      </c>
      <c r="U3084" s="2"/>
      <c r="V3084" s="2"/>
      <c r="W3084" s="41" t="s">
        <v>17588</v>
      </c>
      <c r="X3084" s="2" t="s">
        <v>153</v>
      </c>
      <c r="Y3084" s="2" t="s">
        <v>102</v>
      </c>
      <c r="Z3084" s="5" t="s">
        <v>20</v>
      </c>
      <c r="AA3084" s="5" t="s">
        <v>16910</v>
      </c>
      <c r="AB3084" s="5" t="s">
        <v>16316</v>
      </c>
      <c r="AC3084" s="2" t="s">
        <v>5247</v>
      </c>
      <c r="AD3084" s="2">
        <v>1025100</v>
      </c>
      <c r="AE3084" s="5">
        <v>23</v>
      </c>
      <c r="AF3084" s="25"/>
      <c r="AG3084" s="29">
        <v>3</v>
      </c>
      <c r="AH3084" s="2" t="s">
        <v>17978</v>
      </c>
      <c r="AI3084" s="2">
        <v>3</v>
      </c>
      <c r="AJ3084" s="2">
        <v>3</v>
      </c>
      <c r="AK3084" s="2"/>
      <c r="AL3084" s="2"/>
      <c r="AM3084" s="2"/>
      <c r="AN3084" s="2"/>
      <c r="AO3084" s="2"/>
      <c r="AP3084" s="25"/>
      <c r="AQ3084" s="25"/>
      <c r="AR3084" s="2"/>
      <c r="AS3084" s="2"/>
      <c r="AT3084" s="2"/>
      <c r="AU3084" s="25"/>
      <c r="AV3084" s="2"/>
      <c r="AW3084" s="2"/>
      <c r="AX3084" s="25"/>
      <c r="AY3084" s="25"/>
      <c r="AZ3084" s="25"/>
      <c r="BA3084" s="25"/>
      <c r="BB3084" s="25"/>
      <c r="BC3084" s="25"/>
      <c r="BD3084" s="25"/>
      <c r="BE3084" s="25"/>
      <c r="BF3084" s="25"/>
      <c r="BG3084" s="25"/>
      <c r="BH3084" s="25"/>
      <c r="BI3084" s="25"/>
      <c r="BJ3084" s="25"/>
      <c r="BK3084" s="25"/>
      <c r="BL3084" s="25"/>
      <c r="BM3084" s="25"/>
      <c r="BN3084" s="25"/>
      <c r="BO3084" s="25"/>
      <c r="BP3084" s="25"/>
      <c r="BQ3084" s="25"/>
      <c r="BR3084" s="25"/>
      <c r="BS3084" s="25"/>
      <c r="BT3084" s="25"/>
      <c r="BU3084" s="25"/>
      <c r="BV3084" s="25"/>
      <c r="BW3084" s="25"/>
      <c r="BX3084" s="25"/>
      <c r="BY3084" s="25"/>
      <c r="BZ3084" s="25"/>
      <c r="CA3084" s="25"/>
      <c r="CB3084" s="25"/>
      <c r="CC3084" s="25"/>
      <c r="CD3084" s="2" t="s">
        <v>78</v>
      </c>
      <c r="CE3084" s="2" t="s">
        <v>21641</v>
      </c>
      <c r="CF3084" s="25"/>
      <c r="CG3084" s="25"/>
      <c r="CH3084" s="25"/>
      <c r="CI3084" s="25"/>
      <c r="CJ3084" s="25"/>
    </row>
    <row r="3085" spans="1:88" x14ac:dyDescent="0.2">
      <c r="A3085" s="2" t="s">
        <v>11816</v>
      </c>
      <c r="B3085" s="2" t="s">
        <v>26126</v>
      </c>
      <c r="C3085" s="2" t="s">
        <v>10420</v>
      </c>
      <c r="D3085" s="2" t="s">
        <v>11816</v>
      </c>
      <c r="E3085" s="2" t="s">
        <v>11816</v>
      </c>
      <c r="F3085" s="2" t="s">
        <v>11817</v>
      </c>
      <c r="G3085" s="2" t="s">
        <v>11818</v>
      </c>
      <c r="H3085" s="2" t="s">
        <v>61</v>
      </c>
      <c r="I3085" s="2" t="s">
        <v>61</v>
      </c>
      <c r="J3085" s="2" t="s">
        <v>61</v>
      </c>
      <c r="K3085" s="50" t="s">
        <v>61</v>
      </c>
      <c r="L3085" s="43">
        <v>2011</v>
      </c>
      <c r="M3085" s="2" t="s">
        <v>133</v>
      </c>
      <c r="N3085" s="32">
        <v>25.128520000000002</v>
      </c>
      <c r="O3085" s="32">
        <v>55.398130000000002</v>
      </c>
      <c r="P3085" s="2" t="s">
        <v>152</v>
      </c>
      <c r="Q3085" s="2" t="s">
        <v>65</v>
      </c>
      <c r="R3085" s="43" t="s">
        <v>16802</v>
      </c>
      <c r="S3085" s="41" t="s">
        <v>4851</v>
      </c>
      <c r="T3085" s="41" t="s">
        <v>18462</v>
      </c>
      <c r="U3085" s="2"/>
      <c r="V3085" s="2"/>
      <c r="W3085" s="41" t="s">
        <v>17588</v>
      </c>
      <c r="X3085" s="2" t="s">
        <v>153</v>
      </c>
      <c r="Y3085" s="2" t="s">
        <v>102</v>
      </c>
      <c r="Z3085" s="5" t="s">
        <v>10423</v>
      </c>
      <c r="AA3085" s="5" t="s">
        <v>16910</v>
      </c>
      <c r="AB3085" s="5" t="s">
        <v>16316</v>
      </c>
      <c r="AC3085" s="2" t="s">
        <v>5247</v>
      </c>
      <c r="AD3085" s="2">
        <v>1062600</v>
      </c>
      <c r="AE3085" s="5">
        <v>30</v>
      </c>
      <c r="AF3085" s="25"/>
      <c r="AG3085" s="29">
        <v>3</v>
      </c>
      <c r="AH3085" s="2" t="s">
        <v>17978</v>
      </c>
      <c r="AI3085" s="2">
        <v>3</v>
      </c>
      <c r="AJ3085" s="2">
        <v>3</v>
      </c>
      <c r="AK3085" s="2"/>
      <c r="AL3085" s="2"/>
      <c r="AM3085" s="2"/>
      <c r="AN3085" s="2"/>
      <c r="AO3085" s="2"/>
      <c r="AP3085" s="25"/>
      <c r="AQ3085" s="25"/>
      <c r="AR3085" s="2"/>
      <c r="AS3085" s="2"/>
      <c r="AT3085" s="2"/>
      <c r="AU3085" s="25"/>
      <c r="AV3085" s="2"/>
      <c r="AW3085" s="2"/>
      <c r="AX3085" s="25"/>
      <c r="AY3085" s="25"/>
      <c r="AZ3085" s="25"/>
      <c r="BA3085" s="25"/>
      <c r="BB3085" s="25"/>
      <c r="BC3085" s="25"/>
      <c r="BD3085" s="25"/>
      <c r="BE3085" s="25"/>
      <c r="BF3085" s="25"/>
      <c r="BG3085" s="25"/>
      <c r="BH3085" s="25"/>
      <c r="BI3085" s="25"/>
      <c r="BJ3085" s="25"/>
      <c r="BK3085" s="25"/>
      <c r="BL3085" s="25"/>
      <c r="BM3085" s="25"/>
      <c r="BN3085" s="25"/>
      <c r="BO3085" s="25"/>
      <c r="BP3085" s="25"/>
      <c r="BQ3085" s="25"/>
      <c r="BR3085" s="25"/>
      <c r="BS3085" s="25"/>
      <c r="BT3085" s="25"/>
      <c r="BU3085" s="25"/>
      <c r="BV3085" s="25"/>
      <c r="BW3085" s="25"/>
      <c r="BX3085" s="25"/>
      <c r="BY3085" s="25"/>
      <c r="BZ3085" s="25"/>
      <c r="CA3085" s="25"/>
      <c r="CB3085" s="25"/>
      <c r="CC3085" s="25"/>
      <c r="CD3085" s="2" t="s">
        <v>71</v>
      </c>
      <c r="CE3085" s="2">
        <v>0</v>
      </c>
      <c r="CF3085" s="25"/>
      <c r="CG3085" s="25"/>
      <c r="CH3085" s="25"/>
      <c r="CI3085" s="25"/>
      <c r="CJ3085" s="25"/>
    </row>
    <row r="3086" spans="1:88" x14ac:dyDescent="0.2">
      <c r="A3086" s="2" t="s">
        <v>11819</v>
      </c>
      <c r="B3086" s="2" t="s">
        <v>26127</v>
      </c>
      <c r="C3086" s="2" t="s">
        <v>10420</v>
      </c>
      <c r="D3086" s="2" t="s">
        <v>11819</v>
      </c>
      <c r="E3086" s="2" t="s">
        <v>11819</v>
      </c>
      <c r="F3086" s="2" t="s">
        <v>11820</v>
      </c>
      <c r="G3086" s="2" t="s">
        <v>11821</v>
      </c>
      <c r="H3086" s="2" t="s">
        <v>61</v>
      </c>
      <c r="I3086" s="2" t="s">
        <v>61</v>
      </c>
      <c r="J3086" s="2" t="s">
        <v>61</v>
      </c>
      <c r="K3086" s="50" t="s">
        <v>61</v>
      </c>
      <c r="L3086" s="43">
        <v>2010</v>
      </c>
      <c r="M3086" s="2" t="s">
        <v>133</v>
      </c>
      <c r="N3086" s="32">
        <v>25.182169999999999</v>
      </c>
      <c r="O3086" s="32">
        <v>55.260269999999998</v>
      </c>
      <c r="P3086" s="2" t="s">
        <v>152</v>
      </c>
      <c r="Q3086" s="2" t="s">
        <v>65</v>
      </c>
      <c r="R3086" s="43" t="s">
        <v>18854</v>
      </c>
      <c r="S3086" s="41" t="s">
        <v>1554</v>
      </c>
      <c r="T3086" s="41" t="s">
        <v>18460</v>
      </c>
      <c r="U3086" s="2"/>
      <c r="V3086" s="2"/>
      <c r="W3086" s="41" t="s">
        <v>17588</v>
      </c>
      <c r="X3086" s="2" t="s">
        <v>696</v>
      </c>
      <c r="Y3086" s="2" t="s">
        <v>102</v>
      </c>
      <c r="Z3086" s="5" t="s">
        <v>20</v>
      </c>
      <c r="AA3086" s="5" t="s">
        <v>16910</v>
      </c>
      <c r="AB3086" s="5" t="s">
        <v>16316</v>
      </c>
      <c r="AC3086" s="2" t="s">
        <v>5205</v>
      </c>
      <c r="AD3086" s="2">
        <v>1034500</v>
      </c>
      <c r="AE3086" s="5">
        <v>30</v>
      </c>
      <c r="AF3086" s="25"/>
      <c r="AG3086" s="29">
        <v>3</v>
      </c>
      <c r="AH3086" s="2" t="s">
        <v>17974</v>
      </c>
      <c r="AI3086" s="2">
        <v>3</v>
      </c>
      <c r="AJ3086" s="2">
        <v>3</v>
      </c>
      <c r="AK3086" s="2"/>
      <c r="AL3086" s="2"/>
      <c r="AM3086" s="2"/>
      <c r="AN3086" s="2"/>
      <c r="AO3086" s="2"/>
      <c r="AP3086" s="25"/>
      <c r="AQ3086" s="25"/>
      <c r="AR3086" s="2"/>
      <c r="AS3086" s="2"/>
      <c r="AT3086" s="2"/>
      <c r="AU3086" s="25"/>
      <c r="AV3086" s="2"/>
      <c r="AW3086" s="2"/>
      <c r="AX3086" s="25"/>
      <c r="AY3086" s="25"/>
      <c r="AZ3086" s="25"/>
      <c r="BA3086" s="25"/>
      <c r="BB3086" s="25"/>
      <c r="BC3086" s="25"/>
      <c r="BD3086" s="25"/>
      <c r="BE3086" s="25"/>
      <c r="BF3086" s="25"/>
      <c r="BG3086" s="25"/>
      <c r="BH3086" s="25"/>
      <c r="BI3086" s="25"/>
      <c r="BJ3086" s="25"/>
      <c r="BK3086" s="25"/>
      <c r="BL3086" s="25"/>
      <c r="BM3086" s="25"/>
      <c r="BN3086" s="25"/>
      <c r="BO3086" s="25"/>
      <c r="BP3086" s="25"/>
      <c r="BQ3086" s="25"/>
      <c r="BR3086" s="25"/>
      <c r="BS3086" s="25"/>
      <c r="BT3086" s="25"/>
      <c r="BU3086" s="25"/>
      <c r="BV3086" s="25"/>
      <c r="BW3086" s="25"/>
      <c r="BX3086" s="25"/>
      <c r="BY3086" s="25"/>
      <c r="BZ3086" s="25"/>
      <c r="CA3086" s="25"/>
      <c r="CB3086" s="25"/>
      <c r="CC3086" s="25"/>
      <c r="CD3086" s="2" t="s">
        <v>78</v>
      </c>
      <c r="CE3086" s="2" t="s">
        <v>21642</v>
      </c>
      <c r="CF3086" s="25"/>
      <c r="CG3086" s="25"/>
      <c r="CH3086" s="25"/>
      <c r="CI3086" s="25"/>
      <c r="CJ3086" s="25"/>
    </row>
    <row r="3087" spans="1:88" x14ac:dyDescent="0.2">
      <c r="A3087" s="2" t="s">
        <v>11822</v>
      </c>
      <c r="B3087" s="2" t="s">
        <v>26128</v>
      </c>
      <c r="C3087" s="2" t="s">
        <v>10420</v>
      </c>
      <c r="D3087" s="2" t="s">
        <v>11823</v>
      </c>
      <c r="E3087" s="2" t="s">
        <v>11823</v>
      </c>
      <c r="F3087" s="2" t="s">
        <v>11824</v>
      </c>
      <c r="G3087" s="2" t="s">
        <v>11825</v>
      </c>
      <c r="H3087" s="2" t="s">
        <v>61</v>
      </c>
      <c r="I3087" s="2" t="s">
        <v>61</v>
      </c>
      <c r="J3087" s="2" t="s">
        <v>61</v>
      </c>
      <c r="K3087" s="50" t="s">
        <v>61</v>
      </c>
      <c r="L3087" s="43">
        <v>2010</v>
      </c>
      <c r="M3087" s="2" t="s">
        <v>133</v>
      </c>
      <c r="N3087" s="32">
        <v>25.189319999999999</v>
      </c>
      <c r="O3087" s="32">
        <v>55.42436</v>
      </c>
      <c r="P3087" s="2" t="s">
        <v>152</v>
      </c>
      <c r="Q3087" s="2" t="s">
        <v>65</v>
      </c>
      <c r="R3087" s="43" t="s">
        <v>16802</v>
      </c>
      <c r="S3087" s="41" t="s">
        <v>4851</v>
      </c>
      <c r="T3087" s="41" t="s">
        <v>18462</v>
      </c>
      <c r="U3087" s="2"/>
      <c r="V3087" s="2"/>
      <c r="W3087" s="41" t="s">
        <v>17588</v>
      </c>
      <c r="X3087" s="2" t="s">
        <v>153</v>
      </c>
      <c r="Y3087" s="2" t="s">
        <v>102</v>
      </c>
      <c r="Z3087" s="5" t="s">
        <v>10423</v>
      </c>
      <c r="AA3087" s="5" t="s">
        <v>16910</v>
      </c>
      <c r="AB3087" s="5" t="s">
        <v>16316</v>
      </c>
      <c r="AC3087" s="2" t="s">
        <v>5205</v>
      </c>
      <c r="AD3087" s="2">
        <v>1042300</v>
      </c>
      <c r="AE3087" s="5">
        <v>30</v>
      </c>
      <c r="AF3087" s="25"/>
      <c r="AG3087" s="29">
        <v>3</v>
      </c>
      <c r="AH3087" s="2" t="s">
        <v>17974</v>
      </c>
      <c r="AI3087" s="2">
        <v>4</v>
      </c>
      <c r="AJ3087" s="2">
        <v>3</v>
      </c>
      <c r="AK3087" s="2" t="s">
        <v>18943</v>
      </c>
      <c r="AL3087" s="2"/>
      <c r="AM3087" s="2"/>
      <c r="AN3087" s="2"/>
      <c r="AO3087" s="2"/>
      <c r="AP3087" s="25"/>
      <c r="AQ3087" s="25"/>
      <c r="AR3087" s="2"/>
      <c r="AS3087" s="2"/>
      <c r="AT3087" s="2"/>
      <c r="AU3087" s="25"/>
      <c r="AV3087" s="2"/>
      <c r="AW3087" s="2"/>
      <c r="AX3087" s="25"/>
      <c r="AY3087" s="25"/>
      <c r="AZ3087" s="25"/>
      <c r="BA3087" s="25"/>
      <c r="BB3087" s="25"/>
      <c r="BC3087" s="25"/>
      <c r="BD3087" s="25"/>
      <c r="BE3087" s="25"/>
      <c r="BF3087" s="25"/>
      <c r="BG3087" s="25"/>
      <c r="BH3087" s="25"/>
      <c r="BI3087" s="25"/>
      <c r="BJ3087" s="25"/>
      <c r="BK3087" s="25"/>
      <c r="BL3087" s="25"/>
      <c r="BM3087" s="25"/>
      <c r="BN3087" s="25"/>
      <c r="BO3087" s="25"/>
      <c r="BP3087" s="25"/>
      <c r="BQ3087" s="25"/>
      <c r="BR3087" s="25"/>
      <c r="BS3087" s="25"/>
      <c r="BT3087" s="25"/>
      <c r="BU3087" s="25"/>
      <c r="BV3087" s="25"/>
      <c r="BW3087" s="25"/>
      <c r="BX3087" s="25"/>
      <c r="BY3087" s="25"/>
      <c r="BZ3087" s="25"/>
      <c r="CA3087" s="25"/>
      <c r="CB3087" s="25"/>
      <c r="CC3087" s="25"/>
      <c r="CD3087" s="2" t="s">
        <v>78</v>
      </c>
      <c r="CE3087" s="2" t="s">
        <v>23016</v>
      </c>
      <c r="CF3087" s="25"/>
      <c r="CG3087" s="25"/>
      <c r="CH3087" s="25"/>
      <c r="CI3087" s="25"/>
      <c r="CJ3087" s="25"/>
    </row>
    <row r="3088" spans="1:88" x14ac:dyDescent="0.2">
      <c r="A3088" s="2" t="s">
        <v>11826</v>
      </c>
      <c r="B3088" s="2" t="s">
        <v>26129</v>
      </c>
      <c r="C3088" s="2" t="s">
        <v>10420</v>
      </c>
      <c r="D3088" s="2" t="s">
        <v>11826</v>
      </c>
      <c r="E3088" s="2" t="s">
        <v>11826</v>
      </c>
      <c r="F3088" s="2" t="s">
        <v>11827</v>
      </c>
      <c r="G3088" s="2" t="s">
        <v>11828</v>
      </c>
      <c r="H3088" s="2" t="s">
        <v>61</v>
      </c>
      <c r="I3088" s="2" t="s">
        <v>61</v>
      </c>
      <c r="J3088" s="2" t="s">
        <v>61</v>
      </c>
      <c r="K3088" s="50" t="s">
        <v>61</v>
      </c>
      <c r="L3088" s="43">
        <v>2011</v>
      </c>
      <c r="M3088" s="2" t="s">
        <v>133</v>
      </c>
      <c r="N3088" s="32">
        <v>25.184640000000002</v>
      </c>
      <c r="O3088" s="32">
        <v>55.368459999999999</v>
      </c>
      <c r="P3088" s="2" t="s">
        <v>152</v>
      </c>
      <c r="Q3088" s="2" t="s">
        <v>65</v>
      </c>
      <c r="R3088" s="43" t="s">
        <v>18854</v>
      </c>
      <c r="S3088" s="41" t="s">
        <v>134</v>
      </c>
      <c r="T3088" s="41" t="s">
        <v>18460</v>
      </c>
      <c r="U3088" s="2"/>
      <c r="V3088" s="2"/>
      <c r="W3088" s="41" t="s">
        <v>17588</v>
      </c>
      <c r="X3088" s="2" t="s">
        <v>153</v>
      </c>
      <c r="Y3088" s="2" t="s">
        <v>102</v>
      </c>
      <c r="Z3088" s="5" t="s">
        <v>20</v>
      </c>
      <c r="AA3088" s="5" t="s">
        <v>16910</v>
      </c>
      <c r="AB3088" s="5" t="s">
        <v>16316</v>
      </c>
      <c r="AC3088" s="2" t="s">
        <v>5205</v>
      </c>
      <c r="AD3088" s="2">
        <v>1061300</v>
      </c>
      <c r="AE3088" s="5">
        <v>30</v>
      </c>
      <c r="AF3088" s="25"/>
      <c r="AG3088" s="29">
        <v>3</v>
      </c>
      <c r="AH3088" s="2" t="s">
        <v>17974</v>
      </c>
      <c r="AI3088" s="2">
        <v>3</v>
      </c>
      <c r="AJ3088" s="2">
        <v>3</v>
      </c>
      <c r="AK3088" s="2"/>
      <c r="AL3088" s="2"/>
      <c r="AM3088" s="2"/>
      <c r="AN3088" s="2"/>
      <c r="AO3088" s="2"/>
      <c r="AP3088" s="25"/>
      <c r="AQ3088" s="25"/>
      <c r="AR3088" s="2"/>
      <c r="AS3088" s="2"/>
      <c r="AT3088" s="2"/>
      <c r="AU3088" s="25"/>
      <c r="AV3088" s="2"/>
      <c r="AW3088" s="2"/>
      <c r="AX3088" s="25"/>
      <c r="AY3088" s="25"/>
      <c r="AZ3088" s="25"/>
      <c r="BA3088" s="25"/>
      <c r="BB3088" s="25"/>
      <c r="BC3088" s="25"/>
      <c r="BD3088" s="25"/>
      <c r="BE3088" s="25"/>
      <c r="BF3088" s="25"/>
      <c r="BG3088" s="25"/>
      <c r="BH3088" s="25"/>
      <c r="BI3088" s="25"/>
      <c r="BJ3088" s="25"/>
      <c r="BK3088" s="25"/>
      <c r="BL3088" s="25"/>
      <c r="BM3088" s="25"/>
      <c r="BN3088" s="25"/>
      <c r="BO3088" s="25"/>
      <c r="BP3088" s="25"/>
      <c r="BQ3088" s="25"/>
      <c r="BR3088" s="25"/>
      <c r="BS3088" s="25"/>
      <c r="BT3088" s="25"/>
      <c r="BU3088" s="25"/>
      <c r="BV3088" s="25"/>
      <c r="BW3088" s="25"/>
      <c r="BX3088" s="25"/>
      <c r="BY3088" s="25"/>
      <c r="BZ3088" s="25"/>
      <c r="CA3088" s="25"/>
      <c r="CB3088" s="25"/>
      <c r="CC3088" s="25"/>
      <c r="CD3088" s="2" t="s">
        <v>78</v>
      </c>
      <c r="CE3088" s="2" t="s">
        <v>21643</v>
      </c>
      <c r="CF3088" s="25"/>
      <c r="CG3088" s="25"/>
      <c r="CH3088" s="25"/>
      <c r="CI3088" s="25"/>
      <c r="CJ3088" s="25"/>
    </row>
    <row r="3089" spans="1:88" x14ac:dyDescent="0.2">
      <c r="A3089" s="2" t="s">
        <v>11829</v>
      </c>
      <c r="B3089" s="2" t="s">
        <v>26130</v>
      </c>
      <c r="C3089" s="2" t="s">
        <v>10420</v>
      </c>
      <c r="D3089" s="2" t="s">
        <v>11829</v>
      </c>
      <c r="E3089" s="2" t="s">
        <v>11829</v>
      </c>
      <c r="F3089" s="2" t="s">
        <v>11830</v>
      </c>
      <c r="G3089" s="2" t="s">
        <v>11831</v>
      </c>
      <c r="H3089" s="2" t="s">
        <v>61</v>
      </c>
      <c r="I3089" s="2" t="s">
        <v>61</v>
      </c>
      <c r="J3089" s="2" t="s">
        <v>61</v>
      </c>
      <c r="K3089" s="50" t="s">
        <v>61</v>
      </c>
      <c r="L3089" s="43">
        <v>2011</v>
      </c>
      <c r="M3089" s="2" t="s">
        <v>133</v>
      </c>
      <c r="N3089" s="32">
        <v>25.19566</v>
      </c>
      <c r="O3089" s="32">
        <v>55.376559999999998</v>
      </c>
      <c r="P3089" s="2" t="s">
        <v>152</v>
      </c>
      <c r="Q3089" s="2" t="s">
        <v>65</v>
      </c>
      <c r="R3089" s="43" t="s">
        <v>16802</v>
      </c>
      <c r="S3089" s="41" t="s">
        <v>4851</v>
      </c>
      <c r="T3089" s="41" t="s">
        <v>18462</v>
      </c>
      <c r="U3089" s="2"/>
      <c r="V3089" s="2"/>
      <c r="W3089" s="41" t="s">
        <v>17588</v>
      </c>
      <c r="X3089" s="2" t="s">
        <v>153</v>
      </c>
      <c r="Y3089" s="2" t="s">
        <v>10437</v>
      </c>
      <c r="Z3089" s="5" t="s">
        <v>10423</v>
      </c>
      <c r="AA3089" s="5" t="s">
        <v>16910</v>
      </c>
      <c r="AB3089" s="5" t="s">
        <v>18090</v>
      </c>
      <c r="AC3089" s="2" t="s">
        <v>5205</v>
      </c>
      <c r="AD3089" s="2">
        <v>1041600</v>
      </c>
      <c r="AE3089" s="5">
        <v>27</v>
      </c>
      <c r="AF3089" s="25"/>
      <c r="AG3089" s="29">
        <v>3</v>
      </c>
      <c r="AH3089" s="2" t="s">
        <v>17974</v>
      </c>
      <c r="AI3089" s="2">
        <v>3</v>
      </c>
      <c r="AJ3089" s="2">
        <v>3</v>
      </c>
      <c r="AK3089" s="2"/>
      <c r="AL3089" s="2"/>
      <c r="AM3089" s="2"/>
      <c r="AN3089" s="2"/>
      <c r="AO3089" s="2"/>
      <c r="AP3089" s="25"/>
      <c r="AQ3089" s="25"/>
      <c r="AR3089" s="2"/>
      <c r="AS3089" s="2"/>
      <c r="AT3089" s="2"/>
      <c r="AU3089" s="25"/>
      <c r="AV3089" s="2"/>
      <c r="AW3089" s="2"/>
      <c r="AX3089" s="25"/>
      <c r="AY3089" s="25"/>
      <c r="AZ3089" s="25"/>
      <c r="BA3089" s="25"/>
      <c r="BB3089" s="25"/>
      <c r="BC3089" s="25"/>
      <c r="BD3089" s="25"/>
      <c r="BE3089" s="25"/>
      <c r="BF3089" s="25"/>
      <c r="BG3089" s="25"/>
      <c r="BH3089" s="25"/>
      <c r="BI3089" s="25"/>
      <c r="BJ3089" s="25"/>
      <c r="BK3089" s="25"/>
      <c r="BL3089" s="25"/>
      <c r="BM3089" s="25"/>
      <c r="BN3089" s="25"/>
      <c r="BO3089" s="25"/>
      <c r="BP3089" s="25"/>
      <c r="BQ3089" s="25"/>
      <c r="BR3089" s="25"/>
      <c r="BS3089" s="25"/>
      <c r="BT3089" s="25"/>
      <c r="BU3089" s="25"/>
      <c r="BV3089" s="25"/>
      <c r="BW3089" s="25"/>
      <c r="BX3089" s="25"/>
      <c r="BY3089" s="25"/>
      <c r="BZ3089" s="25"/>
      <c r="CA3089" s="25"/>
      <c r="CB3089" s="25"/>
      <c r="CC3089" s="25"/>
      <c r="CD3089" s="2" t="s">
        <v>78</v>
      </c>
      <c r="CE3089" s="2" t="s">
        <v>21644</v>
      </c>
      <c r="CF3089" s="25"/>
      <c r="CG3089" s="25"/>
      <c r="CH3089" s="25"/>
      <c r="CI3089" s="25"/>
      <c r="CJ3089" s="25"/>
    </row>
    <row r="3090" spans="1:88" x14ac:dyDescent="0.2">
      <c r="A3090" s="2" t="s">
        <v>11832</v>
      </c>
      <c r="B3090" s="2" t="s">
        <v>26131</v>
      </c>
      <c r="C3090" s="2" t="s">
        <v>10420</v>
      </c>
      <c r="D3090" s="2" t="s">
        <v>11832</v>
      </c>
      <c r="E3090" s="2" t="s">
        <v>11832</v>
      </c>
      <c r="F3090" s="2" t="s">
        <v>11833</v>
      </c>
      <c r="G3090" s="2" t="s">
        <v>11834</v>
      </c>
      <c r="H3090" s="2" t="s">
        <v>83</v>
      </c>
      <c r="I3090" s="2" t="s">
        <v>61</v>
      </c>
      <c r="J3090" s="2" t="s">
        <v>61</v>
      </c>
      <c r="K3090" s="50" t="s">
        <v>61</v>
      </c>
      <c r="L3090" s="43">
        <v>2010</v>
      </c>
      <c r="M3090" s="2" t="s">
        <v>133</v>
      </c>
      <c r="N3090" s="32">
        <v>25.21264</v>
      </c>
      <c r="O3090" s="32">
        <v>55.322580000000002</v>
      </c>
      <c r="P3090" s="2" t="s">
        <v>2767</v>
      </c>
      <c r="Q3090" s="2" t="s">
        <v>65</v>
      </c>
      <c r="R3090" s="43" t="s">
        <v>18854</v>
      </c>
      <c r="S3090" s="41" t="s">
        <v>1554</v>
      </c>
      <c r="T3090" s="41" t="s">
        <v>18460</v>
      </c>
      <c r="U3090" s="2"/>
      <c r="V3090" s="2"/>
      <c r="W3090" s="41" t="s">
        <v>17589</v>
      </c>
      <c r="X3090" s="2" t="s">
        <v>315</v>
      </c>
      <c r="Y3090" s="2" t="s">
        <v>102</v>
      </c>
      <c r="Z3090" s="5" t="s">
        <v>10423</v>
      </c>
      <c r="AA3090" s="5" t="s">
        <v>16910</v>
      </c>
      <c r="AB3090" s="5" t="s">
        <v>16316</v>
      </c>
      <c r="AC3090" s="2" t="s">
        <v>5205</v>
      </c>
      <c r="AD3090" s="2">
        <v>1032600</v>
      </c>
      <c r="AE3090" s="5">
        <v>30</v>
      </c>
      <c r="AF3090" s="25"/>
      <c r="AG3090" s="29">
        <v>3</v>
      </c>
      <c r="AH3090" s="2" t="s">
        <v>17974</v>
      </c>
      <c r="AI3090" s="2">
        <v>4</v>
      </c>
      <c r="AJ3090" s="2">
        <v>3</v>
      </c>
      <c r="AK3090" s="2"/>
      <c r="AL3090" s="2"/>
      <c r="AM3090" s="2"/>
      <c r="AN3090" s="2"/>
      <c r="AO3090" s="2"/>
      <c r="AP3090" s="25"/>
      <c r="AQ3090" s="25"/>
      <c r="AR3090" s="2"/>
      <c r="AS3090" s="2"/>
      <c r="AT3090" s="2"/>
      <c r="AU3090" s="25"/>
      <c r="AV3090" s="2"/>
      <c r="AW3090" s="2"/>
      <c r="AX3090" s="25"/>
      <c r="AY3090" s="25"/>
      <c r="AZ3090" s="25"/>
      <c r="BA3090" s="25"/>
      <c r="BB3090" s="25"/>
      <c r="BC3090" s="25"/>
      <c r="BD3090" s="25"/>
      <c r="BE3090" s="25"/>
      <c r="BF3090" s="25"/>
      <c r="BG3090" s="25"/>
      <c r="BH3090" s="25"/>
      <c r="BI3090" s="25"/>
      <c r="BJ3090" s="25"/>
      <c r="BK3090" s="25"/>
      <c r="BL3090" s="25"/>
      <c r="BM3090" s="25"/>
      <c r="BN3090" s="25"/>
      <c r="BO3090" s="25"/>
      <c r="BP3090" s="25"/>
      <c r="BQ3090" s="25"/>
      <c r="BR3090" s="25"/>
      <c r="BS3090" s="25"/>
      <c r="BT3090" s="25"/>
      <c r="BU3090" s="25"/>
      <c r="BV3090" s="25"/>
      <c r="BW3090" s="25"/>
      <c r="BX3090" s="25"/>
      <c r="BY3090" s="25"/>
      <c r="BZ3090" s="25"/>
      <c r="CA3090" s="25"/>
      <c r="CB3090" s="25"/>
      <c r="CC3090" s="25"/>
      <c r="CD3090" s="2" t="s">
        <v>78</v>
      </c>
      <c r="CE3090" s="2" t="s">
        <v>21645</v>
      </c>
      <c r="CF3090" s="25"/>
      <c r="CG3090" s="25"/>
      <c r="CH3090" s="25"/>
      <c r="CI3090" s="25"/>
      <c r="CJ3090" s="25"/>
    </row>
    <row r="3091" spans="1:88" x14ac:dyDescent="0.2">
      <c r="A3091" s="2" t="s">
        <v>11835</v>
      </c>
      <c r="B3091" s="2" t="s">
        <v>26132</v>
      </c>
      <c r="C3091" s="2" t="s">
        <v>10420</v>
      </c>
      <c r="D3091" s="2" t="s">
        <v>11835</v>
      </c>
      <c r="E3091" s="2" t="s">
        <v>11835</v>
      </c>
      <c r="F3091" s="2" t="s">
        <v>11836</v>
      </c>
      <c r="G3091" s="2" t="s">
        <v>11837</v>
      </c>
      <c r="H3091" s="2" t="s">
        <v>61</v>
      </c>
      <c r="I3091" s="2" t="s">
        <v>61</v>
      </c>
      <c r="J3091" s="2" t="s">
        <v>61</v>
      </c>
      <c r="K3091" s="50" t="s">
        <v>61</v>
      </c>
      <c r="L3091" s="43">
        <v>2010</v>
      </c>
      <c r="M3091" s="2" t="s">
        <v>133</v>
      </c>
      <c r="N3091" s="32">
        <v>25.031140000000001</v>
      </c>
      <c r="O3091" s="32">
        <v>55.177329999999998</v>
      </c>
      <c r="P3091" s="2" t="s">
        <v>152</v>
      </c>
      <c r="Q3091" s="2" t="s">
        <v>65</v>
      </c>
      <c r="R3091" s="43" t="s">
        <v>18854</v>
      </c>
      <c r="S3091" s="41" t="s">
        <v>1554</v>
      </c>
      <c r="T3091" s="41" t="s">
        <v>18460</v>
      </c>
      <c r="U3091" s="2"/>
      <c r="V3091" s="2"/>
      <c r="W3091" s="41" t="s">
        <v>17588</v>
      </c>
      <c r="X3091" s="2" t="s">
        <v>153</v>
      </c>
      <c r="Y3091" s="2" t="s">
        <v>76</v>
      </c>
      <c r="Z3091" s="5" t="s">
        <v>10423</v>
      </c>
      <c r="AA3091" s="5" t="s">
        <v>16910</v>
      </c>
      <c r="AB3091" s="5" t="s">
        <v>16317</v>
      </c>
      <c r="AC3091" s="2" t="s">
        <v>5205</v>
      </c>
      <c r="AD3091" s="2">
        <v>1068500</v>
      </c>
      <c r="AE3091" s="5">
        <v>30</v>
      </c>
      <c r="AF3091" s="25"/>
      <c r="AG3091" s="29">
        <v>3</v>
      </c>
      <c r="AH3091" s="2" t="s">
        <v>17974</v>
      </c>
      <c r="AI3091" s="2">
        <v>3</v>
      </c>
      <c r="AJ3091" s="2">
        <v>3</v>
      </c>
      <c r="AK3091" s="2"/>
      <c r="AL3091" s="2"/>
      <c r="AM3091" s="2"/>
      <c r="AN3091" s="2"/>
      <c r="AO3091" s="2"/>
      <c r="AP3091" s="25"/>
      <c r="AQ3091" s="25"/>
      <c r="AR3091" s="2"/>
      <c r="AS3091" s="2"/>
      <c r="AT3091" s="2"/>
      <c r="AU3091" s="25"/>
      <c r="AV3091" s="2"/>
      <c r="AW3091" s="2"/>
      <c r="AX3091" s="25"/>
      <c r="AY3091" s="25"/>
      <c r="AZ3091" s="25"/>
      <c r="BA3091" s="25"/>
      <c r="BB3091" s="25"/>
      <c r="BC3091" s="25"/>
      <c r="BD3091" s="25"/>
      <c r="BE3091" s="25"/>
      <c r="BF3091" s="25"/>
      <c r="BG3091" s="25"/>
      <c r="BH3091" s="25"/>
      <c r="BI3091" s="25"/>
      <c r="BJ3091" s="25"/>
      <c r="BK3091" s="25"/>
      <c r="BL3091" s="25"/>
      <c r="BM3091" s="25"/>
      <c r="BN3091" s="25"/>
      <c r="BO3091" s="25"/>
      <c r="BP3091" s="25"/>
      <c r="BQ3091" s="25"/>
      <c r="BR3091" s="25"/>
      <c r="BS3091" s="25"/>
      <c r="BT3091" s="25"/>
      <c r="BU3091" s="25"/>
      <c r="BV3091" s="25"/>
      <c r="BW3091" s="25"/>
      <c r="BX3091" s="25"/>
      <c r="BY3091" s="25"/>
      <c r="BZ3091" s="25"/>
      <c r="CA3091" s="25"/>
      <c r="CB3091" s="25"/>
      <c r="CC3091" s="25"/>
      <c r="CD3091" s="2" t="s">
        <v>78</v>
      </c>
      <c r="CE3091" s="2" t="s">
        <v>21646</v>
      </c>
      <c r="CF3091" s="25"/>
      <c r="CG3091" s="25"/>
      <c r="CH3091" s="25"/>
      <c r="CI3091" s="25"/>
      <c r="CJ3091" s="25"/>
    </row>
    <row r="3092" spans="1:88" x14ac:dyDescent="0.2">
      <c r="A3092" s="2" t="s">
        <v>11838</v>
      </c>
      <c r="B3092" s="2" t="s">
        <v>26133</v>
      </c>
      <c r="C3092" s="2" t="s">
        <v>10420</v>
      </c>
      <c r="D3092" s="2" t="s">
        <v>11839</v>
      </c>
      <c r="E3092" s="2" t="s">
        <v>11839</v>
      </c>
      <c r="F3092" s="2" t="s">
        <v>11840</v>
      </c>
      <c r="G3092" s="2" t="s">
        <v>11841</v>
      </c>
      <c r="H3092" s="2" t="s">
        <v>61</v>
      </c>
      <c r="I3092" s="2" t="s">
        <v>61</v>
      </c>
      <c r="J3092" s="2" t="s">
        <v>61</v>
      </c>
      <c r="K3092" s="50" t="s">
        <v>61</v>
      </c>
      <c r="L3092" s="43">
        <v>2010</v>
      </c>
      <c r="M3092" s="2" t="s">
        <v>133</v>
      </c>
      <c r="N3092" s="32">
        <v>25.212879999999998</v>
      </c>
      <c r="O3092" s="32">
        <v>55.410409999999999</v>
      </c>
      <c r="P3092" s="2" t="s">
        <v>152</v>
      </c>
      <c r="Q3092" s="2" t="s">
        <v>65</v>
      </c>
      <c r="R3092" s="43" t="s">
        <v>18854</v>
      </c>
      <c r="S3092" s="41" t="s">
        <v>272</v>
      </c>
      <c r="T3092" s="41" t="s">
        <v>18461</v>
      </c>
      <c r="U3092" s="2"/>
      <c r="V3092" s="2"/>
      <c r="W3092" s="41" t="s">
        <v>17588</v>
      </c>
      <c r="X3092" s="2" t="s">
        <v>153</v>
      </c>
      <c r="Y3092" s="2" t="s">
        <v>69</v>
      </c>
      <c r="Z3092" s="5" t="s">
        <v>10423</v>
      </c>
      <c r="AA3092" s="5" t="s">
        <v>16910</v>
      </c>
      <c r="AB3092" s="5" t="s">
        <v>70</v>
      </c>
      <c r="AC3092" s="2" t="s">
        <v>5247</v>
      </c>
      <c r="AD3092" s="2">
        <v>1025100</v>
      </c>
      <c r="AE3092" s="5">
        <v>21</v>
      </c>
      <c r="AF3092" s="25"/>
      <c r="AG3092" s="29">
        <v>3</v>
      </c>
      <c r="AH3092" s="2" t="s">
        <v>17978</v>
      </c>
      <c r="AI3092" s="2">
        <v>3</v>
      </c>
      <c r="AJ3092" s="2">
        <v>3</v>
      </c>
      <c r="AK3092" s="2"/>
      <c r="AL3092" s="2"/>
      <c r="AM3092" s="2"/>
      <c r="AN3092" s="2"/>
      <c r="AO3092" s="2"/>
      <c r="AP3092" s="25"/>
      <c r="AQ3092" s="25"/>
      <c r="AR3092" s="2"/>
      <c r="AS3092" s="2"/>
      <c r="AT3092" s="2"/>
      <c r="AU3092" s="25"/>
      <c r="AV3092" s="2"/>
      <c r="AW3092" s="2"/>
      <c r="AX3092" s="25"/>
      <c r="AY3092" s="25"/>
      <c r="AZ3092" s="25"/>
      <c r="BA3092" s="25"/>
      <c r="BB3092" s="25"/>
      <c r="BC3092" s="25"/>
      <c r="BD3092" s="25"/>
      <c r="BE3092" s="25"/>
      <c r="BF3092" s="25"/>
      <c r="BG3092" s="25"/>
      <c r="BH3092" s="25"/>
      <c r="BI3092" s="25"/>
      <c r="BJ3092" s="25"/>
      <c r="BK3092" s="25"/>
      <c r="BL3092" s="25"/>
      <c r="BM3092" s="25"/>
      <c r="BN3092" s="25"/>
      <c r="BO3092" s="25"/>
      <c r="BP3092" s="25"/>
      <c r="BQ3092" s="25"/>
      <c r="BR3092" s="25"/>
      <c r="BS3092" s="25"/>
      <c r="BT3092" s="25"/>
      <c r="BU3092" s="25"/>
      <c r="BV3092" s="25"/>
      <c r="BW3092" s="25"/>
      <c r="BX3092" s="25"/>
      <c r="BY3092" s="25"/>
      <c r="BZ3092" s="25"/>
      <c r="CA3092" s="25"/>
      <c r="CB3092" s="25"/>
      <c r="CC3092" s="25"/>
      <c r="CD3092" s="2" t="s">
        <v>78</v>
      </c>
      <c r="CE3092" s="2" t="s">
        <v>21647</v>
      </c>
      <c r="CF3092" s="25"/>
      <c r="CG3092" s="25"/>
      <c r="CH3092" s="25"/>
      <c r="CI3092" s="25"/>
      <c r="CJ3092" s="25"/>
    </row>
    <row r="3093" spans="1:88" x14ac:dyDescent="0.2">
      <c r="A3093" s="2" t="s">
        <v>11842</v>
      </c>
      <c r="B3093" s="2" t="s">
        <v>26134</v>
      </c>
      <c r="C3093" s="2" t="s">
        <v>10420</v>
      </c>
      <c r="D3093" s="2" t="s">
        <v>11842</v>
      </c>
      <c r="E3093" s="2" t="s">
        <v>11842</v>
      </c>
      <c r="F3093" s="2" t="s">
        <v>11843</v>
      </c>
      <c r="G3093" s="2" t="s">
        <v>11844</v>
      </c>
      <c r="H3093" s="2" t="s">
        <v>61</v>
      </c>
      <c r="I3093" s="2" t="s">
        <v>61</v>
      </c>
      <c r="J3093" s="2" t="s">
        <v>61</v>
      </c>
      <c r="K3093" s="50" t="s">
        <v>61</v>
      </c>
      <c r="L3093" s="43">
        <v>2009</v>
      </c>
      <c r="M3093" s="2" t="s">
        <v>133</v>
      </c>
      <c r="N3093" s="32">
        <v>25.045649999999998</v>
      </c>
      <c r="O3093" s="32">
        <v>55.247259999999997</v>
      </c>
      <c r="P3093" s="2" t="s">
        <v>152</v>
      </c>
      <c r="Q3093" s="2" t="s">
        <v>65</v>
      </c>
      <c r="R3093" s="43" t="s">
        <v>18854</v>
      </c>
      <c r="S3093" s="41" t="s">
        <v>272</v>
      </c>
      <c r="T3093" s="41" t="s">
        <v>18461</v>
      </c>
      <c r="U3093" s="2"/>
      <c r="V3093" s="2"/>
      <c r="W3093" s="41" t="s">
        <v>17588</v>
      </c>
      <c r="X3093" s="2" t="s">
        <v>153</v>
      </c>
      <c r="Y3093" s="2" t="s">
        <v>10437</v>
      </c>
      <c r="Z3093" s="5" t="s">
        <v>10423</v>
      </c>
      <c r="AA3093" s="5" t="s">
        <v>10937</v>
      </c>
      <c r="AB3093" s="5" t="s">
        <v>18093</v>
      </c>
      <c r="AC3093" s="2" t="s">
        <v>5205</v>
      </c>
      <c r="AD3093" s="2">
        <v>1067400</v>
      </c>
      <c r="AE3093" s="5">
        <v>33</v>
      </c>
      <c r="AF3093" s="25"/>
      <c r="AG3093" s="29">
        <v>3</v>
      </c>
      <c r="AH3093" s="2" t="s">
        <v>17974</v>
      </c>
      <c r="AI3093" s="2">
        <v>3</v>
      </c>
      <c r="AJ3093" s="2">
        <v>3</v>
      </c>
      <c r="AK3093" s="2"/>
      <c r="AL3093" s="2"/>
      <c r="AM3093" s="2"/>
      <c r="AN3093" s="2"/>
      <c r="AO3093" s="2"/>
      <c r="AP3093" s="25"/>
      <c r="AQ3093" s="25"/>
      <c r="AR3093" s="2"/>
      <c r="AS3093" s="2"/>
      <c r="AT3093" s="2"/>
      <c r="AU3093" s="25"/>
      <c r="AV3093" s="2"/>
      <c r="AW3093" s="2"/>
      <c r="AX3093" s="25"/>
      <c r="AY3093" s="25"/>
      <c r="AZ3093" s="25"/>
      <c r="BA3093" s="25"/>
      <c r="BB3093" s="25"/>
      <c r="BC3093" s="25"/>
      <c r="BD3093" s="25"/>
      <c r="BE3093" s="25"/>
      <c r="BF3093" s="25"/>
      <c r="BG3093" s="25"/>
      <c r="BH3093" s="25"/>
      <c r="BI3093" s="25"/>
      <c r="BJ3093" s="25"/>
      <c r="BK3093" s="25"/>
      <c r="BL3093" s="25"/>
      <c r="BM3093" s="25"/>
      <c r="BN3093" s="25"/>
      <c r="BO3093" s="25"/>
      <c r="BP3093" s="25"/>
      <c r="BQ3093" s="25"/>
      <c r="BR3093" s="25"/>
      <c r="BS3093" s="25"/>
      <c r="BT3093" s="25"/>
      <c r="BU3093" s="25"/>
      <c r="BV3093" s="25"/>
      <c r="BW3093" s="25"/>
      <c r="BX3093" s="25"/>
      <c r="BY3093" s="25"/>
      <c r="BZ3093" s="25"/>
      <c r="CA3093" s="25"/>
      <c r="CB3093" s="25"/>
      <c r="CC3093" s="25"/>
      <c r="CD3093" s="2" t="s">
        <v>78</v>
      </c>
      <c r="CE3093" s="2" t="s">
        <v>21648</v>
      </c>
      <c r="CF3093" s="25"/>
      <c r="CG3093" s="25"/>
      <c r="CH3093" s="25"/>
      <c r="CI3093" s="25"/>
      <c r="CJ3093" s="25"/>
    </row>
    <row r="3094" spans="1:88" x14ac:dyDescent="0.2">
      <c r="A3094" s="2" t="s">
        <v>11845</v>
      </c>
      <c r="B3094" s="2" t="s">
        <v>26135</v>
      </c>
      <c r="C3094" s="2" t="s">
        <v>10420</v>
      </c>
      <c r="D3094" s="2" t="s">
        <v>11845</v>
      </c>
      <c r="E3094" s="2" t="s">
        <v>11845</v>
      </c>
      <c r="F3094" s="2" t="s">
        <v>11846</v>
      </c>
      <c r="G3094" s="2" t="s">
        <v>11847</v>
      </c>
      <c r="H3094" s="2" t="s">
        <v>61</v>
      </c>
      <c r="I3094" s="2" t="s">
        <v>61</v>
      </c>
      <c r="J3094" s="2" t="s">
        <v>61</v>
      </c>
      <c r="K3094" s="50" t="s">
        <v>61</v>
      </c>
      <c r="L3094" s="43">
        <v>2010</v>
      </c>
      <c r="M3094" s="2" t="s">
        <v>133</v>
      </c>
      <c r="N3094" s="32">
        <v>25.040500000000002</v>
      </c>
      <c r="O3094" s="32">
        <v>55.237699999999997</v>
      </c>
      <c r="P3094" s="2" t="s">
        <v>152</v>
      </c>
      <c r="Q3094" s="2" t="s">
        <v>65</v>
      </c>
      <c r="R3094" s="43" t="s">
        <v>16802</v>
      </c>
      <c r="S3094" s="41" t="s">
        <v>4851</v>
      </c>
      <c r="T3094" s="41" t="s">
        <v>18462</v>
      </c>
      <c r="U3094" s="2"/>
      <c r="V3094" s="2"/>
      <c r="W3094" s="41" t="s">
        <v>17588</v>
      </c>
      <c r="X3094" s="2" t="s">
        <v>696</v>
      </c>
      <c r="Y3094" s="2" t="s">
        <v>102</v>
      </c>
      <c r="Z3094" s="5" t="s">
        <v>10423</v>
      </c>
      <c r="AA3094" s="5" t="s">
        <v>16910</v>
      </c>
      <c r="AB3094" s="5" t="s">
        <v>16316</v>
      </c>
      <c r="AC3094" s="2" t="s">
        <v>5205</v>
      </c>
      <c r="AD3094" s="2">
        <v>1067400</v>
      </c>
      <c r="AE3094" s="5">
        <v>25</v>
      </c>
      <c r="AF3094" s="25"/>
      <c r="AG3094" s="29">
        <v>3</v>
      </c>
      <c r="AH3094" s="2" t="s">
        <v>17974</v>
      </c>
      <c r="AI3094" s="2">
        <v>3</v>
      </c>
      <c r="AJ3094" s="2">
        <v>3</v>
      </c>
      <c r="AK3094" s="2"/>
      <c r="AL3094" s="2"/>
      <c r="AM3094" s="2"/>
      <c r="AN3094" s="2"/>
      <c r="AO3094" s="2"/>
      <c r="AP3094" s="25"/>
      <c r="AQ3094" s="25"/>
      <c r="AR3094" s="2"/>
      <c r="AS3094" s="2"/>
      <c r="AT3094" s="2"/>
      <c r="AU3094" s="25"/>
      <c r="AV3094" s="2"/>
      <c r="AW3094" s="2"/>
      <c r="AX3094" s="25"/>
      <c r="AY3094" s="25"/>
      <c r="AZ3094" s="25"/>
      <c r="BA3094" s="25"/>
      <c r="BB3094" s="25"/>
      <c r="BC3094" s="25"/>
      <c r="BD3094" s="25"/>
      <c r="BE3094" s="25"/>
      <c r="BF3094" s="25"/>
      <c r="BG3094" s="25"/>
      <c r="BH3094" s="25"/>
      <c r="BI3094" s="25"/>
      <c r="BJ3094" s="25"/>
      <c r="BK3094" s="25"/>
      <c r="BL3094" s="25"/>
      <c r="BM3094" s="25"/>
      <c r="BN3094" s="25"/>
      <c r="BO3094" s="25"/>
      <c r="BP3094" s="25"/>
      <c r="BQ3094" s="25"/>
      <c r="BR3094" s="25"/>
      <c r="BS3094" s="25"/>
      <c r="BT3094" s="25"/>
      <c r="BU3094" s="25"/>
      <c r="BV3094" s="25"/>
      <c r="BW3094" s="25"/>
      <c r="BX3094" s="25"/>
      <c r="BY3094" s="25"/>
      <c r="BZ3094" s="25"/>
      <c r="CA3094" s="25"/>
      <c r="CB3094" s="25"/>
      <c r="CC3094" s="25"/>
      <c r="CD3094" s="2" t="s">
        <v>78</v>
      </c>
      <c r="CE3094" s="2" t="s">
        <v>21649</v>
      </c>
      <c r="CF3094" s="25"/>
      <c r="CG3094" s="25"/>
      <c r="CH3094" s="25"/>
      <c r="CI3094" s="25"/>
      <c r="CJ3094" s="25"/>
    </row>
    <row r="3095" spans="1:88" x14ac:dyDescent="0.2">
      <c r="A3095" s="2" t="s">
        <v>11848</v>
      </c>
      <c r="B3095" s="2" t="s">
        <v>26136</v>
      </c>
      <c r="C3095" s="2" t="s">
        <v>10420</v>
      </c>
      <c r="D3095" s="2" t="s">
        <v>11848</v>
      </c>
      <c r="E3095" s="2" t="s">
        <v>11848</v>
      </c>
      <c r="F3095" s="2" t="s">
        <v>11849</v>
      </c>
      <c r="G3095" s="2" t="s">
        <v>11850</v>
      </c>
      <c r="H3095" s="2" t="s">
        <v>61</v>
      </c>
      <c r="I3095" s="2" t="s">
        <v>61</v>
      </c>
      <c r="J3095" s="2" t="s">
        <v>61</v>
      </c>
      <c r="K3095" s="50" t="s">
        <v>61</v>
      </c>
      <c r="L3095" s="43">
        <v>2009</v>
      </c>
      <c r="M3095" s="2" t="s">
        <v>133</v>
      </c>
      <c r="N3095" s="32">
        <v>25.151820000000001</v>
      </c>
      <c r="O3095" s="32">
        <v>55.24823</v>
      </c>
      <c r="P3095" s="2" t="s">
        <v>152</v>
      </c>
      <c r="Q3095" s="2" t="s">
        <v>65</v>
      </c>
      <c r="R3095" s="43" t="s">
        <v>16802</v>
      </c>
      <c r="S3095" s="41" t="s">
        <v>4851</v>
      </c>
      <c r="T3095" s="41" t="s">
        <v>18462</v>
      </c>
      <c r="U3095" s="2"/>
      <c r="V3095" s="2"/>
      <c r="W3095" s="41" t="s">
        <v>17588</v>
      </c>
      <c r="X3095" s="2" t="s">
        <v>153</v>
      </c>
      <c r="Y3095" s="2" t="s">
        <v>102</v>
      </c>
      <c r="Z3095" s="5" t="s">
        <v>20</v>
      </c>
      <c r="AA3095" s="5" t="s">
        <v>16910</v>
      </c>
      <c r="AB3095" s="5" t="s">
        <v>16316</v>
      </c>
      <c r="AC3095" s="2" t="s">
        <v>5205</v>
      </c>
      <c r="AD3095" s="2">
        <v>1035900</v>
      </c>
      <c r="AE3095" s="5">
        <v>30</v>
      </c>
      <c r="AF3095" s="25"/>
      <c r="AG3095" s="29">
        <v>3</v>
      </c>
      <c r="AH3095" s="2" t="s">
        <v>17974</v>
      </c>
      <c r="AI3095" s="2">
        <v>3</v>
      </c>
      <c r="AJ3095" s="2">
        <v>3</v>
      </c>
      <c r="AK3095" s="2"/>
      <c r="AL3095" s="2"/>
      <c r="AM3095" s="2"/>
      <c r="AN3095" s="2"/>
      <c r="AO3095" s="2"/>
      <c r="AP3095" s="25"/>
      <c r="AQ3095" s="25"/>
      <c r="AR3095" s="2"/>
      <c r="AS3095" s="2"/>
      <c r="AT3095" s="2"/>
      <c r="AU3095" s="25"/>
      <c r="AV3095" s="2"/>
      <c r="AW3095" s="2"/>
      <c r="AX3095" s="25"/>
      <c r="AY3095" s="25"/>
      <c r="AZ3095" s="25"/>
      <c r="BA3095" s="25"/>
      <c r="BB3095" s="25"/>
      <c r="BC3095" s="25"/>
      <c r="BD3095" s="25"/>
      <c r="BE3095" s="25"/>
      <c r="BF3095" s="25"/>
      <c r="BG3095" s="25"/>
      <c r="BH3095" s="25"/>
      <c r="BI3095" s="25"/>
      <c r="BJ3095" s="25"/>
      <c r="BK3095" s="25"/>
      <c r="BL3095" s="25"/>
      <c r="BM3095" s="25"/>
      <c r="BN3095" s="25"/>
      <c r="BO3095" s="25"/>
      <c r="BP3095" s="25"/>
      <c r="BQ3095" s="25"/>
      <c r="BR3095" s="25"/>
      <c r="BS3095" s="25"/>
      <c r="BT3095" s="25"/>
      <c r="BU3095" s="25"/>
      <c r="BV3095" s="25"/>
      <c r="BW3095" s="25"/>
      <c r="BX3095" s="25"/>
      <c r="BY3095" s="25"/>
      <c r="BZ3095" s="25"/>
      <c r="CA3095" s="25"/>
      <c r="CB3095" s="25"/>
      <c r="CC3095" s="25"/>
      <c r="CD3095" s="2" t="s">
        <v>78</v>
      </c>
      <c r="CE3095" s="2" t="s">
        <v>21650</v>
      </c>
      <c r="CF3095" s="25"/>
      <c r="CG3095" s="25"/>
      <c r="CH3095" s="25"/>
      <c r="CI3095" s="25"/>
      <c r="CJ3095" s="25"/>
    </row>
    <row r="3096" spans="1:88" x14ac:dyDescent="0.2">
      <c r="A3096" s="2" t="s">
        <v>11851</v>
      </c>
      <c r="B3096" s="2" t="s">
        <v>26137</v>
      </c>
      <c r="C3096" s="2" t="s">
        <v>10420</v>
      </c>
      <c r="D3096" s="2" t="s">
        <v>11851</v>
      </c>
      <c r="E3096" s="2" t="s">
        <v>11851</v>
      </c>
      <c r="F3096" s="2" t="s">
        <v>11852</v>
      </c>
      <c r="G3096" s="2" t="s">
        <v>11853</v>
      </c>
      <c r="H3096" s="2" t="s">
        <v>83</v>
      </c>
      <c r="I3096" s="2" t="s">
        <v>61</v>
      </c>
      <c r="J3096" s="2" t="s">
        <v>61</v>
      </c>
      <c r="K3096" s="50" t="s">
        <v>61</v>
      </c>
      <c r="L3096" s="43">
        <v>2011</v>
      </c>
      <c r="M3096" s="2" t="s">
        <v>133</v>
      </c>
      <c r="N3096" s="32">
        <v>24.99108</v>
      </c>
      <c r="O3096" s="32">
        <v>55.196779999999997</v>
      </c>
      <c r="P3096" s="2" t="s">
        <v>2767</v>
      </c>
      <c r="Q3096" s="2" t="s">
        <v>65</v>
      </c>
      <c r="R3096" s="43" t="s">
        <v>18854</v>
      </c>
      <c r="S3096" s="41" t="s">
        <v>1554</v>
      </c>
      <c r="T3096" s="41" t="s">
        <v>18460</v>
      </c>
      <c r="U3096" s="2"/>
      <c r="V3096" s="2"/>
      <c r="W3096" s="41" t="s">
        <v>17589</v>
      </c>
      <c r="X3096" s="2" t="s">
        <v>315</v>
      </c>
      <c r="Y3096" s="2" t="s">
        <v>76</v>
      </c>
      <c r="Z3096" s="5" t="s">
        <v>10423</v>
      </c>
      <c r="AA3096" s="5" t="s">
        <v>16910</v>
      </c>
      <c r="AB3096" s="5" t="s">
        <v>16317</v>
      </c>
      <c r="AC3096" s="2" t="s">
        <v>5205</v>
      </c>
      <c r="AD3096" s="2">
        <v>1059700</v>
      </c>
      <c r="AE3096" s="5">
        <v>30</v>
      </c>
      <c r="AF3096" s="25"/>
      <c r="AG3096" s="29">
        <v>3</v>
      </c>
      <c r="AH3096" s="2" t="s">
        <v>17974</v>
      </c>
      <c r="AI3096" s="2">
        <v>3</v>
      </c>
      <c r="AJ3096" s="2">
        <v>3</v>
      </c>
      <c r="AK3096" s="2"/>
      <c r="AL3096" s="2"/>
      <c r="AM3096" s="2"/>
      <c r="AN3096" s="2"/>
      <c r="AO3096" s="2"/>
      <c r="AP3096" s="25"/>
      <c r="AQ3096" s="25"/>
      <c r="AR3096" s="2"/>
      <c r="AS3096" s="2"/>
      <c r="AT3096" s="2"/>
      <c r="AU3096" s="25"/>
      <c r="AV3096" s="2"/>
      <c r="AW3096" s="2"/>
      <c r="AX3096" s="25"/>
      <c r="AY3096" s="25"/>
      <c r="AZ3096" s="25"/>
      <c r="BA3096" s="25"/>
      <c r="BB3096" s="25"/>
      <c r="BC3096" s="25"/>
      <c r="BD3096" s="25"/>
      <c r="BE3096" s="25"/>
      <c r="BF3096" s="25"/>
      <c r="BG3096" s="25"/>
      <c r="BH3096" s="25"/>
      <c r="BI3096" s="25"/>
      <c r="BJ3096" s="25"/>
      <c r="BK3096" s="25"/>
      <c r="BL3096" s="25"/>
      <c r="BM3096" s="25"/>
      <c r="BN3096" s="25"/>
      <c r="BO3096" s="25"/>
      <c r="BP3096" s="25"/>
      <c r="BQ3096" s="25"/>
      <c r="BR3096" s="25"/>
      <c r="BS3096" s="25"/>
      <c r="BT3096" s="25"/>
      <c r="BU3096" s="25"/>
      <c r="BV3096" s="25"/>
      <c r="BW3096" s="25"/>
      <c r="BX3096" s="25"/>
      <c r="BY3096" s="25"/>
      <c r="BZ3096" s="25"/>
      <c r="CA3096" s="25"/>
      <c r="CB3096" s="25"/>
      <c r="CC3096" s="25"/>
      <c r="CD3096" s="2" t="s">
        <v>71</v>
      </c>
      <c r="CE3096" s="2">
        <v>0</v>
      </c>
      <c r="CF3096" s="25"/>
      <c r="CG3096" s="25"/>
      <c r="CH3096" s="25"/>
      <c r="CI3096" s="25"/>
      <c r="CJ3096" s="25"/>
    </row>
    <row r="3097" spans="1:88" x14ac:dyDescent="0.2">
      <c r="A3097" s="2" t="s">
        <v>11854</v>
      </c>
      <c r="B3097" s="2" t="s">
        <v>26138</v>
      </c>
      <c r="C3097" s="2" t="s">
        <v>10420</v>
      </c>
      <c r="D3097" s="2" t="s">
        <v>11854</v>
      </c>
      <c r="E3097" s="2" t="s">
        <v>11854</v>
      </c>
      <c r="F3097" s="2" t="s">
        <v>11855</v>
      </c>
      <c r="G3097" s="2" t="s">
        <v>11856</v>
      </c>
      <c r="H3097" s="2" t="s">
        <v>83</v>
      </c>
      <c r="I3097" s="2" t="s">
        <v>61</v>
      </c>
      <c r="J3097" s="2" t="s">
        <v>61</v>
      </c>
      <c r="K3097" s="50" t="s">
        <v>61</v>
      </c>
      <c r="L3097" s="43">
        <v>2009</v>
      </c>
      <c r="M3097" s="2" t="s">
        <v>133</v>
      </c>
      <c r="N3097" s="32">
        <v>25.271419999999999</v>
      </c>
      <c r="O3097" s="32">
        <v>55.42792</v>
      </c>
      <c r="P3097" s="2" t="s">
        <v>2767</v>
      </c>
      <c r="Q3097" s="2" t="s">
        <v>65</v>
      </c>
      <c r="R3097" s="43" t="s">
        <v>18854</v>
      </c>
      <c r="S3097" s="41" t="s">
        <v>10732</v>
      </c>
      <c r="T3097" s="41" t="s">
        <v>18461</v>
      </c>
      <c r="U3097" s="2"/>
      <c r="V3097" s="2"/>
      <c r="W3097" s="41" t="s">
        <v>17589</v>
      </c>
      <c r="X3097" s="2" t="s">
        <v>1598</v>
      </c>
      <c r="Y3097" s="2" t="s">
        <v>102</v>
      </c>
      <c r="Z3097" s="5" t="s">
        <v>20</v>
      </c>
      <c r="AA3097" s="5" t="s">
        <v>16910</v>
      </c>
      <c r="AB3097" s="5" t="s">
        <v>16316</v>
      </c>
      <c r="AC3097" s="2" t="s">
        <v>5205</v>
      </c>
      <c r="AD3097" s="2">
        <v>1026400</v>
      </c>
      <c r="AE3097" s="5">
        <v>17</v>
      </c>
      <c r="AF3097" s="25"/>
      <c r="AG3097" s="29">
        <v>3</v>
      </c>
      <c r="AH3097" s="2" t="s">
        <v>17974</v>
      </c>
      <c r="AI3097" s="2">
        <v>3</v>
      </c>
      <c r="AJ3097" s="2">
        <v>3</v>
      </c>
      <c r="AK3097" s="2"/>
      <c r="AL3097" s="2"/>
      <c r="AM3097" s="2"/>
      <c r="AN3097" s="2"/>
      <c r="AO3097" s="2"/>
      <c r="AP3097" s="25"/>
      <c r="AQ3097" s="25"/>
      <c r="AR3097" s="2"/>
      <c r="AS3097" s="2"/>
      <c r="AT3097" s="2"/>
      <c r="AU3097" s="25"/>
      <c r="AV3097" s="2"/>
      <c r="AW3097" s="2"/>
      <c r="AX3097" s="25"/>
      <c r="AY3097" s="25"/>
      <c r="AZ3097" s="25"/>
      <c r="BA3097" s="25"/>
      <c r="BB3097" s="25"/>
      <c r="BC3097" s="25"/>
      <c r="BD3097" s="25"/>
      <c r="BE3097" s="25"/>
      <c r="BF3097" s="25"/>
      <c r="BG3097" s="25"/>
      <c r="BH3097" s="25"/>
      <c r="BI3097" s="25"/>
      <c r="BJ3097" s="25"/>
      <c r="BK3097" s="25"/>
      <c r="BL3097" s="25"/>
      <c r="BM3097" s="25"/>
      <c r="BN3097" s="25"/>
      <c r="BO3097" s="25"/>
      <c r="BP3097" s="25"/>
      <c r="BQ3097" s="25"/>
      <c r="BR3097" s="25"/>
      <c r="BS3097" s="25"/>
      <c r="BT3097" s="25"/>
      <c r="BU3097" s="25"/>
      <c r="BV3097" s="25"/>
      <c r="BW3097" s="25"/>
      <c r="BX3097" s="25"/>
      <c r="BY3097" s="25"/>
      <c r="BZ3097" s="25"/>
      <c r="CA3097" s="25"/>
      <c r="CB3097" s="25"/>
      <c r="CC3097" s="25"/>
      <c r="CD3097" s="2" t="s">
        <v>78</v>
      </c>
      <c r="CE3097" s="2" t="s">
        <v>21651</v>
      </c>
      <c r="CF3097" s="25"/>
      <c r="CG3097" s="25"/>
      <c r="CH3097" s="25"/>
      <c r="CI3097" s="25"/>
      <c r="CJ3097" s="25"/>
    </row>
    <row r="3098" spans="1:88" x14ac:dyDescent="0.2">
      <c r="A3098" s="2" t="s">
        <v>11857</v>
      </c>
      <c r="B3098" s="2" t="s">
        <v>26139</v>
      </c>
      <c r="C3098" s="2" t="s">
        <v>10420</v>
      </c>
      <c r="D3098" s="2" t="s">
        <v>11857</v>
      </c>
      <c r="E3098" s="2" t="s">
        <v>11857</v>
      </c>
      <c r="F3098" s="2" t="s">
        <v>11858</v>
      </c>
      <c r="G3098" s="2" t="s">
        <v>16960</v>
      </c>
      <c r="H3098" s="2" t="s">
        <v>61</v>
      </c>
      <c r="I3098" s="2" t="s">
        <v>61</v>
      </c>
      <c r="J3098" s="2" t="s">
        <v>61</v>
      </c>
      <c r="K3098" s="50" t="s">
        <v>61</v>
      </c>
      <c r="L3098" s="43">
        <v>2013</v>
      </c>
      <c r="M3098" s="2" t="s">
        <v>133</v>
      </c>
      <c r="N3098" s="32">
        <v>24.983750000000001</v>
      </c>
      <c r="O3098" s="32">
        <v>55.204059999999998</v>
      </c>
      <c r="P3098" s="2" t="s">
        <v>152</v>
      </c>
      <c r="Q3098" s="2" t="s">
        <v>65</v>
      </c>
      <c r="R3098" s="43" t="s">
        <v>16802</v>
      </c>
      <c r="S3098" s="41" t="s">
        <v>4851</v>
      </c>
      <c r="T3098" s="41" t="s">
        <v>18462</v>
      </c>
      <c r="U3098" s="2"/>
      <c r="V3098" s="2"/>
      <c r="W3098" s="41" t="s">
        <v>17588</v>
      </c>
      <c r="X3098" s="2" t="s">
        <v>153</v>
      </c>
      <c r="Y3098" s="2" t="s">
        <v>102</v>
      </c>
      <c r="Z3098" s="5" t="s">
        <v>10423</v>
      </c>
      <c r="AA3098" s="5" t="s">
        <v>16910</v>
      </c>
      <c r="AB3098" s="5" t="s">
        <v>16316</v>
      </c>
      <c r="AC3098" s="2" t="s">
        <v>5205</v>
      </c>
      <c r="AD3098" s="2">
        <v>1059700</v>
      </c>
      <c r="AE3098" s="5">
        <v>30</v>
      </c>
      <c r="AF3098" s="25"/>
      <c r="AG3098" s="29">
        <v>3</v>
      </c>
      <c r="AH3098" s="2" t="s">
        <v>17974</v>
      </c>
      <c r="AI3098" s="2">
        <v>3</v>
      </c>
      <c r="AJ3098" s="2">
        <v>3</v>
      </c>
      <c r="AK3098" s="2"/>
      <c r="AL3098" s="2"/>
      <c r="AM3098" s="2"/>
      <c r="AN3098" s="2"/>
      <c r="AO3098" s="2"/>
      <c r="AP3098" s="25"/>
      <c r="AQ3098" s="25"/>
      <c r="AR3098" s="2"/>
      <c r="AS3098" s="2"/>
      <c r="AT3098" s="2"/>
      <c r="AU3098" s="25"/>
      <c r="AV3098" s="2"/>
      <c r="AW3098" s="2"/>
      <c r="AX3098" s="25"/>
      <c r="AY3098" s="25"/>
      <c r="AZ3098" s="25"/>
      <c r="BA3098" s="25"/>
      <c r="BB3098" s="25"/>
      <c r="BC3098" s="25"/>
      <c r="BD3098" s="25"/>
      <c r="BE3098" s="25"/>
      <c r="BF3098" s="25"/>
      <c r="BG3098" s="25"/>
      <c r="BH3098" s="25"/>
      <c r="BI3098" s="25"/>
      <c r="BJ3098" s="25"/>
      <c r="BK3098" s="25"/>
      <c r="BL3098" s="25"/>
      <c r="BM3098" s="25"/>
      <c r="BN3098" s="25"/>
      <c r="BO3098" s="25"/>
      <c r="BP3098" s="25"/>
      <c r="BQ3098" s="25"/>
      <c r="BR3098" s="25"/>
      <c r="BS3098" s="25"/>
      <c r="BT3098" s="25"/>
      <c r="BU3098" s="25"/>
      <c r="BV3098" s="25"/>
      <c r="BW3098" s="25"/>
      <c r="BX3098" s="25"/>
      <c r="BY3098" s="25"/>
      <c r="BZ3098" s="25"/>
      <c r="CA3098" s="25"/>
      <c r="CB3098" s="25"/>
      <c r="CC3098" s="25"/>
      <c r="CD3098" s="2" t="s">
        <v>78</v>
      </c>
      <c r="CE3098" s="2" t="s">
        <v>21652</v>
      </c>
      <c r="CF3098" s="25"/>
      <c r="CG3098" s="25"/>
      <c r="CH3098" s="25"/>
      <c r="CI3098" s="25"/>
      <c r="CJ3098" s="25"/>
    </row>
    <row r="3099" spans="1:88" x14ac:dyDescent="0.2">
      <c r="A3099" s="2" t="s">
        <v>11859</v>
      </c>
      <c r="B3099" s="2" t="s">
        <v>26140</v>
      </c>
      <c r="C3099" s="2" t="s">
        <v>10420</v>
      </c>
      <c r="D3099" s="2" t="s">
        <v>11859</v>
      </c>
      <c r="E3099" s="2" t="s">
        <v>11859</v>
      </c>
      <c r="F3099" s="2" t="s">
        <v>11860</v>
      </c>
      <c r="G3099" s="2" t="s">
        <v>11861</v>
      </c>
      <c r="H3099" s="2" t="s">
        <v>61</v>
      </c>
      <c r="I3099" s="2" t="s">
        <v>61</v>
      </c>
      <c r="J3099" s="2" t="s">
        <v>61</v>
      </c>
      <c r="K3099" s="50" t="s">
        <v>61</v>
      </c>
      <c r="L3099" s="43">
        <v>2010</v>
      </c>
      <c r="M3099" s="2" t="s">
        <v>133</v>
      </c>
      <c r="N3099" s="32">
        <v>25.17699</v>
      </c>
      <c r="O3099" s="32">
        <v>55.570070000000001</v>
      </c>
      <c r="P3099" s="2" t="s">
        <v>152</v>
      </c>
      <c r="Q3099" s="2" t="s">
        <v>65</v>
      </c>
      <c r="R3099" s="43" t="s">
        <v>16802</v>
      </c>
      <c r="S3099" s="41" t="s">
        <v>4851</v>
      </c>
      <c r="T3099" s="41" t="s">
        <v>18462</v>
      </c>
      <c r="U3099" s="2"/>
      <c r="V3099" s="2"/>
      <c r="W3099" s="41" t="s">
        <v>17588</v>
      </c>
      <c r="X3099" s="2" t="s">
        <v>153</v>
      </c>
      <c r="Y3099" s="2" t="s">
        <v>102</v>
      </c>
      <c r="Z3099" s="5" t="s">
        <v>10423</v>
      </c>
      <c r="AA3099" s="5" t="s">
        <v>16910</v>
      </c>
      <c r="AB3099" s="5" t="s">
        <v>16316</v>
      </c>
      <c r="AC3099" s="2" t="s">
        <v>5247</v>
      </c>
      <c r="AD3099" s="2">
        <v>1072100</v>
      </c>
      <c r="AE3099" s="5">
        <v>25</v>
      </c>
      <c r="AF3099" s="25"/>
      <c r="AG3099" s="29">
        <v>3</v>
      </c>
      <c r="AH3099" s="2" t="s">
        <v>17978</v>
      </c>
      <c r="AI3099" s="2">
        <v>3</v>
      </c>
      <c r="AJ3099" s="2">
        <v>3</v>
      </c>
      <c r="AK3099" s="2"/>
      <c r="AL3099" s="2"/>
      <c r="AM3099" s="2"/>
      <c r="AN3099" s="2"/>
      <c r="AO3099" s="2"/>
      <c r="AP3099" s="25"/>
      <c r="AQ3099" s="25"/>
      <c r="AR3099" s="2"/>
      <c r="AS3099" s="2"/>
      <c r="AT3099" s="2"/>
      <c r="AU3099" s="25"/>
      <c r="AV3099" s="2"/>
      <c r="AW3099" s="2"/>
      <c r="AX3099" s="25"/>
      <c r="AY3099" s="25"/>
      <c r="AZ3099" s="25"/>
      <c r="BA3099" s="25"/>
      <c r="BB3099" s="25"/>
      <c r="BC3099" s="25"/>
      <c r="BD3099" s="25"/>
      <c r="BE3099" s="25"/>
      <c r="BF3099" s="25"/>
      <c r="BG3099" s="25"/>
      <c r="BH3099" s="25"/>
      <c r="BI3099" s="25"/>
      <c r="BJ3099" s="25"/>
      <c r="BK3099" s="25"/>
      <c r="BL3099" s="25"/>
      <c r="BM3099" s="25"/>
      <c r="BN3099" s="25"/>
      <c r="BO3099" s="25"/>
      <c r="BP3099" s="25"/>
      <c r="BQ3099" s="25"/>
      <c r="BR3099" s="25"/>
      <c r="BS3099" s="25"/>
      <c r="BT3099" s="25"/>
      <c r="BU3099" s="25"/>
      <c r="BV3099" s="25"/>
      <c r="BW3099" s="25"/>
      <c r="BX3099" s="25"/>
      <c r="BY3099" s="25"/>
      <c r="BZ3099" s="25"/>
      <c r="CA3099" s="25"/>
      <c r="CB3099" s="25"/>
      <c r="CC3099" s="25"/>
      <c r="CD3099" s="2" t="s">
        <v>78</v>
      </c>
      <c r="CE3099" s="2" t="s">
        <v>21653</v>
      </c>
      <c r="CF3099" s="25"/>
      <c r="CG3099" s="25"/>
      <c r="CH3099" s="25"/>
      <c r="CI3099" s="25"/>
      <c r="CJ3099" s="25"/>
    </row>
    <row r="3100" spans="1:88" x14ac:dyDescent="0.2">
      <c r="A3100" s="2" t="s">
        <v>11862</v>
      </c>
      <c r="B3100" s="2" t="s">
        <v>26141</v>
      </c>
      <c r="C3100" s="2" t="s">
        <v>10420</v>
      </c>
      <c r="D3100" s="2" t="s">
        <v>11862</v>
      </c>
      <c r="E3100" s="2" t="s">
        <v>11862</v>
      </c>
      <c r="F3100" s="2" t="s">
        <v>11863</v>
      </c>
      <c r="G3100" s="2" t="s">
        <v>11864</v>
      </c>
      <c r="H3100" s="2" t="s">
        <v>61</v>
      </c>
      <c r="I3100" s="2" t="s">
        <v>61</v>
      </c>
      <c r="J3100" s="2" t="s">
        <v>61</v>
      </c>
      <c r="K3100" s="50" t="s">
        <v>61</v>
      </c>
      <c r="L3100" s="43">
        <v>2009</v>
      </c>
      <c r="M3100" s="2" t="s">
        <v>133</v>
      </c>
      <c r="N3100" s="32">
        <v>25.12405</v>
      </c>
      <c r="O3100" s="32">
        <v>55.22231</v>
      </c>
      <c r="P3100" s="2" t="s">
        <v>152</v>
      </c>
      <c r="Q3100" s="2" t="s">
        <v>65</v>
      </c>
      <c r="R3100" s="43" t="s">
        <v>18854</v>
      </c>
      <c r="S3100" s="41" t="s">
        <v>10732</v>
      </c>
      <c r="T3100" s="41" t="s">
        <v>18461</v>
      </c>
      <c r="U3100" s="2"/>
      <c r="V3100" s="2"/>
      <c r="W3100" s="41" t="s">
        <v>17588</v>
      </c>
      <c r="X3100" s="2" t="s">
        <v>10480</v>
      </c>
      <c r="Y3100" s="2" t="s">
        <v>76</v>
      </c>
      <c r="Z3100" s="5" t="s">
        <v>10423</v>
      </c>
      <c r="AA3100" s="5" t="s">
        <v>16910</v>
      </c>
      <c r="AB3100" s="5" t="s">
        <v>16317</v>
      </c>
      <c r="AC3100" s="2" t="s">
        <v>5205</v>
      </c>
      <c r="AD3100" s="2">
        <v>1036800</v>
      </c>
      <c r="AE3100" s="5">
        <v>16</v>
      </c>
      <c r="AF3100" s="25"/>
      <c r="AG3100" s="29">
        <v>3</v>
      </c>
      <c r="AH3100" s="2" t="s">
        <v>17974</v>
      </c>
      <c r="AI3100" s="2">
        <v>3</v>
      </c>
      <c r="AJ3100" s="2">
        <v>3</v>
      </c>
      <c r="AK3100" s="2"/>
      <c r="AL3100" s="2"/>
      <c r="AM3100" s="2"/>
      <c r="AN3100" s="2"/>
      <c r="AO3100" s="2"/>
      <c r="AP3100" s="25"/>
      <c r="AQ3100" s="25"/>
      <c r="AR3100" s="2"/>
      <c r="AS3100" s="2"/>
      <c r="AT3100" s="2"/>
      <c r="AU3100" s="25"/>
      <c r="AV3100" s="2"/>
      <c r="AW3100" s="2"/>
      <c r="AX3100" s="25"/>
      <c r="AY3100" s="25"/>
      <c r="AZ3100" s="25"/>
      <c r="BA3100" s="25"/>
      <c r="BB3100" s="25"/>
      <c r="BC3100" s="25"/>
      <c r="BD3100" s="25"/>
      <c r="BE3100" s="25"/>
      <c r="BF3100" s="25"/>
      <c r="BG3100" s="25"/>
      <c r="BH3100" s="25"/>
      <c r="BI3100" s="25"/>
      <c r="BJ3100" s="25"/>
      <c r="BK3100" s="25"/>
      <c r="BL3100" s="25"/>
      <c r="BM3100" s="25"/>
      <c r="BN3100" s="25"/>
      <c r="BO3100" s="25"/>
      <c r="BP3100" s="25"/>
      <c r="BQ3100" s="25"/>
      <c r="BR3100" s="25"/>
      <c r="BS3100" s="25"/>
      <c r="BT3100" s="25"/>
      <c r="BU3100" s="25"/>
      <c r="BV3100" s="25"/>
      <c r="BW3100" s="25"/>
      <c r="BX3100" s="25"/>
      <c r="BY3100" s="25"/>
      <c r="BZ3100" s="25"/>
      <c r="CA3100" s="25"/>
      <c r="CB3100" s="25"/>
      <c r="CC3100" s="25"/>
      <c r="CD3100" s="2" t="s">
        <v>78</v>
      </c>
      <c r="CE3100" s="2" t="s">
        <v>21654</v>
      </c>
      <c r="CF3100" s="25"/>
      <c r="CG3100" s="25"/>
      <c r="CH3100" s="25"/>
      <c r="CI3100" s="25"/>
      <c r="CJ3100" s="25"/>
    </row>
    <row r="3101" spans="1:88" x14ac:dyDescent="0.2">
      <c r="A3101" s="2" t="s">
        <v>11865</v>
      </c>
      <c r="B3101" s="2" t="s">
        <v>26142</v>
      </c>
      <c r="C3101" s="2" t="s">
        <v>10420</v>
      </c>
      <c r="D3101" s="2" t="s">
        <v>11866</v>
      </c>
      <c r="E3101" s="2" t="s">
        <v>11866</v>
      </c>
      <c r="F3101" s="2" t="s">
        <v>11867</v>
      </c>
      <c r="G3101" s="2" t="s">
        <v>11868</v>
      </c>
      <c r="H3101" s="2" t="s">
        <v>61</v>
      </c>
      <c r="I3101" s="2" t="s">
        <v>61</v>
      </c>
      <c r="J3101" s="2" t="s">
        <v>61</v>
      </c>
      <c r="K3101" s="50" t="s">
        <v>61</v>
      </c>
      <c r="L3101" s="43">
        <v>2009</v>
      </c>
      <c r="M3101" s="2" t="s">
        <v>133</v>
      </c>
      <c r="N3101" s="32">
        <v>25.27177</v>
      </c>
      <c r="O3101" s="32">
        <v>55.312339999999999</v>
      </c>
      <c r="P3101" s="2" t="s">
        <v>152</v>
      </c>
      <c r="Q3101" s="2" t="s">
        <v>65</v>
      </c>
      <c r="R3101" s="43" t="s">
        <v>18854</v>
      </c>
      <c r="S3101" s="41" t="s">
        <v>272</v>
      </c>
      <c r="T3101" s="41" t="s">
        <v>18461</v>
      </c>
      <c r="U3101" s="2"/>
      <c r="V3101" s="2"/>
      <c r="W3101" s="41" t="s">
        <v>17588</v>
      </c>
      <c r="X3101" s="2" t="s">
        <v>153</v>
      </c>
      <c r="Y3101" s="2" t="s">
        <v>10437</v>
      </c>
      <c r="Z3101" s="5" t="s">
        <v>10423</v>
      </c>
      <c r="AA3101" s="5" t="s">
        <v>10937</v>
      </c>
      <c r="AB3101" s="5" t="s">
        <v>18093</v>
      </c>
      <c r="AC3101" s="2" t="s">
        <v>5247</v>
      </c>
      <c r="AD3101" s="2">
        <v>1011800</v>
      </c>
      <c r="AE3101" s="5">
        <v>21</v>
      </c>
      <c r="AF3101" s="25"/>
      <c r="AG3101" s="29">
        <v>3</v>
      </c>
      <c r="AH3101" s="2" t="s">
        <v>17978</v>
      </c>
      <c r="AI3101" s="2">
        <v>3</v>
      </c>
      <c r="AJ3101" s="2">
        <v>3</v>
      </c>
      <c r="AK3101" s="2"/>
      <c r="AL3101" s="2"/>
      <c r="AM3101" s="2"/>
      <c r="AN3101" s="2"/>
      <c r="AO3101" s="2"/>
      <c r="AP3101" s="25"/>
      <c r="AQ3101" s="25"/>
      <c r="AR3101" s="2"/>
      <c r="AS3101" s="2"/>
      <c r="AT3101" s="2"/>
      <c r="AU3101" s="25"/>
      <c r="AV3101" s="2"/>
      <c r="AW3101" s="2"/>
      <c r="AX3101" s="25"/>
      <c r="AY3101" s="25"/>
      <c r="AZ3101" s="25"/>
      <c r="BA3101" s="25"/>
      <c r="BB3101" s="25"/>
      <c r="BC3101" s="25"/>
      <c r="BD3101" s="25"/>
      <c r="BE3101" s="25"/>
      <c r="BF3101" s="25"/>
      <c r="BG3101" s="25"/>
      <c r="BH3101" s="25"/>
      <c r="BI3101" s="25"/>
      <c r="BJ3101" s="25"/>
      <c r="BK3101" s="25"/>
      <c r="BL3101" s="25"/>
      <c r="BM3101" s="25"/>
      <c r="BN3101" s="25"/>
      <c r="BO3101" s="25"/>
      <c r="BP3101" s="25"/>
      <c r="BQ3101" s="25"/>
      <c r="BR3101" s="25"/>
      <c r="BS3101" s="25"/>
      <c r="BT3101" s="25"/>
      <c r="BU3101" s="25"/>
      <c r="BV3101" s="25"/>
      <c r="BW3101" s="25"/>
      <c r="BX3101" s="25"/>
      <c r="BY3101" s="25"/>
      <c r="BZ3101" s="25"/>
      <c r="CA3101" s="25"/>
      <c r="CB3101" s="25"/>
      <c r="CC3101" s="25"/>
      <c r="CD3101" s="2" t="s">
        <v>78</v>
      </c>
      <c r="CE3101" s="2" t="s">
        <v>21655</v>
      </c>
      <c r="CF3101" s="25"/>
      <c r="CG3101" s="25"/>
      <c r="CH3101" s="25"/>
      <c r="CI3101" s="25"/>
      <c r="CJ3101" s="25"/>
    </row>
    <row r="3102" spans="1:88" x14ac:dyDescent="0.2">
      <c r="A3102" s="2" t="s">
        <v>11869</v>
      </c>
      <c r="B3102" s="2" t="s">
        <v>26143</v>
      </c>
      <c r="C3102" s="2" t="s">
        <v>10420</v>
      </c>
      <c r="D3102" s="2" t="s">
        <v>11869</v>
      </c>
      <c r="E3102" s="2" t="s">
        <v>11869</v>
      </c>
      <c r="F3102" s="2" t="s">
        <v>11870</v>
      </c>
      <c r="G3102" s="2" t="s">
        <v>11871</v>
      </c>
      <c r="H3102" s="2" t="s">
        <v>61</v>
      </c>
      <c r="I3102" s="2" t="s">
        <v>61</v>
      </c>
      <c r="J3102" s="2" t="s">
        <v>61</v>
      </c>
      <c r="K3102" s="50" t="s">
        <v>61</v>
      </c>
      <c r="L3102" s="43">
        <v>2015</v>
      </c>
      <c r="M3102" s="2" t="s">
        <v>133</v>
      </c>
      <c r="N3102" s="32">
        <v>25.290990000000001</v>
      </c>
      <c r="O3102" s="32">
        <v>55.377479999999998</v>
      </c>
      <c r="P3102" s="2" t="s">
        <v>152</v>
      </c>
      <c r="Q3102" s="2" t="s">
        <v>65</v>
      </c>
      <c r="R3102" s="43" t="s">
        <v>18854</v>
      </c>
      <c r="S3102" s="41" t="s">
        <v>272</v>
      </c>
      <c r="T3102" s="41" t="s">
        <v>18461</v>
      </c>
      <c r="U3102" s="2"/>
      <c r="V3102" s="2"/>
      <c r="W3102" s="41" t="s">
        <v>17588</v>
      </c>
      <c r="X3102" s="2" t="s">
        <v>10620</v>
      </c>
      <c r="Y3102" s="2" t="s">
        <v>102</v>
      </c>
      <c r="Z3102" s="5" t="s">
        <v>10423</v>
      </c>
      <c r="AA3102" s="5" t="s">
        <v>16910</v>
      </c>
      <c r="AB3102" s="5" t="s">
        <v>16316</v>
      </c>
      <c r="AC3102" s="2" t="s">
        <v>5149</v>
      </c>
      <c r="AD3102" s="2">
        <v>1024100</v>
      </c>
      <c r="AE3102" s="5">
        <v>51</v>
      </c>
      <c r="AF3102" s="25"/>
      <c r="AG3102" s="29">
        <v>3</v>
      </c>
      <c r="AH3102" s="2" t="s">
        <v>18304</v>
      </c>
      <c r="AI3102" s="2">
        <v>3</v>
      </c>
      <c r="AJ3102" s="2">
        <v>3</v>
      </c>
      <c r="AK3102" s="2"/>
      <c r="AL3102" s="2"/>
      <c r="AM3102" s="2"/>
      <c r="AN3102" s="2"/>
      <c r="AO3102" s="2"/>
      <c r="AP3102" s="25"/>
      <c r="AQ3102" s="25"/>
      <c r="AR3102" s="2"/>
      <c r="AS3102" s="2"/>
      <c r="AT3102" s="2"/>
      <c r="AU3102" s="25"/>
      <c r="AV3102" s="2"/>
      <c r="AW3102" s="2"/>
      <c r="AX3102" s="25"/>
      <c r="AY3102" s="25"/>
      <c r="AZ3102" s="25"/>
      <c r="BA3102" s="25"/>
      <c r="BB3102" s="25"/>
      <c r="BC3102" s="25"/>
      <c r="BD3102" s="25"/>
      <c r="BE3102" s="25"/>
      <c r="BF3102" s="25"/>
      <c r="BG3102" s="25"/>
      <c r="BH3102" s="25"/>
      <c r="BI3102" s="25"/>
      <c r="BJ3102" s="25"/>
      <c r="BK3102" s="25"/>
      <c r="BL3102" s="25"/>
      <c r="BM3102" s="25"/>
      <c r="BN3102" s="25"/>
      <c r="BO3102" s="25"/>
      <c r="BP3102" s="25"/>
      <c r="BQ3102" s="25"/>
      <c r="BR3102" s="25"/>
      <c r="BS3102" s="25"/>
      <c r="BT3102" s="25"/>
      <c r="BU3102" s="25"/>
      <c r="BV3102" s="25"/>
      <c r="BW3102" s="25"/>
      <c r="BX3102" s="25"/>
      <c r="BY3102" s="25"/>
      <c r="BZ3102" s="25"/>
      <c r="CA3102" s="25"/>
      <c r="CB3102" s="25"/>
      <c r="CC3102" s="25"/>
      <c r="CD3102" s="2" t="s">
        <v>78</v>
      </c>
      <c r="CE3102" s="2" t="s">
        <v>21656</v>
      </c>
      <c r="CF3102" s="25"/>
      <c r="CG3102" s="25"/>
      <c r="CH3102" s="25"/>
      <c r="CI3102" s="25"/>
      <c r="CJ3102" s="25"/>
    </row>
    <row r="3103" spans="1:88" x14ac:dyDescent="0.2">
      <c r="A3103" s="2" t="s">
        <v>11872</v>
      </c>
      <c r="B3103" s="2" t="s">
        <v>26144</v>
      </c>
      <c r="C3103" s="2" t="s">
        <v>10420</v>
      </c>
      <c r="D3103" s="2" t="s">
        <v>11872</v>
      </c>
      <c r="E3103" s="2" t="s">
        <v>11872</v>
      </c>
      <c r="F3103" s="2" t="s">
        <v>11873</v>
      </c>
      <c r="G3103" s="2" t="s">
        <v>11874</v>
      </c>
      <c r="H3103" s="2" t="s">
        <v>83</v>
      </c>
      <c r="I3103" s="2" t="s">
        <v>61</v>
      </c>
      <c r="J3103" s="2" t="s">
        <v>61</v>
      </c>
      <c r="K3103" s="50" t="s">
        <v>61</v>
      </c>
      <c r="L3103" s="43">
        <v>2012</v>
      </c>
      <c r="M3103" s="2" t="s">
        <v>133</v>
      </c>
      <c r="N3103" s="32">
        <v>25.27026</v>
      </c>
      <c r="O3103" s="32">
        <v>55.306190000000001</v>
      </c>
      <c r="P3103" s="2" t="s">
        <v>2767</v>
      </c>
      <c r="Q3103" s="2" t="s">
        <v>65</v>
      </c>
      <c r="R3103" s="43" t="s">
        <v>18854</v>
      </c>
      <c r="S3103" s="41" t="s">
        <v>10732</v>
      </c>
      <c r="T3103" s="41" t="s">
        <v>18461</v>
      </c>
      <c r="U3103" s="2"/>
      <c r="V3103" s="2"/>
      <c r="W3103" s="41" t="s">
        <v>17589</v>
      </c>
      <c r="X3103" s="2" t="s">
        <v>1598</v>
      </c>
      <c r="Y3103" s="2" t="s">
        <v>76</v>
      </c>
      <c r="Z3103" s="5" t="s">
        <v>10423</v>
      </c>
      <c r="AA3103" s="5" t="s">
        <v>16910</v>
      </c>
      <c r="AB3103" s="5" t="s">
        <v>16317</v>
      </c>
      <c r="AC3103" s="2" t="s">
        <v>5247</v>
      </c>
      <c r="AD3103" s="2">
        <v>1011800</v>
      </c>
      <c r="AE3103" s="5">
        <v>14</v>
      </c>
      <c r="AF3103" s="25"/>
      <c r="AG3103" s="29">
        <v>3</v>
      </c>
      <c r="AH3103" s="2" t="s">
        <v>17978</v>
      </c>
      <c r="AI3103" s="2">
        <v>3</v>
      </c>
      <c r="AJ3103" s="2">
        <v>3</v>
      </c>
      <c r="AK3103" s="2"/>
      <c r="AL3103" s="2"/>
      <c r="AM3103" s="2"/>
      <c r="AN3103" s="2"/>
      <c r="AO3103" s="2"/>
      <c r="AP3103" s="25"/>
      <c r="AQ3103" s="25"/>
      <c r="AR3103" s="2"/>
      <c r="AS3103" s="2"/>
      <c r="AT3103" s="2"/>
      <c r="AU3103" s="25"/>
      <c r="AV3103" s="2"/>
      <c r="AW3103" s="2"/>
      <c r="AX3103" s="25"/>
      <c r="AY3103" s="25"/>
      <c r="AZ3103" s="25"/>
      <c r="BA3103" s="25"/>
      <c r="BB3103" s="25"/>
      <c r="BC3103" s="25"/>
      <c r="BD3103" s="25"/>
      <c r="BE3103" s="25"/>
      <c r="BF3103" s="25"/>
      <c r="BG3103" s="25"/>
      <c r="BH3103" s="25"/>
      <c r="BI3103" s="25"/>
      <c r="BJ3103" s="25"/>
      <c r="BK3103" s="25"/>
      <c r="BL3103" s="25"/>
      <c r="BM3103" s="25"/>
      <c r="BN3103" s="25"/>
      <c r="BO3103" s="25"/>
      <c r="BP3103" s="25"/>
      <c r="BQ3103" s="25"/>
      <c r="BR3103" s="25"/>
      <c r="BS3103" s="25"/>
      <c r="BT3103" s="25"/>
      <c r="BU3103" s="25"/>
      <c r="BV3103" s="25"/>
      <c r="BW3103" s="25"/>
      <c r="BX3103" s="25"/>
      <c r="BY3103" s="25"/>
      <c r="BZ3103" s="25"/>
      <c r="CA3103" s="25"/>
      <c r="CB3103" s="25"/>
      <c r="CC3103" s="25"/>
      <c r="CD3103" s="2" t="s">
        <v>78</v>
      </c>
      <c r="CE3103" s="2" t="s">
        <v>21657</v>
      </c>
      <c r="CF3103" s="25"/>
      <c r="CG3103" s="25"/>
      <c r="CH3103" s="25"/>
      <c r="CI3103" s="25"/>
      <c r="CJ3103" s="25"/>
    </row>
    <row r="3104" spans="1:88" x14ac:dyDescent="0.2">
      <c r="A3104" s="2" t="s">
        <v>11875</v>
      </c>
      <c r="B3104" s="2" t="s">
        <v>26145</v>
      </c>
      <c r="C3104" s="2" t="s">
        <v>10420</v>
      </c>
      <c r="D3104" s="2" t="s">
        <v>11875</v>
      </c>
      <c r="E3104" s="2" t="s">
        <v>11875</v>
      </c>
      <c r="F3104" s="2" t="s">
        <v>11876</v>
      </c>
      <c r="G3104" s="2" t="s">
        <v>11877</v>
      </c>
      <c r="H3104" s="2" t="s">
        <v>83</v>
      </c>
      <c r="I3104" s="2" t="s">
        <v>61</v>
      </c>
      <c r="J3104" s="2" t="s">
        <v>61</v>
      </c>
      <c r="K3104" s="50" t="s">
        <v>61</v>
      </c>
      <c r="L3104" s="43">
        <v>2009</v>
      </c>
      <c r="M3104" s="2" t="s">
        <v>133</v>
      </c>
      <c r="N3104" s="32">
        <v>25.264279999999999</v>
      </c>
      <c r="O3104" s="32">
        <v>55.41422</v>
      </c>
      <c r="P3104" s="2" t="s">
        <v>2767</v>
      </c>
      <c r="Q3104" s="2" t="s">
        <v>65</v>
      </c>
      <c r="R3104" s="43" t="s">
        <v>18854</v>
      </c>
      <c r="S3104" s="41" t="s">
        <v>10732</v>
      </c>
      <c r="T3104" s="41" t="s">
        <v>18461</v>
      </c>
      <c r="U3104" s="2"/>
      <c r="V3104" s="2"/>
      <c r="W3104" s="41" t="s">
        <v>17589</v>
      </c>
      <c r="X3104" s="2" t="s">
        <v>1598</v>
      </c>
      <c r="Y3104" s="2" t="s">
        <v>76</v>
      </c>
      <c r="Z3104" s="5" t="s">
        <v>10423</v>
      </c>
      <c r="AA3104" s="5" t="s">
        <v>16910</v>
      </c>
      <c r="AB3104" s="5" t="s">
        <v>16317</v>
      </c>
      <c r="AC3104" s="2" t="s">
        <v>5205</v>
      </c>
      <c r="AD3104" s="2">
        <v>1026400</v>
      </c>
      <c r="AE3104" s="5">
        <v>27</v>
      </c>
      <c r="AF3104" s="25"/>
      <c r="AG3104" s="29">
        <v>3</v>
      </c>
      <c r="AH3104" s="2" t="s">
        <v>17974</v>
      </c>
      <c r="AI3104" s="2">
        <v>3</v>
      </c>
      <c r="AJ3104" s="2">
        <v>3</v>
      </c>
      <c r="AK3104" s="2"/>
      <c r="AL3104" s="2"/>
      <c r="AM3104" s="2"/>
      <c r="AN3104" s="2"/>
      <c r="AO3104" s="2"/>
      <c r="AP3104" s="25"/>
      <c r="AQ3104" s="25"/>
      <c r="AR3104" s="2"/>
      <c r="AS3104" s="2"/>
      <c r="AT3104" s="2"/>
      <c r="AU3104" s="25"/>
      <c r="AV3104" s="2"/>
      <c r="AW3104" s="2"/>
      <c r="AX3104" s="25"/>
      <c r="AY3104" s="25"/>
      <c r="AZ3104" s="25"/>
      <c r="BA3104" s="25"/>
      <c r="BB3104" s="25"/>
      <c r="BC3104" s="25"/>
      <c r="BD3104" s="25"/>
      <c r="BE3104" s="25"/>
      <c r="BF3104" s="25"/>
      <c r="BG3104" s="25"/>
      <c r="BH3104" s="25"/>
      <c r="BI3104" s="25"/>
      <c r="BJ3104" s="25"/>
      <c r="BK3104" s="25"/>
      <c r="BL3104" s="25"/>
      <c r="BM3104" s="25"/>
      <c r="BN3104" s="25"/>
      <c r="BO3104" s="25"/>
      <c r="BP3104" s="25"/>
      <c r="BQ3104" s="25"/>
      <c r="BR3104" s="25"/>
      <c r="BS3104" s="25"/>
      <c r="BT3104" s="25"/>
      <c r="BU3104" s="25"/>
      <c r="BV3104" s="25"/>
      <c r="BW3104" s="25"/>
      <c r="BX3104" s="25"/>
      <c r="BY3104" s="25"/>
      <c r="BZ3104" s="25"/>
      <c r="CA3104" s="25"/>
      <c r="CB3104" s="25"/>
      <c r="CC3104" s="25"/>
      <c r="CD3104" s="2" t="s">
        <v>78</v>
      </c>
      <c r="CE3104" s="2" t="s">
        <v>21658</v>
      </c>
      <c r="CF3104" s="25"/>
      <c r="CG3104" s="25"/>
      <c r="CH3104" s="25"/>
      <c r="CI3104" s="25"/>
      <c r="CJ3104" s="25"/>
    </row>
    <row r="3105" spans="1:88" x14ac:dyDescent="0.2">
      <c r="A3105" s="2" t="s">
        <v>11878</v>
      </c>
      <c r="B3105" s="2" t="s">
        <v>26146</v>
      </c>
      <c r="C3105" s="2" t="s">
        <v>10420</v>
      </c>
      <c r="D3105" s="2" t="s">
        <v>11878</v>
      </c>
      <c r="E3105" s="2" t="s">
        <v>11878</v>
      </c>
      <c r="F3105" s="2" t="s">
        <v>11879</v>
      </c>
      <c r="G3105" s="2" t="s">
        <v>11880</v>
      </c>
      <c r="H3105" s="2" t="s">
        <v>61</v>
      </c>
      <c r="I3105" s="2" t="s">
        <v>61</v>
      </c>
      <c r="J3105" s="2" t="s">
        <v>61</v>
      </c>
      <c r="K3105" s="50" t="s">
        <v>61</v>
      </c>
      <c r="L3105" s="43">
        <v>2010</v>
      </c>
      <c r="M3105" s="2" t="s">
        <v>133</v>
      </c>
      <c r="N3105" s="32">
        <v>25.27637</v>
      </c>
      <c r="O3105" s="32">
        <v>55.310139999999997</v>
      </c>
      <c r="P3105" s="2" t="s">
        <v>152</v>
      </c>
      <c r="Q3105" s="2" t="s">
        <v>65</v>
      </c>
      <c r="R3105" s="43" t="s">
        <v>18854</v>
      </c>
      <c r="S3105" s="41" t="s">
        <v>10732</v>
      </c>
      <c r="T3105" s="41" t="s">
        <v>18461</v>
      </c>
      <c r="U3105" s="2"/>
      <c r="V3105" s="2"/>
      <c r="W3105" s="41" t="s">
        <v>17588</v>
      </c>
      <c r="X3105" s="2" t="s">
        <v>10480</v>
      </c>
      <c r="Y3105" s="2" t="s">
        <v>102</v>
      </c>
      <c r="Z3105" s="5" t="s">
        <v>10423</v>
      </c>
      <c r="AA3105" s="5" t="s">
        <v>16910</v>
      </c>
      <c r="AB3105" s="5" t="s">
        <v>16316</v>
      </c>
      <c r="AC3105" s="2" t="s">
        <v>5247</v>
      </c>
      <c r="AD3105" s="2">
        <v>1011700</v>
      </c>
      <c r="AE3105" s="5">
        <v>26</v>
      </c>
      <c r="AF3105" s="25"/>
      <c r="AG3105" s="29">
        <v>3</v>
      </c>
      <c r="AH3105" s="2" t="s">
        <v>17978</v>
      </c>
      <c r="AI3105" s="2">
        <v>3</v>
      </c>
      <c r="AJ3105" s="2">
        <v>3</v>
      </c>
      <c r="AK3105" s="2"/>
      <c r="AL3105" s="2"/>
      <c r="AM3105" s="2"/>
      <c r="AN3105" s="2"/>
      <c r="AO3105" s="2"/>
      <c r="AP3105" s="25"/>
      <c r="AQ3105" s="25"/>
      <c r="AR3105" s="2"/>
      <c r="AS3105" s="2"/>
      <c r="AT3105" s="2"/>
      <c r="AU3105" s="25"/>
      <c r="AV3105" s="2"/>
      <c r="AW3105" s="2"/>
      <c r="AX3105" s="25"/>
      <c r="AY3105" s="25"/>
      <c r="AZ3105" s="25"/>
      <c r="BA3105" s="25"/>
      <c r="BB3105" s="25"/>
      <c r="BC3105" s="25"/>
      <c r="BD3105" s="25"/>
      <c r="BE3105" s="25"/>
      <c r="BF3105" s="25"/>
      <c r="BG3105" s="25"/>
      <c r="BH3105" s="25"/>
      <c r="BI3105" s="25"/>
      <c r="BJ3105" s="25"/>
      <c r="BK3105" s="25"/>
      <c r="BL3105" s="25"/>
      <c r="BM3105" s="25"/>
      <c r="BN3105" s="25"/>
      <c r="BO3105" s="25"/>
      <c r="BP3105" s="25"/>
      <c r="BQ3105" s="25"/>
      <c r="BR3105" s="25"/>
      <c r="BS3105" s="25"/>
      <c r="BT3105" s="25"/>
      <c r="BU3105" s="25"/>
      <c r="BV3105" s="25"/>
      <c r="BW3105" s="25"/>
      <c r="BX3105" s="25"/>
      <c r="BY3105" s="25"/>
      <c r="BZ3105" s="25"/>
      <c r="CA3105" s="25"/>
      <c r="CB3105" s="25"/>
      <c r="CC3105" s="25"/>
      <c r="CD3105" s="2" t="s">
        <v>78</v>
      </c>
      <c r="CE3105" s="2" t="s">
        <v>21659</v>
      </c>
      <c r="CF3105" s="25"/>
      <c r="CG3105" s="25"/>
      <c r="CH3105" s="25"/>
      <c r="CI3105" s="25"/>
      <c r="CJ3105" s="25"/>
    </row>
    <row r="3106" spans="1:88" x14ac:dyDescent="0.2">
      <c r="A3106" s="2" t="s">
        <v>11881</v>
      </c>
      <c r="B3106" s="2" t="s">
        <v>26147</v>
      </c>
      <c r="C3106" s="2" t="s">
        <v>10420</v>
      </c>
      <c r="D3106" s="2" t="s">
        <v>11881</v>
      </c>
      <c r="E3106" s="2" t="s">
        <v>11881</v>
      </c>
      <c r="F3106" s="2" t="s">
        <v>11882</v>
      </c>
      <c r="G3106" s="2" t="s">
        <v>11883</v>
      </c>
      <c r="H3106" s="2" t="s">
        <v>83</v>
      </c>
      <c r="I3106" s="2" t="s">
        <v>61</v>
      </c>
      <c r="J3106" s="2" t="s">
        <v>61</v>
      </c>
      <c r="K3106" s="50" t="s">
        <v>61</v>
      </c>
      <c r="L3106" s="43">
        <v>2012</v>
      </c>
      <c r="M3106" s="2" t="s">
        <v>133</v>
      </c>
      <c r="N3106" s="32">
        <v>25.273849999999999</v>
      </c>
      <c r="O3106" s="32">
        <v>55.300710000000002</v>
      </c>
      <c r="P3106" s="2" t="s">
        <v>2767</v>
      </c>
      <c r="Q3106" s="2" t="s">
        <v>65</v>
      </c>
      <c r="R3106" s="43" t="s">
        <v>18854</v>
      </c>
      <c r="S3106" s="41" t="s">
        <v>10732</v>
      </c>
      <c r="T3106" s="41" t="s">
        <v>18461</v>
      </c>
      <c r="U3106" s="2"/>
      <c r="V3106" s="2"/>
      <c r="W3106" s="41" t="s">
        <v>17589</v>
      </c>
      <c r="X3106" s="2" t="s">
        <v>1598</v>
      </c>
      <c r="Y3106" s="2" t="s">
        <v>76</v>
      </c>
      <c r="Z3106" s="5" t="s">
        <v>20</v>
      </c>
      <c r="AA3106" s="5" t="s">
        <v>16910</v>
      </c>
      <c r="AB3106" s="5" t="s">
        <v>16317</v>
      </c>
      <c r="AC3106" s="2" t="s">
        <v>5247</v>
      </c>
      <c r="AD3106" s="2">
        <v>1011300</v>
      </c>
      <c r="AE3106" s="5">
        <v>17</v>
      </c>
      <c r="AF3106" s="25"/>
      <c r="AG3106" s="29">
        <v>3</v>
      </c>
      <c r="AH3106" s="2" t="s">
        <v>17978</v>
      </c>
      <c r="AI3106" s="2">
        <v>3</v>
      </c>
      <c r="AJ3106" s="2">
        <v>3</v>
      </c>
      <c r="AK3106" s="2"/>
      <c r="AL3106" s="2"/>
      <c r="AM3106" s="2"/>
      <c r="AN3106" s="2"/>
      <c r="AO3106" s="2"/>
      <c r="AP3106" s="25"/>
      <c r="AQ3106" s="25"/>
      <c r="AR3106" s="2"/>
      <c r="AS3106" s="2"/>
      <c r="AT3106" s="2"/>
      <c r="AU3106" s="25"/>
      <c r="AV3106" s="2"/>
      <c r="AW3106" s="2"/>
      <c r="AX3106" s="25"/>
      <c r="AY3106" s="25"/>
      <c r="AZ3106" s="25"/>
      <c r="BA3106" s="25"/>
      <c r="BB3106" s="25"/>
      <c r="BC3106" s="25"/>
      <c r="BD3106" s="25"/>
      <c r="BE3106" s="25"/>
      <c r="BF3106" s="25"/>
      <c r="BG3106" s="25"/>
      <c r="BH3106" s="25"/>
      <c r="BI3106" s="25"/>
      <c r="BJ3106" s="25"/>
      <c r="BK3106" s="25"/>
      <c r="BL3106" s="25"/>
      <c r="BM3106" s="25"/>
      <c r="BN3106" s="25"/>
      <c r="BO3106" s="25"/>
      <c r="BP3106" s="25"/>
      <c r="BQ3106" s="25"/>
      <c r="BR3106" s="25"/>
      <c r="BS3106" s="25"/>
      <c r="BT3106" s="25"/>
      <c r="BU3106" s="25"/>
      <c r="BV3106" s="25"/>
      <c r="BW3106" s="25"/>
      <c r="BX3106" s="25"/>
      <c r="BY3106" s="25"/>
      <c r="BZ3106" s="25"/>
      <c r="CA3106" s="25"/>
      <c r="CB3106" s="25"/>
      <c r="CC3106" s="25"/>
      <c r="CD3106" s="2" t="s">
        <v>71</v>
      </c>
      <c r="CE3106" s="2">
        <v>0</v>
      </c>
      <c r="CF3106" s="25"/>
      <c r="CG3106" s="25"/>
      <c r="CH3106" s="25"/>
      <c r="CI3106" s="25"/>
      <c r="CJ3106" s="25"/>
    </row>
    <row r="3107" spans="1:88" x14ac:dyDescent="0.2">
      <c r="A3107" s="2" t="s">
        <v>11884</v>
      </c>
      <c r="B3107" s="2" t="s">
        <v>26148</v>
      </c>
      <c r="C3107" s="2" t="s">
        <v>10420</v>
      </c>
      <c r="D3107" s="2" t="s">
        <v>11884</v>
      </c>
      <c r="E3107" s="2" t="s">
        <v>11884</v>
      </c>
      <c r="F3107" s="2" t="s">
        <v>11885</v>
      </c>
      <c r="G3107" s="2" t="s">
        <v>11886</v>
      </c>
      <c r="H3107" s="2" t="s">
        <v>61</v>
      </c>
      <c r="I3107" s="2" t="s">
        <v>61</v>
      </c>
      <c r="J3107" s="2" t="s">
        <v>61</v>
      </c>
      <c r="K3107" s="50" t="s">
        <v>61</v>
      </c>
      <c r="L3107" s="43">
        <v>2011</v>
      </c>
      <c r="M3107" s="2" t="s">
        <v>133</v>
      </c>
      <c r="N3107" s="32">
        <v>25.22147</v>
      </c>
      <c r="O3107" s="32">
        <v>55.409570000000002</v>
      </c>
      <c r="P3107" s="2" t="s">
        <v>152</v>
      </c>
      <c r="Q3107" s="2" t="s">
        <v>65</v>
      </c>
      <c r="R3107" s="43" t="s">
        <v>16802</v>
      </c>
      <c r="S3107" s="41" t="s">
        <v>4851</v>
      </c>
      <c r="T3107" s="41" t="s">
        <v>18462</v>
      </c>
      <c r="U3107" s="2"/>
      <c r="V3107" s="2"/>
      <c r="W3107" s="41" t="s">
        <v>17588</v>
      </c>
      <c r="X3107" s="2" t="s">
        <v>153</v>
      </c>
      <c r="Y3107" s="2" t="s">
        <v>102</v>
      </c>
      <c r="Z3107" s="5" t="s">
        <v>20</v>
      </c>
      <c r="AA3107" s="5" t="s">
        <v>16910</v>
      </c>
      <c r="AB3107" s="5" t="s">
        <v>16316</v>
      </c>
      <c r="AC3107" s="2" t="s">
        <v>5247</v>
      </c>
      <c r="AD3107" s="2">
        <v>1025100</v>
      </c>
      <c r="AE3107" s="5">
        <v>30</v>
      </c>
      <c r="AF3107" s="25"/>
      <c r="AG3107" s="29">
        <v>3</v>
      </c>
      <c r="AH3107" s="2" t="s">
        <v>17978</v>
      </c>
      <c r="AI3107" s="2">
        <v>3</v>
      </c>
      <c r="AJ3107" s="2">
        <v>3</v>
      </c>
      <c r="AK3107" s="2"/>
      <c r="AL3107" s="2"/>
      <c r="AM3107" s="2"/>
      <c r="AN3107" s="2"/>
      <c r="AO3107" s="2"/>
      <c r="AP3107" s="25"/>
      <c r="AQ3107" s="25"/>
      <c r="AR3107" s="2"/>
      <c r="AS3107" s="2"/>
      <c r="AT3107" s="2"/>
      <c r="AU3107" s="25"/>
      <c r="AV3107" s="2"/>
      <c r="AW3107" s="2"/>
      <c r="AX3107" s="25"/>
      <c r="AY3107" s="25"/>
      <c r="AZ3107" s="25"/>
      <c r="BA3107" s="25"/>
      <c r="BB3107" s="25"/>
      <c r="BC3107" s="25"/>
      <c r="BD3107" s="25"/>
      <c r="BE3107" s="25"/>
      <c r="BF3107" s="25"/>
      <c r="BG3107" s="25"/>
      <c r="BH3107" s="25"/>
      <c r="BI3107" s="25"/>
      <c r="BJ3107" s="25"/>
      <c r="BK3107" s="25"/>
      <c r="BL3107" s="25"/>
      <c r="BM3107" s="25"/>
      <c r="BN3107" s="25"/>
      <c r="BO3107" s="25"/>
      <c r="BP3107" s="25"/>
      <c r="BQ3107" s="25"/>
      <c r="BR3107" s="25"/>
      <c r="BS3107" s="25"/>
      <c r="BT3107" s="25"/>
      <c r="BU3107" s="25"/>
      <c r="BV3107" s="25"/>
      <c r="BW3107" s="25"/>
      <c r="BX3107" s="25"/>
      <c r="BY3107" s="25"/>
      <c r="BZ3107" s="25"/>
      <c r="CA3107" s="25"/>
      <c r="CB3107" s="25"/>
      <c r="CC3107" s="25"/>
      <c r="CD3107" s="2" t="s">
        <v>78</v>
      </c>
      <c r="CE3107" s="2" t="s">
        <v>21660</v>
      </c>
      <c r="CF3107" s="25"/>
      <c r="CG3107" s="25"/>
      <c r="CH3107" s="25"/>
      <c r="CI3107" s="25"/>
      <c r="CJ3107" s="25"/>
    </row>
    <row r="3108" spans="1:88" x14ac:dyDescent="0.2">
      <c r="A3108" s="2" t="s">
        <v>11887</v>
      </c>
      <c r="B3108" s="2" t="s">
        <v>26149</v>
      </c>
      <c r="C3108" s="2" t="s">
        <v>10420</v>
      </c>
      <c r="D3108" s="2" t="s">
        <v>11887</v>
      </c>
      <c r="E3108" s="2" t="s">
        <v>11887</v>
      </c>
      <c r="F3108" s="2" t="s">
        <v>11888</v>
      </c>
      <c r="G3108" s="2" t="s">
        <v>16155</v>
      </c>
      <c r="H3108" s="2" t="s">
        <v>61</v>
      </c>
      <c r="I3108" s="2" t="s">
        <v>61</v>
      </c>
      <c r="J3108" s="2" t="s">
        <v>61</v>
      </c>
      <c r="K3108" s="50" t="s">
        <v>61</v>
      </c>
      <c r="L3108" s="43">
        <v>2010</v>
      </c>
      <c r="M3108" s="2" t="s">
        <v>133</v>
      </c>
      <c r="N3108" s="32">
        <v>25.289180000000002</v>
      </c>
      <c r="O3108" s="32">
        <v>55.33267</v>
      </c>
      <c r="P3108" s="2" t="s">
        <v>152</v>
      </c>
      <c r="Q3108" s="2" t="s">
        <v>65</v>
      </c>
      <c r="R3108" s="43" t="s">
        <v>16802</v>
      </c>
      <c r="S3108" s="41" t="s">
        <v>4851</v>
      </c>
      <c r="T3108" s="41" t="s">
        <v>18462</v>
      </c>
      <c r="U3108" s="2"/>
      <c r="V3108" s="2"/>
      <c r="W3108" s="41" t="s">
        <v>17588</v>
      </c>
      <c r="X3108" s="2" t="s">
        <v>153</v>
      </c>
      <c r="Y3108" s="2" t="s">
        <v>102</v>
      </c>
      <c r="Z3108" s="5" t="s">
        <v>10423</v>
      </c>
      <c r="AA3108" s="5" t="s">
        <v>16910</v>
      </c>
      <c r="AB3108" s="5" t="s">
        <v>16316</v>
      </c>
      <c r="AC3108" s="2" t="s">
        <v>5205</v>
      </c>
      <c r="AD3108" s="2">
        <v>1013200</v>
      </c>
      <c r="AE3108" s="5">
        <v>30</v>
      </c>
      <c r="AF3108" s="25"/>
      <c r="AG3108" s="29">
        <v>3</v>
      </c>
      <c r="AH3108" s="2" t="s">
        <v>17974</v>
      </c>
      <c r="AI3108" s="2">
        <v>4</v>
      </c>
      <c r="AJ3108" s="2">
        <v>3</v>
      </c>
      <c r="AK3108" s="2"/>
      <c r="AL3108" s="2"/>
      <c r="AM3108" s="2"/>
      <c r="AN3108" s="2"/>
      <c r="AO3108" s="2"/>
      <c r="AP3108" s="25"/>
      <c r="AQ3108" s="25"/>
      <c r="AR3108" s="2"/>
      <c r="AS3108" s="2"/>
      <c r="AT3108" s="2"/>
      <c r="AU3108" s="25"/>
      <c r="AV3108" s="2"/>
      <c r="AW3108" s="2"/>
      <c r="AX3108" s="25"/>
      <c r="AY3108" s="25"/>
      <c r="AZ3108" s="25"/>
      <c r="BA3108" s="25"/>
      <c r="BB3108" s="25"/>
      <c r="BC3108" s="25"/>
      <c r="BD3108" s="25"/>
      <c r="BE3108" s="25"/>
      <c r="BF3108" s="25"/>
      <c r="BG3108" s="25"/>
      <c r="BH3108" s="25"/>
      <c r="BI3108" s="25"/>
      <c r="BJ3108" s="25"/>
      <c r="BK3108" s="25"/>
      <c r="BL3108" s="25"/>
      <c r="BM3108" s="25"/>
      <c r="BN3108" s="25"/>
      <c r="BO3108" s="25"/>
      <c r="BP3108" s="25"/>
      <c r="BQ3108" s="25"/>
      <c r="BR3108" s="25"/>
      <c r="BS3108" s="25"/>
      <c r="BT3108" s="25"/>
      <c r="BU3108" s="25"/>
      <c r="BV3108" s="25"/>
      <c r="BW3108" s="25"/>
      <c r="BX3108" s="25"/>
      <c r="BY3108" s="25"/>
      <c r="BZ3108" s="25"/>
      <c r="CA3108" s="25"/>
      <c r="CB3108" s="25"/>
      <c r="CC3108" s="25"/>
      <c r="CD3108" s="2" t="s">
        <v>78</v>
      </c>
      <c r="CE3108" s="2" t="s">
        <v>21661</v>
      </c>
      <c r="CF3108" s="25"/>
      <c r="CG3108" s="25"/>
      <c r="CH3108" s="25"/>
      <c r="CI3108" s="25"/>
      <c r="CJ3108" s="25"/>
    </row>
    <row r="3109" spans="1:88" x14ac:dyDescent="0.2">
      <c r="A3109" s="2" t="s">
        <v>11889</v>
      </c>
      <c r="B3109" s="2" t="s">
        <v>26150</v>
      </c>
      <c r="C3109" s="2" t="s">
        <v>10420</v>
      </c>
      <c r="D3109" s="2" t="s">
        <v>11889</v>
      </c>
      <c r="E3109" s="2" t="s">
        <v>11889</v>
      </c>
      <c r="F3109" s="2" t="s">
        <v>11890</v>
      </c>
      <c r="G3109" s="2" t="s">
        <v>11891</v>
      </c>
      <c r="H3109" s="2" t="s">
        <v>61</v>
      </c>
      <c r="I3109" s="2" t="s">
        <v>61</v>
      </c>
      <c r="J3109" s="2" t="s">
        <v>61</v>
      </c>
      <c r="K3109" s="50" t="s">
        <v>61</v>
      </c>
      <c r="L3109" s="43">
        <v>2012</v>
      </c>
      <c r="M3109" s="2" t="s">
        <v>133</v>
      </c>
      <c r="N3109" s="32">
        <v>25.279229999999998</v>
      </c>
      <c r="O3109" s="32">
        <v>55.385289999999998</v>
      </c>
      <c r="P3109" s="2" t="s">
        <v>152</v>
      </c>
      <c r="Q3109" s="2" t="s">
        <v>65</v>
      </c>
      <c r="R3109" s="43" t="s">
        <v>18854</v>
      </c>
      <c r="S3109" s="41" t="s">
        <v>10732</v>
      </c>
      <c r="T3109" s="41" t="s">
        <v>18461</v>
      </c>
      <c r="U3109" s="2"/>
      <c r="V3109" s="2"/>
      <c r="W3109" s="41" t="s">
        <v>17588</v>
      </c>
      <c r="X3109" s="2" t="s">
        <v>10480</v>
      </c>
      <c r="Y3109" s="2" t="s">
        <v>76</v>
      </c>
      <c r="Z3109" s="5" t="s">
        <v>10423</v>
      </c>
      <c r="AA3109" s="5" t="s">
        <v>16910</v>
      </c>
      <c r="AB3109" s="5" t="s">
        <v>16317</v>
      </c>
      <c r="AC3109" s="2" t="s">
        <v>5205</v>
      </c>
      <c r="AD3109" s="2">
        <v>1024200</v>
      </c>
      <c r="AE3109" s="5">
        <v>30</v>
      </c>
      <c r="AF3109" s="25"/>
      <c r="AG3109" s="29">
        <v>3</v>
      </c>
      <c r="AH3109" s="2" t="s">
        <v>17974</v>
      </c>
      <c r="AI3109" s="2">
        <v>4</v>
      </c>
      <c r="AJ3109" s="2">
        <v>3</v>
      </c>
      <c r="AK3109" s="2"/>
      <c r="AL3109" s="2"/>
      <c r="AM3109" s="2"/>
      <c r="AN3109" s="2"/>
      <c r="AO3109" s="2"/>
      <c r="AP3109" s="25"/>
      <c r="AQ3109" s="25"/>
      <c r="AR3109" s="2"/>
      <c r="AS3109" s="2"/>
      <c r="AT3109" s="2"/>
      <c r="AU3109" s="25"/>
      <c r="AV3109" s="2"/>
      <c r="AW3109" s="2"/>
      <c r="AX3109" s="25"/>
      <c r="AY3109" s="25"/>
      <c r="AZ3109" s="25"/>
      <c r="BA3109" s="25"/>
      <c r="BB3109" s="25"/>
      <c r="BC3109" s="25"/>
      <c r="BD3109" s="25"/>
      <c r="BE3109" s="25"/>
      <c r="BF3109" s="25"/>
      <c r="BG3109" s="25"/>
      <c r="BH3109" s="25"/>
      <c r="BI3109" s="25"/>
      <c r="BJ3109" s="25"/>
      <c r="BK3109" s="25"/>
      <c r="BL3109" s="25"/>
      <c r="BM3109" s="25"/>
      <c r="BN3109" s="25"/>
      <c r="BO3109" s="25"/>
      <c r="BP3109" s="25"/>
      <c r="BQ3109" s="25"/>
      <c r="BR3109" s="25"/>
      <c r="BS3109" s="25"/>
      <c r="BT3109" s="25"/>
      <c r="BU3109" s="25"/>
      <c r="BV3109" s="25"/>
      <c r="BW3109" s="25"/>
      <c r="BX3109" s="25"/>
      <c r="BY3109" s="25"/>
      <c r="BZ3109" s="25"/>
      <c r="CA3109" s="25"/>
      <c r="CB3109" s="25"/>
      <c r="CC3109" s="25"/>
      <c r="CD3109" s="2" t="s">
        <v>78</v>
      </c>
      <c r="CE3109" s="2" t="s">
        <v>21662</v>
      </c>
      <c r="CF3109" s="25"/>
      <c r="CG3109" s="25"/>
      <c r="CH3109" s="25"/>
      <c r="CI3109" s="25"/>
      <c r="CJ3109" s="25"/>
    </row>
    <row r="3110" spans="1:88" x14ac:dyDescent="0.2">
      <c r="A3110" s="2" t="s">
        <v>11892</v>
      </c>
      <c r="B3110" s="2" t="s">
        <v>26151</v>
      </c>
      <c r="C3110" s="2" t="s">
        <v>10420</v>
      </c>
      <c r="D3110" s="2" t="s">
        <v>11892</v>
      </c>
      <c r="E3110" s="2" t="s">
        <v>11892</v>
      </c>
      <c r="F3110" s="2" t="s">
        <v>11893</v>
      </c>
      <c r="G3110" s="2" t="s">
        <v>11894</v>
      </c>
      <c r="H3110" s="2" t="s">
        <v>83</v>
      </c>
      <c r="I3110" s="2" t="s">
        <v>61</v>
      </c>
      <c r="J3110" s="2" t="s">
        <v>61</v>
      </c>
      <c r="K3110" s="50" t="s">
        <v>61</v>
      </c>
      <c r="L3110" s="43">
        <v>2010</v>
      </c>
      <c r="M3110" s="2" t="s">
        <v>133</v>
      </c>
      <c r="N3110" s="32">
        <v>25.263940000000002</v>
      </c>
      <c r="O3110" s="32">
        <v>55.295409999999997</v>
      </c>
      <c r="P3110" s="2" t="s">
        <v>2767</v>
      </c>
      <c r="Q3110" s="2" t="s">
        <v>65</v>
      </c>
      <c r="R3110" s="43" t="s">
        <v>18854</v>
      </c>
      <c r="S3110" s="41" t="s">
        <v>272</v>
      </c>
      <c r="T3110" s="41" t="s">
        <v>18461</v>
      </c>
      <c r="U3110" s="2"/>
      <c r="V3110" s="2"/>
      <c r="W3110" s="41" t="s">
        <v>17589</v>
      </c>
      <c r="X3110" s="2" t="s">
        <v>315</v>
      </c>
      <c r="Y3110" s="2" t="s">
        <v>102</v>
      </c>
      <c r="Z3110" s="5" t="s">
        <v>10423</v>
      </c>
      <c r="AA3110" s="5" t="s">
        <v>16910</v>
      </c>
      <c r="AB3110" s="5" t="s">
        <v>16316</v>
      </c>
      <c r="AC3110" s="2" t="s">
        <v>5205</v>
      </c>
      <c r="AD3110" s="2">
        <v>1031200</v>
      </c>
      <c r="AE3110" s="5">
        <v>24</v>
      </c>
      <c r="AF3110" s="25"/>
      <c r="AG3110" s="29">
        <v>3</v>
      </c>
      <c r="AH3110" s="2" t="s">
        <v>17974</v>
      </c>
      <c r="AI3110" s="2">
        <v>3</v>
      </c>
      <c r="AJ3110" s="2">
        <v>3</v>
      </c>
      <c r="AK3110" s="2"/>
      <c r="AL3110" s="2"/>
      <c r="AM3110" s="2"/>
      <c r="AN3110" s="2"/>
      <c r="AO3110" s="2"/>
      <c r="AP3110" s="25"/>
      <c r="AQ3110" s="25"/>
      <c r="AR3110" s="2"/>
      <c r="AS3110" s="2"/>
      <c r="AT3110" s="2"/>
      <c r="AU3110" s="25"/>
      <c r="AV3110" s="2"/>
      <c r="AW3110" s="2"/>
      <c r="AX3110" s="25"/>
      <c r="AY3110" s="25"/>
      <c r="AZ3110" s="25"/>
      <c r="BA3110" s="25"/>
      <c r="BB3110" s="25"/>
      <c r="BC3110" s="25"/>
      <c r="BD3110" s="25"/>
      <c r="BE3110" s="25"/>
      <c r="BF3110" s="25"/>
      <c r="BG3110" s="25"/>
      <c r="BH3110" s="25"/>
      <c r="BI3110" s="25"/>
      <c r="BJ3110" s="25"/>
      <c r="BK3110" s="25"/>
      <c r="BL3110" s="25"/>
      <c r="BM3110" s="25"/>
      <c r="BN3110" s="25"/>
      <c r="BO3110" s="25"/>
      <c r="BP3110" s="25"/>
      <c r="BQ3110" s="25"/>
      <c r="BR3110" s="25"/>
      <c r="BS3110" s="25"/>
      <c r="BT3110" s="25"/>
      <c r="BU3110" s="25"/>
      <c r="BV3110" s="25"/>
      <c r="BW3110" s="25"/>
      <c r="BX3110" s="25"/>
      <c r="BY3110" s="25"/>
      <c r="BZ3110" s="25"/>
      <c r="CA3110" s="25"/>
      <c r="CB3110" s="25"/>
      <c r="CC3110" s="25"/>
      <c r="CD3110" s="2" t="s">
        <v>71</v>
      </c>
      <c r="CE3110" s="2">
        <v>0</v>
      </c>
      <c r="CF3110" s="25"/>
      <c r="CG3110" s="25"/>
      <c r="CH3110" s="25"/>
      <c r="CI3110" s="25"/>
      <c r="CJ3110" s="25"/>
    </row>
    <row r="3111" spans="1:88" x14ac:dyDescent="0.2">
      <c r="A3111" s="2" t="s">
        <v>11895</v>
      </c>
      <c r="B3111" s="2" t="s">
        <v>26152</v>
      </c>
      <c r="C3111" s="2" t="s">
        <v>10420</v>
      </c>
      <c r="D3111" s="2" t="s">
        <v>11895</v>
      </c>
      <c r="E3111" s="2" t="s">
        <v>11895</v>
      </c>
      <c r="F3111" s="2" t="s">
        <v>11896</v>
      </c>
      <c r="G3111" s="2"/>
      <c r="H3111" s="2" t="s">
        <v>83</v>
      </c>
      <c r="I3111" s="2" t="s">
        <v>61</v>
      </c>
      <c r="J3111" s="2" t="s">
        <v>61</v>
      </c>
      <c r="K3111" s="2"/>
      <c r="L3111" s="43">
        <v>2009</v>
      </c>
      <c r="M3111" s="2" t="s">
        <v>133</v>
      </c>
      <c r="N3111" s="32">
        <v>25.294809999999998</v>
      </c>
      <c r="O3111" s="32">
        <v>55.33043</v>
      </c>
      <c r="P3111" s="2" t="s">
        <v>2767</v>
      </c>
      <c r="Q3111" s="2" t="s">
        <v>65</v>
      </c>
      <c r="R3111" s="43" t="s">
        <v>16802</v>
      </c>
      <c r="S3111" s="41" t="s">
        <v>4851</v>
      </c>
      <c r="T3111" s="41" t="s">
        <v>18462</v>
      </c>
      <c r="U3111" s="2"/>
      <c r="V3111" s="2"/>
      <c r="W3111" s="41" t="s">
        <v>144</v>
      </c>
      <c r="X3111" s="2" t="s">
        <v>315</v>
      </c>
      <c r="Y3111" s="2" t="s">
        <v>69</v>
      </c>
      <c r="Z3111" s="5" t="s">
        <v>10423</v>
      </c>
      <c r="AA3111" s="5" t="s">
        <v>16910</v>
      </c>
      <c r="AB3111" s="5" t="s">
        <v>18091</v>
      </c>
      <c r="AC3111" s="2" t="s">
        <v>3591</v>
      </c>
      <c r="AD3111" s="2">
        <v>1013100</v>
      </c>
      <c r="AE3111" s="5">
        <v>30</v>
      </c>
      <c r="AF3111" s="25"/>
      <c r="AG3111" s="29"/>
      <c r="AH3111" s="2" t="s">
        <v>3591</v>
      </c>
      <c r="AI3111" s="2">
        <v>7</v>
      </c>
      <c r="AJ3111" s="2" t="s">
        <v>3591</v>
      </c>
      <c r="AK3111" s="2"/>
      <c r="AL3111" s="2"/>
      <c r="AM3111" s="2"/>
      <c r="AN3111" s="2"/>
      <c r="AO3111" s="2"/>
      <c r="AP3111" s="25"/>
      <c r="AQ3111" s="25"/>
      <c r="AR3111" s="2"/>
      <c r="AS3111" s="2"/>
      <c r="AT3111" s="2"/>
      <c r="AU3111" s="25"/>
      <c r="AV3111" s="2"/>
      <c r="AW3111" s="2"/>
      <c r="AX3111" s="25"/>
      <c r="AY3111" s="25"/>
      <c r="AZ3111" s="25"/>
      <c r="BA3111" s="25"/>
      <c r="BB3111" s="25"/>
      <c r="BC3111" s="25"/>
      <c r="BD3111" s="25"/>
      <c r="BE3111" s="25"/>
      <c r="BF3111" s="25"/>
      <c r="BG3111" s="25"/>
      <c r="BH3111" s="25"/>
      <c r="BI3111" s="25"/>
      <c r="BJ3111" s="25"/>
      <c r="BK3111" s="25"/>
      <c r="BL3111" s="25"/>
      <c r="BM3111" s="25"/>
      <c r="BN3111" s="25"/>
      <c r="BO3111" s="25"/>
      <c r="BP3111" s="25"/>
      <c r="BQ3111" s="25"/>
      <c r="BR3111" s="25"/>
      <c r="BS3111" s="25"/>
      <c r="BT3111" s="25"/>
      <c r="BU3111" s="25"/>
      <c r="BV3111" s="25"/>
      <c r="BW3111" s="25"/>
      <c r="BX3111" s="25"/>
      <c r="BY3111" s="25"/>
      <c r="BZ3111" s="25"/>
      <c r="CA3111" s="25"/>
      <c r="CB3111" s="25"/>
      <c r="CC3111" s="25"/>
      <c r="CD3111" s="2" t="s">
        <v>71</v>
      </c>
      <c r="CE3111" s="2">
        <v>0</v>
      </c>
      <c r="CF3111" s="25"/>
      <c r="CG3111" s="25"/>
      <c r="CH3111" s="25"/>
      <c r="CI3111" s="25"/>
      <c r="CJ3111" s="25"/>
    </row>
    <row r="3112" spans="1:88" x14ac:dyDescent="0.2">
      <c r="A3112" s="2" t="s">
        <v>11897</v>
      </c>
      <c r="B3112" s="2" t="s">
        <v>26153</v>
      </c>
      <c r="C3112" s="2" t="s">
        <v>10420</v>
      </c>
      <c r="D3112" s="2" t="s">
        <v>11897</v>
      </c>
      <c r="E3112" s="2" t="s">
        <v>11897</v>
      </c>
      <c r="F3112" s="2" t="s">
        <v>11898</v>
      </c>
      <c r="G3112" s="2" t="s">
        <v>11899</v>
      </c>
      <c r="H3112" s="2" t="s">
        <v>61</v>
      </c>
      <c r="I3112" s="2" t="s">
        <v>61</v>
      </c>
      <c r="J3112" s="2" t="s">
        <v>61</v>
      </c>
      <c r="K3112" s="50" t="s">
        <v>61</v>
      </c>
      <c r="L3112" s="43">
        <v>2014</v>
      </c>
      <c r="M3112" s="2" t="s">
        <v>133</v>
      </c>
      <c r="N3112" s="32">
        <v>25.259969999999999</v>
      </c>
      <c r="O3112" s="32">
        <v>55.403390000000002</v>
      </c>
      <c r="P3112" s="2" t="s">
        <v>152</v>
      </c>
      <c r="Q3112" s="2" t="s">
        <v>65</v>
      </c>
      <c r="R3112" s="43" t="s">
        <v>16802</v>
      </c>
      <c r="S3112" s="41" t="s">
        <v>4851</v>
      </c>
      <c r="T3112" s="41" t="s">
        <v>18462</v>
      </c>
      <c r="U3112" s="2"/>
      <c r="V3112" s="2"/>
      <c r="W3112" s="41" t="s">
        <v>17588</v>
      </c>
      <c r="X3112" s="2" t="s">
        <v>10620</v>
      </c>
      <c r="Y3112" s="2" t="s">
        <v>76</v>
      </c>
      <c r="Z3112" s="5" t="s">
        <v>10423</v>
      </c>
      <c r="AA3112" s="5" t="s">
        <v>16910</v>
      </c>
      <c r="AB3112" s="5" t="s">
        <v>16317</v>
      </c>
      <c r="AC3112" s="2" t="s">
        <v>5205</v>
      </c>
      <c r="AD3112" s="2">
        <v>1023400</v>
      </c>
      <c r="AE3112" s="5">
        <v>30</v>
      </c>
      <c r="AF3112" s="25"/>
      <c r="AG3112" s="29">
        <v>3</v>
      </c>
      <c r="AH3112" s="2" t="s">
        <v>17974</v>
      </c>
      <c r="AI3112" s="2">
        <v>3</v>
      </c>
      <c r="AJ3112" s="2">
        <v>3</v>
      </c>
      <c r="AK3112" s="2"/>
      <c r="AL3112" s="2"/>
      <c r="AM3112" s="2"/>
      <c r="AN3112" s="2"/>
      <c r="AO3112" s="2"/>
      <c r="AP3112" s="25"/>
      <c r="AQ3112" s="25"/>
      <c r="AR3112" s="2"/>
      <c r="AS3112" s="2"/>
      <c r="AT3112" s="2"/>
      <c r="AU3112" s="25"/>
      <c r="AV3112" s="2"/>
      <c r="AW3112" s="2"/>
      <c r="AX3112" s="25"/>
      <c r="AY3112" s="25"/>
      <c r="AZ3112" s="25"/>
      <c r="BA3112" s="25"/>
      <c r="BB3112" s="25"/>
      <c r="BC3112" s="25"/>
      <c r="BD3112" s="25"/>
      <c r="BE3112" s="25"/>
      <c r="BF3112" s="25"/>
      <c r="BG3112" s="25"/>
      <c r="BH3112" s="25"/>
      <c r="BI3112" s="25"/>
      <c r="BJ3112" s="25"/>
      <c r="BK3112" s="25"/>
      <c r="BL3112" s="25"/>
      <c r="BM3112" s="25"/>
      <c r="BN3112" s="25"/>
      <c r="BO3112" s="25"/>
      <c r="BP3112" s="25"/>
      <c r="BQ3112" s="25"/>
      <c r="BR3112" s="25"/>
      <c r="BS3112" s="25"/>
      <c r="BT3112" s="25"/>
      <c r="BU3112" s="25"/>
      <c r="BV3112" s="25"/>
      <c r="BW3112" s="25"/>
      <c r="BX3112" s="25"/>
      <c r="BY3112" s="25"/>
      <c r="BZ3112" s="25"/>
      <c r="CA3112" s="25"/>
      <c r="CB3112" s="25"/>
      <c r="CC3112" s="25"/>
      <c r="CD3112" s="2" t="s">
        <v>78</v>
      </c>
      <c r="CE3112" s="2" t="s">
        <v>21663</v>
      </c>
      <c r="CF3112" s="25"/>
      <c r="CG3112" s="25"/>
      <c r="CH3112" s="25"/>
      <c r="CI3112" s="25"/>
      <c r="CJ3112" s="25"/>
    </row>
    <row r="3113" spans="1:88" x14ac:dyDescent="0.2">
      <c r="A3113" s="2" t="s">
        <v>11900</v>
      </c>
      <c r="B3113" s="2" t="s">
        <v>26154</v>
      </c>
      <c r="C3113" s="2" t="s">
        <v>10420</v>
      </c>
      <c r="D3113" s="2" t="s">
        <v>11900</v>
      </c>
      <c r="E3113" s="2" t="s">
        <v>11900</v>
      </c>
      <c r="F3113" s="2" t="s">
        <v>11901</v>
      </c>
      <c r="G3113" s="2" t="s">
        <v>11902</v>
      </c>
      <c r="H3113" s="2" t="s">
        <v>61</v>
      </c>
      <c r="I3113" s="2" t="s">
        <v>61</v>
      </c>
      <c r="J3113" s="2" t="s">
        <v>61</v>
      </c>
      <c r="K3113" s="50" t="s">
        <v>61</v>
      </c>
      <c r="L3113" s="43">
        <v>2010</v>
      </c>
      <c r="M3113" s="2" t="s">
        <v>133</v>
      </c>
      <c r="N3113" s="32">
        <v>25.285499999999999</v>
      </c>
      <c r="O3113" s="32">
        <v>55.400500000000001</v>
      </c>
      <c r="P3113" s="2" t="s">
        <v>152</v>
      </c>
      <c r="Q3113" s="2" t="s">
        <v>65</v>
      </c>
      <c r="R3113" s="43" t="s">
        <v>18854</v>
      </c>
      <c r="S3113" s="41" t="s">
        <v>272</v>
      </c>
      <c r="T3113" s="41" t="s">
        <v>18461</v>
      </c>
      <c r="U3113" s="2"/>
      <c r="V3113" s="2"/>
      <c r="W3113" s="41" t="s">
        <v>17588</v>
      </c>
      <c r="X3113" s="2" t="s">
        <v>10480</v>
      </c>
      <c r="Y3113" s="2" t="s">
        <v>102</v>
      </c>
      <c r="Z3113" s="5" t="s">
        <v>20</v>
      </c>
      <c r="AA3113" s="5" t="s">
        <v>16910</v>
      </c>
      <c r="AB3113" s="5" t="s">
        <v>16316</v>
      </c>
      <c r="AC3113" s="2" t="s">
        <v>5205</v>
      </c>
      <c r="AD3113" s="2">
        <v>1024500</v>
      </c>
      <c r="AE3113" s="5">
        <v>40</v>
      </c>
      <c r="AF3113" s="25"/>
      <c r="AG3113" s="29">
        <v>3</v>
      </c>
      <c r="AH3113" s="2" t="s">
        <v>17974</v>
      </c>
      <c r="AI3113" s="2">
        <v>3</v>
      </c>
      <c r="AJ3113" s="2">
        <v>3</v>
      </c>
      <c r="AK3113" s="2"/>
      <c r="AL3113" s="2"/>
      <c r="AM3113" s="2"/>
      <c r="AN3113" s="2"/>
      <c r="AO3113" s="2"/>
      <c r="AP3113" s="25"/>
      <c r="AQ3113" s="25"/>
      <c r="AR3113" s="2"/>
      <c r="AS3113" s="2"/>
      <c r="AT3113" s="2"/>
      <c r="AU3113" s="25"/>
      <c r="AV3113" s="2"/>
      <c r="AW3113" s="2"/>
      <c r="AX3113" s="25"/>
      <c r="AY3113" s="25"/>
      <c r="AZ3113" s="25"/>
      <c r="BA3113" s="25"/>
      <c r="BB3113" s="25"/>
      <c r="BC3113" s="25"/>
      <c r="BD3113" s="25"/>
      <c r="BE3113" s="25"/>
      <c r="BF3113" s="25"/>
      <c r="BG3113" s="25"/>
      <c r="BH3113" s="25"/>
      <c r="BI3113" s="25"/>
      <c r="BJ3113" s="25"/>
      <c r="BK3113" s="25"/>
      <c r="BL3113" s="25"/>
      <c r="BM3113" s="25"/>
      <c r="BN3113" s="25"/>
      <c r="BO3113" s="25"/>
      <c r="BP3113" s="25"/>
      <c r="BQ3113" s="25"/>
      <c r="BR3113" s="25"/>
      <c r="BS3113" s="25"/>
      <c r="BT3113" s="25"/>
      <c r="BU3113" s="25"/>
      <c r="BV3113" s="25"/>
      <c r="BW3113" s="25"/>
      <c r="BX3113" s="25"/>
      <c r="BY3113" s="25"/>
      <c r="BZ3113" s="25"/>
      <c r="CA3113" s="25"/>
      <c r="CB3113" s="25"/>
      <c r="CC3113" s="25"/>
      <c r="CD3113" s="2" t="s">
        <v>78</v>
      </c>
      <c r="CE3113" s="2" t="s">
        <v>21664</v>
      </c>
      <c r="CF3113" s="25"/>
      <c r="CG3113" s="25"/>
      <c r="CH3113" s="25"/>
      <c r="CI3113" s="25"/>
      <c r="CJ3113" s="25"/>
    </row>
    <row r="3114" spans="1:88" x14ac:dyDescent="0.2">
      <c r="A3114" s="2" t="s">
        <v>11903</v>
      </c>
      <c r="B3114" s="2" t="s">
        <v>26155</v>
      </c>
      <c r="C3114" s="2" t="s">
        <v>10420</v>
      </c>
      <c r="D3114" s="2" t="s">
        <v>11903</v>
      </c>
      <c r="E3114" s="2" t="s">
        <v>11903</v>
      </c>
      <c r="F3114" s="2" t="s">
        <v>11904</v>
      </c>
      <c r="G3114" s="2" t="s">
        <v>11905</v>
      </c>
      <c r="H3114" s="2" t="s">
        <v>61</v>
      </c>
      <c r="I3114" s="2" t="s">
        <v>61</v>
      </c>
      <c r="J3114" s="2" t="s">
        <v>61</v>
      </c>
      <c r="K3114" s="50" t="s">
        <v>61</v>
      </c>
      <c r="L3114" s="43">
        <v>2011</v>
      </c>
      <c r="M3114" s="2" t="s">
        <v>133</v>
      </c>
      <c r="N3114" s="32">
        <v>25.259440000000001</v>
      </c>
      <c r="O3114" s="32">
        <v>55.387090000000001</v>
      </c>
      <c r="P3114" s="2" t="s">
        <v>152</v>
      </c>
      <c r="Q3114" s="2" t="s">
        <v>65</v>
      </c>
      <c r="R3114" s="43" t="s">
        <v>18854</v>
      </c>
      <c r="S3114" s="41" t="s">
        <v>1554</v>
      </c>
      <c r="T3114" s="41" t="s">
        <v>18460</v>
      </c>
      <c r="U3114" s="2"/>
      <c r="V3114" s="2"/>
      <c r="W3114" s="41" t="s">
        <v>17588</v>
      </c>
      <c r="X3114" s="2" t="s">
        <v>153</v>
      </c>
      <c r="Y3114" s="2" t="s">
        <v>102</v>
      </c>
      <c r="Z3114" s="5" t="s">
        <v>10423</v>
      </c>
      <c r="AA3114" s="5" t="s">
        <v>16910</v>
      </c>
      <c r="AB3114" s="5" t="s">
        <v>16316</v>
      </c>
      <c r="AC3114" s="2" t="s">
        <v>5205</v>
      </c>
      <c r="AD3114" s="2">
        <v>1022700</v>
      </c>
      <c r="AE3114" s="5">
        <v>30</v>
      </c>
      <c r="AF3114" s="25"/>
      <c r="AG3114" s="29">
        <v>3</v>
      </c>
      <c r="AH3114" s="2" t="s">
        <v>17974</v>
      </c>
      <c r="AI3114" s="2">
        <v>3</v>
      </c>
      <c r="AJ3114" s="2">
        <v>3</v>
      </c>
      <c r="AK3114" s="2"/>
      <c r="AL3114" s="2"/>
      <c r="AM3114" s="2"/>
      <c r="AN3114" s="2"/>
      <c r="AO3114" s="2"/>
      <c r="AP3114" s="25"/>
      <c r="AQ3114" s="25"/>
      <c r="AR3114" s="2"/>
      <c r="AS3114" s="2"/>
      <c r="AT3114" s="2"/>
      <c r="AU3114" s="25"/>
      <c r="AV3114" s="2"/>
      <c r="AW3114" s="2"/>
      <c r="AX3114" s="25"/>
      <c r="AY3114" s="25"/>
      <c r="AZ3114" s="25"/>
      <c r="BA3114" s="25"/>
      <c r="BB3114" s="25"/>
      <c r="BC3114" s="25"/>
      <c r="BD3114" s="25"/>
      <c r="BE3114" s="25"/>
      <c r="BF3114" s="25"/>
      <c r="BG3114" s="25"/>
      <c r="BH3114" s="25"/>
      <c r="BI3114" s="25"/>
      <c r="BJ3114" s="25"/>
      <c r="BK3114" s="25"/>
      <c r="BL3114" s="25"/>
      <c r="BM3114" s="25"/>
      <c r="BN3114" s="25"/>
      <c r="BO3114" s="25"/>
      <c r="BP3114" s="25"/>
      <c r="BQ3114" s="25"/>
      <c r="BR3114" s="25"/>
      <c r="BS3114" s="25"/>
      <c r="BT3114" s="25"/>
      <c r="BU3114" s="25"/>
      <c r="BV3114" s="25"/>
      <c r="BW3114" s="25"/>
      <c r="BX3114" s="25"/>
      <c r="BY3114" s="25"/>
      <c r="BZ3114" s="25"/>
      <c r="CA3114" s="25"/>
      <c r="CB3114" s="25"/>
      <c r="CC3114" s="25"/>
      <c r="CD3114" s="2" t="s">
        <v>78</v>
      </c>
      <c r="CE3114" s="2" t="s">
        <v>21665</v>
      </c>
      <c r="CF3114" s="25"/>
      <c r="CG3114" s="25"/>
      <c r="CH3114" s="25"/>
      <c r="CI3114" s="25"/>
      <c r="CJ3114" s="25"/>
    </row>
    <row r="3115" spans="1:88" x14ac:dyDescent="0.2">
      <c r="A3115" s="2" t="s">
        <v>11906</v>
      </c>
      <c r="B3115" s="2" t="s">
        <v>26156</v>
      </c>
      <c r="C3115" s="2" t="s">
        <v>10420</v>
      </c>
      <c r="D3115" s="2" t="s">
        <v>11906</v>
      </c>
      <c r="E3115" s="2" t="s">
        <v>11906</v>
      </c>
      <c r="F3115" s="2" t="s">
        <v>11907</v>
      </c>
      <c r="G3115" s="2" t="s">
        <v>11908</v>
      </c>
      <c r="H3115" s="2" t="s">
        <v>83</v>
      </c>
      <c r="I3115" s="2" t="s">
        <v>61</v>
      </c>
      <c r="J3115" s="2" t="s">
        <v>61</v>
      </c>
      <c r="K3115" s="50" t="s">
        <v>61</v>
      </c>
      <c r="L3115" s="43">
        <v>2010</v>
      </c>
      <c r="M3115" s="2" t="s">
        <v>133</v>
      </c>
      <c r="N3115" s="32">
        <v>25.268090000000001</v>
      </c>
      <c r="O3115" s="32">
        <v>55.386600000000001</v>
      </c>
      <c r="P3115" s="2" t="s">
        <v>2767</v>
      </c>
      <c r="Q3115" s="2" t="s">
        <v>65</v>
      </c>
      <c r="R3115" s="43" t="s">
        <v>18854</v>
      </c>
      <c r="S3115" s="41" t="s">
        <v>1554</v>
      </c>
      <c r="T3115" s="41" t="s">
        <v>18460</v>
      </c>
      <c r="U3115" s="2"/>
      <c r="V3115" s="2"/>
      <c r="W3115" s="41" t="s">
        <v>17589</v>
      </c>
      <c r="X3115" s="2" t="s">
        <v>315</v>
      </c>
      <c r="Y3115" s="2" t="s">
        <v>76</v>
      </c>
      <c r="Z3115" s="5" t="s">
        <v>10423</v>
      </c>
      <c r="AA3115" s="5" t="s">
        <v>16910</v>
      </c>
      <c r="AB3115" s="5" t="s">
        <v>16317</v>
      </c>
      <c r="AC3115" s="2" t="s">
        <v>5205</v>
      </c>
      <c r="AD3115" s="2">
        <v>1023300</v>
      </c>
      <c r="AE3115" s="5">
        <v>30</v>
      </c>
      <c r="AF3115" s="25"/>
      <c r="AG3115" s="29">
        <v>3</v>
      </c>
      <c r="AH3115" s="2" t="s">
        <v>17974</v>
      </c>
      <c r="AI3115" s="2">
        <v>3</v>
      </c>
      <c r="AJ3115" s="2">
        <v>3</v>
      </c>
      <c r="AK3115" s="2"/>
      <c r="AL3115" s="2"/>
      <c r="AM3115" s="2"/>
      <c r="AN3115" s="2"/>
      <c r="AO3115" s="2"/>
      <c r="AP3115" s="25"/>
      <c r="AQ3115" s="25"/>
      <c r="AR3115" s="2"/>
      <c r="AS3115" s="2"/>
      <c r="AT3115" s="2"/>
      <c r="AU3115" s="25"/>
      <c r="AV3115" s="2"/>
      <c r="AW3115" s="2"/>
      <c r="AX3115" s="25"/>
      <c r="AY3115" s="25"/>
      <c r="AZ3115" s="25"/>
      <c r="BA3115" s="25"/>
      <c r="BB3115" s="25"/>
      <c r="BC3115" s="25"/>
      <c r="BD3115" s="25"/>
      <c r="BE3115" s="25"/>
      <c r="BF3115" s="25"/>
      <c r="BG3115" s="25"/>
      <c r="BH3115" s="25"/>
      <c r="BI3115" s="25"/>
      <c r="BJ3115" s="25"/>
      <c r="BK3115" s="25"/>
      <c r="BL3115" s="25"/>
      <c r="BM3115" s="25"/>
      <c r="BN3115" s="25"/>
      <c r="BO3115" s="25"/>
      <c r="BP3115" s="25"/>
      <c r="BQ3115" s="25"/>
      <c r="BR3115" s="25"/>
      <c r="BS3115" s="25"/>
      <c r="BT3115" s="25"/>
      <c r="BU3115" s="25"/>
      <c r="BV3115" s="25"/>
      <c r="BW3115" s="25"/>
      <c r="BX3115" s="25"/>
      <c r="BY3115" s="25"/>
      <c r="BZ3115" s="25"/>
      <c r="CA3115" s="25"/>
      <c r="CB3115" s="25"/>
      <c r="CC3115" s="25"/>
      <c r="CD3115" s="2" t="s">
        <v>78</v>
      </c>
      <c r="CE3115" s="2" t="s">
        <v>21666</v>
      </c>
      <c r="CF3115" s="25"/>
      <c r="CG3115" s="25"/>
      <c r="CH3115" s="25"/>
      <c r="CI3115" s="25"/>
      <c r="CJ3115" s="25"/>
    </row>
    <row r="3116" spans="1:88" x14ac:dyDescent="0.2">
      <c r="A3116" s="2" t="s">
        <v>11909</v>
      </c>
      <c r="B3116" s="2" t="s">
        <v>26157</v>
      </c>
      <c r="C3116" s="2" t="s">
        <v>10420</v>
      </c>
      <c r="D3116" s="2" t="s">
        <v>11909</v>
      </c>
      <c r="E3116" s="2" t="s">
        <v>11909</v>
      </c>
      <c r="F3116" s="2" t="s">
        <v>11910</v>
      </c>
      <c r="G3116" s="2" t="s">
        <v>11911</v>
      </c>
      <c r="H3116" s="2" t="s">
        <v>83</v>
      </c>
      <c r="I3116" s="2" t="s">
        <v>61</v>
      </c>
      <c r="J3116" s="2" t="s">
        <v>61</v>
      </c>
      <c r="K3116" s="50" t="s">
        <v>61</v>
      </c>
      <c r="L3116" s="43">
        <v>2010</v>
      </c>
      <c r="M3116" s="2" t="s">
        <v>133</v>
      </c>
      <c r="N3116" s="32">
        <v>25.273689999999998</v>
      </c>
      <c r="O3116" s="32">
        <v>55.375619999999998</v>
      </c>
      <c r="P3116" s="2" t="s">
        <v>2767</v>
      </c>
      <c r="Q3116" s="2" t="s">
        <v>65</v>
      </c>
      <c r="R3116" s="43" t="s">
        <v>18854</v>
      </c>
      <c r="S3116" s="41" t="s">
        <v>272</v>
      </c>
      <c r="T3116" s="41" t="s">
        <v>18461</v>
      </c>
      <c r="U3116" s="2"/>
      <c r="V3116" s="2"/>
      <c r="W3116" s="41" t="s">
        <v>17589</v>
      </c>
      <c r="X3116" s="2" t="s">
        <v>315</v>
      </c>
      <c r="Y3116" s="2" t="s">
        <v>76</v>
      </c>
      <c r="Z3116" s="5" t="s">
        <v>10423</v>
      </c>
      <c r="AA3116" s="5" t="s">
        <v>16910</v>
      </c>
      <c r="AB3116" s="5" t="s">
        <v>16317</v>
      </c>
      <c r="AC3116" s="2" t="s">
        <v>5205</v>
      </c>
      <c r="AD3116" s="2">
        <v>1023200</v>
      </c>
      <c r="AE3116" s="5">
        <v>23</v>
      </c>
      <c r="AF3116" s="25"/>
      <c r="AG3116" s="29">
        <v>3</v>
      </c>
      <c r="AH3116" s="2" t="s">
        <v>17974</v>
      </c>
      <c r="AI3116" s="2">
        <v>3</v>
      </c>
      <c r="AJ3116" s="2">
        <v>3</v>
      </c>
      <c r="AK3116" s="2"/>
      <c r="AL3116" s="2"/>
      <c r="AM3116" s="2"/>
      <c r="AN3116" s="2"/>
      <c r="AO3116" s="2"/>
      <c r="AP3116" s="25"/>
      <c r="AQ3116" s="25"/>
      <c r="AR3116" s="2"/>
      <c r="AS3116" s="2"/>
      <c r="AT3116" s="2"/>
      <c r="AU3116" s="25"/>
      <c r="AV3116" s="2"/>
      <c r="AW3116" s="2"/>
      <c r="AX3116" s="25"/>
      <c r="AY3116" s="25"/>
      <c r="AZ3116" s="25"/>
      <c r="BA3116" s="25"/>
      <c r="BB3116" s="25"/>
      <c r="BC3116" s="25"/>
      <c r="BD3116" s="25"/>
      <c r="BE3116" s="25"/>
      <c r="BF3116" s="25"/>
      <c r="BG3116" s="25"/>
      <c r="BH3116" s="25"/>
      <c r="BI3116" s="25"/>
      <c r="BJ3116" s="25"/>
      <c r="BK3116" s="25"/>
      <c r="BL3116" s="25"/>
      <c r="BM3116" s="25"/>
      <c r="BN3116" s="25"/>
      <c r="BO3116" s="25"/>
      <c r="BP3116" s="25"/>
      <c r="BQ3116" s="25"/>
      <c r="BR3116" s="25"/>
      <c r="BS3116" s="25"/>
      <c r="BT3116" s="25"/>
      <c r="BU3116" s="25"/>
      <c r="BV3116" s="25"/>
      <c r="BW3116" s="25"/>
      <c r="BX3116" s="25"/>
      <c r="BY3116" s="25"/>
      <c r="BZ3116" s="25"/>
      <c r="CA3116" s="25"/>
      <c r="CB3116" s="25"/>
      <c r="CC3116" s="25"/>
      <c r="CD3116" s="2" t="s">
        <v>78</v>
      </c>
      <c r="CE3116" s="2" t="s">
        <v>21667</v>
      </c>
      <c r="CF3116" s="25"/>
      <c r="CG3116" s="25"/>
      <c r="CH3116" s="25"/>
      <c r="CI3116" s="25"/>
      <c r="CJ3116" s="25"/>
    </row>
    <row r="3117" spans="1:88" x14ac:dyDescent="0.2">
      <c r="A3117" s="2" t="s">
        <v>11912</v>
      </c>
      <c r="B3117" s="2" t="s">
        <v>26158</v>
      </c>
      <c r="C3117" s="2" t="s">
        <v>10420</v>
      </c>
      <c r="D3117" s="2" t="s">
        <v>11912</v>
      </c>
      <c r="E3117" s="2" t="s">
        <v>11912</v>
      </c>
      <c r="F3117" s="2" t="s">
        <v>11913</v>
      </c>
      <c r="G3117" s="2" t="s">
        <v>11914</v>
      </c>
      <c r="H3117" s="2" t="s">
        <v>61</v>
      </c>
      <c r="I3117" s="2" t="s">
        <v>61</v>
      </c>
      <c r="J3117" s="2" t="s">
        <v>61</v>
      </c>
      <c r="K3117" s="50" t="s">
        <v>61</v>
      </c>
      <c r="L3117" s="43">
        <v>2012</v>
      </c>
      <c r="M3117" s="2" t="s">
        <v>133</v>
      </c>
      <c r="N3117" s="32">
        <v>25.272369999999999</v>
      </c>
      <c r="O3117" s="32">
        <v>55.300440000000002</v>
      </c>
      <c r="P3117" s="2" t="s">
        <v>152</v>
      </c>
      <c r="Q3117" s="2" t="s">
        <v>65</v>
      </c>
      <c r="R3117" s="43" t="s">
        <v>18854</v>
      </c>
      <c r="S3117" s="41" t="s">
        <v>10732</v>
      </c>
      <c r="T3117" s="41" t="s">
        <v>18461</v>
      </c>
      <c r="U3117" s="2"/>
      <c r="V3117" s="2"/>
      <c r="W3117" s="41" t="s">
        <v>17588</v>
      </c>
      <c r="X3117" s="2" t="s">
        <v>10480</v>
      </c>
      <c r="Y3117" s="2" t="s">
        <v>76</v>
      </c>
      <c r="Z3117" s="5" t="s">
        <v>10423</v>
      </c>
      <c r="AA3117" s="5" t="s">
        <v>16910</v>
      </c>
      <c r="AB3117" s="5" t="s">
        <v>16317</v>
      </c>
      <c r="AC3117" s="2" t="s">
        <v>5247</v>
      </c>
      <c r="AD3117" s="2">
        <v>1011300</v>
      </c>
      <c r="AE3117" s="5">
        <v>20</v>
      </c>
      <c r="AF3117" s="25"/>
      <c r="AG3117" s="29">
        <v>3</v>
      </c>
      <c r="AH3117" s="2" t="s">
        <v>17978</v>
      </c>
      <c r="AI3117" s="2">
        <v>3</v>
      </c>
      <c r="AJ3117" s="2">
        <v>3</v>
      </c>
      <c r="AK3117" s="2"/>
      <c r="AL3117" s="2"/>
      <c r="AM3117" s="2"/>
      <c r="AN3117" s="2"/>
      <c r="AO3117" s="2"/>
      <c r="AP3117" s="25"/>
      <c r="AQ3117" s="25"/>
      <c r="AR3117" s="2"/>
      <c r="AS3117" s="2"/>
      <c r="AT3117" s="2"/>
      <c r="AU3117" s="25"/>
      <c r="AV3117" s="2"/>
      <c r="AW3117" s="2"/>
      <c r="AX3117" s="25"/>
      <c r="AY3117" s="25"/>
      <c r="AZ3117" s="25"/>
      <c r="BA3117" s="25"/>
      <c r="BB3117" s="25"/>
      <c r="BC3117" s="25"/>
      <c r="BD3117" s="25"/>
      <c r="BE3117" s="25"/>
      <c r="BF3117" s="25"/>
      <c r="BG3117" s="25"/>
      <c r="BH3117" s="25"/>
      <c r="BI3117" s="25"/>
      <c r="BJ3117" s="25"/>
      <c r="BK3117" s="25"/>
      <c r="BL3117" s="25"/>
      <c r="BM3117" s="25"/>
      <c r="BN3117" s="25"/>
      <c r="BO3117" s="25"/>
      <c r="BP3117" s="25"/>
      <c r="BQ3117" s="25"/>
      <c r="BR3117" s="25"/>
      <c r="BS3117" s="25"/>
      <c r="BT3117" s="25"/>
      <c r="BU3117" s="25"/>
      <c r="BV3117" s="25"/>
      <c r="BW3117" s="25"/>
      <c r="BX3117" s="25"/>
      <c r="BY3117" s="25"/>
      <c r="BZ3117" s="25"/>
      <c r="CA3117" s="25"/>
      <c r="CB3117" s="25"/>
      <c r="CC3117" s="25"/>
      <c r="CD3117" s="2" t="s">
        <v>71</v>
      </c>
      <c r="CE3117" s="2">
        <v>0</v>
      </c>
      <c r="CF3117" s="25"/>
      <c r="CG3117" s="25"/>
      <c r="CH3117" s="25"/>
      <c r="CI3117" s="25"/>
      <c r="CJ3117" s="25"/>
    </row>
    <row r="3118" spans="1:88" x14ac:dyDescent="0.2">
      <c r="A3118" s="2" t="s">
        <v>11915</v>
      </c>
      <c r="B3118" s="2" t="s">
        <v>26159</v>
      </c>
      <c r="C3118" s="2" t="s">
        <v>10420</v>
      </c>
      <c r="D3118" s="2" t="s">
        <v>11916</v>
      </c>
      <c r="E3118" s="2" t="s">
        <v>11916</v>
      </c>
      <c r="F3118" s="2" t="s">
        <v>11917</v>
      </c>
      <c r="G3118" s="2" t="s">
        <v>11918</v>
      </c>
      <c r="H3118" s="2" t="s">
        <v>61</v>
      </c>
      <c r="I3118" s="2" t="s">
        <v>61</v>
      </c>
      <c r="J3118" s="2" t="s">
        <v>61</v>
      </c>
      <c r="K3118" s="50" t="s">
        <v>61</v>
      </c>
      <c r="L3118" s="43">
        <v>2010</v>
      </c>
      <c r="M3118" s="2" t="s">
        <v>133</v>
      </c>
      <c r="N3118" s="32">
        <v>25.245909999999999</v>
      </c>
      <c r="O3118" s="32">
        <v>55.401420000000002</v>
      </c>
      <c r="P3118" s="2" t="s">
        <v>152</v>
      </c>
      <c r="Q3118" s="2" t="s">
        <v>65</v>
      </c>
      <c r="R3118" s="43" t="s">
        <v>16802</v>
      </c>
      <c r="S3118" s="41" t="s">
        <v>4851</v>
      </c>
      <c r="T3118" s="41" t="s">
        <v>18462</v>
      </c>
      <c r="U3118" s="2"/>
      <c r="V3118" s="2"/>
      <c r="W3118" s="41" t="s">
        <v>17588</v>
      </c>
      <c r="X3118" s="2" t="s">
        <v>153</v>
      </c>
      <c r="Y3118" s="2" t="s">
        <v>102</v>
      </c>
      <c r="Z3118" s="5" t="s">
        <v>10423</v>
      </c>
      <c r="AA3118" s="5" t="s">
        <v>16910</v>
      </c>
      <c r="AB3118" s="5" t="s">
        <v>16316</v>
      </c>
      <c r="AC3118" s="2" t="s">
        <v>5205</v>
      </c>
      <c r="AD3118" s="2">
        <v>1022800</v>
      </c>
      <c r="AE3118" s="5">
        <v>25</v>
      </c>
      <c r="AF3118" s="25"/>
      <c r="AG3118" s="29">
        <v>3</v>
      </c>
      <c r="AH3118" s="2" t="s">
        <v>17974</v>
      </c>
      <c r="AI3118" s="2">
        <v>3</v>
      </c>
      <c r="AJ3118" s="2">
        <v>3</v>
      </c>
      <c r="AK3118" s="2"/>
      <c r="AL3118" s="2"/>
      <c r="AM3118" s="2"/>
      <c r="AN3118" s="2"/>
      <c r="AO3118" s="2"/>
      <c r="AP3118" s="25"/>
      <c r="AQ3118" s="25"/>
      <c r="AR3118" s="2"/>
      <c r="AS3118" s="2"/>
      <c r="AT3118" s="2"/>
      <c r="AU3118" s="25"/>
      <c r="AV3118" s="2"/>
      <c r="AW3118" s="2"/>
      <c r="AX3118" s="25"/>
      <c r="AY3118" s="25"/>
      <c r="AZ3118" s="25"/>
      <c r="BA3118" s="25"/>
      <c r="BB3118" s="25"/>
      <c r="BC3118" s="25"/>
      <c r="BD3118" s="25"/>
      <c r="BE3118" s="25"/>
      <c r="BF3118" s="25"/>
      <c r="BG3118" s="25"/>
      <c r="BH3118" s="25"/>
      <c r="BI3118" s="25"/>
      <c r="BJ3118" s="25"/>
      <c r="BK3118" s="25"/>
      <c r="BL3118" s="25"/>
      <c r="BM3118" s="25"/>
      <c r="BN3118" s="25"/>
      <c r="BO3118" s="25"/>
      <c r="BP3118" s="25"/>
      <c r="BQ3118" s="25"/>
      <c r="BR3118" s="25"/>
      <c r="BS3118" s="25"/>
      <c r="BT3118" s="25"/>
      <c r="BU3118" s="25"/>
      <c r="BV3118" s="25"/>
      <c r="BW3118" s="25"/>
      <c r="BX3118" s="25"/>
      <c r="BY3118" s="25"/>
      <c r="BZ3118" s="25"/>
      <c r="CA3118" s="25"/>
      <c r="CB3118" s="25"/>
      <c r="CC3118" s="25"/>
      <c r="CD3118" s="2" t="s">
        <v>78</v>
      </c>
      <c r="CE3118" s="2" t="s">
        <v>21668</v>
      </c>
      <c r="CF3118" s="25"/>
      <c r="CG3118" s="25"/>
      <c r="CH3118" s="25"/>
      <c r="CI3118" s="25"/>
      <c r="CJ3118" s="25"/>
    </row>
    <row r="3119" spans="1:88" x14ac:dyDescent="0.2">
      <c r="A3119" s="2" t="s">
        <v>11919</v>
      </c>
      <c r="B3119" s="2" t="s">
        <v>26160</v>
      </c>
      <c r="C3119" s="2" t="s">
        <v>10420</v>
      </c>
      <c r="D3119" s="2" t="s">
        <v>11919</v>
      </c>
      <c r="E3119" s="2" t="s">
        <v>11919</v>
      </c>
      <c r="F3119" s="2" t="s">
        <v>11920</v>
      </c>
      <c r="G3119" s="2" t="s">
        <v>11921</v>
      </c>
      <c r="H3119" s="2" t="s">
        <v>61</v>
      </c>
      <c r="I3119" s="2" t="s">
        <v>61</v>
      </c>
      <c r="J3119" s="2" t="s">
        <v>61</v>
      </c>
      <c r="K3119" s="50" t="s">
        <v>61</v>
      </c>
      <c r="L3119" s="43">
        <v>2010</v>
      </c>
      <c r="M3119" s="2" t="s">
        <v>133</v>
      </c>
      <c r="N3119" s="32">
        <v>25.232040000000001</v>
      </c>
      <c r="O3119" s="32">
        <v>55.372219999999999</v>
      </c>
      <c r="P3119" s="2" t="s">
        <v>152</v>
      </c>
      <c r="Q3119" s="2" t="s">
        <v>65</v>
      </c>
      <c r="R3119" s="43" t="s">
        <v>18854</v>
      </c>
      <c r="S3119" s="41" t="s">
        <v>10732</v>
      </c>
      <c r="T3119" s="41" t="s">
        <v>18461</v>
      </c>
      <c r="U3119" s="2"/>
      <c r="V3119" s="2"/>
      <c r="W3119" s="41" t="s">
        <v>17588</v>
      </c>
      <c r="X3119" s="2" t="s">
        <v>10480</v>
      </c>
      <c r="Y3119" s="2" t="s">
        <v>10437</v>
      </c>
      <c r="Z3119" s="5" t="s">
        <v>10423</v>
      </c>
      <c r="AA3119" s="5" t="s">
        <v>16910</v>
      </c>
      <c r="AB3119" s="5" t="s">
        <v>18090</v>
      </c>
      <c r="AC3119" s="2" t="s">
        <v>5205</v>
      </c>
      <c r="AD3119" s="2">
        <v>1021500</v>
      </c>
      <c r="AE3119" s="5">
        <v>13</v>
      </c>
      <c r="AF3119" s="25"/>
      <c r="AG3119" s="29">
        <v>3</v>
      </c>
      <c r="AH3119" s="2" t="s">
        <v>17974</v>
      </c>
      <c r="AI3119" s="2">
        <v>3</v>
      </c>
      <c r="AJ3119" s="2">
        <v>3</v>
      </c>
      <c r="AK3119" s="2"/>
      <c r="AL3119" s="2"/>
      <c r="AM3119" s="2"/>
      <c r="AN3119" s="2"/>
      <c r="AO3119" s="2"/>
      <c r="AP3119" s="25"/>
      <c r="AQ3119" s="25"/>
      <c r="AR3119" s="2"/>
      <c r="AS3119" s="2"/>
      <c r="AT3119" s="2"/>
      <c r="AU3119" s="25"/>
      <c r="AV3119" s="2"/>
      <c r="AW3119" s="2"/>
      <c r="AX3119" s="25"/>
      <c r="AY3119" s="25"/>
      <c r="AZ3119" s="25"/>
      <c r="BA3119" s="25"/>
      <c r="BB3119" s="25"/>
      <c r="BC3119" s="25"/>
      <c r="BD3119" s="25"/>
      <c r="BE3119" s="25"/>
      <c r="BF3119" s="25"/>
      <c r="BG3119" s="25"/>
      <c r="BH3119" s="25"/>
      <c r="BI3119" s="25"/>
      <c r="BJ3119" s="25"/>
      <c r="BK3119" s="25"/>
      <c r="BL3119" s="25"/>
      <c r="BM3119" s="25"/>
      <c r="BN3119" s="25"/>
      <c r="BO3119" s="25"/>
      <c r="BP3119" s="25"/>
      <c r="BQ3119" s="25"/>
      <c r="BR3119" s="25"/>
      <c r="BS3119" s="25"/>
      <c r="BT3119" s="25"/>
      <c r="BU3119" s="25"/>
      <c r="BV3119" s="25"/>
      <c r="BW3119" s="25"/>
      <c r="BX3119" s="25"/>
      <c r="BY3119" s="25"/>
      <c r="BZ3119" s="25"/>
      <c r="CA3119" s="25"/>
      <c r="CB3119" s="25"/>
      <c r="CC3119" s="25"/>
      <c r="CD3119" s="2" t="s">
        <v>78</v>
      </c>
      <c r="CE3119" s="2" t="s">
        <v>21669</v>
      </c>
      <c r="CF3119" s="25"/>
      <c r="CG3119" s="25"/>
      <c r="CH3119" s="25"/>
      <c r="CI3119" s="25"/>
      <c r="CJ3119" s="25"/>
    </row>
    <row r="3120" spans="1:88" x14ac:dyDescent="0.2">
      <c r="A3120" s="2" t="s">
        <v>11922</v>
      </c>
      <c r="B3120" s="2" t="s">
        <v>26161</v>
      </c>
      <c r="C3120" s="2" t="s">
        <v>10420</v>
      </c>
      <c r="D3120" s="2" t="s">
        <v>11922</v>
      </c>
      <c r="E3120" s="2" t="s">
        <v>11922</v>
      </c>
      <c r="F3120" s="2" t="s">
        <v>11923</v>
      </c>
      <c r="G3120" s="2" t="s">
        <v>11924</v>
      </c>
      <c r="H3120" s="2" t="s">
        <v>61</v>
      </c>
      <c r="I3120" s="2" t="s">
        <v>61</v>
      </c>
      <c r="J3120" s="2" t="s">
        <v>61</v>
      </c>
      <c r="K3120" s="50" t="s">
        <v>61</v>
      </c>
      <c r="L3120" s="43">
        <v>2011</v>
      </c>
      <c r="M3120" s="2" t="s">
        <v>133</v>
      </c>
      <c r="N3120" s="32">
        <v>25.231349999999999</v>
      </c>
      <c r="O3120" s="32">
        <v>55.379390000000001</v>
      </c>
      <c r="P3120" s="2" t="s">
        <v>152</v>
      </c>
      <c r="Q3120" s="2" t="s">
        <v>65</v>
      </c>
      <c r="R3120" s="43" t="s">
        <v>16802</v>
      </c>
      <c r="S3120" s="41" t="s">
        <v>4851</v>
      </c>
      <c r="T3120" s="41" t="s">
        <v>18462</v>
      </c>
      <c r="U3120" s="2"/>
      <c r="V3120" s="2"/>
      <c r="W3120" s="41" t="s">
        <v>17588</v>
      </c>
      <c r="X3120" s="2" t="s">
        <v>315</v>
      </c>
      <c r="Y3120" s="2" t="s">
        <v>102</v>
      </c>
      <c r="Z3120" s="5" t="s">
        <v>10423</v>
      </c>
      <c r="AA3120" s="5" t="s">
        <v>16910</v>
      </c>
      <c r="AB3120" s="5" t="s">
        <v>16316</v>
      </c>
      <c r="AC3120" s="2" t="s">
        <v>5205</v>
      </c>
      <c r="AD3120" s="2">
        <v>1021600</v>
      </c>
      <c r="AE3120" s="5">
        <v>25</v>
      </c>
      <c r="AF3120" s="25"/>
      <c r="AG3120" s="29">
        <v>3</v>
      </c>
      <c r="AH3120" s="2" t="s">
        <v>17974</v>
      </c>
      <c r="AI3120" s="2">
        <v>4</v>
      </c>
      <c r="AJ3120" s="2">
        <v>3</v>
      </c>
      <c r="AK3120" s="2"/>
      <c r="AL3120" s="2"/>
      <c r="AM3120" s="2"/>
      <c r="AN3120" s="2"/>
      <c r="AO3120" s="2"/>
      <c r="AP3120" s="25"/>
      <c r="AQ3120" s="25"/>
      <c r="AR3120" s="2"/>
      <c r="AS3120" s="2"/>
      <c r="AT3120" s="2"/>
      <c r="AU3120" s="25"/>
      <c r="AV3120" s="2"/>
      <c r="AW3120" s="2"/>
      <c r="AX3120" s="25"/>
      <c r="AY3120" s="25"/>
      <c r="AZ3120" s="25"/>
      <c r="BA3120" s="25"/>
      <c r="BB3120" s="25"/>
      <c r="BC3120" s="25"/>
      <c r="BD3120" s="25"/>
      <c r="BE3120" s="25"/>
      <c r="BF3120" s="25"/>
      <c r="BG3120" s="25"/>
      <c r="BH3120" s="25"/>
      <c r="BI3120" s="25"/>
      <c r="BJ3120" s="25"/>
      <c r="BK3120" s="25"/>
      <c r="BL3120" s="25"/>
      <c r="BM3120" s="25"/>
      <c r="BN3120" s="25"/>
      <c r="BO3120" s="25"/>
      <c r="BP3120" s="25"/>
      <c r="BQ3120" s="25"/>
      <c r="BR3120" s="25"/>
      <c r="BS3120" s="25"/>
      <c r="BT3120" s="25"/>
      <c r="BU3120" s="25"/>
      <c r="BV3120" s="25"/>
      <c r="BW3120" s="25"/>
      <c r="BX3120" s="25"/>
      <c r="BY3120" s="25"/>
      <c r="BZ3120" s="25"/>
      <c r="CA3120" s="25"/>
      <c r="CB3120" s="25"/>
      <c r="CC3120" s="25"/>
      <c r="CD3120" s="2" t="s">
        <v>78</v>
      </c>
      <c r="CE3120" s="2" t="s">
        <v>21670</v>
      </c>
      <c r="CF3120" s="25"/>
      <c r="CG3120" s="25"/>
      <c r="CH3120" s="25"/>
      <c r="CI3120" s="25"/>
      <c r="CJ3120" s="25"/>
    </row>
    <row r="3121" spans="1:88" x14ac:dyDescent="0.2">
      <c r="A3121" s="2" t="s">
        <v>11925</v>
      </c>
      <c r="B3121" s="2" t="s">
        <v>26162</v>
      </c>
      <c r="C3121" s="2" t="s">
        <v>10420</v>
      </c>
      <c r="D3121" s="2" t="s">
        <v>11926</v>
      </c>
      <c r="E3121" s="2" t="s">
        <v>11926</v>
      </c>
      <c r="F3121" s="2" t="s">
        <v>11927</v>
      </c>
      <c r="G3121" s="2" t="s">
        <v>11928</v>
      </c>
      <c r="H3121" s="2" t="s">
        <v>61</v>
      </c>
      <c r="I3121" s="2" t="s">
        <v>61</v>
      </c>
      <c r="J3121" s="2" t="s">
        <v>61</v>
      </c>
      <c r="K3121" s="50" t="s">
        <v>61</v>
      </c>
      <c r="L3121" s="43">
        <v>2010</v>
      </c>
      <c r="M3121" s="2" t="s">
        <v>133</v>
      </c>
      <c r="N3121" s="32">
        <v>25.166060000000002</v>
      </c>
      <c r="O3121" s="32">
        <v>55.34122</v>
      </c>
      <c r="P3121" s="2" t="s">
        <v>152</v>
      </c>
      <c r="Q3121" s="2" t="s">
        <v>65</v>
      </c>
      <c r="R3121" s="43" t="s">
        <v>16802</v>
      </c>
      <c r="S3121" s="41" t="s">
        <v>4851</v>
      </c>
      <c r="T3121" s="41" t="s">
        <v>18462</v>
      </c>
      <c r="U3121" s="2"/>
      <c r="V3121" s="2"/>
      <c r="W3121" s="41" t="s">
        <v>17588</v>
      </c>
      <c r="X3121" s="2" t="s">
        <v>153</v>
      </c>
      <c r="Y3121" s="2" t="s">
        <v>10437</v>
      </c>
      <c r="Z3121" s="5" t="s">
        <v>10423</v>
      </c>
      <c r="AA3121" s="5" t="s">
        <v>16910</v>
      </c>
      <c r="AB3121" s="5" t="s">
        <v>18090</v>
      </c>
      <c r="AC3121" s="2" t="s">
        <v>5247</v>
      </c>
      <c r="AD3121" s="2">
        <v>1061500</v>
      </c>
      <c r="AE3121" s="5">
        <v>30</v>
      </c>
      <c r="AF3121" s="25"/>
      <c r="AG3121" s="29">
        <v>3</v>
      </c>
      <c r="AH3121" s="2" t="s">
        <v>17978</v>
      </c>
      <c r="AI3121" s="2">
        <v>3</v>
      </c>
      <c r="AJ3121" s="2">
        <v>3</v>
      </c>
      <c r="AK3121" s="2"/>
      <c r="AL3121" s="2"/>
      <c r="AM3121" s="2"/>
      <c r="AN3121" s="2"/>
      <c r="AO3121" s="2"/>
      <c r="AP3121" s="25"/>
      <c r="AQ3121" s="25"/>
      <c r="AR3121" s="2"/>
      <c r="AS3121" s="2"/>
      <c r="AT3121" s="2"/>
      <c r="AU3121" s="25"/>
      <c r="AV3121" s="2"/>
      <c r="AW3121" s="2"/>
      <c r="AX3121" s="25"/>
      <c r="AY3121" s="25"/>
      <c r="AZ3121" s="25"/>
      <c r="BA3121" s="25"/>
      <c r="BB3121" s="25"/>
      <c r="BC3121" s="25"/>
      <c r="BD3121" s="25"/>
      <c r="BE3121" s="25"/>
      <c r="BF3121" s="25"/>
      <c r="BG3121" s="25"/>
      <c r="BH3121" s="25"/>
      <c r="BI3121" s="25"/>
      <c r="BJ3121" s="25"/>
      <c r="BK3121" s="25"/>
      <c r="BL3121" s="25"/>
      <c r="BM3121" s="25"/>
      <c r="BN3121" s="25"/>
      <c r="BO3121" s="25"/>
      <c r="BP3121" s="25"/>
      <c r="BQ3121" s="25"/>
      <c r="BR3121" s="25"/>
      <c r="BS3121" s="25"/>
      <c r="BT3121" s="25"/>
      <c r="BU3121" s="25"/>
      <c r="BV3121" s="25"/>
      <c r="BW3121" s="25"/>
      <c r="BX3121" s="25"/>
      <c r="BY3121" s="25"/>
      <c r="BZ3121" s="25"/>
      <c r="CA3121" s="25"/>
      <c r="CB3121" s="25"/>
      <c r="CC3121" s="25"/>
      <c r="CD3121" s="2" t="s">
        <v>78</v>
      </c>
      <c r="CE3121" s="2" t="s">
        <v>21671</v>
      </c>
      <c r="CF3121" s="25"/>
      <c r="CG3121" s="25"/>
      <c r="CH3121" s="25"/>
      <c r="CI3121" s="25"/>
      <c r="CJ3121" s="25"/>
    </row>
    <row r="3122" spans="1:88" x14ac:dyDescent="0.2">
      <c r="A3122" s="2" t="s">
        <v>11929</v>
      </c>
      <c r="B3122" s="2" t="s">
        <v>26163</v>
      </c>
      <c r="C3122" s="2" t="s">
        <v>10420</v>
      </c>
      <c r="D3122" s="2" t="s">
        <v>11929</v>
      </c>
      <c r="E3122" s="2" t="s">
        <v>11929</v>
      </c>
      <c r="F3122" s="2" t="s">
        <v>11930</v>
      </c>
      <c r="G3122" s="2" t="s">
        <v>11931</v>
      </c>
      <c r="H3122" s="2" t="s">
        <v>61</v>
      </c>
      <c r="I3122" s="2" t="s">
        <v>61</v>
      </c>
      <c r="J3122" s="2" t="s">
        <v>61</v>
      </c>
      <c r="K3122" s="50" t="s">
        <v>61</v>
      </c>
      <c r="L3122" s="43">
        <v>2010</v>
      </c>
      <c r="M3122" s="2" t="s">
        <v>133</v>
      </c>
      <c r="N3122" s="32">
        <v>25.146100000000001</v>
      </c>
      <c r="O3122" s="32">
        <v>55.320770000000003</v>
      </c>
      <c r="P3122" s="2" t="s">
        <v>152</v>
      </c>
      <c r="Q3122" s="2" t="s">
        <v>65</v>
      </c>
      <c r="R3122" s="43" t="s">
        <v>18854</v>
      </c>
      <c r="S3122" s="41" t="s">
        <v>1554</v>
      </c>
      <c r="T3122" s="41" t="s">
        <v>18460</v>
      </c>
      <c r="U3122" s="2"/>
      <c r="V3122" s="2"/>
      <c r="W3122" s="41" t="s">
        <v>17588</v>
      </c>
      <c r="X3122" s="2" t="s">
        <v>153</v>
      </c>
      <c r="Y3122" s="2" t="s">
        <v>69</v>
      </c>
      <c r="Z3122" s="5" t="s">
        <v>10423</v>
      </c>
      <c r="AA3122" s="5" t="s">
        <v>16910</v>
      </c>
      <c r="AB3122" s="5" t="s">
        <v>18091</v>
      </c>
      <c r="AC3122" s="2" t="s">
        <v>5247</v>
      </c>
      <c r="AD3122" s="2">
        <v>1061800</v>
      </c>
      <c r="AE3122" s="5">
        <v>30</v>
      </c>
      <c r="AF3122" s="25"/>
      <c r="AG3122" s="29">
        <v>3</v>
      </c>
      <c r="AH3122" s="2" t="s">
        <v>17978</v>
      </c>
      <c r="AI3122" s="2">
        <v>4</v>
      </c>
      <c r="AJ3122" s="2">
        <v>3</v>
      </c>
      <c r="AK3122" s="2" t="s">
        <v>18943</v>
      </c>
      <c r="AL3122" s="2"/>
      <c r="AM3122" s="2"/>
      <c r="AN3122" s="2"/>
      <c r="AO3122" s="2"/>
      <c r="AP3122" s="25"/>
      <c r="AQ3122" s="25"/>
      <c r="AR3122" s="2"/>
      <c r="AS3122" s="2"/>
      <c r="AT3122" s="2"/>
      <c r="AU3122" s="25"/>
      <c r="AV3122" s="2"/>
      <c r="AW3122" s="2"/>
      <c r="AX3122" s="25"/>
      <c r="AY3122" s="25"/>
      <c r="AZ3122" s="25"/>
      <c r="BA3122" s="25"/>
      <c r="BB3122" s="25"/>
      <c r="BC3122" s="25"/>
      <c r="BD3122" s="25"/>
      <c r="BE3122" s="25"/>
      <c r="BF3122" s="25"/>
      <c r="BG3122" s="25"/>
      <c r="BH3122" s="25"/>
      <c r="BI3122" s="25"/>
      <c r="BJ3122" s="25"/>
      <c r="BK3122" s="25"/>
      <c r="BL3122" s="25"/>
      <c r="BM3122" s="25"/>
      <c r="BN3122" s="25"/>
      <c r="BO3122" s="25"/>
      <c r="BP3122" s="25"/>
      <c r="BQ3122" s="25"/>
      <c r="BR3122" s="25"/>
      <c r="BS3122" s="25"/>
      <c r="BT3122" s="25"/>
      <c r="BU3122" s="25"/>
      <c r="BV3122" s="25"/>
      <c r="BW3122" s="25"/>
      <c r="BX3122" s="25"/>
      <c r="BY3122" s="25"/>
      <c r="BZ3122" s="25"/>
      <c r="CA3122" s="25"/>
      <c r="CB3122" s="25"/>
      <c r="CC3122" s="25"/>
      <c r="CD3122" s="2" t="s">
        <v>78</v>
      </c>
      <c r="CE3122" s="2" t="s">
        <v>21672</v>
      </c>
      <c r="CF3122" s="25"/>
      <c r="CG3122" s="25"/>
      <c r="CH3122" s="25"/>
      <c r="CI3122" s="25"/>
      <c r="CJ3122" s="25"/>
    </row>
    <row r="3123" spans="1:88" x14ac:dyDescent="0.2">
      <c r="A3123" s="2" t="s">
        <v>11932</v>
      </c>
      <c r="B3123" s="2" t="s">
        <v>26164</v>
      </c>
      <c r="C3123" s="2" t="s">
        <v>10420</v>
      </c>
      <c r="D3123" s="2" t="s">
        <v>11933</v>
      </c>
      <c r="E3123" s="2" t="s">
        <v>11933</v>
      </c>
      <c r="F3123" s="2" t="s">
        <v>11934</v>
      </c>
      <c r="G3123" s="2" t="s">
        <v>11935</v>
      </c>
      <c r="H3123" s="2" t="s">
        <v>61</v>
      </c>
      <c r="I3123" s="2" t="s">
        <v>61</v>
      </c>
      <c r="J3123" s="2" t="s">
        <v>61</v>
      </c>
      <c r="K3123" s="50" t="s">
        <v>61</v>
      </c>
      <c r="L3123" s="43">
        <v>2010</v>
      </c>
      <c r="M3123" s="2" t="s">
        <v>133</v>
      </c>
      <c r="N3123" s="32">
        <v>25.144089999999998</v>
      </c>
      <c r="O3123" s="32">
        <v>55.348469999999999</v>
      </c>
      <c r="P3123" s="2" t="s">
        <v>152</v>
      </c>
      <c r="Q3123" s="2" t="s">
        <v>65</v>
      </c>
      <c r="R3123" s="43" t="s">
        <v>16802</v>
      </c>
      <c r="S3123" s="41" t="s">
        <v>4851</v>
      </c>
      <c r="T3123" s="41" t="s">
        <v>18462</v>
      </c>
      <c r="U3123" s="2"/>
      <c r="V3123" s="2"/>
      <c r="W3123" s="41" t="s">
        <v>17588</v>
      </c>
      <c r="X3123" s="2" t="s">
        <v>153</v>
      </c>
      <c r="Y3123" s="2" t="s">
        <v>76</v>
      </c>
      <c r="Z3123" s="5" t="s">
        <v>10423</v>
      </c>
      <c r="AA3123" s="5" t="s">
        <v>16910</v>
      </c>
      <c r="AB3123" s="5" t="s">
        <v>16317</v>
      </c>
      <c r="AC3123" s="2" t="s">
        <v>5205</v>
      </c>
      <c r="AD3123" s="2">
        <v>1061500</v>
      </c>
      <c r="AE3123" s="5">
        <v>30</v>
      </c>
      <c r="AF3123" s="25"/>
      <c r="AG3123" s="29">
        <v>3</v>
      </c>
      <c r="AH3123" s="2" t="s">
        <v>17974</v>
      </c>
      <c r="AI3123" s="2">
        <v>3</v>
      </c>
      <c r="AJ3123" s="2">
        <v>3</v>
      </c>
      <c r="AK3123" s="2"/>
      <c r="AL3123" s="2"/>
      <c r="AM3123" s="2"/>
      <c r="AN3123" s="2"/>
      <c r="AO3123" s="2"/>
      <c r="AP3123" s="25"/>
      <c r="AQ3123" s="25"/>
      <c r="AR3123" s="2"/>
      <c r="AS3123" s="2"/>
      <c r="AT3123" s="2"/>
      <c r="AU3123" s="25"/>
      <c r="AV3123" s="2"/>
      <c r="AW3123" s="2"/>
      <c r="AX3123" s="25"/>
      <c r="AY3123" s="25"/>
      <c r="AZ3123" s="25"/>
      <c r="BA3123" s="25"/>
      <c r="BB3123" s="25"/>
      <c r="BC3123" s="25"/>
      <c r="BD3123" s="25"/>
      <c r="BE3123" s="25"/>
      <c r="BF3123" s="25"/>
      <c r="BG3123" s="25"/>
      <c r="BH3123" s="25"/>
      <c r="BI3123" s="25"/>
      <c r="BJ3123" s="25"/>
      <c r="BK3123" s="25"/>
      <c r="BL3123" s="25"/>
      <c r="BM3123" s="25"/>
      <c r="BN3123" s="25"/>
      <c r="BO3123" s="25"/>
      <c r="BP3123" s="25"/>
      <c r="BQ3123" s="25"/>
      <c r="BR3123" s="25"/>
      <c r="BS3123" s="25"/>
      <c r="BT3123" s="25"/>
      <c r="BU3123" s="25"/>
      <c r="BV3123" s="25"/>
      <c r="BW3123" s="25"/>
      <c r="BX3123" s="25"/>
      <c r="BY3123" s="25"/>
      <c r="BZ3123" s="25"/>
      <c r="CA3123" s="25"/>
      <c r="CB3123" s="25"/>
      <c r="CC3123" s="25"/>
      <c r="CD3123" s="2" t="s">
        <v>78</v>
      </c>
      <c r="CE3123" s="2" t="s">
        <v>23017</v>
      </c>
      <c r="CF3123" s="25"/>
      <c r="CG3123" s="25"/>
      <c r="CH3123" s="25"/>
      <c r="CI3123" s="25"/>
      <c r="CJ3123" s="25"/>
    </row>
    <row r="3124" spans="1:88" x14ac:dyDescent="0.2">
      <c r="A3124" s="2" t="s">
        <v>11936</v>
      </c>
      <c r="B3124" s="2" t="s">
        <v>26165</v>
      </c>
      <c r="C3124" s="2" t="s">
        <v>10420</v>
      </c>
      <c r="D3124" s="2" t="s">
        <v>11936</v>
      </c>
      <c r="E3124" s="2" t="s">
        <v>11936</v>
      </c>
      <c r="F3124" s="2" t="s">
        <v>11937</v>
      </c>
      <c r="G3124" s="2" t="s">
        <v>11938</v>
      </c>
      <c r="H3124" s="2" t="s">
        <v>83</v>
      </c>
      <c r="I3124" s="2" t="s">
        <v>61</v>
      </c>
      <c r="J3124" s="2" t="s">
        <v>61</v>
      </c>
      <c r="K3124" s="50" t="s">
        <v>61</v>
      </c>
      <c r="L3124" s="43">
        <v>2010</v>
      </c>
      <c r="M3124" s="2" t="s">
        <v>133</v>
      </c>
      <c r="N3124" s="32">
        <v>25.22429</v>
      </c>
      <c r="O3124" s="32">
        <v>55.307029999999997</v>
      </c>
      <c r="P3124" s="2" t="s">
        <v>2767</v>
      </c>
      <c r="Q3124" s="2" t="s">
        <v>65</v>
      </c>
      <c r="R3124" s="43" t="s">
        <v>16802</v>
      </c>
      <c r="S3124" s="41" t="s">
        <v>5954</v>
      </c>
      <c r="T3124" s="41" t="s">
        <v>18462</v>
      </c>
      <c r="U3124" s="2"/>
      <c r="V3124" s="2"/>
      <c r="W3124" s="41" t="s">
        <v>17589</v>
      </c>
      <c r="X3124" s="2" t="s">
        <v>315</v>
      </c>
      <c r="Y3124" s="2" t="s">
        <v>69</v>
      </c>
      <c r="Z3124" s="5" t="s">
        <v>10423</v>
      </c>
      <c r="AA3124" s="5" t="s">
        <v>16910</v>
      </c>
      <c r="AB3124" s="5" t="s">
        <v>18091</v>
      </c>
      <c r="AC3124" s="2" t="s">
        <v>5205</v>
      </c>
      <c r="AD3124" s="2">
        <v>1032500</v>
      </c>
      <c r="AE3124" s="5">
        <v>30</v>
      </c>
      <c r="AF3124" s="25"/>
      <c r="AG3124" s="29">
        <v>3</v>
      </c>
      <c r="AH3124" s="2" t="s">
        <v>17974</v>
      </c>
      <c r="AI3124" s="2">
        <v>3</v>
      </c>
      <c r="AJ3124" s="2">
        <v>3</v>
      </c>
      <c r="AK3124" s="2"/>
      <c r="AL3124" s="2"/>
      <c r="AM3124" s="2"/>
      <c r="AN3124" s="2"/>
      <c r="AO3124" s="2"/>
      <c r="AP3124" s="25"/>
      <c r="AQ3124" s="25"/>
      <c r="AR3124" s="2"/>
      <c r="AS3124" s="2"/>
      <c r="AT3124" s="2"/>
      <c r="AU3124" s="25"/>
      <c r="AV3124" s="2"/>
      <c r="AW3124" s="2"/>
      <c r="AX3124" s="25"/>
      <c r="AY3124" s="25"/>
      <c r="AZ3124" s="25"/>
      <c r="BA3124" s="25"/>
      <c r="BB3124" s="25"/>
      <c r="BC3124" s="25"/>
      <c r="BD3124" s="25"/>
      <c r="BE3124" s="25"/>
      <c r="BF3124" s="25"/>
      <c r="BG3124" s="25"/>
      <c r="BH3124" s="25"/>
      <c r="BI3124" s="25"/>
      <c r="BJ3124" s="25"/>
      <c r="BK3124" s="25"/>
      <c r="BL3124" s="25"/>
      <c r="BM3124" s="25"/>
      <c r="BN3124" s="25"/>
      <c r="BO3124" s="25"/>
      <c r="BP3124" s="25"/>
      <c r="BQ3124" s="25"/>
      <c r="BR3124" s="25"/>
      <c r="BS3124" s="25"/>
      <c r="BT3124" s="25"/>
      <c r="BU3124" s="25"/>
      <c r="BV3124" s="25"/>
      <c r="BW3124" s="25"/>
      <c r="BX3124" s="25"/>
      <c r="BY3124" s="25"/>
      <c r="BZ3124" s="25"/>
      <c r="CA3124" s="25"/>
      <c r="CB3124" s="25"/>
      <c r="CC3124" s="25"/>
      <c r="CD3124" s="2" t="s">
        <v>78</v>
      </c>
      <c r="CE3124" s="2" t="s">
        <v>21673</v>
      </c>
      <c r="CF3124" s="25"/>
      <c r="CG3124" s="25"/>
      <c r="CH3124" s="25"/>
      <c r="CI3124" s="25"/>
      <c r="CJ3124" s="25"/>
    </row>
    <row r="3125" spans="1:88" x14ac:dyDescent="0.2">
      <c r="A3125" s="2" t="s">
        <v>11939</v>
      </c>
      <c r="B3125" s="2" t="s">
        <v>26166</v>
      </c>
      <c r="C3125" s="2" t="s">
        <v>10420</v>
      </c>
      <c r="D3125" s="2" t="s">
        <v>11939</v>
      </c>
      <c r="E3125" s="2" t="s">
        <v>11939</v>
      </c>
      <c r="F3125" s="2" t="s">
        <v>11940</v>
      </c>
      <c r="G3125" s="2" t="s">
        <v>11941</v>
      </c>
      <c r="H3125" s="2" t="s">
        <v>61</v>
      </c>
      <c r="I3125" s="2" t="s">
        <v>61</v>
      </c>
      <c r="J3125" s="2" t="s">
        <v>61</v>
      </c>
      <c r="K3125" s="50" t="s">
        <v>61</v>
      </c>
      <c r="L3125" s="43">
        <v>2010</v>
      </c>
      <c r="M3125" s="2" t="s">
        <v>133</v>
      </c>
      <c r="N3125" s="32">
        <v>25.279579999999999</v>
      </c>
      <c r="O3125" s="32">
        <v>55.348300000000002</v>
      </c>
      <c r="P3125" s="2" t="s">
        <v>152</v>
      </c>
      <c r="Q3125" s="2" t="s">
        <v>65</v>
      </c>
      <c r="R3125" s="43" t="s">
        <v>18854</v>
      </c>
      <c r="S3125" s="41" t="s">
        <v>272</v>
      </c>
      <c r="T3125" s="41" t="s">
        <v>18461</v>
      </c>
      <c r="U3125" s="2"/>
      <c r="V3125" s="2"/>
      <c r="W3125" s="41" t="s">
        <v>17588</v>
      </c>
      <c r="X3125" s="2" t="s">
        <v>10480</v>
      </c>
      <c r="Y3125" s="2" t="s">
        <v>102</v>
      </c>
      <c r="Z3125" s="5" t="s">
        <v>10423</v>
      </c>
      <c r="AA3125" s="5" t="s">
        <v>16910</v>
      </c>
      <c r="AB3125" s="5" t="s">
        <v>16316</v>
      </c>
      <c r="AC3125" s="2" t="s">
        <v>5205</v>
      </c>
      <c r="AD3125" s="2">
        <v>1013300</v>
      </c>
      <c r="AE3125" s="5">
        <v>24</v>
      </c>
      <c r="AF3125" s="25"/>
      <c r="AG3125" s="29">
        <v>3</v>
      </c>
      <c r="AH3125" s="2" t="s">
        <v>17974</v>
      </c>
      <c r="AI3125" s="2">
        <v>3</v>
      </c>
      <c r="AJ3125" s="2">
        <v>3</v>
      </c>
      <c r="AK3125" s="2"/>
      <c r="AL3125" s="2"/>
      <c r="AM3125" s="2"/>
      <c r="AN3125" s="2"/>
      <c r="AO3125" s="2"/>
      <c r="AP3125" s="25"/>
      <c r="AQ3125" s="25"/>
      <c r="AR3125" s="2"/>
      <c r="AS3125" s="2"/>
      <c r="AT3125" s="2"/>
      <c r="AU3125" s="25"/>
      <c r="AV3125" s="2"/>
      <c r="AW3125" s="2"/>
      <c r="AX3125" s="25"/>
      <c r="AY3125" s="25"/>
      <c r="AZ3125" s="25"/>
      <c r="BA3125" s="25"/>
      <c r="BB3125" s="25"/>
      <c r="BC3125" s="25"/>
      <c r="BD3125" s="25"/>
      <c r="BE3125" s="25"/>
      <c r="BF3125" s="25"/>
      <c r="BG3125" s="25"/>
      <c r="BH3125" s="25"/>
      <c r="BI3125" s="25"/>
      <c r="BJ3125" s="25"/>
      <c r="BK3125" s="25"/>
      <c r="BL3125" s="25"/>
      <c r="BM3125" s="25"/>
      <c r="BN3125" s="25"/>
      <c r="BO3125" s="25"/>
      <c r="BP3125" s="25"/>
      <c r="BQ3125" s="25"/>
      <c r="BR3125" s="25"/>
      <c r="BS3125" s="25"/>
      <c r="BT3125" s="25"/>
      <c r="BU3125" s="25"/>
      <c r="BV3125" s="25"/>
      <c r="BW3125" s="25"/>
      <c r="BX3125" s="25"/>
      <c r="BY3125" s="25"/>
      <c r="BZ3125" s="25"/>
      <c r="CA3125" s="25"/>
      <c r="CB3125" s="25"/>
      <c r="CC3125" s="25"/>
      <c r="CD3125" s="2" t="s">
        <v>78</v>
      </c>
      <c r="CE3125" s="2" t="s">
        <v>21674</v>
      </c>
      <c r="CF3125" s="25"/>
      <c r="CG3125" s="25"/>
      <c r="CH3125" s="25"/>
      <c r="CI3125" s="25"/>
      <c r="CJ3125" s="25"/>
    </row>
    <row r="3126" spans="1:88" x14ac:dyDescent="0.2">
      <c r="A3126" s="2" t="s">
        <v>11942</v>
      </c>
      <c r="B3126" s="2" t="s">
        <v>26167</v>
      </c>
      <c r="C3126" s="2" t="s">
        <v>10420</v>
      </c>
      <c r="D3126" s="2" t="s">
        <v>11942</v>
      </c>
      <c r="E3126" s="2" t="s">
        <v>11942</v>
      </c>
      <c r="F3126" s="2" t="s">
        <v>11943</v>
      </c>
      <c r="G3126" s="2" t="s">
        <v>11944</v>
      </c>
      <c r="H3126" s="2" t="s">
        <v>83</v>
      </c>
      <c r="I3126" s="2" t="s">
        <v>61</v>
      </c>
      <c r="J3126" s="2" t="s">
        <v>61</v>
      </c>
      <c r="K3126" s="50" t="s">
        <v>61</v>
      </c>
      <c r="L3126" s="43">
        <v>2010</v>
      </c>
      <c r="M3126" s="2" t="s">
        <v>133</v>
      </c>
      <c r="N3126" s="32">
        <v>24.947569999999999</v>
      </c>
      <c r="O3126" s="32">
        <v>55.074339999999999</v>
      </c>
      <c r="P3126" s="2" t="s">
        <v>2767</v>
      </c>
      <c r="Q3126" s="2" t="s">
        <v>65</v>
      </c>
      <c r="R3126" s="43" t="s">
        <v>16802</v>
      </c>
      <c r="S3126" s="41" t="s">
        <v>4851</v>
      </c>
      <c r="T3126" s="41" t="s">
        <v>18462</v>
      </c>
      <c r="U3126" s="2"/>
      <c r="V3126" s="2"/>
      <c r="W3126" s="41" t="s">
        <v>17589</v>
      </c>
      <c r="X3126" s="2" t="s">
        <v>315</v>
      </c>
      <c r="Y3126" s="2" t="s">
        <v>102</v>
      </c>
      <c r="Z3126" s="5" t="s">
        <v>20</v>
      </c>
      <c r="AA3126" s="5" t="s">
        <v>16910</v>
      </c>
      <c r="AB3126" s="5" t="s">
        <v>16316</v>
      </c>
      <c r="AC3126" s="2" t="s">
        <v>5247</v>
      </c>
      <c r="AD3126" s="2">
        <v>1051800</v>
      </c>
      <c r="AE3126" s="5">
        <v>30</v>
      </c>
      <c r="AF3126" s="25"/>
      <c r="AG3126" s="29">
        <v>3</v>
      </c>
      <c r="AH3126" s="2" t="s">
        <v>17978</v>
      </c>
      <c r="AI3126" s="2">
        <v>3</v>
      </c>
      <c r="AJ3126" s="2">
        <v>3</v>
      </c>
      <c r="AK3126" s="2"/>
      <c r="AL3126" s="2"/>
      <c r="AM3126" s="2"/>
      <c r="AN3126" s="2"/>
      <c r="AO3126" s="2"/>
      <c r="AP3126" s="25"/>
      <c r="AQ3126" s="25"/>
      <c r="AR3126" s="2"/>
      <c r="AS3126" s="2"/>
      <c r="AT3126" s="2"/>
      <c r="AU3126" s="25"/>
      <c r="AV3126" s="2"/>
      <c r="AW3126" s="2"/>
      <c r="AX3126" s="25"/>
      <c r="AY3126" s="25"/>
      <c r="AZ3126" s="25"/>
      <c r="BA3126" s="25"/>
      <c r="BB3126" s="25"/>
      <c r="BC3126" s="25"/>
      <c r="BD3126" s="25"/>
      <c r="BE3126" s="25"/>
      <c r="BF3126" s="25"/>
      <c r="BG3126" s="25"/>
      <c r="BH3126" s="25"/>
      <c r="BI3126" s="25"/>
      <c r="BJ3126" s="25"/>
      <c r="BK3126" s="25"/>
      <c r="BL3126" s="25"/>
      <c r="BM3126" s="25"/>
      <c r="BN3126" s="25"/>
      <c r="BO3126" s="25"/>
      <c r="BP3126" s="25"/>
      <c r="BQ3126" s="25"/>
      <c r="BR3126" s="25"/>
      <c r="BS3126" s="25"/>
      <c r="BT3126" s="25"/>
      <c r="BU3126" s="25"/>
      <c r="BV3126" s="25"/>
      <c r="BW3126" s="25"/>
      <c r="BX3126" s="25"/>
      <c r="BY3126" s="25"/>
      <c r="BZ3126" s="25"/>
      <c r="CA3126" s="25"/>
      <c r="CB3126" s="25"/>
      <c r="CC3126" s="25"/>
      <c r="CD3126" s="2" t="s">
        <v>78</v>
      </c>
      <c r="CE3126" s="2" t="s">
        <v>21675</v>
      </c>
      <c r="CF3126" s="25"/>
      <c r="CG3126" s="25"/>
      <c r="CH3126" s="25"/>
      <c r="CI3126" s="25"/>
      <c r="CJ3126" s="25"/>
    </row>
    <row r="3127" spans="1:88" x14ac:dyDescent="0.2">
      <c r="A3127" s="2" t="s">
        <v>11945</v>
      </c>
      <c r="B3127" s="2" t="s">
        <v>26168</v>
      </c>
      <c r="C3127" s="2" t="s">
        <v>10420</v>
      </c>
      <c r="D3127" s="2" t="s">
        <v>11946</v>
      </c>
      <c r="E3127" s="2" t="s">
        <v>11946</v>
      </c>
      <c r="F3127" s="2" t="s">
        <v>11947</v>
      </c>
      <c r="G3127" s="2" t="s">
        <v>11948</v>
      </c>
      <c r="H3127" s="2" t="s">
        <v>83</v>
      </c>
      <c r="I3127" s="2" t="s">
        <v>61</v>
      </c>
      <c r="J3127" s="2" t="s">
        <v>61</v>
      </c>
      <c r="K3127" s="50" t="s">
        <v>61</v>
      </c>
      <c r="L3127" s="43">
        <v>2009</v>
      </c>
      <c r="M3127" s="2" t="s">
        <v>133</v>
      </c>
      <c r="N3127" s="32">
        <v>24.9956</v>
      </c>
      <c r="O3127" s="32">
        <v>55.086950000000002</v>
      </c>
      <c r="P3127" s="2" t="s">
        <v>2767</v>
      </c>
      <c r="Q3127" s="2" t="s">
        <v>65</v>
      </c>
      <c r="R3127" s="43" t="s">
        <v>16802</v>
      </c>
      <c r="S3127" s="41" t="s">
        <v>4851</v>
      </c>
      <c r="T3127" s="41" t="s">
        <v>18462</v>
      </c>
      <c r="U3127" s="2"/>
      <c r="V3127" s="2"/>
      <c r="W3127" s="41" t="s">
        <v>17589</v>
      </c>
      <c r="X3127" s="2" t="s">
        <v>315</v>
      </c>
      <c r="Y3127" s="2" t="s">
        <v>10437</v>
      </c>
      <c r="Z3127" s="5" t="s">
        <v>10423</v>
      </c>
      <c r="AA3127" s="5" t="s">
        <v>16910</v>
      </c>
      <c r="AB3127" s="5" t="s">
        <v>18090</v>
      </c>
      <c r="AC3127" s="2" t="s">
        <v>5247</v>
      </c>
      <c r="AD3127" s="2">
        <v>1059400</v>
      </c>
      <c r="AE3127" s="5">
        <v>30</v>
      </c>
      <c r="AF3127" s="25"/>
      <c r="AG3127" s="29">
        <v>3</v>
      </c>
      <c r="AH3127" s="2" t="s">
        <v>17978</v>
      </c>
      <c r="AI3127" s="2">
        <v>3</v>
      </c>
      <c r="AJ3127" s="2">
        <v>3</v>
      </c>
      <c r="AK3127" s="2"/>
      <c r="AL3127" s="2"/>
      <c r="AM3127" s="2"/>
      <c r="AN3127" s="2"/>
      <c r="AO3127" s="2"/>
      <c r="AP3127" s="25"/>
      <c r="AQ3127" s="25"/>
      <c r="AR3127" s="2"/>
      <c r="AS3127" s="2"/>
      <c r="AT3127" s="2"/>
      <c r="AU3127" s="25"/>
      <c r="AV3127" s="2"/>
      <c r="AW3127" s="2"/>
      <c r="AX3127" s="25"/>
      <c r="AY3127" s="25"/>
      <c r="AZ3127" s="25"/>
      <c r="BA3127" s="25"/>
      <c r="BB3127" s="25"/>
      <c r="BC3127" s="25"/>
      <c r="BD3127" s="25"/>
      <c r="BE3127" s="25"/>
      <c r="BF3127" s="25"/>
      <c r="BG3127" s="25"/>
      <c r="BH3127" s="25"/>
      <c r="BI3127" s="25"/>
      <c r="BJ3127" s="25"/>
      <c r="BK3127" s="25"/>
      <c r="BL3127" s="25"/>
      <c r="BM3127" s="25"/>
      <c r="BN3127" s="25"/>
      <c r="BO3127" s="25"/>
      <c r="BP3127" s="25"/>
      <c r="BQ3127" s="25"/>
      <c r="BR3127" s="25"/>
      <c r="BS3127" s="25"/>
      <c r="BT3127" s="25"/>
      <c r="BU3127" s="25"/>
      <c r="BV3127" s="25"/>
      <c r="BW3127" s="25"/>
      <c r="BX3127" s="25"/>
      <c r="BY3127" s="25"/>
      <c r="BZ3127" s="25"/>
      <c r="CA3127" s="25"/>
      <c r="CB3127" s="25"/>
      <c r="CC3127" s="25"/>
      <c r="CD3127" s="2" t="s">
        <v>78</v>
      </c>
      <c r="CE3127" s="2" t="s">
        <v>21676</v>
      </c>
      <c r="CF3127" s="25"/>
      <c r="CG3127" s="25"/>
      <c r="CH3127" s="25"/>
      <c r="CI3127" s="25"/>
      <c r="CJ3127" s="25"/>
    </row>
    <row r="3128" spans="1:88" x14ac:dyDescent="0.2">
      <c r="A3128" s="2" t="s">
        <v>11949</v>
      </c>
      <c r="B3128" s="2" t="s">
        <v>26169</v>
      </c>
      <c r="C3128" s="2" t="s">
        <v>10420</v>
      </c>
      <c r="D3128" s="2" t="s">
        <v>11949</v>
      </c>
      <c r="E3128" s="2" t="s">
        <v>11949</v>
      </c>
      <c r="F3128" s="2" t="s">
        <v>11950</v>
      </c>
      <c r="G3128" s="2" t="s">
        <v>11951</v>
      </c>
      <c r="H3128" s="2" t="s">
        <v>61</v>
      </c>
      <c r="I3128" s="2" t="s">
        <v>61</v>
      </c>
      <c r="J3128" s="2" t="s">
        <v>61</v>
      </c>
      <c r="K3128" s="50" t="s">
        <v>61</v>
      </c>
      <c r="L3128" s="43">
        <v>2010</v>
      </c>
      <c r="M3128" s="2" t="s">
        <v>133</v>
      </c>
      <c r="N3128" s="32">
        <v>24.978570000000001</v>
      </c>
      <c r="O3128" s="32">
        <v>55.178179999999998</v>
      </c>
      <c r="P3128" s="2" t="s">
        <v>152</v>
      </c>
      <c r="Q3128" s="2" t="s">
        <v>65</v>
      </c>
      <c r="R3128" s="43" t="s">
        <v>18854</v>
      </c>
      <c r="S3128" s="41" t="s">
        <v>1554</v>
      </c>
      <c r="T3128" s="41" t="s">
        <v>18460</v>
      </c>
      <c r="U3128" s="2"/>
      <c r="V3128" s="2"/>
      <c r="W3128" s="41" t="s">
        <v>17588</v>
      </c>
      <c r="X3128" s="2" t="s">
        <v>153</v>
      </c>
      <c r="Y3128" s="2" t="s">
        <v>76</v>
      </c>
      <c r="Z3128" s="5" t="s">
        <v>10423</v>
      </c>
      <c r="AA3128" s="5" t="s">
        <v>16910</v>
      </c>
      <c r="AB3128" s="5" t="s">
        <v>16317</v>
      </c>
      <c r="AC3128" s="2" t="s">
        <v>5205</v>
      </c>
      <c r="AD3128" s="2">
        <v>1059802</v>
      </c>
      <c r="AE3128" s="5">
        <v>30</v>
      </c>
      <c r="AF3128" s="25"/>
      <c r="AG3128" s="29">
        <v>3</v>
      </c>
      <c r="AH3128" s="2" t="s">
        <v>17974</v>
      </c>
      <c r="AI3128" s="2">
        <v>3</v>
      </c>
      <c r="AJ3128" s="2">
        <v>3</v>
      </c>
      <c r="AK3128" s="2"/>
      <c r="AL3128" s="2"/>
      <c r="AM3128" s="2"/>
      <c r="AN3128" s="2"/>
      <c r="AO3128" s="2"/>
      <c r="AP3128" s="25"/>
      <c r="AQ3128" s="25"/>
      <c r="AR3128" s="2"/>
      <c r="AS3128" s="2"/>
      <c r="AT3128" s="2"/>
      <c r="AU3128" s="25"/>
      <c r="AV3128" s="2"/>
      <c r="AW3128" s="2"/>
      <c r="AX3128" s="25"/>
      <c r="AY3128" s="25"/>
      <c r="AZ3128" s="25"/>
      <c r="BA3128" s="25"/>
      <c r="BB3128" s="25"/>
      <c r="BC3128" s="25"/>
      <c r="BD3128" s="25"/>
      <c r="BE3128" s="25"/>
      <c r="BF3128" s="25"/>
      <c r="BG3128" s="25"/>
      <c r="BH3128" s="25"/>
      <c r="BI3128" s="25"/>
      <c r="BJ3128" s="25"/>
      <c r="BK3128" s="25"/>
      <c r="BL3128" s="25"/>
      <c r="BM3128" s="25"/>
      <c r="BN3128" s="25"/>
      <c r="BO3128" s="25"/>
      <c r="BP3128" s="25"/>
      <c r="BQ3128" s="25"/>
      <c r="BR3128" s="25"/>
      <c r="BS3128" s="25"/>
      <c r="BT3128" s="25"/>
      <c r="BU3128" s="25"/>
      <c r="BV3128" s="25"/>
      <c r="BW3128" s="25"/>
      <c r="BX3128" s="25"/>
      <c r="BY3128" s="25"/>
      <c r="BZ3128" s="25"/>
      <c r="CA3128" s="25"/>
      <c r="CB3128" s="25"/>
      <c r="CC3128" s="25"/>
      <c r="CD3128" s="2" t="s">
        <v>71</v>
      </c>
      <c r="CE3128" s="2">
        <v>0</v>
      </c>
      <c r="CF3128" s="25"/>
      <c r="CG3128" s="25"/>
      <c r="CH3128" s="25"/>
      <c r="CI3128" s="25"/>
      <c r="CJ3128" s="25"/>
    </row>
    <row r="3129" spans="1:88" x14ac:dyDescent="0.2">
      <c r="A3129" s="2" t="s">
        <v>11952</v>
      </c>
      <c r="B3129" s="2" t="s">
        <v>26170</v>
      </c>
      <c r="C3129" s="2" t="s">
        <v>10420</v>
      </c>
      <c r="D3129" s="2" t="s">
        <v>11952</v>
      </c>
      <c r="E3129" s="2" t="s">
        <v>11952</v>
      </c>
      <c r="F3129" s="2" t="s">
        <v>11953</v>
      </c>
      <c r="G3129" s="2" t="s">
        <v>18298</v>
      </c>
      <c r="H3129" s="2" t="s">
        <v>61</v>
      </c>
      <c r="I3129" s="2" t="s">
        <v>61</v>
      </c>
      <c r="J3129" s="2" t="s">
        <v>61</v>
      </c>
      <c r="K3129" s="50" t="s">
        <v>61</v>
      </c>
      <c r="L3129" s="43">
        <v>2010</v>
      </c>
      <c r="M3129" s="2" t="s">
        <v>133</v>
      </c>
      <c r="N3129" s="32">
        <v>24.980899999999998</v>
      </c>
      <c r="O3129" s="32">
        <v>55.154429999999998</v>
      </c>
      <c r="P3129" s="2" t="s">
        <v>152</v>
      </c>
      <c r="Q3129" s="2" t="s">
        <v>65</v>
      </c>
      <c r="R3129" s="43" t="s">
        <v>16802</v>
      </c>
      <c r="S3129" s="41" t="s">
        <v>4851</v>
      </c>
      <c r="T3129" s="41" t="s">
        <v>18462</v>
      </c>
      <c r="U3129" s="2"/>
      <c r="V3129" s="2"/>
      <c r="W3129" s="41" t="s">
        <v>17588</v>
      </c>
      <c r="X3129" s="2" t="s">
        <v>153</v>
      </c>
      <c r="Y3129" s="2" t="s">
        <v>76</v>
      </c>
      <c r="Z3129" s="5" t="s">
        <v>10423</v>
      </c>
      <c r="AA3129" s="5" t="s">
        <v>16910</v>
      </c>
      <c r="AB3129" s="5" t="s">
        <v>16317</v>
      </c>
      <c r="AC3129" s="2" t="s">
        <v>5205</v>
      </c>
      <c r="AD3129" s="2">
        <v>1059801</v>
      </c>
      <c r="AE3129" s="5">
        <v>30</v>
      </c>
      <c r="AF3129" s="25"/>
      <c r="AG3129" s="29">
        <v>3</v>
      </c>
      <c r="AH3129" s="2" t="s">
        <v>17974</v>
      </c>
      <c r="AI3129" s="2">
        <v>3</v>
      </c>
      <c r="AJ3129" s="2">
        <v>3</v>
      </c>
      <c r="AK3129" s="2"/>
      <c r="AL3129" s="2"/>
      <c r="AM3129" s="2"/>
      <c r="AN3129" s="2"/>
      <c r="AO3129" s="2"/>
      <c r="AP3129" s="25"/>
      <c r="AQ3129" s="25"/>
      <c r="AR3129" s="2"/>
      <c r="AS3129" s="2"/>
      <c r="AT3129" s="2"/>
      <c r="AU3129" s="25"/>
      <c r="AV3129" s="2"/>
      <c r="AW3129" s="2"/>
      <c r="AX3129" s="25"/>
      <c r="AY3129" s="25"/>
      <c r="AZ3129" s="25"/>
      <c r="BA3129" s="25"/>
      <c r="BB3129" s="25"/>
      <c r="BC3129" s="25"/>
      <c r="BD3129" s="25"/>
      <c r="BE3129" s="25"/>
      <c r="BF3129" s="25"/>
      <c r="BG3129" s="25"/>
      <c r="BH3129" s="25"/>
      <c r="BI3129" s="25"/>
      <c r="BJ3129" s="25"/>
      <c r="BK3129" s="25"/>
      <c r="BL3129" s="25"/>
      <c r="BM3129" s="25"/>
      <c r="BN3129" s="25"/>
      <c r="BO3129" s="25"/>
      <c r="BP3129" s="25"/>
      <c r="BQ3129" s="25"/>
      <c r="BR3129" s="25"/>
      <c r="BS3129" s="25"/>
      <c r="BT3129" s="25"/>
      <c r="BU3129" s="25"/>
      <c r="BV3129" s="25"/>
      <c r="BW3129" s="25"/>
      <c r="BX3129" s="25"/>
      <c r="BY3129" s="25"/>
      <c r="BZ3129" s="25"/>
      <c r="CA3129" s="25"/>
      <c r="CB3129" s="25"/>
      <c r="CC3129" s="25"/>
      <c r="CD3129" s="2" t="s">
        <v>71</v>
      </c>
      <c r="CE3129" s="2">
        <v>0</v>
      </c>
      <c r="CF3129" s="25"/>
      <c r="CG3129" s="25"/>
      <c r="CH3129" s="25"/>
      <c r="CI3129" s="25"/>
      <c r="CJ3129" s="25"/>
    </row>
    <row r="3130" spans="1:88" x14ac:dyDescent="0.2">
      <c r="A3130" s="2" t="s">
        <v>11954</v>
      </c>
      <c r="B3130" s="2" t="s">
        <v>26171</v>
      </c>
      <c r="C3130" s="2" t="s">
        <v>10420</v>
      </c>
      <c r="D3130" s="2" t="s">
        <v>11955</v>
      </c>
      <c r="E3130" s="2" t="s">
        <v>11955</v>
      </c>
      <c r="F3130" s="2" t="s">
        <v>11956</v>
      </c>
      <c r="G3130" s="2" t="s">
        <v>11957</v>
      </c>
      <c r="H3130" s="2" t="s">
        <v>61</v>
      </c>
      <c r="I3130" s="2" t="s">
        <v>61</v>
      </c>
      <c r="J3130" s="2" t="s">
        <v>61</v>
      </c>
      <c r="K3130" s="50" t="s">
        <v>61</v>
      </c>
      <c r="L3130" s="43">
        <v>2010</v>
      </c>
      <c r="M3130" s="2" t="s">
        <v>133</v>
      </c>
      <c r="N3130" s="32">
        <v>25.24417</v>
      </c>
      <c r="O3130" s="32">
        <v>55.449979999999996</v>
      </c>
      <c r="P3130" s="2" t="s">
        <v>152</v>
      </c>
      <c r="Q3130" s="2" t="s">
        <v>65</v>
      </c>
      <c r="R3130" s="43" t="s">
        <v>16802</v>
      </c>
      <c r="S3130" s="41" t="s">
        <v>4851</v>
      </c>
      <c r="T3130" s="41" t="s">
        <v>18462</v>
      </c>
      <c r="U3130" s="2"/>
      <c r="V3130" s="2"/>
      <c r="W3130" s="41" t="s">
        <v>17588</v>
      </c>
      <c r="X3130" s="2" t="s">
        <v>153</v>
      </c>
      <c r="Y3130" s="2" t="s">
        <v>102</v>
      </c>
      <c r="Z3130" s="5" t="s">
        <v>20</v>
      </c>
      <c r="AA3130" s="5" t="s">
        <v>16910</v>
      </c>
      <c r="AB3130" s="5" t="s">
        <v>16316</v>
      </c>
      <c r="AC3130" s="2" t="s">
        <v>5205</v>
      </c>
      <c r="AD3130" s="2">
        <v>1026200</v>
      </c>
      <c r="AE3130" s="5">
        <v>30</v>
      </c>
      <c r="AF3130" s="25"/>
      <c r="AG3130" s="29">
        <v>3</v>
      </c>
      <c r="AH3130" s="2" t="s">
        <v>17974</v>
      </c>
      <c r="AI3130" s="2">
        <v>3</v>
      </c>
      <c r="AJ3130" s="2">
        <v>3</v>
      </c>
      <c r="AK3130" s="2"/>
      <c r="AL3130" s="2"/>
      <c r="AM3130" s="2"/>
      <c r="AN3130" s="2"/>
      <c r="AO3130" s="2"/>
      <c r="AP3130" s="25"/>
      <c r="AQ3130" s="25"/>
      <c r="AR3130" s="2"/>
      <c r="AS3130" s="2"/>
      <c r="AT3130" s="2"/>
      <c r="AU3130" s="25"/>
      <c r="AV3130" s="2"/>
      <c r="AW3130" s="2"/>
      <c r="AX3130" s="25"/>
      <c r="AY3130" s="25"/>
      <c r="AZ3130" s="25"/>
      <c r="BA3130" s="25"/>
      <c r="BB3130" s="25"/>
      <c r="BC3130" s="25"/>
      <c r="BD3130" s="25"/>
      <c r="BE3130" s="25"/>
      <c r="BF3130" s="25"/>
      <c r="BG3130" s="25"/>
      <c r="BH3130" s="25"/>
      <c r="BI3130" s="25"/>
      <c r="BJ3130" s="25"/>
      <c r="BK3130" s="25"/>
      <c r="BL3130" s="25"/>
      <c r="BM3130" s="25"/>
      <c r="BN3130" s="25"/>
      <c r="BO3130" s="25"/>
      <c r="BP3130" s="25"/>
      <c r="BQ3130" s="25"/>
      <c r="BR3130" s="25"/>
      <c r="BS3130" s="25"/>
      <c r="BT3130" s="25"/>
      <c r="BU3130" s="25"/>
      <c r="BV3130" s="25"/>
      <c r="BW3130" s="25"/>
      <c r="BX3130" s="25"/>
      <c r="BY3130" s="25"/>
      <c r="BZ3130" s="25"/>
      <c r="CA3130" s="25"/>
      <c r="CB3130" s="25"/>
      <c r="CC3130" s="25"/>
      <c r="CD3130" s="2" t="s">
        <v>78</v>
      </c>
      <c r="CE3130" s="2" t="s">
        <v>21677</v>
      </c>
      <c r="CF3130" s="25"/>
      <c r="CG3130" s="25"/>
      <c r="CH3130" s="25"/>
      <c r="CI3130" s="25"/>
      <c r="CJ3130" s="25"/>
    </row>
    <row r="3131" spans="1:88" x14ac:dyDescent="0.2">
      <c r="A3131" s="2" t="s">
        <v>11958</v>
      </c>
      <c r="B3131" s="2" t="s">
        <v>26172</v>
      </c>
      <c r="C3131" s="2" t="s">
        <v>10420</v>
      </c>
      <c r="D3131" s="2" t="s">
        <v>11958</v>
      </c>
      <c r="E3131" s="2" t="s">
        <v>11958</v>
      </c>
      <c r="F3131" s="2" t="s">
        <v>11959</v>
      </c>
      <c r="G3131" s="2" t="s">
        <v>11960</v>
      </c>
      <c r="H3131" s="2" t="s">
        <v>61</v>
      </c>
      <c r="I3131" s="2" t="s">
        <v>61</v>
      </c>
      <c r="J3131" s="2" t="s">
        <v>61</v>
      </c>
      <c r="K3131" s="50" t="s">
        <v>61</v>
      </c>
      <c r="L3131" s="43">
        <v>2009</v>
      </c>
      <c r="M3131" s="2" t="s">
        <v>133</v>
      </c>
      <c r="N3131" s="32">
        <v>25.254899999999999</v>
      </c>
      <c r="O3131" s="32">
        <v>55.450130000000001</v>
      </c>
      <c r="P3131" s="2" t="s">
        <v>152</v>
      </c>
      <c r="Q3131" s="2" t="s">
        <v>65</v>
      </c>
      <c r="R3131" s="43" t="s">
        <v>16802</v>
      </c>
      <c r="S3131" s="41" t="s">
        <v>4851</v>
      </c>
      <c r="T3131" s="41" t="s">
        <v>18462</v>
      </c>
      <c r="U3131" s="2"/>
      <c r="V3131" s="2"/>
      <c r="W3131" s="41" t="s">
        <v>17588</v>
      </c>
      <c r="X3131" s="2" t="s">
        <v>153</v>
      </c>
      <c r="Y3131" s="2" t="s">
        <v>69</v>
      </c>
      <c r="Z3131" s="5" t="s">
        <v>10423</v>
      </c>
      <c r="AA3131" s="5" t="s">
        <v>16910</v>
      </c>
      <c r="AB3131" s="5" t="s">
        <v>18091</v>
      </c>
      <c r="AC3131" s="2" t="s">
        <v>5205</v>
      </c>
      <c r="AD3131" s="2">
        <v>1026200</v>
      </c>
      <c r="AE3131" s="5">
        <v>30</v>
      </c>
      <c r="AF3131" s="25"/>
      <c r="AG3131" s="29">
        <v>3</v>
      </c>
      <c r="AH3131" s="2" t="s">
        <v>17974</v>
      </c>
      <c r="AI3131" s="2">
        <v>3</v>
      </c>
      <c r="AJ3131" s="2">
        <v>3</v>
      </c>
      <c r="AK3131" s="2"/>
      <c r="AL3131" s="2"/>
      <c r="AM3131" s="2"/>
      <c r="AN3131" s="2"/>
      <c r="AO3131" s="2"/>
      <c r="AP3131" s="25"/>
      <c r="AQ3131" s="25"/>
      <c r="AR3131" s="2"/>
      <c r="AS3131" s="2"/>
      <c r="AT3131" s="2"/>
      <c r="AU3131" s="25"/>
      <c r="AV3131" s="2"/>
      <c r="AW3131" s="2"/>
      <c r="AX3131" s="25"/>
      <c r="AY3131" s="25"/>
      <c r="AZ3131" s="25"/>
      <c r="BA3131" s="25"/>
      <c r="BB3131" s="25"/>
      <c r="BC3131" s="25"/>
      <c r="BD3131" s="25"/>
      <c r="BE3131" s="25"/>
      <c r="BF3131" s="25"/>
      <c r="BG3131" s="25"/>
      <c r="BH3131" s="25"/>
      <c r="BI3131" s="25"/>
      <c r="BJ3131" s="25"/>
      <c r="BK3131" s="25"/>
      <c r="BL3131" s="25"/>
      <c r="BM3131" s="25"/>
      <c r="BN3131" s="25"/>
      <c r="BO3131" s="25"/>
      <c r="BP3131" s="25"/>
      <c r="BQ3131" s="25"/>
      <c r="BR3131" s="25"/>
      <c r="BS3131" s="25"/>
      <c r="BT3131" s="25"/>
      <c r="BU3131" s="25"/>
      <c r="BV3131" s="25"/>
      <c r="BW3131" s="25"/>
      <c r="BX3131" s="25"/>
      <c r="BY3131" s="25"/>
      <c r="BZ3131" s="25"/>
      <c r="CA3131" s="25"/>
      <c r="CB3131" s="25"/>
      <c r="CC3131" s="25"/>
      <c r="CD3131" s="2" t="s">
        <v>78</v>
      </c>
      <c r="CE3131" s="2" t="s">
        <v>21678</v>
      </c>
      <c r="CF3131" s="25"/>
      <c r="CG3131" s="25"/>
      <c r="CH3131" s="25"/>
      <c r="CI3131" s="25"/>
      <c r="CJ3131" s="25"/>
    </row>
    <row r="3132" spans="1:88" x14ac:dyDescent="0.2">
      <c r="A3132" s="2" t="s">
        <v>11961</v>
      </c>
      <c r="B3132" s="2" t="s">
        <v>26173</v>
      </c>
      <c r="C3132" s="2" t="s">
        <v>10420</v>
      </c>
      <c r="D3132" s="2" t="s">
        <v>11961</v>
      </c>
      <c r="E3132" s="2" t="s">
        <v>11961</v>
      </c>
      <c r="F3132" s="2" t="s">
        <v>11962</v>
      </c>
      <c r="G3132" s="2" t="s">
        <v>11963</v>
      </c>
      <c r="H3132" s="2" t="s">
        <v>83</v>
      </c>
      <c r="I3132" s="2" t="s">
        <v>61</v>
      </c>
      <c r="J3132" s="2" t="s">
        <v>61</v>
      </c>
      <c r="K3132" s="50" t="s">
        <v>61</v>
      </c>
      <c r="L3132" s="43">
        <v>2010</v>
      </c>
      <c r="M3132" s="2" t="s">
        <v>133</v>
      </c>
      <c r="N3132" s="32">
        <v>25.221959999999999</v>
      </c>
      <c r="O3132" s="32">
        <v>55.486980000000003</v>
      </c>
      <c r="P3132" s="2" t="s">
        <v>2767</v>
      </c>
      <c r="Q3132" s="2" t="s">
        <v>65</v>
      </c>
      <c r="R3132" s="43" t="s">
        <v>18854</v>
      </c>
      <c r="S3132" s="41" t="s">
        <v>1554</v>
      </c>
      <c r="T3132" s="41" t="s">
        <v>18460</v>
      </c>
      <c r="U3132" s="2"/>
      <c r="V3132" s="2"/>
      <c r="W3132" s="41" t="s">
        <v>17589</v>
      </c>
      <c r="X3132" s="2" t="s">
        <v>315</v>
      </c>
      <c r="Y3132" s="2" t="s">
        <v>102</v>
      </c>
      <c r="Z3132" s="5" t="s">
        <v>10423</v>
      </c>
      <c r="AA3132" s="5" t="s">
        <v>16910</v>
      </c>
      <c r="AB3132" s="5" t="s">
        <v>16316</v>
      </c>
      <c r="AC3132" s="2" t="s">
        <v>5247</v>
      </c>
      <c r="AD3132" s="2">
        <v>1027100</v>
      </c>
      <c r="AE3132" s="5">
        <v>40</v>
      </c>
      <c r="AF3132" s="25"/>
      <c r="AG3132" s="29">
        <v>3</v>
      </c>
      <c r="AH3132" s="2" t="s">
        <v>17978</v>
      </c>
      <c r="AI3132" s="2">
        <v>3</v>
      </c>
      <c r="AJ3132" s="2">
        <v>3</v>
      </c>
      <c r="AK3132" s="2"/>
      <c r="AL3132" s="2"/>
      <c r="AM3132" s="2"/>
      <c r="AN3132" s="2"/>
      <c r="AO3132" s="2"/>
      <c r="AP3132" s="25"/>
      <c r="AQ3132" s="25"/>
      <c r="AR3132" s="2"/>
      <c r="AS3132" s="2"/>
      <c r="AT3132" s="2"/>
      <c r="AU3132" s="25"/>
      <c r="AV3132" s="2"/>
      <c r="AW3132" s="2"/>
      <c r="AX3132" s="25"/>
      <c r="AY3132" s="25"/>
      <c r="AZ3132" s="25"/>
      <c r="BA3132" s="25"/>
      <c r="BB3132" s="25"/>
      <c r="BC3132" s="25"/>
      <c r="BD3132" s="25"/>
      <c r="BE3132" s="25"/>
      <c r="BF3132" s="25"/>
      <c r="BG3132" s="25"/>
      <c r="BH3132" s="25"/>
      <c r="BI3132" s="25"/>
      <c r="BJ3132" s="25"/>
      <c r="BK3132" s="25"/>
      <c r="BL3132" s="25"/>
      <c r="BM3132" s="25"/>
      <c r="BN3132" s="25"/>
      <c r="BO3132" s="25"/>
      <c r="BP3132" s="25"/>
      <c r="BQ3132" s="25"/>
      <c r="BR3132" s="25"/>
      <c r="BS3132" s="25"/>
      <c r="BT3132" s="25"/>
      <c r="BU3132" s="25"/>
      <c r="BV3132" s="25"/>
      <c r="BW3132" s="25"/>
      <c r="BX3132" s="25"/>
      <c r="BY3132" s="25"/>
      <c r="BZ3132" s="25"/>
      <c r="CA3132" s="25"/>
      <c r="CB3132" s="25"/>
      <c r="CC3132" s="25"/>
      <c r="CD3132" s="2" t="s">
        <v>78</v>
      </c>
      <c r="CE3132" s="2" t="s">
        <v>21679</v>
      </c>
      <c r="CF3132" s="25"/>
      <c r="CG3132" s="25"/>
      <c r="CH3132" s="25"/>
      <c r="CI3132" s="25"/>
      <c r="CJ3132" s="25"/>
    </row>
    <row r="3133" spans="1:88" x14ac:dyDescent="0.2">
      <c r="A3133" s="2" t="s">
        <v>11964</v>
      </c>
      <c r="B3133" s="2" t="s">
        <v>26174</v>
      </c>
      <c r="C3133" s="2" t="s">
        <v>10420</v>
      </c>
      <c r="D3133" s="2" t="s">
        <v>11965</v>
      </c>
      <c r="E3133" s="2" t="s">
        <v>11965</v>
      </c>
      <c r="F3133" s="2" t="s">
        <v>11966</v>
      </c>
      <c r="G3133" s="2" t="s">
        <v>11967</v>
      </c>
      <c r="H3133" s="2" t="s">
        <v>61</v>
      </c>
      <c r="I3133" s="2" t="s">
        <v>61</v>
      </c>
      <c r="J3133" s="2" t="s">
        <v>61</v>
      </c>
      <c r="K3133" s="50" t="s">
        <v>61</v>
      </c>
      <c r="L3133" s="43">
        <v>2010</v>
      </c>
      <c r="M3133" s="2" t="s">
        <v>133</v>
      </c>
      <c r="N3133" s="32">
        <v>25.208210000000001</v>
      </c>
      <c r="O3133" s="32">
        <v>55.527810000000002</v>
      </c>
      <c r="P3133" s="2" t="s">
        <v>152</v>
      </c>
      <c r="Q3133" s="2" t="s">
        <v>65</v>
      </c>
      <c r="R3133" s="43" t="s">
        <v>18854</v>
      </c>
      <c r="S3133" s="41" t="s">
        <v>1554</v>
      </c>
      <c r="T3133" s="41" t="s">
        <v>18460</v>
      </c>
      <c r="U3133" s="2"/>
      <c r="V3133" s="2"/>
      <c r="W3133" s="41" t="s">
        <v>17588</v>
      </c>
      <c r="X3133" s="2" t="s">
        <v>153</v>
      </c>
      <c r="Y3133" s="2" t="s">
        <v>102</v>
      </c>
      <c r="Z3133" s="5" t="s">
        <v>10423</v>
      </c>
      <c r="AA3133" s="5" t="s">
        <v>16910</v>
      </c>
      <c r="AB3133" s="5" t="s">
        <v>16316</v>
      </c>
      <c r="AC3133" s="2" t="s">
        <v>5247</v>
      </c>
      <c r="AD3133" s="2">
        <v>1028300</v>
      </c>
      <c r="AE3133" s="5">
        <v>40</v>
      </c>
      <c r="AF3133" s="25"/>
      <c r="AG3133" s="29">
        <v>3</v>
      </c>
      <c r="AH3133" s="2" t="s">
        <v>17978</v>
      </c>
      <c r="AI3133" s="2">
        <v>3</v>
      </c>
      <c r="AJ3133" s="2">
        <v>3</v>
      </c>
      <c r="AK3133" s="2"/>
      <c r="AL3133" s="2"/>
      <c r="AM3133" s="2"/>
      <c r="AN3133" s="2"/>
      <c r="AO3133" s="2"/>
      <c r="AP3133" s="25"/>
      <c r="AQ3133" s="25"/>
      <c r="AR3133" s="2"/>
      <c r="AS3133" s="2"/>
      <c r="AT3133" s="2"/>
      <c r="AU3133" s="25"/>
      <c r="AV3133" s="2"/>
      <c r="AW3133" s="2"/>
      <c r="AX3133" s="25"/>
      <c r="AY3133" s="25"/>
      <c r="AZ3133" s="25"/>
      <c r="BA3133" s="25"/>
      <c r="BB3133" s="25"/>
      <c r="BC3133" s="25"/>
      <c r="BD3133" s="25"/>
      <c r="BE3133" s="25"/>
      <c r="BF3133" s="25"/>
      <c r="BG3133" s="25"/>
      <c r="BH3133" s="25"/>
      <c r="BI3133" s="25"/>
      <c r="BJ3133" s="25"/>
      <c r="BK3133" s="25"/>
      <c r="BL3133" s="25"/>
      <c r="BM3133" s="25"/>
      <c r="BN3133" s="25"/>
      <c r="BO3133" s="25"/>
      <c r="BP3133" s="25"/>
      <c r="BQ3133" s="25"/>
      <c r="BR3133" s="25"/>
      <c r="BS3133" s="25"/>
      <c r="BT3133" s="25"/>
      <c r="BU3133" s="25"/>
      <c r="BV3133" s="25"/>
      <c r="BW3133" s="25"/>
      <c r="BX3133" s="25"/>
      <c r="BY3133" s="25"/>
      <c r="BZ3133" s="25"/>
      <c r="CA3133" s="25"/>
      <c r="CB3133" s="25"/>
      <c r="CC3133" s="25"/>
      <c r="CD3133" s="2" t="s">
        <v>78</v>
      </c>
      <c r="CE3133" s="2" t="s">
        <v>21680</v>
      </c>
      <c r="CF3133" s="25"/>
      <c r="CG3133" s="25"/>
      <c r="CH3133" s="25"/>
      <c r="CI3133" s="25"/>
      <c r="CJ3133" s="25"/>
    </row>
    <row r="3134" spans="1:88" x14ac:dyDescent="0.2">
      <c r="A3134" s="2" t="s">
        <v>11968</v>
      </c>
      <c r="B3134" s="2" t="s">
        <v>26175</v>
      </c>
      <c r="C3134" s="2" t="s">
        <v>10420</v>
      </c>
      <c r="D3134" s="2" t="s">
        <v>11968</v>
      </c>
      <c r="E3134" s="2" t="s">
        <v>11968</v>
      </c>
      <c r="F3134" s="2" t="s">
        <v>11969</v>
      </c>
      <c r="G3134" s="2" t="s">
        <v>11970</v>
      </c>
      <c r="H3134" s="2" t="s">
        <v>61</v>
      </c>
      <c r="I3134" s="2" t="s">
        <v>61</v>
      </c>
      <c r="J3134" s="2" t="s">
        <v>61</v>
      </c>
      <c r="K3134" s="50" t="s">
        <v>61</v>
      </c>
      <c r="L3134" s="43">
        <v>2010</v>
      </c>
      <c r="M3134" s="2" t="s">
        <v>133</v>
      </c>
      <c r="N3134" s="32">
        <v>25.240680000000001</v>
      </c>
      <c r="O3134" s="32">
        <v>55.302529999999997</v>
      </c>
      <c r="P3134" s="2" t="s">
        <v>152</v>
      </c>
      <c r="Q3134" s="2" t="s">
        <v>65</v>
      </c>
      <c r="R3134" s="43" t="s">
        <v>18854</v>
      </c>
      <c r="S3134" s="41" t="s">
        <v>272</v>
      </c>
      <c r="T3134" s="41" t="s">
        <v>18461</v>
      </c>
      <c r="U3134" s="2"/>
      <c r="V3134" s="2"/>
      <c r="W3134" s="41" t="s">
        <v>17588</v>
      </c>
      <c r="X3134" s="2" t="s">
        <v>696</v>
      </c>
      <c r="Y3134" s="2" t="s">
        <v>69</v>
      </c>
      <c r="Z3134" s="5" t="s">
        <v>10423</v>
      </c>
      <c r="AA3134" s="5" t="s">
        <v>16910</v>
      </c>
      <c r="AB3134" s="5" t="s">
        <v>18091</v>
      </c>
      <c r="AC3134" s="2" t="s">
        <v>5205</v>
      </c>
      <c r="AD3134" s="2">
        <v>1031800</v>
      </c>
      <c r="AE3134" s="5">
        <v>21</v>
      </c>
      <c r="AF3134" s="25"/>
      <c r="AG3134" s="29">
        <v>3</v>
      </c>
      <c r="AH3134" s="2" t="s">
        <v>17974</v>
      </c>
      <c r="AI3134" s="2">
        <v>3</v>
      </c>
      <c r="AJ3134" s="2">
        <v>3</v>
      </c>
      <c r="AK3134" s="2"/>
      <c r="AL3134" s="2"/>
      <c r="AM3134" s="2"/>
      <c r="AN3134" s="2"/>
      <c r="AO3134" s="2"/>
      <c r="AP3134" s="25"/>
      <c r="AQ3134" s="25"/>
      <c r="AR3134" s="2"/>
      <c r="AS3134" s="2"/>
      <c r="AT3134" s="2"/>
      <c r="AU3134" s="25"/>
      <c r="AV3134" s="2"/>
      <c r="AW3134" s="2"/>
      <c r="AX3134" s="25"/>
      <c r="AY3134" s="25"/>
      <c r="AZ3134" s="25"/>
      <c r="BA3134" s="25"/>
      <c r="BB3134" s="25"/>
      <c r="BC3134" s="25"/>
      <c r="BD3134" s="25"/>
      <c r="BE3134" s="25"/>
      <c r="BF3134" s="25"/>
      <c r="BG3134" s="25"/>
      <c r="BH3134" s="25"/>
      <c r="BI3134" s="25"/>
      <c r="BJ3134" s="25"/>
      <c r="BK3134" s="25"/>
      <c r="BL3134" s="25"/>
      <c r="BM3134" s="25"/>
      <c r="BN3134" s="25"/>
      <c r="BO3134" s="25"/>
      <c r="BP3134" s="25"/>
      <c r="BQ3134" s="25"/>
      <c r="BR3134" s="25"/>
      <c r="BS3134" s="25"/>
      <c r="BT3134" s="25"/>
      <c r="BU3134" s="25"/>
      <c r="BV3134" s="25"/>
      <c r="BW3134" s="25"/>
      <c r="BX3134" s="25"/>
      <c r="BY3134" s="25"/>
      <c r="BZ3134" s="25"/>
      <c r="CA3134" s="25"/>
      <c r="CB3134" s="25"/>
      <c r="CC3134" s="25"/>
      <c r="CD3134" s="2" t="s">
        <v>78</v>
      </c>
      <c r="CE3134" s="2" t="s">
        <v>21681</v>
      </c>
      <c r="CF3134" s="25"/>
      <c r="CG3134" s="25"/>
      <c r="CH3134" s="25"/>
      <c r="CI3134" s="25"/>
      <c r="CJ3134" s="25"/>
    </row>
    <row r="3135" spans="1:88" x14ac:dyDescent="0.2">
      <c r="A3135" s="2" t="s">
        <v>11971</v>
      </c>
      <c r="B3135" s="2" t="s">
        <v>26176</v>
      </c>
      <c r="C3135" s="2" t="s">
        <v>10420</v>
      </c>
      <c r="D3135" s="2" t="s">
        <v>11972</v>
      </c>
      <c r="E3135" s="2" t="s">
        <v>11972</v>
      </c>
      <c r="F3135" s="2" t="s">
        <v>11973</v>
      </c>
      <c r="G3135" s="2" t="s">
        <v>11974</v>
      </c>
      <c r="H3135" s="2" t="s">
        <v>61</v>
      </c>
      <c r="I3135" s="2" t="s">
        <v>61</v>
      </c>
      <c r="J3135" s="2" t="s">
        <v>61</v>
      </c>
      <c r="K3135" s="50" t="s">
        <v>61</v>
      </c>
      <c r="L3135" s="43">
        <v>2009</v>
      </c>
      <c r="M3135" s="2" t="s">
        <v>133</v>
      </c>
      <c r="N3135" s="32">
        <v>25.201059999999998</v>
      </c>
      <c r="O3135" s="32">
        <v>55.408859999999997</v>
      </c>
      <c r="P3135" s="2" t="s">
        <v>152</v>
      </c>
      <c r="Q3135" s="2" t="s">
        <v>65</v>
      </c>
      <c r="R3135" s="43" t="s">
        <v>16802</v>
      </c>
      <c r="S3135" s="41" t="s">
        <v>4851</v>
      </c>
      <c r="T3135" s="41" t="s">
        <v>18462</v>
      </c>
      <c r="U3135" s="2"/>
      <c r="V3135" s="2"/>
      <c r="W3135" s="41" t="s">
        <v>17588</v>
      </c>
      <c r="X3135" s="2" t="s">
        <v>153</v>
      </c>
      <c r="Y3135" s="2" t="s">
        <v>102</v>
      </c>
      <c r="Z3135" s="5" t="s">
        <v>10423</v>
      </c>
      <c r="AA3135" s="5" t="s">
        <v>16910</v>
      </c>
      <c r="AB3135" s="5" t="s">
        <v>16316</v>
      </c>
      <c r="AC3135" s="2" t="s">
        <v>5205</v>
      </c>
      <c r="AD3135" s="2">
        <v>1042200</v>
      </c>
      <c r="AE3135" s="5">
        <v>30</v>
      </c>
      <c r="AF3135" s="25"/>
      <c r="AG3135" s="29">
        <v>3</v>
      </c>
      <c r="AH3135" s="2" t="s">
        <v>17974</v>
      </c>
      <c r="AI3135" s="2">
        <v>3</v>
      </c>
      <c r="AJ3135" s="2">
        <v>3</v>
      </c>
      <c r="AK3135" s="2"/>
      <c r="AL3135" s="2"/>
      <c r="AM3135" s="2"/>
      <c r="AN3135" s="2"/>
      <c r="AO3135" s="2"/>
      <c r="AP3135" s="25"/>
      <c r="AQ3135" s="25"/>
      <c r="AR3135" s="2"/>
      <c r="AS3135" s="2"/>
      <c r="AT3135" s="2"/>
      <c r="AU3135" s="25"/>
      <c r="AV3135" s="2"/>
      <c r="AW3135" s="2"/>
      <c r="AX3135" s="25"/>
      <c r="AY3135" s="25"/>
      <c r="AZ3135" s="25"/>
      <c r="BA3135" s="25"/>
      <c r="BB3135" s="25"/>
      <c r="BC3135" s="25"/>
      <c r="BD3135" s="25"/>
      <c r="BE3135" s="25"/>
      <c r="BF3135" s="25"/>
      <c r="BG3135" s="25"/>
      <c r="BH3135" s="25"/>
      <c r="BI3135" s="25"/>
      <c r="BJ3135" s="25"/>
      <c r="BK3135" s="25"/>
      <c r="BL3135" s="25"/>
      <c r="BM3135" s="25"/>
      <c r="BN3135" s="25"/>
      <c r="BO3135" s="25"/>
      <c r="BP3135" s="25"/>
      <c r="BQ3135" s="25"/>
      <c r="BR3135" s="25"/>
      <c r="BS3135" s="25"/>
      <c r="BT3135" s="25"/>
      <c r="BU3135" s="25"/>
      <c r="BV3135" s="25"/>
      <c r="BW3135" s="25"/>
      <c r="BX3135" s="25"/>
      <c r="BY3135" s="25"/>
      <c r="BZ3135" s="25"/>
      <c r="CA3135" s="25"/>
      <c r="CB3135" s="25"/>
      <c r="CC3135" s="25"/>
      <c r="CD3135" s="2" t="s">
        <v>78</v>
      </c>
      <c r="CE3135" s="2" t="s">
        <v>21682</v>
      </c>
      <c r="CF3135" s="25"/>
      <c r="CG3135" s="25"/>
      <c r="CH3135" s="25"/>
      <c r="CI3135" s="25"/>
      <c r="CJ3135" s="25"/>
    </row>
    <row r="3136" spans="1:88" x14ac:dyDescent="0.2">
      <c r="A3136" s="2" t="s">
        <v>11975</v>
      </c>
      <c r="B3136" s="2" t="s">
        <v>26177</v>
      </c>
      <c r="C3136" s="2" t="s">
        <v>10420</v>
      </c>
      <c r="D3136" s="2" t="s">
        <v>11975</v>
      </c>
      <c r="E3136" s="2" t="s">
        <v>11975</v>
      </c>
      <c r="F3136" s="2" t="s">
        <v>11976</v>
      </c>
      <c r="G3136" s="2" t="s">
        <v>11977</v>
      </c>
      <c r="H3136" s="2" t="s">
        <v>61</v>
      </c>
      <c r="I3136" s="2" t="s">
        <v>61</v>
      </c>
      <c r="J3136" s="2" t="s">
        <v>61</v>
      </c>
      <c r="K3136" s="50" t="s">
        <v>61</v>
      </c>
      <c r="L3136" s="43">
        <v>2010</v>
      </c>
      <c r="M3136" s="2" t="s">
        <v>133</v>
      </c>
      <c r="N3136" s="32">
        <v>25.124400000000001</v>
      </c>
      <c r="O3136" s="32">
        <v>55.228520000000003</v>
      </c>
      <c r="P3136" s="2" t="s">
        <v>152</v>
      </c>
      <c r="Q3136" s="2" t="s">
        <v>65</v>
      </c>
      <c r="R3136" s="43" t="s">
        <v>18854</v>
      </c>
      <c r="S3136" s="41" t="s">
        <v>272</v>
      </c>
      <c r="T3136" s="41" t="s">
        <v>18461</v>
      </c>
      <c r="U3136" s="2"/>
      <c r="V3136" s="2"/>
      <c r="W3136" s="41" t="s">
        <v>17588</v>
      </c>
      <c r="X3136" s="2" t="s">
        <v>153</v>
      </c>
      <c r="Y3136" s="2" t="s">
        <v>76</v>
      </c>
      <c r="Z3136" s="5" t="s">
        <v>10423</v>
      </c>
      <c r="AA3136" s="5" t="s">
        <v>16910</v>
      </c>
      <c r="AB3136" s="5" t="s">
        <v>16317</v>
      </c>
      <c r="AC3136" s="2" t="s">
        <v>5205</v>
      </c>
      <c r="AD3136" s="2">
        <v>1036900</v>
      </c>
      <c r="AE3136" s="5">
        <v>17</v>
      </c>
      <c r="AF3136" s="25"/>
      <c r="AG3136" s="29">
        <v>3</v>
      </c>
      <c r="AH3136" s="2" t="s">
        <v>17974</v>
      </c>
      <c r="AI3136" s="2">
        <v>3</v>
      </c>
      <c r="AJ3136" s="2">
        <v>3</v>
      </c>
      <c r="AK3136" s="2"/>
      <c r="AL3136" s="2"/>
      <c r="AM3136" s="2"/>
      <c r="AN3136" s="2"/>
      <c r="AO3136" s="2"/>
      <c r="AP3136" s="25"/>
      <c r="AQ3136" s="25"/>
      <c r="AR3136" s="2"/>
      <c r="AS3136" s="2"/>
      <c r="AT3136" s="2"/>
      <c r="AU3136" s="25"/>
      <c r="AV3136" s="2"/>
      <c r="AW3136" s="2"/>
      <c r="AX3136" s="25"/>
      <c r="AY3136" s="25"/>
      <c r="AZ3136" s="25"/>
      <c r="BA3136" s="25"/>
      <c r="BB3136" s="25"/>
      <c r="BC3136" s="25"/>
      <c r="BD3136" s="25"/>
      <c r="BE3136" s="25"/>
      <c r="BF3136" s="25"/>
      <c r="BG3136" s="25"/>
      <c r="BH3136" s="25"/>
      <c r="BI3136" s="25"/>
      <c r="BJ3136" s="25"/>
      <c r="BK3136" s="25"/>
      <c r="BL3136" s="25"/>
      <c r="BM3136" s="25"/>
      <c r="BN3136" s="25"/>
      <c r="BO3136" s="25"/>
      <c r="BP3136" s="25"/>
      <c r="BQ3136" s="25"/>
      <c r="BR3136" s="25"/>
      <c r="BS3136" s="25"/>
      <c r="BT3136" s="25"/>
      <c r="BU3136" s="25"/>
      <c r="BV3136" s="25"/>
      <c r="BW3136" s="25"/>
      <c r="BX3136" s="25"/>
      <c r="BY3136" s="25"/>
      <c r="BZ3136" s="25"/>
      <c r="CA3136" s="25"/>
      <c r="CB3136" s="25"/>
      <c r="CC3136" s="25"/>
      <c r="CD3136" s="2" t="s">
        <v>78</v>
      </c>
      <c r="CE3136" s="2" t="s">
        <v>21683</v>
      </c>
      <c r="CF3136" s="25"/>
      <c r="CG3136" s="25"/>
      <c r="CH3136" s="25"/>
      <c r="CI3136" s="25"/>
      <c r="CJ3136" s="25"/>
    </row>
    <row r="3137" spans="1:88" x14ac:dyDescent="0.2">
      <c r="A3137" s="2" t="s">
        <v>11978</v>
      </c>
      <c r="B3137" s="2" t="s">
        <v>26178</v>
      </c>
      <c r="C3137" s="2" t="s">
        <v>10420</v>
      </c>
      <c r="D3137" s="2" t="s">
        <v>11978</v>
      </c>
      <c r="E3137" s="2" t="s">
        <v>11978</v>
      </c>
      <c r="F3137" s="2" t="s">
        <v>11979</v>
      </c>
      <c r="G3137" s="2" t="s">
        <v>11980</v>
      </c>
      <c r="H3137" s="2" t="s">
        <v>61</v>
      </c>
      <c r="I3137" s="2" t="s">
        <v>61</v>
      </c>
      <c r="J3137" s="2" t="s">
        <v>61</v>
      </c>
      <c r="K3137" s="50" t="s">
        <v>61</v>
      </c>
      <c r="L3137" s="43">
        <v>2009</v>
      </c>
      <c r="M3137" s="2" t="s">
        <v>133</v>
      </c>
      <c r="N3137" s="32">
        <v>25.175979999999999</v>
      </c>
      <c r="O3137" s="32">
        <v>55.25188</v>
      </c>
      <c r="P3137" s="2" t="s">
        <v>152</v>
      </c>
      <c r="Q3137" s="2" t="s">
        <v>65</v>
      </c>
      <c r="R3137" s="43" t="s">
        <v>18854</v>
      </c>
      <c r="S3137" s="41" t="s">
        <v>1554</v>
      </c>
      <c r="T3137" s="41" t="s">
        <v>18460</v>
      </c>
      <c r="U3137" s="2"/>
      <c r="V3137" s="2"/>
      <c r="W3137" s="41" t="s">
        <v>17588</v>
      </c>
      <c r="X3137" s="2" t="s">
        <v>696</v>
      </c>
      <c r="Y3137" s="2" t="s">
        <v>102</v>
      </c>
      <c r="Z3137" s="5" t="s">
        <v>10423</v>
      </c>
      <c r="AA3137" s="5" t="s">
        <v>16910</v>
      </c>
      <c r="AB3137" s="5" t="s">
        <v>16316</v>
      </c>
      <c r="AC3137" s="2" t="s">
        <v>5205</v>
      </c>
      <c r="AD3137" s="2">
        <v>1035400</v>
      </c>
      <c r="AE3137" s="5">
        <v>30</v>
      </c>
      <c r="AF3137" s="25"/>
      <c r="AG3137" s="29">
        <v>3</v>
      </c>
      <c r="AH3137" s="2" t="s">
        <v>17974</v>
      </c>
      <c r="AI3137" s="2">
        <v>3</v>
      </c>
      <c r="AJ3137" s="2">
        <v>3</v>
      </c>
      <c r="AK3137" s="2"/>
      <c r="AL3137" s="2"/>
      <c r="AM3137" s="2"/>
      <c r="AN3137" s="2"/>
      <c r="AO3137" s="2"/>
      <c r="AP3137" s="25"/>
      <c r="AQ3137" s="25"/>
      <c r="AR3137" s="2"/>
      <c r="AS3137" s="2"/>
      <c r="AT3137" s="2"/>
      <c r="AU3137" s="25"/>
      <c r="AV3137" s="2"/>
      <c r="AW3137" s="2"/>
      <c r="AX3137" s="25"/>
      <c r="AY3137" s="25"/>
      <c r="AZ3137" s="25"/>
      <c r="BA3137" s="25"/>
      <c r="BB3137" s="25"/>
      <c r="BC3137" s="25"/>
      <c r="BD3137" s="25"/>
      <c r="BE3137" s="25"/>
      <c r="BF3137" s="25"/>
      <c r="BG3137" s="25"/>
      <c r="BH3137" s="25"/>
      <c r="BI3137" s="25"/>
      <c r="BJ3137" s="25"/>
      <c r="BK3137" s="25"/>
      <c r="BL3137" s="25"/>
      <c r="BM3137" s="25"/>
      <c r="BN3137" s="25"/>
      <c r="BO3137" s="25"/>
      <c r="BP3137" s="25"/>
      <c r="BQ3137" s="25"/>
      <c r="BR3137" s="25"/>
      <c r="BS3137" s="25"/>
      <c r="BT3137" s="25"/>
      <c r="BU3137" s="25"/>
      <c r="BV3137" s="25"/>
      <c r="BW3137" s="25"/>
      <c r="BX3137" s="25"/>
      <c r="BY3137" s="25"/>
      <c r="BZ3137" s="25"/>
      <c r="CA3137" s="25"/>
      <c r="CB3137" s="25"/>
      <c r="CC3137" s="25"/>
      <c r="CD3137" s="2" t="s">
        <v>78</v>
      </c>
      <c r="CE3137" s="2" t="s">
        <v>21684</v>
      </c>
      <c r="CF3137" s="25"/>
      <c r="CG3137" s="25"/>
      <c r="CH3137" s="25"/>
      <c r="CI3137" s="25"/>
      <c r="CJ3137" s="25"/>
    </row>
    <row r="3138" spans="1:88" x14ac:dyDescent="0.2">
      <c r="A3138" s="2" t="s">
        <v>11981</v>
      </c>
      <c r="B3138" s="2" t="s">
        <v>26179</v>
      </c>
      <c r="C3138" s="2" t="s">
        <v>10420</v>
      </c>
      <c r="D3138" s="2" t="s">
        <v>11981</v>
      </c>
      <c r="E3138" s="2" t="s">
        <v>11981</v>
      </c>
      <c r="F3138" s="2" t="s">
        <v>11982</v>
      </c>
      <c r="G3138" s="2" t="s">
        <v>11983</v>
      </c>
      <c r="H3138" s="2" t="s">
        <v>61</v>
      </c>
      <c r="I3138" s="2" t="s">
        <v>61</v>
      </c>
      <c r="J3138" s="2" t="s">
        <v>61</v>
      </c>
      <c r="K3138" s="50" t="s">
        <v>61</v>
      </c>
      <c r="L3138" s="43">
        <v>2011</v>
      </c>
      <c r="M3138" s="2" t="s">
        <v>133</v>
      </c>
      <c r="N3138" s="32">
        <v>25.296890000000001</v>
      </c>
      <c r="O3138" s="32">
        <v>55.393189999999997</v>
      </c>
      <c r="P3138" s="2" t="s">
        <v>152</v>
      </c>
      <c r="Q3138" s="2" t="s">
        <v>65</v>
      </c>
      <c r="R3138" s="43" t="s">
        <v>16802</v>
      </c>
      <c r="S3138" s="41" t="s">
        <v>4851</v>
      </c>
      <c r="T3138" s="41" t="s">
        <v>18462</v>
      </c>
      <c r="U3138" s="2"/>
      <c r="V3138" s="2"/>
      <c r="W3138" s="41" t="s">
        <v>17588</v>
      </c>
      <c r="X3138" s="2" t="s">
        <v>10480</v>
      </c>
      <c r="Y3138" s="2" t="s">
        <v>76</v>
      </c>
      <c r="Z3138" s="5" t="s">
        <v>10423</v>
      </c>
      <c r="AA3138" s="5" t="s">
        <v>16910</v>
      </c>
      <c r="AB3138" s="5" t="s">
        <v>16317</v>
      </c>
      <c r="AC3138" s="2" t="s">
        <v>5205</v>
      </c>
      <c r="AD3138" s="2">
        <v>1024600</v>
      </c>
      <c r="AE3138" s="5">
        <v>25</v>
      </c>
      <c r="AF3138" s="25"/>
      <c r="AG3138" s="29">
        <v>3</v>
      </c>
      <c r="AH3138" s="2" t="s">
        <v>17974</v>
      </c>
      <c r="AI3138" s="2">
        <v>3</v>
      </c>
      <c r="AJ3138" s="2">
        <v>3</v>
      </c>
      <c r="AK3138" s="2"/>
      <c r="AL3138" s="2"/>
      <c r="AM3138" s="2"/>
      <c r="AN3138" s="2"/>
      <c r="AO3138" s="2"/>
      <c r="AP3138" s="25"/>
      <c r="AQ3138" s="25"/>
      <c r="AR3138" s="2"/>
      <c r="AS3138" s="2"/>
      <c r="AT3138" s="2"/>
      <c r="AU3138" s="25"/>
      <c r="AV3138" s="2"/>
      <c r="AW3138" s="2"/>
      <c r="AX3138" s="25"/>
      <c r="AY3138" s="25"/>
      <c r="AZ3138" s="25"/>
      <c r="BA3138" s="25"/>
      <c r="BB3138" s="25"/>
      <c r="BC3138" s="25"/>
      <c r="BD3138" s="25"/>
      <c r="BE3138" s="25"/>
      <c r="BF3138" s="25"/>
      <c r="BG3138" s="25"/>
      <c r="BH3138" s="25"/>
      <c r="BI3138" s="25"/>
      <c r="BJ3138" s="25"/>
      <c r="BK3138" s="25"/>
      <c r="BL3138" s="25"/>
      <c r="BM3138" s="25"/>
      <c r="BN3138" s="25"/>
      <c r="BO3138" s="25"/>
      <c r="BP3138" s="25"/>
      <c r="BQ3138" s="25"/>
      <c r="BR3138" s="25"/>
      <c r="BS3138" s="25"/>
      <c r="BT3138" s="25"/>
      <c r="BU3138" s="25"/>
      <c r="BV3138" s="25"/>
      <c r="BW3138" s="25"/>
      <c r="BX3138" s="25"/>
      <c r="BY3138" s="25"/>
      <c r="BZ3138" s="25"/>
      <c r="CA3138" s="25"/>
      <c r="CB3138" s="25"/>
      <c r="CC3138" s="25"/>
      <c r="CD3138" s="2" t="s">
        <v>78</v>
      </c>
      <c r="CE3138" s="2" t="s">
        <v>21685</v>
      </c>
      <c r="CF3138" s="25"/>
      <c r="CG3138" s="25"/>
      <c r="CH3138" s="25"/>
      <c r="CI3138" s="25"/>
      <c r="CJ3138" s="25"/>
    </row>
    <row r="3139" spans="1:88" x14ac:dyDescent="0.2">
      <c r="A3139" s="2" t="s">
        <v>11984</v>
      </c>
      <c r="B3139" s="2" t="s">
        <v>26180</v>
      </c>
      <c r="C3139" s="2" t="s">
        <v>10420</v>
      </c>
      <c r="D3139" s="2" t="s">
        <v>11984</v>
      </c>
      <c r="E3139" s="2" t="s">
        <v>11984</v>
      </c>
      <c r="F3139" s="2" t="s">
        <v>11985</v>
      </c>
      <c r="G3139" s="2" t="s">
        <v>11986</v>
      </c>
      <c r="H3139" s="2" t="s">
        <v>61</v>
      </c>
      <c r="I3139" s="2" t="s">
        <v>61</v>
      </c>
      <c r="J3139" s="2" t="s">
        <v>61</v>
      </c>
      <c r="K3139" s="50" t="s">
        <v>61</v>
      </c>
      <c r="L3139" s="43">
        <v>2010</v>
      </c>
      <c r="M3139" s="2" t="s">
        <v>133</v>
      </c>
      <c r="N3139" s="32">
        <v>25.2957</v>
      </c>
      <c r="O3139" s="32">
        <v>55.386839999999999</v>
      </c>
      <c r="P3139" s="2" t="s">
        <v>152</v>
      </c>
      <c r="Q3139" s="2" t="s">
        <v>65</v>
      </c>
      <c r="R3139" s="43" t="s">
        <v>18854</v>
      </c>
      <c r="S3139" s="41" t="s">
        <v>272</v>
      </c>
      <c r="T3139" s="41" t="s">
        <v>18461</v>
      </c>
      <c r="U3139" s="2"/>
      <c r="V3139" s="2"/>
      <c r="W3139" s="41" t="s">
        <v>17588</v>
      </c>
      <c r="X3139" s="2" t="s">
        <v>10480</v>
      </c>
      <c r="Y3139" s="2" t="s">
        <v>102</v>
      </c>
      <c r="Z3139" s="5" t="s">
        <v>20</v>
      </c>
      <c r="AA3139" s="5" t="s">
        <v>16910</v>
      </c>
      <c r="AB3139" s="5" t="s">
        <v>16316</v>
      </c>
      <c r="AC3139" s="2" t="s">
        <v>5247</v>
      </c>
      <c r="AD3139" s="2">
        <v>1024100</v>
      </c>
      <c r="AE3139" s="5">
        <v>25</v>
      </c>
      <c r="AF3139" s="25"/>
      <c r="AG3139" s="29">
        <v>3</v>
      </c>
      <c r="AH3139" s="2" t="s">
        <v>17978</v>
      </c>
      <c r="AI3139" s="2">
        <v>3</v>
      </c>
      <c r="AJ3139" s="2">
        <v>3</v>
      </c>
      <c r="AK3139" s="2"/>
      <c r="AL3139" s="2"/>
      <c r="AM3139" s="2"/>
      <c r="AN3139" s="2"/>
      <c r="AO3139" s="2"/>
      <c r="AP3139" s="25"/>
      <c r="AQ3139" s="25"/>
      <c r="AR3139" s="2"/>
      <c r="AS3139" s="2"/>
      <c r="AT3139" s="2"/>
      <c r="AU3139" s="25"/>
      <c r="AV3139" s="2"/>
      <c r="AW3139" s="2"/>
      <c r="AX3139" s="25"/>
      <c r="AY3139" s="25"/>
      <c r="AZ3139" s="25"/>
      <c r="BA3139" s="25"/>
      <c r="BB3139" s="25"/>
      <c r="BC3139" s="25"/>
      <c r="BD3139" s="25"/>
      <c r="BE3139" s="25"/>
      <c r="BF3139" s="25"/>
      <c r="BG3139" s="25"/>
      <c r="BH3139" s="25"/>
      <c r="BI3139" s="25"/>
      <c r="BJ3139" s="25"/>
      <c r="BK3139" s="25"/>
      <c r="BL3139" s="25"/>
      <c r="BM3139" s="25"/>
      <c r="BN3139" s="25"/>
      <c r="BO3139" s="25"/>
      <c r="BP3139" s="25"/>
      <c r="BQ3139" s="25"/>
      <c r="BR3139" s="25"/>
      <c r="BS3139" s="25"/>
      <c r="BT3139" s="25"/>
      <c r="BU3139" s="25"/>
      <c r="BV3139" s="25"/>
      <c r="BW3139" s="25"/>
      <c r="BX3139" s="25"/>
      <c r="BY3139" s="25"/>
      <c r="BZ3139" s="25"/>
      <c r="CA3139" s="25"/>
      <c r="CB3139" s="25"/>
      <c r="CC3139" s="25"/>
      <c r="CD3139" s="2" t="s">
        <v>78</v>
      </c>
      <c r="CE3139" s="2" t="s">
        <v>21686</v>
      </c>
      <c r="CF3139" s="25"/>
      <c r="CG3139" s="25"/>
      <c r="CH3139" s="25"/>
      <c r="CI3139" s="25"/>
      <c r="CJ3139" s="25"/>
    </row>
    <row r="3140" spans="1:88" x14ac:dyDescent="0.2">
      <c r="A3140" s="2" t="s">
        <v>11987</v>
      </c>
      <c r="B3140" s="2" t="s">
        <v>26181</v>
      </c>
      <c r="C3140" s="2" t="s">
        <v>10420</v>
      </c>
      <c r="D3140" s="2" t="s">
        <v>11987</v>
      </c>
      <c r="E3140" s="2" t="s">
        <v>11987</v>
      </c>
      <c r="F3140" s="2" t="s">
        <v>11988</v>
      </c>
      <c r="G3140" s="2" t="s">
        <v>11989</v>
      </c>
      <c r="H3140" s="2" t="s">
        <v>61</v>
      </c>
      <c r="I3140" s="2" t="s">
        <v>61</v>
      </c>
      <c r="J3140" s="2" t="s">
        <v>61</v>
      </c>
      <c r="K3140" s="50" t="s">
        <v>61</v>
      </c>
      <c r="L3140" s="43">
        <v>2012</v>
      </c>
      <c r="M3140" s="2" t="s">
        <v>133</v>
      </c>
      <c r="N3140" s="32">
        <v>25.28586</v>
      </c>
      <c r="O3140" s="32">
        <v>55.380560000000003</v>
      </c>
      <c r="P3140" s="2" t="s">
        <v>152</v>
      </c>
      <c r="Q3140" s="2" t="s">
        <v>65</v>
      </c>
      <c r="R3140" s="43" t="s">
        <v>16802</v>
      </c>
      <c r="S3140" s="41" t="s">
        <v>4851</v>
      </c>
      <c r="T3140" s="41" t="s">
        <v>18462</v>
      </c>
      <c r="U3140" s="2"/>
      <c r="V3140" s="2"/>
      <c r="W3140" s="41" t="s">
        <v>17588</v>
      </c>
      <c r="X3140" s="2" t="s">
        <v>10480</v>
      </c>
      <c r="Y3140" s="2" t="s">
        <v>102</v>
      </c>
      <c r="Z3140" s="5" t="s">
        <v>10423</v>
      </c>
      <c r="AA3140" s="5" t="s">
        <v>16910</v>
      </c>
      <c r="AB3140" s="5" t="s">
        <v>16316</v>
      </c>
      <c r="AC3140" s="2" t="s">
        <v>5205</v>
      </c>
      <c r="AD3140" s="2">
        <v>1024100</v>
      </c>
      <c r="AE3140" s="5">
        <v>30</v>
      </c>
      <c r="AF3140" s="25"/>
      <c r="AG3140" s="29">
        <v>3</v>
      </c>
      <c r="AH3140" s="2" t="s">
        <v>17974</v>
      </c>
      <c r="AI3140" s="2">
        <v>3</v>
      </c>
      <c r="AJ3140" s="2">
        <v>3</v>
      </c>
      <c r="AK3140" s="2"/>
      <c r="AL3140" s="2"/>
      <c r="AM3140" s="2"/>
      <c r="AN3140" s="2"/>
      <c r="AO3140" s="2"/>
      <c r="AP3140" s="25"/>
      <c r="AQ3140" s="25"/>
      <c r="AR3140" s="2"/>
      <c r="AS3140" s="2"/>
      <c r="AT3140" s="2"/>
      <c r="AU3140" s="25"/>
      <c r="AV3140" s="2"/>
      <c r="AW3140" s="2"/>
      <c r="AX3140" s="25"/>
      <c r="AY3140" s="25"/>
      <c r="AZ3140" s="25"/>
      <c r="BA3140" s="25"/>
      <c r="BB3140" s="25"/>
      <c r="BC3140" s="25"/>
      <c r="BD3140" s="25"/>
      <c r="BE3140" s="25"/>
      <c r="BF3140" s="25"/>
      <c r="BG3140" s="25"/>
      <c r="BH3140" s="25"/>
      <c r="BI3140" s="25"/>
      <c r="BJ3140" s="25"/>
      <c r="BK3140" s="25"/>
      <c r="BL3140" s="25"/>
      <c r="BM3140" s="25"/>
      <c r="BN3140" s="25"/>
      <c r="BO3140" s="25"/>
      <c r="BP3140" s="25"/>
      <c r="BQ3140" s="25"/>
      <c r="BR3140" s="25"/>
      <c r="BS3140" s="25"/>
      <c r="BT3140" s="25"/>
      <c r="BU3140" s="25"/>
      <c r="BV3140" s="25"/>
      <c r="BW3140" s="25"/>
      <c r="BX3140" s="25"/>
      <c r="BY3140" s="25"/>
      <c r="BZ3140" s="25"/>
      <c r="CA3140" s="25"/>
      <c r="CB3140" s="25"/>
      <c r="CC3140" s="25"/>
      <c r="CD3140" s="2" t="s">
        <v>78</v>
      </c>
      <c r="CE3140" s="2" t="s">
        <v>21687</v>
      </c>
      <c r="CF3140" s="25"/>
      <c r="CG3140" s="25"/>
      <c r="CH3140" s="25"/>
      <c r="CI3140" s="25"/>
      <c r="CJ3140" s="25"/>
    </row>
    <row r="3141" spans="1:88" x14ac:dyDescent="0.2">
      <c r="A3141" s="2" t="s">
        <v>11990</v>
      </c>
      <c r="B3141" s="2" t="s">
        <v>26182</v>
      </c>
      <c r="C3141" s="2" t="s">
        <v>10420</v>
      </c>
      <c r="D3141" s="2" t="s">
        <v>11990</v>
      </c>
      <c r="E3141" s="2" t="s">
        <v>11990</v>
      </c>
      <c r="F3141" s="2" t="s">
        <v>11991</v>
      </c>
      <c r="G3141" s="2" t="s">
        <v>11992</v>
      </c>
      <c r="H3141" s="2" t="s">
        <v>61</v>
      </c>
      <c r="I3141" s="2" t="s">
        <v>61</v>
      </c>
      <c r="J3141" s="2" t="s">
        <v>61</v>
      </c>
      <c r="K3141" s="50" t="s">
        <v>61</v>
      </c>
      <c r="L3141" s="43">
        <v>2010</v>
      </c>
      <c r="M3141" s="2" t="s">
        <v>133</v>
      </c>
      <c r="N3141" s="32">
        <v>25.29279</v>
      </c>
      <c r="O3141" s="32">
        <v>55.40401</v>
      </c>
      <c r="P3141" s="2" t="s">
        <v>152</v>
      </c>
      <c r="Q3141" s="2" t="s">
        <v>65</v>
      </c>
      <c r="R3141" s="43" t="s">
        <v>18854</v>
      </c>
      <c r="S3141" s="41" t="s">
        <v>1554</v>
      </c>
      <c r="T3141" s="41" t="s">
        <v>18460</v>
      </c>
      <c r="U3141" s="2"/>
      <c r="V3141" s="2"/>
      <c r="W3141" s="41" t="s">
        <v>17588</v>
      </c>
      <c r="X3141" s="2" t="s">
        <v>153</v>
      </c>
      <c r="Y3141" s="2" t="s">
        <v>102</v>
      </c>
      <c r="Z3141" s="5" t="s">
        <v>10423</v>
      </c>
      <c r="AA3141" s="5" t="s">
        <v>16910</v>
      </c>
      <c r="AB3141" s="5" t="s">
        <v>16316</v>
      </c>
      <c r="AC3141" s="2" t="s">
        <v>5205</v>
      </c>
      <c r="AD3141" s="2">
        <v>1024700</v>
      </c>
      <c r="AE3141" s="5">
        <v>30</v>
      </c>
      <c r="AF3141" s="25"/>
      <c r="AG3141" s="29">
        <v>3</v>
      </c>
      <c r="AH3141" s="2" t="s">
        <v>17974</v>
      </c>
      <c r="AI3141" s="2">
        <v>3</v>
      </c>
      <c r="AJ3141" s="2">
        <v>3</v>
      </c>
      <c r="AK3141" s="2"/>
      <c r="AL3141" s="2"/>
      <c r="AM3141" s="2"/>
      <c r="AN3141" s="2"/>
      <c r="AO3141" s="2"/>
      <c r="AP3141" s="25"/>
      <c r="AQ3141" s="25"/>
      <c r="AR3141" s="2"/>
      <c r="AS3141" s="2"/>
      <c r="AT3141" s="2"/>
      <c r="AU3141" s="25"/>
      <c r="AV3141" s="2"/>
      <c r="AW3141" s="2"/>
      <c r="AX3141" s="25"/>
      <c r="AY3141" s="25"/>
      <c r="AZ3141" s="25"/>
      <c r="BA3141" s="25"/>
      <c r="BB3141" s="25"/>
      <c r="BC3141" s="25"/>
      <c r="BD3141" s="25"/>
      <c r="BE3141" s="25"/>
      <c r="BF3141" s="25"/>
      <c r="BG3141" s="25"/>
      <c r="BH3141" s="25"/>
      <c r="BI3141" s="25"/>
      <c r="BJ3141" s="25"/>
      <c r="BK3141" s="25"/>
      <c r="BL3141" s="25"/>
      <c r="BM3141" s="25"/>
      <c r="BN3141" s="25"/>
      <c r="BO3141" s="25"/>
      <c r="BP3141" s="25"/>
      <c r="BQ3141" s="25"/>
      <c r="BR3141" s="25"/>
      <c r="BS3141" s="25"/>
      <c r="BT3141" s="25"/>
      <c r="BU3141" s="25"/>
      <c r="BV3141" s="25"/>
      <c r="BW3141" s="25"/>
      <c r="BX3141" s="25"/>
      <c r="BY3141" s="25"/>
      <c r="BZ3141" s="25"/>
      <c r="CA3141" s="25"/>
      <c r="CB3141" s="25"/>
      <c r="CC3141" s="25"/>
      <c r="CD3141" s="2" t="s">
        <v>628</v>
      </c>
      <c r="CE3141" s="2" t="s">
        <v>21688</v>
      </c>
      <c r="CF3141" s="25"/>
      <c r="CG3141" s="25"/>
      <c r="CH3141" s="25"/>
      <c r="CI3141" s="25"/>
      <c r="CJ3141" s="25"/>
    </row>
    <row r="3142" spans="1:88" x14ac:dyDescent="0.2">
      <c r="A3142" s="2" t="s">
        <v>11993</v>
      </c>
      <c r="B3142" s="2" t="s">
        <v>26183</v>
      </c>
      <c r="C3142" s="2" t="s">
        <v>10420</v>
      </c>
      <c r="D3142" s="2" t="s">
        <v>11993</v>
      </c>
      <c r="E3142" s="2" t="s">
        <v>11993</v>
      </c>
      <c r="F3142" s="2" t="s">
        <v>11994</v>
      </c>
      <c r="G3142" s="2" t="s">
        <v>11995</v>
      </c>
      <c r="H3142" s="2" t="s">
        <v>61</v>
      </c>
      <c r="I3142" s="2" t="s">
        <v>61</v>
      </c>
      <c r="J3142" s="2" t="s">
        <v>61</v>
      </c>
      <c r="K3142" s="50" t="s">
        <v>61</v>
      </c>
      <c r="L3142" s="43">
        <v>2010</v>
      </c>
      <c r="M3142" s="2" t="s">
        <v>133</v>
      </c>
      <c r="N3142" s="32">
        <v>25.274629999999998</v>
      </c>
      <c r="O3142" s="32">
        <v>55.397280000000002</v>
      </c>
      <c r="P3142" s="2" t="s">
        <v>152</v>
      </c>
      <c r="Q3142" s="2" t="s">
        <v>65</v>
      </c>
      <c r="R3142" s="43" t="s">
        <v>18854</v>
      </c>
      <c r="S3142" s="41" t="s">
        <v>1554</v>
      </c>
      <c r="T3142" s="41" t="s">
        <v>18460</v>
      </c>
      <c r="U3142" s="2"/>
      <c r="V3142" s="2"/>
      <c r="W3142" s="41" t="s">
        <v>17588</v>
      </c>
      <c r="X3142" s="2" t="s">
        <v>696</v>
      </c>
      <c r="Y3142" s="2" t="s">
        <v>10437</v>
      </c>
      <c r="Z3142" s="5" t="s">
        <v>10423</v>
      </c>
      <c r="AA3142" s="5" t="s">
        <v>16910</v>
      </c>
      <c r="AB3142" s="5" t="s">
        <v>18093</v>
      </c>
      <c r="AC3142" s="2" t="s">
        <v>5205</v>
      </c>
      <c r="AD3142" s="2">
        <v>1024400</v>
      </c>
      <c r="AE3142" s="5">
        <v>30</v>
      </c>
      <c r="AF3142" s="25"/>
      <c r="AG3142" s="29">
        <v>3</v>
      </c>
      <c r="AH3142" s="2" t="s">
        <v>17974</v>
      </c>
      <c r="AI3142" s="2">
        <v>3</v>
      </c>
      <c r="AJ3142" s="2">
        <v>3</v>
      </c>
      <c r="AK3142" s="2"/>
      <c r="AL3142" s="2"/>
      <c r="AM3142" s="2"/>
      <c r="AN3142" s="2"/>
      <c r="AO3142" s="2"/>
      <c r="AP3142" s="25"/>
      <c r="AQ3142" s="25"/>
      <c r="AR3142" s="2"/>
      <c r="AS3142" s="2"/>
      <c r="AT3142" s="2"/>
      <c r="AU3142" s="25"/>
      <c r="AV3142" s="2"/>
      <c r="AW3142" s="2"/>
      <c r="AX3142" s="25"/>
      <c r="AY3142" s="25"/>
      <c r="AZ3142" s="25"/>
      <c r="BA3142" s="25"/>
      <c r="BB3142" s="25"/>
      <c r="BC3142" s="25"/>
      <c r="BD3142" s="25"/>
      <c r="BE3142" s="25"/>
      <c r="BF3142" s="25"/>
      <c r="BG3142" s="25"/>
      <c r="BH3142" s="25"/>
      <c r="BI3142" s="25"/>
      <c r="BJ3142" s="25"/>
      <c r="BK3142" s="25"/>
      <c r="BL3142" s="25"/>
      <c r="BM3142" s="25"/>
      <c r="BN3142" s="25"/>
      <c r="BO3142" s="25"/>
      <c r="BP3142" s="25"/>
      <c r="BQ3142" s="25"/>
      <c r="BR3142" s="25"/>
      <c r="BS3142" s="25"/>
      <c r="BT3142" s="25"/>
      <c r="BU3142" s="25"/>
      <c r="BV3142" s="25"/>
      <c r="BW3142" s="25"/>
      <c r="BX3142" s="25"/>
      <c r="BY3142" s="25"/>
      <c r="BZ3142" s="25"/>
      <c r="CA3142" s="25"/>
      <c r="CB3142" s="25"/>
      <c r="CC3142" s="25"/>
      <c r="CD3142" s="2" t="s">
        <v>78</v>
      </c>
      <c r="CE3142" s="2" t="s">
        <v>21689</v>
      </c>
      <c r="CF3142" s="25"/>
      <c r="CG3142" s="25"/>
      <c r="CH3142" s="25"/>
      <c r="CI3142" s="25"/>
      <c r="CJ3142" s="25"/>
    </row>
    <row r="3143" spans="1:88" x14ac:dyDescent="0.2">
      <c r="A3143" s="2" t="s">
        <v>11996</v>
      </c>
      <c r="B3143" s="2" t="s">
        <v>26184</v>
      </c>
      <c r="C3143" s="2" t="s">
        <v>10420</v>
      </c>
      <c r="D3143" s="2" t="s">
        <v>11996</v>
      </c>
      <c r="E3143" s="2" t="s">
        <v>11996</v>
      </c>
      <c r="F3143" s="2" t="s">
        <v>11997</v>
      </c>
      <c r="G3143" s="2" t="s">
        <v>11998</v>
      </c>
      <c r="H3143" s="2" t="s">
        <v>61</v>
      </c>
      <c r="I3143" s="2" t="s">
        <v>61</v>
      </c>
      <c r="J3143" s="2" t="s">
        <v>61</v>
      </c>
      <c r="K3143" s="50" t="s">
        <v>61</v>
      </c>
      <c r="L3143" s="43">
        <v>2009</v>
      </c>
      <c r="M3143" s="2" t="s">
        <v>133</v>
      </c>
      <c r="N3143" s="32">
        <v>25.269580000000001</v>
      </c>
      <c r="O3143" s="32">
        <v>55.410760000000003</v>
      </c>
      <c r="P3143" s="2" t="s">
        <v>152</v>
      </c>
      <c r="Q3143" s="2" t="s">
        <v>65</v>
      </c>
      <c r="R3143" s="43" t="s">
        <v>18854</v>
      </c>
      <c r="S3143" s="41" t="s">
        <v>1554</v>
      </c>
      <c r="T3143" s="41" t="s">
        <v>18460</v>
      </c>
      <c r="U3143" s="2"/>
      <c r="V3143" s="2"/>
      <c r="W3143" s="41" t="s">
        <v>17588</v>
      </c>
      <c r="X3143" s="2" t="s">
        <v>153</v>
      </c>
      <c r="Y3143" s="2" t="s">
        <v>102</v>
      </c>
      <c r="Z3143" s="5" t="s">
        <v>20</v>
      </c>
      <c r="AA3143" s="5" t="s">
        <v>16910</v>
      </c>
      <c r="AB3143" s="5" t="s">
        <v>16316</v>
      </c>
      <c r="AC3143" s="2" t="s">
        <v>5205</v>
      </c>
      <c r="AD3143" s="2">
        <v>1024400</v>
      </c>
      <c r="AE3143" s="5">
        <v>30</v>
      </c>
      <c r="AF3143" s="25"/>
      <c r="AG3143" s="29">
        <v>3</v>
      </c>
      <c r="AH3143" s="2" t="s">
        <v>17974</v>
      </c>
      <c r="AI3143" s="2">
        <v>3</v>
      </c>
      <c r="AJ3143" s="2">
        <v>3</v>
      </c>
      <c r="AK3143" s="2"/>
      <c r="AL3143" s="2"/>
      <c r="AM3143" s="2"/>
      <c r="AN3143" s="2"/>
      <c r="AO3143" s="2"/>
      <c r="AP3143" s="25"/>
      <c r="AQ3143" s="25"/>
      <c r="AR3143" s="2"/>
      <c r="AS3143" s="2"/>
      <c r="AT3143" s="2"/>
      <c r="AU3143" s="25"/>
      <c r="AV3143" s="2"/>
      <c r="AW3143" s="2"/>
      <c r="AX3143" s="25"/>
      <c r="AY3143" s="25"/>
      <c r="AZ3143" s="25"/>
      <c r="BA3143" s="25"/>
      <c r="BB3143" s="25"/>
      <c r="BC3143" s="25"/>
      <c r="BD3143" s="25"/>
      <c r="BE3143" s="25"/>
      <c r="BF3143" s="25"/>
      <c r="BG3143" s="25"/>
      <c r="BH3143" s="25"/>
      <c r="BI3143" s="25"/>
      <c r="BJ3143" s="25"/>
      <c r="BK3143" s="25"/>
      <c r="BL3143" s="25"/>
      <c r="BM3143" s="25"/>
      <c r="BN3143" s="25"/>
      <c r="BO3143" s="25"/>
      <c r="BP3143" s="25"/>
      <c r="BQ3143" s="25"/>
      <c r="BR3143" s="25"/>
      <c r="BS3143" s="25"/>
      <c r="BT3143" s="25"/>
      <c r="BU3143" s="25"/>
      <c r="BV3143" s="25"/>
      <c r="BW3143" s="25"/>
      <c r="BX3143" s="25"/>
      <c r="BY3143" s="25"/>
      <c r="BZ3143" s="25"/>
      <c r="CA3143" s="25"/>
      <c r="CB3143" s="25"/>
      <c r="CC3143" s="25"/>
      <c r="CD3143" s="2" t="s">
        <v>78</v>
      </c>
      <c r="CE3143" s="2" t="s">
        <v>21690</v>
      </c>
      <c r="CF3143" s="25"/>
      <c r="CG3143" s="25"/>
      <c r="CH3143" s="25"/>
      <c r="CI3143" s="25"/>
      <c r="CJ3143" s="25"/>
    </row>
    <row r="3144" spans="1:88" x14ac:dyDescent="0.2">
      <c r="A3144" s="2" t="s">
        <v>11999</v>
      </c>
      <c r="B3144" s="2" t="s">
        <v>26185</v>
      </c>
      <c r="C3144" s="2" t="s">
        <v>10420</v>
      </c>
      <c r="D3144" s="2" t="s">
        <v>11999</v>
      </c>
      <c r="E3144" s="2" t="s">
        <v>11999</v>
      </c>
      <c r="F3144" s="2" t="s">
        <v>12000</v>
      </c>
      <c r="G3144" s="2" t="s">
        <v>12001</v>
      </c>
      <c r="H3144" s="2" t="s">
        <v>83</v>
      </c>
      <c r="I3144" s="2" t="s">
        <v>61</v>
      </c>
      <c r="J3144" s="2" t="s">
        <v>61</v>
      </c>
      <c r="K3144" s="50" t="s">
        <v>61</v>
      </c>
      <c r="L3144" s="43">
        <v>2011</v>
      </c>
      <c r="M3144" s="2" t="s">
        <v>133</v>
      </c>
      <c r="N3144" s="32">
        <v>25.274799999999999</v>
      </c>
      <c r="O3144" s="32">
        <v>55.3673</v>
      </c>
      <c r="P3144" s="2" t="s">
        <v>2767</v>
      </c>
      <c r="Q3144" s="2" t="s">
        <v>65</v>
      </c>
      <c r="R3144" s="43" t="s">
        <v>18854</v>
      </c>
      <c r="S3144" s="41" t="s">
        <v>10732</v>
      </c>
      <c r="T3144" s="41" t="s">
        <v>18461</v>
      </c>
      <c r="U3144" s="2"/>
      <c r="V3144" s="2"/>
      <c r="W3144" s="41" t="s">
        <v>17589</v>
      </c>
      <c r="X3144" s="2" t="s">
        <v>1598</v>
      </c>
      <c r="Y3144" s="2" t="s">
        <v>69</v>
      </c>
      <c r="Z3144" s="5" t="s">
        <v>10423</v>
      </c>
      <c r="AA3144" s="5" t="s">
        <v>16910</v>
      </c>
      <c r="AB3144" s="5" t="s">
        <v>18091</v>
      </c>
      <c r="AC3144" s="2" t="s">
        <v>5205</v>
      </c>
      <c r="AD3144" s="2">
        <v>1023200</v>
      </c>
      <c r="AE3144" s="5">
        <v>27</v>
      </c>
      <c r="AF3144" s="25"/>
      <c r="AG3144" s="29">
        <v>3</v>
      </c>
      <c r="AH3144" s="2" t="s">
        <v>17974</v>
      </c>
      <c r="AI3144" s="2">
        <v>3</v>
      </c>
      <c r="AJ3144" s="2">
        <v>3</v>
      </c>
      <c r="AK3144" s="2"/>
      <c r="AL3144" s="2"/>
      <c r="AM3144" s="2"/>
      <c r="AN3144" s="2"/>
      <c r="AO3144" s="2"/>
      <c r="AP3144" s="25"/>
      <c r="AQ3144" s="25"/>
      <c r="AR3144" s="2"/>
      <c r="AS3144" s="2"/>
      <c r="AT3144" s="2"/>
      <c r="AU3144" s="25"/>
      <c r="AV3144" s="2"/>
      <c r="AW3144" s="2"/>
      <c r="AX3144" s="25"/>
      <c r="AY3144" s="25"/>
      <c r="AZ3144" s="25"/>
      <c r="BA3144" s="25"/>
      <c r="BB3144" s="25"/>
      <c r="BC3144" s="25"/>
      <c r="BD3144" s="25"/>
      <c r="BE3144" s="25"/>
      <c r="BF3144" s="25"/>
      <c r="BG3144" s="25"/>
      <c r="BH3144" s="25"/>
      <c r="BI3144" s="25"/>
      <c r="BJ3144" s="25"/>
      <c r="BK3144" s="25"/>
      <c r="BL3144" s="25"/>
      <c r="BM3144" s="25"/>
      <c r="BN3144" s="25"/>
      <c r="BO3144" s="25"/>
      <c r="BP3144" s="25"/>
      <c r="BQ3144" s="25"/>
      <c r="BR3144" s="25"/>
      <c r="BS3144" s="25"/>
      <c r="BT3144" s="25"/>
      <c r="BU3144" s="25"/>
      <c r="BV3144" s="25"/>
      <c r="BW3144" s="25"/>
      <c r="BX3144" s="25"/>
      <c r="BY3144" s="25"/>
      <c r="BZ3144" s="25"/>
      <c r="CA3144" s="25"/>
      <c r="CB3144" s="25"/>
      <c r="CC3144" s="25"/>
      <c r="CD3144" s="2" t="s">
        <v>78</v>
      </c>
      <c r="CE3144" s="2" t="s">
        <v>21691</v>
      </c>
      <c r="CF3144" s="25"/>
      <c r="CG3144" s="25"/>
      <c r="CH3144" s="25"/>
      <c r="CI3144" s="25"/>
      <c r="CJ3144" s="25"/>
    </row>
    <row r="3145" spans="1:88" x14ac:dyDescent="0.2">
      <c r="A3145" s="2" t="s">
        <v>12002</v>
      </c>
      <c r="B3145" s="2" t="s">
        <v>26186</v>
      </c>
      <c r="C3145" s="2" t="s">
        <v>10420</v>
      </c>
      <c r="D3145" s="2" t="s">
        <v>12002</v>
      </c>
      <c r="E3145" s="2" t="s">
        <v>12002</v>
      </c>
      <c r="F3145" s="2" t="s">
        <v>12003</v>
      </c>
      <c r="G3145" s="2" t="s">
        <v>16156</v>
      </c>
      <c r="H3145" s="2" t="s">
        <v>83</v>
      </c>
      <c r="I3145" s="2" t="s">
        <v>61</v>
      </c>
      <c r="J3145" s="2" t="s">
        <v>61</v>
      </c>
      <c r="K3145" s="50" t="s">
        <v>61</v>
      </c>
      <c r="L3145" s="43">
        <v>2010</v>
      </c>
      <c r="M3145" s="2" t="s">
        <v>133</v>
      </c>
      <c r="N3145" s="32">
        <v>25.253799999999998</v>
      </c>
      <c r="O3145" s="32">
        <v>55.300840000000001</v>
      </c>
      <c r="P3145" s="2" t="s">
        <v>2767</v>
      </c>
      <c r="Q3145" s="2" t="s">
        <v>65</v>
      </c>
      <c r="R3145" s="43" t="s">
        <v>18854</v>
      </c>
      <c r="S3145" s="41" t="s">
        <v>272</v>
      </c>
      <c r="T3145" s="41" t="s">
        <v>18461</v>
      </c>
      <c r="U3145" s="2"/>
      <c r="V3145" s="2"/>
      <c r="W3145" s="41" t="s">
        <v>17589</v>
      </c>
      <c r="X3145" s="2" t="s">
        <v>315</v>
      </c>
      <c r="Y3145" s="2" t="s">
        <v>69</v>
      </c>
      <c r="Z3145" s="5" t="s">
        <v>10423</v>
      </c>
      <c r="AA3145" s="5" t="s">
        <v>16910</v>
      </c>
      <c r="AB3145" s="5" t="s">
        <v>18091</v>
      </c>
      <c r="AC3145" s="2" t="s">
        <v>5205</v>
      </c>
      <c r="AD3145" s="2">
        <v>1031700</v>
      </c>
      <c r="AE3145" s="5">
        <v>36</v>
      </c>
      <c r="AF3145" s="25"/>
      <c r="AG3145" s="29">
        <v>3</v>
      </c>
      <c r="AH3145" s="2" t="s">
        <v>17974</v>
      </c>
      <c r="AI3145" s="2">
        <v>3</v>
      </c>
      <c r="AJ3145" s="2">
        <v>3</v>
      </c>
      <c r="AK3145" s="2"/>
      <c r="AL3145" s="2"/>
      <c r="AM3145" s="2"/>
      <c r="AN3145" s="2"/>
      <c r="AO3145" s="2"/>
      <c r="AP3145" s="25"/>
      <c r="AQ3145" s="25"/>
      <c r="AR3145" s="2"/>
      <c r="AS3145" s="2"/>
      <c r="AT3145" s="2"/>
      <c r="AU3145" s="25"/>
      <c r="AV3145" s="2"/>
      <c r="AW3145" s="2"/>
      <c r="AX3145" s="25"/>
      <c r="AY3145" s="25"/>
      <c r="AZ3145" s="25"/>
      <c r="BA3145" s="25"/>
      <c r="BB3145" s="25"/>
      <c r="BC3145" s="25"/>
      <c r="BD3145" s="25"/>
      <c r="BE3145" s="25"/>
      <c r="BF3145" s="25"/>
      <c r="BG3145" s="25"/>
      <c r="BH3145" s="25"/>
      <c r="BI3145" s="25"/>
      <c r="BJ3145" s="25"/>
      <c r="BK3145" s="25"/>
      <c r="BL3145" s="25"/>
      <c r="BM3145" s="25"/>
      <c r="BN3145" s="25"/>
      <c r="BO3145" s="25"/>
      <c r="BP3145" s="25"/>
      <c r="BQ3145" s="25"/>
      <c r="BR3145" s="25"/>
      <c r="BS3145" s="25"/>
      <c r="BT3145" s="25"/>
      <c r="BU3145" s="25"/>
      <c r="BV3145" s="25"/>
      <c r="BW3145" s="25"/>
      <c r="BX3145" s="25"/>
      <c r="BY3145" s="25"/>
      <c r="BZ3145" s="25"/>
      <c r="CA3145" s="25"/>
      <c r="CB3145" s="25"/>
      <c r="CC3145" s="25"/>
      <c r="CD3145" s="2" t="s">
        <v>71</v>
      </c>
      <c r="CE3145" s="2">
        <v>0</v>
      </c>
      <c r="CF3145" s="25"/>
      <c r="CG3145" s="25"/>
      <c r="CH3145" s="25"/>
      <c r="CI3145" s="25"/>
      <c r="CJ3145" s="25"/>
    </row>
    <row r="3146" spans="1:88" x14ac:dyDescent="0.2">
      <c r="A3146" s="2" t="s">
        <v>12004</v>
      </c>
      <c r="B3146" s="2" t="s">
        <v>26187</v>
      </c>
      <c r="C3146" s="2" t="s">
        <v>10420</v>
      </c>
      <c r="D3146" s="2" t="s">
        <v>12004</v>
      </c>
      <c r="E3146" s="2" t="s">
        <v>12004</v>
      </c>
      <c r="F3146" s="2" t="s">
        <v>12005</v>
      </c>
      <c r="G3146" s="2" t="s">
        <v>12006</v>
      </c>
      <c r="H3146" s="2" t="s">
        <v>61</v>
      </c>
      <c r="I3146" s="2" t="s">
        <v>61</v>
      </c>
      <c r="J3146" s="2" t="s">
        <v>61</v>
      </c>
      <c r="K3146" s="50" t="s">
        <v>61</v>
      </c>
      <c r="L3146" s="43">
        <v>2011</v>
      </c>
      <c r="M3146" s="2" t="s">
        <v>133</v>
      </c>
      <c r="N3146" s="32">
        <v>25.244119999999999</v>
      </c>
      <c r="O3146" s="32">
        <v>55.42098</v>
      </c>
      <c r="P3146" s="2" t="s">
        <v>152</v>
      </c>
      <c r="Q3146" s="2" t="s">
        <v>65</v>
      </c>
      <c r="R3146" s="43" t="s">
        <v>16802</v>
      </c>
      <c r="S3146" s="41" t="s">
        <v>4851</v>
      </c>
      <c r="T3146" s="41" t="s">
        <v>18462</v>
      </c>
      <c r="U3146" s="2"/>
      <c r="V3146" s="2"/>
      <c r="W3146" s="41" t="s">
        <v>17588</v>
      </c>
      <c r="X3146" s="2" t="s">
        <v>153</v>
      </c>
      <c r="Y3146" s="2" t="s">
        <v>10437</v>
      </c>
      <c r="Z3146" s="5" t="s">
        <v>10423</v>
      </c>
      <c r="AA3146" s="5" t="s">
        <v>16910</v>
      </c>
      <c r="AB3146" s="5" t="s">
        <v>18090</v>
      </c>
      <c r="AC3146" s="2" t="s">
        <v>5205</v>
      </c>
      <c r="AD3146" s="2">
        <v>1026100</v>
      </c>
      <c r="AE3146" s="5">
        <v>25</v>
      </c>
      <c r="AF3146" s="25"/>
      <c r="AG3146" s="29">
        <v>3</v>
      </c>
      <c r="AH3146" s="2" t="s">
        <v>17974</v>
      </c>
      <c r="AI3146" s="2">
        <v>4</v>
      </c>
      <c r="AJ3146" s="2">
        <v>3</v>
      </c>
      <c r="AK3146" s="2" t="s">
        <v>18943</v>
      </c>
      <c r="AL3146" s="2"/>
      <c r="AM3146" s="2"/>
      <c r="AN3146" s="2"/>
      <c r="AO3146" s="2"/>
      <c r="AP3146" s="25"/>
      <c r="AQ3146" s="25"/>
      <c r="AR3146" s="2"/>
      <c r="AS3146" s="2"/>
      <c r="AT3146" s="2"/>
      <c r="AU3146" s="25"/>
      <c r="AV3146" s="2"/>
      <c r="AW3146" s="2"/>
      <c r="AX3146" s="25"/>
      <c r="AY3146" s="25"/>
      <c r="AZ3146" s="25"/>
      <c r="BA3146" s="25"/>
      <c r="BB3146" s="25"/>
      <c r="BC3146" s="25"/>
      <c r="BD3146" s="25"/>
      <c r="BE3146" s="25"/>
      <c r="BF3146" s="25"/>
      <c r="BG3146" s="25"/>
      <c r="BH3146" s="25"/>
      <c r="BI3146" s="25"/>
      <c r="BJ3146" s="25"/>
      <c r="BK3146" s="25"/>
      <c r="BL3146" s="25"/>
      <c r="BM3146" s="25"/>
      <c r="BN3146" s="25"/>
      <c r="BO3146" s="25"/>
      <c r="BP3146" s="25"/>
      <c r="BQ3146" s="25"/>
      <c r="BR3146" s="25"/>
      <c r="BS3146" s="25"/>
      <c r="BT3146" s="25"/>
      <c r="BU3146" s="25"/>
      <c r="BV3146" s="25"/>
      <c r="BW3146" s="25"/>
      <c r="BX3146" s="25"/>
      <c r="BY3146" s="25"/>
      <c r="BZ3146" s="25"/>
      <c r="CA3146" s="25"/>
      <c r="CB3146" s="25"/>
      <c r="CC3146" s="25"/>
      <c r="CD3146" s="2" t="s">
        <v>78</v>
      </c>
      <c r="CE3146" s="2" t="s">
        <v>21692</v>
      </c>
      <c r="CF3146" s="25"/>
      <c r="CG3146" s="25"/>
      <c r="CH3146" s="25"/>
      <c r="CI3146" s="25"/>
      <c r="CJ3146" s="25"/>
    </row>
    <row r="3147" spans="1:88" x14ac:dyDescent="0.2">
      <c r="A3147" s="2" t="s">
        <v>12007</v>
      </c>
      <c r="B3147" s="2" t="s">
        <v>26188</v>
      </c>
      <c r="C3147" s="2" t="s">
        <v>10420</v>
      </c>
      <c r="D3147" s="2" t="s">
        <v>12007</v>
      </c>
      <c r="E3147" s="2" t="s">
        <v>12007</v>
      </c>
      <c r="F3147" s="2" t="s">
        <v>12008</v>
      </c>
      <c r="G3147" s="2" t="s">
        <v>12009</v>
      </c>
      <c r="H3147" s="2" t="s">
        <v>83</v>
      </c>
      <c r="I3147" s="2" t="s">
        <v>61</v>
      </c>
      <c r="J3147" s="2" t="s">
        <v>61</v>
      </c>
      <c r="K3147" s="50" t="s">
        <v>61</v>
      </c>
      <c r="L3147" s="43">
        <v>2009</v>
      </c>
      <c r="M3147" s="2" t="s">
        <v>133</v>
      </c>
      <c r="N3147" s="32">
        <v>25.254840000000002</v>
      </c>
      <c r="O3147" s="32">
        <v>55.424190000000003</v>
      </c>
      <c r="P3147" s="2" t="s">
        <v>2767</v>
      </c>
      <c r="Q3147" s="2" t="s">
        <v>65</v>
      </c>
      <c r="R3147" s="43" t="s">
        <v>18854</v>
      </c>
      <c r="S3147" s="41" t="s">
        <v>1554</v>
      </c>
      <c r="T3147" s="41" t="s">
        <v>18460</v>
      </c>
      <c r="U3147" s="2"/>
      <c r="V3147" s="2"/>
      <c r="W3147" s="41" t="s">
        <v>17589</v>
      </c>
      <c r="X3147" s="2" t="s">
        <v>315</v>
      </c>
      <c r="Y3147" s="2" t="s">
        <v>76</v>
      </c>
      <c r="Z3147" s="5" t="s">
        <v>10423</v>
      </c>
      <c r="AA3147" s="5" t="s">
        <v>16910</v>
      </c>
      <c r="AB3147" s="5" t="s">
        <v>16317</v>
      </c>
      <c r="AC3147" s="2" t="s">
        <v>5205</v>
      </c>
      <c r="AD3147" s="2">
        <v>1026400</v>
      </c>
      <c r="AE3147" s="5">
        <v>30</v>
      </c>
      <c r="AF3147" s="25"/>
      <c r="AG3147" s="29">
        <v>3</v>
      </c>
      <c r="AH3147" s="2" t="s">
        <v>17974</v>
      </c>
      <c r="AI3147" s="2">
        <v>4</v>
      </c>
      <c r="AJ3147" s="2">
        <v>3</v>
      </c>
      <c r="AK3147" s="2"/>
      <c r="AL3147" s="2"/>
      <c r="AM3147" s="2"/>
      <c r="AN3147" s="2"/>
      <c r="AO3147" s="2"/>
      <c r="AP3147" s="25"/>
      <c r="AQ3147" s="25"/>
      <c r="AR3147" s="2"/>
      <c r="AS3147" s="2"/>
      <c r="AT3147" s="2"/>
      <c r="AU3147" s="25"/>
      <c r="AV3147" s="2"/>
      <c r="AW3147" s="2"/>
      <c r="AX3147" s="25"/>
      <c r="AY3147" s="25"/>
      <c r="AZ3147" s="25"/>
      <c r="BA3147" s="25"/>
      <c r="BB3147" s="25"/>
      <c r="BC3147" s="25"/>
      <c r="BD3147" s="25"/>
      <c r="BE3147" s="25"/>
      <c r="BF3147" s="25"/>
      <c r="BG3147" s="25"/>
      <c r="BH3147" s="25"/>
      <c r="BI3147" s="25"/>
      <c r="BJ3147" s="25"/>
      <c r="BK3147" s="25"/>
      <c r="BL3147" s="25"/>
      <c r="BM3147" s="25"/>
      <c r="BN3147" s="25"/>
      <c r="BO3147" s="25"/>
      <c r="BP3147" s="25"/>
      <c r="BQ3147" s="25"/>
      <c r="BR3147" s="25"/>
      <c r="BS3147" s="25"/>
      <c r="BT3147" s="25"/>
      <c r="BU3147" s="25"/>
      <c r="BV3147" s="25"/>
      <c r="BW3147" s="25"/>
      <c r="BX3147" s="25"/>
      <c r="BY3147" s="25"/>
      <c r="BZ3147" s="25"/>
      <c r="CA3147" s="25"/>
      <c r="CB3147" s="25"/>
      <c r="CC3147" s="25"/>
      <c r="CD3147" s="2" t="s">
        <v>78</v>
      </c>
      <c r="CE3147" s="2" t="s">
        <v>21693</v>
      </c>
      <c r="CF3147" s="25"/>
      <c r="CG3147" s="25"/>
      <c r="CH3147" s="25"/>
      <c r="CI3147" s="25"/>
      <c r="CJ3147" s="25"/>
    </row>
    <row r="3148" spans="1:88" x14ac:dyDescent="0.2">
      <c r="A3148" s="2" t="s">
        <v>12010</v>
      </c>
      <c r="B3148" s="2" t="s">
        <v>26189</v>
      </c>
      <c r="C3148" s="2" t="s">
        <v>10420</v>
      </c>
      <c r="D3148" s="2" t="s">
        <v>12010</v>
      </c>
      <c r="E3148" s="2" t="s">
        <v>12010</v>
      </c>
      <c r="F3148" s="2" t="s">
        <v>12011</v>
      </c>
      <c r="G3148" s="2" t="s">
        <v>12012</v>
      </c>
      <c r="H3148" s="2" t="s">
        <v>61</v>
      </c>
      <c r="I3148" s="2" t="s">
        <v>61</v>
      </c>
      <c r="J3148" s="2" t="s">
        <v>61</v>
      </c>
      <c r="K3148" s="50" t="s">
        <v>61</v>
      </c>
      <c r="L3148" s="43">
        <v>2011</v>
      </c>
      <c r="M3148" s="2" t="s">
        <v>133</v>
      </c>
      <c r="N3148" s="32">
        <v>25.19378</v>
      </c>
      <c r="O3148" s="32">
        <v>55.509929999999997</v>
      </c>
      <c r="P3148" s="2" t="s">
        <v>152</v>
      </c>
      <c r="Q3148" s="2" t="s">
        <v>65</v>
      </c>
      <c r="R3148" s="43" t="s">
        <v>18854</v>
      </c>
      <c r="S3148" s="41" t="s">
        <v>1554</v>
      </c>
      <c r="T3148" s="41" t="s">
        <v>18460</v>
      </c>
      <c r="U3148" s="2"/>
      <c r="V3148" s="2"/>
      <c r="W3148" s="41" t="s">
        <v>17588</v>
      </c>
      <c r="X3148" s="2" t="s">
        <v>153</v>
      </c>
      <c r="Y3148" s="2" t="s">
        <v>76</v>
      </c>
      <c r="Z3148" s="5" t="s">
        <v>10423</v>
      </c>
      <c r="AA3148" s="5" t="s">
        <v>16910</v>
      </c>
      <c r="AB3148" s="5" t="s">
        <v>16317</v>
      </c>
      <c r="AC3148" s="2" t="s">
        <v>5247</v>
      </c>
      <c r="AD3148" s="2">
        <v>1027100</v>
      </c>
      <c r="AE3148" s="5">
        <v>40</v>
      </c>
      <c r="AF3148" s="25"/>
      <c r="AG3148" s="29">
        <v>3</v>
      </c>
      <c r="AH3148" s="2" t="s">
        <v>17978</v>
      </c>
      <c r="AI3148" s="2">
        <v>3</v>
      </c>
      <c r="AJ3148" s="2">
        <v>3</v>
      </c>
      <c r="AK3148" s="2"/>
      <c r="AL3148" s="2"/>
      <c r="AM3148" s="2"/>
      <c r="AN3148" s="2"/>
      <c r="AO3148" s="2"/>
      <c r="AP3148" s="25"/>
      <c r="AQ3148" s="25"/>
      <c r="AR3148" s="2"/>
      <c r="AS3148" s="2"/>
      <c r="AT3148" s="2"/>
      <c r="AU3148" s="25"/>
      <c r="AV3148" s="2"/>
      <c r="AW3148" s="2"/>
      <c r="AX3148" s="25"/>
      <c r="AY3148" s="25"/>
      <c r="AZ3148" s="25"/>
      <c r="BA3148" s="25"/>
      <c r="BB3148" s="25"/>
      <c r="BC3148" s="25"/>
      <c r="BD3148" s="25"/>
      <c r="BE3148" s="25"/>
      <c r="BF3148" s="25"/>
      <c r="BG3148" s="25"/>
      <c r="BH3148" s="25"/>
      <c r="BI3148" s="25"/>
      <c r="BJ3148" s="25"/>
      <c r="BK3148" s="25"/>
      <c r="BL3148" s="25"/>
      <c r="BM3148" s="25"/>
      <c r="BN3148" s="25"/>
      <c r="BO3148" s="25"/>
      <c r="BP3148" s="25"/>
      <c r="BQ3148" s="25"/>
      <c r="BR3148" s="25"/>
      <c r="BS3148" s="25"/>
      <c r="BT3148" s="25"/>
      <c r="BU3148" s="25"/>
      <c r="BV3148" s="25"/>
      <c r="BW3148" s="25"/>
      <c r="BX3148" s="25"/>
      <c r="BY3148" s="25"/>
      <c r="BZ3148" s="25"/>
      <c r="CA3148" s="25"/>
      <c r="CB3148" s="25"/>
      <c r="CC3148" s="25"/>
      <c r="CD3148" s="2" t="s">
        <v>78</v>
      </c>
      <c r="CE3148" s="2" t="s">
        <v>21694</v>
      </c>
      <c r="CF3148" s="25"/>
      <c r="CG3148" s="25"/>
      <c r="CH3148" s="25"/>
      <c r="CI3148" s="25"/>
      <c r="CJ3148" s="25"/>
    </row>
    <row r="3149" spans="1:88" x14ac:dyDescent="0.2">
      <c r="A3149" s="2" t="s">
        <v>12013</v>
      </c>
      <c r="B3149" s="2" t="s">
        <v>26190</v>
      </c>
      <c r="C3149" s="2" t="s">
        <v>10420</v>
      </c>
      <c r="D3149" s="2" t="s">
        <v>12013</v>
      </c>
      <c r="E3149" s="2" t="s">
        <v>12013</v>
      </c>
      <c r="F3149" s="2" t="s">
        <v>12014</v>
      </c>
      <c r="G3149" s="2" t="s">
        <v>12015</v>
      </c>
      <c r="H3149" s="2" t="s">
        <v>61</v>
      </c>
      <c r="I3149" s="2" t="s">
        <v>61</v>
      </c>
      <c r="J3149" s="2" t="s">
        <v>61</v>
      </c>
      <c r="K3149" s="50" t="s">
        <v>61</v>
      </c>
      <c r="L3149" s="43">
        <v>2010</v>
      </c>
      <c r="M3149" s="2" t="s">
        <v>133</v>
      </c>
      <c r="N3149" s="32">
        <v>25.247399999999999</v>
      </c>
      <c r="O3149" s="32">
        <v>55.312869999999997</v>
      </c>
      <c r="P3149" s="2" t="s">
        <v>152</v>
      </c>
      <c r="Q3149" s="2" t="s">
        <v>65</v>
      </c>
      <c r="R3149" s="43" t="s">
        <v>18854</v>
      </c>
      <c r="S3149" s="41" t="s">
        <v>272</v>
      </c>
      <c r="T3149" s="41" t="s">
        <v>18461</v>
      </c>
      <c r="U3149" s="2"/>
      <c r="V3149" s="2"/>
      <c r="W3149" s="41" t="s">
        <v>17588</v>
      </c>
      <c r="X3149" s="2" t="s">
        <v>153</v>
      </c>
      <c r="Y3149" s="2" t="s">
        <v>76</v>
      </c>
      <c r="Z3149" s="5" t="s">
        <v>10423</v>
      </c>
      <c r="AA3149" s="5" t="s">
        <v>16910</v>
      </c>
      <c r="AB3149" s="5" t="s">
        <v>16317</v>
      </c>
      <c r="AC3149" s="2" t="s">
        <v>5205</v>
      </c>
      <c r="AD3149" s="2">
        <v>1031800</v>
      </c>
      <c r="AE3149" s="5">
        <v>26</v>
      </c>
      <c r="AF3149" s="25"/>
      <c r="AG3149" s="29">
        <v>3</v>
      </c>
      <c r="AH3149" s="2" t="s">
        <v>17974</v>
      </c>
      <c r="AI3149" s="2">
        <v>3</v>
      </c>
      <c r="AJ3149" s="2">
        <v>3</v>
      </c>
      <c r="AK3149" s="2"/>
      <c r="AL3149" s="2"/>
      <c r="AM3149" s="2"/>
      <c r="AN3149" s="2"/>
      <c r="AO3149" s="2"/>
      <c r="AP3149" s="25"/>
      <c r="AQ3149" s="25"/>
      <c r="AR3149" s="2"/>
      <c r="AS3149" s="2"/>
      <c r="AT3149" s="2"/>
      <c r="AU3149" s="25"/>
      <c r="AV3149" s="2"/>
      <c r="AW3149" s="2"/>
      <c r="AX3149" s="25"/>
      <c r="AY3149" s="25"/>
      <c r="AZ3149" s="25"/>
      <c r="BA3149" s="25"/>
      <c r="BB3149" s="25"/>
      <c r="BC3149" s="25"/>
      <c r="BD3149" s="25"/>
      <c r="BE3149" s="25"/>
      <c r="BF3149" s="25"/>
      <c r="BG3149" s="25"/>
      <c r="BH3149" s="25"/>
      <c r="BI3149" s="25"/>
      <c r="BJ3149" s="25"/>
      <c r="BK3149" s="25"/>
      <c r="BL3149" s="25"/>
      <c r="BM3149" s="25"/>
      <c r="BN3149" s="25"/>
      <c r="BO3149" s="25"/>
      <c r="BP3149" s="25"/>
      <c r="BQ3149" s="25"/>
      <c r="BR3149" s="25"/>
      <c r="BS3149" s="25"/>
      <c r="BT3149" s="25"/>
      <c r="BU3149" s="25"/>
      <c r="BV3149" s="25"/>
      <c r="BW3149" s="25"/>
      <c r="BX3149" s="25"/>
      <c r="BY3149" s="25"/>
      <c r="BZ3149" s="25"/>
      <c r="CA3149" s="25"/>
      <c r="CB3149" s="25"/>
      <c r="CC3149" s="25"/>
      <c r="CD3149" s="2" t="s">
        <v>78</v>
      </c>
      <c r="CE3149" s="2" t="s">
        <v>21695</v>
      </c>
      <c r="CF3149" s="25"/>
      <c r="CG3149" s="25"/>
      <c r="CH3149" s="25"/>
      <c r="CI3149" s="25"/>
      <c r="CJ3149" s="25"/>
    </row>
    <row r="3150" spans="1:88" x14ac:dyDescent="0.2">
      <c r="A3150" s="2" t="s">
        <v>12016</v>
      </c>
      <c r="B3150" s="2" t="s">
        <v>26191</v>
      </c>
      <c r="C3150" s="2" t="s">
        <v>10420</v>
      </c>
      <c r="D3150" s="2" t="s">
        <v>12016</v>
      </c>
      <c r="E3150" s="2" t="s">
        <v>12016</v>
      </c>
      <c r="F3150" s="2" t="s">
        <v>12017</v>
      </c>
      <c r="G3150" s="2"/>
      <c r="H3150" s="2" t="s">
        <v>61</v>
      </c>
      <c r="I3150" s="2" t="s">
        <v>61</v>
      </c>
      <c r="J3150" s="2" t="s">
        <v>61</v>
      </c>
      <c r="K3150" s="2"/>
      <c r="L3150" s="43">
        <v>2009</v>
      </c>
      <c r="M3150" s="2" t="s">
        <v>133</v>
      </c>
      <c r="N3150" s="32">
        <v>25.202169999999999</v>
      </c>
      <c r="O3150" s="32">
        <v>55.475490000000001</v>
      </c>
      <c r="P3150" s="2" t="s">
        <v>152</v>
      </c>
      <c r="Q3150" s="2" t="s">
        <v>65</v>
      </c>
      <c r="R3150" s="43" t="s">
        <v>16802</v>
      </c>
      <c r="S3150" s="41" t="s">
        <v>4851</v>
      </c>
      <c r="T3150" s="41" t="s">
        <v>18462</v>
      </c>
      <c r="U3150" s="2"/>
      <c r="V3150" s="2"/>
      <c r="W3150" s="41" t="s">
        <v>67</v>
      </c>
      <c r="X3150" s="2" t="s">
        <v>153</v>
      </c>
      <c r="Y3150" s="2" t="s">
        <v>76</v>
      </c>
      <c r="Z3150" s="5" t="s">
        <v>10423</v>
      </c>
      <c r="AA3150" s="5" t="s">
        <v>16910</v>
      </c>
      <c r="AB3150" s="5" t="s">
        <v>16317</v>
      </c>
      <c r="AC3150" s="2" t="s">
        <v>3591</v>
      </c>
      <c r="AD3150" s="2">
        <v>1027100</v>
      </c>
      <c r="AE3150" s="5">
        <v>35</v>
      </c>
      <c r="AF3150" s="25"/>
      <c r="AG3150" s="29"/>
      <c r="AH3150" s="2" t="s">
        <v>3591</v>
      </c>
      <c r="AI3150" s="2">
        <v>3</v>
      </c>
      <c r="AJ3150" s="2" t="s">
        <v>3591</v>
      </c>
      <c r="AK3150" s="2"/>
      <c r="AL3150" s="2"/>
      <c r="AM3150" s="2"/>
      <c r="AN3150" s="2"/>
      <c r="AO3150" s="2"/>
      <c r="AP3150" s="25"/>
      <c r="AQ3150" s="25"/>
      <c r="AR3150" s="2"/>
      <c r="AS3150" s="2"/>
      <c r="AT3150" s="2"/>
      <c r="AU3150" s="25"/>
      <c r="AV3150" s="2"/>
      <c r="AW3150" s="2"/>
      <c r="AX3150" s="25"/>
      <c r="AY3150" s="25"/>
      <c r="AZ3150" s="25"/>
      <c r="BA3150" s="25"/>
      <c r="BB3150" s="25"/>
      <c r="BC3150" s="25"/>
      <c r="BD3150" s="25"/>
      <c r="BE3150" s="25"/>
      <c r="BF3150" s="25"/>
      <c r="BG3150" s="25"/>
      <c r="BH3150" s="25"/>
      <c r="BI3150" s="25"/>
      <c r="BJ3150" s="25"/>
      <c r="BK3150" s="25"/>
      <c r="BL3150" s="25"/>
      <c r="BM3150" s="25"/>
      <c r="BN3150" s="25"/>
      <c r="BO3150" s="25"/>
      <c r="BP3150" s="25"/>
      <c r="BQ3150" s="25"/>
      <c r="BR3150" s="25"/>
      <c r="BS3150" s="25"/>
      <c r="BT3150" s="25"/>
      <c r="BU3150" s="25"/>
      <c r="BV3150" s="25"/>
      <c r="BW3150" s="25"/>
      <c r="BX3150" s="25"/>
      <c r="BY3150" s="25"/>
      <c r="BZ3150" s="25"/>
      <c r="CA3150" s="25"/>
      <c r="CB3150" s="25"/>
      <c r="CC3150" s="25"/>
      <c r="CD3150" s="2" t="s">
        <v>78</v>
      </c>
      <c r="CE3150" s="2" t="s">
        <v>21696</v>
      </c>
      <c r="CF3150" s="25"/>
      <c r="CG3150" s="25"/>
      <c r="CH3150" s="25"/>
      <c r="CI3150" s="25"/>
      <c r="CJ3150" s="25"/>
    </row>
    <row r="3151" spans="1:88" x14ac:dyDescent="0.2">
      <c r="A3151" s="2" t="s">
        <v>12018</v>
      </c>
      <c r="B3151" s="2" t="s">
        <v>26192</v>
      </c>
      <c r="C3151" s="2" t="s">
        <v>10420</v>
      </c>
      <c r="D3151" s="2" t="s">
        <v>12018</v>
      </c>
      <c r="E3151" s="2" t="s">
        <v>12018</v>
      </c>
      <c r="F3151" s="2" t="s">
        <v>12019</v>
      </c>
      <c r="G3151" s="2"/>
      <c r="H3151" s="2" t="s">
        <v>83</v>
      </c>
      <c r="I3151" s="2" t="s">
        <v>61</v>
      </c>
      <c r="J3151" s="2" t="s">
        <v>61</v>
      </c>
      <c r="K3151" s="2"/>
      <c r="L3151" s="43">
        <v>2009</v>
      </c>
      <c r="M3151" s="2" t="s">
        <v>133</v>
      </c>
      <c r="N3151" s="32">
        <v>25.163239999999998</v>
      </c>
      <c r="O3151" s="32">
        <v>55.505000000000003</v>
      </c>
      <c r="P3151" s="2" t="s">
        <v>2767</v>
      </c>
      <c r="Q3151" s="2" t="s">
        <v>65</v>
      </c>
      <c r="R3151" s="43" t="s">
        <v>16802</v>
      </c>
      <c r="S3151" s="41" t="s">
        <v>4851</v>
      </c>
      <c r="T3151" s="41" t="s">
        <v>18462</v>
      </c>
      <c r="U3151" s="2"/>
      <c r="V3151" s="2"/>
      <c r="W3151" s="41" t="s">
        <v>144</v>
      </c>
      <c r="X3151" s="2" t="s">
        <v>315</v>
      </c>
      <c r="Y3151" s="2" t="s">
        <v>76</v>
      </c>
      <c r="Z3151" s="5" t="s">
        <v>10423</v>
      </c>
      <c r="AA3151" s="5" t="s">
        <v>16910</v>
      </c>
      <c r="AB3151" s="5" t="s">
        <v>16317</v>
      </c>
      <c r="AC3151" s="2" t="s">
        <v>3591</v>
      </c>
      <c r="AD3151" s="2">
        <v>1081400</v>
      </c>
      <c r="AE3151" s="5">
        <v>35</v>
      </c>
      <c r="AF3151" s="25"/>
      <c r="AG3151" s="29"/>
      <c r="AH3151" s="2" t="s">
        <v>3591</v>
      </c>
      <c r="AI3151" s="2">
        <v>3</v>
      </c>
      <c r="AJ3151" s="2" t="s">
        <v>3591</v>
      </c>
      <c r="AK3151" s="2"/>
      <c r="AL3151" s="2"/>
      <c r="AM3151" s="2"/>
      <c r="AN3151" s="2"/>
      <c r="AO3151" s="2"/>
      <c r="AP3151" s="25"/>
      <c r="AQ3151" s="25"/>
      <c r="AR3151" s="2"/>
      <c r="AS3151" s="2"/>
      <c r="AT3151" s="2"/>
      <c r="AU3151" s="25"/>
      <c r="AV3151" s="2"/>
      <c r="AW3151" s="2"/>
      <c r="AX3151" s="25"/>
      <c r="AY3151" s="25"/>
      <c r="AZ3151" s="25"/>
      <c r="BA3151" s="25"/>
      <c r="BB3151" s="25"/>
      <c r="BC3151" s="25"/>
      <c r="BD3151" s="25"/>
      <c r="BE3151" s="25"/>
      <c r="BF3151" s="25"/>
      <c r="BG3151" s="25"/>
      <c r="BH3151" s="25"/>
      <c r="BI3151" s="25"/>
      <c r="BJ3151" s="25"/>
      <c r="BK3151" s="25"/>
      <c r="BL3151" s="25"/>
      <c r="BM3151" s="25"/>
      <c r="BN3151" s="25"/>
      <c r="BO3151" s="25"/>
      <c r="BP3151" s="25"/>
      <c r="BQ3151" s="25"/>
      <c r="BR3151" s="25"/>
      <c r="BS3151" s="25"/>
      <c r="BT3151" s="25"/>
      <c r="BU3151" s="25"/>
      <c r="BV3151" s="25"/>
      <c r="BW3151" s="25"/>
      <c r="BX3151" s="25"/>
      <c r="BY3151" s="25"/>
      <c r="BZ3151" s="25"/>
      <c r="CA3151" s="25"/>
      <c r="CB3151" s="25"/>
      <c r="CC3151" s="25"/>
      <c r="CD3151" s="2" t="s">
        <v>71</v>
      </c>
      <c r="CE3151" s="2">
        <v>0</v>
      </c>
      <c r="CF3151" s="25"/>
      <c r="CG3151" s="25"/>
      <c r="CH3151" s="25"/>
      <c r="CI3151" s="25"/>
      <c r="CJ3151" s="25"/>
    </row>
    <row r="3152" spans="1:88" x14ac:dyDescent="0.2">
      <c r="A3152" s="2" t="s">
        <v>12020</v>
      </c>
      <c r="B3152" s="2" t="s">
        <v>26193</v>
      </c>
      <c r="C3152" s="2" t="s">
        <v>10420</v>
      </c>
      <c r="D3152" s="2" t="s">
        <v>12020</v>
      </c>
      <c r="E3152" s="2" t="s">
        <v>12020</v>
      </c>
      <c r="F3152" s="2" t="s">
        <v>12021</v>
      </c>
      <c r="G3152" s="2" t="s">
        <v>12022</v>
      </c>
      <c r="H3152" s="2" t="s">
        <v>61</v>
      </c>
      <c r="I3152" s="2" t="s">
        <v>61</v>
      </c>
      <c r="J3152" s="2" t="s">
        <v>61</v>
      </c>
      <c r="K3152" s="50" t="s">
        <v>61</v>
      </c>
      <c r="L3152" s="43">
        <v>2010</v>
      </c>
      <c r="M3152" s="2" t="s">
        <v>133</v>
      </c>
      <c r="N3152" s="32">
        <v>25.155439999999999</v>
      </c>
      <c r="O3152" s="32">
        <v>55.457909999999998</v>
      </c>
      <c r="P3152" s="2" t="s">
        <v>152</v>
      </c>
      <c r="Q3152" s="2" t="s">
        <v>65</v>
      </c>
      <c r="R3152" s="43" t="s">
        <v>18854</v>
      </c>
      <c r="S3152" s="41" t="s">
        <v>1554</v>
      </c>
      <c r="T3152" s="41" t="s">
        <v>18460</v>
      </c>
      <c r="U3152" s="2"/>
      <c r="V3152" s="2"/>
      <c r="W3152" s="41" t="s">
        <v>17588</v>
      </c>
      <c r="X3152" s="2" t="s">
        <v>153</v>
      </c>
      <c r="Y3152" s="2" t="s">
        <v>102</v>
      </c>
      <c r="Z3152" s="5" t="s">
        <v>20</v>
      </c>
      <c r="AA3152" s="5" t="s">
        <v>16910</v>
      </c>
      <c r="AB3152" s="5" t="s">
        <v>16316</v>
      </c>
      <c r="AC3152" s="2" t="s">
        <v>5247</v>
      </c>
      <c r="AD3152" s="2">
        <v>1081100</v>
      </c>
      <c r="AE3152" s="5">
        <v>30</v>
      </c>
      <c r="AF3152" s="25"/>
      <c r="AG3152" s="29">
        <v>3</v>
      </c>
      <c r="AH3152" s="2" t="s">
        <v>17978</v>
      </c>
      <c r="AI3152" s="2">
        <v>4</v>
      </c>
      <c r="AJ3152" s="2">
        <v>3</v>
      </c>
      <c r="AK3152" s="2" t="s">
        <v>18943</v>
      </c>
      <c r="AL3152" s="2"/>
      <c r="AM3152" s="2"/>
      <c r="AN3152" s="2"/>
      <c r="AO3152" s="2"/>
      <c r="AP3152" s="25"/>
      <c r="AQ3152" s="25"/>
      <c r="AR3152" s="2"/>
      <c r="AS3152" s="2"/>
      <c r="AT3152" s="2"/>
      <c r="AU3152" s="25"/>
      <c r="AV3152" s="2"/>
      <c r="AW3152" s="2"/>
      <c r="AX3152" s="25"/>
      <c r="AY3152" s="25"/>
      <c r="AZ3152" s="25"/>
      <c r="BA3152" s="25"/>
      <c r="BB3152" s="25"/>
      <c r="BC3152" s="25"/>
      <c r="BD3152" s="25"/>
      <c r="BE3152" s="25"/>
      <c r="BF3152" s="25"/>
      <c r="BG3152" s="25"/>
      <c r="BH3152" s="25"/>
      <c r="BI3152" s="25"/>
      <c r="BJ3152" s="25"/>
      <c r="BK3152" s="25"/>
      <c r="BL3152" s="25"/>
      <c r="BM3152" s="25"/>
      <c r="BN3152" s="25"/>
      <c r="BO3152" s="25"/>
      <c r="BP3152" s="25"/>
      <c r="BQ3152" s="25"/>
      <c r="BR3152" s="25"/>
      <c r="BS3152" s="25"/>
      <c r="BT3152" s="25"/>
      <c r="BU3152" s="25"/>
      <c r="BV3152" s="25"/>
      <c r="BW3152" s="25"/>
      <c r="BX3152" s="25"/>
      <c r="BY3152" s="25"/>
      <c r="BZ3152" s="25"/>
      <c r="CA3152" s="25"/>
      <c r="CB3152" s="25"/>
      <c r="CC3152" s="25"/>
      <c r="CD3152" s="2" t="s">
        <v>78</v>
      </c>
      <c r="CE3152" s="2" t="s">
        <v>21697</v>
      </c>
      <c r="CF3152" s="25"/>
      <c r="CG3152" s="25"/>
      <c r="CH3152" s="25"/>
      <c r="CI3152" s="25"/>
      <c r="CJ3152" s="25"/>
    </row>
    <row r="3153" spans="1:88" x14ac:dyDescent="0.2">
      <c r="A3153" s="2" t="s">
        <v>12023</v>
      </c>
      <c r="B3153" s="2" t="s">
        <v>26194</v>
      </c>
      <c r="C3153" s="2" t="s">
        <v>10420</v>
      </c>
      <c r="D3153" s="2" t="s">
        <v>12023</v>
      </c>
      <c r="E3153" s="2" t="s">
        <v>12023</v>
      </c>
      <c r="F3153" s="2" t="s">
        <v>12024</v>
      </c>
      <c r="G3153" s="2" t="s">
        <v>12025</v>
      </c>
      <c r="H3153" s="2" t="s">
        <v>61</v>
      </c>
      <c r="I3153" s="2" t="s">
        <v>61</v>
      </c>
      <c r="J3153" s="2" t="s">
        <v>61</v>
      </c>
      <c r="K3153" s="50" t="s">
        <v>61</v>
      </c>
      <c r="L3153" s="43">
        <v>2010</v>
      </c>
      <c r="M3153" s="2" t="s">
        <v>133</v>
      </c>
      <c r="N3153" s="32">
        <v>25.243939999999998</v>
      </c>
      <c r="O3153" s="32">
        <v>55.304200000000002</v>
      </c>
      <c r="P3153" s="2" t="s">
        <v>152</v>
      </c>
      <c r="Q3153" s="2" t="s">
        <v>65</v>
      </c>
      <c r="R3153" s="43" t="s">
        <v>18854</v>
      </c>
      <c r="S3153" s="41" t="s">
        <v>272</v>
      </c>
      <c r="T3153" s="41" t="s">
        <v>18461</v>
      </c>
      <c r="U3153" s="2"/>
      <c r="V3153" s="2"/>
      <c r="W3153" s="41" t="s">
        <v>17588</v>
      </c>
      <c r="X3153" s="2" t="s">
        <v>153</v>
      </c>
      <c r="Y3153" s="2" t="s">
        <v>10437</v>
      </c>
      <c r="Z3153" s="5" t="s">
        <v>10423</v>
      </c>
      <c r="AA3153" s="5" t="s">
        <v>16910</v>
      </c>
      <c r="AB3153" s="5" t="s">
        <v>18090</v>
      </c>
      <c r="AC3153" s="2" t="s">
        <v>5205</v>
      </c>
      <c r="AD3153" s="2">
        <v>1031800</v>
      </c>
      <c r="AE3153" s="5">
        <v>22</v>
      </c>
      <c r="AF3153" s="25"/>
      <c r="AG3153" s="29">
        <v>3</v>
      </c>
      <c r="AH3153" s="2" t="s">
        <v>17974</v>
      </c>
      <c r="AI3153" s="2">
        <v>3</v>
      </c>
      <c r="AJ3153" s="2">
        <v>3</v>
      </c>
      <c r="AK3153" s="2"/>
      <c r="AL3153" s="2"/>
      <c r="AM3153" s="2"/>
      <c r="AN3153" s="2"/>
      <c r="AO3153" s="2"/>
      <c r="AP3153" s="25"/>
      <c r="AQ3153" s="25"/>
      <c r="AR3153" s="2"/>
      <c r="AS3153" s="2"/>
      <c r="AT3153" s="2"/>
      <c r="AU3153" s="25"/>
      <c r="AV3153" s="2"/>
      <c r="AW3153" s="2"/>
      <c r="AX3153" s="25"/>
      <c r="AY3153" s="25"/>
      <c r="AZ3153" s="25"/>
      <c r="BA3153" s="25"/>
      <c r="BB3153" s="25"/>
      <c r="BC3153" s="25"/>
      <c r="BD3153" s="25"/>
      <c r="BE3153" s="25"/>
      <c r="BF3153" s="25"/>
      <c r="BG3153" s="25"/>
      <c r="BH3153" s="25"/>
      <c r="BI3153" s="25"/>
      <c r="BJ3153" s="25"/>
      <c r="BK3153" s="25"/>
      <c r="BL3153" s="25"/>
      <c r="BM3153" s="25"/>
      <c r="BN3153" s="25"/>
      <c r="BO3153" s="25"/>
      <c r="BP3153" s="25"/>
      <c r="BQ3153" s="25"/>
      <c r="BR3153" s="25"/>
      <c r="BS3153" s="25"/>
      <c r="BT3153" s="25"/>
      <c r="BU3153" s="25"/>
      <c r="BV3153" s="25"/>
      <c r="BW3153" s="25"/>
      <c r="BX3153" s="25"/>
      <c r="BY3153" s="25"/>
      <c r="BZ3153" s="25"/>
      <c r="CA3153" s="25"/>
      <c r="CB3153" s="25"/>
      <c r="CC3153" s="25"/>
      <c r="CD3153" s="2" t="s">
        <v>78</v>
      </c>
      <c r="CE3153" s="2" t="s">
        <v>21698</v>
      </c>
      <c r="CF3153" s="25"/>
      <c r="CG3153" s="25"/>
      <c r="CH3153" s="25"/>
      <c r="CI3153" s="25"/>
      <c r="CJ3153" s="25"/>
    </row>
    <row r="3154" spans="1:88" x14ac:dyDescent="0.2">
      <c r="A3154" s="2" t="s">
        <v>12026</v>
      </c>
      <c r="B3154" s="2" t="s">
        <v>26195</v>
      </c>
      <c r="C3154" s="2" t="s">
        <v>10420</v>
      </c>
      <c r="D3154" s="2" t="s">
        <v>12026</v>
      </c>
      <c r="E3154" s="2" t="s">
        <v>12026</v>
      </c>
      <c r="F3154" s="2" t="s">
        <v>12027</v>
      </c>
      <c r="G3154" s="2" t="s">
        <v>12028</v>
      </c>
      <c r="H3154" s="2" t="s">
        <v>61</v>
      </c>
      <c r="I3154" s="2" t="s">
        <v>61</v>
      </c>
      <c r="J3154" s="2" t="s">
        <v>61</v>
      </c>
      <c r="K3154" s="50" t="s">
        <v>61</v>
      </c>
      <c r="L3154" s="43">
        <v>2010</v>
      </c>
      <c r="M3154" s="2" t="s">
        <v>133</v>
      </c>
      <c r="N3154" s="32">
        <v>25.236470000000001</v>
      </c>
      <c r="O3154" s="32">
        <v>55.322429999999997</v>
      </c>
      <c r="P3154" s="2" t="s">
        <v>152</v>
      </c>
      <c r="Q3154" s="2" t="s">
        <v>65</v>
      </c>
      <c r="R3154" s="43" t="s">
        <v>18854</v>
      </c>
      <c r="S3154" s="41" t="s">
        <v>272</v>
      </c>
      <c r="T3154" s="41" t="s">
        <v>18461</v>
      </c>
      <c r="U3154" s="2"/>
      <c r="V3154" s="2"/>
      <c r="W3154" s="41" t="s">
        <v>17588</v>
      </c>
      <c r="X3154" s="2" t="s">
        <v>153</v>
      </c>
      <c r="Y3154" s="2" t="s">
        <v>76</v>
      </c>
      <c r="Z3154" s="5" t="s">
        <v>10423</v>
      </c>
      <c r="AA3154" s="5" t="s">
        <v>16910</v>
      </c>
      <c r="AB3154" s="5" t="s">
        <v>16317</v>
      </c>
      <c r="AC3154" s="2" t="s">
        <v>5205</v>
      </c>
      <c r="AD3154" s="2">
        <v>1031500</v>
      </c>
      <c r="AE3154" s="5">
        <v>23</v>
      </c>
      <c r="AF3154" s="25"/>
      <c r="AG3154" s="29">
        <v>3</v>
      </c>
      <c r="AH3154" s="2" t="s">
        <v>17974</v>
      </c>
      <c r="AI3154" s="2">
        <v>3</v>
      </c>
      <c r="AJ3154" s="2">
        <v>3</v>
      </c>
      <c r="AK3154" s="2"/>
      <c r="AL3154" s="2"/>
      <c r="AM3154" s="2"/>
      <c r="AN3154" s="2"/>
      <c r="AO3154" s="2"/>
      <c r="AP3154" s="25"/>
      <c r="AQ3154" s="25"/>
      <c r="AR3154" s="2"/>
      <c r="AS3154" s="2"/>
      <c r="AT3154" s="2"/>
      <c r="AU3154" s="25"/>
      <c r="AV3154" s="2"/>
      <c r="AW3154" s="2"/>
      <c r="AX3154" s="25"/>
      <c r="AY3154" s="25"/>
      <c r="AZ3154" s="25"/>
      <c r="BA3154" s="25"/>
      <c r="BB3154" s="25"/>
      <c r="BC3154" s="25"/>
      <c r="BD3154" s="25"/>
      <c r="BE3154" s="25"/>
      <c r="BF3154" s="25"/>
      <c r="BG3154" s="25"/>
      <c r="BH3154" s="25"/>
      <c r="BI3154" s="25"/>
      <c r="BJ3154" s="25"/>
      <c r="BK3154" s="25"/>
      <c r="BL3154" s="25"/>
      <c r="BM3154" s="25"/>
      <c r="BN3154" s="25"/>
      <c r="BO3154" s="25"/>
      <c r="BP3154" s="25"/>
      <c r="BQ3154" s="25"/>
      <c r="BR3154" s="25"/>
      <c r="BS3154" s="25"/>
      <c r="BT3154" s="25"/>
      <c r="BU3154" s="25"/>
      <c r="BV3154" s="25"/>
      <c r="BW3154" s="25"/>
      <c r="BX3154" s="25"/>
      <c r="BY3154" s="25"/>
      <c r="BZ3154" s="25"/>
      <c r="CA3154" s="25"/>
      <c r="CB3154" s="25"/>
      <c r="CC3154" s="25"/>
      <c r="CD3154" s="2" t="s">
        <v>71</v>
      </c>
      <c r="CE3154" s="2">
        <v>0</v>
      </c>
      <c r="CF3154" s="25"/>
      <c r="CG3154" s="25"/>
      <c r="CH3154" s="25"/>
      <c r="CI3154" s="25"/>
      <c r="CJ3154" s="25"/>
    </row>
    <row r="3155" spans="1:88" x14ac:dyDescent="0.2">
      <c r="A3155" s="2" t="s">
        <v>12029</v>
      </c>
      <c r="B3155" s="2" t="s">
        <v>26196</v>
      </c>
      <c r="C3155" s="2" t="s">
        <v>10420</v>
      </c>
      <c r="D3155" s="2" t="s">
        <v>12029</v>
      </c>
      <c r="E3155" s="2" t="s">
        <v>12029</v>
      </c>
      <c r="F3155" s="2" t="s">
        <v>12030</v>
      </c>
      <c r="G3155" s="2" t="s">
        <v>12031</v>
      </c>
      <c r="H3155" s="2" t="s">
        <v>61</v>
      </c>
      <c r="I3155" s="2" t="s">
        <v>61</v>
      </c>
      <c r="J3155" s="2" t="s">
        <v>61</v>
      </c>
      <c r="K3155" s="50" t="s">
        <v>61</v>
      </c>
      <c r="L3155" s="43">
        <v>2010</v>
      </c>
      <c r="M3155" s="2" t="s">
        <v>133</v>
      </c>
      <c r="N3155" s="32">
        <v>25.28228</v>
      </c>
      <c r="O3155" s="32">
        <v>55.316490000000002</v>
      </c>
      <c r="P3155" s="2" t="s">
        <v>152</v>
      </c>
      <c r="Q3155" s="2" t="s">
        <v>65</v>
      </c>
      <c r="R3155" s="43" t="s">
        <v>18854</v>
      </c>
      <c r="S3155" s="41" t="s">
        <v>272</v>
      </c>
      <c r="T3155" s="41" t="s">
        <v>18461</v>
      </c>
      <c r="U3155" s="2"/>
      <c r="V3155" s="2"/>
      <c r="W3155" s="41" t="s">
        <v>17588</v>
      </c>
      <c r="X3155" s="2" t="s">
        <v>696</v>
      </c>
      <c r="Y3155" s="2" t="s">
        <v>102</v>
      </c>
      <c r="Z3155" s="5" t="s">
        <v>10423</v>
      </c>
      <c r="AA3155" s="5" t="s">
        <v>16910</v>
      </c>
      <c r="AB3155" s="5" t="s">
        <v>16316</v>
      </c>
      <c r="AC3155" s="2" t="s">
        <v>5205</v>
      </c>
      <c r="AD3155" s="2">
        <v>1012200</v>
      </c>
      <c r="AE3155" s="5">
        <v>24</v>
      </c>
      <c r="AF3155" s="25"/>
      <c r="AG3155" s="29">
        <v>3</v>
      </c>
      <c r="AH3155" s="2" t="s">
        <v>17974</v>
      </c>
      <c r="AI3155" s="2">
        <v>3</v>
      </c>
      <c r="AJ3155" s="2">
        <v>3</v>
      </c>
      <c r="AK3155" s="2"/>
      <c r="AL3155" s="2"/>
      <c r="AM3155" s="2"/>
      <c r="AN3155" s="2"/>
      <c r="AO3155" s="2"/>
      <c r="AP3155" s="25"/>
      <c r="AQ3155" s="25"/>
      <c r="AR3155" s="2"/>
      <c r="AS3155" s="2"/>
      <c r="AT3155" s="2"/>
      <c r="AU3155" s="25"/>
      <c r="AV3155" s="2"/>
      <c r="AW3155" s="2"/>
      <c r="AX3155" s="25"/>
      <c r="AY3155" s="25"/>
      <c r="AZ3155" s="25"/>
      <c r="BA3155" s="25"/>
      <c r="BB3155" s="25"/>
      <c r="BC3155" s="25"/>
      <c r="BD3155" s="25"/>
      <c r="BE3155" s="25"/>
      <c r="BF3155" s="25"/>
      <c r="BG3155" s="25"/>
      <c r="BH3155" s="25"/>
      <c r="BI3155" s="25"/>
      <c r="BJ3155" s="25"/>
      <c r="BK3155" s="25"/>
      <c r="BL3155" s="25"/>
      <c r="BM3155" s="25"/>
      <c r="BN3155" s="25"/>
      <c r="BO3155" s="25"/>
      <c r="BP3155" s="25"/>
      <c r="BQ3155" s="25"/>
      <c r="BR3155" s="25"/>
      <c r="BS3155" s="25"/>
      <c r="BT3155" s="25"/>
      <c r="BU3155" s="25"/>
      <c r="BV3155" s="25"/>
      <c r="BW3155" s="25"/>
      <c r="BX3155" s="25"/>
      <c r="BY3155" s="25"/>
      <c r="BZ3155" s="25"/>
      <c r="CA3155" s="25"/>
      <c r="CB3155" s="25"/>
      <c r="CC3155" s="25"/>
      <c r="CD3155" s="2" t="s">
        <v>78</v>
      </c>
      <c r="CE3155" s="2" t="s">
        <v>21699</v>
      </c>
      <c r="CF3155" s="25"/>
      <c r="CG3155" s="25"/>
      <c r="CH3155" s="25"/>
      <c r="CI3155" s="25"/>
      <c r="CJ3155" s="25"/>
    </row>
    <row r="3156" spans="1:88" x14ac:dyDescent="0.2">
      <c r="A3156" s="2" t="s">
        <v>12032</v>
      </c>
      <c r="B3156" s="2" t="s">
        <v>26197</v>
      </c>
      <c r="C3156" s="2" t="s">
        <v>10420</v>
      </c>
      <c r="D3156" s="2" t="s">
        <v>12032</v>
      </c>
      <c r="E3156" s="2" t="s">
        <v>12032</v>
      </c>
      <c r="F3156" s="2" t="s">
        <v>12033</v>
      </c>
      <c r="G3156" s="2" t="s">
        <v>12034</v>
      </c>
      <c r="H3156" s="2" t="s">
        <v>83</v>
      </c>
      <c r="I3156" s="2" t="s">
        <v>61</v>
      </c>
      <c r="J3156" s="2" t="s">
        <v>61</v>
      </c>
      <c r="K3156" s="50" t="s">
        <v>61</v>
      </c>
      <c r="L3156" s="43">
        <v>2009</v>
      </c>
      <c r="M3156" s="2" t="s">
        <v>133</v>
      </c>
      <c r="N3156" s="32">
        <v>25.11495</v>
      </c>
      <c r="O3156" s="32">
        <v>55.203029999999998</v>
      </c>
      <c r="P3156" s="2" t="s">
        <v>2767</v>
      </c>
      <c r="Q3156" s="2" t="s">
        <v>65</v>
      </c>
      <c r="R3156" s="43" t="s">
        <v>18854</v>
      </c>
      <c r="S3156" s="41" t="s">
        <v>272</v>
      </c>
      <c r="T3156" s="41" t="s">
        <v>18461</v>
      </c>
      <c r="U3156" s="2"/>
      <c r="V3156" s="2"/>
      <c r="W3156" s="41" t="s">
        <v>17589</v>
      </c>
      <c r="X3156" s="2" t="s">
        <v>315</v>
      </c>
      <c r="Y3156" s="2" t="s">
        <v>102</v>
      </c>
      <c r="Z3156" s="5" t="s">
        <v>10423</v>
      </c>
      <c r="AA3156" s="5" t="s">
        <v>16910</v>
      </c>
      <c r="AB3156" s="5" t="s">
        <v>16316</v>
      </c>
      <c r="AC3156" s="2" t="s">
        <v>5205</v>
      </c>
      <c r="AD3156" s="2">
        <v>1037300</v>
      </c>
      <c r="AE3156" s="5">
        <v>30</v>
      </c>
      <c r="AF3156" s="25"/>
      <c r="AG3156" s="29">
        <v>3</v>
      </c>
      <c r="AH3156" s="2" t="s">
        <v>17974</v>
      </c>
      <c r="AI3156" s="2">
        <v>3</v>
      </c>
      <c r="AJ3156" s="2">
        <v>3</v>
      </c>
      <c r="AK3156" s="2"/>
      <c r="AL3156" s="2"/>
      <c r="AM3156" s="2"/>
      <c r="AN3156" s="2"/>
      <c r="AO3156" s="2"/>
      <c r="AP3156" s="25"/>
      <c r="AQ3156" s="25"/>
      <c r="AR3156" s="2"/>
      <c r="AS3156" s="2"/>
      <c r="AT3156" s="2"/>
      <c r="AU3156" s="25"/>
      <c r="AV3156" s="2"/>
      <c r="AW3156" s="2"/>
      <c r="AX3156" s="25"/>
      <c r="AY3156" s="25"/>
      <c r="AZ3156" s="25"/>
      <c r="BA3156" s="25"/>
      <c r="BB3156" s="25"/>
      <c r="BC3156" s="25"/>
      <c r="BD3156" s="25"/>
      <c r="BE3156" s="25"/>
      <c r="BF3156" s="25"/>
      <c r="BG3156" s="25"/>
      <c r="BH3156" s="25"/>
      <c r="BI3156" s="25"/>
      <c r="BJ3156" s="25"/>
      <c r="BK3156" s="25"/>
      <c r="BL3156" s="25"/>
      <c r="BM3156" s="25"/>
      <c r="BN3156" s="25"/>
      <c r="BO3156" s="25"/>
      <c r="BP3156" s="25"/>
      <c r="BQ3156" s="25"/>
      <c r="BR3156" s="25"/>
      <c r="BS3156" s="25"/>
      <c r="BT3156" s="25"/>
      <c r="BU3156" s="25"/>
      <c r="BV3156" s="25"/>
      <c r="BW3156" s="25"/>
      <c r="BX3156" s="25"/>
      <c r="BY3156" s="25"/>
      <c r="BZ3156" s="25"/>
      <c r="CA3156" s="25"/>
      <c r="CB3156" s="25"/>
      <c r="CC3156" s="25"/>
      <c r="CD3156" s="2" t="s">
        <v>78</v>
      </c>
      <c r="CE3156" s="2" t="s">
        <v>21700</v>
      </c>
      <c r="CF3156" s="25"/>
      <c r="CG3156" s="25"/>
      <c r="CH3156" s="25"/>
      <c r="CI3156" s="25"/>
      <c r="CJ3156" s="25"/>
    </row>
    <row r="3157" spans="1:88" x14ac:dyDescent="0.2">
      <c r="A3157" s="2" t="s">
        <v>12035</v>
      </c>
      <c r="B3157" s="2" t="s">
        <v>26198</v>
      </c>
      <c r="C3157" s="2" t="s">
        <v>10420</v>
      </c>
      <c r="D3157" s="2" t="s">
        <v>12035</v>
      </c>
      <c r="E3157" s="2" t="s">
        <v>12035</v>
      </c>
      <c r="F3157" s="2" t="s">
        <v>12036</v>
      </c>
      <c r="G3157" s="2" t="s">
        <v>12037</v>
      </c>
      <c r="H3157" s="2" t="s">
        <v>61</v>
      </c>
      <c r="I3157" s="2" t="s">
        <v>61</v>
      </c>
      <c r="J3157" s="2" t="s">
        <v>61</v>
      </c>
      <c r="K3157" s="50" t="s">
        <v>61</v>
      </c>
      <c r="L3157" s="43">
        <v>2010</v>
      </c>
      <c r="M3157" s="2" t="s">
        <v>133</v>
      </c>
      <c r="N3157" s="32">
        <v>25.16264</v>
      </c>
      <c r="O3157" s="32">
        <v>55.260179999999998</v>
      </c>
      <c r="P3157" s="2" t="s">
        <v>152</v>
      </c>
      <c r="Q3157" s="2" t="s">
        <v>65</v>
      </c>
      <c r="R3157" s="43" t="s">
        <v>18854</v>
      </c>
      <c r="S3157" s="41" t="s">
        <v>1554</v>
      </c>
      <c r="T3157" s="41" t="s">
        <v>18460</v>
      </c>
      <c r="U3157" s="2"/>
      <c r="V3157" s="2"/>
      <c r="W3157" s="41" t="s">
        <v>17588</v>
      </c>
      <c r="X3157" s="2" t="s">
        <v>696</v>
      </c>
      <c r="Y3157" s="2" t="s">
        <v>102</v>
      </c>
      <c r="Z3157" s="5" t="s">
        <v>20</v>
      </c>
      <c r="AA3157" s="5" t="s">
        <v>16910</v>
      </c>
      <c r="AB3157" s="5" t="s">
        <v>16316</v>
      </c>
      <c r="AC3157" s="2" t="s">
        <v>5205</v>
      </c>
      <c r="AD3157" s="2">
        <v>1035400</v>
      </c>
      <c r="AE3157" s="5">
        <v>30</v>
      </c>
      <c r="AF3157" s="25"/>
      <c r="AG3157" s="29">
        <v>3</v>
      </c>
      <c r="AH3157" s="2" t="s">
        <v>17974</v>
      </c>
      <c r="AI3157" s="2">
        <v>3</v>
      </c>
      <c r="AJ3157" s="2">
        <v>3</v>
      </c>
      <c r="AK3157" s="2"/>
      <c r="AL3157" s="2"/>
      <c r="AM3157" s="2"/>
      <c r="AN3157" s="2"/>
      <c r="AO3157" s="2"/>
      <c r="AP3157" s="25"/>
      <c r="AQ3157" s="25"/>
      <c r="AR3157" s="2"/>
      <c r="AS3157" s="2"/>
      <c r="AT3157" s="2"/>
      <c r="AU3157" s="25"/>
      <c r="AV3157" s="2"/>
      <c r="AW3157" s="2"/>
      <c r="AX3157" s="25"/>
      <c r="AY3157" s="25"/>
      <c r="AZ3157" s="25"/>
      <c r="BA3157" s="25"/>
      <c r="BB3157" s="25"/>
      <c r="BC3157" s="25"/>
      <c r="BD3157" s="25"/>
      <c r="BE3157" s="25"/>
      <c r="BF3157" s="25"/>
      <c r="BG3157" s="25"/>
      <c r="BH3157" s="25"/>
      <c r="BI3157" s="25"/>
      <c r="BJ3157" s="25"/>
      <c r="BK3157" s="25"/>
      <c r="BL3157" s="25"/>
      <c r="BM3157" s="25"/>
      <c r="BN3157" s="25"/>
      <c r="BO3157" s="25"/>
      <c r="BP3157" s="25"/>
      <c r="BQ3157" s="25"/>
      <c r="BR3157" s="25"/>
      <c r="BS3157" s="25"/>
      <c r="BT3157" s="25"/>
      <c r="BU3157" s="25"/>
      <c r="BV3157" s="25"/>
      <c r="BW3157" s="25"/>
      <c r="BX3157" s="25"/>
      <c r="BY3157" s="25"/>
      <c r="BZ3157" s="25"/>
      <c r="CA3157" s="25"/>
      <c r="CB3157" s="25"/>
      <c r="CC3157" s="25"/>
      <c r="CD3157" s="2" t="s">
        <v>78</v>
      </c>
      <c r="CE3157" s="2" t="s">
        <v>21701</v>
      </c>
      <c r="CF3157" s="25"/>
      <c r="CG3157" s="25"/>
      <c r="CH3157" s="25"/>
      <c r="CI3157" s="25"/>
      <c r="CJ3157" s="25"/>
    </row>
    <row r="3158" spans="1:88" x14ac:dyDescent="0.2">
      <c r="A3158" s="2" t="s">
        <v>12038</v>
      </c>
      <c r="B3158" s="2" t="s">
        <v>26199</v>
      </c>
      <c r="C3158" s="2" t="s">
        <v>10420</v>
      </c>
      <c r="D3158" s="2" t="s">
        <v>12038</v>
      </c>
      <c r="E3158" s="2" t="s">
        <v>12038</v>
      </c>
      <c r="F3158" s="2" t="s">
        <v>12039</v>
      </c>
      <c r="G3158" s="2" t="s">
        <v>12040</v>
      </c>
      <c r="H3158" s="2" t="s">
        <v>61</v>
      </c>
      <c r="I3158" s="2" t="s">
        <v>61</v>
      </c>
      <c r="J3158" s="2" t="s">
        <v>61</v>
      </c>
      <c r="K3158" s="50" t="s">
        <v>61</v>
      </c>
      <c r="L3158" s="43">
        <v>2011</v>
      </c>
      <c r="M3158" s="2" t="s">
        <v>133</v>
      </c>
      <c r="N3158" s="32">
        <v>25.123370000000001</v>
      </c>
      <c r="O3158" s="32">
        <v>55.230800000000002</v>
      </c>
      <c r="P3158" s="2" t="s">
        <v>152</v>
      </c>
      <c r="Q3158" s="2" t="s">
        <v>65</v>
      </c>
      <c r="R3158" s="43" t="s">
        <v>18854</v>
      </c>
      <c r="S3158" s="41" t="s">
        <v>1554</v>
      </c>
      <c r="T3158" s="41" t="s">
        <v>18460</v>
      </c>
      <c r="U3158" s="2"/>
      <c r="V3158" s="2"/>
      <c r="W3158" s="41" t="s">
        <v>17588</v>
      </c>
      <c r="X3158" s="2" t="s">
        <v>153</v>
      </c>
      <c r="Y3158" s="2" t="s">
        <v>102</v>
      </c>
      <c r="Z3158" s="5" t="s">
        <v>10423</v>
      </c>
      <c r="AA3158" s="5" t="s">
        <v>16910</v>
      </c>
      <c r="AB3158" s="5" t="s">
        <v>16316</v>
      </c>
      <c r="AC3158" s="2" t="s">
        <v>5205</v>
      </c>
      <c r="AD3158" s="2">
        <v>1036900</v>
      </c>
      <c r="AE3158" s="5">
        <v>30</v>
      </c>
      <c r="AF3158" s="25"/>
      <c r="AG3158" s="29">
        <v>3</v>
      </c>
      <c r="AH3158" s="2" t="s">
        <v>17974</v>
      </c>
      <c r="AI3158" s="2">
        <v>4</v>
      </c>
      <c r="AJ3158" s="2">
        <v>3</v>
      </c>
      <c r="AK3158" s="2"/>
      <c r="AL3158" s="2"/>
      <c r="AM3158" s="2"/>
      <c r="AN3158" s="2"/>
      <c r="AO3158" s="2"/>
      <c r="AP3158" s="25"/>
      <c r="AQ3158" s="25"/>
      <c r="AR3158" s="2"/>
      <c r="AS3158" s="2"/>
      <c r="AT3158" s="2"/>
      <c r="AU3158" s="25"/>
      <c r="AV3158" s="2"/>
      <c r="AW3158" s="2"/>
      <c r="AX3158" s="25"/>
      <c r="AY3158" s="25"/>
      <c r="AZ3158" s="25"/>
      <c r="BA3158" s="25"/>
      <c r="BB3158" s="25"/>
      <c r="BC3158" s="25"/>
      <c r="BD3158" s="25"/>
      <c r="BE3158" s="25"/>
      <c r="BF3158" s="25"/>
      <c r="BG3158" s="25"/>
      <c r="BH3158" s="25"/>
      <c r="BI3158" s="25"/>
      <c r="BJ3158" s="25"/>
      <c r="BK3158" s="25"/>
      <c r="BL3158" s="25"/>
      <c r="BM3158" s="25"/>
      <c r="BN3158" s="25"/>
      <c r="BO3158" s="25"/>
      <c r="BP3158" s="25"/>
      <c r="BQ3158" s="25"/>
      <c r="BR3158" s="25"/>
      <c r="BS3158" s="25"/>
      <c r="BT3158" s="25"/>
      <c r="BU3158" s="25"/>
      <c r="BV3158" s="25"/>
      <c r="BW3158" s="25"/>
      <c r="BX3158" s="25"/>
      <c r="BY3158" s="25"/>
      <c r="BZ3158" s="25"/>
      <c r="CA3158" s="25"/>
      <c r="CB3158" s="25"/>
      <c r="CC3158" s="25"/>
      <c r="CD3158" s="2" t="s">
        <v>78</v>
      </c>
      <c r="CE3158" s="2" t="s">
        <v>21702</v>
      </c>
      <c r="CF3158" s="25"/>
      <c r="CG3158" s="25"/>
      <c r="CH3158" s="25"/>
      <c r="CI3158" s="25"/>
      <c r="CJ3158" s="25"/>
    </row>
    <row r="3159" spans="1:88" x14ac:dyDescent="0.2">
      <c r="A3159" s="2" t="s">
        <v>12041</v>
      </c>
      <c r="B3159" s="2" t="s">
        <v>26200</v>
      </c>
      <c r="C3159" s="2" t="s">
        <v>10420</v>
      </c>
      <c r="D3159" s="2" t="s">
        <v>12041</v>
      </c>
      <c r="E3159" s="2" t="s">
        <v>12041</v>
      </c>
      <c r="F3159" s="2" t="s">
        <v>12042</v>
      </c>
      <c r="G3159" s="2" t="s">
        <v>12043</v>
      </c>
      <c r="H3159" s="2" t="s">
        <v>61</v>
      </c>
      <c r="I3159" s="2" t="s">
        <v>61</v>
      </c>
      <c r="J3159" s="2" t="s">
        <v>61</v>
      </c>
      <c r="K3159" s="50" t="s">
        <v>61</v>
      </c>
      <c r="L3159" s="43">
        <v>2010</v>
      </c>
      <c r="M3159" s="2" t="s">
        <v>133</v>
      </c>
      <c r="N3159" s="32">
        <v>25.283439999999999</v>
      </c>
      <c r="O3159" s="32">
        <v>55.409019999999998</v>
      </c>
      <c r="P3159" s="2" t="s">
        <v>152</v>
      </c>
      <c r="Q3159" s="2" t="s">
        <v>65</v>
      </c>
      <c r="R3159" s="43" t="s">
        <v>18854</v>
      </c>
      <c r="S3159" s="41" t="s">
        <v>1554</v>
      </c>
      <c r="T3159" s="41" t="s">
        <v>18460</v>
      </c>
      <c r="U3159" s="2"/>
      <c r="V3159" s="2"/>
      <c r="W3159" s="41" t="s">
        <v>17588</v>
      </c>
      <c r="X3159" s="2" t="s">
        <v>696</v>
      </c>
      <c r="Y3159" s="2" t="s">
        <v>102</v>
      </c>
      <c r="Z3159" s="5" t="s">
        <v>10423</v>
      </c>
      <c r="AA3159" s="5" t="s">
        <v>16910</v>
      </c>
      <c r="AB3159" s="5" t="s">
        <v>16316</v>
      </c>
      <c r="AC3159" s="2" t="s">
        <v>5205</v>
      </c>
      <c r="AD3159" s="2">
        <v>1024500</v>
      </c>
      <c r="AE3159" s="5">
        <v>30</v>
      </c>
      <c r="AF3159" s="25"/>
      <c r="AG3159" s="29">
        <v>3</v>
      </c>
      <c r="AH3159" s="2" t="s">
        <v>17974</v>
      </c>
      <c r="AI3159" s="2">
        <v>3</v>
      </c>
      <c r="AJ3159" s="2">
        <v>3</v>
      </c>
      <c r="AK3159" s="2"/>
      <c r="AL3159" s="2"/>
      <c r="AM3159" s="2"/>
      <c r="AN3159" s="2"/>
      <c r="AO3159" s="2"/>
      <c r="AP3159" s="25"/>
      <c r="AQ3159" s="25"/>
      <c r="AR3159" s="2"/>
      <c r="AS3159" s="2"/>
      <c r="AT3159" s="2"/>
      <c r="AU3159" s="25"/>
      <c r="AV3159" s="2"/>
      <c r="AW3159" s="2"/>
      <c r="AX3159" s="25"/>
      <c r="AY3159" s="25"/>
      <c r="AZ3159" s="25"/>
      <c r="BA3159" s="25"/>
      <c r="BB3159" s="25"/>
      <c r="BC3159" s="25"/>
      <c r="BD3159" s="25"/>
      <c r="BE3159" s="25"/>
      <c r="BF3159" s="25"/>
      <c r="BG3159" s="25"/>
      <c r="BH3159" s="25"/>
      <c r="BI3159" s="25"/>
      <c r="BJ3159" s="25"/>
      <c r="BK3159" s="25"/>
      <c r="BL3159" s="25"/>
      <c r="BM3159" s="25"/>
      <c r="BN3159" s="25"/>
      <c r="BO3159" s="25"/>
      <c r="BP3159" s="25"/>
      <c r="BQ3159" s="25"/>
      <c r="BR3159" s="25"/>
      <c r="BS3159" s="25"/>
      <c r="BT3159" s="25"/>
      <c r="BU3159" s="25"/>
      <c r="BV3159" s="25"/>
      <c r="BW3159" s="25"/>
      <c r="BX3159" s="25"/>
      <c r="BY3159" s="25"/>
      <c r="BZ3159" s="25"/>
      <c r="CA3159" s="25"/>
      <c r="CB3159" s="25"/>
      <c r="CC3159" s="25"/>
      <c r="CD3159" s="2" t="s">
        <v>78</v>
      </c>
      <c r="CE3159" s="2" t="s">
        <v>21703</v>
      </c>
      <c r="CF3159" s="25"/>
      <c r="CG3159" s="25"/>
      <c r="CH3159" s="25"/>
      <c r="CI3159" s="25"/>
      <c r="CJ3159" s="25"/>
    </row>
    <row r="3160" spans="1:88" x14ac:dyDescent="0.2">
      <c r="A3160" s="2" t="s">
        <v>12044</v>
      </c>
      <c r="B3160" s="2" t="s">
        <v>26201</v>
      </c>
      <c r="C3160" s="2" t="s">
        <v>10420</v>
      </c>
      <c r="D3160" s="2" t="s">
        <v>12044</v>
      </c>
      <c r="E3160" s="2" t="s">
        <v>12044</v>
      </c>
      <c r="F3160" s="2" t="s">
        <v>12045</v>
      </c>
      <c r="G3160" s="2" t="s">
        <v>12046</v>
      </c>
      <c r="H3160" s="2" t="s">
        <v>61</v>
      </c>
      <c r="I3160" s="2" t="s">
        <v>61</v>
      </c>
      <c r="J3160" s="2" t="s">
        <v>61</v>
      </c>
      <c r="K3160" s="50" t="s">
        <v>61</v>
      </c>
      <c r="L3160" s="43">
        <v>2009</v>
      </c>
      <c r="M3160" s="2" t="s">
        <v>133</v>
      </c>
      <c r="N3160" s="32">
        <v>24.984310000000001</v>
      </c>
      <c r="O3160" s="32">
        <v>55.118969999999997</v>
      </c>
      <c r="P3160" s="2" t="s">
        <v>152</v>
      </c>
      <c r="Q3160" s="2" t="s">
        <v>65</v>
      </c>
      <c r="R3160" s="43" t="s">
        <v>16802</v>
      </c>
      <c r="S3160" s="41" t="s">
        <v>4851</v>
      </c>
      <c r="T3160" s="41" t="s">
        <v>18462</v>
      </c>
      <c r="U3160" s="2"/>
      <c r="V3160" s="2"/>
      <c r="W3160" s="41" t="s">
        <v>17588</v>
      </c>
      <c r="X3160" s="2" t="s">
        <v>153</v>
      </c>
      <c r="Y3160" s="2" t="s">
        <v>76</v>
      </c>
      <c r="Z3160" s="5" t="s">
        <v>10423</v>
      </c>
      <c r="AA3160" s="5" t="s">
        <v>16910</v>
      </c>
      <c r="AB3160" s="5" t="s">
        <v>16317</v>
      </c>
      <c r="AC3160" s="2" t="s">
        <v>5205</v>
      </c>
      <c r="AD3160" s="2">
        <v>1059900</v>
      </c>
      <c r="AE3160" s="5">
        <v>30</v>
      </c>
      <c r="AF3160" s="25"/>
      <c r="AG3160" s="29">
        <v>3</v>
      </c>
      <c r="AH3160" s="2" t="s">
        <v>17974</v>
      </c>
      <c r="AI3160" s="2">
        <v>3</v>
      </c>
      <c r="AJ3160" s="2">
        <v>3</v>
      </c>
      <c r="AK3160" s="2"/>
      <c r="AL3160" s="2"/>
      <c r="AM3160" s="2"/>
      <c r="AN3160" s="2"/>
      <c r="AO3160" s="2"/>
      <c r="AP3160" s="25"/>
      <c r="AQ3160" s="25"/>
      <c r="AR3160" s="2"/>
      <c r="AS3160" s="2"/>
      <c r="AT3160" s="2"/>
      <c r="AU3160" s="25"/>
      <c r="AV3160" s="2"/>
      <c r="AW3160" s="2"/>
      <c r="AX3160" s="25"/>
      <c r="AY3160" s="25"/>
      <c r="AZ3160" s="25"/>
      <c r="BA3160" s="25"/>
      <c r="BB3160" s="25"/>
      <c r="BC3160" s="25"/>
      <c r="BD3160" s="25"/>
      <c r="BE3160" s="25"/>
      <c r="BF3160" s="25"/>
      <c r="BG3160" s="25"/>
      <c r="BH3160" s="25"/>
      <c r="BI3160" s="25"/>
      <c r="BJ3160" s="25"/>
      <c r="BK3160" s="25"/>
      <c r="BL3160" s="25"/>
      <c r="BM3160" s="25"/>
      <c r="BN3160" s="25"/>
      <c r="BO3160" s="25"/>
      <c r="BP3160" s="25"/>
      <c r="BQ3160" s="25"/>
      <c r="BR3160" s="25"/>
      <c r="BS3160" s="25"/>
      <c r="BT3160" s="25"/>
      <c r="BU3160" s="25"/>
      <c r="BV3160" s="25"/>
      <c r="BW3160" s="25"/>
      <c r="BX3160" s="25"/>
      <c r="BY3160" s="25"/>
      <c r="BZ3160" s="25"/>
      <c r="CA3160" s="25"/>
      <c r="CB3160" s="25"/>
      <c r="CC3160" s="25"/>
      <c r="CD3160" s="2" t="s">
        <v>78</v>
      </c>
      <c r="CE3160" s="2" t="s">
        <v>21704</v>
      </c>
      <c r="CF3160" s="25"/>
      <c r="CG3160" s="25"/>
      <c r="CH3160" s="25"/>
      <c r="CI3160" s="25"/>
      <c r="CJ3160" s="25"/>
    </row>
    <row r="3161" spans="1:88" x14ac:dyDescent="0.2">
      <c r="A3161" s="2" t="s">
        <v>12047</v>
      </c>
      <c r="B3161" s="2" t="s">
        <v>26202</v>
      </c>
      <c r="C3161" s="2" t="s">
        <v>10420</v>
      </c>
      <c r="D3161" s="2" t="s">
        <v>12047</v>
      </c>
      <c r="E3161" s="2" t="s">
        <v>12047</v>
      </c>
      <c r="F3161" s="2" t="s">
        <v>12048</v>
      </c>
      <c r="G3161" s="2" t="s">
        <v>12049</v>
      </c>
      <c r="H3161" s="2" t="s">
        <v>61</v>
      </c>
      <c r="I3161" s="2" t="s">
        <v>61</v>
      </c>
      <c r="J3161" s="2" t="s">
        <v>61</v>
      </c>
      <c r="K3161" s="50" t="s">
        <v>61</v>
      </c>
      <c r="L3161" s="43">
        <v>2009</v>
      </c>
      <c r="M3161" s="2" t="s">
        <v>133</v>
      </c>
      <c r="N3161" s="32">
        <v>25.132829999999998</v>
      </c>
      <c r="O3161" s="32">
        <v>55.250160000000001</v>
      </c>
      <c r="P3161" s="2" t="s">
        <v>152</v>
      </c>
      <c r="Q3161" s="2" t="s">
        <v>65</v>
      </c>
      <c r="R3161" s="43" t="s">
        <v>18854</v>
      </c>
      <c r="S3161" s="41" t="s">
        <v>10732</v>
      </c>
      <c r="T3161" s="41" t="s">
        <v>18461</v>
      </c>
      <c r="U3161" s="2"/>
      <c r="V3161" s="2"/>
      <c r="W3161" s="41" t="s">
        <v>17588</v>
      </c>
      <c r="X3161" s="2" t="s">
        <v>10480</v>
      </c>
      <c r="Y3161" s="2" t="s">
        <v>102</v>
      </c>
      <c r="Z3161" s="5" t="s">
        <v>10423</v>
      </c>
      <c r="AA3161" s="5" t="s">
        <v>16910</v>
      </c>
      <c r="AB3161" s="5" t="s">
        <v>16316</v>
      </c>
      <c r="AC3161" s="2" t="s">
        <v>5205</v>
      </c>
      <c r="AD3161" s="2">
        <v>1036500</v>
      </c>
      <c r="AE3161" s="5">
        <v>13</v>
      </c>
      <c r="AF3161" s="25"/>
      <c r="AG3161" s="29">
        <v>3</v>
      </c>
      <c r="AH3161" s="2" t="s">
        <v>17974</v>
      </c>
      <c r="AI3161" s="2">
        <v>3</v>
      </c>
      <c r="AJ3161" s="2">
        <v>3</v>
      </c>
      <c r="AK3161" s="2"/>
      <c r="AL3161" s="2"/>
      <c r="AM3161" s="2"/>
      <c r="AN3161" s="2"/>
      <c r="AO3161" s="2"/>
      <c r="AP3161" s="25"/>
      <c r="AQ3161" s="25"/>
      <c r="AR3161" s="2"/>
      <c r="AS3161" s="2"/>
      <c r="AT3161" s="2"/>
      <c r="AU3161" s="25"/>
      <c r="AV3161" s="2"/>
      <c r="AW3161" s="2"/>
      <c r="AX3161" s="25"/>
      <c r="AY3161" s="25"/>
      <c r="AZ3161" s="25"/>
      <c r="BA3161" s="25"/>
      <c r="BB3161" s="25"/>
      <c r="BC3161" s="25"/>
      <c r="BD3161" s="25"/>
      <c r="BE3161" s="25"/>
      <c r="BF3161" s="25"/>
      <c r="BG3161" s="25"/>
      <c r="BH3161" s="25"/>
      <c r="BI3161" s="25"/>
      <c r="BJ3161" s="25"/>
      <c r="BK3161" s="25"/>
      <c r="BL3161" s="25"/>
      <c r="BM3161" s="25"/>
      <c r="BN3161" s="25"/>
      <c r="BO3161" s="25"/>
      <c r="BP3161" s="25"/>
      <c r="BQ3161" s="25"/>
      <c r="BR3161" s="25"/>
      <c r="BS3161" s="25"/>
      <c r="BT3161" s="25"/>
      <c r="BU3161" s="25"/>
      <c r="BV3161" s="25"/>
      <c r="BW3161" s="25"/>
      <c r="BX3161" s="25"/>
      <c r="BY3161" s="25"/>
      <c r="BZ3161" s="25"/>
      <c r="CA3161" s="25"/>
      <c r="CB3161" s="25"/>
      <c r="CC3161" s="25"/>
      <c r="CD3161" s="2" t="s">
        <v>78</v>
      </c>
      <c r="CE3161" s="2" t="s">
        <v>21705</v>
      </c>
      <c r="CF3161" s="25"/>
      <c r="CG3161" s="25"/>
      <c r="CH3161" s="25"/>
      <c r="CI3161" s="25"/>
      <c r="CJ3161" s="25"/>
    </row>
    <row r="3162" spans="1:88" x14ac:dyDescent="0.2">
      <c r="A3162" s="2" t="s">
        <v>12050</v>
      </c>
      <c r="B3162" s="2" t="s">
        <v>26203</v>
      </c>
      <c r="C3162" s="2" t="s">
        <v>10420</v>
      </c>
      <c r="D3162" s="2" t="s">
        <v>12050</v>
      </c>
      <c r="E3162" s="2" t="s">
        <v>12050</v>
      </c>
      <c r="F3162" s="2" t="s">
        <v>12051</v>
      </c>
      <c r="G3162" s="2" t="s">
        <v>12052</v>
      </c>
      <c r="H3162" s="2" t="s">
        <v>61</v>
      </c>
      <c r="I3162" s="2" t="s">
        <v>61</v>
      </c>
      <c r="J3162" s="2" t="s">
        <v>61</v>
      </c>
      <c r="K3162" s="50" t="s">
        <v>61</v>
      </c>
      <c r="L3162" s="43">
        <v>2010</v>
      </c>
      <c r="M3162" s="2" t="s">
        <v>133</v>
      </c>
      <c r="N3162" s="32">
        <v>25.262160000000002</v>
      </c>
      <c r="O3162" s="32">
        <v>55.410690000000002</v>
      </c>
      <c r="P3162" s="2" t="s">
        <v>152</v>
      </c>
      <c r="Q3162" s="2" t="s">
        <v>65</v>
      </c>
      <c r="R3162" s="43" t="s">
        <v>18854</v>
      </c>
      <c r="S3162" s="41" t="s">
        <v>1554</v>
      </c>
      <c r="T3162" s="41" t="s">
        <v>18460</v>
      </c>
      <c r="U3162" s="2"/>
      <c r="V3162" s="2"/>
      <c r="W3162" s="41" t="s">
        <v>17588</v>
      </c>
      <c r="X3162" s="2" t="s">
        <v>153</v>
      </c>
      <c r="Y3162" s="2" t="s">
        <v>102</v>
      </c>
      <c r="Z3162" s="5" t="s">
        <v>20</v>
      </c>
      <c r="AA3162" s="5" t="s">
        <v>16910</v>
      </c>
      <c r="AB3162" s="5" t="s">
        <v>16316</v>
      </c>
      <c r="AC3162" s="2" t="s">
        <v>5205</v>
      </c>
      <c r="AD3162" s="2">
        <v>1026400</v>
      </c>
      <c r="AE3162" s="5">
        <v>30</v>
      </c>
      <c r="AF3162" s="25"/>
      <c r="AG3162" s="29">
        <v>3</v>
      </c>
      <c r="AH3162" s="2" t="s">
        <v>17974</v>
      </c>
      <c r="AI3162" s="2">
        <v>3</v>
      </c>
      <c r="AJ3162" s="2">
        <v>3</v>
      </c>
      <c r="AK3162" s="2"/>
      <c r="AL3162" s="2"/>
      <c r="AM3162" s="2"/>
      <c r="AN3162" s="2"/>
      <c r="AO3162" s="2"/>
      <c r="AP3162" s="25"/>
      <c r="AQ3162" s="25"/>
      <c r="AR3162" s="2"/>
      <c r="AS3162" s="2"/>
      <c r="AT3162" s="2"/>
      <c r="AU3162" s="25"/>
      <c r="AV3162" s="2"/>
      <c r="AW3162" s="2"/>
      <c r="AX3162" s="25"/>
      <c r="AY3162" s="25"/>
      <c r="AZ3162" s="25"/>
      <c r="BA3162" s="25"/>
      <c r="BB3162" s="25"/>
      <c r="BC3162" s="25"/>
      <c r="BD3162" s="25"/>
      <c r="BE3162" s="25"/>
      <c r="BF3162" s="25"/>
      <c r="BG3162" s="25"/>
      <c r="BH3162" s="25"/>
      <c r="BI3162" s="25"/>
      <c r="BJ3162" s="25"/>
      <c r="BK3162" s="25"/>
      <c r="BL3162" s="25"/>
      <c r="BM3162" s="25"/>
      <c r="BN3162" s="25"/>
      <c r="BO3162" s="25"/>
      <c r="BP3162" s="25"/>
      <c r="BQ3162" s="25"/>
      <c r="BR3162" s="25"/>
      <c r="BS3162" s="25"/>
      <c r="BT3162" s="25"/>
      <c r="BU3162" s="25"/>
      <c r="BV3162" s="25"/>
      <c r="BW3162" s="25"/>
      <c r="BX3162" s="25"/>
      <c r="BY3162" s="25"/>
      <c r="BZ3162" s="25"/>
      <c r="CA3162" s="25"/>
      <c r="CB3162" s="25"/>
      <c r="CC3162" s="25"/>
      <c r="CD3162" s="2" t="s">
        <v>78</v>
      </c>
      <c r="CE3162" s="2" t="s">
        <v>21706</v>
      </c>
      <c r="CF3162" s="25"/>
      <c r="CG3162" s="25"/>
      <c r="CH3162" s="25"/>
      <c r="CI3162" s="25"/>
      <c r="CJ3162" s="25"/>
    </row>
    <row r="3163" spans="1:88" x14ac:dyDescent="0.2">
      <c r="A3163" s="2" t="s">
        <v>12053</v>
      </c>
      <c r="B3163" s="2" t="s">
        <v>26204</v>
      </c>
      <c r="C3163" s="2" t="s">
        <v>10420</v>
      </c>
      <c r="D3163" s="2" t="s">
        <v>12053</v>
      </c>
      <c r="E3163" s="2" t="s">
        <v>12053</v>
      </c>
      <c r="F3163" s="2" t="s">
        <v>12054</v>
      </c>
      <c r="G3163" s="2" t="s">
        <v>12055</v>
      </c>
      <c r="H3163" s="2" t="s">
        <v>83</v>
      </c>
      <c r="I3163" s="2" t="s">
        <v>61</v>
      </c>
      <c r="J3163" s="2" t="s">
        <v>61</v>
      </c>
      <c r="K3163" s="50" t="s">
        <v>61</v>
      </c>
      <c r="L3163" s="43">
        <v>2010</v>
      </c>
      <c r="M3163" s="2" t="s">
        <v>133</v>
      </c>
      <c r="N3163" s="32">
        <v>25.26952</v>
      </c>
      <c r="O3163" s="32">
        <v>55.432589999999998</v>
      </c>
      <c r="P3163" s="2" t="s">
        <v>2767</v>
      </c>
      <c r="Q3163" s="2" t="s">
        <v>65</v>
      </c>
      <c r="R3163" s="43" t="s">
        <v>18854</v>
      </c>
      <c r="S3163" s="41" t="s">
        <v>10732</v>
      </c>
      <c r="T3163" s="41" t="s">
        <v>18461</v>
      </c>
      <c r="U3163" s="2"/>
      <c r="V3163" s="2"/>
      <c r="W3163" s="41" t="s">
        <v>17589</v>
      </c>
      <c r="X3163" s="2" t="s">
        <v>1598</v>
      </c>
      <c r="Y3163" s="2" t="s">
        <v>102</v>
      </c>
      <c r="Z3163" s="5" t="s">
        <v>10423</v>
      </c>
      <c r="AA3163" s="5" t="s">
        <v>16910</v>
      </c>
      <c r="AB3163" s="5" t="s">
        <v>16316</v>
      </c>
      <c r="AC3163" s="2" t="s">
        <v>5205</v>
      </c>
      <c r="AD3163" s="2">
        <v>1026400</v>
      </c>
      <c r="AE3163" s="5">
        <v>17</v>
      </c>
      <c r="AF3163" s="25"/>
      <c r="AG3163" s="29">
        <v>3</v>
      </c>
      <c r="AH3163" s="2" t="s">
        <v>17974</v>
      </c>
      <c r="AI3163" s="2">
        <v>3</v>
      </c>
      <c r="AJ3163" s="2">
        <v>3</v>
      </c>
      <c r="AK3163" s="2"/>
      <c r="AL3163" s="2"/>
      <c r="AM3163" s="2"/>
      <c r="AN3163" s="2"/>
      <c r="AO3163" s="2"/>
      <c r="AP3163" s="25"/>
      <c r="AQ3163" s="25"/>
      <c r="AR3163" s="2"/>
      <c r="AS3163" s="2"/>
      <c r="AT3163" s="2"/>
      <c r="AU3163" s="25"/>
      <c r="AV3163" s="2"/>
      <c r="AW3163" s="2"/>
      <c r="AX3163" s="25"/>
      <c r="AY3163" s="25"/>
      <c r="AZ3163" s="25"/>
      <c r="BA3163" s="25"/>
      <c r="BB3163" s="25"/>
      <c r="BC3163" s="25"/>
      <c r="BD3163" s="25"/>
      <c r="BE3163" s="25"/>
      <c r="BF3163" s="25"/>
      <c r="BG3163" s="25"/>
      <c r="BH3163" s="25"/>
      <c r="BI3163" s="25"/>
      <c r="BJ3163" s="25"/>
      <c r="BK3163" s="25"/>
      <c r="BL3163" s="25"/>
      <c r="BM3163" s="25"/>
      <c r="BN3163" s="25"/>
      <c r="BO3163" s="25"/>
      <c r="BP3163" s="25"/>
      <c r="BQ3163" s="25"/>
      <c r="BR3163" s="25"/>
      <c r="BS3163" s="25"/>
      <c r="BT3163" s="25"/>
      <c r="BU3163" s="25"/>
      <c r="BV3163" s="25"/>
      <c r="BW3163" s="25"/>
      <c r="BX3163" s="25"/>
      <c r="BY3163" s="25"/>
      <c r="BZ3163" s="25"/>
      <c r="CA3163" s="25"/>
      <c r="CB3163" s="25"/>
      <c r="CC3163" s="25"/>
      <c r="CD3163" s="2" t="s">
        <v>78</v>
      </c>
      <c r="CE3163" s="2" t="s">
        <v>21707</v>
      </c>
      <c r="CF3163" s="25"/>
      <c r="CG3163" s="25"/>
      <c r="CH3163" s="25"/>
      <c r="CI3163" s="25"/>
      <c r="CJ3163" s="25"/>
    </row>
    <row r="3164" spans="1:88" x14ac:dyDescent="0.2">
      <c r="A3164" s="2" t="s">
        <v>12056</v>
      </c>
      <c r="B3164" s="2" t="s">
        <v>26205</v>
      </c>
      <c r="C3164" s="2" t="s">
        <v>10420</v>
      </c>
      <c r="D3164" s="2" t="s">
        <v>12056</v>
      </c>
      <c r="E3164" s="2" t="s">
        <v>12056</v>
      </c>
      <c r="F3164" s="2" t="s">
        <v>12057</v>
      </c>
      <c r="G3164" s="2" t="s">
        <v>12058</v>
      </c>
      <c r="H3164" s="2" t="s">
        <v>61</v>
      </c>
      <c r="I3164" s="2" t="s">
        <v>61</v>
      </c>
      <c r="J3164" s="2" t="s">
        <v>61</v>
      </c>
      <c r="K3164" s="50" t="s">
        <v>61</v>
      </c>
      <c r="L3164" s="43">
        <v>2012</v>
      </c>
      <c r="M3164" s="2" t="s">
        <v>133</v>
      </c>
      <c r="N3164" s="32">
        <v>25.262699999999999</v>
      </c>
      <c r="O3164" s="32">
        <v>55.429659999999998</v>
      </c>
      <c r="P3164" s="2" t="s">
        <v>152</v>
      </c>
      <c r="Q3164" s="2" t="s">
        <v>65</v>
      </c>
      <c r="R3164" s="43" t="s">
        <v>18854</v>
      </c>
      <c r="S3164" s="41" t="s">
        <v>272</v>
      </c>
      <c r="T3164" s="41" t="s">
        <v>18461</v>
      </c>
      <c r="U3164" s="2"/>
      <c r="V3164" s="2"/>
      <c r="W3164" s="41" t="s">
        <v>17588</v>
      </c>
      <c r="X3164" s="2" t="s">
        <v>10480</v>
      </c>
      <c r="Y3164" s="2" t="s">
        <v>102</v>
      </c>
      <c r="Z3164" s="5" t="s">
        <v>10423</v>
      </c>
      <c r="AA3164" s="5" t="s">
        <v>16910</v>
      </c>
      <c r="AB3164" s="5" t="s">
        <v>16316</v>
      </c>
      <c r="AC3164" s="2" t="s">
        <v>5205</v>
      </c>
      <c r="AD3164" s="2">
        <v>1026400</v>
      </c>
      <c r="AE3164" s="5">
        <v>25</v>
      </c>
      <c r="AF3164" s="25"/>
      <c r="AG3164" s="29">
        <v>3</v>
      </c>
      <c r="AH3164" s="2" t="s">
        <v>17974</v>
      </c>
      <c r="AI3164" s="2">
        <v>3</v>
      </c>
      <c r="AJ3164" s="2">
        <v>3</v>
      </c>
      <c r="AK3164" s="2"/>
      <c r="AL3164" s="2"/>
      <c r="AM3164" s="2"/>
      <c r="AN3164" s="2"/>
      <c r="AO3164" s="2"/>
      <c r="AP3164" s="25"/>
      <c r="AQ3164" s="25"/>
      <c r="AR3164" s="2"/>
      <c r="AS3164" s="2"/>
      <c r="AT3164" s="2"/>
      <c r="AU3164" s="25"/>
      <c r="AV3164" s="2"/>
      <c r="AW3164" s="2"/>
      <c r="AX3164" s="25"/>
      <c r="AY3164" s="25"/>
      <c r="AZ3164" s="25"/>
      <c r="BA3164" s="25"/>
      <c r="BB3164" s="25"/>
      <c r="BC3164" s="25"/>
      <c r="BD3164" s="25"/>
      <c r="BE3164" s="25"/>
      <c r="BF3164" s="25"/>
      <c r="BG3164" s="25"/>
      <c r="BH3164" s="25"/>
      <c r="BI3164" s="25"/>
      <c r="BJ3164" s="25"/>
      <c r="BK3164" s="25"/>
      <c r="BL3164" s="25"/>
      <c r="BM3164" s="25"/>
      <c r="BN3164" s="25"/>
      <c r="BO3164" s="25"/>
      <c r="BP3164" s="25"/>
      <c r="BQ3164" s="25"/>
      <c r="BR3164" s="25"/>
      <c r="BS3164" s="25"/>
      <c r="BT3164" s="25"/>
      <c r="BU3164" s="25"/>
      <c r="BV3164" s="25"/>
      <c r="BW3164" s="25"/>
      <c r="BX3164" s="25"/>
      <c r="BY3164" s="25"/>
      <c r="BZ3164" s="25"/>
      <c r="CA3164" s="25"/>
      <c r="CB3164" s="25"/>
      <c r="CC3164" s="25"/>
      <c r="CD3164" s="2" t="s">
        <v>78</v>
      </c>
      <c r="CE3164" s="2" t="s">
        <v>21708</v>
      </c>
      <c r="CF3164" s="25"/>
      <c r="CG3164" s="25"/>
      <c r="CH3164" s="25"/>
      <c r="CI3164" s="25"/>
      <c r="CJ3164" s="25"/>
    </row>
    <row r="3165" spans="1:88" x14ac:dyDescent="0.2">
      <c r="A3165" s="2" t="s">
        <v>12059</v>
      </c>
      <c r="B3165" s="2" t="s">
        <v>26206</v>
      </c>
      <c r="C3165" s="2" t="s">
        <v>10420</v>
      </c>
      <c r="D3165" s="2" t="s">
        <v>12059</v>
      </c>
      <c r="E3165" s="2" t="s">
        <v>12059</v>
      </c>
      <c r="F3165" s="2" t="s">
        <v>12060</v>
      </c>
      <c r="G3165" s="2" t="s">
        <v>12061</v>
      </c>
      <c r="H3165" s="2" t="s">
        <v>61</v>
      </c>
      <c r="I3165" s="2" t="s">
        <v>61</v>
      </c>
      <c r="J3165" s="2" t="s">
        <v>61</v>
      </c>
      <c r="K3165" s="50" t="s">
        <v>61</v>
      </c>
      <c r="L3165" s="43">
        <v>2010</v>
      </c>
      <c r="M3165" s="2" t="s">
        <v>133</v>
      </c>
      <c r="N3165" s="32">
        <v>24.881070000000001</v>
      </c>
      <c r="O3165" s="32">
        <v>55.340440000000001</v>
      </c>
      <c r="P3165" s="2" t="s">
        <v>152</v>
      </c>
      <c r="Q3165" s="2" t="s">
        <v>65</v>
      </c>
      <c r="R3165" s="43" t="s">
        <v>18854</v>
      </c>
      <c r="S3165" s="41" t="s">
        <v>1554</v>
      </c>
      <c r="T3165" s="41" t="s">
        <v>18460</v>
      </c>
      <c r="U3165" s="2"/>
      <c r="V3165" s="2"/>
      <c r="W3165" s="41" t="s">
        <v>17588</v>
      </c>
      <c r="X3165" s="2" t="s">
        <v>153</v>
      </c>
      <c r="Y3165" s="2" t="s">
        <v>10437</v>
      </c>
      <c r="Z3165" s="5" t="s">
        <v>10423</v>
      </c>
      <c r="AA3165" s="5" t="s">
        <v>16910</v>
      </c>
      <c r="AB3165" s="5" t="s">
        <v>18299</v>
      </c>
      <c r="AC3165" s="2" t="s">
        <v>5247</v>
      </c>
      <c r="AD3165" s="2">
        <v>1096100</v>
      </c>
      <c r="AE3165" s="5">
        <v>40</v>
      </c>
      <c r="AF3165" s="25"/>
      <c r="AG3165" s="29">
        <v>3</v>
      </c>
      <c r="AH3165" s="2" t="s">
        <v>17978</v>
      </c>
      <c r="AI3165" s="2">
        <v>3</v>
      </c>
      <c r="AJ3165" s="2">
        <v>3</v>
      </c>
      <c r="AK3165" s="2"/>
      <c r="AL3165" s="2"/>
      <c r="AM3165" s="2"/>
      <c r="AN3165" s="2"/>
      <c r="AO3165" s="2"/>
      <c r="AP3165" s="25"/>
      <c r="AQ3165" s="25"/>
      <c r="AR3165" s="2"/>
      <c r="AS3165" s="2"/>
      <c r="AT3165" s="2"/>
      <c r="AU3165" s="25"/>
      <c r="AV3165" s="2"/>
      <c r="AW3165" s="2"/>
      <c r="AX3165" s="25"/>
      <c r="AY3165" s="25"/>
      <c r="AZ3165" s="25"/>
      <c r="BA3165" s="25"/>
      <c r="BB3165" s="25"/>
      <c r="BC3165" s="25"/>
      <c r="BD3165" s="25"/>
      <c r="BE3165" s="25"/>
      <c r="BF3165" s="25"/>
      <c r="BG3165" s="25"/>
      <c r="BH3165" s="25"/>
      <c r="BI3165" s="25"/>
      <c r="BJ3165" s="25"/>
      <c r="BK3165" s="25"/>
      <c r="BL3165" s="25"/>
      <c r="BM3165" s="25"/>
      <c r="BN3165" s="25"/>
      <c r="BO3165" s="25"/>
      <c r="BP3165" s="25"/>
      <c r="BQ3165" s="25"/>
      <c r="BR3165" s="25"/>
      <c r="BS3165" s="25"/>
      <c r="BT3165" s="25"/>
      <c r="BU3165" s="25"/>
      <c r="BV3165" s="25"/>
      <c r="BW3165" s="25"/>
      <c r="BX3165" s="25"/>
      <c r="BY3165" s="25"/>
      <c r="BZ3165" s="25"/>
      <c r="CA3165" s="25"/>
      <c r="CB3165" s="25"/>
      <c r="CC3165" s="25"/>
      <c r="CD3165" s="2" t="s">
        <v>78</v>
      </c>
      <c r="CE3165" s="2" t="s">
        <v>21709</v>
      </c>
      <c r="CF3165" s="25"/>
      <c r="CG3165" s="25"/>
      <c r="CH3165" s="25"/>
      <c r="CI3165" s="25"/>
      <c r="CJ3165" s="25"/>
    </row>
    <row r="3166" spans="1:88" x14ac:dyDescent="0.2">
      <c r="A3166" s="2" t="s">
        <v>12062</v>
      </c>
      <c r="B3166" s="2" t="s">
        <v>26207</v>
      </c>
      <c r="C3166" s="2" t="s">
        <v>10420</v>
      </c>
      <c r="D3166" s="2" t="s">
        <v>12062</v>
      </c>
      <c r="E3166" s="2" t="s">
        <v>12062</v>
      </c>
      <c r="F3166" s="2" t="s">
        <v>12063</v>
      </c>
      <c r="G3166" s="2"/>
      <c r="H3166" s="2" t="s">
        <v>61</v>
      </c>
      <c r="I3166" s="2" t="s">
        <v>61</v>
      </c>
      <c r="J3166" s="2" t="s">
        <v>61</v>
      </c>
      <c r="K3166" s="2"/>
      <c r="L3166" s="43">
        <v>2012</v>
      </c>
      <c r="M3166" s="2" t="s">
        <v>133</v>
      </c>
      <c r="N3166" s="32">
        <v>24.959099999999999</v>
      </c>
      <c r="O3166" s="32">
        <v>55.405859999999997</v>
      </c>
      <c r="P3166" s="2" t="s">
        <v>152</v>
      </c>
      <c r="Q3166" s="2" t="s">
        <v>65</v>
      </c>
      <c r="R3166" s="43" t="s">
        <v>16802</v>
      </c>
      <c r="S3166" s="41" t="s">
        <v>4851</v>
      </c>
      <c r="T3166" s="41" t="s">
        <v>18462</v>
      </c>
      <c r="U3166" s="2"/>
      <c r="V3166" s="2"/>
      <c r="W3166" s="41" t="s">
        <v>67</v>
      </c>
      <c r="X3166" s="2" t="s">
        <v>153</v>
      </c>
      <c r="Y3166" s="2" t="s">
        <v>102</v>
      </c>
      <c r="Z3166" s="5" t="s">
        <v>10423</v>
      </c>
      <c r="AA3166" s="5" t="s">
        <v>16910</v>
      </c>
      <c r="AB3166" s="5" t="s">
        <v>16318</v>
      </c>
      <c r="AC3166" s="2" t="s">
        <v>3591</v>
      </c>
      <c r="AD3166" s="2">
        <v>1091700</v>
      </c>
      <c r="AE3166" s="5">
        <v>35</v>
      </c>
      <c r="AF3166" s="25"/>
      <c r="AG3166" s="29"/>
      <c r="AH3166" s="2" t="s">
        <v>3591</v>
      </c>
      <c r="AI3166" s="2">
        <v>4</v>
      </c>
      <c r="AJ3166" s="2" t="s">
        <v>3591</v>
      </c>
      <c r="AK3166" s="2"/>
      <c r="AL3166" s="2"/>
      <c r="AM3166" s="2"/>
      <c r="AN3166" s="2"/>
      <c r="AO3166" s="2"/>
      <c r="AP3166" s="25"/>
      <c r="AQ3166" s="25"/>
      <c r="AR3166" s="2"/>
      <c r="AS3166" s="2"/>
      <c r="AT3166" s="2"/>
      <c r="AU3166" s="25"/>
      <c r="AV3166" s="2"/>
      <c r="AW3166" s="2"/>
      <c r="AX3166" s="25"/>
      <c r="AY3166" s="25"/>
      <c r="AZ3166" s="25"/>
      <c r="BA3166" s="25"/>
      <c r="BB3166" s="25"/>
      <c r="BC3166" s="25"/>
      <c r="BD3166" s="25"/>
      <c r="BE3166" s="25"/>
      <c r="BF3166" s="25"/>
      <c r="BG3166" s="25"/>
      <c r="BH3166" s="25"/>
      <c r="BI3166" s="25"/>
      <c r="BJ3166" s="25"/>
      <c r="BK3166" s="25"/>
      <c r="BL3166" s="25"/>
      <c r="BM3166" s="25"/>
      <c r="BN3166" s="25"/>
      <c r="BO3166" s="25"/>
      <c r="BP3166" s="25"/>
      <c r="BQ3166" s="25"/>
      <c r="BR3166" s="25"/>
      <c r="BS3166" s="25"/>
      <c r="BT3166" s="25"/>
      <c r="BU3166" s="25"/>
      <c r="BV3166" s="25"/>
      <c r="BW3166" s="25"/>
      <c r="BX3166" s="25"/>
      <c r="BY3166" s="25"/>
      <c r="BZ3166" s="25"/>
      <c r="CA3166" s="25"/>
      <c r="CB3166" s="25"/>
      <c r="CC3166" s="25"/>
      <c r="CD3166" s="2" t="s">
        <v>71</v>
      </c>
      <c r="CE3166" s="2">
        <v>0</v>
      </c>
      <c r="CF3166" s="25"/>
      <c r="CG3166" s="25"/>
      <c r="CH3166" s="25"/>
      <c r="CI3166" s="25"/>
      <c r="CJ3166" s="25"/>
    </row>
    <row r="3167" spans="1:88" x14ac:dyDescent="0.2">
      <c r="A3167" s="2" t="s">
        <v>12064</v>
      </c>
      <c r="B3167" s="2" t="s">
        <v>26208</v>
      </c>
      <c r="C3167" s="2" t="s">
        <v>10420</v>
      </c>
      <c r="D3167" s="2" t="s">
        <v>12064</v>
      </c>
      <c r="E3167" s="2" t="s">
        <v>12064</v>
      </c>
      <c r="F3167" s="2" t="s">
        <v>12065</v>
      </c>
      <c r="G3167" s="2" t="s">
        <v>12066</v>
      </c>
      <c r="H3167" s="2" t="s">
        <v>61</v>
      </c>
      <c r="I3167" s="2" t="s">
        <v>61</v>
      </c>
      <c r="J3167" s="2" t="s">
        <v>61</v>
      </c>
      <c r="K3167" s="50" t="s">
        <v>61</v>
      </c>
      <c r="L3167" s="43">
        <v>2011</v>
      </c>
      <c r="M3167" s="2" t="s">
        <v>133</v>
      </c>
      <c r="N3167" s="32">
        <v>25.265899999999998</v>
      </c>
      <c r="O3167" s="32">
        <v>55.316699999999997</v>
      </c>
      <c r="P3167" s="2" t="s">
        <v>152</v>
      </c>
      <c r="Q3167" s="2" t="s">
        <v>65</v>
      </c>
      <c r="R3167" s="43" t="s">
        <v>18854</v>
      </c>
      <c r="S3167" s="41" t="s">
        <v>272</v>
      </c>
      <c r="T3167" s="41" t="s">
        <v>18461</v>
      </c>
      <c r="U3167" s="2"/>
      <c r="V3167" s="2"/>
      <c r="W3167" s="41" t="s">
        <v>17588</v>
      </c>
      <c r="X3167" s="2" t="s">
        <v>696</v>
      </c>
      <c r="Y3167" s="2" t="s">
        <v>102</v>
      </c>
      <c r="Z3167" s="5" t="s">
        <v>20</v>
      </c>
      <c r="AA3167" s="5" t="s">
        <v>16910</v>
      </c>
      <c r="AB3167" s="5" t="s">
        <v>16316</v>
      </c>
      <c r="AC3167" s="2" t="s">
        <v>5247</v>
      </c>
      <c r="AD3167" s="2">
        <v>1012400</v>
      </c>
      <c r="AE3167" s="5">
        <v>35</v>
      </c>
      <c r="AF3167" s="25"/>
      <c r="AG3167" s="29">
        <v>3</v>
      </c>
      <c r="AH3167" s="2" t="s">
        <v>17978</v>
      </c>
      <c r="AI3167" s="2">
        <v>3</v>
      </c>
      <c r="AJ3167" s="2">
        <v>3</v>
      </c>
      <c r="AK3167" s="2"/>
      <c r="AL3167" s="2"/>
      <c r="AM3167" s="2"/>
      <c r="AN3167" s="2"/>
      <c r="AO3167" s="2"/>
      <c r="AP3167" s="25"/>
      <c r="AQ3167" s="25"/>
      <c r="AR3167" s="2"/>
      <c r="AS3167" s="2"/>
      <c r="AT3167" s="2"/>
      <c r="AU3167" s="25"/>
      <c r="AV3167" s="2"/>
      <c r="AW3167" s="2"/>
      <c r="AX3167" s="25"/>
      <c r="AY3167" s="25"/>
      <c r="AZ3167" s="25"/>
      <c r="BA3167" s="25"/>
      <c r="BB3167" s="25"/>
      <c r="BC3167" s="25"/>
      <c r="BD3167" s="25"/>
      <c r="BE3167" s="25"/>
      <c r="BF3167" s="25"/>
      <c r="BG3167" s="25"/>
      <c r="BH3167" s="25"/>
      <c r="BI3167" s="25"/>
      <c r="BJ3167" s="25"/>
      <c r="BK3167" s="25"/>
      <c r="BL3167" s="25"/>
      <c r="BM3167" s="25"/>
      <c r="BN3167" s="25"/>
      <c r="BO3167" s="25"/>
      <c r="BP3167" s="25"/>
      <c r="BQ3167" s="25"/>
      <c r="BR3167" s="25"/>
      <c r="BS3167" s="25"/>
      <c r="BT3167" s="25"/>
      <c r="BU3167" s="25"/>
      <c r="BV3167" s="25"/>
      <c r="BW3167" s="25"/>
      <c r="BX3167" s="25"/>
      <c r="BY3167" s="25"/>
      <c r="BZ3167" s="25"/>
      <c r="CA3167" s="25"/>
      <c r="CB3167" s="25"/>
      <c r="CC3167" s="25"/>
      <c r="CD3167" s="2" t="s">
        <v>71</v>
      </c>
      <c r="CE3167" s="2">
        <v>0</v>
      </c>
      <c r="CF3167" s="25"/>
      <c r="CG3167" s="25"/>
      <c r="CH3167" s="25"/>
      <c r="CI3167" s="25"/>
      <c r="CJ3167" s="25"/>
    </row>
    <row r="3168" spans="1:88" x14ac:dyDescent="0.2">
      <c r="A3168" s="2" t="s">
        <v>12067</v>
      </c>
      <c r="B3168" s="2" t="s">
        <v>26209</v>
      </c>
      <c r="C3168" s="2" t="s">
        <v>10420</v>
      </c>
      <c r="D3168" s="2" t="s">
        <v>12067</v>
      </c>
      <c r="E3168" s="2" t="s">
        <v>12067</v>
      </c>
      <c r="F3168" s="2" t="s">
        <v>12068</v>
      </c>
      <c r="G3168" s="2" t="s">
        <v>12069</v>
      </c>
      <c r="H3168" s="2" t="s">
        <v>61</v>
      </c>
      <c r="I3168" s="2" t="s">
        <v>61</v>
      </c>
      <c r="J3168" s="2" t="s">
        <v>61</v>
      </c>
      <c r="K3168" s="50" t="s">
        <v>61</v>
      </c>
      <c r="L3168" s="43">
        <v>2011</v>
      </c>
      <c r="M3168" s="2" t="s">
        <v>133</v>
      </c>
      <c r="N3168" s="32">
        <v>24.936170000000001</v>
      </c>
      <c r="O3168" s="32">
        <v>55.049970000000002</v>
      </c>
      <c r="P3168" s="2" t="s">
        <v>152</v>
      </c>
      <c r="Q3168" s="2" t="s">
        <v>65</v>
      </c>
      <c r="R3168" s="43" t="s">
        <v>18854</v>
      </c>
      <c r="S3168" s="41" t="s">
        <v>1554</v>
      </c>
      <c r="T3168" s="41" t="s">
        <v>18460</v>
      </c>
      <c r="U3168" s="2"/>
      <c r="V3168" s="2"/>
      <c r="W3168" s="41" t="s">
        <v>17588</v>
      </c>
      <c r="X3168" s="2" t="s">
        <v>696</v>
      </c>
      <c r="Y3168" s="2" t="s">
        <v>102</v>
      </c>
      <c r="Z3168" s="5" t="s">
        <v>10423</v>
      </c>
      <c r="AA3168" s="5" t="s">
        <v>16910</v>
      </c>
      <c r="AB3168" s="5" t="s">
        <v>16316</v>
      </c>
      <c r="AC3168" s="2" t="s">
        <v>5247</v>
      </c>
      <c r="AD3168" s="2">
        <v>1051600</v>
      </c>
      <c r="AE3168" s="5">
        <v>30</v>
      </c>
      <c r="AF3168" s="25"/>
      <c r="AG3168" s="29">
        <v>3</v>
      </c>
      <c r="AH3168" s="2" t="s">
        <v>17978</v>
      </c>
      <c r="AI3168" s="2">
        <v>4</v>
      </c>
      <c r="AJ3168" s="2">
        <v>3</v>
      </c>
      <c r="AK3168" s="2" t="s">
        <v>18943</v>
      </c>
      <c r="AL3168" s="2"/>
      <c r="AM3168" s="2"/>
      <c r="AN3168" s="2"/>
      <c r="AO3168" s="2"/>
      <c r="AP3168" s="25"/>
      <c r="AQ3168" s="25"/>
      <c r="AR3168" s="2"/>
      <c r="AS3168" s="2"/>
      <c r="AT3168" s="2"/>
      <c r="AU3168" s="25"/>
      <c r="AV3168" s="2"/>
      <c r="AW3168" s="2"/>
      <c r="AX3168" s="25"/>
      <c r="AY3168" s="25"/>
      <c r="AZ3168" s="25"/>
      <c r="BA3168" s="25"/>
      <c r="BB3168" s="25"/>
      <c r="BC3168" s="25"/>
      <c r="BD3168" s="25"/>
      <c r="BE3168" s="25"/>
      <c r="BF3168" s="25"/>
      <c r="BG3168" s="25"/>
      <c r="BH3168" s="25"/>
      <c r="BI3168" s="25"/>
      <c r="BJ3168" s="25"/>
      <c r="BK3168" s="25"/>
      <c r="BL3168" s="25"/>
      <c r="BM3168" s="25"/>
      <c r="BN3168" s="25"/>
      <c r="BO3168" s="25"/>
      <c r="BP3168" s="25"/>
      <c r="BQ3168" s="25"/>
      <c r="BR3168" s="25"/>
      <c r="BS3168" s="25"/>
      <c r="BT3168" s="25"/>
      <c r="BU3168" s="25"/>
      <c r="BV3168" s="25"/>
      <c r="BW3168" s="25"/>
      <c r="BX3168" s="25"/>
      <c r="BY3168" s="25"/>
      <c r="BZ3168" s="25"/>
      <c r="CA3168" s="25"/>
      <c r="CB3168" s="25"/>
      <c r="CC3168" s="25"/>
      <c r="CD3168" s="2" t="s">
        <v>78</v>
      </c>
      <c r="CE3168" s="2" t="s">
        <v>21710</v>
      </c>
      <c r="CF3168" s="25"/>
      <c r="CG3168" s="25"/>
      <c r="CH3168" s="25"/>
      <c r="CI3168" s="25"/>
      <c r="CJ3168" s="25"/>
    </row>
    <row r="3169" spans="1:88" x14ac:dyDescent="0.2">
      <c r="A3169" s="2" t="s">
        <v>12070</v>
      </c>
      <c r="B3169" s="2" t="s">
        <v>26210</v>
      </c>
      <c r="C3169" s="2" t="s">
        <v>10420</v>
      </c>
      <c r="D3169" s="2" t="s">
        <v>12070</v>
      </c>
      <c r="E3169" s="2" t="s">
        <v>12070</v>
      </c>
      <c r="F3169" s="2" t="s">
        <v>12071</v>
      </c>
      <c r="G3169" s="2" t="s">
        <v>16408</v>
      </c>
      <c r="H3169" s="2" t="s">
        <v>61</v>
      </c>
      <c r="I3169" s="2" t="s">
        <v>61</v>
      </c>
      <c r="J3169" s="2" t="s">
        <v>61</v>
      </c>
      <c r="K3169" s="50" t="s">
        <v>61</v>
      </c>
      <c r="L3169" s="43">
        <v>2010</v>
      </c>
      <c r="M3169" s="2" t="s">
        <v>133</v>
      </c>
      <c r="N3169" s="32">
        <v>24.89892</v>
      </c>
      <c r="O3169" s="32">
        <v>55.620570000000001</v>
      </c>
      <c r="P3169" s="2" t="s">
        <v>152</v>
      </c>
      <c r="Q3169" s="2" t="s">
        <v>65</v>
      </c>
      <c r="R3169" s="43" t="s">
        <v>18854</v>
      </c>
      <c r="S3169" s="41" t="s">
        <v>1554</v>
      </c>
      <c r="T3169" s="41" t="s">
        <v>18460</v>
      </c>
      <c r="U3169" s="2"/>
      <c r="V3169" s="2"/>
      <c r="W3169" s="41" t="s">
        <v>17588</v>
      </c>
      <c r="X3169" s="2" t="s">
        <v>696</v>
      </c>
      <c r="Y3169" s="2" t="s">
        <v>102</v>
      </c>
      <c r="Z3169" s="5" t="s">
        <v>10423</v>
      </c>
      <c r="AA3169" s="5" t="s">
        <v>16910</v>
      </c>
      <c r="AB3169" s="5" t="s">
        <v>16316</v>
      </c>
      <c r="AC3169" s="2" t="s">
        <v>5247</v>
      </c>
      <c r="AD3169" s="2">
        <v>1084500</v>
      </c>
      <c r="AE3169" s="5">
        <v>58</v>
      </c>
      <c r="AF3169" s="25"/>
      <c r="AG3169" s="29">
        <v>3</v>
      </c>
      <c r="AH3169" s="2" t="s">
        <v>17978</v>
      </c>
      <c r="AI3169" s="2">
        <v>3</v>
      </c>
      <c r="AJ3169" s="2">
        <v>3</v>
      </c>
      <c r="AK3169" s="2"/>
      <c r="AL3169" s="2"/>
      <c r="AM3169" s="2"/>
      <c r="AN3169" s="2"/>
      <c r="AO3169" s="2"/>
      <c r="AP3169" s="25"/>
      <c r="AQ3169" s="25"/>
      <c r="AR3169" s="2"/>
      <c r="AS3169" s="2"/>
      <c r="AT3169" s="2"/>
      <c r="AU3169" s="25"/>
      <c r="AV3169" s="2"/>
      <c r="AW3169" s="2"/>
      <c r="AX3169" s="25"/>
      <c r="AY3169" s="25"/>
      <c r="AZ3169" s="25"/>
      <c r="BA3169" s="25"/>
      <c r="BB3169" s="25"/>
      <c r="BC3169" s="25"/>
      <c r="BD3169" s="25"/>
      <c r="BE3169" s="25"/>
      <c r="BF3169" s="25"/>
      <c r="BG3169" s="25"/>
      <c r="BH3169" s="25"/>
      <c r="BI3169" s="25"/>
      <c r="BJ3169" s="25"/>
      <c r="BK3169" s="25"/>
      <c r="BL3169" s="25"/>
      <c r="BM3169" s="25"/>
      <c r="BN3169" s="25"/>
      <c r="BO3169" s="25"/>
      <c r="BP3169" s="25"/>
      <c r="BQ3169" s="25"/>
      <c r="BR3169" s="25"/>
      <c r="BS3169" s="25"/>
      <c r="BT3169" s="25"/>
      <c r="BU3169" s="25"/>
      <c r="BV3169" s="25"/>
      <c r="BW3169" s="25"/>
      <c r="BX3169" s="25"/>
      <c r="BY3169" s="25"/>
      <c r="BZ3169" s="25"/>
      <c r="CA3169" s="25"/>
      <c r="CB3169" s="25"/>
      <c r="CC3169" s="25"/>
      <c r="CD3169" s="2" t="s">
        <v>78</v>
      </c>
      <c r="CE3169" s="2" t="s">
        <v>21711</v>
      </c>
      <c r="CF3169" s="25"/>
      <c r="CG3169" s="25"/>
      <c r="CH3169" s="25"/>
      <c r="CI3169" s="25"/>
      <c r="CJ3169" s="25"/>
    </row>
    <row r="3170" spans="1:88" x14ac:dyDescent="0.2">
      <c r="A3170" s="2" t="s">
        <v>12072</v>
      </c>
      <c r="B3170" s="2" t="s">
        <v>26211</v>
      </c>
      <c r="C3170" s="2" t="s">
        <v>10420</v>
      </c>
      <c r="D3170" s="2" t="s">
        <v>12072</v>
      </c>
      <c r="E3170" s="2" t="s">
        <v>12072</v>
      </c>
      <c r="F3170" s="2" t="s">
        <v>12073</v>
      </c>
      <c r="G3170" s="2" t="s">
        <v>12074</v>
      </c>
      <c r="H3170" s="2" t="s">
        <v>61</v>
      </c>
      <c r="I3170" s="2" t="s">
        <v>61</v>
      </c>
      <c r="J3170" s="2" t="s">
        <v>61</v>
      </c>
      <c r="K3170" s="50" t="s">
        <v>61</v>
      </c>
      <c r="L3170" s="43">
        <v>2014</v>
      </c>
      <c r="M3170" s="2" t="s">
        <v>133</v>
      </c>
      <c r="N3170" s="32">
        <v>25.11843</v>
      </c>
      <c r="O3170" s="32">
        <v>55.394449999999999</v>
      </c>
      <c r="P3170" s="2" t="s">
        <v>152</v>
      </c>
      <c r="Q3170" s="2" t="s">
        <v>65</v>
      </c>
      <c r="R3170" s="43" t="s">
        <v>18854</v>
      </c>
      <c r="S3170" s="41" t="s">
        <v>272</v>
      </c>
      <c r="T3170" s="41" t="s">
        <v>18461</v>
      </c>
      <c r="U3170" s="2"/>
      <c r="V3170" s="2"/>
      <c r="W3170" s="41" t="s">
        <v>17588</v>
      </c>
      <c r="X3170" s="2" t="s">
        <v>10620</v>
      </c>
      <c r="Y3170" s="2" t="s">
        <v>102</v>
      </c>
      <c r="Z3170" s="5" t="s">
        <v>10423</v>
      </c>
      <c r="AA3170" s="5" t="s">
        <v>16910</v>
      </c>
      <c r="AB3170" s="5" t="s">
        <v>16316</v>
      </c>
      <c r="AC3170" s="2" t="s">
        <v>5247</v>
      </c>
      <c r="AD3170" s="2">
        <v>1062600</v>
      </c>
      <c r="AE3170" s="5">
        <v>38</v>
      </c>
      <c r="AF3170" s="25"/>
      <c r="AG3170" s="29">
        <v>3</v>
      </c>
      <c r="AH3170" s="2" t="s">
        <v>17978</v>
      </c>
      <c r="AI3170" s="2">
        <v>3</v>
      </c>
      <c r="AJ3170" s="2">
        <v>3</v>
      </c>
      <c r="AK3170" s="2"/>
      <c r="AL3170" s="2"/>
      <c r="AM3170" s="2"/>
      <c r="AN3170" s="2"/>
      <c r="AO3170" s="2"/>
      <c r="AP3170" s="25"/>
      <c r="AQ3170" s="25"/>
      <c r="AR3170" s="2"/>
      <c r="AS3170" s="2"/>
      <c r="AT3170" s="2"/>
      <c r="AU3170" s="25"/>
      <c r="AV3170" s="2"/>
      <c r="AW3170" s="2"/>
      <c r="AX3170" s="25"/>
      <c r="AY3170" s="25"/>
      <c r="AZ3170" s="25"/>
      <c r="BA3170" s="25"/>
      <c r="BB3170" s="25"/>
      <c r="BC3170" s="25"/>
      <c r="BD3170" s="25"/>
      <c r="BE3170" s="25"/>
      <c r="BF3170" s="25"/>
      <c r="BG3170" s="25"/>
      <c r="BH3170" s="25"/>
      <c r="BI3170" s="25"/>
      <c r="BJ3170" s="25"/>
      <c r="BK3170" s="25"/>
      <c r="BL3170" s="25"/>
      <c r="BM3170" s="25"/>
      <c r="BN3170" s="25"/>
      <c r="BO3170" s="25"/>
      <c r="BP3170" s="25"/>
      <c r="BQ3170" s="25"/>
      <c r="BR3170" s="25"/>
      <c r="BS3170" s="25"/>
      <c r="BT3170" s="25"/>
      <c r="BU3170" s="25"/>
      <c r="BV3170" s="25"/>
      <c r="BW3170" s="25"/>
      <c r="BX3170" s="25"/>
      <c r="BY3170" s="25"/>
      <c r="BZ3170" s="25"/>
      <c r="CA3170" s="25"/>
      <c r="CB3170" s="25"/>
      <c r="CC3170" s="25"/>
      <c r="CD3170" s="2" t="s">
        <v>78</v>
      </c>
      <c r="CE3170" s="2" t="s">
        <v>21712</v>
      </c>
      <c r="CF3170" s="25"/>
      <c r="CG3170" s="25"/>
      <c r="CH3170" s="25"/>
      <c r="CI3170" s="25"/>
      <c r="CJ3170" s="25"/>
    </row>
    <row r="3171" spans="1:88" x14ac:dyDescent="0.2">
      <c r="A3171" s="2" t="s">
        <v>12075</v>
      </c>
      <c r="B3171" s="2" t="s">
        <v>26212</v>
      </c>
      <c r="C3171" s="2" t="s">
        <v>10420</v>
      </c>
      <c r="D3171" s="2" t="s">
        <v>12075</v>
      </c>
      <c r="E3171" s="2" t="s">
        <v>12075</v>
      </c>
      <c r="F3171" s="2" t="s">
        <v>12076</v>
      </c>
      <c r="G3171" s="2" t="s">
        <v>12077</v>
      </c>
      <c r="H3171" s="2" t="s">
        <v>61</v>
      </c>
      <c r="I3171" s="2" t="s">
        <v>61</v>
      </c>
      <c r="J3171" s="2" t="s">
        <v>61</v>
      </c>
      <c r="K3171" s="50" t="s">
        <v>61</v>
      </c>
      <c r="L3171" s="43">
        <v>2014</v>
      </c>
      <c r="M3171" s="2" t="s">
        <v>133</v>
      </c>
      <c r="N3171" s="32">
        <v>25.04748</v>
      </c>
      <c r="O3171" s="32">
        <v>55.208770000000001</v>
      </c>
      <c r="P3171" s="2" t="s">
        <v>152</v>
      </c>
      <c r="Q3171" s="2" t="s">
        <v>65</v>
      </c>
      <c r="R3171" s="43" t="s">
        <v>18854</v>
      </c>
      <c r="S3171" s="41" t="s">
        <v>272</v>
      </c>
      <c r="T3171" s="41" t="s">
        <v>18461</v>
      </c>
      <c r="U3171" s="2"/>
      <c r="V3171" s="2"/>
      <c r="W3171" s="41" t="s">
        <v>17588</v>
      </c>
      <c r="X3171" s="2" t="s">
        <v>10620</v>
      </c>
      <c r="Y3171" s="2" t="s">
        <v>102</v>
      </c>
      <c r="Z3171" s="5" t="s">
        <v>10423</v>
      </c>
      <c r="AA3171" s="5" t="s">
        <v>16910</v>
      </c>
      <c r="AB3171" s="5" t="s">
        <v>16316</v>
      </c>
      <c r="AC3171" s="2" t="s">
        <v>5205</v>
      </c>
      <c r="AD3171" s="2">
        <v>1068100</v>
      </c>
      <c r="AE3171" s="5">
        <v>26</v>
      </c>
      <c r="AF3171" s="25"/>
      <c r="AG3171" s="29">
        <v>3</v>
      </c>
      <c r="AH3171" s="2" t="s">
        <v>17974</v>
      </c>
      <c r="AI3171" s="2">
        <v>3</v>
      </c>
      <c r="AJ3171" s="2">
        <v>3</v>
      </c>
      <c r="AK3171" s="2"/>
      <c r="AL3171" s="2"/>
      <c r="AM3171" s="2"/>
      <c r="AN3171" s="2"/>
      <c r="AO3171" s="2"/>
      <c r="AP3171" s="25"/>
      <c r="AQ3171" s="25"/>
      <c r="AR3171" s="2"/>
      <c r="AS3171" s="2"/>
      <c r="AT3171" s="2"/>
      <c r="AU3171" s="25"/>
      <c r="AV3171" s="2"/>
      <c r="AW3171" s="2"/>
      <c r="AX3171" s="25"/>
      <c r="AY3171" s="25"/>
      <c r="AZ3171" s="25"/>
      <c r="BA3171" s="25"/>
      <c r="BB3171" s="25"/>
      <c r="BC3171" s="25"/>
      <c r="BD3171" s="25"/>
      <c r="BE3171" s="25"/>
      <c r="BF3171" s="25"/>
      <c r="BG3171" s="25"/>
      <c r="BH3171" s="25"/>
      <c r="BI3171" s="25"/>
      <c r="BJ3171" s="25"/>
      <c r="BK3171" s="25"/>
      <c r="BL3171" s="25"/>
      <c r="BM3171" s="25"/>
      <c r="BN3171" s="25"/>
      <c r="BO3171" s="25"/>
      <c r="BP3171" s="25"/>
      <c r="BQ3171" s="25"/>
      <c r="BR3171" s="25"/>
      <c r="BS3171" s="25"/>
      <c r="BT3171" s="25"/>
      <c r="BU3171" s="25"/>
      <c r="BV3171" s="25"/>
      <c r="BW3171" s="25"/>
      <c r="BX3171" s="25"/>
      <c r="BY3171" s="25"/>
      <c r="BZ3171" s="25"/>
      <c r="CA3171" s="25"/>
      <c r="CB3171" s="25"/>
      <c r="CC3171" s="25"/>
      <c r="CD3171" s="2" t="s">
        <v>78</v>
      </c>
      <c r="CE3171" s="2" t="s">
        <v>21713</v>
      </c>
      <c r="CF3171" s="25"/>
      <c r="CG3171" s="25"/>
      <c r="CH3171" s="25"/>
      <c r="CI3171" s="25"/>
      <c r="CJ3171" s="25"/>
    </row>
    <row r="3172" spans="1:88" x14ac:dyDescent="0.2">
      <c r="A3172" s="2" t="s">
        <v>12078</v>
      </c>
      <c r="B3172" s="2" t="s">
        <v>26213</v>
      </c>
      <c r="C3172" s="2" t="s">
        <v>10420</v>
      </c>
      <c r="D3172" s="2" t="s">
        <v>12078</v>
      </c>
      <c r="E3172" s="2" t="s">
        <v>12078</v>
      </c>
      <c r="F3172" s="2" t="s">
        <v>12079</v>
      </c>
      <c r="G3172" s="2" t="s">
        <v>12080</v>
      </c>
      <c r="H3172" s="2" t="s">
        <v>61</v>
      </c>
      <c r="I3172" s="2" t="s">
        <v>61</v>
      </c>
      <c r="J3172" s="2" t="s">
        <v>61</v>
      </c>
      <c r="K3172" s="50" t="s">
        <v>61</v>
      </c>
      <c r="L3172" s="43">
        <v>2015</v>
      </c>
      <c r="M3172" s="2" t="s">
        <v>133</v>
      </c>
      <c r="N3172" s="32">
        <v>25.170590000000001</v>
      </c>
      <c r="O3172" s="32">
        <v>55.539969999999997</v>
      </c>
      <c r="P3172" s="2" t="s">
        <v>152</v>
      </c>
      <c r="Q3172" s="2" t="s">
        <v>65</v>
      </c>
      <c r="R3172" s="43" t="s">
        <v>16802</v>
      </c>
      <c r="S3172" s="41" t="s">
        <v>4851</v>
      </c>
      <c r="T3172" s="41" t="s">
        <v>18462</v>
      </c>
      <c r="U3172" s="2"/>
      <c r="V3172" s="2"/>
      <c r="W3172" s="41" t="s">
        <v>17588</v>
      </c>
      <c r="X3172" s="2" t="s">
        <v>10620</v>
      </c>
      <c r="Y3172" s="2" t="s">
        <v>76</v>
      </c>
      <c r="Z3172" s="5" t="s">
        <v>10423</v>
      </c>
      <c r="AA3172" s="5" t="s">
        <v>16910</v>
      </c>
      <c r="AB3172" s="5" t="s">
        <v>16317</v>
      </c>
      <c r="AC3172" s="2" t="s">
        <v>5247</v>
      </c>
      <c r="AD3172" s="2">
        <v>1072100</v>
      </c>
      <c r="AE3172" s="5">
        <v>30</v>
      </c>
      <c r="AF3172" s="25"/>
      <c r="AG3172" s="29">
        <v>3</v>
      </c>
      <c r="AH3172" s="2" t="s">
        <v>17978</v>
      </c>
      <c r="AI3172" s="2">
        <v>3</v>
      </c>
      <c r="AJ3172" s="2">
        <v>3</v>
      </c>
      <c r="AK3172" s="2"/>
      <c r="AL3172" s="2"/>
      <c r="AM3172" s="2"/>
      <c r="AN3172" s="2"/>
      <c r="AO3172" s="2"/>
      <c r="AP3172" s="25"/>
      <c r="AQ3172" s="25"/>
      <c r="AR3172" s="2"/>
      <c r="AS3172" s="2"/>
      <c r="AT3172" s="2"/>
      <c r="AU3172" s="25"/>
      <c r="AV3172" s="2"/>
      <c r="AW3172" s="2"/>
      <c r="AX3172" s="25"/>
      <c r="AY3172" s="25"/>
      <c r="AZ3172" s="25"/>
      <c r="BA3172" s="25"/>
      <c r="BB3172" s="25"/>
      <c r="BC3172" s="25"/>
      <c r="BD3172" s="25"/>
      <c r="BE3172" s="25"/>
      <c r="BF3172" s="25"/>
      <c r="BG3172" s="25"/>
      <c r="BH3172" s="25"/>
      <c r="BI3172" s="25"/>
      <c r="BJ3172" s="25"/>
      <c r="BK3172" s="25"/>
      <c r="BL3172" s="25"/>
      <c r="BM3172" s="25"/>
      <c r="BN3172" s="25"/>
      <c r="BO3172" s="25"/>
      <c r="BP3172" s="25"/>
      <c r="BQ3172" s="25"/>
      <c r="BR3172" s="25"/>
      <c r="BS3172" s="25"/>
      <c r="BT3172" s="25"/>
      <c r="BU3172" s="25"/>
      <c r="BV3172" s="25"/>
      <c r="BW3172" s="25"/>
      <c r="BX3172" s="25"/>
      <c r="BY3172" s="25"/>
      <c r="BZ3172" s="25"/>
      <c r="CA3172" s="25"/>
      <c r="CB3172" s="25"/>
      <c r="CC3172" s="25"/>
      <c r="CD3172" s="2" t="s">
        <v>78</v>
      </c>
      <c r="CE3172" s="2" t="s">
        <v>21714</v>
      </c>
      <c r="CF3172" s="25"/>
      <c r="CG3172" s="25"/>
      <c r="CH3172" s="25"/>
      <c r="CI3172" s="25"/>
      <c r="CJ3172" s="25"/>
    </row>
    <row r="3173" spans="1:88" x14ac:dyDescent="0.2">
      <c r="A3173" s="2" t="s">
        <v>12081</v>
      </c>
      <c r="B3173" s="2" t="s">
        <v>26214</v>
      </c>
      <c r="C3173" s="2" t="s">
        <v>10420</v>
      </c>
      <c r="D3173" s="2" t="s">
        <v>12081</v>
      </c>
      <c r="E3173" s="2" t="s">
        <v>12081</v>
      </c>
      <c r="F3173" s="2" t="s">
        <v>12082</v>
      </c>
      <c r="G3173" s="2"/>
      <c r="H3173" s="2" t="s">
        <v>61</v>
      </c>
      <c r="I3173" s="2" t="s">
        <v>61</v>
      </c>
      <c r="J3173" s="2" t="s">
        <v>61</v>
      </c>
      <c r="K3173" s="2"/>
      <c r="L3173" s="43">
        <v>2009</v>
      </c>
      <c r="M3173" s="2" t="s">
        <v>133</v>
      </c>
      <c r="N3173" s="32">
        <v>25.006209999999999</v>
      </c>
      <c r="O3173" s="32">
        <v>55.6464</v>
      </c>
      <c r="P3173" s="2" t="s">
        <v>152</v>
      </c>
      <c r="Q3173" s="2" t="s">
        <v>65</v>
      </c>
      <c r="R3173" s="43" t="s">
        <v>16802</v>
      </c>
      <c r="S3173" s="41" t="s">
        <v>4851</v>
      </c>
      <c r="T3173" s="41" t="s">
        <v>18462</v>
      </c>
      <c r="U3173" s="2"/>
      <c r="V3173" s="2"/>
      <c r="W3173" s="41" t="s">
        <v>67</v>
      </c>
      <c r="X3173" s="2" t="s">
        <v>153</v>
      </c>
      <c r="Y3173" s="2" t="s">
        <v>76</v>
      </c>
      <c r="Z3173" s="5" t="s">
        <v>10423</v>
      </c>
      <c r="AA3173" s="5" t="s">
        <v>16910</v>
      </c>
      <c r="AB3173" s="5" t="s">
        <v>16317</v>
      </c>
      <c r="AC3173" s="2" t="s">
        <v>3591</v>
      </c>
      <c r="AD3173" s="2">
        <v>1084100</v>
      </c>
      <c r="AE3173" s="5">
        <v>40</v>
      </c>
      <c r="AF3173" s="25"/>
      <c r="AG3173" s="29"/>
      <c r="AH3173" s="2" t="s">
        <v>3591</v>
      </c>
      <c r="AI3173" s="2">
        <v>4</v>
      </c>
      <c r="AJ3173" s="2" t="s">
        <v>3591</v>
      </c>
      <c r="AK3173" s="2"/>
      <c r="AL3173" s="2"/>
      <c r="AM3173" s="2"/>
      <c r="AN3173" s="2"/>
      <c r="AO3173" s="2"/>
      <c r="AP3173" s="25"/>
      <c r="AQ3173" s="25"/>
      <c r="AR3173" s="2"/>
      <c r="AS3173" s="2"/>
      <c r="AT3173" s="2"/>
      <c r="AU3173" s="25"/>
      <c r="AV3173" s="2"/>
      <c r="AW3173" s="2"/>
      <c r="AX3173" s="25"/>
      <c r="AY3173" s="25"/>
      <c r="AZ3173" s="25"/>
      <c r="BA3173" s="25"/>
      <c r="BB3173" s="25"/>
      <c r="BC3173" s="25"/>
      <c r="BD3173" s="25"/>
      <c r="BE3173" s="25"/>
      <c r="BF3173" s="25"/>
      <c r="BG3173" s="25"/>
      <c r="BH3173" s="25"/>
      <c r="BI3173" s="25"/>
      <c r="BJ3173" s="25"/>
      <c r="BK3173" s="25"/>
      <c r="BL3173" s="25"/>
      <c r="BM3173" s="25"/>
      <c r="BN3173" s="25"/>
      <c r="BO3173" s="25"/>
      <c r="BP3173" s="25"/>
      <c r="BQ3173" s="25"/>
      <c r="BR3173" s="25"/>
      <c r="BS3173" s="25"/>
      <c r="BT3173" s="25"/>
      <c r="BU3173" s="25"/>
      <c r="BV3173" s="25"/>
      <c r="BW3173" s="25"/>
      <c r="BX3173" s="25"/>
      <c r="BY3173" s="25"/>
      <c r="BZ3173" s="25"/>
      <c r="CA3173" s="25"/>
      <c r="CB3173" s="25"/>
      <c r="CC3173" s="25"/>
      <c r="CD3173" s="2" t="s">
        <v>78</v>
      </c>
      <c r="CE3173" s="2" t="s">
        <v>21715</v>
      </c>
      <c r="CF3173" s="25"/>
      <c r="CG3173" s="25"/>
      <c r="CH3173" s="25"/>
      <c r="CI3173" s="25"/>
      <c r="CJ3173" s="25"/>
    </row>
    <row r="3174" spans="1:88" x14ac:dyDescent="0.2">
      <c r="A3174" s="2" t="s">
        <v>12083</v>
      </c>
      <c r="B3174" s="2" t="s">
        <v>26215</v>
      </c>
      <c r="C3174" s="2" t="s">
        <v>10420</v>
      </c>
      <c r="D3174" s="2" t="s">
        <v>12083</v>
      </c>
      <c r="E3174" s="2" t="s">
        <v>12083</v>
      </c>
      <c r="F3174" s="2" t="s">
        <v>12084</v>
      </c>
      <c r="G3174" s="2" t="s">
        <v>12085</v>
      </c>
      <c r="H3174" s="2" t="s">
        <v>61</v>
      </c>
      <c r="I3174" s="2" t="s">
        <v>61</v>
      </c>
      <c r="J3174" s="2" t="s">
        <v>61</v>
      </c>
      <c r="K3174" s="50" t="s">
        <v>61</v>
      </c>
      <c r="L3174" s="43">
        <v>2012</v>
      </c>
      <c r="M3174" s="2" t="s">
        <v>133</v>
      </c>
      <c r="N3174" s="32">
        <v>24.77355</v>
      </c>
      <c r="O3174" s="32">
        <v>55.369129999999998</v>
      </c>
      <c r="P3174" s="2" t="s">
        <v>152</v>
      </c>
      <c r="Q3174" s="2" t="s">
        <v>65</v>
      </c>
      <c r="R3174" s="43" t="s">
        <v>18854</v>
      </c>
      <c r="S3174" s="41" t="s">
        <v>1554</v>
      </c>
      <c r="T3174" s="41" t="s">
        <v>18460</v>
      </c>
      <c r="U3174" s="2"/>
      <c r="V3174" s="2"/>
      <c r="W3174" s="41" t="s">
        <v>17588</v>
      </c>
      <c r="X3174" s="2" t="s">
        <v>153</v>
      </c>
      <c r="Y3174" s="2" t="s">
        <v>102</v>
      </c>
      <c r="Z3174" s="5" t="s">
        <v>10423</v>
      </c>
      <c r="AA3174" s="5" t="s">
        <v>16910</v>
      </c>
      <c r="AB3174" s="5" t="s">
        <v>16318</v>
      </c>
      <c r="AC3174" s="2" t="s">
        <v>5247</v>
      </c>
      <c r="AD3174" s="2">
        <v>1097100</v>
      </c>
      <c r="AE3174" s="5">
        <v>60</v>
      </c>
      <c r="AF3174" s="25"/>
      <c r="AG3174" s="29">
        <v>3</v>
      </c>
      <c r="AH3174" s="2" t="s">
        <v>17978</v>
      </c>
      <c r="AI3174" s="2">
        <v>3</v>
      </c>
      <c r="AJ3174" s="2">
        <v>3</v>
      </c>
      <c r="AK3174" s="2"/>
      <c r="AL3174" s="2"/>
      <c r="AM3174" s="2"/>
      <c r="AN3174" s="2"/>
      <c r="AO3174" s="2"/>
      <c r="AP3174" s="25"/>
      <c r="AQ3174" s="25"/>
      <c r="AR3174" s="2"/>
      <c r="AS3174" s="2"/>
      <c r="AT3174" s="2"/>
      <c r="AU3174" s="25"/>
      <c r="AV3174" s="2"/>
      <c r="AW3174" s="2"/>
      <c r="AX3174" s="25"/>
      <c r="AY3174" s="25"/>
      <c r="AZ3174" s="25"/>
      <c r="BA3174" s="25"/>
      <c r="BB3174" s="25"/>
      <c r="BC3174" s="25"/>
      <c r="BD3174" s="25"/>
      <c r="BE3174" s="25"/>
      <c r="BF3174" s="25"/>
      <c r="BG3174" s="25"/>
      <c r="BH3174" s="25"/>
      <c r="BI3174" s="25"/>
      <c r="BJ3174" s="25"/>
      <c r="BK3174" s="25"/>
      <c r="BL3174" s="25"/>
      <c r="BM3174" s="25"/>
      <c r="BN3174" s="25"/>
      <c r="BO3174" s="25"/>
      <c r="BP3174" s="25"/>
      <c r="BQ3174" s="25"/>
      <c r="BR3174" s="25"/>
      <c r="BS3174" s="25"/>
      <c r="BT3174" s="25"/>
      <c r="BU3174" s="25"/>
      <c r="BV3174" s="25"/>
      <c r="BW3174" s="25"/>
      <c r="BX3174" s="25"/>
      <c r="BY3174" s="25"/>
      <c r="BZ3174" s="25"/>
      <c r="CA3174" s="25"/>
      <c r="CB3174" s="25"/>
      <c r="CC3174" s="25"/>
      <c r="CD3174" s="2" t="s">
        <v>78</v>
      </c>
      <c r="CE3174" s="2" t="s">
        <v>21716</v>
      </c>
      <c r="CF3174" s="25"/>
      <c r="CG3174" s="25"/>
      <c r="CH3174" s="25"/>
      <c r="CI3174" s="25"/>
      <c r="CJ3174" s="25"/>
    </row>
    <row r="3175" spans="1:88" x14ac:dyDescent="0.2">
      <c r="A3175" s="2" t="s">
        <v>12086</v>
      </c>
      <c r="B3175" s="2" t="s">
        <v>26216</v>
      </c>
      <c r="C3175" s="2" t="s">
        <v>10420</v>
      </c>
      <c r="D3175" s="2" t="s">
        <v>12086</v>
      </c>
      <c r="E3175" s="2" t="s">
        <v>12086</v>
      </c>
      <c r="F3175" s="2" t="s">
        <v>12087</v>
      </c>
      <c r="G3175" s="2" t="s">
        <v>18746</v>
      </c>
      <c r="H3175" s="2" t="s">
        <v>61</v>
      </c>
      <c r="I3175" s="2" t="s">
        <v>61</v>
      </c>
      <c r="J3175" s="2" t="s">
        <v>61</v>
      </c>
      <c r="K3175" s="50" t="s">
        <v>61</v>
      </c>
      <c r="L3175" s="43">
        <v>2011</v>
      </c>
      <c r="M3175" s="2" t="s">
        <v>133</v>
      </c>
      <c r="N3175" s="32">
        <v>24.7685</v>
      </c>
      <c r="O3175" s="32">
        <v>55.116810000000001</v>
      </c>
      <c r="P3175" s="2" t="s">
        <v>152</v>
      </c>
      <c r="Q3175" s="2" t="s">
        <v>65</v>
      </c>
      <c r="R3175" s="43" t="s">
        <v>16802</v>
      </c>
      <c r="S3175" s="41" t="s">
        <v>4851</v>
      </c>
      <c r="T3175" s="41" t="s">
        <v>18462</v>
      </c>
      <c r="U3175" s="2"/>
      <c r="V3175" s="2"/>
      <c r="W3175" s="41" t="s">
        <v>17588</v>
      </c>
      <c r="X3175" s="2" t="s">
        <v>153</v>
      </c>
      <c r="Y3175" s="2" t="s">
        <v>76</v>
      </c>
      <c r="Z3175" s="5" t="s">
        <v>10423</v>
      </c>
      <c r="AA3175" s="5" t="s">
        <v>16910</v>
      </c>
      <c r="AB3175" s="5" t="s">
        <v>16317</v>
      </c>
      <c r="AC3175" s="2" t="s">
        <v>5205</v>
      </c>
      <c r="AD3175" s="2">
        <v>1098700</v>
      </c>
      <c r="AE3175" s="5">
        <v>60</v>
      </c>
      <c r="AF3175" s="25"/>
      <c r="AG3175" s="29">
        <v>3</v>
      </c>
      <c r="AH3175" s="2" t="s">
        <v>17974</v>
      </c>
      <c r="AI3175" s="2">
        <v>3</v>
      </c>
      <c r="AJ3175" s="2" t="s">
        <v>3591</v>
      </c>
      <c r="AK3175" s="2"/>
      <c r="AL3175" s="2"/>
      <c r="AM3175" s="2"/>
      <c r="AN3175" s="2"/>
      <c r="AO3175" s="2"/>
      <c r="AP3175" s="25"/>
      <c r="AQ3175" s="25"/>
      <c r="AR3175" s="2"/>
      <c r="AS3175" s="2"/>
      <c r="AT3175" s="2"/>
      <c r="AU3175" s="25"/>
      <c r="AV3175" s="2"/>
      <c r="AW3175" s="2"/>
      <c r="AX3175" s="25"/>
      <c r="AY3175" s="25"/>
      <c r="AZ3175" s="25"/>
      <c r="BA3175" s="25"/>
      <c r="BB3175" s="25"/>
      <c r="BC3175" s="25"/>
      <c r="BD3175" s="25"/>
      <c r="BE3175" s="25"/>
      <c r="BF3175" s="25"/>
      <c r="BG3175" s="25"/>
      <c r="BH3175" s="25"/>
      <c r="BI3175" s="25"/>
      <c r="BJ3175" s="25"/>
      <c r="BK3175" s="25"/>
      <c r="BL3175" s="25"/>
      <c r="BM3175" s="25"/>
      <c r="BN3175" s="25"/>
      <c r="BO3175" s="25"/>
      <c r="BP3175" s="25"/>
      <c r="BQ3175" s="25"/>
      <c r="BR3175" s="25"/>
      <c r="BS3175" s="25"/>
      <c r="BT3175" s="25"/>
      <c r="BU3175" s="25"/>
      <c r="BV3175" s="25"/>
      <c r="BW3175" s="25"/>
      <c r="BX3175" s="25"/>
      <c r="BY3175" s="25"/>
      <c r="BZ3175" s="25"/>
      <c r="CA3175" s="25"/>
      <c r="CB3175" s="25"/>
      <c r="CC3175" s="25"/>
      <c r="CD3175" s="2" t="s">
        <v>78</v>
      </c>
      <c r="CE3175" s="2" t="s">
        <v>21717</v>
      </c>
      <c r="CF3175" s="25"/>
      <c r="CG3175" s="25"/>
      <c r="CH3175" s="25"/>
      <c r="CI3175" s="25"/>
      <c r="CJ3175" s="25"/>
    </row>
    <row r="3176" spans="1:88" x14ac:dyDescent="0.2">
      <c r="A3176" s="2" t="s">
        <v>12088</v>
      </c>
      <c r="B3176" s="2" t="s">
        <v>26217</v>
      </c>
      <c r="C3176" s="2" t="s">
        <v>10420</v>
      </c>
      <c r="D3176" s="2" t="s">
        <v>12088</v>
      </c>
      <c r="E3176" s="2" t="s">
        <v>12088</v>
      </c>
      <c r="F3176" s="2" t="s">
        <v>12089</v>
      </c>
      <c r="G3176" s="2" t="s">
        <v>12090</v>
      </c>
      <c r="H3176" s="2" t="s">
        <v>83</v>
      </c>
      <c r="I3176" s="2" t="s">
        <v>61</v>
      </c>
      <c r="J3176" s="2" t="s">
        <v>61</v>
      </c>
      <c r="K3176" s="50" t="s">
        <v>61</v>
      </c>
      <c r="L3176" s="43">
        <v>2015</v>
      </c>
      <c r="M3176" s="2" t="s">
        <v>133</v>
      </c>
      <c r="N3176" s="32">
        <v>25.22625</v>
      </c>
      <c r="O3176" s="32">
        <v>55.403709999999997</v>
      </c>
      <c r="P3176" s="2" t="s">
        <v>2767</v>
      </c>
      <c r="Q3176" s="2" t="s">
        <v>65</v>
      </c>
      <c r="R3176" s="43" t="s">
        <v>18854</v>
      </c>
      <c r="S3176" s="41" t="s">
        <v>1554</v>
      </c>
      <c r="T3176" s="41" t="s">
        <v>18460</v>
      </c>
      <c r="U3176" s="2"/>
      <c r="V3176" s="2"/>
      <c r="W3176" s="41" t="s">
        <v>17589</v>
      </c>
      <c r="X3176" s="2" t="s">
        <v>1598</v>
      </c>
      <c r="Y3176" s="2" t="s">
        <v>102</v>
      </c>
      <c r="Z3176" s="5" t="s">
        <v>20</v>
      </c>
      <c r="AA3176" s="5" t="s">
        <v>16910</v>
      </c>
      <c r="AB3176" s="5" t="s">
        <v>16316</v>
      </c>
      <c r="AC3176" s="2" t="s">
        <v>5205</v>
      </c>
      <c r="AD3176" s="2">
        <v>1021600</v>
      </c>
      <c r="AE3176" s="5">
        <v>30</v>
      </c>
      <c r="AF3176" s="25"/>
      <c r="AG3176" s="29">
        <v>3</v>
      </c>
      <c r="AH3176" s="2" t="s">
        <v>17974</v>
      </c>
      <c r="AI3176" s="2">
        <v>4</v>
      </c>
      <c r="AJ3176" s="2">
        <v>3</v>
      </c>
      <c r="AK3176" s="2"/>
      <c r="AL3176" s="2"/>
      <c r="AM3176" s="2"/>
      <c r="AN3176" s="2"/>
      <c r="AO3176" s="2"/>
      <c r="AP3176" s="25"/>
      <c r="AQ3176" s="25"/>
      <c r="AR3176" s="2"/>
      <c r="AS3176" s="2"/>
      <c r="AT3176" s="2"/>
      <c r="AU3176" s="25"/>
      <c r="AV3176" s="2"/>
      <c r="AW3176" s="2"/>
      <c r="AX3176" s="25"/>
      <c r="AY3176" s="25"/>
      <c r="AZ3176" s="25"/>
      <c r="BA3176" s="25"/>
      <c r="BB3176" s="25"/>
      <c r="BC3176" s="25"/>
      <c r="BD3176" s="25"/>
      <c r="BE3176" s="25"/>
      <c r="BF3176" s="25"/>
      <c r="BG3176" s="25"/>
      <c r="BH3176" s="25"/>
      <c r="BI3176" s="25"/>
      <c r="BJ3176" s="25"/>
      <c r="BK3176" s="25"/>
      <c r="BL3176" s="25"/>
      <c r="BM3176" s="25"/>
      <c r="BN3176" s="25"/>
      <c r="BO3176" s="25"/>
      <c r="BP3176" s="25"/>
      <c r="BQ3176" s="25"/>
      <c r="BR3176" s="25"/>
      <c r="BS3176" s="25"/>
      <c r="BT3176" s="25"/>
      <c r="BU3176" s="25"/>
      <c r="BV3176" s="25"/>
      <c r="BW3176" s="25"/>
      <c r="BX3176" s="25"/>
      <c r="BY3176" s="25"/>
      <c r="BZ3176" s="25"/>
      <c r="CA3176" s="25"/>
      <c r="CB3176" s="25"/>
      <c r="CC3176" s="25"/>
      <c r="CD3176" s="2" t="s">
        <v>78</v>
      </c>
      <c r="CE3176" s="2" t="s">
        <v>21718</v>
      </c>
      <c r="CF3176" s="25"/>
      <c r="CG3176" s="25"/>
      <c r="CH3176" s="25"/>
      <c r="CI3176" s="25"/>
      <c r="CJ3176" s="25"/>
    </row>
    <row r="3177" spans="1:88" x14ac:dyDescent="0.2">
      <c r="A3177" s="2" t="s">
        <v>12091</v>
      </c>
      <c r="B3177" s="2" t="s">
        <v>26218</v>
      </c>
      <c r="C3177" s="2" t="s">
        <v>10420</v>
      </c>
      <c r="D3177" s="2" t="s">
        <v>12091</v>
      </c>
      <c r="E3177" s="2" t="s">
        <v>12091</v>
      </c>
      <c r="F3177" s="2" t="s">
        <v>12092</v>
      </c>
      <c r="G3177" s="2" t="s">
        <v>12093</v>
      </c>
      <c r="H3177" s="2" t="s">
        <v>61</v>
      </c>
      <c r="I3177" s="2" t="s">
        <v>61</v>
      </c>
      <c r="J3177" s="2" t="s">
        <v>61</v>
      </c>
      <c r="K3177" s="50" t="s">
        <v>61</v>
      </c>
      <c r="L3177" s="43">
        <v>2013</v>
      </c>
      <c r="M3177" s="2" t="s">
        <v>133</v>
      </c>
      <c r="N3177" s="32">
        <v>25.272259999999999</v>
      </c>
      <c r="O3177" s="32">
        <v>55.301929999999999</v>
      </c>
      <c r="P3177" s="2" t="s">
        <v>152</v>
      </c>
      <c r="Q3177" s="2" t="s">
        <v>65</v>
      </c>
      <c r="R3177" s="43" t="s">
        <v>18854</v>
      </c>
      <c r="S3177" s="41" t="s">
        <v>272</v>
      </c>
      <c r="T3177" s="41" t="s">
        <v>18461</v>
      </c>
      <c r="U3177" s="2"/>
      <c r="V3177" s="2"/>
      <c r="W3177" s="41" t="s">
        <v>17588</v>
      </c>
      <c r="X3177" s="2" t="s">
        <v>10480</v>
      </c>
      <c r="Y3177" s="2" t="s">
        <v>76</v>
      </c>
      <c r="Z3177" s="5" t="s">
        <v>10423</v>
      </c>
      <c r="AA3177" s="5" t="s">
        <v>16910</v>
      </c>
      <c r="AB3177" s="5" t="s">
        <v>16317</v>
      </c>
      <c r="AC3177" s="2" t="s">
        <v>5247</v>
      </c>
      <c r="AD3177" s="2">
        <v>1011300</v>
      </c>
      <c r="AE3177" s="5">
        <v>21</v>
      </c>
      <c r="AF3177" s="25"/>
      <c r="AG3177" s="29">
        <v>2</v>
      </c>
      <c r="AH3177" s="2" t="s">
        <v>17978</v>
      </c>
      <c r="AI3177" s="2">
        <v>3</v>
      </c>
      <c r="AJ3177" s="2">
        <v>2</v>
      </c>
      <c r="AK3177" s="2"/>
      <c r="AL3177" s="2"/>
      <c r="AM3177" s="2"/>
      <c r="AN3177" s="2"/>
      <c r="AO3177" s="2"/>
      <c r="AP3177" s="25"/>
      <c r="AQ3177" s="25"/>
      <c r="AR3177" s="2"/>
      <c r="AS3177" s="2"/>
      <c r="AT3177" s="2"/>
      <c r="AU3177" s="25"/>
      <c r="AV3177" s="2"/>
      <c r="AW3177" s="2"/>
      <c r="AX3177" s="25"/>
      <c r="AY3177" s="25"/>
      <c r="AZ3177" s="25"/>
      <c r="BA3177" s="25"/>
      <c r="BB3177" s="25"/>
      <c r="BC3177" s="25"/>
      <c r="BD3177" s="25"/>
      <c r="BE3177" s="25"/>
      <c r="BF3177" s="25"/>
      <c r="BG3177" s="25"/>
      <c r="BH3177" s="25"/>
      <c r="BI3177" s="25"/>
      <c r="BJ3177" s="25"/>
      <c r="BK3177" s="25"/>
      <c r="BL3177" s="25"/>
      <c r="BM3177" s="25"/>
      <c r="BN3177" s="25"/>
      <c r="BO3177" s="25"/>
      <c r="BP3177" s="25"/>
      <c r="BQ3177" s="25"/>
      <c r="BR3177" s="25"/>
      <c r="BS3177" s="25"/>
      <c r="BT3177" s="25"/>
      <c r="BU3177" s="25"/>
      <c r="BV3177" s="25"/>
      <c r="BW3177" s="25"/>
      <c r="BX3177" s="25"/>
      <c r="BY3177" s="25"/>
      <c r="BZ3177" s="25"/>
      <c r="CA3177" s="25"/>
      <c r="CB3177" s="25"/>
      <c r="CC3177" s="25"/>
      <c r="CD3177" s="2" t="s">
        <v>71</v>
      </c>
      <c r="CE3177" s="2">
        <v>0</v>
      </c>
      <c r="CF3177" s="25"/>
      <c r="CG3177" s="25"/>
      <c r="CH3177" s="25"/>
      <c r="CI3177" s="25"/>
      <c r="CJ3177" s="25"/>
    </row>
    <row r="3178" spans="1:88" x14ac:dyDescent="0.2">
      <c r="A3178" s="2" t="s">
        <v>12094</v>
      </c>
      <c r="B3178" s="2" t="s">
        <v>26219</v>
      </c>
      <c r="C3178" s="2" t="s">
        <v>10420</v>
      </c>
      <c r="D3178" s="2" t="s">
        <v>12094</v>
      </c>
      <c r="E3178" s="2" t="s">
        <v>12094</v>
      </c>
      <c r="F3178" s="2" t="s">
        <v>12095</v>
      </c>
      <c r="G3178" s="2"/>
      <c r="H3178" s="2" t="s">
        <v>61</v>
      </c>
      <c r="I3178" s="2" t="s">
        <v>61</v>
      </c>
      <c r="J3178" s="2" t="s">
        <v>61</v>
      </c>
      <c r="K3178" s="2"/>
      <c r="L3178" s="43">
        <v>2012</v>
      </c>
      <c r="M3178" s="2" t="s">
        <v>133</v>
      </c>
      <c r="N3178" s="32">
        <v>24.822939999999999</v>
      </c>
      <c r="O3178" s="32">
        <v>55.438949999999998</v>
      </c>
      <c r="P3178" s="2" t="s">
        <v>152</v>
      </c>
      <c r="Q3178" s="2" t="s">
        <v>65</v>
      </c>
      <c r="R3178" s="43" t="s">
        <v>18854</v>
      </c>
      <c r="S3178" s="41" t="s">
        <v>1554</v>
      </c>
      <c r="T3178" s="41" t="s">
        <v>18460</v>
      </c>
      <c r="U3178" s="2"/>
      <c r="V3178" s="2"/>
      <c r="W3178" s="41" t="s">
        <v>67</v>
      </c>
      <c r="X3178" s="2" t="s">
        <v>153</v>
      </c>
      <c r="Y3178" s="2" t="s">
        <v>76</v>
      </c>
      <c r="Z3178" s="5" t="s">
        <v>10423</v>
      </c>
      <c r="AA3178" s="5" t="s">
        <v>16910</v>
      </c>
      <c r="AB3178" s="5" t="s">
        <v>16317</v>
      </c>
      <c r="AC3178" s="2" t="s">
        <v>3591</v>
      </c>
      <c r="AD3178" s="2">
        <v>1095600</v>
      </c>
      <c r="AE3178" s="5">
        <v>60</v>
      </c>
      <c r="AF3178" s="25"/>
      <c r="AG3178" s="29"/>
      <c r="AH3178" s="2" t="s">
        <v>3591</v>
      </c>
      <c r="AI3178" s="2">
        <v>3</v>
      </c>
      <c r="AJ3178" s="2" t="s">
        <v>3591</v>
      </c>
      <c r="AK3178" s="2"/>
      <c r="AL3178" s="2"/>
      <c r="AM3178" s="2"/>
      <c r="AN3178" s="2"/>
      <c r="AO3178" s="2"/>
      <c r="AP3178" s="25"/>
      <c r="AQ3178" s="25"/>
      <c r="AR3178" s="2"/>
      <c r="AS3178" s="2"/>
      <c r="AT3178" s="2"/>
      <c r="AU3178" s="25"/>
      <c r="AV3178" s="2"/>
      <c r="AW3178" s="2"/>
      <c r="AX3178" s="25"/>
      <c r="AY3178" s="25"/>
      <c r="AZ3178" s="25"/>
      <c r="BA3178" s="25"/>
      <c r="BB3178" s="25"/>
      <c r="BC3178" s="25"/>
      <c r="BD3178" s="25"/>
      <c r="BE3178" s="25"/>
      <c r="BF3178" s="25"/>
      <c r="BG3178" s="25"/>
      <c r="BH3178" s="25"/>
      <c r="BI3178" s="25"/>
      <c r="BJ3178" s="25"/>
      <c r="BK3178" s="25"/>
      <c r="BL3178" s="25"/>
      <c r="BM3178" s="25"/>
      <c r="BN3178" s="25"/>
      <c r="BO3178" s="25"/>
      <c r="BP3178" s="25"/>
      <c r="BQ3178" s="25"/>
      <c r="BR3178" s="25"/>
      <c r="BS3178" s="25"/>
      <c r="BT3178" s="25"/>
      <c r="BU3178" s="25"/>
      <c r="BV3178" s="25"/>
      <c r="BW3178" s="25"/>
      <c r="BX3178" s="25"/>
      <c r="BY3178" s="25"/>
      <c r="BZ3178" s="25"/>
      <c r="CA3178" s="25"/>
      <c r="CB3178" s="25"/>
      <c r="CC3178" s="25"/>
      <c r="CD3178" s="2" t="s">
        <v>71</v>
      </c>
      <c r="CE3178" s="2">
        <v>0</v>
      </c>
      <c r="CF3178" s="25"/>
      <c r="CG3178" s="25"/>
      <c r="CH3178" s="25"/>
      <c r="CI3178" s="25"/>
      <c r="CJ3178" s="25"/>
    </row>
    <row r="3179" spans="1:88" x14ac:dyDescent="0.2">
      <c r="A3179" s="2" t="s">
        <v>12096</v>
      </c>
      <c r="B3179" s="2" t="s">
        <v>26220</v>
      </c>
      <c r="C3179" s="2" t="s">
        <v>10420</v>
      </c>
      <c r="D3179" s="2" t="s">
        <v>12096</v>
      </c>
      <c r="E3179" s="2" t="s">
        <v>12096</v>
      </c>
      <c r="F3179" s="2" t="s">
        <v>12097</v>
      </c>
      <c r="G3179" s="2" t="s">
        <v>12098</v>
      </c>
      <c r="H3179" s="2" t="s">
        <v>61</v>
      </c>
      <c r="I3179" s="2" t="s">
        <v>61</v>
      </c>
      <c r="J3179" s="2" t="s">
        <v>61</v>
      </c>
      <c r="K3179" s="50" t="s">
        <v>61</v>
      </c>
      <c r="L3179" s="43">
        <v>2012</v>
      </c>
      <c r="M3179" s="2" t="s">
        <v>133</v>
      </c>
      <c r="N3179" s="32">
        <v>25.274789999999999</v>
      </c>
      <c r="O3179" s="32">
        <v>55.313229999999997</v>
      </c>
      <c r="P3179" s="2" t="s">
        <v>152</v>
      </c>
      <c r="Q3179" s="2" t="s">
        <v>65</v>
      </c>
      <c r="R3179" s="43" t="s">
        <v>18854</v>
      </c>
      <c r="S3179" s="41" t="s">
        <v>10732</v>
      </c>
      <c r="T3179" s="41" t="s">
        <v>18461</v>
      </c>
      <c r="U3179" s="2"/>
      <c r="V3179" s="2"/>
      <c r="W3179" s="41" t="s">
        <v>17588</v>
      </c>
      <c r="X3179" s="2" t="s">
        <v>10480</v>
      </c>
      <c r="Y3179" s="2" t="s">
        <v>102</v>
      </c>
      <c r="Z3179" s="5" t="s">
        <v>20</v>
      </c>
      <c r="AA3179" s="5" t="s">
        <v>16910</v>
      </c>
      <c r="AB3179" s="5" t="s">
        <v>16316</v>
      </c>
      <c r="AC3179" s="2" t="s">
        <v>5247</v>
      </c>
      <c r="AD3179" s="2">
        <v>1011800</v>
      </c>
      <c r="AE3179" s="5">
        <v>18</v>
      </c>
      <c r="AF3179" s="25"/>
      <c r="AG3179" s="29">
        <v>3</v>
      </c>
      <c r="AH3179" s="2" t="s">
        <v>17978</v>
      </c>
      <c r="AI3179" s="2">
        <v>3</v>
      </c>
      <c r="AJ3179" s="2">
        <v>3</v>
      </c>
      <c r="AK3179" s="2"/>
      <c r="AL3179" s="2"/>
      <c r="AM3179" s="2"/>
      <c r="AN3179" s="2"/>
      <c r="AO3179" s="2"/>
      <c r="AP3179" s="25"/>
      <c r="AQ3179" s="25"/>
      <c r="AR3179" s="2"/>
      <c r="AS3179" s="2"/>
      <c r="AT3179" s="2"/>
      <c r="AU3179" s="25"/>
      <c r="AV3179" s="2"/>
      <c r="AW3179" s="2"/>
      <c r="AX3179" s="25"/>
      <c r="AY3179" s="25"/>
      <c r="AZ3179" s="25"/>
      <c r="BA3179" s="25"/>
      <c r="BB3179" s="25"/>
      <c r="BC3179" s="25"/>
      <c r="BD3179" s="25"/>
      <c r="BE3179" s="25"/>
      <c r="BF3179" s="25"/>
      <c r="BG3179" s="25"/>
      <c r="BH3179" s="25"/>
      <c r="BI3179" s="25"/>
      <c r="BJ3179" s="25"/>
      <c r="BK3179" s="25"/>
      <c r="BL3179" s="25"/>
      <c r="BM3179" s="25"/>
      <c r="BN3179" s="25"/>
      <c r="BO3179" s="25"/>
      <c r="BP3179" s="25"/>
      <c r="BQ3179" s="25"/>
      <c r="BR3179" s="25"/>
      <c r="BS3179" s="25"/>
      <c r="BT3179" s="25"/>
      <c r="BU3179" s="25"/>
      <c r="BV3179" s="25"/>
      <c r="BW3179" s="25"/>
      <c r="BX3179" s="25"/>
      <c r="BY3179" s="25"/>
      <c r="BZ3179" s="25"/>
      <c r="CA3179" s="25"/>
      <c r="CB3179" s="25"/>
      <c r="CC3179" s="25"/>
      <c r="CD3179" s="2" t="s">
        <v>78</v>
      </c>
      <c r="CE3179" s="2" t="s">
        <v>21719</v>
      </c>
      <c r="CF3179" s="25"/>
      <c r="CG3179" s="25"/>
      <c r="CH3179" s="25"/>
      <c r="CI3179" s="25"/>
      <c r="CJ3179" s="25"/>
    </row>
    <row r="3180" spans="1:88" x14ac:dyDescent="0.2">
      <c r="A3180" s="2" t="s">
        <v>12099</v>
      </c>
      <c r="B3180" s="2" t="s">
        <v>26221</v>
      </c>
      <c r="C3180" s="2" t="s">
        <v>10420</v>
      </c>
      <c r="D3180" s="2" t="s">
        <v>12099</v>
      </c>
      <c r="E3180" s="2" t="s">
        <v>12099</v>
      </c>
      <c r="F3180" s="2" t="s">
        <v>12100</v>
      </c>
      <c r="G3180" s="2" t="s">
        <v>12101</v>
      </c>
      <c r="H3180" s="2" t="s">
        <v>61</v>
      </c>
      <c r="I3180" s="2" t="s">
        <v>61</v>
      </c>
      <c r="J3180" s="2" t="s">
        <v>61</v>
      </c>
      <c r="K3180" s="50" t="s">
        <v>61</v>
      </c>
      <c r="L3180" s="43">
        <v>2010</v>
      </c>
      <c r="M3180" s="2" t="s">
        <v>133</v>
      </c>
      <c r="N3180" s="32">
        <v>25.25272</v>
      </c>
      <c r="O3180" s="32">
        <v>55.333860000000001</v>
      </c>
      <c r="P3180" s="2" t="s">
        <v>152</v>
      </c>
      <c r="Q3180" s="2" t="s">
        <v>65</v>
      </c>
      <c r="R3180" s="43" t="s">
        <v>18854</v>
      </c>
      <c r="S3180" s="41" t="s">
        <v>272</v>
      </c>
      <c r="T3180" s="41" t="s">
        <v>18461</v>
      </c>
      <c r="U3180" s="2"/>
      <c r="V3180" s="2"/>
      <c r="W3180" s="41" t="s">
        <v>17588</v>
      </c>
      <c r="X3180" s="2" t="s">
        <v>10480</v>
      </c>
      <c r="Y3180" s="2" t="s">
        <v>76</v>
      </c>
      <c r="Z3180" s="5" t="s">
        <v>10423</v>
      </c>
      <c r="AA3180" s="5" t="s">
        <v>16910</v>
      </c>
      <c r="AB3180" s="5" t="s">
        <v>16317</v>
      </c>
      <c r="AC3180" s="2" t="s">
        <v>5205</v>
      </c>
      <c r="AD3180" s="2">
        <v>1012900</v>
      </c>
      <c r="AE3180" s="5">
        <v>44</v>
      </c>
      <c r="AF3180" s="25"/>
      <c r="AG3180" s="29">
        <v>3</v>
      </c>
      <c r="AH3180" s="2" t="s">
        <v>17974</v>
      </c>
      <c r="AI3180" s="2">
        <v>3</v>
      </c>
      <c r="AJ3180" s="2">
        <v>3</v>
      </c>
      <c r="AK3180" s="2"/>
      <c r="AL3180" s="2"/>
      <c r="AM3180" s="2"/>
      <c r="AN3180" s="2"/>
      <c r="AO3180" s="2"/>
      <c r="AP3180" s="25"/>
      <c r="AQ3180" s="25"/>
      <c r="AR3180" s="2"/>
      <c r="AS3180" s="2"/>
      <c r="AT3180" s="2"/>
      <c r="AU3180" s="25"/>
      <c r="AV3180" s="2"/>
      <c r="AW3180" s="2"/>
      <c r="AX3180" s="25"/>
      <c r="AY3180" s="25"/>
      <c r="AZ3180" s="25"/>
      <c r="BA3180" s="25"/>
      <c r="BB3180" s="25"/>
      <c r="BC3180" s="25"/>
      <c r="BD3180" s="25"/>
      <c r="BE3180" s="25"/>
      <c r="BF3180" s="25"/>
      <c r="BG3180" s="25"/>
      <c r="BH3180" s="25"/>
      <c r="BI3180" s="25"/>
      <c r="BJ3180" s="25"/>
      <c r="BK3180" s="25"/>
      <c r="BL3180" s="25"/>
      <c r="BM3180" s="25"/>
      <c r="BN3180" s="25"/>
      <c r="BO3180" s="25"/>
      <c r="BP3180" s="25"/>
      <c r="BQ3180" s="25"/>
      <c r="BR3180" s="25"/>
      <c r="BS3180" s="25"/>
      <c r="BT3180" s="25"/>
      <c r="BU3180" s="25"/>
      <c r="BV3180" s="25"/>
      <c r="BW3180" s="25"/>
      <c r="BX3180" s="25"/>
      <c r="BY3180" s="25"/>
      <c r="BZ3180" s="25"/>
      <c r="CA3180" s="25"/>
      <c r="CB3180" s="25"/>
      <c r="CC3180" s="25"/>
      <c r="CD3180" s="2" t="s">
        <v>78</v>
      </c>
      <c r="CE3180" s="2" t="s">
        <v>21720</v>
      </c>
      <c r="CF3180" s="25"/>
      <c r="CG3180" s="25"/>
      <c r="CH3180" s="25"/>
      <c r="CI3180" s="25"/>
      <c r="CJ3180" s="25"/>
    </row>
    <row r="3181" spans="1:88" x14ac:dyDescent="0.2">
      <c r="A3181" s="2" t="s">
        <v>12102</v>
      </c>
      <c r="B3181" s="2" t="s">
        <v>26222</v>
      </c>
      <c r="C3181" s="2" t="s">
        <v>10420</v>
      </c>
      <c r="D3181" s="2" t="s">
        <v>12102</v>
      </c>
      <c r="E3181" s="2" t="s">
        <v>12102</v>
      </c>
      <c r="F3181" s="2" t="s">
        <v>12103</v>
      </c>
      <c r="G3181" s="2" t="s">
        <v>12104</v>
      </c>
      <c r="H3181" s="2" t="s">
        <v>61</v>
      </c>
      <c r="I3181" s="2" t="s">
        <v>61</v>
      </c>
      <c r="J3181" s="2" t="s">
        <v>61</v>
      </c>
      <c r="K3181" s="50" t="s">
        <v>61</v>
      </c>
      <c r="L3181" s="43">
        <v>2009</v>
      </c>
      <c r="M3181" s="2" t="s">
        <v>133</v>
      </c>
      <c r="N3181" s="32">
        <v>25.24117</v>
      </c>
      <c r="O3181" s="32">
        <v>55.362699999999997</v>
      </c>
      <c r="P3181" s="2" t="s">
        <v>152</v>
      </c>
      <c r="Q3181" s="2" t="s">
        <v>65</v>
      </c>
      <c r="R3181" s="43" t="s">
        <v>16802</v>
      </c>
      <c r="S3181" s="41" t="s">
        <v>4851</v>
      </c>
      <c r="T3181" s="41" t="s">
        <v>18462</v>
      </c>
      <c r="U3181" s="2"/>
      <c r="V3181" s="2"/>
      <c r="W3181" s="41" t="s">
        <v>17588</v>
      </c>
      <c r="X3181" s="2" t="s">
        <v>153</v>
      </c>
      <c r="Y3181" s="2" t="s">
        <v>102</v>
      </c>
      <c r="Z3181" s="5" t="s">
        <v>10423</v>
      </c>
      <c r="AA3181" s="5" t="s">
        <v>16910</v>
      </c>
      <c r="AB3181" s="5" t="s">
        <v>16316</v>
      </c>
      <c r="AC3181" s="2" t="s">
        <v>5205</v>
      </c>
      <c r="AD3181" s="2">
        <v>1021400</v>
      </c>
      <c r="AE3181" s="5">
        <v>30</v>
      </c>
      <c r="AF3181" s="25"/>
      <c r="AG3181" s="29">
        <v>3</v>
      </c>
      <c r="AH3181" s="2" t="s">
        <v>17974</v>
      </c>
      <c r="AI3181" s="2">
        <v>3</v>
      </c>
      <c r="AJ3181" s="2">
        <v>3</v>
      </c>
      <c r="AK3181" s="2"/>
      <c r="AL3181" s="2"/>
      <c r="AM3181" s="2"/>
      <c r="AN3181" s="2"/>
      <c r="AO3181" s="2"/>
      <c r="AP3181" s="25"/>
      <c r="AQ3181" s="25"/>
      <c r="AR3181" s="2"/>
      <c r="AS3181" s="2"/>
      <c r="AT3181" s="2"/>
      <c r="AU3181" s="25"/>
      <c r="AV3181" s="2"/>
      <c r="AW3181" s="2"/>
      <c r="AX3181" s="25"/>
      <c r="AY3181" s="25"/>
      <c r="AZ3181" s="25"/>
      <c r="BA3181" s="25"/>
      <c r="BB3181" s="25"/>
      <c r="BC3181" s="25"/>
      <c r="BD3181" s="25"/>
      <c r="BE3181" s="25"/>
      <c r="BF3181" s="25"/>
      <c r="BG3181" s="25"/>
      <c r="BH3181" s="25"/>
      <c r="BI3181" s="25"/>
      <c r="BJ3181" s="25"/>
      <c r="BK3181" s="25"/>
      <c r="BL3181" s="25"/>
      <c r="BM3181" s="25"/>
      <c r="BN3181" s="25"/>
      <c r="BO3181" s="25"/>
      <c r="BP3181" s="25"/>
      <c r="BQ3181" s="25"/>
      <c r="BR3181" s="25"/>
      <c r="BS3181" s="25"/>
      <c r="BT3181" s="25"/>
      <c r="BU3181" s="25"/>
      <c r="BV3181" s="25"/>
      <c r="BW3181" s="25"/>
      <c r="BX3181" s="25"/>
      <c r="BY3181" s="25"/>
      <c r="BZ3181" s="25"/>
      <c r="CA3181" s="25"/>
      <c r="CB3181" s="25"/>
      <c r="CC3181" s="25"/>
      <c r="CD3181" s="2" t="s">
        <v>78</v>
      </c>
      <c r="CE3181" s="2" t="s">
        <v>21721</v>
      </c>
      <c r="CF3181" s="25"/>
      <c r="CG3181" s="25"/>
      <c r="CH3181" s="25"/>
      <c r="CI3181" s="25"/>
      <c r="CJ3181" s="25"/>
    </row>
    <row r="3182" spans="1:88" x14ac:dyDescent="0.2">
      <c r="A3182" s="2" t="s">
        <v>12105</v>
      </c>
      <c r="B3182" s="2" t="s">
        <v>26223</v>
      </c>
      <c r="C3182" s="2" t="s">
        <v>10420</v>
      </c>
      <c r="D3182" s="2" t="s">
        <v>12105</v>
      </c>
      <c r="E3182" s="2" t="s">
        <v>12105</v>
      </c>
      <c r="F3182" s="2" t="s">
        <v>12106</v>
      </c>
      <c r="G3182" s="2" t="s">
        <v>16157</v>
      </c>
      <c r="H3182" s="2" t="s">
        <v>83</v>
      </c>
      <c r="I3182" s="2" t="s">
        <v>61</v>
      </c>
      <c r="J3182" s="2" t="s">
        <v>61</v>
      </c>
      <c r="K3182" s="50" t="s">
        <v>61</v>
      </c>
      <c r="L3182" s="43">
        <v>2012</v>
      </c>
      <c r="M3182" s="2" t="s">
        <v>133</v>
      </c>
      <c r="N3182" s="32">
        <v>25.23319</v>
      </c>
      <c r="O3182" s="32">
        <v>55.354709999999997</v>
      </c>
      <c r="P3182" s="2" t="s">
        <v>2767</v>
      </c>
      <c r="Q3182" s="2" t="s">
        <v>65</v>
      </c>
      <c r="R3182" s="43" t="s">
        <v>18854</v>
      </c>
      <c r="S3182" s="41" t="s">
        <v>10732</v>
      </c>
      <c r="T3182" s="41" t="s">
        <v>18461</v>
      </c>
      <c r="U3182" s="2"/>
      <c r="V3182" s="2"/>
      <c r="W3182" s="41" t="s">
        <v>17589</v>
      </c>
      <c r="X3182" s="2" t="s">
        <v>1598</v>
      </c>
      <c r="Y3182" s="2" t="s">
        <v>102</v>
      </c>
      <c r="Z3182" s="5" t="s">
        <v>10423</v>
      </c>
      <c r="AA3182" s="5" t="s">
        <v>16910</v>
      </c>
      <c r="AB3182" s="5" t="s">
        <v>16316</v>
      </c>
      <c r="AC3182" s="2" t="s">
        <v>5205</v>
      </c>
      <c r="AD3182" s="2">
        <v>1021400</v>
      </c>
      <c r="AE3182" s="5">
        <v>33</v>
      </c>
      <c r="AF3182" s="25"/>
      <c r="AG3182" s="29">
        <v>3</v>
      </c>
      <c r="AH3182" s="2" t="s">
        <v>17974</v>
      </c>
      <c r="AI3182" s="2">
        <v>3</v>
      </c>
      <c r="AJ3182" s="2">
        <v>3</v>
      </c>
      <c r="AK3182" s="2"/>
      <c r="AL3182" s="2"/>
      <c r="AM3182" s="2"/>
      <c r="AN3182" s="2"/>
      <c r="AO3182" s="2"/>
      <c r="AP3182" s="25"/>
      <c r="AQ3182" s="25"/>
      <c r="AR3182" s="2"/>
      <c r="AS3182" s="2"/>
      <c r="AT3182" s="2"/>
      <c r="AU3182" s="25"/>
      <c r="AV3182" s="2"/>
      <c r="AW3182" s="2"/>
      <c r="AX3182" s="25"/>
      <c r="AY3182" s="25"/>
      <c r="AZ3182" s="25"/>
      <c r="BA3182" s="25"/>
      <c r="BB3182" s="25"/>
      <c r="BC3182" s="25"/>
      <c r="BD3182" s="25"/>
      <c r="BE3182" s="25"/>
      <c r="BF3182" s="25"/>
      <c r="BG3182" s="25"/>
      <c r="BH3182" s="25"/>
      <c r="BI3182" s="25"/>
      <c r="BJ3182" s="25"/>
      <c r="BK3182" s="25"/>
      <c r="BL3182" s="25"/>
      <c r="BM3182" s="25"/>
      <c r="BN3182" s="25"/>
      <c r="BO3182" s="25"/>
      <c r="BP3182" s="25"/>
      <c r="BQ3182" s="25"/>
      <c r="BR3182" s="25"/>
      <c r="BS3182" s="25"/>
      <c r="BT3182" s="25"/>
      <c r="BU3182" s="25"/>
      <c r="BV3182" s="25"/>
      <c r="BW3182" s="25"/>
      <c r="BX3182" s="25"/>
      <c r="BY3182" s="25"/>
      <c r="BZ3182" s="25"/>
      <c r="CA3182" s="25"/>
      <c r="CB3182" s="25"/>
      <c r="CC3182" s="25"/>
      <c r="CD3182" s="2" t="s">
        <v>78</v>
      </c>
      <c r="CE3182" s="2" t="s">
        <v>21722</v>
      </c>
      <c r="CF3182" s="25"/>
      <c r="CG3182" s="25"/>
      <c r="CH3182" s="25"/>
      <c r="CI3182" s="25"/>
      <c r="CJ3182" s="25"/>
    </row>
    <row r="3183" spans="1:88" x14ac:dyDescent="0.2">
      <c r="A3183" s="2" t="s">
        <v>12107</v>
      </c>
      <c r="B3183" s="2" t="s">
        <v>26224</v>
      </c>
      <c r="C3183" s="2" t="s">
        <v>10420</v>
      </c>
      <c r="D3183" s="2" t="s">
        <v>12107</v>
      </c>
      <c r="E3183" s="2" t="s">
        <v>12107</v>
      </c>
      <c r="F3183" s="2" t="s">
        <v>12108</v>
      </c>
      <c r="G3183" s="2" t="s">
        <v>12109</v>
      </c>
      <c r="H3183" s="2" t="s">
        <v>83</v>
      </c>
      <c r="I3183" s="2" t="s">
        <v>61</v>
      </c>
      <c r="J3183" s="2" t="s">
        <v>61</v>
      </c>
      <c r="K3183" s="50" t="s">
        <v>61</v>
      </c>
      <c r="L3183" s="43">
        <v>2010</v>
      </c>
      <c r="M3183" s="2" t="s">
        <v>133</v>
      </c>
      <c r="N3183" s="32">
        <v>25.267150000000001</v>
      </c>
      <c r="O3183" s="32">
        <v>55.434429999999999</v>
      </c>
      <c r="P3183" s="2" t="s">
        <v>2767</v>
      </c>
      <c r="Q3183" s="2" t="s">
        <v>65</v>
      </c>
      <c r="R3183" s="43" t="s">
        <v>18854</v>
      </c>
      <c r="S3183" s="41" t="s">
        <v>10732</v>
      </c>
      <c r="T3183" s="41" t="s">
        <v>18461</v>
      </c>
      <c r="U3183" s="2"/>
      <c r="V3183" s="2"/>
      <c r="W3183" s="41" t="s">
        <v>17589</v>
      </c>
      <c r="X3183" s="2" t="s">
        <v>315</v>
      </c>
      <c r="Y3183" s="2" t="s">
        <v>102</v>
      </c>
      <c r="Z3183" s="5" t="s">
        <v>10423</v>
      </c>
      <c r="AA3183" s="5" t="s">
        <v>16910</v>
      </c>
      <c r="AB3183" s="5" t="s">
        <v>16316</v>
      </c>
      <c r="AC3183" s="2" t="s">
        <v>5205</v>
      </c>
      <c r="AD3183" s="2">
        <v>1026400</v>
      </c>
      <c r="AE3183" s="5">
        <v>17</v>
      </c>
      <c r="AF3183" s="25"/>
      <c r="AG3183" s="29">
        <v>3</v>
      </c>
      <c r="AH3183" s="2" t="s">
        <v>17974</v>
      </c>
      <c r="AI3183" s="2">
        <v>3</v>
      </c>
      <c r="AJ3183" s="2">
        <v>3</v>
      </c>
      <c r="AK3183" s="2"/>
      <c r="AL3183" s="2"/>
      <c r="AM3183" s="2"/>
      <c r="AN3183" s="2"/>
      <c r="AO3183" s="2"/>
      <c r="AP3183" s="25"/>
      <c r="AQ3183" s="25"/>
      <c r="AR3183" s="2"/>
      <c r="AS3183" s="2"/>
      <c r="AT3183" s="2"/>
      <c r="AU3183" s="25"/>
      <c r="AV3183" s="2"/>
      <c r="AW3183" s="2"/>
      <c r="AX3183" s="25"/>
      <c r="AY3183" s="25"/>
      <c r="AZ3183" s="25"/>
      <c r="BA3183" s="25"/>
      <c r="BB3183" s="25"/>
      <c r="BC3183" s="25"/>
      <c r="BD3183" s="25"/>
      <c r="BE3183" s="25"/>
      <c r="BF3183" s="25"/>
      <c r="BG3183" s="25"/>
      <c r="BH3183" s="25"/>
      <c r="BI3183" s="25"/>
      <c r="BJ3183" s="25"/>
      <c r="BK3183" s="25"/>
      <c r="BL3183" s="25"/>
      <c r="BM3183" s="25"/>
      <c r="BN3183" s="25"/>
      <c r="BO3183" s="25"/>
      <c r="BP3183" s="25"/>
      <c r="BQ3183" s="25"/>
      <c r="BR3183" s="25"/>
      <c r="BS3183" s="25"/>
      <c r="BT3183" s="25"/>
      <c r="BU3183" s="25"/>
      <c r="BV3183" s="25"/>
      <c r="BW3183" s="25"/>
      <c r="BX3183" s="25"/>
      <c r="BY3183" s="25"/>
      <c r="BZ3183" s="25"/>
      <c r="CA3183" s="25"/>
      <c r="CB3183" s="25"/>
      <c r="CC3183" s="25"/>
      <c r="CD3183" s="2" t="s">
        <v>78</v>
      </c>
      <c r="CE3183" s="2" t="s">
        <v>21723</v>
      </c>
      <c r="CF3183" s="25"/>
      <c r="CG3183" s="25"/>
      <c r="CH3183" s="25"/>
      <c r="CI3183" s="25"/>
      <c r="CJ3183" s="25"/>
    </row>
    <row r="3184" spans="1:88" x14ac:dyDescent="0.2">
      <c r="A3184" s="2" t="s">
        <v>12110</v>
      </c>
      <c r="B3184" s="2" t="s">
        <v>26225</v>
      </c>
      <c r="C3184" s="2" t="s">
        <v>10420</v>
      </c>
      <c r="D3184" s="2" t="s">
        <v>12110</v>
      </c>
      <c r="E3184" s="2" t="s">
        <v>12110</v>
      </c>
      <c r="F3184" s="2" t="s">
        <v>12111</v>
      </c>
      <c r="G3184" s="2" t="s">
        <v>12112</v>
      </c>
      <c r="H3184" s="2" t="s">
        <v>61</v>
      </c>
      <c r="I3184" s="2" t="s">
        <v>61</v>
      </c>
      <c r="J3184" s="2" t="s">
        <v>61</v>
      </c>
      <c r="K3184" s="50" t="s">
        <v>61</v>
      </c>
      <c r="L3184" s="43">
        <v>2010</v>
      </c>
      <c r="M3184" s="2" t="s">
        <v>133</v>
      </c>
      <c r="N3184" s="32">
        <v>25.244730000000001</v>
      </c>
      <c r="O3184" s="32">
        <v>55.463659999999997</v>
      </c>
      <c r="P3184" s="2" t="s">
        <v>152</v>
      </c>
      <c r="Q3184" s="2" t="s">
        <v>65</v>
      </c>
      <c r="R3184" s="43" t="s">
        <v>18854</v>
      </c>
      <c r="S3184" s="41" t="s">
        <v>1554</v>
      </c>
      <c r="T3184" s="41" t="s">
        <v>18460</v>
      </c>
      <c r="U3184" s="2"/>
      <c r="V3184" s="2"/>
      <c r="W3184" s="41" t="s">
        <v>17588</v>
      </c>
      <c r="X3184" s="2" t="s">
        <v>696</v>
      </c>
      <c r="Y3184" s="2" t="s">
        <v>10437</v>
      </c>
      <c r="Z3184" s="5" t="s">
        <v>10423</v>
      </c>
      <c r="AA3184" s="5" t="s">
        <v>16910</v>
      </c>
      <c r="AB3184" s="5" t="s">
        <v>18090</v>
      </c>
      <c r="AC3184" s="2" t="s">
        <v>5205</v>
      </c>
      <c r="AD3184" s="2">
        <v>1026300</v>
      </c>
      <c r="AE3184" s="5">
        <v>30</v>
      </c>
      <c r="AF3184" s="25"/>
      <c r="AG3184" s="29">
        <v>3</v>
      </c>
      <c r="AH3184" s="2" t="s">
        <v>17974</v>
      </c>
      <c r="AI3184" s="2">
        <v>4</v>
      </c>
      <c r="AJ3184" s="2">
        <v>3</v>
      </c>
      <c r="AK3184" s="2"/>
      <c r="AL3184" s="2"/>
      <c r="AM3184" s="2"/>
      <c r="AN3184" s="2"/>
      <c r="AO3184" s="2"/>
      <c r="AP3184" s="25"/>
      <c r="AQ3184" s="25"/>
      <c r="AR3184" s="2"/>
      <c r="AS3184" s="2"/>
      <c r="AT3184" s="2"/>
      <c r="AU3184" s="25"/>
      <c r="AV3184" s="2"/>
      <c r="AW3184" s="2"/>
      <c r="AX3184" s="25"/>
      <c r="AY3184" s="25"/>
      <c r="AZ3184" s="25"/>
      <c r="BA3184" s="25"/>
      <c r="BB3184" s="25"/>
      <c r="BC3184" s="25"/>
      <c r="BD3184" s="25"/>
      <c r="BE3184" s="25"/>
      <c r="BF3184" s="25"/>
      <c r="BG3184" s="25"/>
      <c r="BH3184" s="25"/>
      <c r="BI3184" s="25"/>
      <c r="BJ3184" s="25"/>
      <c r="BK3184" s="25"/>
      <c r="BL3184" s="25"/>
      <c r="BM3184" s="25"/>
      <c r="BN3184" s="25"/>
      <c r="BO3184" s="25"/>
      <c r="BP3184" s="25"/>
      <c r="BQ3184" s="25"/>
      <c r="BR3184" s="25"/>
      <c r="BS3184" s="25"/>
      <c r="BT3184" s="25"/>
      <c r="BU3184" s="25"/>
      <c r="BV3184" s="25"/>
      <c r="BW3184" s="25"/>
      <c r="BX3184" s="25"/>
      <c r="BY3184" s="25"/>
      <c r="BZ3184" s="25"/>
      <c r="CA3184" s="25"/>
      <c r="CB3184" s="25"/>
      <c r="CC3184" s="25"/>
      <c r="CD3184" s="2" t="s">
        <v>78</v>
      </c>
      <c r="CE3184" s="2" t="s">
        <v>21724</v>
      </c>
      <c r="CF3184" s="25"/>
      <c r="CG3184" s="25"/>
      <c r="CH3184" s="25"/>
      <c r="CI3184" s="25"/>
      <c r="CJ3184" s="25"/>
    </row>
    <row r="3185" spans="1:88" x14ac:dyDescent="0.2">
      <c r="A3185" s="2" t="s">
        <v>12113</v>
      </c>
      <c r="B3185" s="2" t="s">
        <v>26226</v>
      </c>
      <c r="C3185" s="2" t="s">
        <v>10420</v>
      </c>
      <c r="D3185" s="2" t="s">
        <v>12113</v>
      </c>
      <c r="E3185" s="2" t="s">
        <v>12113</v>
      </c>
      <c r="F3185" s="2" t="s">
        <v>12114</v>
      </c>
      <c r="G3185" s="2"/>
      <c r="H3185" s="2" t="s">
        <v>61</v>
      </c>
      <c r="I3185" s="2" t="s">
        <v>61</v>
      </c>
      <c r="J3185" s="2" t="s">
        <v>61</v>
      </c>
      <c r="K3185" s="2"/>
      <c r="L3185" s="43">
        <v>2011</v>
      </c>
      <c r="M3185" s="2" t="s">
        <v>133</v>
      </c>
      <c r="N3185" s="32">
        <v>24.926729999999999</v>
      </c>
      <c r="O3185" s="32">
        <v>55.060229999999997</v>
      </c>
      <c r="P3185" s="2" t="s">
        <v>152</v>
      </c>
      <c r="Q3185" s="2" t="s">
        <v>65</v>
      </c>
      <c r="R3185" s="43" t="s">
        <v>16802</v>
      </c>
      <c r="S3185" s="41" t="s">
        <v>4851</v>
      </c>
      <c r="T3185" s="41" t="s">
        <v>18462</v>
      </c>
      <c r="U3185" s="2"/>
      <c r="V3185" s="2"/>
      <c r="W3185" s="41" t="s">
        <v>67</v>
      </c>
      <c r="X3185" s="2" t="s">
        <v>153</v>
      </c>
      <c r="Y3185" s="2" t="s">
        <v>76</v>
      </c>
      <c r="Z3185" s="5" t="s">
        <v>10423</v>
      </c>
      <c r="AA3185" s="5" t="s">
        <v>16910</v>
      </c>
      <c r="AB3185" s="5" t="s">
        <v>16317</v>
      </c>
      <c r="AC3185" s="2" t="s">
        <v>3591</v>
      </c>
      <c r="AD3185" s="2">
        <v>1051600</v>
      </c>
      <c r="AE3185" s="5">
        <v>45</v>
      </c>
      <c r="AF3185" s="25"/>
      <c r="AG3185" s="29"/>
      <c r="AH3185" s="2" t="s">
        <v>3591</v>
      </c>
      <c r="AI3185" s="2">
        <v>4</v>
      </c>
      <c r="AJ3185" s="2" t="s">
        <v>3591</v>
      </c>
      <c r="AK3185" s="2"/>
      <c r="AL3185" s="2"/>
      <c r="AM3185" s="2"/>
      <c r="AN3185" s="2"/>
      <c r="AO3185" s="2"/>
      <c r="AP3185" s="25"/>
      <c r="AQ3185" s="25"/>
      <c r="AR3185" s="2"/>
      <c r="AS3185" s="2"/>
      <c r="AT3185" s="2"/>
      <c r="AU3185" s="25"/>
      <c r="AV3185" s="2"/>
      <c r="AW3185" s="2"/>
      <c r="AX3185" s="25"/>
      <c r="AY3185" s="25"/>
      <c r="AZ3185" s="25"/>
      <c r="BA3185" s="25"/>
      <c r="BB3185" s="25"/>
      <c r="BC3185" s="25"/>
      <c r="BD3185" s="25"/>
      <c r="BE3185" s="25"/>
      <c r="BF3185" s="25"/>
      <c r="BG3185" s="25"/>
      <c r="BH3185" s="25"/>
      <c r="BI3185" s="25"/>
      <c r="BJ3185" s="25"/>
      <c r="BK3185" s="25"/>
      <c r="BL3185" s="25"/>
      <c r="BM3185" s="25"/>
      <c r="BN3185" s="25"/>
      <c r="BO3185" s="25"/>
      <c r="BP3185" s="25"/>
      <c r="BQ3185" s="25"/>
      <c r="BR3185" s="25"/>
      <c r="BS3185" s="25"/>
      <c r="BT3185" s="25"/>
      <c r="BU3185" s="25"/>
      <c r="BV3185" s="25"/>
      <c r="BW3185" s="25"/>
      <c r="BX3185" s="25"/>
      <c r="BY3185" s="25"/>
      <c r="BZ3185" s="25"/>
      <c r="CA3185" s="25"/>
      <c r="CB3185" s="25"/>
      <c r="CC3185" s="25"/>
      <c r="CD3185" s="2" t="s">
        <v>78</v>
      </c>
      <c r="CE3185" s="2" t="s">
        <v>21725</v>
      </c>
      <c r="CF3185" s="25"/>
      <c r="CG3185" s="25"/>
      <c r="CH3185" s="25"/>
      <c r="CI3185" s="25"/>
      <c r="CJ3185" s="25"/>
    </row>
    <row r="3186" spans="1:88" x14ac:dyDescent="0.2">
      <c r="A3186" s="2" t="s">
        <v>12115</v>
      </c>
      <c r="B3186" s="2" t="s">
        <v>26227</v>
      </c>
      <c r="C3186" s="2" t="s">
        <v>10420</v>
      </c>
      <c r="D3186" s="2" t="s">
        <v>12115</v>
      </c>
      <c r="E3186" s="2" t="s">
        <v>12115</v>
      </c>
      <c r="F3186" s="2" t="s">
        <v>12116</v>
      </c>
      <c r="G3186" s="2" t="s">
        <v>12117</v>
      </c>
      <c r="H3186" s="2" t="s">
        <v>61</v>
      </c>
      <c r="I3186" s="2" t="s">
        <v>61</v>
      </c>
      <c r="J3186" s="2" t="s">
        <v>61</v>
      </c>
      <c r="K3186" s="50" t="s">
        <v>61</v>
      </c>
      <c r="L3186" s="43">
        <v>2010</v>
      </c>
      <c r="M3186" s="2" t="s">
        <v>133</v>
      </c>
      <c r="N3186" s="32">
        <v>25.18074</v>
      </c>
      <c r="O3186" s="32">
        <v>55.38776</v>
      </c>
      <c r="P3186" s="2" t="s">
        <v>152</v>
      </c>
      <c r="Q3186" s="2" t="s">
        <v>65</v>
      </c>
      <c r="R3186" s="43" t="s">
        <v>18854</v>
      </c>
      <c r="S3186" s="41" t="s">
        <v>1554</v>
      </c>
      <c r="T3186" s="41" t="s">
        <v>18460</v>
      </c>
      <c r="U3186" s="2"/>
      <c r="V3186" s="2"/>
      <c r="W3186" s="41" t="s">
        <v>17588</v>
      </c>
      <c r="X3186" s="2" t="s">
        <v>696</v>
      </c>
      <c r="Y3186" s="2" t="s">
        <v>102</v>
      </c>
      <c r="Z3186" s="5" t="s">
        <v>20</v>
      </c>
      <c r="AA3186" s="5" t="s">
        <v>16910</v>
      </c>
      <c r="AB3186" s="5" t="s">
        <v>16316</v>
      </c>
      <c r="AC3186" s="2" t="s">
        <v>5205</v>
      </c>
      <c r="AD3186" s="2">
        <v>1061400</v>
      </c>
      <c r="AE3186" s="5">
        <v>29</v>
      </c>
      <c r="AF3186" s="25"/>
      <c r="AG3186" s="29">
        <v>3</v>
      </c>
      <c r="AH3186" s="2" t="s">
        <v>17974</v>
      </c>
      <c r="AI3186" s="2">
        <v>3</v>
      </c>
      <c r="AJ3186" s="2">
        <v>3</v>
      </c>
      <c r="AK3186" s="2"/>
      <c r="AL3186" s="2"/>
      <c r="AM3186" s="2"/>
      <c r="AN3186" s="2"/>
      <c r="AO3186" s="2"/>
      <c r="AP3186" s="25"/>
      <c r="AQ3186" s="25"/>
      <c r="AR3186" s="2"/>
      <c r="AS3186" s="2"/>
      <c r="AT3186" s="2"/>
      <c r="AU3186" s="25"/>
      <c r="AV3186" s="2"/>
      <c r="AW3186" s="2"/>
      <c r="AX3186" s="25"/>
      <c r="AY3186" s="25"/>
      <c r="AZ3186" s="25"/>
      <c r="BA3186" s="25"/>
      <c r="BB3186" s="25"/>
      <c r="BC3186" s="25"/>
      <c r="BD3186" s="25"/>
      <c r="BE3186" s="25"/>
      <c r="BF3186" s="25"/>
      <c r="BG3186" s="25"/>
      <c r="BH3186" s="25"/>
      <c r="BI3186" s="25"/>
      <c r="BJ3186" s="25"/>
      <c r="BK3186" s="25"/>
      <c r="BL3186" s="25"/>
      <c r="BM3186" s="25"/>
      <c r="BN3186" s="25"/>
      <c r="BO3186" s="25"/>
      <c r="BP3186" s="25"/>
      <c r="BQ3186" s="25"/>
      <c r="BR3186" s="25"/>
      <c r="BS3186" s="25"/>
      <c r="BT3186" s="25"/>
      <c r="BU3186" s="25"/>
      <c r="BV3186" s="25"/>
      <c r="BW3186" s="25"/>
      <c r="BX3186" s="25"/>
      <c r="BY3186" s="25"/>
      <c r="BZ3186" s="25"/>
      <c r="CA3186" s="25"/>
      <c r="CB3186" s="25"/>
      <c r="CC3186" s="25"/>
      <c r="CD3186" s="2" t="s">
        <v>78</v>
      </c>
      <c r="CE3186" s="2" t="s">
        <v>21726</v>
      </c>
      <c r="CF3186" s="25"/>
      <c r="CG3186" s="25"/>
      <c r="CH3186" s="25"/>
      <c r="CI3186" s="25"/>
      <c r="CJ3186" s="25"/>
    </row>
    <row r="3187" spans="1:88" x14ac:dyDescent="0.2">
      <c r="A3187" s="2" t="s">
        <v>12118</v>
      </c>
      <c r="B3187" s="2" t="s">
        <v>26228</v>
      </c>
      <c r="C3187" s="2" t="s">
        <v>10420</v>
      </c>
      <c r="D3187" s="2" t="s">
        <v>12119</v>
      </c>
      <c r="E3187" s="2" t="s">
        <v>12119</v>
      </c>
      <c r="F3187" s="2" t="s">
        <v>12120</v>
      </c>
      <c r="G3187" s="2" t="s">
        <v>12121</v>
      </c>
      <c r="H3187" s="2" t="s">
        <v>61</v>
      </c>
      <c r="I3187" s="2" t="s">
        <v>61</v>
      </c>
      <c r="J3187" s="2" t="s">
        <v>61</v>
      </c>
      <c r="K3187" s="50" t="s">
        <v>61</v>
      </c>
      <c r="L3187" s="43">
        <v>2010</v>
      </c>
      <c r="M3187" s="2" t="s">
        <v>133</v>
      </c>
      <c r="N3187" s="32">
        <v>25.199100000000001</v>
      </c>
      <c r="O3187" s="32">
        <v>55.429450000000003</v>
      </c>
      <c r="P3187" s="2" t="s">
        <v>152</v>
      </c>
      <c r="Q3187" s="2" t="s">
        <v>65</v>
      </c>
      <c r="R3187" s="43" t="s">
        <v>16802</v>
      </c>
      <c r="S3187" s="41" t="s">
        <v>4851</v>
      </c>
      <c r="T3187" s="41" t="s">
        <v>18462</v>
      </c>
      <c r="U3187" s="2"/>
      <c r="V3187" s="2"/>
      <c r="W3187" s="41" t="s">
        <v>17588</v>
      </c>
      <c r="X3187" s="2" t="s">
        <v>153</v>
      </c>
      <c r="Y3187" s="2" t="s">
        <v>102</v>
      </c>
      <c r="Z3187" s="5" t="s">
        <v>10423</v>
      </c>
      <c r="AA3187" s="5" t="s">
        <v>16910</v>
      </c>
      <c r="AB3187" s="5" t="s">
        <v>16316</v>
      </c>
      <c r="AC3187" s="2" t="s">
        <v>5205</v>
      </c>
      <c r="AD3187" s="2">
        <v>1042300</v>
      </c>
      <c r="AE3187" s="5">
        <v>30</v>
      </c>
      <c r="AF3187" s="25"/>
      <c r="AG3187" s="29">
        <v>3</v>
      </c>
      <c r="AH3187" s="2" t="s">
        <v>17974</v>
      </c>
      <c r="AI3187" s="2">
        <v>4</v>
      </c>
      <c r="AJ3187" s="2">
        <v>3</v>
      </c>
      <c r="AK3187" s="2" t="s">
        <v>18943</v>
      </c>
      <c r="AL3187" s="2"/>
      <c r="AM3187" s="2"/>
      <c r="AN3187" s="2"/>
      <c r="AO3187" s="2"/>
      <c r="AP3187" s="25"/>
      <c r="AQ3187" s="25"/>
      <c r="AR3187" s="2"/>
      <c r="AS3187" s="2"/>
      <c r="AT3187" s="2"/>
      <c r="AU3187" s="25"/>
      <c r="AV3187" s="2"/>
      <c r="AW3187" s="2"/>
      <c r="AX3187" s="25"/>
      <c r="AY3187" s="25"/>
      <c r="AZ3187" s="25"/>
      <c r="BA3187" s="25"/>
      <c r="BB3187" s="25"/>
      <c r="BC3187" s="25"/>
      <c r="BD3187" s="25"/>
      <c r="BE3187" s="25"/>
      <c r="BF3187" s="25"/>
      <c r="BG3187" s="25"/>
      <c r="BH3187" s="25"/>
      <c r="BI3187" s="25"/>
      <c r="BJ3187" s="25"/>
      <c r="BK3187" s="25"/>
      <c r="BL3187" s="25"/>
      <c r="BM3187" s="25"/>
      <c r="BN3187" s="25"/>
      <c r="BO3187" s="25"/>
      <c r="BP3187" s="25"/>
      <c r="BQ3187" s="25"/>
      <c r="BR3187" s="25"/>
      <c r="BS3187" s="25"/>
      <c r="BT3187" s="25"/>
      <c r="BU3187" s="25"/>
      <c r="BV3187" s="25"/>
      <c r="BW3187" s="25"/>
      <c r="BX3187" s="25"/>
      <c r="BY3187" s="25"/>
      <c r="BZ3187" s="25"/>
      <c r="CA3187" s="25"/>
      <c r="CB3187" s="25"/>
      <c r="CC3187" s="25"/>
      <c r="CD3187" s="2" t="s">
        <v>78</v>
      </c>
      <c r="CE3187" s="2" t="s">
        <v>21727</v>
      </c>
      <c r="CF3187" s="25"/>
      <c r="CG3187" s="25"/>
      <c r="CH3187" s="25"/>
      <c r="CI3187" s="25"/>
      <c r="CJ3187" s="25"/>
    </row>
    <row r="3188" spans="1:88" x14ac:dyDescent="0.2">
      <c r="A3188" s="2" t="s">
        <v>12122</v>
      </c>
      <c r="B3188" s="2" t="s">
        <v>26229</v>
      </c>
      <c r="C3188" s="2" t="s">
        <v>10420</v>
      </c>
      <c r="D3188" s="2" t="s">
        <v>12122</v>
      </c>
      <c r="E3188" s="2" t="s">
        <v>12122</v>
      </c>
      <c r="F3188" s="2" t="s">
        <v>12123</v>
      </c>
      <c r="G3188" s="2" t="s">
        <v>12124</v>
      </c>
      <c r="H3188" s="2" t="s">
        <v>61</v>
      </c>
      <c r="I3188" s="2" t="s">
        <v>61</v>
      </c>
      <c r="J3188" s="2" t="s">
        <v>61</v>
      </c>
      <c r="K3188" s="50" t="s">
        <v>61</v>
      </c>
      <c r="L3188" s="43">
        <v>2010</v>
      </c>
      <c r="M3188" s="2" t="s">
        <v>133</v>
      </c>
      <c r="N3188" s="32">
        <v>25.159549999999999</v>
      </c>
      <c r="O3188" s="32">
        <v>55.535119999999999</v>
      </c>
      <c r="P3188" s="2" t="s">
        <v>152</v>
      </c>
      <c r="Q3188" s="2" t="s">
        <v>65</v>
      </c>
      <c r="R3188" s="43" t="s">
        <v>18854</v>
      </c>
      <c r="S3188" s="41" t="s">
        <v>1554</v>
      </c>
      <c r="T3188" s="41" t="s">
        <v>18460</v>
      </c>
      <c r="U3188" s="2"/>
      <c r="V3188" s="2"/>
      <c r="W3188" s="41" t="s">
        <v>17588</v>
      </c>
      <c r="X3188" s="2" t="s">
        <v>153</v>
      </c>
      <c r="Y3188" s="2" t="s">
        <v>102</v>
      </c>
      <c r="Z3188" s="5" t="s">
        <v>10423</v>
      </c>
      <c r="AA3188" s="5" t="s">
        <v>16910</v>
      </c>
      <c r="AB3188" s="5" t="s">
        <v>16316</v>
      </c>
      <c r="AC3188" s="2" t="s">
        <v>5247</v>
      </c>
      <c r="AD3188" s="2">
        <v>1072100</v>
      </c>
      <c r="AE3188" s="5">
        <v>40</v>
      </c>
      <c r="AF3188" s="25"/>
      <c r="AG3188" s="29">
        <v>3</v>
      </c>
      <c r="AH3188" s="2" t="s">
        <v>17978</v>
      </c>
      <c r="AI3188" s="2">
        <v>4</v>
      </c>
      <c r="AJ3188" s="2">
        <v>3</v>
      </c>
      <c r="AK3188" s="2"/>
      <c r="AL3188" s="2"/>
      <c r="AM3188" s="2"/>
      <c r="AN3188" s="2"/>
      <c r="AO3188" s="2"/>
      <c r="AP3188" s="25"/>
      <c r="AQ3188" s="25"/>
      <c r="AR3188" s="2"/>
      <c r="AS3188" s="2"/>
      <c r="AT3188" s="2"/>
      <c r="AU3188" s="25"/>
      <c r="AV3188" s="2"/>
      <c r="AW3188" s="2"/>
      <c r="AX3188" s="25"/>
      <c r="AY3188" s="25"/>
      <c r="AZ3188" s="25"/>
      <c r="BA3188" s="25"/>
      <c r="BB3188" s="25"/>
      <c r="BC3188" s="25"/>
      <c r="BD3188" s="25"/>
      <c r="BE3188" s="25"/>
      <c r="BF3188" s="25"/>
      <c r="BG3188" s="25"/>
      <c r="BH3188" s="25"/>
      <c r="BI3188" s="25"/>
      <c r="BJ3188" s="25"/>
      <c r="BK3188" s="25"/>
      <c r="BL3188" s="25"/>
      <c r="BM3188" s="25"/>
      <c r="BN3188" s="25"/>
      <c r="BO3188" s="25"/>
      <c r="BP3188" s="25"/>
      <c r="BQ3188" s="25"/>
      <c r="BR3188" s="25"/>
      <c r="BS3188" s="25"/>
      <c r="BT3188" s="25"/>
      <c r="BU3188" s="25"/>
      <c r="BV3188" s="25"/>
      <c r="BW3188" s="25"/>
      <c r="BX3188" s="25"/>
      <c r="BY3188" s="25"/>
      <c r="BZ3188" s="25"/>
      <c r="CA3188" s="25"/>
      <c r="CB3188" s="25"/>
      <c r="CC3188" s="25"/>
      <c r="CD3188" s="2" t="s">
        <v>78</v>
      </c>
      <c r="CE3188" s="2" t="s">
        <v>21728</v>
      </c>
      <c r="CF3188" s="25"/>
      <c r="CG3188" s="25"/>
      <c r="CH3188" s="25"/>
      <c r="CI3188" s="25"/>
      <c r="CJ3188" s="25"/>
    </row>
    <row r="3189" spans="1:88" x14ac:dyDescent="0.2">
      <c r="A3189" s="2" t="s">
        <v>12125</v>
      </c>
      <c r="B3189" s="2" t="s">
        <v>26230</v>
      </c>
      <c r="C3189" s="2" t="s">
        <v>10420</v>
      </c>
      <c r="D3189" s="2" t="s">
        <v>12125</v>
      </c>
      <c r="E3189" s="2" t="s">
        <v>12125</v>
      </c>
      <c r="F3189" s="2" t="s">
        <v>12126</v>
      </c>
      <c r="G3189" s="2" t="s">
        <v>12127</v>
      </c>
      <c r="H3189" s="2" t="s">
        <v>61</v>
      </c>
      <c r="I3189" s="2" t="s">
        <v>61</v>
      </c>
      <c r="J3189" s="2" t="s">
        <v>61</v>
      </c>
      <c r="K3189" s="50" t="s">
        <v>61</v>
      </c>
      <c r="L3189" s="43">
        <v>2009</v>
      </c>
      <c r="M3189" s="2" t="s">
        <v>133</v>
      </c>
      <c r="N3189" s="32">
        <v>25.22268</v>
      </c>
      <c r="O3189" s="32">
        <v>55.425739999999998</v>
      </c>
      <c r="P3189" s="2" t="s">
        <v>152</v>
      </c>
      <c r="Q3189" s="2" t="s">
        <v>65</v>
      </c>
      <c r="R3189" s="43" t="s">
        <v>18854</v>
      </c>
      <c r="S3189" s="41" t="s">
        <v>10732</v>
      </c>
      <c r="T3189" s="41" t="s">
        <v>18461</v>
      </c>
      <c r="U3189" s="2"/>
      <c r="V3189" s="2"/>
      <c r="W3189" s="41" t="s">
        <v>17588</v>
      </c>
      <c r="X3189" s="2" t="s">
        <v>10480</v>
      </c>
      <c r="Y3189" s="2" t="s">
        <v>76</v>
      </c>
      <c r="Z3189" s="5" t="s">
        <v>10423</v>
      </c>
      <c r="AA3189" s="5" t="s">
        <v>16910</v>
      </c>
      <c r="AB3189" s="5" t="s">
        <v>16317</v>
      </c>
      <c r="AC3189" s="2" t="s">
        <v>5247</v>
      </c>
      <c r="AD3189" s="2">
        <v>1025100</v>
      </c>
      <c r="AE3189" s="5">
        <v>28</v>
      </c>
      <c r="AF3189" s="25"/>
      <c r="AG3189" s="29">
        <v>3</v>
      </c>
      <c r="AH3189" s="2" t="s">
        <v>17978</v>
      </c>
      <c r="AI3189" s="2">
        <v>3</v>
      </c>
      <c r="AJ3189" s="2">
        <v>3</v>
      </c>
      <c r="AK3189" s="2"/>
      <c r="AL3189" s="2"/>
      <c r="AM3189" s="2"/>
      <c r="AN3189" s="2"/>
      <c r="AO3189" s="2"/>
      <c r="AP3189" s="25"/>
      <c r="AQ3189" s="25"/>
      <c r="AR3189" s="2"/>
      <c r="AS3189" s="2"/>
      <c r="AT3189" s="2"/>
      <c r="AU3189" s="25"/>
      <c r="AV3189" s="2"/>
      <c r="AW3189" s="2"/>
      <c r="AX3189" s="25"/>
      <c r="AY3189" s="25"/>
      <c r="AZ3189" s="25"/>
      <c r="BA3189" s="25"/>
      <c r="BB3189" s="25"/>
      <c r="BC3189" s="25"/>
      <c r="BD3189" s="25"/>
      <c r="BE3189" s="25"/>
      <c r="BF3189" s="25"/>
      <c r="BG3189" s="25"/>
      <c r="BH3189" s="25"/>
      <c r="BI3189" s="25"/>
      <c r="BJ3189" s="25"/>
      <c r="BK3189" s="25"/>
      <c r="BL3189" s="25"/>
      <c r="BM3189" s="25"/>
      <c r="BN3189" s="25"/>
      <c r="BO3189" s="25"/>
      <c r="BP3189" s="25"/>
      <c r="BQ3189" s="25"/>
      <c r="BR3189" s="25"/>
      <c r="BS3189" s="25"/>
      <c r="BT3189" s="25"/>
      <c r="BU3189" s="25"/>
      <c r="BV3189" s="25"/>
      <c r="BW3189" s="25"/>
      <c r="BX3189" s="25"/>
      <c r="BY3189" s="25"/>
      <c r="BZ3189" s="25"/>
      <c r="CA3189" s="25"/>
      <c r="CB3189" s="25"/>
      <c r="CC3189" s="25"/>
      <c r="CD3189" s="2" t="s">
        <v>78</v>
      </c>
      <c r="CE3189" s="2" t="s">
        <v>21729</v>
      </c>
      <c r="CF3189" s="25"/>
      <c r="CG3189" s="25"/>
      <c r="CH3189" s="25"/>
      <c r="CI3189" s="25"/>
      <c r="CJ3189" s="25"/>
    </row>
    <row r="3190" spans="1:88" x14ac:dyDescent="0.2">
      <c r="A3190" s="2" t="s">
        <v>12128</v>
      </c>
      <c r="B3190" s="2" t="s">
        <v>26231</v>
      </c>
      <c r="C3190" s="2" t="s">
        <v>10420</v>
      </c>
      <c r="D3190" s="2" t="s">
        <v>12128</v>
      </c>
      <c r="E3190" s="2" t="s">
        <v>12128</v>
      </c>
      <c r="F3190" s="2" t="s">
        <v>12129</v>
      </c>
      <c r="G3190" s="2" t="s">
        <v>12130</v>
      </c>
      <c r="H3190" s="2" t="s">
        <v>61</v>
      </c>
      <c r="I3190" s="2" t="s">
        <v>61</v>
      </c>
      <c r="J3190" s="2" t="s">
        <v>61</v>
      </c>
      <c r="K3190" s="50" t="s">
        <v>61</v>
      </c>
      <c r="L3190" s="43">
        <v>2011</v>
      </c>
      <c r="M3190" s="2" t="s">
        <v>133</v>
      </c>
      <c r="N3190" s="32">
        <v>25.212389999999999</v>
      </c>
      <c r="O3190" s="32">
        <v>55.507559999999998</v>
      </c>
      <c r="P3190" s="2" t="s">
        <v>152</v>
      </c>
      <c r="Q3190" s="2" t="s">
        <v>65</v>
      </c>
      <c r="R3190" s="43" t="s">
        <v>18854</v>
      </c>
      <c r="S3190" s="41" t="s">
        <v>1554</v>
      </c>
      <c r="T3190" s="41" t="s">
        <v>18460</v>
      </c>
      <c r="U3190" s="2"/>
      <c r="V3190" s="2"/>
      <c r="W3190" s="41" t="s">
        <v>17588</v>
      </c>
      <c r="X3190" s="2" t="s">
        <v>153</v>
      </c>
      <c r="Y3190" s="2" t="s">
        <v>102</v>
      </c>
      <c r="Z3190" s="5" t="s">
        <v>20</v>
      </c>
      <c r="AA3190" s="5" t="s">
        <v>16910</v>
      </c>
      <c r="AB3190" s="5" t="s">
        <v>16316</v>
      </c>
      <c r="AC3190" s="2" t="s">
        <v>5247</v>
      </c>
      <c r="AD3190" s="2">
        <v>1027100</v>
      </c>
      <c r="AE3190" s="5">
        <v>40</v>
      </c>
      <c r="AF3190" s="25"/>
      <c r="AG3190" s="29">
        <v>3</v>
      </c>
      <c r="AH3190" s="2" t="s">
        <v>17978</v>
      </c>
      <c r="AI3190" s="2">
        <v>3</v>
      </c>
      <c r="AJ3190" s="2">
        <v>3</v>
      </c>
      <c r="AK3190" s="2"/>
      <c r="AL3190" s="2"/>
      <c r="AM3190" s="2"/>
      <c r="AN3190" s="2"/>
      <c r="AO3190" s="2"/>
      <c r="AP3190" s="25"/>
      <c r="AQ3190" s="25"/>
      <c r="AR3190" s="2"/>
      <c r="AS3190" s="2"/>
      <c r="AT3190" s="2"/>
      <c r="AU3190" s="25"/>
      <c r="AV3190" s="2"/>
      <c r="AW3190" s="2"/>
      <c r="AX3190" s="25"/>
      <c r="AY3190" s="25"/>
      <c r="AZ3190" s="25"/>
      <c r="BA3190" s="25"/>
      <c r="BB3190" s="25"/>
      <c r="BC3190" s="25"/>
      <c r="BD3190" s="25"/>
      <c r="BE3190" s="25"/>
      <c r="BF3190" s="25"/>
      <c r="BG3190" s="25"/>
      <c r="BH3190" s="25"/>
      <c r="BI3190" s="25"/>
      <c r="BJ3190" s="25"/>
      <c r="BK3190" s="25"/>
      <c r="BL3190" s="25"/>
      <c r="BM3190" s="25"/>
      <c r="BN3190" s="25"/>
      <c r="BO3190" s="25"/>
      <c r="BP3190" s="25"/>
      <c r="BQ3190" s="25"/>
      <c r="BR3190" s="25"/>
      <c r="BS3190" s="25"/>
      <c r="BT3190" s="25"/>
      <c r="BU3190" s="25"/>
      <c r="BV3190" s="25"/>
      <c r="BW3190" s="25"/>
      <c r="BX3190" s="25"/>
      <c r="BY3190" s="25"/>
      <c r="BZ3190" s="25"/>
      <c r="CA3190" s="25"/>
      <c r="CB3190" s="25"/>
      <c r="CC3190" s="25"/>
      <c r="CD3190" s="2" t="s">
        <v>78</v>
      </c>
      <c r="CE3190" s="2" t="s">
        <v>21730</v>
      </c>
      <c r="CF3190" s="25"/>
      <c r="CG3190" s="25"/>
      <c r="CH3190" s="25"/>
      <c r="CI3190" s="25"/>
      <c r="CJ3190" s="25"/>
    </row>
    <row r="3191" spans="1:88" x14ac:dyDescent="0.2">
      <c r="A3191" s="2" t="s">
        <v>12131</v>
      </c>
      <c r="B3191" s="2" t="s">
        <v>26232</v>
      </c>
      <c r="C3191" s="2" t="s">
        <v>10420</v>
      </c>
      <c r="D3191" s="2" t="s">
        <v>12131</v>
      </c>
      <c r="E3191" s="2" t="s">
        <v>12131</v>
      </c>
      <c r="F3191" s="2" t="s">
        <v>12132</v>
      </c>
      <c r="G3191" s="2" t="s">
        <v>12133</v>
      </c>
      <c r="H3191" s="2" t="s">
        <v>83</v>
      </c>
      <c r="I3191" s="2" t="s">
        <v>61</v>
      </c>
      <c r="J3191" s="2" t="s">
        <v>61</v>
      </c>
      <c r="K3191" s="50" t="s">
        <v>61</v>
      </c>
      <c r="L3191" s="43">
        <v>2010</v>
      </c>
      <c r="M3191" s="2" t="s">
        <v>133</v>
      </c>
      <c r="N3191" s="32">
        <v>25.271249999999998</v>
      </c>
      <c r="O3191" s="32">
        <v>55.29936</v>
      </c>
      <c r="P3191" s="2" t="s">
        <v>2767</v>
      </c>
      <c r="Q3191" s="2" t="s">
        <v>65</v>
      </c>
      <c r="R3191" s="43" t="s">
        <v>18854</v>
      </c>
      <c r="S3191" s="41" t="s">
        <v>272</v>
      </c>
      <c r="T3191" s="41" t="s">
        <v>18461</v>
      </c>
      <c r="U3191" s="2"/>
      <c r="V3191" s="2"/>
      <c r="W3191" s="41" t="s">
        <v>17589</v>
      </c>
      <c r="X3191" s="2" t="s">
        <v>1598</v>
      </c>
      <c r="Y3191" s="2" t="s">
        <v>76</v>
      </c>
      <c r="Z3191" s="5" t="s">
        <v>10423</v>
      </c>
      <c r="AA3191" s="5" t="s">
        <v>16910</v>
      </c>
      <c r="AB3191" s="5" t="s">
        <v>16317</v>
      </c>
      <c r="AC3191" s="2" t="s">
        <v>5247</v>
      </c>
      <c r="AD3191" s="2">
        <v>1011300</v>
      </c>
      <c r="AE3191" s="5">
        <v>16</v>
      </c>
      <c r="AF3191" s="25"/>
      <c r="AG3191" s="29">
        <v>3</v>
      </c>
      <c r="AH3191" s="2" t="s">
        <v>17978</v>
      </c>
      <c r="AI3191" s="2">
        <v>3</v>
      </c>
      <c r="AJ3191" s="2">
        <v>3</v>
      </c>
      <c r="AK3191" s="2"/>
      <c r="AL3191" s="2"/>
      <c r="AM3191" s="2"/>
      <c r="AN3191" s="2"/>
      <c r="AO3191" s="2"/>
      <c r="AP3191" s="25"/>
      <c r="AQ3191" s="25"/>
      <c r="AR3191" s="2"/>
      <c r="AS3191" s="2"/>
      <c r="AT3191" s="2"/>
      <c r="AU3191" s="25"/>
      <c r="AV3191" s="2"/>
      <c r="AW3191" s="2"/>
      <c r="AX3191" s="25"/>
      <c r="AY3191" s="25"/>
      <c r="AZ3191" s="25"/>
      <c r="BA3191" s="25"/>
      <c r="BB3191" s="25"/>
      <c r="BC3191" s="25"/>
      <c r="BD3191" s="25"/>
      <c r="BE3191" s="25"/>
      <c r="BF3191" s="25"/>
      <c r="BG3191" s="25"/>
      <c r="BH3191" s="25"/>
      <c r="BI3191" s="25"/>
      <c r="BJ3191" s="25"/>
      <c r="BK3191" s="25"/>
      <c r="BL3191" s="25"/>
      <c r="BM3191" s="25"/>
      <c r="BN3191" s="25"/>
      <c r="BO3191" s="25"/>
      <c r="BP3191" s="25"/>
      <c r="BQ3191" s="25"/>
      <c r="BR3191" s="25"/>
      <c r="BS3191" s="25"/>
      <c r="BT3191" s="25"/>
      <c r="BU3191" s="25"/>
      <c r="BV3191" s="25"/>
      <c r="BW3191" s="25"/>
      <c r="BX3191" s="25"/>
      <c r="BY3191" s="25"/>
      <c r="BZ3191" s="25"/>
      <c r="CA3191" s="25"/>
      <c r="CB3191" s="25"/>
      <c r="CC3191" s="25"/>
      <c r="CD3191" s="2" t="s">
        <v>71</v>
      </c>
      <c r="CE3191" s="2">
        <v>0</v>
      </c>
      <c r="CF3191" s="25"/>
      <c r="CG3191" s="25"/>
      <c r="CH3191" s="25"/>
      <c r="CI3191" s="25"/>
      <c r="CJ3191" s="25"/>
    </row>
    <row r="3192" spans="1:88" x14ac:dyDescent="0.2">
      <c r="A3192" s="2" t="s">
        <v>12134</v>
      </c>
      <c r="B3192" s="2" t="s">
        <v>26233</v>
      </c>
      <c r="C3192" s="2" t="s">
        <v>10420</v>
      </c>
      <c r="D3192" s="2" t="s">
        <v>12134</v>
      </c>
      <c r="E3192" s="2" t="s">
        <v>12134</v>
      </c>
      <c r="F3192" s="2" t="s">
        <v>12135</v>
      </c>
      <c r="G3192" s="2" t="s">
        <v>12136</v>
      </c>
      <c r="H3192" s="2" t="s">
        <v>61</v>
      </c>
      <c r="I3192" s="2" t="s">
        <v>61</v>
      </c>
      <c r="J3192" s="2" t="s">
        <v>61</v>
      </c>
      <c r="K3192" s="50" t="s">
        <v>61</v>
      </c>
      <c r="L3192" s="43">
        <v>2010</v>
      </c>
      <c r="M3192" s="2" t="s">
        <v>133</v>
      </c>
      <c r="N3192" s="32">
        <v>25.293520000000001</v>
      </c>
      <c r="O3192" s="32">
        <v>55.374110000000002</v>
      </c>
      <c r="P3192" s="2" t="s">
        <v>152</v>
      </c>
      <c r="Q3192" s="2" t="s">
        <v>65</v>
      </c>
      <c r="R3192" s="43" t="s">
        <v>18854</v>
      </c>
      <c r="S3192" s="41" t="s">
        <v>272</v>
      </c>
      <c r="T3192" s="41" t="s">
        <v>18461</v>
      </c>
      <c r="U3192" s="2"/>
      <c r="V3192" s="2"/>
      <c r="W3192" s="41" t="s">
        <v>17588</v>
      </c>
      <c r="X3192" s="2" t="s">
        <v>153</v>
      </c>
      <c r="Y3192" s="2" t="s">
        <v>76</v>
      </c>
      <c r="Z3192" s="5" t="s">
        <v>10423</v>
      </c>
      <c r="AA3192" s="5" t="s">
        <v>16910</v>
      </c>
      <c r="AB3192" s="5" t="s">
        <v>16317</v>
      </c>
      <c r="AC3192" s="2" t="s">
        <v>5247</v>
      </c>
      <c r="AD3192" s="2">
        <v>1024100</v>
      </c>
      <c r="AE3192" s="5">
        <v>25</v>
      </c>
      <c r="AF3192" s="25"/>
      <c r="AG3192" s="29">
        <v>3</v>
      </c>
      <c r="AH3192" s="2" t="s">
        <v>17978</v>
      </c>
      <c r="AI3192" s="2">
        <v>3</v>
      </c>
      <c r="AJ3192" s="2">
        <v>3</v>
      </c>
      <c r="AK3192" s="2"/>
      <c r="AL3192" s="2"/>
      <c r="AM3192" s="2"/>
      <c r="AN3192" s="2"/>
      <c r="AO3192" s="2"/>
      <c r="AP3192" s="25"/>
      <c r="AQ3192" s="25"/>
      <c r="AR3192" s="2"/>
      <c r="AS3192" s="2"/>
      <c r="AT3192" s="2"/>
      <c r="AU3192" s="25"/>
      <c r="AV3192" s="2"/>
      <c r="AW3192" s="2"/>
      <c r="AX3192" s="25"/>
      <c r="AY3192" s="25"/>
      <c r="AZ3192" s="25"/>
      <c r="BA3192" s="25"/>
      <c r="BB3192" s="25"/>
      <c r="BC3192" s="25"/>
      <c r="BD3192" s="25"/>
      <c r="BE3192" s="25"/>
      <c r="BF3192" s="25"/>
      <c r="BG3192" s="25"/>
      <c r="BH3192" s="25"/>
      <c r="BI3192" s="25"/>
      <c r="BJ3192" s="25"/>
      <c r="BK3192" s="25"/>
      <c r="BL3192" s="25"/>
      <c r="BM3192" s="25"/>
      <c r="BN3192" s="25"/>
      <c r="BO3192" s="25"/>
      <c r="BP3192" s="25"/>
      <c r="BQ3192" s="25"/>
      <c r="BR3192" s="25"/>
      <c r="BS3192" s="25"/>
      <c r="BT3192" s="25"/>
      <c r="BU3192" s="25"/>
      <c r="BV3192" s="25"/>
      <c r="BW3192" s="25"/>
      <c r="BX3192" s="25"/>
      <c r="BY3192" s="25"/>
      <c r="BZ3192" s="25"/>
      <c r="CA3192" s="25"/>
      <c r="CB3192" s="25"/>
      <c r="CC3192" s="25"/>
      <c r="CD3192" s="2" t="s">
        <v>78</v>
      </c>
      <c r="CE3192" s="2" t="s">
        <v>21731</v>
      </c>
      <c r="CF3192" s="25"/>
      <c r="CG3192" s="25"/>
      <c r="CH3192" s="25"/>
      <c r="CI3192" s="25"/>
      <c r="CJ3192" s="25"/>
    </row>
    <row r="3193" spans="1:88" x14ac:dyDescent="0.2">
      <c r="A3193" s="2" t="s">
        <v>12137</v>
      </c>
      <c r="B3193" s="2" t="s">
        <v>26234</v>
      </c>
      <c r="C3193" s="2" t="s">
        <v>10420</v>
      </c>
      <c r="D3193" s="2" t="s">
        <v>12137</v>
      </c>
      <c r="E3193" s="2" t="s">
        <v>12137</v>
      </c>
      <c r="F3193" s="2" t="s">
        <v>12138</v>
      </c>
      <c r="G3193" s="2" t="s">
        <v>12139</v>
      </c>
      <c r="H3193" s="2" t="s">
        <v>61</v>
      </c>
      <c r="I3193" s="2" t="s">
        <v>61</v>
      </c>
      <c r="J3193" s="2" t="s">
        <v>61</v>
      </c>
      <c r="K3193" s="50" t="s">
        <v>61</v>
      </c>
      <c r="L3193" s="43">
        <v>2011</v>
      </c>
      <c r="M3193" s="2" t="s">
        <v>133</v>
      </c>
      <c r="N3193" s="32">
        <v>25.273630000000001</v>
      </c>
      <c r="O3193" s="32">
        <v>55.301720000000003</v>
      </c>
      <c r="P3193" s="2" t="s">
        <v>152</v>
      </c>
      <c r="Q3193" s="2" t="s">
        <v>65</v>
      </c>
      <c r="R3193" s="43" t="s">
        <v>18854</v>
      </c>
      <c r="S3193" s="41" t="s">
        <v>272</v>
      </c>
      <c r="T3193" s="41" t="s">
        <v>18461</v>
      </c>
      <c r="U3193" s="2"/>
      <c r="V3193" s="2"/>
      <c r="W3193" s="41" t="s">
        <v>17588</v>
      </c>
      <c r="X3193" s="2" t="s">
        <v>10480</v>
      </c>
      <c r="Y3193" s="2" t="s">
        <v>76</v>
      </c>
      <c r="Z3193" s="5" t="s">
        <v>10423</v>
      </c>
      <c r="AA3193" s="5" t="s">
        <v>16910</v>
      </c>
      <c r="AB3193" s="5" t="s">
        <v>16317</v>
      </c>
      <c r="AC3193" s="2" t="s">
        <v>5247</v>
      </c>
      <c r="AD3193" s="2">
        <v>1011300</v>
      </c>
      <c r="AE3193" s="5">
        <v>22</v>
      </c>
      <c r="AF3193" s="25"/>
      <c r="AG3193" s="29">
        <v>3</v>
      </c>
      <c r="AH3193" s="2" t="s">
        <v>17978</v>
      </c>
      <c r="AI3193" s="2">
        <v>3</v>
      </c>
      <c r="AJ3193" s="2">
        <v>3</v>
      </c>
      <c r="AK3193" s="2"/>
      <c r="AL3193" s="2"/>
      <c r="AM3193" s="2"/>
      <c r="AN3193" s="2"/>
      <c r="AO3193" s="2"/>
      <c r="AP3193" s="25"/>
      <c r="AQ3193" s="25"/>
      <c r="AR3193" s="2"/>
      <c r="AS3193" s="2"/>
      <c r="AT3193" s="2"/>
      <c r="AU3193" s="25"/>
      <c r="AV3193" s="2"/>
      <c r="AW3193" s="2"/>
      <c r="AX3193" s="25"/>
      <c r="AY3193" s="25"/>
      <c r="AZ3193" s="25"/>
      <c r="BA3193" s="25"/>
      <c r="BB3193" s="25"/>
      <c r="BC3193" s="25"/>
      <c r="BD3193" s="25"/>
      <c r="BE3193" s="25"/>
      <c r="BF3193" s="25"/>
      <c r="BG3193" s="25"/>
      <c r="BH3193" s="25"/>
      <c r="BI3193" s="25"/>
      <c r="BJ3193" s="25"/>
      <c r="BK3193" s="25"/>
      <c r="BL3193" s="25"/>
      <c r="BM3193" s="25"/>
      <c r="BN3193" s="25"/>
      <c r="BO3193" s="25"/>
      <c r="BP3193" s="25"/>
      <c r="BQ3193" s="25"/>
      <c r="BR3193" s="25"/>
      <c r="BS3193" s="25"/>
      <c r="BT3193" s="25"/>
      <c r="BU3193" s="25"/>
      <c r="BV3193" s="25"/>
      <c r="BW3193" s="25"/>
      <c r="BX3193" s="25"/>
      <c r="BY3193" s="25"/>
      <c r="BZ3193" s="25"/>
      <c r="CA3193" s="25"/>
      <c r="CB3193" s="25"/>
      <c r="CC3193" s="25"/>
      <c r="CD3193" s="2" t="s">
        <v>71</v>
      </c>
      <c r="CE3193" s="2">
        <v>0</v>
      </c>
      <c r="CF3193" s="25"/>
      <c r="CG3193" s="25"/>
      <c r="CH3193" s="25"/>
      <c r="CI3193" s="25"/>
      <c r="CJ3193" s="25"/>
    </row>
    <row r="3194" spans="1:88" x14ac:dyDescent="0.2">
      <c r="A3194" s="2" t="s">
        <v>12140</v>
      </c>
      <c r="B3194" s="2" t="s">
        <v>26235</v>
      </c>
      <c r="C3194" s="2" t="s">
        <v>10420</v>
      </c>
      <c r="D3194" s="2" t="s">
        <v>12140</v>
      </c>
      <c r="E3194" s="2" t="s">
        <v>12140</v>
      </c>
      <c r="F3194" s="2" t="s">
        <v>12141</v>
      </c>
      <c r="G3194" s="2" t="s">
        <v>12142</v>
      </c>
      <c r="H3194" s="2" t="s">
        <v>83</v>
      </c>
      <c r="I3194" s="2" t="s">
        <v>61</v>
      </c>
      <c r="J3194" s="2" t="s">
        <v>61</v>
      </c>
      <c r="K3194" s="50" t="s">
        <v>61</v>
      </c>
      <c r="L3194" s="43">
        <v>2010</v>
      </c>
      <c r="M3194" s="2" t="s">
        <v>133</v>
      </c>
      <c r="N3194" s="32">
        <v>25.270820000000001</v>
      </c>
      <c r="O3194" s="32">
        <v>55.310949999999998</v>
      </c>
      <c r="P3194" s="2" t="s">
        <v>2767</v>
      </c>
      <c r="Q3194" s="2" t="s">
        <v>65</v>
      </c>
      <c r="R3194" s="43" t="s">
        <v>18854</v>
      </c>
      <c r="S3194" s="41" t="s">
        <v>272</v>
      </c>
      <c r="T3194" s="41" t="s">
        <v>18461</v>
      </c>
      <c r="U3194" s="2"/>
      <c r="V3194" s="2"/>
      <c r="W3194" s="41" t="s">
        <v>17589</v>
      </c>
      <c r="X3194" s="2" t="s">
        <v>315</v>
      </c>
      <c r="Y3194" s="2" t="s">
        <v>102</v>
      </c>
      <c r="Z3194" s="5" t="s">
        <v>20</v>
      </c>
      <c r="AA3194" s="5" t="s">
        <v>16910</v>
      </c>
      <c r="AB3194" s="5" t="s">
        <v>16316</v>
      </c>
      <c r="AC3194" s="2" t="s">
        <v>5247</v>
      </c>
      <c r="AD3194" s="2">
        <v>1011800</v>
      </c>
      <c r="AE3194" s="5">
        <v>16</v>
      </c>
      <c r="AF3194" s="25"/>
      <c r="AG3194" s="29">
        <v>3</v>
      </c>
      <c r="AH3194" s="2" t="s">
        <v>17978</v>
      </c>
      <c r="AI3194" s="2">
        <v>3</v>
      </c>
      <c r="AJ3194" s="2">
        <v>3</v>
      </c>
      <c r="AK3194" s="2"/>
      <c r="AL3194" s="2"/>
      <c r="AM3194" s="2"/>
      <c r="AN3194" s="2"/>
      <c r="AO3194" s="2"/>
      <c r="AP3194" s="25"/>
      <c r="AQ3194" s="25"/>
      <c r="AR3194" s="2"/>
      <c r="AS3194" s="2"/>
      <c r="AT3194" s="2"/>
      <c r="AU3194" s="25"/>
      <c r="AV3194" s="2"/>
      <c r="AW3194" s="2"/>
      <c r="AX3194" s="25"/>
      <c r="AY3194" s="25"/>
      <c r="AZ3194" s="25"/>
      <c r="BA3194" s="25"/>
      <c r="BB3194" s="25"/>
      <c r="BC3194" s="25"/>
      <c r="BD3194" s="25"/>
      <c r="BE3194" s="25"/>
      <c r="BF3194" s="25"/>
      <c r="BG3194" s="25"/>
      <c r="BH3194" s="25"/>
      <c r="BI3194" s="25"/>
      <c r="BJ3194" s="25"/>
      <c r="BK3194" s="25"/>
      <c r="BL3194" s="25"/>
      <c r="BM3194" s="25"/>
      <c r="BN3194" s="25"/>
      <c r="BO3194" s="25"/>
      <c r="BP3194" s="25"/>
      <c r="BQ3194" s="25"/>
      <c r="BR3194" s="25"/>
      <c r="BS3194" s="25"/>
      <c r="BT3194" s="25"/>
      <c r="BU3194" s="25"/>
      <c r="BV3194" s="25"/>
      <c r="BW3194" s="25"/>
      <c r="BX3194" s="25"/>
      <c r="BY3194" s="25"/>
      <c r="BZ3194" s="25"/>
      <c r="CA3194" s="25"/>
      <c r="CB3194" s="25"/>
      <c r="CC3194" s="25"/>
      <c r="CD3194" s="2" t="s">
        <v>78</v>
      </c>
      <c r="CE3194" s="2" t="s">
        <v>21732</v>
      </c>
      <c r="CF3194" s="25"/>
      <c r="CG3194" s="25"/>
      <c r="CH3194" s="25"/>
      <c r="CI3194" s="25"/>
      <c r="CJ3194" s="25"/>
    </row>
    <row r="3195" spans="1:88" x14ac:dyDescent="0.2">
      <c r="A3195" s="2" t="s">
        <v>12143</v>
      </c>
      <c r="B3195" s="2" t="s">
        <v>26236</v>
      </c>
      <c r="C3195" s="2" t="s">
        <v>10420</v>
      </c>
      <c r="D3195" s="2" t="s">
        <v>12143</v>
      </c>
      <c r="E3195" s="2" t="s">
        <v>12143</v>
      </c>
      <c r="F3195" s="2" t="s">
        <v>12144</v>
      </c>
      <c r="G3195" s="2" t="s">
        <v>12145</v>
      </c>
      <c r="H3195" s="2" t="s">
        <v>83</v>
      </c>
      <c r="I3195" s="2" t="s">
        <v>61</v>
      </c>
      <c r="J3195" s="2" t="s">
        <v>61</v>
      </c>
      <c r="K3195" s="50" t="s">
        <v>61</v>
      </c>
      <c r="L3195" s="43">
        <v>2010</v>
      </c>
      <c r="M3195" s="2" t="s">
        <v>133</v>
      </c>
      <c r="N3195" s="32">
        <v>25.262219999999999</v>
      </c>
      <c r="O3195" s="32">
        <v>55.32302</v>
      </c>
      <c r="P3195" s="2" t="s">
        <v>2767</v>
      </c>
      <c r="Q3195" s="2" t="s">
        <v>65</v>
      </c>
      <c r="R3195" s="43" t="s">
        <v>18854</v>
      </c>
      <c r="S3195" s="41" t="s">
        <v>272</v>
      </c>
      <c r="T3195" s="41" t="s">
        <v>18461</v>
      </c>
      <c r="U3195" s="2"/>
      <c r="V3195" s="2"/>
      <c r="W3195" s="41" t="s">
        <v>17589</v>
      </c>
      <c r="X3195" s="2" t="s">
        <v>315</v>
      </c>
      <c r="Y3195" s="2" t="s">
        <v>102</v>
      </c>
      <c r="Z3195" s="5" t="s">
        <v>20</v>
      </c>
      <c r="AA3195" s="5" t="s">
        <v>16910</v>
      </c>
      <c r="AB3195" s="5" t="s">
        <v>16316</v>
      </c>
      <c r="AC3195" s="2" t="s">
        <v>5247</v>
      </c>
      <c r="AD3195" s="2">
        <v>1012400</v>
      </c>
      <c r="AE3195" s="5">
        <v>32</v>
      </c>
      <c r="AF3195" s="25"/>
      <c r="AG3195" s="29">
        <v>3</v>
      </c>
      <c r="AH3195" s="2" t="s">
        <v>17978</v>
      </c>
      <c r="AI3195" s="2">
        <v>3</v>
      </c>
      <c r="AJ3195" s="2">
        <v>3</v>
      </c>
      <c r="AK3195" s="2"/>
      <c r="AL3195" s="2"/>
      <c r="AM3195" s="2"/>
      <c r="AN3195" s="2"/>
      <c r="AO3195" s="2"/>
      <c r="AP3195" s="25"/>
      <c r="AQ3195" s="25"/>
      <c r="AR3195" s="2"/>
      <c r="AS3195" s="2"/>
      <c r="AT3195" s="2"/>
      <c r="AU3195" s="25"/>
      <c r="AV3195" s="2"/>
      <c r="AW3195" s="2"/>
      <c r="AX3195" s="25"/>
      <c r="AY3195" s="25"/>
      <c r="AZ3195" s="25"/>
      <c r="BA3195" s="25"/>
      <c r="BB3195" s="25"/>
      <c r="BC3195" s="25"/>
      <c r="BD3195" s="25"/>
      <c r="BE3195" s="25"/>
      <c r="BF3195" s="25"/>
      <c r="BG3195" s="25"/>
      <c r="BH3195" s="25"/>
      <c r="BI3195" s="25"/>
      <c r="BJ3195" s="25"/>
      <c r="BK3195" s="25"/>
      <c r="BL3195" s="25"/>
      <c r="BM3195" s="25"/>
      <c r="BN3195" s="25"/>
      <c r="BO3195" s="25"/>
      <c r="BP3195" s="25"/>
      <c r="BQ3195" s="25"/>
      <c r="BR3195" s="25"/>
      <c r="BS3195" s="25"/>
      <c r="BT3195" s="25"/>
      <c r="BU3195" s="25"/>
      <c r="BV3195" s="25"/>
      <c r="BW3195" s="25"/>
      <c r="BX3195" s="25"/>
      <c r="BY3195" s="25"/>
      <c r="BZ3195" s="25"/>
      <c r="CA3195" s="25"/>
      <c r="CB3195" s="25"/>
      <c r="CC3195" s="25"/>
      <c r="CD3195" s="2" t="s">
        <v>71</v>
      </c>
      <c r="CE3195" s="2">
        <v>0</v>
      </c>
      <c r="CF3195" s="25"/>
      <c r="CG3195" s="25"/>
      <c r="CH3195" s="25"/>
      <c r="CI3195" s="25"/>
      <c r="CJ3195" s="25"/>
    </row>
    <row r="3196" spans="1:88" x14ac:dyDescent="0.2">
      <c r="A3196" s="2" t="s">
        <v>12146</v>
      </c>
      <c r="B3196" s="2" t="s">
        <v>26237</v>
      </c>
      <c r="C3196" s="2" t="s">
        <v>10420</v>
      </c>
      <c r="D3196" s="2" t="s">
        <v>12146</v>
      </c>
      <c r="E3196" s="2" t="s">
        <v>12146</v>
      </c>
      <c r="F3196" s="2" t="s">
        <v>12147</v>
      </c>
      <c r="G3196" s="2"/>
      <c r="H3196" s="2" t="s">
        <v>83</v>
      </c>
      <c r="I3196" s="2" t="s">
        <v>61</v>
      </c>
      <c r="J3196" s="2"/>
      <c r="K3196" s="2"/>
      <c r="L3196" s="43">
        <v>2011</v>
      </c>
      <c r="M3196" s="2" t="s">
        <v>133</v>
      </c>
      <c r="N3196" s="32">
        <v>25.263590000000001</v>
      </c>
      <c r="O3196" s="32">
        <v>55.327469999999998</v>
      </c>
      <c r="P3196" s="2" t="s">
        <v>2767</v>
      </c>
      <c r="Q3196" s="2" t="s">
        <v>65</v>
      </c>
      <c r="R3196" s="43" t="s">
        <v>18854</v>
      </c>
      <c r="S3196" s="41" t="s">
        <v>10732</v>
      </c>
      <c r="T3196" s="41" t="s">
        <v>18461</v>
      </c>
      <c r="U3196" s="2"/>
      <c r="V3196" s="2"/>
      <c r="W3196" s="41" t="s">
        <v>9166</v>
      </c>
      <c r="X3196" s="2" t="s">
        <v>1598</v>
      </c>
      <c r="Y3196" s="2" t="s">
        <v>12148</v>
      </c>
      <c r="Z3196" s="5" t="s">
        <v>3591</v>
      </c>
      <c r="AA3196" s="5" t="s">
        <v>10937</v>
      </c>
      <c r="AB3196" s="5" t="s">
        <v>3591</v>
      </c>
      <c r="AC3196" s="2" t="s">
        <v>3591</v>
      </c>
      <c r="AD3196" s="2">
        <v>1012400</v>
      </c>
      <c r="AE3196" s="5">
        <v>38</v>
      </c>
      <c r="AF3196" s="25"/>
      <c r="AG3196" s="29"/>
      <c r="AH3196" s="2" t="s">
        <v>3591</v>
      </c>
      <c r="AI3196" s="2">
        <v>3</v>
      </c>
      <c r="AJ3196" s="2" t="s">
        <v>3591</v>
      </c>
      <c r="AK3196" s="2"/>
      <c r="AL3196" s="2"/>
      <c r="AM3196" s="2"/>
      <c r="AN3196" s="2"/>
      <c r="AO3196" s="2"/>
      <c r="AP3196" s="25"/>
      <c r="AQ3196" s="25"/>
      <c r="AR3196" s="2"/>
      <c r="AS3196" s="2"/>
      <c r="AT3196" s="2"/>
      <c r="AU3196" s="25"/>
      <c r="AV3196" s="2"/>
      <c r="AW3196" s="2"/>
      <c r="AX3196" s="25"/>
      <c r="AY3196" s="25"/>
      <c r="AZ3196" s="25"/>
      <c r="BA3196" s="25"/>
      <c r="BB3196" s="25"/>
      <c r="BC3196" s="25"/>
      <c r="BD3196" s="25"/>
      <c r="BE3196" s="25"/>
      <c r="BF3196" s="25"/>
      <c r="BG3196" s="25"/>
      <c r="BH3196" s="25"/>
      <c r="BI3196" s="25"/>
      <c r="BJ3196" s="25"/>
      <c r="BK3196" s="25"/>
      <c r="BL3196" s="25"/>
      <c r="BM3196" s="25"/>
      <c r="BN3196" s="25"/>
      <c r="BO3196" s="25"/>
      <c r="BP3196" s="25"/>
      <c r="BQ3196" s="25"/>
      <c r="BR3196" s="25"/>
      <c r="BS3196" s="25"/>
      <c r="BT3196" s="25"/>
      <c r="BU3196" s="25"/>
      <c r="BV3196" s="25"/>
      <c r="BW3196" s="25"/>
      <c r="BX3196" s="25"/>
      <c r="BY3196" s="25"/>
      <c r="BZ3196" s="25"/>
      <c r="CA3196" s="25"/>
      <c r="CB3196" s="25"/>
      <c r="CC3196" s="25"/>
      <c r="CD3196" s="2" t="s">
        <v>71</v>
      </c>
      <c r="CE3196" s="2">
        <v>0</v>
      </c>
      <c r="CF3196" s="25"/>
      <c r="CG3196" s="25"/>
      <c r="CH3196" s="25"/>
      <c r="CI3196" s="25"/>
      <c r="CJ3196" s="25"/>
    </row>
    <row r="3197" spans="1:88" x14ac:dyDescent="0.2">
      <c r="A3197" s="2" t="s">
        <v>12149</v>
      </c>
      <c r="B3197" s="2" t="s">
        <v>26238</v>
      </c>
      <c r="C3197" s="2" t="s">
        <v>10420</v>
      </c>
      <c r="D3197" s="2" t="s">
        <v>12149</v>
      </c>
      <c r="E3197" s="2" t="s">
        <v>12149</v>
      </c>
      <c r="F3197" s="2" t="s">
        <v>12150</v>
      </c>
      <c r="G3197" s="2" t="s">
        <v>12151</v>
      </c>
      <c r="H3197" s="2" t="s">
        <v>61</v>
      </c>
      <c r="I3197" s="2" t="s">
        <v>61</v>
      </c>
      <c r="J3197" s="2" t="s">
        <v>61</v>
      </c>
      <c r="K3197" s="50" t="s">
        <v>61</v>
      </c>
      <c r="L3197" s="43">
        <v>2010</v>
      </c>
      <c r="M3197" s="2" t="s">
        <v>133</v>
      </c>
      <c r="N3197" s="32">
        <v>25.27122</v>
      </c>
      <c r="O3197" s="32">
        <v>55.335999999999999</v>
      </c>
      <c r="P3197" s="2" t="s">
        <v>152</v>
      </c>
      <c r="Q3197" s="2" t="s">
        <v>65</v>
      </c>
      <c r="R3197" s="43" t="s">
        <v>18854</v>
      </c>
      <c r="S3197" s="41" t="s">
        <v>272</v>
      </c>
      <c r="T3197" s="41" t="s">
        <v>18461</v>
      </c>
      <c r="U3197" s="2"/>
      <c r="V3197" s="2"/>
      <c r="W3197" s="41" t="s">
        <v>17588</v>
      </c>
      <c r="X3197" s="2" t="s">
        <v>153</v>
      </c>
      <c r="Y3197" s="2" t="s">
        <v>76</v>
      </c>
      <c r="Z3197" s="5" t="s">
        <v>10423</v>
      </c>
      <c r="AA3197" s="5" t="s">
        <v>16910</v>
      </c>
      <c r="AB3197" s="5" t="s">
        <v>16317</v>
      </c>
      <c r="AC3197" s="2" t="s">
        <v>5247</v>
      </c>
      <c r="AD3197" s="2">
        <v>1012800</v>
      </c>
      <c r="AE3197" s="5">
        <v>21</v>
      </c>
      <c r="AF3197" s="25"/>
      <c r="AG3197" s="29">
        <v>2</v>
      </c>
      <c r="AH3197" s="2" t="s">
        <v>17978</v>
      </c>
      <c r="AI3197" s="2">
        <v>4</v>
      </c>
      <c r="AJ3197" s="2">
        <v>2</v>
      </c>
      <c r="AK3197" s="2"/>
      <c r="AL3197" s="2"/>
      <c r="AM3197" s="2"/>
      <c r="AN3197" s="2"/>
      <c r="AO3197" s="2"/>
      <c r="AP3197" s="25"/>
      <c r="AQ3197" s="25"/>
      <c r="AR3197" s="2"/>
      <c r="AS3197" s="2"/>
      <c r="AT3197" s="2"/>
      <c r="AU3197" s="25"/>
      <c r="AV3197" s="2"/>
      <c r="AW3197" s="2"/>
      <c r="AX3197" s="25"/>
      <c r="AY3197" s="25"/>
      <c r="AZ3197" s="25"/>
      <c r="BA3197" s="25"/>
      <c r="BB3197" s="25"/>
      <c r="BC3197" s="25"/>
      <c r="BD3197" s="25"/>
      <c r="BE3197" s="25"/>
      <c r="BF3197" s="25"/>
      <c r="BG3197" s="25"/>
      <c r="BH3197" s="25"/>
      <c r="BI3197" s="25"/>
      <c r="BJ3197" s="25"/>
      <c r="BK3197" s="25"/>
      <c r="BL3197" s="25"/>
      <c r="BM3197" s="25"/>
      <c r="BN3197" s="25"/>
      <c r="BO3197" s="25"/>
      <c r="BP3197" s="25"/>
      <c r="BQ3197" s="25"/>
      <c r="BR3197" s="25"/>
      <c r="BS3197" s="25"/>
      <c r="BT3197" s="25"/>
      <c r="BU3197" s="25"/>
      <c r="BV3197" s="25"/>
      <c r="BW3197" s="25"/>
      <c r="BX3197" s="25"/>
      <c r="BY3197" s="25"/>
      <c r="BZ3197" s="25"/>
      <c r="CA3197" s="25"/>
      <c r="CB3197" s="25"/>
      <c r="CC3197" s="25"/>
      <c r="CD3197" s="2" t="s">
        <v>78</v>
      </c>
      <c r="CE3197" s="2" t="s">
        <v>21733</v>
      </c>
      <c r="CF3197" s="25"/>
      <c r="CG3197" s="25"/>
      <c r="CH3197" s="25"/>
      <c r="CI3197" s="25"/>
      <c r="CJ3197" s="25"/>
    </row>
    <row r="3198" spans="1:88" x14ac:dyDescent="0.2">
      <c r="A3198" s="2" t="s">
        <v>12152</v>
      </c>
      <c r="B3198" s="2" t="s">
        <v>26239</v>
      </c>
      <c r="C3198" s="2" t="s">
        <v>10420</v>
      </c>
      <c r="D3198" s="2" t="s">
        <v>12152</v>
      </c>
      <c r="E3198" s="2" t="s">
        <v>12152</v>
      </c>
      <c r="F3198" s="2" t="s">
        <v>12153</v>
      </c>
      <c r="G3198" s="2" t="s">
        <v>12154</v>
      </c>
      <c r="H3198" s="2" t="s">
        <v>61</v>
      </c>
      <c r="I3198" s="2" t="s">
        <v>61</v>
      </c>
      <c r="J3198" s="2" t="s">
        <v>61</v>
      </c>
      <c r="K3198" s="50" t="s">
        <v>61</v>
      </c>
      <c r="L3198" s="43">
        <v>2010</v>
      </c>
      <c r="M3198" s="2" t="s">
        <v>133</v>
      </c>
      <c r="N3198" s="32">
        <v>25.26914</v>
      </c>
      <c r="O3198" s="32">
        <v>55.325009999999999</v>
      </c>
      <c r="P3198" s="2" t="s">
        <v>152</v>
      </c>
      <c r="Q3198" s="2" t="s">
        <v>65</v>
      </c>
      <c r="R3198" s="43" t="s">
        <v>18854</v>
      </c>
      <c r="S3198" s="41" t="s">
        <v>272</v>
      </c>
      <c r="T3198" s="41" t="s">
        <v>18461</v>
      </c>
      <c r="U3198" s="2"/>
      <c r="V3198" s="2"/>
      <c r="W3198" s="41" t="s">
        <v>17588</v>
      </c>
      <c r="X3198" s="2" t="s">
        <v>696</v>
      </c>
      <c r="Y3198" s="2" t="s">
        <v>76</v>
      </c>
      <c r="Z3198" s="5" t="s">
        <v>10423</v>
      </c>
      <c r="AA3198" s="5" t="s">
        <v>16910</v>
      </c>
      <c r="AB3198" s="5" t="s">
        <v>16317</v>
      </c>
      <c r="AC3198" s="2" t="s">
        <v>5247</v>
      </c>
      <c r="AD3198" s="2">
        <v>1012400</v>
      </c>
      <c r="AE3198" s="5">
        <v>20</v>
      </c>
      <c r="AF3198" s="25"/>
      <c r="AG3198" s="29">
        <v>3</v>
      </c>
      <c r="AH3198" s="2" t="s">
        <v>17978</v>
      </c>
      <c r="AI3198" s="2">
        <v>3</v>
      </c>
      <c r="AJ3198" s="2">
        <v>3</v>
      </c>
      <c r="AK3198" s="2"/>
      <c r="AL3198" s="2"/>
      <c r="AM3198" s="2"/>
      <c r="AN3198" s="2"/>
      <c r="AO3198" s="2"/>
      <c r="AP3198" s="25"/>
      <c r="AQ3198" s="25"/>
      <c r="AR3198" s="2"/>
      <c r="AS3198" s="2"/>
      <c r="AT3198" s="2"/>
      <c r="AU3198" s="25"/>
      <c r="AV3198" s="2"/>
      <c r="AW3198" s="2"/>
      <c r="AX3198" s="25"/>
      <c r="AY3198" s="25"/>
      <c r="AZ3198" s="25"/>
      <c r="BA3198" s="25"/>
      <c r="BB3198" s="25"/>
      <c r="BC3198" s="25"/>
      <c r="BD3198" s="25"/>
      <c r="BE3198" s="25"/>
      <c r="BF3198" s="25"/>
      <c r="BG3198" s="25"/>
      <c r="BH3198" s="25"/>
      <c r="BI3198" s="25"/>
      <c r="BJ3198" s="25"/>
      <c r="BK3198" s="25"/>
      <c r="BL3198" s="25"/>
      <c r="BM3198" s="25"/>
      <c r="BN3198" s="25"/>
      <c r="BO3198" s="25"/>
      <c r="BP3198" s="25"/>
      <c r="BQ3198" s="25"/>
      <c r="BR3198" s="25"/>
      <c r="BS3198" s="25"/>
      <c r="BT3198" s="25"/>
      <c r="BU3198" s="25"/>
      <c r="BV3198" s="25"/>
      <c r="BW3198" s="25"/>
      <c r="BX3198" s="25"/>
      <c r="BY3198" s="25"/>
      <c r="BZ3198" s="25"/>
      <c r="CA3198" s="25"/>
      <c r="CB3198" s="25"/>
      <c r="CC3198" s="25"/>
      <c r="CD3198" s="2" t="s">
        <v>71</v>
      </c>
      <c r="CE3198" s="2">
        <v>0</v>
      </c>
      <c r="CF3198" s="25"/>
      <c r="CG3198" s="25"/>
      <c r="CH3198" s="25"/>
      <c r="CI3198" s="25"/>
      <c r="CJ3198" s="25"/>
    </row>
    <row r="3199" spans="1:88" x14ac:dyDescent="0.2">
      <c r="A3199" s="2" t="s">
        <v>12155</v>
      </c>
      <c r="B3199" s="2" t="s">
        <v>26240</v>
      </c>
      <c r="C3199" s="2" t="s">
        <v>10420</v>
      </c>
      <c r="D3199" s="2" t="s">
        <v>12155</v>
      </c>
      <c r="E3199" s="2" t="s">
        <v>12155</v>
      </c>
      <c r="F3199" s="2" t="s">
        <v>12156</v>
      </c>
      <c r="G3199" s="2" t="s">
        <v>12157</v>
      </c>
      <c r="H3199" s="2" t="s">
        <v>61</v>
      </c>
      <c r="I3199" s="2" t="s">
        <v>61</v>
      </c>
      <c r="J3199" s="2" t="s">
        <v>61</v>
      </c>
      <c r="K3199" s="50" t="s">
        <v>61</v>
      </c>
      <c r="L3199" s="43">
        <v>2010</v>
      </c>
      <c r="M3199" s="2" t="s">
        <v>133</v>
      </c>
      <c r="N3199" s="32">
        <v>25.273540000000001</v>
      </c>
      <c r="O3199" s="32">
        <v>55.322490000000002</v>
      </c>
      <c r="P3199" s="2" t="s">
        <v>152</v>
      </c>
      <c r="Q3199" s="2" t="s">
        <v>65</v>
      </c>
      <c r="R3199" s="43" t="s">
        <v>18854</v>
      </c>
      <c r="S3199" s="41" t="s">
        <v>272</v>
      </c>
      <c r="T3199" s="41" t="s">
        <v>18461</v>
      </c>
      <c r="U3199" s="2"/>
      <c r="V3199" s="2"/>
      <c r="W3199" s="41" t="s">
        <v>17588</v>
      </c>
      <c r="X3199" s="2" t="s">
        <v>153</v>
      </c>
      <c r="Y3199" s="2" t="s">
        <v>102</v>
      </c>
      <c r="Z3199" s="5" t="s">
        <v>10423</v>
      </c>
      <c r="AA3199" s="5" t="s">
        <v>16910</v>
      </c>
      <c r="AB3199" s="5" t="s">
        <v>16316</v>
      </c>
      <c r="AC3199" s="2" t="s">
        <v>5205</v>
      </c>
      <c r="AD3199" s="2">
        <v>1012300</v>
      </c>
      <c r="AE3199" s="5">
        <v>29</v>
      </c>
      <c r="AF3199" s="25"/>
      <c r="AG3199" s="29">
        <v>3</v>
      </c>
      <c r="AH3199" s="2" t="s">
        <v>17974</v>
      </c>
      <c r="AI3199" s="2">
        <v>3</v>
      </c>
      <c r="AJ3199" s="2">
        <v>3</v>
      </c>
      <c r="AK3199" s="2"/>
      <c r="AL3199" s="2"/>
      <c r="AM3199" s="2"/>
      <c r="AN3199" s="2"/>
      <c r="AO3199" s="2"/>
      <c r="AP3199" s="25"/>
      <c r="AQ3199" s="25"/>
      <c r="AR3199" s="2"/>
      <c r="AS3199" s="2"/>
      <c r="AT3199" s="2"/>
      <c r="AU3199" s="25"/>
      <c r="AV3199" s="2"/>
      <c r="AW3199" s="2"/>
      <c r="AX3199" s="25"/>
      <c r="AY3199" s="25"/>
      <c r="AZ3199" s="25"/>
      <c r="BA3199" s="25"/>
      <c r="BB3199" s="25"/>
      <c r="BC3199" s="25"/>
      <c r="BD3199" s="25"/>
      <c r="BE3199" s="25"/>
      <c r="BF3199" s="25"/>
      <c r="BG3199" s="25"/>
      <c r="BH3199" s="25"/>
      <c r="BI3199" s="25"/>
      <c r="BJ3199" s="25"/>
      <c r="BK3199" s="25"/>
      <c r="BL3199" s="25"/>
      <c r="BM3199" s="25"/>
      <c r="BN3199" s="25"/>
      <c r="BO3199" s="25"/>
      <c r="BP3199" s="25"/>
      <c r="BQ3199" s="25"/>
      <c r="BR3199" s="25"/>
      <c r="BS3199" s="25"/>
      <c r="BT3199" s="25"/>
      <c r="BU3199" s="25"/>
      <c r="BV3199" s="25"/>
      <c r="BW3199" s="25"/>
      <c r="BX3199" s="25"/>
      <c r="BY3199" s="25"/>
      <c r="BZ3199" s="25"/>
      <c r="CA3199" s="25"/>
      <c r="CB3199" s="25"/>
      <c r="CC3199" s="25"/>
      <c r="CD3199" s="2" t="s">
        <v>78</v>
      </c>
      <c r="CE3199" s="2" t="s">
        <v>21734</v>
      </c>
      <c r="CF3199" s="25"/>
      <c r="CG3199" s="25"/>
      <c r="CH3199" s="25"/>
      <c r="CI3199" s="25"/>
      <c r="CJ3199" s="25"/>
    </row>
    <row r="3200" spans="1:88" x14ac:dyDescent="0.2">
      <c r="A3200" s="2" t="s">
        <v>12158</v>
      </c>
      <c r="B3200" s="2" t="s">
        <v>26241</v>
      </c>
      <c r="C3200" s="2" t="s">
        <v>10420</v>
      </c>
      <c r="D3200" s="2" t="s">
        <v>12158</v>
      </c>
      <c r="E3200" s="2" t="s">
        <v>12158</v>
      </c>
      <c r="F3200" s="2" t="s">
        <v>12159</v>
      </c>
      <c r="G3200" s="2" t="s">
        <v>12160</v>
      </c>
      <c r="H3200" s="2" t="s">
        <v>61</v>
      </c>
      <c r="I3200" s="2" t="s">
        <v>61</v>
      </c>
      <c r="J3200" s="2" t="s">
        <v>61</v>
      </c>
      <c r="K3200" s="50" t="s">
        <v>61</v>
      </c>
      <c r="L3200" s="43">
        <v>2010</v>
      </c>
      <c r="M3200" s="2" t="s">
        <v>133</v>
      </c>
      <c r="N3200" s="32">
        <v>25.18403</v>
      </c>
      <c r="O3200" s="32">
        <v>55.416460000000001</v>
      </c>
      <c r="P3200" s="2" t="s">
        <v>152</v>
      </c>
      <c r="Q3200" s="2" t="s">
        <v>65</v>
      </c>
      <c r="R3200" s="43" t="s">
        <v>18854</v>
      </c>
      <c r="S3200" s="41" t="s">
        <v>1554</v>
      </c>
      <c r="T3200" s="41" t="s">
        <v>18460</v>
      </c>
      <c r="U3200" s="2"/>
      <c r="V3200" s="2"/>
      <c r="W3200" s="41" t="s">
        <v>17588</v>
      </c>
      <c r="X3200" s="2" t="s">
        <v>153</v>
      </c>
      <c r="Y3200" s="2" t="s">
        <v>102</v>
      </c>
      <c r="Z3200" s="5" t="s">
        <v>10423</v>
      </c>
      <c r="AA3200" s="5" t="s">
        <v>16910</v>
      </c>
      <c r="AB3200" s="5" t="s">
        <v>16316</v>
      </c>
      <c r="AC3200" s="2" t="s">
        <v>5205</v>
      </c>
      <c r="AD3200" s="2">
        <v>1042300</v>
      </c>
      <c r="AE3200" s="5">
        <v>30</v>
      </c>
      <c r="AF3200" s="25"/>
      <c r="AG3200" s="29">
        <v>3</v>
      </c>
      <c r="AH3200" s="2" t="s">
        <v>17974</v>
      </c>
      <c r="AI3200" s="2">
        <v>4</v>
      </c>
      <c r="AJ3200" s="2">
        <v>3</v>
      </c>
      <c r="AK3200" s="2"/>
      <c r="AL3200" s="2"/>
      <c r="AM3200" s="2"/>
      <c r="AN3200" s="2"/>
      <c r="AO3200" s="2"/>
      <c r="AP3200" s="25"/>
      <c r="AQ3200" s="25"/>
      <c r="AR3200" s="2"/>
      <c r="AS3200" s="2"/>
      <c r="AT3200" s="2"/>
      <c r="AU3200" s="25"/>
      <c r="AV3200" s="2"/>
      <c r="AW3200" s="2"/>
      <c r="AX3200" s="25"/>
      <c r="AY3200" s="25"/>
      <c r="AZ3200" s="25"/>
      <c r="BA3200" s="25"/>
      <c r="BB3200" s="25"/>
      <c r="BC3200" s="25"/>
      <c r="BD3200" s="25"/>
      <c r="BE3200" s="25"/>
      <c r="BF3200" s="25"/>
      <c r="BG3200" s="25"/>
      <c r="BH3200" s="25"/>
      <c r="BI3200" s="25"/>
      <c r="BJ3200" s="25"/>
      <c r="BK3200" s="25"/>
      <c r="BL3200" s="25"/>
      <c r="BM3200" s="25"/>
      <c r="BN3200" s="25"/>
      <c r="BO3200" s="25"/>
      <c r="BP3200" s="25"/>
      <c r="BQ3200" s="25"/>
      <c r="BR3200" s="25"/>
      <c r="BS3200" s="25"/>
      <c r="BT3200" s="25"/>
      <c r="BU3200" s="25"/>
      <c r="BV3200" s="25"/>
      <c r="BW3200" s="25"/>
      <c r="BX3200" s="25"/>
      <c r="BY3200" s="25"/>
      <c r="BZ3200" s="25"/>
      <c r="CA3200" s="25"/>
      <c r="CB3200" s="25"/>
      <c r="CC3200" s="25"/>
      <c r="CD3200" s="2" t="s">
        <v>78</v>
      </c>
      <c r="CE3200" s="2" t="s">
        <v>21735</v>
      </c>
      <c r="CF3200" s="25"/>
      <c r="CG3200" s="25"/>
      <c r="CH3200" s="25"/>
      <c r="CI3200" s="25"/>
      <c r="CJ3200" s="25"/>
    </row>
    <row r="3201" spans="1:88" x14ac:dyDescent="0.2">
      <c r="A3201" s="2" t="s">
        <v>12161</v>
      </c>
      <c r="B3201" s="2" t="s">
        <v>26242</v>
      </c>
      <c r="C3201" s="2" t="s">
        <v>10420</v>
      </c>
      <c r="D3201" s="2" t="s">
        <v>12161</v>
      </c>
      <c r="E3201" s="2" t="s">
        <v>12161</v>
      </c>
      <c r="F3201" s="2" t="s">
        <v>12162</v>
      </c>
      <c r="G3201" s="2" t="s">
        <v>16961</v>
      </c>
      <c r="H3201" s="2" t="s">
        <v>61</v>
      </c>
      <c r="I3201" s="2" t="s">
        <v>61</v>
      </c>
      <c r="J3201" s="2" t="s">
        <v>61</v>
      </c>
      <c r="K3201" s="50" t="s">
        <v>61</v>
      </c>
      <c r="L3201" s="43">
        <v>2010</v>
      </c>
      <c r="M3201" s="2" t="s">
        <v>133</v>
      </c>
      <c r="N3201" s="32">
        <v>25.084040000000002</v>
      </c>
      <c r="O3201" s="32">
        <v>55.40907</v>
      </c>
      <c r="P3201" s="2" t="s">
        <v>152</v>
      </c>
      <c r="Q3201" s="2" t="s">
        <v>65</v>
      </c>
      <c r="R3201" s="43" t="s">
        <v>16802</v>
      </c>
      <c r="S3201" s="41" t="s">
        <v>4851</v>
      </c>
      <c r="T3201" s="41" t="s">
        <v>18462</v>
      </c>
      <c r="U3201" s="2"/>
      <c r="V3201" s="2"/>
      <c r="W3201" s="41" t="s">
        <v>17588</v>
      </c>
      <c r="X3201" s="2" t="s">
        <v>153</v>
      </c>
      <c r="Y3201" s="2" t="s">
        <v>76</v>
      </c>
      <c r="Z3201" s="5" t="s">
        <v>10423</v>
      </c>
      <c r="AA3201" s="5" t="s">
        <v>16910</v>
      </c>
      <c r="AB3201" s="5" t="s">
        <v>16317</v>
      </c>
      <c r="AC3201" s="2" t="s">
        <v>5247</v>
      </c>
      <c r="AD3201" s="2">
        <v>1081400</v>
      </c>
      <c r="AE3201" s="5">
        <v>20</v>
      </c>
      <c r="AF3201" s="25"/>
      <c r="AG3201" s="29">
        <v>3</v>
      </c>
      <c r="AH3201" s="2" t="s">
        <v>17978</v>
      </c>
      <c r="AI3201" s="2">
        <v>3</v>
      </c>
      <c r="AJ3201" s="2">
        <v>3</v>
      </c>
      <c r="AK3201" s="2"/>
      <c r="AL3201" s="2"/>
      <c r="AM3201" s="2"/>
      <c r="AN3201" s="2"/>
      <c r="AO3201" s="2"/>
      <c r="AP3201" s="25"/>
      <c r="AQ3201" s="25"/>
      <c r="AR3201" s="2"/>
      <c r="AS3201" s="2"/>
      <c r="AT3201" s="2"/>
      <c r="AU3201" s="25"/>
      <c r="AV3201" s="2"/>
      <c r="AW3201" s="2"/>
      <c r="AX3201" s="25"/>
      <c r="AY3201" s="25"/>
      <c r="AZ3201" s="25"/>
      <c r="BA3201" s="25"/>
      <c r="BB3201" s="25"/>
      <c r="BC3201" s="25"/>
      <c r="BD3201" s="25"/>
      <c r="BE3201" s="25"/>
      <c r="BF3201" s="25"/>
      <c r="BG3201" s="25"/>
      <c r="BH3201" s="25"/>
      <c r="BI3201" s="25"/>
      <c r="BJ3201" s="25"/>
      <c r="BK3201" s="25"/>
      <c r="BL3201" s="25"/>
      <c r="BM3201" s="25"/>
      <c r="BN3201" s="25"/>
      <c r="BO3201" s="25"/>
      <c r="BP3201" s="25"/>
      <c r="BQ3201" s="25"/>
      <c r="BR3201" s="25"/>
      <c r="BS3201" s="25"/>
      <c r="BT3201" s="25"/>
      <c r="BU3201" s="25"/>
      <c r="BV3201" s="25"/>
      <c r="BW3201" s="25"/>
      <c r="BX3201" s="25"/>
      <c r="BY3201" s="25"/>
      <c r="BZ3201" s="25"/>
      <c r="CA3201" s="25"/>
      <c r="CB3201" s="25"/>
      <c r="CC3201" s="25"/>
      <c r="CD3201" s="2" t="s">
        <v>78</v>
      </c>
      <c r="CE3201" s="2" t="s">
        <v>21736</v>
      </c>
      <c r="CF3201" s="25"/>
      <c r="CG3201" s="25"/>
      <c r="CH3201" s="25"/>
      <c r="CI3201" s="25"/>
      <c r="CJ3201" s="25"/>
    </row>
    <row r="3202" spans="1:88" x14ac:dyDescent="0.2">
      <c r="A3202" s="2" t="s">
        <v>12163</v>
      </c>
      <c r="B3202" s="2" t="s">
        <v>26243</v>
      </c>
      <c r="C3202" s="2" t="s">
        <v>10420</v>
      </c>
      <c r="D3202" s="2" t="s">
        <v>12163</v>
      </c>
      <c r="E3202" s="2" t="s">
        <v>12163</v>
      </c>
      <c r="F3202" s="2" t="s">
        <v>12164</v>
      </c>
      <c r="G3202" s="2" t="s">
        <v>12165</v>
      </c>
      <c r="H3202" s="2" t="s">
        <v>83</v>
      </c>
      <c r="I3202" s="2" t="s">
        <v>61</v>
      </c>
      <c r="J3202" s="2" t="s">
        <v>61</v>
      </c>
      <c r="K3202" s="50" t="s">
        <v>61</v>
      </c>
      <c r="L3202" s="43">
        <v>2013</v>
      </c>
      <c r="M3202" s="2" t="s">
        <v>133</v>
      </c>
      <c r="N3202" s="32">
        <v>25.090060000000001</v>
      </c>
      <c r="O3202" s="32">
        <v>55.393000000000001</v>
      </c>
      <c r="P3202" s="2" t="s">
        <v>2767</v>
      </c>
      <c r="Q3202" s="2" t="s">
        <v>65</v>
      </c>
      <c r="R3202" s="43" t="s">
        <v>18854</v>
      </c>
      <c r="S3202" s="41" t="s">
        <v>134</v>
      </c>
      <c r="T3202" s="41" t="s">
        <v>18460</v>
      </c>
      <c r="U3202" s="2"/>
      <c r="V3202" s="2"/>
      <c r="W3202" s="41" t="s">
        <v>17589</v>
      </c>
      <c r="X3202" s="2" t="s">
        <v>315</v>
      </c>
      <c r="Y3202" s="2" t="s">
        <v>102</v>
      </c>
      <c r="Z3202" s="5" t="s">
        <v>10423</v>
      </c>
      <c r="AA3202" s="5" t="s">
        <v>16910</v>
      </c>
      <c r="AB3202" s="5" t="s">
        <v>16318</v>
      </c>
      <c r="AC3202" s="2" t="s">
        <v>5247</v>
      </c>
      <c r="AD3202" s="2">
        <v>1081300</v>
      </c>
      <c r="AE3202" s="5">
        <v>30</v>
      </c>
      <c r="AF3202" s="25"/>
      <c r="AG3202" s="29">
        <v>3</v>
      </c>
      <c r="AH3202" s="2" t="s">
        <v>17978</v>
      </c>
      <c r="AI3202" s="2">
        <v>3</v>
      </c>
      <c r="AJ3202" s="2">
        <v>3</v>
      </c>
      <c r="AK3202" s="2"/>
      <c r="AL3202" s="2"/>
      <c r="AM3202" s="2"/>
      <c r="AN3202" s="2"/>
      <c r="AO3202" s="2"/>
      <c r="AP3202" s="25"/>
      <c r="AQ3202" s="25"/>
      <c r="AR3202" s="2"/>
      <c r="AS3202" s="2"/>
      <c r="AT3202" s="2"/>
      <c r="AU3202" s="25"/>
      <c r="AV3202" s="2"/>
      <c r="AW3202" s="2"/>
      <c r="AX3202" s="25"/>
      <c r="AY3202" s="25"/>
      <c r="AZ3202" s="25"/>
      <c r="BA3202" s="25"/>
      <c r="BB3202" s="25"/>
      <c r="BC3202" s="25"/>
      <c r="BD3202" s="25"/>
      <c r="BE3202" s="25"/>
      <c r="BF3202" s="25"/>
      <c r="BG3202" s="25"/>
      <c r="BH3202" s="25"/>
      <c r="BI3202" s="25"/>
      <c r="BJ3202" s="25"/>
      <c r="BK3202" s="25"/>
      <c r="BL3202" s="25"/>
      <c r="BM3202" s="25"/>
      <c r="BN3202" s="25"/>
      <c r="BO3202" s="25"/>
      <c r="BP3202" s="25"/>
      <c r="BQ3202" s="25"/>
      <c r="BR3202" s="25"/>
      <c r="BS3202" s="25"/>
      <c r="BT3202" s="25"/>
      <c r="BU3202" s="25"/>
      <c r="BV3202" s="25"/>
      <c r="BW3202" s="25"/>
      <c r="BX3202" s="25"/>
      <c r="BY3202" s="25"/>
      <c r="BZ3202" s="25"/>
      <c r="CA3202" s="25"/>
      <c r="CB3202" s="25"/>
      <c r="CC3202" s="25"/>
      <c r="CD3202" s="2" t="s">
        <v>78</v>
      </c>
      <c r="CE3202" s="2" t="s">
        <v>21737</v>
      </c>
      <c r="CF3202" s="25"/>
      <c r="CG3202" s="25"/>
      <c r="CH3202" s="25"/>
      <c r="CI3202" s="25"/>
      <c r="CJ3202" s="25"/>
    </row>
    <row r="3203" spans="1:88" x14ac:dyDescent="0.2">
      <c r="A3203" s="2" t="s">
        <v>12166</v>
      </c>
      <c r="B3203" s="2" t="s">
        <v>26244</v>
      </c>
      <c r="C3203" s="2" t="s">
        <v>10420</v>
      </c>
      <c r="D3203" s="2" t="s">
        <v>12166</v>
      </c>
      <c r="E3203" s="2" t="s">
        <v>12166</v>
      </c>
      <c r="F3203" s="2" t="s">
        <v>12167</v>
      </c>
      <c r="G3203" s="2" t="s">
        <v>16158</v>
      </c>
      <c r="H3203" s="2" t="s">
        <v>61</v>
      </c>
      <c r="I3203" s="2" t="s">
        <v>61</v>
      </c>
      <c r="J3203" s="2" t="s">
        <v>61</v>
      </c>
      <c r="K3203" s="50" t="s">
        <v>61</v>
      </c>
      <c r="L3203" s="43">
        <v>2009</v>
      </c>
      <c r="M3203" s="2" t="s">
        <v>133</v>
      </c>
      <c r="N3203" s="32">
        <v>25.240760000000002</v>
      </c>
      <c r="O3203" s="32">
        <v>55.296439999999997</v>
      </c>
      <c r="P3203" s="2" t="s">
        <v>152</v>
      </c>
      <c r="Q3203" s="2" t="s">
        <v>65</v>
      </c>
      <c r="R3203" s="43" t="s">
        <v>18854</v>
      </c>
      <c r="S3203" s="41" t="s">
        <v>272</v>
      </c>
      <c r="T3203" s="41" t="s">
        <v>18461</v>
      </c>
      <c r="U3203" s="2"/>
      <c r="V3203" s="2"/>
      <c r="W3203" s="41" t="s">
        <v>17588</v>
      </c>
      <c r="X3203" s="2" t="s">
        <v>696</v>
      </c>
      <c r="Y3203" s="2" t="s">
        <v>10437</v>
      </c>
      <c r="Z3203" s="5" t="s">
        <v>10423</v>
      </c>
      <c r="AA3203" s="5" t="s">
        <v>16910</v>
      </c>
      <c r="AB3203" s="5" t="s">
        <v>18090</v>
      </c>
      <c r="AC3203" s="2" t="s">
        <v>5205</v>
      </c>
      <c r="AD3203" s="2">
        <v>1031800</v>
      </c>
      <c r="AE3203" s="5">
        <v>22</v>
      </c>
      <c r="AF3203" s="25"/>
      <c r="AG3203" s="29">
        <v>3</v>
      </c>
      <c r="AH3203" s="2" t="s">
        <v>17974</v>
      </c>
      <c r="AI3203" s="2">
        <v>3</v>
      </c>
      <c r="AJ3203" s="2">
        <v>3</v>
      </c>
      <c r="AK3203" s="2"/>
      <c r="AL3203" s="2"/>
      <c r="AM3203" s="2"/>
      <c r="AN3203" s="2"/>
      <c r="AO3203" s="2"/>
      <c r="AP3203" s="25"/>
      <c r="AQ3203" s="25"/>
      <c r="AR3203" s="2"/>
      <c r="AS3203" s="2"/>
      <c r="AT3203" s="2"/>
      <c r="AU3203" s="25"/>
      <c r="AV3203" s="2"/>
      <c r="AW3203" s="2"/>
      <c r="AX3203" s="25"/>
      <c r="AY3203" s="25"/>
      <c r="AZ3203" s="25"/>
      <c r="BA3203" s="25"/>
      <c r="BB3203" s="25"/>
      <c r="BC3203" s="25"/>
      <c r="BD3203" s="25"/>
      <c r="BE3203" s="25"/>
      <c r="BF3203" s="25"/>
      <c r="BG3203" s="25"/>
      <c r="BH3203" s="25"/>
      <c r="BI3203" s="25"/>
      <c r="BJ3203" s="25"/>
      <c r="BK3203" s="25"/>
      <c r="BL3203" s="25"/>
      <c r="BM3203" s="25"/>
      <c r="BN3203" s="25"/>
      <c r="BO3203" s="25"/>
      <c r="BP3203" s="25"/>
      <c r="BQ3203" s="25"/>
      <c r="BR3203" s="25"/>
      <c r="BS3203" s="25"/>
      <c r="BT3203" s="25"/>
      <c r="BU3203" s="25"/>
      <c r="BV3203" s="25"/>
      <c r="BW3203" s="25"/>
      <c r="BX3203" s="25"/>
      <c r="BY3203" s="25"/>
      <c r="BZ3203" s="25"/>
      <c r="CA3203" s="25"/>
      <c r="CB3203" s="25"/>
      <c r="CC3203" s="25"/>
      <c r="CD3203" s="2" t="s">
        <v>78</v>
      </c>
      <c r="CE3203" s="2" t="s">
        <v>21738</v>
      </c>
      <c r="CF3203" s="25"/>
      <c r="CG3203" s="25"/>
      <c r="CH3203" s="25"/>
      <c r="CI3203" s="25"/>
      <c r="CJ3203" s="25"/>
    </row>
    <row r="3204" spans="1:88" x14ac:dyDescent="0.2">
      <c r="A3204" s="2" t="s">
        <v>12168</v>
      </c>
      <c r="B3204" s="2" t="s">
        <v>26245</v>
      </c>
      <c r="C3204" s="2" t="s">
        <v>10420</v>
      </c>
      <c r="D3204" s="2" t="s">
        <v>12168</v>
      </c>
      <c r="E3204" s="2" t="s">
        <v>12168</v>
      </c>
      <c r="F3204" s="2" t="s">
        <v>12169</v>
      </c>
      <c r="G3204" s="2" t="s">
        <v>16409</v>
      </c>
      <c r="H3204" s="2" t="s">
        <v>61</v>
      </c>
      <c r="I3204" s="2" t="s">
        <v>61</v>
      </c>
      <c r="J3204" s="2" t="s">
        <v>61</v>
      </c>
      <c r="K3204" s="50" t="s">
        <v>61</v>
      </c>
      <c r="L3204" s="43">
        <v>2010</v>
      </c>
      <c r="M3204" s="2" t="s">
        <v>133</v>
      </c>
      <c r="N3204" s="32">
        <v>25.206430000000001</v>
      </c>
      <c r="O3204" s="32">
        <v>55.293599999999998</v>
      </c>
      <c r="P3204" s="2" t="s">
        <v>152</v>
      </c>
      <c r="Q3204" s="2" t="s">
        <v>65</v>
      </c>
      <c r="R3204" s="43" t="s">
        <v>18854</v>
      </c>
      <c r="S3204" s="41" t="s">
        <v>369</v>
      </c>
      <c r="T3204" s="41" t="s">
        <v>18460</v>
      </c>
      <c r="U3204" s="2"/>
      <c r="V3204" s="2"/>
      <c r="W3204" s="41" t="s">
        <v>17588</v>
      </c>
      <c r="X3204" s="2" t="s">
        <v>153</v>
      </c>
      <c r="Y3204" s="2" t="s">
        <v>76</v>
      </c>
      <c r="Z3204" s="5" t="s">
        <v>10423</v>
      </c>
      <c r="AA3204" s="5" t="s">
        <v>16910</v>
      </c>
      <c r="AB3204" s="5" t="s">
        <v>16317</v>
      </c>
      <c r="AC3204" s="2" t="s">
        <v>5205</v>
      </c>
      <c r="AD3204" s="2">
        <v>1033700</v>
      </c>
      <c r="AE3204" s="5">
        <v>30</v>
      </c>
      <c r="AF3204" s="25"/>
      <c r="AG3204" s="29">
        <v>3</v>
      </c>
      <c r="AH3204" s="2" t="s">
        <v>17974</v>
      </c>
      <c r="AI3204" s="2">
        <v>3</v>
      </c>
      <c r="AJ3204" s="2">
        <v>3</v>
      </c>
      <c r="AK3204" s="2"/>
      <c r="AL3204" s="2"/>
      <c r="AM3204" s="2"/>
      <c r="AN3204" s="2"/>
      <c r="AO3204" s="2"/>
      <c r="AP3204" s="25"/>
      <c r="AQ3204" s="25"/>
      <c r="AR3204" s="2"/>
      <c r="AS3204" s="2"/>
      <c r="AT3204" s="2"/>
      <c r="AU3204" s="25"/>
      <c r="AV3204" s="2"/>
      <c r="AW3204" s="2"/>
      <c r="AX3204" s="25"/>
      <c r="AY3204" s="25"/>
      <c r="AZ3204" s="25"/>
      <c r="BA3204" s="25"/>
      <c r="BB3204" s="25"/>
      <c r="BC3204" s="25"/>
      <c r="BD3204" s="25"/>
      <c r="BE3204" s="25"/>
      <c r="BF3204" s="25"/>
      <c r="BG3204" s="25"/>
      <c r="BH3204" s="25"/>
      <c r="BI3204" s="25"/>
      <c r="BJ3204" s="25"/>
      <c r="BK3204" s="25"/>
      <c r="BL3204" s="25"/>
      <c r="BM3204" s="25"/>
      <c r="BN3204" s="25"/>
      <c r="BO3204" s="25"/>
      <c r="BP3204" s="25"/>
      <c r="BQ3204" s="25"/>
      <c r="BR3204" s="25"/>
      <c r="BS3204" s="25"/>
      <c r="BT3204" s="25"/>
      <c r="BU3204" s="25"/>
      <c r="BV3204" s="25"/>
      <c r="BW3204" s="25"/>
      <c r="BX3204" s="25"/>
      <c r="BY3204" s="25"/>
      <c r="BZ3204" s="25"/>
      <c r="CA3204" s="25"/>
      <c r="CB3204" s="25"/>
      <c r="CC3204" s="25"/>
      <c r="CD3204" s="2" t="s">
        <v>78</v>
      </c>
      <c r="CE3204" s="2" t="s">
        <v>21739</v>
      </c>
      <c r="CF3204" s="25"/>
      <c r="CG3204" s="25"/>
      <c r="CH3204" s="25"/>
      <c r="CI3204" s="25"/>
      <c r="CJ3204" s="25"/>
    </row>
    <row r="3205" spans="1:88" x14ac:dyDescent="0.2">
      <c r="A3205" s="2" t="s">
        <v>12170</v>
      </c>
      <c r="B3205" s="2" t="s">
        <v>26246</v>
      </c>
      <c r="C3205" s="2" t="s">
        <v>10420</v>
      </c>
      <c r="D3205" s="2" t="s">
        <v>12170</v>
      </c>
      <c r="E3205" s="2" t="s">
        <v>12170</v>
      </c>
      <c r="F3205" s="2" t="s">
        <v>12171</v>
      </c>
      <c r="G3205" s="2" t="s">
        <v>12172</v>
      </c>
      <c r="H3205" s="2" t="s">
        <v>61</v>
      </c>
      <c r="I3205" s="2" t="s">
        <v>61</v>
      </c>
      <c r="J3205" s="2" t="s">
        <v>61</v>
      </c>
      <c r="K3205" s="50" t="s">
        <v>61</v>
      </c>
      <c r="L3205" s="43">
        <v>2010</v>
      </c>
      <c r="M3205" s="2" t="s">
        <v>133</v>
      </c>
      <c r="N3205" s="32">
        <v>25.04956</v>
      </c>
      <c r="O3205" s="32">
        <v>55.133450000000003</v>
      </c>
      <c r="P3205" s="2" t="s">
        <v>152</v>
      </c>
      <c r="Q3205" s="2" t="s">
        <v>65</v>
      </c>
      <c r="R3205" s="43" t="s">
        <v>18854</v>
      </c>
      <c r="S3205" s="41" t="s">
        <v>272</v>
      </c>
      <c r="T3205" s="41" t="s">
        <v>18461</v>
      </c>
      <c r="U3205" s="2"/>
      <c r="V3205" s="2"/>
      <c r="W3205" s="41" t="s">
        <v>17588</v>
      </c>
      <c r="X3205" s="2" t="s">
        <v>153</v>
      </c>
      <c r="Y3205" s="2" t="s">
        <v>102</v>
      </c>
      <c r="Z3205" s="5" t="s">
        <v>10423</v>
      </c>
      <c r="AA3205" s="5" t="s">
        <v>16910</v>
      </c>
      <c r="AB3205" s="5" t="s">
        <v>16316</v>
      </c>
      <c r="AC3205" s="2" t="s">
        <v>5205</v>
      </c>
      <c r="AD3205" s="2">
        <v>1059101</v>
      </c>
      <c r="AE3205" s="5">
        <v>36</v>
      </c>
      <c r="AF3205" s="25"/>
      <c r="AG3205" s="29">
        <v>3</v>
      </c>
      <c r="AH3205" s="2" t="s">
        <v>17974</v>
      </c>
      <c r="AI3205" s="2">
        <v>3</v>
      </c>
      <c r="AJ3205" s="2">
        <v>3</v>
      </c>
      <c r="AK3205" s="2"/>
      <c r="AL3205" s="2"/>
      <c r="AM3205" s="2"/>
      <c r="AN3205" s="2"/>
      <c r="AO3205" s="2"/>
      <c r="AP3205" s="25"/>
      <c r="AQ3205" s="25"/>
      <c r="AR3205" s="2"/>
      <c r="AS3205" s="2"/>
      <c r="AT3205" s="2"/>
      <c r="AU3205" s="25"/>
      <c r="AV3205" s="2"/>
      <c r="AW3205" s="2"/>
      <c r="AX3205" s="25"/>
      <c r="AY3205" s="25"/>
      <c r="AZ3205" s="25"/>
      <c r="BA3205" s="25"/>
      <c r="BB3205" s="25"/>
      <c r="BC3205" s="25"/>
      <c r="BD3205" s="25"/>
      <c r="BE3205" s="25"/>
      <c r="BF3205" s="25"/>
      <c r="BG3205" s="25"/>
      <c r="BH3205" s="25"/>
      <c r="BI3205" s="25"/>
      <c r="BJ3205" s="25"/>
      <c r="BK3205" s="25"/>
      <c r="BL3205" s="25"/>
      <c r="BM3205" s="25"/>
      <c r="BN3205" s="25"/>
      <c r="BO3205" s="25"/>
      <c r="BP3205" s="25"/>
      <c r="BQ3205" s="25"/>
      <c r="BR3205" s="25"/>
      <c r="BS3205" s="25"/>
      <c r="BT3205" s="25"/>
      <c r="BU3205" s="25"/>
      <c r="BV3205" s="25"/>
      <c r="BW3205" s="25"/>
      <c r="BX3205" s="25"/>
      <c r="BY3205" s="25"/>
      <c r="BZ3205" s="25"/>
      <c r="CA3205" s="25"/>
      <c r="CB3205" s="25"/>
      <c r="CC3205" s="25"/>
      <c r="CD3205" s="2" t="s">
        <v>78</v>
      </c>
      <c r="CE3205" s="2" t="s">
        <v>21740</v>
      </c>
      <c r="CF3205" s="25"/>
      <c r="CG3205" s="25"/>
      <c r="CH3205" s="25"/>
      <c r="CI3205" s="25"/>
      <c r="CJ3205" s="25"/>
    </row>
    <row r="3206" spans="1:88" x14ac:dyDescent="0.2">
      <c r="A3206" s="2" t="s">
        <v>12173</v>
      </c>
      <c r="B3206" s="2" t="s">
        <v>26247</v>
      </c>
      <c r="C3206" s="2" t="s">
        <v>10420</v>
      </c>
      <c r="D3206" s="2" t="s">
        <v>12173</v>
      </c>
      <c r="E3206" s="2" t="s">
        <v>12173</v>
      </c>
      <c r="F3206" s="2" t="s">
        <v>12174</v>
      </c>
      <c r="G3206" s="2" t="s">
        <v>12175</v>
      </c>
      <c r="H3206" s="2" t="s">
        <v>61</v>
      </c>
      <c r="I3206" s="2" t="s">
        <v>61</v>
      </c>
      <c r="J3206" s="2" t="s">
        <v>61</v>
      </c>
      <c r="K3206" s="50" t="s">
        <v>61</v>
      </c>
      <c r="L3206" s="43">
        <v>2010</v>
      </c>
      <c r="M3206" s="2" t="s">
        <v>133</v>
      </c>
      <c r="N3206" s="32">
        <v>25.029</v>
      </c>
      <c r="O3206" s="32">
        <v>55.158299999999997</v>
      </c>
      <c r="P3206" s="2" t="s">
        <v>152</v>
      </c>
      <c r="Q3206" s="2" t="s">
        <v>65</v>
      </c>
      <c r="R3206" s="43" t="s">
        <v>18854</v>
      </c>
      <c r="S3206" s="41" t="s">
        <v>272</v>
      </c>
      <c r="T3206" s="41" t="s">
        <v>18461</v>
      </c>
      <c r="U3206" s="2"/>
      <c r="V3206" s="2"/>
      <c r="W3206" s="41" t="s">
        <v>17588</v>
      </c>
      <c r="X3206" s="2" t="s">
        <v>10480</v>
      </c>
      <c r="Y3206" s="2" t="s">
        <v>102</v>
      </c>
      <c r="Z3206" s="5" t="s">
        <v>20</v>
      </c>
      <c r="AA3206" s="5" t="s">
        <v>16910</v>
      </c>
      <c r="AB3206" s="5" t="s">
        <v>16316</v>
      </c>
      <c r="AC3206" s="2" t="s">
        <v>5205</v>
      </c>
      <c r="AD3206" s="2">
        <v>1059101</v>
      </c>
      <c r="AE3206" s="5">
        <v>31</v>
      </c>
      <c r="AF3206" s="25"/>
      <c r="AG3206" s="29">
        <v>3</v>
      </c>
      <c r="AH3206" s="2" t="s">
        <v>17974</v>
      </c>
      <c r="AI3206" s="2">
        <v>3</v>
      </c>
      <c r="AJ3206" s="2">
        <v>3</v>
      </c>
      <c r="AK3206" s="2"/>
      <c r="AL3206" s="2"/>
      <c r="AM3206" s="2"/>
      <c r="AN3206" s="2"/>
      <c r="AO3206" s="2"/>
      <c r="AP3206" s="25"/>
      <c r="AQ3206" s="25"/>
      <c r="AR3206" s="2"/>
      <c r="AS3206" s="2"/>
      <c r="AT3206" s="2"/>
      <c r="AU3206" s="25"/>
      <c r="AV3206" s="2"/>
      <c r="AW3206" s="2"/>
      <c r="AX3206" s="25"/>
      <c r="AY3206" s="25"/>
      <c r="AZ3206" s="25"/>
      <c r="BA3206" s="25"/>
      <c r="BB3206" s="25"/>
      <c r="BC3206" s="25"/>
      <c r="BD3206" s="25"/>
      <c r="BE3206" s="25"/>
      <c r="BF3206" s="25"/>
      <c r="BG3206" s="25"/>
      <c r="BH3206" s="25"/>
      <c r="BI3206" s="25"/>
      <c r="BJ3206" s="25"/>
      <c r="BK3206" s="25"/>
      <c r="BL3206" s="25"/>
      <c r="BM3206" s="25"/>
      <c r="BN3206" s="25"/>
      <c r="BO3206" s="25"/>
      <c r="BP3206" s="25"/>
      <c r="BQ3206" s="25"/>
      <c r="BR3206" s="25"/>
      <c r="BS3206" s="25"/>
      <c r="BT3206" s="25"/>
      <c r="BU3206" s="25"/>
      <c r="BV3206" s="25"/>
      <c r="BW3206" s="25"/>
      <c r="BX3206" s="25"/>
      <c r="BY3206" s="25"/>
      <c r="BZ3206" s="25"/>
      <c r="CA3206" s="25"/>
      <c r="CB3206" s="25"/>
      <c r="CC3206" s="25"/>
      <c r="CD3206" s="2" t="s">
        <v>78</v>
      </c>
      <c r="CE3206" s="2" t="s">
        <v>21741</v>
      </c>
      <c r="CF3206" s="25"/>
      <c r="CG3206" s="25"/>
      <c r="CH3206" s="25"/>
      <c r="CI3206" s="25"/>
      <c r="CJ3206" s="25"/>
    </row>
    <row r="3207" spans="1:88" x14ac:dyDescent="0.2">
      <c r="A3207" s="2" t="s">
        <v>12176</v>
      </c>
      <c r="B3207" s="2" t="s">
        <v>26248</v>
      </c>
      <c r="C3207" s="2" t="s">
        <v>10420</v>
      </c>
      <c r="D3207" s="2" t="s">
        <v>12176</v>
      </c>
      <c r="E3207" s="2" t="s">
        <v>12176</v>
      </c>
      <c r="F3207" s="2" t="s">
        <v>12177</v>
      </c>
      <c r="G3207" s="2" t="s">
        <v>12178</v>
      </c>
      <c r="H3207" s="2" t="s">
        <v>61</v>
      </c>
      <c r="I3207" s="2" t="s">
        <v>61</v>
      </c>
      <c r="J3207" s="2" t="s">
        <v>61</v>
      </c>
      <c r="K3207" s="50" t="s">
        <v>61</v>
      </c>
      <c r="L3207" s="43">
        <v>2010</v>
      </c>
      <c r="M3207" s="2" t="s">
        <v>133</v>
      </c>
      <c r="N3207" s="32">
        <v>25.043420000000001</v>
      </c>
      <c r="O3207" s="32">
        <v>55.142029999999998</v>
      </c>
      <c r="P3207" s="2" t="s">
        <v>152</v>
      </c>
      <c r="Q3207" s="2" t="s">
        <v>65</v>
      </c>
      <c r="R3207" s="43" t="s">
        <v>18854</v>
      </c>
      <c r="S3207" s="41" t="s">
        <v>272</v>
      </c>
      <c r="T3207" s="41" t="s">
        <v>18461</v>
      </c>
      <c r="U3207" s="2"/>
      <c r="V3207" s="2"/>
      <c r="W3207" s="41" t="s">
        <v>17588</v>
      </c>
      <c r="X3207" s="2" t="s">
        <v>696</v>
      </c>
      <c r="Y3207" s="2" t="s">
        <v>102</v>
      </c>
      <c r="Z3207" s="5" t="s">
        <v>20</v>
      </c>
      <c r="AA3207" s="5" t="s">
        <v>16910</v>
      </c>
      <c r="AB3207" s="5" t="s">
        <v>16316</v>
      </c>
      <c r="AC3207" s="2" t="s">
        <v>5205</v>
      </c>
      <c r="AD3207" s="2">
        <v>1059101</v>
      </c>
      <c r="AE3207" s="5">
        <v>24</v>
      </c>
      <c r="AF3207" s="25"/>
      <c r="AG3207" s="29">
        <v>3</v>
      </c>
      <c r="AH3207" s="2" t="s">
        <v>17974</v>
      </c>
      <c r="AI3207" s="2">
        <v>3</v>
      </c>
      <c r="AJ3207" s="2">
        <v>3</v>
      </c>
      <c r="AK3207" s="2"/>
      <c r="AL3207" s="2"/>
      <c r="AM3207" s="2"/>
      <c r="AN3207" s="2"/>
      <c r="AO3207" s="2"/>
      <c r="AP3207" s="25"/>
      <c r="AQ3207" s="25"/>
      <c r="AR3207" s="2"/>
      <c r="AS3207" s="2"/>
      <c r="AT3207" s="2"/>
      <c r="AU3207" s="25"/>
      <c r="AV3207" s="2"/>
      <c r="AW3207" s="2"/>
      <c r="AX3207" s="25"/>
      <c r="AY3207" s="25"/>
      <c r="AZ3207" s="25"/>
      <c r="BA3207" s="25"/>
      <c r="BB3207" s="25"/>
      <c r="BC3207" s="25"/>
      <c r="BD3207" s="25"/>
      <c r="BE3207" s="25"/>
      <c r="BF3207" s="25"/>
      <c r="BG3207" s="25"/>
      <c r="BH3207" s="25"/>
      <c r="BI3207" s="25"/>
      <c r="BJ3207" s="25"/>
      <c r="BK3207" s="25"/>
      <c r="BL3207" s="25"/>
      <c r="BM3207" s="25"/>
      <c r="BN3207" s="25"/>
      <c r="BO3207" s="25"/>
      <c r="BP3207" s="25"/>
      <c r="BQ3207" s="25"/>
      <c r="BR3207" s="25"/>
      <c r="BS3207" s="25"/>
      <c r="BT3207" s="25"/>
      <c r="BU3207" s="25"/>
      <c r="BV3207" s="25"/>
      <c r="BW3207" s="25"/>
      <c r="BX3207" s="25"/>
      <c r="BY3207" s="25"/>
      <c r="BZ3207" s="25"/>
      <c r="CA3207" s="25"/>
      <c r="CB3207" s="25"/>
      <c r="CC3207" s="25"/>
      <c r="CD3207" s="2" t="s">
        <v>78</v>
      </c>
      <c r="CE3207" s="2" t="s">
        <v>21742</v>
      </c>
      <c r="CF3207" s="25"/>
      <c r="CG3207" s="25"/>
      <c r="CH3207" s="25"/>
      <c r="CI3207" s="25"/>
      <c r="CJ3207" s="25"/>
    </row>
    <row r="3208" spans="1:88" x14ac:dyDescent="0.2">
      <c r="A3208" s="2" t="s">
        <v>12179</v>
      </c>
      <c r="B3208" s="2" t="s">
        <v>26249</v>
      </c>
      <c r="C3208" s="2" t="s">
        <v>10420</v>
      </c>
      <c r="D3208" s="2" t="s">
        <v>12179</v>
      </c>
      <c r="E3208" s="2" t="s">
        <v>12179</v>
      </c>
      <c r="F3208" s="2" t="s">
        <v>12180</v>
      </c>
      <c r="G3208" s="2" t="s">
        <v>12181</v>
      </c>
      <c r="H3208" s="2" t="s">
        <v>61</v>
      </c>
      <c r="I3208" s="2" t="s">
        <v>61</v>
      </c>
      <c r="J3208" s="2" t="s">
        <v>61</v>
      </c>
      <c r="K3208" s="50" t="s">
        <v>61</v>
      </c>
      <c r="L3208" s="43">
        <v>2010</v>
      </c>
      <c r="M3208" s="2" t="s">
        <v>133</v>
      </c>
      <c r="N3208" s="32">
        <v>25.04486</v>
      </c>
      <c r="O3208" s="32">
        <v>55.134549999999997</v>
      </c>
      <c r="P3208" s="2" t="s">
        <v>152</v>
      </c>
      <c r="Q3208" s="2" t="s">
        <v>65</v>
      </c>
      <c r="R3208" s="43" t="s">
        <v>18854</v>
      </c>
      <c r="S3208" s="41" t="s">
        <v>272</v>
      </c>
      <c r="T3208" s="41" t="s">
        <v>18461</v>
      </c>
      <c r="U3208" s="2"/>
      <c r="V3208" s="2"/>
      <c r="W3208" s="41" t="s">
        <v>17588</v>
      </c>
      <c r="X3208" s="2" t="s">
        <v>696</v>
      </c>
      <c r="Y3208" s="2" t="s">
        <v>102</v>
      </c>
      <c r="Z3208" s="5" t="s">
        <v>10423</v>
      </c>
      <c r="AA3208" s="5" t="s">
        <v>16910</v>
      </c>
      <c r="AB3208" s="5" t="s">
        <v>16316</v>
      </c>
      <c r="AC3208" s="2" t="s">
        <v>5205</v>
      </c>
      <c r="AD3208" s="2">
        <v>1059101</v>
      </c>
      <c r="AE3208" s="5">
        <v>24</v>
      </c>
      <c r="AF3208" s="25"/>
      <c r="AG3208" s="29">
        <v>3</v>
      </c>
      <c r="AH3208" s="2" t="s">
        <v>17974</v>
      </c>
      <c r="AI3208" s="2">
        <v>3</v>
      </c>
      <c r="AJ3208" s="2">
        <v>3</v>
      </c>
      <c r="AK3208" s="2"/>
      <c r="AL3208" s="2"/>
      <c r="AM3208" s="2"/>
      <c r="AN3208" s="2"/>
      <c r="AO3208" s="2"/>
      <c r="AP3208" s="25"/>
      <c r="AQ3208" s="25"/>
      <c r="AR3208" s="2"/>
      <c r="AS3208" s="2"/>
      <c r="AT3208" s="2"/>
      <c r="AU3208" s="25"/>
      <c r="AV3208" s="2"/>
      <c r="AW3208" s="2"/>
      <c r="AX3208" s="25"/>
      <c r="AY3208" s="25"/>
      <c r="AZ3208" s="25"/>
      <c r="BA3208" s="25"/>
      <c r="BB3208" s="25"/>
      <c r="BC3208" s="25"/>
      <c r="BD3208" s="25"/>
      <c r="BE3208" s="25"/>
      <c r="BF3208" s="25"/>
      <c r="BG3208" s="25"/>
      <c r="BH3208" s="25"/>
      <c r="BI3208" s="25"/>
      <c r="BJ3208" s="25"/>
      <c r="BK3208" s="25"/>
      <c r="BL3208" s="25"/>
      <c r="BM3208" s="25"/>
      <c r="BN3208" s="25"/>
      <c r="BO3208" s="25"/>
      <c r="BP3208" s="25"/>
      <c r="BQ3208" s="25"/>
      <c r="BR3208" s="25"/>
      <c r="BS3208" s="25"/>
      <c r="BT3208" s="25"/>
      <c r="BU3208" s="25"/>
      <c r="BV3208" s="25"/>
      <c r="BW3208" s="25"/>
      <c r="BX3208" s="25"/>
      <c r="BY3208" s="25"/>
      <c r="BZ3208" s="25"/>
      <c r="CA3208" s="25"/>
      <c r="CB3208" s="25"/>
      <c r="CC3208" s="25"/>
      <c r="CD3208" s="2" t="s">
        <v>78</v>
      </c>
      <c r="CE3208" s="2" t="s">
        <v>21743</v>
      </c>
      <c r="CF3208" s="25"/>
      <c r="CG3208" s="25"/>
      <c r="CH3208" s="25"/>
      <c r="CI3208" s="25"/>
      <c r="CJ3208" s="25"/>
    </row>
    <row r="3209" spans="1:88" x14ac:dyDescent="0.2">
      <c r="A3209" s="2" t="s">
        <v>12182</v>
      </c>
      <c r="B3209" s="2" t="s">
        <v>26250</v>
      </c>
      <c r="C3209" s="2" t="s">
        <v>10420</v>
      </c>
      <c r="D3209" s="2" t="s">
        <v>12182</v>
      </c>
      <c r="E3209" s="2" t="s">
        <v>12182</v>
      </c>
      <c r="F3209" s="2" t="s">
        <v>12183</v>
      </c>
      <c r="G3209" s="2" t="s">
        <v>12184</v>
      </c>
      <c r="H3209" s="2" t="s">
        <v>61</v>
      </c>
      <c r="I3209" s="2" t="s">
        <v>61</v>
      </c>
      <c r="J3209" s="2" t="s">
        <v>61</v>
      </c>
      <c r="K3209" s="50" t="s">
        <v>61</v>
      </c>
      <c r="L3209" s="43">
        <v>2010</v>
      </c>
      <c r="M3209" s="2" t="s">
        <v>133</v>
      </c>
      <c r="N3209" s="32">
        <v>24.958780000000001</v>
      </c>
      <c r="O3209" s="32">
        <v>55.12462</v>
      </c>
      <c r="P3209" s="2" t="s">
        <v>152</v>
      </c>
      <c r="Q3209" s="2" t="s">
        <v>65</v>
      </c>
      <c r="R3209" s="43" t="s">
        <v>16802</v>
      </c>
      <c r="S3209" s="41" t="s">
        <v>4851</v>
      </c>
      <c r="T3209" s="41" t="s">
        <v>18462</v>
      </c>
      <c r="U3209" s="2"/>
      <c r="V3209" s="2"/>
      <c r="W3209" s="41" t="s">
        <v>17588</v>
      </c>
      <c r="X3209" s="2" t="s">
        <v>153</v>
      </c>
      <c r="Y3209" s="2" t="s">
        <v>76</v>
      </c>
      <c r="Z3209" s="5" t="s">
        <v>10423</v>
      </c>
      <c r="AA3209" s="5" t="s">
        <v>16910</v>
      </c>
      <c r="AB3209" s="5" t="s">
        <v>16317</v>
      </c>
      <c r="AC3209" s="2" t="s">
        <v>5205</v>
      </c>
      <c r="AD3209" s="2">
        <v>1051800</v>
      </c>
      <c r="AE3209" s="5">
        <v>35</v>
      </c>
      <c r="AF3209" s="25"/>
      <c r="AG3209" s="29">
        <v>3</v>
      </c>
      <c r="AH3209" s="2" t="s">
        <v>17974</v>
      </c>
      <c r="AI3209" s="2">
        <v>3</v>
      </c>
      <c r="AJ3209" s="2">
        <v>3</v>
      </c>
      <c r="AK3209" s="2"/>
      <c r="AL3209" s="2"/>
      <c r="AM3209" s="2"/>
      <c r="AN3209" s="2"/>
      <c r="AO3209" s="2"/>
      <c r="AP3209" s="25"/>
      <c r="AQ3209" s="25"/>
      <c r="AR3209" s="2"/>
      <c r="AS3209" s="2"/>
      <c r="AT3209" s="2"/>
      <c r="AU3209" s="25"/>
      <c r="AV3209" s="2"/>
      <c r="AW3209" s="2"/>
      <c r="AX3209" s="25"/>
      <c r="AY3209" s="25"/>
      <c r="AZ3209" s="25"/>
      <c r="BA3209" s="25"/>
      <c r="BB3209" s="25"/>
      <c r="BC3209" s="25"/>
      <c r="BD3209" s="25"/>
      <c r="BE3209" s="25"/>
      <c r="BF3209" s="25"/>
      <c r="BG3209" s="25"/>
      <c r="BH3209" s="25"/>
      <c r="BI3209" s="25"/>
      <c r="BJ3209" s="25"/>
      <c r="BK3209" s="25"/>
      <c r="BL3209" s="25"/>
      <c r="BM3209" s="25"/>
      <c r="BN3209" s="25"/>
      <c r="BO3209" s="25"/>
      <c r="BP3209" s="25"/>
      <c r="BQ3209" s="25"/>
      <c r="BR3209" s="25"/>
      <c r="BS3209" s="25"/>
      <c r="BT3209" s="25"/>
      <c r="BU3209" s="25"/>
      <c r="BV3209" s="25"/>
      <c r="BW3209" s="25"/>
      <c r="BX3209" s="25"/>
      <c r="BY3209" s="25"/>
      <c r="BZ3209" s="25"/>
      <c r="CA3209" s="25"/>
      <c r="CB3209" s="25"/>
      <c r="CC3209" s="25"/>
      <c r="CD3209" s="2" t="s">
        <v>78</v>
      </c>
      <c r="CE3209" s="2" t="s">
        <v>21744</v>
      </c>
      <c r="CF3209" s="25"/>
      <c r="CG3209" s="25"/>
      <c r="CH3209" s="25"/>
      <c r="CI3209" s="25"/>
      <c r="CJ3209" s="25"/>
    </row>
    <row r="3210" spans="1:88" x14ac:dyDescent="0.2">
      <c r="A3210" s="2" t="s">
        <v>12185</v>
      </c>
      <c r="B3210" s="2" t="s">
        <v>26251</v>
      </c>
      <c r="C3210" s="2" t="s">
        <v>10420</v>
      </c>
      <c r="D3210" s="2" t="s">
        <v>12185</v>
      </c>
      <c r="E3210" s="2" t="s">
        <v>12185</v>
      </c>
      <c r="F3210" s="2" t="s">
        <v>12186</v>
      </c>
      <c r="G3210" s="2" t="s">
        <v>12187</v>
      </c>
      <c r="H3210" s="2" t="s">
        <v>61</v>
      </c>
      <c r="I3210" s="2" t="s">
        <v>61</v>
      </c>
      <c r="J3210" s="2" t="s">
        <v>61</v>
      </c>
      <c r="K3210" s="50" t="s">
        <v>61</v>
      </c>
      <c r="L3210" s="43">
        <v>2011</v>
      </c>
      <c r="M3210" s="2" t="s">
        <v>133</v>
      </c>
      <c r="N3210" s="32">
        <v>24.96602</v>
      </c>
      <c r="O3210" s="32">
        <v>55.197099999999999</v>
      </c>
      <c r="P3210" s="2" t="s">
        <v>152</v>
      </c>
      <c r="Q3210" s="2" t="s">
        <v>65</v>
      </c>
      <c r="R3210" s="43" t="s">
        <v>16802</v>
      </c>
      <c r="S3210" s="41" t="s">
        <v>4851</v>
      </c>
      <c r="T3210" s="41" t="s">
        <v>18462</v>
      </c>
      <c r="U3210" s="2"/>
      <c r="V3210" s="2"/>
      <c r="W3210" s="41" t="s">
        <v>17588</v>
      </c>
      <c r="X3210" s="2" t="s">
        <v>153</v>
      </c>
      <c r="Y3210" s="2" t="s">
        <v>10437</v>
      </c>
      <c r="Z3210" s="5" t="s">
        <v>10423</v>
      </c>
      <c r="AA3210" s="5" t="s">
        <v>16910</v>
      </c>
      <c r="AB3210" s="5" t="s">
        <v>18090</v>
      </c>
      <c r="AC3210" s="2" t="s">
        <v>5205</v>
      </c>
      <c r="AD3210" s="2">
        <v>1059700</v>
      </c>
      <c r="AE3210" s="5">
        <v>30</v>
      </c>
      <c r="AF3210" s="25"/>
      <c r="AG3210" s="29">
        <v>3</v>
      </c>
      <c r="AH3210" s="2" t="s">
        <v>17974</v>
      </c>
      <c r="AI3210" s="2">
        <v>3</v>
      </c>
      <c r="AJ3210" s="2">
        <v>3</v>
      </c>
      <c r="AK3210" s="2"/>
      <c r="AL3210" s="2"/>
      <c r="AM3210" s="2"/>
      <c r="AN3210" s="2"/>
      <c r="AO3210" s="2"/>
      <c r="AP3210" s="25"/>
      <c r="AQ3210" s="25"/>
      <c r="AR3210" s="2"/>
      <c r="AS3210" s="2"/>
      <c r="AT3210" s="2"/>
      <c r="AU3210" s="25"/>
      <c r="AV3210" s="2"/>
      <c r="AW3210" s="2"/>
      <c r="AX3210" s="25"/>
      <c r="AY3210" s="25"/>
      <c r="AZ3210" s="25"/>
      <c r="BA3210" s="25"/>
      <c r="BB3210" s="25"/>
      <c r="BC3210" s="25"/>
      <c r="BD3210" s="25"/>
      <c r="BE3210" s="25"/>
      <c r="BF3210" s="25"/>
      <c r="BG3210" s="25"/>
      <c r="BH3210" s="25"/>
      <c r="BI3210" s="25"/>
      <c r="BJ3210" s="25"/>
      <c r="BK3210" s="25"/>
      <c r="BL3210" s="25"/>
      <c r="BM3210" s="25"/>
      <c r="BN3210" s="25"/>
      <c r="BO3210" s="25"/>
      <c r="BP3210" s="25"/>
      <c r="BQ3210" s="25"/>
      <c r="BR3210" s="25"/>
      <c r="BS3210" s="25"/>
      <c r="BT3210" s="25"/>
      <c r="BU3210" s="25"/>
      <c r="BV3210" s="25"/>
      <c r="BW3210" s="25"/>
      <c r="BX3210" s="25"/>
      <c r="BY3210" s="25"/>
      <c r="BZ3210" s="25"/>
      <c r="CA3210" s="25"/>
      <c r="CB3210" s="25"/>
      <c r="CC3210" s="25"/>
      <c r="CD3210" s="2" t="s">
        <v>78</v>
      </c>
      <c r="CE3210" s="2" t="s">
        <v>21745</v>
      </c>
      <c r="CF3210" s="25"/>
      <c r="CG3210" s="25"/>
      <c r="CH3210" s="25"/>
      <c r="CI3210" s="25"/>
      <c r="CJ3210" s="25"/>
    </row>
    <row r="3211" spans="1:88" x14ac:dyDescent="0.2">
      <c r="A3211" s="2" t="s">
        <v>12188</v>
      </c>
      <c r="B3211" s="2" t="s">
        <v>26252</v>
      </c>
      <c r="C3211" s="2" t="s">
        <v>10420</v>
      </c>
      <c r="D3211" s="2" t="s">
        <v>12188</v>
      </c>
      <c r="E3211" s="2" t="s">
        <v>12188</v>
      </c>
      <c r="F3211" s="2" t="s">
        <v>12189</v>
      </c>
      <c r="G3211" s="2" t="s">
        <v>18747</v>
      </c>
      <c r="H3211" s="2" t="s">
        <v>61</v>
      </c>
      <c r="I3211" s="2" t="s">
        <v>61</v>
      </c>
      <c r="J3211" s="2" t="s">
        <v>61</v>
      </c>
      <c r="K3211" s="50" t="s">
        <v>61</v>
      </c>
      <c r="L3211" s="43">
        <v>2009</v>
      </c>
      <c r="M3211" s="2" t="s">
        <v>133</v>
      </c>
      <c r="N3211" s="32">
        <v>25.015599999999999</v>
      </c>
      <c r="O3211" s="32">
        <v>55.456099999999999</v>
      </c>
      <c r="P3211" s="2" t="s">
        <v>152</v>
      </c>
      <c r="Q3211" s="2" t="s">
        <v>65</v>
      </c>
      <c r="R3211" s="43" t="s">
        <v>16802</v>
      </c>
      <c r="S3211" s="41" t="s">
        <v>4851</v>
      </c>
      <c r="T3211" s="41" t="s">
        <v>18462</v>
      </c>
      <c r="U3211" s="2"/>
      <c r="V3211" s="2"/>
      <c r="W3211" s="41" t="s">
        <v>17588</v>
      </c>
      <c r="X3211" s="2" t="s">
        <v>153</v>
      </c>
      <c r="Y3211" s="2" t="s">
        <v>102</v>
      </c>
      <c r="Z3211" s="5" t="s">
        <v>10423</v>
      </c>
      <c r="AA3211" s="5" t="s">
        <v>16910</v>
      </c>
      <c r="AB3211" s="5" t="s">
        <v>16318</v>
      </c>
      <c r="AC3211" s="2" t="s">
        <v>5205</v>
      </c>
      <c r="AD3211" s="2">
        <v>1091500</v>
      </c>
      <c r="AE3211" s="5">
        <v>25</v>
      </c>
      <c r="AF3211" s="25"/>
      <c r="AG3211" s="29">
        <v>3</v>
      </c>
      <c r="AH3211" s="2" t="s">
        <v>17974</v>
      </c>
      <c r="AI3211" s="2">
        <v>3</v>
      </c>
      <c r="AJ3211" s="2" t="s">
        <v>3591</v>
      </c>
      <c r="AK3211" s="2"/>
      <c r="AL3211" s="2"/>
      <c r="AM3211" s="2"/>
      <c r="AN3211" s="2"/>
      <c r="AO3211" s="2"/>
      <c r="AP3211" s="25"/>
      <c r="AQ3211" s="25"/>
      <c r="AR3211" s="2"/>
      <c r="AS3211" s="2"/>
      <c r="AT3211" s="2"/>
      <c r="AU3211" s="25"/>
      <c r="AV3211" s="2"/>
      <c r="AW3211" s="2"/>
      <c r="AX3211" s="25"/>
      <c r="AY3211" s="25"/>
      <c r="AZ3211" s="25"/>
      <c r="BA3211" s="25"/>
      <c r="BB3211" s="25"/>
      <c r="BC3211" s="25"/>
      <c r="BD3211" s="25"/>
      <c r="BE3211" s="25"/>
      <c r="BF3211" s="25"/>
      <c r="BG3211" s="25"/>
      <c r="BH3211" s="25"/>
      <c r="BI3211" s="25"/>
      <c r="BJ3211" s="25"/>
      <c r="BK3211" s="25"/>
      <c r="BL3211" s="25"/>
      <c r="BM3211" s="25"/>
      <c r="BN3211" s="25"/>
      <c r="BO3211" s="25"/>
      <c r="BP3211" s="25"/>
      <c r="BQ3211" s="25"/>
      <c r="BR3211" s="25"/>
      <c r="BS3211" s="25"/>
      <c r="BT3211" s="25"/>
      <c r="BU3211" s="25"/>
      <c r="BV3211" s="25"/>
      <c r="BW3211" s="25"/>
      <c r="BX3211" s="25"/>
      <c r="BY3211" s="25"/>
      <c r="BZ3211" s="25"/>
      <c r="CA3211" s="25"/>
      <c r="CB3211" s="25"/>
      <c r="CC3211" s="25"/>
      <c r="CD3211" s="2" t="s">
        <v>78</v>
      </c>
      <c r="CE3211" s="2" t="s">
        <v>21746</v>
      </c>
      <c r="CF3211" s="25"/>
      <c r="CG3211" s="25"/>
      <c r="CH3211" s="25"/>
      <c r="CI3211" s="25"/>
      <c r="CJ3211" s="25"/>
    </row>
    <row r="3212" spans="1:88" x14ac:dyDescent="0.2">
      <c r="A3212" s="2" t="s">
        <v>12190</v>
      </c>
      <c r="B3212" s="2" t="s">
        <v>26253</v>
      </c>
      <c r="C3212" s="2" t="s">
        <v>10420</v>
      </c>
      <c r="D3212" s="2" t="s">
        <v>12190</v>
      </c>
      <c r="E3212" s="2" t="s">
        <v>12190</v>
      </c>
      <c r="F3212" s="2" t="s">
        <v>12191</v>
      </c>
      <c r="G3212" s="2" t="s">
        <v>12192</v>
      </c>
      <c r="H3212" s="2" t="s">
        <v>61</v>
      </c>
      <c r="I3212" s="2" t="s">
        <v>61</v>
      </c>
      <c r="J3212" s="2" t="s">
        <v>61</v>
      </c>
      <c r="K3212" s="50" t="s">
        <v>61</v>
      </c>
      <c r="L3212" s="43">
        <v>2010</v>
      </c>
      <c r="M3212" s="2" t="s">
        <v>133</v>
      </c>
      <c r="N3212" s="32">
        <v>25.22184</v>
      </c>
      <c r="O3212" s="32">
        <v>55.283639999999998</v>
      </c>
      <c r="P3212" s="2" t="s">
        <v>152</v>
      </c>
      <c r="Q3212" s="2" t="s">
        <v>65</v>
      </c>
      <c r="R3212" s="43" t="s">
        <v>18854</v>
      </c>
      <c r="S3212" s="41" t="s">
        <v>10732</v>
      </c>
      <c r="T3212" s="41" t="s">
        <v>18461</v>
      </c>
      <c r="U3212" s="2"/>
      <c r="V3212" s="2"/>
      <c r="W3212" s="41" t="s">
        <v>17588</v>
      </c>
      <c r="X3212" s="2" t="s">
        <v>10480</v>
      </c>
      <c r="Y3212" s="2" t="s">
        <v>102</v>
      </c>
      <c r="Z3212" s="5" t="s">
        <v>10423</v>
      </c>
      <c r="AA3212" s="5" t="s">
        <v>16910</v>
      </c>
      <c r="AB3212" s="5" t="s">
        <v>16316</v>
      </c>
      <c r="AC3212" s="2" t="s">
        <v>5205</v>
      </c>
      <c r="AD3212" s="2">
        <v>1033600</v>
      </c>
      <c r="AE3212" s="5">
        <v>47</v>
      </c>
      <c r="AF3212" s="25"/>
      <c r="AG3212" s="29">
        <v>3</v>
      </c>
      <c r="AH3212" s="2" t="s">
        <v>17974</v>
      </c>
      <c r="AI3212" s="2">
        <v>3</v>
      </c>
      <c r="AJ3212" s="2">
        <v>3</v>
      </c>
      <c r="AK3212" s="2"/>
      <c r="AL3212" s="2"/>
      <c r="AM3212" s="2"/>
      <c r="AN3212" s="2"/>
      <c r="AO3212" s="2"/>
      <c r="AP3212" s="25"/>
      <c r="AQ3212" s="25"/>
      <c r="AR3212" s="2"/>
      <c r="AS3212" s="2"/>
      <c r="AT3212" s="2"/>
      <c r="AU3212" s="25"/>
      <c r="AV3212" s="2"/>
      <c r="AW3212" s="2"/>
      <c r="AX3212" s="25"/>
      <c r="AY3212" s="25"/>
      <c r="AZ3212" s="25"/>
      <c r="BA3212" s="25"/>
      <c r="BB3212" s="25"/>
      <c r="BC3212" s="25"/>
      <c r="BD3212" s="25"/>
      <c r="BE3212" s="25"/>
      <c r="BF3212" s="25"/>
      <c r="BG3212" s="25"/>
      <c r="BH3212" s="25"/>
      <c r="BI3212" s="25"/>
      <c r="BJ3212" s="25"/>
      <c r="BK3212" s="25"/>
      <c r="BL3212" s="25"/>
      <c r="BM3212" s="25"/>
      <c r="BN3212" s="25"/>
      <c r="BO3212" s="25"/>
      <c r="BP3212" s="25"/>
      <c r="BQ3212" s="25"/>
      <c r="BR3212" s="25"/>
      <c r="BS3212" s="25"/>
      <c r="BT3212" s="25"/>
      <c r="BU3212" s="25"/>
      <c r="BV3212" s="25"/>
      <c r="BW3212" s="25"/>
      <c r="BX3212" s="25"/>
      <c r="BY3212" s="25"/>
      <c r="BZ3212" s="25"/>
      <c r="CA3212" s="25"/>
      <c r="CB3212" s="25"/>
      <c r="CC3212" s="25"/>
      <c r="CD3212" s="2" t="s">
        <v>78</v>
      </c>
      <c r="CE3212" s="2" t="s">
        <v>21747</v>
      </c>
      <c r="CF3212" s="25"/>
      <c r="CG3212" s="25"/>
      <c r="CH3212" s="25"/>
      <c r="CI3212" s="25"/>
      <c r="CJ3212" s="25"/>
    </row>
    <row r="3213" spans="1:88" x14ac:dyDescent="0.2">
      <c r="A3213" s="2" t="s">
        <v>12193</v>
      </c>
      <c r="B3213" s="2" t="s">
        <v>26254</v>
      </c>
      <c r="C3213" s="2" t="s">
        <v>10420</v>
      </c>
      <c r="D3213" s="2" t="s">
        <v>12193</v>
      </c>
      <c r="E3213" s="2" t="s">
        <v>12193</v>
      </c>
      <c r="F3213" s="2" t="s">
        <v>12194</v>
      </c>
      <c r="G3213" s="2" t="s">
        <v>12195</v>
      </c>
      <c r="H3213" s="2" t="s">
        <v>61</v>
      </c>
      <c r="I3213" s="2" t="s">
        <v>61</v>
      </c>
      <c r="J3213" s="2" t="s">
        <v>61</v>
      </c>
      <c r="K3213" s="50" t="s">
        <v>61</v>
      </c>
      <c r="L3213" s="43">
        <v>2009</v>
      </c>
      <c r="M3213" s="2" t="s">
        <v>133</v>
      </c>
      <c r="N3213" s="32">
        <v>25.106269999999999</v>
      </c>
      <c r="O3213" s="32">
        <v>55.169499999999999</v>
      </c>
      <c r="P3213" s="2" t="s">
        <v>152</v>
      </c>
      <c r="Q3213" s="2" t="s">
        <v>65</v>
      </c>
      <c r="R3213" s="43" t="s">
        <v>18854</v>
      </c>
      <c r="S3213" s="41" t="s">
        <v>272</v>
      </c>
      <c r="T3213" s="41" t="s">
        <v>18461</v>
      </c>
      <c r="U3213" s="2"/>
      <c r="V3213" s="2"/>
      <c r="W3213" s="41" t="s">
        <v>17588</v>
      </c>
      <c r="X3213" s="2" t="s">
        <v>153</v>
      </c>
      <c r="Y3213" s="2" t="s">
        <v>76</v>
      </c>
      <c r="Z3213" s="5" t="s">
        <v>10423</v>
      </c>
      <c r="AA3213" s="5" t="s">
        <v>16910</v>
      </c>
      <c r="AB3213" s="5" t="s">
        <v>16317</v>
      </c>
      <c r="AC3213" s="2" t="s">
        <v>5205</v>
      </c>
      <c r="AD3213" s="2">
        <v>1038200</v>
      </c>
      <c r="AE3213" s="5">
        <v>31</v>
      </c>
      <c r="AF3213" s="25"/>
      <c r="AG3213" s="29">
        <v>3</v>
      </c>
      <c r="AH3213" s="2" t="s">
        <v>17974</v>
      </c>
      <c r="AI3213" s="2">
        <v>3</v>
      </c>
      <c r="AJ3213" s="2">
        <v>3</v>
      </c>
      <c r="AK3213" s="2"/>
      <c r="AL3213" s="2"/>
      <c r="AM3213" s="2"/>
      <c r="AN3213" s="2"/>
      <c r="AO3213" s="2"/>
      <c r="AP3213" s="25"/>
      <c r="AQ3213" s="25"/>
      <c r="AR3213" s="2"/>
      <c r="AS3213" s="2"/>
      <c r="AT3213" s="2"/>
      <c r="AU3213" s="25"/>
      <c r="AV3213" s="2"/>
      <c r="AW3213" s="2"/>
      <c r="AX3213" s="25"/>
      <c r="AY3213" s="25"/>
      <c r="AZ3213" s="25"/>
      <c r="BA3213" s="25"/>
      <c r="BB3213" s="25"/>
      <c r="BC3213" s="25"/>
      <c r="BD3213" s="25"/>
      <c r="BE3213" s="25"/>
      <c r="BF3213" s="25"/>
      <c r="BG3213" s="25"/>
      <c r="BH3213" s="25"/>
      <c r="BI3213" s="25"/>
      <c r="BJ3213" s="25"/>
      <c r="BK3213" s="25"/>
      <c r="BL3213" s="25"/>
      <c r="BM3213" s="25"/>
      <c r="BN3213" s="25"/>
      <c r="BO3213" s="25"/>
      <c r="BP3213" s="25"/>
      <c r="BQ3213" s="25"/>
      <c r="BR3213" s="25"/>
      <c r="BS3213" s="25"/>
      <c r="BT3213" s="25"/>
      <c r="BU3213" s="25"/>
      <c r="BV3213" s="25"/>
      <c r="BW3213" s="25"/>
      <c r="BX3213" s="25"/>
      <c r="BY3213" s="25"/>
      <c r="BZ3213" s="25"/>
      <c r="CA3213" s="25"/>
      <c r="CB3213" s="25"/>
      <c r="CC3213" s="25"/>
      <c r="CD3213" s="2" t="s">
        <v>78</v>
      </c>
      <c r="CE3213" s="2" t="s">
        <v>21748</v>
      </c>
      <c r="CF3213" s="25"/>
      <c r="CG3213" s="25"/>
      <c r="CH3213" s="25"/>
      <c r="CI3213" s="25"/>
      <c r="CJ3213" s="25"/>
    </row>
    <row r="3214" spans="1:88" x14ac:dyDescent="0.2">
      <c r="A3214" s="2" t="s">
        <v>12196</v>
      </c>
      <c r="B3214" s="2" t="s">
        <v>26255</v>
      </c>
      <c r="C3214" s="2" t="s">
        <v>10420</v>
      </c>
      <c r="D3214" s="2" t="s">
        <v>12196</v>
      </c>
      <c r="E3214" s="2" t="s">
        <v>12196</v>
      </c>
      <c r="F3214" s="2" t="s">
        <v>12197</v>
      </c>
      <c r="G3214" s="2" t="s">
        <v>12198</v>
      </c>
      <c r="H3214" s="2" t="s">
        <v>61</v>
      </c>
      <c r="I3214" s="2" t="s">
        <v>61</v>
      </c>
      <c r="J3214" s="2" t="s">
        <v>61</v>
      </c>
      <c r="K3214" s="50" t="s">
        <v>61</v>
      </c>
      <c r="L3214" s="43">
        <v>2009</v>
      </c>
      <c r="M3214" s="2" t="s">
        <v>133</v>
      </c>
      <c r="N3214" s="32">
        <v>25.284970000000001</v>
      </c>
      <c r="O3214" s="32">
        <v>55.3399</v>
      </c>
      <c r="P3214" s="2" t="s">
        <v>152</v>
      </c>
      <c r="Q3214" s="2" t="s">
        <v>65</v>
      </c>
      <c r="R3214" s="43" t="s">
        <v>18854</v>
      </c>
      <c r="S3214" s="41" t="s">
        <v>1554</v>
      </c>
      <c r="T3214" s="41" t="s">
        <v>18460</v>
      </c>
      <c r="U3214" s="2"/>
      <c r="V3214" s="2"/>
      <c r="W3214" s="41" t="s">
        <v>17588</v>
      </c>
      <c r="X3214" s="2" t="s">
        <v>153</v>
      </c>
      <c r="Y3214" s="2" t="s">
        <v>102</v>
      </c>
      <c r="Z3214" s="5" t="s">
        <v>10423</v>
      </c>
      <c r="AA3214" s="5" t="s">
        <v>16910</v>
      </c>
      <c r="AB3214" s="5" t="s">
        <v>16316</v>
      </c>
      <c r="AC3214" s="2" t="s">
        <v>5205</v>
      </c>
      <c r="AD3214" s="2">
        <v>1013200</v>
      </c>
      <c r="AE3214" s="5">
        <v>30</v>
      </c>
      <c r="AF3214" s="25"/>
      <c r="AG3214" s="29">
        <v>3</v>
      </c>
      <c r="AH3214" s="2" t="s">
        <v>17974</v>
      </c>
      <c r="AI3214" s="2">
        <v>4</v>
      </c>
      <c r="AJ3214" s="2">
        <v>3</v>
      </c>
      <c r="AK3214" s="2"/>
      <c r="AL3214" s="2"/>
      <c r="AM3214" s="2"/>
      <c r="AN3214" s="2"/>
      <c r="AO3214" s="2"/>
      <c r="AP3214" s="25"/>
      <c r="AQ3214" s="25"/>
      <c r="AR3214" s="2"/>
      <c r="AS3214" s="2"/>
      <c r="AT3214" s="2"/>
      <c r="AU3214" s="25"/>
      <c r="AV3214" s="2"/>
      <c r="AW3214" s="2"/>
      <c r="AX3214" s="25"/>
      <c r="AY3214" s="25"/>
      <c r="AZ3214" s="25"/>
      <c r="BA3214" s="25"/>
      <c r="BB3214" s="25"/>
      <c r="BC3214" s="25"/>
      <c r="BD3214" s="25"/>
      <c r="BE3214" s="25"/>
      <c r="BF3214" s="25"/>
      <c r="BG3214" s="25"/>
      <c r="BH3214" s="25"/>
      <c r="BI3214" s="25"/>
      <c r="BJ3214" s="25"/>
      <c r="BK3214" s="25"/>
      <c r="BL3214" s="25"/>
      <c r="BM3214" s="25"/>
      <c r="BN3214" s="25"/>
      <c r="BO3214" s="25"/>
      <c r="BP3214" s="25"/>
      <c r="BQ3214" s="25"/>
      <c r="BR3214" s="25"/>
      <c r="BS3214" s="25"/>
      <c r="BT3214" s="25"/>
      <c r="BU3214" s="25"/>
      <c r="BV3214" s="25"/>
      <c r="BW3214" s="25"/>
      <c r="BX3214" s="25"/>
      <c r="BY3214" s="25"/>
      <c r="BZ3214" s="25"/>
      <c r="CA3214" s="25"/>
      <c r="CB3214" s="25"/>
      <c r="CC3214" s="25"/>
      <c r="CD3214" s="2" t="s">
        <v>78</v>
      </c>
      <c r="CE3214" s="2" t="s">
        <v>21749</v>
      </c>
      <c r="CF3214" s="25"/>
      <c r="CG3214" s="25"/>
      <c r="CH3214" s="25"/>
      <c r="CI3214" s="25"/>
      <c r="CJ3214" s="25"/>
    </row>
    <row r="3215" spans="1:88" x14ac:dyDescent="0.2">
      <c r="A3215" s="2" t="s">
        <v>12199</v>
      </c>
      <c r="B3215" s="2" t="s">
        <v>26256</v>
      </c>
      <c r="C3215" s="2" t="s">
        <v>10420</v>
      </c>
      <c r="D3215" s="2" t="s">
        <v>12199</v>
      </c>
      <c r="E3215" s="2" t="s">
        <v>12199</v>
      </c>
      <c r="F3215" s="2" t="s">
        <v>12200</v>
      </c>
      <c r="G3215" s="2" t="s">
        <v>12201</v>
      </c>
      <c r="H3215" s="2" t="s">
        <v>61</v>
      </c>
      <c r="I3215" s="2" t="s">
        <v>61</v>
      </c>
      <c r="J3215" s="2" t="s">
        <v>61</v>
      </c>
      <c r="K3215" s="50" t="s">
        <v>61</v>
      </c>
      <c r="L3215" s="43">
        <v>2012</v>
      </c>
      <c r="M3215" s="2" t="s">
        <v>133</v>
      </c>
      <c r="N3215" s="32">
        <v>25.206209999999999</v>
      </c>
      <c r="O3215" s="32">
        <v>55.379989999999999</v>
      </c>
      <c r="P3215" s="2" t="s">
        <v>152</v>
      </c>
      <c r="Q3215" s="2" t="s">
        <v>65</v>
      </c>
      <c r="R3215" s="43" t="s">
        <v>18854</v>
      </c>
      <c r="S3215" s="41" t="s">
        <v>1554</v>
      </c>
      <c r="T3215" s="41" t="s">
        <v>18460</v>
      </c>
      <c r="U3215" s="2"/>
      <c r="V3215" s="2"/>
      <c r="W3215" s="41" t="s">
        <v>17588</v>
      </c>
      <c r="X3215" s="2" t="s">
        <v>153</v>
      </c>
      <c r="Y3215" s="2" t="s">
        <v>102</v>
      </c>
      <c r="Z3215" s="5" t="s">
        <v>20</v>
      </c>
      <c r="AA3215" s="5" t="s">
        <v>16910</v>
      </c>
      <c r="AB3215" s="5" t="s">
        <v>16316</v>
      </c>
      <c r="AC3215" s="2" t="s">
        <v>5205</v>
      </c>
      <c r="AD3215" s="2">
        <v>1041600</v>
      </c>
      <c r="AE3215" s="5">
        <v>30</v>
      </c>
      <c r="AF3215" s="25"/>
      <c r="AG3215" s="29">
        <v>3</v>
      </c>
      <c r="AH3215" s="2" t="s">
        <v>17974</v>
      </c>
      <c r="AI3215" s="2">
        <v>3</v>
      </c>
      <c r="AJ3215" s="2">
        <v>3</v>
      </c>
      <c r="AK3215" s="2"/>
      <c r="AL3215" s="2"/>
      <c r="AM3215" s="2"/>
      <c r="AN3215" s="2"/>
      <c r="AO3215" s="2"/>
      <c r="AP3215" s="25"/>
      <c r="AQ3215" s="25"/>
      <c r="AR3215" s="2"/>
      <c r="AS3215" s="2"/>
      <c r="AT3215" s="2"/>
      <c r="AU3215" s="25"/>
      <c r="AV3215" s="2"/>
      <c r="AW3215" s="2"/>
      <c r="AX3215" s="25"/>
      <c r="AY3215" s="25"/>
      <c r="AZ3215" s="25"/>
      <c r="BA3215" s="25"/>
      <c r="BB3215" s="25"/>
      <c r="BC3215" s="25"/>
      <c r="BD3215" s="25"/>
      <c r="BE3215" s="25"/>
      <c r="BF3215" s="25"/>
      <c r="BG3215" s="25"/>
      <c r="BH3215" s="25"/>
      <c r="BI3215" s="25"/>
      <c r="BJ3215" s="25"/>
      <c r="BK3215" s="25"/>
      <c r="BL3215" s="25"/>
      <c r="BM3215" s="25"/>
      <c r="BN3215" s="25"/>
      <c r="BO3215" s="25"/>
      <c r="BP3215" s="25"/>
      <c r="BQ3215" s="25"/>
      <c r="BR3215" s="25"/>
      <c r="BS3215" s="25"/>
      <c r="BT3215" s="25"/>
      <c r="BU3215" s="25"/>
      <c r="BV3215" s="25"/>
      <c r="BW3215" s="25"/>
      <c r="BX3215" s="25"/>
      <c r="BY3215" s="25"/>
      <c r="BZ3215" s="25"/>
      <c r="CA3215" s="25"/>
      <c r="CB3215" s="25"/>
      <c r="CC3215" s="25"/>
      <c r="CD3215" s="2" t="s">
        <v>78</v>
      </c>
      <c r="CE3215" s="2" t="s">
        <v>21750</v>
      </c>
      <c r="CF3215" s="25"/>
      <c r="CG3215" s="25"/>
      <c r="CH3215" s="25"/>
      <c r="CI3215" s="25"/>
      <c r="CJ3215" s="25"/>
    </row>
    <row r="3216" spans="1:88" x14ac:dyDescent="0.2">
      <c r="A3216" s="2" t="s">
        <v>12202</v>
      </c>
      <c r="B3216" s="2" t="s">
        <v>26257</v>
      </c>
      <c r="C3216" s="2" t="s">
        <v>10420</v>
      </c>
      <c r="D3216" s="2" t="s">
        <v>12202</v>
      </c>
      <c r="E3216" s="2" t="s">
        <v>12202</v>
      </c>
      <c r="F3216" s="2" t="s">
        <v>12203</v>
      </c>
      <c r="G3216" s="2" t="s">
        <v>12204</v>
      </c>
      <c r="H3216" s="2" t="s">
        <v>61</v>
      </c>
      <c r="I3216" s="2" t="s">
        <v>61</v>
      </c>
      <c r="J3216" s="2" t="s">
        <v>61</v>
      </c>
      <c r="K3216" s="50" t="s">
        <v>61</v>
      </c>
      <c r="L3216" s="43">
        <v>2014</v>
      </c>
      <c r="M3216" s="2" t="s">
        <v>133</v>
      </c>
      <c r="N3216" s="32">
        <v>25.018190000000001</v>
      </c>
      <c r="O3216" s="32">
        <v>55.189889999999998</v>
      </c>
      <c r="P3216" s="2" t="s">
        <v>152</v>
      </c>
      <c r="Q3216" s="2" t="s">
        <v>65</v>
      </c>
      <c r="R3216" s="43" t="s">
        <v>18854</v>
      </c>
      <c r="S3216" s="41" t="s">
        <v>1554</v>
      </c>
      <c r="T3216" s="41" t="s">
        <v>18460</v>
      </c>
      <c r="U3216" s="2"/>
      <c r="V3216" s="2"/>
      <c r="W3216" s="41" t="s">
        <v>17588</v>
      </c>
      <c r="X3216" s="2" t="s">
        <v>10480</v>
      </c>
      <c r="Y3216" s="2" t="s">
        <v>76</v>
      </c>
      <c r="Z3216" s="5" t="s">
        <v>10423</v>
      </c>
      <c r="AA3216" s="5" t="s">
        <v>16910</v>
      </c>
      <c r="AB3216" s="5" t="s">
        <v>16317</v>
      </c>
      <c r="AC3216" s="2" t="s">
        <v>5205</v>
      </c>
      <c r="AD3216" s="2">
        <v>1068500</v>
      </c>
      <c r="AE3216" s="5">
        <v>30</v>
      </c>
      <c r="AF3216" s="25"/>
      <c r="AG3216" s="29">
        <v>3</v>
      </c>
      <c r="AH3216" s="2" t="s">
        <v>17974</v>
      </c>
      <c r="AI3216" s="2">
        <v>3</v>
      </c>
      <c r="AJ3216" s="2">
        <v>3</v>
      </c>
      <c r="AK3216" s="2"/>
      <c r="AL3216" s="2"/>
      <c r="AM3216" s="2"/>
      <c r="AN3216" s="2"/>
      <c r="AO3216" s="2"/>
      <c r="AP3216" s="25"/>
      <c r="AQ3216" s="25"/>
      <c r="AR3216" s="2"/>
      <c r="AS3216" s="2"/>
      <c r="AT3216" s="2"/>
      <c r="AU3216" s="25"/>
      <c r="AV3216" s="2"/>
      <c r="AW3216" s="2"/>
      <c r="AX3216" s="25"/>
      <c r="AY3216" s="25"/>
      <c r="AZ3216" s="25"/>
      <c r="BA3216" s="25"/>
      <c r="BB3216" s="25"/>
      <c r="BC3216" s="25"/>
      <c r="BD3216" s="25"/>
      <c r="BE3216" s="25"/>
      <c r="BF3216" s="25"/>
      <c r="BG3216" s="25"/>
      <c r="BH3216" s="25"/>
      <c r="BI3216" s="25"/>
      <c r="BJ3216" s="25"/>
      <c r="BK3216" s="25"/>
      <c r="BL3216" s="25"/>
      <c r="BM3216" s="25"/>
      <c r="BN3216" s="25"/>
      <c r="BO3216" s="25"/>
      <c r="BP3216" s="25"/>
      <c r="BQ3216" s="25"/>
      <c r="BR3216" s="25"/>
      <c r="BS3216" s="25"/>
      <c r="BT3216" s="25"/>
      <c r="BU3216" s="25"/>
      <c r="BV3216" s="25"/>
      <c r="BW3216" s="25"/>
      <c r="BX3216" s="25"/>
      <c r="BY3216" s="25"/>
      <c r="BZ3216" s="25"/>
      <c r="CA3216" s="25"/>
      <c r="CB3216" s="25"/>
      <c r="CC3216" s="25"/>
      <c r="CD3216" s="2" t="s">
        <v>78</v>
      </c>
      <c r="CE3216" s="2" t="s">
        <v>21751</v>
      </c>
      <c r="CF3216" s="25"/>
      <c r="CG3216" s="25"/>
      <c r="CH3216" s="25"/>
      <c r="CI3216" s="25"/>
      <c r="CJ3216" s="25"/>
    </row>
    <row r="3217" spans="1:88" x14ac:dyDescent="0.2">
      <c r="A3217" s="2" t="s">
        <v>12205</v>
      </c>
      <c r="B3217" s="2" t="s">
        <v>26258</v>
      </c>
      <c r="C3217" s="2" t="s">
        <v>10420</v>
      </c>
      <c r="D3217" s="2" t="s">
        <v>12205</v>
      </c>
      <c r="E3217" s="2" t="s">
        <v>12205</v>
      </c>
      <c r="F3217" s="2" t="s">
        <v>12206</v>
      </c>
      <c r="G3217" s="2" t="s">
        <v>12207</v>
      </c>
      <c r="H3217" s="2" t="s">
        <v>61</v>
      </c>
      <c r="I3217" s="2" t="s">
        <v>61</v>
      </c>
      <c r="J3217" s="2" t="s">
        <v>61</v>
      </c>
      <c r="K3217" s="50" t="s">
        <v>61</v>
      </c>
      <c r="L3217" s="43">
        <v>2013</v>
      </c>
      <c r="M3217" s="2" t="s">
        <v>133</v>
      </c>
      <c r="N3217" s="32">
        <v>25.013030000000001</v>
      </c>
      <c r="O3217" s="32">
        <v>55.205829999999999</v>
      </c>
      <c r="P3217" s="2" t="s">
        <v>152</v>
      </c>
      <c r="Q3217" s="2" t="s">
        <v>65</v>
      </c>
      <c r="R3217" s="43" t="s">
        <v>18854</v>
      </c>
      <c r="S3217" s="41" t="s">
        <v>1554</v>
      </c>
      <c r="T3217" s="41" t="s">
        <v>18460</v>
      </c>
      <c r="U3217" s="2"/>
      <c r="V3217" s="2"/>
      <c r="W3217" s="41" t="s">
        <v>17588</v>
      </c>
      <c r="X3217" s="2" t="s">
        <v>10480</v>
      </c>
      <c r="Y3217" s="2" t="s">
        <v>76</v>
      </c>
      <c r="Z3217" s="5" t="s">
        <v>10423</v>
      </c>
      <c r="AA3217" s="5" t="s">
        <v>16910</v>
      </c>
      <c r="AB3217" s="5" t="s">
        <v>16317</v>
      </c>
      <c r="AC3217" s="2" t="s">
        <v>5205</v>
      </c>
      <c r="AD3217" s="2">
        <v>1068500</v>
      </c>
      <c r="AE3217" s="5">
        <v>30</v>
      </c>
      <c r="AF3217" s="25"/>
      <c r="AG3217" s="29">
        <v>3</v>
      </c>
      <c r="AH3217" s="2" t="s">
        <v>17974</v>
      </c>
      <c r="AI3217" s="2">
        <v>4</v>
      </c>
      <c r="AJ3217" s="2">
        <v>3</v>
      </c>
      <c r="AK3217" s="2"/>
      <c r="AL3217" s="2"/>
      <c r="AM3217" s="2"/>
      <c r="AN3217" s="2"/>
      <c r="AO3217" s="2"/>
      <c r="AP3217" s="25"/>
      <c r="AQ3217" s="25"/>
      <c r="AR3217" s="2"/>
      <c r="AS3217" s="2"/>
      <c r="AT3217" s="2"/>
      <c r="AU3217" s="25"/>
      <c r="AV3217" s="2"/>
      <c r="AW3217" s="2"/>
      <c r="AX3217" s="25"/>
      <c r="AY3217" s="25"/>
      <c r="AZ3217" s="25"/>
      <c r="BA3217" s="25"/>
      <c r="BB3217" s="25"/>
      <c r="BC3217" s="25"/>
      <c r="BD3217" s="25"/>
      <c r="BE3217" s="25"/>
      <c r="BF3217" s="25"/>
      <c r="BG3217" s="25"/>
      <c r="BH3217" s="25"/>
      <c r="BI3217" s="25"/>
      <c r="BJ3217" s="25"/>
      <c r="BK3217" s="25"/>
      <c r="BL3217" s="25"/>
      <c r="BM3217" s="25"/>
      <c r="BN3217" s="25"/>
      <c r="BO3217" s="25"/>
      <c r="BP3217" s="25"/>
      <c r="BQ3217" s="25"/>
      <c r="BR3217" s="25"/>
      <c r="BS3217" s="25"/>
      <c r="BT3217" s="25"/>
      <c r="BU3217" s="25"/>
      <c r="BV3217" s="25"/>
      <c r="BW3217" s="25"/>
      <c r="BX3217" s="25"/>
      <c r="BY3217" s="25"/>
      <c r="BZ3217" s="25"/>
      <c r="CA3217" s="25"/>
      <c r="CB3217" s="25"/>
      <c r="CC3217" s="25"/>
      <c r="CD3217" s="2" t="s">
        <v>78</v>
      </c>
      <c r="CE3217" s="2" t="s">
        <v>21752</v>
      </c>
      <c r="CF3217" s="25"/>
      <c r="CG3217" s="25"/>
      <c r="CH3217" s="25"/>
      <c r="CI3217" s="25"/>
      <c r="CJ3217" s="25"/>
    </row>
    <row r="3218" spans="1:88" x14ac:dyDescent="0.2">
      <c r="A3218" s="2" t="s">
        <v>12208</v>
      </c>
      <c r="B3218" s="2" t="s">
        <v>26259</v>
      </c>
      <c r="C3218" s="2" t="s">
        <v>10420</v>
      </c>
      <c r="D3218" s="2" t="s">
        <v>12208</v>
      </c>
      <c r="E3218" s="2" t="s">
        <v>12208</v>
      </c>
      <c r="F3218" s="2" t="s">
        <v>12209</v>
      </c>
      <c r="G3218" s="2" t="s">
        <v>12210</v>
      </c>
      <c r="H3218" s="2" t="s">
        <v>83</v>
      </c>
      <c r="I3218" s="2" t="s">
        <v>61</v>
      </c>
      <c r="J3218" s="2" t="s">
        <v>61</v>
      </c>
      <c r="K3218" s="50" t="s">
        <v>61</v>
      </c>
      <c r="L3218" s="43">
        <v>2014</v>
      </c>
      <c r="M3218" s="2" t="s">
        <v>133</v>
      </c>
      <c r="N3218" s="32">
        <v>25.02148</v>
      </c>
      <c r="O3218" s="32">
        <v>55.19849</v>
      </c>
      <c r="P3218" s="2" t="s">
        <v>2767</v>
      </c>
      <c r="Q3218" s="2" t="s">
        <v>65</v>
      </c>
      <c r="R3218" s="43" t="s">
        <v>18854</v>
      </c>
      <c r="S3218" s="41" t="s">
        <v>369</v>
      </c>
      <c r="T3218" s="41" t="s">
        <v>18460</v>
      </c>
      <c r="U3218" s="2"/>
      <c r="V3218" s="2"/>
      <c r="W3218" s="41" t="s">
        <v>17589</v>
      </c>
      <c r="X3218" s="2" t="s">
        <v>1598</v>
      </c>
      <c r="Y3218" s="2" t="s">
        <v>76</v>
      </c>
      <c r="Z3218" s="5" t="s">
        <v>10423</v>
      </c>
      <c r="AA3218" s="5" t="s">
        <v>16910</v>
      </c>
      <c r="AB3218" s="5" t="s">
        <v>16317</v>
      </c>
      <c r="AC3218" s="2" t="s">
        <v>5205</v>
      </c>
      <c r="AD3218" s="2">
        <v>1068500</v>
      </c>
      <c r="AE3218" s="5">
        <v>30</v>
      </c>
      <c r="AF3218" s="25"/>
      <c r="AG3218" s="29">
        <v>3</v>
      </c>
      <c r="AH3218" s="2" t="s">
        <v>17974</v>
      </c>
      <c r="AI3218" s="2">
        <v>4</v>
      </c>
      <c r="AJ3218" s="2">
        <v>3</v>
      </c>
      <c r="AK3218" s="2"/>
      <c r="AL3218" s="2"/>
      <c r="AM3218" s="2"/>
      <c r="AN3218" s="2"/>
      <c r="AO3218" s="2"/>
      <c r="AP3218" s="25"/>
      <c r="AQ3218" s="25"/>
      <c r="AR3218" s="2"/>
      <c r="AS3218" s="2"/>
      <c r="AT3218" s="2"/>
      <c r="AU3218" s="25"/>
      <c r="AV3218" s="2"/>
      <c r="AW3218" s="2"/>
      <c r="AX3218" s="25"/>
      <c r="AY3218" s="25"/>
      <c r="AZ3218" s="25"/>
      <c r="BA3218" s="25"/>
      <c r="BB3218" s="25"/>
      <c r="BC3218" s="25"/>
      <c r="BD3218" s="25"/>
      <c r="BE3218" s="25"/>
      <c r="BF3218" s="25"/>
      <c r="BG3218" s="25"/>
      <c r="BH3218" s="25"/>
      <c r="BI3218" s="25"/>
      <c r="BJ3218" s="25"/>
      <c r="BK3218" s="25"/>
      <c r="BL3218" s="25"/>
      <c r="BM3218" s="25"/>
      <c r="BN3218" s="25"/>
      <c r="BO3218" s="25"/>
      <c r="BP3218" s="25"/>
      <c r="BQ3218" s="25"/>
      <c r="BR3218" s="25"/>
      <c r="BS3218" s="25"/>
      <c r="BT3218" s="25"/>
      <c r="BU3218" s="25"/>
      <c r="BV3218" s="25"/>
      <c r="BW3218" s="25"/>
      <c r="BX3218" s="25"/>
      <c r="BY3218" s="25"/>
      <c r="BZ3218" s="25"/>
      <c r="CA3218" s="25"/>
      <c r="CB3218" s="25"/>
      <c r="CC3218" s="25"/>
      <c r="CD3218" s="2" t="s">
        <v>78</v>
      </c>
      <c r="CE3218" s="2" t="s">
        <v>21753</v>
      </c>
      <c r="CF3218" s="25"/>
      <c r="CG3218" s="25"/>
      <c r="CH3218" s="25"/>
      <c r="CI3218" s="25"/>
      <c r="CJ3218" s="25"/>
    </row>
    <row r="3219" spans="1:88" x14ac:dyDescent="0.2">
      <c r="A3219" s="2" t="s">
        <v>12211</v>
      </c>
      <c r="B3219" s="2" t="s">
        <v>26260</v>
      </c>
      <c r="C3219" s="2" t="s">
        <v>10420</v>
      </c>
      <c r="D3219" s="2" t="s">
        <v>12211</v>
      </c>
      <c r="E3219" s="2" t="s">
        <v>12211</v>
      </c>
      <c r="F3219" s="2" t="s">
        <v>12212</v>
      </c>
      <c r="G3219" s="2" t="s">
        <v>12213</v>
      </c>
      <c r="H3219" s="2" t="s">
        <v>61</v>
      </c>
      <c r="I3219" s="2" t="s">
        <v>61</v>
      </c>
      <c r="J3219" s="2" t="s">
        <v>61</v>
      </c>
      <c r="K3219" s="50" t="s">
        <v>61</v>
      </c>
      <c r="L3219" s="43">
        <v>2009</v>
      </c>
      <c r="M3219" s="2" t="s">
        <v>133</v>
      </c>
      <c r="N3219" s="32">
        <v>25.061509999999998</v>
      </c>
      <c r="O3219" s="32">
        <v>55.299439999999997</v>
      </c>
      <c r="P3219" s="2" t="s">
        <v>152</v>
      </c>
      <c r="Q3219" s="2" t="s">
        <v>65</v>
      </c>
      <c r="R3219" s="43" t="s">
        <v>18854</v>
      </c>
      <c r="S3219" s="41" t="s">
        <v>1554</v>
      </c>
      <c r="T3219" s="41" t="s">
        <v>18460</v>
      </c>
      <c r="U3219" s="2"/>
      <c r="V3219" s="2"/>
      <c r="W3219" s="41" t="s">
        <v>17588</v>
      </c>
      <c r="X3219" s="2" t="s">
        <v>153</v>
      </c>
      <c r="Y3219" s="2" t="s">
        <v>102</v>
      </c>
      <c r="Z3219" s="5" t="s">
        <v>10423</v>
      </c>
      <c r="AA3219" s="5" t="s">
        <v>16910</v>
      </c>
      <c r="AB3219" s="5" t="s">
        <v>16316</v>
      </c>
      <c r="AC3219" s="2" t="s">
        <v>5205</v>
      </c>
      <c r="AD3219" s="2">
        <v>1064600</v>
      </c>
      <c r="AE3219" s="5">
        <v>40</v>
      </c>
      <c r="AF3219" s="25"/>
      <c r="AG3219" s="29">
        <v>3</v>
      </c>
      <c r="AH3219" s="2" t="s">
        <v>17974</v>
      </c>
      <c r="AI3219" s="2">
        <v>6</v>
      </c>
      <c r="AJ3219" s="2">
        <v>3</v>
      </c>
      <c r="AK3219" s="2"/>
      <c r="AL3219" s="2"/>
      <c r="AM3219" s="2"/>
      <c r="AN3219" s="2"/>
      <c r="AO3219" s="2"/>
      <c r="AP3219" s="25"/>
      <c r="AQ3219" s="25"/>
      <c r="AR3219" s="2"/>
      <c r="AS3219" s="2"/>
      <c r="AT3219" s="2"/>
      <c r="AU3219" s="25"/>
      <c r="AV3219" s="2"/>
      <c r="AW3219" s="2"/>
      <c r="AX3219" s="25"/>
      <c r="AY3219" s="25"/>
      <c r="AZ3219" s="25"/>
      <c r="BA3219" s="25"/>
      <c r="BB3219" s="25"/>
      <c r="BC3219" s="25"/>
      <c r="BD3219" s="25"/>
      <c r="BE3219" s="25"/>
      <c r="BF3219" s="25"/>
      <c r="BG3219" s="25"/>
      <c r="BH3219" s="25"/>
      <c r="BI3219" s="25"/>
      <c r="BJ3219" s="25"/>
      <c r="BK3219" s="25"/>
      <c r="BL3219" s="25"/>
      <c r="BM3219" s="25"/>
      <c r="BN3219" s="25"/>
      <c r="BO3219" s="25"/>
      <c r="BP3219" s="25"/>
      <c r="BQ3219" s="25"/>
      <c r="BR3219" s="25"/>
      <c r="BS3219" s="25"/>
      <c r="BT3219" s="25"/>
      <c r="BU3219" s="25"/>
      <c r="BV3219" s="25"/>
      <c r="BW3219" s="25"/>
      <c r="BX3219" s="25"/>
      <c r="BY3219" s="25"/>
      <c r="BZ3219" s="25"/>
      <c r="CA3219" s="25"/>
      <c r="CB3219" s="25"/>
      <c r="CC3219" s="25"/>
      <c r="CD3219" s="2" t="s">
        <v>78</v>
      </c>
      <c r="CE3219" s="2" t="s">
        <v>21754</v>
      </c>
      <c r="CF3219" s="25"/>
      <c r="CG3219" s="25"/>
      <c r="CH3219" s="25"/>
      <c r="CI3219" s="25"/>
      <c r="CJ3219" s="25"/>
    </row>
    <row r="3220" spans="1:88" x14ac:dyDescent="0.2">
      <c r="A3220" s="2" t="s">
        <v>12214</v>
      </c>
      <c r="B3220" s="2" t="s">
        <v>26261</v>
      </c>
      <c r="C3220" s="2" t="s">
        <v>10420</v>
      </c>
      <c r="D3220" s="2" t="s">
        <v>12214</v>
      </c>
      <c r="E3220" s="2" t="s">
        <v>12214</v>
      </c>
      <c r="F3220" s="2" t="s">
        <v>12215</v>
      </c>
      <c r="G3220" s="2" t="s">
        <v>12216</v>
      </c>
      <c r="H3220" s="2" t="s">
        <v>61</v>
      </c>
      <c r="I3220" s="2" t="s">
        <v>61</v>
      </c>
      <c r="J3220" s="2" t="s">
        <v>61</v>
      </c>
      <c r="K3220" s="50" t="s">
        <v>61</v>
      </c>
      <c r="L3220" s="43">
        <v>2014</v>
      </c>
      <c r="M3220" s="2" t="s">
        <v>133</v>
      </c>
      <c r="N3220" s="32">
        <v>25.026009999999999</v>
      </c>
      <c r="O3220" s="32">
        <v>55.195599999999999</v>
      </c>
      <c r="P3220" s="2" t="s">
        <v>152</v>
      </c>
      <c r="Q3220" s="2" t="s">
        <v>65</v>
      </c>
      <c r="R3220" s="43" t="s">
        <v>18854</v>
      </c>
      <c r="S3220" s="41" t="s">
        <v>1554</v>
      </c>
      <c r="T3220" s="41" t="s">
        <v>18460</v>
      </c>
      <c r="U3220" s="2"/>
      <c r="V3220" s="2"/>
      <c r="W3220" s="41" t="s">
        <v>17588</v>
      </c>
      <c r="X3220" s="2" t="s">
        <v>153</v>
      </c>
      <c r="Y3220" s="2" t="s">
        <v>102</v>
      </c>
      <c r="Z3220" s="5" t="s">
        <v>10423</v>
      </c>
      <c r="AA3220" s="5" t="s">
        <v>16910</v>
      </c>
      <c r="AB3220" s="5" t="s">
        <v>16316</v>
      </c>
      <c r="AC3220" s="2" t="s">
        <v>5205</v>
      </c>
      <c r="AD3220" s="2">
        <v>1068500</v>
      </c>
      <c r="AE3220" s="5">
        <v>30</v>
      </c>
      <c r="AF3220" s="25"/>
      <c r="AG3220" s="29">
        <v>3</v>
      </c>
      <c r="AH3220" s="2" t="s">
        <v>17974</v>
      </c>
      <c r="AI3220" s="2">
        <v>3</v>
      </c>
      <c r="AJ3220" s="2">
        <v>3</v>
      </c>
      <c r="AK3220" s="2"/>
      <c r="AL3220" s="2"/>
      <c r="AM3220" s="2"/>
      <c r="AN3220" s="2"/>
      <c r="AO3220" s="2"/>
      <c r="AP3220" s="25"/>
      <c r="AQ3220" s="25"/>
      <c r="AR3220" s="2"/>
      <c r="AS3220" s="2"/>
      <c r="AT3220" s="2"/>
      <c r="AU3220" s="25"/>
      <c r="AV3220" s="2"/>
      <c r="AW3220" s="2"/>
      <c r="AX3220" s="25"/>
      <c r="AY3220" s="25"/>
      <c r="AZ3220" s="25"/>
      <c r="BA3220" s="25"/>
      <c r="BB3220" s="25"/>
      <c r="BC3220" s="25"/>
      <c r="BD3220" s="25"/>
      <c r="BE3220" s="25"/>
      <c r="BF3220" s="25"/>
      <c r="BG3220" s="25"/>
      <c r="BH3220" s="25"/>
      <c r="BI3220" s="25"/>
      <c r="BJ3220" s="25"/>
      <c r="BK3220" s="25"/>
      <c r="BL3220" s="25"/>
      <c r="BM3220" s="25"/>
      <c r="BN3220" s="25"/>
      <c r="BO3220" s="25"/>
      <c r="BP3220" s="25"/>
      <c r="BQ3220" s="25"/>
      <c r="BR3220" s="25"/>
      <c r="BS3220" s="25"/>
      <c r="BT3220" s="25"/>
      <c r="BU3220" s="25"/>
      <c r="BV3220" s="25"/>
      <c r="BW3220" s="25"/>
      <c r="BX3220" s="25"/>
      <c r="BY3220" s="25"/>
      <c r="BZ3220" s="25"/>
      <c r="CA3220" s="25"/>
      <c r="CB3220" s="25"/>
      <c r="CC3220" s="25"/>
      <c r="CD3220" s="2" t="s">
        <v>78</v>
      </c>
      <c r="CE3220" s="2" t="s">
        <v>21755</v>
      </c>
      <c r="CF3220" s="25"/>
      <c r="CG3220" s="25"/>
      <c r="CH3220" s="25"/>
      <c r="CI3220" s="25"/>
      <c r="CJ3220" s="25"/>
    </row>
    <row r="3221" spans="1:88" x14ac:dyDescent="0.2">
      <c r="A3221" s="2" t="s">
        <v>12217</v>
      </c>
      <c r="B3221" s="2" t="s">
        <v>26262</v>
      </c>
      <c r="C3221" s="2" t="s">
        <v>10420</v>
      </c>
      <c r="D3221" s="2" t="s">
        <v>12217</v>
      </c>
      <c r="E3221" s="2" t="s">
        <v>12217</v>
      </c>
      <c r="F3221" s="2" t="s">
        <v>12218</v>
      </c>
      <c r="G3221" s="2" t="s">
        <v>12219</v>
      </c>
      <c r="H3221" s="2" t="s">
        <v>61</v>
      </c>
      <c r="I3221" s="2" t="s">
        <v>61</v>
      </c>
      <c r="J3221" s="2" t="s">
        <v>61</v>
      </c>
      <c r="K3221" s="50" t="s">
        <v>61</v>
      </c>
      <c r="L3221" s="43">
        <v>2014</v>
      </c>
      <c r="M3221" s="2" t="s">
        <v>133</v>
      </c>
      <c r="N3221" s="32">
        <v>25.26895</v>
      </c>
      <c r="O3221" s="32">
        <v>55.294789999999999</v>
      </c>
      <c r="P3221" s="2" t="s">
        <v>152</v>
      </c>
      <c r="Q3221" s="2" t="s">
        <v>65</v>
      </c>
      <c r="R3221" s="43" t="s">
        <v>18854</v>
      </c>
      <c r="S3221" s="41" t="s">
        <v>272</v>
      </c>
      <c r="T3221" s="41" t="s">
        <v>18461</v>
      </c>
      <c r="U3221" s="2"/>
      <c r="V3221" s="2"/>
      <c r="W3221" s="41" t="s">
        <v>17588</v>
      </c>
      <c r="X3221" s="2" t="s">
        <v>10480</v>
      </c>
      <c r="Y3221" s="2" t="s">
        <v>76</v>
      </c>
      <c r="Z3221" s="5" t="s">
        <v>10423</v>
      </c>
      <c r="AA3221" s="5" t="s">
        <v>16910</v>
      </c>
      <c r="AB3221" s="5" t="s">
        <v>16317</v>
      </c>
      <c r="AC3221" s="2" t="s">
        <v>5247</v>
      </c>
      <c r="AD3221" s="2">
        <v>1011200</v>
      </c>
      <c r="AE3221" s="5">
        <v>20</v>
      </c>
      <c r="AF3221" s="25"/>
      <c r="AG3221" s="29">
        <v>3</v>
      </c>
      <c r="AH3221" s="2" t="s">
        <v>17978</v>
      </c>
      <c r="AI3221" s="2">
        <v>3</v>
      </c>
      <c r="AJ3221" s="2">
        <v>3</v>
      </c>
      <c r="AK3221" s="2"/>
      <c r="AL3221" s="2"/>
      <c r="AM3221" s="2"/>
      <c r="AN3221" s="2"/>
      <c r="AO3221" s="2"/>
      <c r="AP3221" s="25"/>
      <c r="AQ3221" s="25"/>
      <c r="AR3221" s="2"/>
      <c r="AS3221" s="2"/>
      <c r="AT3221" s="2"/>
      <c r="AU3221" s="25"/>
      <c r="AV3221" s="2"/>
      <c r="AW3221" s="2"/>
      <c r="AX3221" s="25"/>
      <c r="AY3221" s="25"/>
      <c r="AZ3221" s="25"/>
      <c r="BA3221" s="25"/>
      <c r="BB3221" s="25"/>
      <c r="BC3221" s="25"/>
      <c r="BD3221" s="25"/>
      <c r="BE3221" s="25"/>
      <c r="BF3221" s="25"/>
      <c r="BG3221" s="25"/>
      <c r="BH3221" s="25"/>
      <c r="BI3221" s="25"/>
      <c r="BJ3221" s="25"/>
      <c r="BK3221" s="25"/>
      <c r="BL3221" s="25"/>
      <c r="BM3221" s="25"/>
      <c r="BN3221" s="25"/>
      <c r="BO3221" s="25"/>
      <c r="BP3221" s="25"/>
      <c r="BQ3221" s="25"/>
      <c r="BR3221" s="25"/>
      <c r="BS3221" s="25"/>
      <c r="BT3221" s="25"/>
      <c r="BU3221" s="25"/>
      <c r="BV3221" s="25"/>
      <c r="BW3221" s="25"/>
      <c r="BX3221" s="25"/>
      <c r="BY3221" s="25"/>
      <c r="BZ3221" s="25"/>
      <c r="CA3221" s="25"/>
      <c r="CB3221" s="25"/>
      <c r="CC3221" s="25"/>
      <c r="CD3221" s="2" t="s">
        <v>78</v>
      </c>
      <c r="CE3221" s="2" t="s">
        <v>21756</v>
      </c>
      <c r="CF3221" s="25"/>
      <c r="CG3221" s="25"/>
      <c r="CH3221" s="25"/>
      <c r="CI3221" s="25"/>
      <c r="CJ3221" s="25"/>
    </row>
    <row r="3222" spans="1:88" x14ac:dyDescent="0.2">
      <c r="A3222" s="2" t="s">
        <v>12220</v>
      </c>
      <c r="B3222" s="2" t="s">
        <v>26263</v>
      </c>
      <c r="C3222" s="2" t="s">
        <v>10420</v>
      </c>
      <c r="D3222" s="2" t="s">
        <v>12220</v>
      </c>
      <c r="E3222" s="2" t="s">
        <v>12220</v>
      </c>
      <c r="F3222" s="2" t="s">
        <v>12221</v>
      </c>
      <c r="G3222" s="2" t="s">
        <v>12222</v>
      </c>
      <c r="H3222" s="2" t="s">
        <v>61</v>
      </c>
      <c r="I3222" s="2" t="s">
        <v>61</v>
      </c>
      <c r="J3222" s="2" t="s">
        <v>61</v>
      </c>
      <c r="K3222" s="50" t="s">
        <v>61</v>
      </c>
      <c r="L3222" s="43">
        <v>2013</v>
      </c>
      <c r="M3222" s="2" t="s">
        <v>133</v>
      </c>
      <c r="N3222" s="32">
        <v>25.262509999999999</v>
      </c>
      <c r="O3222" s="32">
        <v>55.420520000000003</v>
      </c>
      <c r="P3222" s="2" t="s">
        <v>152</v>
      </c>
      <c r="Q3222" s="2" t="s">
        <v>65</v>
      </c>
      <c r="R3222" s="43" t="s">
        <v>18854</v>
      </c>
      <c r="S3222" s="41" t="s">
        <v>272</v>
      </c>
      <c r="T3222" s="41" t="s">
        <v>18461</v>
      </c>
      <c r="U3222" s="2"/>
      <c r="V3222" s="2"/>
      <c r="W3222" s="41" t="s">
        <v>17588</v>
      </c>
      <c r="X3222" s="2" t="s">
        <v>10480</v>
      </c>
      <c r="Y3222" s="2" t="s">
        <v>102</v>
      </c>
      <c r="Z3222" s="5" t="s">
        <v>20</v>
      </c>
      <c r="AA3222" s="5" t="s">
        <v>16910</v>
      </c>
      <c r="AB3222" s="5" t="s">
        <v>16316</v>
      </c>
      <c r="AC3222" s="2" t="s">
        <v>5205</v>
      </c>
      <c r="AD3222" s="2">
        <v>1026400</v>
      </c>
      <c r="AE3222" s="5">
        <v>17.399999999999999</v>
      </c>
      <c r="AF3222" s="25"/>
      <c r="AG3222" s="29">
        <v>3</v>
      </c>
      <c r="AH3222" s="2" t="s">
        <v>17974</v>
      </c>
      <c r="AI3222" s="2">
        <v>3</v>
      </c>
      <c r="AJ3222" s="2">
        <v>3</v>
      </c>
      <c r="AK3222" s="2"/>
      <c r="AL3222" s="2"/>
      <c r="AM3222" s="2"/>
      <c r="AN3222" s="2"/>
      <c r="AO3222" s="2"/>
      <c r="AP3222" s="25"/>
      <c r="AQ3222" s="25"/>
      <c r="AR3222" s="2"/>
      <c r="AS3222" s="2"/>
      <c r="AT3222" s="2"/>
      <c r="AU3222" s="25"/>
      <c r="AV3222" s="2"/>
      <c r="AW3222" s="2"/>
      <c r="AX3222" s="25"/>
      <c r="AY3222" s="25"/>
      <c r="AZ3222" s="25"/>
      <c r="BA3222" s="25"/>
      <c r="BB3222" s="25"/>
      <c r="BC3222" s="25"/>
      <c r="BD3222" s="25"/>
      <c r="BE3222" s="25"/>
      <c r="BF3222" s="25"/>
      <c r="BG3222" s="25"/>
      <c r="BH3222" s="25"/>
      <c r="BI3222" s="25"/>
      <c r="BJ3222" s="25"/>
      <c r="BK3222" s="25"/>
      <c r="BL3222" s="25"/>
      <c r="BM3222" s="25"/>
      <c r="BN3222" s="25"/>
      <c r="BO3222" s="25"/>
      <c r="BP3222" s="25"/>
      <c r="BQ3222" s="25"/>
      <c r="BR3222" s="25"/>
      <c r="BS3222" s="25"/>
      <c r="BT3222" s="25"/>
      <c r="BU3222" s="25"/>
      <c r="BV3222" s="25"/>
      <c r="BW3222" s="25"/>
      <c r="BX3222" s="25"/>
      <c r="BY3222" s="25"/>
      <c r="BZ3222" s="25"/>
      <c r="CA3222" s="25"/>
      <c r="CB3222" s="25"/>
      <c r="CC3222" s="25"/>
      <c r="CD3222" s="2" t="s">
        <v>78</v>
      </c>
      <c r="CE3222" s="2" t="s">
        <v>21757</v>
      </c>
      <c r="CF3222" s="25"/>
      <c r="CG3222" s="25"/>
      <c r="CH3222" s="25"/>
      <c r="CI3222" s="25"/>
      <c r="CJ3222" s="25"/>
    </row>
    <row r="3223" spans="1:88" x14ac:dyDescent="0.2">
      <c r="A3223" s="2" t="s">
        <v>12223</v>
      </c>
      <c r="B3223" s="2" t="s">
        <v>26264</v>
      </c>
      <c r="C3223" s="2" t="s">
        <v>10420</v>
      </c>
      <c r="D3223" s="2" t="s">
        <v>12223</v>
      </c>
      <c r="E3223" s="2" t="s">
        <v>12223</v>
      </c>
      <c r="F3223" s="2" t="s">
        <v>12224</v>
      </c>
      <c r="G3223" s="2" t="s">
        <v>12225</v>
      </c>
      <c r="H3223" s="2" t="s">
        <v>61</v>
      </c>
      <c r="I3223" s="2" t="s">
        <v>61</v>
      </c>
      <c r="J3223" s="2" t="s">
        <v>61</v>
      </c>
      <c r="K3223" s="50" t="s">
        <v>61</v>
      </c>
      <c r="L3223" s="43">
        <v>2014</v>
      </c>
      <c r="M3223" s="2" t="s">
        <v>133</v>
      </c>
      <c r="N3223" s="32">
        <v>25.239609999999999</v>
      </c>
      <c r="O3223" s="32">
        <v>55.481960000000001</v>
      </c>
      <c r="P3223" s="2" t="s">
        <v>152</v>
      </c>
      <c r="Q3223" s="2" t="s">
        <v>65</v>
      </c>
      <c r="R3223" s="43" t="s">
        <v>16802</v>
      </c>
      <c r="S3223" s="41" t="s">
        <v>4851</v>
      </c>
      <c r="T3223" s="41" t="s">
        <v>18462</v>
      </c>
      <c r="U3223" s="2"/>
      <c r="V3223" s="2"/>
      <c r="W3223" s="41" t="s">
        <v>17588</v>
      </c>
      <c r="X3223" s="2" t="s">
        <v>10480</v>
      </c>
      <c r="Y3223" s="2" t="s">
        <v>76</v>
      </c>
      <c r="Z3223" s="5" t="s">
        <v>10423</v>
      </c>
      <c r="AA3223" s="5" t="s">
        <v>16910</v>
      </c>
      <c r="AB3223" s="5" t="s">
        <v>16317</v>
      </c>
      <c r="AC3223" s="2" t="s">
        <v>5205</v>
      </c>
      <c r="AD3223" s="2">
        <v>1028100</v>
      </c>
      <c r="AE3223" s="5">
        <v>30</v>
      </c>
      <c r="AF3223" s="25"/>
      <c r="AG3223" s="29">
        <v>3</v>
      </c>
      <c r="AH3223" s="2" t="s">
        <v>17974</v>
      </c>
      <c r="AI3223" s="2">
        <v>3</v>
      </c>
      <c r="AJ3223" s="2">
        <v>3</v>
      </c>
      <c r="AK3223" s="2"/>
      <c r="AL3223" s="2"/>
      <c r="AM3223" s="2"/>
      <c r="AN3223" s="2"/>
      <c r="AO3223" s="2"/>
      <c r="AP3223" s="25"/>
      <c r="AQ3223" s="25"/>
      <c r="AR3223" s="2"/>
      <c r="AS3223" s="2"/>
      <c r="AT3223" s="2"/>
      <c r="AU3223" s="25"/>
      <c r="AV3223" s="2"/>
      <c r="AW3223" s="2"/>
      <c r="AX3223" s="25"/>
      <c r="AY3223" s="25"/>
      <c r="AZ3223" s="25"/>
      <c r="BA3223" s="25"/>
      <c r="BB3223" s="25"/>
      <c r="BC3223" s="25"/>
      <c r="BD3223" s="25"/>
      <c r="BE3223" s="25"/>
      <c r="BF3223" s="25"/>
      <c r="BG3223" s="25"/>
      <c r="BH3223" s="25"/>
      <c r="BI3223" s="25"/>
      <c r="BJ3223" s="25"/>
      <c r="BK3223" s="25"/>
      <c r="BL3223" s="25"/>
      <c r="BM3223" s="25"/>
      <c r="BN3223" s="25"/>
      <c r="BO3223" s="25"/>
      <c r="BP3223" s="25"/>
      <c r="BQ3223" s="25"/>
      <c r="BR3223" s="25"/>
      <c r="BS3223" s="25"/>
      <c r="BT3223" s="25"/>
      <c r="BU3223" s="25"/>
      <c r="BV3223" s="25"/>
      <c r="BW3223" s="25"/>
      <c r="BX3223" s="25"/>
      <c r="BY3223" s="25"/>
      <c r="BZ3223" s="25"/>
      <c r="CA3223" s="25"/>
      <c r="CB3223" s="25"/>
      <c r="CC3223" s="25"/>
      <c r="CD3223" s="2" t="s">
        <v>78</v>
      </c>
      <c r="CE3223" s="2" t="s">
        <v>21758</v>
      </c>
      <c r="CF3223" s="25"/>
      <c r="CG3223" s="25"/>
      <c r="CH3223" s="25"/>
      <c r="CI3223" s="25"/>
      <c r="CJ3223" s="25"/>
    </row>
    <row r="3224" spans="1:88" x14ac:dyDescent="0.2">
      <c r="A3224" s="2" t="s">
        <v>12226</v>
      </c>
      <c r="B3224" s="2" t="s">
        <v>26265</v>
      </c>
      <c r="C3224" s="2" t="s">
        <v>10420</v>
      </c>
      <c r="D3224" s="2" t="s">
        <v>12226</v>
      </c>
      <c r="E3224" s="2" t="s">
        <v>12226</v>
      </c>
      <c r="F3224" s="2" t="s">
        <v>12227</v>
      </c>
      <c r="G3224" s="2" t="s">
        <v>18300</v>
      </c>
      <c r="H3224" s="2" t="s">
        <v>61</v>
      </c>
      <c r="I3224" s="2" t="s">
        <v>61</v>
      </c>
      <c r="J3224" s="2" t="s">
        <v>61</v>
      </c>
      <c r="K3224" s="50" t="s">
        <v>61</v>
      </c>
      <c r="L3224" s="43">
        <v>2013</v>
      </c>
      <c r="M3224" s="2" t="s">
        <v>133</v>
      </c>
      <c r="N3224" s="32">
        <v>25.014220000000002</v>
      </c>
      <c r="O3224" s="32">
        <v>55.254980000000003</v>
      </c>
      <c r="P3224" s="2" t="s">
        <v>152</v>
      </c>
      <c r="Q3224" s="2" t="s">
        <v>65</v>
      </c>
      <c r="R3224" s="43" t="s">
        <v>18854</v>
      </c>
      <c r="S3224" s="41" t="s">
        <v>134</v>
      </c>
      <c r="T3224" s="41" t="s">
        <v>18460</v>
      </c>
      <c r="U3224" s="2"/>
      <c r="V3224" s="2"/>
      <c r="W3224" s="41" t="s">
        <v>17588</v>
      </c>
      <c r="X3224" s="2" t="s">
        <v>153</v>
      </c>
      <c r="Y3224" s="2" t="s">
        <v>102</v>
      </c>
      <c r="Z3224" s="5" t="s">
        <v>10423</v>
      </c>
      <c r="AA3224" s="5" t="s">
        <v>16910</v>
      </c>
      <c r="AB3224" s="5" t="s">
        <v>16316</v>
      </c>
      <c r="AC3224" s="2" t="s">
        <v>5205</v>
      </c>
      <c r="AD3224" s="2">
        <v>1067600</v>
      </c>
      <c r="AE3224" s="5">
        <v>30</v>
      </c>
      <c r="AF3224" s="25"/>
      <c r="AG3224" s="29">
        <v>3</v>
      </c>
      <c r="AH3224" s="2" t="s">
        <v>17974</v>
      </c>
      <c r="AI3224" s="2">
        <v>4</v>
      </c>
      <c r="AJ3224" s="2">
        <v>3</v>
      </c>
      <c r="AK3224" s="2"/>
      <c r="AL3224" s="2"/>
      <c r="AM3224" s="2"/>
      <c r="AN3224" s="2"/>
      <c r="AO3224" s="2"/>
      <c r="AP3224" s="25"/>
      <c r="AQ3224" s="25"/>
      <c r="AR3224" s="2"/>
      <c r="AS3224" s="2"/>
      <c r="AT3224" s="2"/>
      <c r="AU3224" s="25"/>
      <c r="AV3224" s="2"/>
      <c r="AW3224" s="2"/>
      <c r="AX3224" s="25"/>
      <c r="AY3224" s="25"/>
      <c r="AZ3224" s="25"/>
      <c r="BA3224" s="25"/>
      <c r="BB3224" s="25"/>
      <c r="BC3224" s="25"/>
      <c r="BD3224" s="25"/>
      <c r="BE3224" s="25"/>
      <c r="BF3224" s="25"/>
      <c r="BG3224" s="25"/>
      <c r="BH3224" s="25"/>
      <c r="BI3224" s="25"/>
      <c r="BJ3224" s="25"/>
      <c r="BK3224" s="25"/>
      <c r="BL3224" s="25"/>
      <c r="BM3224" s="25"/>
      <c r="BN3224" s="25"/>
      <c r="BO3224" s="25"/>
      <c r="BP3224" s="25"/>
      <c r="BQ3224" s="25"/>
      <c r="BR3224" s="25"/>
      <c r="BS3224" s="25"/>
      <c r="BT3224" s="25"/>
      <c r="BU3224" s="25"/>
      <c r="BV3224" s="25"/>
      <c r="BW3224" s="25"/>
      <c r="BX3224" s="25"/>
      <c r="BY3224" s="25"/>
      <c r="BZ3224" s="25"/>
      <c r="CA3224" s="25"/>
      <c r="CB3224" s="25"/>
      <c r="CC3224" s="25"/>
      <c r="CD3224" s="2" t="s">
        <v>71</v>
      </c>
      <c r="CE3224" s="2">
        <v>0</v>
      </c>
      <c r="CF3224" s="25"/>
      <c r="CG3224" s="25"/>
      <c r="CH3224" s="25"/>
      <c r="CI3224" s="25"/>
      <c r="CJ3224" s="25"/>
    </row>
    <row r="3225" spans="1:88" x14ac:dyDescent="0.2">
      <c r="A3225" s="2" t="s">
        <v>12228</v>
      </c>
      <c r="B3225" s="2" t="s">
        <v>26266</v>
      </c>
      <c r="C3225" s="2" t="s">
        <v>10420</v>
      </c>
      <c r="D3225" s="2" t="s">
        <v>12228</v>
      </c>
      <c r="E3225" s="2" t="s">
        <v>12228</v>
      </c>
      <c r="F3225" s="2" t="s">
        <v>12229</v>
      </c>
      <c r="G3225" s="2"/>
      <c r="H3225" s="2" t="s">
        <v>61</v>
      </c>
      <c r="I3225" s="2" t="s">
        <v>61</v>
      </c>
      <c r="J3225" s="2" t="s">
        <v>61</v>
      </c>
      <c r="K3225" s="2"/>
      <c r="L3225" s="43">
        <v>2016</v>
      </c>
      <c r="M3225" s="2" t="s">
        <v>133</v>
      </c>
      <c r="N3225" s="32">
        <v>25.249569999999999</v>
      </c>
      <c r="O3225" s="32">
        <v>55.353250000000003</v>
      </c>
      <c r="P3225" s="2" t="s">
        <v>152</v>
      </c>
      <c r="Q3225" s="2" t="s">
        <v>65</v>
      </c>
      <c r="R3225" s="43" t="s">
        <v>18854</v>
      </c>
      <c r="S3225" s="41" t="s">
        <v>272</v>
      </c>
      <c r="T3225" s="41" t="s">
        <v>18461</v>
      </c>
      <c r="U3225" s="2"/>
      <c r="V3225" s="2"/>
      <c r="W3225" s="41" t="s">
        <v>67</v>
      </c>
      <c r="X3225" s="2" t="s">
        <v>311</v>
      </c>
      <c r="Y3225" s="2" t="s">
        <v>69</v>
      </c>
      <c r="Z3225" s="5" t="s">
        <v>10423</v>
      </c>
      <c r="AA3225" s="5" t="s">
        <v>10937</v>
      </c>
      <c r="AB3225" s="5" t="s">
        <v>18091</v>
      </c>
      <c r="AC3225" s="2" t="s">
        <v>3591</v>
      </c>
      <c r="AD3225" s="2">
        <v>1022100</v>
      </c>
      <c r="AE3225" s="5">
        <v>8</v>
      </c>
      <c r="AF3225" s="25"/>
      <c r="AG3225" s="29"/>
      <c r="AH3225" s="2" t="s">
        <v>3591</v>
      </c>
      <c r="AI3225" s="2">
        <v>2</v>
      </c>
      <c r="AJ3225" s="2" t="s">
        <v>3591</v>
      </c>
      <c r="AK3225" s="2"/>
      <c r="AL3225" s="2"/>
      <c r="AM3225" s="2"/>
      <c r="AN3225" s="2"/>
      <c r="AO3225" s="2"/>
      <c r="AP3225" s="25"/>
      <c r="AQ3225" s="25"/>
      <c r="AR3225" s="2"/>
      <c r="AS3225" s="2"/>
      <c r="AT3225" s="2"/>
      <c r="AU3225" s="25"/>
      <c r="AV3225" s="2"/>
      <c r="AW3225" s="2"/>
      <c r="AX3225" s="25"/>
      <c r="AY3225" s="25"/>
      <c r="AZ3225" s="25"/>
      <c r="BA3225" s="25"/>
      <c r="BB3225" s="25"/>
      <c r="BC3225" s="25"/>
      <c r="BD3225" s="25"/>
      <c r="BE3225" s="25"/>
      <c r="BF3225" s="25"/>
      <c r="BG3225" s="25"/>
      <c r="BH3225" s="25"/>
      <c r="BI3225" s="25"/>
      <c r="BJ3225" s="25"/>
      <c r="BK3225" s="25"/>
      <c r="BL3225" s="25"/>
      <c r="BM3225" s="25"/>
      <c r="BN3225" s="25"/>
      <c r="BO3225" s="25"/>
      <c r="BP3225" s="25"/>
      <c r="BQ3225" s="25"/>
      <c r="BR3225" s="25"/>
      <c r="BS3225" s="25"/>
      <c r="BT3225" s="25"/>
      <c r="BU3225" s="25"/>
      <c r="BV3225" s="25"/>
      <c r="BW3225" s="25"/>
      <c r="BX3225" s="25"/>
      <c r="BY3225" s="25"/>
      <c r="BZ3225" s="25"/>
      <c r="CA3225" s="25"/>
      <c r="CB3225" s="25"/>
      <c r="CC3225" s="25"/>
      <c r="CD3225" s="2" t="s">
        <v>78</v>
      </c>
      <c r="CE3225" s="2" t="s">
        <v>21759</v>
      </c>
      <c r="CF3225" s="25"/>
      <c r="CG3225" s="25"/>
      <c r="CH3225" s="25"/>
      <c r="CI3225" s="25"/>
      <c r="CJ3225" s="25"/>
    </row>
    <row r="3226" spans="1:88" x14ac:dyDescent="0.2">
      <c r="A3226" s="2" t="s">
        <v>12230</v>
      </c>
      <c r="B3226" s="2" t="s">
        <v>26267</v>
      </c>
      <c r="C3226" s="2" t="s">
        <v>10420</v>
      </c>
      <c r="D3226" s="2" t="s">
        <v>12230</v>
      </c>
      <c r="E3226" s="2" t="s">
        <v>12230</v>
      </c>
      <c r="F3226" s="2" t="s">
        <v>12231</v>
      </c>
      <c r="G3226" s="2"/>
      <c r="H3226" s="2" t="s">
        <v>61</v>
      </c>
      <c r="I3226" s="2" t="s">
        <v>61</v>
      </c>
      <c r="J3226" s="2" t="s">
        <v>61</v>
      </c>
      <c r="K3226" s="2"/>
      <c r="L3226" s="43">
        <v>2017</v>
      </c>
      <c r="M3226" s="2" t="s">
        <v>133</v>
      </c>
      <c r="N3226" s="32">
        <v>25.260249999999999</v>
      </c>
      <c r="O3226" s="32">
        <v>55.349170000000001</v>
      </c>
      <c r="P3226" s="2" t="s">
        <v>152</v>
      </c>
      <c r="Q3226" s="2" t="s">
        <v>65</v>
      </c>
      <c r="R3226" s="43" t="s">
        <v>18854</v>
      </c>
      <c r="S3226" s="41" t="s">
        <v>12232</v>
      </c>
      <c r="T3226" s="41" t="s">
        <v>18461</v>
      </c>
      <c r="U3226" s="2"/>
      <c r="V3226" s="2"/>
      <c r="W3226" s="41" t="s">
        <v>67</v>
      </c>
      <c r="X3226" s="2" t="s">
        <v>10620</v>
      </c>
      <c r="Y3226" s="2" t="s">
        <v>69</v>
      </c>
      <c r="Z3226" s="5" t="s">
        <v>10423</v>
      </c>
      <c r="AA3226" s="5" t="s">
        <v>10937</v>
      </c>
      <c r="AB3226" s="5" t="s">
        <v>18091</v>
      </c>
      <c r="AC3226" s="2" t="s">
        <v>3591</v>
      </c>
      <c r="AD3226" s="2">
        <v>1022100</v>
      </c>
      <c r="AE3226" s="5">
        <v>4.5</v>
      </c>
      <c r="AF3226" s="25"/>
      <c r="AG3226" s="29"/>
      <c r="AH3226" s="2" t="s">
        <v>3591</v>
      </c>
      <c r="AI3226" s="2">
        <v>4</v>
      </c>
      <c r="AJ3226" s="2" t="s">
        <v>3591</v>
      </c>
      <c r="AK3226" s="2"/>
      <c r="AL3226" s="2"/>
      <c r="AM3226" s="2"/>
      <c r="AN3226" s="2"/>
      <c r="AO3226" s="2"/>
      <c r="AP3226" s="25"/>
      <c r="AQ3226" s="25"/>
      <c r="AR3226" s="2"/>
      <c r="AS3226" s="2"/>
      <c r="AT3226" s="2"/>
      <c r="AU3226" s="25"/>
      <c r="AV3226" s="2"/>
      <c r="AW3226" s="2"/>
      <c r="AX3226" s="25"/>
      <c r="AY3226" s="25"/>
      <c r="AZ3226" s="25"/>
      <c r="BA3226" s="25"/>
      <c r="BB3226" s="25"/>
      <c r="BC3226" s="25"/>
      <c r="BD3226" s="25"/>
      <c r="BE3226" s="25"/>
      <c r="BF3226" s="25"/>
      <c r="BG3226" s="25"/>
      <c r="BH3226" s="25"/>
      <c r="BI3226" s="25"/>
      <c r="BJ3226" s="25"/>
      <c r="BK3226" s="25"/>
      <c r="BL3226" s="25"/>
      <c r="BM3226" s="25"/>
      <c r="BN3226" s="25"/>
      <c r="BO3226" s="25"/>
      <c r="BP3226" s="25"/>
      <c r="BQ3226" s="25"/>
      <c r="BR3226" s="25"/>
      <c r="BS3226" s="25"/>
      <c r="BT3226" s="25"/>
      <c r="BU3226" s="25"/>
      <c r="BV3226" s="25"/>
      <c r="BW3226" s="25"/>
      <c r="BX3226" s="25"/>
      <c r="BY3226" s="25"/>
      <c r="BZ3226" s="25"/>
      <c r="CA3226" s="25"/>
      <c r="CB3226" s="25"/>
      <c r="CC3226" s="25"/>
      <c r="CD3226" s="2" t="s">
        <v>78</v>
      </c>
      <c r="CE3226" s="2" t="s">
        <v>21760</v>
      </c>
      <c r="CF3226" s="25"/>
      <c r="CG3226" s="25"/>
      <c r="CH3226" s="25"/>
      <c r="CI3226" s="25"/>
      <c r="CJ3226" s="25"/>
    </row>
    <row r="3227" spans="1:88" x14ac:dyDescent="0.2">
      <c r="A3227" s="2" t="s">
        <v>12233</v>
      </c>
      <c r="B3227" s="2" t="s">
        <v>26268</v>
      </c>
      <c r="C3227" s="2" t="s">
        <v>10420</v>
      </c>
      <c r="D3227" s="2" t="s">
        <v>12233</v>
      </c>
      <c r="E3227" s="2" t="s">
        <v>12233</v>
      </c>
      <c r="F3227" s="2" t="s">
        <v>12234</v>
      </c>
      <c r="G3227" s="2" t="s">
        <v>12235</v>
      </c>
      <c r="H3227" s="2" t="s">
        <v>61</v>
      </c>
      <c r="I3227" s="2" t="s">
        <v>61</v>
      </c>
      <c r="J3227" s="2" t="s">
        <v>61</v>
      </c>
      <c r="K3227" s="50" t="s">
        <v>61</v>
      </c>
      <c r="L3227" s="43">
        <v>2009</v>
      </c>
      <c r="M3227" s="2" t="s">
        <v>133</v>
      </c>
      <c r="N3227" s="32">
        <v>25.007919999999999</v>
      </c>
      <c r="O3227" s="32">
        <v>55.120049999999999</v>
      </c>
      <c r="P3227" s="2" t="s">
        <v>152</v>
      </c>
      <c r="Q3227" s="2" t="s">
        <v>65</v>
      </c>
      <c r="R3227" s="43" t="s">
        <v>16802</v>
      </c>
      <c r="S3227" s="41" t="s">
        <v>4851</v>
      </c>
      <c r="T3227" s="41" t="s">
        <v>18462</v>
      </c>
      <c r="U3227" s="2"/>
      <c r="V3227" s="2"/>
      <c r="W3227" s="41" t="s">
        <v>17588</v>
      </c>
      <c r="X3227" s="2" t="s">
        <v>153</v>
      </c>
      <c r="Y3227" s="2" t="s">
        <v>102</v>
      </c>
      <c r="Z3227" s="5" t="s">
        <v>20</v>
      </c>
      <c r="AA3227" s="5" t="s">
        <v>16910</v>
      </c>
      <c r="AB3227" s="5" t="s">
        <v>16316</v>
      </c>
      <c r="AC3227" s="2" t="s">
        <v>5205</v>
      </c>
      <c r="AD3227" s="2">
        <v>1059900</v>
      </c>
      <c r="AE3227" s="5">
        <v>30</v>
      </c>
      <c r="AF3227" s="25"/>
      <c r="AG3227" s="29">
        <v>3</v>
      </c>
      <c r="AH3227" s="2" t="s">
        <v>17974</v>
      </c>
      <c r="AI3227" s="2">
        <v>3</v>
      </c>
      <c r="AJ3227" s="2">
        <v>3</v>
      </c>
      <c r="AK3227" s="2"/>
      <c r="AL3227" s="2"/>
      <c r="AM3227" s="2"/>
      <c r="AN3227" s="2"/>
      <c r="AO3227" s="2"/>
      <c r="AP3227" s="25"/>
      <c r="AQ3227" s="25"/>
      <c r="AR3227" s="2"/>
      <c r="AS3227" s="2"/>
      <c r="AT3227" s="2"/>
      <c r="AU3227" s="25"/>
      <c r="AV3227" s="2"/>
      <c r="AW3227" s="2"/>
      <c r="AX3227" s="25"/>
      <c r="AY3227" s="25"/>
      <c r="AZ3227" s="25"/>
      <c r="BA3227" s="25"/>
      <c r="BB3227" s="25"/>
      <c r="BC3227" s="25"/>
      <c r="BD3227" s="25"/>
      <c r="BE3227" s="25"/>
      <c r="BF3227" s="25"/>
      <c r="BG3227" s="25"/>
      <c r="BH3227" s="25"/>
      <c r="BI3227" s="25"/>
      <c r="BJ3227" s="25"/>
      <c r="BK3227" s="25"/>
      <c r="BL3227" s="25"/>
      <c r="BM3227" s="25"/>
      <c r="BN3227" s="25"/>
      <c r="BO3227" s="25"/>
      <c r="BP3227" s="25"/>
      <c r="BQ3227" s="25"/>
      <c r="BR3227" s="25"/>
      <c r="BS3227" s="25"/>
      <c r="BT3227" s="25"/>
      <c r="BU3227" s="25"/>
      <c r="BV3227" s="25"/>
      <c r="BW3227" s="25"/>
      <c r="BX3227" s="25"/>
      <c r="BY3227" s="25"/>
      <c r="BZ3227" s="25"/>
      <c r="CA3227" s="25"/>
      <c r="CB3227" s="25"/>
      <c r="CC3227" s="25"/>
      <c r="CD3227" s="2" t="s">
        <v>78</v>
      </c>
      <c r="CE3227" s="2" t="s">
        <v>21761</v>
      </c>
      <c r="CF3227" s="25"/>
      <c r="CG3227" s="25"/>
      <c r="CH3227" s="25"/>
      <c r="CI3227" s="25"/>
      <c r="CJ3227" s="25"/>
    </row>
    <row r="3228" spans="1:88" x14ac:dyDescent="0.2">
      <c r="A3228" s="2" t="s">
        <v>12236</v>
      </c>
      <c r="B3228" s="2" t="s">
        <v>26269</v>
      </c>
      <c r="C3228" s="2" t="s">
        <v>10420</v>
      </c>
      <c r="D3228" s="2" t="s">
        <v>12236</v>
      </c>
      <c r="E3228" s="2" t="s">
        <v>12236</v>
      </c>
      <c r="F3228" s="2" t="s">
        <v>12237</v>
      </c>
      <c r="G3228" s="2" t="s">
        <v>12238</v>
      </c>
      <c r="H3228" s="2" t="s">
        <v>61</v>
      </c>
      <c r="I3228" s="2" t="s">
        <v>61</v>
      </c>
      <c r="J3228" s="2" t="s">
        <v>61</v>
      </c>
      <c r="K3228" s="50" t="s">
        <v>61</v>
      </c>
      <c r="L3228" s="43">
        <v>2010</v>
      </c>
      <c r="M3228" s="2" t="s">
        <v>133</v>
      </c>
      <c r="N3228" s="32">
        <v>25.007999999999999</v>
      </c>
      <c r="O3228" s="32">
        <v>55.10812</v>
      </c>
      <c r="P3228" s="2" t="s">
        <v>152</v>
      </c>
      <c r="Q3228" s="2" t="s">
        <v>65</v>
      </c>
      <c r="R3228" s="43" t="s">
        <v>18854</v>
      </c>
      <c r="S3228" s="41" t="s">
        <v>10732</v>
      </c>
      <c r="T3228" s="41" t="s">
        <v>18461</v>
      </c>
      <c r="U3228" s="2"/>
      <c r="V3228" s="2"/>
      <c r="W3228" s="41" t="s">
        <v>17588</v>
      </c>
      <c r="X3228" s="2" t="s">
        <v>10480</v>
      </c>
      <c r="Y3228" s="2" t="s">
        <v>76</v>
      </c>
      <c r="Z3228" s="5" t="s">
        <v>10423</v>
      </c>
      <c r="AA3228" s="5" t="s">
        <v>16910</v>
      </c>
      <c r="AB3228" s="5" t="s">
        <v>16317</v>
      </c>
      <c r="AC3228" s="2" t="s">
        <v>5205</v>
      </c>
      <c r="AD3228" s="2">
        <v>1059900</v>
      </c>
      <c r="AE3228" s="5">
        <v>25</v>
      </c>
      <c r="AF3228" s="25"/>
      <c r="AG3228" s="29">
        <v>3</v>
      </c>
      <c r="AH3228" s="2" t="s">
        <v>17974</v>
      </c>
      <c r="AI3228" s="2">
        <v>3</v>
      </c>
      <c r="AJ3228" s="2">
        <v>3</v>
      </c>
      <c r="AK3228" s="2"/>
      <c r="AL3228" s="2"/>
      <c r="AM3228" s="2"/>
      <c r="AN3228" s="2"/>
      <c r="AO3228" s="2"/>
      <c r="AP3228" s="25"/>
      <c r="AQ3228" s="25"/>
      <c r="AR3228" s="2"/>
      <c r="AS3228" s="2"/>
      <c r="AT3228" s="2"/>
      <c r="AU3228" s="25"/>
      <c r="AV3228" s="2"/>
      <c r="AW3228" s="2"/>
      <c r="AX3228" s="25"/>
      <c r="AY3228" s="25"/>
      <c r="AZ3228" s="25"/>
      <c r="BA3228" s="25"/>
      <c r="BB3228" s="25"/>
      <c r="BC3228" s="25"/>
      <c r="BD3228" s="25"/>
      <c r="BE3228" s="25"/>
      <c r="BF3228" s="25"/>
      <c r="BG3228" s="25"/>
      <c r="BH3228" s="25"/>
      <c r="BI3228" s="25"/>
      <c r="BJ3228" s="25"/>
      <c r="BK3228" s="25"/>
      <c r="BL3228" s="25"/>
      <c r="BM3228" s="25"/>
      <c r="BN3228" s="25"/>
      <c r="BO3228" s="25"/>
      <c r="BP3228" s="25"/>
      <c r="BQ3228" s="25"/>
      <c r="BR3228" s="25"/>
      <c r="BS3228" s="25"/>
      <c r="BT3228" s="25"/>
      <c r="BU3228" s="25"/>
      <c r="BV3228" s="25"/>
      <c r="BW3228" s="25"/>
      <c r="BX3228" s="25"/>
      <c r="BY3228" s="25"/>
      <c r="BZ3228" s="25"/>
      <c r="CA3228" s="25"/>
      <c r="CB3228" s="25"/>
      <c r="CC3228" s="25"/>
      <c r="CD3228" s="2" t="s">
        <v>78</v>
      </c>
      <c r="CE3228" s="2" t="s">
        <v>21762</v>
      </c>
      <c r="CF3228" s="25"/>
      <c r="CG3228" s="25"/>
      <c r="CH3228" s="25"/>
      <c r="CI3228" s="25"/>
      <c r="CJ3228" s="25"/>
    </row>
    <row r="3229" spans="1:88" x14ac:dyDescent="0.2">
      <c r="A3229" s="2" t="s">
        <v>12239</v>
      </c>
      <c r="B3229" s="2" t="s">
        <v>26270</v>
      </c>
      <c r="C3229" s="2" t="s">
        <v>10420</v>
      </c>
      <c r="D3229" s="2" t="s">
        <v>12239</v>
      </c>
      <c r="E3229" s="2" t="s">
        <v>12239</v>
      </c>
      <c r="F3229" s="2" t="s">
        <v>12240</v>
      </c>
      <c r="G3229" s="2" t="s">
        <v>12241</v>
      </c>
      <c r="H3229" s="2" t="s">
        <v>83</v>
      </c>
      <c r="I3229" s="2" t="s">
        <v>61</v>
      </c>
      <c r="J3229" s="2" t="s">
        <v>61</v>
      </c>
      <c r="K3229" s="50" t="s">
        <v>61</v>
      </c>
      <c r="L3229" s="43">
        <v>2010</v>
      </c>
      <c r="M3229" s="2" t="s">
        <v>133</v>
      </c>
      <c r="N3229" s="32">
        <v>25.155069999999998</v>
      </c>
      <c r="O3229" s="32">
        <v>55.230339999999998</v>
      </c>
      <c r="P3229" s="2" t="s">
        <v>2767</v>
      </c>
      <c r="Q3229" s="2" t="s">
        <v>65</v>
      </c>
      <c r="R3229" s="43" t="s">
        <v>16802</v>
      </c>
      <c r="S3229" s="41" t="s">
        <v>4851</v>
      </c>
      <c r="T3229" s="41" t="s">
        <v>18462</v>
      </c>
      <c r="U3229" s="2"/>
      <c r="V3229" s="2"/>
      <c r="W3229" s="41" t="s">
        <v>17589</v>
      </c>
      <c r="X3229" s="2" t="s">
        <v>315</v>
      </c>
      <c r="Y3229" s="2" t="s">
        <v>76</v>
      </c>
      <c r="Z3229" s="5" t="s">
        <v>10423</v>
      </c>
      <c r="AA3229" s="5" t="s">
        <v>16910</v>
      </c>
      <c r="AB3229" s="5" t="s">
        <v>16317</v>
      </c>
      <c r="AC3229" s="2" t="s">
        <v>5205</v>
      </c>
      <c r="AD3229" s="2">
        <v>1036400</v>
      </c>
      <c r="AE3229" s="5">
        <v>30</v>
      </c>
      <c r="AF3229" s="25"/>
      <c r="AG3229" s="29">
        <v>3</v>
      </c>
      <c r="AH3229" s="2" t="s">
        <v>17974</v>
      </c>
      <c r="AI3229" s="2">
        <v>3</v>
      </c>
      <c r="AJ3229" s="2">
        <v>3</v>
      </c>
      <c r="AK3229" s="2"/>
      <c r="AL3229" s="2"/>
      <c r="AM3229" s="2"/>
      <c r="AN3229" s="2"/>
      <c r="AO3229" s="2"/>
      <c r="AP3229" s="25"/>
      <c r="AQ3229" s="25"/>
      <c r="AR3229" s="2"/>
      <c r="AS3229" s="2"/>
      <c r="AT3229" s="2"/>
      <c r="AU3229" s="25"/>
      <c r="AV3229" s="2"/>
      <c r="AW3229" s="2"/>
      <c r="AX3229" s="25"/>
      <c r="AY3229" s="25"/>
      <c r="AZ3229" s="25"/>
      <c r="BA3229" s="25"/>
      <c r="BB3229" s="25"/>
      <c r="BC3229" s="25"/>
      <c r="BD3229" s="25"/>
      <c r="BE3229" s="25"/>
      <c r="BF3229" s="25"/>
      <c r="BG3229" s="25"/>
      <c r="BH3229" s="25"/>
      <c r="BI3229" s="25"/>
      <c r="BJ3229" s="25"/>
      <c r="BK3229" s="25"/>
      <c r="BL3229" s="25"/>
      <c r="BM3229" s="25"/>
      <c r="BN3229" s="25"/>
      <c r="BO3229" s="25"/>
      <c r="BP3229" s="25"/>
      <c r="BQ3229" s="25"/>
      <c r="BR3229" s="25"/>
      <c r="BS3229" s="25"/>
      <c r="BT3229" s="25"/>
      <c r="BU3229" s="25"/>
      <c r="BV3229" s="25"/>
      <c r="BW3229" s="25"/>
      <c r="BX3229" s="25"/>
      <c r="BY3229" s="25"/>
      <c r="BZ3229" s="25"/>
      <c r="CA3229" s="25"/>
      <c r="CB3229" s="25"/>
      <c r="CC3229" s="25"/>
      <c r="CD3229" s="2" t="s">
        <v>78</v>
      </c>
      <c r="CE3229" s="2" t="s">
        <v>21763</v>
      </c>
      <c r="CF3229" s="25"/>
      <c r="CG3229" s="25"/>
      <c r="CH3229" s="25"/>
      <c r="CI3229" s="25"/>
      <c r="CJ3229" s="25"/>
    </row>
    <row r="3230" spans="1:88" x14ac:dyDescent="0.2">
      <c r="A3230" s="2" t="s">
        <v>12242</v>
      </c>
      <c r="B3230" s="2" t="s">
        <v>26271</v>
      </c>
      <c r="C3230" s="2" t="s">
        <v>10420</v>
      </c>
      <c r="D3230" s="2" t="s">
        <v>12242</v>
      </c>
      <c r="E3230" s="2" t="s">
        <v>12242</v>
      </c>
      <c r="F3230" s="2" t="s">
        <v>12243</v>
      </c>
      <c r="G3230" s="2" t="s">
        <v>12244</v>
      </c>
      <c r="H3230" s="2" t="s">
        <v>61</v>
      </c>
      <c r="I3230" s="2" t="s">
        <v>61</v>
      </c>
      <c r="J3230" s="2" t="s">
        <v>61</v>
      </c>
      <c r="K3230" s="50" t="s">
        <v>61</v>
      </c>
      <c r="L3230" s="43">
        <v>2011</v>
      </c>
      <c r="M3230" s="2" t="s">
        <v>133</v>
      </c>
      <c r="N3230" s="32">
        <v>25.125900000000001</v>
      </c>
      <c r="O3230" s="32">
        <v>55.234699999999997</v>
      </c>
      <c r="P3230" s="2" t="s">
        <v>152</v>
      </c>
      <c r="Q3230" s="2" t="s">
        <v>65</v>
      </c>
      <c r="R3230" s="43" t="s">
        <v>18854</v>
      </c>
      <c r="S3230" s="41" t="s">
        <v>272</v>
      </c>
      <c r="T3230" s="41" t="s">
        <v>18461</v>
      </c>
      <c r="U3230" s="2"/>
      <c r="V3230" s="2"/>
      <c r="W3230" s="41" t="s">
        <v>17588</v>
      </c>
      <c r="X3230" s="2" t="s">
        <v>153</v>
      </c>
      <c r="Y3230" s="2" t="s">
        <v>102</v>
      </c>
      <c r="Z3230" s="5" t="s">
        <v>10423</v>
      </c>
      <c r="AA3230" s="5" t="s">
        <v>16910</v>
      </c>
      <c r="AB3230" s="5" t="s">
        <v>16316</v>
      </c>
      <c r="AC3230" s="2" t="s">
        <v>5205</v>
      </c>
      <c r="AD3230" s="2">
        <v>1036900</v>
      </c>
      <c r="AE3230" s="5">
        <v>16</v>
      </c>
      <c r="AF3230" s="25"/>
      <c r="AG3230" s="29">
        <v>3</v>
      </c>
      <c r="AH3230" s="2" t="s">
        <v>17974</v>
      </c>
      <c r="AI3230" s="2">
        <v>3</v>
      </c>
      <c r="AJ3230" s="2">
        <v>3</v>
      </c>
      <c r="AK3230" s="2"/>
      <c r="AL3230" s="2"/>
      <c r="AM3230" s="2"/>
      <c r="AN3230" s="2"/>
      <c r="AO3230" s="2"/>
      <c r="AP3230" s="25"/>
      <c r="AQ3230" s="25"/>
      <c r="AR3230" s="2"/>
      <c r="AS3230" s="2"/>
      <c r="AT3230" s="2"/>
      <c r="AU3230" s="25"/>
      <c r="AV3230" s="2"/>
      <c r="AW3230" s="2"/>
      <c r="AX3230" s="25"/>
      <c r="AY3230" s="25"/>
      <c r="AZ3230" s="25"/>
      <c r="BA3230" s="25"/>
      <c r="BB3230" s="25"/>
      <c r="BC3230" s="25"/>
      <c r="BD3230" s="25"/>
      <c r="BE3230" s="25"/>
      <c r="BF3230" s="25"/>
      <c r="BG3230" s="25"/>
      <c r="BH3230" s="25"/>
      <c r="BI3230" s="25"/>
      <c r="BJ3230" s="25"/>
      <c r="BK3230" s="25"/>
      <c r="BL3230" s="25"/>
      <c r="BM3230" s="25"/>
      <c r="BN3230" s="25"/>
      <c r="BO3230" s="25"/>
      <c r="BP3230" s="25"/>
      <c r="BQ3230" s="25"/>
      <c r="BR3230" s="25"/>
      <c r="BS3230" s="25"/>
      <c r="BT3230" s="25"/>
      <c r="BU3230" s="25"/>
      <c r="BV3230" s="25"/>
      <c r="BW3230" s="25"/>
      <c r="BX3230" s="25"/>
      <c r="BY3230" s="25"/>
      <c r="BZ3230" s="25"/>
      <c r="CA3230" s="25"/>
      <c r="CB3230" s="25"/>
      <c r="CC3230" s="25"/>
      <c r="CD3230" s="2" t="s">
        <v>78</v>
      </c>
      <c r="CE3230" s="2" t="s">
        <v>21764</v>
      </c>
      <c r="CF3230" s="25"/>
      <c r="CG3230" s="25"/>
      <c r="CH3230" s="25"/>
      <c r="CI3230" s="25"/>
      <c r="CJ3230" s="25"/>
    </row>
    <row r="3231" spans="1:88" x14ac:dyDescent="0.2">
      <c r="A3231" s="2" t="s">
        <v>12245</v>
      </c>
      <c r="B3231" s="2" t="s">
        <v>26272</v>
      </c>
      <c r="C3231" s="2" t="s">
        <v>10420</v>
      </c>
      <c r="D3231" s="2" t="s">
        <v>12245</v>
      </c>
      <c r="E3231" s="2" t="s">
        <v>12245</v>
      </c>
      <c r="F3231" s="2" t="s">
        <v>12246</v>
      </c>
      <c r="G3231" s="2" t="s">
        <v>12247</v>
      </c>
      <c r="H3231" s="2" t="s">
        <v>61</v>
      </c>
      <c r="I3231" s="2" t="s">
        <v>61</v>
      </c>
      <c r="J3231" s="2" t="s">
        <v>61</v>
      </c>
      <c r="K3231" s="50" t="s">
        <v>61</v>
      </c>
      <c r="L3231" s="43">
        <v>2009</v>
      </c>
      <c r="M3231" s="2" t="s">
        <v>133</v>
      </c>
      <c r="N3231" s="32">
        <v>25.25985</v>
      </c>
      <c r="O3231" s="32">
        <v>55.42174</v>
      </c>
      <c r="P3231" s="2" t="s">
        <v>152</v>
      </c>
      <c r="Q3231" s="2" t="s">
        <v>65</v>
      </c>
      <c r="R3231" s="43" t="s">
        <v>18854</v>
      </c>
      <c r="S3231" s="41" t="s">
        <v>10732</v>
      </c>
      <c r="T3231" s="41" t="s">
        <v>18461</v>
      </c>
      <c r="U3231" s="2"/>
      <c r="V3231" s="2"/>
      <c r="W3231" s="41" t="s">
        <v>17588</v>
      </c>
      <c r="X3231" s="2" t="s">
        <v>10480</v>
      </c>
      <c r="Y3231" s="2" t="s">
        <v>76</v>
      </c>
      <c r="Z3231" s="5" t="s">
        <v>10423</v>
      </c>
      <c r="AA3231" s="5" t="s">
        <v>16910</v>
      </c>
      <c r="AB3231" s="5" t="s">
        <v>16317</v>
      </c>
      <c r="AC3231" s="2" t="s">
        <v>5205</v>
      </c>
      <c r="AD3231" s="2">
        <v>1026400</v>
      </c>
      <c r="AE3231" s="5">
        <v>17</v>
      </c>
      <c r="AF3231" s="25"/>
      <c r="AG3231" s="29">
        <v>3</v>
      </c>
      <c r="AH3231" s="2" t="s">
        <v>17974</v>
      </c>
      <c r="AI3231" s="2">
        <v>3</v>
      </c>
      <c r="AJ3231" s="2">
        <v>3</v>
      </c>
      <c r="AK3231" s="2"/>
      <c r="AL3231" s="2"/>
      <c r="AM3231" s="2"/>
      <c r="AN3231" s="2"/>
      <c r="AO3231" s="2"/>
      <c r="AP3231" s="25"/>
      <c r="AQ3231" s="25"/>
      <c r="AR3231" s="2"/>
      <c r="AS3231" s="2"/>
      <c r="AT3231" s="2"/>
      <c r="AU3231" s="25"/>
      <c r="AV3231" s="2"/>
      <c r="AW3231" s="2"/>
      <c r="AX3231" s="25"/>
      <c r="AY3231" s="25"/>
      <c r="AZ3231" s="25"/>
      <c r="BA3231" s="25"/>
      <c r="BB3231" s="25"/>
      <c r="BC3231" s="25"/>
      <c r="BD3231" s="25"/>
      <c r="BE3231" s="25"/>
      <c r="BF3231" s="25"/>
      <c r="BG3231" s="25"/>
      <c r="BH3231" s="25"/>
      <c r="BI3231" s="25"/>
      <c r="BJ3231" s="25"/>
      <c r="BK3231" s="25"/>
      <c r="BL3231" s="25"/>
      <c r="BM3231" s="25"/>
      <c r="BN3231" s="25"/>
      <c r="BO3231" s="25"/>
      <c r="BP3231" s="25"/>
      <c r="BQ3231" s="25"/>
      <c r="BR3231" s="25"/>
      <c r="BS3231" s="25"/>
      <c r="BT3231" s="25"/>
      <c r="BU3231" s="25"/>
      <c r="BV3231" s="25"/>
      <c r="BW3231" s="25"/>
      <c r="BX3231" s="25"/>
      <c r="BY3231" s="25"/>
      <c r="BZ3231" s="25"/>
      <c r="CA3231" s="25"/>
      <c r="CB3231" s="25"/>
      <c r="CC3231" s="25"/>
      <c r="CD3231" s="2" t="s">
        <v>78</v>
      </c>
      <c r="CE3231" s="2" t="s">
        <v>21765</v>
      </c>
      <c r="CF3231" s="25"/>
      <c r="CG3231" s="25"/>
      <c r="CH3231" s="25"/>
      <c r="CI3231" s="25"/>
      <c r="CJ3231" s="25"/>
    </row>
    <row r="3232" spans="1:88" x14ac:dyDescent="0.2">
      <c r="A3232" s="2" t="s">
        <v>12248</v>
      </c>
      <c r="B3232" s="2" t="s">
        <v>26273</v>
      </c>
      <c r="C3232" s="2" t="s">
        <v>10420</v>
      </c>
      <c r="D3232" s="2" t="s">
        <v>12248</v>
      </c>
      <c r="E3232" s="2" t="s">
        <v>12248</v>
      </c>
      <c r="F3232" s="2" t="s">
        <v>12249</v>
      </c>
      <c r="G3232" s="2" t="s">
        <v>12250</v>
      </c>
      <c r="H3232" s="2" t="s">
        <v>61</v>
      </c>
      <c r="I3232" s="2" t="s">
        <v>61</v>
      </c>
      <c r="J3232" s="2" t="s">
        <v>61</v>
      </c>
      <c r="K3232" s="50" t="s">
        <v>61</v>
      </c>
      <c r="L3232" s="43">
        <v>2010</v>
      </c>
      <c r="M3232" s="2" t="s">
        <v>133</v>
      </c>
      <c r="N3232" s="32">
        <v>25.159849999999999</v>
      </c>
      <c r="O3232" s="32">
        <v>55.487299999999998</v>
      </c>
      <c r="P3232" s="2" t="s">
        <v>152</v>
      </c>
      <c r="Q3232" s="2" t="s">
        <v>65</v>
      </c>
      <c r="R3232" s="43" t="s">
        <v>18854</v>
      </c>
      <c r="S3232" s="41" t="s">
        <v>10732</v>
      </c>
      <c r="T3232" s="41" t="s">
        <v>18461</v>
      </c>
      <c r="U3232" s="2"/>
      <c r="V3232" s="2"/>
      <c r="W3232" s="41" t="s">
        <v>17588</v>
      </c>
      <c r="X3232" s="2" t="s">
        <v>10480</v>
      </c>
      <c r="Y3232" s="2" t="s">
        <v>76</v>
      </c>
      <c r="Z3232" s="5" t="s">
        <v>10423</v>
      </c>
      <c r="AA3232" s="5" t="s">
        <v>16910</v>
      </c>
      <c r="AB3232" s="5" t="s">
        <v>16317</v>
      </c>
      <c r="AC3232" s="2" t="s">
        <v>5247</v>
      </c>
      <c r="AD3232" s="2">
        <v>1081100</v>
      </c>
      <c r="AE3232" s="5">
        <v>16</v>
      </c>
      <c r="AF3232" s="25"/>
      <c r="AG3232" s="29">
        <v>3</v>
      </c>
      <c r="AH3232" s="2" t="s">
        <v>17978</v>
      </c>
      <c r="AI3232" s="2">
        <v>3</v>
      </c>
      <c r="AJ3232" s="2">
        <v>3</v>
      </c>
      <c r="AK3232" s="2"/>
      <c r="AL3232" s="2"/>
      <c r="AM3232" s="2"/>
      <c r="AN3232" s="2"/>
      <c r="AO3232" s="2"/>
      <c r="AP3232" s="25"/>
      <c r="AQ3232" s="25"/>
      <c r="AR3232" s="2"/>
      <c r="AS3232" s="2"/>
      <c r="AT3232" s="2"/>
      <c r="AU3232" s="25"/>
      <c r="AV3232" s="2"/>
      <c r="AW3232" s="2"/>
      <c r="AX3232" s="25"/>
      <c r="AY3232" s="25"/>
      <c r="AZ3232" s="25"/>
      <c r="BA3232" s="25"/>
      <c r="BB3232" s="25"/>
      <c r="BC3232" s="25"/>
      <c r="BD3232" s="25"/>
      <c r="BE3232" s="25"/>
      <c r="BF3232" s="25"/>
      <c r="BG3232" s="25"/>
      <c r="BH3232" s="25"/>
      <c r="BI3232" s="25"/>
      <c r="BJ3232" s="25"/>
      <c r="BK3232" s="25"/>
      <c r="BL3232" s="25"/>
      <c r="BM3232" s="25"/>
      <c r="BN3232" s="25"/>
      <c r="BO3232" s="25"/>
      <c r="BP3232" s="25"/>
      <c r="BQ3232" s="25"/>
      <c r="BR3232" s="25"/>
      <c r="BS3232" s="25"/>
      <c r="BT3232" s="25"/>
      <c r="BU3232" s="25"/>
      <c r="BV3232" s="25"/>
      <c r="BW3232" s="25"/>
      <c r="BX3232" s="25"/>
      <c r="BY3232" s="25"/>
      <c r="BZ3232" s="25"/>
      <c r="CA3232" s="25"/>
      <c r="CB3232" s="25"/>
      <c r="CC3232" s="25"/>
      <c r="CD3232" s="2" t="s">
        <v>78</v>
      </c>
      <c r="CE3232" s="2" t="s">
        <v>21766</v>
      </c>
      <c r="CF3232" s="25"/>
      <c r="CG3232" s="25"/>
      <c r="CH3232" s="25"/>
      <c r="CI3232" s="25"/>
      <c r="CJ3232" s="25"/>
    </row>
    <row r="3233" spans="1:88" x14ac:dyDescent="0.2">
      <c r="A3233" s="2" t="s">
        <v>12251</v>
      </c>
      <c r="B3233" s="2" t="s">
        <v>26274</v>
      </c>
      <c r="C3233" s="2" t="s">
        <v>10420</v>
      </c>
      <c r="D3233" s="2" t="s">
        <v>12251</v>
      </c>
      <c r="E3233" s="2" t="s">
        <v>12251</v>
      </c>
      <c r="F3233" s="2" t="s">
        <v>12252</v>
      </c>
      <c r="G3233" s="2" t="s">
        <v>12253</v>
      </c>
      <c r="H3233" s="2" t="s">
        <v>61</v>
      </c>
      <c r="I3233" s="2" t="s">
        <v>61</v>
      </c>
      <c r="J3233" s="2" t="s">
        <v>61</v>
      </c>
      <c r="K3233" s="50" t="s">
        <v>61</v>
      </c>
      <c r="L3233" s="43">
        <v>2011</v>
      </c>
      <c r="M3233" s="2" t="s">
        <v>133</v>
      </c>
      <c r="N3233" s="32">
        <v>25.27299</v>
      </c>
      <c r="O3233" s="32">
        <v>55.449330000000003</v>
      </c>
      <c r="P3233" s="2" t="s">
        <v>152</v>
      </c>
      <c r="Q3233" s="2" t="s">
        <v>65</v>
      </c>
      <c r="R3233" s="43" t="s">
        <v>16802</v>
      </c>
      <c r="S3233" s="41" t="s">
        <v>4851</v>
      </c>
      <c r="T3233" s="41" t="s">
        <v>18462</v>
      </c>
      <c r="U3233" s="2"/>
      <c r="V3233" s="2"/>
      <c r="W3233" s="41" t="s">
        <v>17588</v>
      </c>
      <c r="X3233" s="2" t="s">
        <v>153</v>
      </c>
      <c r="Y3233" s="2" t="s">
        <v>102</v>
      </c>
      <c r="Z3233" s="5" t="s">
        <v>10423</v>
      </c>
      <c r="AA3233" s="5" t="s">
        <v>16910</v>
      </c>
      <c r="AB3233" s="5" t="s">
        <v>16316</v>
      </c>
      <c r="AC3233" s="2" t="s">
        <v>5205</v>
      </c>
      <c r="AD3233" s="2">
        <v>1026800</v>
      </c>
      <c r="AE3233" s="5">
        <v>35</v>
      </c>
      <c r="AF3233" s="25"/>
      <c r="AG3233" s="29">
        <v>3</v>
      </c>
      <c r="AH3233" s="2" t="s">
        <v>17974</v>
      </c>
      <c r="AI3233" s="2">
        <v>3</v>
      </c>
      <c r="AJ3233" s="2">
        <v>3</v>
      </c>
      <c r="AK3233" s="2"/>
      <c r="AL3233" s="2"/>
      <c r="AM3233" s="2"/>
      <c r="AN3233" s="2"/>
      <c r="AO3233" s="2"/>
      <c r="AP3233" s="25"/>
      <c r="AQ3233" s="25"/>
      <c r="AR3233" s="2"/>
      <c r="AS3233" s="2"/>
      <c r="AT3233" s="2"/>
      <c r="AU3233" s="25"/>
      <c r="AV3233" s="2"/>
      <c r="AW3233" s="2"/>
      <c r="AX3233" s="25"/>
      <c r="AY3233" s="25"/>
      <c r="AZ3233" s="25"/>
      <c r="BA3233" s="25"/>
      <c r="BB3233" s="25"/>
      <c r="BC3233" s="25"/>
      <c r="BD3233" s="25"/>
      <c r="BE3233" s="25"/>
      <c r="BF3233" s="25"/>
      <c r="BG3233" s="25"/>
      <c r="BH3233" s="25"/>
      <c r="BI3233" s="25"/>
      <c r="BJ3233" s="25"/>
      <c r="BK3233" s="25"/>
      <c r="BL3233" s="25"/>
      <c r="BM3233" s="25"/>
      <c r="BN3233" s="25"/>
      <c r="BO3233" s="25"/>
      <c r="BP3233" s="25"/>
      <c r="BQ3233" s="25"/>
      <c r="BR3233" s="25"/>
      <c r="BS3233" s="25"/>
      <c r="BT3233" s="25"/>
      <c r="BU3233" s="25"/>
      <c r="BV3233" s="25"/>
      <c r="BW3233" s="25"/>
      <c r="BX3233" s="25"/>
      <c r="BY3233" s="25"/>
      <c r="BZ3233" s="25"/>
      <c r="CA3233" s="25"/>
      <c r="CB3233" s="25"/>
      <c r="CC3233" s="25"/>
      <c r="CD3233" s="2" t="s">
        <v>78</v>
      </c>
      <c r="CE3233" s="2" t="s">
        <v>21767</v>
      </c>
      <c r="CF3233" s="25"/>
      <c r="CG3233" s="25"/>
      <c r="CH3233" s="25"/>
      <c r="CI3233" s="25"/>
      <c r="CJ3233" s="25"/>
    </row>
    <row r="3234" spans="1:88" x14ac:dyDescent="0.2">
      <c r="A3234" s="2" t="s">
        <v>12254</v>
      </c>
      <c r="B3234" s="2" t="s">
        <v>26275</v>
      </c>
      <c r="C3234" s="2" t="s">
        <v>10420</v>
      </c>
      <c r="D3234" s="2" t="s">
        <v>12254</v>
      </c>
      <c r="E3234" s="2" t="s">
        <v>12254</v>
      </c>
      <c r="F3234" s="2" t="s">
        <v>12255</v>
      </c>
      <c r="G3234" s="2" t="s">
        <v>12256</v>
      </c>
      <c r="H3234" s="2" t="s">
        <v>61</v>
      </c>
      <c r="I3234" s="2" t="s">
        <v>61</v>
      </c>
      <c r="J3234" s="2" t="s">
        <v>61</v>
      </c>
      <c r="K3234" s="50" t="s">
        <v>61</v>
      </c>
      <c r="L3234" s="43">
        <v>2011</v>
      </c>
      <c r="M3234" s="2" t="s">
        <v>133</v>
      </c>
      <c r="N3234" s="32">
        <v>25.260120000000001</v>
      </c>
      <c r="O3234" s="32">
        <v>55.459139999999998</v>
      </c>
      <c r="P3234" s="2" t="s">
        <v>152</v>
      </c>
      <c r="Q3234" s="2" t="s">
        <v>65</v>
      </c>
      <c r="R3234" s="43" t="s">
        <v>16802</v>
      </c>
      <c r="S3234" s="41" t="s">
        <v>4851</v>
      </c>
      <c r="T3234" s="41" t="s">
        <v>18462</v>
      </c>
      <c r="U3234" s="2"/>
      <c r="V3234" s="2"/>
      <c r="W3234" s="41" t="s">
        <v>17588</v>
      </c>
      <c r="X3234" s="2" t="s">
        <v>153</v>
      </c>
      <c r="Y3234" s="2" t="s">
        <v>76</v>
      </c>
      <c r="Z3234" s="5" t="s">
        <v>10423</v>
      </c>
      <c r="AA3234" s="5" t="s">
        <v>16910</v>
      </c>
      <c r="AB3234" s="5" t="s">
        <v>16317</v>
      </c>
      <c r="AC3234" s="2" t="s">
        <v>5205</v>
      </c>
      <c r="AD3234" s="2">
        <v>1026600</v>
      </c>
      <c r="AE3234" s="5">
        <v>30</v>
      </c>
      <c r="AF3234" s="25"/>
      <c r="AG3234" s="29">
        <v>3</v>
      </c>
      <c r="AH3234" s="2" t="s">
        <v>17974</v>
      </c>
      <c r="AI3234" s="2">
        <v>3</v>
      </c>
      <c r="AJ3234" s="2">
        <v>3</v>
      </c>
      <c r="AK3234" s="2"/>
      <c r="AL3234" s="2"/>
      <c r="AM3234" s="2"/>
      <c r="AN3234" s="2"/>
      <c r="AO3234" s="2"/>
      <c r="AP3234" s="25"/>
      <c r="AQ3234" s="25"/>
      <c r="AR3234" s="2"/>
      <c r="AS3234" s="2"/>
      <c r="AT3234" s="2"/>
      <c r="AU3234" s="25"/>
      <c r="AV3234" s="2"/>
      <c r="AW3234" s="2"/>
      <c r="AX3234" s="25"/>
      <c r="AY3234" s="25"/>
      <c r="AZ3234" s="25"/>
      <c r="BA3234" s="25"/>
      <c r="BB3234" s="25"/>
      <c r="BC3234" s="25"/>
      <c r="BD3234" s="25"/>
      <c r="BE3234" s="25"/>
      <c r="BF3234" s="25"/>
      <c r="BG3234" s="25"/>
      <c r="BH3234" s="25"/>
      <c r="BI3234" s="25"/>
      <c r="BJ3234" s="25"/>
      <c r="BK3234" s="25"/>
      <c r="BL3234" s="25"/>
      <c r="BM3234" s="25"/>
      <c r="BN3234" s="25"/>
      <c r="BO3234" s="25"/>
      <c r="BP3234" s="25"/>
      <c r="BQ3234" s="25"/>
      <c r="BR3234" s="25"/>
      <c r="BS3234" s="25"/>
      <c r="BT3234" s="25"/>
      <c r="BU3234" s="25"/>
      <c r="BV3234" s="25"/>
      <c r="BW3234" s="25"/>
      <c r="BX3234" s="25"/>
      <c r="BY3234" s="25"/>
      <c r="BZ3234" s="25"/>
      <c r="CA3234" s="25"/>
      <c r="CB3234" s="25"/>
      <c r="CC3234" s="25"/>
      <c r="CD3234" s="2" t="s">
        <v>78</v>
      </c>
      <c r="CE3234" s="2" t="s">
        <v>21768</v>
      </c>
      <c r="CF3234" s="25"/>
      <c r="CG3234" s="25"/>
      <c r="CH3234" s="25"/>
      <c r="CI3234" s="25"/>
      <c r="CJ3234" s="25"/>
    </row>
    <row r="3235" spans="1:88" x14ac:dyDescent="0.2">
      <c r="A3235" s="2" t="s">
        <v>12257</v>
      </c>
      <c r="B3235" s="2" t="s">
        <v>26276</v>
      </c>
      <c r="C3235" s="2" t="s">
        <v>10420</v>
      </c>
      <c r="D3235" s="2" t="s">
        <v>12257</v>
      </c>
      <c r="E3235" s="2" t="s">
        <v>12257</v>
      </c>
      <c r="F3235" s="2" t="s">
        <v>12258</v>
      </c>
      <c r="G3235" s="2" t="s">
        <v>12259</v>
      </c>
      <c r="H3235" s="2" t="s">
        <v>61</v>
      </c>
      <c r="I3235" s="2" t="s">
        <v>61</v>
      </c>
      <c r="J3235" s="2" t="s">
        <v>61</v>
      </c>
      <c r="K3235" s="50" t="s">
        <v>61</v>
      </c>
      <c r="L3235" s="43">
        <v>2009</v>
      </c>
      <c r="M3235" s="2" t="s">
        <v>133</v>
      </c>
      <c r="N3235" s="32">
        <v>25.240310000000001</v>
      </c>
      <c r="O3235" s="32">
        <v>55.43674</v>
      </c>
      <c r="P3235" s="2" t="s">
        <v>152</v>
      </c>
      <c r="Q3235" s="2" t="s">
        <v>65</v>
      </c>
      <c r="R3235" s="43" t="s">
        <v>16802</v>
      </c>
      <c r="S3235" s="41" t="s">
        <v>4851</v>
      </c>
      <c r="T3235" s="41" t="s">
        <v>18462</v>
      </c>
      <c r="U3235" s="2"/>
      <c r="V3235" s="2"/>
      <c r="W3235" s="41" t="s">
        <v>17588</v>
      </c>
      <c r="X3235" s="2" t="s">
        <v>153</v>
      </c>
      <c r="Y3235" s="2" t="s">
        <v>102</v>
      </c>
      <c r="Z3235" s="5" t="s">
        <v>10423</v>
      </c>
      <c r="AA3235" s="5" t="s">
        <v>16910</v>
      </c>
      <c r="AB3235" s="5" t="s">
        <v>16316</v>
      </c>
      <c r="AC3235" s="2" t="s">
        <v>5205</v>
      </c>
      <c r="AD3235" s="2">
        <v>1026200</v>
      </c>
      <c r="AE3235" s="5">
        <v>25</v>
      </c>
      <c r="AF3235" s="25"/>
      <c r="AG3235" s="29">
        <v>3</v>
      </c>
      <c r="AH3235" s="2" t="s">
        <v>17974</v>
      </c>
      <c r="AI3235" s="2">
        <v>4</v>
      </c>
      <c r="AJ3235" s="2">
        <v>3</v>
      </c>
      <c r="AK3235" s="2" t="s">
        <v>18943</v>
      </c>
      <c r="AL3235" s="2"/>
      <c r="AM3235" s="2"/>
      <c r="AN3235" s="2"/>
      <c r="AO3235" s="2"/>
      <c r="AP3235" s="25"/>
      <c r="AQ3235" s="25"/>
      <c r="AR3235" s="2"/>
      <c r="AS3235" s="2"/>
      <c r="AT3235" s="2"/>
      <c r="AU3235" s="25"/>
      <c r="AV3235" s="2"/>
      <c r="AW3235" s="2"/>
      <c r="AX3235" s="25"/>
      <c r="AY3235" s="25"/>
      <c r="AZ3235" s="25"/>
      <c r="BA3235" s="25"/>
      <c r="BB3235" s="25"/>
      <c r="BC3235" s="25"/>
      <c r="BD3235" s="25"/>
      <c r="BE3235" s="25"/>
      <c r="BF3235" s="25"/>
      <c r="BG3235" s="25"/>
      <c r="BH3235" s="25"/>
      <c r="BI3235" s="25"/>
      <c r="BJ3235" s="25"/>
      <c r="BK3235" s="25"/>
      <c r="BL3235" s="25"/>
      <c r="BM3235" s="25"/>
      <c r="BN3235" s="25"/>
      <c r="BO3235" s="25"/>
      <c r="BP3235" s="25"/>
      <c r="BQ3235" s="25"/>
      <c r="BR3235" s="25"/>
      <c r="BS3235" s="25"/>
      <c r="BT3235" s="25"/>
      <c r="BU3235" s="25"/>
      <c r="BV3235" s="25"/>
      <c r="BW3235" s="25"/>
      <c r="BX3235" s="25"/>
      <c r="BY3235" s="25"/>
      <c r="BZ3235" s="25"/>
      <c r="CA3235" s="25"/>
      <c r="CB3235" s="25"/>
      <c r="CC3235" s="25"/>
      <c r="CD3235" s="2" t="s">
        <v>78</v>
      </c>
      <c r="CE3235" s="2" t="s">
        <v>21769</v>
      </c>
      <c r="CF3235" s="25"/>
      <c r="CG3235" s="25"/>
      <c r="CH3235" s="25"/>
      <c r="CI3235" s="25"/>
      <c r="CJ3235" s="25"/>
    </row>
    <row r="3236" spans="1:88" x14ac:dyDescent="0.2">
      <c r="A3236" s="2" t="s">
        <v>12260</v>
      </c>
      <c r="B3236" s="2" t="s">
        <v>26277</v>
      </c>
      <c r="C3236" s="2" t="s">
        <v>10420</v>
      </c>
      <c r="D3236" s="2" t="s">
        <v>12260</v>
      </c>
      <c r="E3236" s="2" t="s">
        <v>12260</v>
      </c>
      <c r="F3236" s="2" t="s">
        <v>12261</v>
      </c>
      <c r="G3236" s="2" t="s">
        <v>12262</v>
      </c>
      <c r="H3236" s="2" t="s">
        <v>61</v>
      </c>
      <c r="I3236" s="2" t="s">
        <v>61</v>
      </c>
      <c r="J3236" s="2" t="s">
        <v>61</v>
      </c>
      <c r="K3236" s="50" t="s">
        <v>61</v>
      </c>
      <c r="L3236" s="43">
        <v>2012</v>
      </c>
      <c r="M3236" s="2" t="s">
        <v>133</v>
      </c>
      <c r="N3236" s="32">
        <v>25.24774</v>
      </c>
      <c r="O3236" s="32">
        <v>55.412199999999999</v>
      </c>
      <c r="P3236" s="2" t="s">
        <v>152</v>
      </c>
      <c r="Q3236" s="2" t="s">
        <v>65</v>
      </c>
      <c r="R3236" s="43" t="s">
        <v>16802</v>
      </c>
      <c r="S3236" s="41" t="s">
        <v>4851</v>
      </c>
      <c r="T3236" s="41" t="s">
        <v>18462</v>
      </c>
      <c r="U3236" s="2"/>
      <c r="V3236" s="2"/>
      <c r="W3236" s="41" t="s">
        <v>17588</v>
      </c>
      <c r="X3236" s="2" t="s">
        <v>153</v>
      </c>
      <c r="Y3236" s="2" t="s">
        <v>102</v>
      </c>
      <c r="Z3236" s="5" t="s">
        <v>10423</v>
      </c>
      <c r="AA3236" s="5" t="s">
        <v>16910</v>
      </c>
      <c r="AB3236" s="5" t="s">
        <v>16316</v>
      </c>
      <c r="AC3236" s="2" t="s">
        <v>5205</v>
      </c>
      <c r="AD3236" s="2">
        <v>1026100</v>
      </c>
      <c r="AE3236" s="5">
        <v>30</v>
      </c>
      <c r="AF3236" s="25"/>
      <c r="AG3236" s="29">
        <v>3</v>
      </c>
      <c r="AH3236" s="2" t="s">
        <v>17974</v>
      </c>
      <c r="AI3236" s="2">
        <v>3</v>
      </c>
      <c r="AJ3236" s="2">
        <v>3</v>
      </c>
      <c r="AK3236" s="2"/>
      <c r="AL3236" s="2"/>
      <c r="AM3236" s="2"/>
      <c r="AN3236" s="2"/>
      <c r="AO3236" s="2"/>
      <c r="AP3236" s="25"/>
      <c r="AQ3236" s="25"/>
      <c r="AR3236" s="2"/>
      <c r="AS3236" s="2"/>
      <c r="AT3236" s="2"/>
      <c r="AU3236" s="25"/>
      <c r="AV3236" s="2"/>
      <c r="AW3236" s="2"/>
      <c r="AX3236" s="25"/>
      <c r="AY3236" s="25"/>
      <c r="AZ3236" s="25"/>
      <c r="BA3236" s="25"/>
      <c r="BB3236" s="25"/>
      <c r="BC3236" s="25"/>
      <c r="BD3236" s="25"/>
      <c r="BE3236" s="25"/>
      <c r="BF3236" s="25"/>
      <c r="BG3236" s="25"/>
      <c r="BH3236" s="25"/>
      <c r="BI3236" s="25"/>
      <c r="BJ3236" s="25"/>
      <c r="BK3236" s="25"/>
      <c r="BL3236" s="25"/>
      <c r="BM3236" s="25"/>
      <c r="BN3236" s="25"/>
      <c r="BO3236" s="25"/>
      <c r="BP3236" s="25"/>
      <c r="BQ3236" s="25"/>
      <c r="BR3236" s="25"/>
      <c r="BS3236" s="25"/>
      <c r="BT3236" s="25"/>
      <c r="BU3236" s="25"/>
      <c r="BV3236" s="25"/>
      <c r="BW3236" s="25"/>
      <c r="BX3236" s="25"/>
      <c r="BY3236" s="25"/>
      <c r="BZ3236" s="25"/>
      <c r="CA3236" s="25"/>
      <c r="CB3236" s="25"/>
      <c r="CC3236" s="25"/>
      <c r="CD3236" s="2" t="s">
        <v>78</v>
      </c>
      <c r="CE3236" s="2" t="s">
        <v>21770</v>
      </c>
      <c r="CF3236" s="25"/>
      <c r="CG3236" s="25"/>
      <c r="CH3236" s="25"/>
      <c r="CI3236" s="25"/>
      <c r="CJ3236" s="25"/>
    </row>
    <row r="3237" spans="1:88" x14ac:dyDescent="0.2">
      <c r="A3237" s="2" t="s">
        <v>12263</v>
      </c>
      <c r="B3237" s="2" t="s">
        <v>26278</v>
      </c>
      <c r="C3237" s="2" t="s">
        <v>10420</v>
      </c>
      <c r="D3237" s="2" t="s">
        <v>12263</v>
      </c>
      <c r="E3237" s="2" t="s">
        <v>12263</v>
      </c>
      <c r="F3237" s="2" t="s">
        <v>12264</v>
      </c>
      <c r="G3237" s="2" t="s">
        <v>12265</v>
      </c>
      <c r="H3237" s="2" t="s">
        <v>83</v>
      </c>
      <c r="I3237" s="2" t="s">
        <v>61</v>
      </c>
      <c r="J3237" s="2" t="s">
        <v>61</v>
      </c>
      <c r="K3237" s="50" t="s">
        <v>61</v>
      </c>
      <c r="L3237" s="43">
        <v>2012</v>
      </c>
      <c r="M3237" s="2" t="s">
        <v>133</v>
      </c>
      <c r="N3237" s="32">
        <v>25.279859999999999</v>
      </c>
      <c r="O3237" s="32">
        <v>55.408900000000003</v>
      </c>
      <c r="P3237" s="2" t="s">
        <v>2767</v>
      </c>
      <c r="Q3237" s="2" t="s">
        <v>65</v>
      </c>
      <c r="R3237" s="43" t="s">
        <v>16802</v>
      </c>
      <c r="S3237" s="41" t="s">
        <v>4851</v>
      </c>
      <c r="T3237" s="41" t="s">
        <v>18462</v>
      </c>
      <c r="U3237" s="2"/>
      <c r="V3237" s="2"/>
      <c r="W3237" s="41" t="s">
        <v>17589</v>
      </c>
      <c r="X3237" s="2" t="s">
        <v>1598</v>
      </c>
      <c r="Y3237" s="2" t="s">
        <v>102</v>
      </c>
      <c r="Z3237" s="5" t="s">
        <v>10423</v>
      </c>
      <c r="AA3237" s="5" t="s">
        <v>16910</v>
      </c>
      <c r="AB3237" s="5" t="s">
        <v>16316</v>
      </c>
      <c r="AC3237" s="2" t="s">
        <v>5205</v>
      </c>
      <c r="AD3237" s="2">
        <v>1024500</v>
      </c>
      <c r="AE3237" s="5">
        <v>25</v>
      </c>
      <c r="AF3237" s="25"/>
      <c r="AG3237" s="29">
        <v>3</v>
      </c>
      <c r="AH3237" s="2" t="s">
        <v>17974</v>
      </c>
      <c r="AI3237" s="2">
        <v>3</v>
      </c>
      <c r="AJ3237" s="2">
        <v>3</v>
      </c>
      <c r="AK3237" s="2"/>
      <c r="AL3237" s="2"/>
      <c r="AM3237" s="2"/>
      <c r="AN3237" s="2"/>
      <c r="AO3237" s="2"/>
      <c r="AP3237" s="25"/>
      <c r="AQ3237" s="25"/>
      <c r="AR3237" s="2"/>
      <c r="AS3237" s="2"/>
      <c r="AT3237" s="2"/>
      <c r="AU3237" s="25"/>
      <c r="AV3237" s="2"/>
      <c r="AW3237" s="2"/>
      <c r="AX3237" s="25"/>
      <c r="AY3237" s="25"/>
      <c r="AZ3237" s="25"/>
      <c r="BA3237" s="25"/>
      <c r="BB3237" s="25"/>
      <c r="BC3237" s="25"/>
      <c r="BD3237" s="25"/>
      <c r="BE3237" s="25"/>
      <c r="BF3237" s="25"/>
      <c r="BG3237" s="25"/>
      <c r="BH3237" s="25"/>
      <c r="BI3237" s="25"/>
      <c r="BJ3237" s="25"/>
      <c r="BK3237" s="25"/>
      <c r="BL3237" s="25"/>
      <c r="BM3237" s="25"/>
      <c r="BN3237" s="25"/>
      <c r="BO3237" s="25"/>
      <c r="BP3237" s="25"/>
      <c r="BQ3237" s="25"/>
      <c r="BR3237" s="25"/>
      <c r="BS3237" s="25"/>
      <c r="BT3237" s="25"/>
      <c r="BU3237" s="25"/>
      <c r="BV3237" s="25"/>
      <c r="BW3237" s="25"/>
      <c r="BX3237" s="25"/>
      <c r="BY3237" s="25"/>
      <c r="BZ3237" s="25"/>
      <c r="CA3237" s="25"/>
      <c r="CB3237" s="25"/>
      <c r="CC3237" s="25"/>
      <c r="CD3237" s="2" t="s">
        <v>78</v>
      </c>
      <c r="CE3237" s="2" t="s">
        <v>21771</v>
      </c>
      <c r="CF3237" s="25"/>
      <c r="CG3237" s="25"/>
      <c r="CH3237" s="25"/>
      <c r="CI3237" s="25"/>
      <c r="CJ3237" s="25"/>
    </row>
    <row r="3238" spans="1:88" x14ac:dyDescent="0.2">
      <c r="A3238" s="2" t="s">
        <v>12266</v>
      </c>
      <c r="B3238" s="2" t="s">
        <v>26279</v>
      </c>
      <c r="C3238" s="2" t="s">
        <v>10420</v>
      </c>
      <c r="D3238" s="2" t="s">
        <v>12266</v>
      </c>
      <c r="E3238" s="2" t="s">
        <v>12266</v>
      </c>
      <c r="F3238" s="2" t="s">
        <v>12267</v>
      </c>
      <c r="G3238" s="2" t="s">
        <v>12268</v>
      </c>
      <c r="H3238" s="2" t="s">
        <v>61</v>
      </c>
      <c r="I3238" s="2" t="s">
        <v>61</v>
      </c>
      <c r="J3238" s="2" t="s">
        <v>61</v>
      </c>
      <c r="K3238" s="50" t="s">
        <v>61</v>
      </c>
      <c r="L3238" s="43">
        <v>2011</v>
      </c>
      <c r="M3238" s="2" t="s">
        <v>133</v>
      </c>
      <c r="N3238" s="32">
        <v>25.293410000000002</v>
      </c>
      <c r="O3238" s="32">
        <v>55.35595</v>
      </c>
      <c r="P3238" s="2" t="s">
        <v>152</v>
      </c>
      <c r="Q3238" s="2" t="s">
        <v>65</v>
      </c>
      <c r="R3238" s="43" t="s">
        <v>16802</v>
      </c>
      <c r="S3238" s="41" t="s">
        <v>4851</v>
      </c>
      <c r="T3238" s="41" t="s">
        <v>18462</v>
      </c>
      <c r="U3238" s="2"/>
      <c r="V3238" s="2"/>
      <c r="W3238" s="41" t="s">
        <v>17588</v>
      </c>
      <c r="X3238" s="2" t="s">
        <v>10480</v>
      </c>
      <c r="Y3238" s="2" t="s">
        <v>10437</v>
      </c>
      <c r="Z3238" s="5" t="s">
        <v>10423</v>
      </c>
      <c r="AA3238" s="5" t="s">
        <v>16910</v>
      </c>
      <c r="AB3238" s="5" t="s">
        <v>18090</v>
      </c>
      <c r="AC3238" s="2" t="s">
        <v>5205</v>
      </c>
      <c r="AD3238" s="2">
        <v>1013400</v>
      </c>
      <c r="AE3238" s="5">
        <v>25</v>
      </c>
      <c r="AF3238" s="25"/>
      <c r="AG3238" s="29">
        <v>3</v>
      </c>
      <c r="AH3238" s="2" t="s">
        <v>17974</v>
      </c>
      <c r="AI3238" s="2">
        <v>3</v>
      </c>
      <c r="AJ3238" s="2">
        <v>3</v>
      </c>
      <c r="AK3238" s="2"/>
      <c r="AL3238" s="2"/>
      <c r="AM3238" s="2"/>
      <c r="AN3238" s="2"/>
      <c r="AO3238" s="2"/>
      <c r="AP3238" s="25"/>
      <c r="AQ3238" s="25"/>
      <c r="AR3238" s="2"/>
      <c r="AS3238" s="2"/>
      <c r="AT3238" s="2"/>
      <c r="AU3238" s="25"/>
      <c r="AV3238" s="2"/>
      <c r="AW3238" s="2"/>
      <c r="AX3238" s="25"/>
      <c r="AY3238" s="25"/>
      <c r="AZ3238" s="25"/>
      <c r="BA3238" s="25"/>
      <c r="BB3238" s="25"/>
      <c r="BC3238" s="25"/>
      <c r="BD3238" s="25"/>
      <c r="BE3238" s="25"/>
      <c r="BF3238" s="25"/>
      <c r="BG3238" s="25"/>
      <c r="BH3238" s="25"/>
      <c r="BI3238" s="25"/>
      <c r="BJ3238" s="25"/>
      <c r="BK3238" s="25"/>
      <c r="BL3238" s="25"/>
      <c r="BM3238" s="25"/>
      <c r="BN3238" s="25"/>
      <c r="BO3238" s="25"/>
      <c r="BP3238" s="25"/>
      <c r="BQ3238" s="25"/>
      <c r="BR3238" s="25"/>
      <c r="BS3238" s="25"/>
      <c r="BT3238" s="25"/>
      <c r="BU3238" s="25"/>
      <c r="BV3238" s="25"/>
      <c r="BW3238" s="25"/>
      <c r="BX3238" s="25"/>
      <c r="BY3238" s="25"/>
      <c r="BZ3238" s="25"/>
      <c r="CA3238" s="25"/>
      <c r="CB3238" s="25"/>
      <c r="CC3238" s="25"/>
      <c r="CD3238" s="2" t="s">
        <v>78</v>
      </c>
      <c r="CE3238" s="2" t="s">
        <v>21772</v>
      </c>
      <c r="CF3238" s="25"/>
      <c r="CG3238" s="25"/>
      <c r="CH3238" s="25"/>
      <c r="CI3238" s="25"/>
      <c r="CJ3238" s="25"/>
    </row>
    <row r="3239" spans="1:88" x14ac:dyDescent="0.2">
      <c r="A3239" s="2" t="s">
        <v>12269</v>
      </c>
      <c r="B3239" s="2" t="s">
        <v>26280</v>
      </c>
      <c r="C3239" s="2" t="s">
        <v>10420</v>
      </c>
      <c r="D3239" s="2" t="s">
        <v>12269</v>
      </c>
      <c r="E3239" s="2" t="s">
        <v>12269</v>
      </c>
      <c r="F3239" s="2" t="s">
        <v>12270</v>
      </c>
      <c r="G3239" s="2" t="s">
        <v>12271</v>
      </c>
      <c r="H3239" s="2" t="s">
        <v>83</v>
      </c>
      <c r="I3239" s="2" t="s">
        <v>61</v>
      </c>
      <c r="J3239" s="2" t="s">
        <v>61</v>
      </c>
      <c r="K3239" s="50" t="s">
        <v>61</v>
      </c>
      <c r="L3239" s="43">
        <v>2015</v>
      </c>
      <c r="M3239" s="2" t="s">
        <v>133</v>
      </c>
      <c r="N3239" s="32">
        <v>25.317060000000001</v>
      </c>
      <c r="O3239" s="32">
        <v>55.34845</v>
      </c>
      <c r="P3239" s="2" t="s">
        <v>2767</v>
      </c>
      <c r="Q3239" s="2" t="s">
        <v>65</v>
      </c>
      <c r="R3239" s="43" t="s">
        <v>16802</v>
      </c>
      <c r="S3239" s="41" t="s">
        <v>4851</v>
      </c>
      <c r="T3239" s="41" t="s">
        <v>18462</v>
      </c>
      <c r="U3239" s="2"/>
      <c r="V3239" s="2"/>
      <c r="W3239" s="41" t="s">
        <v>17589</v>
      </c>
      <c r="X3239" s="2" t="s">
        <v>315</v>
      </c>
      <c r="Y3239" s="2" t="s">
        <v>76</v>
      </c>
      <c r="Z3239" s="5" t="s">
        <v>10423</v>
      </c>
      <c r="AA3239" s="5" t="s">
        <v>16910</v>
      </c>
      <c r="AB3239" s="5" t="s">
        <v>16317</v>
      </c>
      <c r="AC3239" s="2" t="s">
        <v>5205</v>
      </c>
      <c r="AD3239" s="2">
        <v>1013400</v>
      </c>
      <c r="AE3239" s="5">
        <v>35</v>
      </c>
      <c r="AF3239" s="25"/>
      <c r="AG3239" s="29">
        <v>3</v>
      </c>
      <c r="AH3239" s="2" t="s">
        <v>17974</v>
      </c>
      <c r="AI3239" s="2">
        <v>3</v>
      </c>
      <c r="AJ3239" s="2">
        <v>3</v>
      </c>
      <c r="AK3239" s="2"/>
      <c r="AL3239" s="2"/>
      <c r="AM3239" s="2"/>
      <c r="AN3239" s="2"/>
      <c r="AO3239" s="2"/>
      <c r="AP3239" s="25"/>
      <c r="AQ3239" s="25"/>
      <c r="AR3239" s="2"/>
      <c r="AS3239" s="2"/>
      <c r="AT3239" s="2"/>
      <c r="AU3239" s="25"/>
      <c r="AV3239" s="2"/>
      <c r="AW3239" s="2"/>
      <c r="AX3239" s="25"/>
      <c r="AY3239" s="25"/>
      <c r="AZ3239" s="25"/>
      <c r="BA3239" s="25"/>
      <c r="BB3239" s="25"/>
      <c r="BC3239" s="25"/>
      <c r="BD3239" s="25"/>
      <c r="BE3239" s="25"/>
      <c r="BF3239" s="25"/>
      <c r="BG3239" s="25"/>
      <c r="BH3239" s="25"/>
      <c r="BI3239" s="25"/>
      <c r="BJ3239" s="25"/>
      <c r="BK3239" s="25"/>
      <c r="BL3239" s="25"/>
      <c r="BM3239" s="25"/>
      <c r="BN3239" s="25"/>
      <c r="BO3239" s="25"/>
      <c r="BP3239" s="25"/>
      <c r="BQ3239" s="25"/>
      <c r="BR3239" s="25"/>
      <c r="BS3239" s="25"/>
      <c r="BT3239" s="25"/>
      <c r="BU3239" s="25"/>
      <c r="BV3239" s="25"/>
      <c r="BW3239" s="25"/>
      <c r="BX3239" s="25"/>
      <c r="BY3239" s="25"/>
      <c r="BZ3239" s="25"/>
      <c r="CA3239" s="25"/>
      <c r="CB3239" s="25"/>
      <c r="CC3239" s="25"/>
      <c r="CD3239" s="2" t="s">
        <v>71</v>
      </c>
      <c r="CE3239" s="2">
        <v>0</v>
      </c>
      <c r="CF3239" s="25"/>
      <c r="CG3239" s="25"/>
      <c r="CH3239" s="25"/>
      <c r="CI3239" s="25"/>
      <c r="CJ3239" s="25"/>
    </row>
    <row r="3240" spans="1:88" x14ac:dyDescent="0.2">
      <c r="A3240" s="2" t="s">
        <v>12272</v>
      </c>
      <c r="B3240" s="2" t="s">
        <v>26281</v>
      </c>
      <c r="C3240" s="2" t="s">
        <v>10420</v>
      </c>
      <c r="D3240" s="2" t="s">
        <v>12272</v>
      </c>
      <c r="E3240" s="2" t="s">
        <v>12272</v>
      </c>
      <c r="F3240" s="2" t="s">
        <v>12273</v>
      </c>
      <c r="G3240" s="2" t="s">
        <v>12274</v>
      </c>
      <c r="H3240" s="2" t="s">
        <v>61</v>
      </c>
      <c r="I3240" s="2" t="s">
        <v>61</v>
      </c>
      <c r="J3240" s="2" t="s">
        <v>61</v>
      </c>
      <c r="K3240" s="50" t="s">
        <v>61</v>
      </c>
      <c r="L3240" s="43">
        <v>2010</v>
      </c>
      <c r="M3240" s="2" t="s">
        <v>133</v>
      </c>
      <c r="N3240" s="32">
        <v>25.279910000000001</v>
      </c>
      <c r="O3240" s="32">
        <v>55.31371</v>
      </c>
      <c r="P3240" s="2" t="s">
        <v>152</v>
      </c>
      <c r="Q3240" s="2" t="s">
        <v>65</v>
      </c>
      <c r="R3240" s="43" t="s">
        <v>18854</v>
      </c>
      <c r="S3240" s="41" t="s">
        <v>272</v>
      </c>
      <c r="T3240" s="41" t="s">
        <v>18461</v>
      </c>
      <c r="U3240" s="2"/>
      <c r="V3240" s="2"/>
      <c r="W3240" s="41" t="s">
        <v>17588</v>
      </c>
      <c r="X3240" s="2" t="s">
        <v>10480</v>
      </c>
      <c r="Y3240" s="2" t="s">
        <v>102</v>
      </c>
      <c r="Z3240" s="5" t="s">
        <v>10423</v>
      </c>
      <c r="AA3240" s="5" t="s">
        <v>16910</v>
      </c>
      <c r="AB3240" s="5" t="s">
        <v>16316</v>
      </c>
      <c r="AC3240" s="2" t="s">
        <v>5205</v>
      </c>
      <c r="AD3240" s="2">
        <v>1012200</v>
      </c>
      <c r="AE3240" s="5">
        <v>23</v>
      </c>
      <c r="AF3240" s="25"/>
      <c r="AG3240" s="29">
        <v>3</v>
      </c>
      <c r="AH3240" s="2" t="s">
        <v>17974</v>
      </c>
      <c r="AI3240" s="2">
        <v>3</v>
      </c>
      <c r="AJ3240" s="2">
        <v>3</v>
      </c>
      <c r="AK3240" s="2"/>
      <c r="AL3240" s="2"/>
      <c r="AM3240" s="2"/>
      <c r="AN3240" s="2"/>
      <c r="AO3240" s="2"/>
      <c r="AP3240" s="25"/>
      <c r="AQ3240" s="25"/>
      <c r="AR3240" s="2"/>
      <c r="AS3240" s="2"/>
      <c r="AT3240" s="2"/>
      <c r="AU3240" s="25"/>
      <c r="AV3240" s="2"/>
      <c r="AW3240" s="2"/>
      <c r="AX3240" s="25"/>
      <c r="AY3240" s="25"/>
      <c r="AZ3240" s="25"/>
      <c r="BA3240" s="25"/>
      <c r="BB3240" s="25"/>
      <c r="BC3240" s="25"/>
      <c r="BD3240" s="25"/>
      <c r="BE3240" s="25"/>
      <c r="BF3240" s="25"/>
      <c r="BG3240" s="25"/>
      <c r="BH3240" s="25"/>
      <c r="BI3240" s="25"/>
      <c r="BJ3240" s="25"/>
      <c r="BK3240" s="25"/>
      <c r="BL3240" s="25"/>
      <c r="BM3240" s="25"/>
      <c r="BN3240" s="25"/>
      <c r="BO3240" s="25"/>
      <c r="BP3240" s="25"/>
      <c r="BQ3240" s="25"/>
      <c r="BR3240" s="25"/>
      <c r="BS3240" s="25"/>
      <c r="BT3240" s="25"/>
      <c r="BU3240" s="25"/>
      <c r="BV3240" s="25"/>
      <c r="BW3240" s="25"/>
      <c r="BX3240" s="25"/>
      <c r="BY3240" s="25"/>
      <c r="BZ3240" s="25"/>
      <c r="CA3240" s="25"/>
      <c r="CB3240" s="25"/>
      <c r="CC3240" s="25"/>
      <c r="CD3240" s="2" t="s">
        <v>78</v>
      </c>
      <c r="CE3240" s="2" t="s">
        <v>21773</v>
      </c>
      <c r="CF3240" s="25"/>
      <c r="CG3240" s="25"/>
      <c r="CH3240" s="25"/>
      <c r="CI3240" s="25"/>
      <c r="CJ3240" s="25"/>
    </row>
    <row r="3241" spans="1:88" x14ac:dyDescent="0.2">
      <c r="A3241" s="2" t="s">
        <v>12275</v>
      </c>
      <c r="B3241" s="2" t="s">
        <v>26282</v>
      </c>
      <c r="C3241" s="2" t="s">
        <v>10420</v>
      </c>
      <c r="D3241" s="2" t="s">
        <v>12275</v>
      </c>
      <c r="E3241" s="2" t="s">
        <v>12275</v>
      </c>
      <c r="F3241" s="2" t="s">
        <v>12276</v>
      </c>
      <c r="G3241" s="2" t="s">
        <v>12277</v>
      </c>
      <c r="H3241" s="2" t="s">
        <v>61</v>
      </c>
      <c r="I3241" s="2" t="s">
        <v>61</v>
      </c>
      <c r="J3241" s="2" t="s">
        <v>61</v>
      </c>
      <c r="K3241" s="50" t="s">
        <v>61</v>
      </c>
      <c r="L3241" s="43">
        <v>2009</v>
      </c>
      <c r="M3241" s="2" t="s">
        <v>133</v>
      </c>
      <c r="N3241" s="32">
        <v>25.185400000000001</v>
      </c>
      <c r="O3241" s="32">
        <v>55.4011</v>
      </c>
      <c r="P3241" s="2" t="s">
        <v>152</v>
      </c>
      <c r="Q3241" s="2" t="s">
        <v>65</v>
      </c>
      <c r="R3241" s="43" t="s">
        <v>18854</v>
      </c>
      <c r="S3241" s="41" t="s">
        <v>272</v>
      </c>
      <c r="T3241" s="41" t="s">
        <v>18461</v>
      </c>
      <c r="U3241" s="2"/>
      <c r="V3241" s="2"/>
      <c r="W3241" s="41" t="s">
        <v>17588</v>
      </c>
      <c r="X3241" s="2" t="s">
        <v>153</v>
      </c>
      <c r="Y3241" s="2" t="s">
        <v>102</v>
      </c>
      <c r="Z3241" s="5" t="s">
        <v>10423</v>
      </c>
      <c r="AA3241" s="5" t="s">
        <v>16910</v>
      </c>
      <c r="AB3241" s="5" t="s">
        <v>16318</v>
      </c>
      <c r="AC3241" s="2" t="s">
        <v>5247</v>
      </c>
      <c r="AD3241" s="2">
        <v>1042100</v>
      </c>
      <c r="AE3241" s="5">
        <v>25</v>
      </c>
      <c r="AF3241" s="25"/>
      <c r="AG3241" s="29">
        <v>3</v>
      </c>
      <c r="AH3241" s="2" t="s">
        <v>17978</v>
      </c>
      <c r="AI3241" s="2">
        <v>3</v>
      </c>
      <c r="AJ3241" s="2">
        <v>3</v>
      </c>
      <c r="AK3241" s="2"/>
      <c r="AL3241" s="2"/>
      <c r="AM3241" s="2"/>
      <c r="AN3241" s="2"/>
      <c r="AO3241" s="2"/>
      <c r="AP3241" s="25"/>
      <c r="AQ3241" s="25"/>
      <c r="AR3241" s="2"/>
      <c r="AS3241" s="2"/>
      <c r="AT3241" s="2"/>
      <c r="AU3241" s="25"/>
      <c r="AV3241" s="2"/>
      <c r="AW3241" s="2"/>
      <c r="AX3241" s="25"/>
      <c r="AY3241" s="25"/>
      <c r="AZ3241" s="25"/>
      <c r="BA3241" s="25"/>
      <c r="BB3241" s="25"/>
      <c r="BC3241" s="25"/>
      <c r="BD3241" s="25"/>
      <c r="BE3241" s="25"/>
      <c r="BF3241" s="25"/>
      <c r="BG3241" s="25"/>
      <c r="BH3241" s="25"/>
      <c r="BI3241" s="25"/>
      <c r="BJ3241" s="25"/>
      <c r="BK3241" s="25"/>
      <c r="BL3241" s="25"/>
      <c r="BM3241" s="25"/>
      <c r="BN3241" s="25"/>
      <c r="BO3241" s="25"/>
      <c r="BP3241" s="25"/>
      <c r="BQ3241" s="25"/>
      <c r="BR3241" s="25"/>
      <c r="BS3241" s="25"/>
      <c r="BT3241" s="25"/>
      <c r="BU3241" s="25"/>
      <c r="BV3241" s="25"/>
      <c r="BW3241" s="25"/>
      <c r="BX3241" s="25"/>
      <c r="BY3241" s="25"/>
      <c r="BZ3241" s="25"/>
      <c r="CA3241" s="25"/>
      <c r="CB3241" s="25"/>
      <c r="CC3241" s="25"/>
      <c r="CD3241" s="2" t="s">
        <v>78</v>
      </c>
      <c r="CE3241" s="2" t="s">
        <v>21774</v>
      </c>
      <c r="CF3241" s="25"/>
      <c r="CG3241" s="25"/>
      <c r="CH3241" s="25"/>
      <c r="CI3241" s="25"/>
      <c r="CJ3241" s="25"/>
    </row>
    <row r="3242" spans="1:88" x14ac:dyDescent="0.2">
      <c r="A3242" s="2" t="s">
        <v>12278</v>
      </c>
      <c r="B3242" s="2" t="s">
        <v>26283</v>
      </c>
      <c r="C3242" s="2" t="s">
        <v>10420</v>
      </c>
      <c r="D3242" s="2" t="s">
        <v>12278</v>
      </c>
      <c r="E3242" s="2" t="s">
        <v>12278</v>
      </c>
      <c r="F3242" s="2" t="s">
        <v>12279</v>
      </c>
      <c r="G3242" s="2" t="s">
        <v>17797</v>
      </c>
      <c r="H3242" s="2" t="s">
        <v>83</v>
      </c>
      <c r="I3242" s="2" t="s">
        <v>61</v>
      </c>
      <c r="J3242" s="2" t="s">
        <v>61</v>
      </c>
      <c r="K3242" s="50" t="s">
        <v>61</v>
      </c>
      <c r="L3242" s="43">
        <v>2012</v>
      </c>
      <c r="M3242" s="2" t="s">
        <v>133</v>
      </c>
      <c r="N3242" s="32">
        <v>25.25461</v>
      </c>
      <c r="O3242" s="32">
        <v>55.342889999999997</v>
      </c>
      <c r="P3242" s="2" t="s">
        <v>2767</v>
      </c>
      <c r="Q3242" s="2" t="s">
        <v>65</v>
      </c>
      <c r="R3242" s="43" t="s">
        <v>18854</v>
      </c>
      <c r="S3242" s="41" t="s">
        <v>272</v>
      </c>
      <c r="T3242" s="41" t="s">
        <v>18461</v>
      </c>
      <c r="U3242" s="2"/>
      <c r="V3242" s="2"/>
      <c r="W3242" s="41" t="s">
        <v>17589</v>
      </c>
      <c r="X3242" s="2" t="s">
        <v>1598</v>
      </c>
      <c r="Y3242" s="2" t="s">
        <v>76</v>
      </c>
      <c r="Z3242" s="5" t="s">
        <v>10423</v>
      </c>
      <c r="AA3242" s="5" t="s">
        <v>16910</v>
      </c>
      <c r="AB3242" s="5" t="s">
        <v>16317</v>
      </c>
      <c r="AC3242" s="2" t="s">
        <v>5205</v>
      </c>
      <c r="AD3242" s="2">
        <v>1022100</v>
      </c>
      <c r="AE3242" s="5">
        <v>35</v>
      </c>
      <c r="AF3242" s="25"/>
      <c r="AG3242" s="29">
        <v>3</v>
      </c>
      <c r="AH3242" s="2" t="s">
        <v>17974</v>
      </c>
      <c r="AI3242" s="2">
        <v>4</v>
      </c>
      <c r="AJ3242" s="2">
        <v>3</v>
      </c>
      <c r="AK3242" s="2"/>
      <c r="AL3242" s="2"/>
      <c r="AM3242" s="2"/>
      <c r="AN3242" s="2"/>
      <c r="AO3242" s="2"/>
      <c r="AP3242" s="25"/>
      <c r="AQ3242" s="25"/>
      <c r="AR3242" s="2"/>
      <c r="AS3242" s="2"/>
      <c r="AT3242" s="2"/>
      <c r="AU3242" s="25"/>
      <c r="AV3242" s="2"/>
      <c r="AW3242" s="2"/>
      <c r="AX3242" s="25"/>
      <c r="AY3242" s="25"/>
      <c r="AZ3242" s="25"/>
      <c r="BA3242" s="25"/>
      <c r="BB3242" s="25"/>
      <c r="BC3242" s="25"/>
      <c r="BD3242" s="25"/>
      <c r="BE3242" s="25"/>
      <c r="BF3242" s="25"/>
      <c r="BG3242" s="25"/>
      <c r="BH3242" s="25"/>
      <c r="BI3242" s="25"/>
      <c r="BJ3242" s="25"/>
      <c r="BK3242" s="25"/>
      <c r="BL3242" s="25"/>
      <c r="BM3242" s="25"/>
      <c r="BN3242" s="25"/>
      <c r="BO3242" s="25"/>
      <c r="BP3242" s="25"/>
      <c r="BQ3242" s="25"/>
      <c r="BR3242" s="25"/>
      <c r="BS3242" s="25"/>
      <c r="BT3242" s="25"/>
      <c r="BU3242" s="25"/>
      <c r="BV3242" s="25"/>
      <c r="BW3242" s="25"/>
      <c r="BX3242" s="25"/>
      <c r="BY3242" s="25"/>
      <c r="BZ3242" s="25"/>
      <c r="CA3242" s="25"/>
      <c r="CB3242" s="25"/>
      <c r="CC3242" s="25"/>
      <c r="CD3242" s="2" t="s">
        <v>71</v>
      </c>
      <c r="CE3242" s="2">
        <v>0</v>
      </c>
      <c r="CF3242" s="25"/>
      <c r="CG3242" s="25"/>
      <c r="CH3242" s="25"/>
      <c r="CI3242" s="25"/>
      <c r="CJ3242" s="25"/>
    </row>
    <row r="3243" spans="1:88" x14ac:dyDescent="0.2">
      <c r="A3243" s="2" t="s">
        <v>12280</v>
      </c>
      <c r="B3243" s="2" t="s">
        <v>26284</v>
      </c>
      <c r="C3243" s="2" t="s">
        <v>10420</v>
      </c>
      <c r="D3243" s="2" t="s">
        <v>12280</v>
      </c>
      <c r="E3243" s="2" t="s">
        <v>12280</v>
      </c>
      <c r="F3243" s="2" t="s">
        <v>12281</v>
      </c>
      <c r="G3243" s="2" t="s">
        <v>12282</v>
      </c>
      <c r="H3243" s="2" t="s">
        <v>61</v>
      </c>
      <c r="I3243" s="2" t="s">
        <v>61</v>
      </c>
      <c r="J3243" s="2" t="s">
        <v>61</v>
      </c>
      <c r="K3243" s="50" t="s">
        <v>61</v>
      </c>
      <c r="L3243" s="43">
        <v>2009</v>
      </c>
      <c r="M3243" s="2" t="s">
        <v>133</v>
      </c>
      <c r="N3243" s="32">
        <v>25.22372</v>
      </c>
      <c r="O3243" s="32">
        <v>55.44023</v>
      </c>
      <c r="P3243" s="2" t="s">
        <v>152</v>
      </c>
      <c r="Q3243" s="2" t="s">
        <v>65</v>
      </c>
      <c r="R3243" s="43" t="s">
        <v>16802</v>
      </c>
      <c r="S3243" s="41" t="s">
        <v>4851</v>
      </c>
      <c r="T3243" s="41" t="s">
        <v>18462</v>
      </c>
      <c r="U3243" s="2"/>
      <c r="V3243" s="2"/>
      <c r="W3243" s="41" t="s">
        <v>17588</v>
      </c>
      <c r="X3243" s="2" t="s">
        <v>153</v>
      </c>
      <c r="Y3243" s="2" t="s">
        <v>10437</v>
      </c>
      <c r="Z3243" s="5" t="s">
        <v>10423</v>
      </c>
      <c r="AA3243" s="5" t="s">
        <v>16910</v>
      </c>
      <c r="AB3243" s="5" t="s">
        <v>18090</v>
      </c>
      <c r="AC3243" s="2" t="s">
        <v>5247</v>
      </c>
      <c r="AD3243" s="2">
        <v>1025100</v>
      </c>
      <c r="AE3243" s="5">
        <v>25</v>
      </c>
      <c r="AF3243" s="25"/>
      <c r="AG3243" s="29">
        <v>3</v>
      </c>
      <c r="AH3243" s="2" t="s">
        <v>17978</v>
      </c>
      <c r="AI3243" s="2">
        <v>3</v>
      </c>
      <c r="AJ3243" s="2">
        <v>3</v>
      </c>
      <c r="AK3243" s="2"/>
      <c r="AL3243" s="2"/>
      <c r="AM3243" s="2"/>
      <c r="AN3243" s="2"/>
      <c r="AO3243" s="2"/>
      <c r="AP3243" s="25"/>
      <c r="AQ3243" s="25"/>
      <c r="AR3243" s="2"/>
      <c r="AS3243" s="2"/>
      <c r="AT3243" s="2"/>
      <c r="AU3243" s="25"/>
      <c r="AV3243" s="2"/>
      <c r="AW3243" s="2"/>
      <c r="AX3243" s="25"/>
      <c r="AY3243" s="25"/>
      <c r="AZ3243" s="25"/>
      <c r="BA3243" s="25"/>
      <c r="BB3243" s="25"/>
      <c r="BC3243" s="25"/>
      <c r="BD3243" s="25"/>
      <c r="BE3243" s="25"/>
      <c r="BF3243" s="25"/>
      <c r="BG3243" s="25"/>
      <c r="BH3243" s="25"/>
      <c r="BI3243" s="25"/>
      <c r="BJ3243" s="25"/>
      <c r="BK3243" s="25"/>
      <c r="BL3243" s="25"/>
      <c r="BM3243" s="25"/>
      <c r="BN3243" s="25"/>
      <c r="BO3243" s="25"/>
      <c r="BP3243" s="25"/>
      <c r="BQ3243" s="25"/>
      <c r="BR3243" s="25"/>
      <c r="BS3243" s="25"/>
      <c r="BT3243" s="25"/>
      <c r="BU3243" s="25"/>
      <c r="BV3243" s="25"/>
      <c r="BW3243" s="25"/>
      <c r="BX3243" s="25"/>
      <c r="BY3243" s="25"/>
      <c r="BZ3243" s="25"/>
      <c r="CA3243" s="25"/>
      <c r="CB3243" s="25"/>
      <c r="CC3243" s="25"/>
      <c r="CD3243" s="2" t="s">
        <v>78</v>
      </c>
      <c r="CE3243" s="2" t="s">
        <v>21775</v>
      </c>
      <c r="CF3243" s="25"/>
      <c r="CG3243" s="25"/>
      <c r="CH3243" s="25"/>
      <c r="CI3243" s="25"/>
      <c r="CJ3243" s="25"/>
    </row>
    <row r="3244" spans="1:88" x14ac:dyDescent="0.2">
      <c r="A3244" s="2" t="s">
        <v>12283</v>
      </c>
      <c r="B3244" s="2" t="s">
        <v>26285</v>
      </c>
      <c r="C3244" s="2" t="s">
        <v>10420</v>
      </c>
      <c r="D3244" s="2" t="s">
        <v>12283</v>
      </c>
      <c r="E3244" s="2" t="s">
        <v>12283</v>
      </c>
      <c r="F3244" s="2" t="s">
        <v>12284</v>
      </c>
      <c r="G3244" s="2" t="s">
        <v>12285</v>
      </c>
      <c r="H3244" s="2" t="s">
        <v>61</v>
      </c>
      <c r="I3244" s="2" t="s">
        <v>61</v>
      </c>
      <c r="J3244" s="2" t="s">
        <v>61</v>
      </c>
      <c r="K3244" s="50" t="s">
        <v>61</v>
      </c>
      <c r="L3244" s="43">
        <v>2010</v>
      </c>
      <c r="M3244" s="2" t="s">
        <v>133</v>
      </c>
      <c r="N3244" s="32">
        <v>25.22043</v>
      </c>
      <c r="O3244" s="32">
        <v>55.466650000000001</v>
      </c>
      <c r="P3244" s="2" t="s">
        <v>152</v>
      </c>
      <c r="Q3244" s="2" t="s">
        <v>65</v>
      </c>
      <c r="R3244" s="43" t="s">
        <v>18854</v>
      </c>
      <c r="S3244" s="41" t="s">
        <v>1554</v>
      </c>
      <c r="T3244" s="41" t="s">
        <v>18460</v>
      </c>
      <c r="U3244" s="2"/>
      <c r="V3244" s="2"/>
      <c r="W3244" s="41" t="s">
        <v>17588</v>
      </c>
      <c r="X3244" s="2" t="s">
        <v>153</v>
      </c>
      <c r="Y3244" s="2" t="s">
        <v>76</v>
      </c>
      <c r="Z3244" s="5" t="s">
        <v>10423</v>
      </c>
      <c r="AA3244" s="5" t="s">
        <v>16910</v>
      </c>
      <c r="AB3244" s="5" t="s">
        <v>16317</v>
      </c>
      <c r="AC3244" s="2" t="s">
        <v>5247</v>
      </c>
      <c r="AD3244" s="2">
        <v>1027100</v>
      </c>
      <c r="AE3244" s="5">
        <v>39</v>
      </c>
      <c r="AF3244" s="25"/>
      <c r="AG3244" s="29">
        <v>3</v>
      </c>
      <c r="AH3244" s="2" t="s">
        <v>17978</v>
      </c>
      <c r="AI3244" s="2">
        <v>4</v>
      </c>
      <c r="AJ3244" s="2">
        <v>3</v>
      </c>
      <c r="AK3244" s="2"/>
      <c r="AL3244" s="2"/>
      <c r="AM3244" s="2"/>
      <c r="AN3244" s="2"/>
      <c r="AO3244" s="2"/>
      <c r="AP3244" s="25"/>
      <c r="AQ3244" s="25"/>
      <c r="AR3244" s="2"/>
      <c r="AS3244" s="2"/>
      <c r="AT3244" s="2"/>
      <c r="AU3244" s="25"/>
      <c r="AV3244" s="2"/>
      <c r="AW3244" s="2"/>
      <c r="AX3244" s="25"/>
      <c r="AY3244" s="25"/>
      <c r="AZ3244" s="25"/>
      <c r="BA3244" s="25"/>
      <c r="BB3244" s="25"/>
      <c r="BC3244" s="25"/>
      <c r="BD3244" s="25"/>
      <c r="BE3244" s="25"/>
      <c r="BF3244" s="25"/>
      <c r="BG3244" s="25"/>
      <c r="BH3244" s="25"/>
      <c r="BI3244" s="25"/>
      <c r="BJ3244" s="25"/>
      <c r="BK3244" s="25"/>
      <c r="BL3244" s="25"/>
      <c r="BM3244" s="25"/>
      <c r="BN3244" s="25"/>
      <c r="BO3244" s="25"/>
      <c r="BP3244" s="25"/>
      <c r="BQ3244" s="25"/>
      <c r="BR3244" s="25"/>
      <c r="BS3244" s="25"/>
      <c r="BT3244" s="25"/>
      <c r="BU3244" s="25"/>
      <c r="BV3244" s="25"/>
      <c r="BW3244" s="25"/>
      <c r="BX3244" s="25"/>
      <c r="BY3244" s="25"/>
      <c r="BZ3244" s="25"/>
      <c r="CA3244" s="25"/>
      <c r="CB3244" s="25"/>
      <c r="CC3244" s="25"/>
      <c r="CD3244" s="2" t="s">
        <v>78</v>
      </c>
      <c r="CE3244" s="2" t="s">
        <v>21776</v>
      </c>
      <c r="CF3244" s="25"/>
      <c r="CG3244" s="25"/>
      <c r="CH3244" s="25"/>
      <c r="CI3244" s="25"/>
      <c r="CJ3244" s="25"/>
    </row>
    <row r="3245" spans="1:88" x14ac:dyDescent="0.2">
      <c r="A3245" s="2" t="s">
        <v>12286</v>
      </c>
      <c r="B3245" s="2" t="s">
        <v>26286</v>
      </c>
      <c r="C3245" s="2" t="s">
        <v>10420</v>
      </c>
      <c r="D3245" s="2" t="s">
        <v>12286</v>
      </c>
      <c r="E3245" s="2" t="s">
        <v>12286</v>
      </c>
      <c r="F3245" s="2" t="s">
        <v>12287</v>
      </c>
      <c r="G3245" s="2"/>
      <c r="H3245" s="2" t="s">
        <v>61</v>
      </c>
      <c r="I3245" s="2" t="s">
        <v>61</v>
      </c>
      <c r="J3245" s="2" t="s">
        <v>61</v>
      </c>
      <c r="K3245" s="2"/>
      <c r="L3245" s="43">
        <v>2010</v>
      </c>
      <c r="M3245" s="2" t="s">
        <v>133</v>
      </c>
      <c r="N3245" s="32">
        <v>25.056349999999998</v>
      </c>
      <c r="O3245" s="32">
        <v>55.591700000000003</v>
      </c>
      <c r="P3245" s="2" t="s">
        <v>152</v>
      </c>
      <c r="Q3245" s="2" t="s">
        <v>65</v>
      </c>
      <c r="R3245" s="43" t="s">
        <v>16802</v>
      </c>
      <c r="S3245" s="41" t="s">
        <v>4851</v>
      </c>
      <c r="T3245" s="41" t="s">
        <v>18462</v>
      </c>
      <c r="U3245" s="2"/>
      <c r="V3245" s="2"/>
      <c r="W3245" s="41" t="s">
        <v>67</v>
      </c>
      <c r="X3245" s="2" t="s">
        <v>153</v>
      </c>
      <c r="Y3245" s="2" t="s">
        <v>76</v>
      </c>
      <c r="Z3245" s="5" t="s">
        <v>10423</v>
      </c>
      <c r="AA3245" s="5" t="s">
        <v>16910</v>
      </c>
      <c r="AB3245" s="5" t="s">
        <v>16319</v>
      </c>
      <c r="AC3245" s="2" t="s">
        <v>3591</v>
      </c>
      <c r="AD3245" s="2">
        <v>1073100</v>
      </c>
      <c r="AE3245" s="5">
        <v>30</v>
      </c>
      <c r="AF3245" s="25"/>
      <c r="AG3245" s="29"/>
      <c r="AH3245" s="2" t="s">
        <v>3591</v>
      </c>
      <c r="AI3245" s="2">
        <v>3</v>
      </c>
      <c r="AJ3245" s="2" t="s">
        <v>3591</v>
      </c>
      <c r="AK3245" s="2"/>
      <c r="AL3245" s="2"/>
      <c r="AM3245" s="2"/>
      <c r="AN3245" s="2"/>
      <c r="AO3245" s="2"/>
      <c r="AP3245" s="25"/>
      <c r="AQ3245" s="25"/>
      <c r="AR3245" s="2"/>
      <c r="AS3245" s="2"/>
      <c r="AT3245" s="2"/>
      <c r="AU3245" s="25"/>
      <c r="AV3245" s="2"/>
      <c r="AW3245" s="2"/>
      <c r="AX3245" s="25"/>
      <c r="AY3245" s="25"/>
      <c r="AZ3245" s="25"/>
      <c r="BA3245" s="25"/>
      <c r="BB3245" s="25"/>
      <c r="BC3245" s="25"/>
      <c r="BD3245" s="25"/>
      <c r="BE3245" s="25"/>
      <c r="BF3245" s="25"/>
      <c r="BG3245" s="25"/>
      <c r="BH3245" s="25"/>
      <c r="BI3245" s="25"/>
      <c r="BJ3245" s="25"/>
      <c r="BK3245" s="25"/>
      <c r="BL3245" s="25"/>
      <c r="BM3245" s="25"/>
      <c r="BN3245" s="25"/>
      <c r="BO3245" s="25"/>
      <c r="BP3245" s="25"/>
      <c r="BQ3245" s="25"/>
      <c r="BR3245" s="25"/>
      <c r="BS3245" s="25"/>
      <c r="BT3245" s="25"/>
      <c r="BU3245" s="25"/>
      <c r="BV3245" s="25"/>
      <c r="BW3245" s="25"/>
      <c r="BX3245" s="25"/>
      <c r="BY3245" s="25"/>
      <c r="BZ3245" s="25"/>
      <c r="CA3245" s="25"/>
      <c r="CB3245" s="25"/>
      <c r="CC3245" s="25"/>
      <c r="CD3245" s="2" t="s">
        <v>78</v>
      </c>
      <c r="CE3245" s="2" t="s">
        <v>21777</v>
      </c>
      <c r="CF3245" s="25"/>
      <c r="CG3245" s="25"/>
      <c r="CH3245" s="25"/>
      <c r="CI3245" s="25"/>
      <c r="CJ3245" s="25"/>
    </row>
    <row r="3246" spans="1:88" x14ac:dyDescent="0.2">
      <c r="A3246" s="2" t="s">
        <v>12288</v>
      </c>
      <c r="B3246" s="2" t="s">
        <v>26287</v>
      </c>
      <c r="C3246" s="2" t="s">
        <v>10420</v>
      </c>
      <c r="D3246" s="2" t="s">
        <v>12288</v>
      </c>
      <c r="E3246" s="2" t="s">
        <v>12288</v>
      </c>
      <c r="F3246" s="2" t="s">
        <v>12289</v>
      </c>
      <c r="G3246" s="2"/>
      <c r="H3246" s="2" t="s">
        <v>61</v>
      </c>
      <c r="I3246" s="2" t="s">
        <v>61</v>
      </c>
      <c r="J3246" s="2"/>
      <c r="K3246" s="2"/>
      <c r="L3246" s="43">
        <v>2010</v>
      </c>
      <c r="M3246" s="2" t="s">
        <v>133</v>
      </c>
      <c r="N3246" s="32">
        <v>25.04552</v>
      </c>
      <c r="O3246" s="32">
        <v>55.654820000000001</v>
      </c>
      <c r="P3246" s="2" t="s">
        <v>152</v>
      </c>
      <c r="Q3246" s="2" t="s">
        <v>65</v>
      </c>
      <c r="R3246" s="43" t="s">
        <v>18854</v>
      </c>
      <c r="S3246" s="41" t="s">
        <v>272</v>
      </c>
      <c r="T3246" s="41" t="s">
        <v>18461</v>
      </c>
      <c r="U3246" s="2"/>
      <c r="V3246" s="2"/>
      <c r="W3246" s="41" t="s">
        <v>6072</v>
      </c>
      <c r="X3246" s="2" t="s">
        <v>10480</v>
      </c>
      <c r="Y3246" s="2" t="s">
        <v>12148</v>
      </c>
      <c r="Z3246" s="5" t="s">
        <v>10423</v>
      </c>
      <c r="AA3246" s="5" t="s">
        <v>10937</v>
      </c>
      <c r="AB3246" s="5" t="s">
        <v>3591</v>
      </c>
      <c r="AC3246" s="2" t="s">
        <v>3591</v>
      </c>
      <c r="AD3246" s="2">
        <v>1073500</v>
      </c>
      <c r="AE3246" s="5">
        <v>17</v>
      </c>
      <c r="AF3246" s="25"/>
      <c r="AG3246" s="29"/>
      <c r="AH3246" s="2" t="s">
        <v>3591</v>
      </c>
      <c r="AI3246" s="2">
        <v>3</v>
      </c>
      <c r="AJ3246" s="2" t="s">
        <v>3591</v>
      </c>
      <c r="AK3246" s="2"/>
      <c r="AL3246" s="2"/>
      <c r="AM3246" s="2"/>
      <c r="AN3246" s="2"/>
      <c r="AO3246" s="2"/>
      <c r="AP3246" s="25"/>
      <c r="AQ3246" s="25"/>
      <c r="AR3246" s="2"/>
      <c r="AS3246" s="2"/>
      <c r="AT3246" s="2"/>
      <c r="AU3246" s="25"/>
      <c r="AV3246" s="2"/>
      <c r="AW3246" s="2"/>
      <c r="AX3246" s="25"/>
      <c r="AY3246" s="25"/>
      <c r="AZ3246" s="25"/>
      <c r="BA3246" s="25"/>
      <c r="BB3246" s="25"/>
      <c r="BC3246" s="25"/>
      <c r="BD3246" s="25"/>
      <c r="BE3246" s="25"/>
      <c r="BF3246" s="25"/>
      <c r="BG3246" s="25"/>
      <c r="BH3246" s="25"/>
      <c r="BI3246" s="25"/>
      <c r="BJ3246" s="25"/>
      <c r="BK3246" s="25"/>
      <c r="BL3246" s="25"/>
      <c r="BM3246" s="25"/>
      <c r="BN3246" s="25"/>
      <c r="BO3246" s="25"/>
      <c r="BP3246" s="25"/>
      <c r="BQ3246" s="25"/>
      <c r="BR3246" s="25"/>
      <c r="BS3246" s="25"/>
      <c r="BT3246" s="25"/>
      <c r="BU3246" s="25"/>
      <c r="BV3246" s="25"/>
      <c r="BW3246" s="25"/>
      <c r="BX3246" s="25"/>
      <c r="BY3246" s="25"/>
      <c r="BZ3246" s="25"/>
      <c r="CA3246" s="25"/>
      <c r="CB3246" s="25"/>
      <c r="CC3246" s="25"/>
      <c r="CD3246" s="2" t="s">
        <v>71</v>
      </c>
      <c r="CE3246" s="2">
        <v>0</v>
      </c>
      <c r="CF3246" s="25"/>
      <c r="CG3246" s="25"/>
      <c r="CH3246" s="25"/>
      <c r="CI3246" s="25"/>
      <c r="CJ3246" s="25"/>
    </row>
    <row r="3247" spans="1:88" x14ac:dyDescent="0.2">
      <c r="A3247" s="2" t="s">
        <v>12290</v>
      </c>
      <c r="B3247" s="2" t="s">
        <v>26288</v>
      </c>
      <c r="C3247" s="2" t="s">
        <v>10420</v>
      </c>
      <c r="D3247" s="2" t="s">
        <v>12290</v>
      </c>
      <c r="E3247" s="2" t="s">
        <v>12290</v>
      </c>
      <c r="F3247" s="2" t="s">
        <v>12291</v>
      </c>
      <c r="G3247" s="2" t="s">
        <v>12292</v>
      </c>
      <c r="H3247" s="2" t="s">
        <v>61</v>
      </c>
      <c r="I3247" s="2" t="s">
        <v>61</v>
      </c>
      <c r="J3247" s="2" t="s">
        <v>61</v>
      </c>
      <c r="K3247" s="50" t="s">
        <v>61</v>
      </c>
      <c r="L3247" s="43">
        <v>2010</v>
      </c>
      <c r="M3247" s="2" t="s">
        <v>133</v>
      </c>
      <c r="N3247" s="32">
        <v>25.232980000000001</v>
      </c>
      <c r="O3247" s="32">
        <v>55.2654</v>
      </c>
      <c r="P3247" s="2" t="s">
        <v>152</v>
      </c>
      <c r="Q3247" s="2" t="s">
        <v>65</v>
      </c>
      <c r="R3247" s="43" t="s">
        <v>18854</v>
      </c>
      <c r="S3247" s="41" t="s">
        <v>272</v>
      </c>
      <c r="T3247" s="41" t="s">
        <v>18461</v>
      </c>
      <c r="U3247" s="2"/>
      <c r="V3247" s="2"/>
      <c r="W3247" s="41" t="s">
        <v>17588</v>
      </c>
      <c r="X3247" s="2" t="s">
        <v>153</v>
      </c>
      <c r="Y3247" s="2" t="s">
        <v>102</v>
      </c>
      <c r="Z3247" s="5" t="s">
        <v>20</v>
      </c>
      <c r="AA3247" s="5" t="s">
        <v>16910</v>
      </c>
      <c r="AB3247" s="5" t="s">
        <v>16316</v>
      </c>
      <c r="AC3247" s="2" t="s">
        <v>5205</v>
      </c>
      <c r="AD3247" s="2">
        <v>1033200</v>
      </c>
      <c r="AE3247" s="5">
        <v>21</v>
      </c>
      <c r="AF3247" s="25"/>
      <c r="AG3247" s="29">
        <v>3</v>
      </c>
      <c r="AH3247" s="2" t="s">
        <v>17974</v>
      </c>
      <c r="AI3247" s="2">
        <v>4</v>
      </c>
      <c r="AJ3247" s="2">
        <v>3</v>
      </c>
      <c r="AK3247" s="2"/>
      <c r="AL3247" s="2"/>
      <c r="AM3247" s="2"/>
      <c r="AN3247" s="2"/>
      <c r="AO3247" s="2"/>
      <c r="AP3247" s="25"/>
      <c r="AQ3247" s="25"/>
      <c r="AR3247" s="2"/>
      <c r="AS3247" s="2"/>
      <c r="AT3247" s="2"/>
      <c r="AU3247" s="25"/>
      <c r="AV3247" s="2"/>
      <c r="AW3247" s="2"/>
      <c r="AX3247" s="25"/>
      <c r="AY3247" s="25"/>
      <c r="AZ3247" s="25"/>
      <c r="BA3247" s="25"/>
      <c r="BB3247" s="25"/>
      <c r="BC3247" s="25"/>
      <c r="BD3247" s="25"/>
      <c r="BE3247" s="25"/>
      <c r="BF3247" s="25"/>
      <c r="BG3247" s="25"/>
      <c r="BH3247" s="25"/>
      <c r="BI3247" s="25"/>
      <c r="BJ3247" s="25"/>
      <c r="BK3247" s="25"/>
      <c r="BL3247" s="25"/>
      <c r="BM3247" s="25"/>
      <c r="BN3247" s="25"/>
      <c r="BO3247" s="25"/>
      <c r="BP3247" s="25"/>
      <c r="BQ3247" s="25"/>
      <c r="BR3247" s="25"/>
      <c r="BS3247" s="25"/>
      <c r="BT3247" s="25"/>
      <c r="BU3247" s="25"/>
      <c r="BV3247" s="25"/>
      <c r="BW3247" s="25"/>
      <c r="BX3247" s="25"/>
      <c r="BY3247" s="25"/>
      <c r="BZ3247" s="25"/>
      <c r="CA3247" s="25"/>
      <c r="CB3247" s="25"/>
      <c r="CC3247" s="25"/>
      <c r="CD3247" s="2" t="s">
        <v>78</v>
      </c>
      <c r="CE3247" s="2" t="s">
        <v>21778</v>
      </c>
      <c r="CF3247" s="25"/>
      <c r="CG3247" s="25"/>
      <c r="CH3247" s="25"/>
      <c r="CI3247" s="25"/>
      <c r="CJ3247" s="25"/>
    </row>
    <row r="3248" spans="1:88" x14ac:dyDescent="0.2">
      <c r="A3248" s="2" t="s">
        <v>12293</v>
      </c>
      <c r="B3248" s="2" t="s">
        <v>26289</v>
      </c>
      <c r="C3248" s="2" t="s">
        <v>10420</v>
      </c>
      <c r="D3248" s="2" t="s">
        <v>12293</v>
      </c>
      <c r="E3248" s="2" t="s">
        <v>12293</v>
      </c>
      <c r="F3248" s="2" t="s">
        <v>12294</v>
      </c>
      <c r="G3248" s="2" t="s">
        <v>12295</v>
      </c>
      <c r="H3248" s="2" t="s">
        <v>83</v>
      </c>
      <c r="I3248" s="2" t="s">
        <v>61</v>
      </c>
      <c r="J3248" s="2" t="s">
        <v>61</v>
      </c>
      <c r="K3248" s="50" t="s">
        <v>61</v>
      </c>
      <c r="L3248" s="43">
        <v>2011</v>
      </c>
      <c r="M3248" s="2" t="s">
        <v>133</v>
      </c>
      <c r="N3248" s="32">
        <v>25.220669999999998</v>
      </c>
      <c r="O3248" s="32">
        <v>55.256959999999999</v>
      </c>
      <c r="P3248" s="2" t="s">
        <v>2767</v>
      </c>
      <c r="Q3248" s="2" t="s">
        <v>65</v>
      </c>
      <c r="R3248" s="43" t="s">
        <v>16802</v>
      </c>
      <c r="S3248" s="41" t="s">
        <v>4851</v>
      </c>
      <c r="T3248" s="41" t="s">
        <v>18462</v>
      </c>
      <c r="U3248" s="2"/>
      <c r="V3248" s="2"/>
      <c r="W3248" s="41" t="s">
        <v>17589</v>
      </c>
      <c r="X3248" s="2" t="s">
        <v>315</v>
      </c>
      <c r="Y3248" s="2" t="s">
        <v>76</v>
      </c>
      <c r="Z3248" s="5" t="s">
        <v>10423</v>
      </c>
      <c r="AA3248" s="5" t="s">
        <v>16910</v>
      </c>
      <c r="AB3248" s="5" t="s">
        <v>16317</v>
      </c>
      <c r="AC3248" s="2" t="s">
        <v>5205</v>
      </c>
      <c r="AD3248" s="2">
        <v>1033200</v>
      </c>
      <c r="AE3248" s="5">
        <v>25</v>
      </c>
      <c r="AF3248" s="25"/>
      <c r="AG3248" s="29">
        <v>3</v>
      </c>
      <c r="AH3248" s="2" t="s">
        <v>17974</v>
      </c>
      <c r="AI3248" s="2">
        <v>3</v>
      </c>
      <c r="AJ3248" s="2">
        <v>3</v>
      </c>
      <c r="AK3248" s="2"/>
      <c r="AL3248" s="2"/>
      <c r="AM3248" s="2"/>
      <c r="AN3248" s="2"/>
      <c r="AO3248" s="2"/>
      <c r="AP3248" s="25"/>
      <c r="AQ3248" s="25"/>
      <c r="AR3248" s="2"/>
      <c r="AS3248" s="2"/>
      <c r="AT3248" s="2"/>
      <c r="AU3248" s="25"/>
      <c r="AV3248" s="2"/>
      <c r="AW3248" s="2"/>
      <c r="AX3248" s="25"/>
      <c r="AY3248" s="25"/>
      <c r="AZ3248" s="25"/>
      <c r="BA3248" s="25"/>
      <c r="BB3248" s="25"/>
      <c r="BC3248" s="25"/>
      <c r="BD3248" s="25"/>
      <c r="BE3248" s="25"/>
      <c r="BF3248" s="25"/>
      <c r="BG3248" s="25"/>
      <c r="BH3248" s="25"/>
      <c r="BI3248" s="25"/>
      <c r="BJ3248" s="25"/>
      <c r="BK3248" s="25"/>
      <c r="BL3248" s="25"/>
      <c r="BM3248" s="25"/>
      <c r="BN3248" s="25"/>
      <c r="BO3248" s="25"/>
      <c r="BP3248" s="25"/>
      <c r="BQ3248" s="25"/>
      <c r="BR3248" s="25"/>
      <c r="BS3248" s="25"/>
      <c r="BT3248" s="25"/>
      <c r="BU3248" s="25"/>
      <c r="BV3248" s="25"/>
      <c r="BW3248" s="25"/>
      <c r="BX3248" s="25"/>
      <c r="BY3248" s="25"/>
      <c r="BZ3248" s="25"/>
      <c r="CA3248" s="25"/>
      <c r="CB3248" s="25"/>
      <c r="CC3248" s="25"/>
      <c r="CD3248" s="2" t="s">
        <v>78</v>
      </c>
      <c r="CE3248" s="2" t="s">
        <v>21779</v>
      </c>
      <c r="CF3248" s="25"/>
      <c r="CG3248" s="25"/>
      <c r="CH3248" s="25"/>
      <c r="CI3248" s="25"/>
      <c r="CJ3248" s="25"/>
    </row>
    <row r="3249" spans="1:88" x14ac:dyDescent="0.2">
      <c r="A3249" s="2" t="s">
        <v>12296</v>
      </c>
      <c r="B3249" s="2" t="s">
        <v>26290</v>
      </c>
      <c r="C3249" s="2" t="s">
        <v>10420</v>
      </c>
      <c r="D3249" s="2" t="s">
        <v>12296</v>
      </c>
      <c r="E3249" s="2" t="s">
        <v>12296</v>
      </c>
      <c r="F3249" s="2" t="s">
        <v>12297</v>
      </c>
      <c r="G3249" s="2" t="s">
        <v>12298</v>
      </c>
      <c r="H3249" s="2" t="s">
        <v>61</v>
      </c>
      <c r="I3249" s="2" t="s">
        <v>61</v>
      </c>
      <c r="J3249" s="2" t="s">
        <v>61</v>
      </c>
      <c r="K3249" s="50" t="s">
        <v>61</v>
      </c>
      <c r="L3249" s="43">
        <v>2009</v>
      </c>
      <c r="M3249" s="2" t="s">
        <v>133</v>
      </c>
      <c r="N3249" s="32">
        <v>25.209820000000001</v>
      </c>
      <c r="O3249" s="32">
        <v>55.243499999999997</v>
      </c>
      <c r="P3249" s="2" t="s">
        <v>152</v>
      </c>
      <c r="Q3249" s="2" t="s">
        <v>65</v>
      </c>
      <c r="R3249" s="43" t="s">
        <v>16802</v>
      </c>
      <c r="S3249" s="41" t="s">
        <v>4851</v>
      </c>
      <c r="T3249" s="41" t="s">
        <v>18462</v>
      </c>
      <c r="U3249" s="2"/>
      <c r="V3249" s="2"/>
      <c r="W3249" s="41" t="s">
        <v>17588</v>
      </c>
      <c r="X3249" s="2" t="s">
        <v>153</v>
      </c>
      <c r="Y3249" s="2" t="s">
        <v>76</v>
      </c>
      <c r="Z3249" s="5" t="s">
        <v>10423</v>
      </c>
      <c r="AA3249" s="5" t="s">
        <v>16910</v>
      </c>
      <c r="AB3249" s="5" t="s">
        <v>16317</v>
      </c>
      <c r="AC3249" s="2" t="s">
        <v>5205</v>
      </c>
      <c r="AD3249" s="2">
        <v>1034200</v>
      </c>
      <c r="AE3249" s="5">
        <v>30</v>
      </c>
      <c r="AF3249" s="25"/>
      <c r="AG3249" s="29">
        <v>3</v>
      </c>
      <c r="AH3249" s="2" t="s">
        <v>17974</v>
      </c>
      <c r="AI3249" s="2">
        <v>3</v>
      </c>
      <c r="AJ3249" s="2">
        <v>3</v>
      </c>
      <c r="AK3249" s="2"/>
      <c r="AL3249" s="2"/>
      <c r="AM3249" s="2"/>
      <c r="AN3249" s="2"/>
      <c r="AO3249" s="2"/>
      <c r="AP3249" s="25"/>
      <c r="AQ3249" s="25"/>
      <c r="AR3249" s="2"/>
      <c r="AS3249" s="2"/>
      <c r="AT3249" s="2"/>
      <c r="AU3249" s="25"/>
      <c r="AV3249" s="2"/>
      <c r="AW3249" s="2"/>
      <c r="AX3249" s="25"/>
      <c r="AY3249" s="25"/>
      <c r="AZ3249" s="25"/>
      <c r="BA3249" s="25"/>
      <c r="BB3249" s="25"/>
      <c r="BC3249" s="25"/>
      <c r="BD3249" s="25"/>
      <c r="BE3249" s="25"/>
      <c r="BF3249" s="25"/>
      <c r="BG3249" s="25"/>
      <c r="BH3249" s="25"/>
      <c r="BI3249" s="25"/>
      <c r="BJ3249" s="25"/>
      <c r="BK3249" s="25"/>
      <c r="BL3249" s="25"/>
      <c r="BM3249" s="25"/>
      <c r="BN3249" s="25"/>
      <c r="BO3249" s="25"/>
      <c r="BP3249" s="25"/>
      <c r="BQ3249" s="25"/>
      <c r="BR3249" s="25"/>
      <c r="BS3249" s="25"/>
      <c r="BT3249" s="25"/>
      <c r="BU3249" s="25"/>
      <c r="BV3249" s="25"/>
      <c r="BW3249" s="25"/>
      <c r="BX3249" s="25"/>
      <c r="BY3249" s="25"/>
      <c r="BZ3249" s="25"/>
      <c r="CA3249" s="25"/>
      <c r="CB3249" s="25"/>
      <c r="CC3249" s="25"/>
      <c r="CD3249" s="2" t="s">
        <v>78</v>
      </c>
      <c r="CE3249" s="2" t="s">
        <v>21780</v>
      </c>
      <c r="CF3249" s="25"/>
      <c r="CG3249" s="25"/>
      <c r="CH3249" s="25"/>
      <c r="CI3249" s="25"/>
      <c r="CJ3249" s="25"/>
    </row>
    <row r="3250" spans="1:88" x14ac:dyDescent="0.2">
      <c r="A3250" s="2" t="s">
        <v>12299</v>
      </c>
      <c r="B3250" s="2" t="s">
        <v>26291</v>
      </c>
      <c r="C3250" s="2" t="s">
        <v>10420</v>
      </c>
      <c r="D3250" s="2" t="s">
        <v>12299</v>
      </c>
      <c r="E3250" s="2" t="s">
        <v>12299</v>
      </c>
      <c r="F3250" s="2" t="s">
        <v>12300</v>
      </c>
      <c r="G3250" s="2" t="s">
        <v>12301</v>
      </c>
      <c r="H3250" s="2" t="s">
        <v>61</v>
      </c>
      <c r="I3250" s="2" t="s">
        <v>61</v>
      </c>
      <c r="J3250" s="2" t="s">
        <v>61</v>
      </c>
      <c r="K3250" s="50" t="s">
        <v>61</v>
      </c>
      <c r="L3250" s="43">
        <v>2011</v>
      </c>
      <c r="M3250" s="2" t="s">
        <v>133</v>
      </c>
      <c r="N3250" s="32">
        <v>25.19275</v>
      </c>
      <c r="O3250" s="32">
        <v>55.231789999999997</v>
      </c>
      <c r="P3250" s="2" t="s">
        <v>152</v>
      </c>
      <c r="Q3250" s="2" t="s">
        <v>65</v>
      </c>
      <c r="R3250" s="43" t="s">
        <v>16802</v>
      </c>
      <c r="S3250" s="41" t="s">
        <v>4851</v>
      </c>
      <c r="T3250" s="41" t="s">
        <v>18462</v>
      </c>
      <c r="U3250" s="2"/>
      <c r="V3250" s="2"/>
      <c r="W3250" s="41" t="s">
        <v>17588</v>
      </c>
      <c r="X3250" s="2" t="s">
        <v>10480</v>
      </c>
      <c r="Y3250" s="2" t="s">
        <v>76</v>
      </c>
      <c r="Z3250" s="5" t="s">
        <v>10423</v>
      </c>
      <c r="AA3250" s="5" t="s">
        <v>16910</v>
      </c>
      <c r="AB3250" s="5" t="s">
        <v>16317</v>
      </c>
      <c r="AC3250" s="2" t="s">
        <v>5205</v>
      </c>
      <c r="AD3250" s="2">
        <v>1035200</v>
      </c>
      <c r="AE3250" s="5">
        <v>30</v>
      </c>
      <c r="AF3250" s="25"/>
      <c r="AG3250" s="29">
        <v>3</v>
      </c>
      <c r="AH3250" s="2" t="s">
        <v>17974</v>
      </c>
      <c r="AI3250" s="2">
        <v>4</v>
      </c>
      <c r="AJ3250" s="2">
        <v>3</v>
      </c>
      <c r="AK3250" s="2"/>
      <c r="AL3250" s="2"/>
      <c r="AM3250" s="2"/>
      <c r="AN3250" s="2"/>
      <c r="AO3250" s="2"/>
      <c r="AP3250" s="25"/>
      <c r="AQ3250" s="25"/>
      <c r="AR3250" s="2"/>
      <c r="AS3250" s="2"/>
      <c r="AT3250" s="2"/>
      <c r="AU3250" s="25"/>
      <c r="AV3250" s="2"/>
      <c r="AW3250" s="2"/>
      <c r="AX3250" s="25"/>
      <c r="AY3250" s="25"/>
      <c r="AZ3250" s="25"/>
      <c r="BA3250" s="25"/>
      <c r="BB3250" s="25"/>
      <c r="BC3250" s="25"/>
      <c r="BD3250" s="25"/>
      <c r="BE3250" s="25"/>
      <c r="BF3250" s="25"/>
      <c r="BG3250" s="25"/>
      <c r="BH3250" s="25"/>
      <c r="BI3250" s="25"/>
      <c r="BJ3250" s="25"/>
      <c r="BK3250" s="25"/>
      <c r="BL3250" s="25"/>
      <c r="BM3250" s="25"/>
      <c r="BN3250" s="25"/>
      <c r="BO3250" s="25"/>
      <c r="BP3250" s="25"/>
      <c r="BQ3250" s="25"/>
      <c r="BR3250" s="25"/>
      <c r="BS3250" s="25"/>
      <c r="BT3250" s="25"/>
      <c r="BU3250" s="25"/>
      <c r="BV3250" s="25"/>
      <c r="BW3250" s="25"/>
      <c r="BX3250" s="25"/>
      <c r="BY3250" s="25"/>
      <c r="BZ3250" s="25"/>
      <c r="CA3250" s="25"/>
      <c r="CB3250" s="25"/>
      <c r="CC3250" s="25"/>
      <c r="CD3250" s="2" t="s">
        <v>78</v>
      </c>
      <c r="CE3250" s="2" t="s">
        <v>21781</v>
      </c>
      <c r="CF3250" s="25"/>
      <c r="CG3250" s="25"/>
      <c r="CH3250" s="25"/>
      <c r="CI3250" s="25"/>
      <c r="CJ3250" s="25"/>
    </row>
    <row r="3251" spans="1:88" x14ac:dyDescent="0.2">
      <c r="A3251" s="2" t="s">
        <v>12302</v>
      </c>
      <c r="B3251" s="2" t="s">
        <v>26292</v>
      </c>
      <c r="C3251" s="2" t="s">
        <v>10420</v>
      </c>
      <c r="D3251" s="2" t="s">
        <v>12302</v>
      </c>
      <c r="E3251" s="2" t="s">
        <v>12302</v>
      </c>
      <c r="F3251" s="2" t="s">
        <v>12303</v>
      </c>
      <c r="G3251" s="2" t="s">
        <v>12304</v>
      </c>
      <c r="H3251" s="2" t="s">
        <v>61</v>
      </c>
      <c r="I3251" s="2" t="s">
        <v>61</v>
      </c>
      <c r="J3251" s="2" t="s">
        <v>61</v>
      </c>
      <c r="K3251" s="50" t="s">
        <v>61</v>
      </c>
      <c r="L3251" s="43">
        <v>2012</v>
      </c>
      <c r="M3251" s="2" t="s">
        <v>133</v>
      </c>
      <c r="N3251" s="32">
        <v>25.1845</v>
      </c>
      <c r="O3251" s="32">
        <v>55.226799999999997</v>
      </c>
      <c r="P3251" s="2" t="s">
        <v>152</v>
      </c>
      <c r="Q3251" s="2" t="s">
        <v>65</v>
      </c>
      <c r="R3251" s="43" t="s">
        <v>18854</v>
      </c>
      <c r="S3251" s="41" t="s">
        <v>272</v>
      </c>
      <c r="T3251" s="41" t="s">
        <v>18461</v>
      </c>
      <c r="U3251" s="2"/>
      <c r="V3251" s="2"/>
      <c r="W3251" s="41" t="s">
        <v>17588</v>
      </c>
      <c r="X3251" s="2" t="s">
        <v>10480</v>
      </c>
      <c r="Y3251" s="2" t="s">
        <v>76</v>
      </c>
      <c r="Z3251" s="5" t="s">
        <v>10423</v>
      </c>
      <c r="AA3251" s="5" t="s">
        <v>16910</v>
      </c>
      <c r="AB3251" s="5" t="s">
        <v>16317</v>
      </c>
      <c r="AC3251" s="2" t="s">
        <v>5205</v>
      </c>
      <c r="AD3251" s="2">
        <v>1035200</v>
      </c>
      <c r="AE3251" s="5">
        <v>15</v>
      </c>
      <c r="AF3251" s="25"/>
      <c r="AG3251" s="29">
        <v>3</v>
      </c>
      <c r="AH3251" s="2" t="s">
        <v>17974</v>
      </c>
      <c r="AI3251" s="2">
        <v>3</v>
      </c>
      <c r="AJ3251" s="2">
        <v>3</v>
      </c>
      <c r="AK3251" s="2"/>
      <c r="AL3251" s="2"/>
      <c r="AM3251" s="2"/>
      <c r="AN3251" s="2"/>
      <c r="AO3251" s="2"/>
      <c r="AP3251" s="25"/>
      <c r="AQ3251" s="25"/>
      <c r="AR3251" s="2"/>
      <c r="AS3251" s="2"/>
      <c r="AT3251" s="2"/>
      <c r="AU3251" s="25"/>
      <c r="AV3251" s="2"/>
      <c r="AW3251" s="2"/>
      <c r="AX3251" s="25"/>
      <c r="AY3251" s="25"/>
      <c r="AZ3251" s="25"/>
      <c r="BA3251" s="25"/>
      <c r="BB3251" s="25"/>
      <c r="BC3251" s="25"/>
      <c r="BD3251" s="25"/>
      <c r="BE3251" s="25"/>
      <c r="BF3251" s="25"/>
      <c r="BG3251" s="25"/>
      <c r="BH3251" s="25"/>
      <c r="BI3251" s="25"/>
      <c r="BJ3251" s="25"/>
      <c r="BK3251" s="25"/>
      <c r="BL3251" s="25"/>
      <c r="BM3251" s="25"/>
      <c r="BN3251" s="25"/>
      <c r="BO3251" s="25"/>
      <c r="BP3251" s="25"/>
      <c r="BQ3251" s="25"/>
      <c r="BR3251" s="25"/>
      <c r="BS3251" s="25"/>
      <c r="BT3251" s="25"/>
      <c r="BU3251" s="25"/>
      <c r="BV3251" s="25"/>
      <c r="BW3251" s="25"/>
      <c r="BX3251" s="25"/>
      <c r="BY3251" s="25"/>
      <c r="BZ3251" s="25"/>
      <c r="CA3251" s="25"/>
      <c r="CB3251" s="25"/>
      <c r="CC3251" s="25"/>
      <c r="CD3251" s="2" t="s">
        <v>78</v>
      </c>
      <c r="CE3251" s="2" t="s">
        <v>21782</v>
      </c>
      <c r="CF3251" s="25"/>
      <c r="CG3251" s="25"/>
      <c r="CH3251" s="25"/>
      <c r="CI3251" s="25"/>
      <c r="CJ3251" s="25"/>
    </row>
    <row r="3252" spans="1:88" x14ac:dyDescent="0.2">
      <c r="A3252" s="2" t="s">
        <v>12305</v>
      </c>
      <c r="B3252" s="2" t="s">
        <v>26293</v>
      </c>
      <c r="C3252" s="2" t="s">
        <v>10420</v>
      </c>
      <c r="D3252" s="2" t="s">
        <v>12305</v>
      </c>
      <c r="E3252" s="2" t="s">
        <v>12305</v>
      </c>
      <c r="F3252" s="2" t="s">
        <v>12306</v>
      </c>
      <c r="G3252" s="2" t="s">
        <v>12307</v>
      </c>
      <c r="H3252" s="2" t="s">
        <v>61</v>
      </c>
      <c r="I3252" s="2" t="s">
        <v>61</v>
      </c>
      <c r="J3252" s="2" t="s">
        <v>61</v>
      </c>
      <c r="K3252" s="50" t="s">
        <v>61</v>
      </c>
      <c r="L3252" s="43">
        <v>2010</v>
      </c>
      <c r="M3252" s="2" t="s">
        <v>133</v>
      </c>
      <c r="N3252" s="32">
        <v>25.15118</v>
      </c>
      <c r="O3252" s="32">
        <v>55.216009999999997</v>
      </c>
      <c r="P3252" s="2" t="s">
        <v>152</v>
      </c>
      <c r="Q3252" s="2" t="s">
        <v>65</v>
      </c>
      <c r="R3252" s="43" t="s">
        <v>16802</v>
      </c>
      <c r="S3252" s="41" t="s">
        <v>4851</v>
      </c>
      <c r="T3252" s="41" t="s">
        <v>18462</v>
      </c>
      <c r="U3252" s="2"/>
      <c r="V3252" s="2"/>
      <c r="W3252" s="41" t="s">
        <v>17588</v>
      </c>
      <c r="X3252" s="2" t="s">
        <v>153</v>
      </c>
      <c r="Y3252" s="2" t="s">
        <v>10437</v>
      </c>
      <c r="Z3252" s="5" t="s">
        <v>10423</v>
      </c>
      <c r="AA3252" s="5" t="s">
        <v>16910</v>
      </c>
      <c r="AB3252" s="5" t="s">
        <v>18090</v>
      </c>
      <c r="AC3252" s="2" t="s">
        <v>5205</v>
      </c>
      <c r="AD3252" s="2">
        <v>1036300</v>
      </c>
      <c r="AE3252" s="5">
        <v>25</v>
      </c>
      <c r="AF3252" s="25"/>
      <c r="AG3252" s="29">
        <v>3</v>
      </c>
      <c r="AH3252" s="2" t="s">
        <v>17974</v>
      </c>
      <c r="AI3252" s="2">
        <v>3</v>
      </c>
      <c r="AJ3252" s="2">
        <v>3</v>
      </c>
      <c r="AK3252" s="2"/>
      <c r="AL3252" s="2"/>
      <c r="AM3252" s="2"/>
      <c r="AN3252" s="2"/>
      <c r="AO3252" s="2"/>
      <c r="AP3252" s="25"/>
      <c r="AQ3252" s="25"/>
      <c r="AR3252" s="2"/>
      <c r="AS3252" s="2"/>
      <c r="AT3252" s="2"/>
      <c r="AU3252" s="25"/>
      <c r="AV3252" s="2"/>
      <c r="AW3252" s="2"/>
      <c r="AX3252" s="25"/>
      <c r="AY3252" s="25"/>
      <c r="AZ3252" s="25"/>
      <c r="BA3252" s="25"/>
      <c r="BB3252" s="25"/>
      <c r="BC3252" s="25"/>
      <c r="BD3252" s="25"/>
      <c r="BE3252" s="25"/>
      <c r="BF3252" s="25"/>
      <c r="BG3252" s="25"/>
      <c r="BH3252" s="25"/>
      <c r="BI3252" s="25"/>
      <c r="BJ3252" s="25"/>
      <c r="BK3252" s="25"/>
      <c r="BL3252" s="25"/>
      <c r="BM3252" s="25"/>
      <c r="BN3252" s="25"/>
      <c r="BO3252" s="25"/>
      <c r="BP3252" s="25"/>
      <c r="BQ3252" s="25"/>
      <c r="BR3252" s="25"/>
      <c r="BS3252" s="25"/>
      <c r="BT3252" s="25"/>
      <c r="BU3252" s="25"/>
      <c r="BV3252" s="25"/>
      <c r="BW3252" s="25"/>
      <c r="BX3252" s="25"/>
      <c r="BY3252" s="25"/>
      <c r="BZ3252" s="25"/>
      <c r="CA3252" s="25"/>
      <c r="CB3252" s="25"/>
      <c r="CC3252" s="25"/>
      <c r="CD3252" s="2" t="s">
        <v>78</v>
      </c>
      <c r="CE3252" s="2" t="s">
        <v>21783</v>
      </c>
      <c r="CF3252" s="25"/>
      <c r="CG3252" s="25"/>
      <c r="CH3252" s="25"/>
      <c r="CI3252" s="25"/>
      <c r="CJ3252" s="25"/>
    </row>
    <row r="3253" spans="1:88" x14ac:dyDescent="0.2">
      <c r="A3253" s="2" t="s">
        <v>12308</v>
      </c>
      <c r="B3253" s="2" t="s">
        <v>26294</v>
      </c>
      <c r="C3253" s="2" t="s">
        <v>10420</v>
      </c>
      <c r="D3253" s="2" t="s">
        <v>12308</v>
      </c>
      <c r="E3253" s="2" t="s">
        <v>12308</v>
      </c>
      <c r="F3253" s="2" t="s">
        <v>12309</v>
      </c>
      <c r="G3253" s="2" t="s">
        <v>12310</v>
      </c>
      <c r="H3253" s="2" t="s">
        <v>61</v>
      </c>
      <c r="I3253" s="2" t="s">
        <v>61</v>
      </c>
      <c r="J3253" s="2" t="s">
        <v>61</v>
      </c>
      <c r="K3253" s="50" t="s">
        <v>61</v>
      </c>
      <c r="L3253" s="43">
        <v>2009</v>
      </c>
      <c r="M3253" s="2" t="s">
        <v>133</v>
      </c>
      <c r="N3253" s="32">
        <v>25.10782</v>
      </c>
      <c r="O3253" s="32">
        <v>55.219859999999997</v>
      </c>
      <c r="P3253" s="2" t="s">
        <v>152</v>
      </c>
      <c r="Q3253" s="2" t="s">
        <v>65</v>
      </c>
      <c r="R3253" s="43" t="s">
        <v>16802</v>
      </c>
      <c r="S3253" s="41" t="s">
        <v>4851</v>
      </c>
      <c r="T3253" s="41" t="s">
        <v>18462</v>
      </c>
      <c r="U3253" s="2"/>
      <c r="V3253" s="2"/>
      <c r="W3253" s="41" t="s">
        <v>17588</v>
      </c>
      <c r="X3253" s="2" t="s">
        <v>153</v>
      </c>
      <c r="Y3253" s="2" t="s">
        <v>76</v>
      </c>
      <c r="Z3253" s="5" t="s">
        <v>10423</v>
      </c>
      <c r="AA3253" s="5" t="s">
        <v>16910</v>
      </c>
      <c r="AB3253" s="5" t="s">
        <v>16317</v>
      </c>
      <c r="AC3253" s="2" t="s">
        <v>5205</v>
      </c>
      <c r="AD3253" s="2">
        <v>1037600</v>
      </c>
      <c r="AE3253" s="5">
        <v>30</v>
      </c>
      <c r="AF3253" s="25"/>
      <c r="AG3253" s="29">
        <v>3</v>
      </c>
      <c r="AH3253" s="2" t="s">
        <v>17974</v>
      </c>
      <c r="AI3253" s="2">
        <v>4</v>
      </c>
      <c r="AJ3253" s="2">
        <v>3</v>
      </c>
      <c r="AK3253" s="2" t="s">
        <v>18943</v>
      </c>
      <c r="AL3253" s="2"/>
      <c r="AM3253" s="2"/>
      <c r="AN3253" s="2"/>
      <c r="AO3253" s="2"/>
      <c r="AP3253" s="25"/>
      <c r="AQ3253" s="25"/>
      <c r="AR3253" s="2"/>
      <c r="AS3253" s="2"/>
      <c r="AT3253" s="2"/>
      <c r="AU3253" s="25"/>
      <c r="AV3253" s="2"/>
      <c r="AW3253" s="2"/>
      <c r="AX3253" s="25"/>
      <c r="AY3253" s="25"/>
      <c r="AZ3253" s="25"/>
      <c r="BA3253" s="25"/>
      <c r="BB3253" s="25"/>
      <c r="BC3253" s="25"/>
      <c r="BD3253" s="25"/>
      <c r="BE3253" s="25"/>
      <c r="BF3253" s="25"/>
      <c r="BG3253" s="25"/>
      <c r="BH3253" s="25"/>
      <c r="BI3253" s="25"/>
      <c r="BJ3253" s="25"/>
      <c r="BK3253" s="25"/>
      <c r="BL3253" s="25"/>
      <c r="BM3253" s="25"/>
      <c r="BN3253" s="25"/>
      <c r="BO3253" s="25"/>
      <c r="BP3253" s="25"/>
      <c r="BQ3253" s="25"/>
      <c r="BR3253" s="25"/>
      <c r="BS3253" s="25"/>
      <c r="BT3253" s="25"/>
      <c r="BU3253" s="25"/>
      <c r="BV3253" s="25"/>
      <c r="BW3253" s="25"/>
      <c r="BX3253" s="25"/>
      <c r="BY3253" s="25"/>
      <c r="BZ3253" s="25"/>
      <c r="CA3253" s="25"/>
      <c r="CB3253" s="25"/>
      <c r="CC3253" s="25"/>
      <c r="CD3253" s="2" t="s">
        <v>78</v>
      </c>
      <c r="CE3253" s="2" t="s">
        <v>21784</v>
      </c>
      <c r="CF3253" s="25"/>
      <c r="CG3253" s="25"/>
      <c r="CH3253" s="25"/>
      <c r="CI3253" s="25"/>
      <c r="CJ3253" s="25"/>
    </row>
    <row r="3254" spans="1:88" x14ac:dyDescent="0.2">
      <c r="A3254" s="2" t="s">
        <v>12311</v>
      </c>
      <c r="B3254" s="2" t="s">
        <v>26295</v>
      </c>
      <c r="C3254" s="2" t="s">
        <v>10420</v>
      </c>
      <c r="D3254" s="2" t="s">
        <v>12311</v>
      </c>
      <c r="E3254" s="2" t="s">
        <v>12311</v>
      </c>
      <c r="F3254" s="2" t="s">
        <v>12312</v>
      </c>
      <c r="G3254" s="2" t="s">
        <v>12313</v>
      </c>
      <c r="H3254" s="2" t="s">
        <v>61</v>
      </c>
      <c r="I3254" s="2" t="s">
        <v>61</v>
      </c>
      <c r="J3254" s="2" t="s">
        <v>61</v>
      </c>
      <c r="K3254" s="50" t="s">
        <v>61</v>
      </c>
      <c r="L3254" s="43">
        <v>2014</v>
      </c>
      <c r="M3254" s="2" t="s">
        <v>133</v>
      </c>
      <c r="N3254" s="32">
        <v>25.07471</v>
      </c>
      <c r="O3254" s="32">
        <v>55.231439999999999</v>
      </c>
      <c r="P3254" s="2" t="s">
        <v>152</v>
      </c>
      <c r="Q3254" s="2" t="s">
        <v>65</v>
      </c>
      <c r="R3254" s="43" t="s">
        <v>18854</v>
      </c>
      <c r="S3254" s="41" t="s">
        <v>1554</v>
      </c>
      <c r="T3254" s="41" t="s">
        <v>18460</v>
      </c>
      <c r="U3254" s="2"/>
      <c r="V3254" s="2"/>
      <c r="W3254" s="41" t="s">
        <v>17588</v>
      </c>
      <c r="X3254" s="2" t="s">
        <v>10620</v>
      </c>
      <c r="Y3254" s="2" t="s">
        <v>102</v>
      </c>
      <c r="Z3254" s="5" t="s">
        <v>10423</v>
      </c>
      <c r="AA3254" s="5" t="s">
        <v>16910</v>
      </c>
      <c r="AB3254" s="5" t="s">
        <v>16316</v>
      </c>
      <c r="AC3254" s="2" t="s">
        <v>5205</v>
      </c>
      <c r="AD3254" s="2">
        <v>1067200</v>
      </c>
      <c r="AE3254" s="5">
        <v>30</v>
      </c>
      <c r="AF3254" s="25"/>
      <c r="AG3254" s="29">
        <v>3</v>
      </c>
      <c r="AH3254" s="2" t="s">
        <v>17974</v>
      </c>
      <c r="AI3254" s="2">
        <v>4</v>
      </c>
      <c r="AJ3254" s="2">
        <v>3</v>
      </c>
      <c r="AK3254" s="2"/>
      <c r="AL3254" s="2"/>
      <c r="AM3254" s="2"/>
      <c r="AN3254" s="2"/>
      <c r="AO3254" s="2"/>
      <c r="AP3254" s="25"/>
      <c r="AQ3254" s="25"/>
      <c r="AR3254" s="2"/>
      <c r="AS3254" s="2"/>
      <c r="AT3254" s="2"/>
      <c r="AU3254" s="25"/>
      <c r="AV3254" s="2"/>
      <c r="AW3254" s="2"/>
      <c r="AX3254" s="25"/>
      <c r="AY3254" s="25"/>
      <c r="AZ3254" s="25"/>
      <c r="BA3254" s="25"/>
      <c r="BB3254" s="25"/>
      <c r="BC3254" s="25"/>
      <c r="BD3254" s="25"/>
      <c r="BE3254" s="25"/>
      <c r="BF3254" s="25"/>
      <c r="BG3254" s="25"/>
      <c r="BH3254" s="25"/>
      <c r="BI3254" s="25"/>
      <c r="BJ3254" s="25"/>
      <c r="BK3254" s="25"/>
      <c r="BL3254" s="25"/>
      <c r="BM3254" s="25"/>
      <c r="BN3254" s="25"/>
      <c r="BO3254" s="25"/>
      <c r="BP3254" s="25"/>
      <c r="BQ3254" s="25"/>
      <c r="BR3254" s="25"/>
      <c r="BS3254" s="25"/>
      <c r="BT3254" s="25"/>
      <c r="BU3254" s="25"/>
      <c r="BV3254" s="25"/>
      <c r="BW3254" s="25"/>
      <c r="BX3254" s="25"/>
      <c r="BY3254" s="25"/>
      <c r="BZ3254" s="25"/>
      <c r="CA3254" s="25"/>
      <c r="CB3254" s="25"/>
      <c r="CC3254" s="25"/>
      <c r="CD3254" s="2" t="s">
        <v>78</v>
      </c>
      <c r="CE3254" s="2" t="s">
        <v>21785</v>
      </c>
      <c r="CF3254" s="25"/>
      <c r="CG3254" s="25"/>
      <c r="CH3254" s="25"/>
      <c r="CI3254" s="25"/>
      <c r="CJ3254" s="25"/>
    </row>
    <row r="3255" spans="1:88" x14ac:dyDescent="0.2">
      <c r="A3255" s="2" t="s">
        <v>12314</v>
      </c>
      <c r="B3255" s="2" t="s">
        <v>26296</v>
      </c>
      <c r="C3255" s="2" t="s">
        <v>10420</v>
      </c>
      <c r="D3255" s="2" t="s">
        <v>12314</v>
      </c>
      <c r="E3255" s="2" t="s">
        <v>12314</v>
      </c>
      <c r="F3255" s="2" t="s">
        <v>12315</v>
      </c>
      <c r="G3255" s="2" t="s">
        <v>12316</v>
      </c>
      <c r="H3255" s="2" t="s">
        <v>83</v>
      </c>
      <c r="I3255" s="2" t="s">
        <v>61</v>
      </c>
      <c r="J3255" s="2" t="s">
        <v>61</v>
      </c>
      <c r="K3255" s="50" t="s">
        <v>61</v>
      </c>
      <c r="L3255" s="43">
        <v>2013</v>
      </c>
      <c r="M3255" s="2" t="s">
        <v>133</v>
      </c>
      <c r="N3255" s="32">
        <v>25.08447</v>
      </c>
      <c r="O3255" s="32">
        <v>55.140500000000003</v>
      </c>
      <c r="P3255" s="2" t="s">
        <v>2767</v>
      </c>
      <c r="Q3255" s="2" t="s">
        <v>65</v>
      </c>
      <c r="R3255" s="43" t="s">
        <v>18854</v>
      </c>
      <c r="S3255" s="41" t="s">
        <v>272</v>
      </c>
      <c r="T3255" s="41" t="s">
        <v>18461</v>
      </c>
      <c r="U3255" s="2"/>
      <c r="V3255" s="2"/>
      <c r="W3255" s="41" t="s">
        <v>17589</v>
      </c>
      <c r="X3255" s="2" t="s">
        <v>1598</v>
      </c>
      <c r="Y3255" s="2" t="s">
        <v>10437</v>
      </c>
      <c r="Z3255" s="5" t="s">
        <v>10423</v>
      </c>
      <c r="AA3255" s="5" t="s">
        <v>10937</v>
      </c>
      <c r="AB3255" s="5" t="s">
        <v>18090</v>
      </c>
      <c r="AC3255" s="2" t="s">
        <v>5205</v>
      </c>
      <c r="AD3255" s="2">
        <v>1039200</v>
      </c>
      <c r="AE3255" s="5">
        <v>40</v>
      </c>
      <c r="AF3255" s="25"/>
      <c r="AG3255" s="29">
        <v>3</v>
      </c>
      <c r="AH3255" s="2" t="s">
        <v>17974</v>
      </c>
      <c r="AI3255" s="2">
        <v>4</v>
      </c>
      <c r="AJ3255" s="2">
        <v>3</v>
      </c>
      <c r="AK3255" s="2"/>
      <c r="AL3255" s="2"/>
      <c r="AM3255" s="2"/>
      <c r="AN3255" s="2"/>
      <c r="AO3255" s="2"/>
      <c r="AP3255" s="25"/>
      <c r="AQ3255" s="25"/>
      <c r="AR3255" s="2"/>
      <c r="AS3255" s="2"/>
      <c r="AT3255" s="2"/>
      <c r="AU3255" s="25"/>
      <c r="AV3255" s="2"/>
      <c r="AW3255" s="2"/>
      <c r="AX3255" s="25"/>
      <c r="AY3255" s="25"/>
      <c r="AZ3255" s="25"/>
      <c r="BA3255" s="25"/>
      <c r="BB3255" s="25"/>
      <c r="BC3255" s="25"/>
      <c r="BD3255" s="25"/>
      <c r="BE3255" s="25"/>
      <c r="BF3255" s="25"/>
      <c r="BG3255" s="25"/>
      <c r="BH3255" s="25"/>
      <c r="BI3255" s="25"/>
      <c r="BJ3255" s="25"/>
      <c r="BK3255" s="25"/>
      <c r="BL3255" s="25"/>
      <c r="BM3255" s="25"/>
      <c r="BN3255" s="25"/>
      <c r="BO3255" s="25"/>
      <c r="BP3255" s="25"/>
      <c r="BQ3255" s="25"/>
      <c r="BR3255" s="25"/>
      <c r="BS3255" s="25"/>
      <c r="BT3255" s="25"/>
      <c r="BU3255" s="25"/>
      <c r="BV3255" s="25"/>
      <c r="BW3255" s="25"/>
      <c r="BX3255" s="25"/>
      <c r="BY3255" s="25"/>
      <c r="BZ3255" s="25"/>
      <c r="CA3255" s="25"/>
      <c r="CB3255" s="25"/>
      <c r="CC3255" s="25"/>
      <c r="CD3255" s="2" t="s">
        <v>78</v>
      </c>
      <c r="CE3255" s="2" t="s">
        <v>21786</v>
      </c>
      <c r="CF3255" s="25"/>
      <c r="CG3255" s="25"/>
      <c r="CH3255" s="25"/>
      <c r="CI3255" s="25"/>
      <c r="CJ3255" s="25"/>
    </row>
    <row r="3256" spans="1:88" x14ac:dyDescent="0.2">
      <c r="A3256" s="2" t="s">
        <v>12317</v>
      </c>
      <c r="B3256" s="2" t="s">
        <v>26297</v>
      </c>
      <c r="C3256" s="2" t="s">
        <v>10420</v>
      </c>
      <c r="D3256" s="2" t="s">
        <v>12317</v>
      </c>
      <c r="E3256" s="2" t="s">
        <v>12317</v>
      </c>
      <c r="F3256" s="2" t="s">
        <v>12318</v>
      </c>
      <c r="G3256" s="2" t="s">
        <v>22842</v>
      </c>
      <c r="H3256" s="2" t="s">
        <v>61</v>
      </c>
      <c r="I3256" s="2" t="s">
        <v>61</v>
      </c>
      <c r="J3256" s="2" t="s">
        <v>61</v>
      </c>
      <c r="K3256" s="50" t="s">
        <v>61</v>
      </c>
      <c r="L3256" s="43">
        <v>2010</v>
      </c>
      <c r="M3256" s="2" t="s">
        <v>133</v>
      </c>
      <c r="N3256" s="32">
        <v>25.081060000000001</v>
      </c>
      <c r="O3256" s="32">
        <v>55.137419999999999</v>
      </c>
      <c r="P3256" s="2" t="s">
        <v>152</v>
      </c>
      <c r="Q3256" s="2" t="s">
        <v>65</v>
      </c>
      <c r="R3256" s="43" t="s">
        <v>18854</v>
      </c>
      <c r="S3256" s="41" t="s">
        <v>272</v>
      </c>
      <c r="T3256" s="41" t="s">
        <v>18461</v>
      </c>
      <c r="U3256" s="2"/>
      <c r="V3256" s="2"/>
      <c r="W3256" s="41" t="s">
        <v>17588</v>
      </c>
      <c r="X3256" s="2" t="s">
        <v>153</v>
      </c>
      <c r="Y3256" s="2" t="s">
        <v>102</v>
      </c>
      <c r="Z3256" s="5" t="s">
        <v>10423</v>
      </c>
      <c r="AA3256" s="5" t="s">
        <v>10937</v>
      </c>
      <c r="AB3256" s="5" t="s">
        <v>16316</v>
      </c>
      <c r="AC3256" s="2" t="s">
        <v>5205</v>
      </c>
      <c r="AD3256" s="2">
        <v>1039200</v>
      </c>
      <c r="AE3256" s="5">
        <v>19.5</v>
      </c>
      <c r="AF3256" s="25"/>
      <c r="AG3256" s="29">
        <v>3</v>
      </c>
      <c r="AH3256" s="2" t="s">
        <v>17974</v>
      </c>
      <c r="AI3256" s="2">
        <v>3</v>
      </c>
      <c r="AJ3256" s="2">
        <v>3</v>
      </c>
      <c r="AK3256" s="2"/>
      <c r="AL3256" s="2"/>
      <c r="AM3256" s="2"/>
      <c r="AN3256" s="2"/>
      <c r="AO3256" s="2"/>
      <c r="AP3256" s="25"/>
      <c r="AQ3256" s="25"/>
      <c r="AR3256" s="2"/>
      <c r="AS3256" s="2"/>
      <c r="AT3256" s="2"/>
      <c r="AU3256" s="25"/>
      <c r="AV3256" s="2"/>
      <c r="AW3256" s="2"/>
      <c r="AX3256" s="25"/>
      <c r="AY3256" s="25"/>
      <c r="AZ3256" s="25"/>
      <c r="BA3256" s="25"/>
      <c r="BB3256" s="25"/>
      <c r="BC3256" s="25"/>
      <c r="BD3256" s="25"/>
      <c r="BE3256" s="25"/>
      <c r="BF3256" s="25"/>
      <c r="BG3256" s="25"/>
      <c r="BH3256" s="25"/>
      <c r="BI3256" s="25"/>
      <c r="BJ3256" s="25"/>
      <c r="BK3256" s="25"/>
      <c r="BL3256" s="25"/>
      <c r="BM3256" s="25"/>
      <c r="BN3256" s="25"/>
      <c r="BO3256" s="25"/>
      <c r="BP3256" s="25"/>
      <c r="BQ3256" s="25"/>
      <c r="BR3256" s="25"/>
      <c r="BS3256" s="25"/>
      <c r="BT3256" s="25"/>
      <c r="BU3256" s="25"/>
      <c r="BV3256" s="25"/>
      <c r="BW3256" s="25"/>
      <c r="BX3256" s="25"/>
      <c r="BY3256" s="25"/>
      <c r="BZ3256" s="25"/>
      <c r="CA3256" s="25"/>
      <c r="CB3256" s="25"/>
      <c r="CC3256" s="25"/>
      <c r="CD3256" s="2" t="s">
        <v>78</v>
      </c>
      <c r="CE3256" s="2" t="s">
        <v>21787</v>
      </c>
      <c r="CF3256" s="25"/>
      <c r="CG3256" s="25"/>
      <c r="CH3256" s="25"/>
      <c r="CI3256" s="25"/>
      <c r="CJ3256" s="25"/>
    </row>
    <row r="3257" spans="1:88" x14ac:dyDescent="0.2">
      <c r="A3257" s="2" t="s">
        <v>12319</v>
      </c>
      <c r="B3257" s="2" t="s">
        <v>26298</v>
      </c>
      <c r="C3257" s="2" t="s">
        <v>10420</v>
      </c>
      <c r="D3257" s="2" t="s">
        <v>12319</v>
      </c>
      <c r="E3257" s="2" t="s">
        <v>12319</v>
      </c>
      <c r="F3257" s="2" t="s">
        <v>12320</v>
      </c>
      <c r="G3257" s="2" t="s">
        <v>12321</v>
      </c>
      <c r="H3257" s="2" t="s">
        <v>83</v>
      </c>
      <c r="I3257" s="2" t="s">
        <v>61</v>
      </c>
      <c r="J3257" s="2" t="s">
        <v>61</v>
      </c>
      <c r="K3257" s="50" t="s">
        <v>61</v>
      </c>
      <c r="L3257" s="43">
        <v>2010</v>
      </c>
      <c r="M3257" s="2" t="s">
        <v>133</v>
      </c>
      <c r="N3257" s="32">
        <v>25.077190000000002</v>
      </c>
      <c r="O3257" s="32">
        <v>55.133540000000004</v>
      </c>
      <c r="P3257" s="2" t="s">
        <v>2767</v>
      </c>
      <c r="Q3257" s="2" t="s">
        <v>65</v>
      </c>
      <c r="R3257" s="43" t="s">
        <v>18854</v>
      </c>
      <c r="S3257" s="41" t="s">
        <v>272</v>
      </c>
      <c r="T3257" s="41" t="s">
        <v>18461</v>
      </c>
      <c r="U3257" s="2"/>
      <c r="V3257" s="2"/>
      <c r="W3257" s="41" t="s">
        <v>17589</v>
      </c>
      <c r="X3257" s="2" t="s">
        <v>1598</v>
      </c>
      <c r="Y3257" s="2" t="s">
        <v>76</v>
      </c>
      <c r="Z3257" s="5" t="s">
        <v>10423</v>
      </c>
      <c r="AA3257" s="5" t="s">
        <v>10937</v>
      </c>
      <c r="AB3257" s="5" t="s">
        <v>16317</v>
      </c>
      <c r="AC3257" s="2" t="s">
        <v>5205</v>
      </c>
      <c r="AD3257" s="2">
        <v>1039200</v>
      </c>
      <c r="AE3257" s="5">
        <v>20</v>
      </c>
      <c r="AF3257" s="25"/>
      <c r="AG3257" s="29">
        <v>3</v>
      </c>
      <c r="AH3257" s="2" t="s">
        <v>17974</v>
      </c>
      <c r="AI3257" s="2">
        <v>6</v>
      </c>
      <c r="AJ3257" s="2">
        <v>3</v>
      </c>
      <c r="AK3257" s="2"/>
      <c r="AL3257" s="2"/>
      <c r="AM3257" s="2"/>
      <c r="AN3257" s="2"/>
      <c r="AO3257" s="2"/>
      <c r="AP3257" s="25"/>
      <c r="AQ3257" s="25"/>
      <c r="AR3257" s="2"/>
      <c r="AS3257" s="2"/>
      <c r="AT3257" s="2"/>
      <c r="AU3257" s="25"/>
      <c r="AV3257" s="2"/>
      <c r="AW3257" s="2"/>
      <c r="AX3257" s="25"/>
      <c r="AY3257" s="25"/>
      <c r="AZ3257" s="25"/>
      <c r="BA3257" s="25"/>
      <c r="BB3257" s="25"/>
      <c r="BC3257" s="25"/>
      <c r="BD3257" s="25"/>
      <c r="BE3257" s="25"/>
      <c r="BF3257" s="25"/>
      <c r="BG3257" s="25"/>
      <c r="BH3257" s="25"/>
      <c r="BI3257" s="25"/>
      <c r="BJ3257" s="25"/>
      <c r="BK3257" s="25"/>
      <c r="BL3257" s="25"/>
      <c r="BM3257" s="25"/>
      <c r="BN3257" s="25"/>
      <c r="BO3257" s="25"/>
      <c r="BP3257" s="25"/>
      <c r="BQ3257" s="25"/>
      <c r="BR3257" s="25"/>
      <c r="BS3257" s="25"/>
      <c r="BT3257" s="25"/>
      <c r="BU3257" s="25"/>
      <c r="BV3257" s="25"/>
      <c r="BW3257" s="25"/>
      <c r="BX3257" s="25"/>
      <c r="BY3257" s="25"/>
      <c r="BZ3257" s="25"/>
      <c r="CA3257" s="25"/>
      <c r="CB3257" s="25"/>
      <c r="CC3257" s="25"/>
      <c r="CD3257" s="2" t="s">
        <v>78</v>
      </c>
      <c r="CE3257" s="2" t="s">
        <v>21788</v>
      </c>
      <c r="CF3257" s="25"/>
      <c r="CG3257" s="25"/>
      <c r="CH3257" s="25"/>
      <c r="CI3257" s="25"/>
      <c r="CJ3257" s="25"/>
    </row>
    <row r="3258" spans="1:88" x14ac:dyDescent="0.2">
      <c r="A3258" s="2" t="s">
        <v>12322</v>
      </c>
      <c r="B3258" s="2" t="s">
        <v>26299</v>
      </c>
      <c r="C3258" s="2" t="s">
        <v>10420</v>
      </c>
      <c r="D3258" s="2" t="s">
        <v>12322</v>
      </c>
      <c r="E3258" s="2" t="s">
        <v>12322</v>
      </c>
      <c r="F3258" s="2" t="s">
        <v>12323</v>
      </c>
      <c r="G3258" s="2" t="s">
        <v>12324</v>
      </c>
      <c r="H3258" s="2" t="s">
        <v>83</v>
      </c>
      <c r="I3258" s="2" t="s">
        <v>61</v>
      </c>
      <c r="J3258" s="2" t="s">
        <v>61</v>
      </c>
      <c r="K3258" s="50" t="s">
        <v>61</v>
      </c>
      <c r="L3258" s="43">
        <v>2011</v>
      </c>
      <c r="M3258" s="2" t="s">
        <v>133</v>
      </c>
      <c r="N3258" s="32">
        <v>25.033930000000002</v>
      </c>
      <c r="O3258" s="32">
        <v>55.097560000000001</v>
      </c>
      <c r="P3258" s="2" t="s">
        <v>2767</v>
      </c>
      <c r="Q3258" s="2" t="s">
        <v>65</v>
      </c>
      <c r="R3258" s="43" t="s">
        <v>16802</v>
      </c>
      <c r="S3258" s="41" t="s">
        <v>4851</v>
      </c>
      <c r="T3258" s="41" t="s">
        <v>18462</v>
      </c>
      <c r="U3258" s="2"/>
      <c r="V3258" s="2"/>
      <c r="W3258" s="41" t="s">
        <v>17589</v>
      </c>
      <c r="X3258" s="2" t="s">
        <v>315</v>
      </c>
      <c r="Y3258" s="2" t="s">
        <v>76</v>
      </c>
      <c r="Z3258" s="5" t="s">
        <v>10423</v>
      </c>
      <c r="AA3258" s="5" t="s">
        <v>16910</v>
      </c>
      <c r="AB3258" s="5" t="s">
        <v>16317</v>
      </c>
      <c r="AC3258" s="2" t="s">
        <v>5247</v>
      </c>
      <c r="AD3258" s="2">
        <v>1059300</v>
      </c>
      <c r="AE3258" s="5">
        <v>30</v>
      </c>
      <c r="AF3258" s="25"/>
      <c r="AG3258" s="29">
        <v>3</v>
      </c>
      <c r="AH3258" s="2" t="s">
        <v>17978</v>
      </c>
      <c r="AI3258" s="2">
        <v>3</v>
      </c>
      <c r="AJ3258" s="2">
        <v>3</v>
      </c>
      <c r="AK3258" s="2"/>
      <c r="AL3258" s="2"/>
      <c r="AM3258" s="2"/>
      <c r="AN3258" s="2"/>
      <c r="AO3258" s="2"/>
      <c r="AP3258" s="25"/>
      <c r="AQ3258" s="25"/>
      <c r="AR3258" s="2"/>
      <c r="AS3258" s="2"/>
      <c r="AT3258" s="2"/>
      <c r="AU3258" s="25"/>
      <c r="AV3258" s="2"/>
      <c r="AW3258" s="2"/>
      <c r="AX3258" s="25"/>
      <c r="AY3258" s="25"/>
      <c r="AZ3258" s="25"/>
      <c r="BA3258" s="25"/>
      <c r="BB3258" s="25"/>
      <c r="BC3258" s="25"/>
      <c r="BD3258" s="25"/>
      <c r="BE3258" s="25"/>
      <c r="BF3258" s="25"/>
      <c r="BG3258" s="25"/>
      <c r="BH3258" s="25"/>
      <c r="BI3258" s="25"/>
      <c r="BJ3258" s="25"/>
      <c r="BK3258" s="25"/>
      <c r="BL3258" s="25"/>
      <c r="BM3258" s="25"/>
      <c r="BN3258" s="25"/>
      <c r="BO3258" s="25"/>
      <c r="BP3258" s="25"/>
      <c r="BQ3258" s="25"/>
      <c r="BR3258" s="25"/>
      <c r="BS3258" s="25"/>
      <c r="BT3258" s="25"/>
      <c r="BU3258" s="25"/>
      <c r="BV3258" s="25"/>
      <c r="BW3258" s="25"/>
      <c r="BX3258" s="25"/>
      <c r="BY3258" s="25"/>
      <c r="BZ3258" s="25"/>
      <c r="CA3258" s="25"/>
      <c r="CB3258" s="25"/>
      <c r="CC3258" s="25"/>
      <c r="CD3258" s="2" t="s">
        <v>71</v>
      </c>
      <c r="CE3258" s="2">
        <v>0</v>
      </c>
      <c r="CF3258" s="25"/>
      <c r="CG3258" s="25"/>
      <c r="CH3258" s="25"/>
      <c r="CI3258" s="25"/>
      <c r="CJ3258" s="25"/>
    </row>
    <row r="3259" spans="1:88" x14ac:dyDescent="0.2">
      <c r="A3259" s="2" t="s">
        <v>12325</v>
      </c>
      <c r="B3259" s="2" t="s">
        <v>26300</v>
      </c>
      <c r="C3259" s="2" t="s">
        <v>10420</v>
      </c>
      <c r="D3259" s="2" t="s">
        <v>12325</v>
      </c>
      <c r="E3259" s="2" t="s">
        <v>12325</v>
      </c>
      <c r="F3259" s="2" t="s">
        <v>12326</v>
      </c>
      <c r="G3259" s="2"/>
      <c r="H3259" s="2" t="s">
        <v>61</v>
      </c>
      <c r="I3259" s="2" t="s">
        <v>61</v>
      </c>
      <c r="J3259" s="2" t="s">
        <v>61</v>
      </c>
      <c r="K3259" s="2"/>
      <c r="L3259" s="43">
        <v>2011</v>
      </c>
      <c r="M3259" s="2" t="s">
        <v>133</v>
      </c>
      <c r="N3259" s="32">
        <v>25.0185</v>
      </c>
      <c r="O3259" s="32">
        <v>55.05809</v>
      </c>
      <c r="P3259" s="2" t="s">
        <v>152</v>
      </c>
      <c r="Q3259" s="2" t="s">
        <v>65</v>
      </c>
      <c r="R3259" s="43" t="s">
        <v>18854</v>
      </c>
      <c r="S3259" s="41" t="s">
        <v>272</v>
      </c>
      <c r="T3259" s="41" t="s">
        <v>18461</v>
      </c>
      <c r="U3259" s="2"/>
      <c r="V3259" s="2"/>
      <c r="W3259" s="41" t="s">
        <v>67</v>
      </c>
      <c r="X3259" s="2" t="s">
        <v>153</v>
      </c>
      <c r="Y3259" s="2" t="s">
        <v>76</v>
      </c>
      <c r="Z3259" s="5" t="s">
        <v>20</v>
      </c>
      <c r="AA3259" s="5" t="s">
        <v>16910</v>
      </c>
      <c r="AB3259" s="5" t="s">
        <v>16317</v>
      </c>
      <c r="AC3259" s="2" t="s">
        <v>3591</v>
      </c>
      <c r="AD3259" s="2">
        <v>1059400</v>
      </c>
      <c r="AE3259" s="5">
        <v>26</v>
      </c>
      <c r="AF3259" s="25"/>
      <c r="AG3259" s="29"/>
      <c r="AH3259" s="2" t="s">
        <v>3591</v>
      </c>
      <c r="AI3259" s="2">
        <v>3</v>
      </c>
      <c r="AJ3259" s="2" t="s">
        <v>3591</v>
      </c>
      <c r="AK3259" s="2"/>
      <c r="AL3259" s="2"/>
      <c r="AM3259" s="2"/>
      <c r="AN3259" s="2"/>
      <c r="AO3259" s="2"/>
      <c r="AP3259" s="25"/>
      <c r="AQ3259" s="25"/>
      <c r="AR3259" s="2"/>
      <c r="AS3259" s="2"/>
      <c r="AT3259" s="2"/>
      <c r="AU3259" s="25"/>
      <c r="AV3259" s="2"/>
      <c r="AW3259" s="2"/>
      <c r="AX3259" s="25"/>
      <c r="AY3259" s="25"/>
      <c r="AZ3259" s="25"/>
      <c r="BA3259" s="25"/>
      <c r="BB3259" s="25"/>
      <c r="BC3259" s="25"/>
      <c r="BD3259" s="25"/>
      <c r="BE3259" s="25"/>
      <c r="BF3259" s="25"/>
      <c r="BG3259" s="25"/>
      <c r="BH3259" s="25"/>
      <c r="BI3259" s="25"/>
      <c r="BJ3259" s="25"/>
      <c r="BK3259" s="25"/>
      <c r="BL3259" s="25"/>
      <c r="BM3259" s="25"/>
      <c r="BN3259" s="25"/>
      <c r="BO3259" s="25"/>
      <c r="BP3259" s="25"/>
      <c r="BQ3259" s="25"/>
      <c r="BR3259" s="25"/>
      <c r="BS3259" s="25"/>
      <c r="BT3259" s="25"/>
      <c r="BU3259" s="25"/>
      <c r="BV3259" s="25"/>
      <c r="BW3259" s="25"/>
      <c r="BX3259" s="25"/>
      <c r="BY3259" s="25"/>
      <c r="BZ3259" s="25"/>
      <c r="CA3259" s="25"/>
      <c r="CB3259" s="25"/>
      <c r="CC3259" s="25"/>
      <c r="CD3259" s="2" t="s">
        <v>71</v>
      </c>
      <c r="CE3259" s="2">
        <v>0</v>
      </c>
      <c r="CF3259" s="25"/>
      <c r="CG3259" s="25"/>
      <c r="CH3259" s="25"/>
      <c r="CI3259" s="25"/>
      <c r="CJ3259" s="25"/>
    </row>
    <row r="3260" spans="1:88" x14ac:dyDescent="0.2">
      <c r="A3260" s="2" t="s">
        <v>12327</v>
      </c>
      <c r="B3260" s="2" t="s">
        <v>26301</v>
      </c>
      <c r="C3260" s="2" t="s">
        <v>10420</v>
      </c>
      <c r="D3260" s="2" t="s">
        <v>12327</v>
      </c>
      <c r="E3260" s="2" t="s">
        <v>12327</v>
      </c>
      <c r="F3260" s="2" t="s">
        <v>12328</v>
      </c>
      <c r="G3260" s="2" t="s">
        <v>17979</v>
      </c>
      <c r="H3260" s="2" t="s">
        <v>61</v>
      </c>
      <c r="I3260" s="2" t="s">
        <v>61</v>
      </c>
      <c r="J3260" s="2" t="s">
        <v>61</v>
      </c>
      <c r="K3260" s="50" t="s">
        <v>61</v>
      </c>
      <c r="L3260" s="43">
        <v>2011</v>
      </c>
      <c r="M3260" s="2" t="s">
        <v>133</v>
      </c>
      <c r="N3260" s="32">
        <v>24.93788</v>
      </c>
      <c r="O3260" s="32">
        <v>55.110379999999999</v>
      </c>
      <c r="P3260" s="2" t="s">
        <v>152</v>
      </c>
      <c r="Q3260" s="2" t="s">
        <v>65</v>
      </c>
      <c r="R3260" s="43" t="s">
        <v>16802</v>
      </c>
      <c r="S3260" s="41" t="s">
        <v>4851</v>
      </c>
      <c r="T3260" s="41" t="s">
        <v>18462</v>
      </c>
      <c r="U3260" s="2"/>
      <c r="V3260" s="2"/>
      <c r="W3260" s="41" t="s">
        <v>17588</v>
      </c>
      <c r="X3260" s="2" t="s">
        <v>153</v>
      </c>
      <c r="Y3260" s="2" t="s">
        <v>76</v>
      </c>
      <c r="Z3260" s="5" t="s">
        <v>10423</v>
      </c>
      <c r="AA3260" s="5" t="s">
        <v>16910</v>
      </c>
      <c r="AB3260" s="5" t="s">
        <v>16317</v>
      </c>
      <c r="AC3260" s="2" t="s">
        <v>5247</v>
      </c>
      <c r="AD3260" s="2">
        <v>1051800</v>
      </c>
      <c r="AE3260" s="5">
        <v>35</v>
      </c>
      <c r="AF3260" s="25"/>
      <c r="AG3260" s="29">
        <v>3</v>
      </c>
      <c r="AH3260" s="2" t="s">
        <v>17978</v>
      </c>
      <c r="AI3260" s="2">
        <v>3</v>
      </c>
      <c r="AJ3260" s="2">
        <v>3</v>
      </c>
      <c r="AK3260" s="2"/>
      <c r="AL3260" s="2"/>
      <c r="AM3260" s="2"/>
      <c r="AN3260" s="2"/>
      <c r="AO3260" s="2"/>
      <c r="AP3260" s="25"/>
      <c r="AQ3260" s="25"/>
      <c r="AR3260" s="2"/>
      <c r="AS3260" s="2"/>
      <c r="AT3260" s="2"/>
      <c r="AU3260" s="25"/>
      <c r="AV3260" s="2"/>
      <c r="AW3260" s="2"/>
      <c r="AX3260" s="25"/>
      <c r="AY3260" s="25"/>
      <c r="AZ3260" s="25"/>
      <c r="BA3260" s="25"/>
      <c r="BB3260" s="25"/>
      <c r="BC3260" s="25"/>
      <c r="BD3260" s="25"/>
      <c r="BE3260" s="25"/>
      <c r="BF3260" s="25"/>
      <c r="BG3260" s="25"/>
      <c r="BH3260" s="25"/>
      <c r="BI3260" s="25"/>
      <c r="BJ3260" s="25"/>
      <c r="BK3260" s="25"/>
      <c r="BL3260" s="25"/>
      <c r="BM3260" s="25"/>
      <c r="BN3260" s="25"/>
      <c r="BO3260" s="25"/>
      <c r="BP3260" s="25"/>
      <c r="BQ3260" s="25"/>
      <c r="BR3260" s="25"/>
      <c r="BS3260" s="25"/>
      <c r="BT3260" s="25"/>
      <c r="BU3260" s="25"/>
      <c r="BV3260" s="25"/>
      <c r="BW3260" s="25"/>
      <c r="BX3260" s="25"/>
      <c r="BY3260" s="25"/>
      <c r="BZ3260" s="25"/>
      <c r="CA3260" s="25"/>
      <c r="CB3260" s="25"/>
      <c r="CC3260" s="25"/>
      <c r="CD3260" s="2" t="s">
        <v>78</v>
      </c>
      <c r="CE3260" s="2" t="s">
        <v>21789</v>
      </c>
      <c r="CF3260" s="25"/>
      <c r="CG3260" s="25"/>
      <c r="CH3260" s="25"/>
      <c r="CI3260" s="25"/>
      <c r="CJ3260" s="25"/>
    </row>
    <row r="3261" spans="1:88" x14ac:dyDescent="0.2">
      <c r="A3261" s="2" t="s">
        <v>12329</v>
      </c>
      <c r="B3261" s="2" t="s">
        <v>26302</v>
      </c>
      <c r="C3261" s="2" t="s">
        <v>10420</v>
      </c>
      <c r="D3261" s="2" t="s">
        <v>12329</v>
      </c>
      <c r="E3261" s="2" t="s">
        <v>12329</v>
      </c>
      <c r="F3261" s="2" t="s">
        <v>12330</v>
      </c>
      <c r="G3261" s="2" t="s">
        <v>12331</v>
      </c>
      <c r="H3261" s="2" t="s">
        <v>61</v>
      </c>
      <c r="I3261" s="2" t="s">
        <v>61</v>
      </c>
      <c r="J3261" s="2" t="s">
        <v>61</v>
      </c>
      <c r="K3261" s="50" t="s">
        <v>61</v>
      </c>
      <c r="L3261" s="43">
        <v>2009</v>
      </c>
      <c r="M3261" s="2" t="s">
        <v>133</v>
      </c>
      <c r="N3261" s="32">
        <v>25.185169999999999</v>
      </c>
      <c r="O3261" s="32">
        <v>55.359000000000002</v>
      </c>
      <c r="P3261" s="2" t="s">
        <v>152</v>
      </c>
      <c r="Q3261" s="2" t="s">
        <v>65</v>
      </c>
      <c r="R3261" s="43" t="s">
        <v>18854</v>
      </c>
      <c r="S3261" s="41" t="s">
        <v>10732</v>
      </c>
      <c r="T3261" s="41" t="s">
        <v>18461</v>
      </c>
      <c r="U3261" s="2"/>
      <c r="V3261" s="2"/>
      <c r="W3261" s="41" t="s">
        <v>17588</v>
      </c>
      <c r="X3261" s="2" t="s">
        <v>10480</v>
      </c>
      <c r="Y3261" s="2" t="s">
        <v>102</v>
      </c>
      <c r="Z3261" s="5" t="s">
        <v>20</v>
      </c>
      <c r="AA3261" s="5" t="s">
        <v>16910</v>
      </c>
      <c r="AB3261" s="5" t="s">
        <v>16316</v>
      </c>
      <c r="AC3261" s="2" t="s">
        <v>5205</v>
      </c>
      <c r="AD3261" s="2">
        <v>1061300</v>
      </c>
      <c r="AE3261" s="5">
        <v>14</v>
      </c>
      <c r="AF3261" s="25"/>
      <c r="AG3261" s="29">
        <v>3</v>
      </c>
      <c r="AH3261" s="2" t="s">
        <v>17974</v>
      </c>
      <c r="AI3261" s="2">
        <v>4</v>
      </c>
      <c r="AJ3261" s="2">
        <v>3</v>
      </c>
      <c r="AK3261" s="2"/>
      <c r="AL3261" s="2"/>
      <c r="AM3261" s="2"/>
      <c r="AN3261" s="2"/>
      <c r="AO3261" s="2"/>
      <c r="AP3261" s="25"/>
      <c r="AQ3261" s="25"/>
      <c r="AR3261" s="2"/>
      <c r="AS3261" s="2"/>
      <c r="AT3261" s="2"/>
      <c r="AU3261" s="25"/>
      <c r="AV3261" s="2"/>
      <c r="AW3261" s="2"/>
      <c r="AX3261" s="25"/>
      <c r="AY3261" s="25"/>
      <c r="AZ3261" s="25"/>
      <c r="BA3261" s="25"/>
      <c r="BB3261" s="25"/>
      <c r="BC3261" s="25"/>
      <c r="BD3261" s="25"/>
      <c r="BE3261" s="25"/>
      <c r="BF3261" s="25"/>
      <c r="BG3261" s="25"/>
      <c r="BH3261" s="25"/>
      <c r="BI3261" s="25"/>
      <c r="BJ3261" s="25"/>
      <c r="BK3261" s="25"/>
      <c r="BL3261" s="25"/>
      <c r="BM3261" s="25"/>
      <c r="BN3261" s="25"/>
      <c r="BO3261" s="25"/>
      <c r="BP3261" s="25"/>
      <c r="BQ3261" s="25"/>
      <c r="BR3261" s="25"/>
      <c r="BS3261" s="25"/>
      <c r="BT3261" s="25"/>
      <c r="BU3261" s="25"/>
      <c r="BV3261" s="25"/>
      <c r="BW3261" s="25"/>
      <c r="BX3261" s="25"/>
      <c r="BY3261" s="25"/>
      <c r="BZ3261" s="25"/>
      <c r="CA3261" s="25"/>
      <c r="CB3261" s="25"/>
      <c r="CC3261" s="25"/>
      <c r="CD3261" s="2" t="s">
        <v>78</v>
      </c>
      <c r="CE3261" s="2" t="s">
        <v>21790</v>
      </c>
      <c r="CF3261" s="25"/>
      <c r="CG3261" s="25"/>
      <c r="CH3261" s="25"/>
      <c r="CI3261" s="25"/>
      <c r="CJ3261" s="25"/>
    </row>
    <row r="3262" spans="1:88" x14ac:dyDescent="0.2">
      <c r="A3262" s="2" t="s">
        <v>12332</v>
      </c>
      <c r="B3262" s="2" t="s">
        <v>26303</v>
      </c>
      <c r="C3262" s="2" t="s">
        <v>10420</v>
      </c>
      <c r="D3262" s="2" t="s">
        <v>12332</v>
      </c>
      <c r="E3262" s="2" t="s">
        <v>12332</v>
      </c>
      <c r="F3262" s="2" t="s">
        <v>12333</v>
      </c>
      <c r="G3262" s="2" t="s">
        <v>12334</v>
      </c>
      <c r="H3262" s="2" t="s">
        <v>61</v>
      </c>
      <c r="I3262" s="2" t="s">
        <v>61</v>
      </c>
      <c r="J3262" s="2" t="s">
        <v>61</v>
      </c>
      <c r="K3262" s="50" t="s">
        <v>61</v>
      </c>
      <c r="L3262" s="43">
        <v>2011</v>
      </c>
      <c r="M3262" s="2" t="s">
        <v>133</v>
      </c>
      <c r="N3262" s="32">
        <v>25.181730000000002</v>
      </c>
      <c r="O3262" s="32">
        <v>55.341769999999997</v>
      </c>
      <c r="P3262" s="2" t="s">
        <v>152</v>
      </c>
      <c r="Q3262" s="2" t="s">
        <v>65</v>
      </c>
      <c r="R3262" s="43" t="s">
        <v>16802</v>
      </c>
      <c r="S3262" s="41" t="s">
        <v>4851</v>
      </c>
      <c r="T3262" s="41" t="s">
        <v>18462</v>
      </c>
      <c r="U3262" s="2"/>
      <c r="V3262" s="2"/>
      <c r="W3262" s="41" t="s">
        <v>17588</v>
      </c>
      <c r="X3262" s="2" t="s">
        <v>153</v>
      </c>
      <c r="Y3262" s="2" t="s">
        <v>102</v>
      </c>
      <c r="Z3262" s="5" t="s">
        <v>10423</v>
      </c>
      <c r="AA3262" s="5" t="s">
        <v>16910</v>
      </c>
      <c r="AB3262" s="5" t="s">
        <v>16316</v>
      </c>
      <c r="AC3262" s="2" t="s">
        <v>5205</v>
      </c>
      <c r="AD3262" s="2">
        <v>1061200</v>
      </c>
      <c r="AE3262" s="5">
        <v>30</v>
      </c>
      <c r="AF3262" s="25"/>
      <c r="AG3262" s="29">
        <v>3</v>
      </c>
      <c r="AH3262" s="2" t="s">
        <v>17974</v>
      </c>
      <c r="AI3262" s="2">
        <v>3</v>
      </c>
      <c r="AJ3262" s="2">
        <v>3</v>
      </c>
      <c r="AK3262" s="2"/>
      <c r="AL3262" s="2"/>
      <c r="AM3262" s="2"/>
      <c r="AN3262" s="2"/>
      <c r="AO3262" s="2"/>
      <c r="AP3262" s="25"/>
      <c r="AQ3262" s="25"/>
      <c r="AR3262" s="2"/>
      <c r="AS3262" s="2"/>
      <c r="AT3262" s="2"/>
      <c r="AU3262" s="25"/>
      <c r="AV3262" s="2"/>
      <c r="AW3262" s="2"/>
      <c r="AX3262" s="25"/>
      <c r="AY3262" s="25"/>
      <c r="AZ3262" s="25"/>
      <c r="BA3262" s="25"/>
      <c r="BB3262" s="25"/>
      <c r="BC3262" s="25"/>
      <c r="BD3262" s="25"/>
      <c r="BE3262" s="25"/>
      <c r="BF3262" s="25"/>
      <c r="BG3262" s="25"/>
      <c r="BH3262" s="25"/>
      <c r="BI3262" s="25"/>
      <c r="BJ3262" s="25"/>
      <c r="BK3262" s="25"/>
      <c r="BL3262" s="25"/>
      <c r="BM3262" s="25"/>
      <c r="BN3262" s="25"/>
      <c r="BO3262" s="25"/>
      <c r="BP3262" s="25"/>
      <c r="BQ3262" s="25"/>
      <c r="BR3262" s="25"/>
      <c r="BS3262" s="25"/>
      <c r="BT3262" s="25"/>
      <c r="BU3262" s="25"/>
      <c r="BV3262" s="25"/>
      <c r="BW3262" s="25"/>
      <c r="BX3262" s="25"/>
      <c r="BY3262" s="25"/>
      <c r="BZ3262" s="25"/>
      <c r="CA3262" s="25"/>
      <c r="CB3262" s="25"/>
      <c r="CC3262" s="25"/>
      <c r="CD3262" s="2" t="s">
        <v>78</v>
      </c>
      <c r="CE3262" s="2" t="s">
        <v>21791</v>
      </c>
      <c r="CF3262" s="25"/>
      <c r="CG3262" s="25"/>
      <c r="CH3262" s="25"/>
      <c r="CI3262" s="25"/>
      <c r="CJ3262" s="25"/>
    </row>
    <row r="3263" spans="1:88" x14ac:dyDescent="0.2">
      <c r="A3263" s="2" t="s">
        <v>12335</v>
      </c>
      <c r="B3263" s="2" t="s">
        <v>26304</v>
      </c>
      <c r="C3263" s="2" t="s">
        <v>10420</v>
      </c>
      <c r="D3263" s="2" t="s">
        <v>12335</v>
      </c>
      <c r="E3263" s="2" t="s">
        <v>12335</v>
      </c>
      <c r="F3263" s="2" t="s">
        <v>12336</v>
      </c>
      <c r="G3263" s="2" t="s">
        <v>12337</v>
      </c>
      <c r="H3263" s="2" t="s">
        <v>83</v>
      </c>
      <c r="I3263" s="2" t="s">
        <v>61</v>
      </c>
      <c r="J3263" s="2" t="s">
        <v>61</v>
      </c>
      <c r="K3263" s="50" t="s">
        <v>61</v>
      </c>
      <c r="L3263" s="43">
        <v>2010</v>
      </c>
      <c r="M3263" s="2" t="s">
        <v>133</v>
      </c>
      <c r="N3263" s="32">
        <v>25.169899999999998</v>
      </c>
      <c r="O3263" s="32">
        <v>55.341900000000003</v>
      </c>
      <c r="P3263" s="2" t="s">
        <v>2767</v>
      </c>
      <c r="Q3263" s="2" t="s">
        <v>65</v>
      </c>
      <c r="R3263" s="43" t="s">
        <v>18854</v>
      </c>
      <c r="S3263" s="41" t="s">
        <v>272</v>
      </c>
      <c r="T3263" s="41" t="s">
        <v>18461</v>
      </c>
      <c r="U3263" s="2"/>
      <c r="V3263" s="2"/>
      <c r="W3263" s="41" t="s">
        <v>17589</v>
      </c>
      <c r="X3263" s="2" t="s">
        <v>315</v>
      </c>
      <c r="Y3263" s="2" t="s">
        <v>102</v>
      </c>
      <c r="Z3263" s="5" t="s">
        <v>10423</v>
      </c>
      <c r="AA3263" s="5" t="s">
        <v>16910</v>
      </c>
      <c r="AB3263" s="5" t="s">
        <v>16316</v>
      </c>
      <c r="AC3263" s="2" t="s">
        <v>5205</v>
      </c>
      <c r="AD3263" s="2">
        <v>1061200</v>
      </c>
      <c r="AE3263" s="5">
        <v>14</v>
      </c>
      <c r="AF3263" s="25"/>
      <c r="AG3263" s="29">
        <v>3</v>
      </c>
      <c r="AH3263" s="2" t="s">
        <v>17974</v>
      </c>
      <c r="AI3263" s="2">
        <v>3</v>
      </c>
      <c r="AJ3263" s="2">
        <v>3</v>
      </c>
      <c r="AK3263" s="2"/>
      <c r="AL3263" s="2"/>
      <c r="AM3263" s="2"/>
      <c r="AN3263" s="2"/>
      <c r="AO3263" s="2"/>
      <c r="AP3263" s="25"/>
      <c r="AQ3263" s="25"/>
      <c r="AR3263" s="2"/>
      <c r="AS3263" s="2"/>
      <c r="AT3263" s="2"/>
      <c r="AU3263" s="25"/>
      <c r="AV3263" s="2"/>
      <c r="AW3263" s="2"/>
      <c r="AX3263" s="25"/>
      <c r="AY3263" s="25"/>
      <c r="AZ3263" s="25"/>
      <c r="BA3263" s="25"/>
      <c r="BB3263" s="25"/>
      <c r="BC3263" s="25"/>
      <c r="BD3263" s="25"/>
      <c r="BE3263" s="25"/>
      <c r="BF3263" s="25"/>
      <c r="BG3263" s="25"/>
      <c r="BH3263" s="25"/>
      <c r="BI3263" s="25"/>
      <c r="BJ3263" s="25"/>
      <c r="BK3263" s="25"/>
      <c r="BL3263" s="25"/>
      <c r="BM3263" s="25"/>
      <c r="BN3263" s="25"/>
      <c r="BO3263" s="25"/>
      <c r="BP3263" s="25"/>
      <c r="BQ3263" s="25"/>
      <c r="BR3263" s="25"/>
      <c r="BS3263" s="25"/>
      <c r="BT3263" s="25"/>
      <c r="BU3263" s="25"/>
      <c r="BV3263" s="25"/>
      <c r="BW3263" s="25"/>
      <c r="BX3263" s="25"/>
      <c r="BY3263" s="25"/>
      <c r="BZ3263" s="25"/>
      <c r="CA3263" s="25"/>
      <c r="CB3263" s="25"/>
      <c r="CC3263" s="25"/>
      <c r="CD3263" s="2" t="s">
        <v>78</v>
      </c>
      <c r="CE3263" s="2" t="s">
        <v>21792</v>
      </c>
      <c r="CF3263" s="25"/>
      <c r="CG3263" s="25"/>
      <c r="CH3263" s="25"/>
      <c r="CI3263" s="25"/>
      <c r="CJ3263" s="25"/>
    </row>
    <row r="3264" spans="1:88" x14ac:dyDescent="0.2">
      <c r="A3264" s="2" t="s">
        <v>12338</v>
      </c>
      <c r="B3264" s="2" t="s">
        <v>26305</v>
      </c>
      <c r="C3264" s="2" t="s">
        <v>10420</v>
      </c>
      <c r="D3264" s="2" t="s">
        <v>12338</v>
      </c>
      <c r="E3264" s="2" t="s">
        <v>12338</v>
      </c>
      <c r="F3264" s="2" t="s">
        <v>12339</v>
      </c>
      <c r="G3264" s="2" t="s">
        <v>12340</v>
      </c>
      <c r="H3264" s="2" t="s">
        <v>83</v>
      </c>
      <c r="I3264" s="2" t="s">
        <v>61</v>
      </c>
      <c r="J3264" s="2" t="s">
        <v>61</v>
      </c>
      <c r="K3264" s="50" t="s">
        <v>61</v>
      </c>
      <c r="L3264" s="43">
        <v>2010</v>
      </c>
      <c r="M3264" s="2" t="s">
        <v>133</v>
      </c>
      <c r="N3264" s="32">
        <v>25.179259999999999</v>
      </c>
      <c r="O3264" s="32">
        <v>55.378160000000001</v>
      </c>
      <c r="P3264" s="2" t="s">
        <v>2767</v>
      </c>
      <c r="Q3264" s="2" t="s">
        <v>65</v>
      </c>
      <c r="R3264" s="43" t="s">
        <v>18854</v>
      </c>
      <c r="S3264" s="41" t="s">
        <v>272</v>
      </c>
      <c r="T3264" s="41" t="s">
        <v>18461</v>
      </c>
      <c r="U3264" s="2"/>
      <c r="V3264" s="2"/>
      <c r="W3264" s="41" t="s">
        <v>17589</v>
      </c>
      <c r="X3264" s="2" t="s">
        <v>315</v>
      </c>
      <c r="Y3264" s="2" t="s">
        <v>102</v>
      </c>
      <c r="Z3264" s="5" t="s">
        <v>10423</v>
      </c>
      <c r="AA3264" s="5" t="s">
        <v>16910</v>
      </c>
      <c r="AB3264" s="5" t="s">
        <v>16316</v>
      </c>
      <c r="AC3264" s="2" t="s">
        <v>5205</v>
      </c>
      <c r="AD3264" s="2">
        <v>1061400</v>
      </c>
      <c r="AE3264" s="5">
        <v>25</v>
      </c>
      <c r="AF3264" s="25"/>
      <c r="AG3264" s="29">
        <v>3</v>
      </c>
      <c r="AH3264" s="2" t="s">
        <v>17974</v>
      </c>
      <c r="AI3264" s="2">
        <v>3</v>
      </c>
      <c r="AJ3264" s="2">
        <v>3</v>
      </c>
      <c r="AK3264" s="2"/>
      <c r="AL3264" s="2"/>
      <c r="AM3264" s="2"/>
      <c r="AN3264" s="2"/>
      <c r="AO3264" s="2"/>
      <c r="AP3264" s="25"/>
      <c r="AQ3264" s="25"/>
      <c r="AR3264" s="2"/>
      <c r="AS3264" s="2"/>
      <c r="AT3264" s="2"/>
      <c r="AU3264" s="25"/>
      <c r="AV3264" s="2"/>
      <c r="AW3264" s="2"/>
      <c r="AX3264" s="25"/>
      <c r="AY3264" s="25"/>
      <c r="AZ3264" s="25"/>
      <c r="BA3264" s="25"/>
      <c r="BB3264" s="25"/>
      <c r="BC3264" s="25"/>
      <c r="BD3264" s="25"/>
      <c r="BE3264" s="25"/>
      <c r="BF3264" s="25"/>
      <c r="BG3264" s="25"/>
      <c r="BH3264" s="25"/>
      <c r="BI3264" s="25"/>
      <c r="BJ3264" s="25"/>
      <c r="BK3264" s="25"/>
      <c r="BL3264" s="25"/>
      <c r="BM3264" s="25"/>
      <c r="BN3264" s="25"/>
      <c r="BO3264" s="25"/>
      <c r="BP3264" s="25"/>
      <c r="BQ3264" s="25"/>
      <c r="BR3264" s="25"/>
      <c r="BS3264" s="25"/>
      <c r="BT3264" s="25"/>
      <c r="BU3264" s="25"/>
      <c r="BV3264" s="25"/>
      <c r="BW3264" s="25"/>
      <c r="BX3264" s="25"/>
      <c r="BY3264" s="25"/>
      <c r="BZ3264" s="25"/>
      <c r="CA3264" s="25"/>
      <c r="CB3264" s="25"/>
      <c r="CC3264" s="25"/>
      <c r="CD3264" s="2" t="s">
        <v>78</v>
      </c>
      <c r="CE3264" s="2" t="s">
        <v>21793</v>
      </c>
      <c r="CF3264" s="25"/>
      <c r="CG3264" s="25"/>
      <c r="CH3264" s="25"/>
      <c r="CI3264" s="25"/>
      <c r="CJ3264" s="25"/>
    </row>
    <row r="3265" spans="1:88" x14ac:dyDescent="0.2">
      <c r="A3265" s="2" t="s">
        <v>12341</v>
      </c>
      <c r="B3265" s="2" t="s">
        <v>26306</v>
      </c>
      <c r="C3265" s="2" t="s">
        <v>10420</v>
      </c>
      <c r="D3265" s="2" t="s">
        <v>12341</v>
      </c>
      <c r="E3265" s="2" t="s">
        <v>12341</v>
      </c>
      <c r="F3265" s="2" t="s">
        <v>12342</v>
      </c>
      <c r="G3265" s="2"/>
      <c r="H3265" s="2" t="s">
        <v>61</v>
      </c>
      <c r="I3265" s="2" t="s">
        <v>61</v>
      </c>
      <c r="J3265" s="2" t="s">
        <v>61</v>
      </c>
      <c r="K3265" s="2"/>
      <c r="L3265" s="43">
        <v>2009</v>
      </c>
      <c r="M3265" s="2" t="s">
        <v>133</v>
      </c>
      <c r="N3265" s="32">
        <v>24.807580000000002</v>
      </c>
      <c r="O3265" s="32">
        <v>55.260599999999997</v>
      </c>
      <c r="P3265" s="2" t="s">
        <v>152</v>
      </c>
      <c r="Q3265" s="2" t="s">
        <v>65</v>
      </c>
      <c r="R3265" s="43" t="s">
        <v>16802</v>
      </c>
      <c r="S3265" s="41" t="s">
        <v>4851</v>
      </c>
      <c r="T3265" s="41" t="s">
        <v>18462</v>
      </c>
      <c r="U3265" s="2"/>
      <c r="V3265" s="2"/>
      <c r="W3265" s="41" t="s">
        <v>67</v>
      </c>
      <c r="X3265" s="2" t="s">
        <v>153</v>
      </c>
      <c r="Y3265" s="2" t="s">
        <v>69</v>
      </c>
      <c r="Z3265" s="5" t="s">
        <v>10423</v>
      </c>
      <c r="AA3265" s="5" t="s">
        <v>16910</v>
      </c>
      <c r="AB3265" s="5" t="s">
        <v>70</v>
      </c>
      <c r="AC3265" s="2" t="s">
        <v>3591</v>
      </c>
      <c r="AD3265" s="2">
        <v>1098100</v>
      </c>
      <c r="AE3265" s="5">
        <v>55</v>
      </c>
      <c r="AF3265" s="25"/>
      <c r="AG3265" s="29"/>
      <c r="AH3265" s="2" t="s">
        <v>3591</v>
      </c>
      <c r="AI3265" s="2">
        <v>3</v>
      </c>
      <c r="AJ3265" s="2" t="s">
        <v>3591</v>
      </c>
      <c r="AK3265" s="2"/>
      <c r="AL3265" s="2"/>
      <c r="AM3265" s="2"/>
      <c r="AN3265" s="2"/>
      <c r="AO3265" s="2"/>
      <c r="AP3265" s="25"/>
      <c r="AQ3265" s="25"/>
      <c r="AR3265" s="2"/>
      <c r="AS3265" s="2"/>
      <c r="AT3265" s="2"/>
      <c r="AU3265" s="25"/>
      <c r="AV3265" s="2"/>
      <c r="AW3265" s="2"/>
      <c r="AX3265" s="25"/>
      <c r="AY3265" s="25"/>
      <c r="AZ3265" s="25"/>
      <c r="BA3265" s="25"/>
      <c r="BB3265" s="25"/>
      <c r="BC3265" s="25"/>
      <c r="BD3265" s="25"/>
      <c r="BE3265" s="25"/>
      <c r="BF3265" s="25"/>
      <c r="BG3265" s="25"/>
      <c r="BH3265" s="25"/>
      <c r="BI3265" s="25"/>
      <c r="BJ3265" s="25"/>
      <c r="BK3265" s="25"/>
      <c r="BL3265" s="25"/>
      <c r="BM3265" s="25"/>
      <c r="BN3265" s="25"/>
      <c r="BO3265" s="25"/>
      <c r="BP3265" s="25"/>
      <c r="BQ3265" s="25"/>
      <c r="BR3265" s="25"/>
      <c r="BS3265" s="25"/>
      <c r="BT3265" s="25"/>
      <c r="BU3265" s="25"/>
      <c r="BV3265" s="25"/>
      <c r="BW3265" s="25"/>
      <c r="BX3265" s="25"/>
      <c r="BY3265" s="25"/>
      <c r="BZ3265" s="25"/>
      <c r="CA3265" s="25"/>
      <c r="CB3265" s="25"/>
      <c r="CC3265" s="25"/>
      <c r="CD3265" s="2" t="s">
        <v>71</v>
      </c>
      <c r="CE3265" s="2">
        <v>0</v>
      </c>
      <c r="CF3265" s="25"/>
      <c r="CG3265" s="25"/>
      <c r="CH3265" s="25"/>
      <c r="CI3265" s="25"/>
      <c r="CJ3265" s="25"/>
    </row>
    <row r="3266" spans="1:88" x14ac:dyDescent="0.2">
      <c r="A3266" s="2" t="s">
        <v>12343</v>
      </c>
      <c r="B3266" s="2" t="s">
        <v>26307</v>
      </c>
      <c r="C3266" s="2" t="s">
        <v>10420</v>
      </c>
      <c r="D3266" s="2" t="s">
        <v>12343</v>
      </c>
      <c r="E3266" s="2" t="s">
        <v>12343</v>
      </c>
      <c r="F3266" s="2" t="s">
        <v>12344</v>
      </c>
      <c r="G3266" s="2" t="s">
        <v>12345</v>
      </c>
      <c r="H3266" s="2" t="s">
        <v>83</v>
      </c>
      <c r="I3266" s="2" t="s">
        <v>61</v>
      </c>
      <c r="J3266" s="2" t="s">
        <v>61</v>
      </c>
      <c r="K3266" s="50" t="s">
        <v>61</v>
      </c>
      <c r="L3266" s="43">
        <v>2014</v>
      </c>
      <c r="M3266" s="2" t="s">
        <v>133</v>
      </c>
      <c r="N3266" s="32">
        <v>25.039909999999999</v>
      </c>
      <c r="O3266" s="32">
        <v>55.141109999999998</v>
      </c>
      <c r="P3266" s="2" t="s">
        <v>2767</v>
      </c>
      <c r="Q3266" s="2" t="s">
        <v>65</v>
      </c>
      <c r="R3266" s="43" t="s">
        <v>18854</v>
      </c>
      <c r="S3266" s="41" t="s">
        <v>134</v>
      </c>
      <c r="T3266" s="41" t="s">
        <v>18460</v>
      </c>
      <c r="U3266" s="2"/>
      <c r="V3266" s="2"/>
      <c r="W3266" s="41" t="s">
        <v>17589</v>
      </c>
      <c r="X3266" s="2" t="s">
        <v>1598</v>
      </c>
      <c r="Y3266" s="2" t="s">
        <v>69</v>
      </c>
      <c r="Z3266" s="5" t="s">
        <v>10423</v>
      </c>
      <c r="AA3266" s="5" t="s">
        <v>16910</v>
      </c>
      <c r="AB3266" s="5" t="s">
        <v>18091</v>
      </c>
      <c r="AC3266" s="2" t="s">
        <v>5205</v>
      </c>
      <c r="AD3266" s="2">
        <v>1059101</v>
      </c>
      <c r="AE3266" s="5">
        <v>30</v>
      </c>
      <c r="AF3266" s="25"/>
      <c r="AG3266" s="29">
        <v>3</v>
      </c>
      <c r="AH3266" s="2" t="s">
        <v>17974</v>
      </c>
      <c r="AI3266" s="2">
        <v>3</v>
      </c>
      <c r="AJ3266" s="2">
        <v>3</v>
      </c>
      <c r="AK3266" s="2"/>
      <c r="AL3266" s="2"/>
      <c r="AM3266" s="2"/>
      <c r="AN3266" s="2"/>
      <c r="AO3266" s="2"/>
      <c r="AP3266" s="25"/>
      <c r="AQ3266" s="25"/>
      <c r="AR3266" s="2"/>
      <c r="AS3266" s="2"/>
      <c r="AT3266" s="2"/>
      <c r="AU3266" s="25"/>
      <c r="AV3266" s="2"/>
      <c r="AW3266" s="2"/>
      <c r="AX3266" s="25"/>
      <c r="AY3266" s="25"/>
      <c r="AZ3266" s="25"/>
      <c r="BA3266" s="25"/>
      <c r="BB3266" s="25"/>
      <c r="BC3266" s="25"/>
      <c r="BD3266" s="25"/>
      <c r="BE3266" s="25"/>
      <c r="BF3266" s="25"/>
      <c r="BG3266" s="25"/>
      <c r="BH3266" s="25"/>
      <c r="BI3266" s="25"/>
      <c r="BJ3266" s="25"/>
      <c r="BK3266" s="25"/>
      <c r="BL3266" s="25"/>
      <c r="BM3266" s="25"/>
      <c r="BN3266" s="25"/>
      <c r="BO3266" s="25"/>
      <c r="BP3266" s="25"/>
      <c r="BQ3266" s="25"/>
      <c r="BR3266" s="25"/>
      <c r="BS3266" s="25"/>
      <c r="BT3266" s="25"/>
      <c r="BU3266" s="25"/>
      <c r="BV3266" s="25"/>
      <c r="BW3266" s="25"/>
      <c r="BX3266" s="25"/>
      <c r="BY3266" s="25"/>
      <c r="BZ3266" s="25"/>
      <c r="CA3266" s="25"/>
      <c r="CB3266" s="25"/>
      <c r="CC3266" s="25"/>
      <c r="CD3266" s="2" t="s">
        <v>78</v>
      </c>
      <c r="CE3266" s="2" t="s">
        <v>21794</v>
      </c>
      <c r="CF3266" s="25"/>
      <c r="CG3266" s="25"/>
      <c r="CH3266" s="25"/>
      <c r="CI3266" s="25"/>
      <c r="CJ3266" s="25"/>
    </row>
    <row r="3267" spans="1:88" x14ac:dyDescent="0.2">
      <c r="A3267" s="2" t="s">
        <v>12346</v>
      </c>
      <c r="B3267" s="2" t="s">
        <v>26308</v>
      </c>
      <c r="C3267" s="2" t="s">
        <v>10420</v>
      </c>
      <c r="D3267" s="2" t="s">
        <v>12346</v>
      </c>
      <c r="E3267" s="2" t="s">
        <v>12346</v>
      </c>
      <c r="F3267" s="2" t="s">
        <v>12347</v>
      </c>
      <c r="G3267" s="2" t="s">
        <v>12348</v>
      </c>
      <c r="H3267" s="2" t="s">
        <v>61</v>
      </c>
      <c r="I3267" s="2" t="s">
        <v>61</v>
      </c>
      <c r="J3267" s="2" t="s">
        <v>61</v>
      </c>
      <c r="K3267" s="50" t="s">
        <v>61</v>
      </c>
      <c r="L3267" s="43">
        <v>2009</v>
      </c>
      <c r="M3267" s="2" t="s">
        <v>133</v>
      </c>
      <c r="N3267" s="32">
        <v>25.220490000000002</v>
      </c>
      <c r="O3267" s="32">
        <v>55.401829999999997</v>
      </c>
      <c r="P3267" s="2" t="s">
        <v>152</v>
      </c>
      <c r="Q3267" s="2" t="s">
        <v>65</v>
      </c>
      <c r="R3267" s="43" t="s">
        <v>16802</v>
      </c>
      <c r="S3267" s="41" t="s">
        <v>4851</v>
      </c>
      <c r="T3267" s="41" t="s">
        <v>18462</v>
      </c>
      <c r="U3267" s="2"/>
      <c r="V3267" s="2"/>
      <c r="W3267" s="41" t="s">
        <v>17588</v>
      </c>
      <c r="X3267" s="2" t="s">
        <v>153</v>
      </c>
      <c r="Y3267" s="2" t="s">
        <v>102</v>
      </c>
      <c r="Z3267" s="5" t="s">
        <v>10423</v>
      </c>
      <c r="AA3267" s="5" t="s">
        <v>16910</v>
      </c>
      <c r="AB3267" s="5" t="s">
        <v>16316</v>
      </c>
      <c r="AC3267" s="2" t="s">
        <v>5205</v>
      </c>
      <c r="AD3267" s="2">
        <v>1021600</v>
      </c>
      <c r="AE3267" s="5">
        <v>25</v>
      </c>
      <c r="AF3267" s="25"/>
      <c r="AG3267" s="29">
        <v>3</v>
      </c>
      <c r="AH3267" s="2" t="s">
        <v>17974</v>
      </c>
      <c r="AI3267" s="2">
        <v>3</v>
      </c>
      <c r="AJ3267" s="2">
        <v>3</v>
      </c>
      <c r="AK3267" s="2"/>
      <c r="AL3267" s="2"/>
      <c r="AM3267" s="2"/>
      <c r="AN3267" s="2"/>
      <c r="AO3267" s="2"/>
      <c r="AP3267" s="25"/>
      <c r="AQ3267" s="25"/>
      <c r="AR3267" s="2"/>
      <c r="AS3267" s="2"/>
      <c r="AT3267" s="2"/>
      <c r="AU3267" s="25"/>
      <c r="AV3267" s="2"/>
      <c r="AW3267" s="2"/>
      <c r="AX3267" s="25"/>
      <c r="AY3267" s="25"/>
      <c r="AZ3267" s="25"/>
      <c r="BA3267" s="25"/>
      <c r="BB3267" s="25"/>
      <c r="BC3267" s="25"/>
      <c r="BD3267" s="25"/>
      <c r="BE3267" s="25"/>
      <c r="BF3267" s="25"/>
      <c r="BG3267" s="25"/>
      <c r="BH3267" s="25"/>
      <c r="BI3267" s="25"/>
      <c r="BJ3267" s="25"/>
      <c r="BK3267" s="25"/>
      <c r="BL3267" s="25"/>
      <c r="BM3267" s="25"/>
      <c r="BN3267" s="25"/>
      <c r="BO3267" s="25"/>
      <c r="BP3267" s="25"/>
      <c r="BQ3267" s="25"/>
      <c r="BR3267" s="25"/>
      <c r="BS3267" s="25"/>
      <c r="BT3267" s="25"/>
      <c r="BU3267" s="25"/>
      <c r="BV3267" s="25"/>
      <c r="BW3267" s="25"/>
      <c r="BX3267" s="25"/>
      <c r="BY3267" s="25"/>
      <c r="BZ3267" s="25"/>
      <c r="CA3267" s="25"/>
      <c r="CB3267" s="25"/>
      <c r="CC3267" s="25"/>
      <c r="CD3267" s="2" t="s">
        <v>78</v>
      </c>
      <c r="CE3267" s="2" t="s">
        <v>21795</v>
      </c>
      <c r="CF3267" s="25"/>
      <c r="CG3267" s="25"/>
      <c r="CH3267" s="25"/>
      <c r="CI3267" s="25"/>
      <c r="CJ3267" s="25"/>
    </row>
    <row r="3268" spans="1:88" x14ac:dyDescent="0.2">
      <c r="A3268" s="2" t="s">
        <v>12349</v>
      </c>
      <c r="B3268" s="2" t="s">
        <v>26309</v>
      </c>
      <c r="C3268" s="2" t="s">
        <v>10420</v>
      </c>
      <c r="D3268" s="2" t="s">
        <v>12349</v>
      </c>
      <c r="E3268" s="2" t="s">
        <v>12349</v>
      </c>
      <c r="F3268" s="2" t="s">
        <v>12350</v>
      </c>
      <c r="G3268" s="2" t="s">
        <v>12351</v>
      </c>
      <c r="H3268" s="2" t="s">
        <v>61</v>
      </c>
      <c r="I3268" s="2" t="s">
        <v>61</v>
      </c>
      <c r="J3268" s="2" t="s">
        <v>61</v>
      </c>
      <c r="K3268" s="50" t="s">
        <v>61</v>
      </c>
      <c r="L3268" s="43">
        <v>2009</v>
      </c>
      <c r="M3268" s="2" t="s">
        <v>133</v>
      </c>
      <c r="N3268" s="32">
        <v>25.198360000000001</v>
      </c>
      <c r="O3268" s="32">
        <v>55.439129999999999</v>
      </c>
      <c r="P3268" s="2" t="s">
        <v>152</v>
      </c>
      <c r="Q3268" s="2" t="s">
        <v>65</v>
      </c>
      <c r="R3268" s="43" t="s">
        <v>16802</v>
      </c>
      <c r="S3268" s="41" t="s">
        <v>4851</v>
      </c>
      <c r="T3268" s="41" t="s">
        <v>18462</v>
      </c>
      <c r="U3268" s="2"/>
      <c r="V3268" s="2"/>
      <c r="W3268" s="41" t="s">
        <v>17588</v>
      </c>
      <c r="X3268" s="2" t="s">
        <v>153</v>
      </c>
      <c r="Y3268" s="2" t="s">
        <v>69</v>
      </c>
      <c r="Z3268" s="5" t="s">
        <v>10423</v>
      </c>
      <c r="AA3268" s="5" t="s">
        <v>16910</v>
      </c>
      <c r="AB3268" s="5" t="s">
        <v>18091</v>
      </c>
      <c r="AC3268" s="2" t="s">
        <v>5205</v>
      </c>
      <c r="AD3268" s="2">
        <v>1042400</v>
      </c>
      <c r="AE3268" s="5">
        <v>30</v>
      </c>
      <c r="AF3268" s="25"/>
      <c r="AG3268" s="29">
        <v>3</v>
      </c>
      <c r="AH3268" s="2" t="s">
        <v>17974</v>
      </c>
      <c r="AI3268" s="2">
        <v>3</v>
      </c>
      <c r="AJ3268" s="2">
        <v>3</v>
      </c>
      <c r="AK3268" s="2"/>
      <c r="AL3268" s="2"/>
      <c r="AM3268" s="2"/>
      <c r="AN3268" s="2"/>
      <c r="AO3268" s="2"/>
      <c r="AP3268" s="25"/>
      <c r="AQ3268" s="25"/>
      <c r="AR3268" s="2"/>
      <c r="AS3268" s="2"/>
      <c r="AT3268" s="2"/>
      <c r="AU3268" s="25"/>
      <c r="AV3268" s="2"/>
      <c r="AW3268" s="2"/>
      <c r="AX3268" s="25"/>
      <c r="AY3268" s="25"/>
      <c r="AZ3268" s="25"/>
      <c r="BA3268" s="25"/>
      <c r="BB3268" s="25"/>
      <c r="BC3268" s="25"/>
      <c r="BD3268" s="25"/>
      <c r="BE3268" s="25"/>
      <c r="BF3268" s="25"/>
      <c r="BG3268" s="25"/>
      <c r="BH3268" s="25"/>
      <c r="BI3268" s="25"/>
      <c r="BJ3268" s="25"/>
      <c r="BK3268" s="25"/>
      <c r="BL3268" s="25"/>
      <c r="BM3268" s="25"/>
      <c r="BN3268" s="25"/>
      <c r="BO3268" s="25"/>
      <c r="BP3268" s="25"/>
      <c r="BQ3268" s="25"/>
      <c r="BR3268" s="25"/>
      <c r="BS3268" s="25"/>
      <c r="BT3268" s="25"/>
      <c r="BU3268" s="25"/>
      <c r="BV3268" s="25"/>
      <c r="BW3268" s="25"/>
      <c r="BX3268" s="25"/>
      <c r="BY3268" s="25"/>
      <c r="BZ3268" s="25"/>
      <c r="CA3268" s="25"/>
      <c r="CB3268" s="25"/>
      <c r="CC3268" s="25"/>
      <c r="CD3268" s="2" t="s">
        <v>78</v>
      </c>
      <c r="CE3268" s="2" t="s">
        <v>21796</v>
      </c>
      <c r="CF3268" s="25"/>
      <c r="CG3268" s="25"/>
      <c r="CH3268" s="25"/>
      <c r="CI3268" s="25"/>
      <c r="CJ3268" s="25"/>
    </row>
    <row r="3269" spans="1:88" x14ac:dyDescent="0.2">
      <c r="A3269" s="2" t="s">
        <v>12352</v>
      </c>
      <c r="B3269" s="2" t="s">
        <v>26310</v>
      </c>
      <c r="C3269" s="2" t="s">
        <v>10420</v>
      </c>
      <c r="D3269" s="2" t="s">
        <v>12352</v>
      </c>
      <c r="E3269" s="2" t="s">
        <v>12352</v>
      </c>
      <c r="F3269" s="2" t="s">
        <v>12353</v>
      </c>
      <c r="G3269" s="2" t="s">
        <v>12354</v>
      </c>
      <c r="H3269" s="2" t="s">
        <v>61</v>
      </c>
      <c r="I3269" s="2" t="s">
        <v>61</v>
      </c>
      <c r="J3269" s="2" t="s">
        <v>61</v>
      </c>
      <c r="K3269" s="50" t="s">
        <v>61</v>
      </c>
      <c r="L3269" s="43">
        <v>2009</v>
      </c>
      <c r="M3269" s="2" t="s">
        <v>133</v>
      </c>
      <c r="N3269" s="32">
        <v>25.232119999999998</v>
      </c>
      <c r="O3269" s="32">
        <v>55.435639999999999</v>
      </c>
      <c r="P3269" s="2" t="s">
        <v>152</v>
      </c>
      <c r="Q3269" s="2" t="s">
        <v>65</v>
      </c>
      <c r="R3269" s="43" t="s">
        <v>16802</v>
      </c>
      <c r="S3269" s="41" t="s">
        <v>4851</v>
      </c>
      <c r="T3269" s="41" t="s">
        <v>18462</v>
      </c>
      <c r="U3269" s="2"/>
      <c r="V3269" s="2"/>
      <c r="W3269" s="41" t="s">
        <v>17588</v>
      </c>
      <c r="X3269" s="2" t="s">
        <v>10480</v>
      </c>
      <c r="Y3269" s="2" t="s">
        <v>102</v>
      </c>
      <c r="Z3269" s="5" t="s">
        <v>10423</v>
      </c>
      <c r="AA3269" s="5" t="s">
        <v>16910</v>
      </c>
      <c r="AB3269" s="5" t="s">
        <v>16316</v>
      </c>
      <c r="AC3269" s="2" t="s">
        <v>5205</v>
      </c>
      <c r="AD3269" s="2">
        <v>1025100</v>
      </c>
      <c r="AE3269" s="5">
        <v>25</v>
      </c>
      <c r="AF3269" s="25"/>
      <c r="AG3269" s="29">
        <v>3</v>
      </c>
      <c r="AH3269" s="2" t="s">
        <v>17974</v>
      </c>
      <c r="AI3269" s="2">
        <v>3</v>
      </c>
      <c r="AJ3269" s="2">
        <v>3</v>
      </c>
      <c r="AK3269" s="2"/>
      <c r="AL3269" s="2"/>
      <c r="AM3269" s="2"/>
      <c r="AN3269" s="2"/>
      <c r="AO3269" s="2"/>
      <c r="AP3269" s="25"/>
      <c r="AQ3269" s="25"/>
      <c r="AR3269" s="2"/>
      <c r="AS3269" s="2"/>
      <c r="AT3269" s="2"/>
      <c r="AU3269" s="25"/>
      <c r="AV3269" s="2"/>
      <c r="AW3269" s="2"/>
      <c r="AX3269" s="25"/>
      <c r="AY3269" s="25"/>
      <c r="AZ3269" s="25"/>
      <c r="BA3269" s="25"/>
      <c r="BB3269" s="25"/>
      <c r="BC3269" s="25"/>
      <c r="BD3269" s="25"/>
      <c r="BE3269" s="25"/>
      <c r="BF3269" s="25"/>
      <c r="BG3269" s="25"/>
      <c r="BH3269" s="25"/>
      <c r="BI3269" s="25"/>
      <c r="BJ3269" s="25"/>
      <c r="BK3269" s="25"/>
      <c r="BL3269" s="25"/>
      <c r="BM3269" s="25"/>
      <c r="BN3269" s="25"/>
      <c r="BO3269" s="25"/>
      <c r="BP3269" s="25"/>
      <c r="BQ3269" s="25"/>
      <c r="BR3269" s="25"/>
      <c r="BS3269" s="25"/>
      <c r="BT3269" s="25"/>
      <c r="BU3269" s="25"/>
      <c r="BV3269" s="25"/>
      <c r="BW3269" s="25"/>
      <c r="BX3269" s="25"/>
      <c r="BY3269" s="25"/>
      <c r="BZ3269" s="25"/>
      <c r="CA3269" s="25"/>
      <c r="CB3269" s="25"/>
      <c r="CC3269" s="25"/>
      <c r="CD3269" s="2" t="s">
        <v>78</v>
      </c>
      <c r="CE3269" s="2" t="s">
        <v>21797</v>
      </c>
      <c r="CF3269" s="25"/>
      <c r="CG3269" s="25"/>
      <c r="CH3269" s="25"/>
      <c r="CI3269" s="25"/>
      <c r="CJ3269" s="25"/>
    </row>
    <row r="3270" spans="1:88" x14ac:dyDescent="0.2">
      <c r="A3270" s="2" t="s">
        <v>12355</v>
      </c>
      <c r="B3270" s="2" t="s">
        <v>26311</v>
      </c>
      <c r="C3270" s="2" t="s">
        <v>10420</v>
      </c>
      <c r="D3270" s="2" t="s">
        <v>12355</v>
      </c>
      <c r="E3270" s="2" t="s">
        <v>12355</v>
      </c>
      <c r="F3270" s="2" t="s">
        <v>12356</v>
      </c>
      <c r="G3270" s="2" t="s">
        <v>12357</v>
      </c>
      <c r="H3270" s="2" t="s">
        <v>61</v>
      </c>
      <c r="I3270" s="2" t="s">
        <v>61</v>
      </c>
      <c r="J3270" s="2" t="s">
        <v>61</v>
      </c>
      <c r="K3270" s="50" t="s">
        <v>61</v>
      </c>
      <c r="L3270" s="43">
        <v>2010</v>
      </c>
      <c r="M3270" s="2" t="s">
        <v>133</v>
      </c>
      <c r="N3270" s="32">
        <v>25.08652</v>
      </c>
      <c r="O3270" s="32">
        <v>55.208449999999999</v>
      </c>
      <c r="P3270" s="2" t="s">
        <v>152</v>
      </c>
      <c r="Q3270" s="2" t="s">
        <v>65</v>
      </c>
      <c r="R3270" s="43" t="s">
        <v>16802</v>
      </c>
      <c r="S3270" s="41" t="s">
        <v>4851</v>
      </c>
      <c r="T3270" s="41" t="s">
        <v>18462</v>
      </c>
      <c r="U3270" s="2"/>
      <c r="V3270" s="2"/>
      <c r="W3270" s="41" t="s">
        <v>17588</v>
      </c>
      <c r="X3270" s="2" t="s">
        <v>153</v>
      </c>
      <c r="Y3270" s="2" t="s">
        <v>76</v>
      </c>
      <c r="Z3270" s="5" t="s">
        <v>10423</v>
      </c>
      <c r="AA3270" s="5" t="s">
        <v>16910</v>
      </c>
      <c r="AB3270" s="5" t="s">
        <v>16317</v>
      </c>
      <c r="AC3270" s="2" t="s">
        <v>5205</v>
      </c>
      <c r="AD3270" s="2">
        <v>1037500</v>
      </c>
      <c r="AE3270" s="5">
        <v>30</v>
      </c>
      <c r="AF3270" s="25"/>
      <c r="AG3270" s="29">
        <v>3</v>
      </c>
      <c r="AH3270" s="2" t="s">
        <v>17974</v>
      </c>
      <c r="AI3270" s="2">
        <v>3</v>
      </c>
      <c r="AJ3270" s="2">
        <v>3</v>
      </c>
      <c r="AK3270" s="2"/>
      <c r="AL3270" s="2"/>
      <c r="AM3270" s="2"/>
      <c r="AN3270" s="2"/>
      <c r="AO3270" s="2"/>
      <c r="AP3270" s="25"/>
      <c r="AQ3270" s="25"/>
      <c r="AR3270" s="2"/>
      <c r="AS3270" s="2"/>
      <c r="AT3270" s="2"/>
      <c r="AU3270" s="25"/>
      <c r="AV3270" s="2"/>
      <c r="AW3270" s="2"/>
      <c r="AX3270" s="25"/>
      <c r="AY3270" s="25"/>
      <c r="AZ3270" s="25"/>
      <c r="BA3270" s="25"/>
      <c r="BB3270" s="25"/>
      <c r="BC3270" s="25"/>
      <c r="BD3270" s="25"/>
      <c r="BE3270" s="25"/>
      <c r="BF3270" s="25"/>
      <c r="BG3270" s="25"/>
      <c r="BH3270" s="25"/>
      <c r="BI3270" s="25"/>
      <c r="BJ3270" s="25"/>
      <c r="BK3270" s="25"/>
      <c r="BL3270" s="25"/>
      <c r="BM3270" s="25"/>
      <c r="BN3270" s="25"/>
      <c r="BO3270" s="25"/>
      <c r="BP3270" s="25"/>
      <c r="BQ3270" s="25"/>
      <c r="BR3270" s="25"/>
      <c r="BS3270" s="25"/>
      <c r="BT3270" s="25"/>
      <c r="BU3270" s="25"/>
      <c r="BV3270" s="25"/>
      <c r="BW3270" s="25"/>
      <c r="BX3270" s="25"/>
      <c r="BY3270" s="25"/>
      <c r="BZ3270" s="25"/>
      <c r="CA3270" s="25"/>
      <c r="CB3270" s="25"/>
      <c r="CC3270" s="25"/>
      <c r="CD3270" s="2" t="s">
        <v>78</v>
      </c>
      <c r="CE3270" s="2" t="s">
        <v>21798</v>
      </c>
      <c r="CF3270" s="25"/>
      <c r="CG3270" s="25"/>
      <c r="CH3270" s="25"/>
      <c r="CI3270" s="25"/>
      <c r="CJ3270" s="25"/>
    </row>
    <row r="3271" spans="1:88" x14ac:dyDescent="0.2">
      <c r="A3271" s="2" t="s">
        <v>12358</v>
      </c>
      <c r="B3271" s="2" t="s">
        <v>26312</v>
      </c>
      <c r="C3271" s="2" t="s">
        <v>10420</v>
      </c>
      <c r="D3271" s="2" t="s">
        <v>12358</v>
      </c>
      <c r="E3271" s="2" t="s">
        <v>12358</v>
      </c>
      <c r="F3271" s="2" t="s">
        <v>12359</v>
      </c>
      <c r="G3271" s="2"/>
      <c r="H3271" s="2" t="s">
        <v>61</v>
      </c>
      <c r="I3271" s="2" t="s">
        <v>61</v>
      </c>
      <c r="J3271" s="2" t="s">
        <v>61</v>
      </c>
      <c r="K3271" s="2"/>
      <c r="L3271" s="43">
        <v>2011</v>
      </c>
      <c r="M3271" s="2" t="s">
        <v>133</v>
      </c>
      <c r="N3271" s="32">
        <v>24.933440000000001</v>
      </c>
      <c r="O3271" s="32">
        <v>54.973550000000003</v>
      </c>
      <c r="P3271" s="2" t="s">
        <v>152</v>
      </c>
      <c r="Q3271" s="2" t="s">
        <v>65</v>
      </c>
      <c r="R3271" s="43" t="s">
        <v>16802</v>
      </c>
      <c r="S3271" s="41" t="s">
        <v>4851</v>
      </c>
      <c r="T3271" s="41" t="s">
        <v>18462</v>
      </c>
      <c r="U3271" s="2"/>
      <c r="V3271" s="2"/>
      <c r="W3271" s="41" t="s">
        <v>67</v>
      </c>
      <c r="X3271" s="2" t="s">
        <v>153</v>
      </c>
      <c r="Y3271" s="2" t="s">
        <v>102</v>
      </c>
      <c r="Z3271" s="5" t="s">
        <v>10423</v>
      </c>
      <c r="AA3271" s="5" t="s">
        <v>16910</v>
      </c>
      <c r="AB3271" s="5" t="s">
        <v>16316</v>
      </c>
      <c r="AC3271" s="2" t="s">
        <v>3591</v>
      </c>
      <c r="AD3271" s="2">
        <v>1051200</v>
      </c>
      <c r="AE3271" s="5">
        <v>40</v>
      </c>
      <c r="AF3271" s="25"/>
      <c r="AG3271" s="29"/>
      <c r="AH3271" s="2" t="s">
        <v>3591</v>
      </c>
      <c r="AI3271" s="2">
        <v>3</v>
      </c>
      <c r="AJ3271" s="2" t="s">
        <v>3591</v>
      </c>
      <c r="AK3271" s="2"/>
      <c r="AL3271" s="2"/>
      <c r="AM3271" s="2"/>
      <c r="AN3271" s="2"/>
      <c r="AO3271" s="2"/>
      <c r="AP3271" s="25"/>
      <c r="AQ3271" s="25"/>
      <c r="AR3271" s="2"/>
      <c r="AS3271" s="2"/>
      <c r="AT3271" s="2"/>
      <c r="AU3271" s="25"/>
      <c r="AV3271" s="2"/>
      <c r="AW3271" s="2"/>
      <c r="AX3271" s="25"/>
      <c r="AY3271" s="25"/>
      <c r="AZ3271" s="25"/>
      <c r="BA3271" s="25"/>
      <c r="BB3271" s="25"/>
      <c r="BC3271" s="25"/>
      <c r="BD3271" s="25"/>
      <c r="BE3271" s="25"/>
      <c r="BF3271" s="25"/>
      <c r="BG3271" s="25"/>
      <c r="BH3271" s="25"/>
      <c r="BI3271" s="25"/>
      <c r="BJ3271" s="25"/>
      <c r="BK3271" s="25"/>
      <c r="BL3271" s="25"/>
      <c r="BM3271" s="25"/>
      <c r="BN3271" s="25"/>
      <c r="BO3271" s="25"/>
      <c r="BP3271" s="25"/>
      <c r="BQ3271" s="25"/>
      <c r="BR3271" s="25"/>
      <c r="BS3271" s="25"/>
      <c r="BT3271" s="25"/>
      <c r="BU3271" s="25"/>
      <c r="BV3271" s="25"/>
      <c r="BW3271" s="25"/>
      <c r="BX3271" s="25"/>
      <c r="BY3271" s="25"/>
      <c r="BZ3271" s="25"/>
      <c r="CA3271" s="25"/>
      <c r="CB3271" s="25"/>
      <c r="CC3271" s="25"/>
      <c r="CD3271" s="2" t="s">
        <v>71</v>
      </c>
      <c r="CE3271" s="2">
        <v>0</v>
      </c>
      <c r="CF3271" s="25"/>
      <c r="CG3271" s="25"/>
      <c r="CH3271" s="25"/>
      <c r="CI3271" s="25"/>
      <c r="CJ3271" s="25"/>
    </row>
    <row r="3272" spans="1:88" x14ac:dyDescent="0.2">
      <c r="A3272" s="2" t="s">
        <v>12360</v>
      </c>
      <c r="B3272" s="2" t="s">
        <v>26313</v>
      </c>
      <c r="C3272" s="2" t="s">
        <v>10420</v>
      </c>
      <c r="D3272" s="2" t="s">
        <v>12360</v>
      </c>
      <c r="E3272" s="2" t="s">
        <v>12360</v>
      </c>
      <c r="F3272" s="2" t="s">
        <v>12361</v>
      </c>
      <c r="G3272" s="2" t="s">
        <v>12362</v>
      </c>
      <c r="H3272" s="2" t="s">
        <v>83</v>
      </c>
      <c r="I3272" s="2" t="s">
        <v>61</v>
      </c>
      <c r="J3272" s="2" t="s">
        <v>61</v>
      </c>
      <c r="K3272" s="50" t="s">
        <v>61</v>
      </c>
      <c r="L3272" s="43">
        <v>2014</v>
      </c>
      <c r="M3272" s="2" t="s">
        <v>133</v>
      </c>
      <c r="N3272" s="32">
        <v>25.040369999999999</v>
      </c>
      <c r="O3272" s="32">
        <v>55.137439999999998</v>
      </c>
      <c r="P3272" s="2" t="s">
        <v>2767</v>
      </c>
      <c r="Q3272" s="2" t="s">
        <v>65</v>
      </c>
      <c r="R3272" s="43" t="s">
        <v>18854</v>
      </c>
      <c r="S3272" s="41" t="s">
        <v>134</v>
      </c>
      <c r="T3272" s="41" t="s">
        <v>18460</v>
      </c>
      <c r="U3272" s="2"/>
      <c r="V3272" s="2"/>
      <c r="W3272" s="41" t="s">
        <v>17589</v>
      </c>
      <c r="X3272" s="2" t="s">
        <v>315</v>
      </c>
      <c r="Y3272" s="2" t="s">
        <v>10437</v>
      </c>
      <c r="Z3272" s="5" t="s">
        <v>10423</v>
      </c>
      <c r="AA3272" s="5" t="s">
        <v>16910</v>
      </c>
      <c r="AB3272" s="5" t="s">
        <v>18093</v>
      </c>
      <c r="AC3272" s="2" t="s">
        <v>5205</v>
      </c>
      <c r="AD3272" s="2">
        <v>1059101</v>
      </c>
      <c r="AE3272" s="5">
        <v>30</v>
      </c>
      <c r="AF3272" s="25"/>
      <c r="AG3272" s="29">
        <v>3</v>
      </c>
      <c r="AH3272" s="2" t="s">
        <v>17974</v>
      </c>
      <c r="AI3272" s="2">
        <v>3</v>
      </c>
      <c r="AJ3272" s="2">
        <v>3</v>
      </c>
      <c r="AK3272" s="2"/>
      <c r="AL3272" s="2"/>
      <c r="AM3272" s="2"/>
      <c r="AN3272" s="2"/>
      <c r="AO3272" s="2"/>
      <c r="AP3272" s="25"/>
      <c r="AQ3272" s="25"/>
      <c r="AR3272" s="2"/>
      <c r="AS3272" s="2"/>
      <c r="AT3272" s="2"/>
      <c r="AU3272" s="25"/>
      <c r="AV3272" s="2"/>
      <c r="AW3272" s="2"/>
      <c r="AX3272" s="25"/>
      <c r="AY3272" s="25"/>
      <c r="AZ3272" s="25"/>
      <c r="BA3272" s="25"/>
      <c r="BB3272" s="25"/>
      <c r="BC3272" s="25"/>
      <c r="BD3272" s="25"/>
      <c r="BE3272" s="25"/>
      <c r="BF3272" s="25"/>
      <c r="BG3272" s="25"/>
      <c r="BH3272" s="25"/>
      <c r="BI3272" s="25"/>
      <c r="BJ3272" s="25"/>
      <c r="BK3272" s="25"/>
      <c r="BL3272" s="25"/>
      <c r="BM3272" s="25"/>
      <c r="BN3272" s="25"/>
      <c r="BO3272" s="25"/>
      <c r="BP3272" s="25"/>
      <c r="BQ3272" s="25"/>
      <c r="BR3272" s="25"/>
      <c r="BS3272" s="25"/>
      <c r="BT3272" s="25"/>
      <c r="BU3272" s="25"/>
      <c r="BV3272" s="25"/>
      <c r="BW3272" s="25"/>
      <c r="BX3272" s="25"/>
      <c r="BY3272" s="25"/>
      <c r="BZ3272" s="25"/>
      <c r="CA3272" s="25"/>
      <c r="CB3272" s="25"/>
      <c r="CC3272" s="25"/>
      <c r="CD3272" s="2" t="s">
        <v>78</v>
      </c>
      <c r="CE3272" s="2" t="s">
        <v>21799</v>
      </c>
      <c r="CF3272" s="25"/>
      <c r="CG3272" s="25"/>
      <c r="CH3272" s="25"/>
      <c r="CI3272" s="25"/>
      <c r="CJ3272" s="25"/>
    </row>
    <row r="3273" spans="1:88" x14ac:dyDescent="0.2">
      <c r="A3273" s="2" t="s">
        <v>12363</v>
      </c>
      <c r="B3273" s="2" t="s">
        <v>26314</v>
      </c>
      <c r="C3273" s="2" t="s">
        <v>10420</v>
      </c>
      <c r="D3273" s="2" t="s">
        <v>12363</v>
      </c>
      <c r="E3273" s="2" t="s">
        <v>12363</v>
      </c>
      <c r="F3273" s="2" t="s">
        <v>12364</v>
      </c>
      <c r="G3273" s="2" t="s">
        <v>18748</v>
      </c>
      <c r="H3273" s="2" t="s">
        <v>83</v>
      </c>
      <c r="I3273" s="2" t="s">
        <v>61</v>
      </c>
      <c r="J3273" s="2" t="s">
        <v>61</v>
      </c>
      <c r="K3273" s="50" t="s">
        <v>61</v>
      </c>
      <c r="L3273" s="43">
        <v>2015</v>
      </c>
      <c r="M3273" s="2" t="s">
        <v>133</v>
      </c>
      <c r="N3273" s="32">
        <v>24.911840000000002</v>
      </c>
      <c r="O3273" s="32">
        <v>54.966479999999997</v>
      </c>
      <c r="P3273" s="2" t="s">
        <v>2767</v>
      </c>
      <c r="Q3273" s="2" t="s">
        <v>65</v>
      </c>
      <c r="R3273" s="43" t="s">
        <v>18854</v>
      </c>
      <c r="S3273" s="41" t="s">
        <v>134</v>
      </c>
      <c r="T3273" s="41" t="s">
        <v>18460</v>
      </c>
      <c r="U3273" s="2"/>
      <c r="V3273" s="2"/>
      <c r="W3273" s="41" t="s">
        <v>17589</v>
      </c>
      <c r="X3273" s="2" t="s">
        <v>1598</v>
      </c>
      <c r="Y3273" s="2" t="s">
        <v>76</v>
      </c>
      <c r="Z3273" s="5" t="s">
        <v>10423</v>
      </c>
      <c r="AA3273" s="5" t="s">
        <v>16910</v>
      </c>
      <c r="AB3273" s="5" t="s">
        <v>16317</v>
      </c>
      <c r="AC3273" s="2" t="s">
        <v>5247</v>
      </c>
      <c r="AD3273" s="2">
        <v>1051300</v>
      </c>
      <c r="AE3273" s="5">
        <v>30</v>
      </c>
      <c r="AF3273" s="25"/>
      <c r="AG3273" s="29">
        <v>3</v>
      </c>
      <c r="AH3273" s="2" t="s">
        <v>17978</v>
      </c>
      <c r="AI3273" s="2">
        <v>4</v>
      </c>
      <c r="AJ3273" s="2" t="s">
        <v>3591</v>
      </c>
      <c r="AK3273" s="2"/>
      <c r="AL3273" s="2"/>
      <c r="AM3273" s="2"/>
      <c r="AN3273" s="2"/>
      <c r="AO3273" s="2"/>
      <c r="AP3273" s="25"/>
      <c r="AQ3273" s="25"/>
      <c r="AR3273" s="2"/>
      <c r="AS3273" s="2"/>
      <c r="AT3273" s="2"/>
      <c r="AU3273" s="25"/>
      <c r="AV3273" s="2"/>
      <c r="AW3273" s="2"/>
      <c r="AX3273" s="25"/>
      <c r="AY3273" s="25"/>
      <c r="AZ3273" s="25"/>
      <c r="BA3273" s="25"/>
      <c r="BB3273" s="25"/>
      <c r="BC3273" s="25"/>
      <c r="BD3273" s="25"/>
      <c r="BE3273" s="25"/>
      <c r="BF3273" s="25"/>
      <c r="BG3273" s="25"/>
      <c r="BH3273" s="25"/>
      <c r="BI3273" s="25"/>
      <c r="BJ3273" s="25"/>
      <c r="BK3273" s="25"/>
      <c r="BL3273" s="25"/>
      <c r="BM3273" s="25"/>
      <c r="BN3273" s="25"/>
      <c r="BO3273" s="25"/>
      <c r="BP3273" s="25"/>
      <c r="BQ3273" s="25"/>
      <c r="BR3273" s="25"/>
      <c r="BS3273" s="25"/>
      <c r="BT3273" s="25"/>
      <c r="BU3273" s="25"/>
      <c r="BV3273" s="25"/>
      <c r="BW3273" s="25"/>
      <c r="BX3273" s="25"/>
      <c r="BY3273" s="25"/>
      <c r="BZ3273" s="25"/>
      <c r="CA3273" s="25"/>
      <c r="CB3273" s="25"/>
      <c r="CC3273" s="25"/>
      <c r="CD3273" s="2" t="s">
        <v>71</v>
      </c>
      <c r="CE3273" s="2">
        <v>0</v>
      </c>
      <c r="CF3273" s="25"/>
      <c r="CG3273" s="25"/>
      <c r="CH3273" s="25"/>
      <c r="CI3273" s="25"/>
      <c r="CJ3273" s="25"/>
    </row>
    <row r="3274" spans="1:88" x14ac:dyDescent="0.2">
      <c r="A3274" s="2" t="s">
        <v>12365</v>
      </c>
      <c r="B3274" s="2" t="s">
        <v>26315</v>
      </c>
      <c r="C3274" s="2" t="s">
        <v>10420</v>
      </c>
      <c r="D3274" s="2" t="s">
        <v>12365</v>
      </c>
      <c r="E3274" s="2" t="s">
        <v>12365</v>
      </c>
      <c r="F3274" s="2" t="s">
        <v>12366</v>
      </c>
      <c r="G3274" s="2" t="s">
        <v>12367</v>
      </c>
      <c r="H3274" s="2" t="s">
        <v>61</v>
      </c>
      <c r="I3274" s="2" t="s">
        <v>61</v>
      </c>
      <c r="J3274" s="2" t="s">
        <v>61</v>
      </c>
      <c r="K3274" s="50" t="s">
        <v>61</v>
      </c>
      <c r="L3274" s="43">
        <v>2017</v>
      </c>
      <c r="M3274" s="2" t="s">
        <v>133</v>
      </c>
      <c r="N3274" s="32">
        <v>25.217369999999999</v>
      </c>
      <c r="O3274" s="32">
        <v>55.272069999999999</v>
      </c>
      <c r="P3274" s="2" t="s">
        <v>152</v>
      </c>
      <c r="Q3274" s="2" t="s">
        <v>65</v>
      </c>
      <c r="R3274" s="43" t="s">
        <v>18854</v>
      </c>
      <c r="S3274" s="41" t="s">
        <v>1554</v>
      </c>
      <c r="T3274" s="41" t="s">
        <v>18460</v>
      </c>
      <c r="U3274" s="2"/>
      <c r="V3274" s="2"/>
      <c r="W3274" s="41" t="s">
        <v>17588</v>
      </c>
      <c r="X3274" s="2" t="s">
        <v>696</v>
      </c>
      <c r="Y3274" s="2" t="s">
        <v>76</v>
      </c>
      <c r="Z3274" s="5" t="s">
        <v>10423</v>
      </c>
      <c r="AA3274" s="5" t="s">
        <v>16910</v>
      </c>
      <c r="AB3274" s="5" t="s">
        <v>16317</v>
      </c>
      <c r="AC3274" s="2" t="s">
        <v>5205</v>
      </c>
      <c r="AD3274" s="2">
        <v>1033400</v>
      </c>
      <c r="AE3274" s="5">
        <v>30</v>
      </c>
      <c r="AF3274" s="25"/>
      <c r="AG3274" s="29">
        <v>3</v>
      </c>
      <c r="AH3274" s="2" t="s">
        <v>17974</v>
      </c>
      <c r="AI3274" s="2">
        <v>6</v>
      </c>
      <c r="AJ3274" s="2">
        <v>3</v>
      </c>
      <c r="AK3274" s="2"/>
      <c r="AL3274" s="2"/>
      <c r="AM3274" s="2"/>
      <c r="AN3274" s="2"/>
      <c r="AO3274" s="2"/>
      <c r="AP3274" s="25"/>
      <c r="AQ3274" s="25"/>
      <c r="AR3274" s="2"/>
      <c r="AS3274" s="2"/>
      <c r="AT3274" s="2"/>
      <c r="AU3274" s="25"/>
      <c r="AV3274" s="2"/>
      <c r="AW3274" s="2"/>
      <c r="AX3274" s="25"/>
      <c r="AY3274" s="25"/>
      <c r="AZ3274" s="25"/>
      <c r="BA3274" s="25"/>
      <c r="BB3274" s="25"/>
      <c r="BC3274" s="25"/>
      <c r="BD3274" s="25"/>
      <c r="BE3274" s="25"/>
      <c r="BF3274" s="25"/>
      <c r="BG3274" s="25"/>
      <c r="BH3274" s="25"/>
      <c r="BI3274" s="25"/>
      <c r="BJ3274" s="25"/>
      <c r="BK3274" s="25"/>
      <c r="BL3274" s="25"/>
      <c r="BM3274" s="25"/>
      <c r="BN3274" s="25"/>
      <c r="BO3274" s="25"/>
      <c r="BP3274" s="25"/>
      <c r="BQ3274" s="25"/>
      <c r="BR3274" s="25"/>
      <c r="BS3274" s="25"/>
      <c r="BT3274" s="25"/>
      <c r="BU3274" s="25"/>
      <c r="BV3274" s="25"/>
      <c r="BW3274" s="25"/>
      <c r="BX3274" s="25"/>
      <c r="BY3274" s="25"/>
      <c r="BZ3274" s="25"/>
      <c r="CA3274" s="25"/>
      <c r="CB3274" s="25"/>
      <c r="CC3274" s="25"/>
      <c r="CD3274" s="2" t="s">
        <v>78</v>
      </c>
      <c r="CE3274" s="2" t="s">
        <v>21800</v>
      </c>
      <c r="CF3274" s="25"/>
      <c r="CG3274" s="25"/>
      <c r="CH3274" s="25"/>
      <c r="CI3274" s="25"/>
      <c r="CJ3274" s="25"/>
    </row>
    <row r="3275" spans="1:88" x14ac:dyDescent="0.2">
      <c r="A3275" s="2" t="s">
        <v>12368</v>
      </c>
      <c r="B3275" s="2" t="s">
        <v>26316</v>
      </c>
      <c r="C3275" s="2" t="s">
        <v>10420</v>
      </c>
      <c r="D3275" s="2" t="s">
        <v>12368</v>
      </c>
      <c r="E3275" s="2" t="s">
        <v>12368</v>
      </c>
      <c r="F3275" s="2" t="s">
        <v>12369</v>
      </c>
      <c r="G3275" s="2" t="s">
        <v>12370</v>
      </c>
      <c r="H3275" s="2" t="s">
        <v>61</v>
      </c>
      <c r="I3275" s="2" t="s">
        <v>61</v>
      </c>
      <c r="J3275" s="2" t="s">
        <v>61</v>
      </c>
      <c r="K3275" s="50" t="s">
        <v>61</v>
      </c>
      <c r="L3275" s="43">
        <v>2013</v>
      </c>
      <c r="M3275" s="2" t="s">
        <v>133</v>
      </c>
      <c r="N3275" s="32">
        <v>25.234100000000002</v>
      </c>
      <c r="O3275" s="32">
        <v>55.311619999999998</v>
      </c>
      <c r="P3275" s="2" t="s">
        <v>152</v>
      </c>
      <c r="Q3275" s="2" t="s">
        <v>65</v>
      </c>
      <c r="R3275" s="43" t="s">
        <v>18854</v>
      </c>
      <c r="S3275" s="41" t="s">
        <v>272</v>
      </c>
      <c r="T3275" s="41" t="s">
        <v>18461</v>
      </c>
      <c r="U3275" s="2"/>
      <c r="V3275" s="2"/>
      <c r="W3275" s="41" t="s">
        <v>17588</v>
      </c>
      <c r="X3275" s="2" t="s">
        <v>10480</v>
      </c>
      <c r="Y3275" s="2" t="s">
        <v>102</v>
      </c>
      <c r="Z3275" s="5" t="s">
        <v>20</v>
      </c>
      <c r="AA3275" s="5" t="s">
        <v>16910</v>
      </c>
      <c r="AB3275" s="5" t="s">
        <v>16316</v>
      </c>
      <c r="AC3275" s="2" t="s">
        <v>5247</v>
      </c>
      <c r="AD3275" s="2">
        <v>1031900</v>
      </c>
      <c r="AE3275" s="5">
        <v>24</v>
      </c>
      <c r="AF3275" s="25"/>
      <c r="AG3275" s="29">
        <v>3</v>
      </c>
      <c r="AH3275" s="2" t="s">
        <v>17978</v>
      </c>
      <c r="AI3275" s="2">
        <v>3</v>
      </c>
      <c r="AJ3275" s="2">
        <v>3</v>
      </c>
      <c r="AK3275" s="2"/>
      <c r="AL3275" s="2"/>
      <c r="AM3275" s="2"/>
      <c r="AN3275" s="2"/>
      <c r="AO3275" s="2"/>
      <c r="AP3275" s="25"/>
      <c r="AQ3275" s="25"/>
      <c r="AR3275" s="2"/>
      <c r="AS3275" s="2"/>
      <c r="AT3275" s="2"/>
      <c r="AU3275" s="25"/>
      <c r="AV3275" s="2"/>
      <c r="AW3275" s="2"/>
      <c r="AX3275" s="25"/>
      <c r="AY3275" s="25"/>
      <c r="AZ3275" s="25"/>
      <c r="BA3275" s="25"/>
      <c r="BB3275" s="25"/>
      <c r="BC3275" s="25"/>
      <c r="BD3275" s="25"/>
      <c r="BE3275" s="25"/>
      <c r="BF3275" s="25"/>
      <c r="BG3275" s="25"/>
      <c r="BH3275" s="25"/>
      <c r="BI3275" s="25"/>
      <c r="BJ3275" s="25"/>
      <c r="BK3275" s="25"/>
      <c r="BL3275" s="25"/>
      <c r="BM3275" s="25"/>
      <c r="BN3275" s="25"/>
      <c r="BO3275" s="25"/>
      <c r="BP3275" s="25"/>
      <c r="BQ3275" s="25"/>
      <c r="BR3275" s="25"/>
      <c r="BS3275" s="25"/>
      <c r="BT3275" s="25"/>
      <c r="BU3275" s="25"/>
      <c r="BV3275" s="25"/>
      <c r="BW3275" s="25"/>
      <c r="BX3275" s="25"/>
      <c r="BY3275" s="25"/>
      <c r="BZ3275" s="25"/>
      <c r="CA3275" s="25"/>
      <c r="CB3275" s="25"/>
      <c r="CC3275" s="25"/>
      <c r="CD3275" s="2" t="s">
        <v>78</v>
      </c>
      <c r="CE3275" s="2" t="s">
        <v>21801</v>
      </c>
      <c r="CF3275" s="25"/>
      <c r="CG3275" s="25"/>
      <c r="CH3275" s="25"/>
      <c r="CI3275" s="25"/>
      <c r="CJ3275" s="25"/>
    </row>
    <row r="3276" spans="1:88" x14ac:dyDescent="0.2">
      <c r="A3276" s="2" t="s">
        <v>12371</v>
      </c>
      <c r="B3276" s="2" t="s">
        <v>26317</v>
      </c>
      <c r="C3276" s="2" t="s">
        <v>10420</v>
      </c>
      <c r="D3276" s="2" t="s">
        <v>12371</v>
      </c>
      <c r="E3276" s="2" t="s">
        <v>12371</v>
      </c>
      <c r="F3276" s="2" t="s">
        <v>12372</v>
      </c>
      <c r="G3276" s="2" t="s">
        <v>12373</v>
      </c>
      <c r="H3276" s="2" t="s">
        <v>61</v>
      </c>
      <c r="I3276" s="2" t="s">
        <v>61</v>
      </c>
      <c r="J3276" s="2" t="s">
        <v>61</v>
      </c>
      <c r="K3276" s="50" t="s">
        <v>61</v>
      </c>
      <c r="L3276" s="43">
        <v>2010</v>
      </c>
      <c r="M3276" s="2" t="s">
        <v>133</v>
      </c>
      <c r="N3276" s="32">
        <v>25.262830000000001</v>
      </c>
      <c r="O3276" s="32">
        <v>55.293100000000003</v>
      </c>
      <c r="P3276" s="2" t="s">
        <v>152</v>
      </c>
      <c r="Q3276" s="2" t="s">
        <v>65</v>
      </c>
      <c r="R3276" s="43" t="s">
        <v>18854</v>
      </c>
      <c r="S3276" s="41" t="s">
        <v>272</v>
      </c>
      <c r="T3276" s="41" t="s">
        <v>18461</v>
      </c>
      <c r="U3276" s="2"/>
      <c r="V3276" s="2"/>
      <c r="W3276" s="41" t="s">
        <v>17588</v>
      </c>
      <c r="X3276" s="2" t="s">
        <v>696</v>
      </c>
      <c r="Y3276" s="2" t="s">
        <v>102</v>
      </c>
      <c r="Z3276" s="5" t="s">
        <v>10423</v>
      </c>
      <c r="AA3276" s="5" t="s">
        <v>16910</v>
      </c>
      <c r="AB3276" s="5" t="s">
        <v>16316</v>
      </c>
      <c r="AC3276" s="2" t="s">
        <v>5205</v>
      </c>
      <c r="AD3276" s="2">
        <v>1031200</v>
      </c>
      <c r="AE3276" s="5">
        <v>30</v>
      </c>
      <c r="AF3276" s="25"/>
      <c r="AG3276" s="29">
        <v>3</v>
      </c>
      <c r="AH3276" s="2" t="s">
        <v>17974</v>
      </c>
      <c r="AI3276" s="2">
        <v>3</v>
      </c>
      <c r="AJ3276" s="2">
        <v>3</v>
      </c>
      <c r="AK3276" s="2"/>
      <c r="AL3276" s="2"/>
      <c r="AM3276" s="2"/>
      <c r="AN3276" s="2"/>
      <c r="AO3276" s="2"/>
      <c r="AP3276" s="25"/>
      <c r="AQ3276" s="25"/>
      <c r="AR3276" s="2"/>
      <c r="AS3276" s="2"/>
      <c r="AT3276" s="2"/>
      <c r="AU3276" s="25"/>
      <c r="AV3276" s="2"/>
      <c r="AW3276" s="2"/>
      <c r="AX3276" s="25"/>
      <c r="AY3276" s="25"/>
      <c r="AZ3276" s="25"/>
      <c r="BA3276" s="25"/>
      <c r="BB3276" s="25"/>
      <c r="BC3276" s="25"/>
      <c r="BD3276" s="25"/>
      <c r="BE3276" s="25"/>
      <c r="BF3276" s="25"/>
      <c r="BG3276" s="25"/>
      <c r="BH3276" s="25"/>
      <c r="BI3276" s="25"/>
      <c r="BJ3276" s="25"/>
      <c r="BK3276" s="25"/>
      <c r="BL3276" s="25"/>
      <c r="BM3276" s="25"/>
      <c r="BN3276" s="25"/>
      <c r="BO3276" s="25"/>
      <c r="BP3276" s="25"/>
      <c r="BQ3276" s="25"/>
      <c r="BR3276" s="25"/>
      <c r="BS3276" s="25"/>
      <c r="BT3276" s="25"/>
      <c r="BU3276" s="25"/>
      <c r="BV3276" s="25"/>
      <c r="BW3276" s="25"/>
      <c r="BX3276" s="25"/>
      <c r="BY3276" s="25"/>
      <c r="BZ3276" s="25"/>
      <c r="CA3276" s="25"/>
      <c r="CB3276" s="25"/>
      <c r="CC3276" s="25"/>
      <c r="CD3276" s="2" t="s">
        <v>78</v>
      </c>
      <c r="CE3276" s="2" t="s">
        <v>21802</v>
      </c>
      <c r="CF3276" s="25"/>
      <c r="CG3276" s="25"/>
      <c r="CH3276" s="25"/>
      <c r="CI3276" s="25"/>
      <c r="CJ3276" s="25"/>
    </row>
    <row r="3277" spans="1:88" x14ac:dyDescent="0.2">
      <c r="A3277" s="2" t="s">
        <v>12374</v>
      </c>
      <c r="B3277" s="2" t="s">
        <v>26318</v>
      </c>
      <c r="C3277" s="2" t="s">
        <v>10420</v>
      </c>
      <c r="D3277" s="2" t="s">
        <v>12374</v>
      </c>
      <c r="E3277" s="2" t="s">
        <v>12374</v>
      </c>
      <c r="F3277" s="2" t="s">
        <v>12375</v>
      </c>
      <c r="G3277" s="2" t="s">
        <v>12376</v>
      </c>
      <c r="H3277" s="2" t="s">
        <v>83</v>
      </c>
      <c r="I3277" s="2" t="s">
        <v>61</v>
      </c>
      <c r="J3277" s="2" t="s">
        <v>61</v>
      </c>
      <c r="K3277" s="50" t="s">
        <v>61</v>
      </c>
      <c r="L3277" s="43">
        <v>2010</v>
      </c>
      <c r="M3277" s="2" t="s">
        <v>133</v>
      </c>
      <c r="N3277" s="32">
        <v>25.23668</v>
      </c>
      <c r="O3277" s="32">
        <v>55.314120000000003</v>
      </c>
      <c r="P3277" s="2" t="s">
        <v>2767</v>
      </c>
      <c r="Q3277" s="2" t="s">
        <v>65</v>
      </c>
      <c r="R3277" s="43" t="s">
        <v>18854</v>
      </c>
      <c r="S3277" s="41" t="s">
        <v>1554</v>
      </c>
      <c r="T3277" s="41" t="s">
        <v>18460</v>
      </c>
      <c r="U3277" s="2"/>
      <c r="V3277" s="2"/>
      <c r="W3277" s="41" t="s">
        <v>17589</v>
      </c>
      <c r="X3277" s="2" t="s">
        <v>315</v>
      </c>
      <c r="Y3277" s="2" t="s">
        <v>102</v>
      </c>
      <c r="Z3277" s="5" t="s">
        <v>10423</v>
      </c>
      <c r="AA3277" s="5" t="s">
        <v>16910</v>
      </c>
      <c r="AB3277" s="5" t="s">
        <v>16316</v>
      </c>
      <c r="AC3277" s="2" t="s">
        <v>5247</v>
      </c>
      <c r="AD3277" s="2">
        <v>1031900</v>
      </c>
      <c r="AE3277" s="5">
        <v>30</v>
      </c>
      <c r="AF3277" s="25"/>
      <c r="AG3277" s="29">
        <v>3</v>
      </c>
      <c r="AH3277" s="2" t="s">
        <v>17978</v>
      </c>
      <c r="AI3277" s="2">
        <v>3</v>
      </c>
      <c r="AJ3277" s="2">
        <v>3</v>
      </c>
      <c r="AK3277" s="2"/>
      <c r="AL3277" s="2"/>
      <c r="AM3277" s="2"/>
      <c r="AN3277" s="2"/>
      <c r="AO3277" s="2"/>
      <c r="AP3277" s="25"/>
      <c r="AQ3277" s="25"/>
      <c r="AR3277" s="2"/>
      <c r="AS3277" s="2"/>
      <c r="AT3277" s="2"/>
      <c r="AU3277" s="25"/>
      <c r="AV3277" s="2"/>
      <c r="AW3277" s="2"/>
      <c r="AX3277" s="25"/>
      <c r="AY3277" s="25"/>
      <c r="AZ3277" s="25"/>
      <c r="BA3277" s="25"/>
      <c r="BB3277" s="25"/>
      <c r="BC3277" s="25"/>
      <c r="BD3277" s="25"/>
      <c r="BE3277" s="25"/>
      <c r="BF3277" s="25"/>
      <c r="BG3277" s="25"/>
      <c r="BH3277" s="25"/>
      <c r="BI3277" s="25"/>
      <c r="BJ3277" s="25"/>
      <c r="BK3277" s="25"/>
      <c r="BL3277" s="25"/>
      <c r="BM3277" s="25"/>
      <c r="BN3277" s="25"/>
      <c r="BO3277" s="25"/>
      <c r="BP3277" s="25"/>
      <c r="BQ3277" s="25"/>
      <c r="BR3277" s="25"/>
      <c r="BS3277" s="25"/>
      <c r="BT3277" s="25"/>
      <c r="BU3277" s="25"/>
      <c r="BV3277" s="25"/>
      <c r="BW3277" s="25"/>
      <c r="BX3277" s="25"/>
      <c r="BY3277" s="25"/>
      <c r="BZ3277" s="25"/>
      <c r="CA3277" s="25"/>
      <c r="CB3277" s="25"/>
      <c r="CC3277" s="25"/>
      <c r="CD3277" s="2" t="s">
        <v>78</v>
      </c>
      <c r="CE3277" s="2" t="s">
        <v>21803</v>
      </c>
      <c r="CF3277" s="25"/>
      <c r="CG3277" s="25"/>
      <c r="CH3277" s="25"/>
      <c r="CI3277" s="25"/>
      <c r="CJ3277" s="25"/>
    </row>
    <row r="3278" spans="1:88" x14ac:dyDescent="0.2">
      <c r="A3278" s="2" t="s">
        <v>12377</v>
      </c>
      <c r="B3278" s="2" t="s">
        <v>26319</v>
      </c>
      <c r="C3278" s="2" t="s">
        <v>10420</v>
      </c>
      <c r="D3278" s="2" t="s">
        <v>12377</v>
      </c>
      <c r="E3278" s="2" t="s">
        <v>12377</v>
      </c>
      <c r="F3278" s="2" t="s">
        <v>12378</v>
      </c>
      <c r="G3278" s="2" t="s">
        <v>12379</v>
      </c>
      <c r="H3278" s="2" t="s">
        <v>61</v>
      </c>
      <c r="I3278" s="2" t="s">
        <v>61</v>
      </c>
      <c r="J3278" s="2" t="s">
        <v>61</v>
      </c>
      <c r="K3278" s="50" t="s">
        <v>61</v>
      </c>
      <c r="L3278" s="43">
        <v>2009</v>
      </c>
      <c r="M3278" s="2" t="s">
        <v>133</v>
      </c>
      <c r="N3278" s="32">
        <v>25.212319999999998</v>
      </c>
      <c r="O3278" s="32">
        <v>55.291130000000003</v>
      </c>
      <c r="P3278" s="2" t="s">
        <v>152</v>
      </c>
      <c r="Q3278" s="2" t="s">
        <v>65</v>
      </c>
      <c r="R3278" s="43" t="s">
        <v>16802</v>
      </c>
      <c r="S3278" s="41" t="s">
        <v>4851</v>
      </c>
      <c r="T3278" s="41" t="s">
        <v>18462</v>
      </c>
      <c r="U3278" s="2"/>
      <c r="V3278" s="2"/>
      <c r="W3278" s="41" t="s">
        <v>17588</v>
      </c>
      <c r="X3278" s="2" t="s">
        <v>696</v>
      </c>
      <c r="Y3278" s="2" t="s">
        <v>76</v>
      </c>
      <c r="Z3278" s="5" t="s">
        <v>10423</v>
      </c>
      <c r="AA3278" s="5" t="s">
        <v>16910</v>
      </c>
      <c r="AB3278" s="5" t="s">
        <v>16317</v>
      </c>
      <c r="AC3278" s="2" t="s">
        <v>5205</v>
      </c>
      <c r="AD3278" s="2">
        <v>1033700</v>
      </c>
      <c r="AE3278" s="5">
        <v>30</v>
      </c>
      <c r="AF3278" s="25"/>
      <c r="AG3278" s="29">
        <v>3</v>
      </c>
      <c r="AH3278" s="2" t="s">
        <v>17974</v>
      </c>
      <c r="AI3278" s="2">
        <v>3</v>
      </c>
      <c r="AJ3278" s="2">
        <v>3</v>
      </c>
      <c r="AK3278" s="2"/>
      <c r="AL3278" s="2"/>
      <c r="AM3278" s="2"/>
      <c r="AN3278" s="2"/>
      <c r="AO3278" s="2"/>
      <c r="AP3278" s="25"/>
      <c r="AQ3278" s="25"/>
      <c r="AR3278" s="2"/>
      <c r="AS3278" s="2"/>
      <c r="AT3278" s="2"/>
      <c r="AU3278" s="25"/>
      <c r="AV3278" s="2"/>
      <c r="AW3278" s="2"/>
      <c r="AX3278" s="25"/>
      <c r="AY3278" s="25"/>
      <c r="AZ3278" s="25"/>
      <c r="BA3278" s="25"/>
      <c r="BB3278" s="25"/>
      <c r="BC3278" s="25"/>
      <c r="BD3278" s="25"/>
      <c r="BE3278" s="25"/>
      <c r="BF3278" s="25"/>
      <c r="BG3278" s="25"/>
      <c r="BH3278" s="25"/>
      <c r="BI3278" s="25"/>
      <c r="BJ3278" s="25"/>
      <c r="BK3278" s="25"/>
      <c r="BL3278" s="25"/>
      <c r="BM3278" s="25"/>
      <c r="BN3278" s="25"/>
      <c r="BO3278" s="25"/>
      <c r="BP3278" s="25"/>
      <c r="BQ3278" s="25"/>
      <c r="BR3278" s="25"/>
      <c r="BS3278" s="25"/>
      <c r="BT3278" s="25"/>
      <c r="BU3278" s="25"/>
      <c r="BV3278" s="25"/>
      <c r="BW3278" s="25"/>
      <c r="BX3278" s="25"/>
      <c r="BY3278" s="25"/>
      <c r="BZ3278" s="25"/>
      <c r="CA3278" s="25"/>
      <c r="CB3278" s="25"/>
      <c r="CC3278" s="25"/>
      <c r="CD3278" s="2" t="s">
        <v>78</v>
      </c>
      <c r="CE3278" s="2" t="s">
        <v>21804</v>
      </c>
      <c r="CF3278" s="25"/>
      <c r="CG3278" s="25"/>
      <c r="CH3278" s="25"/>
      <c r="CI3278" s="25"/>
      <c r="CJ3278" s="25"/>
    </row>
    <row r="3279" spans="1:88" x14ac:dyDescent="0.2">
      <c r="A3279" s="2" t="s">
        <v>12380</v>
      </c>
      <c r="B3279" s="2" t="s">
        <v>26320</v>
      </c>
      <c r="C3279" s="2" t="s">
        <v>10420</v>
      </c>
      <c r="D3279" s="2" t="s">
        <v>12380</v>
      </c>
      <c r="E3279" s="2" t="s">
        <v>12380</v>
      </c>
      <c r="F3279" s="2" t="s">
        <v>12381</v>
      </c>
      <c r="G3279" s="2" t="s">
        <v>12382</v>
      </c>
      <c r="H3279" s="2" t="s">
        <v>61</v>
      </c>
      <c r="I3279" s="2" t="s">
        <v>61</v>
      </c>
      <c r="J3279" s="2" t="s">
        <v>61</v>
      </c>
      <c r="K3279" s="50" t="s">
        <v>61</v>
      </c>
      <c r="L3279" s="43">
        <v>2009</v>
      </c>
      <c r="M3279" s="2" t="s">
        <v>133</v>
      </c>
      <c r="N3279" s="32">
        <v>25.18929</v>
      </c>
      <c r="O3279" s="32">
        <v>55.270780000000002</v>
      </c>
      <c r="P3279" s="2" t="s">
        <v>152</v>
      </c>
      <c r="Q3279" s="2" t="s">
        <v>65</v>
      </c>
      <c r="R3279" s="43" t="s">
        <v>18854</v>
      </c>
      <c r="S3279" s="41" t="s">
        <v>1554</v>
      </c>
      <c r="T3279" s="41" t="s">
        <v>18460</v>
      </c>
      <c r="U3279" s="2"/>
      <c r="V3279" s="2"/>
      <c r="W3279" s="41" t="s">
        <v>17588</v>
      </c>
      <c r="X3279" s="2" t="s">
        <v>696</v>
      </c>
      <c r="Y3279" s="2" t="s">
        <v>102</v>
      </c>
      <c r="Z3279" s="5" t="s">
        <v>20</v>
      </c>
      <c r="AA3279" s="5" t="s">
        <v>16910</v>
      </c>
      <c r="AB3279" s="5" t="s">
        <v>16316</v>
      </c>
      <c r="AC3279" s="2" t="s">
        <v>5149</v>
      </c>
      <c r="AD3279" s="2">
        <v>1034500</v>
      </c>
      <c r="AE3279" s="5">
        <v>30</v>
      </c>
      <c r="AF3279" s="25"/>
      <c r="AG3279" s="29">
        <v>3</v>
      </c>
      <c r="AH3279" s="2" t="s">
        <v>18304</v>
      </c>
      <c r="AI3279" s="2">
        <v>3</v>
      </c>
      <c r="AJ3279" s="2">
        <v>3</v>
      </c>
      <c r="AK3279" s="2"/>
      <c r="AL3279" s="2"/>
      <c r="AM3279" s="2"/>
      <c r="AN3279" s="2"/>
      <c r="AO3279" s="2"/>
      <c r="AP3279" s="25"/>
      <c r="AQ3279" s="25"/>
      <c r="AR3279" s="2"/>
      <c r="AS3279" s="2"/>
      <c r="AT3279" s="2"/>
      <c r="AU3279" s="25"/>
      <c r="AV3279" s="2"/>
      <c r="AW3279" s="2"/>
      <c r="AX3279" s="25"/>
      <c r="AY3279" s="25"/>
      <c r="AZ3279" s="25"/>
      <c r="BA3279" s="25"/>
      <c r="BB3279" s="25"/>
      <c r="BC3279" s="25"/>
      <c r="BD3279" s="25"/>
      <c r="BE3279" s="25"/>
      <c r="BF3279" s="25"/>
      <c r="BG3279" s="25"/>
      <c r="BH3279" s="25"/>
      <c r="BI3279" s="25"/>
      <c r="BJ3279" s="25"/>
      <c r="BK3279" s="25"/>
      <c r="BL3279" s="25"/>
      <c r="BM3279" s="25"/>
      <c r="BN3279" s="25"/>
      <c r="BO3279" s="25"/>
      <c r="BP3279" s="25"/>
      <c r="BQ3279" s="25"/>
      <c r="BR3279" s="25"/>
      <c r="BS3279" s="25"/>
      <c r="BT3279" s="25"/>
      <c r="BU3279" s="25"/>
      <c r="BV3279" s="25"/>
      <c r="BW3279" s="25"/>
      <c r="BX3279" s="25"/>
      <c r="BY3279" s="25"/>
      <c r="BZ3279" s="25"/>
      <c r="CA3279" s="25"/>
      <c r="CB3279" s="25"/>
      <c r="CC3279" s="25"/>
      <c r="CD3279" s="2" t="s">
        <v>78</v>
      </c>
      <c r="CE3279" s="2" t="s">
        <v>21805</v>
      </c>
      <c r="CF3279" s="25"/>
      <c r="CG3279" s="25"/>
      <c r="CH3279" s="25"/>
      <c r="CI3279" s="25"/>
      <c r="CJ3279" s="25"/>
    </row>
    <row r="3280" spans="1:88" x14ac:dyDescent="0.2">
      <c r="A3280" s="2" t="s">
        <v>12383</v>
      </c>
      <c r="B3280" s="2" t="s">
        <v>26321</v>
      </c>
      <c r="C3280" s="2" t="s">
        <v>10420</v>
      </c>
      <c r="D3280" s="2" t="s">
        <v>12383</v>
      </c>
      <c r="E3280" s="2" t="s">
        <v>12383</v>
      </c>
      <c r="F3280" s="2" t="s">
        <v>12384</v>
      </c>
      <c r="G3280" s="2" t="s">
        <v>12385</v>
      </c>
      <c r="H3280" s="2" t="s">
        <v>61</v>
      </c>
      <c r="I3280" s="2" t="s">
        <v>61</v>
      </c>
      <c r="J3280" s="2" t="s">
        <v>61</v>
      </c>
      <c r="K3280" s="50" t="s">
        <v>61</v>
      </c>
      <c r="L3280" s="43">
        <v>2010</v>
      </c>
      <c r="M3280" s="2" t="s">
        <v>133</v>
      </c>
      <c r="N3280" s="32">
        <v>25.290150000000001</v>
      </c>
      <c r="O3280" s="32">
        <v>55.327779999999997</v>
      </c>
      <c r="P3280" s="2" t="s">
        <v>152</v>
      </c>
      <c r="Q3280" s="2" t="s">
        <v>65</v>
      </c>
      <c r="R3280" s="43" t="s">
        <v>18854</v>
      </c>
      <c r="S3280" s="41" t="s">
        <v>1554</v>
      </c>
      <c r="T3280" s="41" t="s">
        <v>18460</v>
      </c>
      <c r="U3280" s="2"/>
      <c r="V3280" s="2"/>
      <c r="W3280" s="41" t="s">
        <v>17588</v>
      </c>
      <c r="X3280" s="2" t="s">
        <v>696</v>
      </c>
      <c r="Y3280" s="2" t="s">
        <v>102</v>
      </c>
      <c r="Z3280" s="5" t="s">
        <v>10423</v>
      </c>
      <c r="AA3280" s="5" t="s">
        <v>16910</v>
      </c>
      <c r="AB3280" s="5" t="s">
        <v>16316</v>
      </c>
      <c r="AC3280" s="2" t="s">
        <v>5247</v>
      </c>
      <c r="AD3280" s="2">
        <v>1012600</v>
      </c>
      <c r="AE3280" s="5">
        <v>28</v>
      </c>
      <c r="AF3280" s="25"/>
      <c r="AG3280" s="29">
        <v>3</v>
      </c>
      <c r="AH3280" s="2" t="s">
        <v>17978</v>
      </c>
      <c r="AI3280" s="2">
        <v>3</v>
      </c>
      <c r="AJ3280" s="2">
        <v>3</v>
      </c>
      <c r="AK3280" s="2"/>
      <c r="AL3280" s="2"/>
      <c r="AM3280" s="2"/>
      <c r="AN3280" s="2"/>
      <c r="AO3280" s="2"/>
      <c r="AP3280" s="25"/>
      <c r="AQ3280" s="25"/>
      <c r="AR3280" s="2"/>
      <c r="AS3280" s="2"/>
      <c r="AT3280" s="2"/>
      <c r="AU3280" s="25"/>
      <c r="AV3280" s="2"/>
      <c r="AW3280" s="2"/>
      <c r="AX3280" s="25"/>
      <c r="AY3280" s="25"/>
      <c r="AZ3280" s="25"/>
      <c r="BA3280" s="25"/>
      <c r="BB3280" s="25"/>
      <c r="BC3280" s="25"/>
      <c r="BD3280" s="25"/>
      <c r="BE3280" s="25"/>
      <c r="BF3280" s="25"/>
      <c r="BG3280" s="25"/>
      <c r="BH3280" s="25"/>
      <c r="BI3280" s="25"/>
      <c r="BJ3280" s="25"/>
      <c r="BK3280" s="25"/>
      <c r="BL3280" s="25"/>
      <c r="BM3280" s="25"/>
      <c r="BN3280" s="25"/>
      <c r="BO3280" s="25"/>
      <c r="BP3280" s="25"/>
      <c r="BQ3280" s="25"/>
      <c r="BR3280" s="25"/>
      <c r="BS3280" s="25"/>
      <c r="BT3280" s="25"/>
      <c r="BU3280" s="25"/>
      <c r="BV3280" s="25"/>
      <c r="BW3280" s="25"/>
      <c r="BX3280" s="25"/>
      <c r="BY3280" s="25"/>
      <c r="BZ3280" s="25"/>
      <c r="CA3280" s="25"/>
      <c r="CB3280" s="25"/>
      <c r="CC3280" s="25"/>
      <c r="CD3280" s="2" t="s">
        <v>78</v>
      </c>
      <c r="CE3280" s="2" t="s">
        <v>21806</v>
      </c>
      <c r="CF3280" s="25"/>
      <c r="CG3280" s="25"/>
      <c r="CH3280" s="25"/>
      <c r="CI3280" s="25"/>
      <c r="CJ3280" s="25"/>
    </row>
    <row r="3281" spans="1:88" x14ac:dyDescent="0.2">
      <c r="A3281" s="2" t="s">
        <v>12386</v>
      </c>
      <c r="B3281" s="2" t="s">
        <v>26322</v>
      </c>
      <c r="C3281" s="2" t="s">
        <v>10420</v>
      </c>
      <c r="D3281" s="2" t="s">
        <v>12386</v>
      </c>
      <c r="E3281" s="2" t="s">
        <v>12386</v>
      </c>
      <c r="F3281" s="2" t="s">
        <v>12387</v>
      </c>
      <c r="G3281" s="2" t="s">
        <v>12388</v>
      </c>
      <c r="H3281" s="2" t="s">
        <v>61</v>
      </c>
      <c r="I3281" s="2" t="s">
        <v>61</v>
      </c>
      <c r="J3281" s="2" t="s">
        <v>61</v>
      </c>
      <c r="K3281" s="50" t="s">
        <v>61</v>
      </c>
      <c r="L3281" s="43">
        <v>2009</v>
      </c>
      <c r="M3281" s="2" t="s">
        <v>133</v>
      </c>
      <c r="N3281" s="32">
        <v>25.294889999999999</v>
      </c>
      <c r="O3281" s="32">
        <v>55.339559999999999</v>
      </c>
      <c r="P3281" s="2" t="s">
        <v>152</v>
      </c>
      <c r="Q3281" s="2" t="s">
        <v>65</v>
      </c>
      <c r="R3281" s="43" t="s">
        <v>18854</v>
      </c>
      <c r="S3281" s="41" t="s">
        <v>1554</v>
      </c>
      <c r="T3281" s="41" t="s">
        <v>18460</v>
      </c>
      <c r="U3281" s="2"/>
      <c r="V3281" s="2"/>
      <c r="W3281" s="41" t="s">
        <v>17588</v>
      </c>
      <c r="X3281" s="2" t="s">
        <v>696</v>
      </c>
      <c r="Y3281" s="2" t="s">
        <v>102</v>
      </c>
      <c r="Z3281" s="5" t="s">
        <v>10423</v>
      </c>
      <c r="AA3281" s="5" t="s">
        <v>16910</v>
      </c>
      <c r="AB3281" s="5" t="s">
        <v>16316</v>
      </c>
      <c r="AC3281" s="2" t="s">
        <v>5205</v>
      </c>
      <c r="AD3281" s="2">
        <v>1013200</v>
      </c>
      <c r="AE3281" s="5">
        <v>27</v>
      </c>
      <c r="AF3281" s="25"/>
      <c r="AG3281" s="29">
        <v>3</v>
      </c>
      <c r="AH3281" s="2" t="s">
        <v>17974</v>
      </c>
      <c r="AI3281" s="2">
        <v>4</v>
      </c>
      <c r="AJ3281" s="2">
        <v>3</v>
      </c>
      <c r="AK3281" s="2"/>
      <c r="AL3281" s="2"/>
      <c r="AM3281" s="2"/>
      <c r="AN3281" s="2"/>
      <c r="AO3281" s="2"/>
      <c r="AP3281" s="25"/>
      <c r="AQ3281" s="25"/>
      <c r="AR3281" s="2"/>
      <c r="AS3281" s="2"/>
      <c r="AT3281" s="2"/>
      <c r="AU3281" s="25"/>
      <c r="AV3281" s="2"/>
      <c r="AW3281" s="2"/>
      <c r="AX3281" s="25"/>
      <c r="AY3281" s="25"/>
      <c r="AZ3281" s="25"/>
      <c r="BA3281" s="25"/>
      <c r="BB3281" s="25"/>
      <c r="BC3281" s="25"/>
      <c r="BD3281" s="25"/>
      <c r="BE3281" s="25"/>
      <c r="BF3281" s="25"/>
      <c r="BG3281" s="25"/>
      <c r="BH3281" s="25"/>
      <c r="BI3281" s="25"/>
      <c r="BJ3281" s="25"/>
      <c r="BK3281" s="25"/>
      <c r="BL3281" s="25"/>
      <c r="BM3281" s="25"/>
      <c r="BN3281" s="25"/>
      <c r="BO3281" s="25"/>
      <c r="BP3281" s="25"/>
      <c r="BQ3281" s="25"/>
      <c r="BR3281" s="25"/>
      <c r="BS3281" s="25"/>
      <c r="BT3281" s="25"/>
      <c r="BU3281" s="25"/>
      <c r="BV3281" s="25"/>
      <c r="BW3281" s="25"/>
      <c r="BX3281" s="25"/>
      <c r="BY3281" s="25"/>
      <c r="BZ3281" s="25"/>
      <c r="CA3281" s="25"/>
      <c r="CB3281" s="25"/>
      <c r="CC3281" s="25"/>
      <c r="CD3281" s="2" t="s">
        <v>78</v>
      </c>
      <c r="CE3281" s="2" t="s">
        <v>21807</v>
      </c>
      <c r="CF3281" s="25"/>
      <c r="CG3281" s="25"/>
      <c r="CH3281" s="25"/>
      <c r="CI3281" s="25"/>
      <c r="CJ3281" s="25"/>
    </row>
    <row r="3282" spans="1:88" x14ac:dyDescent="0.2">
      <c r="A3282" s="2" t="s">
        <v>12389</v>
      </c>
      <c r="B3282" s="2" t="s">
        <v>26323</v>
      </c>
      <c r="C3282" s="2" t="s">
        <v>10420</v>
      </c>
      <c r="D3282" s="2" t="s">
        <v>12389</v>
      </c>
      <c r="E3282" s="2" t="s">
        <v>12389</v>
      </c>
      <c r="F3282" s="2" t="s">
        <v>12390</v>
      </c>
      <c r="G3282" s="2" t="s">
        <v>12391</v>
      </c>
      <c r="H3282" s="2" t="s">
        <v>83</v>
      </c>
      <c r="I3282" s="2" t="s">
        <v>61</v>
      </c>
      <c r="J3282" s="2" t="s">
        <v>61</v>
      </c>
      <c r="K3282" s="50" t="s">
        <v>61</v>
      </c>
      <c r="L3282" s="43">
        <v>2009</v>
      </c>
      <c r="M3282" s="2" t="s">
        <v>133</v>
      </c>
      <c r="N3282" s="32">
        <v>25.302050000000001</v>
      </c>
      <c r="O3282" s="32">
        <v>55.342350000000003</v>
      </c>
      <c r="P3282" s="2" t="s">
        <v>2767</v>
      </c>
      <c r="Q3282" s="2" t="s">
        <v>65</v>
      </c>
      <c r="R3282" s="43" t="s">
        <v>18854</v>
      </c>
      <c r="S3282" s="41" t="s">
        <v>1554</v>
      </c>
      <c r="T3282" s="41" t="s">
        <v>18460</v>
      </c>
      <c r="U3282" s="2"/>
      <c r="V3282" s="2"/>
      <c r="W3282" s="41" t="s">
        <v>17589</v>
      </c>
      <c r="X3282" s="2" t="s">
        <v>315</v>
      </c>
      <c r="Y3282" s="2" t="s">
        <v>102</v>
      </c>
      <c r="Z3282" s="5" t="s">
        <v>10423</v>
      </c>
      <c r="AA3282" s="5" t="s">
        <v>16910</v>
      </c>
      <c r="AB3282" s="5" t="s">
        <v>16316</v>
      </c>
      <c r="AC3282" s="2" t="s">
        <v>5205</v>
      </c>
      <c r="AD3282" s="2">
        <v>1013400</v>
      </c>
      <c r="AE3282" s="5">
        <v>30</v>
      </c>
      <c r="AF3282" s="25"/>
      <c r="AG3282" s="29">
        <v>3</v>
      </c>
      <c r="AH3282" s="2" t="s">
        <v>17974</v>
      </c>
      <c r="AI3282" s="2">
        <v>3</v>
      </c>
      <c r="AJ3282" s="2">
        <v>3</v>
      </c>
      <c r="AK3282" s="2"/>
      <c r="AL3282" s="2"/>
      <c r="AM3282" s="2"/>
      <c r="AN3282" s="2"/>
      <c r="AO3282" s="2"/>
      <c r="AP3282" s="25"/>
      <c r="AQ3282" s="25"/>
      <c r="AR3282" s="2"/>
      <c r="AS3282" s="2"/>
      <c r="AT3282" s="2"/>
      <c r="AU3282" s="25"/>
      <c r="AV3282" s="2"/>
      <c r="AW3282" s="2"/>
      <c r="AX3282" s="25"/>
      <c r="AY3282" s="25"/>
      <c r="AZ3282" s="25"/>
      <c r="BA3282" s="25"/>
      <c r="BB3282" s="25"/>
      <c r="BC3282" s="25"/>
      <c r="BD3282" s="25"/>
      <c r="BE3282" s="25"/>
      <c r="BF3282" s="25"/>
      <c r="BG3282" s="25"/>
      <c r="BH3282" s="25"/>
      <c r="BI3282" s="25"/>
      <c r="BJ3282" s="25"/>
      <c r="BK3282" s="25"/>
      <c r="BL3282" s="25"/>
      <c r="BM3282" s="25"/>
      <c r="BN3282" s="25"/>
      <c r="BO3282" s="25"/>
      <c r="BP3282" s="25"/>
      <c r="BQ3282" s="25"/>
      <c r="BR3282" s="25"/>
      <c r="BS3282" s="25"/>
      <c r="BT3282" s="25"/>
      <c r="BU3282" s="25"/>
      <c r="BV3282" s="25"/>
      <c r="BW3282" s="25"/>
      <c r="BX3282" s="25"/>
      <c r="BY3282" s="25"/>
      <c r="BZ3282" s="25"/>
      <c r="CA3282" s="25"/>
      <c r="CB3282" s="25"/>
      <c r="CC3282" s="25"/>
      <c r="CD3282" s="2" t="s">
        <v>78</v>
      </c>
      <c r="CE3282" s="2" t="s">
        <v>21808</v>
      </c>
      <c r="CF3282" s="25"/>
      <c r="CG3282" s="25"/>
      <c r="CH3282" s="25"/>
      <c r="CI3282" s="25"/>
      <c r="CJ3282" s="25"/>
    </row>
    <row r="3283" spans="1:88" x14ac:dyDescent="0.2">
      <c r="A3283" s="2" t="s">
        <v>12392</v>
      </c>
      <c r="B3283" s="2" t="s">
        <v>26324</v>
      </c>
      <c r="C3283" s="2" t="s">
        <v>10420</v>
      </c>
      <c r="D3283" s="2" t="s">
        <v>12392</v>
      </c>
      <c r="E3283" s="2" t="s">
        <v>12392</v>
      </c>
      <c r="F3283" s="2" t="s">
        <v>12393</v>
      </c>
      <c r="G3283" s="2" t="s">
        <v>12394</v>
      </c>
      <c r="H3283" s="2" t="s">
        <v>61</v>
      </c>
      <c r="I3283" s="2" t="s">
        <v>61</v>
      </c>
      <c r="J3283" s="2" t="s">
        <v>61</v>
      </c>
      <c r="K3283" s="50" t="s">
        <v>61</v>
      </c>
      <c r="L3283" s="43">
        <v>2009</v>
      </c>
      <c r="M3283" s="2" t="s">
        <v>133</v>
      </c>
      <c r="N3283" s="32">
        <v>25.288350000000001</v>
      </c>
      <c r="O3283" s="32">
        <v>55.348840000000003</v>
      </c>
      <c r="P3283" s="2" t="s">
        <v>152</v>
      </c>
      <c r="Q3283" s="2" t="s">
        <v>65</v>
      </c>
      <c r="R3283" s="43" t="s">
        <v>18854</v>
      </c>
      <c r="S3283" s="41" t="s">
        <v>1554</v>
      </c>
      <c r="T3283" s="41" t="s">
        <v>18460</v>
      </c>
      <c r="U3283" s="2"/>
      <c r="V3283" s="2"/>
      <c r="W3283" s="41" t="s">
        <v>17588</v>
      </c>
      <c r="X3283" s="2" t="s">
        <v>696</v>
      </c>
      <c r="Y3283" s="2" t="s">
        <v>76</v>
      </c>
      <c r="Z3283" s="5" t="s">
        <v>10423</v>
      </c>
      <c r="AA3283" s="5" t="s">
        <v>16910</v>
      </c>
      <c r="AB3283" s="5" t="s">
        <v>16317</v>
      </c>
      <c r="AC3283" s="2" t="s">
        <v>5205</v>
      </c>
      <c r="AD3283" s="2">
        <v>1013400</v>
      </c>
      <c r="AE3283" s="5">
        <v>30</v>
      </c>
      <c r="AF3283" s="25"/>
      <c r="AG3283" s="29">
        <v>3</v>
      </c>
      <c r="AH3283" s="2" t="s">
        <v>17974</v>
      </c>
      <c r="AI3283" s="2">
        <v>3</v>
      </c>
      <c r="AJ3283" s="2">
        <v>3</v>
      </c>
      <c r="AK3283" s="2"/>
      <c r="AL3283" s="2"/>
      <c r="AM3283" s="2"/>
      <c r="AN3283" s="2"/>
      <c r="AO3283" s="2"/>
      <c r="AP3283" s="25"/>
      <c r="AQ3283" s="25"/>
      <c r="AR3283" s="2"/>
      <c r="AS3283" s="2"/>
      <c r="AT3283" s="2"/>
      <c r="AU3283" s="25"/>
      <c r="AV3283" s="2"/>
      <c r="AW3283" s="2"/>
      <c r="AX3283" s="25"/>
      <c r="AY3283" s="25"/>
      <c r="AZ3283" s="25"/>
      <c r="BA3283" s="25"/>
      <c r="BB3283" s="25"/>
      <c r="BC3283" s="25"/>
      <c r="BD3283" s="25"/>
      <c r="BE3283" s="25"/>
      <c r="BF3283" s="25"/>
      <c r="BG3283" s="25"/>
      <c r="BH3283" s="25"/>
      <c r="BI3283" s="25"/>
      <c r="BJ3283" s="25"/>
      <c r="BK3283" s="25"/>
      <c r="BL3283" s="25"/>
      <c r="BM3283" s="25"/>
      <c r="BN3283" s="25"/>
      <c r="BO3283" s="25"/>
      <c r="BP3283" s="25"/>
      <c r="BQ3283" s="25"/>
      <c r="BR3283" s="25"/>
      <c r="BS3283" s="25"/>
      <c r="BT3283" s="25"/>
      <c r="BU3283" s="25"/>
      <c r="BV3283" s="25"/>
      <c r="BW3283" s="25"/>
      <c r="BX3283" s="25"/>
      <c r="BY3283" s="25"/>
      <c r="BZ3283" s="25"/>
      <c r="CA3283" s="25"/>
      <c r="CB3283" s="25"/>
      <c r="CC3283" s="25"/>
      <c r="CD3283" s="2" t="s">
        <v>78</v>
      </c>
      <c r="CE3283" s="2" t="s">
        <v>21809</v>
      </c>
      <c r="CF3283" s="25"/>
      <c r="CG3283" s="25"/>
      <c r="CH3283" s="25"/>
      <c r="CI3283" s="25"/>
      <c r="CJ3283" s="25"/>
    </row>
    <row r="3284" spans="1:88" x14ac:dyDescent="0.2">
      <c r="A3284" s="2" t="s">
        <v>12395</v>
      </c>
      <c r="B3284" s="2" t="s">
        <v>26325</v>
      </c>
      <c r="C3284" s="2" t="s">
        <v>10420</v>
      </c>
      <c r="D3284" s="2" t="s">
        <v>12395</v>
      </c>
      <c r="E3284" s="2" t="s">
        <v>12395</v>
      </c>
      <c r="F3284" s="2" t="s">
        <v>12396</v>
      </c>
      <c r="G3284" s="2" t="s">
        <v>12397</v>
      </c>
      <c r="H3284" s="2" t="s">
        <v>61</v>
      </c>
      <c r="I3284" s="2" t="s">
        <v>61</v>
      </c>
      <c r="J3284" s="2" t="s">
        <v>61</v>
      </c>
      <c r="K3284" s="50" t="s">
        <v>61</v>
      </c>
      <c r="L3284" s="43">
        <v>2010</v>
      </c>
      <c r="M3284" s="2" t="s">
        <v>133</v>
      </c>
      <c r="N3284" s="32">
        <v>25.281829999999999</v>
      </c>
      <c r="O3284" s="32">
        <v>55.348399999999998</v>
      </c>
      <c r="P3284" s="2" t="s">
        <v>152</v>
      </c>
      <c r="Q3284" s="2" t="s">
        <v>65</v>
      </c>
      <c r="R3284" s="43" t="s">
        <v>18854</v>
      </c>
      <c r="S3284" s="41" t="s">
        <v>272</v>
      </c>
      <c r="T3284" s="41" t="s">
        <v>18461</v>
      </c>
      <c r="U3284" s="2"/>
      <c r="V3284" s="2"/>
      <c r="W3284" s="41" t="s">
        <v>17588</v>
      </c>
      <c r="X3284" s="2" t="s">
        <v>153</v>
      </c>
      <c r="Y3284" s="2" t="s">
        <v>10437</v>
      </c>
      <c r="Z3284" s="5" t="s">
        <v>10423</v>
      </c>
      <c r="AA3284" s="5" t="s">
        <v>16910</v>
      </c>
      <c r="AB3284" s="5" t="s">
        <v>18090</v>
      </c>
      <c r="AC3284" s="2" t="s">
        <v>5205</v>
      </c>
      <c r="AD3284" s="2">
        <v>1013300</v>
      </c>
      <c r="AE3284" s="5">
        <v>22</v>
      </c>
      <c r="AF3284" s="25"/>
      <c r="AG3284" s="29">
        <v>3</v>
      </c>
      <c r="AH3284" s="2" t="s">
        <v>17974</v>
      </c>
      <c r="AI3284" s="2">
        <v>3</v>
      </c>
      <c r="AJ3284" s="2">
        <v>3</v>
      </c>
      <c r="AK3284" s="2"/>
      <c r="AL3284" s="2"/>
      <c r="AM3284" s="2"/>
      <c r="AN3284" s="2"/>
      <c r="AO3284" s="2"/>
      <c r="AP3284" s="25"/>
      <c r="AQ3284" s="25"/>
      <c r="AR3284" s="2"/>
      <c r="AS3284" s="2"/>
      <c r="AT3284" s="2"/>
      <c r="AU3284" s="25"/>
      <c r="AV3284" s="2"/>
      <c r="AW3284" s="2"/>
      <c r="AX3284" s="25"/>
      <c r="AY3284" s="25"/>
      <c r="AZ3284" s="25"/>
      <c r="BA3284" s="25"/>
      <c r="BB3284" s="25"/>
      <c r="BC3284" s="25"/>
      <c r="BD3284" s="25"/>
      <c r="BE3284" s="25"/>
      <c r="BF3284" s="25"/>
      <c r="BG3284" s="25"/>
      <c r="BH3284" s="25"/>
      <c r="BI3284" s="25"/>
      <c r="BJ3284" s="25"/>
      <c r="BK3284" s="25"/>
      <c r="BL3284" s="25"/>
      <c r="BM3284" s="25"/>
      <c r="BN3284" s="25"/>
      <c r="BO3284" s="25"/>
      <c r="BP3284" s="25"/>
      <c r="BQ3284" s="25"/>
      <c r="BR3284" s="25"/>
      <c r="BS3284" s="25"/>
      <c r="BT3284" s="25"/>
      <c r="BU3284" s="25"/>
      <c r="BV3284" s="25"/>
      <c r="BW3284" s="25"/>
      <c r="BX3284" s="25"/>
      <c r="BY3284" s="25"/>
      <c r="BZ3284" s="25"/>
      <c r="CA3284" s="25"/>
      <c r="CB3284" s="25"/>
      <c r="CC3284" s="25"/>
      <c r="CD3284" s="2" t="s">
        <v>78</v>
      </c>
      <c r="CE3284" s="2" t="s">
        <v>21810</v>
      </c>
      <c r="CF3284" s="25"/>
      <c r="CG3284" s="25"/>
      <c r="CH3284" s="25"/>
      <c r="CI3284" s="25"/>
      <c r="CJ3284" s="25"/>
    </row>
    <row r="3285" spans="1:88" x14ac:dyDescent="0.2">
      <c r="A3285" s="2" t="s">
        <v>12398</v>
      </c>
      <c r="B3285" s="2" t="s">
        <v>26326</v>
      </c>
      <c r="C3285" s="2" t="s">
        <v>10420</v>
      </c>
      <c r="D3285" s="2" t="s">
        <v>12398</v>
      </c>
      <c r="E3285" s="2" t="s">
        <v>12398</v>
      </c>
      <c r="F3285" s="2" t="s">
        <v>12399</v>
      </c>
      <c r="G3285" s="2" t="s">
        <v>12400</v>
      </c>
      <c r="H3285" s="2" t="s">
        <v>61</v>
      </c>
      <c r="I3285" s="2" t="s">
        <v>61</v>
      </c>
      <c r="J3285" s="2" t="s">
        <v>61</v>
      </c>
      <c r="K3285" s="50" t="s">
        <v>61</v>
      </c>
      <c r="L3285" s="43">
        <v>2009</v>
      </c>
      <c r="M3285" s="2" t="s">
        <v>133</v>
      </c>
      <c r="N3285" s="32">
        <v>25.27711</v>
      </c>
      <c r="O3285" s="32">
        <v>55.391280000000002</v>
      </c>
      <c r="P3285" s="2" t="s">
        <v>152</v>
      </c>
      <c r="Q3285" s="2" t="s">
        <v>65</v>
      </c>
      <c r="R3285" s="43" t="s">
        <v>18854</v>
      </c>
      <c r="S3285" s="41" t="s">
        <v>1554</v>
      </c>
      <c r="T3285" s="41" t="s">
        <v>18460</v>
      </c>
      <c r="U3285" s="2"/>
      <c r="V3285" s="2"/>
      <c r="W3285" s="41" t="s">
        <v>17588</v>
      </c>
      <c r="X3285" s="2" t="s">
        <v>696</v>
      </c>
      <c r="Y3285" s="2" t="s">
        <v>102</v>
      </c>
      <c r="Z3285" s="5" t="s">
        <v>20</v>
      </c>
      <c r="AA3285" s="5" t="s">
        <v>16910</v>
      </c>
      <c r="AB3285" s="5" t="s">
        <v>16316</v>
      </c>
      <c r="AC3285" s="2" t="s">
        <v>5205</v>
      </c>
      <c r="AD3285" s="2">
        <v>1024300</v>
      </c>
      <c r="AE3285" s="5">
        <v>25</v>
      </c>
      <c r="AF3285" s="25"/>
      <c r="AG3285" s="29">
        <v>3</v>
      </c>
      <c r="AH3285" s="2" t="s">
        <v>17974</v>
      </c>
      <c r="AI3285" s="2">
        <v>3</v>
      </c>
      <c r="AJ3285" s="2">
        <v>3</v>
      </c>
      <c r="AK3285" s="2"/>
      <c r="AL3285" s="2"/>
      <c r="AM3285" s="2"/>
      <c r="AN3285" s="2"/>
      <c r="AO3285" s="2"/>
      <c r="AP3285" s="25"/>
      <c r="AQ3285" s="25"/>
      <c r="AR3285" s="2"/>
      <c r="AS3285" s="2"/>
      <c r="AT3285" s="2"/>
      <c r="AU3285" s="25"/>
      <c r="AV3285" s="2"/>
      <c r="AW3285" s="2"/>
      <c r="AX3285" s="25"/>
      <c r="AY3285" s="25"/>
      <c r="AZ3285" s="25"/>
      <c r="BA3285" s="25"/>
      <c r="BB3285" s="25"/>
      <c r="BC3285" s="25"/>
      <c r="BD3285" s="25"/>
      <c r="BE3285" s="25"/>
      <c r="BF3285" s="25"/>
      <c r="BG3285" s="25"/>
      <c r="BH3285" s="25"/>
      <c r="BI3285" s="25"/>
      <c r="BJ3285" s="25"/>
      <c r="BK3285" s="25"/>
      <c r="BL3285" s="25"/>
      <c r="BM3285" s="25"/>
      <c r="BN3285" s="25"/>
      <c r="BO3285" s="25"/>
      <c r="BP3285" s="25"/>
      <c r="BQ3285" s="25"/>
      <c r="BR3285" s="25"/>
      <c r="BS3285" s="25"/>
      <c r="BT3285" s="25"/>
      <c r="BU3285" s="25"/>
      <c r="BV3285" s="25"/>
      <c r="BW3285" s="25"/>
      <c r="BX3285" s="25"/>
      <c r="BY3285" s="25"/>
      <c r="BZ3285" s="25"/>
      <c r="CA3285" s="25"/>
      <c r="CB3285" s="25"/>
      <c r="CC3285" s="25"/>
      <c r="CD3285" s="2" t="s">
        <v>628</v>
      </c>
      <c r="CE3285" s="2" t="s">
        <v>21811</v>
      </c>
      <c r="CF3285" s="25"/>
      <c r="CG3285" s="25"/>
      <c r="CH3285" s="25"/>
      <c r="CI3285" s="25"/>
      <c r="CJ3285" s="25"/>
    </row>
    <row r="3286" spans="1:88" x14ac:dyDescent="0.2">
      <c r="A3286" s="2" t="s">
        <v>12401</v>
      </c>
      <c r="B3286" s="2" t="s">
        <v>26327</v>
      </c>
      <c r="C3286" s="2" t="s">
        <v>10420</v>
      </c>
      <c r="D3286" s="2" t="s">
        <v>12401</v>
      </c>
      <c r="E3286" s="2" t="s">
        <v>12401</v>
      </c>
      <c r="F3286" s="2" t="s">
        <v>12402</v>
      </c>
      <c r="G3286" s="2" t="s">
        <v>12403</v>
      </c>
      <c r="H3286" s="2" t="s">
        <v>61</v>
      </c>
      <c r="I3286" s="2" t="s">
        <v>61</v>
      </c>
      <c r="J3286" s="2" t="s">
        <v>61</v>
      </c>
      <c r="K3286" s="50" t="s">
        <v>61</v>
      </c>
      <c r="L3286" s="43">
        <v>2009</v>
      </c>
      <c r="M3286" s="2" t="s">
        <v>133</v>
      </c>
      <c r="N3286" s="32">
        <v>25.263089999999998</v>
      </c>
      <c r="O3286" s="32">
        <v>55.397210000000001</v>
      </c>
      <c r="P3286" s="2" t="s">
        <v>152</v>
      </c>
      <c r="Q3286" s="2" t="s">
        <v>65</v>
      </c>
      <c r="R3286" s="43" t="s">
        <v>18854</v>
      </c>
      <c r="S3286" s="41" t="s">
        <v>1554</v>
      </c>
      <c r="T3286" s="41" t="s">
        <v>18460</v>
      </c>
      <c r="U3286" s="2"/>
      <c r="V3286" s="2"/>
      <c r="W3286" s="41" t="s">
        <v>17588</v>
      </c>
      <c r="X3286" s="2" t="s">
        <v>696</v>
      </c>
      <c r="Y3286" s="2" t="s">
        <v>102</v>
      </c>
      <c r="Z3286" s="5" t="s">
        <v>10423</v>
      </c>
      <c r="AA3286" s="5" t="s">
        <v>16910</v>
      </c>
      <c r="AB3286" s="5" t="s">
        <v>16316</v>
      </c>
      <c r="AC3286" s="2" t="s">
        <v>5205</v>
      </c>
      <c r="AD3286" s="2">
        <v>1023400</v>
      </c>
      <c r="AE3286" s="5">
        <v>30</v>
      </c>
      <c r="AF3286" s="25"/>
      <c r="AG3286" s="29">
        <v>3</v>
      </c>
      <c r="AH3286" s="2" t="s">
        <v>17974</v>
      </c>
      <c r="AI3286" s="2">
        <v>4</v>
      </c>
      <c r="AJ3286" s="2">
        <v>3</v>
      </c>
      <c r="AK3286" s="2" t="s">
        <v>18943</v>
      </c>
      <c r="AL3286" s="2"/>
      <c r="AM3286" s="2"/>
      <c r="AN3286" s="2"/>
      <c r="AO3286" s="2"/>
      <c r="AP3286" s="25"/>
      <c r="AQ3286" s="25"/>
      <c r="AR3286" s="2"/>
      <c r="AS3286" s="2"/>
      <c r="AT3286" s="2"/>
      <c r="AU3286" s="25"/>
      <c r="AV3286" s="2"/>
      <c r="AW3286" s="2"/>
      <c r="AX3286" s="25"/>
      <c r="AY3286" s="25"/>
      <c r="AZ3286" s="25"/>
      <c r="BA3286" s="25"/>
      <c r="BB3286" s="25"/>
      <c r="BC3286" s="25"/>
      <c r="BD3286" s="25"/>
      <c r="BE3286" s="25"/>
      <c r="BF3286" s="25"/>
      <c r="BG3286" s="25"/>
      <c r="BH3286" s="25"/>
      <c r="BI3286" s="25"/>
      <c r="BJ3286" s="25"/>
      <c r="BK3286" s="25"/>
      <c r="BL3286" s="25"/>
      <c r="BM3286" s="25"/>
      <c r="BN3286" s="25"/>
      <c r="BO3286" s="25"/>
      <c r="BP3286" s="25"/>
      <c r="BQ3286" s="25"/>
      <c r="BR3286" s="25"/>
      <c r="BS3286" s="25"/>
      <c r="BT3286" s="25"/>
      <c r="BU3286" s="25"/>
      <c r="BV3286" s="25"/>
      <c r="BW3286" s="25"/>
      <c r="BX3286" s="25"/>
      <c r="BY3286" s="25"/>
      <c r="BZ3286" s="25"/>
      <c r="CA3286" s="25"/>
      <c r="CB3286" s="25"/>
      <c r="CC3286" s="25"/>
      <c r="CD3286" s="2" t="s">
        <v>78</v>
      </c>
      <c r="CE3286" s="2" t="s">
        <v>21812</v>
      </c>
      <c r="CF3286" s="25"/>
      <c r="CG3286" s="25"/>
      <c r="CH3286" s="25"/>
      <c r="CI3286" s="25"/>
      <c r="CJ3286" s="25"/>
    </row>
    <row r="3287" spans="1:88" x14ac:dyDescent="0.2">
      <c r="A3287" s="2" t="s">
        <v>12404</v>
      </c>
      <c r="B3287" s="2" t="s">
        <v>26328</v>
      </c>
      <c r="C3287" s="2" t="s">
        <v>10420</v>
      </c>
      <c r="D3287" s="2" t="s">
        <v>12404</v>
      </c>
      <c r="E3287" s="2" t="s">
        <v>12404</v>
      </c>
      <c r="F3287" s="2" t="s">
        <v>12405</v>
      </c>
      <c r="G3287" s="2" t="s">
        <v>12406</v>
      </c>
      <c r="H3287" s="2" t="s">
        <v>61</v>
      </c>
      <c r="I3287" s="2" t="s">
        <v>61</v>
      </c>
      <c r="J3287" s="2" t="s">
        <v>61</v>
      </c>
      <c r="K3287" s="50" t="s">
        <v>61</v>
      </c>
      <c r="L3287" s="43">
        <v>2010</v>
      </c>
      <c r="M3287" s="2" t="s">
        <v>133</v>
      </c>
      <c r="N3287" s="32">
        <v>25.25254</v>
      </c>
      <c r="O3287" s="32">
        <v>55.397030000000001</v>
      </c>
      <c r="P3287" s="2" t="s">
        <v>152</v>
      </c>
      <c r="Q3287" s="2" t="s">
        <v>65</v>
      </c>
      <c r="R3287" s="43" t="s">
        <v>18854</v>
      </c>
      <c r="S3287" s="41" t="s">
        <v>1554</v>
      </c>
      <c r="T3287" s="41" t="s">
        <v>18460</v>
      </c>
      <c r="U3287" s="2"/>
      <c r="V3287" s="2"/>
      <c r="W3287" s="41" t="s">
        <v>17588</v>
      </c>
      <c r="X3287" s="2" t="s">
        <v>696</v>
      </c>
      <c r="Y3287" s="2" t="s">
        <v>76</v>
      </c>
      <c r="Z3287" s="5" t="s">
        <v>10423</v>
      </c>
      <c r="AA3287" s="5" t="s">
        <v>16910</v>
      </c>
      <c r="AB3287" s="5" t="s">
        <v>16317</v>
      </c>
      <c r="AC3287" s="2" t="s">
        <v>5205</v>
      </c>
      <c r="AD3287" s="2">
        <v>1022800</v>
      </c>
      <c r="AE3287" s="5">
        <v>30</v>
      </c>
      <c r="AF3287" s="25"/>
      <c r="AG3287" s="29">
        <v>3</v>
      </c>
      <c r="AH3287" s="2" t="s">
        <v>17974</v>
      </c>
      <c r="AI3287" s="2">
        <v>3</v>
      </c>
      <c r="AJ3287" s="2">
        <v>3</v>
      </c>
      <c r="AK3287" s="2"/>
      <c r="AL3287" s="2"/>
      <c r="AM3287" s="2"/>
      <c r="AN3287" s="2"/>
      <c r="AO3287" s="2"/>
      <c r="AP3287" s="25"/>
      <c r="AQ3287" s="25"/>
      <c r="AR3287" s="2"/>
      <c r="AS3287" s="2"/>
      <c r="AT3287" s="2"/>
      <c r="AU3287" s="25"/>
      <c r="AV3287" s="2"/>
      <c r="AW3287" s="2"/>
      <c r="AX3287" s="25"/>
      <c r="AY3287" s="25"/>
      <c r="AZ3287" s="25"/>
      <c r="BA3287" s="25"/>
      <c r="BB3287" s="25"/>
      <c r="BC3287" s="25"/>
      <c r="BD3287" s="25"/>
      <c r="BE3287" s="25"/>
      <c r="BF3287" s="25"/>
      <c r="BG3287" s="25"/>
      <c r="BH3287" s="25"/>
      <c r="BI3287" s="25"/>
      <c r="BJ3287" s="25"/>
      <c r="BK3287" s="25"/>
      <c r="BL3287" s="25"/>
      <c r="BM3287" s="25"/>
      <c r="BN3287" s="25"/>
      <c r="BO3287" s="25"/>
      <c r="BP3287" s="25"/>
      <c r="BQ3287" s="25"/>
      <c r="BR3287" s="25"/>
      <c r="BS3287" s="25"/>
      <c r="BT3287" s="25"/>
      <c r="BU3287" s="25"/>
      <c r="BV3287" s="25"/>
      <c r="BW3287" s="25"/>
      <c r="BX3287" s="25"/>
      <c r="BY3287" s="25"/>
      <c r="BZ3287" s="25"/>
      <c r="CA3287" s="25"/>
      <c r="CB3287" s="25"/>
      <c r="CC3287" s="25"/>
      <c r="CD3287" s="2" t="s">
        <v>78</v>
      </c>
      <c r="CE3287" s="2" t="s">
        <v>21813</v>
      </c>
      <c r="CF3287" s="25"/>
      <c r="CG3287" s="25"/>
      <c r="CH3287" s="25"/>
      <c r="CI3287" s="25"/>
      <c r="CJ3287" s="25"/>
    </row>
    <row r="3288" spans="1:88" x14ac:dyDescent="0.2">
      <c r="A3288" s="2" t="s">
        <v>12407</v>
      </c>
      <c r="B3288" s="2" t="s">
        <v>26329</v>
      </c>
      <c r="C3288" s="2" t="s">
        <v>10420</v>
      </c>
      <c r="D3288" s="2" t="s">
        <v>12407</v>
      </c>
      <c r="E3288" s="2" t="s">
        <v>12407</v>
      </c>
      <c r="F3288" s="2" t="s">
        <v>12408</v>
      </c>
      <c r="G3288" s="2" t="s">
        <v>12409</v>
      </c>
      <c r="H3288" s="2" t="s">
        <v>61</v>
      </c>
      <c r="I3288" s="2" t="s">
        <v>61</v>
      </c>
      <c r="J3288" s="2" t="s">
        <v>61</v>
      </c>
      <c r="K3288" s="50" t="s">
        <v>61</v>
      </c>
      <c r="L3288" s="43">
        <v>2009</v>
      </c>
      <c r="M3288" s="2" t="s">
        <v>133</v>
      </c>
      <c r="N3288" s="32">
        <v>25.2532</v>
      </c>
      <c r="O3288" s="32">
        <v>55.414250000000003</v>
      </c>
      <c r="P3288" s="2" t="s">
        <v>152</v>
      </c>
      <c r="Q3288" s="2" t="s">
        <v>65</v>
      </c>
      <c r="R3288" s="43" t="s">
        <v>18854</v>
      </c>
      <c r="S3288" s="41" t="s">
        <v>1554</v>
      </c>
      <c r="T3288" s="41" t="s">
        <v>18460</v>
      </c>
      <c r="U3288" s="2"/>
      <c r="V3288" s="2"/>
      <c r="W3288" s="41" t="s">
        <v>17588</v>
      </c>
      <c r="X3288" s="2" t="s">
        <v>696</v>
      </c>
      <c r="Y3288" s="2" t="s">
        <v>76</v>
      </c>
      <c r="Z3288" s="5" t="s">
        <v>10423</v>
      </c>
      <c r="AA3288" s="5" t="s">
        <v>16910</v>
      </c>
      <c r="AB3288" s="5" t="s">
        <v>16317</v>
      </c>
      <c r="AC3288" s="2" t="s">
        <v>5205</v>
      </c>
      <c r="AD3288" s="2">
        <v>1026400</v>
      </c>
      <c r="AE3288" s="5">
        <v>35</v>
      </c>
      <c r="AF3288" s="25"/>
      <c r="AG3288" s="29">
        <v>3</v>
      </c>
      <c r="AH3288" s="2" t="s">
        <v>17974</v>
      </c>
      <c r="AI3288" s="2">
        <v>3</v>
      </c>
      <c r="AJ3288" s="2">
        <v>3</v>
      </c>
      <c r="AK3288" s="2"/>
      <c r="AL3288" s="2"/>
      <c r="AM3288" s="2"/>
      <c r="AN3288" s="2"/>
      <c r="AO3288" s="2"/>
      <c r="AP3288" s="25"/>
      <c r="AQ3288" s="25"/>
      <c r="AR3288" s="2"/>
      <c r="AS3288" s="2"/>
      <c r="AT3288" s="2"/>
      <c r="AU3288" s="25"/>
      <c r="AV3288" s="2"/>
      <c r="AW3288" s="2"/>
      <c r="AX3288" s="25"/>
      <c r="AY3288" s="25"/>
      <c r="AZ3288" s="25"/>
      <c r="BA3288" s="25"/>
      <c r="BB3288" s="25"/>
      <c r="BC3288" s="25"/>
      <c r="BD3288" s="25"/>
      <c r="BE3288" s="25"/>
      <c r="BF3288" s="25"/>
      <c r="BG3288" s="25"/>
      <c r="BH3288" s="25"/>
      <c r="BI3288" s="25"/>
      <c r="BJ3288" s="25"/>
      <c r="BK3288" s="25"/>
      <c r="BL3288" s="25"/>
      <c r="BM3288" s="25"/>
      <c r="BN3288" s="25"/>
      <c r="BO3288" s="25"/>
      <c r="BP3288" s="25"/>
      <c r="BQ3288" s="25"/>
      <c r="BR3288" s="25"/>
      <c r="BS3288" s="25"/>
      <c r="BT3288" s="25"/>
      <c r="BU3288" s="25"/>
      <c r="BV3288" s="25"/>
      <c r="BW3288" s="25"/>
      <c r="BX3288" s="25"/>
      <c r="BY3288" s="25"/>
      <c r="BZ3288" s="25"/>
      <c r="CA3288" s="25"/>
      <c r="CB3288" s="25"/>
      <c r="CC3288" s="25"/>
      <c r="CD3288" s="2" t="s">
        <v>628</v>
      </c>
      <c r="CE3288" s="2" t="s">
        <v>21814</v>
      </c>
      <c r="CF3288" s="25"/>
      <c r="CG3288" s="25"/>
      <c r="CH3288" s="25"/>
      <c r="CI3288" s="25"/>
      <c r="CJ3288" s="25"/>
    </row>
    <row r="3289" spans="1:88" x14ac:dyDescent="0.2">
      <c r="A3289" s="2" t="s">
        <v>12410</v>
      </c>
      <c r="B3289" s="2" t="s">
        <v>26330</v>
      </c>
      <c r="C3289" s="2" t="s">
        <v>10420</v>
      </c>
      <c r="D3289" s="2" t="s">
        <v>12410</v>
      </c>
      <c r="E3289" s="2" t="s">
        <v>12410</v>
      </c>
      <c r="F3289" s="2" t="s">
        <v>12411</v>
      </c>
      <c r="G3289" s="2" t="s">
        <v>12412</v>
      </c>
      <c r="H3289" s="2" t="s">
        <v>61</v>
      </c>
      <c r="I3289" s="2" t="s">
        <v>61</v>
      </c>
      <c r="J3289" s="2" t="s">
        <v>61</v>
      </c>
      <c r="K3289" s="50" t="s">
        <v>61</v>
      </c>
      <c r="L3289" s="43">
        <v>2009</v>
      </c>
      <c r="M3289" s="2" t="s">
        <v>133</v>
      </c>
      <c r="N3289" s="32">
        <v>25.26172</v>
      </c>
      <c r="O3289" s="32">
        <v>55.424390000000002</v>
      </c>
      <c r="P3289" s="2" t="s">
        <v>152</v>
      </c>
      <c r="Q3289" s="2" t="s">
        <v>65</v>
      </c>
      <c r="R3289" s="43" t="s">
        <v>18854</v>
      </c>
      <c r="S3289" s="41" t="s">
        <v>1554</v>
      </c>
      <c r="T3289" s="41" t="s">
        <v>18460</v>
      </c>
      <c r="U3289" s="2"/>
      <c r="V3289" s="2"/>
      <c r="W3289" s="41" t="s">
        <v>17588</v>
      </c>
      <c r="X3289" s="2" t="s">
        <v>153</v>
      </c>
      <c r="Y3289" s="2" t="s">
        <v>102</v>
      </c>
      <c r="Z3289" s="5" t="s">
        <v>20</v>
      </c>
      <c r="AA3289" s="5" t="s">
        <v>16910</v>
      </c>
      <c r="AB3289" s="5" t="s">
        <v>16318</v>
      </c>
      <c r="AC3289" s="2" t="s">
        <v>5205</v>
      </c>
      <c r="AD3289" s="2">
        <v>1026400</v>
      </c>
      <c r="AE3289" s="5">
        <v>25</v>
      </c>
      <c r="AF3289" s="25"/>
      <c r="AG3289" s="29">
        <v>3</v>
      </c>
      <c r="AH3289" s="2" t="s">
        <v>17974</v>
      </c>
      <c r="AI3289" s="2">
        <v>3</v>
      </c>
      <c r="AJ3289" s="2">
        <v>3</v>
      </c>
      <c r="AK3289" s="2"/>
      <c r="AL3289" s="2"/>
      <c r="AM3289" s="2"/>
      <c r="AN3289" s="2"/>
      <c r="AO3289" s="2"/>
      <c r="AP3289" s="25"/>
      <c r="AQ3289" s="25"/>
      <c r="AR3289" s="2"/>
      <c r="AS3289" s="2"/>
      <c r="AT3289" s="2"/>
      <c r="AU3289" s="25"/>
      <c r="AV3289" s="2"/>
      <c r="AW3289" s="2"/>
      <c r="AX3289" s="25"/>
      <c r="AY3289" s="25"/>
      <c r="AZ3289" s="25"/>
      <c r="BA3289" s="25"/>
      <c r="BB3289" s="25"/>
      <c r="BC3289" s="25"/>
      <c r="BD3289" s="25"/>
      <c r="BE3289" s="25"/>
      <c r="BF3289" s="25"/>
      <c r="BG3289" s="25"/>
      <c r="BH3289" s="25"/>
      <c r="BI3289" s="25"/>
      <c r="BJ3289" s="25"/>
      <c r="BK3289" s="25"/>
      <c r="BL3289" s="25"/>
      <c r="BM3289" s="25"/>
      <c r="BN3289" s="25"/>
      <c r="BO3289" s="25"/>
      <c r="BP3289" s="25"/>
      <c r="BQ3289" s="25"/>
      <c r="BR3289" s="25"/>
      <c r="BS3289" s="25"/>
      <c r="BT3289" s="25"/>
      <c r="BU3289" s="25"/>
      <c r="BV3289" s="25"/>
      <c r="BW3289" s="25"/>
      <c r="BX3289" s="25"/>
      <c r="BY3289" s="25"/>
      <c r="BZ3289" s="25"/>
      <c r="CA3289" s="25"/>
      <c r="CB3289" s="25"/>
      <c r="CC3289" s="25"/>
      <c r="CD3289" s="2" t="s">
        <v>628</v>
      </c>
      <c r="CE3289" s="2" t="s">
        <v>21815</v>
      </c>
      <c r="CF3289" s="25"/>
      <c r="CG3289" s="25"/>
      <c r="CH3289" s="25"/>
      <c r="CI3289" s="25"/>
      <c r="CJ3289" s="25"/>
    </row>
    <row r="3290" spans="1:88" x14ac:dyDescent="0.2">
      <c r="A3290" s="2" t="s">
        <v>12413</v>
      </c>
      <c r="B3290" s="2" t="s">
        <v>26331</v>
      </c>
      <c r="C3290" s="2" t="s">
        <v>10420</v>
      </c>
      <c r="D3290" s="2" t="s">
        <v>12413</v>
      </c>
      <c r="E3290" s="2" t="s">
        <v>12413</v>
      </c>
      <c r="F3290" s="2" t="s">
        <v>12414</v>
      </c>
      <c r="G3290" s="2" t="s">
        <v>12415</v>
      </c>
      <c r="H3290" s="2" t="s">
        <v>61</v>
      </c>
      <c r="I3290" s="2" t="s">
        <v>61</v>
      </c>
      <c r="J3290" s="2" t="s">
        <v>61</v>
      </c>
      <c r="K3290" s="50" t="s">
        <v>61</v>
      </c>
      <c r="L3290" s="43">
        <v>2009</v>
      </c>
      <c r="M3290" s="2" t="s">
        <v>133</v>
      </c>
      <c r="N3290" s="32">
        <v>25.251290000000001</v>
      </c>
      <c r="O3290" s="32">
        <v>55.436979999999998</v>
      </c>
      <c r="P3290" s="2" t="s">
        <v>152</v>
      </c>
      <c r="Q3290" s="2" t="s">
        <v>65</v>
      </c>
      <c r="R3290" s="43" t="s">
        <v>18854</v>
      </c>
      <c r="S3290" s="41" t="s">
        <v>1554</v>
      </c>
      <c r="T3290" s="41" t="s">
        <v>18460</v>
      </c>
      <c r="U3290" s="2"/>
      <c r="V3290" s="2"/>
      <c r="W3290" s="41" t="s">
        <v>17588</v>
      </c>
      <c r="X3290" s="2" t="s">
        <v>696</v>
      </c>
      <c r="Y3290" s="2" t="s">
        <v>102</v>
      </c>
      <c r="Z3290" s="5" t="s">
        <v>10423</v>
      </c>
      <c r="AA3290" s="5" t="s">
        <v>16910</v>
      </c>
      <c r="AB3290" s="5" t="s">
        <v>16316</v>
      </c>
      <c r="AC3290" s="2" t="s">
        <v>5205</v>
      </c>
      <c r="AD3290" s="2">
        <v>1026200</v>
      </c>
      <c r="AE3290" s="5">
        <v>25</v>
      </c>
      <c r="AF3290" s="25"/>
      <c r="AG3290" s="29">
        <v>3</v>
      </c>
      <c r="AH3290" s="2" t="s">
        <v>17974</v>
      </c>
      <c r="AI3290" s="2">
        <v>3</v>
      </c>
      <c r="AJ3290" s="2">
        <v>3</v>
      </c>
      <c r="AK3290" s="2"/>
      <c r="AL3290" s="2"/>
      <c r="AM3290" s="2"/>
      <c r="AN3290" s="2"/>
      <c r="AO3290" s="2"/>
      <c r="AP3290" s="25"/>
      <c r="AQ3290" s="25"/>
      <c r="AR3290" s="2"/>
      <c r="AS3290" s="2"/>
      <c r="AT3290" s="2"/>
      <c r="AU3290" s="25"/>
      <c r="AV3290" s="2"/>
      <c r="AW3290" s="2"/>
      <c r="AX3290" s="25"/>
      <c r="AY3290" s="25"/>
      <c r="AZ3290" s="25"/>
      <c r="BA3290" s="25"/>
      <c r="BB3290" s="25"/>
      <c r="BC3290" s="25"/>
      <c r="BD3290" s="25"/>
      <c r="BE3290" s="25"/>
      <c r="BF3290" s="25"/>
      <c r="BG3290" s="25"/>
      <c r="BH3290" s="25"/>
      <c r="BI3290" s="25"/>
      <c r="BJ3290" s="25"/>
      <c r="BK3290" s="25"/>
      <c r="BL3290" s="25"/>
      <c r="BM3290" s="25"/>
      <c r="BN3290" s="25"/>
      <c r="BO3290" s="25"/>
      <c r="BP3290" s="25"/>
      <c r="BQ3290" s="25"/>
      <c r="BR3290" s="25"/>
      <c r="BS3290" s="25"/>
      <c r="BT3290" s="25"/>
      <c r="BU3290" s="25"/>
      <c r="BV3290" s="25"/>
      <c r="BW3290" s="25"/>
      <c r="BX3290" s="25"/>
      <c r="BY3290" s="25"/>
      <c r="BZ3290" s="25"/>
      <c r="CA3290" s="25"/>
      <c r="CB3290" s="25"/>
      <c r="CC3290" s="25"/>
      <c r="CD3290" s="2" t="s">
        <v>628</v>
      </c>
      <c r="CE3290" s="2" t="s">
        <v>21816</v>
      </c>
      <c r="CF3290" s="25"/>
      <c r="CG3290" s="25"/>
      <c r="CH3290" s="25"/>
      <c r="CI3290" s="25"/>
      <c r="CJ3290" s="25"/>
    </row>
    <row r="3291" spans="1:88" x14ac:dyDescent="0.2">
      <c r="A3291" s="2" t="s">
        <v>12416</v>
      </c>
      <c r="B3291" s="2" t="s">
        <v>26332</v>
      </c>
      <c r="C3291" s="2" t="s">
        <v>10420</v>
      </c>
      <c r="D3291" s="2" t="s">
        <v>12416</v>
      </c>
      <c r="E3291" s="2" t="s">
        <v>12416</v>
      </c>
      <c r="F3291" s="2" t="s">
        <v>12417</v>
      </c>
      <c r="G3291" s="2" t="s">
        <v>12418</v>
      </c>
      <c r="H3291" s="2" t="s">
        <v>61</v>
      </c>
      <c r="I3291" s="2" t="s">
        <v>61</v>
      </c>
      <c r="J3291" s="2" t="s">
        <v>61</v>
      </c>
      <c r="K3291" s="50" t="s">
        <v>61</v>
      </c>
      <c r="L3291" s="43">
        <v>2010</v>
      </c>
      <c r="M3291" s="2" t="s">
        <v>133</v>
      </c>
      <c r="N3291" s="32">
        <v>25.237380000000002</v>
      </c>
      <c r="O3291" s="32">
        <v>55.457859999999997</v>
      </c>
      <c r="P3291" s="2" t="s">
        <v>152</v>
      </c>
      <c r="Q3291" s="2" t="s">
        <v>65</v>
      </c>
      <c r="R3291" s="43" t="s">
        <v>18854</v>
      </c>
      <c r="S3291" s="41" t="s">
        <v>1554</v>
      </c>
      <c r="T3291" s="41" t="s">
        <v>18460</v>
      </c>
      <c r="U3291" s="2"/>
      <c r="V3291" s="2"/>
      <c r="W3291" s="41" t="s">
        <v>17588</v>
      </c>
      <c r="X3291" s="2" t="s">
        <v>696</v>
      </c>
      <c r="Y3291" s="2" t="s">
        <v>10437</v>
      </c>
      <c r="Z3291" s="5" t="s">
        <v>10423</v>
      </c>
      <c r="AA3291" s="5" t="s">
        <v>16910</v>
      </c>
      <c r="AB3291" s="5" t="s">
        <v>18090</v>
      </c>
      <c r="AC3291" s="2" t="s">
        <v>5205</v>
      </c>
      <c r="AD3291" s="2">
        <v>1026300</v>
      </c>
      <c r="AE3291" s="5">
        <v>40</v>
      </c>
      <c r="AF3291" s="25"/>
      <c r="AG3291" s="29">
        <v>3</v>
      </c>
      <c r="AH3291" s="2" t="s">
        <v>17974</v>
      </c>
      <c r="AI3291" s="2">
        <v>3</v>
      </c>
      <c r="AJ3291" s="2">
        <v>3</v>
      </c>
      <c r="AK3291" s="2"/>
      <c r="AL3291" s="2"/>
      <c r="AM3291" s="2"/>
      <c r="AN3291" s="2"/>
      <c r="AO3291" s="2"/>
      <c r="AP3291" s="25"/>
      <c r="AQ3291" s="25"/>
      <c r="AR3291" s="2"/>
      <c r="AS3291" s="2"/>
      <c r="AT3291" s="2"/>
      <c r="AU3291" s="25"/>
      <c r="AV3291" s="2"/>
      <c r="AW3291" s="2"/>
      <c r="AX3291" s="25"/>
      <c r="AY3291" s="25"/>
      <c r="AZ3291" s="25"/>
      <c r="BA3291" s="25"/>
      <c r="BB3291" s="25"/>
      <c r="BC3291" s="25"/>
      <c r="BD3291" s="25"/>
      <c r="BE3291" s="25"/>
      <c r="BF3291" s="25"/>
      <c r="BG3291" s="25"/>
      <c r="BH3291" s="25"/>
      <c r="BI3291" s="25"/>
      <c r="BJ3291" s="25"/>
      <c r="BK3291" s="25"/>
      <c r="BL3291" s="25"/>
      <c r="BM3291" s="25"/>
      <c r="BN3291" s="25"/>
      <c r="BO3291" s="25"/>
      <c r="BP3291" s="25"/>
      <c r="BQ3291" s="25"/>
      <c r="BR3291" s="25"/>
      <c r="BS3291" s="25"/>
      <c r="BT3291" s="25"/>
      <c r="BU3291" s="25"/>
      <c r="BV3291" s="25"/>
      <c r="BW3291" s="25"/>
      <c r="BX3291" s="25"/>
      <c r="BY3291" s="25"/>
      <c r="BZ3291" s="25"/>
      <c r="CA3291" s="25"/>
      <c r="CB3291" s="25"/>
      <c r="CC3291" s="25"/>
      <c r="CD3291" s="2" t="s">
        <v>628</v>
      </c>
      <c r="CE3291" s="2" t="s">
        <v>21817</v>
      </c>
      <c r="CF3291" s="25"/>
      <c r="CG3291" s="25"/>
      <c r="CH3291" s="25"/>
      <c r="CI3291" s="25"/>
      <c r="CJ3291" s="25"/>
    </row>
    <row r="3292" spans="1:88" x14ac:dyDescent="0.2">
      <c r="A3292" s="2" t="s">
        <v>12419</v>
      </c>
      <c r="B3292" s="2" t="s">
        <v>26333</v>
      </c>
      <c r="C3292" s="2" t="s">
        <v>10420</v>
      </c>
      <c r="D3292" s="2" t="s">
        <v>12419</v>
      </c>
      <c r="E3292" s="2" t="s">
        <v>12419</v>
      </c>
      <c r="F3292" s="2" t="s">
        <v>12420</v>
      </c>
      <c r="G3292" s="2" t="s">
        <v>12421</v>
      </c>
      <c r="H3292" s="2" t="s">
        <v>61</v>
      </c>
      <c r="I3292" s="2" t="s">
        <v>61</v>
      </c>
      <c r="J3292" s="2" t="s">
        <v>61</v>
      </c>
      <c r="K3292" s="50" t="s">
        <v>61</v>
      </c>
      <c r="L3292" s="43">
        <v>2010</v>
      </c>
      <c r="M3292" s="2" t="s">
        <v>133</v>
      </c>
      <c r="N3292" s="32">
        <v>25.222059999999999</v>
      </c>
      <c r="O3292" s="32">
        <v>55.418120000000002</v>
      </c>
      <c r="P3292" s="2" t="s">
        <v>152</v>
      </c>
      <c r="Q3292" s="2" t="s">
        <v>65</v>
      </c>
      <c r="R3292" s="43" t="s">
        <v>18854</v>
      </c>
      <c r="S3292" s="41" t="s">
        <v>1554</v>
      </c>
      <c r="T3292" s="41" t="s">
        <v>18460</v>
      </c>
      <c r="U3292" s="2"/>
      <c r="V3292" s="2"/>
      <c r="W3292" s="41" t="s">
        <v>17588</v>
      </c>
      <c r="X3292" s="2" t="s">
        <v>696</v>
      </c>
      <c r="Y3292" s="2" t="s">
        <v>102</v>
      </c>
      <c r="Z3292" s="5" t="s">
        <v>20</v>
      </c>
      <c r="AA3292" s="5" t="s">
        <v>16910</v>
      </c>
      <c r="AB3292" s="5" t="s">
        <v>16316</v>
      </c>
      <c r="AC3292" s="2" t="s">
        <v>5247</v>
      </c>
      <c r="AD3292" s="2">
        <v>1025100</v>
      </c>
      <c r="AE3292" s="5">
        <v>10</v>
      </c>
      <c r="AF3292" s="25"/>
      <c r="AG3292" s="29">
        <v>3</v>
      </c>
      <c r="AH3292" s="2" t="s">
        <v>17978</v>
      </c>
      <c r="AI3292" s="2">
        <v>3</v>
      </c>
      <c r="AJ3292" s="2">
        <v>3</v>
      </c>
      <c r="AK3292" s="2"/>
      <c r="AL3292" s="2"/>
      <c r="AM3292" s="2"/>
      <c r="AN3292" s="2"/>
      <c r="AO3292" s="2"/>
      <c r="AP3292" s="25"/>
      <c r="AQ3292" s="25"/>
      <c r="AR3292" s="2"/>
      <c r="AS3292" s="2"/>
      <c r="AT3292" s="2"/>
      <c r="AU3292" s="25"/>
      <c r="AV3292" s="2"/>
      <c r="AW3292" s="2"/>
      <c r="AX3292" s="25"/>
      <c r="AY3292" s="25"/>
      <c r="AZ3292" s="25"/>
      <c r="BA3292" s="25"/>
      <c r="BB3292" s="25"/>
      <c r="BC3292" s="25"/>
      <c r="BD3292" s="25"/>
      <c r="BE3292" s="25"/>
      <c r="BF3292" s="25"/>
      <c r="BG3292" s="25"/>
      <c r="BH3292" s="25"/>
      <c r="BI3292" s="25"/>
      <c r="BJ3292" s="25"/>
      <c r="BK3292" s="25"/>
      <c r="BL3292" s="25"/>
      <c r="BM3292" s="25"/>
      <c r="BN3292" s="25"/>
      <c r="BO3292" s="25"/>
      <c r="BP3292" s="25"/>
      <c r="BQ3292" s="25"/>
      <c r="BR3292" s="25"/>
      <c r="BS3292" s="25"/>
      <c r="BT3292" s="25"/>
      <c r="BU3292" s="25"/>
      <c r="BV3292" s="25"/>
      <c r="BW3292" s="25"/>
      <c r="BX3292" s="25"/>
      <c r="BY3292" s="25"/>
      <c r="BZ3292" s="25"/>
      <c r="CA3292" s="25"/>
      <c r="CB3292" s="25"/>
      <c r="CC3292" s="25"/>
      <c r="CD3292" s="2" t="s">
        <v>628</v>
      </c>
      <c r="CE3292" s="2" t="s">
        <v>21818</v>
      </c>
      <c r="CF3292" s="25"/>
      <c r="CG3292" s="25"/>
      <c r="CH3292" s="25"/>
      <c r="CI3292" s="25"/>
      <c r="CJ3292" s="25"/>
    </row>
    <row r="3293" spans="1:88" x14ac:dyDescent="0.2">
      <c r="A3293" s="2" t="s">
        <v>12422</v>
      </c>
      <c r="B3293" s="2" t="s">
        <v>26334</v>
      </c>
      <c r="C3293" s="2" t="s">
        <v>10420</v>
      </c>
      <c r="D3293" s="2" t="s">
        <v>12422</v>
      </c>
      <c r="E3293" s="2" t="s">
        <v>12422</v>
      </c>
      <c r="F3293" s="2" t="s">
        <v>12423</v>
      </c>
      <c r="G3293" s="2" t="s">
        <v>18301</v>
      </c>
      <c r="H3293" s="2" t="s">
        <v>61</v>
      </c>
      <c r="I3293" s="2" t="s">
        <v>61</v>
      </c>
      <c r="J3293" s="2" t="s">
        <v>61</v>
      </c>
      <c r="K3293" s="50" t="s">
        <v>61</v>
      </c>
      <c r="L3293" s="43">
        <v>2011</v>
      </c>
      <c r="M3293" s="2" t="s">
        <v>133</v>
      </c>
      <c r="N3293" s="32">
        <v>25.230689999999999</v>
      </c>
      <c r="O3293" s="32">
        <v>55.360379999999999</v>
      </c>
      <c r="P3293" s="2" t="s">
        <v>152</v>
      </c>
      <c r="Q3293" s="2" t="s">
        <v>65</v>
      </c>
      <c r="R3293" s="43" t="s">
        <v>16802</v>
      </c>
      <c r="S3293" s="41" t="s">
        <v>4851</v>
      </c>
      <c r="T3293" s="41" t="s">
        <v>18462</v>
      </c>
      <c r="U3293" s="2"/>
      <c r="V3293" s="2"/>
      <c r="W3293" s="41" t="s">
        <v>17588</v>
      </c>
      <c r="X3293" s="2" t="s">
        <v>10480</v>
      </c>
      <c r="Y3293" s="2" t="s">
        <v>10437</v>
      </c>
      <c r="Z3293" s="5" t="s">
        <v>10423</v>
      </c>
      <c r="AA3293" s="5" t="s">
        <v>16910</v>
      </c>
      <c r="AB3293" s="5" t="s">
        <v>18090</v>
      </c>
      <c r="AC3293" s="2" t="s">
        <v>5205</v>
      </c>
      <c r="AD3293" s="2">
        <v>1021500</v>
      </c>
      <c r="AE3293" s="5">
        <v>25</v>
      </c>
      <c r="AF3293" s="25"/>
      <c r="AG3293" s="29">
        <v>3</v>
      </c>
      <c r="AH3293" s="2" t="s">
        <v>17974</v>
      </c>
      <c r="AI3293" s="2">
        <v>3</v>
      </c>
      <c r="AJ3293" s="2">
        <v>3</v>
      </c>
      <c r="AK3293" s="2"/>
      <c r="AL3293" s="2"/>
      <c r="AM3293" s="2"/>
      <c r="AN3293" s="2"/>
      <c r="AO3293" s="2"/>
      <c r="AP3293" s="25"/>
      <c r="AQ3293" s="25"/>
      <c r="AR3293" s="2"/>
      <c r="AS3293" s="2"/>
      <c r="AT3293" s="2"/>
      <c r="AU3293" s="25"/>
      <c r="AV3293" s="2"/>
      <c r="AW3293" s="2"/>
      <c r="AX3293" s="25"/>
      <c r="AY3293" s="25"/>
      <c r="AZ3293" s="25"/>
      <c r="BA3293" s="25"/>
      <c r="BB3293" s="25"/>
      <c r="BC3293" s="25"/>
      <c r="BD3293" s="25"/>
      <c r="BE3293" s="25"/>
      <c r="BF3293" s="25"/>
      <c r="BG3293" s="25"/>
      <c r="BH3293" s="25"/>
      <c r="BI3293" s="25"/>
      <c r="BJ3293" s="25"/>
      <c r="BK3293" s="25"/>
      <c r="BL3293" s="25"/>
      <c r="BM3293" s="25"/>
      <c r="BN3293" s="25"/>
      <c r="BO3293" s="25"/>
      <c r="BP3293" s="25"/>
      <c r="BQ3293" s="25"/>
      <c r="BR3293" s="25"/>
      <c r="BS3293" s="25"/>
      <c r="BT3293" s="25"/>
      <c r="BU3293" s="25"/>
      <c r="BV3293" s="25"/>
      <c r="BW3293" s="25"/>
      <c r="BX3293" s="25"/>
      <c r="BY3293" s="25"/>
      <c r="BZ3293" s="25"/>
      <c r="CA3293" s="25"/>
      <c r="CB3293" s="25"/>
      <c r="CC3293" s="25"/>
      <c r="CD3293" s="2" t="s">
        <v>71</v>
      </c>
      <c r="CE3293" s="2">
        <v>0</v>
      </c>
      <c r="CF3293" s="25"/>
      <c r="CG3293" s="25"/>
      <c r="CH3293" s="25"/>
      <c r="CI3293" s="25"/>
      <c r="CJ3293" s="25"/>
    </row>
    <row r="3294" spans="1:88" x14ac:dyDescent="0.2">
      <c r="A3294" s="2" t="s">
        <v>12424</v>
      </c>
      <c r="B3294" s="2" t="s">
        <v>26335</v>
      </c>
      <c r="C3294" s="2" t="s">
        <v>10420</v>
      </c>
      <c r="D3294" s="2" t="s">
        <v>12424</v>
      </c>
      <c r="E3294" s="2" t="s">
        <v>12424</v>
      </c>
      <c r="F3294" s="2" t="s">
        <v>12425</v>
      </c>
      <c r="G3294" s="2" t="s">
        <v>12426</v>
      </c>
      <c r="H3294" s="2" t="s">
        <v>61</v>
      </c>
      <c r="I3294" s="2" t="s">
        <v>61</v>
      </c>
      <c r="J3294" s="2" t="s">
        <v>61</v>
      </c>
      <c r="K3294" s="50" t="s">
        <v>61</v>
      </c>
      <c r="L3294" s="43">
        <v>2010</v>
      </c>
      <c r="M3294" s="2" t="s">
        <v>133</v>
      </c>
      <c r="N3294" s="32">
        <v>25.195509999999999</v>
      </c>
      <c r="O3294" s="32">
        <v>55.414870000000001</v>
      </c>
      <c r="P3294" s="2" t="s">
        <v>152</v>
      </c>
      <c r="Q3294" s="2" t="s">
        <v>65</v>
      </c>
      <c r="R3294" s="43" t="s">
        <v>18854</v>
      </c>
      <c r="S3294" s="41" t="s">
        <v>1554</v>
      </c>
      <c r="T3294" s="41" t="s">
        <v>18460</v>
      </c>
      <c r="U3294" s="2"/>
      <c r="V3294" s="2"/>
      <c r="W3294" s="41" t="s">
        <v>17588</v>
      </c>
      <c r="X3294" s="2" t="s">
        <v>696</v>
      </c>
      <c r="Y3294" s="2" t="s">
        <v>102</v>
      </c>
      <c r="Z3294" s="5" t="s">
        <v>10423</v>
      </c>
      <c r="AA3294" s="5" t="s">
        <v>16910</v>
      </c>
      <c r="AB3294" s="5" t="s">
        <v>16316</v>
      </c>
      <c r="AC3294" s="2" t="s">
        <v>5205</v>
      </c>
      <c r="AD3294" s="2">
        <v>1042200</v>
      </c>
      <c r="AE3294" s="5">
        <v>29</v>
      </c>
      <c r="AF3294" s="25"/>
      <c r="AG3294" s="29">
        <v>3</v>
      </c>
      <c r="AH3294" s="2" t="s">
        <v>17974</v>
      </c>
      <c r="AI3294" s="2">
        <v>3</v>
      </c>
      <c r="AJ3294" s="2">
        <v>3</v>
      </c>
      <c r="AK3294" s="2"/>
      <c r="AL3294" s="2"/>
      <c r="AM3294" s="2"/>
      <c r="AN3294" s="2"/>
      <c r="AO3294" s="2"/>
      <c r="AP3294" s="25"/>
      <c r="AQ3294" s="25"/>
      <c r="AR3294" s="2"/>
      <c r="AS3294" s="2"/>
      <c r="AT3294" s="2"/>
      <c r="AU3294" s="25"/>
      <c r="AV3294" s="2"/>
      <c r="AW3294" s="2"/>
      <c r="AX3294" s="25"/>
      <c r="AY3294" s="25"/>
      <c r="AZ3294" s="25"/>
      <c r="BA3294" s="25"/>
      <c r="BB3294" s="25"/>
      <c r="BC3294" s="25"/>
      <c r="BD3294" s="25"/>
      <c r="BE3294" s="25"/>
      <c r="BF3294" s="25"/>
      <c r="BG3294" s="25"/>
      <c r="BH3294" s="25"/>
      <c r="BI3294" s="25"/>
      <c r="BJ3294" s="25"/>
      <c r="BK3294" s="25"/>
      <c r="BL3294" s="25"/>
      <c r="BM3294" s="25"/>
      <c r="BN3294" s="25"/>
      <c r="BO3294" s="25"/>
      <c r="BP3294" s="25"/>
      <c r="BQ3294" s="25"/>
      <c r="BR3294" s="25"/>
      <c r="BS3294" s="25"/>
      <c r="BT3294" s="25"/>
      <c r="BU3294" s="25"/>
      <c r="BV3294" s="25"/>
      <c r="BW3294" s="25"/>
      <c r="BX3294" s="25"/>
      <c r="BY3294" s="25"/>
      <c r="BZ3294" s="25"/>
      <c r="CA3294" s="25"/>
      <c r="CB3294" s="25"/>
      <c r="CC3294" s="25"/>
      <c r="CD3294" s="2" t="s">
        <v>628</v>
      </c>
      <c r="CE3294" s="2" t="s">
        <v>21819</v>
      </c>
      <c r="CF3294" s="25"/>
      <c r="CG3294" s="25"/>
      <c r="CH3294" s="25"/>
      <c r="CI3294" s="25"/>
      <c r="CJ3294" s="25"/>
    </row>
    <row r="3295" spans="1:88" x14ac:dyDescent="0.2">
      <c r="A3295" s="2" t="s">
        <v>12427</v>
      </c>
      <c r="B3295" s="2" t="s">
        <v>26336</v>
      </c>
      <c r="C3295" s="2" t="s">
        <v>10420</v>
      </c>
      <c r="D3295" s="2" t="s">
        <v>12427</v>
      </c>
      <c r="E3295" s="2" t="s">
        <v>12427</v>
      </c>
      <c r="F3295" s="2" t="s">
        <v>12428</v>
      </c>
      <c r="G3295" s="2" t="s">
        <v>12429</v>
      </c>
      <c r="H3295" s="2" t="s">
        <v>61</v>
      </c>
      <c r="I3295" s="2" t="s">
        <v>61</v>
      </c>
      <c r="J3295" s="2" t="s">
        <v>61</v>
      </c>
      <c r="K3295" s="50" t="s">
        <v>61</v>
      </c>
      <c r="L3295" s="43">
        <v>2010</v>
      </c>
      <c r="M3295" s="2" t="s">
        <v>133</v>
      </c>
      <c r="N3295" s="32">
        <v>25.173030000000001</v>
      </c>
      <c r="O3295" s="32">
        <v>55.461539999999999</v>
      </c>
      <c r="P3295" s="2" t="s">
        <v>152</v>
      </c>
      <c r="Q3295" s="2" t="s">
        <v>65</v>
      </c>
      <c r="R3295" s="43" t="s">
        <v>18854</v>
      </c>
      <c r="S3295" s="41" t="s">
        <v>1554</v>
      </c>
      <c r="T3295" s="41" t="s">
        <v>18460</v>
      </c>
      <c r="U3295" s="2"/>
      <c r="V3295" s="2"/>
      <c r="W3295" s="41" t="s">
        <v>17588</v>
      </c>
      <c r="X3295" s="2" t="s">
        <v>696</v>
      </c>
      <c r="Y3295" s="2" t="s">
        <v>102</v>
      </c>
      <c r="Z3295" s="5" t="s">
        <v>10423</v>
      </c>
      <c r="AA3295" s="5" t="s">
        <v>16910</v>
      </c>
      <c r="AB3295" s="5" t="s">
        <v>16316</v>
      </c>
      <c r="AC3295" s="2" t="s">
        <v>5247</v>
      </c>
      <c r="AD3295" s="2">
        <v>1043100</v>
      </c>
      <c r="AE3295" s="5">
        <v>35</v>
      </c>
      <c r="AF3295" s="25"/>
      <c r="AG3295" s="29">
        <v>3</v>
      </c>
      <c r="AH3295" s="2" t="s">
        <v>17978</v>
      </c>
      <c r="AI3295" s="2">
        <v>3</v>
      </c>
      <c r="AJ3295" s="2">
        <v>3</v>
      </c>
      <c r="AK3295" s="2"/>
      <c r="AL3295" s="2"/>
      <c r="AM3295" s="2"/>
      <c r="AN3295" s="2"/>
      <c r="AO3295" s="2"/>
      <c r="AP3295" s="25"/>
      <c r="AQ3295" s="25"/>
      <c r="AR3295" s="2"/>
      <c r="AS3295" s="2"/>
      <c r="AT3295" s="2"/>
      <c r="AU3295" s="25"/>
      <c r="AV3295" s="2"/>
      <c r="AW3295" s="2"/>
      <c r="AX3295" s="25"/>
      <c r="AY3295" s="25"/>
      <c r="AZ3295" s="25"/>
      <c r="BA3295" s="25"/>
      <c r="BB3295" s="25"/>
      <c r="BC3295" s="25"/>
      <c r="BD3295" s="25"/>
      <c r="BE3295" s="25"/>
      <c r="BF3295" s="25"/>
      <c r="BG3295" s="25"/>
      <c r="BH3295" s="25"/>
      <c r="BI3295" s="25"/>
      <c r="BJ3295" s="25"/>
      <c r="BK3295" s="25"/>
      <c r="BL3295" s="25"/>
      <c r="BM3295" s="25"/>
      <c r="BN3295" s="25"/>
      <c r="BO3295" s="25"/>
      <c r="BP3295" s="25"/>
      <c r="BQ3295" s="25"/>
      <c r="BR3295" s="25"/>
      <c r="BS3295" s="25"/>
      <c r="BT3295" s="25"/>
      <c r="BU3295" s="25"/>
      <c r="BV3295" s="25"/>
      <c r="BW3295" s="25"/>
      <c r="BX3295" s="25"/>
      <c r="BY3295" s="25"/>
      <c r="BZ3295" s="25"/>
      <c r="CA3295" s="25"/>
      <c r="CB3295" s="25"/>
      <c r="CC3295" s="25"/>
      <c r="CD3295" s="2" t="s">
        <v>628</v>
      </c>
      <c r="CE3295" s="2" t="s">
        <v>21820</v>
      </c>
      <c r="CF3295" s="25"/>
      <c r="CG3295" s="25"/>
      <c r="CH3295" s="25"/>
      <c r="CI3295" s="25"/>
      <c r="CJ3295" s="25"/>
    </row>
    <row r="3296" spans="1:88" x14ac:dyDescent="0.2">
      <c r="A3296" s="2" t="s">
        <v>12430</v>
      </c>
      <c r="B3296" s="2" t="s">
        <v>26337</v>
      </c>
      <c r="C3296" s="2" t="s">
        <v>10420</v>
      </c>
      <c r="D3296" s="2" t="s">
        <v>12430</v>
      </c>
      <c r="E3296" s="2" t="s">
        <v>12430</v>
      </c>
      <c r="F3296" s="2" t="s">
        <v>12431</v>
      </c>
      <c r="G3296" s="2" t="s">
        <v>12432</v>
      </c>
      <c r="H3296" s="2" t="s">
        <v>83</v>
      </c>
      <c r="I3296" s="2" t="s">
        <v>61</v>
      </c>
      <c r="J3296" s="2" t="s">
        <v>61</v>
      </c>
      <c r="K3296" s="50" t="s">
        <v>61</v>
      </c>
      <c r="L3296" s="43">
        <v>2010</v>
      </c>
      <c r="M3296" s="2" t="s">
        <v>133</v>
      </c>
      <c r="N3296" s="32">
        <v>25.173870000000001</v>
      </c>
      <c r="O3296" s="32">
        <v>55.392910000000001</v>
      </c>
      <c r="P3296" s="2" t="s">
        <v>2767</v>
      </c>
      <c r="Q3296" s="2" t="s">
        <v>65</v>
      </c>
      <c r="R3296" s="43" t="s">
        <v>18854</v>
      </c>
      <c r="S3296" s="41" t="s">
        <v>1554</v>
      </c>
      <c r="T3296" s="41" t="s">
        <v>18460</v>
      </c>
      <c r="U3296" s="2"/>
      <c r="V3296" s="2"/>
      <c r="W3296" s="41" t="s">
        <v>17589</v>
      </c>
      <c r="X3296" s="2" t="s">
        <v>315</v>
      </c>
      <c r="Y3296" s="2" t="s">
        <v>102</v>
      </c>
      <c r="Z3296" s="5" t="s">
        <v>10423</v>
      </c>
      <c r="AA3296" s="5" t="s">
        <v>16910</v>
      </c>
      <c r="AB3296" s="5" t="s">
        <v>16316</v>
      </c>
      <c r="AC3296" s="2" t="s">
        <v>5205</v>
      </c>
      <c r="AD3296" s="2">
        <v>1061400</v>
      </c>
      <c r="AE3296" s="5">
        <v>27</v>
      </c>
      <c r="AF3296" s="25"/>
      <c r="AG3296" s="29">
        <v>3</v>
      </c>
      <c r="AH3296" s="2" t="s">
        <v>17974</v>
      </c>
      <c r="AI3296" s="2">
        <v>4</v>
      </c>
      <c r="AJ3296" s="2">
        <v>3</v>
      </c>
      <c r="AK3296" s="2"/>
      <c r="AL3296" s="2"/>
      <c r="AM3296" s="2"/>
      <c r="AN3296" s="2"/>
      <c r="AO3296" s="2"/>
      <c r="AP3296" s="25"/>
      <c r="AQ3296" s="25"/>
      <c r="AR3296" s="2"/>
      <c r="AS3296" s="2"/>
      <c r="AT3296" s="2"/>
      <c r="AU3296" s="25"/>
      <c r="AV3296" s="2"/>
      <c r="AW3296" s="2"/>
      <c r="AX3296" s="25"/>
      <c r="AY3296" s="25"/>
      <c r="AZ3296" s="25"/>
      <c r="BA3296" s="25"/>
      <c r="BB3296" s="25"/>
      <c r="BC3296" s="25"/>
      <c r="BD3296" s="25"/>
      <c r="BE3296" s="25"/>
      <c r="BF3296" s="25"/>
      <c r="BG3296" s="25"/>
      <c r="BH3296" s="25"/>
      <c r="BI3296" s="25"/>
      <c r="BJ3296" s="25"/>
      <c r="BK3296" s="25"/>
      <c r="BL3296" s="25"/>
      <c r="BM3296" s="25"/>
      <c r="BN3296" s="25"/>
      <c r="BO3296" s="25"/>
      <c r="BP3296" s="25"/>
      <c r="BQ3296" s="25"/>
      <c r="BR3296" s="25"/>
      <c r="BS3296" s="25"/>
      <c r="BT3296" s="25"/>
      <c r="BU3296" s="25"/>
      <c r="BV3296" s="25"/>
      <c r="BW3296" s="25"/>
      <c r="BX3296" s="25"/>
      <c r="BY3296" s="25"/>
      <c r="BZ3296" s="25"/>
      <c r="CA3296" s="25"/>
      <c r="CB3296" s="25"/>
      <c r="CC3296" s="25"/>
      <c r="CD3296" s="2" t="s">
        <v>628</v>
      </c>
      <c r="CE3296" s="2" t="s">
        <v>21821</v>
      </c>
      <c r="CF3296" s="25"/>
      <c r="CG3296" s="25"/>
      <c r="CH3296" s="25"/>
      <c r="CI3296" s="25"/>
      <c r="CJ3296" s="25"/>
    </row>
    <row r="3297" spans="1:88" x14ac:dyDescent="0.2">
      <c r="A3297" s="2" t="s">
        <v>12433</v>
      </c>
      <c r="B3297" s="2" t="s">
        <v>26338</v>
      </c>
      <c r="C3297" s="2" t="s">
        <v>10420</v>
      </c>
      <c r="D3297" s="2" t="s">
        <v>12433</v>
      </c>
      <c r="E3297" s="2" t="s">
        <v>12433</v>
      </c>
      <c r="F3297" s="2" t="s">
        <v>12434</v>
      </c>
      <c r="G3297" s="2" t="s">
        <v>12435</v>
      </c>
      <c r="H3297" s="2" t="s">
        <v>61</v>
      </c>
      <c r="I3297" s="2" t="s">
        <v>61</v>
      </c>
      <c r="J3297" s="2" t="s">
        <v>61</v>
      </c>
      <c r="K3297" s="50" t="s">
        <v>61</v>
      </c>
      <c r="L3297" s="43">
        <v>2009</v>
      </c>
      <c r="M3297" s="2" t="s">
        <v>133</v>
      </c>
      <c r="N3297" s="32">
        <v>25.169910000000002</v>
      </c>
      <c r="O3297" s="32">
        <v>55.365940000000002</v>
      </c>
      <c r="P3297" s="2" t="s">
        <v>152</v>
      </c>
      <c r="Q3297" s="2" t="s">
        <v>65</v>
      </c>
      <c r="R3297" s="43" t="s">
        <v>18854</v>
      </c>
      <c r="S3297" s="41" t="s">
        <v>1554</v>
      </c>
      <c r="T3297" s="41" t="s">
        <v>18460</v>
      </c>
      <c r="U3297" s="2"/>
      <c r="V3297" s="2"/>
      <c r="W3297" s="41" t="s">
        <v>17588</v>
      </c>
      <c r="X3297" s="2" t="s">
        <v>696</v>
      </c>
      <c r="Y3297" s="2" t="s">
        <v>102</v>
      </c>
      <c r="Z3297" s="5" t="s">
        <v>20</v>
      </c>
      <c r="AA3297" s="5" t="s">
        <v>16910</v>
      </c>
      <c r="AB3297" s="5" t="s">
        <v>16316</v>
      </c>
      <c r="AC3297" s="2" t="s">
        <v>5205</v>
      </c>
      <c r="AD3297" s="2">
        <v>1061300</v>
      </c>
      <c r="AE3297" s="5">
        <v>41.1</v>
      </c>
      <c r="AF3297" s="25"/>
      <c r="AG3297" s="29">
        <v>3</v>
      </c>
      <c r="AH3297" s="2" t="s">
        <v>17974</v>
      </c>
      <c r="AI3297" s="2">
        <v>4</v>
      </c>
      <c r="AJ3297" s="2">
        <v>3</v>
      </c>
      <c r="AK3297" s="2"/>
      <c r="AL3297" s="2"/>
      <c r="AM3297" s="2"/>
      <c r="AN3297" s="2"/>
      <c r="AO3297" s="2"/>
      <c r="AP3297" s="25"/>
      <c r="AQ3297" s="25"/>
      <c r="AR3297" s="2"/>
      <c r="AS3297" s="2"/>
      <c r="AT3297" s="2"/>
      <c r="AU3297" s="25"/>
      <c r="AV3297" s="2"/>
      <c r="AW3297" s="2"/>
      <c r="AX3297" s="25"/>
      <c r="AY3297" s="25"/>
      <c r="AZ3297" s="25"/>
      <c r="BA3297" s="25"/>
      <c r="BB3297" s="25"/>
      <c r="BC3297" s="25"/>
      <c r="BD3297" s="25"/>
      <c r="BE3297" s="25"/>
      <c r="BF3297" s="25"/>
      <c r="BG3297" s="25"/>
      <c r="BH3297" s="25"/>
      <c r="BI3297" s="25"/>
      <c r="BJ3297" s="25"/>
      <c r="BK3297" s="25"/>
      <c r="BL3297" s="25"/>
      <c r="BM3297" s="25"/>
      <c r="BN3297" s="25"/>
      <c r="BO3297" s="25"/>
      <c r="BP3297" s="25"/>
      <c r="BQ3297" s="25"/>
      <c r="BR3297" s="25"/>
      <c r="BS3297" s="25"/>
      <c r="BT3297" s="25"/>
      <c r="BU3297" s="25"/>
      <c r="BV3297" s="25"/>
      <c r="BW3297" s="25"/>
      <c r="BX3297" s="25"/>
      <c r="BY3297" s="25"/>
      <c r="BZ3297" s="25"/>
      <c r="CA3297" s="25"/>
      <c r="CB3297" s="25"/>
      <c r="CC3297" s="25"/>
      <c r="CD3297" s="2" t="s">
        <v>78</v>
      </c>
      <c r="CE3297" s="2" t="s">
        <v>21822</v>
      </c>
      <c r="CF3297" s="25"/>
      <c r="CG3297" s="25"/>
      <c r="CH3297" s="25"/>
      <c r="CI3297" s="25"/>
      <c r="CJ3297" s="25"/>
    </row>
    <row r="3298" spans="1:88" x14ac:dyDescent="0.2">
      <c r="A3298" s="2" t="s">
        <v>12436</v>
      </c>
      <c r="B3298" s="2" t="s">
        <v>26339</v>
      </c>
      <c r="C3298" s="2" t="s">
        <v>10420</v>
      </c>
      <c r="D3298" s="2" t="s">
        <v>12436</v>
      </c>
      <c r="E3298" s="2" t="s">
        <v>12436</v>
      </c>
      <c r="F3298" s="2" t="s">
        <v>12437</v>
      </c>
      <c r="G3298" s="2" t="s">
        <v>12438</v>
      </c>
      <c r="H3298" s="2" t="s">
        <v>61</v>
      </c>
      <c r="I3298" s="2" t="s">
        <v>61</v>
      </c>
      <c r="J3298" s="2" t="s">
        <v>61</v>
      </c>
      <c r="K3298" s="50" t="s">
        <v>61</v>
      </c>
      <c r="L3298" s="43">
        <v>2009</v>
      </c>
      <c r="M3298" s="2" t="s">
        <v>133</v>
      </c>
      <c r="N3298" s="32">
        <v>25.181349999999998</v>
      </c>
      <c r="O3298" s="32">
        <v>55.337200000000003</v>
      </c>
      <c r="P3298" s="2" t="s">
        <v>152</v>
      </c>
      <c r="Q3298" s="2" t="s">
        <v>65</v>
      </c>
      <c r="R3298" s="43" t="s">
        <v>18854</v>
      </c>
      <c r="S3298" s="41" t="s">
        <v>1554</v>
      </c>
      <c r="T3298" s="41" t="s">
        <v>18460</v>
      </c>
      <c r="U3298" s="2"/>
      <c r="V3298" s="2"/>
      <c r="W3298" s="41" t="s">
        <v>17588</v>
      </c>
      <c r="X3298" s="2" t="s">
        <v>696</v>
      </c>
      <c r="Y3298" s="2" t="s">
        <v>102</v>
      </c>
      <c r="Z3298" s="5" t="s">
        <v>10423</v>
      </c>
      <c r="AA3298" s="5" t="s">
        <v>16910</v>
      </c>
      <c r="AB3298" s="5" t="s">
        <v>16316</v>
      </c>
      <c r="AC3298" s="2" t="s">
        <v>5205</v>
      </c>
      <c r="AD3298" s="2">
        <v>1061200</v>
      </c>
      <c r="AE3298" s="5">
        <v>30</v>
      </c>
      <c r="AF3298" s="25"/>
      <c r="AG3298" s="29">
        <v>3</v>
      </c>
      <c r="AH3298" s="2" t="s">
        <v>17974</v>
      </c>
      <c r="AI3298" s="2">
        <v>3</v>
      </c>
      <c r="AJ3298" s="2">
        <v>3</v>
      </c>
      <c r="AK3298" s="2"/>
      <c r="AL3298" s="2"/>
      <c r="AM3298" s="2"/>
      <c r="AN3298" s="2"/>
      <c r="AO3298" s="2"/>
      <c r="AP3298" s="25"/>
      <c r="AQ3298" s="25"/>
      <c r="AR3298" s="2"/>
      <c r="AS3298" s="2"/>
      <c r="AT3298" s="2"/>
      <c r="AU3298" s="25"/>
      <c r="AV3298" s="2"/>
      <c r="AW3298" s="2"/>
      <c r="AX3298" s="25"/>
      <c r="AY3298" s="25"/>
      <c r="AZ3298" s="25"/>
      <c r="BA3298" s="25"/>
      <c r="BB3298" s="25"/>
      <c r="BC3298" s="25"/>
      <c r="BD3298" s="25"/>
      <c r="BE3298" s="25"/>
      <c r="BF3298" s="25"/>
      <c r="BG3298" s="25"/>
      <c r="BH3298" s="25"/>
      <c r="BI3298" s="25"/>
      <c r="BJ3298" s="25"/>
      <c r="BK3298" s="25"/>
      <c r="BL3298" s="25"/>
      <c r="BM3298" s="25"/>
      <c r="BN3298" s="25"/>
      <c r="BO3298" s="25"/>
      <c r="BP3298" s="25"/>
      <c r="BQ3298" s="25"/>
      <c r="BR3298" s="25"/>
      <c r="BS3298" s="25"/>
      <c r="BT3298" s="25"/>
      <c r="BU3298" s="25"/>
      <c r="BV3298" s="25"/>
      <c r="BW3298" s="25"/>
      <c r="BX3298" s="25"/>
      <c r="BY3298" s="25"/>
      <c r="BZ3298" s="25"/>
      <c r="CA3298" s="25"/>
      <c r="CB3298" s="25"/>
      <c r="CC3298" s="25"/>
      <c r="CD3298" s="2" t="s">
        <v>78</v>
      </c>
      <c r="CE3298" s="2" t="s">
        <v>21823</v>
      </c>
      <c r="CF3298" s="25"/>
      <c r="CG3298" s="25"/>
      <c r="CH3298" s="25"/>
      <c r="CI3298" s="25"/>
      <c r="CJ3298" s="25"/>
    </row>
    <row r="3299" spans="1:88" x14ac:dyDescent="0.2">
      <c r="A3299" s="2" t="s">
        <v>12439</v>
      </c>
      <c r="B3299" s="2" t="s">
        <v>26340</v>
      </c>
      <c r="C3299" s="2" t="s">
        <v>10420</v>
      </c>
      <c r="D3299" s="2" t="s">
        <v>12439</v>
      </c>
      <c r="E3299" s="2" t="s">
        <v>12439</v>
      </c>
      <c r="F3299" s="2" t="s">
        <v>12440</v>
      </c>
      <c r="G3299" s="2" t="s">
        <v>12441</v>
      </c>
      <c r="H3299" s="2" t="s">
        <v>61</v>
      </c>
      <c r="I3299" s="2" t="s">
        <v>61</v>
      </c>
      <c r="J3299" s="2" t="s">
        <v>61</v>
      </c>
      <c r="K3299" s="50" t="s">
        <v>61</v>
      </c>
      <c r="L3299" s="43">
        <v>2010</v>
      </c>
      <c r="M3299" s="2" t="s">
        <v>133</v>
      </c>
      <c r="N3299" s="32">
        <v>25.175529999999998</v>
      </c>
      <c r="O3299" s="32">
        <v>55.333979999999997</v>
      </c>
      <c r="P3299" s="2" t="s">
        <v>152</v>
      </c>
      <c r="Q3299" s="2" t="s">
        <v>65</v>
      </c>
      <c r="R3299" s="43" t="s">
        <v>18854</v>
      </c>
      <c r="S3299" s="41" t="s">
        <v>1554</v>
      </c>
      <c r="T3299" s="41" t="s">
        <v>18460</v>
      </c>
      <c r="U3299" s="2"/>
      <c r="V3299" s="2"/>
      <c r="W3299" s="41" t="s">
        <v>17588</v>
      </c>
      <c r="X3299" s="2" t="s">
        <v>696</v>
      </c>
      <c r="Y3299" s="2" t="s">
        <v>102</v>
      </c>
      <c r="Z3299" s="5" t="s">
        <v>10423</v>
      </c>
      <c r="AA3299" s="5" t="s">
        <v>16910</v>
      </c>
      <c r="AB3299" s="5" t="s">
        <v>16318</v>
      </c>
      <c r="AC3299" s="2" t="s">
        <v>5205</v>
      </c>
      <c r="AD3299" s="2">
        <v>1061200</v>
      </c>
      <c r="AE3299" s="5">
        <v>30</v>
      </c>
      <c r="AF3299" s="25"/>
      <c r="AG3299" s="29">
        <v>3</v>
      </c>
      <c r="AH3299" s="2" t="s">
        <v>17974</v>
      </c>
      <c r="AI3299" s="2">
        <v>4</v>
      </c>
      <c r="AJ3299" s="2">
        <v>3</v>
      </c>
      <c r="AK3299" s="2"/>
      <c r="AL3299" s="2"/>
      <c r="AM3299" s="2"/>
      <c r="AN3299" s="2"/>
      <c r="AO3299" s="2"/>
      <c r="AP3299" s="25"/>
      <c r="AQ3299" s="25"/>
      <c r="AR3299" s="2"/>
      <c r="AS3299" s="2"/>
      <c r="AT3299" s="2"/>
      <c r="AU3299" s="25"/>
      <c r="AV3299" s="2"/>
      <c r="AW3299" s="2"/>
      <c r="AX3299" s="25"/>
      <c r="AY3299" s="25"/>
      <c r="AZ3299" s="25"/>
      <c r="BA3299" s="25"/>
      <c r="BB3299" s="25"/>
      <c r="BC3299" s="25"/>
      <c r="BD3299" s="25"/>
      <c r="BE3299" s="25"/>
      <c r="BF3299" s="25"/>
      <c r="BG3299" s="25"/>
      <c r="BH3299" s="25"/>
      <c r="BI3299" s="25"/>
      <c r="BJ3299" s="25"/>
      <c r="BK3299" s="25"/>
      <c r="BL3299" s="25"/>
      <c r="BM3299" s="25"/>
      <c r="BN3299" s="25"/>
      <c r="BO3299" s="25"/>
      <c r="BP3299" s="25"/>
      <c r="BQ3299" s="25"/>
      <c r="BR3299" s="25"/>
      <c r="BS3299" s="25"/>
      <c r="BT3299" s="25"/>
      <c r="BU3299" s="25"/>
      <c r="BV3299" s="25"/>
      <c r="BW3299" s="25"/>
      <c r="BX3299" s="25"/>
      <c r="BY3299" s="25"/>
      <c r="BZ3299" s="25"/>
      <c r="CA3299" s="25"/>
      <c r="CB3299" s="25"/>
      <c r="CC3299" s="25"/>
      <c r="CD3299" s="2" t="s">
        <v>78</v>
      </c>
      <c r="CE3299" s="2" t="s">
        <v>21824</v>
      </c>
      <c r="CF3299" s="25"/>
      <c r="CG3299" s="25"/>
      <c r="CH3299" s="25"/>
      <c r="CI3299" s="25"/>
      <c r="CJ3299" s="25"/>
    </row>
    <row r="3300" spans="1:88" x14ac:dyDescent="0.2">
      <c r="A3300" s="2" t="s">
        <v>12442</v>
      </c>
      <c r="B3300" s="2" t="s">
        <v>26341</v>
      </c>
      <c r="C3300" s="2" t="s">
        <v>10420</v>
      </c>
      <c r="D3300" s="2" t="s">
        <v>12442</v>
      </c>
      <c r="E3300" s="2" t="s">
        <v>12442</v>
      </c>
      <c r="F3300" s="2" t="s">
        <v>12443</v>
      </c>
      <c r="G3300" s="2" t="s">
        <v>12444</v>
      </c>
      <c r="H3300" s="2" t="s">
        <v>61</v>
      </c>
      <c r="I3300" s="2" t="s">
        <v>61</v>
      </c>
      <c r="J3300" s="2" t="s">
        <v>61</v>
      </c>
      <c r="K3300" s="50" t="s">
        <v>61</v>
      </c>
      <c r="L3300" s="43">
        <v>2010</v>
      </c>
      <c r="M3300" s="2" t="s">
        <v>133</v>
      </c>
      <c r="N3300" s="32">
        <v>25.188980000000001</v>
      </c>
      <c r="O3300" s="32">
        <v>55.293190000000003</v>
      </c>
      <c r="P3300" s="2" t="s">
        <v>152</v>
      </c>
      <c r="Q3300" s="2" t="s">
        <v>65</v>
      </c>
      <c r="R3300" s="43" t="s">
        <v>16802</v>
      </c>
      <c r="S3300" s="41" t="s">
        <v>4851</v>
      </c>
      <c r="T3300" s="41" t="s">
        <v>18462</v>
      </c>
      <c r="U3300" s="2"/>
      <c r="V3300" s="2"/>
      <c r="W3300" s="41" t="s">
        <v>17588</v>
      </c>
      <c r="X3300" s="2" t="s">
        <v>696</v>
      </c>
      <c r="Y3300" s="2" t="s">
        <v>102</v>
      </c>
      <c r="Z3300" s="5" t="s">
        <v>20</v>
      </c>
      <c r="AA3300" s="5" t="s">
        <v>16910</v>
      </c>
      <c r="AB3300" s="5" t="s">
        <v>16316</v>
      </c>
      <c r="AC3300" s="2" t="s">
        <v>5205</v>
      </c>
      <c r="AD3300" s="2">
        <v>1034500</v>
      </c>
      <c r="AE3300" s="5">
        <v>30</v>
      </c>
      <c r="AF3300" s="25"/>
      <c r="AG3300" s="29">
        <v>3</v>
      </c>
      <c r="AH3300" s="2" t="s">
        <v>17974</v>
      </c>
      <c r="AI3300" s="2">
        <v>3</v>
      </c>
      <c r="AJ3300" s="2">
        <v>3</v>
      </c>
      <c r="AK3300" s="2"/>
      <c r="AL3300" s="2"/>
      <c r="AM3300" s="2"/>
      <c r="AN3300" s="2"/>
      <c r="AO3300" s="2"/>
      <c r="AP3300" s="25"/>
      <c r="AQ3300" s="25"/>
      <c r="AR3300" s="2"/>
      <c r="AS3300" s="2"/>
      <c r="AT3300" s="2"/>
      <c r="AU3300" s="25"/>
      <c r="AV3300" s="2"/>
      <c r="AW3300" s="2"/>
      <c r="AX3300" s="25"/>
      <c r="AY3300" s="25"/>
      <c r="AZ3300" s="25"/>
      <c r="BA3300" s="25"/>
      <c r="BB3300" s="25"/>
      <c r="BC3300" s="25"/>
      <c r="BD3300" s="25"/>
      <c r="BE3300" s="25"/>
      <c r="BF3300" s="25"/>
      <c r="BG3300" s="25"/>
      <c r="BH3300" s="25"/>
      <c r="BI3300" s="25"/>
      <c r="BJ3300" s="25"/>
      <c r="BK3300" s="25"/>
      <c r="BL3300" s="25"/>
      <c r="BM3300" s="25"/>
      <c r="BN3300" s="25"/>
      <c r="BO3300" s="25"/>
      <c r="BP3300" s="25"/>
      <c r="BQ3300" s="25"/>
      <c r="BR3300" s="25"/>
      <c r="BS3300" s="25"/>
      <c r="BT3300" s="25"/>
      <c r="BU3300" s="25"/>
      <c r="BV3300" s="25"/>
      <c r="BW3300" s="25"/>
      <c r="BX3300" s="25"/>
      <c r="BY3300" s="25"/>
      <c r="BZ3300" s="25"/>
      <c r="CA3300" s="25"/>
      <c r="CB3300" s="25"/>
      <c r="CC3300" s="25"/>
      <c r="CD3300" s="2" t="s">
        <v>78</v>
      </c>
      <c r="CE3300" s="2" t="s">
        <v>21825</v>
      </c>
      <c r="CF3300" s="25"/>
      <c r="CG3300" s="25"/>
      <c r="CH3300" s="25"/>
      <c r="CI3300" s="25"/>
      <c r="CJ3300" s="25"/>
    </row>
    <row r="3301" spans="1:88" x14ac:dyDescent="0.2">
      <c r="A3301" s="2" t="s">
        <v>12445</v>
      </c>
      <c r="B3301" s="2" t="s">
        <v>26342</v>
      </c>
      <c r="C3301" s="2" t="s">
        <v>10420</v>
      </c>
      <c r="D3301" s="2" t="s">
        <v>12445</v>
      </c>
      <c r="E3301" s="2" t="s">
        <v>12445</v>
      </c>
      <c r="F3301" s="2" t="s">
        <v>12446</v>
      </c>
      <c r="G3301" s="2" t="s">
        <v>12447</v>
      </c>
      <c r="H3301" s="2" t="s">
        <v>83</v>
      </c>
      <c r="I3301" s="2" t="s">
        <v>61</v>
      </c>
      <c r="J3301" s="2" t="s">
        <v>61</v>
      </c>
      <c r="K3301" s="50" t="s">
        <v>61</v>
      </c>
      <c r="L3301" s="43">
        <v>2009</v>
      </c>
      <c r="M3301" s="2" t="s">
        <v>133</v>
      </c>
      <c r="N3301" s="32">
        <v>25.116230000000002</v>
      </c>
      <c r="O3301" s="32">
        <v>55.364890000000003</v>
      </c>
      <c r="P3301" s="2" t="s">
        <v>2767</v>
      </c>
      <c r="Q3301" s="2" t="s">
        <v>65</v>
      </c>
      <c r="R3301" s="43" t="s">
        <v>18854</v>
      </c>
      <c r="S3301" s="41" t="s">
        <v>1554</v>
      </c>
      <c r="T3301" s="41" t="s">
        <v>18460</v>
      </c>
      <c r="U3301" s="2"/>
      <c r="V3301" s="2"/>
      <c r="W3301" s="41" t="s">
        <v>17589</v>
      </c>
      <c r="X3301" s="2" t="s">
        <v>315</v>
      </c>
      <c r="Y3301" s="2" t="s">
        <v>76</v>
      </c>
      <c r="Z3301" s="5" t="s">
        <v>10423</v>
      </c>
      <c r="AA3301" s="5" t="s">
        <v>16910</v>
      </c>
      <c r="AB3301" s="5" t="s">
        <v>16319</v>
      </c>
      <c r="AC3301" s="2" t="s">
        <v>5247</v>
      </c>
      <c r="AD3301" s="2">
        <v>1064300</v>
      </c>
      <c r="AE3301" s="5">
        <v>30</v>
      </c>
      <c r="AF3301" s="25"/>
      <c r="AG3301" s="29">
        <v>3</v>
      </c>
      <c r="AH3301" s="2" t="s">
        <v>17978</v>
      </c>
      <c r="AI3301" s="2">
        <v>3</v>
      </c>
      <c r="AJ3301" s="2">
        <v>3</v>
      </c>
      <c r="AK3301" s="2"/>
      <c r="AL3301" s="2"/>
      <c r="AM3301" s="2"/>
      <c r="AN3301" s="2"/>
      <c r="AO3301" s="2"/>
      <c r="AP3301" s="25"/>
      <c r="AQ3301" s="25"/>
      <c r="AR3301" s="2"/>
      <c r="AS3301" s="2"/>
      <c r="AT3301" s="2"/>
      <c r="AU3301" s="25"/>
      <c r="AV3301" s="2"/>
      <c r="AW3301" s="2"/>
      <c r="AX3301" s="25"/>
      <c r="AY3301" s="25"/>
      <c r="AZ3301" s="25"/>
      <c r="BA3301" s="25"/>
      <c r="BB3301" s="25"/>
      <c r="BC3301" s="25"/>
      <c r="BD3301" s="25"/>
      <c r="BE3301" s="25"/>
      <c r="BF3301" s="25"/>
      <c r="BG3301" s="25"/>
      <c r="BH3301" s="25"/>
      <c r="BI3301" s="25"/>
      <c r="BJ3301" s="25"/>
      <c r="BK3301" s="25"/>
      <c r="BL3301" s="25"/>
      <c r="BM3301" s="25"/>
      <c r="BN3301" s="25"/>
      <c r="BO3301" s="25"/>
      <c r="BP3301" s="25"/>
      <c r="BQ3301" s="25"/>
      <c r="BR3301" s="25"/>
      <c r="BS3301" s="25"/>
      <c r="BT3301" s="25"/>
      <c r="BU3301" s="25"/>
      <c r="BV3301" s="25"/>
      <c r="BW3301" s="25"/>
      <c r="BX3301" s="25"/>
      <c r="BY3301" s="25"/>
      <c r="BZ3301" s="25"/>
      <c r="CA3301" s="25"/>
      <c r="CB3301" s="25"/>
      <c r="CC3301" s="25"/>
      <c r="CD3301" s="2" t="s">
        <v>628</v>
      </c>
      <c r="CE3301" s="2" t="s">
        <v>21826</v>
      </c>
      <c r="CF3301" s="25"/>
      <c r="CG3301" s="25"/>
      <c r="CH3301" s="25"/>
      <c r="CI3301" s="25"/>
      <c r="CJ3301" s="25"/>
    </row>
    <row r="3302" spans="1:88" x14ac:dyDescent="0.2">
      <c r="A3302" s="2" t="s">
        <v>12448</v>
      </c>
      <c r="B3302" s="2" t="s">
        <v>26343</v>
      </c>
      <c r="C3302" s="2" t="s">
        <v>10420</v>
      </c>
      <c r="D3302" s="2" t="s">
        <v>12448</v>
      </c>
      <c r="E3302" s="2" t="s">
        <v>12448</v>
      </c>
      <c r="F3302" s="2" t="s">
        <v>12449</v>
      </c>
      <c r="G3302" s="2" t="s">
        <v>12450</v>
      </c>
      <c r="H3302" s="2" t="s">
        <v>61</v>
      </c>
      <c r="I3302" s="2" t="s">
        <v>61</v>
      </c>
      <c r="J3302" s="2" t="s">
        <v>61</v>
      </c>
      <c r="K3302" s="50" t="s">
        <v>61</v>
      </c>
      <c r="L3302" s="43">
        <v>2010</v>
      </c>
      <c r="M3302" s="2" t="s">
        <v>133</v>
      </c>
      <c r="N3302" s="32">
        <v>25.063939999999999</v>
      </c>
      <c r="O3302" s="32">
        <v>55.305190000000003</v>
      </c>
      <c r="P3302" s="2" t="s">
        <v>152</v>
      </c>
      <c r="Q3302" s="2" t="s">
        <v>65</v>
      </c>
      <c r="R3302" s="43" t="s">
        <v>18854</v>
      </c>
      <c r="S3302" s="41" t="s">
        <v>1554</v>
      </c>
      <c r="T3302" s="41" t="s">
        <v>18460</v>
      </c>
      <c r="U3302" s="2"/>
      <c r="V3302" s="2"/>
      <c r="W3302" s="41" t="s">
        <v>17588</v>
      </c>
      <c r="X3302" s="2" t="s">
        <v>696</v>
      </c>
      <c r="Y3302" s="2" t="s">
        <v>102</v>
      </c>
      <c r="Z3302" s="5" t="s">
        <v>20</v>
      </c>
      <c r="AA3302" s="5" t="s">
        <v>16910</v>
      </c>
      <c r="AB3302" s="5" t="s">
        <v>16316</v>
      </c>
      <c r="AC3302" s="2" t="s">
        <v>5205</v>
      </c>
      <c r="AD3302" s="2">
        <v>1064600</v>
      </c>
      <c r="AE3302" s="5">
        <v>30</v>
      </c>
      <c r="AF3302" s="25"/>
      <c r="AG3302" s="29">
        <v>3</v>
      </c>
      <c r="AH3302" s="2" t="s">
        <v>17974</v>
      </c>
      <c r="AI3302" s="2">
        <v>3</v>
      </c>
      <c r="AJ3302" s="2">
        <v>3</v>
      </c>
      <c r="AK3302" s="2"/>
      <c r="AL3302" s="2"/>
      <c r="AM3302" s="2"/>
      <c r="AN3302" s="2"/>
      <c r="AO3302" s="2"/>
      <c r="AP3302" s="25"/>
      <c r="AQ3302" s="25"/>
      <c r="AR3302" s="2"/>
      <c r="AS3302" s="2"/>
      <c r="AT3302" s="2"/>
      <c r="AU3302" s="25"/>
      <c r="AV3302" s="2"/>
      <c r="AW3302" s="2"/>
      <c r="AX3302" s="25"/>
      <c r="AY3302" s="25"/>
      <c r="AZ3302" s="25"/>
      <c r="BA3302" s="25"/>
      <c r="BB3302" s="25"/>
      <c r="BC3302" s="25"/>
      <c r="BD3302" s="25"/>
      <c r="BE3302" s="25"/>
      <c r="BF3302" s="25"/>
      <c r="BG3302" s="25"/>
      <c r="BH3302" s="25"/>
      <c r="BI3302" s="25"/>
      <c r="BJ3302" s="25"/>
      <c r="BK3302" s="25"/>
      <c r="BL3302" s="25"/>
      <c r="BM3302" s="25"/>
      <c r="BN3302" s="25"/>
      <c r="BO3302" s="25"/>
      <c r="BP3302" s="25"/>
      <c r="BQ3302" s="25"/>
      <c r="BR3302" s="25"/>
      <c r="BS3302" s="25"/>
      <c r="BT3302" s="25"/>
      <c r="BU3302" s="25"/>
      <c r="BV3302" s="25"/>
      <c r="BW3302" s="25"/>
      <c r="BX3302" s="25"/>
      <c r="BY3302" s="25"/>
      <c r="BZ3302" s="25"/>
      <c r="CA3302" s="25"/>
      <c r="CB3302" s="25"/>
      <c r="CC3302" s="25"/>
      <c r="CD3302" s="2" t="s">
        <v>78</v>
      </c>
      <c r="CE3302" s="2" t="s">
        <v>21827</v>
      </c>
      <c r="CF3302" s="25"/>
      <c r="CG3302" s="25"/>
      <c r="CH3302" s="25"/>
      <c r="CI3302" s="25"/>
      <c r="CJ3302" s="25"/>
    </row>
    <row r="3303" spans="1:88" x14ac:dyDescent="0.2">
      <c r="A3303" s="2" t="s">
        <v>12451</v>
      </c>
      <c r="B3303" s="2" t="s">
        <v>26344</v>
      </c>
      <c r="C3303" s="2" t="s">
        <v>10420</v>
      </c>
      <c r="D3303" s="2" t="s">
        <v>12451</v>
      </c>
      <c r="E3303" s="2" t="s">
        <v>12451</v>
      </c>
      <c r="F3303" s="2" t="s">
        <v>12452</v>
      </c>
      <c r="G3303" s="2" t="s">
        <v>12453</v>
      </c>
      <c r="H3303" s="2" t="s">
        <v>61</v>
      </c>
      <c r="I3303" s="2" t="s">
        <v>61</v>
      </c>
      <c r="J3303" s="2" t="s">
        <v>61</v>
      </c>
      <c r="K3303" s="50" t="s">
        <v>61</v>
      </c>
      <c r="L3303" s="43">
        <v>2010</v>
      </c>
      <c r="M3303" s="2" t="s">
        <v>133</v>
      </c>
      <c r="N3303" s="32">
        <v>25.147300000000001</v>
      </c>
      <c r="O3303" s="32">
        <v>55.247230000000002</v>
      </c>
      <c r="P3303" s="2" t="s">
        <v>152</v>
      </c>
      <c r="Q3303" s="2" t="s">
        <v>65</v>
      </c>
      <c r="R3303" s="43" t="s">
        <v>16802</v>
      </c>
      <c r="S3303" s="41" t="s">
        <v>4851</v>
      </c>
      <c r="T3303" s="41" t="s">
        <v>18462</v>
      </c>
      <c r="U3303" s="2"/>
      <c r="V3303" s="2"/>
      <c r="W3303" s="41" t="s">
        <v>17588</v>
      </c>
      <c r="X3303" s="2" t="s">
        <v>696</v>
      </c>
      <c r="Y3303" s="2" t="s">
        <v>102</v>
      </c>
      <c r="Z3303" s="5" t="s">
        <v>10423</v>
      </c>
      <c r="AA3303" s="5" t="s">
        <v>16910</v>
      </c>
      <c r="AB3303" s="5" t="s">
        <v>16316</v>
      </c>
      <c r="AC3303" s="2" t="s">
        <v>5205</v>
      </c>
      <c r="AD3303" s="2">
        <v>1036500</v>
      </c>
      <c r="AE3303" s="5">
        <v>30</v>
      </c>
      <c r="AF3303" s="25"/>
      <c r="AG3303" s="29">
        <v>3</v>
      </c>
      <c r="AH3303" s="2" t="s">
        <v>17974</v>
      </c>
      <c r="AI3303" s="2">
        <v>3</v>
      </c>
      <c r="AJ3303" s="2">
        <v>3</v>
      </c>
      <c r="AK3303" s="2"/>
      <c r="AL3303" s="2"/>
      <c r="AM3303" s="2"/>
      <c r="AN3303" s="2"/>
      <c r="AO3303" s="2"/>
      <c r="AP3303" s="25"/>
      <c r="AQ3303" s="25"/>
      <c r="AR3303" s="2"/>
      <c r="AS3303" s="2"/>
      <c r="AT3303" s="2"/>
      <c r="AU3303" s="25"/>
      <c r="AV3303" s="2"/>
      <c r="AW3303" s="2"/>
      <c r="AX3303" s="25"/>
      <c r="AY3303" s="25"/>
      <c r="AZ3303" s="25"/>
      <c r="BA3303" s="25"/>
      <c r="BB3303" s="25"/>
      <c r="BC3303" s="25"/>
      <c r="BD3303" s="25"/>
      <c r="BE3303" s="25"/>
      <c r="BF3303" s="25"/>
      <c r="BG3303" s="25"/>
      <c r="BH3303" s="25"/>
      <c r="BI3303" s="25"/>
      <c r="BJ3303" s="25"/>
      <c r="BK3303" s="25"/>
      <c r="BL3303" s="25"/>
      <c r="BM3303" s="25"/>
      <c r="BN3303" s="25"/>
      <c r="BO3303" s="25"/>
      <c r="BP3303" s="25"/>
      <c r="BQ3303" s="25"/>
      <c r="BR3303" s="25"/>
      <c r="BS3303" s="25"/>
      <c r="BT3303" s="25"/>
      <c r="BU3303" s="25"/>
      <c r="BV3303" s="25"/>
      <c r="BW3303" s="25"/>
      <c r="BX3303" s="25"/>
      <c r="BY3303" s="25"/>
      <c r="BZ3303" s="25"/>
      <c r="CA3303" s="25"/>
      <c r="CB3303" s="25"/>
      <c r="CC3303" s="25"/>
      <c r="CD3303" s="2" t="s">
        <v>78</v>
      </c>
      <c r="CE3303" s="2" t="s">
        <v>21828</v>
      </c>
      <c r="CF3303" s="25"/>
      <c r="CG3303" s="25"/>
      <c r="CH3303" s="25"/>
      <c r="CI3303" s="25"/>
      <c r="CJ3303" s="25"/>
    </row>
    <row r="3304" spans="1:88" x14ac:dyDescent="0.2">
      <c r="A3304" s="2" t="s">
        <v>12454</v>
      </c>
      <c r="B3304" s="2" t="s">
        <v>26345</v>
      </c>
      <c r="C3304" s="2" t="s">
        <v>10420</v>
      </c>
      <c r="D3304" s="2" t="s">
        <v>12454</v>
      </c>
      <c r="E3304" s="2" t="s">
        <v>12454</v>
      </c>
      <c r="F3304" s="2" t="s">
        <v>12455</v>
      </c>
      <c r="G3304" s="2" t="s">
        <v>12456</v>
      </c>
      <c r="H3304" s="2" t="s">
        <v>83</v>
      </c>
      <c r="I3304" s="2" t="s">
        <v>61</v>
      </c>
      <c r="J3304" s="2" t="s">
        <v>61</v>
      </c>
      <c r="K3304" s="50" t="s">
        <v>61</v>
      </c>
      <c r="L3304" s="43">
        <v>2010</v>
      </c>
      <c r="M3304" s="2" t="s">
        <v>133</v>
      </c>
      <c r="N3304" s="32">
        <v>25.143809999999998</v>
      </c>
      <c r="O3304" s="32">
        <v>55.257359999999998</v>
      </c>
      <c r="P3304" s="2" t="s">
        <v>2767</v>
      </c>
      <c r="Q3304" s="2" t="s">
        <v>65</v>
      </c>
      <c r="R3304" s="43" t="s">
        <v>18854</v>
      </c>
      <c r="S3304" s="41" t="s">
        <v>1554</v>
      </c>
      <c r="T3304" s="41" t="s">
        <v>18460</v>
      </c>
      <c r="U3304" s="2"/>
      <c r="V3304" s="2"/>
      <c r="W3304" s="41" t="s">
        <v>17589</v>
      </c>
      <c r="X3304" s="2" t="s">
        <v>315</v>
      </c>
      <c r="Y3304" s="2" t="s">
        <v>102</v>
      </c>
      <c r="Z3304" s="5" t="s">
        <v>10423</v>
      </c>
      <c r="AA3304" s="5" t="s">
        <v>16910</v>
      </c>
      <c r="AB3304" s="5" t="s">
        <v>16316</v>
      </c>
      <c r="AC3304" s="2" t="s">
        <v>5205</v>
      </c>
      <c r="AD3304" s="2">
        <v>1036500</v>
      </c>
      <c r="AE3304" s="5">
        <v>30</v>
      </c>
      <c r="AF3304" s="25"/>
      <c r="AG3304" s="29">
        <v>3</v>
      </c>
      <c r="AH3304" s="2" t="s">
        <v>17974</v>
      </c>
      <c r="AI3304" s="2">
        <v>3</v>
      </c>
      <c r="AJ3304" s="2">
        <v>3</v>
      </c>
      <c r="AK3304" s="2"/>
      <c r="AL3304" s="2"/>
      <c r="AM3304" s="2"/>
      <c r="AN3304" s="2"/>
      <c r="AO3304" s="2"/>
      <c r="AP3304" s="25"/>
      <c r="AQ3304" s="25"/>
      <c r="AR3304" s="2"/>
      <c r="AS3304" s="2"/>
      <c r="AT3304" s="2"/>
      <c r="AU3304" s="25"/>
      <c r="AV3304" s="2"/>
      <c r="AW3304" s="2"/>
      <c r="AX3304" s="25"/>
      <c r="AY3304" s="25"/>
      <c r="AZ3304" s="25"/>
      <c r="BA3304" s="25"/>
      <c r="BB3304" s="25"/>
      <c r="BC3304" s="25"/>
      <c r="BD3304" s="25"/>
      <c r="BE3304" s="25"/>
      <c r="BF3304" s="25"/>
      <c r="BG3304" s="25"/>
      <c r="BH3304" s="25"/>
      <c r="BI3304" s="25"/>
      <c r="BJ3304" s="25"/>
      <c r="BK3304" s="25"/>
      <c r="BL3304" s="25"/>
      <c r="BM3304" s="25"/>
      <c r="BN3304" s="25"/>
      <c r="BO3304" s="25"/>
      <c r="BP3304" s="25"/>
      <c r="BQ3304" s="25"/>
      <c r="BR3304" s="25"/>
      <c r="BS3304" s="25"/>
      <c r="BT3304" s="25"/>
      <c r="BU3304" s="25"/>
      <c r="BV3304" s="25"/>
      <c r="BW3304" s="25"/>
      <c r="BX3304" s="25"/>
      <c r="BY3304" s="25"/>
      <c r="BZ3304" s="25"/>
      <c r="CA3304" s="25"/>
      <c r="CB3304" s="25"/>
      <c r="CC3304" s="25"/>
      <c r="CD3304" s="2" t="s">
        <v>628</v>
      </c>
      <c r="CE3304" s="2" t="s">
        <v>21829</v>
      </c>
      <c r="CF3304" s="25"/>
      <c r="CG3304" s="25"/>
      <c r="CH3304" s="25"/>
      <c r="CI3304" s="25"/>
      <c r="CJ3304" s="25"/>
    </row>
    <row r="3305" spans="1:88" x14ac:dyDescent="0.2">
      <c r="A3305" s="2" t="s">
        <v>12457</v>
      </c>
      <c r="B3305" s="2" t="s">
        <v>26346</v>
      </c>
      <c r="C3305" s="2" t="s">
        <v>10420</v>
      </c>
      <c r="D3305" s="2" t="s">
        <v>12457</v>
      </c>
      <c r="E3305" s="2" t="s">
        <v>12457</v>
      </c>
      <c r="F3305" s="2" t="s">
        <v>12458</v>
      </c>
      <c r="G3305" s="2" t="s">
        <v>12459</v>
      </c>
      <c r="H3305" s="2" t="s">
        <v>61</v>
      </c>
      <c r="I3305" s="2" t="s">
        <v>61</v>
      </c>
      <c r="J3305" s="2" t="s">
        <v>61</v>
      </c>
      <c r="K3305" s="50" t="s">
        <v>61</v>
      </c>
      <c r="L3305" s="43">
        <v>2009</v>
      </c>
      <c r="M3305" s="2" t="s">
        <v>133</v>
      </c>
      <c r="N3305" s="32">
        <v>25.13897</v>
      </c>
      <c r="O3305" s="32">
        <v>55.224110000000003</v>
      </c>
      <c r="P3305" s="2" t="s">
        <v>152</v>
      </c>
      <c r="Q3305" s="2" t="s">
        <v>65</v>
      </c>
      <c r="R3305" s="43" t="s">
        <v>18854</v>
      </c>
      <c r="S3305" s="41" t="s">
        <v>1554</v>
      </c>
      <c r="T3305" s="41" t="s">
        <v>18460</v>
      </c>
      <c r="U3305" s="2"/>
      <c r="V3305" s="2"/>
      <c r="W3305" s="41" t="s">
        <v>17588</v>
      </c>
      <c r="X3305" s="2" t="s">
        <v>696</v>
      </c>
      <c r="Y3305" s="2" t="s">
        <v>102</v>
      </c>
      <c r="Z3305" s="5" t="s">
        <v>10423</v>
      </c>
      <c r="AA3305" s="5" t="s">
        <v>16910</v>
      </c>
      <c r="AB3305" s="5" t="s">
        <v>16316</v>
      </c>
      <c r="AC3305" s="2" t="s">
        <v>5205</v>
      </c>
      <c r="AD3305" s="2">
        <v>1036400</v>
      </c>
      <c r="AE3305" s="5">
        <v>25</v>
      </c>
      <c r="AF3305" s="25"/>
      <c r="AG3305" s="29">
        <v>3</v>
      </c>
      <c r="AH3305" s="2" t="s">
        <v>17974</v>
      </c>
      <c r="AI3305" s="2">
        <v>3</v>
      </c>
      <c r="AJ3305" s="2">
        <v>3</v>
      </c>
      <c r="AK3305" s="2"/>
      <c r="AL3305" s="2"/>
      <c r="AM3305" s="2"/>
      <c r="AN3305" s="2"/>
      <c r="AO3305" s="2"/>
      <c r="AP3305" s="25"/>
      <c r="AQ3305" s="25"/>
      <c r="AR3305" s="2"/>
      <c r="AS3305" s="2"/>
      <c r="AT3305" s="2"/>
      <c r="AU3305" s="25"/>
      <c r="AV3305" s="2"/>
      <c r="AW3305" s="2"/>
      <c r="AX3305" s="25"/>
      <c r="AY3305" s="25"/>
      <c r="AZ3305" s="25"/>
      <c r="BA3305" s="25"/>
      <c r="BB3305" s="25"/>
      <c r="BC3305" s="25"/>
      <c r="BD3305" s="25"/>
      <c r="BE3305" s="25"/>
      <c r="BF3305" s="25"/>
      <c r="BG3305" s="25"/>
      <c r="BH3305" s="25"/>
      <c r="BI3305" s="25"/>
      <c r="BJ3305" s="25"/>
      <c r="BK3305" s="25"/>
      <c r="BL3305" s="25"/>
      <c r="BM3305" s="25"/>
      <c r="BN3305" s="25"/>
      <c r="BO3305" s="25"/>
      <c r="BP3305" s="25"/>
      <c r="BQ3305" s="25"/>
      <c r="BR3305" s="25"/>
      <c r="BS3305" s="25"/>
      <c r="BT3305" s="25"/>
      <c r="BU3305" s="25"/>
      <c r="BV3305" s="25"/>
      <c r="BW3305" s="25"/>
      <c r="BX3305" s="25"/>
      <c r="BY3305" s="25"/>
      <c r="BZ3305" s="25"/>
      <c r="CA3305" s="25"/>
      <c r="CB3305" s="25"/>
      <c r="CC3305" s="25"/>
      <c r="CD3305" s="2" t="s">
        <v>628</v>
      </c>
      <c r="CE3305" s="2" t="s">
        <v>21830</v>
      </c>
      <c r="CF3305" s="25"/>
      <c r="CG3305" s="25"/>
      <c r="CH3305" s="25"/>
      <c r="CI3305" s="25"/>
      <c r="CJ3305" s="25"/>
    </row>
    <row r="3306" spans="1:88" x14ac:dyDescent="0.2">
      <c r="A3306" s="2" t="s">
        <v>12460</v>
      </c>
      <c r="B3306" s="2" t="s">
        <v>26347</v>
      </c>
      <c r="C3306" s="2" t="s">
        <v>10420</v>
      </c>
      <c r="D3306" s="2" t="s">
        <v>12460</v>
      </c>
      <c r="E3306" s="2" t="s">
        <v>12460</v>
      </c>
      <c r="F3306" s="2" t="s">
        <v>12461</v>
      </c>
      <c r="G3306" s="2" t="s">
        <v>12462</v>
      </c>
      <c r="H3306" s="2" t="s">
        <v>61</v>
      </c>
      <c r="I3306" s="2" t="s">
        <v>61</v>
      </c>
      <c r="J3306" s="2" t="s">
        <v>61</v>
      </c>
      <c r="K3306" s="50" t="s">
        <v>61</v>
      </c>
      <c r="L3306" s="43">
        <v>2009</v>
      </c>
      <c r="M3306" s="2" t="s">
        <v>133</v>
      </c>
      <c r="N3306" s="32">
        <v>25.128399999999999</v>
      </c>
      <c r="O3306" s="32">
        <v>55.235779999999998</v>
      </c>
      <c r="P3306" s="2" t="s">
        <v>152</v>
      </c>
      <c r="Q3306" s="2" t="s">
        <v>65</v>
      </c>
      <c r="R3306" s="43" t="s">
        <v>18854</v>
      </c>
      <c r="S3306" s="41" t="s">
        <v>272</v>
      </c>
      <c r="T3306" s="41" t="s">
        <v>18461</v>
      </c>
      <c r="U3306" s="2"/>
      <c r="V3306" s="2"/>
      <c r="W3306" s="41" t="s">
        <v>17588</v>
      </c>
      <c r="X3306" s="2" t="s">
        <v>12463</v>
      </c>
      <c r="Y3306" s="2" t="s">
        <v>102</v>
      </c>
      <c r="Z3306" s="5" t="s">
        <v>10423</v>
      </c>
      <c r="AA3306" s="5" t="s">
        <v>16910</v>
      </c>
      <c r="AB3306" s="5" t="s">
        <v>16318</v>
      </c>
      <c r="AC3306" s="2" t="s">
        <v>5205</v>
      </c>
      <c r="AD3306" s="2">
        <v>1036500</v>
      </c>
      <c r="AE3306" s="5">
        <v>25</v>
      </c>
      <c r="AF3306" s="25"/>
      <c r="AG3306" s="29">
        <v>3</v>
      </c>
      <c r="AH3306" s="2" t="s">
        <v>17974</v>
      </c>
      <c r="AI3306" s="2">
        <v>3</v>
      </c>
      <c r="AJ3306" s="2">
        <v>3</v>
      </c>
      <c r="AK3306" s="2"/>
      <c r="AL3306" s="2"/>
      <c r="AM3306" s="2"/>
      <c r="AN3306" s="2"/>
      <c r="AO3306" s="2"/>
      <c r="AP3306" s="25"/>
      <c r="AQ3306" s="25"/>
      <c r="AR3306" s="2"/>
      <c r="AS3306" s="2"/>
      <c r="AT3306" s="2"/>
      <c r="AU3306" s="25"/>
      <c r="AV3306" s="2"/>
      <c r="AW3306" s="2"/>
      <c r="AX3306" s="25"/>
      <c r="AY3306" s="25"/>
      <c r="AZ3306" s="25"/>
      <c r="BA3306" s="25"/>
      <c r="BB3306" s="25"/>
      <c r="BC3306" s="25"/>
      <c r="BD3306" s="25"/>
      <c r="BE3306" s="25"/>
      <c r="BF3306" s="25"/>
      <c r="BG3306" s="25"/>
      <c r="BH3306" s="25"/>
      <c r="BI3306" s="25"/>
      <c r="BJ3306" s="25"/>
      <c r="BK3306" s="25"/>
      <c r="BL3306" s="25"/>
      <c r="BM3306" s="25"/>
      <c r="BN3306" s="25"/>
      <c r="BO3306" s="25"/>
      <c r="BP3306" s="25"/>
      <c r="BQ3306" s="25"/>
      <c r="BR3306" s="25"/>
      <c r="BS3306" s="25"/>
      <c r="BT3306" s="25"/>
      <c r="BU3306" s="25"/>
      <c r="BV3306" s="25"/>
      <c r="BW3306" s="25"/>
      <c r="BX3306" s="25"/>
      <c r="BY3306" s="25"/>
      <c r="BZ3306" s="25"/>
      <c r="CA3306" s="25"/>
      <c r="CB3306" s="25"/>
      <c r="CC3306" s="25"/>
      <c r="CD3306" s="2" t="s">
        <v>78</v>
      </c>
      <c r="CE3306" s="2" t="s">
        <v>21831</v>
      </c>
      <c r="CF3306" s="25"/>
      <c r="CG3306" s="25"/>
      <c r="CH3306" s="25"/>
      <c r="CI3306" s="25"/>
      <c r="CJ3306" s="25"/>
    </row>
    <row r="3307" spans="1:88" x14ac:dyDescent="0.2">
      <c r="A3307" s="2" t="s">
        <v>12464</v>
      </c>
      <c r="B3307" s="2" t="s">
        <v>26348</v>
      </c>
      <c r="C3307" s="2" t="s">
        <v>10420</v>
      </c>
      <c r="D3307" s="2" t="s">
        <v>12464</v>
      </c>
      <c r="E3307" s="2" t="s">
        <v>12464</v>
      </c>
      <c r="F3307" s="2" t="s">
        <v>12465</v>
      </c>
      <c r="G3307" s="2" t="s">
        <v>12466</v>
      </c>
      <c r="H3307" s="2" t="s">
        <v>61</v>
      </c>
      <c r="I3307" s="2" t="s">
        <v>61</v>
      </c>
      <c r="J3307" s="2" t="s">
        <v>61</v>
      </c>
      <c r="K3307" s="50" t="s">
        <v>61</v>
      </c>
      <c r="L3307" s="43">
        <v>2010</v>
      </c>
      <c r="M3307" s="2" t="s">
        <v>133</v>
      </c>
      <c r="N3307" s="32">
        <v>25.12987</v>
      </c>
      <c r="O3307" s="32">
        <v>55.223370000000003</v>
      </c>
      <c r="P3307" s="2" t="s">
        <v>152</v>
      </c>
      <c r="Q3307" s="2" t="s">
        <v>65</v>
      </c>
      <c r="R3307" s="43" t="s">
        <v>16802</v>
      </c>
      <c r="S3307" s="41" t="s">
        <v>4851</v>
      </c>
      <c r="T3307" s="41" t="s">
        <v>18462</v>
      </c>
      <c r="U3307" s="2"/>
      <c r="V3307" s="2"/>
      <c r="W3307" s="41" t="s">
        <v>17588</v>
      </c>
      <c r="X3307" s="2" t="s">
        <v>696</v>
      </c>
      <c r="Y3307" s="2" t="s">
        <v>102</v>
      </c>
      <c r="Z3307" s="5" t="s">
        <v>20</v>
      </c>
      <c r="AA3307" s="5" t="s">
        <v>16910</v>
      </c>
      <c r="AB3307" s="5" t="s">
        <v>16316</v>
      </c>
      <c r="AC3307" s="2" t="s">
        <v>5205</v>
      </c>
      <c r="AD3307" s="2">
        <v>1036800</v>
      </c>
      <c r="AE3307" s="5">
        <v>30</v>
      </c>
      <c r="AF3307" s="25"/>
      <c r="AG3307" s="29">
        <v>3</v>
      </c>
      <c r="AH3307" s="2" t="s">
        <v>17974</v>
      </c>
      <c r="AI3307" s="2">
        <v>4</v>
      </c>
      <c r="AJ3307" s="2">
        <v>3</v>
      </c>
      <c r="AK3307" s="2"/>
      <c r="AL3307" s="2"/>
      <c r="AM3307" s="2"/>
      <c r="AN3307" s="2"/>
      <c r="AO3307" s="2"/>
      <c r="AP3307" s="25"/>
      <c r="AQ3307" s="25"/>
      <c r="AR3307" s="2"/>
      <c r="AS3307" s="2"/>
      <c r="AT3307" s="2"/>
      <c r="AU3307" s="25"/>
      <c r="AV3307" s="2"/>
      <c r="AW3307" s="2"/>
      <c r="AX3307" s="25"/>
      <c r="AY3307" s="25"/>
      <c r="AZ3307" s="25"/>
      <c r="BA3307" s="25"/>
      <c r="BB3307" s="25"/>
      <c r="BC3307" s="25"/>
      <c r="BD3307" s="25"/>
      <c r="BE3307" s="25"/>
      <c r="BF3307" s="25"/>
      <c r="BG3307" s="25"/>
      <c r="BH3307" s="25"/>
      <c r="BI3307" s="25"/>
      <c r="BJ3307" s="25"/>
      <c r="BK3307" s="25"/>
      <c r="BL3307" s="25"/>
      <c r="BM3307" s="25"/>
      <c r="BN3307" s="25"/>
      <c r="BO3307" s="25"/>
      <c r="BP3307" s="25"/>
      <c r="BQ3307" s="25"/>
      <c r="BR3307" s="25"/>
      <c r="BS3307" s="25"/>
      <c r="BT3307" s="25"/>
      <c r="BU3307" s="25"/>
      <c r="BV3307" s="25"/>
      <c r="BW3307" s="25"/>
      <c r="BX3307" s="25"/>
      <c r="BY3307" s="25"/>
      <c r="BZ3307" s="25"/>
      <c r="CA3307" s="25"/>
      <c r="CB3307" s="25"/>
      <c r="CC3307" s="25"/>
      <c r="CD3307" s="2" t="s">
        <v>78</v>
      </c>
      <c r="CE3307" s="2" t="s">
        <v>21832</v>
      </c>
      <c r="CF3307" s="25"/>
      <c r="CG3307" s="25"/>
      <c r="CH3307" s="25"/>
      <c r="CI3307" s="25"/>
      <c r="CJ3307" s="25"/>
    </row>
    <row r="3308" spans="1:88" x14ac:dyDescent="0.2">
      <c r="A3308" s="2" t="s">
        <v>12469</v>
      </c>
      <c r="B3308" s="2" t="s">
        <v>26349</v>
      </c>
      <c r="C3308" s="2" t="s">
        <v>10420</v>
      </c>
      <c r="D3308" s="2" t="s">
        <v>12469</v>
      </c>
      <c r="E3308" s="2" t="s">
        <v>12469</v>
      </c>
      <c r="F3308" s="2" t="s">
        <v>12470</v>
      </c>
      <c r="G3308" s="2" t="s">
        <v>12471</v>
      </c>
      <c r="H3308" s="2" t="s">
        <v>83</v>
      </c>
      <c r="I3308" s="2" t="s">
        <v>61</v>
      </c>
      <c r="J3308" s="2" t="s">
        <v>61</v>
      </c>
      <c r="K3308" s="50" t="s">
        <v>61</v>
      </c>
      <c r="L3308" s="43">
        <v>2010</v>
      </c>
      <c r="M3308" s="2" t="s">
        <v>133</v>
      </c>
      <c r="N3308" s="32">
        <v>25.113379999999999</v>
      </c>
      <c r="O3308" s="32">
        <v>55.194589999999998</v>
      </c>
      <c r="P3308" s="2" t="s">
        <v>2767</v>
      </c>
      <c r="Q3308" s="2" t="s">
        <v>65</v>
      </c>
      <c r="R3308" s="43" t="s">
        <v>18854</v>
      </c>
      <c r="S3308" s="41" t="s">
        <v>272</v>
      </c>
      <c r="T3308" s="41" t="s">
        <v>18461</v>
      </c>
      <c r="U3308" s="2"/>
      <c r="V3308" s="2"/>
      <c r="W3308" s="41" t="s">
        <v>17589</v>
      </c>
      <c r="X3308" s="2" t="s">
        <v>315</v>
      </c>
      <c r="Y3308" s="2" t="s">
        <v>10437</v>
      </c>
      <c r="Z3308" s="5" t="s">
        <v>10423</v>
      </c>
      <c r="AA3308" s="5" t="s">
        <v>16910</v>
      </c>
      <c r="AB3308" s="5" t="s">
        <v>18090</v>
      </c>
      <c r="AC3308" s="2" t="s">
        <v>5205</v>
      </c>
      <c r="AD3308" s="2">
        <v>1037300</v>
      </c>
      <c r="AE3308" s="5">
        <v>26</v>
      </c>
      <c r="AF3308" s="25"/>
      <c r="AG3308" s="29">
        <v>3</v>
      </c>
      <c r="AH3308" s="2" t="s">
        <v>17974</v>
      </c>
      <c r="AI3308" s="2">
        <v>3</v>
      </c>
      <c r="AJ3308" s="2">
        <v>3</v>
      </c>
      <c r="AK3308" s="2"/>
      <c r="AL3308" s="2"/>
      <c r="AM3308" s="2"/>
      <c r="AN3308" s="2"/>
      <c r="AO3308" s="2"/>
      <c r="AP3308" s="25"/>
      <c r="AQ3308" s="25"/>
      <c r="AR3308" s="2"/>
      <c r="AS3308" s="2"/>
      <c r="AT3308" s="2"/>
      <c r="AU3308" s="25"/>
      <c r="AV3308" s="2"/>
      <c r="AW3308" s="2"/>
      <c r="AX3308" s="25"/>
      <c r="AY3308" s="25"/>
      <c r="AZ3308" s="25"/>
      <c r="BA3308" s="25"/>
      <c r="BB3308" s="25"/>
      <c r="BC3308" s="25"/>
      <c r="BD3308" s="25"/>
      <c r="BE3308" s="25"/>
      <c r="BF3308" s="25"/>
      <c r="BG3308" s="25"/>
      <c r="BH3308" s="25"/>
      <c r="BI3308" s="25"/>
      <c r="BJ3308" s="25"/>
      <c r="BK3308" s="25"/>
      <c r="BL3308" s="25"/>
      <c r="BM3308" s="25"/>
      <c r="BN3308" s="25"/>
      <c r="BO3308" s="25"/>
      <c r="BP3308" s="25"/>
      <c r="BQ3308" s="25"/>
      <c r="BR3308" s="25"/>
      <c r="BS3308" s="25"/>
      <c r="BT3308" s="25"/>
      <c r="BU3308" s="25"/>
      <c r="BV3308" s="25"/>
      <c r="BW3308" s="25"/>
      <c r="BX3308" s="25"/>
      <c r="BY3308" s="25"/>
      <c r="BZ3308" s="25"/>
      <c r="CA3308" s="25"/>
      <c r="CB3308" s="25"/>
      <c r="CC3308" s="25"/>
      <c r="CD3308" s="2" t="s">
        <v>78</v>
      </c>
      <c r="CE3308" s="2" t="s">
        <v>21833</v>
      </c>
      <c r="CF3308" s="25"/>
      <c r="CG3308" s="25"/>
      <c r="CH3308" s="25"/>
      <c r="CI3308" s="25"/>
      <c r="CJ3308" s="25"/>
    </row>
    <row r="3309" spans="1:88" x14ac:dyDescent="0.2">
      <c r="A3309" s="2" t="s">
        <v>12472</v>
      </c>
      <c r="B3309" s="2" t="s">
        <v>26350</v>
      </c>
      <c r="C3309" s="2" t="s">
        <v>10420</v>
      </c>
      <c r="D3309" s="2" t="s">
        <v>12472</v>
      </c>
      <c r="E3309" s="2" t="s">
        <v>12472</v>
      </c>
      <c r="F3309" s="2" t="s">
        <v>12473</v>
      </c>
      <c r="G3309" s="2" t="s">
        <v>12474</v>
      </c>
      <c r="H3309" s="2" t="s">
        <v>83</v>
      </c>
      <c r="I3309" s="2" t="s">
        <v>61</v>
      </c>
      <c r="J3309" s="2" t="s">
        <v>61</v>
      </c>
      <c r="K3309" s="50" t="s">
        <v>61</v>
      </c>
      <c r="L3309" s="43">
        <v>2009</v>
      </c>
      <c r="M3309" s="2" t="s">
        <v>133</v>
      </c>
      <c r="N3309" s="32">
        <v>25.021000000000001</v>
      </c>
      <c r="O3309" s="32">
        <v>55.091740000000001</v>
      </c>
      <c r="P3309" s="2" t="s">
        <v>2767</v>
      </c>
      <c r="Q3309" s="2" t="s">
        <v>65</v>
      </c>
      <c r="R3309" s="43" t="s">
        <v>18854</v>
      </c>
      <c r="S3309" s="41" t="s">
        <v>1554</v>
      </c>
      <c r="T3309" s="41" t="s">
        <v>18460</v>
      </c>
      <c r="U3309" s="2"/>
      <c r="V3309" s="2"/>
      <c r="W3309" s="41" t="s">
        <v>17589</v>
      </c>
      <c r="X3309" s="2" t="s">
        <v>315</v>
      </c>
      <c r="Y3309" s="2" t="s">
        <v>76</v>
      </c>
      <c r="Z3309" s="5" t="s">
        <v>10423</v>
      </c>
      <c r="AA3309" s="5" t="s">
        <v>16910</v>
      </c>
      <c r="AB3309" s="5" t="s">
        <v>16317</v>
      </c>
      <c r="AC3309" s="2" t="s">
        <v>5247</v>
      </c>
      <c r="AD3309" s="2">
        <v>1059300</v>
      </c>
      <c r="AE3309" s="5">
        <v>30</v>
      </c>
      <c r="AF3309" s="25"/>
      <c r="AG3309" s="29">
        <v>3</v>
      </c>
      <c r="AH3309" s="2" t="s">
        <v>17978</v>
      </c>
      <c r="AI3309" s="2">
        <v>3</v>
      </c>
      <c r="AJ3309" s="2">
        <v>3</v>
      </c>
      <c r="AK3309" s="2"/>
      <c r="AL3309" s="2"/>
      <c r="AM3309" s="2"/>
      <c r="AN3309" s="2"/>
      <c r="AO3309" s="2"/>
      <c r="AP3309" s="25"/>
      <c r="AQ3309" s="25"/>
      <c r="AR3309" s="2"/>
      <c r="AS3309" s="2"/>
      <c r="AT3309" s="2"/>
      <c r="AU3309" s="25"/>
      <c r="AV3309" s="2"/>
      <c r="AW3309" s="2"/>
      <c r="AX3309" s="25"/>
      <c r="AY3309" s="25"/>
      <c r="AZ3309" s="25"/>
      <c r="BA3309" s="25"/>
      <c r="BB3309" s="25"/>
      <c r="BC3309" s="25"/>
      <c r="BD3309" s="25"/>
      <c r="BE3309" s="25"/>
      <c r="BF3309" s="25"/>
      <c r="BG3309" s="25"/>
      <c r="BH3309" s="25"/>
      <c r="BI3309" s="25"/>
      <c r="BJ3309" s="25"/>
      <c r="BK3309" s="25"/>
      <c r="BL3309" s="25"/>
      <c r="BM3309" s="25"/>
      <c r="BN3309" s="25"/>
      <c r="BO3309" s="25"/>
      <c r="BP3309" s="25"/>
      <c r="BQ3309" s="25"/>
      <c r="BR3309" s="25"/>
      <c r="BS3309" s="25"/>
      <c r="BT3309" s="25"/>
      <c r="BU3309" s="25"/>
      <c r="BV3309" s="25"/>
      <c r="BW3309" s="25"/>
      <c r="BX3309" s="25"/>
      <c r="BY3309" s="25"/>
      <c r="BZ3309" s="25"/>
      <c r="CA3309" s="25"/>
      <c r="CB3309" s="25"/>
      <c r="CC3309" s="25"/>
      <c r="CD3309" s="2" t="s">
        <v>71</v>
      </c>
      <c r="CE3309" s="2">
        <v>0</v>
      </c>
      <c r="CF3309" s="25"/>
      <c r="CG3309" s="25"/>
      <c r="CH3309" s="25"/>
      <c r="CI3309" s="25"/>
      <c r="CJ3309" s="25"/>
    </row>
    <row r="3310" spans="1:88" x14ac:dyDescent="0.2">
      <c r="A3310" s="2" t="s">
        <v>12475</v>
      </c>
      <c r="B3310" s="2" t="s">
        <v>26351</v>
      </c>
      <c r="C3310" s="2" t="s">
        <v>10420</v>
      </c>
      <c r="D3310" s="2" t="s">
        <v>12475</v>
      </c>
      <c r="E3310" s="2" t="s">
        <v>12475</v>
      </c>
      <c r="F3310" s="2" t="s">
        <v>12476</v>
      </c>
      <c r="G3310" s="2" t="s">
        <v>12477</v>
      </c>
      <c r="H3310" s="2" t="s">
        <v>61</v>
      </c>
      <c r="I3310" s="2" t="s">
        <v>61</v>
      </c>
      <c r="J3310" s="2" t="s">
        <v>61</v>
      </c>
      <c r="K3310" s="50" t="s">
        <v>61</v>
      </c>
      <c r="L3310" s="43">
        <v>2009</v>
      </c>
      <c r="M3310" s="2" t="s">
        <v>133</v>
      </c>
      <c r="N3310" s="32">
        <v>25.00508</v>
      </c>
      <c r="O3310" s="32">
        <v>55.093260000000001</v>
      </c>
      <c r="P3310" s="2" t="s">
        <v>152</v>
      </c>
      <c r="Q3310" s="2" t="s">
        <v>65</v>
      </c>
      <c r="R3310" s="43" t="s">
        <v>18854</v>
      </c>
      <c r="S3310" s="41" t="s">
        <v>1554</v>
      </c>
      <c r="T3310" s="41" t="s">
        <v>18460</v>
      </c>
      <c r="U3310" s="2"/>
      <c r="V3310" s="2"/>
      <c r="W3310" s="41" t="s">
        <v>17588</v>
      </c>
      <c r="X3310" s="2" t="s">
        <v>696</v>
      </c>
      <c r="Y3310" s="2" t="s">
        <v>102</v>
      </c>
      <c r="Z3310" s="5" t="s">
        <v>20</v>
      </c>
      <c r="AA3310" s="5" t="s">
        <v>16910</v>
      </c>
      <c r="AB3310" s="5" t="s">
        <v>16316</v>
      </c>
      <c r="AC3310" s="2" t="s">
        <v>5247</v>
      </c>
      <c r="AD3310" s="2">
        <v>1059400</v>
      </c>
      <c r="AE3310" s="5">
        <v>35</v>
      </c>
      <c r="AF3310" s="25"/>
      <c r="AG3310" s="29">
        <v>3</v>
      </c>
      <c r="AH3310" s="2" t="s">
        <v>17978</v>
      </c>
      <c r="AI3310" s="2">
        <v>3</v>
      </c>
      <c r="AJ3310" s="2">
        <v>3</v>
      </c>
      <c r="AK3310" s="2"/>
      <c r="AL3310" s="2"/>
      <c r="AM3310" s="2"/>
      <c r="AN3310" s="2"/>
      <c r="AO3310" s="2"/>
      <c r="AP3310" s="25"/>
      <c r="AQ3310" s="25"/>
      <c r="AR3310" s="2"/>
      <c r="AS3310" s="2"/>
      <c r="AT3310" s="2"/>
      <c r="AU3310" s="25"/>
      <c r="AV3310" s="2"/>
      <c r="AW3310" s="2"/>
      <c r="AX3310" s="25"/>
      <c r="AY3310" s="25"/>
      <c r="AZ3310" s="25"/>
      <c r="BA3310" s="25"/>
      <c r="BB3310" s="25"/>
      <c r="BC3310" s="25"/>
      <c r="BD3310" s="25"/>
      <c r="BE3310" s="25"/>
      <c r="BF3310" s="25"/>
      <c r="BG3310" s="25"/>
      <c r="BH3310" s="25"/>
      <c r="BI3310" s="25"/>
      <c r="BJ3310" s="25"/>
      <c r="BK3310" s="25"/>
      <c r="BL3310" s="25"/>
      <c r="BM3310" s="25"/>
      <c r="BN3310" s="25"/>
      <c r="BO3310" s="25"/>
      <c r="BP3310" s="25"/>
      <c r="BQ3310" s="25"/>
      <c r="BR3310" s="25"/>
      <c r="BS3310" s="25"/>
      <c r="BT3310" s="25"/>
      <c r="BU3310" s="25"/>
      <c r="BV3310" s="25"/>
      <c r="BW3310" s="25"/>
      <c r="BX3310" s="25"/>
      <c r="BY3310" s="25"/>
      <c r="BZ3310" s="25"/>
      <c r="CA3310" s="25"/>
      <c r="CB3310" s="25"/>
      <c r="CC3310" s="25"/>
      <c r="CD3310" s="2" t="s">
        <v>78</v>
      </c>
      <c r="CE3310" s="2" t="s">
        <v>21834</v>
      </c>
      <c r="CF3310" s="25"/>
      <c r="CG3310" s="25"/>
      <c r="CH3310" s="25"/>
      <c r="CI3310" s="25"/>
      <c r="CJ3310" s="25"/>
    </row>
    <row r="3311" spans="1:88" x14ac:dyDescent="0.2">
      <c r="A3311" s="2" t="s">
        <v>12478</v>
      </c>
      <c r="B3311" s="2" t="s">
        <v>26352</v>
      </c>
      <c r="C3311" s="2" t="s">
        <v>10420</v>
      </c>
      <c r="D3311" s="2" t="s">
        <v>12478</v>
      </c>
      <c r="E3311" s="2" t="s">
        <v>12478</v>
      </c>
      <c r="F3311" s="2" t="s">
        <v>12479</v>
      </c>
      <c r="G3311" s="2" t="s">
        <v>12480</v>
      </c>
      <c r="H3311" s="2" t="s">
        <v>83</v>
      </c>
      <c r="I3311" s="2" t="s">
        <v>61</v>
      </c>
      <c r="J3311" s="2" t="s">
        <v>61</v>
      </c>
      <c r="K3311" s="50" t="s">
        <v>61</v>
      </c>
      <c r="L3311" s="43">
        <v>2009</v>
      </c>
      <c r="M3311" s="2" t="s">
        <v>133</v>
      </c>
      <c r="N3311" s="32">
        <v>25.010269999999998</v>
      </c>
      <c r="O3311" s="32">
        <v>55.065530000000003</v>
      </c>
      <c r="P3311" s="2" t="s">
        <v>2767</v>
      </c>
      <c r="Q3311" s="2" t="s">
        <v>65</v>
      </c>
      <c r="R3311" s="43" t="s">
        <v>18854</v>
      </c>
      <c r="S3311" s="41" t="s">
        <v>1554</v>
      </c>
      <c r="T3311" s="41" t="s">
        <v>18460</v>
      </c>
      <c r="U3311" s="2"/>
      <c r="V3311" s="2"/>
      <c r="W3311" s="41" t="s">
        <v>17589</v>
      </c>
      <c r="X3311" s="2" t="s">
        <v>315</v>
      </c>
      <c r="Y3311" s="2" t="s">
        <v>76</v>
      </c>
      <c r="Z3311" s="5" t="s">
        <v>10423</v>
      </c>
      <c r="AA3311" s="5" t="s">
        <v>16910</v>
      </c>
      <c r="AB3311" s="5" t="s">
        <v>16317</v>
      </c>
      <c r="AC3311" s="2" t="s">
        <v>5247</v>
      </c>
      <c r="AD3311" s="2">
        <v>1059400</v>
      </c>
      <c r="AE3311" s="5">
        <v>40</v>
      </c>
      <c r="AF3311" s="25"/>
      <c r="AG3311" s="29">
        <v>3</v>
      </c>
      <c r="AH3311" s="2" t="s">
        <v>17978</v>
      </c>
      <c r="AI3311" s="2">
        <v>6</v>
      </c>
      <c r="AJ3311" s="2">
        <v>3</v>
      </c>
      <c r="AK3311" s="2"/>
      <c r="AL3311" s="2"/>
      <c r="AM3311" s="2"/>
      <c r="AN3311" s="2"/>
      <c r="AO3311" s="2"/>
      <c r="AP3311" s="25"/>
      <c r="AQ3311" s="25"/>
      <c r="AR3311" s="2"/>
      <c r="AS3311" s="2"/>
      <c r="AT3311" s="2"/>
      <c r="AU3311" s="25"/>
      <c r="AV3311" s="2"/>
      <c r="AW3311" s="2"/>
      <c r="AX3311" s="25"/>
      <c r="AY3311" s="25"/>
      <c r="AZ3311" s="25"/>
      <c r="BA3311" s="25"/>
      <c r="BB3311" s="25"/>
      <c r="BC3311" s="25"/>
      <c r="BD3311" s="25"/>
      <c r="BE3311" s="25"/>
      <c r="BF3311" s="25"/>
      <c r="BG3311" s="25"/>
      <c r="BH3311" s="25"/>
      <c r="BI3311" s="25"/>
      <c r="BJ3311" s="25"/>
      <c r="BK3311" s="25"/>
      <c r="BL3311" s="25"/>
      <c r="BM3311" s="25"/>
      <c r="BN3311" s="25"/>
      <c r="BO3311" s="25"/>
      <c r="BP3311" s="25"/>
      <c r="BQ3311" s="25"/>
      <c r="BR3311" s="25"/>
      <c r="BS3311" s="25"/>
      <c r="BT3311" s="25"/>
      <c r="BU3311" s="25"/>
      <c r="BV3311" s="25"/>
      <c r="BW3311" s="25"/>
      <c r="BX3311" s="25"/>
      <c r="BY3311" s="25"/>
      <c r="BZ3311" s="25"/>
      <c r="CA3311" s="25"/>
      <c r="CB3311" s="25"/>
      <c r="CC3311" s="25"/>
      <c r="CD3311" s="2" t="s">
        <v>71</v>
      </c>
      <c r="CE3311" s="2">
        <v>0</v>
      </c>
      <c r="CF3311" s="25"/>
      <c r="CG3311" s="25"/>
      <c r="CH3311" s="25"/>
      <c r="CI3311" s="25"/>
      <c r="CJ3311" s="25"/>
    </row>
    <row r="3312" spans="1:88" x14ac:dyDescent="0.2">
      <c r="A3312" s="2" t="s">
        <v>12481</v>
      </c>
      <c r="B3312" s="2" t="s">
        <v>26353</v>
      </c>
      <c r="C3312" s="2" t="s">
        <v>10420</v>
      </c>
      <c r="D3312" s="2" t="s">
        <v>12481</v>
      </c>
      <c r="E3312" s="2" t="s">
        <v>12481</v>
      </c>
      <c r="F3312" s="2" t="s">
        <v>12482</v>
      </c>
      <c r="G3312" s="2" t="s">
        <v>12483</v>
      </c>
      <c r="H3312" s="2" t="s">
        <v>61</v>
      </c>
      <c r="I3312" s="2" t="s">
        <v>61</v>
      </c>
      <c r="J3312" s="2" t="s">
        <v>61</v>
      </c>
      <c r="K3312" s="50" t="s">
        <v>61</v>
      </c>
      <c r="L3312" s="43">
        <v>2009</v>
      </c>
      <c r="M3312" s="2" t="s">
        <v>133</v>
      </c>
      <c r="N3312" s="32">
        <v>24.97662</v>
      </c>
      <c r="O3312" s="32">
        <v>55.078589999999998</v>
      </c>
      <c r="P3312" s="2" t="s">
        <v>152</v>
      </c>
      <c r="Q3312" s="2" t="s">
        <v>65</v>
      </c>
      <c r="R3312" s="43" t="s">
        <v>18854</v>
      </c>
      <c r="S3312" s="41" t="s">
        <v>1554</v>
      </c>
      <c r="T3312" s="41" t="s">
        <v>18460</v>
      </c>
      <c r="U3312" s="2"/>
      <c r="V3312" s="2"/>
      <c r="W3312" s="41" t="s">
        <v>17588</v>
      </c>
      <c r="X3312" s="2" t="s">
        <v>696</v>
      </c>
      <c r="Y3312" s="2" t="s">
        <v>76</v>
      </c>
      <c r="Z3312" s="5" t="s">
        <v>10423</v>
      </c>
      <c r="AA3312" s="5" t="s">
        <v>16910</v>
      </c>
      <c r="AB3312" s="5" t="s">
        <v>16317</v>
      </c>
      <c r="AC3312" s="2" t="s">
        <v>5247</v>
      </c>
      <c r="AD3312" s="2">
        <v>1059400</v>
      </c>
      <c r="AE3312" s="5">
        <v>30</v>
      </c>
      <c r="AF3312" s="25"/>
      <c r="AG3312" s="29">
        <v>3</v>
      </c>
      <c r="AH3312" s="2" t="s">
        <v>17978</v>
      </c>
      <c r="AI3312" s="2">
        <v>3</v>
      </c>
      <c r="AJ3312" s="2">
        <v>3</v>
      </c>
      <c r="AK3312" s="2"/>
      <c r="AL3312" s="2"/>
      <c r="AM3312" s="2"/>
      <c r="AN3312" s="2"/>
      <c r="AO3312" s="2"/>
      <c r="AP3312" s="25"/>
      <c r="AQ3312" s="25"/>
      <c r="AR3312" s="2"/>
      <c r="AS3312" s="2"/>
      <c r="AT3312" s="2"/>
      <c r="AU3312" s="25"/>
      <c r="AV3312" s="2"/>
      <c r="AW3312" s="2"/>
      <c r="AX3312" s="25"/>
      <c r="AY3312" s="25"/>
      <c r="AZ3312" s="25"/>
      <c r="BA3312" s="25"/>
      <c r="BB3312" s="25"/>
      <c r="BC3312" s="25"/>
      <c r="BD3312" s="25"/>
      <c r="BE3312" s="25"/>
      <c r="BF3312" s="25"/>
      <c r="BG3312" s="25"/>
      <c r="BH3312" s="25"/>
      <c r="BI3312" s="25"/>
      <c r="BJ3312" s="25"/>
      <c r="BK3312" s="25"/>
      <c r="BL3312" s="25"/>
      <c r="BM3312" s="25"/>
      <c r="BN3312" s="25"/>
      <c r="BO3312" s="25"/>
      <c r="BP3312" s="25"/>
      <c r="BQ3312" s="25"/>
      <c r="BR3312" s="25"/>
      <c r="BS3312" s="25"/>
      <c r="BT3312" s="25"/>
      <c r="BU3312" s="25"/>
      <c r="BV3312" s="25"/>
      <c r="BW3312" s="25"/>
      <c r="BX3312" s="25"/>
      <c r="BY3312" s="25"/>
      <c r="BZ3312" s="25"/>
      <c r="CA3312" s="25"/>
      <c r="CB3312" s="25"/>
      <c r="CC3312" s="25"/>
      <c r="CD3312" s="2" t="s">
        <v>78</v>
      </c>
      <c r="CE3312" s="2" t="s">
        <v>21835</v>
      </c>
      <c r="CF3312" s="25"/>
      <c r="CG3312" s="25"/>
      <c r="CH3312" s="25"/>
      <c r="CI3312" s="25"/>
      <c r="CJ3312" s="25"/>
    </row>
    <row r="3313" spans="1:88" x14ac:dyDescent="0.2">
      <c r="A3313" s="2" t="s">
        <v>12484</v>
      </c>
      <c r="B3313" s="2" t="s">
        <v>26354</v>
      </c>
      <c r="C3313" s="2" t="s">
        <v>10420</v>
      </c>
      <c r="D3313" s="2" t="s">
        <v>12484</v>
      </c>
      <c r="E3313" s="2" t="s">
        <v>12484</v>
      </c>
      <c r="F3313" s="2" t="s">
        <v>12485</v>
      </c>
      <c r="G3313" s="2" t="s">
        <v>12486</v>
      </c>
      <c r="H3313" s="2" t="s">
        <v>61</v>
      </c>
      <c r="I3313" s="2" t="s">
        <v>61</v>
      </c>
      <c r="J3313" s="2" t="s">
        <v>61</v>
      </c>
      <c r="K3313" s="50" t="s">
        <v>61</v>
      </c>
      <c r="L3313" s="43">
        <v>2010</v>
      </c>
      <c r="M3313" s="2" t="s">
        <v>133</v>
      </c>
      <c r="N3313" s="32">
        <v>24.96686</v>
      </c>
      <c r="O3313" s="32">
        <v>55.05444</v>
      </c>
      <c r="P3313" s="2" t="s">
        <v>152</v>
      </c>
      <c r="Q3313" s="2" t="s">
        <v>65</v>
      </c>
      <c r="R3313" s="43" t="s">
        <v>18854</v>
      </c>
      <c r="S3313" s="41" t="s">
        <v>1554</v>
      </c>
      <c r="T3313" s="41" t="s">
        <v>18460</v>
      </c>
      <c r="U3313" s="2"/>
      <c r="V3313" s="2"/>
      <c r="W3313" s="41" t="s">
        <v>17588</v>
      </c>
      <c r="X3313" s="2" t="s">
        <v>12463</v>
      </c>
      <c r="Y3313" s="2" t="s">
        <v>102</v>
      </c>
      <c r="Z3313" s="5" t="s">
        <v>10423</v>
      </c>
      <c r="AA3313" s="5" t="s">
        <v>16910</v>
      </c>
      <c r="AB3313" s="5" t="s">
        <v>16316</v>
      </c>
      <c r="AC3313" s="2" t="s">
        <v>5247</v>
      </c>
      <c r="AD3313" s="2">
        <v>1059400</v>
      </c>
      <c r="AE3313" s="5">
        <v>35</v>
      </c>
      <c r="AF3313" s="25"/>
      <c r="AG3313" s="29">
        <v>3</v>
      </c>
      <c r="AH3313" s="2" t="s">
        <v>17978</v>
      </c>
      <c r="AI3313" s="2">
        <v>3</v>
      </c>
      <c r="AJ3313" s="2">
        <v>3</v>
      </c>
      <c r="AK3313" s="2"/>
      <c r="AL3313" s="2"/>
      <c r="AM3313" s="2"/>
      <c r="AN3313" s="2"/>
      <c r="AO3313" s="2"/>
      <c r="AP3313" s="25"/>
      <c r="AQ3313" s="25"/>
      <c r="AR3313" s="2"/>
      <c r="AS3313" s="2"/>
      <c r="AT3313" s="2"/>
      <c r="AU3313" s="25"/>
      <c r="AV3313" s="2"/>
      <c r="AW3313" s="2"/>
      <c r="AX3313" s="25"/>
      <c r="AY3313" s="25"/>
      <c r="AZ3313" s="25"/>
      <c r="BA3313" s="25"/>
      <c r="BB3313" s="25"/>
      <c r="BC3313" s="25"/>
      <c r="BD3313" s="25"/>
      <c r="BE3313" s="25"/>
      <c r="BF3313" s="25"/>
      <c r="BG3313" s="25"/>
      <c r="BH3313" s="25"/>
      <c r="BI3313" s="25"/>
      <c r="BJ3313" s="25"/>
      <c r="BK3313" s="25"/>
      <c r="BL3313" s="25"/>
      <c r="BM3313" s="25"/>
      <c r="BN3313" s="25"/>
      <c r="BO3313" s="25"/>
      <c r="BP3313" s="25"/>
      <c r="BQ3313" s="25"/>
      <c r="BR3313" s="25"/>
      <c r="BS3313" s="25"/>
      <c r="BT3313" s="25"/>
      <c r="BU3313" s="25"/>
      <c r="BV3313" s="25"/>
      <c r="BW3313" s="25"/>
      <c r="BX3313" s="25"/>
      <c r="BY3313" s="25"/>
      <c r="BZ3313" s="25"/>
      <c r="CA3313" s="25"/>
      <c r="CB3313" s="25"/>
      <c r="CC3313" s="25"/>
      <c r="CD3313" s="2" t="s">
        <v>21286</v>
      </c>
      <c r="CE3313" s="2" t="s">
        <v>21836</v>
      </c>
      <c r="CF3313" s="25"/>
      <c r="CG3313" s="25"/>
      <c r="CH3313" s="25"/>
      <c r="CI3313" s="25"/>
      <c r="CJ3313" s="25"/>
    </row>
    <row r="3314" spans="1:88" x14ac:dyDescent="0.2">
      <c r="A3314" s="2" t="s">
        <v>12487</v>
      </c>
      <c r="B3314" s="2" t="s">
        <v>26355</v>
      </c>
      <c r="C3314" s="2" t="s">
        <v>10420</v>
      </c>
      <c r="D3314" s="2" t="s">
        <v>12487</v>
      </c>
      <c r="E3314" s="2" t="s">
        <v>12487</v>
      </c>
      <c r="F3314" s="2" t="s">
        <v>12488</v>
      </c>
      <c r="G3314" s="2" t="s">
        <v>16159</v>
      </c>
      <c r="H3314" s="2" t="s">
        <v>61</v>
      </c>
      <c r="I3314" s="2" t="s">
        <v>61</v>
      </c>
      <c r="J3314" s="2" t="s">
        <v>61</v>
      </c>
      <c r="K3314" s="50" t="s">
        <v>61</v>
      </c>
      <c r="L3314" s="43">
        <v>2010</v>
      </c>
      <c r="M3314" s="2" t="s">
        <v>133</v>
      </c>
      <c r="N3314" s="32">
        <v>24.921610000000001</v>
      </c>
      <c r="O3314" s="32">
        <v>55.10792</v>
      </c>
      <c r="P3314" s="2" t="s">
        <v>152</v>
      </c>
      <c r="Q3314" s="2" t="s">
        <v>65</v>
      </c>
      <c r="R3314" s="43" t="s">
        <v>16802</v>
      </c>
      <c r="S3314" s="41" t="s">
        <v>4851</v>
      </c>
      <c r="T3314" s="41" t="s">
        <v>18462</v>
      </c>
      <c r="U3314" s="2"/>
      <c r="V3314" s="2"/>
      <c r="W3314" s="41" t="s">
        <v>17588</v>
      </c>
      <c r="X3314" s="2" t="s">
        <v>696</v>
      </c>
      <c r="Y3314" s="2" t="s">
        <v>76</v>
      </c>
      <c r="Z3314" s="5" t="s">
        <v>10423</v>
      </c>
      <c r="AA3314" s="5" t="s">
        <v>16910</v>
      </c>
      <c r="AB3314" s="5" t="s">
        <v>16317</v>
      </c>
      <c r="AC3314" s="2" t="s">
        <v>5247</v>
      </c>
      <c r="AD3314" s="2">
        <v>1052100</v>
      </c>
      <c r="AE3314" s="5">
        <v>30</v>
      </c>
      <c r="AF3314" s="25"/>
      <c r="AG3314" s="29">
        <v>3</v>
      </c>
      <c r="AH3314" s="2" t="s">
        <v>17978</v>
      </c>
      <c r="AI3314" s="2">
        <v>3</v>
      </c>
      <c r="AJ3314" s="2">
        <v>3</v>
      </c>
      <c r="AK3314" s="2"/>
      <c r="AL3314" s="2"/>
      <c r="AM3314" s="2"/>
      <c r="AN3314" s="2"/>
      <c r="AO3314" s="2"/>
      <c r="AP3314" s="25"/>
      <c r="AQ3314" s="25"/>
      <c r="AR3314" s="2"/>
      <c r="AS3314" s="2"/>
      <c r="AT3314" s="2"/>
      <c r="AU3314" s="25"/>
      <c r="AV3314" s="2"/>
      <c r="AW3314" s="2"/>
      <c r="AX3314" s="25"/>
      <c r="AY3314" s="25"/>
      <c r="AZ3314" s="25"/>
      <c r="BA3314" s="25"/>
      <c r="BB3314" s="25"/>
      <c r="BC3314" s="25"/>
      <c r="BD3314" s="25"/>
      <c r="BE3314" s="25"/>
      <c r="BF3314" s="25"/>
      <c r="BG3314" s="25"/>
      <c r="BH3314" s="25"/>
      <c r="BI3314" s="25"/>
      <c r="BJ3314" s="25"/>
      <c r="BK3314" s="25"/>
      <c r="BL3314" s="25"/>
      <c r="BM3314" s="25"/>
      <c r="BN3314" s="25"/>
      <c r="BO3314" s="25"/>
      <c r="BP3314" s="25"/>
      <c r="BQ3314" s="25"/>
      <c r="BR3314" s="25"/>
      <c r="BS3314" s="25"/>
      <c r="BT3314" s="25"/>
      <c r="BU3314" s="25"/>
      <c r="BV3314" s="25"/>
      <c r="BW3314" s="25"/>
      <c r="BX3314" s="25"/>
      <c r="BY3314" s="25"/>
      <c r="BZ3314" s="25"/>
      <c r="CA3314" s="25"/>
      <c r="CB3314" s="25"/>
      <c r="CC3314" s="25"/>
      <c r="CD3314" s="2" t="s">
        <v>78</v>
      </c>
      <c r="CE3314" s="2" t="s">
        <v>21837</v>
      </c>
      <c r="CF3314" s="25"/>
      <c r="CG3314" s="25"/>
      <c r="CH3314" s="25"/>
      <c r="CI3314" s="25"/>
      <c r="CJ3314" s="25"/>
    </row>
    <row r="3315" spans="1:88" x14ac:dyDescent="0.2">
      <c r="A3315" s="2" t="s">
        <v>12489</v>
      </c>
      <c r="B3315" s="2" t="s">
        <v>26356</v>
      </c>
      <c r="C3315" s="2" t="s">
        <v>10420</v>
      </c>
      <c r="D3315" s="2" t="s">
        <v>12489</v>
      </c>
      <c r="E3315" s="2" t="s">
        <v>12489</v>
      </c>
      <c r="F3315" s="2" t="s">
        <v>12490</v>
      </c>
      <c r="G3315" s="2" t="s">
        <v>12491</v>
      </c>
      <c r="H3315" s="2" t="s">
        <v>61</v>
      </c>
      <c r="I3315" s="2" t="s">
        <v>61</v>
      </c>
      <c r="J3315" s="2" t="s">
        <v>61</v>
      </c>
      <c r="K3315" s="50" t="s">
        <v>61</v>
      </c>
      <c r="L3315" s="43">
        <v>2009</v>
      </c>
      <c r="M3315" s="2" t="s">
        <v>133</v>
      </c>
      <c r="N3315" s="32">
        <v>25.00703</v>
      </c>
      <c r="O3315" s="32">
        <v>55.13138</v>
      </c>
      <c r="P3315" s="2" t="s">
        <v>152</v>
      </c>
      <c r="Q3315" s="2" t="s">
        <v>65</v>
      </c>
      <c r="R3315" s="43" t="s">
        <v>18854</v>
      </c>
      <c r="S3315" s="41" t="s">
        <v>1554</v>
      </c>
      <c r="T3315" s="41" t="s">
        <v>18460</v>
      </c>
      <c r="U3315" s="2"/>
      <c r="V3315" s="2"/>
      <c r="W3315" s="41" t="s">
        <v>17588</v>
      </c>
      <c r="X3315" s="2" t="s">
        <v>696</v>
      </c>
      <c r="Y3315" s="2" t="s">
        <v>102</v>
      </c>
      <c r="Z3315" s="5" t="s">
        <v>20</v>
      </c>
      <c r="AA3315" s="5" t="s">
        <v>16910</v>
      </c>
      <c r="AB3315" s="5" t="s">
        <v>16318</v>
      </c>
      <c r="AC3315" s="2" t="s">
        <v>5205</v>
      </c>
      <c r="AD3315" s="2">
        <v>1059900</v>
      </c>
      <c r="AE3315" s="5">
        <v>30</v>
      </c>
      <c r="AF3315" s="25"/>
      <c r="AG3315" s="29">
        <v>3</v>
      </c>
      <c r="AH3315" s="2" t="s">
        <v>17974</v>
      </c>
      <c r="AI3315" s="2">
        <v>3</v>
      </c>
      <c r="AJ3315" s="2">
        <v>3</v>
      </c>
      <c r="AK3315" s="2"/>
      <c r="AL3315" s="2"/>
      <c r="AM3315" s="2"/>
      <c r="AN3315" s="2"/>
      <c r="AO3315" s="2"/>
      <c r="AP3315" s="25"/>
      <c r="AQ3315" s="25"/>
      <c r="AR3315" s="2"/>
      <c r="AS3315" s="2"/>
      <c r="AT3315" s="2"/>
      <c r="AU3315" s="25"/>
      <c r="AV3315" s="2"/>
      <c r="AW3315" s="2"/>
      <c r="AX3315" s="25"/>
      <c r="AY3315" s="25"/>
      <c r="AZ3315" s="25"/>
      <c r="BA3315" s="25"/>
      <c r="BB3315" s="25"/>
      <c r="BC3315" s="25"/>
      <c r="BD3315" s="25"/>
      <c r="BE3315" s="25"/>
      <c r="BF3315" s="25"/>
      <c r="BG3315" s="25"/>
      <c r="BH3315" s="25"/>
      <c r="BI3315" s="25"/>
      <c r="BJ3315" s="25"/>
      <c r="BK3315" s="25"/>
      <c r="BL3315" s="25"/>
      <c r="BM3315" s="25"/>
      <c r="BN3315" s="25"/>
      <c r="BO3315" s="25"/>
      <c r="BP3315" s="25"/>
      <c r="BQ3315" s="25"/>
      <c r="BR3315" s="25"/>
      <c r="BS3315" s="25"/>
      <c r="BT3315" s="25"/>
      <c r="BU3315" s="25"/>
      <c r="BV3315" s="25"/>
      <c r="BW3315" s="25"/>
      <c r="BX3315" s="25"/>
      <c r="BY3315" s="25"/>
      <c r="BZ3315" s="25"/>
      <c r="CA3315" s="25"/>
      <c r="CB3315" s="25"/>
      <c r="CC3315" s="25"/>
      <c r="CD3315" s="2" t="s">
        <v>78</v>
      </c>
      <c r="CE3315" s="2" t="s">
        <v>21838</v>
      </c>
      <c r="CF3315" s="25"/>
      <c r="CG3315" s="25"/>
      <c r="CH3315" s="25"/>
      <c r="CI3315" s="25"/>
      <c r="CJ3315" s="25"/>
    </row>
    <row r="3316" spans="1:88" x14ac:dyDescent="0.2">
      <c r="A3316" s="2" t="s">
        <v>12492</v>
      </c>
      <c r="B3316" s="2" t="s">
        <v>26357</v>
      </c>
      <c r="C3316" s="2" t="s">
        <v>10420</v>
      </c>
      <c r="D3316" s="2" t="s">
        <v>12492</v>
      </c>
      <c r="E3316" s="2" t="s">
        <v>12492</v>
      </c>
      <c r="F3316" s="2" t="s">
        <v>12493</v>
      </c>
      <c r="G3316" s="2" t="s">
        <v>12494</v>
      </c>
      <c r="H3316" s="2" t="s">
        <v>61</v>
      </c>
      <c r="I3316" s="2" t="s">
        <v>61</v>
      </c>
      <c r="J3316" s="2" t="s">
        <v>61</v>
      </c>
      <c r="K3316" s="50" t="s">
        <v>61</v>
      </c>
      <c r="L3316" s="43">
        <v>2010</v>
      </c>
      <c r="M3316" s="2" t="s">
        <v>133</v>
      </c>
      <c r="N3316" s="32">
        <v>25.097090000000001</v>
      </c>
      <c r="O3316" s="32">
        <v>55.385779999999997</v>
      </c>
      <c r="P3316" s="2" t="s">
        <v>152</v>
      </c>
      <c r="Q3316" s="2" t="s">
        <v>65</v>
      </c>
      <c r="R3316" s="43" t="s">
        <v>18854</v>
      </c>
      <c r="S3316" s="41" t="s">
        <v>1554</v>
      </c>
      <c r="T3316" s="41" t="s">
        <v>18460</v>
      </c>
      <c r="U3316" s="2"/>
      <c r="V3316" s="2"/>
      <c r="W3316" s="41" t="s">
        <v>17588</v>
      </c>
      <c r="X3316" s="2" t="s">
        <v>696</v>
      </c>
      <c r="Y3316" s="2" t="s">
        <v>102</v>
      </c>
      <c r="Z3316" s="5" t="s">
        <v>10423</v>
      </c>
      <c r="AA3316" s="5" t="s">
        <v>16910</v>
      </c>
      <c r="AB3316" s="5" t="s">
        <v>16316</v>
      </c>
      <c r="AC3316" s="2" t="s">
        <v>5247</v>
      </c>
      <c r="AD3316" s="2">
        <v>1081300</v>
      </c>
      <c r="AE3316" s="5">
        <v>30</v>
      </c>
      <c r="AF3316" s="25"/>
      <c r="AG3316" s="29">
        <v>3</v>
      </c>
      <c r="AH3316" s="2" t="s">
        <v>17978</v>
      </c>
      <c r="AI3316" s="2">
        <v>3</v>
      </c>
      <c r="AJ3316" s="2">
        <v>3</v>
      </c>
      <c r="AK3316" s="2"/>
      <c r="AL3316" s="2"/>
      <c r="AM3316" s="2"/>
      <c r="AN3316" s="2"/>
      <c r="AO3316" s="2"/>
      <c r="AP3316" s="25"/>
      <c r="AQ3316" s="25"/>
      <c r="AR3316" s="2"/>
      <c r="AS3316" s="2"/>
      <c r="AT3316" s="2"/>
      <c r="AU3316" s="25"/>
      <c r="AV3316" s="2"/>
      <c r="AW3316" s="2"/>
      <c r="AX3316" s="25"/>
      <c r="AY3316" s="25"/>
      <c r="AZ3316" s="25"/>
      <c r="BA3316" s="25"/>
      <c r="BB3316" s="25"/>
      <c r="BC3316" s="25"/>
      <c r="BD3316" s="25"/>
      <c r="BE3316" s="25"/>
      <c r="BF3316" s="25"/>
      <c r="BG3316" s="25"/>
      <c r="BH3316" s="25"/>
      <c r="BI3316" s="25"/>
      <c r="BJ3316" s="25"/>
      <c r="BK3316" s="25"/>
      <c r="BL3316" s="25"/>
      <c r="BM3316" s="25"/>
      <c r="BN3316" s="25"/>
      <c r="BO3316" s="25"/>
      <c r="BP3316" s="25"/>
      <c r="BQ3316" s="25"/>
      <c r="BR3316" s="25"/>
      <c r="BS3316" s="25"/>
      <c r="BT3316" s="25"/>
      <c r="BU3316" s="25"/>
      <c r="BV3316" s="25"/>
      <c r="BW3316" s="25"/>
      <c r="BX3316" s="25"/>
      <c r="BY3316" s="25"/>
      <c r="BZ3316" s="25"/>
      <c r="CA3316" s="25"/>
      <c r="CB3316" s="25"/>
      <c r="CC3316" s="25"/>
      <c r="CD3316" s="2" t="s">
        <v>628</v>
      </c>
      <c r="CE3316" s="2" t="s">
        <v>21839</v>
      </c>
      <c r="CF3316" s="25"/>
      <c r="CG3316" s="25"/>
      <c r="CH3316" s="25"/>
      <c r="CI3316" s="25"/>
      <c r="CJ3316" s="25"/>
    </row>
    <row r="3317" spans="1:88" x14ac:dyDescent="0.2">
      <c r="A3317" s="2" t="s">
        <v>12495</v>
      </c>
      <c r="B3317" s="2" t="s">
        <v>26358</v>
      </c>
      <c r="C3317" s="2" t="s">
        <v>10420</v>
      </c>
      <c r="D3317" s="2" t="s">
        <v>12495</v>
      </c>
      <c r="E3317" s="2" t="s">
        <v>12495</v>
      </c>
      <c r="F3317" s="2" t="s">
        <v>12496</v>
      </c>
      <c r="G3317" s="2" t="s">
        <v>12497</v>
      </c>
      <c r="H3317" s="2" t="s">
        <v>61</v>
      </c>
      <c r="I3317" s="2" t="s">
        <v>61</v>
      </c>
      <c r="J3317" s="2" t="s">
        <v>61</v>
      </c>
      <c r="K3317" s="50" t="s">
        <v>61</v>
      </c>
      <c r="L3317" s="43">
        <v>2010</v>
      </c>
      <c r="M3317" s="2" t="s">
        <v>133</v>
      </c>
      <c r="N3317" s="32">
        <v>25.14414</v>
      </c>
      <c r="O3317" s="32">
        <v>55.526800000000001</v>
      </c>
      <c r="P3317" s="2" t="s">
        <v>152</v>
      </c>
      <c r="Q3317" s="2" t="s">
        <v>65</v>
      </c>
      <c r="R3317" s="43" t="s">
        <v>18854</v>
      </c>
      <c r="S3317" s="41" t="s">
        <v>1554</v>
      </c>
      <c r="T3317" s="41" t="s">
        <v>18460</v>
      </c>
      <c r="U3317" s="2"/>
      <c r="V3317" s="2"/>
      <c r="W3317" s="41" t="s">
        <v>17588</v>
      </c>
      <c r="X3317" s="2" t="s">
        <v>696</v>
      </c>
      <c r="Y3317" s="2" t="s">
        <v>76</v>
      </c>
      <c r="Z3317" s="5" t="s">
        <v>10423</v>
      </c>
      <c r="AA3317" s="5" t="s">
        <v>16910</v>
      </c>
      <c r="AB3317" s="5" t="s">
        <v>16317</v>
      </c>
      <c r="AC3317" s="2" t="s">
        <v>5247</v>
      </c>
      <c r="AD3317" s="2">
        <v>1081400</v>
      </c>
      <c r="AE3317" s="5">
        <v>27</v>
      </c>
      <c r="AF3317" s="25"/>
      <c r="AG3317" s="29">
        <v>3</v>
      </c>
      <c r="AH3317" s="2" t="s">
        <v>17978</v>
      </c>
      <c r="AI3317" s="2">
        <v>3</v>
      </c>
      <c r="AJ3317" s="2">
        <v>3</v>
      </c>
      <c r="AK3317" s="2"/>
      <c r="AL3317" s="2"/>
      <c r="AM3317" s="2"/>
      <c r="AN3317" s="2"/>
      <c r="AO3317" s="2"/>
      <c r="AP3317" s="25"/>
      <c r="AQ3317" s="25"/>
      <c r="AR3317" s="2"/>
      <c r="AS3317" s="2"/>
      <c r="AT3317" s="2"/>
      <c r="AU3317" s="25"/>
      <c r="AV3317" s="2"/>
      <c r="AW3317" s="2"/>
      <c r="AX3317" s="25"/>
      <c r="AY3317" s="25"/>
      <c r="AZ3317" s="25"/>
      <c r="BA3317" s="25"/>
      <c r="BB3317" s="25"/>
      <c r="BC3317" s="25"/>
      <c r="BD3317" s="25"/>
      <c r="BE3317" s="25"/>
      <c r="BF3317" s="25"/>
      <c r="BG3317" s="25"/>
      <c r="BH3317" s="25"/>
      <c r="BI3317" s="25"/>
      <c r="BJ3317" s="25"/>
      <c r="BK3317" s="25"/>
      <c r="BL3317" s="25"/>
      <c r="BM3317" s="25"/>
      <c r="BN3317" s="25"/>
      <c r="BO3317" s="25"/>
      <c r="BP3317" s="25"/>
      <c r="BQ3317" s="25"/>
      <c r="BR3317" s="25"/>
      <c r="BS3317" s="25"/>
      <c r="BT3317" s="25"/>
      <c r="BU3317" s="25"/>
      <c r="BV3317" s="25"/>
      <c r="BW3317" s="25"/>
      <c r="BX3317" s="25"/>
      <c r="BY3317" s="25"/>
      <c r="BZ3317" s="25"/>
      <c r="CA3317" s="25"/>
      <c r="CB3317" s="25"/>
      <c r="CC3317" s="25"/>
      <c r="CD3317" s="2" t="s">
        <v>78</v>
      </c>
      <c r="CE3317" s="2" t="s">
        <v>21840</v>
      </c>
      <c r="CF3317" s="25"/>
      <c r="CG3317" s="25"/>
      <c r="CH3317" s="25"/>
      <c r="CI3317" s="25"/>
      <c r="CJ3317" s="25"/>
    </row>
    <row r="3318" spans="1:88" x14ac:dyDescent="0.2">
      <c r="A3318" s="2" t="s">
        <v>12498</v>
      </c>
      <c r="B3318" s="2" t="s">
        <v>26359</v>
      </c>
      <c r="C3318" s="2" t="s">
        <v>10420</v>
      </c>
      <c r="D3318" s="2" t="s">
        <v>12498</v>
      </c>
      <c r="E3318" s="2" t="s">
        <v>12498</v>
      </c>
      <c r="F3318" s="2" t="s">
        <v>12499</v>
      </c>
      <c r="G3318" s="2" t="s">
        <v>12500</v>
      </c>
      <c r="H3318" s="2" t="s">
        <v>61</v>
      </c>
      <c r="I3318" s="2" t="s">
        <v>61</v>
      </c>
      <c r="J3318" s="2" t="s">
        <v>61</v>
      </c>
      <c r="K3318" s="50" t="s">
        <v>61</v>
      </c>
      <c r="L3318" s="43">
        <v>2010</v>
      </c>
      <c r="M3318" s="2" t="s">
        <v>133</v>
      </c>
      <c r="N3318" s="32">
        <v>25.275700000000001</v>
      </c>
      <c r="O3318" s="32">
        <v>55.381399999999999</v>
      </c>
      <c r="P3318" s="2" t="s">
        <v>152</v>
      </c>
      <c r="Q3318" s="2" t="s">
        <v>65</v>
      </c>
      <c r="R3318" s="43" t="s">
        <v>18854</v>
      </c>
      <c r="S3318" s="41" t="s">
        <v>272</v>
      </c>
      <c r="T3318" s="41" t="s">
        <v>18461</v>
      </c>
      <c r="U3318" s="2"/>
      <c r="V3318" s="2"/>
      <c r="W3318" s="41" t="s">
        <v>17588</v>
      </c>
      <c r="X3318" s="2" t="s">
        <v>696</v>
      </c>
      <c r="Y3318" s="2" t="s">
        <v>10437</v>
      </c>
      <c r="Z3318" s="5" t="s">
        <v>10423</v>
      </c>
      <c r="AA3318" s="5" t="s">
        <v>16910</v>
      </c>
      <c r="AB3318" s="5" t="s">
        <v>18093</v>
      </c>
      <c r="AC3318" s="2" t="s">
        <v>5205</v>
      </c>
      <c r="AD3318" s="2">
        <v>1023200</v>
      </c>
      <c r="AE3318" s="5">
        <v>21</v>
      </c>
      <c r="AF3318" s="25"/>
      <c r="AG3318" s="29">
        <v>3</v>
      </c>
      <c r="AH3318" s="2" t="s">
        <v>17974</v>
      </c>
      <c r="AI3318" s="2">
        <v>4</v>
      </c>
      <c r="AJ3318" s="2">
        <v>3</v>
      </c>
      <c r="AK3318" s="2"/>
      <c r="AL3318" s="2"/>
      <c r="AM3318" s="2"/>
      <c r="AN3318" s="2"/>
      <c r="AO3318" s="2"/>
      <c r="AP3318" s="25"/>
      <c r="AQ3318" s="25"/>
      <c r="AR3318" s="2"/>
      <c r="AS3318" s="2"/>
      <c r="AT3318" s="2"/>
      <c r="AU3318" s="25"/>
      <c r="AV3318" s="2"/>
      <c r="AW3318" s="2"/>
      <c r="AX3318" s="25"/>
      <c r="AY3318" s="25"/>
      <c r="AZ3318" s="25"/>
      <c r="BA3318" s="25"/>
      <c r="BB3318" s="25"/>
      <c r="BC3318" s="25"/>
      <c r="BD3318" s="25"/>
      <c r="BE3318" s="25"/>
      <c r="BF3318" s="25"/>
      <c r="BG3318" s="25"/>
      <c r="BH3318" s="25"/>
      <c r="BI3318" s="25"/>
      <c r="BJ3318" s="25"/>
      <c r="BK3318" s="25"/>
      <c r="BL3318" s="25"/>
      <c r="BM3318" s="25"/>
      <c r="BN3318" s="25"/>
      <c r="BO3318" s="25"/>
      <c r="BP3318" s="25"/>
      <c r="BQ3318" s="25"/>
      <c r="BR3318" s="25"/>
      <c r="BS3318" s="25"/>
      <c r="BT3318" s="25"/>
      <c r="BU3318" s="25"/>
      <c r="BV3318" s="25"/>
      <c r="BW3318" s="25"/>
      <c r="BX3318" s="25"/>
      <c r="BY3318" s="25"/>
      <c r="BZ3318" s="25"/>
      <c r="CA3318" s="25"/>
      <c r="CB3318" s="25"/>
      <c r="CC3318" s="25"/>
      <c r="CD3318" s="2" t="s">
        <v>78</v>
      </c>
      <c r="CE3318" s="2" t="s">
        <v>21841</v>
      </c>
      <c r="CF3318" s="25"/>
      <c r="CG3318" s="25"/>
      <c r="CH3318" s="25"/>
      <c r="CI3318" s="25"/>
      <c r="CJ3318" s="25"/>
    </row>
    <row r="3319" spans="1:88" x14ac:dyDescent="0.2">
      <c r="A3319" s="2" t="s">
        <v>12501</v>
      </c>
      <c r="B3319" s="2" t="s">
        <v>26360</v>
      </c>
      <c r="C3319" s="2" t="s">
        <v>10420</v>
      </c>
      <c r="D3319" s="2" t="s">
        <v>12501</v>
      </c>
      <c r="E3319" s="2" t="s">
        <v>12501</v>
      </c>
      <c r="F3319" s="2" t="s">
        <v>12502</v>
      </c>
      <c r="G3319" s="2" t="s">
        <v>12503</v>
      </c>
      <c r="H3319" s="2" t="s">
        <v>61</v>
      </c>
      <c r="I3319" s="2" t="s">
        <v>61</v>
      </c>
      <c r="J3319" s="2" t="s">
        <v>61</v>
      </c>
      <c r="K3319" s="50" t="s">
        <v>61</v>
      </c>
      <c r="L3319" s="43">
        <v>2010</v>
      </c>
      <c r="M3319" s="2" t="s">
        <v>133</v>
      </c>
      <c r="N3319" s="32">
        <v>25.037099999999999</v>
      </c>
      <c r="O3319" s="32">
        <v>55.58493</v>
      </c>
      <c r="P3319" s="2" t="s">
        <v>152</v>
      </c>
      <c r="Q3319" s="2" t="s">
        <v>65</v>
      </c>
      <c r="R3319" s="43" t="s">
        <v>18854</v>
      </c>
      <c r="S3319" s="41" t="s">
        <v>1554</v>
      </c>
      <c r="T3319" s="41" t="s">
        <v>18460</v>
      </c>
      <c r="U3319" s="2"/>
      <c r="V3319" s="2"/>
      <c r="W3319" s="41" t="s">
        <v>17588</v>
      </c>
      <c r="X3319" s="2" t="s">
        <v>696</v>
      </c>
      <c r="Y3319" s="2" t="s">
        <v>102</v>
      </c>
      <c r="Z3319" s="5" t="s">
        <v>10423</v>
      </c>
      <c r="AA3319" s="5" t="s">
        <v>16910</v>
      </c>
      <c r="AB3319" s="5" t="s">
        <v>16316</v>
      </c>
      <c r="AC3319" s="2" t="s">
        <v>5247</v>
      </c>
      <c r="AD3319" s="2">
        <v>1083100</v>
      </c>
      <c r="AE3319" s="5">
        <v>40</v>
      </c>
      <c r="AF3319" s="25"/>
      <c r="AG3319" s="29">
        <v>3</v>
      </c>
      <c r="AH3319" s="2" t="s">
        <v>17978</v>
      </c>
      <c r="AI3319" s="2">
        <v>4</v>
      </c>
      <c r="AJ3319" s="2">
        <v>3</v>
      </c>
      <c r="AK3319" s="2"/>
      <c r="AL3319" s="2"/>
      <c r="AM3319" s="2"/>
      <c r="AN3319" s="2"/>
      <c r="AO3319" s="2"/>
      <c r="AP3319" s="25"/>
      <c r="AQ3319" s="25"/>
      <c r="AR3319" s="2"/>
      <c r="AS3319" s="2"/>
      <c r="AT3319" s="2"/>
      <c r="AU3319" s="25"/>
      <c r="AV3319" s="2"/>
      <c r="AW3319" s="2"/>
      <c r="AX3319" s="25"/>
      <c r="AY3319" s="25"/>
      <c r="AZ3319" s="25"/>
      <c r="BA3319" s="25"/>
      <c r="BB3319" s="25"/>
      <c r="BC3319" s="25"/>
      <c r="BD3319" s="25"/>
      <c r="BE3319" s="25"/>
      <c r="BF3319" s="25"/>
      <c r="BG3319" s="25"/>
      <c r="BH3319" s="25"/>
      <c r="BI3319" s="25"/>
      <c r="BJ3319" s="25"/>
      <c r="BK3319" s="25"/>
      <c r="BL3319" s="25"/>
      <c r="BM3319" s="25"/>
      <c r="BN3319" s="25"/>
      <c r="BO3319" s="25"/>
      <c r="BP3319" s="25"/>
      <c r="BQ3319" s="25"/>
      <c r="BR3319" s="25"/>
      <c r="BS3319" s="25"/>
      <c r="BT3319" s="25"/>
      <c r="BU3319" s="25"/>
      <c r="BV3319" s="25"/>
      <c r="BW3319" s="25"/>
      <c r="BX3319" s="25"/>
      <c r="BY3319" s="25"/>
      <c r="BZ3319" s="25"/>
      <c r="CA3319" s="25"/>
      <c r="CB3319" s="25"/>
      <c r="CC3319" s="25"/>
      <c r="CD3319" s="2" t="s">
        <v>78</v>
      </c>
      <c r="CE3319" s="2" t="s">
        <v>21842</v>
      </c>
      <c r="CF3319" s="25"/>
      <c r="CG3319" s="25"/>
      <c r="CH3319" s="25"/>
      <c r="CI3319" s="25"/>
      <c r="CJ3319" s="25"/>
    </row>
    <row r="3320" spans="1:88" x14ac:dyDescent="0.2">
      <c r="A3320" s="2" t="s">
        <v>12504</v>
      </c>
      <c r="B3320" s="2" t="s">
        <v>26361</v>
      </c>
      <c r="C3320" s="2" t="s">
        <v>10420</v>
      </c>
      <c r="D3320" s="2" t="s">
        <v>12504</v>
      </c>
      <c r="E3320" s="2" t="s">
        <v>12504</v>
      </c>
      <c r="F3320" s="2" t="s">
        <v>12505</v>
      </c>
      <c r="G3320" s="2" t="s">
        <v>12506</v>
      </c>
      <c r="H3320" s="2" t="s">
        <v>61</v>
      </c>
      <c r="I3320" s="2" t="s">
        <v>61</v>
      </c>
      <c r="J3320" s="2" t="s">
        <v>61</v>
      </c>
      <c r="K3320" s="50" t="s">
        <v>61</v>
      </c>
      <c r="L3320" s="43">
        <v>2010</v>
      </c>
      <c r="M3320" s="2" t="s">
        <v>133</v>
      </c>
      <c r="N3320" s="32">
        <v>25.057939999999999</v>
      </c>
      <c r="O3320" s="32">
        <v>55.275869999999998</v>
      </c>
      <c r="P3320" s="2" t="s">
        <v>152</v>
      </c>
      <c r="Q3320" s="2" t="s">
        <v>65</v>
      </c>
      <c r="R3320" s="43" t="s">
        <v>16802</v>
      </c>
      <c r="S3320" s="41" t="s">
        <v>4851</v>
      </c>
      <c r="T3320" s="41" t="s">
        <v>18462</v>
      </c>
      <c r="U3320" s="2"/>
      <c r="V3320" s="2"/>
      <c r="W3320" s="41" t="s">
        <v>17588</v>
      </c>
      <c r="X3320" s="2" t="s">
        <v>696</v>
      </c>
      <c r="Y3320" s="2" t="s">
        <v>10437</v>
      </c>
      <c r="Z3320" s="5" t="s">
        <v>10423</v>
      </c>
      <c r="AA3320" s="5" t="s">
        <v>16910</v>
      </c>
      <c r="AB3320" s="5" t="s">
        <v>18090</v>
      </c>
      <c r="AC3320" s="2" t="s">
        <v>5205</v>
      </c>
      <c r="AD3320" s="2">
        <v>1066400</v>
      </c>
      <c r="AE3320" s="5">
        <v>30</v>
      </c>
      <c r="AF3320" s="25"/>
      <c r="AG3320" s="29">
        <v>3</v>
      </c>
      <c r="AH3320" s="2" t="s">
        <v>17974</v>
      </c>
      <c r="AI3320" s="2">
        <v>3</v>
      </c>
      <c r="AJ3320" s="2">
        <v>3</v>
      </c>
      <c r="AK3320" s="2"/>
      <c r="AL3320" s="2"/>
      <c r="AM3320" s="2"/>
      <c r="AN3320" s="2"/>
      <c r="AO3320" s="2"/>
      <c r="AP3320" s="25"/>
      <c r="AQ3320" s="25"/>
      <c r="AR3320" s="2"/>
      <c r="AS3320" s="2"/>
      <c r="AT3320" s="2"/>
      <c r="AU3320" s="25"/>
      <c r="AV3320" s="2"/>
      <c r="AW3320" s="2"/>
      <c r="AX3320" s="25"/>
      <c r="AY3320" s="25"/>
      <c r="AZ3320" s="25"/>
      <c r="BA3320" s="25"/>
      <c r="BB3320" s="25"/>
      <c r="BC3320" s="25"/>
      <c r="BD3320" s="25"/>
      <c r="BE3320" s="25"/>
      <c r="BF3320" s="25"/>
      <c r="BG3320" s="25"/>
      <c r="BH3320" s="25"/>
      <c r="BI3320" s="25"/>
      <c r="BJ3320" s="25"/>
      <c r="BK3320" s="25"/>
      <c r="BL3320" s="25"/>
      <c r="BM3320" s="25"/>
      <c r="BN3320" s="25"/>
      <c r="BO3320" s="25"/>
      <c r="BP3320" s="25"/>
      <c r="BQ3320" s="25"/>
      <c r="BR3320" s="25"/>
      <c r="BS3320" s="25"/>
      <c r="BT3320" s="25"/>
      <c r="BU3320" s="25"/>
      <c r="BV3320" s="25"/>
      <c r="BW3320" s="25"/>
      <c r="BX3320" s="25"/>
      <c r="BY3320" s="25"/>
      <c r="BZ3320" s="25"/>
      <c r="CA3320" s="25"/>
      <c r="CB3320" s="25"/>
      <c r="CC3320" s="25"/>
      <c r="CD3320" s="2" t="s">
        <v>78</v>
      </c>
      <c r="CE3320" s="2" t="s">
        <v>21843</v>
      </c>
      <c r="CF3320" s="25"/>
      <c r="CG3320" s="25"/>
      <c r="CH3320" s="25"/>
      <c r="CI3320" s="25"/>
      <c r="CJ3320" s="25"/>
    </row>
    <row r="3321" spans="1:88" x14ac:dyDescent="0.2">
      <c r="A3321" s="2" t="s">
        <v>12507</v>
      </c>
      <c r="B3321" s="2" t="s">
        <v>26362</v>
      </c>
      <c r="C3321" s="2" t="s">
        <v>10420</v>
      </c>
      <c r="D3321" s="2" t="s">
        <v>12507</v>
      </c>
      <c r="E3321" s="2" t="s">
        <v>12507</v>
      </c>
      <c r="F3321" s="2" t="s">
        <v>12508</v>
      </c>
      <c r="G3321" s="2" t="s">
        <v>12509</v>
      </c>
      <c r="H3321" s="2" t="s">
        <v>61</v>
      </c>
      <c r="I3321" s="2" t="s">
        <v>61</v>
      </c>
      <c r="J3321" s="2" t="s">
        <v>61</v>
      </c>
      <c r="K3321" s="50" t="s">
        <v>61</v>
      </c>
      <c r="L3321" s="43">
        <v>2009</v>
      </c>
      <c r="M3321" s="2" t="s">
        <v>133</v>
      </c>
      <c r="N3321" s="32">
        <v>25.05902</v>
      </c>
      <c r="O3321" s="32">
        <v>55.284779999999998</v>
      </c>
      <c r="P3321" s="2" t="s">
        <v>152</v>
      </c>
      <c r="Q3321" s="2" t="s">
        <v>65</v>
      </c>
      <c r="R3321" s="43" t="s">
        <v>16802</v>
      </c>
      <c r="S3321" s="41" t="s">
        <v>4851</v>
      </c>
      <c r="T3321" s="41" t="s">
        <v>18462</v>
      </c>
      <c r="U3321" s="2"/>
      <c r="V3321" s="2"/>
      <c r="W3321" s="41" t="s">
        <v>17588</v>
      </c>
      <c r="X3321" s="2" t="s">
        <v>696</v>
      </c>
      <c r="Y3321" s="2" t="s">
        <v>10437</v>
      </c>
      <c r="Z3321" s="5" t="s">
        <v>10423</v>
      </c>
      <c r="AA3321" s="5" t="s">
        <v>16910</v>
      </c>
      <c r="AB3321" s="5" t="s">
        <v>18090</v>
      </c>
      <c r="AC3321" s="2" t="s">
        <v>5205</v>
      </c>
      <c r="AD3321" s="2">
        <v>1066400</v>
      </c>
      <c r="AE3321" s="5">
        <v>30</v>
      </c>
      <c r="AF3321" s="25"/>
      <c r="AG3321" s="29">
        <v>3</v>
      </c>
      <c r="AH3321" s="2" t="s">
        <v>17974</v>
      </c>
      <c r="AI3321" s="2">
        <v>3</v>
      </c>
      <c r="AJ3321" s="2">
        <v>3</v>
      </c>
      <c r="AK3321" s="2"/>
      <c r="AL3321" s="2"/>
      <c r="AM3321" s="2"/>
      <c r="AN3321" s="2"/>
      <c r="AO3321" s="2"/>
      <c r="AP3321" s="25"/>
      <c r="AQ3321" s="25"/>
      <c r="AR3321" s="2"/>
      <c r="AS3321" s="2"/>
      <c r="AT3321" s="2"/>
      <c r="AU3321" s="25"/>
      <c r="AV3321" s="2"/>
      <c r="AW3321" s="2"/>
      <c r="AX3321" s="25"/>
      <c r="AY3321" s="25"/>
      <c r="AZ3321" s="25"/>
      <c r="BA3321" s="25"/>
      <c r="BB3321" s="25"/>
      <c r="BC3321" s="25"/>
      <c r="BD3321" s="25"/>
      <c r="BE3321" s="25"/>
      <c r="BF3321" s="25"/>
      <c r="BG3321" s="25"/>
      <c r="BH3321" s="25"/>
      <c r="BI3321" s="25"/>
      <c r="BJ3321" s="25"/>
      <c r="BK3321" s="25"/>
      <c r="BL3321" s="25"/>
      <c r="BM3321" s="25"/>
      <c r="BN3321" s="25"/>
      <c r="BO3321" s="25"/>
      <c r="BP3321" s="25"/>
      <c r="BQ3321" s="25"/>
      <c r="BR3321" s="25"/>
      <c r="BS3321" s="25"/>
      <c r="BT3321" s="25"/>
      <c r="BU3321" s="25"/>
      <c r="BV3321" s="25"/>
      <c r="BW3321" s="25"/>
      <c r="BX3321" s="25"/>
      <c r="BY3321" s="25"/>
      <c r="BZ3321" s="25"/>
      <c r="CA3321" s="25"/>
      <c r="CB3321" s="25"/>
      <c r="CC3321" s="25"/>
      <c r="CD3321" s="2" t="s">
        <v>78</v>
      </c>
      <c r="CE3321" s="2" t="s">
        <v>21844</v>
      </c>
      <c r="CF3321" s="25"/>
      <c r="CG3321" s="25"/>
      <c r="CH3321" s="25"/>
      <c r="CI3321" s="25"/>
      <c r="CJ3321" s="25"/>
    </row>
    <row r="3322" spans="1:88" x14ac:dyDescent="0.2">
      <c r="A3322" s="2" t="s">
        <v>12510</v>
      </c>
      <c r="B3322" s="2" t="s">
        <v>26363</v>
      </c>
      <c r="C3322" s="2" t="s">
        <v>10420</v>
      </c>
      <c r="D3322" s="2" t="s">
        <v>12510</v>
      </c>
      <c r="E3322" s="2" t="s">
        <v>12510</v>
      </c>
      <c r="F3322" s="2" t="s">
        <v>12511</v>
      </c>
      <c r="G3322" s="2" t="s">
        <v>12512</v>
      </c>
      <c r="H3322" s="2" t="s">
        <v>61</v>
      </c>
      <c r="I3322" s="2" t="s">
        <v>61</v>
      </c>
      <c r="J3322" s="2" t="s">
        <v>61</v>
      </c>
      <c r="K3322" s="50" t="s">
        <v>61</v>
      </c>
      <c r="L3322" s="43">
        <v>2009</v>
      </c>
      <c r="M3322" s="2" t="s">
        <v>133</v>
      </c>
      <c r="N3322" s="32">
        <v>25.045909999999999</v>
      </c>
      <c r="O3322" s="32">
        <v>55.274659999999997</v>
      </c>
      <c r="P3322" s="2" t="s">
        <v>152</v>
      </c>
      <c r="Q3322" s="2" t="s">
        <v>65</v>
      </c>
      <c r="R3322" s="43" t="s">
        <v>16802</v>
      </c>
      <c r="S3322" s="41" t="s">
        <v>4851</v>
      </c>
      <c r="T3322" s="41" t="s">
        <v>18462</v>
      </c>
      <c r="U3322" s="2"/>
      <c r="V3322" s="2"/>
      <c r="W3322" s="41" t="s">
        <v>17588</v>
      </c>
      <c r="X3322" s="2" t="s">
        <v>696</v>
      </c>
      <c r="Y3322" s="2" t="s">
        <v>10437</v>
      </c>
      <c r="Z3322" s="5" t="s">
        <v>10423</v>
      </c>
      <c r="AA3322" s="5" t="s">
        <v>16910</v>
      </c>
      <c r="AB3322" s="5" t="s">
        <v>18090</v>
      </c>
      <c r="AC3322" s="2" t="s">
        <v>5205</v>
      </c>
      <c r="AD3322" s="2">
        <v>1066400</v>
      </c>
      <c r="AE3322" s="5">
        <v>30</v>
      </c>
      <c r="AF3322" s="25"/>
      <c r="AG3322" s="29">
        <v>3</v>
      </c>
      <c r="AH3322" s="2" t="s">
        <v>17974</v>
      </c>
      <c r="AI3322" s="2">
        <v>3</v>
      </c>
      <c r="AJ3322" s="2">
        <v>3</v>
      </c>
      <c r="AK3322" s="2"/>
      <c r="AL3322" s="2"/>
      <c r="AM3322" s="2"/>
      <c r="AN3322" s="2"/>
      <c r="AO3322" s="2"/>
      <c r="AP3322" s="25"/>
      <c r="AQ3322" s="25"/>
      <c r="AR3322" s="2"/>
      <c r="AS3322" s="2"/>
      <c r="AT3322" s="2"/>
      <c r="AU3322" s="25"/>
      <c r="AV3322" s="2"/>
      <c r="AW3322" s="2"/>
      <c r="AX3322" s="25"/>
      <c r="AY3322" s="25"/>
      <c r="AZ3322" s="25"/>
      <c r="BA3322" s="25"/>
      <c r="BB3322" s="25"/>
      <c r="BC3322" s="25"/>
      <c r="BD3322" s="25"/>
      <c r="BE3322" s="25"/>
      <c r="BF3322" s="25"/>
      <c r="BG3322" s="25"/>
      <c r="BH3322" s="25"/>
      <c r="BI3322" s="25"/>
      <c r="BJ3322" s="25"/>
      <c r="BK3322" s="25"/>
      <c r="BL3322" s="25"/>
      <c r="BM3322" s="25"/>
      <c r="BN3322" s="25"/>
      <c r="BO3322" s="25"/>
      <c r="BP3322" s="25"/>
      <c r="BQ3322" s="25"/>
      <c r="BR3322" s="25"/>
      <c r="BS3322" s="25"/>
      <c r="BT3322" s="25"/>
      <c r="BU3322" s="25"/>
      <c r="BV3322" s="25"/>
      <c r="BW3322" s="25"/>
      <c r="BX3322" s="25"/>
      <c r="BY3322" s="25"/>
      <c r="BZ3322" s="25"/>
      <c r="CA3322" s="25"/>
      <c r="CB3322" s="25"/>
      <c r="CC3322" s="25"/>
      <c r="CD3322" s="2" t="s">
        <v>78</v>
      </c>
      <c r="CE3322" s="2" t="s">
        <v>21845</v>
      </c>
      <c r="CF3322" s="25"/>
      <c r="CG3322" s="25"/>
      <c r="CH3322" s="25"/>
      <c r="CI3322" s="25"/>
      <c r="CJ3322" s="25"/>
    </row>
    <row r="3323" spans="1:88" x14ac:dyDescent="0.2">
      <c r="A3323" s="2" t="s">
        <v>12513</v>
      </c>
      <c r="B3323" s="2" t="s">
        <v>26364</v>
      </c>
      <c r="C3323" s="2" t="s">
        <v>10420</v>
      </c>
      <c r="D3323" s="2" t="s">
        <v>12513</v>
      </c>
      <c r="E3323" s="2" t="s">
        <v>12513</v>
      </c>
      <c r="F3323" s="2" t="s">
        <v>12514</v>
      </c>
      <c r="G3323" s="2" t="s">
        <v>12515</v>
      </c>
      <c r="H3323" s="2" t="s">
        <v>61</v>
      </c>
      <c r="I3323" s="2" t="s">
        <v>61</v>
      </c>
      <c r="J3323" s="2" t="s">
        <v>61</v>
      </c>
      <c r="K3323" s="50" t="s">
        <v>61</v>
      </c>
      <c r="L3323" s="43">
        <v>2014</v>
      </c>
      <c r="M3323" s="2" t="s">
        <v>133</v>
      </c>
      <c r="N3323" s="32">
        <v>25.19265</v>
      </c>
      <c r="O3323" s="32">
        <v>55.272889999999997</v>
      </c>
      <c r="P3323" s="2" t="s">
        <v>152</v>
      </c>
      <c r="Q3323" s="2" t="s">
        <v>65</v>
      </c>
      <c r="R3323" s="43" t="s">
        <v>18854</v>
      </c>
      <c r="S3323" s="41" t="s">
        <v>272</v>
      </c>
      <c r="T3323" s="41" t="s">
        <v>18461</v>
      </c>
      <c r="U3323" s="2"/>
      <c r="V3323" s="2"/>
      <c r="W3323" s="41" t="s">
        <v>17588</v>
      </c>
      <c r="X3323" s="2" t="s">
        <v>10480</v>
      </c>
      <c r="Y3323" s="2" t="s">
        <v>102</v>
      </c>
      <c r="Z3323" s="5" t="s">
        <v>20</v>
      </c>
      <c r="AA3323" s="5" t="s">
        <v>16910</v>
      </c>
      <c r="AB3323" s="5" t="s">
        <v>16316</v>
      </c>
      <c r="AC3323" s="2" t="s">
        <v>5205</v>
      </c>
      <c r="AD3323" s="2">
        <v>1034500</v>
      </c>
      <c r="AE3323" s="5">
        <v>15</v>
      </c>
      <c r="AF3323" s="25"/>
      <c r="AG3323" s="29">
        <v>3</v>
      </c>
      <c r="AH3323" s="2" t="s">
        <v>17974</v>
      </c>
      <c r="AI3323" s="2">
        <v>4</v>
      </c>
      <c r="AJ3323" s="2">
        <v>3</v>
      </c>
      <c r="AK3323" s="2"/>
      <c r="AL3323" s="2"/>
      <c r="AM3323" s="2"/>
      <c r="AN3323" s="2"/>
      <c r="AO3323" s="2"/>
      <c r="AP3323" s="25"/>
      <c r="AQ3323" s="25"/>
      <c r="AR3323" s="2"/>
      <c r="AS3323" s="2"/>
      <c r="AT3323" s="2"/>
      <c r="AU3323" s="25"/>
      <c r="AV3323" s="2"/>
      <c r="AW3323" s="2"/>
      <c r="AX3323" s="25"/>
      <c r="AY3323" s="25"/>
      <c r="AZ3323" s="25"/>
      <c r="BA3323" s="25"/>
      <c r="BB3323" s="25"/>
      <c r="BC3323" s="25"/>
      <c r="BD3323" s="25"/>
      <c r="BE3323" s="25"/>
      <c r="BF3323" s="25"/>
      <c r="BG3323" s="25"/>
      <c r="BH3323" s="25"/>
      <c r="BI3323" s="25"/>
      <c r="BJ3323" s="25"/>
      <c r="BK3323" s="25"/>
      <c r="BL3323" s="25"/>
      <c r="BM3323" s="25"/>
      <c r="BN3323" s="25"/>
      <c r="BO3323" s="25"/>
      <c r="BP3323" s="25"/>
      <c r="BQ3323" s="25"/>
      <c r="BR3323" s="25"/>
      <c r="BS3323" s="25"/>
      <c r="BT3323" s="25"/>
      <c r="BU3323" s="25"/>
      <c r="BV3323" s="25"/>
      <c r="BW3323" s="25"/>
      <c r="BX3323" s="25"/>
      <c r="BY3323" s="25"/>
      <c r="BZ3323" s="25"/>
      <c r="CA3323" s="25"/>
      <c r="CB3323" s="25"/>
      <c r="CC3323" s="25"/>
      <c r="CD3323" s="2" t="s">
        <v>78</v>
      </c>
      <c r="CE3323" s="2" t="s">
        <v>21846</v>
      </c>
      <c r="CF3323" s="25"/>
      <c r="CG3323" s="25"/>
      <c r="CH3323" s="25"/>
      <c r="CI3323" s="25"/>
      <c r="CJ3323" s="25"/>
    </row>
    <row r="3324" spans="1:88" x14ac:dyDescent="0.2">
      <c r="A3324" s="2" t="s">
        <v>12516</v>
      </c>
      <c r="B3324" s="2" t="s">
        <v>26365</v>
      </c>
      <c r="C3324" s="2" t="s">
        <v>10420</v>
      </c>
      <c r="D3324" s="2" t="s">
        <v>12516</v>
      </c>
      <c r="E3324" s="2" t="s">
        <v>12516</v>
      </c>
      <c r="F3324" s="2" t="s">
        <v>12517</v>
      </c>
      <c r="G3324" s="2" t="s">
        <v>12518</v>
      </c>
      <c r="H3324" s="2" t="s">
        <v>61</v>
      </c>
      <c r="I3324" s="2" t="s">
        <v>61</v>
      </c>
      <c r="J3324" s="2" t="s">
        <v>61</v>
      </c>
      <c r="K3324" s="50" t="s">
        <v>61</v>
      </c>
      <c r="L3324" s="43">
        <v>2009</v>
      </c>
      <c r="M3324" s="2" t="s">
        <v>133</v>
      </c>
      <c r="N3324" s="32">
        <v>25.19914</v>
      </c>
      <c r="O3324" s="32">
        <v>55.2851</v>
      </c>
      <c r="P3324" s="2" t="s">
        <v>152</v>
      </c>
      <c r="Q3324" s="2" t="s">
        <v>65</v>
      </c>
      <c r="R3324" s="43" t="s">
        <v>16802</v>
      </c>
      <c r="S3324" s="41" t="s">
        <v>4851</v>
      </c>
      <c r="T3324" s="41" t="s">
        <v>18462</v>
      </c>
      <c r="U3324" s="2"/>
      <c r="V3324" s="2"/>
      <c r="W3324" s="41" t="s">
        <v>17588</v>
      </c>
      <c r="X3324" s="2" t="s">
        <v>696</v>
      </c>
      <c r="Y3324" s="2" t="s">
        <v>76</v>
      </c>
      <c r="Z3324" s="5" t="s">
        <v>20</v>
      </c>
      <c r="AA3324" s="5" t="s">
        <v>16910</v>
      </c>
      <c r="AB3324" s="5" t="s">
        <v>16317</v>
      </c>
      <c r="AC3324" s="2" t="s">
        <v>5205</v>
      </c>
      <c r="AD3324" s="2">
        <v>1033700</v>
      </c>
      <c r="AE3324" s="5">
        <v>25</v>
      </c>
      <c r="AF3324" s="25"/>
      <c r="AG3324" s="29">
        <v>3</v>
      </c>
      <c r="AH3324" s="2" t="s">
        <v>17974</v>
      </c>
      <c r="AI3324" s="2">
        <v>3</v>
      </c>
      <c r="AJ3324" s="2">
        <v>3</v>
      </c>
      <c r="AK3324" s="2"/>
      <c r="AL3324" s="2"/>
      <c r="AM3324" s="2"/>
      <c r="AN3324" s="2"/>
      <c r="AO3324" s="2"/>
      <c r="AP3324" s="25"/>
      <c r="AQ3324" s="25"/>
      <c r="AR3324" s="2"/>
      <c r="AS3324" s="2"/>
      <c r="AT3324" s="2"/>
      <c r="AU3324" s="25"/>
      <c r="AV3324" s="2"/>
      <c r="AW3324" s="2"/>
      <c r="AX3324" s="25"/>
      <c r="AY3324" s="25"/>
      <c r="AZ3324" s="25"/>
      <c r="BA3324" s="25"/>
      <c r="BB3324" s="25"/>
      <c r="BC3324" s="25"/>
      <c r="BD3324" s="25"/>
      <c r="BE3324" s="25"/>
      <c r="BF3324" s="25"/>
      <c r="BG3324" s="25"/>
      <c r="BH3324" s="25"/>
      <c r="BI3324" s="25"/>
      <c r="BJ3324" s="25"/>
      <c r="BK3324" s="25"/>
      <c r="BL3324" s="25"/>
      <c r="BM3324" s="25"/>
      <c r="BN3324" s="25"/>
      <c r="BO3324" s="25"/>
      <c r="BP3324" s="25"/>
      <c r="BQ3324" s="25"/>
      <c r="BR3324" s="25"/>
      <c r="BS3324" s="25"/>
      <c r="BT3324" s="25"/>
      <c r="BU3324" s="25"/>
      <c r="BV3324" s="25"/>
      <c r="BW3324" s="25"/>
      <c r="BX3324" s="25"/>
      <c r="BY3324" s="25"/>
      <c r="BZ3324" s="25"/>
      <c r="CA3324" s="25"/>
      <c r="CB3324" s="25"/>
      <c r="CC3324" s="25"/>
      <c r="CD3324" s="2" t="s">
        <v>78</v>
      </c>
      <c r="CE3324" s="2" t="s">
        <v>21847</v>
      </c>
      <c r="CF3324" s="25"/>
      <c r="CG3324" s="25"/>
      <c r="CH3324" s="25"/>
      <c r="CI3324" s="25"/>
      <c r="CJ3324" s="25"/>
    </row>
    <row r="3325" spans="1:88" x14ac:dyDescent="0.2">
      <c r="A3325" s="2" t="s">
        <v>12519</v>
      </c>
      <c r="B3325" s="2" t="s">
        <v>26366</v>
      </c>
      <c r="C3325" s="2" t="s">
        <v>10420</v>
      </c>
      <c r="D3325" s="2" t="s">
        <v>12519</v>
      </c>
      <c r="E3325" s="2" t="s">
        <v>12519</v>
      </c>
      <c r="F3325" s="2" t="s">
        <v>12520</v>
      </c>
      <c r="G3325" s="2" t="s">
        <v>12521</v>
      </c>
      <c r="H3325" s="2" t="s">
        <v>61</v>
      </c>
      <c r="I3325" s="2" t="s">
        <v>61</v>
      </c>
      <c r="J3325" s="2" t="s">
        <v>61</v>
      </c>
      <c r="K3325" s="50" t="s">
        <v>61</v>
      </c>
      <c r="L3325" s="43">
        <v>2010</v>
      </c>
      <c r="M3325" s="2" t="s">
        <v>133</v>
      </c>
      <c r="N3325" s="32">
        <v>24.945170000000001</v>
      </c>
      <c r="O3325" s="32">
        <v>55.510669999999998</v>
      </c>
      <c r="P3325" s="2" t="s">
        <v>152</v>
      </c>
      <c r="Q3325" s="2" t="s">
        <v>65</v>
      </c>
      <c r="R3325" s="43" t="s">
        <v>18854</v>
      </c>
      <c r="S3325" s="41" t="s">
        <v>1554</v>
      </c>
      <c r="T3325" s="41" t="s">
        <v>18460</v>
      </c>
      <c r="U3325" s="2"/>
      <c r="V3325" s="2"/>
      <c r="W3325" s="41" t="s">
        <v>17588</v>
      </c>
      <c r="X3325" s="2" t="s">
        <v>696</v>
      </c>
      <c r="Y3325" s="2" t="s">
        <v>102</v>
      </c>
      <c r="Z3325" s="5" t="s">
        <v>10423</v>
      </c>
      <c r="AA3325" s="5" t="s">
        <v>16910</v>
      </c>
      <c r="AB3325" s="5" t="s">
        <v>16316</v>
      </c>
      <c r="AC3325" s="2" t="s">
        <v>5247</v>
      </c>
      <c r="AD3325" s="2">
        <v>1084100</v>
      </c>
      <c r="AE3325" s="5">
        <v>40</v>
      </c>
      <c r="AF3325" s="25"/>
      <c r="AG3325" s="29">
        <v>3</v>
      </c>
      <c r="AH3325" s="2" t="s">
        <v>17978</v>
      </c>
      <c r="AI3325" s="2">
        <v>9</v>
      </c>
      <c r="AJ3325" s="2">
        <v>3</v>
      </c>
      <c r="AK3325" s="2"/>
      <c r="AL3325" s="2"/>
      <c r="AM3325" s="2"/>
      <c r="AN3325" s="2"/>
      <c r="AO3325" s="2"/>
      <c r="AP3325" s="25"/>
      <c r="AQ3325" s="25"/>
      <c r="AR3325" s="2"/>
      <c r="AS3325" s="2"/>
      <c r="AT3325" s="2"/>
      <c r="AU3325" s="25"/>
      <c r="AV3325" s="2"/>
      <c r="AW3325" s="2"/>
      <c r="AX3325" s="25"/>
      <c r="AY3325" s="25"/>
      <c r="AZ3325" s="25"/>
      <c r="BA3325" s="25"/>
      <c r="BB3325" s="25"/>
      <c r="BC3325" s="25"/>
      <c r="BD3325" s="25"/>
      <c r="BE3325" s="25"/>
      <c r="BF3325" s="25"/>
      <c r="BG3325" s="25"/>
      <c r="BH3325" s="25"/>
      <c r="BI3325" s="25"/>
      <c r="BJ3325" s="25"/>
      <c r="BK3325" s="25"/>
      <c r="BL3325" s="25"/>
      <c r="BM3325" s="25"/>
      <c r="BN3325" s="25"/>
      <c r="BO3325" s="25"/>
      <c r="BP3325" s="25"/>
      <c r="BQ3325" s="25"/>
      <c r="BR3325" s="25"/>
      <c r="BS3325" s="25"/>
      <c r="BT3325" s="25"/>
      <c r="BU3325" s="25"/>
      <c r="BV3325" s="25"/>
      <c r="BW3325" s="25"/>
      <c r="BX3325" s="25"/>
      <c r="BY3325" s="25"/>
      <c r="BZ3325" s="25"/>
      <c r="CA3325" s="25"/>
      <c r="CB3325" s="25"/>
      <c r="CC3325" s="25"/>
      <c r="CD3325" s="2" t="s">
        <v>628</v>
      </c>
      <c r="CE3325" s="2" t="s">
        <v>21848</v>
      </c>
      <c r="CF3325" s="25"/>
      <c r="CG3325" s="25"/>
      <c r="CH3325" s="25"/>
      <c r="CI3325" s="25"/>
      <c r="CJ3325" s="25"/>
    </row>
    <row r="3326" spans="1:88" x14ac:dyDescent="0.2">
      <c r="A3326" s="2" t="s">
        <v>12522</v>
      </c>
      <c r="B3326" s="2" t="s">
        <v>26367</v>
      </c>
      <c r="C3326" s="2" t="s">
        <v>10420</v>
      </c>
      <c r="D3326" s="2" t="s">
        <v>12522</v>
      </c>
      <c r="E3326" s="2" t="s">
        <v>12522</v>
      </c>
      <c r="F3326" s="2" t="s">
        <v>12523</v>
      </c>
      <c r="G3326" s="2" t="s">
        <v>12524</v>
      </c>
      <c r="H3326" s="2" t="s">
        <v>61</v>
      </c>
      <c r="I3326" s="2" t="s">
        <v>61</v>
      </c>
      <c r="J3326" s="2" t="s">
        <v>61</v>
      </c>
      <c r="K3326" s="50" t="s">
        <v>61</v>
      </c>
      <c r="L3326" s="43">
        <v>2011</v>
      </c>
      <c r="M3326" s="2" t="s">
        <v>133</v>
      </c>
      <c r="N3326" s="32">
        <v>24.819839999999999</v>
      </c>
      <c r="O3326" s="32">
        <v>55.581150000000001</v>
      </c>
      <c r="P3326" s="2" t="s">
        <v>152</v>
      </c>
      <c r="Q3326" s="2" t="s">
        <v>65</v>
      </c>
      <c r="R3326" s="43" t="s">
        <v>18854</v>
      </c>
      <c r="S3326" s="41" t="s">
        <v>1554</v>
      </c>
      <c r="T3326" s="41" t="s">
        <v>18460</v>
      </c>
      <c r="U3326" s="2"/>
      <c r="V3326" s="2"/>
      <c r="W3326" s="41" t="s">
        <v>17588</v>
      </c>
      <c r="X3326" s="2" t="s">
        <v>696</v>
      </c>
      <c r="Y3326" s="2" t="s">
        <v>102</v>
      </c>
      <c r="Z3326" s="5" t="s">
        <v>10423</v>
      </c>
      <c r="AA3326" s="5" t="s">
        <v>16910</v>
      </c>
      <c r="AB3326" s="5" t="s">
        <v>16318</v>
      </c>
      <c r="AC3326" s="2" t="s">
        <v>5247</v>
      </c>
      <c r="AD3326" s="2">
        <v>1085700</v>
      </c>
      <c r="AE3326" s="5">
        <v>40</v>
      </c>
      <c r="AF3326" s="25"/>
      <c r="AG3326" s="29">
        <v>3</v>
      </c>
      <c r="AH3326" s="2" t="s">
        <v>17978</v>
      </c>
      <c r="AI3326" s="2">
        <v>3</v>
      </c>
      <c r="AJ3326" s="2">
        <v>3</v>
      </c>
      <c r="AK3326" s="2"/>
      <c r="AL3326" s="2"/>
      <c r="AM3326" s="2"/>
      <c r="AN3326" s="2"/>
      <c r="AO3326" s="2"/>
      <c r="AP3326" s="25"/>
      <c r="AQ3326" s="25"/>
      <c r="AR3326" s="2"/>
      <c r="AS3326" s="2"/>
      <c r="AT3326" s="2"/>
      <c r="AU3326" s="25"/>
      <c r="AV3326" s="2"/>
      <c r="AW3326" s="2"/>
      <c r="AX3326" s="25"/>
      <c r="AY3326" s="25"/>
      <c r="AZ3326" s="25"/>
      <c r="BA3326" s="25"/>
      <c r="BB3326" s="25"/>
      <c r="BC3326" s="25"/>
      <c r="BD3326" s="25"/>
      <c r="BE3326" s="25"/>
      <c r="BF3326" s="25"/>
      <c r="BG3326" s="25"/>
      <c r="BH3326" s="25"/>
      <c r="BI3326" s="25"/>
      <c r="BJ3326" s="25"/>
      <c r="BK3326" s="25"/>
      <c r="BL3326" s="25"/>
      <c r="BM3326" s="25"/>
      <c r="BN3326" s="25"/>
      <c r="BO3326" s="25"/>
      <c r="BP3326" s="25"/>
      <c r="BQ3326" s="25"/>
      <c r="BR3326" s="25"/>
      <c r="BS3326" s="25"/>
      <c r="BT3326" s="25"/>
      <c r="BU3326" s="25"/>
      <c r="BV3326" s="25"/>
      <c r="BW3326" s="25"/>
      <c r="BX3326" s="25"/>
      <c r="BY3326" s="25"/>
      <c r="BZ3326" s="25"/>
      <c r="CA3326" s="25"/>
      <c r="CB3326" s="25"/>
      <c r="CC3326" s="25"/>
      <c r="CD3326" s="2" t="s">
        <v>628</v>
      </c>
      <c r="CE3326" s="2" t="s">
        <v>21849</v>
      </c>
      <c r="CF3326" s="25"/>
      <c r="CG3326" s="25"/>
      <c r="CH3326" s="25"/>
      <c r="CI3326" s="25"/>
      <c r="CJ3326" s="25"/>
    </row>
    <row r="3327" spans="1:88" x14ac:dyDescent="0.2">
      <c r="A3327" s="2" t="s">
        <v>12525</v>
      </c>
      <c r="B3327" s="2" t="s">
        <v>26368</v>
      </c>
      <c r="C3327" s="2" t="s">
        <v>10420</v>
      </c>
      <c r="D3327" s="2" t="s">
        <v>12525</v>
      </c>
      <c r="E3327" s="2" t="s">
        <v>12525</v>
      </c>
      <c r="F3327" s="2" t="s">
        <v>12526</v>
      </c>
      <c r="G3327" s="2" t="s">
        <v>12527</v>
      </c>
      <c r="H3327" s="2" t="s">
        <v>61</v>
      </c>
      <c r="I3327" s="2" t="s">
        <v>61</v>
      </c>
      <c r="J3327" s="2" t="s">
        <v>61</v>
      </c>
      <c r="K3327" s="50" t="s">
        <v>61</v>
      </c>
      <c r="L3327" s="43">
        <v>2014</v>
      </c>
      <c r="M3327" s="2" t="s">
        <v>133</v>
      </c>
      <c r="N3327" s="32">
        <v>25.2394</v>
      </c>
      <c r="O3327" s="32">
        <v>55.288200000000003</v>
      </c>
      <c r="P3327" s="2" t="s">
        <v>152</v>
      </c>
      <c r="Q3327" s="2" t="s">
        <v>65</v>
      </c>
      <c r="R3327" s="43" t="s">
        <v>18854</v>
      </c>
      <c r="S3327" s="41" t="s">
        <v>1554</v>
      </c>
      <c r="T3327" s="41" t="s">
        <v>18460</v>
      </c>
      <c r="U3327" s="2"/>
      <c r="V3327" s="2"/>
      <c r="W3327" s="41" t="s">
        <v>17588</v>
      </c>
      <c r="X3327" s="2" t="s">
        <v>10480</v>
      </c>
      <c r="Y3327" s="2" t="s">
        <v>69</v>
      </c>
      <c r="Z3327" s="5" t="s">
        <v>10423</v>
      </c>
      <c r="AA3327" s="5" t="s">
        <v>16910</v>
      </c>
      <c r="AB3327" s="5" t="s">
        <v>18091</v>
      </c>
      <c r="AC3327" s="2" t="s">
        <v>5205</v>
      </c>
      <c r="AD3327" s="2">
        <v>1032300</v>
      </c>
      <c r="AE3327" s="5">
        <v>30</v>
      </c>
      <c r="AF3327" s="25"/>
      <c r="AG3327" s="29">
        <v>3</v>
      </c>
      <c r="AH3327" s="2" t="s">
        <v>17974</v>
      </c>
      <c r="AI3327" s="2">
        <v>4</v>
      </c>
      <c r="AJ3327" s="2">
        <v>3</v>
      </c>
      <c r="AK3327" s="2"/>
      <c r="AL3327" s="2"/>
      <c r="AM3327" s="2"/>
      <c r="AN3327" s="2"/>
      <c r="AO3327" s="2"/>
      <c r="AP3327" s="25"/>
      <c r="AQ3327" s="25"/>
      <c r="AR3327" s="2"/>
      <c r="AS3327" s="2"/>
      <c r="AT3327" s="2"/>
      <c r="AU3327" s="25"/>
      <c r="AV3327" s="2"/>
      <c r="AW3327" s="2"/>
      <c r="AX3327" s="25"/>
      <c r="AY3327" s="25"/>
      <c r="AZ3327" s="25"/>
      <c r="BA3327" s="25"/>
      <c r="BB3327" s="25"/>
      <c r="BC3327" s="25"/>
      <c r="BD3327" s="25"/>
      <c r="BE3327" s="25"/>
      <c r="BF3327" s="25"/>
      <c r="BG3327" s="25"/>
      <c r="BH3327" s="25"/>
      <c r="BI3327" s="25"/>
      <c r="BJ3327" s="25"/>
      <c r="BK3327" s="25"/>
      <c r="BL3327" s="25"/>
      <c r="BM3327" s="25"/>
      <c r="BN3327" s="25"/>
      <c r="BO3327" s="25"/>
      <c r="BP3327" s="25"/>
      <c r="BQ3327" s="25"/>
      <c r="BR3327" s="25"/>
      <c r="BS3327" s="25"/>
      <c r="BT3327" s="25"/>
      <c r="BU3327" s="25"/>
      <c r="BV3327" s="25"/>
      <c r="BW3327" s="25"/>
      <c r="BX3327" s="25"/>
      <c r="BY3327" s="25"/>
      <c r="BZ3327" s="25"/>
      <c r="CA3327" s="25"/>
      <c r="CB3327" s="25"/>
      <c r="CC3327" s="25"/>
      <c r="CD3327" s="2" t="s">
        <v>78</v>
      </c>
      <c r="CE3327" s="2" t="s">
        <v>21850</v>
      </c>
      <c r="CF3327" s="25"/>
      <c r="CG3327" s="25"/>
      <c r="CH3327" s="25"/>
      <c r="CI3327" s="25"/>
      <c r="CJ3327" s="25"/>
    </row>
    <row r="3328" spans="1:88" x14ac:dyDescent="0.2">
      <c r="A3328" s="2" t="s">
        <v>12528</v>
      </c>
      <c r="B3328" s="2" t="s">
        <v>26369</v>
      </c>
      <c r="C3328" s="2" t="s">
        <v>10420</v>
      </c>
      <c r="D3328" s="2" t="s">
        <v>12528</v>
      </c>
      <c r="E3328" s="2" t="s">
        <v>12528</v>
      </c>
      <c r="F3328" s="2" t="s">
        <v>12529</v>
      </c>
      <c r="G3328" s="2" t="s">
        <v>12530</v>
      </c>
      <c r="H3328" s="2" t="s">
        <v>83</v>
      </c>
      <c r="I3328" s="2" t="s">
        <v>61</v>
      </c>
      <c r="J3328" s="2" t="s">
        <v>61</v>
      </c>
      <c r="K3328" s="50" t="s">
        <v>61</v>
      </c>
      <c r="L3328" s="43">
        <v>2014</v>
      </c>
      <c r="M3328" s="2" t="s">
        <v>133</v>
      </c>
      <c r="N3328" s="32">
        <v>25.149010000000001</v>
      </c>
      <c r="O3328" s="32">
        <v>55.264719999999997</v>
      </c>
      <c r="P3328" s="2" t="s">
        <v>2767</v>
      </c>
      <c r="Q3328" s="2" t="s">
        <v>65</v>
      </c>
      <c r="R3328" s="43" t="s">
        <v>18854</v>
      </c>
      <c r="S3328" s="41" t="s">
        <v>1554</v>
      </c>
      <c r="T3328" s="41" t="s">
        <v>18460</v>
      </c>
      <c r="U3328" s="2"/>
      <c r="V3328" s="2"/>
      <c r="W3328" s="41" t="s">
        <v>17589</v>
      </c>
      <c r="X3328" s="2" t="s">
        <v>315</v>
      </c>
      <c r="Y3328" s="2" t="s">
        <v>102</v>
      </c>
      <c r="Z3328" s="5" t="s">
        <v>20</v>
      </c>
      <c r="AA3328" s="5" t="s">
        <v>16910</v>
      </c>
      <c r="AB3328" s="5" t="s">
        <v>16316</v>
      </c>
      <c r="AC3328" s="2" t="s">
        <v>5205</v>
      </c>
      <c r="AD3328" s="2">
        <v>1035500</v>
      </c>
      <c r="AE3328" s="5">
        <v>30</v>
      </c>
      <c r="AF3328" s="25"/>
      <c r="AG3328" s="29">
        <v>3</v>
      </c>
      <c r="AH3328" s="2" t="s">
        <v>17974</v>
      </c>
      <c r="AI3328" s="2">
        <v>4</v>
      </c>
      <c r="AJ3328" s="2">
        <v>3</v>
      </c>
      <c r="AK3328" s="2"/>
      <c r="AL3328" s="2"/>
      <c r="AM3328" s="2"/>
      <c r="AN3328" s="2"/>
      <c r="AO3328" s="2"/>
      <c r="AP3328" s="25"/>
      <c r="AQ3328" s="25"/>
      <c r="AR3328" s="2"/>
      <c r="AS3328" s="2"/>
      <c r="AT3328" s="2"/>
      <c r="AU3328" s="25"/>
      <c r="AV3328" s="2"/>
      <c r="AW3328" s="2"/>
      <c r="AX3328" s="25"/>
      <c r="AY3328" s="25"/>
      <c r="AZ3328" s="25"/>
      <c r="BA3328" s="25"/>
      <c r="BB3328" s="25"/>
      <c r="BC3328" s="25"/>
      <c r="BD3328" s="25"/>
      <c r="BE3328" s="25"/>
      <c r="BF3328" s="25"/>
      <c r="BG3328" s="25"/>
      <c r="BH3328" s="25"/>
      <c r="BI3328" s="25"/>
      <c r="BJ3328" s="25"/>
      <c r="BK3328" s="25"/>
      <c r="BL3328" s="25"/>
      <c r="BM3328" s="25"/>
      <c r="BN3328" s="25"/>
      <c r="BO3328" s="25"/>
      <c r="BP3328" s="25"/>
      <c r="BQ3328" s="25"/>
      <c r="BR3328" s="25"/>
      <c r="BS3328" s="25"/>
      <c r="BT3328" s="25"/>
      <c r="BU3328" s="25"/>
      <c r="BV3328" s="25"/>
      <c r="BW3328" s="25"/>
      <c r="BX3328" s="25"/>
      <c r="BY3328" s="25"/>
      <c r="BZ3328" s="25"/>
      <c r="CA3328" s="25"/>
      <c r="CB3328" s="25"/>
      <c r="CC3328" s="25"/>
      <c r="CD3328" s="2" t="s">
        <v>78</v>
      </c>
      <c r="CE3328" s="2" t="s">
        <v>21851</v>
      </c>
      <c r="CF3328" s="25"/>
      <c r="CG3328" s="25"/>
      <c r="CH3328" s="25"/>
      <c r="CI3328" s="25"/>
      <c r="CJ3328" s="25"/>
    </row>
    <row r="3329" spans="1:88" x14ac:dyDescent="0.2">
      <c r="A3329" s="2" t="s">
        <v>12531</v>
      </c>
      <c r="B3329" s="2" t="s">
        <v>26370</v>
      </c>
      <c r="C3329" s="2" t="s">
        <v>10420</v>
      </c>
      <c r="D3329" s="2" t="s">
        <v>12531</v>
      </c>
      <c r="E3329" s="2" t="s">
        <v>12531</v>
      </c>
      <c r="F3329" s="2" t="s">
        <v>12532</v>
      </c>
      <c r="G3329" s="2" t="s">
        <v>12533</v>
      </c>
      <c r="H3329" s="2" t="s">
        <v>61</v>
      </c>
      <c r="I3329" s="2" t="s">
        <v>61</v>
      </c>
      <c r="J3329" s="2" t="s">
        <v>61</v>
      </c>
      <c r="K3329" s="50" t="s">
        <v>61</v>
      </c>
      <c r="L3329" s="43">
        <v>2015</v>
      </c>
      <c r="M3329" s="2" t="s">
        <v>133</v>
      </c>
      <c r="N3329" s="32">
        <v>25.03058</v>
      </c>
      <c r="O3329" s="32">
        <v>55.220979999999997</v>
      </c>
      <c r="P3329" s="2" t="s">
        <v>152</v>
      </c>
      <c r="Q3329" s="2" t="s">
        <v>65</v>
      </c>
      <c r="R3329" s="43" t="s">
        <v>18854</v>
      </c>
      <c r="S3329" s="41" t="s">
        <v>369</v>
      </c>
      <c r="T3329" s="41" t="s">
        <v>18460</v>
      </c>
      <c r="U3329" s="2"/>
      <c r="V3329" s="2"/>
      <c r="W3329" s="41" t="s">
        <v>17588</v>
      </c>
      <c r="X3329" s="2" t="s">
        <v>10620</v>
      </c>
      <c r="Y3329" s="2" t="s">
        <v>76</v>
      </c>
      <c r="Z3329" s="5" t="s">
        <v>10423</v>
      </c>
      <c r="AA3329" s="5" t="s">
        <v>16910</v>
      </c>
      <c r="AB3329" s="5" t="s">
        <v>16317</v>
      </c>
      <c r="AC3329" s="2" t="s">
        <v>5205</v>
      </c>
      <c r="AD3329" s="2">
        <v>1068200</v>
      </c>
      <c r="AE3329" s="5">
        <v>30</v>
      </c>
      <c r="AF3329" s="25"/>
      <c r="AG3329" s="29">
        <v>3</v>
      </c>
      <c r="AH3329" s="2" t="s">
        <v>17974</v>
      </c>
      <c r="AI3329" s="2">
        <v>3</v>
      </c>
      <c r="AJ3329" s="2">
        <v>3</v>
      </c>
      <c r="AK3329" s="2"/>
      <c r="AL3329" s="2"/>
      <c r="AM3329" s="2"/>
      <c r="AN3329" s="2"/>
      <c r="AO3329" s="2"/>
      <c r="AP3329" s="25"/>
      <c r="AQ3329" s="25"/>
      <c r="AR3329" s="2"/>
      <c r="AS3329" s="2"/>
      <c r="AT3329" s="2"/>
      <c r="AU3329" s="25"/>
      <c r="AV3329" s="2"/>
      <c r="AW3329" s="2"/>
      <c r="AX3329" s="25"/>
      <c r="AY3329" s="25"/>
      <c r="AZ3329" s="25"/>
      <c r="BA3329" s="25"/>
      <c r="BB3329" s="25"/>
      <c r="BC3329" s="25"/>
      <c r="BD3329" s="25"/>
      <c r="BE3329" s="25"/>
      <c r="BF3329" s="25"/>
      <c r="BG3329" s="25"/>
      <c r="BH3329" s="25"/>
      <c r="BI3329" s="25"/>
      <c r="BJ3329" s="25"/>
      <c r="BK3329" s="25"/>
      <c r="BL3329" s="25"/>
      <c r="BM3329" s="25"/>
      <c r="BN3329" s="25"/>
      <c r="BO3329" s="25"/>
      <c r="BP3329" s="25"/>
      <c r="BQ3329" s="25"/>
      <c r="BR3329" s="25"/>
      <c r="BS3329" s="25"/>
      <c r="BT3329" s="25"/>
      <c r="BU3329" s="25"/>
      <c r="BV3329" s="25"/>
      <c r="BW3329" s="25"/>
      <c r="BX3329" s="25"/>
      <c r="BY3329" s="25"/>
      <c r="BZ3329" s="25"/>
      <c r="CA3329" s="25"/>
      <c r="CB3329" s="25"/>
      <c r="CC3329" s="25"/>
      <c r="CD3329" s="2" t="s">
        <v>78</v>
      </c>
      <c r="CE3329" s="2" t="s">
        <v>21852</v>
      </c>
      <c r="CF3329" s="25"/>
      <c r="CG3329" s="25"/>
      <c r="CH3329" s="25"/>
      <c r="CI3329" s="25"/>
      <c r="CJ3329" s="25"/>
    </row>
    <row r="3330" spans="1:88" x14ac:dyDescent="0.2">
      <c r="A3330" s="2" t="s">
        <v>12534</v>
      </c>
      <c r="B3330" s="2" t="s">
        <v>26371</v>
      </c>
      <c r="C3330" s="2" t="s">
        <v>10420</v>
      </c>
      <c r="D3330" s="2" t="s">
        <v>12534</v>
      </c>
      <c r="E3330" s="2" t="s">
        <v>12534</v>
      </c>
      <c r="F3330" s="2" t="s">
        <v>12535</v>
      </c>
      <c r="G3330" s="2" t="s">
        <v>12536</v>
      </c>
      <c r="H3330" s="2" t="s">
        <v>61</v>
      </c>
      <c r="I3330" s="2" t="s">
        <v>61</v>
      </c>
      <c r="J3330" s="2" t="s">
        <v>61</v>
      </c>
      <c r="K3330" s="50" t="s">
        <v>61</v>
      </c>
      <c r="L3330" s="43">
        <v>2016</v>
      </c>
      <c r="M3330" s="2" t="s">
        <v>133</v>
      </c>
      <c r="N3330" s="32">
        <v>25.02758</v>
      </c>
      <c r="O3330" s="32">
        <v>55.27261</v>
      </c>
      <c r="P3330" s="2" t="s">
        <v>152</v>
      </c>
      <c r="Q3330" s="2" t="s">
        <v>65</v>
      </c>
      <c r="R3330" s="43" t="s">
        <v>16802</v>
      </c>
      <c r="S3330" s="41" t="s">
        <v>4851</v>
      </c>
      <c r="T3330" s="41" t="s">
        <v>18462</v>
      </c>
      <c r="U3330" s="2"/>
      <c r="V3330" s="2"/>
      <c r="W3330" s="41" t="s">
        <v>17588</v>
      </c>
      <c r="X3330" s="2" t="s">
        <v>10620</v>
      </c>
      <c r="Y3330" s="2" t="s">
        <v>69</v>
      </c>
      <c r="Z3330" s="5" t="s">
        <v>10423</v>
      </c>
      <c r="AA3330" s="5" t="s">
        <v>16910</v>
      </c>
      <c r="AB3330" s="5" t="s">
        <v>70</v>
      </c>
      <c r="AC3330" s="2" t="s">
        <v>5205</v>
      </c>
      <c r="AD3330" s="2">
        <v>1066500</v>
      </c>
      <c r="AE3330" s="5">
        <v>30</v>
      </c>
      <c r="AF3330" s="25"/>
      <c r="AG3330" s="29">
        <v>3</v>
      </c>
      <c r="AH3330" s="2" t="s">
        <v>17974</v>
      </c>
      <c r="AI3330" s="2">
        <v>3</v>
      </c>
      <c r="AJ3330" s="2">
        <v>3</v>
      </c>
      <c r="AK3330" s="2"/>
      <c r="AL3330" s="2"/>
      <c r="AM3330" s="2"/>
      <c r="AN3330" s="2"/>
      <c r="AO3330" s="2"/>
      <c r="AP3330" s="25"/>
      <c r="AQ3330" s="25"/>
      <c r="AR3330" s="2"/>
      <c r="AS3330" s="2"/>
      <c r="AT3330" s="2"/>
      <c r="AU3330" s="25"/>
      <c r="AV3330" s="2"/>
      <c r="AW3330" s="2"/>
      <c r="AX3330" s="25"/>
      <c r="AY3330" s="25"/>
      <c r="AZ3330" s="25"/>
      <c r="BA3330" s="25"/>
      <c r="BB3330" s="25"/>
      <c r="BC3330" s="25"/>
      <c r="BD3330" s="25"/>
      <c r="BE3330" s="25"/>
      <c r="BF3330" s="25"/>
      <c r="BG3330" s="25"/>
      <c r="BH3330" s="25"/>
      <c r="BI3330" s="25"/>
      <c r="BJ3330" s="25"/>
      <c r="BK3330" s="25"/>
      <c r="BL3330" s="25"/>
      <c r="BM3330" s="25"/>
      <c r="BN3330" s="25"/>
      <c r="BO3330" s="25"/>
      <c r="BP3330" s="25"/>
      <c r="BQ3330" s="25"/>
      <c r="BR3330" s="25"/>
      <c r="BS3330" s="25"/>
      <c r="BT3330" s="25"/>
      <c r="BU3330" s="25"/>
      <c r="BV3330" s="25"/>
      <c r="BW3330" s="25"/>
      <c r="BX3330" s="25"/>
      <c r="BY3330" s="25"/>
      <c r="BZ3330" s="25"/>
      <c r="CA3330" s="25"/>
      <c r="CB3330" s="25"/>
      <c r="CC3330" s="25"/>
      <c r="CD3330" s="2" t="s">
        <v>78</v>
      </c>
      <c r="CE3330" s="2" t="s">
        <v>21853</v>
      </c>
      <c r="CF3330" s="25"/>
      <c r="CG3330" s="25"/>
      <c r="CH3330" s="25"/>
      <c r="CI3330" s="25"/>
      <c r="CJ3330" s="25"/>
    </row>
    <row r="3331" spans="1:88" x14ac:dyDescent="0.2">
      <c r="A3331" s="2" t="s">
        <v>12537</v>
      </c>
      <c r="B3331" s="2" t="s">
        <v>26372</v>
      </c>
      <c r="C3331" s="2" t="s">
        <v>10420</v>
      </c>
      <c r="D3331" s="2" t="s">
        <v>12537</v>
      </c>
      <c r="E3331" s="2" t="s">
        <v>12537</v>
      </c>
      <c r="F3331" s="2" t="s">
        <v>12538</v>
      </c>
      <c r="G3331" s="2" t="s">
        <v>12539</v>
      </c>
      <c r="H3331" s="2" t="s">
        <v>83</v>
      </c>
      <c r="I3331" s="2" t="s">
        <v>61</v>
      </c>
      <c r="J3331" s="2" t="s">
        <v>61</v>
      </c>
      <c r="K3331" s="50" t="s">
        <v>61</v>
      </c>
      <c r="L3331" s="43">
        <v>2015</v>
      </c>
      <c r="M3331" s="2" t="s">
        <v>133</v>
      </c>
      <c r="N3331" s="32">
        <v>24.916630000000001</v>
      </c>
      <c r="O3331" s="32">
        <v>55.016199999999998</v>
      </c>
      <c r="P3331" s="2" t="s">
        <v>2767</v>
      </c>
      <c r="Q3331" s="2" t="s">
        <v>65</v>
      </c>
      <c r="R3331" s="43" t="s">
        <v>18854</v>
      </c>
      <c r="S3331" s="41" t="s">
        <v>1554</v>
      </c>
      <c r="T3331" s="41" t="s">
        <v>18460</v>
      </c>
      <c r="U3331" s="2"/>
      <c r="V3331" s="2"/>
      <c r="W3331" s="41" t="s">
        <v>17589</v>
      </c>
      <c r="X3331" s="2" t="s">
        <v>1598</v>
      </c>
      <c r="Y3331" s="2" t="s">
        <v>76</v>
      </c>
      <c r="Z3331" s="5" t="s">
        <v>10423</v>
      </c>
      <c r="AA3331" s="5" t="s">
        <v>16910</v>
      </c>
      <c r="AB3331" s="5" t="s">
        <v>16317</v>
      </c>
      <c r="AC3331" s="2" t="s">
        <v>5247</v>
      </c>
      <c r="AD3331" s="2">
        <v>1051300</v>
      </c>
      <c r="AE3331" s="5">
        <v>30</v>
      </c>
      <c r="AF3331" s="25"/>
      <c r="AG3331" s="29">
        <v>3</v>
      </c>
      <c r="AH3331" s="2" t="s">
        <v>17978</v>
      </c>
      <c r="AI3331" s="2">
        <v>4</v>
      </c>
      <c r="AJ3331" s="2">
        <v>3</v>
      </c>
      <c r="AK3331" s="2"/>
      <c r="AL3331" s="2"/>
      <c r="AM3331" s="2"/>
      <c r="AN3331" s="2"/>
      <c r="AO3331" s="2"/>
      <c r="AP3331" s="25"/>
      <c r="AQ3331" s="25"/>
      <c r="AR3331" s="2"/>
      <c r="AS3331" s="2"/>
      <c r="AT3331" s="2"/>
      <c r="AU3331" s="25"/>
      <c r="AV3331" s="2"/>
      <c r="AW3331" s="2"/>
      <c r="AX3331" s="25"/>
      <c r="AY3331" s="25"/>
      <c r="AZ3331" s="25"/>
      <c r="BA3331" s="25"/>
      <c r="BB3331" s="25"/>
      <c r="BC3331" s="25"/>
      <c r="BD3331" s="25"/>
      <c r="BE3331" s="25"/>
      <c r="BF3331" s="25"/>
      <c r="BG3331" s="25"/>
      <c r="BH3331" s="25"/>
      <c r="BI3331" s="25"/>
      <c r="BJ3331" s="25"/>
      <c r="BK3331" s="25"/>
      <c r="BL3331" s="25"/>
      <c r="BM3331" s="25"/>
      <c r="BN3331" s="25"/>
      <c r="BO3331" s="25"/>
      <c r="BP3331" s="25"/>
      <c r="BQ3331" s="25"/>
      <c r="BR3331" s="25"/>
      <c r="BS3331" s="25"/>
      <c r="BT3331" s="25"/>
      <c r="BU3331" s="25"/>
      <c r="BV3331" s="25"/>
      <c r="BW3331" s="25"/>
      <c r="BX3331" s="25"/>
      <c r="BY3331" s="25"/>
      <c r="BZ3331" s="25"/>
      <c r="CA3331" s="25"/>
      <c r="CB3331" s="25"/>
      <c r="CC3331" s="25"/>
      <c r="CD3331" s="2" t="s">
        <v>71</v>
      </c>
      <c r="CE3331" s="2">
        <v>0</v>
      </c>
      <c r="CF3331" s="25"/>
      <c r="CG3331" s="25"/>
      <c r="CH3331" s="25"/>
      <c r="CI3331" s="25"/>
      <c r="CJ3331" s="25"/>
    </row>
    <row r="3332" spans="1:88" x14ac:dyDescent="0.2">
      <c r="A3332" s="2" t="s">
        <v>12544</v>
      </c>
      <c r="B3332" s="2" t="s">
        <v>26373</v>
      </c>
      <c r="C3332" s="2" t="s">
        <v>10420</v>
      </c>
      <c r="D3332" s="2" t="s">
        <v>12544</v>
      </c>
      <c r="E3332" s="2" t="s">
        <v>12544</v>
      </c>
      <c r="F3332" s="2" t="s">
        <v>12545</v>
      </c>
      <c r="G3332" s="2" t="s">
        <v>12546</v>
      </c>
      <c r="H3332" s="2" t="s">
        <v>83</v>
      </c>
      <c r="I3332" s="2" t="s">
        <v>61</v>
      </c>
      <c r="J3332" s="2" t="s">
        <v>61</v>
      </c>
      <c r="K3332" s="50" t="s">
        <v>61</v>
      </c>
      <c r="L3332" s="43">
        <v>2013</v>
      </c>
      <c r="M3332" s="2" t="s">
        <v>133</v>
      </c>
      <c r="N3332" s="32">
        <v>25.23695</v>
      </c>
      <c r="O3332" s="32">
        <v>55.379640000000002</v>
      </c>
      <c r="P3332" s="2" t="s">
        <v>2767</v>
      </c>
      <c r="Q3332" s="2" t="s">
        <v>65</v>
      </c>
      <c r="R3332" s="43" t="s">
        <v>18854</v>
      </c>
      <c r="S3332" s="41" t="s">
        <v>134</v>
      </c>
      <c r="T3332" s="41" t="s">
        <v>18460</v>
      </c>
      <c r="U3332" s="2"/>
      <c r="V3332" s="2"/>
      <c r="W3332" s="41" t="s">
        <v>17589</v>
      </c>
      <c r="X3332" s="2" t="s">
        <v>315</v>
      </c>
      <c r="Y3332" s="2" t="s">
        <v>102</v>
      </c>
      <c r="Z3332" s="5" t="s">
        <v>10423</v>
      </c>
      <c r="AA3332" s="5" t="s">
        <v>16910</v>
      </c>
      <c r="AB3332" s="5" t="s">
        <v>16316</v>
      </c>
      <c r="AC3332" s="2" t="s">
        <v>5205</v>
      </c>
      <c r="AD3332" s="2">
        <v>1022100</v>
      </c>
      <c r="AE3332" s="5">
        <v>30</v>
      </c>
      <c r="AF3332" s="25"/>
      <c r="AG3332" s="29">
        <v>3</v>
      </c>
      <c r="AH3332" s="2" t="s">
        <v>17974</v>
      </c>
      <c r="AI3332" s="2">
        <v>4</v>
      </c>
      <c r="AJ3332" s="2">
        <v>3</v>
      </c>
      <c r="AK3332" s="2"/>
      <c r="AL3332" s="2"/>
      <c r="AM3332" s="2"/>
      <c r="AN3332" s="2"/>
      <c r="AO3332" s="2"/>
      <c r="AP3332" s="25"/>
      <c r="AQ3332" s="25"/>
      <c r="AR3332" s="2"/>
      <c r="AS3332" s="2"/>
      <c r="AT3332" s="2"/>
      <c r="AU3332" s="25"/>
      <c r="AV3332" s="2"/>
      <c r="AW3332" s="2"/>
      <c r="AX3332" s="25"/>
      <c r="AY3332" s="25"/>
      <c r="AZ3332" s="25"/>
      <c r="BA3332" s="25"/>
      <c r="BB3332" s="25"/>
      <c r="BC3332" s="25"/>
      <c r="BD3332" s="25"/>
      <c r="BE3332" s="25"/>
      <c r="BF3332" s="25"/>
      <c r="BG3332" s="25"/>
      <c r="BH3332" s="25"/>
      <c r="BI3332" s="25"/>
      <c r="BJ3332" s="25"/>
      <c r="BK3332" s="25"/>
      <c r="BL3332" s="25"/>
      <c r="BM3332" s="25"/>
      <c r="BN3332" s="25"/>
      <c r="BO3332" s="25"/>
      <c r="BP3332" s="25"/>
      <c r="BQ3332" s="25"/>
      <c r="BR3332" s="25"/>
      <c r="BS3332" s="25"/>
      <c r="BT3332" s="25"/>
      <c r="BU3332" s="25"/>
      <c r="BV3332" s="25"/>
      <c r="BW3332" s="25"/>
      <c r="BX3332" s="25"/>
      <c r="BY3332" s="25"/>
      <c r="BZ3332" s="25"/>
      <c r="CA3332" s="25"/>
      <c r="CB3332" s="25"/>
      <c r="CC3332" s="25"/>
      <c r="CD3332" s="2" t="s">
        <v>78</v>
      </c>
      <c r="CE3332" s="2" t="s">
        <v>21854</v>
      </c>
      <c r="CF3332" s="25"/>
      <c r="CG3332" s="25"/>
      <c r="CH3332" s="25"/>
      <c r="CI3332" s="25"/>
      <c r="CJ3332" s="25"/>
    </row>
    <row r="3333" spans="1:88" x14ac:dyDescent="0.2">
      <c r="A3333" s="2" t="s">
        <v>12547</v>
      </c>
      <c r="B3333" s="2" t="s">
        <v>26374</v>
      </c>
      <c r="C3333" s="2" t="s">
        <v>10420</v>
      </c>
      <c r="D3333" s="2" t="s">
        <v>12547</v>
      </c>
      <c r="E3333" s="2" t="s">
        <v>12547</v>
      </c>
      <c r="F3333" s="2" t="s">
        <v>12548</v>
      </c>
      <c r="G3333" s="2" t="s">
        <v>16605</v>
      </c>
      <c r="H3333" s="2" t="s">
        <v>83</v>
      </c>
      <c r="I3333" s="2" t="s">
        <v>61</v>
      </c>
      <c r="J3333" s="2" t="s">
        <v>61</v>
      </c>
      <c r="K3333" s="50" t="s">
        <v>61</v>
      </c>
      <c r="L3333" s="43">
        <v>2014</v>
      </c>
      <c r="M3333" s="2" t="s">
        <v>133</v>
      </c>
      <c r="N3333" s="32">
        <v>25.06718</v>
      </c>
      <c r="O3333" s="32">
        <v>55.13702</v>
      </c>
      <c r="P3333" s="2" t="s">
        <v>2767</v>
      </c>
      <c r="Q3333" s="2" t="s">
        <v>65</v>
      </c>
      <c r="R3333" s="43" t="s">
        <v>18854</v>
      </c>
      <c r="S3333" s="41" t="s">
        <v>134</v>
      </c>
      <c r="T3333" s="41" t="s">
        <v>18460</v>
      </c>
      <c r="U3333" s="2"/>
      <c r="V3333" s="2"/>
      <c r="W3333" s="41" t="s">
        <v>17589</v>
      </c>
      <c r="X3333" s="2" t="s">
        <v>315</v>
      </c>
      <c r="Y3333" s="2" t="s">
        <v>76</v>
      </c>
      <c r="Z3333" s="5" t="s">
        <v>20</v>
      </c>
      <c r="AA3333" s="5" t="s">
        <v>16910</v>
      </c>
      <c r="AB3333" s="5" t="s">
        <v>16317</v>
      </c>
      <c r="AC3333" s="2" t="s">
        <v>5205</v>
      </c>
      <c r="AD3333" s="2">
        <v>1039301</v>
      </c>
      <c r="AE3333" s="5">
        <v>25</v>
      </c>
      <c r="AF3333" s="25"/>
      <c r="AG3333" s="29">
        <v>3</v>
      </c>
      <c r="AH3333" s="2" t="s">
        <v>17974</v>
      </c>
      <c r="AI3333" s="2">
        <v>3</v>
      </c>
      <c r="AJ3333" s="2">
        <v>3</v>
      </c>
      <c r="AK3333" s="2"/>
      <c r="AL3333" s="2"/>
      <c r="AM3333" s="2"/>
      <c r="AN3333" s="2"/>
      <c r="AO3333" s="2"/>
      <c r="AP3333" s="25"/>
      <c r="AQ3333" s="25"/>
      <c r="AR3333" s="2"/>
      <c r="AS3333" s="2"/>
      <c r="AT3333" s="2"/>
      <c r="AU3333" s="25"/>
      <c r="AV3333" s="2"/>
      <c r="AW3333" s="2"/>
      <c r="AX3333" s="25"/>
      <c r="AY3333" s="25"/>
      <c r="AZ3333" s="25"/>
      <c r="BA3333" s="25"/>
      <c r="BB3333" s="25"/>
      <c r="BC3333" s="25"/>
      <c r="BD3333" s="25"/>
      <c r="BE3333" s="25"/>
      <c r="BF3333" s="25"/>
      <c r="BG3333" s="25"/>
      <c r="BH3333" s="25"/>
      <c r="BI3333" s="25"/>
      <c r="BJ3333" s="25"/>
      <c r="BK3333" s="25"/>
      <c r="BL3333" s="25"/>
      <c r="BM3333" s="25"/>
      <c r="BN3333" s="25"/>
      <c r="BO3333" s="25"/>
      <c r="BP3333" s="25"/>
      <c r="BQ3333" s="25"/>
      <c r="BR3333" s="25"/>
      <c r="BS3333" s="25"/>
      <c r="BT3333" s="25"/>
      <c r="BU3333" s="25"/>
      <c r="BV3333" s="25"/>
      <c r="BW3333" s="25"/>
      <c r="BX3333" s="25"/>
      <c r="BY3333" s="25"/>
      <c r="BZ3333" s="25"/>
      <c r="CA3333" s="25"/>
      <c r="CB3333" s="25"/>
      <c r="CC3333" s="25"/>
      <c r="CD3333" s="2" t="s">
        <v>78</v>
      </c>
      <c r="CE3333" s="2" t="s">
        <v>21855</v>
      </c>
      <c r="CF3333" s="25"/>
      <c r="CG3333" s="25"/>
      <c r="CH3333" s="25"/>
      <c r="CI3333" s="25"/>
      <c r="CJ3333" s="25"/>
    </row>
    <row r="3334" spans="1:88" x14ac:dyDescent="0.2">
      <c r="A3334" s="2" t="s">
        <v>12549</v>
      </c>
      <c r="B3334" s="2" t="s">
        <v>26375</v>
      </c>
      <c r="C3334" s="2" t="s">
        <v>10420</v>
      </c>
      <c r="D3334" s="2" t="s">
        <v>12549</v>
      </c>
      <c r="E3334" s="2" t="s">
        <v>12549</v>
      </c>
      <c r="F3334" s="2" t="s">
        <v>12550</v>
      </c>
      <c r="G3334" s="2" t="s">
        <v>12551</v>
      </c>
      <c r="H3334" s="2" t="s">
        <v>61</v>
      </c>
      <c r="I3334" s="2" t="s">
        <v>61</v>
      </c>
      <c r="J3334" s="2" t="s">
        <v>61</v>
      </c>
      <c r="K3334" s="50" t="s">
        <v>61</v>
      </c>
      <c r="L3334" s="43">
        <v>2015</v>
      </c>
      <c r="M3334" s="2" t="s">
        <v>133</v>
      </c>
      <c r="N3334" s="32">
        <v>25.277999999999999</v>
      </c>
      <c r="O3334" s="32">
        <v>55.417720000000003</v>
      </c>
      <c r="P3334" s="2" t="s">
        <v>152</v>
      </c>
      <c r="Q3334" s="2" t="s">
        <v>65</v>
      </c>
      <c r="R3334" s="43" t="s">
        <v>18854</v>
      </c>
      <c r="S3334" s="41" t="s">
        <v>134</v>
      </c>
      <c r="T3334" s="41" t="s">
        <v>18460</v>
      </c>
      <c r="U3334" s="2"/>
      <c r="V3334" s="2"/>
      <c r="W3334" s="41" t="s">
        <v>17588</v>
      </c>
      <c r="X3334" s="2" t="s">
        <v>311</v>
      </c>
      <c r="Y3334" s="2" t="s">
        <v>76</v>
      </c>
      <c r="Z3334" s="5" t="s">
        <v>10423</v>
      </c>
      <c r="AA3334" s="5" t="s">
        <v>16910</v>
      </c>
      <c r="AB3334" s="5" t="s">
        <v>16317</v>
      </c>
      <c r="AC3334" s="2" t="s">
        <v>5205</v>
      </c>
      <c r="AD3334" s="2">
        <v>1024500</v>
      </c>
      <c r="AE3334" s="5">
        <v>30</v>
      </c>
      <c r="AF3334" s="25"/>
      <c r="AG3334" s="29">
        <v>3</v>
      </c>
      <c r="AH3334" s="2" t="s">
        <v>17974</v>
      </c>
      <c r="AI3334" s="2">
        <v>3</v>
      </c>
      <c r="AJ3334" s="2">
        <v>3</v>
      </c>
      <c r="AK3334" s="2"/>
      <c r="AL3334" s="2"/>
      <c r="AM3334" s="2"/>
      <c r="AN3334" s="2"/>
      <c r="AO3334" s="2"/>
      <c r="AP3334" s="25"/>
      <c r="AQ3334" s="25"/>
      <c r="AR3334" s="2"/>
      <c r="AS3334" s="2"/>
      <c r="AT3334" s="2"/>
      <c r="AU3334" s="25"/>
      <c r="AV3334" s="2"/>
      <c r="AW3334" s="2"/>
      <c r="AX3334" s="25"/>
      <c r="AY3334" s="25"/>
      <c r="AZ3334" s="25"/>
      <c r="BA3334" s="25"/>
      <c r="BB3334" s="25"/>
      <c r="BC3334" s="25"/>
      <c r="BD3334" s="25"/>
      <c r="BE3334" s="25"/>
      <c r="BF3334" s="25"/>
      <c r="BG3334" s="25"/>
      <c r="BH3334" s="25"/>
      <c r="BI3334" s="25"/>
      <c r="BJ3334" s="25"/>
      <c r="BK3334" s="25"/>
      <c r="BL3334" s="25"/>
      <c r="BM3334" s="25"/>
      <c r="BN3334" s="25"/>
      <c r="BO3334" s="25"/>
      <c r="BP3334" s="25"/>
      <c r="BQ3334" s="25"/>
      <c r="BR3334" s="25"/>
      <c r="BS3334" s="25"/>
      <c r="BT3334" s="25"/>
      <c r="BU3334" s="25"/>
      <c r="BV3334" s="25"/>
      <c r="BW3334" s="25"/>
      <c r="BX3334" s="25"/>
      <c r="BY3334" s="25"/>
      <c r="BZ3334" s="25"/>
      <c r="CA3334" s="25"/>
      <c r="CB3334" s="25"/>
      <c r="CC3334" s="25"/>
      <c r="CD3334" s="2" t="s">
        <v>78</v>
      </c>
      <c r="CE3334" s="2" t="s">
        <v>21856</v>
      </c>
      <c r="CF3334" s="25"/>
      <c r="CG3334" s="25"/>
      <c r="CH3334" s="25"/>
      <c r="CI3334" s="25"/>
      <c r="CJ3334" s="25"/>
    </row>
    <row r="3335" spans="1:88" x14ac:dyDescent="0.2">
      <c r="A3335" s="2" t="s">
        <v>12552</v>
      </c>
      <c r="B3335" s="2" t="s">
        <v>26376</v>
      </c>
      <c r="C3335" s="2" t="s">
        <v>10420</v>
      </c>
      <c r="D3335" s="2" t="s">
        <v>12552</v>
      </c>
      <c r="E3335" s="2" t="s">
        <v>12552</v>
      </c>
      <c r="F3335" s="2" t="s">
        <v>12553</v>
      </c>
      <c r="G3335" s="2" t="s">
        <v>12554</v>
      </c>
      <c r="H3335" s="2" t="s">
        <v>83</v>
      </c>
      <c r="I3335" s="2" t="s">
        <v>61</v>
      </c>
      <c r="J3335" s="2" t="s">
        <v>61</v>
      </c>
      <c r="K3335" s="50" t="s">
        <v>61</v>
      </c>
      <c r="L3335" s="43">
        <v>2014</v>
      </c>
      <c r="M3335" s="2" t="s">
        <v>133</v>
      </c>
      <c r="N3335" s="32">
        <v>25.06784</v>
      </c>
      <c r="O3335" s="32">
        <v>55.141399999999997</v>
      </c>
      <c r="P3335" s="2" t="s">
        <v>2767</v>
      </c>
      <c r="Q3335" s="2" t="s">
        <v>65</v>
      </c>
      <c r="R3335" s="43" t="s">
        <v>18854</v>
      </c>
      <c r="S3335" s="41" t="s">
        <v>272</v>
      </c>
      <c r="T3335" s="41" t="s">
        <v>18461</v>
      </c>
      <c r="U3335" s="2"/>
      <c r="V3335" s="2"/>
      <c r="W3335" s="41" t="s">
        <v>17589</v>
      </c>
      <c r="X3335" s="2" t="s">
        <v>1598</v>
      </c>
      <c r="Y3335" s="2" t="s">
        <v>102</v>
      </c>
      <c r="Z3335" s="5" t="s">
        <v>10423</v>
      </c>
      <c r="AA3335" s="5" t="s">
        <v>16910</v>
      </c>
      <c r="AB3335" s="5" t="s">
        <v>16316</v>
      </c>
      <c r="AC3335" s="2" t="s">
        <v>5205</v>
      </c>
      <c r="AD3335" s="2">
        <v>1039301</v>
      </c>
      <c r="AE3335" s="5">
        <v>10</v>
      </c>
      <c r="AF3335" s="25"/>
      <c r="AG3335" s="29">
        <v>3</v>
      </c>
      <c r="AH3335" s="2" t="s">
        <v>17974</v>
      </c>
      <c r="AI3335" s="2">
        <v>3</v>
      </c>
      <c r="AJ3335" s="2">
        <v>3</v>
      </c>
      <c r="AK3335" s="2"/>
      <c r="AL3335" s="2"/>
      <c r="AM3335" s="2"/>
      <c r="AN3335" s="2"/>
      <c r="AO3335" s="2"/>
      <c r="AP3335" s="25"/>
      <c r="AQ3335" s="25"/>
      <c r="AR3335" s="2"/>
      <c r="AS3335" s="2"/>
      <c r="AT3335" s="2"/>
      <c r="AU3335" s="25"/>
      <c r="AV3335" s="2"/>
      <c r="AW3335" s="2"/>
      <c r="AX3335" s="25"/>
      <c r="AY3335" s="25"/>
      <c r="AZ3335" s="25"/>
      <c r="BA3335" s="25"/>
      <c r="BB3335" s="25"/>
      <c r="BC3335" s="25"/>
      <c r="BD3335" s="25"/>
      <c r="BE3335" s="25"/>
      <c r="BF3335" s="25"/>
      <c r="BG3335" s="25"/>
      <c r="BH3335" s="25"/>
      <c r="BI3335" s="25"/>
      <c r="BJ3335" s="25"/>
      <c r="BK3335" s="25"/>
      <c r="BL3335" s="25"/>
      <c r="BM3335" s="25"/>
      <c r="BN3335" s="25"/>
      <c r="BO3335" s="25"/>
      <c r="BP3335" s="25"/>
      <c r="BQ3335" s="25"/>
      <c r="BR3335" s="25"/>
      <c r="BS3335" s="25"/>
      <c r="BT3335" s="25"/>
      <c r="BU3335" s="25"/>
      <c r="BV3335" s="25"/>
      <c r="BW3335" s="25"/>
      <c r="BX3335" s="25"/>
      <c r="BY3335" s="25"/>
      <c r="BZ3335" s="25"/>
      <c r="CA3335" s="25"/>
      <c r="CB3335" s="25"/>
      <c r="CC3335" s="25"/>
      <c r="CD3335" s="2" t="s">
        <v>78</v>
      </c>
      <c r="CE3335" s="2" t="s">
        <v>21857</v>
      </c>
      <c r="CF3335" s="25"/>
      <c r="CG3335" s="25"/>
      <c r="CH3335" s="25"/>
      <c r="CI3335" s="25"/>
      <c r="CJ3335" s="25"/>
    </row>
    <row r="3336" spans="1:88" x14ac:dyDescent="0.2">
      <c r="A3336" s="2" t="s">
        <v>12555</v>
      </c>
      <c r="B3336" s="2" t="s">
        <v>26377</v>
      </c>
      <c r="C3336" s="2" t="s">
        <v>10420</v>
      </c>
      <c r="D3336" s="2" t="s">
        <v>12555</v>
      </c>
      <c r="E3336" s="2" t="s">
        <v>12555</v>
      </c>
      <c r="F3336" s="2" t="s">
        <v>12556</v>
      </c>
      <c r="G3336" s="2"/>
      <c r="H3336" s="2" t="s">
        <v>83</v>
      </c>
      <c r="I3336" s="2" t="s">
        <v>61</v>
      </c>
      <c r="J3336" s="2" t="s">
        <v>61</v>
      </c>
      <c r="K3336" s="2"/>
      <c r="L3336" s="43">
        <v>2014</v>
      </c>
      <c r="M3336" s="2" t="s">
        <v>133</v>
      </c>
      <c r="N3336" s="32">
        <v>24.83802</v>
      </c>
      <c r="O3336" s="32">
        <v>55.315109999999997</v>
      </c>
      <c r="P3336" s="2" t="s">
        <v>2767</v>
      </c>
      <c r="Q3336" s="2" t="s">
        <v>65</v>
      </c>
      <c r="R3336" s="43" t="s">
        <v>16802</v>
      </c>
      <c r="S3336" s="41" t="s">
        <v>4851</v>
      </c>
      <c r="T3336" s="41" t="s">
        <v>18462</v>
      </c>
      <c r="U3336" s="2"/>
      <c r="V3336" s="2"/>
      <c r="W3336" s="41" t="s">
        <v>144</v>
      </c>
      <c r="X3336" s="2" t="s">
        <v>1598</v>
      </c>
      <c r="Y3336" s="2" t="s">
        <v>10437</v>
      </c>
      <c r="Z3336" s="5" t="s">
        <v>10423</v>
      </c>
      <c r="AA3336" s="5" t="s">
        <v>16910</v>
      </c>
      <c r="AB3336" s="5" t="s">
        <v>18090</v>
      </c>
      <c r="AC3336" s="2" t="s">
        <v>3591</v>
      </c>
      <c r="AD3336" s="2">
        <v>1096700</v>
      </c>
      <c r="AE3336" s="5">
        <v>40</v>
      </c>
      <c r="AF3336" s="25"/>
      <c r="AG3336" s="29"/>
      <c r="AH3336" s="2" t="s">
        <v>3591</v>
      </c>
      <c r="AI3336" s="2">
        <v>3</v>
      </c>
      <c r="AJ3336" s="2" t="s">
        <v>3591</v>
      </c>
      <c r="AK3336" s="2"/>
      <c r="AL3336" s="2"/>
      <c r="AM3336" s="2"/>
      <c r="AN3336" s="2"/>
      <c r="AO3336" s="2"/>
      <c r="AP3336" s="25"/>
      <c r="AQ3336" s="25"/>
      <c r="AR3336" s="2"/>
      <c r="AS3336" s="2"/>
      <c r="AT3336" s="2"/>
      <c r="AU3336" s="25"/>
      <c r="AV3336" s="2"/>
      <c r="AW3336" s="2"/>
      <c r="AX3336" s="25"/>
      <c r="AY3336" s="25"/>
      <c r="AZ3336" s="25"/>
      <c r="BA3336" s="25"/>
      <c r="BB3336" s="25"/>
      <c r="BC3336" s="25"/>
      <c r="BD3336" s="25"/>
      <c r="BE3336" s="25"/>
      <c r="BF3336" s="25"/>
      <c r="BG3336" s="25"/>
      <c r="BH3336" s="25"/>
      <c r="BI3336" s="25"/>
      <c r="BJ3336" s="25"/>
      <c r="BK3336" s="25"/>
      <c r="BL3336" s="25"/>
      <c r="BM3336" s="25"/>
      <c r="BN3336" s="25"/>
      <c r="BO3336" s="25"/>
      <c r="BP3336" s="25"/>
      <c r="BQ3336" s="25"/>
      <c r="BR3336" s="25"/>
      <c r="BS3336" s="25"/>
      <c r="BT3336" s="25"/>
      <c r="BU3336" s="25"/>
      <c r="BV3336" s="25"/>
      <c r="BW3336" s="25"/>
      <c r="BX3336" s="25"/>
      <c r="BY3336" s="25"/>
      <c r="BZ3336" s="25"/>
      <c r="CA3336" s="25"/>
      <c r="CB3336" s="25"/>
      <c r="CC3336" s="25"/>
      <c r="CD3336" s="2" t="s">
        <v>71</v>
      </c>
      <c r="CE3336" s="2">
        <v>0</v>
      </c>
      <c r="CF3336" s="25"/>
      <c r="CG3336" s="25"/>
      <c r="CH3336" s="25"/>
      <c r="CI3336" s="25"/>
      <c r="CJ3336" s="25"/>
    </row>
    <row r="3337" spans="1:88" x14ac:dyDescent="0.2">
      <c r="A3337" s="2" t="s">
        <v>12557</v>
      </c>
      <c r="B3337" s="2" t="s">
        <v>26378</v>
      </c>
      <c r="C3337" s="2" t="s">
        <v>10420</v>
      </c>
      <c r="D3337" s="2" t="s">
        <v>12557</v>
      </c>
      <c r="E3337" s="2" t="s">
        <v>12557</v>
      </c>
      <c r="F3337" s="2" t="s">
        <v>12558</v>
      </c>
      <c r="G3337" s="2" t="s">
        <v>12559</v>
      </c>
      <c r="H3337" s="2" t="s">
        <v>83</v>
      </c>
      <c r="I3337" s="2" t="s">
        <v>61</v>
      </c>
      <c r="J3337" s="2" t="s">
        <v>61</v>
      </c>
      <c r="K3337" s="50" t="s">
        <v>61</v>
      </c>
      <c r="L3337" s="43">
        <v>2012</v>
      </c>
      <c r="M3337" s="2" t="s">
        <v>133</v>
      </c>
      <c r="N3337" s="32">
        <v>25.267569999999999</v>
      </c>
      <c r="O3337" s="32">
        <v>55.307720000000003</v>
      </c>
      <c r="P3337" s="2" t="s">
        <v>2767</v>
      </c>
      <c r="Q3337" s="2" t="s">
        <v>65</v>
      </c>
      <c r="R3337" s="43" t="s">
        <v>18854</v>
      </c>
      <c r="S3337" s="41" t="s">
        <v>10881</v>
      </c>
      <c r="T3337" s="41" t="s">
        <v>18461</v>
      </c>
      <c r="U3337" s="2"/>
      <c r="V3337" s="2"/>
      <c r="W3337" s="41" t="s">
        <v>17589</v>
      </c>
      <c r="X3337" s="2" t="s">
        <v>1598</v>
      </c>
      <c r="Y3337" s="2" t="s">
        <v>76</v>
      </c>
      <c r="Z3337" s="5" t="s">
        <v>10423</v>
      </c>
      <c r="AA3337" s="5" t="s">
        <v>16910</v>
      </c>
      <c r="AB3337" s="5" t="s">
        <v>16317</v>
      </c>
      <c r="AC3337" s="2" t="s">
        <v>5205</v>
      </c>
      <c r="AD3337" s="2">
        <v>1011900</v>
      </c>
      <c r="AE3337" s="5">
        <v>10</v>
      </c>
      <c r="AF3337" s="25"/>
      <c r="AG3337" s="29">
        <v>2</v>
      </c>
      <c r="AH3337" s="2" t="s">
        <v>17974</v>
      </c>
      <c r="AI3337" s="2">
        <v>2</v>
      </c>
      <c r="AJ3337" s="2">
        <v>2</v>
      </c>
      <c r="AK3337" s="2"/>
      <c r="AL3337" s="2"/>
      <c r="AM3337" s="2"/>
      <c r="AN3337" s="2"/>
      <c r="AO3337" s="2"/>
      <c r="AP3337" s="25"/>
      <c r="AQ3337" s="25"/>
      <c r="AR3337" s="2"/>
      <c r="AS3337" s="2"/>
      <c r="AT3337" s="2"/>
      <c r="AU3337" s="25"/>
      <c r="AV3337" s="2"/>
      <c r="AW3337" s="2"/>
      <c r="AX3337" s="25"/>
      <c r="AY3337" s="25"/>
      <c r="AZ3337" s="25"/>
      <c r="BA3337" s="25"/>
      <c r="BB3337" s="25"/>
      <c r="BC3337" s="25"/>
      <c r="BD3337" s="25"/>
      <c r="BE3337" s="25"/>
      <c r="BF3337" s="25"/>
      <c r="BG3337" s="25"/>
      <c r="BH3337" s="25"/>
      <c r="BI3337" s="25"/>
      <c r="BJ3337" s="25"/>
      <c r="BK3337" s="25"/>
      <c r="BL3337" s="25"/>
      <c r="BM3337" s="25"/>
      <c r="BN3337" s="25"/>
      <c r="BO3337" s="25"/>
      <c r="BP3337" s="25"/>
      <c r="BQ3337" s="25"/>
      <c r="BR3337" s="25"/>
      <c r="BS3337" s="25"/>
      <c r="BT3337" s="25"/>
      <c r="BU3337" s="25"/>
      <c r="BV3337" s="25"/>
      <c r="BW3337" s="25"/>
      <c r="BX3337" s="25"/>
      <c r="BY3337" s="25"/>
      <c r="BZ3337" s="25"/>
      <c r="CA3337" s="25"/>
      <c r="CB3337" s="25"/>
      <c r="CC3337" s="25"/>
      <c r="CD3337" s="2" t="s">
        <v>71</v>
      </c>
      <c r="CE3337" s="2">
        <v>0</v>
      </c>
      <c r="CF3337" s="25"/>
      <c r="CG3337" s="25"/>
      <c r="CH3337" s="25"/>
      <c r="CI3337" s="25"/>
      <c r="CJ3337" s="25"/>
    </row>
    <row r="3338" spans="1:88" x14ac:dyDescent="0.2">
      <c r="A3338" s="2" t="s">
        <v>12560</v>
      </c>
      <c r="B3338" s="2" t="s">
        <v>26379</v>
      </c>
      <c r="C3338" s="2" t="s">
        <v>10420</v>
      </c>
      <c r="D3338" s="2" t="s">
        <v>12560</v>
      </c>
      <c r="E3338" s="2" t="s">
        <v>12560</v>
      </c>
      <c r="F3338" s="2" t="s">
        <v>12561</v>
      </c>
      <c r="G3338" s="2" t="s">
        <v>12562</v>
      </c>
      <c r="H3338" s="2" t="s">
        <v>61</v>
      </c>
      <c r="I3338" s="2" t="s">
        <v>61</v>
      </c>
      <c r="J3338" s="2" t="s">
        <v>61</v>
      </c>
      <c r="K3338" s="50" t="s">
        <v>61</v>
      </c>
      <c r="L3338" s="43">
        <v>2015</v>
      </c>
      <c r="M3338" s="2" t="s">
        <v>133</v>
      </c>
      <c r="N3338" s="32">
        <v>25.267849999999999</v>
      </c>
      <c r="O3338" s="32">
        <v>55.303910000000002</v>
      </c>
      <c r="P3338" s="2" t="s">
        <v>152</v>
      </c>
      <c r="Q3338" s="2" t="s">
        <v>65</v>
      </c>
      <c r="R3338" s="43" t="s">
        <v>18854</v>
      </c>
      <c r="S3338" s="41" t="s">
        <v>272</v>
      </c>
      <c r="T3338" s="41" t="s">
        <v>18461</v>
      </c>
      <c r="U3338" s="2"/>
      <c r="V3338" s="2"/>
      <c r="W3338" s="41" t="s">
        <v>17588</v>
      </c>
      <c r="X3338" s="2" t="s">
        <v>10620</v>
      </c>
      <c r="Y3338" s="2" t="s">
        <v>76</v>
      </c>
      <c r="Z3338" s="5" t="s">
        <v>10423</v>
      </c>
      <c r="AA3338" s="5" t="s">
        <v>16910</v>
      </c>
      <c r="AB3338" s="5" t="s">
        <v>16317</v>
      </c>
      <c r="AC3338" s="2" t="s">
        <v>5247</v>
      </c>
      <c r="AD3338" s="2">
        <v>1011900</v>
      </c>
      <c r="AE3338" s="5">
        <v>38</v>
      </c>
      <c r="AF3338" s="25"/>
      <c r="AG3338" s="29">
        <v>3</v>
      </c>
      <c r="AH3338" s="2" t="s">
        <v>17978</v>
      </c>
      <c r="AI3338" s="2">
        <v>3</v>
      </c>
      <c r="AJ3338" s="2">
        <v>3</v>
      </c>
      <c r="AK3338" s="2"/>
      <c r="AL3338" s="2"/>
      <c r="AM3338" s="2"/>
      <c r="AN3338" s="2"/>
      <c r="AO3338" s="2"/>
      <c r="AP3338" s="25"/>
      <c r="AQ3338" s="25"/>
      <c r="AR3338" s="2"/>
      <c r="AS3338" s="2"/>
      <c r="AT3338" s="2"/>
      <c r="AU3338" s="25"/>
      <c r="AV3338" s="2"/>
      <c r="AW3338" s="2"/>
      <c r="AX3338" s="25"/>
      <c r="AY3338" s="25"/>
      <c r="AZ3338" s="25"/>
      <c r="BA3338" s="25"/>
      <c r="BB3338" s="25"/>
      <c r="BC3338" s="25"/>
      <c r="BD3338" s="25"/>
      <c r="BE3338" s="25"/>
      <c r="BF3338" s="25"/>
      <c r="BG3338" s="25"/>
      <c r="BH3338" s="25"/>
      <c r="BI3338" s="25"/>
      <c r="BJ3338" s="25"/>
      <c r="BK3338" s="25"/>
      <c r="BL3338" s="25"/>
      <c r="BM3338" s="25"/>
      <c r="BN3338" s="25"/>
      <c r="BO3338" s="25"/>
      <c r="BP3338" s="25"/>
      <c r="BQ3338" s="25"/>
      <c r="BR3338" s="25"/>
      <c r="BS3338" s="25"/>
      <c r="BT3338" s="25"/>
      <c r="BU3338" s="25"/>
      <c r="BV3338" s="25"/>
      <c r="BW3338" s="25"/>
      <c r="BX3338" s="25"/>
      <c r="BY3338" s="25"/>
      <c r="BZ3338" s="25"/>
      <c r="CA3338" s="25"/>
      <c r="CB3338" s="25"/>
      <c r="CC3338" s="25"/>
      <c r="CD3338" s="2" t="s">
        <v>71</v>
      </c>
      <c r="CE3338" s="2">
        <v>0</v>
      </c>
      <c r="CF3338" s="25"/>
      <c r="CG3338" s="25"/>
      <c r="CH3338" s="25"/>
      <c r="CI3338" s="25"/>
      <c r="CJ3338" s="25"/>
    </row>
    <row r="3339" spans="1:88" x14ac:dyDescent="0.2">
      <c r="A3339" s="2" t="s">
        <v>12563</v>
      </c>
      <c r="B3339" s="2" t="s">
        <v>26380</v>
      </c>
      <c r="C3339" s="2" t="s">
        <v>10420</v>
      </c>
      <c r="D3339" s="2" t="s">
        <v>12563</v>
      </c>
      <c r="E3339" s="2" t="s">
        <v>12563</v>
      </c>
      <c r="F3339" s="2" t="s">
        <v>12564</v>
      </c>
      <c r="G3339" s="2" t="s">
        <v>12565</v>
      </c>
      <c r="H3339" s="2" t="s">
        <v>61</v>
      </c>
      <c r="I3339" s="2" t="s">
        <v>61</v>
      </c>
      <c r="J3339" s="2" t="s">
        <v>61</v>
      </c>
      <c r="K3339" s="50" t="s">
        <v>61</v>
      </c>
      <c r="L3339" s="43">
        <v>2014</v>
      </c>
      <c r="M3339" s="2" t="s">
        <v>133</v>
      </c>
      <c r="N3339" s="32">
        <v>25.15278</v>
      </c>
      <c r="O3339" s="32">
        <v>55.393819999999998</v>
      </c>
      <c r="P3339" s="2" t="s">
        <v>152</v>
      </c>
      <c r="Q3339" s="2" t="s">
        <v>65</v>
      </c>
      <c r="R3339" s="43" t="s">
        <v>18854</v>
      </c>
      <c r="S3339" s="41" t="s">
        <v>272</v>
      </c>
      <c r="T3339" s="41" t="s">
        <v>18461</v>
      </c>
      <c r="U3339" s="2"/>
      <c r="V3339" s="2"/>
      <c r="W3339" s="41" t="s">
        <v>17588</v>
      </c>
      <c r="X3339" s="2" t="s">
        <v>10480</v>
      </c>
      <c r="Y3339" s="2" t="s">
        <v>102</v>
      </c>
      <c r="Z3339" s="5" t="s">
        <v>10423</v>
      </c>
      <c r="AA3339" s="5" t="s">
        <v>16910</v>
      </c>
      <c r="AB3339" s="5" t="s">
        <v>16316</v>
      </c>
      <c r="AC3339" s="2" t="s">
        <v>5247</v>
      </c>
      <c r="AD3339" s="2">
        <v>1062400</v>
      </c>
      <c r="AE3339" s="5">
        <v>25</v>
      </c>
      <c r="AF3339" s="25"/>
      <c r="AG3339" s="29">
        <v>3</v>
      </c>
      <c r="AH3339" s="2" t="s">
        <v>17978</v>
      </c>
      <c r="AI3339" s="2">
        <v>3</v>
      </c>
      <c r="AJ3339" s="2">
        <v>3</v>
      </c>
      <c r="AK3339" s="2"/>
      <c r="AL3339" s="2"/>
      <c r="AM3339" s="2"/>
      <c r="AN3339" s="2"/>
      <c r="AO3339" s="2"/>
      <c r="AP3339" s="25"/>
      <c r="AQ3339" s="25"/>
      <c r="AR3339" s="2"/>
      <c r="AS3339" s="2"/>
      <c r="AT3339" s="2"/>
      <c r="AU3339" s="25"/>
      <c r="AV3339" s="2"/>
      <c r="AW3339" s="2"/>
      <c r="AX3339" s="25"/>
      <c r="AY3339" s="25"/>
      <c r="AZ3339" s="25"/>
      <c r="BA3339" s="25"/>
      <c r="BB3339" s="25"/>
      <c r="BC3339" s="25"/>
      <c r="BD3339" s="25"/>
      <c r="BE3339" s="25"/>
      <c r="BF3339" s="25"/>
      <c r="BG3339" s="25"/>
      <c r="BH3339" s="25"/>
      <c r="BI3339" s="25"/>
      <c r="BJ3339" s="25"/>
      <c r="BK3339" s="25"/>
      <c r="BL3339" s="25"/>
      <c r="BM3339" s="25"/>
      <c r="BN3339" s="25"/>
      <c r="BO3339" s="25"/>
      <c r="BP3339" s="25"/>
      <c r="BQ3339" s="25"/>
      <c r="BR3339" s="25"/>
      <c r="BS3339" s="25"/>
      <c r="BT3339" s="25"/>
      <c r="BU3339" s="25"/>
      <c r="BV3339" s="25"/>
      <c r="BW3339" s="25"/>
      <c r="BX3339" s="25"/>
      <c r="BY3339" s="25"/>
      <c r="BZ3339" s="25"/>
      <c r="CA3339" s="25"/>
      <c r="CB3339" s="25"/>
      <c r="CC3339" s="25"/>
      <c r="CD3339" s="2" t="s">
        <v>78</v>
      </c>
      <c r="CE3339" s="2" t="s">
        <v>21858</v>
      </c>
      <c r="CF3339" s="25"/>
      <c r="CG3339" s="25"/>
      <c r="CH3339" s="25"/>
      <c r="CI3339" s="25"/>
      <c r="CJ3339" s="25"/>
    </row>
    <row r="3340" spans="1:88" x14ac:dyDescent="0.2">
      <c r="A3340" s="2" t="s">
        <v>12566</v>
      </c>
      <c r="B3340" s="2" t="s">
        <v>26381</v>
      </c>
      <c r="C3340" s="2" t="s">
        <v>10420</v>
      </c>
      <c r="D3340" s="2" t="s">
        <v>12566</v>
      </c>
      <c r="E3340" s="2" t="s">
        <v>12566</v>
      </c>
      <c r="F3340" s="2" t="s">
        <v>12567</v>
      </c>
      <c r="G3340" s="2" t="s">
        <v>12568</v>
      </c>
      <c r="H3340" s="2" t="s">
        <v>61</v>
      </c>
      <c r="I3340" s="2" t="s">
        <v>61</v>
      </c>
      <c r="J3340" s="2" t="s">
        <v>61</v>
      </c>
      <c r="K3340" s="50" t="s">
        <v>61</v>
      </c>
      <c r="L3340" s="43">
        <v>2014</v>
      </c>
      <c r="M3340" s="2" t="s">
        <v>133</v>
      </c>
      <c r="N3340" s="32">
        <v>24.848299999999998</v>
      </c>
      <c r="O3340" s="32">
        <v>55.075009999999999</v>
      </c>
      <c r="P3340" s="2" t="s">
        <v>152</v>
      </c>
      <c r="Q3340" s="2" t="s">
        <v>65</v>
      </c>
      <c r="R3340" s="43" t="s">
        <v>18854</v>
      </c>
      <c r="S3340" s="41" t="s">
        <v>1554</v>
      </c>
      <c r="T3340" s="41" t="s">
        <v>18460</v>
      </c>
      <c r="U3340" s="2"/>
      <c r="V3340" s="2"/>
      <c r="W3340" s="41" t="s">
        <v>17588</v>
      </c>
      <c r="X3340" s="2" t="s">
        <v>153</v>
      </c>
      <c r="Y3340" s="2" t="s">
        <v>102</v>
      </c>
      <c r="Z3340" s="5" t="s">
        <v>10423</v>
      </c>
      <c r="AA3340" s="5" t="s">
        <v>16910</v>
      </c>
      <c r="AB3340" s="5" t="s">
        <v>16316</v>
      </c>
      <c r="AC3340" s="2" t="s">
        <v>5247</v>
      </c>
      <c r="AD3340" s="2">
        <v>1053200</v>
      </c>
      <c r="AE3340" s="5">
        <v>30</v>
      </c>
      <c r="AF3340" s="25"/>
      <c r="AG3340" s="29">
        <v>3</v>
      </c>
      <c r="AH3340" s="2" t="s">
        <v>17978</v>
      </c>
      <c r="AI3340" s="2">
        <v>4</v>
      </c>
      <c r="AJ3340" s="2">
        <v>3</v>
      </c>
      <c r="AK3340" s="2"/>
      <c r="AL3340" s="2"/>
      <c r="AM3340" s="2"/>
      <c r="AN3340" s="2"/>
      <c r="AO3340" s="2"/>
      <c r="AP3340" s="25"/>
      <c r="AQ3340" s="25"/>
      <c r="AR3340" s="2"/>
      <c r="AS3340" s="2"/>
      <c r="AT3340" s="2"/>
      <c r="AU3340" s="25"/>
      <c r="AV3340" s="2"/>
      <c r="AW3340" s="2"/>
      <c r="AX3340" s="25"/>
      <c r="AY3340" s="25"/>
      <c r="AZ3340" s="25"/>
      <c r="BA3340" s="25"/>
      <c r="BB3340" s="25"/>
      <c r="BC3340" s="25"/>
      <c r="BD3340" s="25"/>
      <c r="BE3340" s="25"/>
      <c r="BF3340" s="25"/>
      <c r="BG3340" s="25"/>
      <c r="BH3340" s="25"/>
      <c r="BI3340" s="25"/>
      <c r="BJ3340" s="25"/>
      <c r="BK3340" s="25"/>
      <c r="BL3340" s="25"/>
      <c r="BM3340" s="25"/>
      <c r="BN3340" s="25"/>
      <c r="BO3340" s="25"/>
      <c r="BP3340" s="25"/>
      <c r="BQ3340" s="25"/>
      <c r="BR3340" s="25"/>
      <c r="BS3340" s="25"/>
      <c r="BT3340" s="25"/>
      <c r="BU3340" s="25"/>
      <c r="BV3340" s="25"/>
      <c r="BW3340" s="25"/>
      <c r="BX3340" s="25"/>
      <c r="BY3340" s="25"/>
      <c r="BZ3340" s="25"/>
      <c r="CA3340" s="25"/>
      <c r="CB3340" s="25"/>
      <c r="CC3340" s="25"/>
      <c r="CD3340" s="2" t="s">
        <v>78</v>
      </c>
      <c r="CE3340" s="2" t="s">
        <v>21859</v>
      </c>
      <c r="CF3340" s="25"/>
      <c r="CG3340" s="25"/>
      <c r="CH3340" s="25"/>
      <c r="CI3340" s="25"/>
      <c r="CJ3340" s="25"/>
    </row>
    <row r="3341" spans="1:88" x14ac:dyDescent="0.2">
      <c r="A3341" s="2" t="s">
        <v>12569</v>
      </c>
      <c r="B3341" s="2" t="s">
        <v>26382</v>
      </c>
      <c r="C3341" s="2" t="s">
        <v>10420</v>
      </c>
      <c r="D3341" s="2" t="s">
        <v>12569</v>
      </c>
      <c r="E3341" s="2" t="s">
        <v>12569</v>
      </c>
      <c r="F3341" s="2" t="s">
        <v>12570</v>
      </c>
      <c r="G3341" s="2" t="s">
        <v>12571</v>
      </c>
      <c r="H3341" s="2" t="s">
        <v>61</v>
      </c>
      <c r="I3341" s="2" t="s">
        <v>61</v>
      </c>
      <c r="J3341" s="2" t="s">
        <v>61</v>
      </c>
      <c r="K3341" s="50" t="s">
        <v>61</v>
      </c>
      <c r="L3341" s="43">
        <v>2014</v>
      </c>
      <c r="M3341" s="2" t="s">
        <v>133</v>
      </c>
      <c r="N3341" s="32">
        <v>24.847259999999999</v>
      </c>
      <c r="O3341" s="32">
        <v>55.063229999999997</v>
      </c>
      <c r="P3341" s="2" t="s">
        <v>152</v>
      </c>
      <c r="Q3341" s="2" t="s">
        <v>65</v>
      </c>
      <c r="R3341" s="43" t="s">
        <v>18854</v>
      </c>
      <c r="S3341" s="41" t="s">
        <v>1554</v>
      </c>
      <c r="T3341" s="41" t="s">
        <v>18460</v>
      </c>
      <c r="U3341" s="2"/>
      <c r="V3341" s="2"/>
      <c r="W3341" s="41" t="s">
        <v>17588</v>
      </c>
      <c r="X3341" s="2" t="s">
        <v>10620</v>
      </c>
      <c r="Y3341" s="2" t="s">
        <v>76</v>
      </c>
      <c r="Z3341" s="5" t="s">
        <v>10423</v>
      </c>
      <c r="AA3341" s="5" t="s">
        <v>16910</v>
      </c>
      <c r="AB3341" s="5" t="s">
        <v>16317</v>
      </c>
      <c r="AC3341" s="2" t="s">
        <v>5247</v>
      </c>
      <c r="AD3341" s="2">
        <v>1053200</v>
      </c>
      <c r="AE3341" s="5">
        <v>30</v>
      </c>
      <c r="AF3341" s="25"/>
      <c r="AG3341" s="29">
        <v>3</v>
      </c>
      <c r="AH3341" s="2" t="s">
        <v>17978</v>
      </c>
      <c r="AI3341" s="2">
        <v>4</v>
      </c>
      <c r="AJ3341" s="2">
        <v>3</v>
      </c>
      <c r="AK3341" s="2" t="s">
        <v>18943</v>
      </c>
      <c r="AL3341" s="2"/>
      <c r="AM3341" s="2"/>
      <c r="AN3341" s="2"/>
      <c r="AO3341" s="2"/>
      <c r="AP3341" s="25"/>
      <c r="AQ3341" s="25"/>
      <c r="AR3341" s="2"/>
      <c r="AS3341" s="2"/>
      <c r="AT3341" s="2"/>
      <c r="AU3341" s="25"/>
      <c r="AV3341" s="2"/>
      <c r="AW3341" s="2"/>
      <c r="AX3341" s="25"/>
      <c r="AY3341" s="25"/>
      <c r="AZ3341" s="25"/>
      <c r="BA3341" s="25"/>
      <c r="BB3341" s="25"/>
      <c r="BC3341" s="25"/>
      <c r="BD3341" s="25"/>
      <c r="BE3341" s="25"/>
      <c r="BF3341" s="25"/>
      <c r="BG3341" s="25"/>
      <c r="BH3341" s="25"/>
      <c r="BI3341" s="25"/>
      <c r="BJ3341" s="25"/>
      <c r="BK3341" s="25"/>
      <c r="BL3341" s="25"/>
      <c r="BM3341" s="25"/>
      <c r="BN3341" s="25"/>
      <c r="BO3341" s="25"/>
      <c r="BP3341" s="25"/>
      <c r="BQ3341" s="25"/>
      <c r="BR3341" s="25"/>
      <c r="BS3341" s="25"/>
      <c r="BT3341" s="25"/>
      <c r="BU3341" s="25"/>
      <c r="BV3341" s="25"/>
      <c r="BW3341" s="25"/>
      <c r="BX3341" s="25"/>
      <c r="BY3341" s="25"/>
      <c r="BZ3341" s="25"/>
      <c r="CA3341" s="25"/>
      <c r="CB3341" s="25"/>
      <c r="CC3341" s="25"/>
      <c r="CD3341" s="2" t="s">
        <v>78</v>
      </c>
      <c r="CE3341" s="2" t="s">
        <v>21860</v>
      </c>
      <c r="CF3341" s="25"/>
      <c r="CG3341" s="25"/>
      <c r="CH3341" s="25"/>
      <c r="CI3341" s="25"/>
      <c r="CJ3341" s="25"/>
    </row>
    <row r="3342" spans="1:88" x14ac:dyDescent="0.2">
      <c r="A3342" s="2" t="s">
        <v>12572</v>
      </c>
      <c r="B3342" s="2" t="s">
        <v>26383</v>
      </c>
      <c r="C3342" s="2" t="s">
        <v>10420</v>
      </c>
      <c r="D3342" s="2" t="s">
        <v>12572</v>
      </c>
      <c r="E3342" s="2" t="s">
        <v>12572</v>
      </c>
      <c r="F3342" s="2" t="s">
        <v>12573</v>
      </c>
      <c r="G3342" s="2" t="s">
        <v>12574</v>
      </c>
      <c r="H3342" s="2" t="s">
        <v>61</v>
      </c>
      <c r="I3342" s="2" t="s">
        <v>61</v>
      </c>
      <c r="J3342" s="2" t="s">
        <v>61</v>
      </c>
      <c r="K3342" s="50" t="s">
        <v>61</v>
      </c>
      <c r="L3342" s="43">
        <v>2014</v>
      </c>
      <c r="M3342" s="2" t="s">
        <v>133</v>
      </c>
      <c r="N3342" s="32">
        <v>24.830349999999999</v>
      </c>
      <c r="O3342" s="32">
        <v>55.085299999999997</v>
      </c>
      <c r="P3342" s="2" t="s">
        <v>152</v>
      </c>
      <c r="Q3342" s="2" t="s">
        <v>65</v>
      </c>
      <c r="R3342" s="43" t="s">
        <v>18854</v>
      </c>
      <c r="S3342" s="41" t="s">
        <v>1554</v>
      </c>
      <c r="T3342" s="41" t="s">
        <v>18460</v>
      </c>
      <c r="U3342" s="2"/>
      <c r="V3342" s="2"/>
      <c r="W3342" s="41" t="s">
        <v>17588</v>
      </c>
      <c r="X3342" s="2" t="s">
        <v>10620</v>
      </c>
      <c r="Y3342" s="2" t="s">
        <v>102</v>
      </c>
      <c r="Z3342" s="5" t="s">
        <v>10423</v>
      </c>
      <c r="AA3342" s="5" t="s">
        <v>16910</v>
      </c>
      <c r="AB3342" s="5" t="s">
        <v>16316</v>
      </c>
      <c r="AC3342" s="2" t="s">
        <v>5247</v>
      </c>
      <c r="AD3342" s="2">
        <v>1053300</v>
      </c>
      <c r="AE3342" s="5">
        <v>30</v>
      </c>
      <c r="AF3342" s="25"/>
      <c r="AG3342" s="29">
        <v>3</v>
      </c>
      <c r="AH3342" s="2" t="s">
        <v>17978</v>
      </c>
      <c r="AI3342" s="2">
        <v>3</v>
      </c>
      <c r="AJ3342" s="2">
        <v>3</v>
      </c>
      <c r="AK3342" s="2"/>
      <c r="AL3342" s="2"/>
      <c r="AM3342" s="2"/>
      <c r="AN3342" s="2"/>
      <c r="AO3342" s="2"/>
      <c r="AP3342" s="25"/>
      <c r="AQ3342" s="25"/>
      <c r="AR3342" s="2"/>
      <c r="AS3342" s="2"/>
      <c r="AT3342" s="2"/>
      <c r="AU3342" s="25"/>
      <c r="AV3342" s="2"/>
      <c r="AW3342" s="2"/>
      <c r="AX3342" s="25"/>
      <c r="AY3342" s="25"/>
      <c r="AZ3342" s="25"/>
      <c r="BA3342" s="25"/>
      <c r="BB3342" s="25"/>
      <c r="BC3342" s="25"/>
      <c r="BD3342" s="25"/>
      <c r="BE3342" s="25"/>
      <c r="BF3342" s="25"/>
      <c r="BG3342" s="25"/>
      <c r="BH3342" s="25"/>
      <c r="BI3342" s="25"/>
      <c r="BJ3342" s="25"/>
      <c r="BK3342" s="25"/>
      <c r="BL3342" s="25"/>
      <c r="BM3342" s="25"/>
      <c r="BN3342" s="25"/>
      <c r="BO3342" s="25"/>
      <c r="BP3342" s="25"/>
      <c r="BQ3342" s="25"/>
      <c r="BR3342" s="25"/>
      <c r="BS3342" s="25"/>
      <c r="BT3342" s="25"/>
      <c r="BU3342" s="25"/>
      <c r="BV3342" s="25"/>
      <c r="BW3342" s="25"/>
      <c r="BX3342" s="25"/>
      <c r="BY3342" s="25"/>
      <c r="BZ3342" s="25"/>
      <c r="CA3342" s="25"/>
      <c r="CB3342" s="25"/>
      <c r="CC3342" s="25"/>
      <c r="CD3342" s="2" t="s">
        <v>78</v>
      </c>
      <c r="CE3342" s="2" t="s">
        <v>21861</v>
      </c>
      <c r="CF3342" s="25"/>
      <c r="CG3342" s="25"/>
      <c r="CH3342" s="25"/>
      <c r="CI3342" s="25"/>
      <c r="CJ3342" s="25"/>
    </row>
    <row r="3343" spans="1:88" x14ac:dyDescent="0.2">
      <c r="A3343" s="2" t="s">
        <v>12575</v>
      </c>
      <c r="B3343" s="2" t="s">
        <v>26384</v>
      </c>
      <c r="C3343" s="2" t="s">
        <v>10420</v>
      </c>
      <c r="D3343" s="2" t="s">
        <v>12575</v>
      </c>
      <c r="E3343" s="2" t="s">
        <v>12575</v>
      </c>
      <c r="F3343" s="2" t="s">
        <v>12576</v>
      </c>
      <c r="G3343" s="2" t="s">
        <v>12577</v>
      </c>
      <c r="H3343" s="2" t="s">
        <v>83</v>
      </c>
      <c r="I3343" s="2" t="s">
        <v>61</v>
      </c>
      <c r="J3343" s="2" t="s">
        <v>61</v>
      </c>
      <c r="K3343" s="50" t="s">
        <v>61</v>
      </c>
      <c r="L3343" s="43">
        <v>2014</v>
      </c>
      <c r="M3343" s="2" t="s">
        <v>133</v>
      </c>
      <c r="N3343" s="32">
        <v>24.85153</v>
      </c>
      <c r="O3343" s="32">
        <v>55.05697</v>
      </c>
      <c r="P3343" s="2" t="s">
        <v>2767</v>
      </c>
      <c r="Q3343" s="2" t="s">
        <v>65</v>
      </c>
      <c r="R3343" s="43" t="s">
        <v>18854</v>
      </c>
      <c r="S3343" s="41" t="s">
        <v>1554</v>
      </c>
      <c r="T3343" s="41" t="s">
        <v>18460</v>
      </c>
      <c r="U3343" s="2"/>
      <c r="V3343" s="2"/>
      <c r="W3343" s="41" t="s">
        <v>17589</v>
      </c>
      <c r="X3343" s="2" t="s">
        <v>1598</v>
      </c>
      <c r="Y3343" s="2" t="s">
        <v>102</v>
      </c>
      <c r="Z3343" s="5" t="s">
        <v>18302</v>
      </c>
      <c r="AA3343" s="5" t="s">
        <v>16910</v>
      </c>
      <c r="AB3343" s="5" t="s">
        <v>16316</v>
      </c>
      <c r="AC3343" s="2" t="s">
        <v>5247</v>
      </c>
      <c r="AD3343" s="2">
        <v>1053100</v>
      </c>
      <c r="AE3343" s="5">
        <v>30</v>
      </c>
      <c r="AF3343" s="25"/>
      <c r="AG3343" s="29">
        <v>3</v>
      </c>
      <c r="AH3343" s="2" t="s">
        <v>17978</v>
      </c>
      <c r="AI3343" s="2">
        <v>3</v>
      </c>
      <c r="AJ3343" s="2">
        <v>3</v>
      </c>
      <c r="AK3343" s="2"/>
      <c r="AL3343" s="2"/>
      <c r="AM3343" s="2"/>
      <c r="AN3343" s="2"/>
      <c r="AO3343" s="2"/>
      <c r="AP3343" s="25"/>
      <c r="AQ3343" s="25"/>
      <c r="AR3343" s="2"/>
      <c r="AS3343" s="2"/>
      <c r="AT3343" s="2"/>
      <c r="AU3343" s="25"/>
      <c r="AV3343" s="2"/>
      <c r="AW3343" s="2"/>
      <c r="AX3343" s="25"/>
      <c r="AY3343" s="25"/>
      <c r="AZ3343" s="25"/>
      <c r="BA3343" s="25"/>
      <c r="BB3343" s="25"/>
      <c r="BC3343" s="25"/>
      <c r="BD3343" s="25"/>
      <c r="BE3343" s="25"/>
      <c r="BF3343" s="25"/>
      <c r="BG3343" s="25"/>
      <c r="BH3343" s="25"/>
      <c r="BI3343" s="25"/>
      <c r="BJ3343" s="25"/>
      <c r="BK3343" s="25"/>
      <c r="BL3343" s="25"/>
      <c r="BM3343" s="25"/>
      <c r="BN3343" s="25"/>
      <c r="BO3343" s="25"/>
      <c r="BP3343" s="25"/>
      <c r="BQ3343" s="25"/>
      <c r="BR3343" s="25"/>
      <c r="BS3343" s="25"/>
      <c r="BT3343" s="25"/>
      <c r="BU3343" s="25"/>
      <c r="BV3343" s="25"/>
      <c r="BW3343" s="25"/>
      <c r="BX3343" s="25"/>
      <c r="BY3343" s="25"/>
      <c r="BZ3343" s="25"/>
      <c r="CA3343" s="25"/>
      <c r="CB3343" s="25"/>
      <c r="CC3343" s="25"/>
      <c r="CD3343" s="2" t="s">
        <v>78</v>
      </c>
      <c r="CE3343" s="2" t="s">
        <v>21862</v>
      </c>
      <c r="CF3343" s="25"/>
      <c r="CG3343" s="25"/>
      <c r="CH3343" s="25"/>
      <c r="CI3343" s="25"/>
      <c r="CJ3343" s="25"/>
    </row>
    <row r="3344" spans="1:88" x14ac:dyDescent="0.2">
      <c r="A3344" s="2" t="s">
        <v>12578</v>
      </c>
      <c r="B3344" s="2" t="s">
        <v>26385</v>
      </c>
      <c r="C3344" s="2" t="s">
        <v>10420</v>
      </c>
      <c r="D3344" s="2" t="s">
        <v>12578</v>
      </c>
      <c r="E3344" s="2" t="s">
        <v>12578</v>
      </c>
      <c r="F3344" s="2" t="s">
        <v>12579</v>
      </c>
      <c r="G3344" s="2" t="s">
        <v>12580</v>
      </c>
      <c r="H3344" s="2" t="s">
        <v>61</v>
      </c>
      <c r="I3344" s="2" t="s">
        <v>61</v>
      </c>
      <c r="J3344" s="2" t="s">
        <v>61</v>
      </c>
      <c r="K3344" s="50" t="s">
        <v>61</v>
      </c>
      <c r="L3344" s="43">
        <v>2014</v>
      </c>
      <c r="M3344" s="2" t="s">
        <v>133</v>
      </c>
      <c r="N3344" s="32">
        <v>24.98516</v>
      </c>
      <c r="O3344" s="32">
        <v>55.18421</v>
      </c>
      <c r="P3344" s="2" t="s">
        <v>152</v>
      </c>
      <c r="Q3344" s="2" t="s">
        <v>65</v>
      </c>
      <c r="R3344" s="43" t="s">
        <v>18854</v>
      </c>
      <c r="S3344" s="41" t="s">
        <v>272</v>
      </c>
      <c r="T3344" s="41" t="s">
        <v>18461</v>
      </c>
      <c r="U3344" s="2"/>
      <c r="V3344" s="2"/>
      <c r="W3344" s="41" t="s">
        <v>17588</v>
      </c>
      <c r="X3344" s="2" t="s">
        <v>10620</v>
      </c>
      <c r="Y3344" s="2" t="s">
        <v>76</v>
      </c>
      <c r="Z3344" s="5" t="s">
        <v>10423</v>
      </c>
      <c r="AA3344" s="5" t="s">
        <v>16910</v>
      </c>
      <c r="AB3344" s="5" t="s">
        <v>16319</v>
      </c>
      <c r="AC3344" s="2" t="s">
        <v>5205</v>
      </c>
      <c r="AD3344" s="2">
        <v>1059802</v>
      </c>
      <c r="AE3344" s="5">
        <v>19</v>
      </c>
      <c r="AF3344" s="25"/>
      <c r="AG3344" s="29">
        <v>3</v>
      </c>
      <c r="AH3344" s="2" t="s">
        <v>17974</v>
      </c>
      <c r="AI3344" s="2">
        <v>3</v>
      </c>
      <c r="AJ3344" s="2">
        <v>3</v>
      </c>
      <c r="AK3344" s="2"/>
      <c r="AL3344" s="2"/>
      <c r="AM3344" s="2"/>
      <c r="AN3344" s="2"/>
      <c r="AO3344" s="2"/>
      <c r="AP3344" s="25"/>
      <c r="AQ3344" s="25"/>
      <c r="AR3344" s="2"/>
      <c r="AS3344" s="2"/>
      <c r="AT3344" s="2"/>
      <c r="AU3344" s="25"/>
      <c r="AV3344" s="2"/>
      <c r="AW3344" s="2"/>
      <c r="AX3344" s="25"/>
      <c r="AY3344" s="25"/>
      <c r="AZ3344" s="25"/>
      <c r="BA3344" s="25"/>
      <c r="BB3344" s="25"/>
      <c r="BC3344" s="25"/>
      <c r="BD3344" s="25"/>
      <c r="BE3344" s="25"/>
      <c r="BF3344" s="25"/>
      <c r="BG3344" s="25"/>
      <c r="BH3344" s="25"/>
      <c r="BI3344" s="25"/>
      <c r="BJ3344" s="25"/>
      <c r="BK3344" s="25"/>
      <c r="BL3344" s="25"/>
      <c r="BM3344" s="25"/>
      <c r="BN3344" s="25"/>
      <c r="BO3344" s="25"/>
      <c r="BP3344" s="25"/>
      <c r="BQ3344" s="25"/>
      <c r="BR3344" s="25"/>
      <c r="BS3344" s="25"/>
      <c r="BT3344" s="25"/>
      <c r="BU3344" s="25"/>
      <c r="BV3344" s="25"/>
      <c r="BW3344" s="25"/>
      <c r="BX3344" s="25"/>
      <c r="BY3344" s="25"/>
      <c r="BZ3344" s="25"/>
      <c r="CA3344" s="25"/>
      <c r="CB3344" s="25"/>
      <c r="CC3344" s="25"/>
      <c r="CD3344" s="2" t="s">
        <v>71</v>
      </c>
      <c r="CE3344" s="2">
        <v>0</v>
      </c>
      <c r="CF3344" s="25"/>
      <c r="CG3344" s="25"/>
      <c r="CH3344" s="25"/>
      <c r="CI3344" s="25"/>
      <c r="CJ3344" s="25"/>
    </row>
    <row r="3345" spans="1:88" x14ac:dyDescent="0.2">
      <c r="A3345" s="2" t="s">
        <v>12581</v>
      </c>
      <c r="B3345" s="2" t="s">
        <v>26386</v>
      </c>
      <c r="C3345" s="2" t="s">
        <v>10420</v>
      </c>
      <c r="D3345" s="2" t="s">
        <v>12581</v>
      </c>
      <c r="E3345" s="2" t="s">
        <v>12581</v>
      </c>
      <c r="F3345" s="2" t="s">
        <v>12582</v>
      </c>
      <c r="G3345" s="2" t="s">
        <v>12583</v>
      </c>
      <c r="H3345" s="2" t="s">
        <v>61</v>
      </c>
      <c r="I3345" s="2" t="s">
        <v>61</v>
      </c>
      <c r="J3345" s="2" t="s">
        <v>61</v>
      </c>
      <c r="K3345" s="50" t="s">
        <v>61</v>
      </c>
      <c r="L3345" s="43">
        <v>2013</v>
      </c>
      <c r="M3345" s="2" t="s">
        <v>133</v>
      </c>
      <c r="N3345" s="32">
        <v>25.093630000000001</v>
      </c>
      <c r="O3345" s="32">
        <v>55.21293</v>
      </c>
      <c r="P3345" s="2" t="s">
        <v>152</v>
      </c>
      <c r="Q3345" s="2" t="s">
        <v>65</v>
      </c>
      <c r="R3345" s="43" t="s">
        <v>16802</v>
      </c>
      <c r="S3345" s="41" t="s">
        <v>4851</v>
      </c>
      <c r="T3345" s="41" t="s">
        <v>18462</v>
      </c>
      <c r="U3345" s="2"/>
      <c r="V3345" s="2"/>
      <c r="W3345" s="41" t="s">
        <v>17588</v>
      </c>
      <c r="X3345" s="2" t="s">
        <v>153</v>
      </c>
      <c r="Y3345" s="2" t="s">
        <v>69</v>
      </c>
      <c r="Z3345" s="5" t="s">
        <v>10423</v>
      </c>
      <c r="AA3345" s="5" t="s">
        <v>16910</v>
      </c>
      <c r="AB3345" s="5" t="s">
        <v>18091</v>
      </c>
      <c r="AC3345" s="2" t="s">
        <v>5205</v>
      </c>
      <c r="AD3345" s="2">
        <v>1037600</v>
      </c>
      <c r="AE3345" s="5">
        <v>30</v>
      </c>
      <c r="AF3345" s="25"/>
      <c r="AG3345" s="29">
        <v>3</v>
      </c>
      <c r="AH3345" s="2" t="s">
        <v>17974</v>
      </c>
      <c r="AI3345" s="2">
        <v>3</v>
      </c>
      <c r="AJ3345" s="2">
        <v>3</v>
      </c>
      <c r="AK3345" s="2"/>
      <c r="AL3345" s="2"/>
      <c r="AM3345" s="2"/>
      <c r="AN3345" s="2"/>
      <c r="AO3345" s="2"/>
      <c r="AP3345" s="25"/>
      <c r="AQ3345" s="25"/>
      <c r="AR3345" s="2"/>
      <c r="AS3345" s="2"/>
      <c r="AT3345" s="2"/>
      <c r="AU3345" s="25"/>
      <c r="AV3345" s="2"/>
      <c r="AW3345" s="2"/>
      <c r="AX3345" s="25"/>
      <c r="AY3345" s="25"/>
      <c r="AZ3345" s="25"/>
      <c r="BA3345" s="25"/>
      <c r="BB3345" s="25"/>
      <c r="BC3345" s="25"/>
      <c r="BD3345" s="25"/>
      <c r="BE3345" s="25"/>
      <c r="BF3345" s="25"/>
      <c r="BG3345" s="25"/>
      <c r="BH3345" s="25"/>
      <c r="BI3345" s="25"/>
      <c r="BJ3345" s="25"/>
      <c r="BK3345" s="25"/>
      <c r="BL3345" s="25"/>
      <c r="BM3345" s="25"/>
      <c r="BN3345" s="25"/>
      <c r="BO3345" s="25"/>
      <c r="BP3345" s="25"/>
      <c r="BQ3345" s="25"/>
      <c r="BR3345" s="25"/>
      <c r="BS3345" s="25"/>
      <c r="BT3345" s="25"/>
      <c r="BU3345" s="25"/>
      <c r="BV3345" s="25"/>
      <c r="BW3345" s="25"/>
      <c r="BX3345" s="25"/>
      <c r="BY3345" s="25"/>
      <c r="BZ3345" s="25"/>
      <c r="CA3345" s="25"/>
      <c r="CB3345" s="25"/>
      <c r="CC3345" s="25"/>
      <c r="CD3345" s="2" t="s">
        <v>78</v>
      </c>
      <c r="CE3345" s="2" t="s">
        <v>21863</v>
      </c>
      <c r="CF3345" s="25"/>
      <c r="CG3345" s="25"/>
      <c r="CH3345" s="25"/>
      <c r="CI3345" s="25"/>
      <c r="CJ3345" s="25"/>
    </row>
    <row r="3346" spans="1:88" x14ac:dyDescent="0.2">
      <c r="A3346" s="2" t="s">
        <v>12584</v>
      </c>
      <c r="B3346" s="2" t="s">
        <v>26387</v>
      </c>
      <c r="C3346" s="2" t="s">
        <v>10420</v>
      </c>
      <c r="D3346" s="2" t="s">
        <v>12584</v>
      </c>
      <c r="E3346" s="2" t="s">
        <v>12584</v>
      </c>
      <c r="F3346" s="2" t="s">
        <v>12585</v>
      </c>
      <c r="G3346" s="2" t="s">
        <v>12586</v>
      </c>
      <c r="H3346" s="2" t="s">
        <v>83</v>
      </c>
      <c r="I3346" s="2" t="s">
        <v>61</v>
      </c>
      <c r="J3346" s="2" t="s">
        <v>61</v>
      </c>
      <c r="K3346" s="50" t="s">
        <v>61</v>
      </c>
      <c r="L3346" s="43">
        <v>2014</v>
      </c>
      <c r="M3346" s="2" t="s">
        <v>133</v>
      </c>
      <c r="N3346" s="32">
        <v>25.23818</v>
      </c>
      <c r="O3346" s="32">
        <v>55.350879999999997</v>
      </c>
      <c r="P3346" s="2" t="s">
        <v>2767</v>
      </c>
      <c r="Q3346" s="2" t="s">
        <v>65</v>
      </c>
      <c r="R3346" s="43" t="s">
        <v>16802</v>
      </c>
      <c r="S3346" s="41" t="s">
        <v>4851</v>
      </c>
      <c r="T3346" s="41" t="s">
        <v>18462</v>
      </c>
      <c r="U3346" s="2"/>
      <c r="V3346" s="2"/>
      <c r="W3346" s="41" t="s">
        <v>17589</v>
      </c>
      <c r="X3346" s="2" t="s">
        <v>1598</v>
      </c>
      <c r="Y3346" s="2" t="s">
        <v>102</v>
      </c>
      <c r="Z3346" s="5" t="s">
        <v>10423</v>
      </c>
      <c r="AA3346" s="5" t="s">
        <v>16910</v>
      </c>
      <c r="AB3346" s="5" t="s">
        <v>16316</v>
      </c>
      <c r="AC3346" s="2" t="s">
        <v>5205</v>
      </c>
      <c r="AD3346" s="2">
        <v>1021400</v>
      </c>
      <c r="AE3346" s="5">
        <v>30</v>
      </c>
      <c r="AF3346" s="25"/>
      <c r="AG3346" s="29">
        <v>3</v>
      </c>
      <c r="AH3346" s="2" t="s">
        <v>17974</v>
      </c>
      <c r="AI3346" s="2">
        <v>3</v>
      </c>
      <c r="AJ3346" s="2">
        <v>3</v>
      </c>
      <c r="AK3346" s="2"/>
      <c r="AL3346" s="2"/>
      <c r="AM3346" s="2"/>
      <c r="AN3346" s="2"/>
      <c r="AO3346" s="2"/>
      <c r="AP3346" s="25"/>
      <c r="AQ3346" s="25"/>
      <c r="AR3346" s="2"/>
      <c r="AS3346" s="2"/>
      <c r="AT3346" s="2"/>
      <c r="AU3346" s="25"/>
      <c r="AV3346" s="2"/>
      <c r="AW3346" s="2"/>
      <c r="AX3346" s="25"/>
      <c r="AY3346" s="25"/>
      <c r="AZ3346" s="25"/>
      <c r="BA3346" s="25"/>
      <c r="BB3346" s="25"/>
      <c r="BC3346" s="25"/>
      <c r="BD3346" s="25"/>
      <c r="BE3346" s="25"/>
      <c r="BF3346" s="25"/>
      <c r="BG3346" s="25"/>
      <c r="BH3346" s="25"/>
      <c r="BI3346" s="25"/>
      <c r="BJ3346" s="25"/>
      <c r="BK3346" s="25"/>
      <c r="BL3346" s="25"/>
      <c r="BM3346" s="25"/>
      <c r="BN3346" s="25"/>
      <c r="BO3346" s="25"/>
      <c r="BP3346" s="25"/>
      <c r="BQ3346" s="25"/>
      <c r="BR3346" s="25"/>
      <c r="BS3346" s="25"/>
      <c r="BT3346" s="25"/>
      <c r="BU3346" s="25"/>
      <c r="BV3346" s="25"/>
      <c r="BW3346" s="25"/>
      <c r="BX3346" s="25"/>
      <c r="BY3346" s="25"/>
      <c r="BZ3346" s="25"/>
      <c r="CA3346" s="25"/>
      <c r="CB3346" s="25"/>
      <c r="CC3346" s="25"/>
      <c r="CD3346" s="2" t="s">
        <v>78</v>
      </c>
      <c r="CE3346" s="2" t="s">
        <v>21864</v>
      </c>
      <c r="CF3346" s="25"/>
      <c r="CG3346" s="25"/>
      <c r="CH3346" s="25"/>
      <c r="CI3346" s="25"/>
      <c r="CJ3346" s="25"/>
    </row>
    <row r="3347" spans="1:88" x14ac:dyDescent="0.2">
      <c r="A3347" s="2" t="s">
        <v>12587</v>
      </c>
      <c r="B3347" s="2" t="s">
        <v>26388</v>
      </c>
      <c r="C3347" s="2" t="s">
        <v>10420</v>
      </c>
      <c r="D3347" s="2" t="s">
        <v>12587</v>
      </c>
      <c r="E3347" s="2" t="s">
        <v>12587</v>
      </c>
      <c r="F3347" s="2" t="s">
        <v>12588</v>
      </c>
      <c r="G3347" s="2" t="s">
        <v>12589</v>
      </c>
      <c r="H3347" s="2" t="s">
        <v>61</v>
      </c>
      <c r="I3347" s="2" t="s">
        <v>61</v>
      </c>
      <c r="J3347" s="2" t="s">
        <v>61</v>
      </c>
      <c r="K3347" s="50" t="s">
        <v>61</v>
      </c>
      <c r="L3347" s="43">
        <v>2014</v>
      </c>
      <c r="M3347" s="2" t="s">
        <v>133</v>
      </c>
      <c r="N3347" s="32">
        <v>25.154869999999999</v>
      </c>
      <c r="O3347" s="32">
        <v>55.221789999999999</v>
      </c>
      <c r="P3347" s="2" t="s">
        <v>152</v>
      </c>
      <c r="Q3347" s="2" t="s">
        <v>65</v>
      </c>
      <c r="R3347" s="43" t="s">
        <v>16802</v>
      </c>
      <c r="S3347" s="41" t="s">
        <v>4851</v>
      </c>
      <c r="T3347" s="41" t="s">
        <v>18462</v>
      </c>
      <c r="U3347" s="2"/>
      <c r="V3347" s="2"/>
      <c r="W3347" s="41" t="s">
        <v>17588</v>
      </c>
      <c r="X3347" s="2" t="s">
        <v>10480</v>
      </c>
      <c r="Y3347" s="2" t="s">
        <v>76</v>
      </c>
      <c r="Z3347" s="5" t="s">
        <v>10423</v>
      </c>
      <c r="AA3347" s="5" t="s">
        <v>16910</v>
      </c>
      <c r="AB3347" s="5" t="s">
        <v>16317</v>
      </c>
      <c r="AC3347" s="2" t="s">
        <v>5205</v>
      </c>
      <c r="AD3347" s="2">
        <v>1035700</v>
      </c>
      <c r="AE3347" s="5">
        <v>30</v>
      </c>
      <c r="AF3347" s="25"/>
      <c r="AG3347" s="29">
        <v>3</v>
      </c>
      <c r="AH3347" s="2" t="s">
        <v>17974</v>
      </c>
      <c r="AI3347" s="2">
        <v>3</v>
      </c>
      <c r="AJ3347" s="2">
        <v>3</v>
      </c>
      <c r="AK3347" s="2"/>
      <c r="AL3347" s="2"/>
      <c r="AM3347" s="2"/>
      <c r="AN3347" s="2"/>
      <c r="AO3347" s="2"/>
      <c r="AP3347" s="25"/>
      <c r="AQ3347" s="25"/>
      <c r="AR3347" s="2"/>
      <c r="AS3347" s="2"/>
      <c r="AT3347" s="2"/>
      <c r="AU3347" s="25"/>
      <c r="AV3347" s="2"/>
      <c r="AW3347" s="2"/>
      <c r="AX3347" s="25"/>
      <c r="AY3347" s="25"/>
      <c r="AZ3347" s="25"/>
      <c r="BA3347" s="25"/>
      <c r="BB3347" s="25"/>
      <c r="BC3347" s="25"/>
      <c r="BD3347" s="25"/>
      <c r="BE3347" s="25"/>
      <c r="BF3347" s="25"/>
      <c r="BG3347" s="25"/>
      <c r="BH3347" s="25"/>
      <c r="BI3347" s="25"/>
      <c r="BJ3347" s="25"/>
      <c r="BK3347" s="25"/>
      <c r="BL3347" s="25"/>
      <c r="BM3347" s="25"/>
      <c r="BN3347" s="25"/>
      <c r="BO3347" s="25"/>
      <c r="BP3347" s="25"/>
      <c r="BQ3347" s="25"/>
      <c r="BR3347" s="25"/>
      <c r="BS3347" s="25"/>
      <c r="BT3347" s="25"/>
      <c r="BU3347" s="25"/>
      <c r="BV3347" s="25"/>
      <c r="BW3347" s="25"/>
      <c r="BX3347" s="25"/>
      <c r="BY3347" s="25"/>
      <c r="BZ3347" s="25"/>
      <c r="CA3347" s="25"/>
      <c r="CB3347" s="25"/>
      <c r="CC3347" s="25"/>
      <c r="CD3347" s="2" t="s">
        <v>78</v>
      </c>
      <c r="CE3347" s="2" t="s">
        <v>21865</v>
      </c>
      <c r="CF3347" s="25"/>
      <c r="CG3347" s="25"/>
      <c r="CH3347" s="25"/>
      <c r="CI3347" s="25"/>
      <c r="CJ3347" s="25"/>
    </row>
    <row r="3348" spans="1:88" x14ac:dyDescent="0.2">
      <c r="A3348" s="2" t="s">
        <v>12590</v>
      </c>
      <c r="B3348" s="2" t="s">
        <v>26389</v>
      </c>
      <c r="C3348" s="2" t="s">
        <v>10420</v>
      </c>
      <c r="D3348" s="2" t="s">
        <v>12590</v>
      </c>
      <c r="E3348" s="2" t="s">
        <v>12590</v>
      </c>
      <c r="F3348" s="2" t="s">
        <v>12591</v>
      </c>
      <c r="G3348" s="2" t="s">
        <v>12592</v>
      </c>
      <c r="H3348" s="2" t="s">
        <v>61</v>
      </c>
      <c r="I3348" s="2" t="s">
        <v>61</v>
      </c>
      <c r="J3348" s="2" t="s">
        <v>61</v>
      </c>
      <c r="K3348" s="50" t="s">
        <v>61</v>
      </c>
      <c r="L3348" s="43">
        <v>2014</v>
      </c>
      <c r="M3348" s="2" t="s">
        <v>133</v>
      </c>
      <c r="N3348" s="32">
        <v>25.175850000000001</v>
      </c>
      <c r="O3348" s="32">
        <v>55.244320000000002</v>
      </c>
      <c r="P3348" s="2" t="s">
        <v>152</v>
      </c>
      <c r="Q3348" s="2" t="s">
        <v>65</v>
      </c>
      <c r="R3348" s="43" t="s">
        <v>16802</v>
      </c>
      <c r="S3348" s="41" t="s">
        <v>4851</v>
      </c>
      <c r="T3348" s="41" t="s">
        <v>18462</v>
      </c>
      <c r="U3348" s="2"/>
      <c r="V3348" s="2"/>
      <c r="W3348" s="41" t="s">
        <v>17588</v>
      </c>
      <c r="X3348" s="2" t="s">
        <v>10480</v>
      </c>
      <c r="Y3348" s="2" t="s">
        <v>76</v>
      </c>
      <c r="Z3348" s="5" t="s">
        <v>10423</v>
      </c>
      <c r="AA3348" s="5" t="s">
        <v>16910</v>
      </c>
      <c r="AB3348" s="5" t="s">
        <v>16317</v>
      </c>
      <c r="AC3348" s="2" t="s">
        <v>5205</v>
      </c>
      <c r="AD3348" s="2">
        <v>1035300</v>
      </c>
      <c r="AE3348" s="5">
        <v>25</v>
      </c>
      <c r="AF3348" s="25"/>
      <c r="AG3348" s="29">
        <v>3</v>
      </c>
      <c r="AH3348" s="2" t="s">
        <v>17974</v>
      </c>
      <c r="AI3348" s="2">
        <v>3</v>
      </c>
      <c r="AJ3348" s="2">
        <v>3</v>
      </c>
      <c r="AK3348" s="2"/>
      <c r="AL3348" s="2"/>
      <c r="AM3348" s="2"/>
      <c r="AN3348" s="2"/>
      <c r="AO3348" s="2"/>
      <c r="AP3348" s="25"/>
      <c r="AQ3348" s="25"/>
      <c r="AR3348" s="2"/>
      <c r="AS3348" s="2"/>
      <c r="AT3348" s="2"/>
      <c r="AU3348" s="25"/>
      <c r="AV3348" s="2"/>
      <c r="AW3348" s="2"/>
      <c r="AX3348" s="25"/>
      <c r="AY3348" s="25"/>
      <c r="AZ3348" s="25"/>
      <c r="BA3348" s="25"/>
      <c r="BB3348" s="25"/>
      <c r="BC3348" s="25"/>
      <c r="BD3348" s="25"/>
      <c r="BE3348" s="25"/>
      <c r="BF3348" s="25"/>
      <c r="BG3348" s="25"/>
      <c r="BH3348" s="25"/>
      <c r="BI3348" s="25"/>
      <c r="BJ3348" s="25"/>
      <c r="BK3348" s="25"/>
      <c r="BL3348" s="25"/>
      <c r="BM3348" s="25"/>
      <c r="BN3348" s="25"/>
      <c r="BO3348" s="25"/>
      <c r="BP3348" s="25"/>
      <c r="BQ3348" s="25"/>
      <c r="BR3348" s="25"/>
      <c r="BS3348" s="25"/>
      <c r="BT3348" s="25"/>
      <c r="BU3348" s="25"/>
      <c r="BV3348" s="25"/>
      <c r="BW3348" s="25"/>
      <c r="BX3348" s="25"/>
      <c r="BY3348" s="25"/>
      <c r="BZ3348" s="25"/>
      <c r="CA3348" s="25"/>
      <c r="CB3348" s="25"/>
      <c r="CC3348" s="25"/>
      <c r="CD3348" s="2" t="s">
        <v>78</v>
      </c>
      <c r="CE3348" s="2" t="s">
        <v>21866</v>
      </c>
      <c r="CF3348" s="25"/>
      <c r="CG3348" s="25"/>
      <c r="CH3348" s="25"/>
      <c r="CI3348" s="25"/>
      <c r="CJ3348" s="25"/>
    </row>
    <row r="3349" spans="1:88" x14ac:dyDescent="0.2">
      <c r="A3349" s="2" t="s">
        <v>12593</v>
      </c>
      <c r="B3349" s="2" t="s">
        <v>26390</v>
      </c>
      <c r="C3349" s="2" t="s">
        <v>10420</v>
      </c>
      <c r="D3349" s="2" t="s">
        <v>12593</v>
      </c>
      <c r="E3349" s="2" t="s">
        <v>12593</v>
      </c>
      <c r="F3349" s="2" t="s">
        <v>12594</v>
      </c>
      <c r="G3349" s="2" t="s">
        <v>12595</v>
      </c>
      <c r="H3349" s="2" t="s">
        <v>61</v>
      </c>
      <c r="I3349" s="2" t="s">
        <v>61</v>
      </c>
      <c r="J3349" s="2" t="s">
        <v>61</v>
      </c>
      <c r="K3349" s="50" t="s">
        <v>61</v>
      </c>
      <c r="L3349" s="43">
        <v>2014</v>
      </c>
      <c r="M3349" s="2" t="s">
        <v>133</v>
      </c>
      <c r="N3349" s="32">
        <v>25.228480000000001</v>
      </c>
      <c r="O3349" s="32">
        <v>55.423090000000002</v>
      </c>
      <c r="P3349" s="2" t="s">
        <v>152</v>
      </c>
      <c r="Q3349" s="2" t="s">
        <v>65</v>
      </c>
      <c r="R3349" s="43" t="s">
        <v>18854</v>
      </c>
      <c r="S3349" s="41" t="s">
        <v>1554</v>
      </c>
      <c r="T3349" s="41" t="s">
        <v>18460</v>
      </c>
      <c r="U3349" s="2"/>
      <c r="V3349" s="2"/>
      <c r="W3349" s="41" t="s">
        <v>17588</v>
      </c>
      <c r="X3349" s="2" t="s">
        <v>311</v>
      </c>
      <c r="Y3349" s="2" t="s">
        <v>102</v>
      </c>
      <c r="Z3349" s="5" t="s">
        <v>20</v>
      </c>
      <c r="AA3349" s="5" t="s">
        <v>16910</v>
      </c>
      <c r="AB3349" s="5" t="s">
        <v>16316</v>
      </c>
      <c r="AC3349" s="2" t="s">
        <v>5247</v>
      </c>
      <c r="AD3349" s="2">
        <v>1025100</v>
      </c>
      <c r="AE3349" s="5">
        <v>30</v>
      </c>
      <c r="AF3349" s="25"/>
      <c r="AG3349" s="29">
        <v>3</v>
      </c>
      <c r="AH3349" s="2" t="s">
        <v>17978</v>
      </c>
      <c r="AI3349" s="2">
        <v>4</v>
      </c>
      <c r="AJ3349" s="2">
        <v>3</v>
      </c>
      <c r="AK3349" s="2" t="s">
        <v>18943</v>
      </c>
      <c r="AL3349" s="2"/>
      <c r="AM3349" s="2"/>
      <c r="AN3349" s="2"/>
      <c r="AO3349" s="2"/>
      <c r="AP3349" s="25"/>
      <c r="AQ3349" s="25"/>
      <c r="AR3349" s="2"/>
      <c r="AS3349" s="2"/>
      <c r="AT3349" s="2"/>
      <c r="AU3349" s="25"/>
      <c r="AV3349" s="2"/>
      <c r="AW3349" s="2"/>
      <c r="AX3349" s="25"/>
      <c r="AY3349" s="25"/>
      <c r="AZ3349" s="25"/>
      <c r="BA3349" s="25"/>
      <c r="BB3349" s="25"/>
      <c r="BC3349" s="25"/>
      <c r="BD3349" s="25"/>
      <c r="BE3349" s="25"/>
      <c r="BF3349" s="25"/>
      <c r="BG3349" s="25"/>
      <c r="BH3349" s="25"/>
      <c r="BI3349" s="25"/>
      <c r="BJ3349" s="25"/>
      <c r="BK3349" s="25"/>
      <c r="BL3349" s="25"/>
      <c r="BM3349" s="25"/>
      <c r="BN3349" s="25"/>
      <c r="BO3349" s="25"/>
      <c r="BP3349" s="25"/>
      <c r="BQ3349" s="25"/>
      <c r="BR3349" s="25"/>
      <c r="BS3349" s="25"/>
      <c r="BT3349" s="25"/>
      <c r="BU3349" s="25"/>
      <c r="BV3349" s="25"/>
      <c r="BW3349" s="25"/>
      <c r="BX3349" s="25"/>
      <c r="BY3349" s="25"/>
      <c r="BZ3349" s="25"/>
      <c r="CA3349" s="25"/>
      <c r="CB3349" s="25"/>
      <c r="CC3349" s="25"/>
      <c r="CD3349" s="2" t="s">
        <v>78</v>
      </c>
      <c r="CE3349" s="2" t="s">
        <v>21867</v>
      </c>
      <c r="CF3349" s="25"/>
      <c r="CG3349" s="25"/>
      <c r="CH3349" s="25"/>
      <c r="CI3349" s="25"/>
      <c r="CJ3349" s="25"/>
    </row>
    <row r="3350" spans="1:88" x14ac:dyDescent="0.2">
      <c r="A3350" s="2" t="s">
        <v>12596</v>
      </c>
      <c r="B3350" s="2" t="s">
        <v>26391</v>
      </c>
      <c r="C3350" s="2" t="s">
        <v>10420</v>
      </c>
      <c r="D3350" s="2" t="s">
        <v>12596</v>
      </c>
      <c r="E3350" s="2" t="s">
        <v>12596</v>
      </c>
      <c r="F3350" s="2" t="s">
        <v>12597</v>
      </c>
      <c r="G3350" s="2" t="s">
        <v>12598</v>
      </c>
      <c r="H3350" s="2" t="s">
        <v>61</v>
      </c>
      <c r="I3350" s="2" t="s">
        <v>61</v>
      </c>
      <c r="J3350" s="2" t="s">
        <v>61</v>
      </c>
      <c r="K3350" s="50" t="s">
        <v>61</v>
      </c>
      <c r="L3350" s="43">
        <v>2014</v>
      </c>
      <c r="M3350" s="2" t="s">
        <v>133</v>
      </c>
      <c r="N3350" s="32">
        <v>25.10941</v>
      </c>
      <c r="O3350" s="32">
        <v>55.377940000000002</v>
      </c>
      <c r="P3350" s="2" t="s">
        <v>152</v>
      </c>
      <c r="Q3350" s="2" t="s">
        <v>65</v>
      </c>
      <c r="R3350" s="43" t="s">
        <v>18854</v>
      </c>
      <c r="S3350" s="41" t="s">
        <v>272</v>
      </c>
      <c r="T3350" s="41" t="s">
        <v>18461</v>
      </c>
      <c r="U3350" s="2"/>
      <c r="V3350" s="2"/>
      <c r="W3350" s="41" t="s">
        <v>17588</v>
      </c>
      <c r="X3350" s="2" t="s">
        <v>10480</v>
      </c>
      <c r="Y3350" s="2" t="s">
        <v>102</v>
      </c>
      <c r="Z3350" s="5" t="s">
        <v>10423</v>
      </c>
      <c r="AA3350" s="5" t="s">
        <v>16910</v>
      </c>
      <c r="AB3350" s="5" t="s">
        <v>16316</v>
      </c>
      <c r="AC3350" s="2" t="s">
        <v>5247</v>
      </c>
      <c r="AD3350" s="2">
        <v>1062600</v>
      </c>
      <c r="AE3350" s="5">
        <v>35.200000000000003</v>
      </c>
      <c r="AF3350" s="25"/>
      <c r="AG3350" s="29">
        <v>3</v>
      </c>
      <c r="AH3350" s="2" t="s">
        <v>17978</v>
      </c>
      <c r="AI3350" s="2">
        <v>3</v>
      </c>
      <c r="AJ3350" s="2">
        <v>3</v>
      </c>
      <c r="AK3350" s="2"/>
      <c r="AL3350" s="2"/>
      <c r="AM3350" s="2"/>
      <c r="AN3350" s="2"/>
      <c r="AO3350" s="2"/>
      <c r="AP3350" s="25"/>
      <c r="AQ3350" s="25"/>
      <c r="AR3350" s="2"/>
      <c r="AS3350" s="2"/>
      <c r="AT3350" s="2"/>
      <c r="AU3350" s="25"/>
      <c r="AV3350" s="2"/>
      <c r="AW3350" s="2"/>
      <c r="AX3350" s="25"/>
      <c r="AY3350" s="25"/>
      <c r="AZ3350" s="25"/>
      <c r="BA3350" s="25"/>
      <c r="BB3350" s="25"/>
      <c r="BC3350" s="25"/>
      <c r="BD3350" s="25"/>
      <c r="BE3350" s="25"/>
      <c r="BF3350" s="25"/>
      <c r="BG3350" s="25"/>
      <c r="BH3350" s="25"/>
      <c r="BI3350" s="25"/>
      <c r="BJ3350" s="25"/>
      <c r="BK3350" s="25"/>
      <c r="BL3350" s="25"/>
      <c r="BM3350" s="25"/>
      <c r="BN3350" s="25"/>
      <c r="BO3350" s="25"/>
      <c r="BP3350" s="25"/>
      <c r="BQ3350" s="25"/>
      <c r="BR3350" s="25"/>
      <c r="BS3350" s="25"/>
      <c r="BT3350" s="25"/>
      <c r="BU3350" s="25"/>
      <c r="BV3350" s="25"/>
      <c r="BW3350" s="25"/>
      <c r="BX3350" s="25"/>
      <c r="BY3350" s="25"/>
      <c r="BZ3350" s="25"/>
      <c r="CA3350" s="25"/>
      <c r="CB3350" s="25"/>
      <c r="CC3350" s="25"/>
      <c r="CD3350" s="2" t="s">
        <v>78</v>
      </c>
      <c r="CE3350" s="2" t="s">
        <v>21868</v>
      </c>
      <c r="CF3350" s="25"/>
      <c r="CG3350" s="25"/>
      <c r="CH3350" s="25"/>
      <c r="CI3350" s="25"/>
      <c r="CJ3350" s="25"/>
    </row>
    <row r="3351" spans="1:88" x14ac:dyDescent="0.2">
      <c r="A3351" s="2" t="s">
        <v>12599</v>
      </c>
      <c r="B3351" s="2" t="s">
        <v>26392</v>
      </c>
      <c r="C3351" s="2" t="s">
        <v>10420</v>
      </c>
      <c r="D3351" s="2" t="s">
        <v>12599</v>
      </c>
      <c r="E3351" s="2" t="s">
        <v>12599</v>
      </c>
      <c r="F3351" s="2" t="s">
        <v>12600</v>
      </c>
      <c r="G3351" s="2" t="s">
        <v>12601</v>
      </c>
      <c r="H3351" s="2" t="s">
        <v>83</v>
      </c>
      <c r="I3351" s="2" t="s">
        <v>61</v>
      </c>
      <c r="J3351" s="2" t="s">
        <v>61</v>
      </c>
      <c r="K3351" s="50" t="s">
        <v>61</v>
      </c>
      <c r="L3351" s="43">
        <v>2014</v>
      </c>
      <c r="M3351" s="2" t="s">
        <v>133</v>
      </c>
      <c r="N3351" s="32">
        <v>25.244599999999998</v>
      </c>
      <c r="O3351" s="32">
        <v>55.345140000000001</v>
      </c>
      <c r="P3351" s="2" t="s">
        <v>2767</v>
      </c>
      <c r="Q3351" s="2" t="s">
        <v>65</v>
      </c>
      <c r="R3351" s="43" t="s">
        <v>18854</v>
      </c>
      <c r="S3351" s="41" t="s">
        <v>272</v>
      </c>
      <c r="T3351" s="41" t="s">
        <v>18461</v>
      </c>
      <c r="U3351" s="2"/>
      <c r="V3351" s="2"/>
      <c r="W3351" s="41" t="s">
        <v>17589</v>
      </c>
      <c r="X3351" s="2" t="s">
        <v>1598</v>
      </c>
      <c r="Y3351" s="2" t="s">
        <v>76</v>
      </c>
      <c r="Z3351" s="5" t="s">
        <v>10423</v>
      </c>
      <c r="AA3351" s="5" t="s">
        <v>16910</v>
      </c>
      <c r="AB3351" s="5" t="s">
        <v>16317</v>
      </c>
      <c r="AC3351" s="2" t="s">
        <v>5205</v>
      </c>
      <c r="AD3351" s="2">
        <v>1021400</v>
      </c>
      <c r="AE3351" s="5">
        <v>21.5</v>
      </c>
      <c r="AF3351" s="25"/>
      <c r="AG3351" s="29">
        <v>3</v>
      </c>
      <c r="AH3351" s="2" t="s">
        <v>17974</v>
      </c>
      <c r="AI3351" s="2">
        <v>3</v>
      </c>
      <c r="AJ3351" s="2">
        <v>3</v>
      </c>
      <c r="AK3351" s="2"/>
      <c r="AL3351" s="2"/>
      <c r="AM3351" s="2"/>
      <c r="AN3351" s="2"/>
      <c r="AO3351" s="2"/>
      <c r="AP3351" s="25"/>
      <c r="AQ3351" s="25"/>
      <c r="AR3351" s="2"/>
      <c r="AS3351" s="2"/>
      <c r="AT3351" s="2"/>
      <c r="AU3351" s="25"/>
      <c r="AV3351" s="2"/>
      <c r="AW3351" s="2"/>
      <c r="AX3351" s="25"/>
      <c r="AY3351" s="25"/>
      <c r="AZ3351" s="25"/>
      <c r="BA3351" s="25"/>
      <c r="BB3351" s="25"/>
      <c r="BC3351" s="25"/>
      <c r="BD3351" s="25"/>
      <c r="BE3351" s="25"/>
      <c r="BF3351" s="25"/>
      <c r="BG3351" s="25"/>
      <c r="BH3351" s="25"/>
      <c r="BI3351" s="25"/>
      <c r="BJ3351" s="25"/>
      <c r="BK3351" s="25"/>
      <c r="BL3351" s="25"/>
      <c r="BM3351" s="25"/>
      <c r="BN3351" s="25"/>
      <c r="BO3351" s="25"/>
      <c r="BP3351" s="25"/>
      <c r="BQ3351" s="25"/>
      <c r="BR3351" s="25"/>
      <c r="BS3351" s="25"/>
      <c r="BT3351" s="25"/>
      <c r="BU3351" s="25"/>
      <c r="BV3351" s="25"/>
      <c r="BW3351" s="25"/>
      <c r="BX3351" s="25"/>
      <c r="BY3351" s="25"/>
      <c r="BZ3351" s="25"/>
      <c r="CA3351" s="25"/>
      <c r="CB3351" s="25"/>
      <c r="CC3351" s="25"/>
      <c r="CD3351" s="2" t="s">
        <v>71</v>
      </c>
      <c r="CE3351" s="2">
        <v>0</v>
      </c>
      <c r="CF3351" s="25"/>
      <c r="CG3351" s="25"/>
      <c r="CH3351" s="25"/>
      <c r="CI3351" s="25"/>
      <c r="CJ3351" s="25"/>
    </row>
    <row r="3352" spans="1:88" x14ac:dyDescent="0.2">
      <c r="A3352" s="2" t="s">
        <v>12602</v>
      </c>
      <c r="B3352" s="2" t="s">
        <v>26393</v>
      </c>
      <c r="C3352" s="2" t="s">
        <v>10420</v>
      </c>
      <c r="D3352" s="2" t="s">
        <v>12602</v>
      </c>
      <c r="E3352" s="2" t="s">
        <v>12602</v>
      </c>
      <c r="F3352" s="2" t="s">
        <v>12603</v>
      </c>
      <c r="G3352" s="2"/>
      <c r="H3352" s="2" t="s">
        <v>61</v>
      </c>
      <c r="I3352" s="2" t="s">
        <v>61</v>
      </c>
      <c r="J3352" s="2" t="s">
        <v>61</v>
      </c>
      <c r="K3352" s="2"/>
      <c r="L3352" s="43">
        <v>2014</v>
      </c>
      <c r="M3352" s="2" t="s">
        <v>133</v>
      </c>
      <c r="N3352" s="32">
        <v>25.014289999999999</v>
      </c>
      <c r="O3352" s="32">
        <v>55.345959999999998</v>
      </c>
      <c r="P3352" s="2" t="s">
        <v>152</v>
      </c>
      <c r="Q3352" s="2" t="s">
        <v>65</v>
      </c>
      <c r="R3352" s="43" t="s">
        <v>16802</v>
      </c>
      <c r="S3352" s="41" t="s">
        <v>4851</v>
      </c>
      <c r="T3352" s="41" t="s">
        <v>18462</v>
      </c>
      <c r="U3352" s="2"/>
      <c r="V3352" s="2"/>
      <c r="W3352" s="41" t="s">
        <v>67</v>
      </c>
      <c r="X3352" s="2" t="s">
        <v>10620</v>
      </c>
      <c r="Y3352" s="2" t="s">
        <v>69</v>
      </c>
      <c r="Z3352" s="5" t="s">
        <v>10423</v>
      </c>
      <c r="AA3352" s="5" t="s">
        <v>16910</v>
      </c>
      <c r="AB3352" s="5" t="s">
        <v>70</v>
      </c>
      <c r="AC3352" s="2" t="s">
        <v>3591</v>
      </c>
      <c r="AD3352" s="2">
        <v>1091400</v>
      </c>
      <c r="AE3352" s="5">
        <v>30</v>
      </c>
      <c r="AF3352" s="25"/>
      <c r="AG3352" s="29"/>
      <c r="AH3352" s="2" t="s">
        <v>3591</v>
      </c>
      <c r="AI3352" s="2">
        <v>3</v>
      </c>
      <c r="AJ3352" s="2" t="s">
        <v>3591</v>
      </c>
      <c r="AK3352" s="2"/>
      <c r="AL3352" s="2"/>
      <c r="AM3352" s="2"/>
      <c r="AN3352" s="2"/>
      <c r="AO3352" s="2"/>
      <c r="AP3352" s="25"/>
      <c r="AQ3352" s="25"/>
      <c r="AR3352" s="2"/>
      <c r="AS3352" s="2"/>
      <c r="AT3352" s="2"/>
      <c r="AU3352" s="25"/>
      <c r="AV3352" s="2"/>
      <c r="AW3352" s="2"/>
      <c r="AX3352" s="25"/>
      <c r="AY3352" s="25"/>
      <c r="AZ3352" s="25"/>
      <c r="BA3352" s="25"/>
      <c r="BB3352" s="25"/>
      <c r="BC3352" s="25"/>
      <c r="BD3352" s="25"/>
      <c r="BE3352" s="25"/>
      <c r="BF3352" s="25"/>
      <c r="BG3352" s="25"/>
      <c r="BH3352" s="25"/>
      <c r="BI3352" s="25"/>
      <c r="BJ3352" s="25"/>
      <c r="BK3352" s="25"/>
      <c r="BL3352" s="25"/>
      <c r="BM3352" s="25"/>
      <c r="BN3352" s="25"/>
      <c r="BO3352" s="25"/>
      <c r="BP3352" s="25"/>
      <c r="BQ3352" s="25"/>
      <c r="BR3352" s="25"/>
      <c r="BS3352" s="25"/>
      <c r="BT3352" s="25"/>
      <c r="BU3352" s="25"/>
      <c r="BV3352" s="25"/>
      <c r="BW3352" s="25"/>
      <c r="BX3352" s="25"/>
      <c r="BY3352" s="25"/>
      <c r="BZ3352" s="25"/>
      <c r="CA3352" s="25"/>
      <c r="CB3352" s="25"/>
      <c r="CC3352" s="25"/>
      <c r="CD3352" s="2" t="s">
        <v>71</v>
      </c>
      <c r="CE3352" s="2">
        <v>0</v>
      </c>
      <c r="CF3352" s="25"/>
      <c r="CG3352" s="25"/>
      <c r="CH3352" s="25"/>
      <c r="CI3352" s="25"/>
      <c r="CJ3352" s="25"/>
    </row>
    <row r="3353" spans="1:88" x14ac:dyDescent="0.2">
      <c r="A3353" s="2" t="s">
        <v>12604</v>
      </c>
      <c r="B3353" s="2" t="s">
        <v>26394</v>
      </c>
      <c r="C3353" s="2" t="s">
        <v>10420</v>
      </c>
      <c r="D3353" s="2" t="s">
        <v>12604</v>
      </c>
      <c r="E3353" s="2" t="s">
        <v>12604</v>
      </c>
      <c r="F3353" s="2" t="s">
        <v>12605</v>
      </c>
      <c r="G3353" s="2" t="s">
        <v>12606</v>
      </c>
      <c r="H3353" s="2" t="s">
        <v>83</v>
      </c>
      <c r="I3353" s="2" t="s">
        <v>61</v>
      </c>
      <c r="J3353" s="2" t="s">
        <v>61</v>
      </c>
      <c r="K3353" s="50" t="s">
        <v>61</v>
      </c>
      <c r="L3353" s="43">
        <v>2014</v>
      </c>
      <c r="M3353" s="2" t="s">
        <v>133</v>
      </c>
      <c r="N3353" s="32">
        <v>24.98246</v>
      </c>
      <c r="O3353" s="32">
        <v>55.127650000000003</v>
      </c>
      <c r="P3353" s="2" t="s">
        <v>2767</v>
      </c>
      <c r="Q3353" s="2" t="s">
        <v>65</v>
      </c>
      <c r="R3353" s="43" t="s">
        <v>18854</v>
      </c>
      <c r="S3353" s="41" t="s">
        <v>134</v>
      </c>
      <c r="T3353" s="41" t="s">
        <v>18460</v>
      </c>
      <c r="U3353" s="2"/>
      <c r="V3353" s="2"/>
      <c r="W3353" s="41" t="s">
        <v>17589</v>
      </c>
      <c r="X3353" s="2" t="s">
        <v>1598</v>
      </c>
      <c r="Y3353" s="2" t="s">
        <v>102</v>
      </c>
      <c r="Z3353" s="5" t="s">
        <v>10423</v>
      </c>
      <c r="AA3353" s="5" t="s">
        <v>16910</v>
      </c>
      <c r="AB3353" s="5" t="s">
        <v>16316</v>
      </c>
      <c r="AC3353" s="2" t="s">
        <v>5205</v>
      </c>
      <c r="AD3353" s="2">
        <v>1059900</v>
      </c>
      <c r="AE3353" s="5">
        <v>30</v>
      </c>
      <c r="AF3353" s="25"/>
      <c r="AG3353" s="29">
        <v>3</v>
      </c>
      <c r="AH3353" s="2" t="s">
        <v>17974</v>
      </c>
      <c r="AI3353" s="2">
        <v>3</v>
      </c>
      <c r="AJ3353" s="2">
        <v>3</v>
      </c>
      <c r="AK3353" s="2"/>
      <c r="AL3353" s="2"/>
      <c r="AM3353" s="2"/>
      <c r="AN3353" s="2"/>
      <c r="AO3353" s="2"/>
      <c r="AP3353" s="25"/>
      <c r="AQ3353" s="25"/>
      <c r="AR3353" s="2"/>
      <c r="AS3353" s="2"/>
      <c r="AT3353" s="2"/>
      <c r="AU3353" s="25"/>
      <c r="AV3353" s="2"/>
      <c r="AW3353" s="2"/>
      <c r="AX3353" s="25"/>
      <c r="AY3353" s="25"/>
      <c r="AZ3353" s="25"/>
      <c r="BA3353" s="25"/>
      <c r="BB3353" s="25"/>
      <c r="BC3353" s="25"/>
      <c r="BD3353" s="25"/>
      <c r="BE3353" s="25"/>
      <c r="BF3353" s="25"/>
      <c r="BG3353" s="25"/>
      <c r="BH3353" s="25"/>
      <c r="BI3353" s="25"/>
      <c r="BJ3353" s="25"/>
      <c r="BK3353" s="25"/>
      <c r="BL3353" s="25"/>
      <c r="BM3353" s="25"/>
      <c r="BN3353" s="25"/>
      <c r="BO3353" s="25"/>
      <c r="BP3353" s="25"/>
      <c r="BQ3353" s="25"/>
      <c r="BR3353" s="25"/>
      <c r="BS3353" s="25"/>
      <c r="BT3353" s="25"/>
      <c r="BU3353" s="25"/>
      <c r="BV3353" s="25"/>
      <c r="BW3353" s="25"/>
      <c r="BX3353" s="25"/>
      <c r="BY3353" s="25"/>
      <c r="BZ3353" s="25"/>
      <c r="CA3353" s="25"/>
      <c r="CB3353" s="25"/>
      <c r="CC3353" s="25"/>
      <c r="CD3353" s="2" t="s">
        <v>78</v>
      </c>
      <c r="CE3353" s="2" t="s">
        <v>21869</v>
      </c>
      <c r="CF3353" s="25"/>
      <c r="CG3353" s="25"/>
      <c r="CH3353" s="25"/>
      <c r="CI3353" s="25"/>
      <c r="CJ3353" s="25"/>
    </row>
    <row r="3354" spans="1:88" x14ac:dyDescent="0.2">
      <c r="A3354" s="2" t="s">
        <v>12607</v>
      </c>
      <c r="B3354" s="2" t="s">
        <v>26395</v>
      </c>
      <c r="C3354" s="2" t="s">
        <v>10420</v>
      </c>
      <c r="D3354" s="2" t="s">
        <v>12607</v>
      </c>
      <c r="E3354" s="2" t="s">
        <v>12607</v>
      </c>
      <c r="F3354" s="2" t="s">
        <v>12608</v>
      </c>
      <c r="G3354" s="2" t="s">
        <v>12609</v>
      </c>
      <c r="H3354" s="2" t="s">
        <v>61</v>
      </c>
      <c r="I3354" s="2" t="s">
        <v>61</v>
      </c>
      <c r="J3354" s="2" t="s">
        <v>61</v>
      </c>
      <c r="K3354" s="50" t="s">
        <v>61</v>
      </c>
      <c r="L3354" s="43">
        <v>2012</v>
      </c>
      <c r="M3354" s="2" t="s">
        <v>133</v>
      </c>
      <c r="N3354" s="32">
        <v>25.252320000000001</v>
      </c>
      <c r="O3354" s="32">
        <v>55.293849999999999</v>
      </c>
      <c r="P3354" s="2" t="s">
        <v>152</v>
      </c>
      <c r="Q3354" s="2" t="s">
        <v>65</v>
      </c>
      <c r="R3354" s="43" t="s">
        <v>18854</v>
      </c>
      <c r="S3354" s="41" t="s">
        <v>272</v>
      </c>
      <c r="T3354" s="41" t="s">
        <v>18461</v>
      </c>
      <c r="U3354" s="2"/>
      <c r="V3354" s="2"/>
      <c r="W3354" s="41" t="s">
        <v>17588</v>
      </c>
      <c r="X3354" s="2" t="s">
        <v>10480</v>
      </c>
      <c r="Y3354" s="2" t="s">
        <v>10437</v>
      </c>
      <c r="Z3354" s="5" t="s">
        <v>10423</v>
      </c>
      <c r="AA3354" s="5" t="s">
        <v>16910</v>
      </c>
      <c r="AB3354" s="5" t="s">
        <v>18093</v>
      </c>
      <c r="AC3354" s="2" t="s">
        <v>5205</v>
      </c>
      <c r="AD3354" s="2">
        <v>1031700</v>
      </c>
      <c r="AE3354" s="5">
        <v>28</v>
      </c>
      <c r="AF3354" s="25"/>
      <c r="AG3354" s="29">
        <v>3</v>
      </c>
      <c r="AH3354" s="2" t="s">
        <v>17974</v>
      </c>
      <c r="AI3354" s="2">
        <v>3</v>
      </c>
      <c r="AJ3354" s="2">
        <v>3</v>
      </c>
      <c r="AK3354" s="2"/>
      <c r="AL3354" s="2"/>
      <c r="AM3354" s="2"/>
      <c r="AN3354" s="2"/>
      <c r="AO3354" s="2"/>
      <c r="AP3354" s="25"/>
      <c r="AQ3354" s="25"/>
      <c r="AR3354" s="2"/>
      <c r="AS3354" s="2"/>
      <c r="AT3354" s="2"/>
      <c r="AU3354" s="25"/>
      <c r="AV3354" s="2"/>
      <c r="AW3354" s="2"/>
      <c r="AX3354" s="25"/>
      <c r="AY3354" s="25"/>
      <c r="AZ3354" s="25"/>
      <c r="BA3354" s="25"/>
      <c r="BB3354" s="25"/>
      <c r="BC3354" s="25"/>
      <c r="BD3354" s="25"/>
      <c r="BE3354" s="25"/>
      <c r="BF3354" s="25"/>
      <c r="BG3354" s="25"/>
      <c r="BH3354" s="25"/>
      <c r="BI3354" s="25"/>
      <c r="BJ3354" s="25"/>
      <c r="BK3354" s="25"/>
      <c r="BL3354" s="25"/>
      <c r="BM3354" s="25"/>
      <c r="BN3354" s="25"/>
      <c r="BO3354" s="25"/>
      <c r="BP3354" s="25"/>
      <c r="BQ3354" s="25"/>
      <c r="BR3354" s="25"/>
      <c r="BS3354" s="25"/>
      <c r="BT3354" s="25"/>
      <c r="BU3354" s="25"/>
      <c r="BV3354" s="25"/>
      <c r="BW3354" s="25"/>
      <c r="BX3354" s="25"/>
      <c r="BY3354" s="25"/>
      <c r="BZ3354" s="25"/>
      <c r="CA3354" s="25"/>
      <c r="CB3354" s="25"/>
      <c r="CC3354" s="25"/>
      <c r="CD3354" s="2" t="s">
        <v>71</v>
      </c>
      <c r="CE3354" s="2">
        <v>0</v>
      </c>
      <c r="CF3354" s="25"/>
      <c r="CG3354" s="25"/>
      <c r="CH3354" s="25"/>
      <c r="CI3354" s="25"/>
      <c r="CJ3354" s="25"/>
    </row>
    <row r="3355" spans="1:88" x14ac:dyDescent="0.2">
      <c r="A3355" s="2" t="s">
        <v>12610</v>
      </c>
      <c r="B3355" s="2" t="s">
        <v>26396</v>
      </c>
      <c r="C3355" s="2" t="s">
        <v>10420</v>
      </c>
      <c r="D3355" s="2" t="s">
        <v>12610</v>
      </c>
      <c r="E3355" s="2" t="s">
        <v>12610</v>
      </c>
      <c r="F3355" s="2" t="s">
        <v>12611</v>
      </c>
      <c r="G3355" s="2" t="s">
        <v>12612</v>
      </c>
      <c r="H3355" s="2" t="s">
        <v>83</v>
      </c>
      <c r="I3355" s="2" t="s">
        <v>61</v>
      </c>
      <c r="J3355" s="2" t="s">
        <v>61</v>
      </c>
      <c r="K3355" s="50" t="s">
        <v>61</v>
      </c>
      <c r="L3355" s="43">
        <v>2013</v>
      </c>
      <c r="M3355" s="2" t="s">
        <v>133</v>
      </c>
      <c r="N3355" s="32">
        <v>24.97946</v>
      </c>
      <c r="O3355" s="32">
        <v>55.09516</v>
      </c>
      <c r="P3355" s="2" t="s">
        <v>2767</v>
      </c>
      <c r="Q3355" s="2" t="s">
        <v>65</v>
      </c>
      <c r="R3355" s="43" t="s">
        <v>18854</v>
      </c>
      <c r="S3355" s="41" t="s">
        <v>134</v>
      </c>
      <c r="T3355" s="41" t="s">
        <v>18460</v>
      </c>
      <c r="U3355" s="2"/>
      <c r="V3355" s="2"/>
      <c r="W3355" s="41" t="s">
        <v>17589</v>
      </c>
      <c r="X3355" s="2" t="s">
        <v>315</v>
      </c>
      <c r="Y3355" s="2" t="s">
        <v>76</v>
      </c>
      <c r="Z3355" s="5" t="s">
        <v>10423</v>
      </c>
      <c r="AA3355" s="5" t="s">
        <v>16910</v>
      </c>
      <c r="AB3355" s="5" t="s">
        <v>16317</v>
      </c>
      <c r="AC3355" s="2" t="s">
        <v>5205</v>
      </c>
      <c r="AD3355" s="2">
        <v>1051800</v>
      </c>
      <c r="AE3355" s="5">
        <v>30</v>
      </c>
      <c r="AF3355" s="25"/>
      <c r="AG3355" s="29">
        <v>3</v>
      </c>
      <c r="AH3355" s="2" t="s">
        <v>17974</v>
      </c>
      <c r="AI3355" s="2">
        <v>3</v>
      </c>
      <c r="AJ3355" s="2">
        <v>3</v>
      </c>
      <c r="AK3355" s="2"/>
      <c r="AL3355" s="2"/>
      <c r="AM3355" s="2"/>
      <c r="AN3355" s="2"/>
      <c r="AO3355" s="2"/>
      <c r="AP3355" s="25"/>
      <c r="AQ3355" s="25"/>
      <c r="AR3355" s="2"/>
      <c r="AS3355" s="2"/>
      <c r="AT3355" s="2"/>
      <c r="AU3355" s="25"/>
      <c r="AV3355" s="2"/>
      <c r="AW3355" s="2"/>
      <c r="AX3355" s="25"/>
      <c r="AY3355" s="25"/>
      <c r="AZ3355" s="25"/>
      <c r="BA3355" s="25"/>
      <c r="BB3355" s="25"/>
      <c r="BC3355" s="25"/>
      <c r="BD3355" s="25"/>
      <c r="BE3355" s="25"/>
      <c r="BF3355" s="25"/>
      <c r="BG3355" s="25"/>
      <c r="BH3355" s="25"/>
      <c r="BI3355" s="25"/>
      <c r="BJ3355" s="25"/>
      <c r="BK3355" s="25"/>
      <c r="BL3355" s="25"/>
      <c r="BM3355" s="25"/>
      <c r="BN3355" s="25"/>
      <c r="BO3355" s="25"/>
      <c r="BP3355" s="25"/>
      <c r="BQ3355" s="25"/>
      <c r="BR3355" s="25"/>
      <c r="BS3355" s="25"/>
      <c r="BT3355" s="25"/>
      <c r="BU3355" s="25"/>
      <c r="BV3355" s="25"/>
      <c r="BW3355" s="25"/>
      <c r="BX3355" s="25"/>
      <c r="BY3355" s="25"/>
      <c r="BZ3355" s="25"/>
      <c r="CA3355" s="25"/>
      <c r="CB3355" s="25"/>
      <c r="CC3355" s="25"/>
      <c r="CD3355" s="2" t="s">
        <v>78</v>
      </c>
      <c r="CE3355" s="2" t="s">
        <v>21870</v>
      </c>
      <c r="CF3355" s="25"/>
      <c r="CG3355" s="25"/>
      <c r="CH3355" s="25"/>
      <c r="CI3355" s="25"/>
      <c r="CJ3355" s="25"/>
    </row>
    <row r="3356" spans="1:88" x14ac:dyDescent="0.2">
      <c r="A3356" s="2" t="s">
        <v>12613</v>
      </c>
      <c r="B3356" s="2" t="s">
        <v>26397</v>
      </c>
      <c r="C3356" s="2" t="s">
        <v>10420</v>
      </c>
      <c r="D3356" s="2" t="s">
        <v>12613</v>
      </c>
      <c r="E3356" s="2" t="s">
        <v>12613</v>
      </c>
      <c r="F3356" s="2" t="s">
        <v>12614</v>
      </c>
      <c r="G3356" s="2" t="s">
        <v>12615</v>
      </c>
      <c r="H3356" s="2" t="s">
        <v>61</v>
      </c>
      <c r="I3356" s="2" t="s">
        <v>61</v>
      </c>
      <c r="J3356" s="2" t="s">
        <v>61</v>
      </c>
      <c r="K3356" s="50" t="s">
        <v>61</v>
      </c>
      <c r="L3356" s="43">
        <v>2014</v>
      </c>
      <c r="M3356" s="2" t="s">
        <v>133</v>
      </c>
      <c r="N3356" s="32">
        <v>25.001740000000002</v>
      </c>
      <c r="O3356" s="32">
        <v>55.100749999999998</v>
      </c>
      <c r="P3356" s="2" t="s">
        <v>152</v>
      </c>
      <c r="Q3356" s="2" t="s">
        <v>65</v>
      </c>
      <c r="R3356" s="43" t="s">
        <v>18854</v>
      </c>
      <c r="S3356" s="41" t="s">
        <v>272</v>
      </c>
      <c r="T3356" s="41" t="s">
        <v>18461</v>
      </c>
      <c r="U3356" s="2"/>
      <c r="V3356" s="2"/>
      <c r="W3356" s="41" t="s">
        <v>17588</v>
      </c>
      <c r="X3356" s="2" t="s">
        <v>10620</v>
      </c>
      <c r="Y3356" s="2" t="s">
        <v>76</v>
      </c>
      <c r="Z3356" s="5" t="s">
        <v>10423</v>
      </c>
      <c r="AA3356" s="5" t="s">
        <v>16910</v>
      </c>
      <c r="AB3356" s="5" t="s">
        <v>16317</v>
      </c>
      <c r="AC3356" s="2" t="s">
        <v>5205</v>
      </c>
      <c r="AD3356" s="2">
        <v>1059900</v>
      </c>
      <c r="AE3356" s="5">
        <v>20</v>
      </c>
      <c r="AF3356" s="25"/>
      <c r="AG3356" s="29">
        <v>3</v>
      </c>
      <c r="AH3356" s="2" t="s">
        <v>17974</v>
      </c>
      <c r="AI3356" s="2">
        <v>4</v>
      </c>
      <c r="AJ3356" s="2">
        <v>3</v>
      </c>
      <c r="AK3356" s="2"/>
      <c r="AL3356" s="2"/>
      <c r="AM3356" s="2"/>
      <c r="AN3356" s="2"/>
      <c r="AO3356" s="2"/>
      <c r="AP3356" s="25"/>
      <c r="AQ3356" s="25"/>
      <c r="AR3356" s="2"/>
      <c r="AS3356" s="2"/>
      <c r="AT3356" s="2"/>
      <c r="AU3356" s="25"/>
      <c r="AV3356" s="2"/>
      <c r="AW3356" s="2"/>
      <c r="AX3356" s="25"/>
      <c r="AY3356" s="25"/>
      <c r="AZ3356" s="25"/>
      <c r="BA3356" s="25"/>
      <c r="BB3356" s="25"/>
      <c r="BC3356" s="25"/>
      <c r="BD3356" s="25"/>
      <c r="BE3356" s="25"/>
      <c r="BF3356" s="25"/>
      <c r="BG3356" s="25"/>
      <c r="BH3356" s="25"/>
      <c r="BI3356" s="25"/>
      <c r="BJ3356" s="25"/>
      <c r="BK3356" s="25"/>
      <c r="BL3356" s="25"/>
      <c r="BM3356" s="25"/>
      <c r="BN3356" s="25"/>
      <c r="BO3356" s="25"/>
      <c r="BP3356" s="25"/>
      <c r="BQ3356" s="25"/>
      <c r="BR3356" s="25"/>
      <c r="BS3356" s="25"/>
      <c r="BT3356" s="25"/>
      <c r="BU3356" s="25"/>
      <c r="BV3356" s="25"/>
      <c r="BW3356" s="25"/>
      <c r="BX3356" s="25"/>
      <c r="BY3356" s="25"/>
      <c r="BZ3356" s="25"/>
      <c r="CA3356" s="25"/>
      <c r="CB3356" s="25"/>
      <c r="CC3356" s="25"/>
      <c r="CD3356" s="2" t="s">
        <v>78</v>
      </c>
      <c r="CE3356" s="2" t="s">
        <v>21871</v>
      </c>
      <c r="CF3356" s="25"/>
      <c r="CG3356" s="25"/>
      <c r="CH3356" s="25"/>
      <c r="CI3356" s="25"/>
      <c r="CJ3356" s="25"/>
    </row>
    <row r="3357" spans="1:88" x14ac:dyDescent="0.2">
      <c r="A3357" s="2" t="s">
        <v>12616</v>
      </c>
      <c r="B3357" s="2" t="s">
        <v>26398</v>
      </c>
      <c r="C3357" s="2" t="s">
        <v>10420</v>
      </c>
      <c r="D3357" s="2" t="s">
        <v>12616</v>
      </c>
      <c r="E3357" s="2" t="s">
        <v>12616</v>
      </c>
      <c r="F3357" s="2" t="s">
        <v>12617</v>
      </c>
      <c r="G3357" s="2" t="s">
        <v>12618</v>
      </c>
      <c r="H3357" s="2" t="s">
        <v>61</v>
      </c>
      <c r="I3357" s="2" t="s">
        <v>61</v>
      </c>
      <c r="J3357" s="2" t="s">
        <v>61</v>
      </c>
      <c r="K3357" s="50" t="s">
        <v>61</v>
      </c>
      <c r="L3357" s="43">
        <v>2012</v>
      </c>
      <c r="M3357" s="2" t="s">
        <v>133</v>
      </c>
      <c r="N3357" s="32">
        <v>25.255310000000001</v>
      </c>
      <c r="O3357" s="32">
        <v>55.300840000000001</v>
      </c>
      <c r="P3357" s="2" t="s">
        <v>152</v>
      </c>
      <c r="Q3357" s="2" t="s">
        <v>65</v>
      </c>
      <c r="R3357" s="43" t="s">
        <v>18854</v>
      </c>
      <c r="S3357" s="41" t="s">
        <v>272</v>
      </c>
      <c r="T3357" s="41" t="s">
        <v>18461</v>
      </c>
      <c r="U3357" s="2"/>
      <c r="V3357" s="2"/>
      <c r="W3357" s="41" t="s">
        <v>17588</v>
      </c>
      <c r="X3357" s="2" t="s">
        <v>153</v>
      </c>
      <c r="Y3357" s="2" t="s">
        <v>10437</v>
      </c>
      <c r="Z3357" s="5" t="s">
        <v>10423</v>
      </c>
      <c r="AA3357" s="5" t="s">
        <v>16910</v>
      </c>
      <c r="AB3357" s="5" t="s">
        <v>18093</v>
      </c>
      <c r="AC3357" s="2" t="s">
        <v>5205</v>
      </c>
      <c r="AD3357" s="2">
        <v>1031700</v>
      </c>
      <c r="AE3357" s="5">
        <v>36</v>
      </c>
      <c r="AF3357" s="25"/>
      <c r="AG3357" s="29">
        <v>3</v>
      </c>
      <c r="AH3357" s="2" t="s">
        <v>17974</v>
      </c>
      <c r="AI3357" s="2">
        <v>3</v>
      </c>
      <c r="AJ3357" s="2">
        <v>3</v>
      </c>
      <c r="AK3357" s="2"/>
      <c r="AL3357" s="2"/>
      <c r="AM3357" s="2"/>
      <c r="AN3357" s="2"/>
      <c r="AO3357" s="2"/>
      <c r="AP3357" s="25"/>
      <c r="AQ3357" s="25"/>
      <c r="AR3357" s="2"/>
      <c r="AS3357" s="2"/>
      <c r="AT3357" s="2"/>
      <c r="AU3357" s="25"/>
      <c r="AV3357" s="2"/>
      <c r="AW3357" s="2"/>
      <c r="AX3357" s="25"/>
      <c r="AY3357" s="25"/>
      <c r="AZ3357" s="25"/>
      <c r="BA3357" s="25"/>
      <c r="BB3357" s="25"/>
      <c r="BC3357" s="25"/>
      <c r="BD3357" s="25"/>
      <c r="BE3357" s="25"/>
      <c r="BF3357" s="25"/>
      <c r="BG3357" s="25"/>
      <c r="BH3357" s="25"/>
      <c r="BI3357" s="25"/>
      <c r="BJ3357" s="25"/>
      <c r="BK3357" s="25"/>
      <c r="BL3357" s="25"/>
      <c r="BM3357" s="25"/>
      <c r="BN3357" s="25"/>
      <c r="BO3357" s="25"/>
      <c r="BP3357" s="25"/>
      <c r="BQ3357" s="25"/>
      <c r="BR3357" s="25"/>
      <c r="BS3357" s="25"/>
      <c r="BT3357" s="25"/>
      <c r="BU3357" s="25"/>
      <c r="BV3357" s="25"/>
      <c r="BW3357" s="25"/>
      <c r="BX3357" s="25"/>
      <c r="BY3357" s="25"/>
      <c r="BZ3357" s="25"/>
      <c r="CA3357" s="25"/>
      <c r="CB3357" s="25"/>
      <c r="CC3357" s="25"/>
      <c r="CD3357" s="2" t="s">
        <v>71</v>
      </c>
      <c r="CE3357" s="2">
        <v>0</v>
      </c>
      <c r="CF3357" s="25"/>
      <c r="CG3357" s="25"/>
      <c r="CH3357" s="25"/>
      <c r="CI3357" s="25"/>
      <c r="CJ3357" s="25"/>
    </row>
    <row r="3358" spans="1:88" x14ac:dyDescent="0.2">
      <c r="A3358" s="2" t="s">
        <v>12619</v>
      </c>
      <c r="B3358" s="2" t="s">
        <v>26399</v>
      </c>
      <c r="C3358" s="2" t="s">
        <v>10420</v>
      </c>
      <c r="D3358" s="2" t="s">
        <v>12619</v>
      </c>
      <c r="E3358" s="2" t="s">
        <v>12619</v>
      </c>
      <c r="F3358" s="2" t="s">
        <v>12620</v>
      </c>
      <c r="G3358" s="2" t="s">
        <v>12621</v>
      </c>
      <c r="H3358" s="2" t="s">
        <v>83</v>
      </c>
      <c r="I3358" s="2" t="s">
        <v>61</v>
      </c>
      <c r="J3358" s="2" t="s">
        <v>61</v>
      </c>
      <c r="K3358" s="50" t="s">
        <v>61</v>
      </c>
      <c r="L3358" s="43">
        <v>2012</v>
      </c>
      <c r="M3358" s="2" t="s">
        <v>133</v>
      </c>
      <c r="N3358" s="32">
        <v>25.24952</v>
      </c>
      <c r="O3358" s="32">
        <v>55.304949999999998</v>
      </c>
      <c r="P3358" s="2" t="s">
        <v>2767</v>
      </c>
      <c r="Q3358" s="2" t="s">
        <v>65</v>
      </c>
      <c r="R3358" s="43" t="s">
        <v>18854</v>
      </c>
      <c r="S3358" s="41" t="s">
        <v>272</v>
      </c>
      <c r="T3358" s="41" t="s">
        <v>18461</v>
      </c>
      <c r="U3358" s="2"/>
      <c r="V3358" s="2"/>
      <c r="W3358" s="41" t="s">
        <v>17589</v>
      </c>
      <c r="X3358" s="2" t="s">
        <v>1598</v>
      </c>
      <c r="Y3358" s="2" t="s">
        <v>102</v>
      </c>
      <c r="Z3358" s="5" t="s">
        <v>10423</v>
      </c>
      <c r="AA3358" s="5" t="s">
        <v>16910</v>
      </c>
      <c r="AB3358" s="5" t="s">
        <v>16316</v>
      </c>
      <c r="AC3358" s="2" t="s">
        <v>5205</v>
      </c>
      <c r="AD3358" s="2">
        <v>1031800</v>
      </c>
      <c r="AE3358" s="5">
        <v>16</v>
      </c>
      <c r="AF3358" s="25"/>
      <c r="AG3358" s="29">
        <v>3</v>
      </c>
      <c r="AH3358" s="2" t="s">
        <v>17974</v>
      </c>
      <c r="AI3358" s="2">
        <v>3</v>
      </c>
      <c r="AJ3358" s="2">
        <v>3</v>
      </c>
      <c r="AK3358" s="2"/>
      <c r="AL3358" s="2"/>
      <c r="AM3358" s="2"/>
      <c r="AN3358" s="2"/>
      <c r="AO3358" s="2"/>
      <c r="AP3358" s="25"/>
      <c r="AQ3358" s="25"/>
      <c r="AR3358" s="2"/>
      <c r="AS3358" s="2"/>
      <c r="AT3358" s="2"/>
      <c r="AU3358" s="25"/>
      <c r="AV3358" s="2"/>
      <c r="AW3358" s="2"/>
      <c r="AX3358" s="25"/>
      <c r="AY3358" s="25"/>
      <c r="AZ3358" s="25"/>
      <c r="BA3358" s="25"/>
      <c r="BB3358" s="25"/>
      <c r="BC3358" s="25"/>
      <c r="BD3358" s="25"/>
      <c r="BE3358" s="25"/>
      <c r="BF3358" s="25"/>
      <c r="BG3358" s="25"/>
      <c r="BH3358" s="25"/>
      <c r="BI3358" s="25"/>
      <c r="BJ3358" s="25"/>
      <c r="BK3358" s="25"/>
      <c r="BL3358" s="25"/>
      <c r="BM3358" s="25"/>
      <c r="BN3358" s="25"/>
      <c r="BO3358" s="25"/>
      <c r="BP3358" s="25"/>
      <c r="BQ3358" s="25"/>
      <c r="BR3358" s="25"/>
      <c r="BS3358" s="25"/>
      <c r="BT3358" s="25"/>
      <c r="BU3358" s="25"/>
      <c r="BV3358" s="25"/>
      <c r="BW3358" s="25"/>
      <c r="BX3358" s="25"/>
      <c r="BY3358" s="25"/>
      <c r="BZ3358" s="25"/>
      <c r="CA3358" s="25"/>
      <c r="CB3358" s="25"/>
      <c r="CC3358" s="25"/>
      <c r="CD3358" s="2" t="s">
        <v>21872</v>
      </c>
      <c r="CE3358" s="2" t="s">
        <v>21873</v>
      </c>
      <c r="CF3358" s="25"/>
      <c r="CG3358" s="25"/>
      <c r="CH3358" s="25"/>
      <c r="CI3358" s="25"/>
      <c r="CJ3358" s="25"/>
    </row>
    <row r="3359" spans="1:88" x14ac:dyDescent="0.2">
      <c r="A3359" s="2" t="s">
        <v>12622</v>
      </c>
      <c r="B3359" s="2" t="s">
        <v>26400</v>
      </c>
      <c r="C3359" s="2" t="s">
        <v>10420</v>
      </c>
      <c r="D3359" s="2" t="s">
        <v>12622</v>
      </c>
      <c r="E3359" s="2" t="s">
        <v>12622</v>
      </c>
      <c r="F3359" s="2" t="s">
        <v>12623</v>
      </c>
      <c r="G3359" s="2" t="s">
        <v>12624</v>
      </c>
      <c r="H3359" s="2" t="s">
        <v>61</v>
      </c>
      <c r="I3359" s="2" t="s">
        <v>61</v>
      </c>
      <c r="J3359" s="2" t="s">
        <v>61</v>
      </c>
      <c r="K3359" s="50" t="s">
        <v>61</v>
      </c>
      <c r="L3359" s="43">
        <v>2014</v>
      </c>
      <c r="M3359" s="2" t="s">
        <v>133</v>
      </c>
      <c r="N3359" s="32">
        <v>25.124389999999998</v>
      </c>
      <c r="O3359" s="32">
        <v>55.24709</v>
      </c>
      <c r="P3359" s="2" t="s">
        <v>152</v>
      </c>
      <c r="Q3359" s="2" t="s">
        <v>65</v>
      </c>
      <c r="R3359" s="43" t="s">
        <v>18854</v>
      </c>
      <c r="S3359" s="41" t="s">
        <v>272</v>
      </c>
      <c r="T3359" s="41" t="s">
        <v>18461</v>
      </c>
      <c r="U3359" s="2"/>
      <c r="V3359" s="2"/>
      <c r="W3359" s="41" t="s">
        <v>17588</v>
      </c>
      <c r="X3359" s="2" t="s">
        <v>10620</v>
      </c>
      <c r="Y3359" s="2" t="s">
        <v>76</v>
      </c>
      <c r="Z3359" s="5" t="s">
        <v>10423</v>
      </c>
      <c r="AA3359" s="5" t="s">
        <v>16910</v>
      </c>
      <c r="AB3359" s="5" t="s">
        <v>16317</v>
      </c>
      <c r="AC3359" s="2" t="s">
        <v>5205</v>
      </c>
      <c r="AD3359" s="2">
        <v>1036500</v>
      </c>
      <c r="AE3359" s="5">
        <v>14</v>
      </c>
      <c r="AF3359" s="25"/>
      <c r="AG3359" s="29">
        <v>3</v>
      </c>
      <c r="AH3359" s="2" t="s">
        <v>17974</v>
      </c>
      <c r="AI3359" s="2">
        <v>3</v>
      </c>
      <c r="AJ3359" s="2">
        <v>3</v>
      </c>
      <c r="AK3359" s="2"/>
      <c r="AL3359" s="2"/>
      <c r="AM3359" s="2"/>
      <c r="AN3359" s="2"/>
      <c r="AO3359" s="2"/>
      <c r="AP3359" s="25"/>
      <c r="AQ3359" s="25"/>
      <c r="AR3359" s="2"/>
      <c r="AS3359" s="2"/>
      <c r="AT3359" s="2"/>
      <c r="AU3359" s="25"/>
      <c r="AV3359" s="2"/>
      <c r="AW3359" s="2"/>
      <c r="AX3359" s="25"/>
      <c r="AY3359" s="25"/>
      <c r="AZ3359" s="25"/>
      <c r="BA3359" s="25"/>
      <c r="BB3359" s="25"/>
      <c r="BC3359" s="25"/>
      <c r="BD3359" s="25"/>
      <c r="BE3359" s="25"/>
      <c r="BF3359" s="25"/>
      <c r="BG3359" s="25"/>
      <c r="BH3359" s="25"/>
      <c r="BI3359" s="25"/>
      <c r="BJ3359" s="25"/>
      <c r="BK3359" s="25"/>
      <c r="BL3359" s="25"/>
      <c r="BM3359" s="25"/>
      <c r="BN3359" s="25"/>
      <c r="BO3359" s="25"/>
      <c r="BP3359" s="25"/>
      <c r="BQ3359" s="25"/>
      <c r="BR3359" s="25"/>
      <c r="BS3359" s="25"/>
      <c r="BT3359" s="25"/>
      <c r="BU3359" s="25"/>
      <c r="BV3359" s="25"/>
      <c r="BW3359" s="25"/>
      <c r="BX3359" s="25"/>
      <c r="BY3359" s="25"/>
      <c r="BZ3359" s="25"/>
      <c r="CA3359" s="25"/>
      <c r="CB3359" s="25"/>
      <c r="CC3359" s="25"/>
      <c r="CD3359" s="2" t="s">
        <v>78</v>
      </c>
      <c r="CE3359" s="2" t="s">
        <v>21874</v>
      </c>
      <c r="CF3359" s="25"/>
      <c r="CG3359" s="25"/>
      <c r="CH3359" s="25"/>
      <c r="CI3359" s="25"/>
      <c r="CJ3359" s="25"/>
    </row>
    <row r="3360" spans="1:88" x14ac:dyDescent="0.2">
      <c r="A3360" s="2" t="s">
        <v>12625</v>
      </c>
      <c r="B3360" s="2" t="s">
        <v>26401</v>
      </c>
      <c r="C3360" s="2" t="s">
        <v>10420</v>
      </c>
      <c r="D3360" s="2" t="s">
        <v>12625</v>
      </c>
      <c r="E3360" s="2" t="s">
        <v>12625</v>
      </c>
      <c r="F3360" s="2" t="s">
        <v>12626</v>
      </c>
      <c r="G3360" s="2"/>
      <c r="H3360" s="2" t="s">
        <v>61</v>
      </c>
      <c r="I3360" s="2" t="s">
        <v>61</v>
      </c>
      <c r="J3360" s="2" t="s">
        <v>61</v>
      </c>
      <c r="K3360" s="2"/>
      <c r="L3360" s="43">
        <v>2010</v>
      </c>
      <c r="M3360" s="2" t="s">
        <v>133</v>
      </c>
      <c r="N3360" s="32">
        <v>25.101659999999999</v>
      </c>
      <c r="O3360" s="32">
        <v>55.17098</v>
      </c>
      <c r="P3360" s="2" t="s">
        <v>152</v>
      </c>
      <c r="Q3360" s="2" t="s">
        <v>65</v>
      </c>
      <c r="R3360" s="43" t="s">
        <v>18854</v>
      </c>
      <c r="S3360" s="41" t="s">
        <v>272</v>
      </c>
      <c r="T3360" s="41" t="s">
        <v>18461</v>
      </c>
      <c r="U3360" s="2"/>
      <c r="V3360" s="2"/>
      <c r="W3360" s="41" t="s">
        <v>67</v>
      </c>
      <c r="X3360" s="2" t="s">
        <v>10480</v>
      </c>
      <c r="Y3360" s="2" t="s">
        <v>10437</v>
      </c>
      <c r="Z3360" s="5" t="s">
        <v>20</v>
      </c>
      <c r="AA3360" s="5" t="s">
        <v>10937</v>
      </c>
      <c r="AB3360" s="5" t="s">
        <v>18093</v>
      </c>
      <c r="AC3360" s="2" t="s">
        <v>3591</v>
      </c>
      <c r="AD3360" s="2">
        <v>1038200</v>
      </c>
      <c r="AE3360" s="5">
        <v>24</v>
      </c>
      <c r="AF3360" s="25"/>
      <c r="AG3360" s="29"/>
      <c r="AH3360" s="2" t="s">
        <v>3591</v>
      </c>
      <c r="AI3360" s="2">
        <v>3</v>
      </c>
      <c r="AJ3360" s="2" t="s">
        <v>3591</v>
      </c>
      <c r="AK3360" s="2"/>
      <c r="AL3360" s="2"/>
      <c r="AM3360" s="2"/>
      <c r="AN3360" s="2"/>
      <c r="AO3360" s="2"/>
      <c r="AP3360" s="25"/>
      <c r="AQ3360" s="25"/>
      <c r="AR3360" s="2"/>
      <c r="AS3360" s="2"/>
      <c r="AT3360" s="2"/>
      <c r="AU3360" s="25"/>
      <c r="AV3360" s="2"/>
      <c r="AW3360" s="2"/>
      <c r="AX3360" s="25"/>
      <c r="AY3360" s="25"/>
      <c r="AZ3360" s="25"/>
      <c r="BA3360" s="25"/>
      <c r="BB3360" s="25"/>
      <c r="BC3360" s="25"/>
      <c r="BD3360" s="25"/>
      <c r="BE3360" s="25"/>
      <c r="BF3360" s="25"/>
      <c r="BG3360" s="25"/>
      <c r="BH3360" s="25"/>
      <c r="BI3360" s="25"/>
      <c r="BJ3360" s="25"/>
      <c r="BK3360" s="25"/>
      <c r="BL3360" s="25"/>
      <c r="BM3360" s="25"/>
      <c r="BN3360" s="25"/>
      <c r="BO3360" s="25"/>
      <c r="BP3360" s="25"/>
      <c r="BQ3360" s="25"/>
      <c r="BR3360" s="25"/>
      <c r="BS3360" s="25"/>
      <c r="BT3360" s="25"/>
      <c r="BU3360" s="25"/>
      <c r="BV3360" s="25"/>
      <c r="BW3360" s="25"/>
      <c r="BX3360" s="25"/>
      <c r="BY3360" s="25"/>
      <c r="BZ3360" s="25"/>
      <c r="CA3360" s="25"/>
      <c r="CB3360" s="25"/>
      <c r="CC3360" s="25"/>
      <c r="CD3360" s="2" t="s">
        <v>78</v>
      </c>
      <c r="CE3360" s="2" t="s">
        <v>21875</v>
      </c>
      <c r="CF3360" s="25"/>
      <c r="CG3360" s="25"/>
      <c r="CH3360" s="25"/>
      <c r="CI3360" s="25"/>
      <c r="CJ3360" s="25"/>
    </row>
    <row r="3361" spans="1:88" x14ac:dyDescent="0.2">
      <c r="A3361" s="2" t="s">
        <v>12627</v>
      </c>
      <c r="B3361" s="2" t="s">
        <v>26402</v>
      </c>
      <c r="C3361" s="2" t="s">
        <v>10420</v>
      </c>
      <c r="D3361" s="2" t="s">
        <v>12627</v>
      </c>
      <c r="E3361" s="2" t="s">
        <v>12627</v>
      </c>
      <c r="F3361" s="2" t="s">
        <v>12628</v>
      </c>
      <c r="G3361" s="2" t="s">
        <v>12629</v>
      </c>
      <c r="H3361" s="2" t="s">
        <v>61</v>
      </c>
      <c r="I3361" s="2" t="s">
        <v>61</v>
      </c>
      <c r="J3361" s="2" t="s">
        <v>61</v>
      </c>
      <c r="K3361" s="50" t="s">
        <v>61</v>
      </c>
      <c r="L3361" s="43">
        <v>2010</v>
      </c>
      <c r="M3361" s="2" t="s">
        <v>133</v>
      </c>
      <c r="N3361" s="32">
        <v>25.24644</v>
      </c>
      <c r="O3361" s="32">
        <v>55.302720000000001</v>
      </c>
      <c r="P3361" s="2" t="s">
        <v>152</v>
      </c>
      <c r="Q3361" s="2" t="s">
        <v>65</v>
      </c>
      <c r="R3361" s="43" t="s">
        <v>18854</v>
      </c>
      <c r="S3361" s="41" t="s">
        <v>272</v>
      </c>
      <c r="T3361" s="41" t="s">
        <v>18461</v>
      </c>
      <c r="U3361" s="2"/>
      <c r="V3361" s="2"/>
      <c r="W3361" s="41" t="s">
        <v>17588</v>
      </c>
      <c r="X3361" s="2" t="s">
        <v>10480</v>
      </c>
      <c r="Y3361" s="2" t="s">
        <v>76</v>
      </c>
      <c r="Z3361" s="5" t="s">
        <v>10423</v>
      </c>
      <c r="AA3361" s="5" t="s">
        <v>16910</v>
      </c>
      <c r="AB3361" s="5" t="s">
        <v>16317</v>
      </c>
      <c r="AC3361" s="2" t="s">
        <v>5205</v>
      </c>
      <c r="AD3361" s="2">
        <v>1031800</v>
      </c>
      <c r="AE3361" s="5">
        <v>22</v>
      </c>
      <c r="AF3361" s="25"/>
      <c r="AG3361" s="29">
        <v>3</v>
      </c>
      <c r="AH3361" s="2" t="s">
        <v>17974</v>
      </c>
      <c r="AI3361" s="2">
        <v>3</v>
      </c>
      <c r="AJ3361" s="2">
        <v>3</v>
      </c>
      <c r="AK3361" s="2"/>
      <c r="AL3361" s="2"/>
      <c r="AM3361" s="2"/>
      <c r="AN3361" s="2"/>
      <c r="AO3361" s="2"/>
      <c r="AP3361" s="25"/>
      <c r="AQ3361" s="25"/>
      <c r="AR3361" s="2"/>
      <c r="AS3361" s="2"/>
      <c r="AT3361" s="2"/>
      <c r="AU3361" s="25"/>
      <c r="AV3361" s="2"/>
      <c r="AW3361" s="2"/>
      <c r="AX3361" s="25"/>
      <c r="AY3361" s="25"/>
      <c r="AZ3361" s="25"/>
      <c r="BA3361" s="25"/>
      <c r="BB3361" s="25"/>
      <c r="BC3361" s="25"/>
      <c r="BD3361" s="25"/>
      <c r="BE3361" s="25"/>
      <c r="BF3361" s="25"/>
      <c r="BG3361" s="25"/>
      <c r="BH3361" s="25"/>
      <c r="BI3361" s="25"/>
      <c r="BJ3361" s="25"/>
      <c r="BK3361" s="25"/>
      <c r="BL3361" s="25"/>
      <c r="BM3361" s="25"/>
      <c r="BN3361" s="25"/>
      <c r="BO3361" s="25"/>
      <c r="BP3361" s="25"/>
      <c r="BQ3361" s="25"/>
      <c r="BR3361" s="25"/>
      <c r="BS3361" s="25"/>
      <c r="BT3361" s="25"/>
      <c r="BU3361" s="25"/>
      <c r="BV3361" s="25"/>
      <c r="BW3361" s="25"/>
      <c r="BX3361" s="25"/>
      <c r="BY3361" s="25"/>
      <c r="BZ3361" s="25"/>
      <c r="CA3361" s="25"/>
      <c r="CB3361" s="25"/>
      <c r="CC3361" s="25"/>
      <c r="CD3361" s="2" t="s">
        <v>78</v>
      </c>
      <c r="CE3361" s="2" t="s">
        <v>21876</v>
      </c>
      <c r="CF3361" s="25"/>
      <c r="CG3361" s="25"/>
      <c r="CH3361" s="25"/>
      <c r="CI3361" s="25"/>
      <c r="CJ3361" s="25"/>
    </row>
    <row r="3362" spans="1:88" x14ac:dyDescent="0.2">
      <c r="A3362" s="2" t="s">
        <v>12630</v>
      </c>
      <c r="B3362" s="2" t="s">
        <v>26403</v>
      </c>
      <c r="C3362" s="2" t="s">
        <v>10420</v>
      </c>
      <c r="D3362" s="2" t="s">
        <v>12630</v>
      </c>
      <c r="E3362" s="2" t="s">
        <v>12630</v>
      </c>
      <c r="F3362" s="2" t="s">
        <v>12631</v>
      </c>
      <c r="G3362" s="2" t="s">
        <v>12632</v>
      </c>
      <c r="H3362" s="2" t="s">
        <v>61</v>
      </c>
      <c r="I3362" s="2" t="s">
        <v>61</v>
      </c>
      <c r="J3362" s="2" t="s">
        <v>61</v>
      </c>
      <c r="K3362" s="50" t="s">
        <v>61</v>
      </c>
      <c r="L3362" s="43">
        <v>2010</v>
      </c>
      <c r="M3362" s="2" t="s">
        <v>133</v>
      </c>
      <c r="N3362" s="32">
        <v>25.29391</v>
      </c>
      <c r="O3362" s="32">
        <v>55.378529999999998</v>
      </c>
      <c r="P3362" s="2" t="s">
        <v>152</v>
      </c>
      <c r="Q3362" s="2" t="s">
        <v>65</v>
      </c>
      <c r="R3362" s="43" t="s">
        <v>18854</v>
      </c>
      <c r="S3362" s="41" t="s">
        <v>272</v>
      </c>
      <c r="T3362" s="41" t="s">
        <v>18461</v>
      </c>
      <c r="U3362" s="2"/>
      <c r="V3362" s="2"/>
      <c r="W3362" s="41" t="s">
        <v>17588</v>
      </c>
      <c r="X3362" s="2" t="s">
        <v>153</v>
      </c>
      <c r="Y3362" s="2" t="s">
        <v>76</v>
      </c>
      <c r="Z3362" s="5" t="s">
        <v>10423</v>
      </c>
      <c r="AA3362" s="5" t="s">
        <v>16910</v>
      </c>
      <c r="AB3362" s="5" t="s">
        <v>16317</v>
      </c>
      <c r="AC3362" s="2" t="s">
        <v>5247</v>
      </c>
      <c r="AD3362" s="2">
        <v>1024100</v>
      </c>
      <c r="AE3362" s="5">
        <v>31</v>
      </c>
      <c r="AF3362" s="25"/>
      <c r="AG3362" s="29">
        <v>3</v>
      </c>
      <c r="AH3362" s="2" t="s">
        <v>17978</v>
      </c>
      <c r="AI3362" s="2">
        <v>3</v>
      </c>
      <c r="AJ3362" s="2">
        <v>3</v>
      </c>
      <c r="AK3362" s="2"/>
      <c r="AL3362" s="2"/>
      <c r="AM3362" s="2"/>
      <c r="AN3362" s="2"/>
      <c r="AO3362" s="2"/>
      <c r="AP3362" s="25"/>
      <c r="AQ3362" s="25"/>
      <c r="AR3362" s="2"/>
      <c r="AS3362" s="2"/>
      <c r="AT3362" s="2"/>
      <c r="AU3362" s="25"/>
      <c r="AV3362" s="2"/>
      <c r="AW3362" s="2"/>
      <c r="AX3362" s="25"/>
      <c r="AY3362" s="25"/>
      <c r="AZ3362" s="25"/>
      <c r="BA3362" s="25"/>
      <c r="BB3362" s="25"/>
      <c r="BC3362" s="25"/>
      <c r="BD3362" s="25"/>
      <c r="BE3362" s="25"/>
      <c r="BF3362" s="25"/>
      <c r="BG3362" s="25"/>
      <c r="BH3362" s="25"/>
      <c r="BI3362" s="25"/>
      <c r="BJ3362" s="25"/>
      <c r="BK3362" s="25"/>
      <c r="BL3362" s="25"/>
      <c r="BM3362" s="25"/>
      <c r="BN3362" s="25"/>
      <c r="BO3362" s="25"/>
      <c r="BP3362" s="25"/>
      <c r="BQ3362" s="25"/>
      <c r="BR3362" s="25"/>
      <c r="BS3362" s="25"/>
      <c r="BT3362" s="25"/>
      <c r="BU3362" s="25"/>
      <c r="BV3362" s="25"/>
      <c r="BW3362" s="25"/>
      <c r="BX3362" s="25"/>
      <c r="BY3362" s="25"/>
      <c r="BZ3362" s="25"/>
      <c r="CA3362" s="25"/>
      <c r="CB3362" s="25"/>
      <c r="CC3362" s="25"/>
      <c r="CD3362" s="2" t="s">
        <v>78</v>
      </c>
      <c r="CE3362" s="2" t="s">
        <v>21877</v>
      </c>
      <c r="CF3362" s="25"/>
      <c r="CG3362" s="25"/>
      <c r="CH3362" s="25"/>
      <c r="CI3362" s="25"/>
      <c r="CJ3362" s="25"/>
    </row>
    <row r="3363" spans="1:88" x14ac:dyDescent="0.2">
      <c r="A3363" s="2" t="s">
        <v>12633</v>
      </c>
      <c r="B3363" s="2" t="s">
        <v>26404</v>
      </c>
      <c r="C3363" s="2" t="s">
        <v>10420</v>
      </c>
      <c r="D3363" s="2" t="s">
        <v>12633</v>
      </c>
      <c r="E3363" s="2" t="s">
        <v>12633</v>
      </c>
      <c r="F3363" s="2" t="s">
        <v>12634</v>
      </c>
      <c r="G3363" s="2" t="s">
        <v>12635</v>
      </c>
      <c r="H3363" s="2" t="s">
        <v>61</v>
      </c>
      <c r="I3363" s="2" t="s">
        <v>61</v>
      </c>
      <c r="J3363" s="2" t="s">
        <v>61</v>
      </c>
      <c r="K3363" s="50" t="s">
        <v>61</v>
      </c>
      <c r="L3363" s="43">
        <v>2011</v>
      </c>
      <c r="M3363" s="2" t="s">
        <v>133</v>
      </c>
      <c r="N3363" s="32">
        <v>25.293299999999999</v>
      </c>
      <c r="O3363" s="32">
        <v>55.383600000000001</v>
      </c>
      <c r="P3363" s="2" t="s">
        <v>152</v>
      </c>
      <c r="Q3363" s="2" t="s">
        <v>65</v>
      </c>
      <c r="R3363" s="43" t="s">
        <v>18854</v>
      </c>
      <c r="S3363" s="41" t="s">
        <v>272</v>
      </c>
      <c r="T3363" s="41" t="s">
        <v>18461</v>
      </c>
      <c r="U3363" s="2"/>
      <c r="V3363" s="2"/>
      <c r="W3363" s="41" t="s">
        <v>17588</v>
      </c>
      <c r="X3363" s="2" t="s">
        <v>696</v>
      </c>
      <c r="Y3363" s="2" t="s">
        <v>102</v>
      </c>
      <c r="Z3363" s="5" t="s">
        <v>10423</v>
      </c>
      <c r="AA3363" s="5" t="s">
        <v>16910</v>
      </c>
      <c r="AB3363" s="5" t="s">
        <v>16316</v>
      </c>
      <c r="AC3363" s="2" t="s">
        <v>5247</v>
      </c>
      <c r="AD3363" s="2">
        <v>1024100</v>
      </c>
      <c r="AE3363" s="5">
        <v>24</v>
      </c>
      <c r="AF3363" s="25"/>
      <c r="AG3363" s="29">
        <v>3</v>
      </c>
      <c r="AH3363" s="2" t="s">
        <v>17978</v>
      </c>
      <c r="AI3363" s="2">
        <v>3</v>
      </c>
      <c r="AJ3363" s="2">
        <v>3</v>
      </c>
      <c r="AK3363" s="2"/>
      <c r="AL3363" s="2"/>
      <c r="AM3363" s="2"/>
      <c r="AN3363" s="2"/>
      <c r="AO3363" s="2"/>
      <c r="AP3363" s="25"/>
      <c r="AQ3363" s="25"/>
      <c r="AR3363" s="2"/>
      <c r="AS3363" s="2"/>
      <c r="AT3363" s="2"/>
      <c r="AU3363" s="25"/>
      <c r="AV3363" s="2"/>
      <c r="AW3363" s="2"/>
      <c r="AX3363" s="25"/>
      <c r="AY3363" s="25"/>
      <c r="AZ3363" s="25"/>
      <c r="BA3363" s="25"/>
      <c r="BB3363" s="25"/>
      <c r="BC3363" s="25"/>
      <c r="BD3363" s="25"/>
      <c r="BE3363" s="25"/>
      <c r="BF3363" s="25"/>
      <c r="BG3363" s="25"/>
      <c r="BH3363" s="25"/>
      <c r="BI3363" s="25"/>
      <c r="BJ3363" s="25"/>
      <c r="BK3363" s="25"/>
      <c r="BL3363" s="25"/>
      <c r="BM3363" s="25"/>
      <c r="BN3363" s="25"/>
      <c r="BO3363" s="25"/>
      <c r="BP3363" s="25"/>
      <c r="BQ3363" s="25"/>
      <c r="BR3363" s="25"/>
      <c r="BS3363" s="25"/>
      <c r="BT3363" s="25"/>
      <c r="BU3363" s="25"/>
      <c r="BV3363" s="25"/>
      <c r="BW3363" s="25"/>
      <c r="BX3363" s="25"/>
      <c r="BY3363" s="25"/>
      <c r="BZ3363" s="25"/>
      <c r="CA3363" s="25"/>
      <c r="CB3363" s="25"/>
      <c r="CC3363" s="25"/>
      <c r="CD3363" s="2" t="s">
        <v>78</v>
      </c>
      <c r="CE3363" s="2" t="s">
        <v>21878</v>
      </c>
      <c r="CF3363" s="25"/>
      <c r="CG3363" s="25"/>
      <c r="CH3363" s="25"/>
      <c r="CI3363" s="25"/>
      <c r="CJ3363" s="25"/>
    </row>
    <row r="3364" spans="1:88" x14ac:dyDescent="0.2">
      <c r="A3364" s="2" t="s">
        <v>12636</v>
      </c>
      <c r="B3364" s="2" t="s">
        <v>26405</v>
      </c>
      <c r="C3364" s="2" t="s">
        <v>10420</v>
      </c>
      <c r="D3364" s="2" t="s">
        <v>12636</v>
      </c>
      <c r="E3364" s="2" t="s">
        <v>12636</v>
      </c>
      <c r="F3364" s="2" t="s">
        <v>12637</v>
      </c>
      <c r="G3364" s="2" t="s">
        <v>12638</v>
      </c>
      <c r="H3364" s="2" t="s">
        <v>83</v>
      </c>
      <c r="I3364" s="2" t="s">
        <v>61</v>
      </c>
      <c r="J3364" s="2" t="s">
        <v>61</v>
      </c>
      <c r="K3364" s="50" t="s">
        <v>61</v>
      </c>
      <c r="L3364" s="43">
        <v>2010</v>
      </c>
      <c r="M3364" s="2" t="s">
        <v>133</v>
      </c>
      <c r="N3364" s="32">
        <v>25.298760000000001</v>
      </c>
      <c r="O3364" s="32">
        <v>55.380940000000002</v>
      </c>
      <c r="P3364" s="2" t="s">
        <v>2767</v>
      </c>
      <c r="Q3364" s="2" t="s">
        <v>65</v>
      </c>
      <c r="R3364" s="43" t="s">
        <v>18854</v>
      </c>
      <c r="S3364" s="41" t="s">
        <v>1554</v>
      </c>
      <c r="T3364" s="41" t="s">
        <v>18460</v>
      </c>
      <c r="U3364" s="2"/>
      <c r="V3364" s="2"/>
      <c r="W3364" s="41" t="s">
        <v>17589</v>
      </c>
      <c r="X3364" s="2" t="s">
        <v>315</v>
      </c>
      <c r="Y3364" s="2" t="s">
        <v>102</v>
      </c>
      <c r="Z3364" s="5" t="s">
        <v>20</v>
      </c>
      <c r="AA3364" s="5" t="s">
        <v>16910</v>
      </c>
      <c r="AB3364" s="5" t="s">
        <v>16316</v>
      </c>
      <c r="AC3364" s="2" t="s">
        <v>5247</v>
      </c>
      <c r="AD3364" s="2">
        <v>1024600</v>
      </c>
      <c r="AE3364" s="5">
        <v>30</v>
      </c>
      <c r="AF3364" s="25"/>
      <c r="AG3364" s="29">
        <v>3</v>
      </c>
      <c r="AH3364" s="2" t="s">
        <v>17978</v>
      </c>
      <c r="AI3364" s="2">
        <v>3</v>
      </c>
      <c r="AJ3364" s="2">
        <v>3</v>
      </c>
      <c r="AK3364" s="2"/>
      <c r="AL3364" s="2"/>
      <c r="AM3364" s="2"/>
      <c r="AN3364" s="2"/>
      <c r="AO3364" s="2"/>
      <c r="AP3364" s="25"/>
      <c r="AQ3364" s="25"/>
      <c r="AR3364" s="2"/>
      <c r="AS3364" s="2"/>
      <c r="AT3364" s="2"/>
      <c r="AU3364" s="25"/>
      <c r="AV3364" s="2"/>
      <c r="AW3364" s="2"/>
      <c r="AX3364" s="25"/>
      <c r="AY3364" s="25"/>
      <c r="AZ3364" s="25"/>
      <c r="BA3364" s="25"/>
      <c r="BB3364" s="25"/>
      <c r="BC3364" s="25"/>
      <c r="BD3364" s="25"/>
      <c r="BE3364" s="25"/>
      <c r="BF3364" s="25"/>
      <c r="BG3364" s="25"/>
      <c r="BH3364" s="25"/>
      <c r="BI3364" s="25"/>
      <c r="BJ3364" s="25"/>
      <c r="BK3364" s="25"/>
      <c r="BL3364" s="25"/>
      <c r="BM3364" s="25"/>
      <c r="BN3364" s="25"/>
      <c r="BO3364" s="25"/>
      <c r="BP3364" s="25"/>
      <c r="BQ3364" s="25"/>
      <c r="BR3364" s="25"/>
      <c r="BS3364" s="25"/>
      <c r="BT3364" s="25"/>
      <c r="BU3364" s="25"/>
      <c r="BV3364" s="25"/>
      <c r="BW3364" s="25"/>
      <c r="BX3364" s="25"/>
      <c r="BY3364" s="25"/>
      <c r="BZ3364" s="25"/>
      <c r="CA3364" s="25"/>
      <c r="CB3364" s="25"/>
      <c r="CC3364" s="25"/>
      <c r="CD3364" s="2" t="s">
        <v>78</v>
      </c>
      <c r="CE3364" s="2" t="s">
        <v>21879</v>
      </c>
      <c r="CF3364" s="25"/>
      <c r="CG3364" s="25"/>
      <c r="CH3364" s="25"/>
      <c r="CI3364" s="25"/>
      <c r="CJ3364" s="25"/>
    </row>
    <row r="3365" spans="1:88" x14ac:dyDescent="0.2">
      <c r="A3365" s="2" t="s">
        <v>12639</v>
      </c>
      <c r="B3365" s="2" t="s">
        <v>26406</v>
      </c>
      <c r="C3365" s="2" t="s">
        <v>10420</v>
      </c>
      <c r="D3365" s="2" t="s">
        <v>12639</v>
      </c>
      <c r="E3365" s="2" t="s">
        <v>12639</v>
      </c>
      <c r="F3365" s="2" t="s">
        <v>12640</v>
      </c>
      <c r="G3365" s="2" t="s">
        <v>12641</v>
      </c>
      <c r="H3365" s="2" t="s">
        <v>61</v>
      </c>
      <c r="I3365" s="2" t="s">
        <v>61</v>
      </c>
      <c r="J3365" s="2" t="s">
        <v>61</v>
      </c>
      <c r="K3365" s="50" t="s">
        <v>61</v>
      </c>
      <c r="L3365" s="43">
        <v>2010</v>
      </c>
      <c r="M3365" s="2" t="s">
        <v>133</v>
      </c>
      <c r="N3365" s="32">
        <v>25.295719999999999</v>
      </c>
      <c r="O3365" s="32">
        <v>55.368490000000001</v>
      </c>
      <c r="P3365" s="2" t="s">
        <v>152</v>
      </c>
      <c r="Q3365" s="2" t="s">
        <v>65</v>
      </c>
      <c r="R3365" s="43" t="s">
        <v>18854</v>
      </c>
      <c r="S3365" s="41" t="s">
        <v>272</v>
      </c>
      <c r="T3365" s="41" t="s">
        <v>18461</v>
      </c>
      <c r="U3365" s="2"/>
      <c r="V3365" s="2"/>
      <c r="W3365" s="41" t="s">
        <v>17588</v>
      </c>
      <c r="X3365" s="2" t="s">
        <v>696</v>
      </c>
      <c r="Y3365" s="2" t="s">
        <v>102</v>
      </c>
      <c r="Z3365" s="5" t="s">
        <v>20</v>
      </c>
      <c r="AA3365" s="5" t="s">
        <v>16910</v>
      </c>
      <c r="AB3365" s="5" t="s">
        <v>16316</v>
      </c>
      <c r="AC3365" s="2" t="s">
        <v>5205</v>
      </c>
      <c r="AD3365" s="2">
        <v>1023100</v>
      </c>
      <c r="AE3365" s="5">
        <v>31</v>
      </c>
      <c r="AF3365" s="25"/>
      <c r="AG3365" s="29">
        <v>3</v>
      </c>
      <c r="AH3365" s="2" t="s">
        <v>17974</v>
      </c>
      <c r="AI3365" s="2">
        <v>4</v>
      </c>
      <c r="AJ3365" s="2">
        <v>3</v>
      </c>
      <c r="AK3365" s="2"/>
      <c r="AL3365" s="2"/>
      <c r="AM3365" s="2"/>
      <c r="AN3365" s="2"/>
      <c r="AO3365" s="2"/>
      <c r="AP3365" s="25"/>
      <c r="AQ3365" s="25"/>
      <c r="AR3365" s="2"/>
      <c r="AS3365" s="2"/>
      <c r="AT3365" s="2"/>
      <c r="AU3365" s="25"/>
      <c r="AV3365" s="2"/>
      <c r="AW3365" s="2"/>
      <c r="AX3365" s="25"/>
      <c r="AY3365" s="25"/>
      <c r="AZ3365" s="25"/>
      <c r="BA3365" s="25"/>
      <c r="BB3365" s="25"/>
      <c r="BC3365" s="25"/>
      <c r="BD3365" s="25"/>
      <c r="BE3365" s="25"/>
      <c r="BF3365" s="25"/>
      <c r="BG3365" s="25"/>
      <c r="BH3365" s="25"/>
      <c r="BI3365" s="25"/>
      <c r="BJ3365" s="25"/>
      <c r="BK3365" s="25"/>
      <c r="BL3365" s="25"/>
      <c r="BM3365" s="25"/>
      <c r="BN3365" s="25"/>
      <c r="BO3365" s="25"/>
      <c r="BP3365" s="25"/>
      <c r="BQ3365" s="25"/>
      <c r="BR3365" s="25"/>
      <c r="BS3365" s="25"/>
      <c r="BT3365" s="25"/>
      <c r="BU3365" s="25"/>
      <c r="BV3365" s="25"/>
      <c r="BW3365" s="25"/>
      <c r="BX3365" s="25"/>
      <c r="BY3365" s="25"/>
      <c r="BZ3365" s="25"/>
      <c r="CA3365" s="25"/>
      <c r="CB3365" s="25"/>
      <c r="CC3365" s="25"/>
      <c r="CD3365" s="2" t="s">
        <v>78</v>
      </c>
      <c r="CE3365" s="2" t="s">
        <v>21880</v>
      </c>
      <c r="CF3365" s="25"/>
      <c r="CG3365" s="25"/>
      <c r="CH3365" s="25"/>
      <c r="CI3365" s="25"/>
      <c r="CJ3365" s="25"/>
    </row>
    <row r="3366" spans="1:88" x14ac:dyDescent="0.2">
      <c r="A3366" s="2" t="s">
        <v>12642</v>
      </c>
      <c r="B3366" s="2" t="s">
        <v>26407</v>
      </c>
      <c r="C3366" s="2" t="s">
        <v>10420</v>
      </c>
      <c r="D3366" s="2" t="s">
        <v>12642</v>
      </c>
      <c r="E3366" s="2" t="s">
        <v>12642</v>
      </c>
      <c r="F3366" s="2" t="s">
        <v>12643</v>
      </c>
      <c r="G3366" s="2" t="s">
        <v>17538</v>
      </c>
      <c r="H3366" s="2" t="s">
        <v>83</v>
      </c>
      <c r="I3366" s="2" t="s">
        <v>61</v>
      </c>
      <c r="J3366" s="2" t="s">
        <v>61</v>
      </c>
      <c r="K3366" s="50" t="s">
        <v>61</v>
      </c>
      <c r="L3366" s="43">
        <v>2010</v>
      </c>
      <c r="M3366" s="2" t="s">
        <v>133</v>
      </c>
      <c r="N3366" s="32">
        <v>25.232340000000001</v>
      </c>
      <c r="O3366" s="32">
        <v>55.279350000000001</v>
      </c>
      <c r="P3366" s="2" t="s">
        <v>2767</v>
      </c>
      <c r="Q3366" s="2" t="s">
        <v>65</v>
      </c>
      <c r="R3366" s="43" t="s">
        <v>18854</v>
      </c>
      <c r="S3366" s="41" t="s">
        <v>272</v>
      </c>
      <c r="T3366" s="41" t="s">
        <v>18461</v>
      </c>
      <c r="U3366" s="2"/>
      <c r="V3366" s="2"/>
      <c r="W3366" s="41" t="s">
        <v>17589</v>
      </c>
      <c r="X3366" s="2" t="s">
        <v>1598</v>
      </c>
      <c r="Y3366" s="2" t="s">
        <v>102</v>
      </c>
      <c r="Z3366" s="5" t="s">
        <v>10423</v>
      </c>
      <c r="AA3366" s="5" t="s">
        <v>16910</v>
      </c>
      <c r="AB3366" s="5" t="s">
        <v>16316</v>
      </c>
      <c r="AC3366" s="2" t="s">
        <v>5205</v>
      </c>
      <c r="AD3366" s="2">
        <v>1033400</v>
      </c>
      <c r="AE3366" s="5">
        <v>15.5</v>
      </c>
      <c r="AF3366" s="25"/>
      <c r="AG3366" s="29">
        <v>3</v>
      </c>
      <c r="AH3366" s="2" t="s">
        <v>17974</v>
      </c>
      <c r="AI3366" s="2">
        <v>3</v>
      </c>
      <c r="AJ3366" s="2">
        <v>3</v>
      </c>
      <c r="AK3366" s="2"/>
      <c r="AL3366" s="2"/>
      <c r="AM3366" s="2"/>
      <c r="AN3366" s="2"/>
      <c r="AO3366" s="2"/>
      <c r="AP3366" s="25"/>
      <c r="AQ3366" s="25"/>
      <c r="AR3366" s="2"/>
      <c r="AS3366" s="2"/>
      <c r="AT3366" s="2"/>
      <c r="AU3366" s="25"/>
      <c r="AV3366" s="2"/>
      <c r="AW3366" s="2"/>
      <c r="AX3366" s="25"/>
      <c r="AY3366" s="25"/>
      <c r="AZ3366" s="25"/>
      <c r="BA3366" s="25"/>
      <c r="BB3366" s="25"/>
      <c r="BC3366" s="25"/>
      <c r="BD3366" s="25"/>
      <c r="BE3366" s="25"/>
      <c r="BF3366" s="25"/>
      <c r="BG3366" s="25"/>
      <c r="BH3366" s="25"/>
      <c r="BI3366" s="25"/>
      <c r="BJ3366" s="25"/>
      <c r="BK3366" s="25"/>
      <c r="BL3366" s="25"/>
      <c r="BM3366" s="25"/>
      <c r="BN3366" s="25"/>
      <c r="BO3366" s="25"/>
      <c r="BP3366" s="25"/>
      <c r="BQ3366" s="25"/>
      <c r="BR3366" s="25"/>
      <c r="BS3366" s="25"/>
      <c r="BT3366" s="25"/>
      <c r="BU3366" s="25"/>
      <c r="BV3366" s="25"/>
      <c r="BW3366" s="25"/>
      <c r="BX3366" s="25"/>
      <c r="BY3366" s="25"/>
      <c r="BZ3366" s="25"/>
      <c r="CA3366" s="25"/>
      <c r="CB3366" s="25"/>
      <c r="CC3366" s="25"/>
      <c r="CD3366" s="2" t="s">
        <v>71</v>
      </c>
      <c r="CE3366" s="2">
        <v>0</v>
      </c>
      <c r="CF3366" s="25"/>
      <c r="CG3366" s="25"/>
      <c r="CH3366" s="25"/>
      <c r="CI3366" s="25"/>
      <c r="CJ3366" s="25"/>
    </row>
    <row r="3367" spans="1:88" x14ac:dyDescent="0.2">
      <c r="A3367" s="2" t="s">
        <v>12644</v>
      </c>
      <c r="B3367" s="2" t="s">
        <v>26408</v>
      </c>
      <c r="C3367" s="2" t="s">
        <v>10420</v>
      </c>
      <c r="D3367" s="2" t="s">
        <v>12644</v>
      </c>
      <c r="E3367" s="2" t="s">
        <v>12644</v>
      </c>
      <c r="F3367" s="2" t="s">
        <v>12645</v>
      </c>
      <c r="G3367" s="2" t="s">
        <v>12646</v>
      </c>
      <c r="H3367" s="2" t="s">
        <v>83</v>
      </c>
      <c r="I3367" s="2" t="s">
        <v>61</v>
      </c>
      <c r="J3367" s="2" t="s">
        <v>61</v>
      </c>
      <c r="K3367" s="50" t="s">
        <v>61</v>
      </c>
      <c r="L3367" s="43">
        <v>2010</v>
      </c>
      <c r="M3367" s="2" t="s">
        <v>133</v>
      </c>
      <c r="N3367" s="32">
        <v>25.257169999999999</v>
      </c>
      <c r="O3367" s="32">
        <v>55.319710000000001</v>
      </c>
      <c r="P3367" s="2" t="s">
        <v>2767</v>
      </c>
      <c r="Q3367" s="2" t="s">
        <v>65</v>
      </c>
      <c r="R3367" s="43" t="s">
        <v>18854</v>
      </c>
      <c r="S3367" s="41" t="s">
        <v>272</v>
      </c>
      <c r="T3367" s="41" t="s">
        <v>18461</v>
      </c>
      <c r="U3367" s="2"/>
      <c r="V3367" s="2"/>
      <c r="W3367" s="41" t="s">
        <v>17589</v>
      </c>
      <c r="X3367" s="2" t="s">
        <v>1598</v>
      </c>
      <c r="Y3367" s="2" t="s">
        <v>76</v>
      </c>
      <c r="Z3367" s="5" t="s">
        <v>10423</v>
      </c>
      <c r="AA3367" s="5" t="s">
        <v>16910</v>
      </c>
      <c r="AB3367" s="5" t="s">
        <v>16317</v>
      </c>
      <c r="AC3367" s="2" t="s">
        <v>5205</v>
      </c>
      <c r="AD3367" s="2">
        <v>1012500</v>
      </c>
      <c r="AE3367" s="5">
        <v>14</v>
      </c>
      <c r="AF3367" s="25"/>
      <c r="AG3367" s="29">
        <v>3</v>
      </c>
      <c r="AH3367" s="2" t="s">
        <v>17974</v>
      </c>
      <c r="AI3367" s="2">
        <v>3</v>
      </c>
      <c r="AJ3367" s="2">
        <v>3</v>
      </c>
      <c r="AK3367" s="2"/>
      <c r="AL3367" s="2"/>
      <c r="AM3367" s="2"/>
      <c r="AN3367" s="2"/>
      <c r="AO3367" s="2"/>
      <c r="AP3367" s="25"/>
      <c r="AQ3367" s="25"/>
      <c r="AR3367" s="2"/>
      <c r="AS3367" s="2"/>
      <c r="AT3367" s="2"/>
      <c r="AU3367" s="25"/>
      <c r="AV3367" s="2"/>
      <c r="AW3367" s="2"/>
      <c r="AX3367" s="25"/>
      <c r="AY3367" s="25"/>
      <c r="AZ3367" s="25"/>
      <c r="BA3367" s="25"/>
      <c r="BB3367" s="25"/>
      <c r="BC3367" s="25"/>
      <c r="BD3367" s="25"/>
      <c r="BE3367" s="25"/>
      <c r="BF3367" s="25"/>
      <c r="BG3367" s="25"/>
      <c r="BH3367" s="25"/>
      <c r="BI3367" s="25"/>
      <c r="BJ3367" s="25"/>
      <c r="BK3367" s="25"/>
      <c r="BL3367" s="25"/>
      <c r="BM3367" s="25"/>
      <c r="BN3367" s="25"/>
      <c r="BO3367" s="25"/>
      <c r="BP3367" s="25"/>
      <c r="BQ3367" s="25"/>
      <c r="BR3367" s="25"/>
      <c r="BS3367" s="25"/>
      <c r="BT3367" s="25"/>
      <c r="BU3367" s="25"/>
      <c r="BV3367" s="25"/>
      <c r="BW3367" s="25"/>
      <c r="BX3367" s="25"/>
      <c r="BY3367" s="25"/>
      <c r="BZ3367" s="25"/>
      <c r="CA3367" s="25"/>
      <c r="CB3367" s="25"/>
      <c r="CC3367" s="25"/>
      <c r="CD3367" s="2" t="s">
        <v>71</v>
      </c>
      <c r="CE3367" s="2">
        <v>0</v>
      </c>
      <c r="CF3367" s="25"/>
      <c r="CG3367" s="25"/>
      <c r="CH3367" s="25"/>
      <c r="CI3367" s="25"/>
      <c r="CJ3367" s="25"/>
    </row>
    <row r="3368" spans="1:88" x14ac:dyDescent="0.2">
      <c r="A3368" s="2" t="s">
        <v>12647</v>
      </c>
      <c r="B3368" s="2" t="s">
        <v>26409</v>
      </c>
      <c r="C3368" s="2" t="s">
        <v>10420</v>
      </c>
      <c r="D3368" s="2" t="s">
        <v>12647</v>
      </c>
      <c r="E3368" s="2" t="s">
        <v>12647</v>
      </c>
      <c r="F3368" s="2" t="s">
        <v>12648</v>
      </c>
      <c r="G3368" s="2" t="s">
        <v>12649</v>
      </c>
      <c r="H3368" s="2" t="s">
        <v>61</v>
      </c>
      <c r="I3368" s="2" t="s">
        <v>61</v>
      </c>
      <c r="J3368" s="2" t="s">
        <v>61</v>
      </c>
      <c r="K3368" s="50" t="s">
        <v>61</v>
      </c>
      <c r="L3368" s="43">
        <v>2011</v>
      </c>
      <c r="M3368" s="2" t="s">
        <v>133</v>
      </c>
      <c r="N3368" s="32">
        <v>25.180099999999999</v>
      </c>
      <c r="O3368" s="32">
        <v>55.351819999999996</v>
      </c>
      <c r="P3368" s="2" t="s">
        <v>152</v>
      </c>
      <c r="Q3368" s="2" t="s">
        <v>65</v>
      </c>
      <c r="R3368" s="43" t="s">
        <v>18854</v>
      </c>
      <c r="S3368" s="41" t="s">
        <v>134</v>
      </c>
      <c r="T3368" s="41" t="s">
        <v>18460</v>
      </c>
      <c r="U3368" s="2"/>
      <c r="V3368" s="2"/>
      <c r="W3368" s="41" t="s">
        <v>17588</v>
      </c>
      <c r="X3368" s="2" t="s">
        <v>153</v>
      </c>
      <c r="Y3368" s="2" t="s">
        <v>102</v>
      </c>
      <c r="Z3368" s="5" t="s">
        <v>10423</v>
      </c>
      <c r="AA3368" s="5" t="s">
        <v>16910</v>
      </c>
      <c r="AB3368" s="5" t="s">
        <v>16316</v>
      </c>
      <c r="AC3368" s="2" t="s">
        <v>5205</v>
      </c>
      <c r="AD3368" s="2">
        <v>1061300</v>
      </c>
      <c r="AE3368" s="5">
        <v>30</v>
      </c>
      <c r="AF3368" s="25"/>
      <c r="AG3368" s="29">
        <v>3</v>
      </c>
      <c r="AH3368" s="2" t="s">
        <v>17974</v>
      </c>
      <c r="AI3368" s="2">
        <v>3</v>
      </c>
      <c r="AJ3368" s="2">
        <v>3</v>
      </c>
      <c r="AK3368" s="2"/>
      <c r="AL3368" s="2"/>
      <c r="AM3368" s="2"/>
      <c r="AN3368" s="2"/>
      <c r="AO3368" s="2"/>
      <c r="AP3368" s="25"/>
      <c r="AQ3368" s="25"/>
      <c r="AR3368" s="2"/>
      <c r="AS3368" s="2"/>
      <c r="AT3368" s="2"/>
      <c r="AU3368" s="25"/>
      <c r="AV3368" s="2"/>
      <c r="AW3368" s="2"/>
      <c r="AX3368" s="25"/>
      <c r="AY3368" s="25"/>
      <c r="AZ3368" s="25"/>
      <c r="BA3368" s="25"/>
      <c r="BB3368" s="25"/>
      <c r="BC3368" s="25"/>
      <c r="BD3368" s="25"/>
      <c r="BE3368" s="25"/>
      <c r="BF3368" s="25"/>
      <c r="BG3368" s="25"/>
      <c r="BH3368" s="25"/>
      <c r="BI3368" s="25"/>
      <c r="BJ3368" s="25"/>
      <c r="BK3368" s="25"/>
      <c r="BL3368" s="25"/>
      <c r="BM3368" s="25"/>
      <c r="BN3368" s="25"/>
      <c r="BO3368" s="25"/>
      <c r="BP3368" s="25"/>
      <c r="BQ3368" s="25"/>
      <c r="BR3368" s="25"/>
      <c r="BS3368" s="25"/>
      <c r="BT3368" s="25"/>
      <c r="BU3368" s="25"/>
      <c r="BV3368" s="25"/>
      <c r="BW3368" s="25"/>
      <c r="BX3368" s="25"/>
      <c r="BY3368" s="25"/>
      <c r="BZ3368" s="25"/>
      <c r="CA3368" s="25"/>
      <c r="CB3368" s="25"/>
      <c r="CC3368" s="25"/>
      <c r="CD3368" s="2" t="s">
        <v>78</v>
      </c>
      <c r="CE3368" s="2" t="s">
        <v>21881</v>
      </c>
      <c r="CF3368" s="25"/>
      <c r="CG3368" s="25"/>
      <c r="CH3368" s="25"/>
      <c r="CI3368" s="25"/>
      <c r="CJ3368" s="25"/>
    </row>
    <row r="3369" spans="1:88" x14ac:dyDescent="0.2">
      <c r="A3369" s="2" t="s">
        <v>12650</v>
      </c>
      <c r="B3369" s="2" t="s">
        <v>26410</v>
      </c>
      <c r="C3369" s="2" t="s">
        <v>10420</v>
      </c>
      <c r="D3369" s="2" t="s">
        <v>12650</v>
      </c>
      <c r="E3369" s="2" t="s">
        <v>12650</v>
      </c>
      <c r="F3369" s="2" t="s">
        <v>12651</v>
      </c>
      <c r="G3369" s="2" t="s">
        <v>12652</v>
      </c>
      <c r="H3369" s="2" t="s">
        <v>61</v>
      </c>
      <c r="I3369" s="2" t="s">
        <v>61</v>
      </c>
      <c r="J3369" s="2" t="s">
        <v>61</v>
      </c>
      <c r="K3369" s="50" t="s">
        <v>61</v>
      </c>
      <c r="L3369" s="43">
        <v>2014</v>
      </c>
      <c r="M3369" s="2" t="s">
        <v>133</v>
      </c>
      <c r="N3369" s="32">
        <v>25.286639999999998</v>
      </c>
      <c r="O3369" s="32">
        <v>55.39152</v>
      </c>
      <c r="P3369" s="2" t="s">
        <v>152</v>
      </c>
      <c r="Q3369" s="2" t="s">
        <v>65</v>
      </c>
      <c r="R3369" s="43" t="s">
        <v>18854</v>
      </c>
      <c r="S3369" s="41" t="s">
        <v>272</v>
      </c>
      <c r="T3369" s="41" t="s">
        <v>18461</v>
      </c>
      <c r="U3369" s="2"/>
      <c r="V3369" s="2"/>
      <c r="W3369" s="41" t="s">
        <v>17588</v>
      </c>
      <c r="X3369" s="2" t="s">
        <v>10620</v>
      </c>
      <c r="Y3369" s="2" t="s">
        <v>102</v>
      </c>
      <c r="Z3369" s="5" t="s">
        <v>10423</v>
      </c>
      <c r="AA3369" s="5" t="s">
        <v>16910</v>
      </c>
      <c r="AB3369" s="5" t="s">
        <v>16316</v>
      </c>
      <c r="AC3369" s="2" t="s">
        <v>5205</v>
      </c>
      <c r="AD3369" s="2">
        <v>1024300</v>
      </c>
      <c r="AE3369" s="5">
        <v>26</v>
      </c>
      <c r="AF3369" s="25"/>
      <c r="AG3369" s="29">
        <v>3</v>
      </c>
      <c r="AH3369" s="2" t="s">
        <v>17974</v>
      </c>
      <c r="AI3369" s="2">
        <v>3</v>
      </c>
      <c r="AJ3369" s="2">
        <v>3</v>
      </c>
      <c r="AK3369" s="2"/>
      <c r="AL3369" s="2"/>
      <c r="AM3369" s="2"/>
      <c r="AN3369" s="2"/>
      <c r="AO3369" s="2"/>
      <c r="AP3369" s="25"/>
      <c r="AQ3369" s="25"/>
      <c r="AR3369" s="2"/>
      <c r="AS3369" s="2"/>
      <c r="AT3369" s="2"/>
      <c r="AU3369" s="25"/>
      <c r="AV3369" s="2"/>
      <c r="AW3369" s="2"/>
      <c r="AX3369" s="25"/>
      <c r="AY3369" s="25"/>
      <c r="AZ3369" s="25"/>
      <c r="BA3369" s="25"/>
      <c r="BB3369" s="25"/>
      <c r="BC3369" s="25"/>
      <c r="BD3369" s="25"/>
      <c r="BE3369" s="25"/>
      <c r="BF3369" s="25"/>
      <c r="BG3369" s="25"/>
      <c r="BH3369" s="25"/>
      <c r="BI3369" s="25"/>
      <c r="BJ3369" s="25"/>
      <c r="BK3369" s="25"/>
      <c r="BL3369" s="25"/>
      <c r="BM3369" s="25"/>
      <c r="BN3369" s="25"/>
      <c r="BO3369" s="25"/>
      <c r="BP3369" s="25"/>
      <c r="BQ3369" s="25"/>
      <c r="BR3369" s="25"/>
      <c r="BS3369" s="25"/>
      <c r="BT3369" s="25"/>
      <c r="BU3369" s="25"/>
      <c r="BV3369" s="25"/>
      <c r="BW3369" s="25"/>
      <c r="BX3369" s="25"/>
      <c r="BY3369" s="25"/>
      <c r="BZ3369" s="25"/>
      <c r="CA3369" s="25"/>
      <c r="CB3369" s="25"/>
      <c r="CC3369" s="25"/>
      <c r="CD3369" s="2" t="s">
        <v>78</v>
      </c>
      <c r="CE3369" s="2" t="s">
        <v>21882</v>
      </c>
      <c r="CF3369" s="25"/>
      <c r="CG3369" s="25"/>
      <c r="CH3369" s="25"/>
      <c r="CI3369" s="25"/>
      <c r="CJ3369" s="25"/>
    </row>
    <row r="3370" spans="1:88" x14ac:dyDescent="0.2">
      <c r="A3370" s="2" t="s">
        <v>12653</v>
      </c>
      <c r="B3370" s="2" t="s">
        <v>26411</v>
      </c>
      <c r="C3370" s="2" t="s">
        <v>10420</v>
      </c>
      <c r="D3370" s="2" t="s">
        <v>12653</v>
      </c>
      <c r="E3370" s="2" t="s">
        <v>12653</v>
      </c>
      <c r="F3370" s="2" t="s">
        <v>12654</v>
      </c>
      <c r="G3370" s="2" t="s">
        <v>12655</v>
      </c>
      <c r="H3370" s="2" t="s">
        <v>61</v>
      </c>
      <c r="I3370" s="2" t="s">
        <v>61</v>
      </c>
      <c r="J3370" s="2" t="s">
        <v>61</v>
      </c>
      <c r="K3370" s="50" t="s">
        <v>61</v>
      </c>
      <c r="L3370" s="43">
        <v>2012</v>
      </c>
      <c r="M3370" s="2" t="s">
        <v>133</v>
      </c>
      <c r="N3370" s="32">
        <v>25.279879999999999</v>
      </c>
      <c r="O3370" s="32">
        <v>55.374110000000002</v>
      </c>
      <c r="P3370" s="2" t="s">
        <v>152</v>
      </c>
      <c r="Q3370" s="2" t="s">
        <v>65</v>
      </c>
      <c r="R3370" s="43" t="s">
        <v>18854</v>
      </c>
      <c r="S3370" s="41" t="s">
        <v>272</v>
      </c>
      <c r="T3370" s="41" t="s">
        <v>18461</v>
      </c>
      <c r="U3370" s="2"/>
      <c r="V3370" s="2"/>
      <c r="W3370" s="41" t="s">
        <v>17588</v>
      </c>
      <c r="X3370" s="2" t="s">
        <v>10480</v>
      </c>
      <c r="Y3370" s="2" t="s">
        <v>102</v>
      </c>
      <c r="Z3370" s="5" t="s">
        <v>10423</v>
      </c>
      <c r="AA3370" s="5" t="s">
        <v>16910</v>
      </c>
      <c r="AB3370" s="5" t="s">
        <v>16316</v>
      </c>
      <c r="AC3370" s="2" t="s">
        <v>5205</v>
      </c>
      <c r="AD3370" s="2">
        <v>1023200</v>
      </c>
      <c r="AE3370" s="5">
        <v>23</v>
      </c>
      <c r="AF3370" s="25"/>
      <c r="AG3370" s="29">
        <v>3</v>
      </c>
      <c r="AH3370" s="2" t="s">
        <v>17974</v>
      </c>
      <c r="AI3370" s="2">
        <v>3</v>
      </c>
      <c r="AJ3370" s="2">
        <v>3</v>
      </c>
      <c r="AK3370" s="2"/>
      <c r="AL3370" s="2"/>
      <c r="AM3370" s="2"/>
      <c r="AN3370" s="2"/>
      <c r="AO3370" s="2"/>
      <c r="AP3370" s="25"/>
      <c r="AQ3370" s="25"/>
      <c r="AR3370" s="2"/>
      <c r="AS3370" s="2"/>
      <c r="AT3370" s="2"/>
      <c r="AU3370" s="25"/>
      <c r="AV3370" s="2"/>
      <c r="AW3370" s="2"/>
      <c r="AX3370" s="25"/>
      <c r="AY3370" s="25"/>
      <c r="AZ3370" s="25"/>
      <c r="BA3370" s="25"/>
      <c r="BB3370" s="25"/>
      <c r="BC3370" s="25"/>
      <c r="BD3370" s="25"/>
      <c r="BE3370" s="25"/>
      <c r="BF3370" s="25"/>
      <c r="BG3370" s="25"/>
      <c r="BH3370" s="25"/>
      <c r="BI3370" s="25"/>
      <c r="BJ3370" s="25"/>
      <c r="BK3370" s="25"/>
      <c r="BL3370" s="25"/>
      <c r="BM3370" s="25"/>
      <c r="BN3370" s="25"/>
      <c r="BO3370" s="25"/>
      <c r="BP3370" s="25"/>
      <c r="BQ3370" s="25"/>
      <c r="BR3370" s="25"/>
      <c r="BS3370" s="25"/>
      <c r="BT3370" s="25"/>
      <c r="BU3370" s="25"/>
      <c r="BV3370" s="25"/>
      <c r="BW3370" s="25"/>
      <c r="BX3370" s="25"/>
      <c r="BY3370" s="25"/>
      <c r="BZ3370" s="25"/>
      <c r="CA3370" s="25"/>
      <c r="CB3370" s="25"/>
      <c r="CC3370" s="25"/>
      <c r="CD3370" s="2" t="s">
        <v>78</v>
      </c>
      <c r="CE3370" s="2" t="s">
        <v>21883</v>
      </c>
      <c r="CF3370" s="25"/>
      <c r="CG3370" s="25"/>
      <c r="CH3370" s="25"/>
      <c r="CI3370" s="25"/>
      <c r="CJ3370" s="25"/>
    </row>
    <row r="3371" spans="1:88" x14ac:dyDescent="0.2">
      <c r="A3371" s="2" t="s">
        <v>12656</v>
      </c>
      <c r="B3371" s="2" t="s">
        <v>26412</v>
      </c>
      <c r="C3371" s="2" t="s">
        <v>10420</v>
      </c>
      <c r="D3371" s="2" t="s">
        <v>12656</v>
      </c>
      <c r="E3371" s="2" t="s">
        <v>12656</v>
      </c>
      <c r="F3371" s="2" t="s">
        <v>12657</v>
      </c>
      <c r="G3371" s="2" t="s">
        <v>16606</v>
      </c>
      <c r="H3371" s="2" t="s">
        <v>61</v>
      </c>
      <c r="I3371" s="2" t="s">
        <v>61</v>
      </c>
      <c r="J3371" s="2" t="s">
        <v>61</v>
      </c>
      <c r="K3371" s="50" t="s">
        <v>61</v>
      </c>
      <c r="L3371" s="43">
        <v>2016</v>
      </c>
      <c r="M3371" s="2" t="s">
        <v>133</v>
      </c>
      <c r="N3371" s="32">
        <v>25.228339999999999</v>
      </c>
      <c r="O3371" s="32">
        <v>55.280929999999998</v>
      </c>
      <c r="P3371" s="2" t="s">
        <v>152</v>
      </c>
      <c r="Q3371" s="2" t="s">
        <v>65</v>
      </c>
      <c r="R3371" s="43" t="s">
        <v>18854</v>
      </c>
      <c r="S3371" s="41" t="s">
        <v>134</v>
      </c>
      <c r="T3371" s="41" t="s">
        <v>18460</v>
      </c>
      <c r="U3371" s="2"/>
      <c r="V3371" s="2"/>
      <c r="W3371" s="41" t="s">
        <v>17588</v>
      </c>
      <c r="X3371" s="2" t="s">
        <v>10620</v>
      </c>
      <c r="Y3371" s="2" t="s">
        <v>76</v>
      </c>
      <c r="Z3371" s="5" t="s">
        <v>10423</v>
      </c>
      <c r="AA3371" s="5" t="s">
        <v>16910</v>
      </c>
      <c r="AB3371" s="5" t="s">
        <v>16317</v>
      </c>
      <c r="AC3371" s="2" t="s">
        <v>5205</v>
      </c>
      <c r="AD3371" s="2">
        <v>1033400</v>
      </c>
      <c r="AE3371" s="5">
        <v>30</v>
      </c>
      <c r="AF3371" s="25"/>
      <c r="AG3371" s="29">
        <v>3</v>
      </c>
      <c r="AH3371" s="2" t="s">
        <v>17974</v>
      </c>
      <c r="AI3371" s="2">
        <v>3</v>
      </c>
      <c r="AJ3371" s="2">
        <v>3</v>
      </c>
      <c r="AK3371" s="2"/>
      <c r="AL3371" s="2"/>
      <c r="AM3371" s="2"/>
      <c r="AN3371" s="2"/>
      <c r="AO3371" s="2"/>
      <c r="AP3371" s="25"/>
      <c r="AQ3371" s="25"/>
      <c r="AR3371" s="2"/>
      <c r="AS3371" s="2"/>
      <c r="AT3371" s="2"/>
      <c r="AU3371" s="25"/>
      <c r="AV3371" s="2"/>
      <c r="AW3371" s="2"/>
      <c r="AX3371" s="25"/>
      <c r="AY3371" s="25"/>
      <c r="AZ3371" s="25"/>
      <c r="BA3371" s="25"/>
      <c r="BB3371" s="25"/>
      <c r="BC3371" s="25"/>
      <c r="BD3371" s="25"/>
      <c r="BE3371" s="25"/>
      <c r="BF3371" s="25"/>
      <c r="BG3371" s="25"/>
      <c r="BH3371" s="25"/>
      <c r="BI3371" s="25"/>
      <c r="BJ3371" s="25"/>
      <c r="BK3371" s="25"/>
      <c r="BL3371" s="25"/>
      <c r="BM3371" s="25"/>
      <c r="BN3371" s="25"/>
      <c r="BO3371" s="25"/>
      <c r="BP3371" s="25"/>
      <c r="BQ3371" s="25"/>
      <c r="BR3371" s="25"/>
      <c r="BS3371" s="25"/>
      <c r="BT3371" s="25"/>
      <c r="BU3371" s="25"/>
      <c r="BV3371" s="25"/>
      <c r="BW3371" s="25"/>
      <c r="BX3371" s="25"/>
      <c r="BY3371" s="25"/>
      <c r="BZ3371" s="25"/>
      <c r="CA3371" s="25"/>
      <c r="CB3371" s="25"/>
      <c r="CC3371" s="25"/>
      <c r="CD3371" s="2" t="s">
        <v>71</v>
      </c>
      <c r="CE3371" s="2">
        <v>0</v>
      </c>
      <c r="CF3371" s="25"/>
      <c r="CG3371" s="25"/>
      <c r="CH3371" s="25"/>
      <c r="CI3371" s="25"/>
      <c r="CJ3371" s="25"/>
    </row>
    <row r="3372" spans="1:88" x14ac:dyDescent="0.2">
      <c r="A3372" s="2" t="s">
        <v>12658</v>
      </c>
      <c r="B3372" s="2" t="s">
        <v>26413</v>
      </c>
      <c r="C3372" s="2" t="s">
        <v>10420</v>
      </c>
      <c r="D3372" s="2" t="s">
        <v>12658</v>
      </c>
      <c r="E3372" s="2" t="s">
        <v>12658</v>
      </c>
      <c r="F3372" s="2" t="s">
        <v>12659</v>
      </c>
      <c r="G3372" s="2" t="s">
        <v>12660</v>
      </c>
      <c r="H3372" s="2" t="s">
        <v>61</v>
      </c>
      <c r="I3372" s="2" t="s">
        <v>61</v>
      </c>
      <c r="J3372" s="2" t="s">
        <v>61</v>
      </c>
      <c r="K3372" s="50" t="s">
        <v>61</v>
      </c>
      <c r="L3372" s="43">
        <v>2010</v>
      </c>
      <c r="M3372" s="2" t="s">
        <v>133</v>
      </c>
      <c r="N3372" s="32">
        <v>25.250900000000001</v>
      </c>
      <c r="O3372" s="32">
        <v>55.311</v>
      </c>
      <c r="P3372" s="2" t="s">
        <v>152</v>
      </c>
      <c r="Q3372" s="2" t="s">
        <v>65</v>
      </c>
      <c r="R3372" s="43" t="s">
        <v>18854</v>
      </c>
      <c r="S3372" s="41" t="s">
        <v>272</v>
      </c>
      <c r="T3372" s="41" t="s">
        <v>18461</v>
      </c>
      <c r="U3372" s="2"/>
      <c r="V3372" s="2"/>
      <c r="W3372" s="41" t="s">
        <v>17588</v>
      </c>
      <c r="X3372" s="2" t="s">
        <v>153</v>
      </c>
      <c r="Y3372" s="2" t="s">
        <v>69</v>
      </c>
      <c r="Z3372" s="5" t="s">
        <v>10423</v>
      </c>
      <c r="AA3372" s="5" t="s">
        <v>16910</v>
      </c>
      <c r="AB3372" s="5" t="s">
        <v>18091</v>
      </c>
      <c r="AC3372" s="2" t="s">
        <v>5205</v>
      </c>
      <c r="AD3372" s="2">
        <v>1031800</v>
      </c>
      <c r="AE3372" s="5">
        <v>17</v>
      </c>
      <c r="AF3372" s="25"/>
      <c r="AG3372" s="29">
        <v>3</v>
      </c>
      <c r="AH3372" s="2" t="s">
        <v>17974</v>
      </c>
      <c r="AI3372" s="2">
        <v>4</v>
      </c>
      <c r="AJ3372" s="2">
        <v>3</v>
      </c>
      <c r="AK3372" s="2"/>
      <c r="AL3372" s="2"/>
      <c r="AM3372" s="2"/>
      <c r="AN3372" s="2"/>
      <c r="AO3372" s="2"/>
      <c r="AP3372" s="25"/>
      <c r="AQ3372" s="25"/>
      <c r="AR3372" s="2"/>
      <c r="AS3372" s="2"/>
      <c r="AT3372" s="2"/>
      <c r="AU3372" s="25"/>
      <c r="AV3372" s="2"/>
      <c r="AW3372" s="2"/>
      <c r="AX3372" s="25"/>
      <c r="AY3372" s="25"/>
      <c r="AZ3372" s="25"/>
      <c r="BA3372" s="25"/>
      <c r="BB3372" s="25"/>
      <c r="BC3372" s="25"/>
      <c r="BD3372" s="25"/>
      <c r="BE3372" s="25"/>
      <c r="BF3372" s="25"/>
      <c r="BG3372" s="25"/>
      <c r="BH3372" s="25"/>
      <c r="BI3372" s="25"/>
      <c r="BJ3372" s="25"/>
      <c r="BK3372" s="25"/>
      <c r="BL3372" s="25"/>
      <c r="BM3372" s="25"/>
      <c r="BN3372" s="25"/>
      <c r="BO3372" s="25"/>
      <c r="BP3372" s="25"/>
      <c r="BQ3372" s="25"/>
      <c r="BR3372" s="25"/>
      <c r="BS3372" s="25"/>
      <c r="BT3372" s="25"/>
      <c r="BU3372" s="25"/>
      <c r="BV3372" s="25"/>
      <c r="BW3372" s="25"/>
      <c r="BX3372" s="25"/>
      <c r="BY3372" s="25"/>
      <c r="BZ3372" s="25"/>
      <c r="CA3372" s="25"/>
      <c r="CB3372" s="25"/>
      <c r="CC3372" s="25"/>
      <c r="CD3372" s="2" t="s">
        <v>78</v>
      </c>
      <c r="CE3372" s="2" t="s">
        <v>21884</v>
      </c>
      <c r="CF3372" s="25"/>
      <c r="CG3372" s="25"/>
      <c r="CH3372" s="25"/>
      <c r="CI3372" s="25"/>
      <c r="CJ3372" s="25"/>
    </row>
    <row r="3373" spans="1:88" x14ac:dyDescent="0.2">
      <c r="A3373" s="2" t="s">
        <v>12661</v>
      </c>
      <c r="B3373" s="2" t="s">
        <v>26414</v>
      </c>
      <c r="C3373" s="2" t="s">
        <v>10420</v>
      </c>
      <c r="D3373" s="2" t="s">
        <v>12661</v>
      </c>
      <c r="E3373" s="2" t="s">
        <v>12661</v>
      </c>
      <c r="F3373" s="2" t="s">
        <v>12662</v>
      </c>
      <c r="G3373" s="2" t="s">
        <v>12663</v>
      </c>
      <c r="H3373" s="2" t="s">
        <v>83</v>
      </c>
      <c r="I3373" s="2" t="s">
        <v>61</v>
      </c>
      <c r="J3373" s="2" t="s">
        <v>61</v>
      </c>
      <c r="K3373" s="50" t="s">
        <v>61</v>
      </c>
      <c r="L3373" s="43">
        <v>2011</v>
      </c>
      <c r="M3373" s="2" t="s">
        <v>133</v>
      </c>
      <c r="N3373" s="32">
        <v>25.254999999999999</v>
      </c>
      <c r="O3373" s="32">
        <v>55.290550000000003</v>
      </c>
      <c r="P3373" s="2" t="s">
        <v>2767</v>
      </c>
      <c r="Q3373" s="2" t="s">
        <v>65</v>
      </c>
      <c r="R3373" s="43" t="s">
        <v>18854</v>
      </c>
      <c r="S3373" s="41" t="s">
        <v>272</v>
      </c>
      <c r="T3373" s="41" t="s">
        <v>18461</v>
      </c>
      <c r="U3373" s="2"/>
      <c r="V3373" s="2"/>
      <c r="W3373" s="41" t="s">
        <v>17589</v>
      </c>
      <c r="X3373" s="2" t="s">
        <v>315</v>
      </c>
      <c r="Y3373" s="2" t="s">
        <v>102</v>
      </c>
      <c r="Z3373" s="5" t="s">
        <v>20</v>
      </c>
      <c r="AA3373" s="5" t="s">
        <v>16910</v>
      </c>
      <c r="AB3373" s="5" t="s">
        <v>16316</v>
      </c>
      <c r="AC3373" s="2" t="s">
        <v>5205</v>
      </c>
      <c r="AD3373" s="2">
        <v>1031600</v>
      </c>
      <c r="AE3373" s="5">
        <v>40</v>
      </c>
      <c r="AF3373" s="25"/>
      <c r="AG3373" s="29">
        <v>3</v>
      </c>
      <c r="AH3373" s="2" t="s">
        <v>17974</v>
      </c>
      <c r="AI3373" s="2">
        <v>3</v>
      </c>
      <c r="AJ3373" s="2">
        <v>3</v>
      </c>
      <c r="AK3373" s="2"/>
      <c r="AL3373" s="2"/>
      <c r="AM3373" s="2"/>
      <c r="AN3373" s="2"/>
      <c r="AO3373" s="2"/>
      <c r="AP3373" s="25"/>
      <c r="AQ3373" s="25"/>
      <c r="AR3373" s="2"/>
      <c r="AS3373" s="2"/>
      <c r="AT3373" s="2"/>
      <c r="AU3373" s="25"/>
      <c r="AV3373" s="2"/>
      <c r="AW3373" s="2"/>
      <c r="AX3373" s="25"/>
      <c r="AY3373" s="25"/>
      <c r="AZ3373" s="25"/>
      <c r="BA3373" s="25"/>
      <c r="BB3373" s="25"/>
      <c r="BC3373" s="25"/>
      <c r="BD3373" s="25"/>
      <c r="BE3373" s="25"/>
      <c r="BF3373" s="25"/>
      <c r="BG3373" s="25"/>
      <c r="BH3373" s="25"/>
      <c r="BI3373" s="25"/>
      <c r="BJ3373" s="25"/>
      <c r="BK3373" s="25"/>
      <c r="BL3373" s="25"/>
      <c r="BM3373" s="25"/>
      <c r="BN3373" s="25"/>
      <c r="BO3373" s="25"/>
      <c r="BP3373" s="25"/>
      <c r="BQ3373" s="25"/>
      <c r="BR3373" s="25"/>
      <c r="BS3373" s="25"/>
      <c r="BT3373" s="25"/>
      <c r="BU3373" s="25"/>
      <c r="BV3373" s="25"/>
      <c r="BW3373" s="25"/>
      <c r="BX3373" s="25"/>
      <c r="BY3373" s="25"/>
      <c r="BZ3373" s="25"/>
      <c r="CA3373" s="25"/>
      <c r="CB3373" s="25"/>
      <c r="CC3373" s="25"/>
      <c r="CD3373" s="2" t="s">
        <v>78</v>
      </c>
      <c r="CE3373" s="2" t="s">
        <v>21885</v>
      </c>
      <c r="CF3373" s="25"/>
      <c r="CG3373" s="25"/>
      <c r="CH3373" s="25"/>
      <c r="CI3373" s="25"/>
      <c r="CJ3373" s="25"/>
    </row>
    <row r="3374" spans="1:88" x14ac:dyDescent="0.2">
      <c r="A3374" s="2" t="s">
        <v>12664</v>
      </c>
      <c r="B3374" s="2" t="s">
        <v>26415</v>
      </c>
      <c r="C3374" s="2" t="s">
        <v>10420</v>
      </c>
      <c r="D3374" s="2" t="s">
        <v>12664</v>
      </c>
      <c r="E3374" s="2" t="s">
        <v>12664</v>
      </c>
      <c r="F3374" s="2" t="s">
        <v>12665</v>
      </c>
      <c r="G3374" s="2" t="s">
        <v>12666</v>
      </c>
      <c r="H3374" s="2" t="s">
        <v>83</v>
      </c>
      <c r="I3374" s="2" t="s">
        <v>61</v>
      </c>
      <c r="J3374" s="2" t="s">
        <v>61</v>
      </c>
      <c r="K3374" s="50" t="s">
        <v>61</v>
      </c>
      <c r="L3374" s="43">
        <v>2012</v>
      </c>
      <c r="M3374" s="2" t="s">
        <v>133</v>
      </c>
      <c r="N3374" s="32">
        <v>25.259029999999999</v>
      </c>
      <c r="O3374" s="32">
        <v>55.290529999999997</v>
      </c>
      <c r="P3374" s="2" t="s">
        <v>2767</v>
      </c>
      <c r="Q3374" s="2" t="s">
        <v>65</v>
      </c>
      <c r="R3374" s="43" t="s">
        <v>18854</v>
      </c>
      <c r="S3374" s="41" t="s">
        <v>272</v>
      </c>
      <c r="T3374" s="41" t="s">
        <v>18461</v>
      </c>
      <c r="U3374" s="2"/>
      <c r="V3374" s="2"/>
      <c r="W3374" s="41" t="s">
        <v>17589</v>
      </c>
      <c r="X3374" s="2" t="s">
        <v>1598</v>
      </c>
      <c r="Y3374" s="2" t="s">
        <v>69</v>
      </c>
      <c r="Z3374" s="5" t="s">
        <v>10423</v>
      </c>
      <c r="AA3374" s="5" t="s">
        <v>10937</v>
      </c>
      <c r="AB3374" s="5" t="s">
        <v>18091</v>
      </c>
      <c r="AC3374" s="2" t="s">
        <v>5205</v>
      </c>
      <c r="AD3374" s="2">
        <v>1031600</v>
      </c>
      <c r="AE3374" s="5">
        <v>41</v>
      </c>
      <c r="AF3374" s="25"/>
      <c r="AG3374" s="29">
        <v>3</v>
      </c>
      <c r="AH3374" s="2" t="s">
        <v>17974</v>
      </c>
      <c r="AI3374" s="2">
        <v>3</v>
      </c>
      <c r="AJ3374" s="2">
        <v>3</v>
      </c>
      <c r="AK3374" s="2"/>
      <c r="AL3374" s="2"/>
      <c r="AM3374" s="2"/>
      <c r="AN3374" s="2"/>
      <c r="AO3374" s="2"/>
      <c r="AP3374" s="25"/>
      <c r="AQ3374" s="25"/>
      <c r="AR3374" s="2"/>
      <c r="AS3374" s="2"/>
      <c r="AT3374" s="2"/>
      <c r="AU3374" s="25"/>
      <c r="AV3374" s="2"/>
      <c r="AW3374" s="2"/>
      <c r="AX3374" s="25"/>
      <c r="AY3374" s="25"/>
      <c r="AZ3374" s="25"/>
      <c r="BA3374" s="25"/>
      <c r="BB3374" s="25"/>
      <c r="BC3374" s="25"/>
      <c r="BD3374" s="25"/>
      <c r="BE3374" s="25"/>
      <c r="BF3374" s="25"/>
      <c r="BG3374" s="25"/>
      <c r="BH3374" s="25"/>
      <c r="BI3374" s="25"/>
      <c r="BJ3374" s="25"/>
      <c r="BK3374" s="25"/>
      <c r="BL3374" s="25"/>
      <c r="BM3374" s="25"/>
      <c r="BN3374" s="25"/>
      <c r="BO3374" s="25"/>
      <c r="BP3374" s="25"/>
      <c r="BQ3374" s="25"/>
      <c r="BR3374" s="25"/>
      <c r="BS3374" s="25"/>
      <c r="BT3374" s="25"/>
      <c r="BU3374" s="25"/>
      <c r="BV3374" s="25"/>
      <c r="BW3374" s="25"/>
      <c r="BX3374" s="25"/>
      <c r="BY3374" s="25"/>
      <c r="BZ3374" s="25"/>
      <c r="CA3374" s="25"/>
      <c r="CB3374" s="25"/>
      <c r="CC3374" s="25"/>
      <c r="CD3374" s="2" t="s">
        <v>78</v>
      </c>
      <c r="CE3374" s="2" t="s">
        <v>21886</v>
      </c>
      <c r="CF3374" s="25"/>
      <c r="CG3374" s="25"/>
      <c r="CH3374" s="25"/>
      <c r="CI3374" s="25"/>
      <c r="CJ3374" s="25"/>
    </row>
    <row r="3375" spans="1:88" x14ac:dyDescent="0.2">
      <c r="A3375" s="2" t="s">
        <v>12667</v>
      </c>
      <c r="B3375" s="2" t="s">
        <v>26416</v>
      </c>
      <c r="C3375" s="2" t="s">
        <v>10420</v>
      </c>
      <c r="D3375" s="2" t="s">
        <v>12667</v>
      </c>
      <c r="E3375" s="2" t="s">
        <v>12667</v>
      </c>
      <c r="F3375" s="2" t="s">
        <v>12668</v>
      </c>
      <c r="G3375" s="2" t="s">
        <v>12669</v>
      </c>
      <c r="H3375" s="2" t="s">
        <v>83</v>
      </c>
      <c r="I3375" s="2" t="s">
        <v>61</v>
      </c>
      <c r="J3375" s="2" t="s">
        <v>61</v>
      </c>
      <c r="K3375" s="50" t="s">
        <v>61</v>
      </c>
      <c r="L3375" s="43">
        <v>2011</v>
      </c>
      <c r="M3375" s="2" t="s">
        <v>133</v>
      </c>
      <c r="N3375" s="32">
        <v>25.247920000000001</v>
      </c>
      <c r="O3375" s="32">
        <v>55.305030000000002</v>
      </c>
      <c r="P3375" s="2" t="s">
        <v>2767</v>
      </c>
      <c r="Q3375" s="2" t="s">
        <v>65</v>
      </c>
      <c r="R3375" s="43" t="s">
        <v>18854</v>
      </c>
      <c r="S3375" s="41" t="s">
        <v>272</v>
      </c>
      <c r="T3375" s="41" t="s">
        <v>18461</v>
      </c>
      <c r="U3375" s="2"/>
      <c r="V3375" s="2"/>
      <c r="W3375" s="41" t="s">
        <v>17589</v>
      </c>
      <c r="X3375" s="2" t="s">
        <v>1598</v>
      </c>
      <c r="Y3375" s="2" t="s">
        <v>102</v>
      </c>
      <c r="Z3375" s="5" t="s">
        <v>20</v>
      </c>
      <c r="AA3375" s="5" t="s">
        <v>16910</v>
      </c>
      <c r="AB3375" s="5" t="s">
        <v>16316</v>
      </c>
      <c r="AC3375" s="2" t="s">
        <v>5205</v>
      </c>
      <c r="AD3375" s="2">
        <v>1031800</v>
      </c>
      <c r="AE3375" s="5">
        <v>16</v>
      </c>
      <c r="AF3375" s="25"/>
      <c r="AG3375" s="29">
        <v>3</v>
      </c>
      <c r="AH3375" s="2" t="s">
        <v>17974</v>
      </c>
      <c r="AI3375" s="2">
        <v>3</v>
      </c>
      <c r="AJ3375" s="2">
        <v>3</v>
      </c>
      <c r="AK3375" s="2"/>
      <c r="AL3375" s="2"/>
      <c r="AM3375" s="2"/>
      <c r="AN3375" s="2"/>
      <c r="AO3375" s="2"/>
      <c r="AP3375" s="25"/>
      <c r="AQ3375" s="25"/>
      <c r="AR3375" s="2"/>
      <c r="AS3375" s="2"/>
      <c r="AT3375" s="2"/>
      <c r="AU3375" s="25"/>
      <c r="AV3375" s="2"/>
      <c r="AW3375" s="2"/>
      <c r="AX3375" s="25"/>
      <c r="AY3375" s="25"/>
      <c r="AZ3375" s="25"/>
      <c r="BA3375" s="25"/>
      <c r="BB3375" s="25"/>
      <c r="BC3375" s="25"/>
      <c r="BD3375" s="25"/>
      <c r="BE3375" s="25"/>
      <c r="BF3375" s="25"/>
      <c r="BG3375" s="25"/>
      <c r="BH3375" s="25"/>
      <c r="BI3375" s="25"/>
      <c r="BJ3375" s="25"/>
      <c r="BK3375" s="25"/>
      <c r="BL3375" s="25"/>
      <c r="BM3375" s="25"/>
      <c r="BN3375" s="25"/>
      <c r="BO3375" s="25"/>
      <c r="BP3375" s="25"/>
      <c r="BQ3375" s="25"/>
      <c r="BR3375" s="25"/>
      <c r="BS3375" s="25"/>
      <c r="BT3375" s="25"/>
      <c r="BU3375" s="25"/>
      <c r="BV3375" s="25"/>
      <c r="BW3375" s="25"/>
      <c r="BX3375" s="25"/>
      <c r="BY3375" s="25"/>
      <c r="BZ3375" s="25"/>
      <c r="CA3375" s="25"/>
      <c r="CB3375" s="25"/>
      <c r="CC3375" s="25"/>
      <c r="CD3375" s="2" t="s">
        <v>78</v>
      </c>
      <c r="CE3375" s="2" t="s">
        <v>21887</v>
      </c>
      <c r="CF3375" s="25"/>
      <c r="CG3375" s="25"/>
      <c r="CH3375" s="25"/>
      <c r="CI3375" s="25"/>
      <c r="CJ3375" s="25"/>
    </row>
    <row r="3376" spans="1:88" x14ac:dyDescent="0.2">
      <c r="A3376" s="2" t="s">
        <v>12670</v>
      </c>
      <c r="B3376" s="2" t="s">
        <v>26417</v>
      </c>
      <c r="C3376" s="2" t="s">
        <v>10420</v>
      </c>
      <c r="D3376" s="2" t="s">
        <v>12670</v>
      </c>
      <c r="E3376" s="2" t="s">
        <v>12670</v>
      </c>
      <c r="F3376" s="2" t="s">
        <v>12671</v>
      </c>
      <c r="G3376" s="2" t="s">
        <v>16160</v>
      </c>
      <c r="H3376" s="2" t="s">
        <v>61</v>
      </c>
      <c r="I3376" s="2" t="s">
        <v>61</v>
      </c>
      <c r="J3376" s="2" t="s">
        <v>61</v>
      </c>
      <c r="K3376" s="50" t="s">
        <v>61</v>
      </c>
      <c r="L3376" s="43">
        <v>2012</v>
      </c>
      <c r="M3376" s="2" t="s">
        <v>133</v>
      </c>
      <c r="N3376" s="32">
        <v>25.261590000000002</v>
      </c>
      <c r="O3376" s="32">
        <v>55.29345</v>
      </c>
      <c r="P3376" s="2" t="s">
        <v>152</v>
      </c>
      <c r="Q3376" s="2" t="s">
        <v>65</v>
      </c>
      <c r="R3376" s="43" t="s">
        <v>18854</v>
      </c>
      <c r="S3376" s="41" t="s">
        <v>10732</v>
      </c>
      <c r="T3376" s="41" t="s">
        <v>18461</v>
      </c>
      <c r="U3376" s="2"/>
      <c r="V3376" s="2"/>
      <c r="W3376" s="41" t="s">
        <v>17588</v>
      </c>
      <c r="X3376" s="2" t="s">
        <v>10480</v>
      </c>
      <c r="Y3376" s="2" t="s">
        <v>102</v>
      </c>
      <c r="Z3376" s="5" t="s">
        <v>20</v>
      </c>
      <c r="AA3376" s="5" t="s">
        <v>16910</v>
      </c>
      <c r="AB3376" s="5" t="s">
        <v>16316</v>
      </c>
      <c r="AC3376" s="2" t="s">
        <v>5205</v>
      </c>
      <c r="AD3376" s="2">
        <v>1031200</v>
      </c>
      <c r="AE3376" s="5">
        <v>26</v>
      </c>
      <c r="AF3376" s="25"/>
      <c r="AG3376" s="29">
        <v>3</v>
      </c>
      <c r="AH3376" s="2" t="s">
        <v>17974</v>
      </c>
      <c r="AI3376" s="2">
        <v>3</v>
      </c>
      <c r="AJ3376" s="2">
        <v>3</v>
      </c>
      <c r="AK3376" s="2"/>
      <c r="AL3376" s="2"/>
      <c r="AM3376" s="2"/>
      <c r="AN3376" s="2"/>
      <c r="AO3376" s="2"/>
      <c r="AP3376" s="25"/>
      <c r="AQ3376" s="25"/>
      <c r="AR3376" s="2"/>
      <c r="AS3376" s="2"/>
      <c r="AT3376" s="2"/>
      <c r="AU3376" s="25"/>
      <c r="AV3376" s="2"/>
      <c r="AW3376" s="2"/>
      <c r="AX3376" s="25"/>
      <c r="AY3376" s="25"/>
      <c r="AZ3376" s="25"/>
      <c r="BA3376" s="25"/>
      <c r="BB3376" s="25"/>
      <c r="BC3376" s="25"/>
      <c r="BD3376" s="25"/>
      <c r="BE3376" s="25"/>
      <c r="BF3376" s="25"/>
      <c r="BG3376" s="25"/>
      <c r="BH3376" s="25"/>
      <c r="BI3376" s="25"/>
      <c r="BJ3376" s="25"/>
      <c r="BK3376" s="25"/>
      <c r="BL3376" s="25"/>
      <c r="BM3376" s="25"/>
      <c r="BN3376" s="25"/>
      <c r="BO3376" s="25"/>
      <c r="BP3376" s="25"/>
      <c r="BQ3376" s="25"/>
      <c r="BR3376" s="25"/>
      <c r="BS3376" s="25"/>
      <c r="BT3376" s="25"/>
      <c r="BU3376" s="25"/>
      <c r="BV3376" s="25"/>
      <c r="BW3376" s="25"/>
      <c r="BX3376" s="25"/>
      <c r="BY3376" s="25"/>
      <c r="BZ3376" s="25"/>
      <c r="CA3376" s="25"/>
      <c r="CB3376" s="25"/>
      <c r="CC3376" s="25"/>
      <c r="CD3376" s="2" t="s">
        <v>71</v>
      </c>
      <c r="CE3376" s="2">
        <v>0</v>
      </c>
      <c r="CF3376" s="25"/>
      <c r="CG3376" s="25"/>
      <c r="CH3376" s="25"/>
      <c r="CI3376" s="25"/>
      <c r="CJ3376" s="25"/>
    </row>
    <row r="3377" spans="1:88" x14ac:dyDescent="0.2">
      <c r="A3377" s="2" t="s">
        <v>12672</v>
      </c>
      <c r="B3377" s="2" t="s">
        <v>26418</v>
      </c>
      <c r="C3377" s="2" t="s">
        <v>10420</v>
      </c>
      <c r="D3377" s="2" t="s">
        <v>12672</v>
      </c>
      <c r="E3377" s="2" t="s">
        <v>12672</v>
      </c>
      <c r="F3377" s="2" t="s">
        <v>12673</v>
      </c>
      <c r="G3377" s="2" t="s">
        <v>12674</v>
      </c>
      <c r="H3377" s="2" t="s">
        <v>61</v>
      </c>
      <c r="I3377" s="2" t="s">
        <v>61</v>
      </c>
      <c r="J3377" s="2" t="s">
        <v>61</v>
      </c>
      <c r="K3377" s="50" t="s">
        <v>61</v>
      </c>
      <c r="L3377" s="43">
        <v>2011</v>
      </c>
      <c r="M3377" s="2" t="s">
        <v>133</v>
      </c>
      <c r="N3377" s="32">
        <v>25.09684</v>
      </c>
      <c r="O3377" s="32">
        <v>55.176020000000001</v>
      </c>
      <c r="P3377" s="2" t="s">
        <v>152</v>
      </c>
      <c r="Q3377" s="2" t="s">
        <v>65</v>
      </c>
      <c r="R3377" s="43" t="s">
        <v>18854</v>
      </c>
      <c r="S3377" s="41" t="s">
        <v>272</v>
      </c>
      <c r="T3377" s="41" t="s">
        <v>18461</v>
      </c>
      <c r="U3377" s="2"/>
      <c r="V3377" s="2"/>
      <c r="W3377" s="41" t="s">
        <v>17588</v>
      </c>
      <c r="X3377" s="2" t="s">
        <v>153</v>
      </c>
      <c r="Y3377" s="2" t="s">
        <v>102</v>
      </c>
      <c r="Z3377" s="5" t="s">
        <v>20</v>
      </c>
      <c r="AA3377" s="5" t="s">
        <v>16910</v>
      </c>
      <c r="AB3377" s="5" t="s">
        <v>16316</v>
      </c>
      <c r="AC3377" s="2" t="s">
        <v>5205</v>
      </c>
      <c r="AD3377" s="2">
        <v>1038300</v>
      </c>
      <c r="AE3377" s="5">
        <v>21</v>
      </c>
      <c r="AF3377" s="25"/>
      <c r="AG3377" s="29">
        <v>3</v>
      </c>
      <c r="AH3377" s="2" t="s">
        <v>17974</v>
      </c>
      <c r="AI3377" s="2">
        <v>3</v>
      </c>
      <c r="AJ3377" s="2">
        <v>3</v>
      </c>
      <c r="AK3377" s="2"/>
      <c r="AL3377" s="2"/>
      <c r="AM3377" s="2"/>
      <c r="AN3377" s="2"/>
      <c r="AO3377" s="2"/>
      <c r="AP3377" s="25"/>
      <c r="AQ3377" s="25"/>
      <c r="AR3377" s="2"/>
      <c r="AS3377" s="2"/>
      <c r="AT3377" s="2"/>
      <c r="AU3377" s="25"/>
      <c r="AV3377" s="2"/>
      <c r="AW3377" s="2"/>
      <c r="AX3377" s="25"/>
      <c r="AY3377" s="25"/>
      <c r="AZ3377" s="25"/>
      <c r="BA3377" s="25"/>
      <c r="BB3377" s="25"/>
      <c r="BC3377" s="25"/>
      <c r="BD3377" s="25"/>
      <c r="BE3377" s="25"/>
      <c r="BF3377" s="25"/>
      <c r="BG3377" s="25"/>
      <c r="BH3377" s="25"/>
      <c r="BI3377" s="25"/>
      <c r="BJ3377" s="25"/>
      <c r="BK3377" s="25"/>
      <c r="BL3377" s="25"/>
      <c r="BM3377" s="25"/>
      <c r="BN3377" s="25"/>
      <c r="BO3377" s="25"/>
      <c r="BP3377" s="25"/>
      <c r="BQ3377" s="25"/>
      <c r="BR3377" s="25"/>
      <c r="BS3377" s="25"/>
      <c r="BT3377" s="25"/>
      <c r="BU3377" s="25"/>
      <c r="BV3377" s="25"/>
      <c r="BW3377" s="25"/>
      <c r="BX3377" s="25"/>
      <c r="BY3377" s="25"/>
      <c r="BZ3377" s="25"/>
      <c r="CA3377" s="25"/>
      <c r="CB3377" s="25"/>
      <c r="CC3377" s="25"/>
      <c r="CD3377" s="2" t="s">
        <v>78</v>
      </c>
      <c r="CE3377" s="2" t="s">
        <v>21888</v>
      </c>
      <c r="CF3377" s="25"/>
      <c r="CG3377" s="25"/>
      <c r="CH3377" s="25"/>
      <c r="CI3377" s="25"/>
      <c r="CJ3377" s="25"/>
    </row>
    <row r="3378" spans="1:88" x14ac:dyDescent="0.2">
      <c r="A3378" s="2" t="s">
        <v>12675</v>
      </c>
      <c r="B3378" s="2" t="s">
        <v>26419</v>
      </c>
      <c r="C3378" s="2" t="s">
        <v>10420</v>
      </c>
      <c r="D3378" s="2" t="s">
        <v>12675</v>
      </c>
      <c r="E3378" s="2" t="s">
        <v>12675</v>
      </c>
      <c r="F3378" s="2" t="s">
        <v>12676</v>
      </c>
      <c r="G3378" s="2" t="s">
        <v>12677</v>
      </c>
      <c r="H3378" s="2" t="s">
        <v>83</v>
      </c>
      <c r="I3378" s="2" t="s">
        <v>61</v>
      </c>
      <c r="J3378" s="2" t="s">
        <v>61</v>
      </c>
      <c r="K3378" s="50" t="s">
        <v>61</v>
      </c>
      <c r="L3378" s="43">
        <v>2011</v>
      </c>
      <c r="M3378" s="2" t="s">
        <v>133</v>
      </c>
      <c r="N3378" s="32">
        <v>25.27318</v>
      </c>
      <c r="O3378" s="32">
        <v>55.342010000000002</v>
      </c>
      <c r="P3378" s="2" t="s">
        <v>2767</v>
      </c>
      <c r="Q3378" s="2" t="s">
        <v>65</v>
      </c>
      <c r="R3378" s="43" t="s">
        <v>18854</v>
      </c>
      <c r="S3378" s="41" t="s">
        <v>10732</v>
      </c>
      <c r="T3378" s="41" t="s">
        <v>18461</v>
      </c>
      <c r="U3378" s="2"/>
      <c r="V3378" s="2"/>
      <c r="W3378" s="41" t="s">
        <v>17589</v>
      </c>
      <c r="X3378" s="2" t="s">
        <v>1598</v>
      </c>
      <c r="Y3378" s="2" t="s">
        <v>76</v>
      </c>
      <c r="Z3378" s="5" t="s">
        <v>10423</v>
      </c>
      <c r="AA3378" s="5" t="s">
        <v>16910</v>
      </c>
      <c r="AB3378" s="5" t="s">
        <v>16317</v>
      </c>
      <c r="AC3378" s="2" t="s">
        <v>5205</v>
      </c>
      <c r="AD3378" s="2">
        <v>1012800</v>
      </c>
      <c r="AE3378" s="5">
        <v>16</v>
      </c>
      <c r="AF3378" s="25"/>
      <c r="AG3378" s="29">
        <v>3</v>
      </c>
      <c r="AH3378" s="2" t="s">
        <v>17974</v>
      </c>
      <c r="AI3378" s="2">
        <v>3</v>
      </c>
      <c r="AJ3378" s="2">
        <v>3</v>
      </c>
      <c r="AK3378" s="2"/>
      <c r="AL3378" s="2"/>
      <c r="AM3378" s="2"/>
      <c r="AN3378" s="2"/>
      <c r="AO3378" s="2"/>
      <c r="AP3378" s="25"/>
      <c r="AQ3378" s="25"/>
      <c r="AR3378" s="2"/>
      <c r="AS3378" s="2"/>
      <c r="AT3378" s="2"/>
      <c r="AU3378" s="25"/>
      <c r="AV3378" s="2"/>
      <c r="AW3378" s="2"/>
      <c r="AX3378" s="25"/>
      <c r="AY3378" s="25"/>
      <c r="AZ3378" s="25"/>
      <c r="BA3378" s="25"/>
      <c r="BB3378" s="25"/>
      <c r="BC3378" s="25"/>
      <c r="BD3378" s="25"/>
      <c r="BE3378" s="25"/>
      <c r="BF3378" s="25"/>
      <c r="BG3378" s="25"/>
      <c r="BH3378" s="25"/>
      <c r="BI3378" s="25"/>
      <c r="BJ3378" s="25"/>
      <c r="BK3378" s="25"/>
      <c r="BL3378" s="25"/>
      <c r="BM3378" s="25"/>
      <c r="BN3378" s="25"/>
      <c r="BO3378" s="25"/>
      <c r="BP3378" s="25"/>
      <c r="BQ3378" s="25"/>
      <c r="BR3378" s="25"/>
      <c r="BS3378" s="25"/>
      <c r="BT3378" s="25"/>
      <c r="BU3378" s="25"/>
      <c r="BV3378" s="25"/>
      <c r="BW3378" s="25"/>
      <c r="BX3378" s="25"/>
      <c r="BY3378" s="25"/>
      <c r="BZ3378" s="25"/>
      <c r="CA3378" s="25"/>
      <c r="CB3378" s="25"/>
      <c r="CC3378" s="25"/>
      <c r="CD3378" s="2" t="s">
        <v>78</v>
      </c>
      <c r="CE3378" s="2" t="s">
        <v>21889</v>
      </c>
      <c r="CF3378" s="25"/>
      <c r="CG3378" s="25"/>
      <c r="CH3378" s="25"/>
      <c r="CI3378" s="25"/>
      <c r="CJ3378" s="25"/>
    </row>
    <row r="3379" spans="1:88" x14ac:dyDescent="0.2">
      <c r="A3379" s="2" t="s">
        <v>12678</v>
      </c>
      <c r="B3379" s="2" t="s">
        <v>26420</v>
      </c>
      <c r="C3379" s="2" t="s">
        <v>10420</v>
      </c>
      <c r="D3379" s="2" t="s">
        <v>12678</v>
      </c>
      <c r="E3379" s="2" t="s">
        <v>12678</v>
      </c>
      <c r="F3379" s="2" t="s">
        <v>12679</v>
      </c>
      <c r="G3379" s="2" t="s">
        <v>12680</v>
      </c>
      <c r="H3379" s="2" t="s">
        <v>61</v>
      </c>
      <c r="I3379" s="2" t="s">
        <v>61</v>
      </c>
      <c r="J3379" s="2" t="s">
        <v>61</v>
      </c>
      <c r="K3379" s="50" t="s">
        <v>61</v>
      </c>
      <c r="L3379" s="43">
        <v>2010</v>
      </c>
      <c r="M3379" s="2" t="s">
        <v>133</v>
      </c>
      <c r="N3379" s="32">
        <v>25.047360000000001</v>
      </c>
      <c r="O3379" s="32">
        <v>55.130740000000003</v>
      </c>
      <c r="P3379" s="2" t="s">
        <v>152</v>
      </c>
      <c r="Q3379" s="2" t="s">
        <v>65</v>
      </c>
      <c r="R3379" s="43" t="s">
        <v>18854</v>
      </c>
      <c r="S3379" s="41" t="s">
        <v>272</v>
      </c>
      <c r="T3379" s="41" t="s">
        <v>18461</v>
      </c>
      <c r="U3379" s="2"/>
      <c r="V3379" s="2"/>
      <c r="W3379" s="41" t="s">
        <v>17588</v>
      </c>
      <c r="X3379" s="2" t="s">
        <v>153</v>
      </c>
      <c r="Y3379" s="2" t="s">
        <v>102</v>
      </c>
      <c r="Z3379" s="5" t="s">
        <v>10423</v>
      </c>
      <c r="AA3379" s="5" t="s">
        <v>16910</v>
      </c>
      <c r="AB3379" s="5" t="s">
        <v>16316</v>
      </c>
      <c r="AC3379" s="2" t="s">
        <v>5205</v>
      </c>
      <c r="AD3379" s="2">
        <v>1059101</v>
      </c>
      <c r="AE3379" s="5">
        <v>35</v>
      </c>
      <c r="AF3379" s="25"/>
      <c r="AG3379" s="29">
        <v>3</v>
      </c>
      <c r="AH3379" s="2" t="s">
        <v>17974</v>
      </c>
      <c r="AI3379" s="2">
        <v>3</v>
      </c>
      <c r="AJ3379" s="2">
        <v>3</v>
      </c>
      <c r="AK3379" s="2"/>
      <c r="AL3379" s="2"/>
      <c r="AM3379" s="2"/>
      <c r="AN3379" s="2"/>
      <c r="AO3379" s="2"/>
      <c r="AP3379" s="25"/>
      <c r="AQ3379" s="25"/>
      <c r="AR3379" s="2"/>
      <c r="AS3379" s="2"/>
      <c r="AT3379" s="2"/>
      <c r="AU3379" s="25"/>
      <c r="AV3379" s="2"/>
      <c r="AW3379" s="2"/>
      <c r="AX3379" s="25"/>
      <c r="AY3379" s="25"/>
      <c r="AZ3379" s="25"/>
      <c r="BA3379" s="25"/>
      <c r="BB3379" s="25"/>
      <c r="BC3379" s="25"/>
      <c r="BD3379" s="25"/>
      <c r="BE3379" s="25"/>
      <c r="BF3379" s="25"/>
      <c r="BG3379" s="25"/>
      <c r="BH3379" s="25"/>
      <c r="BI3379" s="25"/>
      <c r="BJ3379" s="25"/>
      <c r="BK3379" s="25"/>
      <c r="BL3379" s="25"/>
      <c r="BM3379" s="25"/>
      <c r="BN3379" s="25"/>
      <c r="BO3379" s="25"/>
      <c r="BP3379" s="25"/>
      <c r="BQ3379" s="25"/>
      <c r="BR3379" s="25"/>
      <c r="BS3379" s="25"/>
      <c r="BT3379" s="25"/>
      <c r="BU3379" s="25"/>
      <c r="BV3379" s="25"/>
      <c r="BW3379" s="25"/>
      <c r="BX3379" s="25"/>
      <c r="BY3379" s="25"/>
      <c r="BZ3379" s="25"/>
      <c r="CA3379" s="25"/>
      <c r="CB3379" s="25"/>
      <c r="CC3379" s="25"/>
      <c r="CD3379" s="2" t="s">
        <v>78</v>
      </c>
      <c r="CE3379" s="2" t="s">
        <v>21890</v>
      </c>
      <c r="CF3379" s="25"/>
      <c r="CG3379" s="25"/>
      <c r="CH3379" s="25"/>
      <c r="CI3379" s="25"/>
      <c r="CJ3379" s="25"/>
    </row>
    <row r="3380" spans="1:88" x14ac:dyDescent="0.2">
      <c r="A3380" s="2" t="s">
        <v>12681</v>
      </c>
      <c r="B3380" s="2" t="s">
        <v>26421</v>
      </c>
      <c r="C3380" s="2" t="s">
        <v>10420</v>
      </c>
      <c r="D3380" s="2" t="s">
        <v>12681</v>
      </c>
      <c r="E3380" s="2" t="s">
        <v>12681</v>
      </c>
      <c r="F3380" s="2" t="s">
        <v>12682</v>
      </c>
      <c r="G3380" s="2" t="s">
        <v>12683</v>
      </c>
      <c r="H3380" s="2" t="s">
        <v>61</v>
      </c>
      <c r="I3380" s="2" t="s">
        <v>61</v>
      </c>
      <c r="J3380" s="2" t="s">
        <v>61</v>
      </c>
      <c r="K3380" s="50" t="s">
        <v>61</v>
      </c>
      <c r="L3380" s="43">
        <v>2011</v>
      </c>
      <c r="M3380" s="2" t="s">
        <v>133</v>
      </c>
      <c r="N3380" s="32">
        <v>25.27777</v>
      </c>
      <c r="O3380" s="32">
        <v>55.314140000000002</v>
      </c>
      <c r="P3380" s="2" t="s">
        <v>152</v>
      </c>
      <c r="Q3380" s="2" t="s">
        <v>65</v>
      </c>
      <c r="R3380" s="43" t="s">
        <v>18854</v>
      </c>
      <c r="S3380" s="41" t="s">
        <v>272</v>
      </c>
      <c r="T3380" s="41" t="s">
        <v>18461</v>
      </c>
      <c r="U3380" s="2"/>
      <c r="V3380" s="2"/>
      <c r="W3380" s="41" t="s">
        <v>17588</v>
      </c>
      <c r="X3380" s="2" t="s">
        <v>153</v>
      </c>
      <c r="Y3380" s="2" t="s">
        <v>102</v>
      </c>
      <c r="Z3380" s="5" t="s">
        <v>10423</v>
      </c>
      <c r="AA3380" s="5" t="s">
        <v>16910</v>
      </c>
      <c r="AB3380" s="5" t="s">
        <v>16316</v>
      </c>
      <c r="AC3380" s="2" t="s">
        <v>5247</v>
      </c>
      <c r="AD3380" s="2">
        <v>1011700</v>
      </c>
      <c r="AE3380" s="5">
        <v>29</v>
      </c>
      <c r="AF3380" s="25"/>
      <c r="AG3380" s="29">
        <v>3</v>
      </c>
      <c r="AH3380" s="2" t="s">
        <v>17978</v>
      </c>
      <c r="AI3380" s="2">
        <v>3</v>
      </c>
      <c r="AJ3380" s="2">
        <v>3</v>
      </c>
      <c r="AK3380" s="2"/>
      <c r="AL3380" s="2"/>
      <c r="AM3380" s="2"/>
      <c r="AN3380" s="2"/>
      <c r="AO3380" s="2"/>
      <c r="AP3380" s="25"/>
      <c r="AQ3380" s="25"/>
      <c r="AR3380" s="2"/>
      <c r="AS3380" s="2"/>
      <c r="AT3380" s="2"/>
      <c r="AU3380" s="25"/>
      <c r="AV3380" s="2"/>
      <c r="AW3380" s="2"/>
      <c r="AX3380" s="25"/>
      <c r="AY3380" s="25"/>
      <c r="AZ3380" s="25"/>
      <c r="BA3380" s="25"/>
      <c r="BB3380" s="25"/>
      <c r="BC3380" s="25"/>
      <c r="BD3380" s="25"/>
      <c r="BE3380" s="25"/>
      <c r="BF3380" s="25"/>
      <c r="BG3380" s="25"/>
      <c r="BH3380" s="25"/>
      <c r="BI3380" s="25"/>
      <c r="BJ3380" s="25"/>
      <c r="BK3380" s="25"/>
      <c r="BL3380" s="25"/>
      <c r="BM3380" s="25"/>
      <c r="BN3380" s="25"/>
      <c r="BO3380" s="25"/>
      <c r="BP3380" s="25"/>
      <c r="BQ3380" s="25"/>
      <c r="BR3380" s="25"/>
      <c r="BS3380" s="25"/>
      <c r="BT3380" s="25"/>
      <c r="BU3380" s="25"/>
      <c r="BV3380" s="25"/>
      <c r="BW3380" s="25"/>
      <c r="BX3380" s="25"/>
      <c r="BY3380" s="25"/>
      <c r="BZ3380" s="25"/>
      <c r="CA3380" s="25"/>
      <c r="CB3380" s="25"/>
      <c r="CC3380" s="25"/>
      <c r="CD3380" s="2" t="s">
        <v>78</v>
      </c>
      <c r="CE3380" s="2" t="s">
        <v>21891</v>
      </c>
      <c r="CF3380" s="25"/>
      <c r="CG3380" s="25"/>
      <c r="CH3380" s="25"/>
      <c r="CI3380" s="25"/>
      <c r="CJ3380" s="25"/>
    </row>
    <row r="3381" spans="1:88" x14ac:dyDescent="0.2">
      <c r="A3381" s="2" t="s">
        <v>12684</v>
      </c>
      <c r="B3381" s="2" t="s">
        <v>26422</v>
      </c>
      <c r="C3381" s="2" t="s">
        <v>10420</v>
      </c>
      <c r="D3381" s="2" t="s">
        <v>12684</v>
      </c>
      <c r="E3381" s="2" t="s">
        <v>12684</v>
      </c>
      <c r="F3381" s="2" t="s">
        <v>12685</v>
      </c>
      <c r="G3381" s="2" t="s">
        <v>12686</v>
      </c>
      <c r="H3381" s="2" t="s">
        <v>83</v>
      </c>
      <c r="I3381" s="2" t="s">
        <v>61</v>
      </c>
      <c r="J3381" s="2" t="s">
        <v>61</v>
      </c>
      <c r="K3381" s="50" t="s">
        <v>61</v>
      </c>
      <c r="L3381" s="43">
        <v>2010</v>
      </c>
      <c r="M3381" s="2" t="s">
        <v>133</v>
      </c>
      <c r="N3381" s="32">
        <v>25.273589999999999</v>
      </c>
      <c r="O3381" s="32">
        <v>55.311210000000003</v>
      </c>
      <c r="P3381" s="2" t="s">
        <v>2767</v>
      </c>
      <c r="Q3381" s="2" t="s">
        <v>65</v>
      </c>
      <c r="R3381" s="43" t="s">
        <v>18854</v>
      </c>
      <c r="S3381" s="41" t="s">
        <v>272</v>
      </c>
      <c r="T3381" s="41" t="s">
        <v>18461</v>
      </c>
      <c r="U3381" s="2"/>
      <c r="V3381" s="2"/>
      <c r="W3381" s="41" t="s">
        <v>17589</v>
      </c>
      <c r="X3381" s="2" t="s">
        <v>315</v>
      </c>
      <c r="Y3381" s="2" t="s">
        <v>102</v>
      </c>
      <c r="Z3381" s="5" t="s">
        <v>10423</v>
      </c>
      <c r="AA3381" s="5" t="s">
        <v>16910</v>
      </c>
      <c r="AB3381" s="5" t="s">
        <v>16316</v>
      </c>
      <c r="AC3381" s="2" t="s">
        <v>5247</v>
      </c>
      <c r="AD3381" s="2">
        <v>1011800</v>
      </c>
      <c r="AE3381" s="5">
        <v>21</v>
      </c>
      <c r="AF3381" s="25"/>
      <c r="AG3381" s="29">
        <v>3</v>
      </c>
      <c r="AH3381" s="2" t="s">
        <v>17978</v>
      </c>
      <c r="AI3381" s="2">
        <v>3</v>
      </c>
      <c r="AJ3381" s="2">
        <v>3</v>
      </c>
      <c r="AK3381" s="2"/>
      <c r="AL3381" s="2"/>
      <c r="AM3381" s="2"/>
      <c r="AN3381" s="2"/>
      <c r="AO3381" s="2"/>
      <c r="AP3381" s="25"/>
      <c r="AQ3381" s="25"/>
      <c r="AR3381" s="2"/>
      <c r="AS3381" s="2"/>
      <c r="AT3381" s="2"/>
      <c r="AU3381" s="25"/>
      <c r="AV3381" s="2"/>
      <c r="AW3381" s="2"/>
      <c r="AX3381" s="25"/>
      <c r="AY3381" s="25"/>
      <c r="AZ3381" s="25"/>
      <c r="BA3381" s="25"/>
      <c r="BB3381" s="25"/>
      <c r="BC3381" s="25"/>
      <c r="BD3381" s="25"/>
      <c r="BE3381" s="25"/>
      <c r="BF3381" s="25"/>
      <c r="BG3381" s="25"/>
      <c r="BH3381" s="25"/>
      <c r="BI3381" s="25"/>
      <c r="BJ3381" s="25"/>
      <c r="BK3381" s="25"/>
      <c r="BL3381" s="25"/>
      <c r="BM3381" s="25"/>
      <c r="BN3381" s="25"/>
      <c r="BO3381" s="25"/>
      <c r="BP3381" s="25"/>
      <c r="BQ3381" s="25"/>
      <c r="BR3381" s="25"/>
      <c r="BS3381" s="25"/>
      <c r="BT3381" s="25"/>
      <c r="BU3381" s="25"/>
      <c r="BV3381" s="25"/>
      <c r="BW3381" s="25"/>
      <c r="BX3381" s="25"/>
      <c r="BY3381" s="25"/>
      <c r="BZ3381" s="25"/>
      <c r="CA3381" s="25"/>
      <c r="CB3381" s="25"/>
      <c r="CC3381" s="25"/>
      <c r="CD3381" s="2" t="s">
        <v>78</v>
      </c>
      <c r="CE3381" s="2" t="s">
        <v>21892</v>
      </c>
      <c r="CF3381" s="25"/>
      <c r="CG3381" s="25"/>
      <c r="CH3381" s="25"/>
      <c r="CI3381" s="25"/>
      <c r="CJ3381" s="25"/>
    </row>
    <row r="3382" spans="1:88" x14ac:dyDescent="0.2">
      <c r="A3382" s="2" t="s">
        <v>12687</v>
      </c>
      <c r="B3382" s="2" t="s">
        <v>26423</v>
      </c>
      <c r="C3382" s="2" t="s">
        <v>10420</v>
      </c>
      <c r="D3382" s="2" t="s">
        <v>12687</v>
      </c>
      <c r="E3382" s="2" t="s">
        <v>12687</v>
      </c>
      <c r="F3382" s="2" t="s">
        <v>12688</v>
      </c>
      <c r="G3382" s="2" t="s">
        <v>12689</v>
      </c>
      <c r="H3382" s="2" t="s">
        <v>83</v>
      </c>
      <c r="I3382" s="2" t="s">
        <v>61</v>
      </c>
      <c r="J3382" s="2" t="s">
        <v>61</v>
      </c>
      <c r="K3382" s="50" t="s">
        <v>61</v>
      </c>
      <c r="L3382" s="43">
        <v>2012</v>
      </c>
      <c r="M3382" s="2" t="s">
        <v>133</v>
      </c>
      <c r="N3382" s="32">
        <v>25.259599999999999</v>
      </c>
      <c r="O3382" s="32">
        <v>55.285130000000002</v>
      </c>
      <c r="P3382" s="2" t="s">
        <v>2767</v>
      </c>
      <c r="Q3382" s="2" t="s">
        <v>65</v>
      </c>
      <c r="R3382" s="43" t="s">
        <v>18854</v>
      </c>
      <c r="S3382" s="41" t="s">
        <v>10732</v>
      </c>
      <c r="T3382" s="41" t="s">
        <v>18461</v>
      </c>
      <c r="U3382" s="2"/>
      <c r="V3382" s="2"/>
      <c r="W3382" s="41" t="s">
        <v>17589</v>
      </c>
      <c r="X3382" s="2" t="s">
        <v>1598</v>
      </c>
      <c r="Y3382" s="2" t="s">
        <v>102</v>
      </c>
      <c r="Z3382" s="5" t="s">
        <v>20</v>
      </c>
      <c r="AA3382" s="5" t="s">
        <v>16910</v>
      </c>
      <c r="AB3382" s="5" t="s">
        <v>16316</v>
      </c>
      <c r="AC3382" s="2" t="s">
        <v>5205</v>
      </c>
      <c r="AD3382" s="2">
        <v>1031600</v>
      </c>
      <c r="AE3382" s="5">
        <v>35</v>
      </c>
      <c r="AF3382" s="25"/>
      <c r="AG3382" s="29">
        <v>3</v>
      </c>
      <c r="AH3382" s="2" t="s">
        <v>17974</v>
      </c>
      <c r="AI3382" s="2">
        <v>3</v>
      </c>
      <c r="AJ3382" s="2">
        <v>3</v>
      </c>
      <c r="AK3382" s="2"/>
      <c r="AL3382" s="2"/>
      <c r="AM3382" s="2"/>
      <c r="AN3382" s="2"/>
      <c r="AO3382" s="2"/>
      <c r="AP3382" s="25"/>
      <c r="AQ3382" s="25"/>
      <c r="AR3382" s="2"/>
      <c r="AS3382" s="2"/>
      <c r="AT3382" s="2"/>
      <c r="AU3382" s="25"/>
      <c r="AV3382" s="2"/>
      <c r="AW3382" s="2"/>
      <c r="AX3382" s="25"/>
      <c r="AY3382" s="25"/>
      <c r="AZ3382" s="25"/>
      <c r="BA3382" s="25"/>
      <c r="BB3382" s="25"/>
      <c r="BC3382" s="25"/>
      <c r="BD3382" s="25"/>
      <c r="BE3382" s="25"/>
      <c r="BF3382" s="25"/>
      <c r="BG3382" s="25"/>
      <c r="BH3382" s="25"/>
      <c r="BI3382" s="25"/>
      <c r="BJ3382" s="25"/>
      <c r="BK3382" s="25"/>
      <c r="BL3382" s="25"/>
      <c r="BM3382" s="25"/>
      <c r="BN3382" s="25"/>
      <c r="BO3382" s="25"/>
      <c r="BP3382" s="25"/>
      <c r="BQ3382" s="25"/>
      <c r="BR3382" s="25"/>
      <c r="BS3382" s="25"/>
      <c r="BT3382" s="25"/>
      <c r="BU3382" s="25"/>
      <c r="BV3382" s="25"/>
      <c r="BW3382" s="25"/>
      <c r="BX3382" s="25"/>
      <c r="BY3382" s="25"/>
      <c r="BZ3382" s="25"/>
      <c r="CA3382" s="25"/>
      <c r="CB3382" s="25"/>
      <c r="CC3382" s="25"/>
      <c r="CD3382" s="2" t="s">
        <v>71</v>
      </c>
      <c r="CE3382" s="2">
        <v>0</v>
      </c>
      <c r="CF3382" s="25"/>
      <c r="CG3382" s="25"/>
      <c r="CH3382" s="25"/>
      <c r="CI3382" s="25"/>
      <c r="CJ3382" s="25"/>
    </row>
    <row r="3383" spans="1:88" x14ac:dyDescent="0.2">
      <c r="A3383" s="2" t="s">
        <v>12690</v>
      </c>
      <c r="B3383" s="2" t="s">
        <v>26424</v>
      </c>
      <c r="C3383" s="2" t="s">
        <v>10420</v>
      </c>
      <c r="D3383" s="2" t="s">
        <v>12690</v>
      </c>
      <c r="E3383" s="2" t="s">
        <v>12690</v>
      </c>
      <c r="F3383" s="2" t="s">
        <v>12691</v>
      </c>
      <c r="G3383" s="2"/>
      <c r="H3383" s="2" t="s">
        <v>83</v>
      </c>
      <c r="I3383" s="2" t="s">
        <v>61</v>
      </c>
      <c r="J3383" s="2" t="s">
        <v>61</v>
      </c>
      <c r="K3383" s="2"/>
      <c r="L3383" s="43">
        <v>2012</v>
      </c>
      <c r="M3383" s="2" t="s">
        <v>133</v>
      </c>
      <c r="N3383" s="32">
        <v>25.25216</v>
      </c>
      <c r="O3383" s="32">
        <v>55.300429999999999</v>
      </c>
      <c r="P3383" s="2" t="s">
        <v>2767</v>
      </c>
      <c r="Q3383" s="2" t="s">
        <v>65</v>
      </c>
      <c r="R3383" s="43" t="s">
        <v>18854</v>
      </c>
      <c r="S3383" s="41" t="s">
        <v>272</v>
      </c>
      <c r="T3383" s="41" t="s">
        <v>18461</v>
      </c>
      <c r="U3383" s="2"/>
      <c r="V3383" s="2"/>
      <c r="W3383" s="41" t="s">
        <v>144</v>
      </c>
      <c r="X3383" s="2" t="s">
        <v>1598</v>
      </c>
      <c r="Y3383" s="2" t="s">
        <v>69</v>
      </c>
      <c r="Z3383" s="5" t="s">
        <v>10423</v>
      </c>
      <c r="AA3383" s="5" t="s">
        <v>16910</v>
      </c>
      <c r="AB3383" s="5" t="s">
        <v>18091</v>
      </c>
      <c r="AC3383" s="2" t="s">
        <v>3591</v>
      </c>
      <c r="AD3383" s="2">
        <v>1031700</v>
      </c>
      <c r="AE3383" s="5">
        <v>36</v>
      </c>
      <c r="AF3383" s="25"/>
      <c r="AG3383" s="29"/>
      <c r="AH3383" s="2" t="s">
        <v>3591</v>
      </c>
      <c r="AI3383" s="2">
        <v>3</v>
      </c>
      <c r="AJ3383" s="2" t="s">
        <v>3591</v>
      </c>
      <c r="AK3383" s="2"/>
      <c r="AL3383" s="2"/>
      <c r="AM3383" s="2"/>
      <c r="AN3383" s="2"/>
      <c r="AO3383" s="2"/>
      <c r="AP3383" s="25"/>
      <c r="AQ3383" s="25"/>
      <c r="AR3383" s="2"/>
      <c r="AS3383" s="2"/>
      <c r="AT3383" s="2"/>
      <c r="AU3383" s="25"/>
      <c r="AV3383" s="2"/>
      <c r="AW3383" s="2"/>
      <c r="AX3383" s="25"/>
      <c r="AY3383" s="25"/>
      <c r="AZ3383" s="25"/>
      <c r="BA3383" s="25"/>
      <c r="BB3383" s="25"/>
      <c r="BC3383" s="25"/>
      <c r="BD3383" s="25"/>
      <c r="BE3383" s="25"/>
      <c r="BF3383" s="25"/>
      <c r="BG3383" s="25"/>
      <c r="BH3383" s="25"/>
      <c r="BI3383" s="25"/>
      <c r="BJ3383" s="25"/>
      <c r="BK3383" s="25"/>
      <c r="BL3383" s="25"/>
      <c r="BM3383" s="25"/>
      <c r="BN3383" s="25"/>
      <c r="BO3383" s="25"/>
      <c r="BP3383" s="25"/>
      <c r="BQ3383" s="25"/>
      <c r="BR3383" s="25"/>
      <c r="BS3383" s="25"/>
      <c r="BT3383" s="25"/>
      <c r="BU3383" s="25"/>
      <c r="BV3383" s="25"/>
      <c r="BW3383" s="25"/>
      <c r="BX3383" s="25"/>
      <c r="BY3383" s="25"/>
      <c r="BZ3383" s="25"/>
      <c r="CA3383" s="25"/>
      <c r="CB3383" s="25"/>
      <c r="CC3383" s="25"/>
      <c r="CD3383" s="2" t="s">
        <v>71</v>
      </c>
      <c r="CE3383" s="2">
        <v>0</v>
      </c>
      <c r="CF3383" s="25"/>
      <c r="CG3383" s="25"/>
      <c r="CH3383" s="25"/>
      <c r="CI3383" s="25"/>
      <c r="CJ3383" s="25"/>
    </row>
    <row r="3384" spans="1:88" x14ac:dyDescent="0.2">
      <c r="A3384" s="2" t="s">
        <v>12692</v>
      </c>
      <c r="B3384" s="2" t="s">
        <v>26425</v>
      </c>
      <c r="C3384" s="2" t="s">
        <v>10420</v>
      </c>
      <c r="D3384" s="2" t="s">
        <v>12692</v>
      </c>
      <c r="E3384" s="2" t="s">
        <v>12692</v>
      </c>
      <c r="F3384" s="2" t="s">
        <v>12693</v>
      </c>
      <c r="G3384" s="2" t="s">
        <v>12694</v>
      </c>
      <c r="H3384" s="2" t="s">
        <v>61</v>
      </c>
      <c r="I3384" s="2" t="s">
        <v>61</v>
      </c>
      <c r="J3384" s="2" t="s">
        <v>61</v>
      </c>
      <c r="K3384" s="50" t="s">
        <v>61</v>
      </c>
      <c r="L3384" s="43">
        <v>2010</v>
      </c>
      <c r="M3384" s="2" t="s">
        <v>133</v>
      </c>
      <c r="N3384" s="32">
        <v>25.111080000000001</v>
      </c>
      <c r="O3384" s="32">
        <v>55.203780000000002</v>
      </c>
      <c r="P3384" s="2" t="s">
        <v>152</v>
      </c>
      <c r="Q3384" s="2" t="s">
        <v>65</v>
      </c>
      <c r="R3384" s="43" t="s">
        <v>18854</v>
      </c>
      <c r="S3384" s="41" t="s">
        <v>272</v>
      </c>
      <c r="T3384" s="41" t="s">
        <v>18461</v>
      </c>
      <c r="U3384" s="2"/>
      <c r="V3384" s="2"/>
      <c r="W3384" s="41" t="s">
        <v>17588</v>
      </c>
      <c r="X3384" s="2" t="s">
        <v>10480</v>
      </c>
      <c r="Y3384" s="2" t="s">
        <v>76</v>
      </c>
      <c r="Z3384" s="5" t="s">
        <v>10423</v>
      </c>
      <c r="AA3384" s="5" t="s">
        <v>16910</v>
      </c>
      <c r="AB3384" s="5" t="s">
        <v>16317</v>
      </c>
      <c r="AC3384" s="2" t="s">
        <v>5205</v>
      </c>
      <c r="AD3384" s="2">
        <v>1037300</v>
      </c>
      <c r="AE3384" s="5">
        <v>30</v>
      </c>
      <c r="AF3384" s="25"/>
      <c r="AG3384" s="29">
        <v>3</v>
      </c>
      <c r="AH3384" s="2" t="s">
        <v>17974</v>
      </c>
      <c r="AI3384" s="2">
        <v>3</v>
      </c>
      <c r="AJ3384" s="2">
        <v>3</v>
      </c>
      <c r="AK3384" s="2"/>
      <c r="AL3384" s="2"/>
      <c r="AM3384" s="2"/>
      <c r="AN3384" s="2"/>
      <c r="AO3384" s="2"/>
      <c r="AP3384" s="25"/>
      <c r="AQ3384" s="25"/>
      <c r="AR3384" s="2"/>
      <c r="AS3384" s="2"/>
      <c r="AT3384" s="2"/>
      <c r="AU3384" s="25"/>
      <c r="AV3384" s="2"/>
      <c r="AW3384" s="2"/>
      <c r="AX3384" s="25"/>
      <c r="AY3384" s="25"/>
      <c r="AZ3384" s="25"/>
      <c r="BA3384" s="25"/>
      <c r="BB3384" s="25"/>
      <c r="BC3384" s="25"/>
      <c r="BD3384" s="25"/>
      <c r="BE3384" s="25"/>
      <c r="BF3384" s="25"/>
      <c r="BG3384" s="25"/>
      <c r="BH3384" s="25"/>
      <c r="BI3384" s="25"/>
      <c r="BJ3384" s="25"/>
      <c r="BK3384" s="25"/>
      <c r="BL3384" s="25"/>
      <c r="BM3384" s="25"/>
      <c r="BN3384" s="25"/>
      <c r="BO3384" s="25"/>
      <c r="BP3384" s="25"/>
      <c r="BQ3384" s="25"/>
      <c r="BR3384" s="25"/>
      <c r="BS3384" s="25"/>
      <c r="BT3384" s="25"/>
      <c r="BU3384" s="25"/>
      <c r="BV3384" s="25"/>
      <c r="BW3384" s="25"/>
      <c r="BX3384" s="25"/>
      <c r="BY3384" s="25"/>
      <c r="BZ3384" s="25"/>
      <c r="CA3384" s="25"/>
      <c r="CB3384" s="25"/>
      <c r="CC3384" s="25"/>
      <c r="CD3384" s="2" t="s">
        <v>78</v>
      </c>
      <c r="CE3384" s="2" t="s">
        <v>21893</v>
      </c>
      <c r="CF3384" s="25"/>
      <c r="CG3384" s="25"/>
      <c r="CH3384" s="25"/>
      <c r="CI3384" s="25"/>
      <c r="CJ3384" s="25"/>
    </row>
    <row r="3385" spans="1:88" x14ac:dyDescent="0.2">
      <c r="A3385" s="2" t="s">
        <v>12695</v>
      </c>
      <c r="B3385" s="2" t="s">
        <v>26426</v>
      </c>
      <c r="C3385" s="2" t="s">
        <v>10420</v>
      </c>
      <c r="D3385" s="2" t="s">
        <v>12695</v>
      </c>
      <c r="E3385" s="2" t="s">
        <v>12695</v>
      </c>
      <c r="F3385" s="2" t="s">
        <v>12696</v>
      </c>
      <c r="G3385" s="2" t="s">
        <v>12697</v>
      </c>
      <c r="H3385" s="2" t="s">
        <v>83</v>
      </c>
      <c r="I3385" s="2" t="s">
        <v>61</v>
      </c>
      <c r="J3385" s="2" t="s">
        <v>61</v>
      </c>
      <c r="K3385" s="50" t="s">
        <v>61</v>
      </c>
      <c r="L3385" s="43">
        <v>2009</v>
      </c>
      <c r="M3385" s="2" t="s">
        <v>133</v>
      </c>
      <c r="N3385" s="32">
        <v>25.129300000000001</v>
      </c>
      <c r="O3385" s="32">
        <v>55.2303</v>
      </c>
      <c r="P3385" s="2" t="s">
        <v>2767</v>
      </c>
      <c r="Q3385" s="2" t="s">
        <v>65</v>
      </c>
      <c r="R3385" s="43" t="s">
        <v>18854</v>
      </c>
      <c r="S3385" s="41" t="s">
        <v>10732</v>
      </c>
      <c r="T3385" s="41" t="s">
        <v>18461</v>
      </c>
      <c r="U3385" s="2"/>
      <c r="V3385" s="2"/>
      <c r="W3385" s="41" t="s">
        <v>17589</v>
      </c>
      <c r="X3385" s="2" t="s">
        <v>1598</v>
      </c>
      <c r="Y3385" s="2" t="s">
        <v>76</v>
      </c>
      <c r="Z3385" s="5" t="s">
        <v>10423</v>
      </c>
      <c r="AA3385" s="5" t="s">
        <v>16910</v>
      </c>
      <c r="AB3385" s="5" t="s">
        <v>16317</v>
      </c>
      <c r="AC3385" s="2" t="s">
        <v>5205</v>
      </c>
      <c r="AD3385" s="2">
        <v>1036800</v>
      </c>
      <c r="AE3385" s="5">
        <v>17</v>
      </c>
      <c r="AF3385" s="25"/>
      <c r="AG3385" s="29">
        <v>3</v>
      </c>
      <c r="AH3385" s="2" t="s">
        <v>17974</v>
      </c>
      <c r="AI3385" s="2">
        <v>6</v>
      </c>
      <c r="AJ3385" s="2">
        <v>3</v>
      </c>
      <c r="AK3385" s="2"/>
      <c r="AL3385" s="2"/>
      <c r="AM3385" s="2"/>
      <c r="AN3385" s="2"/>
      <c r="AO3385" s="2"/>
      <c r="AP3385" s="25"/>
      <c r="AQ3385" s="25"/>
      <c r="AR3385" s="2"/>
      <c r="AS3385" s="2"/>
      <c r="AT3385" s="2"/>
      <c r="AU3385" s="25"/>
      <c r="AV3385" s="2"/>
      <c r="AW3385" s="2"/>
      <c r="AX3385" s="25"/>
      <c r="AY3385" s="25"/>
      <c r="AZ3385" s="25"/>
      <c r="BA3385" s="25"/>
      <c r="BB3385" s="25"/>
      <c r="BC3385" s="25"/>
      <c r="BD3385" s="25"/>
      <c r="BE3385" s="25"/>
      <c r="BF3385" s="25"/>
      <c r="BG3385" s="25"/>
      <c r="BH3385" s="25"/>
      <c r="BI3385" s="25"/>
      <c r="BJ3385" s="25"/>
      <c r="BK3385" s="25"/>
      <c r="BL3385" s="25"/>
      <c r="BM3385" s="25"/>
      <c r="BN3385" s="25"/>
      <c r="BO3385" s="25"/>
      <c r="BP3385" s="25"/>
      <c r="BQ3385" s="25"/>
      <c r="BR3385" s="25"/>
      <c r="BS3385" s="25"/>
      <c r="BT3385" s="25"/>
      <c r="BU3385" s="25"/>
      <c r="BV3385" s="25"/>
      <c r="BW3385" s="25"/>
      <c r="BX3385" s="25"/>
      <c r="BY3385" s="25"/>
      <c r="BZ3385" s="25"/>
      <c r="CA3385" s="25"/>
      <c r="CB3385" s="25"/>
      <c r="CC3385" s="25"/>
      <c r="CD3385" s="2" t="s">
        <v>78</v>
      </c>
      <c r="CE3385" s="2" t="s">
        <v>21894</v>
      </c>
      <c r="CF3385" s="25"/>
      <c r="CG3385" s="25"/>
      <c r="CH3385" s="25"/>
      <c r="CI3385" s="25"/>
      <c r="CJ3385" s="25"/>
    </row>
    <row r="3386" spans="1:88" x14ac:dyDescent="0.2">
      <c r="A3386" s="2" t="s">
        <v>12698</v>
      </c>
      <c r="B3386" s="2" t="s">
        <v>26427</v>
      </c>
      <c r="C3386" s="2" t="s">
        <v>10420</v>
      </c>
      <c r="D3386" s="2" t="s">
        <v>12698</v>
      </c>
      <c r="E3386" s="2" t="s">
        <v>12698</v>
      </c>
      <c r="F3386" s="2" t="s">
        <v>12699</v>
      </c>
      <c r="G3386" s="2" t="s">
        <v>12700</v>
      </c>
      <c r="H3386" s="2" t="s">
        <v>61</v>
      </c>
      <c r="I3386" s="2" t="s">
        <v>61</v>
      </c>
      <c r="J3386" s="2" t="s">
        <v>61</v>
      </c>
      <c r="K3386" s="50" t="s">
        <v>61</v>
      </c>
      <c r="L3386" s="43">
        <v>2011</v>
      </c>
      <c r="M3386" s="2" t="s">
        <v>133</v>
      </c>
      <c r="N3386" s="32">
        <v>25.230399999999999</v>
      </c>
      <c r="O3386" s="32">
        <v>55.275799999999997</v>
      </c>
      <c r="P3386" s="2" t="s">
        <v>152</v>
      </c>
      <c r="Q3386" s="2" t="s">
        <v>65</v>
      </c>
      <c r="R3386" s="43" t="s">
        <v>18854</v>
      </c>
      <c r="S3386" s="41" t="s">
        <v>272</v>
      </c>
      <c r="T3386" s="41" t="s">
        <v>18461</v>
      </c>
      <c r="U3386" s="2"/>
      <c r="V3386" s="2"/>
      <c r="W3386" s="41" t="s">
        <v>17588</v>
      </c>
      <c r="X3386" s="2" t="s">
        <v>153</v>
      </c>
      <c r="Y3386" s="2" t="s">
        <v>102</v>
      </c>
      <c r="Z3386" s="5" t="s">
        <v>10423</v>
      </c>
      <c r="AA3386" s="5" t="s">
        <v>16910</v>
      </c>
      <c r="AB3386" s="5" t="s">
        <v>16316</v>
      </c>
      <c r="AC3386" s="2" t="s">
        <v>5205</v>
      </c>
      <c r="AD3386" s="2">
        <v>1033300</v>
      </c>
      <c r="AE3386" s="5">
        <v>21</v>
      </c>
      <c r="AF3386" s="25"/>
      <c r="AG3386" s="29">
        <v>3</v>
      </c>
      <c r="AH3386" s="2" t="s">
        <v>17974</v>
      </c>
      <c r="AI3386" s="2">
        <v>3</v>
      </c>
      <c r="AJ3386" s="2">
        <v>3</v>
      </c>
      <c r="AK3386" s="2"/>
      <c r="AL3386" s="2"/>
      <c r="AM3386" s="2"/>
      <c r="AN3386" s="2"/>
      <c r="AO3386" s="2"/>
      <c r="AP3386" s="25"/>
      <c r="AQ3386" s="25"/>
      <c r="AR3386" s="2"/>
      <c r="AS3386" s="2"/>
      <c r="AT3386" s="2"/>
      <c r="AU3386" s="25"/>
      <c r="AV3386" s="2"/>
      <c r="AW3386" s="2"/>
      <c r="AX3386" s="25"/>
      <c r="AY3386" s="25"/>
      <c r="AZ3386" s="25"/>
      <c r="BA3386" s="25"/>
      <c r="BB3386" s="25"/>
      <c r="BC3386" s="25"/>
      <c r="BD3386" s="25"/>
      <c r="BE3386" s="25"/>
      <c r="BF3386" s="25"/>
      <c r="BG3386" s="25"/>
      <c r="BH3386" s="25"/>
      <c r="BI3386" s="25"/>
      <c r="BJ3386" s="25"/>
      <c r="BK3386" s="25"/>
      <c r="BL3386" s="25"/>
      <c r="BM3386" s="25"/>
      <c r="BN3386" s="25"/>
      <c r="BO3386" s="25"/>
      <c r="BP3386" s="25"/>
      <c r="BQ3386" s="25"/>
      <c r="BR3386" s="25"/>
      <c r="BS3386" s="25"/>
      <c r="BT3386" s="25"/>
      <c r="BU3386" s="25"/>
      <c r="BV3386" s="25"/>
      <c r="BW3386" s="25"/>
      <c r="BX3386" s="25"/>
      <c r="BY3386" s="25"/>
      <c r="BZ3386" s="25"/>
      <c r="CA3386" s="25"/>
      <c r="CB3386" s="25"/>
      <c r="CC3386" s="25"/>
      <c r="CD3386" s="2" t="s">
        <v>78</v>
      </c>
      <c r="CE3386" s="2" t="s">
        <v>21895</v>
      </c>
      <c r="CF3386" s="25"/>
      <c r="CG3386" s="25"/>
      <c r="CH3386" s="25"/>
      <c r="CI3386" s="25"/>
      <c r="CJ3386" s="25"/>
    </row>
    <row r="3387" spans="1:88" x14ac:dyDescent="0.2">
      <c r="A3387" s="2" t="s">
        <v>12701</v>
      </c>
      <c r="B3387" s="2" t="s">
        <v>26428</v>
      </c>
      <c r="C3387" s="2" t="s">
        <v>10420</v>
      </c>
      <c r="D3387" s="2" t="s">
        <v>12701</v>
      </c>
      <c r="E3387" s="2" t="s">
        <v>12701</v>
      </c>
      <c r="F3387" s="2" t="s">
        <v>12702</v>
      </c>
      <c r="G3387" s="2" t="s">
        <v>12703</v>
      </c>
      <c r="H3387" s="2" t="s">
        <v>61</v>
      </c>
      <c r="I3387" s="2" t="s">
        <v>61</v>
      </c>
      <c r="J3387" s="2" t="s">
        <v>61</v>
      </c>
      <c r="K3387" s="50" t="s">
        <v>61</v>
      </c>
      <c r="L3387" s="43">
        <v>2012</v>
      </c>
      <c r="M3387" s="2" t="s">
        <v>133</v>
      </c>
      <c r="N3387" s="32">
        <v>25.245360000000002</v>
      </c>
      <c r="O3387" s="32">
        <v>55.299309999999998</v>
      </c>
      <c r="P3387" s="2" t="s">
        <v>152</v>
      </c>
      <c r="Q3387" s="2" t="s">
        <v>65</v>
      </c>
      <c r="R3387" s="43" t="s">
        <v>18854</v>
      </c>
      <c r="S3387" s="41" t="s">
        <v>272</v>
      </c>
      <c r="T3387" s="41" t="s">
        <v>18461</v>
      </c>
      <c r="U3387" s="2"/>
      <c r="V3387" s="2"/>
      <c r="W3387" s="41" t="s">
        <v>17588</v>
      </c>
      <c r="X3387" s="2" t="s">
        <v>10480</v>
      </c>
      <c r="Y3387" s="2" t="s">
        <v>102</v>
      </c>
      <c r="Z3387" s="5" t="s">
        <v>10423</v>
      </c>
      <c r="AA3387" s="5" t="s">
        <v>16910</v>
      </c>
      <c r="AB3387" s="5" t="s">
        <v>16316</v>
      </c>
      <c r="AC3387" s="2" t="s">
        <v>5205</v>
      </c>
      <c r="AD3387" s="2">
        <v>1031800</v>
      </c>
      <c r="AE3387" s="5">
        <v>22</v>
      </c>
      <c r="AF3387" s="25"/>
      <c r="AG3387" s="29">
        <v>3</v>
      </c>
      <c r="AH3387" s="2" t="s">
        <v>17974</v>
      </c>
      <c r="AI3387" s="2">
        <v>3</v>
      </c>
      <c r="AJ3387" s="2">
        <v>3</v>
      </c>
      <c r="AK3387" s="2"/>
      <c r="AL3387" s="2"/>
      <c r="AM3387" s="2"/>
      <c r="AN3387" s="2"/>
      <c r="AO3387" s="2"/>
      <c r="AP3387" s="25"/>
      <c r="AQ3387" s="25"/>
      <c r="AR3387" s="2"/>
      <c r="AS3387" s="2"/>
      <c r="AT3387" s="2"/>
      <c r="AU3387" s="25"/>
      <c r="AV3387" s="2"/>
      <c r="AW3387" s="2"/>
      <c r="AX3387" s="25"/>
      <c r="AY3387" s="25"/>
      <c r="AZ3387" s="25"/>
      <c r="BA3387" s="25"/>
      <c r="BB3387" s="25"/>
      <c r="BC3387" s="25"/>
      <c r="BD3387" s="25"/>
      <c r="BE3387" s="25"/>
      <c r="BF3387" s="25"/>
      <c r="BG3387" s="25"/>
      <c r="BH3387" s="25"/>
      <c r="BI3387" s="25"/>
      <c r="BJ3387" s="25"/>
      <c r="BK3387" s="25"/>
      <c r="BL3387" s="25"/>
      <c r="BM3387" s="25"/>
      <c r="BN3387" s="25"/>
      <c r="BO3387" s="25"/>
      <c r="BP3387" s="25"/>
      <c r="BQ3387" s="25"/>
      <c r="BR3387" s="25"/>
      <c r="BS3387" s="25"/>
      <c r="BT3387" s="25"/>
      <c r="BU3387" s="25"/>
      <c r="BV3387" s="25"/>
      <c r="BW3387" s="25"/>
      <c r="BX3387" s="25"/>
      <c r="BY3387" s="25"/>
      <c r="BZ3387" s="25"/>
      <c r="CA3387" s="25"/>
      <c r="CB3387" s="25"/>
      <c r="CC3387" s="25"/>
      <c r="CD3387" s="2" t="s">
        <v>78</v>
      </c>
      <c r="CE3387" s="2" t="s">
        <v>21896</v>
      </c>
      <c r="CF3387" s="25"/>
      <c r="CG3387" s="25"/>
      <c r="CH3387" s="25"/>
      <c r="CI3387" s="25"/>
      <c r="CJ3387" s="25"/>
    </row>
    <row r="3388" spans="1:88" x14ac:dyDescent="0.2">
      <c r="A3388" s="2" t="s">
        <v>12704</v>
      </c>
      <c r="B3388" s="2" t="s">
        <v>26429</v>
      </c>
      <c r="C3388" s="2" t="s">
        <v>10420</v>
      </c>
      <c r="D3388" s="2" t="s">
        <v>12704</v>
      </c>
      <c r="E3388" s="2" t="s">
        <v>12704</v>
      </c>
      <c r="F3388" s="2" t="s">
        <v>12705</v>
      </c>
      <c r="G3388" s="2" t="s">
        <v>12706</v>
      </c>
      <c r="H3388" s="2" t="s">
        <v>61</v>
      </c>
      <c r="I3388" s="2" t="s">
        <v>61</v>
      </c>
      <c r="J3388" s="2" t="s">
        <v>61</v>
      </c>
      <c r="K3388" s="50" t="s">
        <v>61</v>
      </c>
      <c r="L3388" s="43">
        <v>2014</v>
      </c>
      <c r="M3388" s="2" t="s">
        <v>133</v>
      </c>
      <c r="N3388" s="32">
        <v>25.039370000000002</v>
      </c>
      <c r="O3388" s="32">
        <v>55.094729999999998</v>
      </c>
      <c r="P3388" s="2" t="s">
        <v>152</v>
      </c>
      <c r="Q3388" s="2" t="s">
        <v>65</v>
      </c>
      <c r="R3388" s="43" t="s">
        <v>18854</v>
      </c>
      <c r="S3388" s="41" t="s">
        <v>1554</v>
      </c>
      <c r="T3388" s="41" t="s">
        <v>18460</v>
      </c>
      <c r="U3388" s="2"/>
      <c r="V3388" s="2"/>
      <c r="W3388" s="41" t="s">
        <v>17588</v>
      </c>
      <c r="X3388" s="2" t="s">
        <v>10620</v>
      </c>
      <c r="Y3388" s="2" t="s">
        <v>76</v>
      </c>
      <c r="Z3388" s="5" t="s">
        <v>10423</v>
      </c>
      <c r="AA3388" s="5" t="s">
        <v>16910</v>
      </c>
      <c r="AB3388" s="5" t="s">
        <v>16317</v>
      </c>
      <c r="AC3388" s="2" t="s">
        <v>5247</v>
      </c>
      <c r="AD3388" s="2">
        <v>1059300</v>
      </c>
      <c r="AE3388" s="5">
        <v>30</v>
      </c>
      <c r="AF3388" s="25"/>
      <c r="AG3388" s="29">
        <v>3</v>
      </c>
      <c r="AH3388" s="2" t="s">
        <v>17978</v>
      </c>
      <c r="AI3388" s="2">
        <v>3</v>
      </c>
      <c r="AJ3388" s="2">
        <v>3</v>
      </c>
      <c r="AK3388" s="2"/>
      <c r="AL3388" s="2"/>
      <c r="AM3388" s="2"/>
      <c r="AN3388" s="2"/>
      <c r="AO3388" s="2"/>
      <c r="AP3388" s="25"/>
      <c r="AQ3388" s="25"/>
      <c r="AR3388" s="2"/>
      <c r="AS3388" s="2"/>
      <c r="AT3388" s="2"/>
      <c r="AU3388" s="25"/>
      <c r="AV3388" s="2"/>
      <c r="AW3388" s="2"/>
      <c r="AX3388" s="25"/>
      <c r="AY3388" s="25"/>
      <c r="AZ3388" s="25"/>
      <c r="BA3388" s="25"/>
      <c r="BB3388" s="25"/>
      <c r="BC3388" s="25"/>
      <c r="BD3388" s="25"/>
      <c r="BE3388" s="25"/>
      <c r="BF3388" s="25"/>
      <c r="BG3388" s="25"/>
      <c r="BH3388" s="25"/>
      <c r="BI3388" s="25"/>
      <c r="BJ3388" s="25"/>
      <c r="BK3388" s="25"/>
      <c r="BL3388" s="25"/>
      <c r="BM3388" s="25"/>
      <c r="BN3388" s="25"/>
      <c r="BO3388" s="25"/>
      <c r="BP3388" s="25"/>
      <c r="BQ3388" s="25"/>
      <c r="BR3388" s="25"/>
      <c r="BS3388" s="25"/>
      <c r="BT3388" s="25"/>
      <c r="BU3388" s="25"/>
      <c r="BV3388" s="25"/>
      <c r="BW3388" s="25"/>
      <c r="BX3388" s="25"/>
      <c r="BY3388" s="25"/>
      <c r="BZ3388" s="25"/>
      <c r="CA3388" s="25"/>
      <c r="CB3388" s="25"/>
      <c r="CC3388" s="25"/>
      <c r="CD3388" s="2" t="s">
        <v>71</v>
      </c>
      <c r="CE3388" s="2">
        <v>0</v>
      </c>
      <c r="CF3388" s="25"/>
      <c r="CG3388" s="25"/>
      <c r="CH3388" s="25"/>
      <c r="CI3388" s="25"/>
      <c r="CJ3388" s="25"/>
    </row>
    <row r="3389" spans="1:88" x14ac:dyDescent="0.2">
      <c r="A3389" s="2" t="s">
        <v>12707</v>
      </c>
      <c r="B3389" s="2" t="s">
        <v>26430</v>
      </c>
      <c r="C3389" s="2" t="s">
        <v>10420</v>
      </c>
      <c r="D3389" s="2" t="s">
        <v>12707</v>
      </c>
      <c r="E3389" s="2" t="s">
        <v>12707</v>
      </c>
      <c r="F3389" s="2" t="s">
        <v>12708</v>
      </c>
      <c r="G3389" s="2"/>
      <c r="H3389" s="2" t="s">
        <v>61</v>
      </c>
      <c r="I3389" s="2" t="s">
        <v>61</v>
      </c>
      <c r="J3389" s="2" t="s">
        <v>61</v>
      </c>
      <c r="K3389" s="2"/>
      <c r="L3389" s="43">
        <v>2010</v>
      </c>
      <c r="M3389" s="2" t="s">
        <v>133</v>
      </c>
      <c r="N3389" s="32">
        <v>24.959389999999999</v>
      </c>
      <c r="O3389" s="32">
        <v>55.098379999999999</v>
      </c>
      <c r="P3389" s="2" t="s">
        <v>152</v>
      </c>
      <c r="Q3389" s="2" t="s">
        <v>65</v>
      </c>
      <c r="R3389" s="43" t="s">
        <v>16802</v>
      </c>
      <c r="S3389" s="41" t="s">
        <v>4851</v>
      </c>
      <c r="T3389" s="41" t="s">
        <v>18462</v>
      </c>
      <c r="U3389" s="2"/>
      <c r="V3389" s="2"/>
      <c r="W3389" s="41" t="s">
        <v>67</v>
      </c>
      <c r="X3389" s="2" t="s">
        <v>153</v>
      </c>
      <c r="Y3389" s="2" t="s">
        <v>10437</v>
      </c>
      <c r="Z3389" s="5" t="s">
        <v>10423</v>
      </c>
      <c r="AA3389" s="5" t="s">
        <v>16910</v>
      </c>
      <c r="AB3389" s="5" t="s">
        <v>18090</v>
      </c>
      <c r="AC3389" s="2" t="s">
        <v>3591</v>
      </c>
      <c r="AD3389" s="2">
        <v>1051800</v>
      </c>
      <c r="AE3389" s="5">
        <v>30</v>
      </c>
      <c r="AF3389" s="25"/>
      <c r="AG3389" s="29"/>
      <c r="AH3389" s="2" t="s">
        <v>3591</v>
      </c>
      <c r="AI3389" s="2">
        <v>3</v>
      </c>
      <c r="AJ3389" s="2" t="s">
        <v>3591</v>
      </c>
      <c r="AK3389" s="2"/>
      <c r="AL3389" s="2"/>
      <c r="AM3389" s="2"/>
      <c r="AN3389" s="2"/>
      <c r="AO3389" s="2"/>
      <c r="AP3389" s="25"/>
      <c r="AQ3389" s="25"/>
      <c r="AR3389" s="2"/>
      <c r="AS3389" s="2"/>
      <c r="AT3389" s="2"/>
      <c r="AU3389" s="25"/>
      <c r="AV3389" s="2"/>
      <c r="AW3389" s="2"/>
      <c r="AX3389" s="25"/>
      <c r="AY3389" s="25"/>
      <c r="AZ3389" s="25"/>
      <c r="BA3389" s="25"/>
      <c r="BB3389" s="25"/>
      <c r="BC3389" s="25"/>
      <c r="BD3389" s="25"/>
      <c r="BE3389" s="25"/>
      <c r="BF3389" s="25"/>
      <c r="BG3389" s="25"/>
      <c r="BH3389" s="25"/>
      <c r="BI3389" s="25"/>
      <c r="BJ3389" s="25"/>
      <c r="BK3389" s="25"/>
      <c r="BL3389" s="25"/>
      <c r="BM3389" s="25"/>
      <c r="BN3389" s="25"/>
      <c r="BO3389" s="25"/>
      <c r="BP3389" s="25"/>
      <c r="BQ3389" s="25"/>
      <c r="BR3389" s="25"/>
      <c r="BS3389" s="25"/>
      <c r="BT3389" s="25"/>
      <c r="BU3389" s="25"/>
      <c r="BV3389" s="25"/>
      <c r="BW3389" s="25"/>
      <c r="BX3389" s="25"/>
      <c r="BY3389" s="25"/>
      <c r="BZ3389" s="25"/>
      <c r="CA3389" s="25"/>
      <c r="CB3389" s="25"/>
      <c r="CC3389" s="25"/>
      <c r="CD3389" s="2" t="s">
        <v>78</v>
      </c>
      <c r="CE3389" s="2" t="s">
        <v>21897</v>
      </c>
      <c r="CF3389" s="25"/>
      <c r="CG3389" s="25"/>
      <c r="CH3389" s="25"/>
      <c r="CI3389" s="25"/>
      <c r="CJ3389" s="25"/>
    </row>
    <row r="3390" spans="1:88" x14ac:dyDescent="0.2">
      <c r="A3390" s="2" t="s">
        <v>12709</v>
      </c>
      <c r="B3390" s="2" t="s">
        <v>26431</v>
      </c>
      <c r="C3390" s="2" t="s">
        <v>10420</v>
      </c>
      <c r="D3390" s="2" t="s">
        <v>12709</v>
      </c>
      <c r="E3390" s="2" t="s">
        <v>12709</v>
      </c>
      <c r="F3390" s="2" t="s">
        <v>12710</v>
      </c>
      <c r="G3390" s="2" t="s">
        <v>12711</v>
      </c>
      <c r="H3390" s="2" t="s">
        <v>61</v>
      </c>
      <c r="I3390" s="2" t="s">
        <v>61</v>
      </c>
      <c r="J3390" s="2" t="s">
        <v>61</v>
      </c>
      <c r="K3390" s="50" t="s">
        <v>61</v>
      </c>
      <c r="L3390" s="43">
        <v>2011</v>
      </c>
      <c r="M3390" s="2" t="s">
        <v>133</v>
      </c>
      <c r="N3390" s="32">
        <v>24.9543</v>
      </c>
      <c r="O3390" s="32">
        <v>55.087260000000001</v>
      </c>
      <c r="P3390" s="2" t="s">
        <v>152</v>
      </c>
      <c r="Q3390" s="2" t="s">
        <v>65</v>
      </c>
      <c r="R3390" s="43" t="s">
        <v>16802</v>
      </c>
      <c r="S3390" s="41" t="s">
        <v>4851</v>
      </c>
      <c r="T3390" s="41" t="s">
        <v>18462</v>
      </c>
      <c r="U3390" s="2"/>
      <c r="V3390" s="2"/>
      <c r="W3390" s="41" t="s">
        <v>17588</v>
      </c>
      <c r="X3390" s="2" t="s">
        <v>153</v>
      </c>
      <c r="Y3390" s="2" t="s">
        <v>102</v>
      </c>
      <c r="Z3390" s="5" t="s">
        <v>20</v>
      </c>
      <c r="AA3390" s="5" t="s">
        <v>16910</v>
      </c>
      <c r="AB3390" s="5" t="s">
        <v>16316</v>
      </c>
      <c r="AC3390" s="2" t="s">
        <v>5247</v>
      </c>
      <c r="AD3390" s="2">
        <v>1051800</v>
      </c>
      <c r="AE3390" s="5">
        <v>25</v>
      </c>
      <c r="AF3390" s="25"/>
      <c r="AG3390" s="29">
        <v>3</v>
      </c>
      <c r="AH3390" s="2" t="s">
        <v>17978</v>
      </c>
      <c r="AI3390" s="2">
        <v>3</v>
      </c>
      <c r="AJ3390" s="2">
        <v>3</v>
      </c>
      <c r="AK3390" s="2"/>
      <c r="AL3390" s="2"/>
      <c r="AM3390" s="2"/>
      <c r="AN3390" s="2"/>
      <c r="AO3390" s="2"/>
      <c r="AP3390" s="25"/>
      <c r="AQ3390" s="25"/>
      <c r="AR3390" s="2"/>
      <c r="AS3390" s="2"/>
      <c r="AT3390" s="2"/>
      <c r="AU3390" s="25"/>
      <c r="AV3390" s="2"/>
      <c r="AW3390" s="2"/>
      <c r="AX3390" s="25"/>
      <c r="AY3390" s="25"/>
      <c r="AZ3390" s="25"/>
      <c r="BA3390" s="25"/>
      <c r="BB3390" s="25"/>
      <c r="BC3390" s="25"/>
      <c r="BD3390" s="25"/>
      <c r="BE3390" s="25"/>
      <c r="BF3390" s="25"/>
      <c r="BG3390" s="25"/>
      <c r="BH3390" s="25"/>
      <c r="BI3390" s="25"/>
      <c r="BJ3390" s="25"/>
      <c r="BK3390" s="25"/>
      <c r="BL3390" s="25"/>
      <c r="BM3390" s="25"/>
      <c r="BN3390" s="25"/>
      <c r="BO3390" s="25"/>
      <c r="BP3390" s="25"/>
      <c r="BQ3390" s="25"/>
      <c r="BR3390" s="25"/>
      <c r="BS3390" s="25"/>
      <c r="BT3390" s="25"/>
      <c r="BU3390" s="25"/>
      <c r="BV3390" s="25"/>
      <c r="BW3390" s="25"/>
      <c r="BX3390" s="25"/>
      <c r="BY3390" s="25"/>
      <c r="BZ3390" s="25"/>
      <c r="CA3390" s="25"/>
      <c r="CB3390" s="25"/>
      <c r="CC3390" s="25"/>
      <c r="CD3390" s="2" t="s">
        <v>78</v>
      </c>
      <c r="CE3390" s="2" t="s">
        <v>21898</v>
      </c>
      <c r="CF3390" s="25"/>
      <c r="CG3390" s="25"/>
      <c r="CH3390" s="25"/>
      <c r="CI3390" s="25"/>
      <c r="CJ3390" s="25"/>
    </row>
    <row r="3391" spans="1:88" x14ac:dyDescent="0.2">
      <c r="A3391" s="2" t="s">
        <v>12712</v>
      </c>
      <c r="B3391" s="2" t="s">
        <v>26432</v>
      </c>
      <c r="C3391" s="2" t="s">
        <v>10420</v>
      </c>
      <c r="D3391" s="2" t="s">
        <v>12712</v>
      </c>
      <c r="E3391" s="2" t="s">
        <v>12712</v>
      </c>
      <c r="F3391" s="2" t="s">
        <v>12713</v>
      </c>
      <c r="G3391" s="2" t="s">
        <v>12714</v>
      </c>
      <c r="H3391" s="2" t="s">
        <v>61</v>
      </c>
      <c r="I3391" s="2" t="s">
        <v>61</v>
      </c>
      <c r="J3391" s="2" t="s">
        <v>61</v>
      </c>
      <c r="K3391" s="50" t="s">
        <v>61</v>
      </c>
      <c r="L3391" s="43">
        <v>2012</v>
      </c>
      <c r="M3391" s="2" t="s">
        <v>133</v>
      </c>
      <c r="N3391" s="32">
        <v>24.948049999999999</v>
      </c>
      <c r="O3391" s="32">
        <v>55.081099999999999</v>
      </c>
      <c r="P3391" s="2" t="s">
        <v>152</v>
      </c>
      <c r="Q3391" s="2" t="s">
        <v>65</v>
      </c>
      <c r="R3391" s="43" t="s">
        <v>18854</v>
      </c>
      <c r="S3391" s="41" t="s">
        <v>272</v>
      </c>
      <c r="T3391" s="41" t="s">
        <v>18461</v>
      </c>
      <c r="U3391" s="2"/>
      <c r="V3391" s="2"/>
      <c r="W3391" s="41" t="s">
        <v>17588</v>
      </c>
      <c r="X3391" s="2" t="s">
        <v>153</v>
      </c>
      <c r="Y3391" s="2" t="s">
        <v>102</v>
      </c>
      <c r="Z3391" s="5" t="s">
        <v>20</v>
      </c>
      <c r="AA3391" s="5" t="s">
        <v>16910</v>
      </c>
      <c r="AB3391" s="5" t="s">
        <v>16316</v>
      </c>
      <c r="AC3391" s="2" t="s">
        <v>5247</v>
      </c>
      <c r="AD3391" s="2">
        <v>1051800</v>
      </c>
      <c r="AE3391" s="5">
        <v>26</v>
      </c>
      <c r="AF3391" s="25"/>
      <c r="AG3391" s="29">
        <v>3</v>
      </c>
      <c r="AH3391" s="2" t="s">
        <v>17978</v>
      </c>
      <c r="AI3391" s="2">
        <v>4</v>
      </c>
      <c r="AJ3391" s="2">
        <v>3</v>
      </c>
      <c r="AK3391" s="2"/>
      <c r="AL3391" s="2"/>
      <c r="AM3391" s="2"/>
      <c r="AN3391" s="2"/>
      <c r="AO3391" s="2"/>
      <c r="AP3391" s="25"/>
      <c r="AQ3391" s="25"/>
      <c r="AR3391" s="2"/>
      <c r="AS3391" s="2"/>
      <c r="AT3391" s="2"/>
      <c r="AU3391" s="25"/>
      <c r="AV3391" s="2"/>
      <c r="AW3391" s="2"/>
      <c r="AX3391" s="25"/>
      <c r="AY3391" s="25"/>
      <c r="AZ3391" s="25"/>
      <c r="BA3391" s="25"/>
      <c r="BB3391" s="25"/>
      <c r="BC3391" s="25"/>
      <c r="BD3391" s="25"/>
      <c r="BE3391" s="25"/>
      <c r="BF3391" s="25"/>
      <c r="BG3391" s="25"/>
      <c r="BH3391" s="25"/>
      <c r="BI3391" s="25"/>
      <c r="BJ3391" s="25"/>
      <c r="BK3391" s="25"/>
      <c r="BL3391" s="25"/>
      <c r="BM3391" s="25"/>
      <c r="BN3391" s="25"/>
      <c r="BO3391" s="25"/>
      <c r="BP3391" s="25"/>
      <c r="BQ3391" s="25"/>
      <c r="BR3391" s="25"/>
      <c r="BS3391" s="25"/>
      <c r="BT3391" s="25"/>
      <c r="BU3391" s="25"/>
      <c r="BV3391" s="25"/>
      <c r="BW3391" s="25"/>
      <c r="BX3391" s="25"/>
      <c r="BY3391" s="25"/>
      <c r="BZ3391" s="25"/>
      <c r="CA3391" s="25"/>
      <c r="CB3391" s="25"/>
      <c r="CC3391" s="25"/>
      <c r="CD3391" s="2" t="s">
        <v>78</v>
      </c>
      <c r="CE3391" s="2" t="s">
        <v>21899</v>
      </c>
      <c r="CF3391" s="25"/>
      <c r="CG3391" s="25"/>
      <c r="CH3391" s="25"/>
      <c r="CI3391" s="25"/>
      <c r="CJ3391" s="25"/>
    </row>
    <row r="3392" spans="1:88" x14ac:dyDescent="0.2">
      <c r="A3392" s="2" t="s">
        <v>12715</v>
      </c>
      <c r="B3392" s="2" t="s">
        <v>26433</v>
      </c>
      <c r="C3392" s="2" t="s">
        <v>10420</v>
      </c>
      <c r="D3392" s="2" t="s">
        <v>12715</v>
      </c>
      <c r="E3392" s="2" t="s">
        <v>12715</v>
      </c>
      <c r="F3392" s="2" t="s">
        <v>12716</v>
      </c>
      <c r="G3392" s="2" t="s">
        <v>12717</v>
      </c>
      <c r="H3392" s="2" t="s">
        <v>83</v>
      </c>
      <c r="I3392" s="2" t="s">
        <v>61</v>
      </c>
      <c r="J3392" s="2" t="s">
        <v>61</v>
      </c>
      <c r="K3392" s="50" t="s">
        <v>61</v>
      </c>
      <c r="L3392" s="43">
        <v>2011</v>
      </c>
      <c r="M3392" s="2" t="s">
        <v>133</v>
      </c>
      <c r="N3392" s="32">
        <v>24.980080000000001</v>
      </c>
      <c r="O3392" s="32">
        <v>55.069200000000002</v>
      </c>
      <c r="P3392" s="2" t="s">
        <v>2767</v>
      </c>
      <c r="Q3392" s="2" t="s">
        <v>65</v>
      </c>
      <c r="R3392" s="43" t="s">
        <v>18854</v>
      </c>
      <c r="S3392" s="41" t="s">
        <v>1554</v>
      </c>
      <c r="T3392" s="41" t="s">
        <v>18460</v>
      </c>
      <c r="U3392" s="2"/>
      <c r="V3392" s="2"/>
      <c r="W3392" s="41" t="s">
        <v>17589</v>
      </c>
      <c r="X3392" s="2" t="s">
        <v>315</v>
      </c>
      <c r="Y3392" s="2" t="s">
        <v>76</v>
      </c>
      <c r="Z3392" s="5" t="s">
        <v>10423</v>
      </c>
      <c r="AA3392" s="5" t="s">
        <v>16910</v>
      </c>
      <c r="AB3392" s="5" t="s">
        <v>16317</v>
      </c>
      <c r="AC3392" s="2" t="s">
        <v>5247</v>
      </c>
      <c r="AD3392" s="2">
        <v>1059400</v>
      </c>
      <c r="AE3392" s="5">
        <v>30</v>
      </c>
      <c r="AF3392" s="25"/>
      <c r="AG3392" s="29">
        <v>3</v>
      </c>
      <c r="AH3392" s="2" t="s">
        <v>17978</v>
      </c>
      <c r="AI3392" s="2">
        <v>3</v>
      </c>
      <c r="AJ3392" s="2">
        <v>3</v>
      </c>
      <c r="AK3392" s="2"/>
      <c r="AL3392" s="2"/>
      <c r="AM3392" s="2"/>
      <c r="AN3392" s="2"/>
      <c r="AO3392" s="2"/>
      <c r="AP3392" s="25"/>
      <c r="AQ3392" s="25"/>
      <c r="AR3392" s="2"/>
      <c r="AS3392" s="2"/>
      <c r="AT3392" s="2"/>
      <c r="AU3392" s="25"/>
      <c r="AV3392" s="2"/>
      <c r="AW3392" s="2"/>
      <c r="AX3392" s="25"/>
      <c r="AY3392" s="25"/>
      <c r="AZ3392" s="25"/>
      <c r="BA3392" s="25"/>
      <c r="BB3392" s="25"/>
      <c r="BC3392" s="25"/>
      <c r="BD3392" s="25"/>
      <c r="BE3392" s="25"/>
      <c r="BF3392" s="25"/>
      <c r="BG3392" s="25"/>
      <c r="BH3392" s="25"/>
      <c r="BI3392" s="25"/>
      <c r="BJ3392" s="25"/>
      <c r="BK3392" s="25"/>
      <c r="BL3392" s="25"/>
      <c r="BM3392" s="25"/>
      <c r="BN3392" s="25"/>
      <c r="BO3392" s="25"/>
      <c r="BP3392" s="25"/>
      <c r="BQ3392" s="25"/>
      <c r="BR3392" s="25"/>
      <c r="BS3392" s="25"/>
      <c r="BT3392" s="25"/>
      <c r="BU3392" s="25"/>
      <c r="BV3392" s="25"/>
      <c r="BW3392" s="25"/>
      <c r="BX3392" s="25"/>
      <c r="BY3392" s="25"/>
      <c r="BZ3392" s="25"/>
      <c r="CA3392" s="25"/>
      <c r="CB3392" s="25"/>
      <c r="CC3392" s="25"/>
      <c r="CD3392" s="2" t="s">
        <v>71</v>
      </c>
      <c r="CE3392" s="2">
        <v>0</v>
      </c>
      <c r="CF3392" s="25"/>
      <c r="CG3392" s="25"/>
      <c r="CH3392" s="25"/>
      <c r="CI3392" s="25"/>
      <c r="CJ3392" s="25"/>
    </row>
    <row r="3393" spans="1:88" x14ac:dyDescent="0.2">
      <c r="A3393" s="2" t="s">
        <v>12718</v>
      </c>
      <c r="B3393" s="2" t="s">
        <v>26434</v>
      </c>
      <c r="C3393" s="2" t="s">
        <v>10420</v>
      </c>
      <c r="D3393" s="2" t="s">
        <v>12718</v>
      </c>
      <c r="E3393" s="2" t="s">
        <v>12718</v>
      </c>
      <c r="F3393" s="2" t="s">
        <v>12719</v>
      </c>
      <c r="G3393" s="2" t="s">
        <v>12720</v>
      </c>
      <c r="H3393" s="2" t="s">
        <v>83</v>
      </c>
      <c r="I3393" s="2" t="s">
        <v>61</v>
      </c>
      <c r="J3393" s="2" t="s">
        <v>61</v>
      </c>
      <c r="K3393" s="50" t="s">
        <v>61</v>
      </c>
      <c r="L3393" s="43">
        <v>2011</v>
      </c>
      <c r="M3393" s="2" t="s">
        <v>133</v>
      </c>
      <c r="N3393" s="32">
        <v>24.9605</v>
      </c>
      <c r="O3393" s="32">
        <v>55.057429999999997</v>
      </c>
      <c r="P3393" s="2" t="s">
        <v>2767</v>
      </c>
      <c r="Q3393" s="2" t="s">
        <v>65</v>
      </c>
      <c r="R3393" s="43" t="s">
        <v>18854</v>
      </c>
      <c r="S3393" s="41" t="s">
        <v>1554</v>
      </c>
      <c r="T3393" s="41" t="s">
        <v>18460</v>
      </c>
      <c r="U3393" s="2"/>
      <c r="V3393" s="2"/>
      <c r="W3393" s="41" t="s">
        <v>17589</v>
      </c>
      <c r="X3393" s="2" t="s">
        <v>315</v>
      </c>
      <c r="Y3393" s="2" t="s">
        <v>102</v>
      </c>
      <c r="Z3393" s="5" t="s">
        <v>20</v>
      </c>
      <c r="AA3393" s="5" t="s">
        <v>16910</v>
      </c>
      <c r="AB3393" s="5" t="s">
        <v>16316</v>
      </c>
      <c r="AC3393" s="2" t="s">
        <v>5247</v>
      </c>
      <c r="AD3393" s="2">
        <v>1059400</v>
      </c>
      <c r="AE3393" s="5">
        <v>30</v>
      </c>
      <c r="AF3393" s="25"/>
      <c r="AG3393" s="29">
        <v>3</v>
      </c>
      <c r="AH3393" s="2" t="s">
        <v>17978</v>
      </c>
      <c r="AI3393" s="2">
        <v>3</v>
      </c>
      <c r="AJ3393" s="2">
        <v>3</v>
      </c>
      <c r="AK3393" s="2"/>
      <c r="AL3393" s="2"/>
      <c r="AM3393" s="2"/>
      <c r="AN3393" s="2"/>
      <c r="AO3393" s="2"/>
      <c r="AP3393" s="25"/>
      <c r="AQ3393" s="25"/>
      <c r="AR3393" s="2"/>
      <c r="AS3393" s="2"/>
      <c r="AT3393" s="2"/>
      <c r="AU3393" s="25"/>
      <c r="AV3393" s="2"/>
      <c r="AW3393" s="2"/>
      <c r="AX3393" s="25"/>
      <c r="AY3393" s="25"/>
      <c r="AZ3393" s="25"/>
      <c r="BA3393" s="25"/>
      <c r="BB3393" s="25"/>
      <c r="BC3393" s="25"/>
      <c r="BD3393" s="25"/>
      <c r="BE3393" s="25"/>
      <c r="BF3393" s="25"/>
      <c r="BG3393" s="25"/>
      <c r="BH3393" s="25"/>
      <c r="BI3393" s="25"/>
      <c r="BJ3393" s="25"/>
      <c r="BK3393" s="25"/>
      <c r="BL3393" s="25"/>
      <c r="BM3393" s="25"/>
      <c r="BN3393" s="25"/>
      <c r="BO3393" s="25"/>
      <c r="BP3393" s="25"/>
      <c r="BQ3393" s="25"/>
      <c r="BR3393" s="25"/>
      <c r="BS3393" s="25"/>
      <c r="BT3393" s="25"/>
      <c r="BU3393" s="25"/>
      <c r="BV3393" s="25"/>
      <c r="BW3393" s="25"/>
      <c r="BX3393" s="25"/>
      <c r="BY3393" s="25"/>
      <c r="BZ3393" s="25"/>
      <c r="CA3393" s="25"/>
      <c r="CB3393" s="25"/>
      <c r="CC3393" s="25"/>
      <c r="CD3393" s="2" t="s">
        <v>71</v>
      </c>
      <c r="CE3393" s="2">
        <v>0</v>
      </c>
      <c r="CF3393" s="25"/>
      <c r="CG3393" s="25"/>
      <c r="CH3393" s="25"/>
      <c r="CI3393" s="25"/>
      <c r="CJ3393" s="25"/>
    </row>
    <row r="3394" spans="1:88" x14ac:dyDescent="0.2">
      <c r="A3394" s="2" t="s">
        <v>12721</v>
      </c>
      <c r="B3394" s="2" t="s">
        <v>26435</v>
      </c>
      <c r="C3394" s="2" t="s">
        <v>10420</v>
      </c>
      <c r="D3394" s="2" t="s">
        <v>12721</v>
      </c>
      <c r="E3394" s="2" t="s">
        <v>12721</v>
      </c>
      <c r="F3394" s="2" t="s">
        <v>12722</v>
      </c>
      <c r="G3394" s="2" t="s">
        <v>12723</v>
      </c>
      <c r="H3394" s="2" t="s">
        <v>83</v>
      </c>
      <c r="I3394" s="2" t="s">
        <v>61</v>
      </c>
      <c r="J3394" s="2" t="s">
        <v>61</v>
      </c>
      <c r="K3394" s="50" t="s">
        <v>61</v>
      </c>
      <c r="L3394" s="43">
        <v>2012</v>
      </c>
      <c r="M3394" s="2" t="s">
        <v>133</v>
      </c>
      <c r="N3394" s="32">
        <v>24.968039999999998</v>
      </c>
      <c r="O3394" s="32">
        <v>55.067419999999998</v>
      </c>
      <c r="P3394" s="2" t="s">
        <v>2767</v>
      </c>
      <c r="Q3394" s="2" t="s">
        <v>65</v>
      </c>
      <c r="R3394" s="43" t="s">
        <v>18854</v>
      </c>
      <c r="S3394" s="41" t="s">
        <v>134</v>
      </c>
      <c r="T3394" s="41" t="s">
        <v>18460</v>
      </c>
      <c r="U3394" s="2"/>
      <c r="V3394" s="2"/>
      <c r="W3394" s="41" t="s">
        <v>17589</v>
      </c>
      <c r="X3394" s="2" t="s">
        <v>315</v>
      </c>
      <c r="Y3394" s="2" t="s">
        <v>102</v>
      </c>
      <c r="Z3394" s="5" t="s">
        <v>10423</v>
      </c>
      <c r="AA3394" s="5" t="s">
        <v>16910</v>
      </c>
      <c r="AB3394" s="5" t="s">
        <v>16316</v>
      </c>
      <c r="AC3394" s="2" t="s">
        <v>5247</v>
      </c>
      <c r="AD3394" s="2">
        <v>1059400</v>
      </c>
      <c r="AE3394" s="5">
        <v>30</v>
      </c>
      <c r="AF3394" s="25"/>
      <c r="AG3394" s="29">
        <v>3</v>
      </c>
      <c r="AH3394" s="2" t="s">
        <v>17978</v>
      </c>
      <c r="AI3394" s="2">
        <v>3</v>
      </c>
      <c r="AJ3394" s="2">
        <v>3</v>
      </c>
      <c r="AK3394" s="2"/>
      <c r="AL3394" s="2"/>
      <c r="AM3394" s="2"/>
      <c r="AN3394" s="2"/>
      <c r="AO3394" s="2"/>
      <c r="AP3394" s="25"/>
      <c r="AQ3394" s="25"/>
      <c r="AR3394" s="2"/>
      <c r="AS3394" s="2"/>
      <c r="AT3394" s="2"/>
      <c r="AU3394" s="25"/>
      <c r="AV3394" s="2"/>
      <c r="AW3394" s="2"/>
      <c r="AX3394" s="25"/>
      <c r="AY3394" s="25"/>
      <c r="AZ3394" s="25"/>
      <c r="BA3394" s="25"/>
      <c r="BB3394" s="25"/>
      <c r="BC3394" s="25"/>
      <c r="BD3394" s="25"/>
      <c r="BE3394" s="25"/>
      <c r="BF3394" s="25"/>
      <c r="BG3394" s="25"/>
      <c r="BH3394" s="25"/>
      <c r="BI3394" s="25"/>
      <c r="BJ3394" s="25"/>
      <c r="BK3394" s="25"/>
      <c r="BL3394" s="25"/>
      <c r="BM3394" s="25"/>
      <c r="BN3394" s="25"/>
      <c r="BO3394" s="25"/>
      <c r="BP3394" s="25"/>
      <c r="BQ3394" s="25"/>
      <c r="BR3394" s="25"/>
      <c r="BS3394" s="25"/>
      <c r="BT3394" s="25"/>
      <c r="BU3394" s="25"/>
      <c r="BV3394" s="25"/>
      <c r="BW3394" s="25"/>
      <c r="BX3394" s="25"/>
      <c r="BY3394" s="25"/>
      <c r="BZ3394" s="25"/>
      <c r="CA3394" s="25"/>
      <c r="CB3394" s="25"/>
      <c r="CC3394" s="25"/>
      <c r="CD3394" s="2" t="s">
        <v>71</v>
      </c>
      <c r="CE3394" s="2">
        <v>0</v>
      </c>
      <c r="CF3394" s="25"/>
      <c r="CG3394" s="25"/>
      <c r="CH3394" s="25"/>
      <c r="CI3394" s="25"/>
      <c r="CJ3394" s="25"/>
    </row>
    <row r="3395" spans="1:88" x14ac:dyDescent="0.2">
      <c r="A3395" s="2" t="s">
        <v>12724</v>
      </c>
      <c r="B3395" s="2" t="s">
        <v>26436</v>
      </c>
      <c r="C3395" s="2" t="s">
        <v>10420</v>
      </c>
      <c r="D3395" s="2" t="s">
        <v>12724</v>
      </c>
      <c r="E3395" s="2" t="s">
        <v>12724</v>
      </c>
      <c r="F3395" s="2" t="s">
        <v>12725</v>
      </c>
      <c r="G3395" s="2" t="s">
        <v>12726</v>
      </c>
      <c r="H3395" s="2" t="s">
        <v>83</v>
      </c>
      <c r="I3395" s="2" t="s">
        <v>61</v>
      </c>
      <c r="J3395" s="2" t="s">
        <v>61</v>
      </c>
      <c r="K3395" s="50" t="s">
        <v>61</v>
      </c>
      <c r="L3395" s="43">
        <v>2011</v>
      </c>
      <c r="M3395" s="2" t="s">
        <v>133</v>
      </c>
      <c r="N3395" s="32">
        <v>24.955200000000001</v>
      </c>
      <c r="O3395" s="32">
        <v>55.063049999999997</v>
      </c>
      <c r="P3395" s="2" t="s">
        <v>2767</v>
      </c>
      <c r="Q3395" s="2" t="s">
        <v>65</v>
      </c>
      <c r="R3395" s="43" t="s">
        <v>18854</v>
      </c>
      <c r="S3395" s="41" t="s">
        <v>1554</v>
      </c>
      <c r="T3395" s="41" t="s">
        <v>18460</v>
      </c>
      <c r="U3395" s="2"/>
      <c r="V3395" s="2"/>
      <c r="W3395" s="41" t="s">
        <v>17589</v>
      </c>
      <c r="X3395" s="2" t="s">
        <v>315</v>
      </c>
      <c r="Y3395" s="2" t="s">
        <v>76</v>
      </c>
      <c r="Z3395" s="5" t="s">
        <v>20</v>
      </c>
      <c r="AA3395" s="5" t="s">
        <v>16910</v>
      </c>
      <c r="AB3395" s="5" t="s">
        <v>16317</v>
      </c>
      <c r="AC3395" s="2" t="s">
        <v>5247</v>
      </c>
      <c r="AD3395" s="2">
        <v>1059400</v>
      </c>
      <c r="AE3395" s="5">
        <v>30</v>
      </c>
      <c r="AF3395" s="25"/>
      <c r="AG3395" s="29">
        <v>3</v>
      </c>
      <c r="AH3395" s="2" t="s">
        <v>17978</v>
      </c>
      <c r="AI3395" s="2">
        <v>3</v>
      </c>
      <c r="AJ3395" s="2">
        <v>3</v>
      </c>
      <c r="AK3395" s="2"/>
      <c r="AL3395" s="2"/>
      <c r="AM3395" s="2"/>
      <c r="AN3395" s="2"/>
      <c r="AO3395" s="2"/>
      <c r="AP3395" s="25"/>
      <c r="AQ3395" s="25"/>
      <c r="AR3395" s="2"/>
      <c r="AS3395" s="2"/>
      <c r="AT3395" s="2"/>
      <c r="AU3395" s="25"/>
      <c r="AV3395" s="2"/>
      <c r="AW3395" s="2"/>
      <c r="AX3395" s="25"/>
      <c r="AY3395" s="25"/>
      <c r="AZ3395" s="25"/>
      <c r="BA3395" s="25"/>
      <c r="BB3395" s="25"/>
      <c r="BC3395" s="25"/>
      <c r="BD3395" s="25"/>
      <c r="BE3395" s="25"/>
      <c r="BF3395" s="25"/>
      <c r="BG3395" s="25"/>
      <c r="BH3395" s="25"/>
      <c r="BI3395" s="25"/>
      <c r="BJ3395" s="25"/>
      <c r="BK3395" s="25"/>
      <c r="BL3395" s="25"/>
      <c r="BM3395" s="25"/>
      <c r="BN3395" s="25"/>
      <c r="BO3395" s="25"/>
      <c r="BP3395" s="25"/>
      <c r="BQ3395" s="25"/>
      <c r="BR3395" s="25"/>
      <c r="BS3395" s="25"/>
      <c r="BT3395" s="25"/>
      <c r="BU3395" s="25"/>
      <c r="BV3395" s="25"/>
      <c r="BW3395" s="25"/>
      <c r="BX3395" s="25"/>
      <c r="BY3395" s="25"/>
      <c r="BZ3395" s="25"/>
      <c r="CA3395" s="25"/>
      <c r="CB3395" s="25"/>
      <c r="CC3395" s="25"/>
      <c r="CD3395" s="2" t="s">
        <v>78</v>
      </c>
      <c r="CE3395" s="2" t="s">
        <v>21900</v>
      </c>
      <c r="CF3395" s="25"/>
      <c r="CG3395" s="25"/>
      <c r="CH3395" s="25"/>
      <c r="CI3395" s="25"/>
      <c r="CJ3395" s="25"/>
    </row>
    <row r="3396" spans="1:88" x14ac:dyDescent="0.2">
      <c r="A3396" s="2" t="s">
        <v>12727</v>
      </c>
      <c r="B3396" s="2" t="s">
        <v>26437</v>
      </c>
      <c r="C3396" s="2" t="s">
        <v>10420</v>
      </c>
      <c r="D3396" s="2" t="s">
        <v>12727</v>
      </c>
      <c r="E3396" s="2" t="s">
        <v>12727</v>
      </c>
      <c r="F3396" s="2" t="s">
        <v>12728</v>
      </c>
      <c r="G3396" s="2" t="s">
        <v>12729</v>
      </c>
      <c r="H3396" s="2" t="s">
        <v>61</v>
      </c>
      <c r="I3396" s="2" t="s">
        <v>61</v>
      </c>
      <c r="J3396" s="2" t="s">
        <v>61</v>
      </c>
      <c r="K3396" s="50" t="s">
        <v>61</v>
      </c>
      <c r="L3396" s="43">
        <v>2011</v>
      </c>
      <c r="M3396" s="2" t="s">
        <v>133</v>
      </c>
      <c r="N3396" s="32">
        <v>25.27093</v>
      </c>
      <c r="O3396" s="32">
        <v>55.377090000000003</v>
      </c>
      <c r="P3396" s="2" t="s">
        <v>152</v>
      </c>
      <c r="Q3396" s="2" t="s">
        <v>65</v>
      </c>
      <c r="R3396" s="43" t="s">
        <v>18854</v>
      </c>
      <c r="S3396" s="41" t="s">
        <v>272</v>
      </c>
      <c r="T3396" s="41" t="s">
        <v>18461</v>
      </c>
      <c r="U3396" s="2"/>
      <c r="V3396" s="2"/>
      <c r="W3396" s="41" t="s">
        <v>17588</v>
      </c>
      <c r="X3396" s="2" t="s">
        <v>696</v>
      </c>
      <c r="Y3396" s="2" t="s">
        <v>10437</v>
      </c>
      <c r="Z3396" s="5" t="s">
        <v>10423</v>
      </c>
      <c r="AA3396" s="5" t="s">
        <v>16910</v>
      </c>
      <c r="AB3396" s="5" t="s">
        <v>18090</v>
      </c>
      <c r="AC3396" s="2" t="s">
        <v>5205</v>
      </c>
      <c r="AD3396" s="2">
        <v>1023200</v>
      </c>
      <c r="AE3396" s="5">
        <v>19</v>
      </c>
      <c r="AF3396" s="25"/>
      <c r="AG3396" s="29">
        <v>3</v>
      </c>
      <c r="AH3396" s="2" t="s">
        <v>17974</v>
      </c>
      <c r="AI3396" s="2">
        <v>3</v>
      </c>
      <c r="AJ3396" s="2">
        <v>3</v>
      </c>
      <c r="AK3396" s="2"/>
      <c r="AL3396" s="2"/>
      <c r="AM3396" s="2"/>
      <c r="AN3396" s="2"/>
      <c r="AO3396" s="2"/>
      <c r="AP3396" s="25"/>
      <c r="AQ3396" s="25"/>
      <c r="AR3396" s="2"/>
      <c r="AS3396" s="2"/>
      <c r="AT3396" s="2"/>
      <c r="AU3396" s="25"/>
      <c r="AV3396" s="2"/>
      <c r="AW3396" s="2"/>
      <c r="AX3396" s="25"/>
      <c r="AY3396" s="25"/>
      <c r="AZ3396" s="25"/>
      <c r="BA3396" s="25"/>
      <c r="BB3396" s="25"/>
      <c r="BC3396" s="25"/>
      <c r="BD3396" s="25"/>
      <c r="BE3396" s="25"/>
      <c r="BF3396" s="25"/>
      <c r="BG3396" s="25"/>
      <c r="BH3396" s="25"/>
      <c r="BI3396" s="25"/>
      <c r="BJ3396" s="25"/>
      <c r="BK3396" s="25"/>
      <c r="BL3396" s="25"/>
      <c r="BM3396" s="25"/>
      <c r="BN3396" s="25"/>
      <c r="BO3396" s="25"/>
      <c r="BP3396" s="25"/>
      <c r="BQ3396" s="25"/>
      <c r="BR3396" s="25"/>
      <c r="BS3396" s="25"/>
      <c r="BT3396" s="25"/>
      <c r="BU3396" s="25"/>
      <c r="BV3396" s="25"/>
      <c r="BW3396" s="25"/>
      <c r="BX3396" s="25"/>
      <c r="BY3396" s="25"/>
      <c r="BZ3396" s="25"/>
      <c r="CA3396" s="25"/>
      <c r="CB3396" s="25"/>
      <c r="CC3396" s="25"/>
      <c r="CD3396" s="2" t="s">
        <v>78</v>
      </c>
      <c r="CE3396" s="2" t="s">
        <v>21901</v>
      </c>
      <c r="CF3396" s="25"/>
      <c r="CG3396" s="25"/>
      <c r="CH3396" s="25"/>
      <c r="CI3396" s="25"/>
      <c r="CJ3396" s="25"/>
    </row>
    <row r="3397" spans="1:88" x14ac:dyDescent="0.2">
      <c r="A3397" s="2" t="s">
        <v>12730</v>
      </c>
      <c r="B3397" s="2" t="s">
        <v>26438</v>
      </c>
      <c r="C3397" s="2" t="s">
        <v>10420</v>
      </c>
      <c r="D3397" s="2" t="s">
        <v>12730</v>
      </c>
      <c r="E3397" s="2" t="s">
        <v>12730</v>
      </c>
      <c r="F3397" s="2" t="s">
        <v>12731</v>
      </c>
      <c r="G3397" s="2" t="s">
        <v>12732</v>
      </c>
      <c r="H3397" s="2" t="s">
        <v>61</v>
      </c>
      <c r="I3397" s="2" t="s">
        <v>61</v>
      </c>
      <c r="J3397" s="2" t="s">
        <v>61</v>
      </c>
      <c r="K3397" s="50" t="s">
        <v>61</v>
      </c>
      <c r="L3397" s="43">
        <v>2010</v>
      </c>
      <c r="M3397" s="2" t="s">
        <v>133</v>
      </c>
      <c r="N3397" s="32">
        <v>25.287220000000001</v>
      </c>
      <c r="O3397" s="32">
        <v>55.369349999999997</v>
      </c>
      <c r="P3397" s="2" t="s">
        <v>152</v>
      </c>
      <c r="Q3397" s="2" t="s">
        <v>65</v>
      </c>
      <c r="R3397" s="43" t="s">
        <v>18854</v>
      </c>
      <c r="S3397" s="41" t="s">
        <v>272</v>
      </c>
      <c r="T3397" s="41" t="s">
        <v>18461</v>
      </c>
      <c r="U3397" s="2"/>
      <c r="V3397" s="2"/>
      <c r="W3397" s="41" t="s">
        <v>17588</v>
      </c>
      <c r="X3397" s="2" t="s">
        <v>153</v>
      </c>
      <c r="Y3397" s="2" t="s">
        <v>102</v>
      </c>
      <c r="Z3397" s="5" t="s">
        <v>10423</v>
      </c>
      <c r="AA3397" s="5" t="s">
        <v>16910</v>
      </c>
      <c r="AB3397" s="5" t="s">
        <v>16316</v>
      </c>
      <c r="AC3397" s="2" t="s">
        <v>5247</v>
      </c>
      <c r="AD3397" s="2">
        <v>1024100</v>
      </c>
      <c r="AE3397" s="5">
        <v>28</v>
      </c>
      <c r="AF3397" s="25"/>
      <c r="AG3397" s="29">
        <v>2</v>
      </c>
      <c r="AH3397" s="2" t="s">
        <v>17978</v>
      </c>
      <c r="AI3397" s="2">
        <v>3</v>
      </c>
      <c r="AJ3397" s="2">
        <v>2</v>
      </c>
      <c r="AK3397" s="2"/>
      <c r="AL3397" s="2"/>
      <c r="AM3397" s="2"/>
      <c r="AN3397" s="2"/>
      <c r="AO3397" s="2"/>
      <c r="AP3397" s="25"/>
      <c r="AQ3397" s="25"/>
      <c r="AR3397" s="2"/>
      <c r="AS3397" s="2"/>
      <c r="AT3397" s="2"/>
      <c r="AU3397" s="25"/>
      <c r="AV3397" s="2"/>
      <c r="AW3397" s="2"/>
      <c r="AX3397" s="25"/>
      <c r="AY3397" s="25"/>
      <c r="AZ3397" s="25"/>
      <c r="BA3397" s="25"/>
      <c r="BB3397" s="25"/>
      <c r="BC3397" s="25"/>
      <c r="BD3397" s="25"/>
      <c r="BE3397" s="25"/>
      <c r="BF3397" s="25"/>
      <c r="BG3397" s="25"/>
      <c r="BH3397" s="25"/>
      <c r="BI3397" s="25"/>
      <c r="BJ3397" s="25"/>
      <c r="BK3397" s="25"/>
      <c r="BL3397" s="25"/>
      <c r="BM3397" s="25"/>
      <c r="BN3397" s="25"/>
      <c r="BO3397" s="25"/>
      <c r="BP3397" s="25"/>
      <c r="BQ3397" s="25"/>
      <c r="BR3397" s="25"/>
      <c r="BS3397" s="25"/>
      <c r="BT3397" s="25"/>
      <c r="BU3397" s="25"/>
      <c r="BV3397" s="25"/>
      <c r="BW3397" s="25"/>
      <c r="BX3397" s="25"/>
      <c r="BY3397" s="25"/>
      <c r="BZ3397" s="25"/>
      <c r="CA3397" s="25"/>
      <c r="CB3397" s="25"/>
      <c r="CC3397" s="25"/>
      <c r="CD3397" s="2" t="s">
        <v>78</v>
      </c>
      <c r="CE3397" s="2" t="s">
        <v>21902</v>
      </c>
      <c r="CF3397" s="25"/>
      <c r="CG3397" s="25"/>
      <c r="CH3397" s="25"/>
      <c r="CI3397" s="25"/>
      <c r="CJ3397" s="25"/>
    </row>
    <row r="3398" spans="1:88" x14ac:dyDescent="0.2">
      <c r="A3398" s="2" t="s">
        <v>12733</v>
      </c>
      <c r="B3398" s="2" t="s">
        <v>26439</v>
      </c>
      <c r="C3398" s="2" t="s">
        <v>10420</v>
      </c>
      <c r="D3398" s="2" t="s">
        <v>12733</v>
      </c>
      <c r="E3398" s="2" t="s">
        <v>12733</v>
      </c>
      <c r="F3398" s="2" t="s">
        <v>12734</v>
      </c>
      <c r="G3398" s="2" t="s">
        <v>12735</v>
      </c>
      <c r="H3398" s="2" t="s">
        <v>83</v>
      </c>
      <c r="I3398" s="2" t="s">
        <v>61</v>
      </c>
      <c r="J3398" s="2" t="s">
        <v>61</v>
      </c>
      <c r="K3398" s="50" t="s">
        <v>61</v>
      </c>
      <c r="L3398" s="43">
        <v>2010</v>
      </c>
      <c r="M3398" s="2" t="s">
        <v>133</v>
      </c>
      <c r="N3398" s="32">
        <v>25.245979999999999</v>
      </c>
      <c r="O3398" s="32">
        <v>55.305509999999998</v>
      </c>
      <c r="P3398" s="2" t="s">
        <v>2767</v>
      </c>
      <c r="Q3398" s="2" t="s">
        <v>65</v>
      </c>
      <c r="R3398" s="43" t="s">
        <v>18854</v>
      </c>
      <c r="S3398" s="41" t="s">
        <v>272</v>
      </c>
      <c r="T3398" s="41" t="s">
        <v>18461</v>
      </c>
      <c r="U3398" s="2"/>
      <c r="V3398" s="2"/>
      <c r="W3398" s="41" t="s">
        <v>17589</v>
      </c>
      <c r="X3398" s="2" t="s">
        <v>1598</v>
      </c>
      <c r="Y3398" s="2" t="s">
        <v>102</v>
      </c>
      <c r="Z3398" s="5" t="s">
        <v>10423</v>
      </c>
      <c r="AA3398" s="5" t="s">
        <v>16910</v>
      </c>
      <c r="AB3398" s="5" t="s">
        <v>16316</v>
      </c>
      <c r="AC3398" s="2" t="s">
        <v>5205</v>
      </c>
      <c r="AD3398" s="2">
        <v>1031800</v>
      </c>
      <c r="AE3398" s="5">
        <v>20</v>
      </c>
      <c r="AF3398" s="25"/>
      <c r="AG3398" s="29">
        <v>3</v>
      </c>
      <c r="AH3398" s="2" t="s">
        <v>17974</v>
      </c>
      <c r="AI3398" s="2">
        <v>3</v>
      </c>
      <c r="AJ3398" s="2">
        <v>3</v>
      </c>
      <c r="AK3398" s="2"/>
      <c r="AL3398" s="2"/>
      <c r="AM3398" s="2"/>
      <c r="AN3398" s="2"/>
      <c r="AO3398" s="2"/>
      <c r="AP3398" s="25"/>
      <c r="AQ3398" s="25"/>
      <c r="AR3398" s="2"/>
      <c r="AS3398" s="2"/>
      <c r="AT3398" s="2"/>
      <c r="AU3398" s="25"/>
      <c r="AV3398" s="2"/>
      <c r="AW3398" s="2"/>
      <c r="AX3398" s="25"/>
      <c r="AY3398" s="25"/>
      <c r="AZ3398" s="25"/>
      <c r="BA3398" s="25"/>
      <c r="BB3398" s="25"/>
      <c r="BC3398" s="25"/>
      <c r="BD3398" s="25"/>
      <c r="BE3398" s="25"/>
      <c r="BF3398" s="25"/>
      <c r="BG3398" s="25"/>
      <c r="BH3398" s="25"/>
      <c r="BI3398" s="25"/>
      <c r="BJ3398" s="25"/>
      <c r="BK3398" s="25"/>
      <c r="BL3398" s="25"/>
      <c r="BM3398" s="25"/>
      <c r="BN3398" s="25"/>
      <c r="BO3398" s="25"/>
      <c r="BP3398" s="25"/>
      <c r="BQ3398" s="25"/>
      <c r="BR3398" s="25"/>
      <c r="BS3398" s="25"/>
      <c r="BT3398" s="25"/>
      <c r="BU3398" s="25"/>
      <c r="BV3398" s="25"/>
      <c r="BW3398" s="25"/>
      <c r="BX3398" s="25"/>
      <c r="BY3398" s="25"/>
      <c r="BZ3398" s="25"/>
      <c r="CA3398" s="25"/>
      <c r="CB3398" s="25"/>
      <c r="CC3398" s="25"/>
      <c r="CD3398" s="2" t="s">
        <v>78</v>
      </c>
      <c r="CE3398" s="2" t="s">
        <v>21903</v>
      </c>
      <c r="CF3398" s="25"/>
      <c r="CG3398" s="25"/>
      <c r="CH3398" s="25"/>
      <c r="CI3398" s="25"/>
      <c r="CJ3398" s="25"/>
    </row>
    <row r="3399" spans="1:88" x14ac:dyDescent="0.2">
      <c r="A3399" s="2" t="s">
        <v>12736</v>
      </c>
      <c r="B3399" s="2" t="s">
        <v>26440</v>
      </c>
      <c r="C3399" s="2" t="s">
        <v>10420</v>
      </c>
      <c r="D3399" s="2" t="s">
        <v>12736</v>
      </c>
      <c r="E3399" s="2" t="s">
        <v>12736</v>
      </c>
      <c r="F3399" s="2" t="s">
        <v>12737</v>
      </c>
      <c r="G3399" s="2" t="s">
        <v>12738</v>
      </c>
      <c r="H3399" s="2" t="s">
        <v>83</v>
      </c>
      <c r="I3399" s="2" t="s">
        <v>61</v>
      </c>
      <c r="J3399" s="2" t="s">
        <v>61</v>
      </c>
      <c r="K3399" s="50" t="s">
        <v>61</v>
      </c>
      <c r="L3399" s="43">
        <v>2012</v>
      </c>
      <c r="M3399" s="2" t="s">
        <v>133</v>
      </c>
      <c r="N3399" s="32">
        <v>25.258939999999999</v>
      </c>
      <c r="O3399" s="32">
        <v>55.286999999999999</v>
      </c>
      <c r="P3399" s="2" t="s">
        <v>2767</v>
      </c>
      <c r="Q3399" s="2" t="s">
        <v>65</v>
      </c>
      <c r="R3399" s="43" t="s">
        <v>18854</v>
      </c>
      <c r="S3399" s="41" t="s">
        <v>272</v>
      </c>
      <c r="T3399" s="41" t="s">
        <v>18461</v>
      </c>
      <c r="U3399" s="2"/>
      <c r="V3399" s="2"/>
      <c r="W3399" s="41" t="s">
        <v>17589</v>
      </c>
      <c r="X3399" s="2" t="s">
        <v>1598</v>
      </c>
      <c r="Y3399" s="2" t="s">
        <v>102</v>
      </c>
      <c r="Z3399" s="5" t="s">
        <v>20</v>
      </c>
      <c r="AA3399" s="5" t="s">
        <v>16910</v>
      </c>
      <c r="AB3399" s="5" t="s">
        <v>16316</v>
      </c>
      <c r="AC3399" s="2" t="s">
        <v>5205</v>
      </c>
      <c r="AD3399" s="2">
        <v>1031600</v>
      </c>
      <c r="AE3399" s="5">
        <v>30</v>
      </c>
      <c r="AF3399" s="25"/>
      <c r="AG3399" s="29">
        <v>3</v>
      </c>
      <c r="AH3399" s="2" t="s">
        <v>17974</v>
      </c>
      <c r="AI3399" s="2">
        <v>3</v>
      </c>
      <c r="AJ3399" s="2">
        <v>3</v>
      </c>
      <c r="AK3399" s="2"/>
      <c r="AL3399" s="2"/>
      <c r="AM3399" s="2"/>
      <c r="AN3399" s="2"/>
      <c r="AO3399" s="2"/>
      <c r="AP3399" s="25"/>
      <c r="AQ3399" s="25"/>
      <c r="AR3399" s="2"/>
      <c r="AS3399" s="2"/>
      <c r="AT3399" s="2"/>
      <c r="AU3399" s="25"/>
      <c r="AV3399" s="2"/>
      <c r="AW3399" s="2"/>
      <c r="AX3399" s="25"/>
      <c r="AY3399" s="25"/>
      <c r="AZ3399" s="25"/>
      <c r="BA3399" s="25"/>
      <c r="BB3399" s="25"/>
      <c r="BC3399" s="25"/>
      <c r="BD3399" s="25"/>
      <c r="BE3399" s="25"/>
      <c r="BF3399" s="25"/>
      <c r="BG3399" s="25"/>
      <c r="BH3399" s="25"/>
      <c r="BI3399" s="25"/>
      <c r="BJ3399" s="25"/>
      <c r="BK3399" s="25"/>
      <c r="BL3399" s="25"/>
      <c r="BM3399" s="25"/>
      <c r="BN3399" s="25"/>
      <c r="BO3399" s="25"/>
      <c r="BP3399" s="25"/>
      <c r="BQ3399" s="25"/>
      <c r="BR3399" s="25"/>
      <c r="BS3399" s="25"/>
      <c r="BT3399" s="25"/>
      <c r="BU3399" s="25"/>
      <c r="BV3399" s="25"/>
      <c r="BW3399" s="25"/>
      <c r="BX3399" s="25"/>
      <c r="BY3399" s="25"/>
      <c r="BZ3399" s="25"/>
      <c r="CA3399" s="25"/>
      <c r="CB3399" s="25"/>
      <c r="CC3399" s="25"/>
      <c r="CD3399" s="2" t="s">
        <v>78</v>
      </c>
      <c r="CE3399" s="2" t="s">
        <v>21904</v>
      </c>
      <c r="CF3399" s="25"/>
      <c r="CG3399" s="25"/>
      <c r="CH3399" s="25"/>
      <c r="CI3399" s="25"/>
      <c r="CJ3399" s="25"/>
    </row>
    <row r="3400" spans="1:88" x14ac:dyDescent="0.2">
      <c r="A3400" s="2" t="s">
        <v>12739</v>
      </c>
      <c r="B3400" s="2" t="s">
        <v>26441</v>
      </c>
      <c r="C3400" s="2" t="s">
        <v>10420</v>
      </c>
      <c r="D3400" s="2" t="s">
        <v>12739</v>
      </c>
      <c r="E3400" s="2" t="s">
        <v>12739</v>
      </c>
      <c r="F3400" s="2" t="s">
        <v>12740</v>
      </c>
      <c r="G3400" s="2" t="s">
        <v>12741</v>
      </c>
      <c r="H3400" s="2" t="s">
        <v>61</v>
      </c>
      <c r="I3400" s="2" t="s">
        <v>61</v>
      </c>
      <c r="J3400" s="2" t="s">
        <v>61</v>
      </c>
      <c r="K3400" s="50" t="s">
        <v>61</v>
      </c>
      <c r="L3400" s="43">
        <v>2010</v>
      </c>
      <c r="M3400" s="2" t="s">
        <v>133</v>
      </c>
      <c r="N3400" s="32">
        <v>25.11279</v>
      </c>
      <c r="O3400" s="32">
        <v>55.189880000000002</v>
      </c>
      <c r="P3400" s="2" t="s">
        <v>152</v>
      </c>
      <c r="Q3400" s="2" t="s">
        <v>65</v>
      </c>
      <c r="R3400" s="43" t="s">
        <v>18854</v>
      </c>
      <c r="S3400" s="41" t="s">
        <v>272</v>
      </c>
      <c r="T3400" s="41" t="s">
        <v>18461</v>
      </c>
      <c r="U3400" s="2"/>
      <c r="V3400" s="2"/>
      <c r="W3400" s="41" t="s">
        <v>17588</v>
      </c>
      <c r="X3400" s="2" t="s">
        <v>696</v>
      </c>
      <c r="Y3400" s="2" t="s">
        <v>102</v>
      </c>
      <c r="Z3400" s="5" t="s">
        <v>10423</v>
      </c>
      <c r="AA3400" s="5" t="s">
        <v>16910</v>
      </c>
      <c r="AB3400" s="5" t="s">
        <v>16316</v>
      </c>
      <c r="AC3400" s="2" t="s">
        <v>5205</v>
      </c>
      <c r="AD3400" s="2">
        <v>1037300</v>
      </c>
      <c r="AE3400" s="5">
        <v>38</v>
      </c>
      <c r="AF3400" s="25"/>
      <c r="AG3400" s="29">
        <v>3</v>
      </c>
      <c r="AH3400" s="2" t="s">
        <v>17974</v>
      </c>
      <c r="AI3400" s="2">
        <v>3</v>
      </c>
      <c r="AJ3400" s="2">
        <v>3</v>
      </c>
      <c r="AK3400" s="2"/>
      <c r="AL3400" s="2"/>
      <c r="AM3400" s="2"/>
      <c r="AN3400" s="2"/>
      <c r="AO3400" s="2"/>
      <c r="AP3400" s="25"/>
      <c r="AQ3400" s="25"/>
      <c r="AR3400" s="2"/>
      <c r="AS3400" s="2"/>
      <c r="AT3400" s="2"/>
      <c r="AU3400" s="25"/>
      <c r="AV3400" s="2"/>
      <c r="AW3400" s="2"/>
      <c r="AX3400" s="25"/>
      <c r="AY3400" s="25"/>
      <c r="AZ3400" s="25"/>
      <c r="BA3400" s="25"/>
      <c r="BB3400" s="25"/>
      <c r="BC3400" s="25"/>
      <c r="BD3400" s="25"/>
      <c r="BE3400" s="25"/>
      <c r="BF3400" s="25"/>
      <c r="BG3400" s="25"/>
      <c r="BH3400" s="25"/>
      <c r="BI3400" s="25"/>
      <c r="BJ3400" s="25"/>
      <c r="BK3400" s="25"/>
      <c r="BL3400" s="25"/>
      <c r="BM3400" s="25"/>
      <c r="BN3400" s="25"/>
      <c r="BO3400" s="25"/>
      <c r="BP3400" s="25"/>
      <c r="BQ3400" s="25"/>
      <c r="BR3400" s="25"/>
      <c r="BS3400" s="25"/>
      <c r="BT3400" s="25"/>
      <c r="BU3400" s="25"/>
      <c r="BV3400" s="25"/>
      <c r="BW3400" s="25"/>
      <c r="BX3400" s="25"/>
      <c r="BY3400" s="25"/>
      <c r="BZ3400" s="25"/>
      <c r="CA3400" s="25"/>
      <c r="CB3400" s="25"/>
      <c r="CC3400" s="25"/>
      <c r="CD3400" s="2" t="s">
        <v>78</v>
      </c>
      <c r="CE3400" s="2" t="s">
        <v>21905</v>
      </c>
      <c r="CF3400" s="25"/>
      <c r="CG3400" s="25"/>
      <c r="CH3400" s="25"/>
      <c r="CI3400" s="25"/>
      <c r="CJ3400" s="25"/>
    </row>
    <row r="3401" spans="1:88" x14ac:dyDescent="0.2">
      <c r="A3401" s="2" t="s">
        <v>12742</v>
      </c>
      <c r="B3401" s="2" t="s">
        <v>26442</v>
      </c>
      <c r="C3401" s="2" t="s">
        <v>10420</v>
      </c>
      <c r="D3401" s="2" t="s">
        <v>12742</v>
      </c>
      <c r="E3401" s="2" t="s">
        <v>12742</v>
      </c>
      <c r="F3401" s="2" t="s">
        <v>12743</v>
      </c>
      <c r="G3401" s="2"/>
      <c r="H3401" s="2" t="s">
        <v>61</v>
      </c>
      <c r="I3401" s="2" t="s">
        <v>61</v>
      </c>
      <c r="J3401" s="2" t="s">
        <v>61</v>
      </c>
      <c r="K3401" s="2"/>
      <c r="L3401" s="43">
        <v>2011</v>
      </c>
      <c r="M3401" s="2" t="s">
        <v>133</v>
      </c>
      <c r="N3401" s="32">
        <v>24.869820000000001</v>
      </c>
      <c r="O3401" s="32">
        <v>55.544829999999997</v>
      </c>
      <c r="P3401" s="2" t="s">
        <v>152</v>
      </c>
      <c r="Q3401" s="2" t="s">
        <v>65</v>
      </c>
      <c r="R3401" s="43" t="s">
        <v>16802</v>
      </c>
      <c r="S3401" s="41" t="s">
        <v>4851</v>
      </c>
      <c r="T3401" s="41" t="s">
        <v>18462</v>
      </c>
      <c r="U3401" s="2"/>
      <c r="V3401" s="2"/>
      <c r="W3401" s="41" t="s">
        <v>67</v>
      </c>
      <c r="X3401" s="2" t="s">
        <v>10480</v>
      </c>
      <c r="Y3401" s="2" t="s">
        <v>102</v>
      </c>
      <c r="Z3401" s="5" t="s">
        <v>10423</v>
      </c>
      <c r="AA3401" s="5" t="s">
        <v>16910</v>
      </c>
      <c r="AB3401" s="5" t="s">
        <v>16316</v>
      </c>
      <c r="AC3401" s="2" t="s">
        <v>3591</v>
      </c>
      <c r="AD3401" s="2">
        <v>1094100</v>
      </c>
      <c r="AE3401" s="5">
        <v>35</v>
      </c>
      <c r="AF3401" s="25"/>
      <c r="AG3401" s="29"/>
      <c r="AH3401" s="2" t="s">
        <v>3591</v>
      </c>
      <c r="AI3401" s="2">
        <v>3</v>
      </c>
      <c r="AJ3401" s="2" t="s">
        <v>3591</v>
      </c>
      <c r="AK3401" s="2"/>
      <c r="AL3401" s="2"/>
      <c r="AM3401" s="2"/>
      <c r="AN3401" s="2"/>
      <c r="AO3401" s="2"/>
      <c r="AP3401" s="25"/>
      <c r="AQ3401" s="25"/>
      <c r="AR3401" s="2"/>
      <c r="AS3401" s="2"/>
      <c r="AT3401" s="2"/>
      <c r="AU3401" s="25"/>
      <c r="AV3401" s="2"/>
      <c r="AW3401" s="2"/>
      <c r="AX3401" s="25"/>
      <c r="AY3401" s="25"/>
      <c r="AZ3401" s="25"/>
      <c r="BA3401" s="25"/>
      <c r="BB3401" s="25"/>
      <c r="BC3401" s="25"/>
      <c r="BD3401" s="25"/>
      <c r="BE3401" s="25"/>
      <c r="BF3401" s="25"/>
      <c r="BG3401" s="25"/>
      <c r="BH3401" s="25"/>
      <c r="BI3401" s="25"/>
      <c r="BJ3401" s="25"/>
      <c r="BK3401" s="25"/>
      <c r="BL3401" s="25"/>
      <c r="BM3401" s="25"/>
      <c r="BN3401" s="25"/>
      <c r="BO3401" s="25"/>
      <c r="BP3401" s="25"/>
      <c r="BQ3401" s="25"/>
      <c r="BR3401" s="25"/>
      <c r="BS3401" s="25"/>
      <c r="BT3401" s="25"/>
      <c r="BU3401" s="25"/>
      <c r="BV3401" s="25"/>
      <c r="BW3401" s="25"/>
      <c r="BX3401" s="25"/>
      <c r="BY3401" s="25"/>
      <c r="BZ3401" s="25"/>
      <c r="CA3401" s="25"/>
      <c r="CB3401" s="25"/>
      <c r="CC3401" s="25"/>
      <c r="CD3401" s="2" t="s">
        <v>78</v>
      </c>
      <c r="CE3401" s="2" t="s">
        <v>21906</v>
      </c>
      <c r="CF3401" s="25"/>
      <c r="CG3401" s="25"/>
      <c r="CH3401" s="25"/>
      <c r="CI3401" s="25"/>
      <c r="CJ3401" s="25"/>
    </row>
    <row r="3402" spans="1:88" x14ac:dyDescent="0.2">
      <c r="A3402" s="2" t="s">
        <v>12744</v>
      </c>
      <c r="B3402" s="2" t="s">
        <v>26443</v>
      </c>
      <c r="C3402" s="2" t="s">
        <v>10420</v>
      </c>
      <c r="D3402" s="2" t="s">
        <v>12744</v>
      </c>
      <c r="E3402" s="2" t="s">
        <v>12744</v>
      </c>
      <c r="F3402" s="2" t="s">
        <v>12745</v>
      </c>
      <c r="G3402" s="2" t="s">
        <v>12746</v>
      </c>
      <c r="H3402" s="2" t="s">
        <v>61</v>
      </c>
      <c r="I3402" s="2" t="s">
        <v>61</v>
      </c>
      <c r="J3402" s="2" t="s">
        <v>61</v>
      </c>
      <c r="K3402" s="50" t="s">
        <v>61</v>
      </c>
      <c r="L3402" s="43">
        <v>2009</v>
      </c>
      <c r="M3402" s="2" t="s">
        <v>133</v>
      </c>
      <c r="N3402" s="32">
        <v>24.987290000000002</v>
      </c>
      <c r="O3402" s="32">
        <v>55.164900000000003</v>
      </c>
      <c r="P3402" s="2" t="s">
        <v>152</v>
      </c>
      <c r="Q3402" s="2" t="s">
        <v>65</v>
      </c>
      <c r="R3402" s="43" t="s">
        <v>18854</v>
      </c>
      <c r="S3402" s="41" t="s">
        <v>1554</v>
      </c>
      <c r="T3402" s="41" t="s">
        <v>18460</v>
      </c>
      <c r="U3402" s="2"/>
      <c r="V3402" s="2"/>
      <c r="W3402" s="41" t="s">
        <v>17588</v>
      </c>
      <c r="X3402" s="2" t="s">
        <v>153</v>
      </c>
      <c r="Y3402" s="2" t="s">
        <v>76</v>
      </c>
      <c r="Z3402" s="5" t="s">
        <v>10423</v>
      </c>
      <c r="AA3402" s="5" t="s">
        <v>16910</v>
      </c>
      <c r="AB3402" s="5" t="s">
        <v>16317</v>
      </c>
      <c r="AC3402" s="2" t="s">
        <v>5205</v>
      </c>
      <c r="AD3402" s="2">
        <v>1059801</v>
      </c>
      <c r="AE3402" s="5">
        <v>30</v>
      </c>
      <c r="AF3402" s="25"/>
      <c r="AG3402" s="29">
        <v>3</v>
      </c>
      <c r="AH3402" s="2" t="s">
        <v>17974</v>
      </c>
      <c r="AI3402" s="2">
        <v>3</v>
      </c>
      <c r="AJ3402" s="2">
        <v>3</v>
      </c>
      <c r="AK3402" s="2"/>
      <c r="AL3402" s="2"/>
      <c r="AM3402" s="2"/>
      <c r="AN3402" s="2"/>
      <c r="AO3402" s="2"/>
      <c r="AP3402" s="25"/>
      <c r="AQ3402" s="25"/>
      <c r="AR3402" s="2"/>
      <c r="AS3402" s="2"/>
      <c r="AT3402" s="2"/>
      <c r="AU3402" s="25"/>
      <c r="AV3402" s="2"/>
      <c r="AW3402" s="2"/>
      <c r="AX3402" s="25"/>
      <c r="AY3402" s="25"/>
      <c r="AZ3402" s="25"/>
      <c r="BA3402" s="25"/>
      <c r="BB3402" s="25"/>
      <c r="BC3402" s="25"/>
      <c r="BD3402" s="25"/>
      <c r="BE3402" s="25"/>
      <c r="BF3402" s="25"/>
      <c r="BG3402" s="25"/>
      <c r="BH3402" s="25"/>
      <c r="BI3402" s="25"/>
      <c r="BJ3402" s="25"/>
      <c r="BK3402" s="25"/>
      <c r="BL3402" s="25"/>
      <c r="BM3402" s="25"/>
      <c r="BN3402" s="25"/>
      <c r="BO3402" s="25"/>
      <c r="BP3402" s="25"/>
      <c r="BQ3402" s="25"/>
      <c r="BR3402" s="25"/>
      <c r="BS3402" s="25"/>
      <c r="BT3402" s="25"/>
      <c r="BU3402" s="25"/>
      <c r="BV3402" s="25"/>
      <c r="BW3402" s="25"/>
      <c r="BX3402" s="25"/>
      <c r="BY3402" s="25"/>
      <c r="BZ3402" s="25"/>
      <c r="CA3402" s="25"/>
      <c r="CB3402" s="25"/>
      <c r="CC3402" s="25"/>
      <c r="CD3402" s="2" t="s">
        <v>71</v>
      </c>
      <c r="CE3402" s="2">
        <v>0</v>
      </c>
      <c r="CF3402" s="25"/>
      <c r="CG3402" s="25"/>
      <c r="CH3402" s="25"/>
      <c r="CI3402" s="25"/>
      <c r="CJ3402" s="25"/>
    </row>
    <row r="3403" spans="1:88" x14ac:dyDescent="0.2">
      <c r="A3403" s="2" t="s">
        <v>12747</v>
      </c>
      <c r="B3403" s="2" t="s">
        <v>26444</v>
      </c>
      <c r="C3403" s="2" t="s">
        <v>10420</v>
      </c>
      <c r="D3403" s="2" t="s">
        <v>12747</v>
      </c>
      <c r="E3403" s="2" t="s">
        <v>12747</v>
      </c>
      <c r="F3403" s="2" t="s">
        <v>12748</v>
      </c>
      <c r="G3403" s="2" t="s">
        <v>12749</v>
      </c>
      <c r="H3403" s="2" t="s">
        <v>61</v>
      </c>
      <c r="I3403" s="2" t="s">
        <v>61</v>
      </c>
      <c r="J3403" s="2" t="s">
        <v>61</v>
      </c>
      <c r="K3403" s="50" t="s">
        <v>61</v>
      </c>
      <c r="L3403" s="43">
        <v>2010</v>
      </c>
      <c r="M3403" s="2" t="s">
        <v>133</v>
      </c>
      <c r="N3403" s="32">
        <v>24.985199999999999</v>
      </c>
      <c r="O3403" s="32">
        <v>55.173780000000001</v>
      </c>
      <c r="P3403" s="2" t="s">
        <v>152</v>
      </c>
      <c r="Q3403" s="2" t="s">
        <v>65</v>
      </c>
      <c r="R3403" s="43" t="s">
        <v>18854</v>
      </c>
      <c r="S3403" s="41" t="s">
        <v>1554</v>
      </c>
      <c r="T3403" s="41" t="s">
        <v>18460</v>
      </c>
      <c r="U3403" s="2"/>
      <c r="V3403" s="2"/>
      <c r="W3403" s="41" t="s">
        <v>17588</v>
      </c>
      <c r="X3403" s="2" t="s">
        <v>696</v>
      </c>
      <c r="Y3403" s="2" t="s">
        <v>76</v>
      </c>
      <c r="Z3403" s="5" t="s">
        <v>10423</v>
      </c>
      <c r="AA3403" s="5" t="s">
        <v>16910</v>
      </c>
      <c r="AB3403" s="5" t="s">
        <v>16317</v>
      </c>
      <c r="AC3403" s="2" t="s">
        <v>5205</v>
      </c>
      <c r="AD3403" s="2">
        <v>1059801</v>
      </c>
      <c r="AE3403" s="5">
        <v>30</v>
      </c>
      <c r="AF3403" s="25"/>
      <c r="AG3403" s="29">
        <v>3</v>
      </c>
      <c r="AH3403" s="2" t="s">
        <v>17974</v>
      </c>
      <c r="AI3403" s="2">
        <v>4</v>
      </c>
      <c r="AJ3403" s="2">
        <v>3</v>
      </c>
      <c r="AK3403" s="2"/>
      <c r="AL3403" s="2"/>
      <c r="AM3403" s="2"/>
      <c r="AN3403" s="2"/>
      <c r="AO3403" s="2"/>
      <c r="AP3403" s="25"/>
      <c r="AQ3403" s="25"/>
      <c r="AR3403" s="2"/>
      <c r="AS3403" s="2"/>
      <c r="AT3403" s="2"/>
      <c r="AU3403" s="25"/>
      <c r="AV3403" s="2"/>
      <c r="AW3403" s="2"/>
      <c r="AX3403" s="25"/>
      <c r="AY3403" s="25"/>
      <c r="AZ3403" s="25"/>
      <c r="BA3403" s="25"/>
      <c r="BB3403" s="25"/>
      <c r="BC3403" s="25"/>
      <c r="BD3403" s="25"/>
      <c r="BE3403" s="25"/>
      <c r="BF3403" s="25"/>
      <c r="BG3403" s="25"/>
      <c r="BH3403" s="25"/>
      <c r="BI3403" s="25"/>
      <c r="BJ3403" s="25"/>
      <c r="BK3403" s="25"/>
      <c r="BL3403" s="25"/>
      <c r="BM3403" s="25"/>
      <c r="BN3403" s="25"/>
      <c r="BO3403" s="25"/>
      <c r="BP3403" s="25"/>
      <c r="BQ3403" s="25"/>
      <c r="BR3403" s="25"/>
      <c r="BS3403" s="25"/>
      <c r="BT3403" s="25"/>
      <c r="BU3403" s="25"/>
      <c r="BV3403" s="25"/>
      <c r="BW3403" s="25"/>
      <c r="BX3403" s="25"/>
      <c r="BY3403" s="25"/>
      <c r="BZ3403" s="25"/>
      <c r="CA3403" s="25"/>
      <c r="CB3403" s="25"/>
      <c r="CC3403" s="25"/>
      <c r="CD3403" s="2" t="s">
        <v>71</v>
      </c>
      <c r="CE3403" s="2">
        <v>0</v>
      </c>
      <c r="CF3403" s="25"/>
      <c r="CG3403" s="25"/>
      <c r="CH3403" s="25"/>
      <c r="CI3403" s="25"/>
      <c r="CJ3403" s="25"/>
    </row>
    <row r="3404" spans="1:88" x14ac:dyDescent="0.2">
      <c r="A3404" s="2" t="s">
        <v>12750</v>
      </c>
      <c r="B3404" s="2" t="s">
        <v>26445</v>
      </c>
      <c r="C3404" s="2" t="s">
        <v>10420</v>
      </c>
      <c r="D3404" s="2" t="s">
        <v>12750</v>
      </c>
      <c r="E3404" s="2" t="s">
        <v>12750</v>
      </c>
      <c r="F3404" s="2" t="s">
        <v>12751</v>
      </c>
      <c r="G3404" s="2" t="s">
        <v>12752</v>
      </c>
      <c r="H3404" s="2" t="s">
        <v>83</v>
      </c>
      <c r="I3404" s="2" t="s">
        <v>61</v>
      </c>
      <c r="J3404" s="2" t="s">
        <v>61</v>
      </c>
      <c r="K3404" s="50" t="s">
        <v>61</v>
      </c>
      <c r="L3404" s="43">
        <v>2010</v>
      </c>
      <c r="M3404" s="2" t="s">
        <v>133</v>
      </c>
      <c r="N3404" s="32">
        <v>24.978490000000001</v>
      </c>
      <c r="O3404" s="32">
        <v>55.195300000000003</v>
      </c>
      <c r="P3404" s="2" t="s">
        <v>2767</v>
      </c>
      <c r="Q3404" s="2" t="s">
        <v>65</v>
      </c>
      <c r="R3404" s="43" t="s">
        <v>18854</v>
      </c>
      <c r="S3404" s="41" t="s">
        <v>1554</v>
      </c>
      <c r="T3404" s="41" t="s">
        <v>18460</v>
      </c>
      <c r="U3404" s="2"/>
      <c r="V3404" s="2"/>
      <c r="W3404" s="41" t="s">
        <v>17589</v>
      </c>
      <c r="X3404" s="2" t="s">
        <v>315</v>
      </c>
      <c r="Y3404" s="2" t="s">
        <v>76</v>
      </c>
      <c r="Z3404" s="5" t="s">
        <v>10423</v>
      </c>
      <c r="AA3404" s="5" t="s">
        <v>16910</v>
      </c>
      <c r="AB3404" s="5" t="s">
        <v>16317</v>
      </c>
      <c r="AC3404" s="2" t="s">
        <v>5205</v>
      </c>
      <c r="AD3404" s="2">
        <v>1059700</v>
      </c>
      <c r="AE3404" s="5">
        <v>30</v>
      </c>
      <c r="AF3404" s="25"/>
      <c r="AG3404" s="29">
        <v>3</v>
      </c>
      <c r="AH3404" s="2" t="s">
        <v>17974</v>
      </c>
      <c r="AI3404" s="2">
        <v>3</v>
      </c>
      <c r="AJ3404" s="2">
        <v>3</v>
      </c>
      <c r="AK3404" s="2"/>
      <c r="AL3404" s="2"/>
      <c r="AM3404" s="2"/>
      <c r="AN3404" s="2"/>
      <c r="AO3404" s="2"/>
      <c r="AP3404" s="25"/>
      <c r="AQ3404" s="25"/>
      <c r="AR3404" s="2"/>
      <c r="AS3404" s="2"/>
      <c r="AT3404" s="2"/>
      <c r="AU3404" s="25"/>
      <c r="AV3404" s="2"/>
      <c r="AW3404" s="2"/>
      <c r="AX3404" s="25"/>
      <c r="AY3404" s="25"/>
      <c r="AZ3404" s="25"/>
      <c r="BA3404" s="25"/>
      <c r="BB3404" s="25"/>
      <c r="BC3404" s="25"/>
      <c r="BD3404" s="25"/>
      <c r="BE3404" s="25"/>
      <c r="BF3404" s="25"/>
      <c r="BG3404" s="25"/>
      <c r="BH3404" s="25"/>
      <c r="BI3404" s="25"/>
      <c r="BJ3404" s="25"/>
      <c r="BK3404" s="25"/>
      <c r="BL3404" s="25"/>
      <c r="BM3404" s="25"/>
      <c r="BN3404" s="25"/>
      <c r="BO3404" s="25"/>
      <c r="BP3404" s="25"/>
      <c r="BQ3404" s="25"/>
      <c r="BR3404" s="25"/>
      <c r="BS3404" s="25"/>
      <c r="BT3404" s="25"/>
      <c r="BU3404" s="25"/>
      <c r="BV3404" s="25"/>
      <c r="BW3404" s="25"/>
      <c r="BX3404" s="25"/>
      <c r="BY3404" s="25"/>
      <c r="BZ3404" s="25"/>
      <c r="CA3404" s="25"/>
      <c r="CB3404" s="25"/>
      <c r="CC3404" s="25"/>
      <c r="CD3404" s="2" t="s">
        <v>78</v>
      </c>
      <c r="CE3404" s="2" t="s">
        <v>21907</v>
      </c>
      <c r="CF3404" s="25"/>
      <c r="CG3404" s="25"/>
      <c r="CH3404" s="25"/>
      <c r="CI3404" s="25"/>
      <c r="CJ3404" s="25"/>
    </row>
    <row r="3405" spans="1:88" x14ac:dyDescent="0.2">
      <c r="A3405" s="2" t="s">
        <v>12753</v>
      </c>
      <c r="B3405" s="2" t="s">
        <v>26446</v>
      </c>
      <c r="C3405" s="2" t="s">
        <v>10420</v>
      </c>
      <c r="D3405" s="2" t="s">
        <v>12753</v>
      </c>
      <c r="E3405" s="2" t="s">
        <v>12753</v>
      </c>
      <c r="F3405" s="2" t="s">
        <v>12754</v>
      </c>
      <c r="G3405" s="2" t="s">
        <v>12755</v>
      </c>
      <c r="H3405" s="2" t="s">
        <v>61</v>
      </c>
      <c r="I3405" s="2" t="s">
        <v>61</v>
      </c>
      <c r="J3405" s="2" t="s">
        <v>61</v>
      </c>
      <c r="K3405" s="50" t="s">
        <v>61</v>
      </c>
      <c r="L3405" s="43">
        <v>2010</v>
      </c>
      <c r="M3405" s="2" t="s">
        <v>133</v>
      </c>
      <c r="N3405" s="32">
        <v>24.973279999999999</v>
      </c>
      <c r="O3405" s="32">
        <v>55.191319999999997</v>
      </c>
      <c r="P3405" s="2" t="s">
        <v>152</v>
      </c>
      <c r="Q3405" s="2" t="s">
        <v>65</v>
      </c>
      <c r="R3405" s="43" t="s">
        <v>18854</v>
      </c>
      <c r="S3405" s="41" t="s">
        <v>1554</v>
      </c>
      <c r="T3405" s="41" t="s">
        <v>18460</v>
      </c>
      <c r="U3405" s="2"/>
      <c r="V3405" s="2"/>
      <c r="W3405" s="41" t="s">
        <v>17588</v>
      </c>
      <c r="X3405" s="2" t="s">
        <v>153</v>
      </c>
      <c r="Y3405" s="2" t="s">
        <v>76</v>
      </c>
      <c r="Z3405" s="5" t="s">
        <v>10423</v>
      </c>
      <c r="AA3405" s="5" t="s">
        <v>16910</v>
      </c>
      <c r="AB3405" s="5" t="s">
        <v>16317</v>
      </c>
      <c r="AC3405" s="2" t="s">
        <v>5205</v>
      </c>
      <c r="AD3405" s="2">
        <v>1059700</v>
      </c>
      <c r="AE3405" s="5">
        <v>30</v>
      </c>
      <c r="AF3405" s="25"/>
      <c r="AG3405" s="29">
        <v>3</v>
      </c>
      <c r="AH3405" s="2" t="s">
        <v>17974</v>
      </c>
      <c r="AI3405" s="2">
        <v>4</v>
      </c>
      <c r="AJ3405" s="2">
        <v>3</v>
      </c>
      <c r="AK3405" s="2"/>
      <c r="AL3405" s="2"/>
      <c r="AM3405" s="2"/>
      <c r="AN3405" s="2"/>
      <c r="AO3405" s="2"/>
      <c r="AP3405" s="25"/>
      <c r="AQ3405" s="25"/>
      <c r="AR3405" s="2"/>
      <c r="AS3405" s="2"/>
      <c r="AT3405" s="2"/>
      <c r="AU3405" s="25"/>
      <c r="AV3405" s="2"/>
      <c r="AW3405" s="2"/>
      <c r="AX3405" s="25"/>
      <c r="AY3405" s="25"/>
      <c r="AZ3405" s="25"/>
      <c r="BA3405" s="25"/>
      <c r="BB3405" s="25"/>
      <c r="BC3405" s="25"/>
      <c r="BD3405" s="25"/>
      <c r="BE3405" s="25"/>
      <c r="BF3405" s="25"/>
      <c r="BG3405" s="25"/>
      <c r="BH3405" s="25"/>
      <c r="BI3405" s="25"/>
      <c r="BJ3405" s="25"/>
      <c r="BK3405" s="25"/>
      <c r="BL3405" s="25"/>
      <c r="BM3405" s="25"/>
      <c r="BN3405" s="25"/>
      <c r="BO3405" s="25"/>
      <c r="BP3405" s="25"/>
      <c r="BQ3405" s="25"/>
      <c r="BR3405" s="25"/>
      <c r="BS3405" s="25"/>
      <c r="BT3405" s="25"/>
      <c r="BU3405" s="25"/>
      <c r="BV3405" s="25"/>
      <c r="BW3405" s="25"/>
      <c r="BX3405" s="25"/>
      <c r="BY3405" s="25"/>
      <c r="BZ3405" s="25"/>
      <c r="CA3405" s="25"/>
      <c r="CB3405" s="25"/>
      <c r="CC3405" s="25"/>
      <c r="CD3405" s="2" t="s">
        <v>78</v>
      </c>
      <c r="CE3405" s="2" t="s">
        <v>21908</v>
      </c>
      <c r="CF3405" s="25"/>
      <c r="CG3405" s="25"/>
      <c r="CH3405" s="25"/>
      <c r="CI3405" s="25"/>
      <c r="CJ3405" s="25"/>
    </row>
    <row r="3406" spans="1:88" x14ac:dyDescent="0.2">
      <c r="A3406" s="2" t="s">
        <v>12756</v>
      </c>
      <c r="B3406" s="2" t="s">
        <v>26447</v>
      </c>
      <c r="C3406" s="2" t="s">
        <v>10420</v>
      </c>
      <c r="D3406" s="2" t="s">
        <v>12756</v>
      </c>
      <c r="E3406" s="2" t="s">
        <v>12756</v>
      </c>
      <c r="F3406" s="2" t="s">
        <v>12757</v>
      </c>
      <c r="G3406" s="2" t="s">
        <v>12758</v>
      </c>
      <c r="H3406" s="2" t="s">
        <v>61</v>
      </c>
      <c r="I3406" s="2" t="s">
        <v>61</v>
      </c>
      <c r="J3406" s="2" t="s">
        <v>61</v>
      </c>
      <c r="K3406" s="50" t="s">
        <v>61</v>
      </c>
      <c r="L3406" s="43">
        <v>2010</v>
      </c>
      <c r="M3406" s="2" t="s">
        <v>133</v>
      </c>
      <c r="N3406" s="32">
        <v>24.97092</v>
      </c>
      <c r="O3406" s="32">
        <v>55.20749</v>
      </c>
      <c r="P3406" s="2" t="s">
        <v>152</v>
      </c>
      <c r="Q3406" s="2" t="s">
        <v>65</v>
      </c>
      <c r="R3406" s="43" t="s">
        <v>16802</v>
      </c>
      <c r="S3406" s="41" t="s">
        <v>4851</v>
      </c>
      <c r="T3406" s="41" t="s">
        <v>18462</v>
      </c>
      <c r="U3406" s="2"/>
      <c r="V3406" s="2"/>
      <c r="W3406" s="41" t="s">
        <v>17588</v>
      </c>
      <c r="X3406" s="2" t="s">
        <v>153</v>
      </c>
      <c r="Y3406" s="2" t="s">
        <v>76</v>
      </c>
      <c r="Z3406" s="5" t="s">
        <v>10423</v>
      </c>
      <c r="AA3406" s="5" t="s">
        <v>16910</v>
      </c>
      <c r="AB3406" s="5" t="s">
        <v>16317</v>
      </c>
      <c r="AC3406" s="2" t="s">
        <v>5205</v>
      </c>
      <c r="AD3406" s="2">
        <v>1059700</v>
      </c>
      <c r="AE3406" s="5">
        <v>30</v>
      </c>
      <c r="AF3406" s="25"/>
      <c r="AG3406" s="29">
        <v>3</v>
      </c>
      <c r="AH3406" s="2" t="s">
        <v>17974</v>
      </c>
      <c r="AI3406" s="2">
        <v>3</v>
      </c>
      <c r="AJ3406" s="2">
        <v>3</v>
      </c>
      <c r="AK3406" s="2"/>
      <c r="AL3406" s="2"/>
      <c r="AM3406" s="2"/>
      <c r="AN3406" s="2"/>
      <c r="AO3406" s="2"/>
      <c r="AP3406" s="25"/>
      <c r="AQ3406" s="25"/>
      <c r="AR3406" s="2"/>
      <c r="AS3406" s="2"/>
      <c r="AT3406" s="2"/>
      <c r="AU3406" s="25"/>
      <c r="AV3406" s="2"/>
      <c r="AW3406" s="2"/>
      <c r="AX3406" s="25"/>
      <c r="AY3406" s="25"/>
      <c r="AZ3406" s="25"/>
      <c r="BA3406" s="25"/>
      <c r="BB3406" s="25"/>
      <c r="BC3406" s="25"/>
      <c r="BD3406" s="25"/>
      <c r="BE3406" s="25"/>
      <c r="BF3406" s="25"/>
      <c r="BG3406" s="25"/>
      <c r="BH3406" s="25"/>
      <c r="BI3406" s="25"/>
      <c r="BJ3406" s="25"/>
      <c r="BK3406" s="25"/>
      <c r="BL3406" s="25"/>
      <c r="BM3406" s="25"/>
      <c r="BN3406" s="25"/>
      <c r="BO3406" s="25"/>
      <c r="BP3406" s="25"/>
      <c r="BQ3406" s="25"/>
      <c r="BR3406" s="25"/>
      <c r="BS3406" s="25"/>
      <c r="BT3406" s="25"/>
      <c r="BU3406" s="25"/>
      <c r="BV3406" s="25"/>
      <c r="BW3406" s="25"/>
      <c r="BX3406" s="25"/>
      <c r="BY3406" s="25"/>
      <c r="BZ3406" s="25"/>
      <c r="CA3406" s="25"/>
      <c r="CB3406" s="25"/>
      <c r="CC3406" s="25"/>
      <c r="CD3406" s="2" t="s">
        <v>78</v>
      </c>
      <c r="CE3406" s="2" t="s">
        <v>21909</v>
      </c>
      <c r="CF3406" s="25"/>
      <c r="CG3406" s="25"/>
      <c r="CH3406" s="25"/>
      <c r="CI3406" s="25"/>
      <c r="CJ3406" s="25"/>
    </row>
    <row r="3407" spans="1:88" x14ac:dyDescent="0.2">
      <c r="A3407" s="2" t="s">
        <v>12759</v>
      </c>
      <c r="B3407" s="2" t="s">
        <v>26448</v>
      </c>
      <c r="C3407" s="2" t="s">
        <v>10420</v>
      </c>
      <c r="D3407" s="2" t="s">
        <v>12759</v>
      </c>
      <c r="E3407" s="2" t="s">
        <v>12759</v>
      </c>
      <c r="F3407" s="2" t="s">
        <v>12760</v>
      </c>
      <c r="G3407" s="2" t="s">
        <v>12761</v>
      </c>
      <c r="H3407" s="2" t="s">
        <v>83</v>
      </c>
      <c r="I3407" s="2" t="s">
        <v>61</v>
      </c>
      <c r="J3407" s="2" t="s">
        <v>61</v>
      </c>
      <c r="K3407" s="50" t="s">
        <v>61</v>
      </c>
      <c r="L3407" s="43">
        <v>2010</v>
      </c>
      <c r="M3407" s="2" t="s">
        <v>133</v>
      </c>
      <c r="N3407" s="32">
        <v>25.078130000000002</v>
      </c>
      <c r="O3407" s="32">
        <v>55.249400000000001</v>
      </c>
      <c r="P3407" s="2" t="s">
        <v>2767</v>
      </c>
      <c r="Q3407" s="2" t="s">
        <v>65</v>
      </c>
      <c r="R3407" s="43" t="s">
        <v>18854</v>
      </c>
      <c r="S3407" s="41" t="s">
        <v>1554</v>
      </c>
      <c r="T3407" s="41" t="s">
        <v>18460</v>
      </c>
      <c r="U3407" s="2"/>
      <c r="V3407" s="2"/>
      <c r="W3407" s="41" t="s">
        <v>17589</v>
      </c>
      <c r="X3407" s="2" t="s">
        <v>315</v>
      </c>
      <c r="Y3407" s="2" t="s">
        <v>76</v>
      </c>
      <c r="Z3407" s="5" t="s">
        <v>10423</v>
      </c>
      <c r="AA3407" s="5" t="s">
        <v>16910</v>
      </c>
      <c r="AB3407" s="5" t="s">
        <v>16317</v>
      </c>
      <c r="AC3407" s="2" t="s">
        <v>5205</v>
      </c>
      <c r="AD3407" s="2">
        <v>1067200</v>
      </c>
      <c r="AE3407" s="5">
        <v>30</v>
      </c>
      <c r="AF3407" s="25"/>
      <c r="AG3407" s="29">
        <v>3</v>
      </c>
      <c r="AH3407" s="2" t="s">
        <v>17974</v>
      </c>
      <c r="AI3407" s="2">
        <v>3</v>
      </c>
      <c r="AJ3407" s="2">
        <v>3</v>
      </c>
      <c r="AK3407" s="2"/>
      <c r="AL3407" s="2"/>
      <c r="AM3407" s="2"/>
      <c r="AN3407" s="2"/>
      <c r="AO3407" s="2"/>
      <c r="AP3407" s="25"/>
      <c r="AQ3407" s="25"/>
      <c r="AR3407" s="2"/>
      <c r="AS3407" s="2"/>
      <c r="AT3407" s="2"/>
      <c r="AU3407" s="25"/>
      <c r="AV3407" s="2"/>
      <c r="AW3407" s="2"/>
      <c r="AX3407" s="25"/>
      <c r="AY3407" s="25"/>
      <c r="AZ3407" s="25"/>
      <c r="BA3407" s="25"/>
      <c r="BB3407" s="25"/>
      <c r="BC3407" s="25"/>
      <c r="BD3407" s="25"/>
      <c r="BE3407" s="25"/>
      <c r="BF3407" s="25"/>
      <c r="BG3407" s="25"/>
      <c r="BH3407" s="25"/>
      <c r="BI3407" s="25"/>
      <c r="BJ3407" s="25"/>
      <c r="BK3407" s="25"/>
      <c r="BL3407" s="25"/>
      <c r="BM3407" s="25"/>
      <c r="BN3407" s="25"/>
      <c r="BO3407" s="25"/>
      <c r="BP3407" s="25"/>
      <c r="BQ3407" s="25"/>
      <c r="BR3407" s="25"/>
      <c r="BS3407" s="25"/>
      <c r="BT3407" s="25"/>
      <c r="BU3407" s="25"/>
      <c r="BV3407" s="25"/>
      <c r="BW3407" s="25"/>
      <c r="BX3407" s="25"/>
      <c r="BY3407" s="25"/>
      <c r="BZ3407" s="25"/>
      <c r="CA3407" s="25"/>
      <c r="CB3407" s="25"/>
      <c r="CC3407" s="25"/>
      <c r="CD3407" s="2" t="s">
        <v>78</v>
      </c>
      <c r="CE3407" s="2" t="s">
        <v>21910</v>
      </c>
      <c r="CF3407" s="25"/>
      <c r="CG3407" s="25"/>
      <c r="CH3407" s="25"/>
      <c r="CI3407" s="25"/>
      <c r="CJ3407" s="25"/>
    </row>
    <row r="3408" spans="1:88" x14ac:dyDescent="0.2">
      <c r="A3408" s="2" t="s">
        <v>12762</v>
      </c>
      <c r="B3408" s="2" t="s">
        <v>26449</v>
      </c>
      <c r="C3408" s="2" t="s">
        <v>10420</v>
      </c>
      <c r="D3408" s="2" t="s">
        <v>12762</v>
      </c>
      <c r="E3408" s="2" t="s">
        <v>12762</v>
      </c>
      <c r="F3408" s="2" t="s">
        <v>12763</v>
      </c>
      <c r="G3408" s="2" t="s">
        <v>12764</v>
      </c>
      <c r="H3408" s="2" t="s">
        <v>61</v>
      </c>
      <c r="I3408" s="2" t="s">
        <v>61</v>
      </c>
      <c r="J3408" s="2" t="s">
        <v>61</v>
      </c>
      <c r="K3408" s="50" t="s">
        <v>61</v>
      </c>
      <c r="L3408" s="43">
        <v>2010</v>
      </c>
      <c r="M3408" s="2" t="s">
        <v>133</v>
      </c>
      <c r="N3408" s="32">
        <v>25.0715</v>
      </c>
      <c r="O3408" s="32">
        <v>55.249079999999999</v>
      </c>
      <c r="P3408" s="2" t="s">
        <v>152</v>
      </c>
      <c r="Q3408" s="2" t="s">
        <v>65</v>
      </c>
      <c r="R3408" s="43" t="s">
        <v>18854</v>
      </c>
      <c r="S3408" s="41" t="s">
        <v>1554</v>
      </c>
      <c r="T3408" s="41" t="s">
        <v>18460</v>
      </c>
      <c r="U3408" s="2"/>
      <c r="V3408" s="2"/>
      <c r="W3408" s="41" t="s">
        <v>17588</v>
      </c>
      <c r="X3408" s="2" t="s">
        <v>153</v>
      </c>
      <c r="Y3408" s="2" t="s">
        <v>102</v>
      </c>
      <c r="Z3408" s="5" t="s">
        <v>10423</v>
      </c>
      <c r="AA3408" s="5" t="s">
        <v>16910</v>
      </c>
      <c r="AB3408" s="5" t="s">
        <v>16316</v>
      </c>
      <c r="AC3408" s="2" t="s">
        <v>5205</v>
      </c>
      <c r="AD3408" s="2">
        <v>1067200</v>
      </c>
      <c r="AE3408" s="5">
        <v>30</v>
      </c>
      <c r="AF3408" s="25"/>
      <c r="AG3408" s="29">
        <v>3</v>
      </c>
      <c r="AH3408" s="2" t="s">
        <v>17974</v>
      </c>
      <c r="AI3408" s="2">
        <v>6</v>
      </c>
      <c r="AJ3408" s="2">
        <v>3</v>
      </c>
      <c r="AK3408" s="2"/>
      <c r="AL3408" s="2"/>
      <c r="AM3408" s="2"/>
      <c r="AN3408" s="2"/>
      <c r="AO3408" s="2"/>
      <c r="AP3408" s="25"/>
      <c r="AQ3408" s="25"/>
      <c r="AR3408" s="2"/>
      <c r="AS3408" s="2"/>
      <c r="AT3408" s="2"/>
      <c r="AU3408" s="25"/>
      <c r="AV3408" s="2"/>
      <c r="AW3408" s="2"/>
      <c r="AX3408" s="25"/>
      <c r="AY3408" s="25"/>
      <c r="AZ3408" s="25"/>
      <c r="BA3408" s="25"/>
      <c r="BB3408" s="25"/>
      <c r="BC3408" s="25"/>
      <c r="BD3408" s="25"/>
      <c r="BE3408" s="25"/>
      <c r="BF3408" s="25"/>
      <c r="BG3408" s="25"/>
      <c r="BH3408" s="25"/>
      <c r="BI3408" s="25"/>
      <c r="BJ3408" s="25"/>
      <c r="BK3408" s="25"/>
      <c r="BL3408" s="25"/>
      <c r="BM3408" s="25"/>
      <c r="BN3408" s="25"/>
      <c r="BO3408" s="25"/>
      <c r="BP3408" s="25"/>
      <c r="BQ3408" s="25"/>
      <c r="BR3408" s="25"/>
      <c r="BS3408" s="25"/>
      <c r="BT3408" s="25"/>
      <c r="BU3408" s="25"/>
      <c r="BV3408" s="25"/>
      <c r="BW3408" s="25"/>
      <c r="BX3408" s="25"/>
      <c r="BY3408" s="25"/>
      <c r="BZ3408" s="25"/>
      <c r="CA3408" s="25"/>
      <c r="CB3408" s="25"/>
      <c r="CC3408" s="25"/>
      <c r="CD3408" s="2" t="s">
        <v>78</v>
      </c>
      <c r="CE3408" s="2" t="s">
        <v>21911</v>
      </c>
      <c r="CF3408" s="25"/>
      <c r="CG3408" s="25"/>
      <c r="CH3408" s="25"/>
      <c r="CI3408" s="25"/>
      <c r="CJ3408" s="25"/>
    </row>
    <row r="3409" spans="1:88" x14ac:dyDescent="0.2">
      <c r="A3409" s="2" t="s">
        <v>12765</v>
      </c>
      <c r="B3409" s="2" t="s">
        <v>26450</v>
      </c>
      <c r="C3409" s="2" t="s">
        <v>10420</v>
      </c>
      <c r="D3409" s="2" t="s">
        <v>12765</v>
      </c>
      <c r="E3409" s="2" t="s">
        <v>12765</v>
      </c>
      <c r="F3409" s="2" t="s">
        <v>12766</v>
      </c>
      <c r="G3409" s="2" t="s">
        <v>12767</v>
      </c>
      <c r="H3409" s="2" t="s">
        <v>61</v>
      </c>
      <c r="I3409" s="2" t="s">
        <v>61</v>
      </c>
      <c r="J3409" s="2" t="s">
        <v>61</v>
      </c>
      <c r="K3409" s="50" t="s">
        <v>61</v>
      </c>
      <c r="L3409" s="43">
        <v>2011</v>
      </c>
      <c r="M3409" s="2" t="s">
        <v>133</v>
      </c>
      <c r="N3409" s="32">
        <v>25.0596</v>
      </c>
      <c r="O3409" s="32">
        <v>55.127409999999998</v>
      </c>
      <c r="P3409" s="2" t="s">
        <v>152</v>
      </c>
      <c r="Q3409" s="2" t="s">
        <v>65</v>
      </c>
      <c r="R3409" s="43" t="s">
        <v>18854</v>
      </c>
      <c r="S3409" s="41" t="s">
        <v>134</v>
      </c>
      <c r="T3409" s="41" t="s">
        <v>18460</v>
      </c>
      <c r="U3409" s="2"/>
      <c r="V3409" s="2"/>
      <c r="W3409" s="41" t="s">
        <v>17588</v>
      </c>
      <c r="X3409" s="2" t="s">
        <v>153</v>
      </c>
      <c r="Y3409" s="2" t="s">
        <v>102</v>
      </c>
      <c r="Z3409" s="5" t="s">
        <v>10423</v>
      </c>
      <c r="AA3409" s="5" t="s">
        <v>16910</v>
      </c>
      <c r="AB3409" s="5" t="s">
        <v>16316</v>
      </c>
      <c r="AC3409" s="2" t="s">
        <v>5247</v>
      </c>
      <c r="AD3409" s="2">
        <v>1059200</v>
      </c>
      <c r="AE3409" s="5">
        <v>30</v>
      </c>
      <c r="AF3409" s="25"/>
      <c r="AG3409" s="29">
        <v>3</v>
      </c>
      <c r="AH3409" s="2" t="s">
        <v>17978</v>
      </c>
      <c r="AI3409" s="2">
        <v>3</v>
      </c>
      <c r="AJ3409" s="2">
        <v>3</v>
      </c>
      <c r="AK3409" s="2"/>
      <c r="AL3409" s="2"/>
      <c r="AM3409" s="2"/>
      <c r="AN3409" s="2"/>
      <c r="AO3409" s="2"/>
      <c r="AP3409" s="25"/>
      <c r="AQ3409" s="25"/>
      <c r="AR3409" s="2"/>
      <c r="AS3409" s="2"/>
      <c r="AT3409" s="2"/>
      <c r="AU3409" s="25"/>
      <c r="AV3409" s="2"/>
      <c r="AW3409" s="2"/>
      <c r="AX3409" s="25"/>
      <c r="AY3409" s="25"/>
      <c r="AZ3409" s="25"/>
      <c r="BA3409" s="25"/>
      <c r="BB3409" s="25"/>
      <c r="BC3409" s="25"/>
      <c r="BD3409" s="25"/>
      <c r="BE3409" s="25"/>
      <c r="BF3409" s="25"/>
      <c r="BG3409" s="25"/>
      <c r="BH3409" s="25"/>
      <c r="BI3409" s="25"/>
      <c r="BJ3409" s="25"/>
      <c r="BK3409" s="25"/>
      <c r="BL3409" s="25"/>
      <c r="BM3409" s="25"/>
      <c r="BN3409" s="25"/>
      <c r="BO3409" s="25"/>
      <c r="BP3409" s="25"/>
      <c r="BQ3409" s="25"/>
      <c r="BR3409" s="25"/>
      <c r="BS3409" s="25"/>
      <c r="BT3409" s="25"/>
      <c r="BU3409" s="25"/>
      <c r="BV3409" s="25"/>
      <c r="BW3409" s="25"/>
      <c r="BX3409" s="25"/>
      <c r="BY3409" s="25"/>
      <c r="BZ3409" s="25"/>
      <c r="CA3409" s="25"/>
      <c r="CB3409" s="25"/>
      <c r="CC3409" s="25"/>
      <c r="CD3409" s="2" t="s">
        <v>78</v>
      </c>
      <c r="CE3409" s="2" t="s">
        <v>21912</v>
      </c>
      <c r="CF3409" s="25"/>
      <c r="CG3409" s="25"/>
      <c r="CH3409" s="25"/>
      <c r="CI3409" s="25"/>
      <c r="CJ3409" s="25"/>
    </row>
    <row r="3410" spans="1:88" x14ac:dyDescent="0.2">
      <c r="A3410" s="2" t="s">
        <v>12768</v>
      </c>
      <c r="B3410" s="2" t="s">
        <v>26451</v>
      </c>
      <c r="C3410" s="2" t="s">
        <v>10420</v>
      </c>
      <c r="D3410" s="2" t="s">
        <v>12768</v>
      </c>
      <c r="E3410" s="2" t="s">
        <v>12768</v>
      </c>
      <c r="F3410" s="2" t="s">
        <v>12769</v>
      </c>
      <c r="G3410" s="2" t="s">
        <v>12770</v>
      </c>
      <c r="H3410" s="2" t="s">
        <v>83</v>
      </c>
      <c r="I3410" s="2" t="s">
        <v>61</v>
      </c>
      <c r="J3410" s="2" t="s">
        <v>61</v>
      </c>
      <c r="K3410" s="50" t="s">
        <v>61</v>
      </c>
      <c r="L3410" s="43">
        <v>2012</v>
      </c>
      <c r="M3410" s="2" t="s">
        <v>133</v>
      </c>
      <c r="N3410" s="32">
        <v>25.258980000000001</v>
      </c>
      <c r="O3410" s="32">
        <v>55.298400000000001</v>
      </c>
      <c r="P3410" s="2" t="s">
        <v>2767</v>
      </c>
      <c r="Q3410" s="2" t="s">
        <v>65</v>
      </c>
      <c r="R3410" s="43" t="s">
        <v>18854</v>
      </c>
      <c r="S3410" s="41" t="s">
        <v>272</v>
      </c>
      <c r="T3410" s="41" t="s">
        <v>18461</v>
      </c>
      <c r="U3410" s="2"/>
      <c r="V3410" s="2"/>
      <c r="W3410" s="41" t="s">
        <v>17589</v>
      </c>
      <c r="X3410" s="2" t="s">
        <v>1598</v>
      </c>
      <c r="Y3410" s="2" t="s">
        <v>76</v>
      </c>
      <c r="Z3410" s="5" t="s">
        <v>10423</v>
      </c>
      <c r="AA3410" s="5" t="s">
        <v>16910</v>
      </c>
      <c r="AB3410" s="5" t="s">
        <v>16317</v>
      </c>
      <c r="AC3410" s="2" t="s">
        <v>5205</v>
      </c>
      <c r="AD3410" s="2">
        <v>1031300</v>
      </c>
      <c r="AE3410" s="5">
        <v>20</v>
      </c>
      <c r="AF3410" s="25"/>
      <c r="AG3410" s="29">
        <v>3</v>
      </c>
      <c r="AH3410" s="2" t="s">
        <v>17974</v>
      </c>
      <c r="AI3410" s="2">
        <v>3</v>
      </c>
      <c r="AJ3410" s="2">
        <v>3</v>
      </c>
      <c r="AK3410" s="2"/>
      <c r="AL3410" s="2"/>
      <c r="AM3410" s="2"/>
      <c r="AN3410" s="2"/>
      <c r="AO3410" s="2"/>
      <c r="AP3410" s="25"/>
      <c r="AQ3410" s="25"/>
      <c r="AR3410" s="2"/>
      <c r="AS3410" s="2"/>
      <c r="AT3410" s="2"/>
      <c r="AU3410" s="25"/>
      <c r="AV3410" s="2"/>
      <c r="AW3410" s="2"/>
      <c r="AX3410" s="25"/>
      <c r="AY3410" s="25"/>
      <c r="AZ3410" s="25"/>
      <c r="BA3410" s="25"/>
      <c r="BB3410" s="25"/>
      <c r="BC3410" s="25"/>
      <c r="BD3410" s="25"/>
      <c r="BE3410" s="25"/>
      <c r="BF3410" s="25"/>
      <c r="BG3410" s="25"/>
      <c r="BH3410" s="25"/>
      <c r="BI3410" s="25"/>
      <c r="BJ3410" s="25"/>
      <c r="BK3410" s="25"/>
      <c r="BL3410" s="25"/>
      <c r="BM3410" s="25"/>
      <c r="BN3410" s="25"/>
      <c r="BO3410" s="25"/>
      <c r="BP3410" s="25"/>
      <c r="BQ3410" s="25"/>
      <c r="BR3410" s="25"/>
      <c r="BS3410" s="25"/>
      <c r="BT3410" s="25"/>
      <c r="BU3410" s="25"/>
      <c r="BV3410" s="25"/>
      <c r="BW3410" s="25"/>
      <c r="BX3410" s="25"/>
      <c r="BY3410" s="25"/>
      <c r="BZ3410" s="25"/>
      <c r="CA3410" s="25"/>
      <c r="CB3410" s="25"/>
      <c r="CC3410" s="25"/>
      <c r="CD3410" s="2" t="s">
        <v>78</v>
      </c>
      <c r="CE3410" s="2" t="s">
        <v>21913</v>
      </c>
      <c r="CF3410" s="25"/>
      <c r="CG3410" s="25"/>
      <c r="CH3410" s="25"/>
      <c r="CI3410" s="25"/>
      <c r="CJ3410" s="25"/>
    </row>
    <row r="3411" spans="1:88" x14ac:dyDescent="0.2">
      <c r="A3411" s="2" t="s">
        <v>12771</v>
      </c>
      <c r="B3411" s="2" t="s">
        <v>26452</v>
      </c>
      <c r="C3411" s="2" t="s">
        <v>10420</v>
      </c>
      <c r="D3411" s="2" t="s">
        <v>12771</v>
      </c>
      <c r="E3411" s="2" t="s">
        <v>12771</v>
      </c>
      <c r="F3411" s="2" t="s">
        <v>12772</v>
      </c>
      <c r="G3411" s="2" t="s">
        <v>12773</v>
      </c>
      <c r="H3411" s="2" t="s">
        <v>61</v>
      </c>
      <c r="I3411" s="2" t="s">
        <v>61</v>
      </c>
      <c r="J3411" s="2" t="s">
        <v>61</v>
      </c>
      <c r="K3411" s="50" t="s">
        <v>61</v>
      </c>
      <c r="L3411" s="43">
        <v>2011</v>
      </c>
      <c r="M3411" s="2" t="s">
        <v>133</v>
      </c>
      <c r="N3411" s="32">
        <v>25.258389999999999</v>
      </c>
      <c r="O3411" s="32">
        <v>55.30039</v>
      </c>
      <c r="P3411" s="2" t="s">
        <v>152</v>
      </c>
      <c r="Q3411" s="2" t="s">
        <v>65</v>
      </c>
      <c r="R3411" s="43" t="s">
        <v>18854</v>
      </c>
      <c r="S3411" s="41" t="s">
        <v>272</v>
      </c>
      <c r="T3411" s="41" t="s">
        <v>18461</v>
      </c>
      <c r="U3411" s="2"/>
      <c r="V3411" s="2"/>
      <c r="W3411" s="41" t="s">
        <v>17588</v>
      </c>
      <c r="X3411" s="2" t="s">
        <v>153</v>
      </c>
      <c r="Y3411" s="2" t="s">
        <v>76</v>
      </c>
      <c r="Z3411" s="5" t="s">
        <v>20</v>
      </c>
      <c r="AA3411" s="5" t="s">
        <v>10937</v>
      </c>
      <c r="AB3411" s="5" t="s">
        <v>16317</v>
      </c>
      <c r="AC3411" s="2" t="s">
        <v>5205</v>
      </c>
      <c r="AD3411" s="2">
        <v>1031300</v>
      </c>
      <c r="AE3411" s="5">
        <v>19</v>
      </c>
      <c r="AF3411" s="25"/>
      <c r="AG3411" s="29">
        <v>3</v>
      </c>
      <c r="AH3411" s="2" t="s">
        <v>17974</v>
      </c>
      <c r="AI3411" s="2">
        <v>3</v>
      </c>
      <c r="AJ3411" s="2">
        <v>3</v>
      </c>
      <c r="AK3411" s="2"/>
      <c r="AL3411" s="2"/>
      <c r="AM3411" s="2"/>
      <c r="AN3411" s="2"/>
      <c r="AO3411" s="2"/>
      <c r="AP3411" s="25"/>
      <c r="AQ3411" s="25"/>
      <c r="AR3411" s="2"/>
      <c r="AS3411" s="2"/>
      <c r="AT3411" s="2"/>
      <c r="AU3411" s="25"/>
      <c r="AV3411" s="2"/>
      <c r="AW3411" s="2"/>
      <c r="AX3411" s="25"/>
      <c r="AY3411" s="25"/>
      <c r="AZ3411" s="25"/>
      <c r="BA3411" s="25"/>
      <c r="BB3411" s="25"/>
      <c r="BC3411" s="25"/>
      <c r="BD3411" s="25"/>
      <c r="BE3411" s="25"/>
      <c r="BF3411" s="25"/>
      <c r="BG3411" s="25"/>
      <c r="BH3411" s="25"/>
      <c r="BI3411" s="25"/>
      <c r="BJ3411" s="25"/>
      <c r="BK3411" s="25"/>
      <c r="BL3411" s="25"/>
      <c r="BM3411" s="25"/>
      <c r="BN3411" s="25"/>
      <c r="BO3411" s="25"/>
      <c r="BP3411" s="25"/>
      <c r="BQ3411" s="25"/>
      <c r="BR3411" s="25"/>
      <c r="BS3411" s="25"/>
      <c r="BT3411" s="25"/>
      <c r="BU3411" s="25"/>
      <c r="BV3411" s="25"/>
      <c r="BW3411" s="25"/>
      <c r="BX3411" s="25"/>
      <c r="BY3411" s="25"/>
      <c r="BZ3411" s="25"/>
      <c r="CA3411" s="25"/>
      <c r="CB3411" s="25"/>
      <c r="CC3411" s="25"/>
      <c r="CD3411" s="2" t="s">
        <v>71</v>
      </c>
      <c r="CE3411" s="2">
        <v>0</v>
      </c>
      <c r="CF3411" s="25"/>
      <c r="CG3411" s="25"/>
      <c r="CH3411" s="25"/>
      <c r="CI3411" s="25"/>
      <c r="CJ3411" s="25"/>
    </row>
    <row r="3412" spans="1:88" x14ac:dyDescent="0.2">
      <c r="A3412" s="2" t="s">
        <v>12774</v>
      </c>
      <c r="B3412" s="2" t="s">
        <v>26453</v>
      </c>
      <c r="C3412" s="2" t="s">
        <v>10420</v>
      </c>
      <c r="D3412" s="2" t="s">
        <v>12774</v>
      </c>
      <c r="E3412" s="2" t="s">
        <v>12774</v>
      </c>
      <c r="F3412" s="2" t="s">
        <v>12775</v>
      </c>
      <c r="G3412" s="2" t="s">
        <v>12776</v>
      </c>
      <c r="H3412" s="2" t="s">
        <v>61</v>
      </c>
      <c r="I3412" s="2" t="s">
        <v>61</v>
      </c>
      <c r="J3412" s="2" t="s">
        <v>61</v>
      </c>
      <c r="K3412" s="50" t="s">
        <v>61</v>
      </c>
      <c r="L3412" s="43">
        <v>2010</v>
      </c>
      <c r="M3412" s="2" t="s">
        <v>133</v>
      </c>
      <c r="N3412" s="32">
        <v>24.999469999999999</v>
      </c>
      <c r="O3412" s="32">
        <v>55.15531</v>
      </c>
      <c r="P3412" s="2" t="s">
        <v>152</v>
      </c>
      <c r="Q3412" s="2" t="s">
        <v>65</v>
      </c>
      <c r="R3412" s="43" t="s">
        <v>18854</v>
      </c>
      <c r="S3412" s="41" t="s">
        <v>272</v>
      </c>
      <c r="T3412" s="41" t="s">
        <v>18461</v>
      </c>
      <c r="U3412" s="2"/>
      <c r="V3412" s="2"/>
      <c r="W3412" s="41" t="s">
        <v>17588</v>
      </c>
      <c r="X3412" s="2" t="s">
        <v>696</v>
      </c>
      <c r="Y3412" s="2" t="s">
        <v>76</v>
      </c>
      <c r="Z3412" s="5" t="s">
        <v>10423</v>
      </c>
      <c r="AA3412" s="5" t="s">
        <v>16910</v>
      </c>
      <c r="AB3412" s="5" t="s">
        <v>16317</v>
      </c>
      <c r="AC3412" s="2" t="s">
        <v>5205</v>
      </c>
      <c r="AD3412" s="2">
        <v>1059802</v>
      </c>
      <c r="AE3412" s="5">
        <v>30</v>
      </c>
      <c r="AF3412" s="25"/>
      <c r="AG3412" s="29">
        <v>3</v>
      </c>
      <c r="AH3412" s="2" t="s">
        <v>17974</v>
      </c>
      <c r="AI3412" s="2">
        <v>4</v>
      </c>
      <c r="AJ3412" s="2">
        <v>3</v>
      </c>
      <c r="AK3412" s="2"/>
      <c r="AL3412" s="2"/>
      <c r="AM3412" s="2"/>
      <c r="AN3412" s="2"/>
      <c r="AO3412" s="2"/>
      <c r="AP3412" s="25"/>
      <c r="AQ3412" s="25"/>
      <c r="AR3412" s="2"/>
      <c r="AS3412" s="2"/>
      <c r="AT3412" s="2"/>
      <c r="AU3412" s="25"/>
      <c r="AV3412" s="2"/>
      <c r="AW3412" s="2"/>
      <c r="AX3412" s="25"/>
      <c r="AY3412" s="25"/>
      <c r="AZ3412" s="25"/>
      <c r="BA3412" s="25"/>
      <c r="BB3412" s="25"/>
      <c r="BC3412" s="25"/>
      <c r="BD3412" s="25"/>
      <c r="BE3412" s="25"/>
      <c r="BF3412" s="25"/>
      <c r="BG3412" s="25"/>
      <c r="BH3412" s="25"/>
      <c r="BI3412" s="25"/>
      <c r="BJ3412" s="25"/>
      <c r="BK3412" s="25"/>
      <c r="BL3412" s="25"/>
      <c r="BM3412" s="25"/>
      <c r="BN3412" s="25"/>
      <c r="BO3412" s="25"/>
      <c r="BP3412" s="25"/>
      <c r="BQ3412" s="25"/>
      <c r="BR3412" s="25"/>
      <c r="BS3412" s="25"/>
      <c r="BT3412" s="25"/>
      <c r="BU3412" s="25"/>
      <c r="BV3412" s="25"/>
      <c r="BW3412" s="25"/>
      <c r="BX3412" s="25"/>
      <c r="BY3412" s="25"/>
      <c r="BZ3412" s="25"/>
      <c r="CA3412" s="25"/>
      <c r="CB3412" s="25"/>
      <c r="CC3412" s="25"/>
      <c r="CD3412" s="2" t="s">
        <v>78</v>
      </c>
      <c r="CE3412" s="2" t="s">
        <v>21914</v>
      </c>
      <c r="CF3412" s="25"/>
      <c r="CG3412" s="25"/>
      <c r="CH3412" s="25"/>
      <c r="CI3412" s="25"/>
      <c r="CJ3412" s="25"/>
    </row>
    <row r="3413" spans="1:88" x14ac:dyDescent="0.2">
      <c r="A3413" s="2" t="s">
        <v>12777</v>
      </c>
      <c r="B3413" s="2" t="s">
        <v>26454</v>
      </c>
      <c r="C3413" s="2" t="s">
        <v>10420</v>
      </c>
      <c r="D3413" s="2" t="s">
        <v>12777</v>
      </c>
      <c r="E3413" s="2" t="s">
        <v>12777</v>
      </c>
      <c r="F3413" s="2" t="s">
        <v>12778</v>
      </c>
      <c r="G3413" s="2" t="s">
        <v>12779</v>
      </c>
      <c r="H3413" s="2" t="s">
        <v>61</v>
      </c>
      <c r="I3413" s="2" t="s">
        <v>61</v>
      </c>
      <c r="J3413" s="2" t="s">
        <v>61</v>
      </c>
      <c r="K3413" s="50" t="s">
        <v>61</v>
      </c>
      <c r="L3413" s="43">
        <v>2011</v>
      </c>
      <c r="M3413" s="2" t="s">
        <v>133</v>
      </c>
      <c r="N3413" s="32">
        <v>25.133559999999999</v>
      </c>
      <c r="O3413" s="32">
        <v>55.253120000000003</v>
      </c>
      <c r="P3413" s="2" t="s">
        <v>152</v>
      </c>
      <c r="Q3413" s="2" t="s">
        <v>65</v>
      </c>
      <c r="R3413" s="43" t="s">
        <v>18854</v>
      </c>
      <c r="S3413" s="41" t="s">
        <v>10732</v>
      </c>
      <c r="T3413" s="41" t="s">
        <v>18461</v>
      </c>
      <c r="U3413" s="2"/>
      <c r="V3413" s="2"/>
      <c r="W3413" s="41" t="s">
        <v>17588</v>
      </c>
      <c r="X3413" s="2" t="s">
        <v>10480</v>
      </c>
      <c r="Y3413" s="2" t="s">
        <v>102</v>
      </c>
      <c r="Z3413" s="5" t="s">
        <v>10423</v>
      </c>
      <c r="AA3413" s="5" t="s">
        <v>16910</v>
      </c>
      <c r="AB3413" s="5" t="s">
        <v>16316</v>
      </c>
      <c r="AC3413" s="2" t="s">
        <v>5205</v>
      </c>
      <c r="AD3413" s="2">
        <v>1036500</v>
      </c>
      <c r="AE3413" s="5">
        <v>18</v>
      </c>
      <c r="AF3413" s="25"/>
      <c r="AG3413" s="29">
        <v>3</v>
      </c>
      <c r="AH3413" s="2" t="s">
        <v>17974</v>
      </c>
      <c r="AI3413" s="2">
        <v>3</v>
      </c>
      <c r="AJ3413" s="2">
        <v>3</v>
      </c>
      <c r="AK3413" s="2"/>
      <c r="AL3413" s="2"/>
      <c r="AM3413" s="2"/>
      <c r="AN3413" s="2"/>
      <c r="AO3413" s="2"/>
      <c r="AP3413" s="25"/>
      <c r="AQ3413" s="25"/>
      <c r="AR3413" s="2"/>
      <c r="AS3413" s="2"/>
      <c r="AT3413" s="2"/>
      <c r="AU3413" s="25"/>
      <c r="AV3413" s="2"/>
      <c r="AW3413" s="2"/>
      <c r="AX3413" s="25"/>
      <c r="AY3413" s="25"/>
      <c r="AZ3413" s="25"/>
      <c r="BA3413" s="25"/>
      <c r="BB3413" s="25"/>
      <c r="BC3413" s="25"/>
      <c r="BD3413" s="25"/>
      <c r="BE3413" s="25"/>
      <c r="BF3413" s="25"/>
      <c r="BG3413" s="25"/>
      <c r="BH3413" s="25"/>
      <c r="BI3413" s="25"/>
      <c r="BJ3413" s="25"/>
      <c r="BK3413" s="25"/>
      <c r="BL3413" s="25"/>
      <c r="BM3413" s="25"/>
      <c r="BN3413" s="25"/>
      <c r="BO3413" s="25"/>
      <c r="BP3413" s="25"/>
      <c r="BQ3413" s="25"/>
      <c r="BR3413" s="25"/>
      <c r="BS3413" s="25"/>
      <c r="BT3413" s="25"/>
      <c r="BU3413" s="25"/>
      <c r="BV3413" s="25"/>
      <c r="BW3413" s="25"/>
      <c r="BX3413" s="25"/>
      <c r="BY3413" s="25"/>
      <c r="BZ3413" s="25"/>
      <c r="CA3413" s="25"/>
      <c r="CB3413" s="25"/>
      <c r="CC3413" s="25"/>
      <c r="CD3413" s="2" t="s">
        <v>78</v>
      </c>
      <c r="CE3413" s="2" t="s">
        <v>21915</v>
      </c>
      <c r="CF3413" s="25"/>
      <c r="CG3413" s="25"/>
      <c r="CH3413" s="25"/>
      <c r="CI3413" s="25"/>
      <c r="CJ3413" s="25"/>
    </row>
    <row r="3414" spans="1:88" x14ac:dyDescent="0.2">
      <c r="A3414" s="2" t="s">
        <v>12780</v>
      </c>
      <c r="B3414" s="2" t="s">
        <v>26455</v>
      </c>
      <c r="C3414" s="2" t="s">
        <v>10420</v>
      </c>
      <c r="D3414" s="2" t="s">
        <v>12780</v>
      </c>
      <c r="E3414" s="2" t="s">
        <v>12780</v>
      </c>
      <c r="F3414" s="2" t="s">
        <v>12781</v>
      </c>
      <c r="G3414" s="2" t="s">
        <v>12782</v>
      </c>
      <c r="H3414" s="2" t="s">
        <v>61</v>
      </c>
      <c r="I3414" s="2" t="s">
        <v>61</v>
      </c>
      <c r="J3414" s="2" t="s">
        <v>61</v>
      </c>
      <c r="K3414" s="50" t="s">
        <v>61</v>
      </c>
      <c r="L3414" s="43">
        <v>2010</v>
      </c>
      <c r="M3414" s="2" t="s">
        <v>133</v>
      </c>
      <c r="N3414" s="32">
        <v>25.131029999999999</v>
      </c>
      <c r="O3414" s="32">
        <v>55.23724</v>
      </c>
      <c r="P3414" s="2" t="s">
        <v>152</v>
      </c>
      <c r="Q3414" s="2" t="s">
        <v>65</v>
      </c>
      <c r="R3414" s="43" t="s">
        <v>18854</v>
      </c>
      <c r="S3414" s="41" t="s">
        <v>272</v>
      </c>
      <c r="T3414" s="41" t="s">
        <v>18461</v>
      </c>
      <c r="U3414" s="2"/>
      <c r="V3414" s="2"/>
      <c r="W3414" s="41" t="s">
        <v>17588</v>
      </c>
      <c r="X3414" s="2" t="s">
        <v>153</v>
      </c>
      <c r="Y3414" s="2" t="s">
        <v>102</v>
      </c>
      <c r="Z3414" s="5" t="s">
        <v>20</v>
      </c>
      <c r="AA3414" s="5" t="s">
        <v>16910</v>
      </c>
      <c r="AB3414" s="5" t="s">
        <v>16316</v>
      </c>
      <c r="AC3414" s="2" t="s">
        <v>5205</v>
      </c>
      <c r="AD3414" s="2">
        <v>1036500</v>
      </c>
      <c r="AE3414" s="5">
        <v>18</v>
      </c>
      <c r="AF3414" s="25"/>
      <c r="AG3414" s="29">
        <v>3</v>
      </c>
      <c r="AH3414" s="2" t="s">
        <v>17974</v>
      </c>
      <c r="AI3414" s="2">
        <v>9</v>
      </c>
      <c r="AJ3414" s="2">
        <v>3</v>
      </c>
      <c r="AK3414" s="2"/>
      <c r="AL3414" s="2"/>
      <c r="AM3414" s="2"/>
      <c r="AN3414" s="2"/>
      <c r="AO3414" s="2"/>
      <c r="AP3414" s="25"/>
      <c r="AQ3414" s="25"/>
      <c r="AR3414" s="2"/>
      <c r="AS3414" s="2"/>
      <c r="AT3414" s="2"/>
      <c r="AU3414" s="25"/>
      <c r="AV3414" s="2"/>
      <c r="AW3414" s="2"/>
      <c r="AX3414" s="25"/>
      <c r="AY3414" s="25"/>
      <c r="AZ3414" s="25"/>
      <c r="BA3414" s="25"/>
      <c r="BB3414" s="25"/>
      <c r="BC3414" s="25"/>
      <c r="BD3414" s="25"/>
      <c r="BE3414" s="25"/>
      <c r="BF3414" s="25"/>
      <c r="BG3414" s="25"/>
      <c r="BH3414" s="25"/>
      <c r="BI3414" s="25"/>
      <c r="BJ3414" s="25"/>
      <c r="BK3414" s="25"/>
      <c r="BL3414" s="25"/>
      <c r="BM3414" s="25"/>
      <c r="BN3414" s="25"/>
      <c r="BO3414" s="25"/>
      <c r="BP3414" s="25"/>
      <c r="BQ3414" s="25"/>
      <c r="BR3414" s="25"/>
      <c r="BS3414" s="25"/>
      <c r="BT3414" s="25"/>
      <c r="BU3414" s="25"/>
      <c r="BV3414" s="25"/>
      <c r="BW3414" s="25"/>
      <c r="BX3414" s="25"/>
      <c r="BY3414" s="25"/>
      <c r="BZ3414" s="25"/>
      <c r="CA3414" s="25"/>
      <c r="CB3414" s="25"/>
      <c r="CC3414" s="25"/>
      <c r="CD3414" s="2" t="s">
        <v>78</v>
      </c>
      <c r="CE3414" s="2" t="s">
        <v>21916</v>
      </c>
      <c r="CF3414" s="25"/>
      <c r="CG3414" s="25"/>
      <c r="CH3414" s="25"/>
      <c r="CI3414" s="25"/>
      <c r="CJ3414" s="25"/>
    </row>
    <row r="3415" spans="1:88" x14ac:dyDescent="0.2">
      <c r="A3415" s="2" t="s">
        <v>12783</v>
      </c>
      <c r="B3415" s="2" t="s">
        <v>26456</v>
      </c>
      <c r="C3415" s="2" t="s">
        <v>10420</v>
      </c>
      <c r="D3415" s="2" t="s">
        <v>12783</v>
      </c>
      <c r="E3415" s="2" t="s">
        <v>12783</v>
      </c>
      <c r="F3415" s="2" t="s">
        <v>12784</v>
      </c>
      <c r="G3415" s="2" t="s">
        <v>12785</v>
      </c>
      <c r="H3415" s="2" t="s">
        <v>61</v>
      </c>
      <c r="I3415" s="2" t="s">
        <v>61</v>
      </c>
      <c r="J3415" s="2" t="s">
        <v>61</v>
      </c>
      <c r="K3415" s="50" t="s">
        <v>61</v>
      </c>
      <c r="L3415" s="43">
        <v>2010</v>
      </c>
      <c r="M3415" s="2" t="s">
        <v>133</v>
      </c>
      <c r="N3415" s="32">
        <v>25.123190000000001</v>
      </c>
      <c r="O3415" s="32">
        <v>55.23612</v>
      </c>
      <c r="P3415" s="2" t="s">
        <v>152</v>
      </c>
      <c r="Q3415" s="2" t="s">
        <v>65</v>
      </c>
      <c r="R3415" s="43" t="s">
        <v>18854</v>
      </c>
      <c r="S3415" s="41" t="s">
        <v>272</v>
      </c>
      <c r="T3415" s="41" t="s">
        <v>18461</v>
      </c>
      <c r="U3415" s="2"/>
      <c r="V3415" s="2"/>
      <c r="W3415" s="41" t="s">
        <v>17588</v>
      </c>
      <c r="X3415" s="2" t="s">
        <v>153</v>
      </c>
      <c r="Y3415" s="2" t="s">
        <v>102</v>
      </c>
      <c r="Z3415" s="5" t="s">
        <v>20</v>
      </c>
      <c r="AA3415" s="5" t="s">
        <v>16910</v>
      </c>
      <c r="AB3415" s="5" t="s">
        <v>16316</v>
      </c>
      <c r="AC3415" s="2" t="s">
        <v>5205</v>
      </c>
      <c r="AD3415" s="2">
        <v>1036900</v>
      </c>
      <c r="AE3415" s="5">
        <v>18</v>
      </c>
      <c r="AF3415" s="25"/>
      <c r="AG3415" s="29">
        <v>3</v>
      </c>
      <c r="AH3415" s="2" t="s">
        <v>17974</v>
      </c>
      <c r="AI3415" s="2">
        <v>3</v>
      </c>
      <c r="AJ3415" s="2">
        <v>3</v>
      </c>
      <c r="AK3415" s="2"/>
      <c r="AL3415" s="2"/>
      <c r="AM3415" s="2"/>
      <c r="AN3415" s="2"/>
      <c r="AO3415" s="2"/>
      <c r="AP3415" s="25"/>
      <c r="AQ3415" s="25"/>
      <c r="AR3415" s="2"/>
      <c r="AS3415" s="2"/>
      <c r="AT3415" s="2"/>
      <c r="AU3415" s="25"/>
      <c r="AV3415" s="2"/>
      <c r="AW3415" s="2"/>
      <c r="AX3415" s="25"/>
      <c r="AY3415" s="25"/>
      <c r="AZ3415" s="25"/>
      <c r="BA3415" s="25"/>
      <c r="BB3415" s="25"/>
      <c r="BC3415" s="25"/>
      <c r="BD3415" s="25"/>
      <c r="BE3415" s="25"/>
      <c r="BF3415" s="25"/>
      <c r="BG3415" s="25"/>
      <c r="BH3415" s="25"/>
      <c r="BI3415" s="25"/>
      <c r="BJ3415" s="25"/>
      <c r="BK3415" s="25"/>
      <c r="BL3415" s="25"/>
      <c r="BM3415" s="25"/>
      <c r="BN3415" s="25"/>
      <c r="BO3415" s="25"/>
      <c r="BP3415" s="25"/>
      <c r="BQ3415" s="25"/>
      <c r="BR3415" s="25"/>
      <c r="BS3415" s="25"/>
      <c r="BT3415" s="25"/>
      <c r="BU3415" s="25"/>
      <c r="BV3415" s="25"/>
      <c r="BW3415" s="25"/>
      <c r="BX3415" s="25"/>
      <c r="BY3415" s="25"/>
      <c r="BZ3415" s="25"/>
      <c r="CA3415" s="25"/>
      <c r="CB3415" s="25"/>
      <c r="CC3415" s="25"/>
      <c r="CD3415" s="2" t="s">
        <v>78</v>
      </c>
      <c r="CE3415" s="2" t="s">
        <v>21917</v>
      </c>
      <c r="CF3415" s="25"/>
      <c r="CG3415" s="25"/>
      <c r="CH3415" s="25"/>
      <c r="CI3415" s="25"/>
      <c r="CJ3415" s="25"/>
    </row>
    <row r="3416" spans="1:88" x14ac:dyDescent="0.2">
      <c r="A3416" s="2" t="s">
        <v>12786</v>
      </c>
      <c r="B3416" s="2" t="s">
        <v>26457</v>
      </c>
      <c r="C3416" s="2" t="s">
        <v>10420</v>
      </c>
      <c r="D3416" s="2" t="s">
        <v>12786</v>
      </c>
      <c r="E3416" s="2" t="s">
        <v>12786</v>
      </c>
      <c r="F3416" s="2" t="s">
        <v>12787</v>
      </c>
      <c r="G3416" s="2" t="s">
        <v>12788</v>
      </c>
      <c r="H3416" s="2" t="s">
        <v>83</v>
      </c>
      <c r="I3416" s="2" t="s">
        <v>61</v>
      </c>
      <c r="J3416" s="2" t="s">
        <v>61</v>
      </c>
      <c r="K3416" s="50" t="s">
        <v>61</v>
      </c>
      <c r="L3416" s="43">
        <v>2010</v>
      </c>
      <c r="M3416" s="2" t="s">
        <v>133</v>
      </c>
      <c r="N3416" s="32">
        <v>25.11675</v>
      </c>
      <c r="O3416" s="32">
        <v>55.231810000000003</v>
      </c>
      <c r="P3416" s="2" t="s">
        <v>2767</v>
      </c>
      <c r="Q3416" s="2" t="s">
        <v>65</v>
      </c>
      <c r="R3416" s="43" t="s">
        <v>18854</v>
      </c>
      <c r="S3416" s="41" t="s">
        <v>272</v>
      </c>
      <c r="T3416" s="41" t="s">
        <v>18461</v>
      </c>
      <c r="U3416" s="2"/>
      <c r="V3416" s="2"/>
      <c r="W3416" s="41" t="s">
        <v>17589</v>
      </c>
      <c r="X3416" s="2" t="s">
        <v>1598</v>
      </c>
      <c r="Y3416" s="2" t="s">
        <v>102</v>
      </c>
      <c r="Z3416" s="5" t="s">
        <v>10423</v>
      </c>
      <c r="AA3416" s="5" t="s">
        <v>16910</v>
      </c>
      <c r="AB3416" s="5" t="s">
        <v>16316</v>
      </c>
      <c r="AC3416" s="2" t="s">
        <v>5205</v>
      </c>
      <c r="AD3416" s="2">
        <v>1036900</v>
      </c>
      <c r="AE3416" s="5">
        <v>11</v>
      </c>
      <c r="AF3416" s="25"/>
      <c r="AG3416" s="29">
        <v>3</v>
      </c>
      <c r="AH3416" s="2" t="s">
        <v>17974</v>
      </c>
      <c r="AI3416" s="2">
        <v>3</v>
      </c>
      <c r="AJ3416" s="2">
        <v>3</v>
      </c>
      <c r="AK3416" s="2"/>
      <c r="AL3416" s="2"/>
      <c r="AM3416" s="2"/>
      <c r="AN3416" s="2"/>
      <c r="AO3416" s="2"/>
      <c r="AP3416" s="25"/>
      <c r="AQ3416" s="25"/>
      <c r="AR3416" s="2"/>
      <c r="AS3416" s="2"/>
      <c r="AT3416" s="2"/>
      <c r="AU3416" s="25"/>
      <c r="AV3416" s="2"/>
      <c r="AW3416" s="2"/>
      <c r="AX3416" s="25"/>
      <c r="AY3416" s="25"/>
      <c r="AZ3416" s="25"/>
      <c r="BA3416" s="25"/>
      <c r="BB3416" s="25"/>
      <c r="BC3416" s="25"/>
      <c r="BD3416" s="25"/>
      <c r="BE3416" s="25"/>
      <c r="BF3416" s="25"/>
      <c r="BG3416" s="25"/>
      <c r="BH3416" s="25"/>
      <c r="BI3416" s="25"/>
      <c r="BJ3416" s="25"/>
      <c r="BK3416" s="25"/>
      <c r="BL3416" s="25"/>
      <c r="BM3416" s="25"/>
      <c r="BN3416" s="25"/>
      <c r="BO3416" s="25"/>
      <c r="BP3416" s="25"/>
      <c r="BQ3416" s="25"/>
      <c r="BR3416" s="25"/>
      <c r="BS3416" s="25"/>
      <c r="BT3416" s="25"/>
      <c r="BU3416" s="25"/>
      <c r="BV3416" s="25"/>
      <c r="BW3416" s="25"/>
      <c r="BX3416" s="25"/>
      <c r="BY3416" s="25"/>
      <c r="BZ3416" s="25"/>
      <c r="CA3416" s="25"/>
      <c r="CB3416" s="25"/>
      <c r="CC3416" s="25"/>
      <c r="CD3416" s="2" t="s">
        <v>78</v>
      </c>
      <c r="CE3416" s="2" t="s">
        <v>21918</v>
      </c>
      <c r="CF3416" s="25"/>
      <c r="CG3416" s="25"/>
      <c r="CH3416" s="25"/>
      <c r="CI3416" s="25"/>
      <c r="CJ3416" s="25"/>
    </row>
    <row r="3417" spans="1:88" x14ac:dyDescent="0.2">
      <c r="A3417" s="2" t="s">
        <v>12789</v>
      </c>
      <c r="B3417" s="2" t="s">
        <v>26458</v>
      </c>
      <c r="C3417" s="2" t="s">
        <v>10420</v>
      </c>
      <c r="D3417" s="2" t="s">
        <v>12789</v>
      </c>
      <c r="E3417" s="2" t="s">
        <v>12789</v>
      </c>
      <c r="F3417" s="2" t="s">
        <v>12790</v>
      </c>
      <c r="G3417" s="2" t="s">
        <v>12791</v>
      </c>
      <c r="H3417" s="2" t="s">
        <v>61</v>
      </c>
      <c r="I3417" s="2" t="s">
        <v>61</v>
      </c>
      <c r="J3417" s="2" t="s">
        <v>61</v>
      </c>
      <c r="K3417" s="50" t="s">
        <v>61</v>
      </c>
      <c r="L3417" s="43">
        <v>2010</v>
      </c>
      <c r="M3417" s="2" t="s">
        <v>133</v>
      </c>
      <c r="N3417" s="32">
        <v>25.269130000000001</v>
      </c>
      <c r="O3417" s="32">
        <v>55.430349999999997</v>
      </c>
      <c r="P3417" s="2" t="s">
        <v>152</v>
      </c>
      <c r="Q3417" s="2" t="s">
        <v>65</v>
      </c>
      <c r="R3417" s="43" t="s">
        <v>18854</v>
      </c>
      <c r="S3417" s="41" t="s">
        <v>10732</v>
      </c>
      <c r="T3417" s="41" t="s">
        <v>18461</v>
      </c>
      <c r="U3417" s="2"/>
      <c r="V3417" s="2"/>
      <c r="W3417" s="41" t="s">
        <v>17588</v>
      </c>
      <c r="X3417" s="2" t="s">
        <v>10480</v>
      </c>
      <c r="Y3417" s="2" t="s">
        <v>102</v>
      </c>
      <c r="Z3417" s="5" t="s">
        <v>20</v>
      </c>
      <c r="AA3417" s="5" t="s">
        <v>16910</v>
      </c>
      <c r="AB3417" s="5" t="s">
        <v>16316</v>
      </c>
      <c r="AC3417" s="2" t="s">
        <v>5205</v>
      </c>
      <c r="AD3417" s="2">
        <v>1026400</v>
      </c>
      <c r="AE3417" s="5">
        <v>17</v>
      </c>
      <c r="AF3417" s="25"/>
      <c r="AG3417" s="29">
        <v>3</v>
      </c>
      <c r="AH3417" s="2" t="s">
        <v>17974</v>
      </c>
      <c r="AI3417" s="2">
        <v>3</v>
      </c>
      <c r="AJ3417" s="2">
        <v>3</v>
      </c>
      <c r="AK3417" s="2"/>
      <c r="AL3417" s="2"/>
      <c r="AM3417" s="2"/>
      <c r="AN3417" s="2"/>
      <c r="AO3417" s="2"/>
      <c r="AP3417" s="25"/>
      <c r="AQ3417" s="25"/>
      <c r="AR3417" s="2"/>
      <c r="AS3417" s="2"/>
      <c r="AT3417" s="2"/>
      <c r="AU3417" s="25"/>
      <c r="AV3417" s="2"/>
      <c r="AW3417" s="2"/>
      <c r="AX3417" s="25"/>
      <c r="AY3417" s="25"/>
      <c r="AZ3417" s="25"/>
      <c r="BA3417" s="25"/>
      <c r="BB3417" s="25"/>
      <c r="BC3417" s="25"/>
      <c r="BD3417" s="25"/>
      <c r="BE3417" s="25"/>
      <c r="BF3417" s="25"/>
      <c r="BG3417" s="25"/>
      <c r="BH3417" s="25"/>
      <c r="BI3417" s="25"/>
      <c r="BJ3417" s="25"/>
      <c r="BK3417" s="25"/>
      <c r="BL3417" s="25"/>
      <c r="BM3417" s="25"/>
      <c r="BN3417" s="25"/>
      <c r="BO3417" s="25"/>
      <c r="BP3417" s="25"/>
      <c r="BQ3417" s="25"/>
      <c r="BR3417" s="25"/>
      <c r="BS3417" s="25"/>
      <c r="BT3417" s="25"/>
      <c r="BU3417" s="25"/>
      <c r="BV3417" s="25"/>
      <c r="BW3417" s="25"/>
      <c r="BX3417" s="25"/>
      <c r="BY3417" s="25"/>
      <c r="BZ3417" s="25"/>
      <c r="CA3417" s="25"/>
      <c r="CB3417" s="25"/>
      <c r="CC3417" s="25"/>
      <c r="CD3417" s="2" t="s">
        <v>78</v>
      </c>
      <c r="CE3417" s="2" t="s">
        <v>21919</v>
      </c>
      <c r="CF3417" s="25"/>
      <c r="CG3417" s="25"/>
      <c r="CH3417" s="25"/>
      <c r="CI3417" s="25"/>
      <c r="CJ3417" s="25"/>
    </row>
    <row r="3418" spans="1:88" x14ac:dyDescent="0.2">
      <c r="A3418" s="2" t="s">
        <v>12792</v>
      </c>
      <c r="B3418" s="2" t="s">
        <v>26459</v>
      </c>
      <c r="C3418" s="2" t="s">
        <v>10420</v>
      </c>
      <c r="D3418" s="2" t="s">
        <v>12792</v>
      </c>
      <c r="E3418" s="2" t="s">
        <v>12792</v>
      </c>
      <c r="F3418" s="2" t="s">
        <v>12793</v>
      </c>
      <c r="G3418" s="2" t="s">
        <v>12794</v>
      </c>
      <c r="H3418" s="2" t="s">
        <v>61</v>
      </c>
      <c r="I3418" s="2" t="s">
        <v>61</v>
      </c>
      <c r="J3418" s="2" t="s">
        <v>61</v>
      </c>
      <c r="K3418" s="50" t="s">
        <v>61</v>
      </c>
      <c r="L3418" s="43">
        <v>2010</v>
      </c>
      <c r="M3418" s="2" t="s">
        <v>133</v>
      </c>
      <c r="N3418" s="32">
        <v>25.045459999999999</v>
      </c>
      <c r="O3418" s="32">
        <v>55.138150000000003</v>
      </c>
      <c r="P3418" s="2" t="s">
        <v>152</v>
      </c>
      <c r="Q3418" s="2" t="s">
        <v>65</v>
      </c>
      <c r="R3418" s="43" t="s">
        <v>18854</v>
      </c>
      <c r="S3418" s="41" t="s">
        <v>272</v>
      </c>
      <c r="T3418" s="41" t="s">
        <v>18461</v>
      </c>
      <c r="U3418" s="2"/>
      <c r="V3418" s="2"/>
      <c r="W3418" s="41" t="s">
        <v>17588</v>
      </c>
      <c r="X3418" s="2" t="s">
        <v>153</v>
      </c>
      <c r="Y3418" s="2" t="s">
        <v>102</v>
      </c>
      <c r="Z3418" s="5" t="s">
        <v>20</v>
      </c>
      <c r="AA3418" s="5" t="s">
        <v>16910</v>
      </c>
      <c r="AB3418" s="5" t="s">
        <v>16316</v>
      </c>
      <c r="AC3418" s="2" t="s">
        <v>5205</v>
      </c>
      <c r="AD3418" s="2">
        <v>1059101</v>
      </c>
      <c r="AE3418" s="5">
        <v>32</v>
      </c>
      <c r="AF3418" s="25"/>
      <c r="AG3418" s="29">
        <v>3</v>
      </c>
      <c r="AH3418" s="2" t="s">
        <v>17974</v>
      </c>
      <c r="AI3418" s="2">
        <v>3</v>
      </c>
      <c r="AJ3418" s="2">
        <v>3</v>
      </c>
      <c r="AK3418" s="2"/>
      <c r="AL3418" s="2"/>
      <c r="AM3418" s="2"/>
      <c r="AN3418" s="2"/>
      <c r="AO3418" s="2"/>
      <c r="AP3418" s="25"/>
      <c r="AQ3418" s="25"/>
      <c r="AR3418" s="2"/>
      <c r="AS3418" s="2"/>
      <c r="AT3418" s="2"/>
      <c r="AU3418" s="25"/>
      <c r="AV3418" s="2"/>
      <c r="AW3418" s="2"/>
      <c r="AX3418" s="25"/>
      <c r="AY3418" s="25"/>
      <c r="AZ3418" s="25"/>
      <c r="BA3418" s="25"/>
      <c r="BB3418" s="25"/>
      <c r="BC3418" s="25"/>
      <c r="BD3418" s="25"/>
      <c r="BE3418" s="25"/>
      <c r="BF3418" s="25"/>
      <c r="BG3418" s="25"/>
      <c r="BH3418" s="25"/>
      <c r="BI3418" s="25"/>
      <c r="BJ3418" s="25"/>
      <c r="BK3418" s="25"/>
      <c r="BL3418" s="25"/>
      <c r="BM3418" s="25"/>
      <c r="BN3418" s="25"/>
      <c r="BO3418" s="25"/>
      <c r="BP3418" s="25"/>
      <c r="BQ3418" s="25"/>
      <c r="BR3418" s="25"/>
      <c r="BS3418" s="25"/>
      <c r="BT3418" s="25"/>
      <c r="BU3418" s="25"/>
      <c r="BV3418" s="25"/>
      <c r="BW3418" s="25"/>
      <c r="BX3418" s="25"/>
      <c r="BY3418" s="25"/>
      <c r="BZ3418" s="25"/>
      <c r="CA3418" s="25"/>
      <c r="CB3418" s="25"/>
      <c r="CC3418" s="25"/>
      <c r="CD3418" s="2" t="s">
        <v>78</v>
      </c>
      <c r="CE3418" s="2" t="s">
        <v>21920</v>
      </c>
      <c r="CF3418" s="25"/>
      <c r="CG3418" s="25"/>
      <c r="CH3418" s="25"/>
      <c r="CI3418" s="25"/>
      <c r="CJ3418" s="25"/>
    </row>
    <row r="3419" spans="1:88" x14ac:dyDescent="0.2">
      <c r="A3419" s="2" t="s">
        <v>12795</v>
      </c>
      <c r="B3419" s="2" t="s">
        <v>26460</v>
      </c>
      <c r="C3419" s="2" t="s">
        <v>10420</v>
      </c>
      <c r="D3419" s="2" t="s">
        <v>12795</v>
      </c>
      <c r="E3419" s="2" t="s">
        <v>12795</v>
      </c>
      <c r="F3419" s="2" t="s">
        <v>12796</v>
      </c>
      <c r="G3419" s="2" t="s">
        <v>12797</v>
      </c>
      <c r="H3419" s="2" t="s">
        <v>61</v>
      </c>
      <c r="I3419" s="2" t="s">
        <v>61</v>
      </c>
      <c r="J3419" s="2" t="s">
        <v>61</v>
      </c>
      <c r="K3419" s="50" t="s">
        <v>61</v>
      </c>
      <c r="L3419" s="43">
        <v>2011</v>
      </c>
      <c r="M3419" s="2" t="s">
        <v>133</v>
      </c>
      <c r="N3419" s="32">
        <v>25.037489999999998</v>
      </c>
      <c r="O3419" s="32">
        <v>55.148029999999999</v>
      </c>
      <c r="P3419" s="2" t="s">
        <v>152</v>
      </c>
      <c r="Q3419" s="2" t="s">
        <v>65</v>
      </c>
      <c r="R3419" s="43" t="s">
        <v>18854</v>
      </c>
      <c r="S3419" s="41" t="s">
        <v>272</v>
      </c>
      <c r="T3419" s="41" t="s">
        <v>18461</v>
      </c>
      <c r="U3419" s="2"/>
      <c r="V3419" s="2"/>
      <c r="W3419" s="41" t="s">
        <v>17588</v>
      </c>
      <c r="X3419" s="2" t="s">
        <v>10480</v>
      </c>
      <c r="Y3419" s="2" t="s">
        <v>76</v>
      </c>
      <c r="Z3419" s="5" t="s">
        <v>10423</v>
      </c>
      <c r="AA3419" s="5" t="s">
        <v>16910</v>
      </c>
      <c r="AB3419" s="5" t="s">
        <v>16317</v>
      </c>
      <c r="AC3419" s="2" t="s">
        <v>5205</v>
      </c>
      <c r="AD3419" s="2">
        <v>1059101</v>
      </c>
      <c r="AE3419" s="5">
        <v>35</v>
      </c>
      <c r="AF3419" s="25"/>
      <c r="AG3419" s="29">
        <v>3</v>
      </c>
      <c r="AH3419" s="2" t="s">
        <v>17974</v>
      </c>
      <c r="AI3419" s="2">
        <v>3</v>
      </c>
      <c r="AJ3419" s="2">
        <v>3</v>
      </c>
      <c r="AK3419" s="2"/>
      <c r="AL3419" s="2"/>
      <c r="AM3419" s="2"/>
      <c r="AN3419" s="2"/>
      <c r="AO3419" s="2"/>
      <c r="AP3419" s="25"/>
      <c r="AQ3419" s="25"/>
      <c r="AR3419" s="2"/>
      <c r="AS3419" s="2"/>
      <c r="AT3419" s="2"/>
      <c r="AU3419" s="25"/>
      <c r="AV3419" s="2"/>
      <c r="AW3419" s="2"/>
      <c r="AX3419" s="25"/>
      <c r="AY3419" s="25"/>
      <c r="AZ3419" s="25"/>
      <c r="BA3419" s="25"/>
      <c r="BB3419" s="25"/>
      <c r="BC3419" s="25"/>
      <c r="BD3419" s="25"/>
      <c r="BE3419" s="25"/>
      <c r="BF3419" s="25"/>
      <c r="BG3419" s="25"/>
      <c r="BH3419" s="25"/>
      <c r="BI3419" s="25"/>
      <c r="BJ3419" s="25"/>
      <c r="BK3419" s="25"/>
      <c r="BL3419" s="25"/>
      <c r="BM3419" s="25"/>
      <c r="BN3419" s="25"/>
      <c r="BO3419" s="25"/>
      <c r="BP3419" s="25"/>
      <c r="BQ3419" s="25"/>
      <c r="BR3419" s="25"/>
      <c r="BS3419" s="25"/>
      <c r="BT3419" s="25"/>
      <c r="BU3419" s="25"/>
      <c r="BV3419" s="25"/>
      <c r="BW3419" s="25"/>
      <c r="BX3419" s="25"/>
      <c r="BY3419" s="25"/>
      <c r="BZ3419" s="25"/>
      <c r="CA3419" s="25"/>
      <c r="CB3419" s="25"/>
      <c r="CC3419" s="25"/>
      <c r="CD3419" s="2" t="s">
        <v>78</v>
      </c>
      <c r="CE3419" s="2" t="s">
        <v>21921</v>
      </c>
      <c r="CF3419" s="25"/>
      <c r="CG3419" s="25"/>
      <c r="CH3419" s="25"/>
      <c r="CI3419" s="25"/>
      <c r="CJ3419" s="25"/>
    </row>
    <row r="3420" spans="1:88" x14ac:dyDescent="0.2">
      <c r="A3420" s="2" t="s">
        <v>12798</v>
      </c>
      <c r="B3420" s="2" t="s">
        <v>26461</v>
      </c>
      <c r="C3420" s="2" t="s">
        <v>10420</v>
      </c>
      <c r="D3420" s="2" t="s">
        <v>12798</v>
      </c>
      <c r="E3420" s="2" t="s">
        <v>12798</v>
      </c>
      <c r="F3420" s="2" t="s">
        <v>12799</v>
      </c>
      <c r="G3420" s="2" t="s">
        <v>12800</v>
      </c>
      <c r="H3420" s="2" t="s">
        <v>61</v>
      </c>
      <c r="I3420" s="2" t="s">
        <v>61</v>
      </c>
      <c r="J3420" s="2" t="s">
        <v>61</v>
      </c>
      <c r="K3420" s="50" t="s">
        <v>61</v>
      </c>
      <c r="L3420" s="43">
        <v>2011</v>
      </c>
      <c r="M3420" s="2" t="s">
        <v>133</v>
      </c>
      <c r="N3420" s="32">
        <v>25.172229999999999</v>
      </c>
      <c r="O3420" s="32">
        <v>55.37144</v>
      </c>
      <c r="P3420" s="2" t="s">
        <v>152</v>
      </c>
      <c r="Q3420" s="2" t="s">
        <v>65</v>
      </c>
      <c r="R3420" s="43" t="s">
        <v>16802</v>
      </c>
      <c r="S3420" s="41" t="s">
        <v>4851</v>
      </c>
      <c r="T3420" s="41" t="s">
        <v>18462</v>
      </c>
      <c r="U3420" s="2"/>
      <c r="V3420" s="2"/>
      <c r="W3420" s="41" t="s">
        <v>17588</v>
      </c>
      <c r="X3420" s="2" t="s">
        <v>153</v>
      </c>
      <c r="Y3420" s="2" t="s">
        <v>102</v>
      </c>
      <c r="Z3420" s="5" t="s">
        <v>10423</v>
      </c>
      <c r="AA3420" s="5" t="s">
        <v>16910</v>
      </c>
      <c r="AB3420" s="5" t="s">
        <v>16316</v>
      </c>
      <c r="AC3420" s="2" t="s">
        <v>5205</v>
      </c>
      <c r="AD3420" s="2">
        <v>1061400</v>
      </c>
      <c r="AE3420" s="5">
        <v>30</v>
      </c>
      <c r="AF3420" s="25"/>
      <c r="AG3420" s="29">
        <v>3</v>
      </c>
      <c r="AH3420" s="2" t="s">
        <v>17974</v>
      </c>
      <c r="AI3420" s="2">
        <v>3</v>
      </c>
      <c r="AJ3420" s="2">
        <v>3</v>
      </c>
      <c r="AK3420" s="2"/>
      <c r="AL3420" s="2"/>
      <c r="AM3420" s="2"/>
      <c r="AN3420" s="2"/>
      <c r="AO3420" s="2"/>
      <c r="AP3420" s="25"/>
      <c r="AQ3420" s="25"/>
      <c r="AR3420" s="2"/>
      <c r="AS3420" s="2"/>
      <c r="AT3420" s="2"/>
      <c r="AU3420" s="25"/>
      <c r="AV3420" s="2"/>
      <c r="AW3420" s="2"/>
      <c r="AX3420" s="25"/>
      <c r="AY3420" s="25"/>
      <c r="AZ3420" s="25"/>
      <c r="BA3420" s="25"/>
      <c r="BB3420" s="25"/>
      <c r="BC3420" s="25"/>
      <c r="BD3420" s="25"/>
      <c r="BE3420" s="25"/>
      <c r="BF3420" s="25"/>
      <c r="BG3420" s="25"/>
      <c r="BH3420" s="25"/>
      <c r="BI3420" s="25"/>
      <c r="BJ3420" s="25"/>
      <c r="BK3420" s="25"/>
      <c r="BL3420" s="25"/>
      <c r="BM3420" s="25"/>
      <c r="BN3420" s="25"/>
      <c r="BO3420" s="25"/>
      <c r="BP3420" s="25"/>
      <c r="BQ3420" s="25"/>
      <c r="BR3420" s="25"/>
      <c r="BS3420" s="25"/>
      <c r="BT3420" s="25"/>
      <c r="BU3420" s="25"/>
      <c r="BV3420" s="25"/>
      <c r="BW3420" s="25"/>
      <c r="BX3420" s="25"/>
      <c r="BY3420" s="25"/>
      <c r="BZ3420" s="25"/>
      <c r="CA3420" s="25"/>
      <c r="CB3420" s="25"/>
      <c r="CC3420" s="25"/>
      <c r="CD3420" s="2" t="s">
        <v>78</v>
      </c>
      <c r="CE3420" s="2" t="s">
        <v>21922</v>
      </c>
      <c r="CF3420" s="25"/>
      <c r="CG3420" s="25"/>
      <c r="CH3420" s="25"/>
      <c r="CI3420" s="25"/>
      <c r="CJ3420" s="25"/>
    </row>
    <row r="3421" spans="1:88" x14ac:dyDescent="0.2">
      <c r="A3421" s="2" t="s">
        <v>12801</v>
      </c>
      <c r="B3421" s="2" t="s">
        <v>26462</v>
      </c>
      <c r="C3421" s="2" t="s">
        <v>10420</v>
      </c>
      <c r="D3421" s="2" t="s">
        <v>12801</v>
      </c>
      <c r="E3421" s="2" t="s">
        <v>12801</v>
      </c>
      <c r="F3421" s="2" t="s">
        <v>12802</v>
      </c>
      <c r="G3421" s="2" t="s">
        <v>12803</v>
      </c>
      <c r="H3421" s="2" t="s">
        <v>61</v>
      </c>
      <c r="I3421" s="2" t="s">
        <v>61</v>
      </c>
      <c r="J3421" s="2" t="s">
        <v>61</v>
      </c>
      <c r="K3421" s="50" t="s">
        <v>61</v>
      </c>
      <c r="L3421" s="43">
        <v>2010</v>
      </c>
      <c r="M3421" s="2" t="s">
        <v>133</v>
      </c>
      <c r="N3421" s="32">
        <v>25.295590000000001</v>
      </c>
      <c r="O3421" s="32">
        <v>55.376840000000001</v>
      </c>
      <c r="P3421" s="2" t="s">
        <v>152</v>
      </c>
      <c r="Q3421" s="2" t="s">
        <v>65</v>
      </c>
      <c r="R3421" s="43" t="s">
        <v>18854</v>
      </c>
      <c r="S3421" s="41" t="s">
        <v>272</v>
      </c>
      <c r="T3421" s="41" t="s">
        <v>18461</v>
      </c>
      <c r="U3421" s="2"/>
      <c r="V3421" s="2"/>
      <c r="W3421" s="41" t="s">
        <v>17588</v>
      </c>
      <c r="X3421" s="2" t="s">
        <v>153</v>
      </c>
      <c r="Y3421" s="2" t="s">
        <v>102</v>
      </c>
      <c r="Z3421" s="5" t="s">
        <v>10423</v>
      </c>
      <c r="AA3421" s="5" t="s">
        <v>16910</v>
      </c>
      <c r="AB3421" s="5" t="s">
        <v>16316</v>
      </c>
      <c r="AC3421" s="2" t="s">
        <v>5247</v>
      </c>
      <c r="AD3421" s="2">
        <v>1024100</v>
      </c>
      <c r="AE3421" s="5">
        <v>21</v>
      </c>
      <c r="AF3421" s="25"/>
      <c r="AG3421" s="29">
        <v>3</v>
      </c>
      <c r="AH3421" s="2" t="s">
        <v>17978</v>
      </c>
      <c r="AI3421" s="2">
        <v>3</v>
      </c>
      <c r="AJ3421" s="2">
        <v>3</v>
      </c>
      <c r="AK3421" s="2"/>
      <c r="AL3421" s="2"/>
      <c r="AM3421" s="2"/>
      <c r="AN3421" s="2"/>
      <c r="AO3421" s="2"/>
      <c r="AP3421" s="25"/>
      <c r="AQ3421" s="25"/>
      <c r="AR3421" s="2"/>
      <c r="AS3421" s="2"/>
      <c r="AT3421" s="2"/>
      <c r="AU3421" s="25"/>
      <c r="AV3421" s="2"/>
      <c r="AW3421" s="2"/>
      <c r="AX3421" s="25"/>
      <c r="AY3421" s="25"/>
      <c r="AZ3421" s="25"/>
      <c r="BA3421" s="25"/>
      <c r="BB3421" s="25"/>
      <c r="BC3421" s="25"/>
      <c r="BD3421" s="25"/>
      <c r="BE3421" s="25"/>
      <c r="BF3421" s="25"/>
      <c r="BG3421" s="25"/>
      <c r="BH3421" s="25"/>
      <c r="BI3421" s="25"/>
      <c r="BJ3421" s="25"/>
      <c r="BK3421" s="25"/>
      <c r="BL3421" s="25"/>
      <c r="BM3421" s="25"/>
      <c r="BN3421" s="25"/>
      <c r="BO3421" s="25"/>
      <c r="BP3421" s="25"/>
      <c r="BQ3421" s="25"/>
      <c r="BR3421" s="25"/>
      <c r="BS3421" s="25"/>
      <c r="BT3421" s="25"/>
      <c r="BU3421" s="25"/>
      <c r="BV3421" s="25"/>
      <c r="BW3421" s="25"/>
      <c r="BX3421" s="25"/>
      <c r="BY3421" s="25"/>
      <c r="BZ3421" s="25"/>
      <c r="CA3421" s="25"/>
      <c r="CB3421" s="25"/>
      <c r="CC3421" s="25"/>
      <c r="CD3421" s="2" t="s">
        <v>78</v>
      </c>
      <c r="CE3421" s="2" t="s">
        <v>21923</v>
      </c>
      <c r="CF3421" s="25"/>
      <c r="CG3421" s="25"/>
      <c r="CH3421" s="25"/>
      <c r="CI3421" s="25"/>
      <c r="CJ3421" s="25"/>
    </row>
    <row r="3422" spans="1:88" x14ac:dyDescent="0.2">
      <c r="A3422" s="2" t="s">
        <v>12804</v>
      </c>
      <c r="B3422" s="2" t="s">
        <v>26463</v>
      </c>
      <c r="C3422" s="2" t="s">
        <v>10420</v>
      </c>
      <c r="D3422" s="2" t="s">
        <v>12804</v>
      </c>
      <c r="E3422" s="2" t="s">
        <v>12804</v>
      </c>
      <c r="F3422" s="2" t="s">
        <v>12805</v>
      </c>
      <c r="G3422" s="2"/>
      <c r="H3422" s="2" t="s">
        <v>61</v>
      </c>
      <c r="I3422" s="2" t="s">
        <v>61</v>
      </c>
      <c r="J3422" s="2" t="s">
        <v>61</v>
      </c>
      <c r="K3422" s="2"/>
      <c r="L3422" s="43">
        <v>2011</v>
      </c>
      <c r="M3422" s="2" t="s">
        <v>133</v>
      </c>
      <c r="N3422" s="32">
        <v>25.260100000000001</v>
      </c>
      <c r="O3422" s="32">
        <v>55.302300000000002</v>
      </c>
      <c r="P3422" s="2" t="s">
        <v>152</v>
      </c>
      <c r="Q3422" s="2" t="s">
        <v>65</v>
      </c>
      <c r="R3422" s="43" t="s">
        <v>18854</v>
      </c>
      <c r="S3422" s="41" t="s">
        <v>272</v>
      </c>
      <c r="T3422" s="41" t="s">
        <v>18461</v>
      </c>
      <c r="U3422" s="2"/>
      <c r="V3422" s="2"/>
      <c r="W3422" s="41" t="s">
        <v>67</v>
      </c>
      <c r="X3422" s="2" t="s">
        <v>10480</v>
      </c>
      <c r="Y3422" s="2" t="s">
        <v>76</v>
      </c>
      <c r="Z3422" s="5" t="s">
        <v>10423</v>
      </c>
      <c r="AA3422" s="5" t="s">
        <v>16910</v>
      </c>
      <c r="AB3422" s="5" t="s">
        <v>16317</v>
      </c>
      <c r="AC3422" s="2" t="s">
        <v>3591</v>
      </c>
      <c r="AD3422" s="2">
        <v>1031300</v>
      </c>
      <c r="AE3422" s="5">
        <v>24</v>
      </c>
      <c r="AF3422" s="25"/>
      <c r="AG3422" s="29"/>
      <c r="AH3422" s="2" t="s">
        <v>3591</v>
      </c>
      <c r="AI3422" s="2">
        <v>3</v>
      </c>
      <c r="AJ3422" s="2" t="s">
        <v>3591</v>
      </c>
      <c r="AK3422" s="2"/>
      <c r="AL3422" s="2"/>
      <c r="AM3422" s="2"/>
      <c r="AN3422" s="2"/>
      <c r="AO3422" s="2"/>
      <c r="AP3422" s="25"/>
      <c r="AQ3422" s="25"/>
      <c r="AR3422" s="2"/>
      <c r="AS3422" s="2"/>
      <c r="AT3422" s="2"/>
      <c r="AU3422" s="25"/>
      <c r="AV3422" s="2"/>
      <c r="AW3422" s="2"/>
      <c r="AX3422" s="25"/>
      <c r="AY3422" s="25"/>
      <c r="AZ3422" s="25"/>
      <c r="BA3422" s="25"/>
      <c r="BB3422" s="25"/>
      <c r="BC3422" s="25"/>
      <c r="BD3422" s="25"/>
      <c r="BE3422" s="25"/>
      <c r="BF3422" s="25"/>
      <c r="BG3422" s="25"/>
      <c r="BH3422" s="25"/>
      <c r="BI3422" s="25"/>
      <c r="BJ3422" s="25"/>
      <c r="BK3422" s="25"/>
      <c r="BL3422" s="25"/>
      <c r="BM3422" s="25"/>
      <c r="BN3422" s="25"/>
      <c r="BO3422" s="25"/>
      <c r="BP3422" s="25"/>
      <c r="BQ3422" s="25"/>
      <c r="BR3422" s="25"/>
      <c r="BS3422" s="25"/>
      <c r="BT3422" s="25"/>
      <c r="BU3422" s="25"/>
      <c r="BV3422" s="25"/>
      <c r="BW3422" s="25"/>
      <c r="BX3422" s="25"/>
      <c r="BY3422" s="25"/>
      <c r="BZ3422" s="25"/>
      <c r="CA3422" s="25"/>
      <c r="CB3422" s="25"/>
      <c r="CC3422" s="25"/>
      <c r="CD3422" s="2" t="s">
        <v>71</v>
      </c>
      <c r="CE3422" s="2">
        <v>0</v>
      </c>
      <c r="CF3422" s="25"/>
      <c r="CG3422" s="25"/>
      <c r="CH3422" s="25"/>
      <c r="CI3422" s="25"/>
      <c r="CJ3422" s="25"/>
    </row>
    <row r="3423" spans="1:88" x14ac:dyDescent="0.2">
      <c r="A3423" s="2" t="s">
        <v>12806</v>
      </c>
      <c r="B3423" s="2" t="s">
        <v>26464</v>
      </c>
      <c r="C3423" s="2" t="s">
        <v>10420</v>
      </c>
      <c r="D3423" s="2" t="s">
        <v>12806</v>
      </c>
      <c r="E3423" s="2" t="s">
        <v>12806</v>
      </c>
      <c r="F3423" s="2" t="s">
        <v>12807</v>
      </c>
      <c r="G3423" s="2" t="s">
        <v>12808</v>
      </c>
      <c r="H3423" s="2" t="s">
        <v>61</v>
      </c>
      <c r="I3423" s="2" t="s">
        <v>61</v>
      </c>
      <c r="J3423" s="2" t="s">
        <v>61</v>
      </c>
      <c r="K3423" s="50" t="s">
        <v>61</v>
      </c>
      <c r="L3423" s="43">
        <v>2010</v>
      </c>
      <c r="M3423" s="2" t="s">
        <v>133</v>
      </c>
      <c r="N3423" s="32">
        <v>25.23968</v>
      </c>
      <c r="O3423" s="32">
        <v>55.30021</v>
      </c>
      <c r="P3423" s="2" t="s">
        <v>152</v>
      </c>
      <c r="Q3423" s="2" t="s">
        <v>65</v>
      </c>
      <c r="R3423" s="43" t="s">
        <v>18854</v>
      </c>
      <c r="S3423" s="41" t="s">
        <v>272</v>
      </c>
      <c r="T3423" s="41" t="s">
        <v>18461</v>
      </c>
      <c r="U3423" s="2"/>
      <c r="V3423" s="2"/>
      <c r="W3423" s="41" t="s">
        <v>17588</v>
      </c>
      <c r="X3423" s="2" t="s">
        <v>153</v>
      </c>
      <c r="Y3423" s="2" t="s">
        <v>102</v>
      </c>
      <c r="Z3423" s="5" t="s">
        <v>20</v>
      </c>
      <c r="AA3423" s="5" t="s">
        <v>16910</v>
      </c>
      <c r="AB3423" s="5" t="s">
        <v>16316</v>
      </c>
      <c r="AC3423" s="2" t="s">
        <v>5205</v>
      </c>
      <c r="AD3423" s="2">
        <v>1031800</v>
      </c>
      <c r="AE3423" s="5">
        <v>24</v>
      </c>
      <c r="AF3423" s="25"/>
      <c r="AG3423" s="29">
        <v>3</v>
      </c>
      <c r="AH3423" s="2" t="s">
        <v>17974</v>
      </c>
      <c r="AI3423" s="2">
        <v>3</v>
      </c>
      <c r="AJ3423" s="2">
        <v>3</v>
      </c>
      <c r="AK3423" s="2"/>
      <c r="AL3423" s="2"/>
      <c r="AM3423" s="2"/>
      <c r="AN3423" s="2"/>
      <c r="AO3423" s="2"/>
      <c r="AP3423" s="25"/>
      <c r="AQ3423" s="25"/>
      <c r="AR3423" s="2"/>
      <c r="AS3423" s="2"/>
      <c r="AT3423" s="2"/>
      <c r="AU3423" s="25"/>
      <c r="AV3423" s="2"/>
      <c r="AW3423" s="2"/>
      <c r="AX3423" s="25"/>
      <c r="AY3423" s="25"/>
      <c r="AZ3423" s="25"/>
      <c r="BA3423" s="25"/>
      <c r="BB3423" s="25"/>
      <c r="BC3423" s="25"/>
      <c r="BD3423" s="25"/>
      <c r="BE3423" s="25"/>
      <c r="BF3423" s="25"/>
      <c r="BG3423" s="25"/>
      <c r="BH3423" s="25"/>
      <c r="BI3423" s="25"/>
      <c r="BJ3423" s="25"/>
      <c r="BK3423" s="25"/>
      <c r="BL3423" s="25"/>
      <c r="BM3423" s="25"/>
      <c r="BN3423" s="25"/>
      <c r="BO3423" s="25"/>
      <c r="BP3423" s="25"/>
      <c r="BQ3423" s="25"/>
      <c r="BR3423" s="25"/>
      <c r="BS3423" s="25"/>
      <c r="BT3423" s="25"/>
      <c r="BU3423" s="25"/>
      <c r="BV3423" s="25"/>
      <c r="BW3423" s="25"/>
      <c r="BX3423" s="25"/>
      <c r="BY3423" s="25"/>
      <c r="BZ3423" s="25"/>
      <c r="CA3423" s="25"/>
      <c r="CB3423" s="25"/>
      <c r="CC3423" s="25"/>
      <c r="CD3423" s="2" t="s">
        <v>78</v>
      </c>
      <c r="CE3423" s="2" t="s">
        <v>21924</v>
      </c>
      <c r="CF3423" s="25"/>
      <c r="CG3423" s="25"/>
      <c r="CH3423" s="25"/>
      <c r="CI3423" s="25"/>
      <c r="CJ3423" s="25"/>
    </row>
    <row r="3424" spans="1:88" x14ac:dyDescent="0.2">
      <c r="A3424" s="2" t="s">
        <v>12809</v>
      </c>
      <c r="B3424" s="2" t="s">
        <v>26465</v>
      </c>
      <c r="C3424" s="2" t="s">
        <v>10420</v>
      </c>
      <c r="D3424" s="2" t="s">
        <v>12809</v>
      </c>
      <c r="E3424" s="2" t="s">
        <v>12809</v>
      </c>
      <c r="F3424" s="2" t="s">
        <v>12810</v>
      </c>
      <c r="G3424" s="2" t="s">
        <v>12811</v>
      </c>
      <c r="H3424" s="2" t="s">
        <v>83</v>
      </c>
      <c r="I3424" s="2" t="s">
        <v>61</v>
      </c>
      <c r="J3424" s="2" t="s">
        <v>61</v>
      </c>
      <c r="K3424" s="50" t="s">
        <v>61</v>
      </c>
      <c r="L3424" s="43">
        <v>2012</v>
      </c>
      <c r="M3424" s="2" t="s">
        <v>133</v>
      </c>
      <c r="N3424" s="32">
        <v>25.27046</v>
      </c>
      <c r="O3424" s="32">
        <v>55.301000000000002</v>
      </c>
      <c r="P3424" s="2" t="s">
        <v>2767</v>
      </c>
      <c r="Q3424" s="2" t="s">
        <v>65</v>
      </c>
      <c r="R3424" s="43" t="s">
        <v>18854</v>
      </c>
      <c r="S3424" s="41" t="s">
        <v>10732</v>
      </c>
      <c r="T3424" s="41" t="s">
        <v>18461</v>
      </c>
      <c r="U3424" s="2"/>
      <c r="V3424" s="2"/>
      <c r="W3424" s="41" t="s">
        <v>17589</v>
      </c>
      <c r="X3424" s="2" t="s">
        <v>1598</v>
      </c>
      <c r="Y3424" s="2" t="s">
        <v>76</v>
      </c>
      <c r="Z3424" s="5" t="s">
        <v>10423</v>
      </c>
      <c r="AA3424" s="5" t="s">
        <v>16910</v>
      </c>
      <c r="AB3424" s="5" t="s">
        <v>16317</v>
      </c>
      <c r="AC3424" s="2" t="s">
        <v>5247</v>
      </c>
      <c r="AD3424" s="2">
        <v>1011500</v>
      </c>
      <c r="AE3424" s="5">
        <v>20</v>
      </c>
      <c r="AF3424" s="25"/>
      <c r="AG3424" s="29">
        <v>3</v>
      </c>
      <c r="AH3424" s="2" t="s">
        <v>17978</v>
      </c>
      <c r="AI3424" s="2">
        <v>3</v>
      </c>
      <c r="AJ3424" s="2">
        <v>3</v>
      </c>
      <c r="AK3424" s="2"/>
      <c r="AL3424" s="2"/>
      <c r="AM3424" s="2"/>
      <c r="AN3424" s="2"/>
      <c r="AO3424" s="2"/>
      <c r="AP3424" s="25"/>
      <c r="AQ3424" s="25"/>
      <c r="AR3424" s="2"/>
      <c r="AS3424" s="2"/>
      <c r="AT3424" s="2"/>
      <c r="AU3424" s="25"/>
      <c r="AV3424" s="2"/>
      <c r="AW3424" s="2"/>
      <c r="AX3424" s="25"/>
      <c r="AY3424" s="25"/>
      <c r="AZ3424" s="25"/>
      <c r="BA3424" s="25"/>
      <c r="BB3424" s="25"/>
      <c r="BC3424" s="25"/>
      <c r="BD3424" s="25"/>
      <c r="BE3424" s="25"/>
      <c r="BF3424" s="25"/>
      <c r="BG3424" s="25"/>
      <c r="BH3424" s="25"/>
      <c r="BI3424" s="25"/>
      <c r="BJ3424" s="25"/>
      <c r="BK3424" s="25"/>
      <c r="BL3424" s="25"/>
      <c r="BM3424" s="25"/>
      <c r="BN3424" s="25"/>
      <c r="BO3424" s="25"/>
      <c r="BP3424" s="25"/>
      <c r="BQ3424" s="25"/>
      <c r="BR3424" s="25"/>
      <c r="BS3424" s="25"/>
      <c r="BT3424" s="25"/>
      <c r="BU3424" s="25"/>
      <c r="BV3424" s="25"/>
      <c r="BW3424" s="25"/>
      <c r="BX3424" s="25"/>
      <c r="BY3424" s="25"/>
      <c r="BZ3424" s="25"/>
      <c r="CA3424" s="25"/>
      <c r="CB3424" s="25"/>
      <c r="CC3424" s="25"/>
      <c r="CD3424" s="2" t="s">
        <v>71</v>
      </c>
      <c r="CE3424" s="2">
        <v>0</v>
      </c>
      <c r="CF3424" s="25"/>
      <c r="CG3424" s="25"/>
      <c r="CH3424" s="25"/>
      <c r="CI3424" s="25"/>
      <c r="CJ3424" s="25"/>
    </row>
    <row r="3425" spans="1:88" x14ac:dyDescent="0.2">
      <c r="A3425" s="2" t="s">
        <v>12812</v>
      </c>
      <c r="B3425" s="2" t="s">
        <v>26466</v>
      </c>
      <c r="C3425" s="2" t="s">
        <v>10420</v>
      </c>
      <c r="D3425" s="2" t="s">
        <v>12812</v>
      </c>
      <c r="E3425" s="2" t="s">
        <v>12812</v>
      </c>
      <c r="F3425" s="2" t="s">
        <v>12813</v>
      </c>
      <c r="G3425" s="2" t="s">
        <v>12814</v>
      </c>
      <c r="H3425" s="2" t="s">
        <v>83</v>
      </c>
      <c r="I3425" s="2" t="s">
        <v>61</v>
      </c>
      <c r="J3425" s="2" t="s">
        <v>61</v>
      </c>
      <c r="K3425" s="50" t="s">
        <v>61</v>
      </c>
      <c r="L3425" s="43">
        <v>2012</v>
      </c>
      <c r="M3425" s="2" t="s">
        <v>133</v>
      </c>
      <c r="N3425" s="32">
        <v>25.275410000000001</v>
      </c>
      <c r="O3425" s="32">
        <v>55.304290000000002</v>
      </c>
      <c r="P3425" s="2" t="s">
        <v>2767</v>
      </c>
      <c r="Q3425" s="2" t="s">
        <v>65</v>
      </c>
      <c r="R3425" s="43" t="s">
        <v>18854</v>
      </c>
      <c r="S3425" s="41" t="s">
        <v>10881</v>
      </c>
      <c r="T3425" s="41" t="s">
        <v>18461</v>
      </c>
      <c r="U3425" s="2"/>
      <c r="V3425" s="2"/>
      <c r="W3425" s="41" t="s">
        <v>17589</v>
      </c>
      <c r="X3425" s="2" t="s">
        <v>1598</v>
      </c>
      <c r="Y3425" s="2" t="s">
        <v>76</v>
      </c>
      <c r="Z3425" s="5" t="s">
        <v>10423</v>
      </c>
      <c r="AA3425" s="5" t="s">
        <v>16910</v>
      </c>
      <c r="AB3425" s="5" t="s">
        <v>16317</v>
      </c>
      <c r="AC3425" s="2" t="s">
        <v>5205</v>
      </c>
      <c r="AD3425" s="2">
        <v>1011600</v>
      </c>
      <c r="AE3425" s="5">
        <v>21</v>
      </c>
      <c r="AF3425" s="25"/>
      <c r="AG3425" s="29">
        <v>3</v>
      </c>
      <c r="AH3425" s="2" t="s">
        <v>17974</v>
      </c>
      <c r="AI3425" s="2">
        <v>3</v>
      </c>
      <c r="AJ3425" s="2">
        <v>3</v>
      </c>
      <c r="AK3425" s="2"/>
      <c r="AL3425" s="2"/>
      <c r="AM3425" s="2"/>
      <c r="AN3425" s="2"/>
      <c r="AO3425" s="2"/>
      <c r="AP3425" s="25"/>
      <c r="AQ3425" s="25"/>
      <c r="AR3425" s="2"/>
      <c r="AS3425" s="2"/>
      <c r="AT3425" s="2"/>
      <c r="AU3425" s="25"/>
      <c r="AV3425" s="2"/>
      <c r="AW3425" s="2"/>
      <c r="AX3425" s="25"/>
      <c r="AY3425" s="25"/>
      <c r="AZ3425" s="25"/>
      <c r="BA3425" s="25"/>
      <c r="BB3425" s="25"/>
      <c r="BC3425" s="25"/>
      <c r="BD3425" s="25"/>
      <c r="BE3425" s="25"/>
      <c r="BF3425" s="25"/>
      <c r="BG3425" s="25"/>
      <c r="BH3425" s="25"/>
      <c r="BI3425" s="25"/>
      <c r="BJ3425" s="25"/>
      <c r="BK3425" s="25"/>
      <c r="BL3425" s="25"/>
      <c r="BM3425" s="25"/>
      <c r="BN3425" s="25"/>
      <c r="BO3425" s="25"/>
      <c r="BP3425" s="25"/>
      <c r="BQ3425" s="25"/>
      <c r="BR3425" s="25"/>
      <c r="BS3425" s="25"/>
      <c r="BT3425" s="25"/>
      <c r="BU3425" s="25"/>
      <c r="BV3425" s="25"/>
      <c r="BW3425" s="25"/>
      <c r="BX3425" s="25"/>
      <c r="BY3425" s="25"/>
      <c r="BZ3425" s="25"/>
      <c r="CA3425" s="25"/>
      <c r="CB3425" s="25"/>
      <c r="CC3425" s="25"/>
      <c r="CD3425" s="2" t="s">
        <v>78</v>
      </c>
      <c r="CE3425" s="2" t="s">
        <v>21925</v>
      </c>
      <c r="CF3425" s="25"/>
      <c r="CG3425" s="25"/>
      <c r="CH3425" s="25"/>
      <c r="CI3425" s="25"/>
      <c r="CJ3425" s="25"/>
    </row>
    <row r="3426" spans="1:88" x14ac:dyDescent="0.2">
      <c r="A3426" s="2" t="s">
        <v>12815</v>
      </c>
      <c r="B3426" s="2" t="s">
        <v>26467</v>
      </c>
      <c r="C3426" s="2" t="s">
        <v>10420</v>
      </c>
      <c r="D3426" s="2" t="s">
        <v>12815</v>
      </c>
      <c r="E3426" s="2" t="s">
        <v>12815</v>
      </c>
      <c r="F3426" s="2" t="s">
        <v>12816</v>
      </c>
      <c r="G3426" s="2" t="s">
        <v>12817</v>
      </c>
      <c r="H3426" s="2" t="s">
        <v>61</v>
      </c>
      <c r="I3426" s="2" t="s">
        <v>61</v>
      </c>
      <c r="J3426" s="2" t="s">
        <v>61</v>
      </c>
      <c r="K3426" s="50" t="s">
        <v>61</v>
      </c>
      <c r="L3426" s="43">
        <v>2009</v>
      </c>
      <c r="M3426" s="2" t="s">
        <v>133</v>
      </c>
      <c r="N3426" s="32">
        <v>25.280370000000001</v>
      </c>
      <c r="O3426" s="32">
        <v>55.352609999999999</v>
      </c>
      <c r="P3426" s="2" t="s">
        <v>152</v>
      </c>
      <c r="Q3426" s="2" t="s">
        <v>65</v>
      </c>
      <c r="R3426" s="43" t="s">
        <v>18854</v>
      </c>
      <c r="S3426" s="41" t="s">
        <v>10732</v>
      </c>
      <c r="T3426" s="41" t="s">
        <v>18461</v>
      </c>
      <c r="U3426" s="2"/>
      <c r="V3426" s="2"/>
      <c r="W3426" s="41" t="s">
        <v>17588</v>
      </c>
      <c r="X3426" s="2" t="s">
        <v>10480</v>
      </c>
      <c r="Y3426" s="2" t="s">
        <v>102</v>
      </c>
      <c r="Z3426" s="5" t="s">
        <v>20</v>
      </c>
      <c r="AA3426" s="5" t="s">
        <v>16910</v>
      </c>
      <c r="AB3426" s="5" t="s">
        <v>16316</v>
      </c>
      <c r="AC3426" s="2" t="s">
        <v>5205</v>
      </c>
      <c r="AD3426" s="2">
        <v>1013300</v>
      </c>
      <c r="AE3426" s="5">
        <v>19</v>
      </c>
      <c r="AF3426" s="25"/>
      <c r="AG3426" s="29">
        <v>3</v>
      </c>
      <c r="AH3426" s="2" t="s">
        <v>17974</v>
      </c>
      <c r="AI3426" s="2">
        <v>3</v>
      </c>
      <c r="AJ3426" s="2">
        <v>3</v>
      </c>
      <c r="AK3426" s="2"/>
      <c r="AL3426" s="2"/>
      <c r="AM3426" s="2"/>
      <c r="AN3426" s="2"/>
      <c r="AO3426" s="2"/>
      <c r="AP3426" s="25"/>
      <c r="AQ3426" s="25"/>
      <c r="AR3426" s="2"/>
      <c r="AS3426" s="2"/>
      <c r="AT3426" s="2"/>
      <c r="AU3426" s="25"/>
      <c r="AV3426" s="2"/>
      <c r="AW3426" s="2"/>
      <c r="AX3426" s="25"/>
      <c r="AY3426" s="25"/>
      <c r="AZ3426" s="25"/>
      <c r="BA3426" s="25"/>
      <c r="BB3426" s="25"/>
      <c r="BC3426" s="25"/>
      <c r="BD3426" s="25"/>
      <c r="BE3426" s="25"/>
      <c r="BF3426" s="25"/>
      <c r="BG3426" s="25"/>
      <c r="BH3426" s="25"/>
      <c r="BI3426" s="25"/>
      <c r="BJ3426" s="25"/>
      <c r="BK3426" s="25"/>
      <c r="BL3426" s="25"/>
      <c r="BM3426" s="25"/>
      <c r="BN3426" s="25"/>
      <c r="BO3426" s="25"/>
      <c r="BP3426" s="25"/>
      <c r="BQ3426" s="25"/>
      <c r="BR3426" s="25"/>
      <c r="BS3426" s="25"/>
      <c r="BT3426" s="25"/>
      <c r="BU3426" s="25"/>
      <c r="BV3426" s="25"/>
      <c r="BW3426" s="25"/>
      <c r="BX3426" s="25"/>
      <c r="BY3426" s="25"/>
      <c r="BZ3426" s="25"/>
      <c r="CA3426" s="25"/>
      <c r="CB3426" s="25"/>
      <c r="CC3426" s="25"/>
      <c r="CD3426" s="2" t="s">
        <v>78</v>
      </c>
      <c r="CE3426" s="2" t="s">
        <v>21926</v>
      </c>
      <c r="CF3426" s="25"/>
      <c r="CG3426" s="25"/>
      <c r="CH3426" s="25"/>
      <c r="CI3426" s="25"/>
      <c r="CJ3426" s="25"/>
    </row>
    <row r="3427" spans="1:88" x14ac:dyDescent="0.2">
      <c r="A3427" s="2" t="s">
        <v>12818</v>
      </c>
      <c r="B3427" s="2" t="s">
        <v>26468</v>
      </c>
      <c r="C3427" s="2" t="s">
        <v>10420</v>
      </c>
      <c r="D3427" s="2" t="s">
        <v>12818</v>
      </c>
      <c r="E3427" s="2" t="s">
        <v>12818</v>
      </c>
      <c r="F3427" s="2" t="s">
        <v>12819</v>
      </c>
      <c r="G3427" s="2" t="s">
        <v>12820</v>
      </c>
      <c r="H3427" s="2" t="s">
        <v>61</v>
      </c>
      <c r="I3427" s="2" t="s">
        <v>61</v>
      </c>
      <c r="J3427" s="2" t="s">
        <v>61</v>
      </c>
      <c r="K3427" s="50" t="s">
        <v>61</v>
      </c>
      <c r="L3427" s="43">
        <v>2010</v>
      </c>
      <c r="M3427" s="2" t="s">
        <v>133</v>
      </c>
      <c r="N3427" s="32">
        <v>25.28068</v>
      </c>
      <c r="O3427" s="32">
        <v>55.344920000000002</v>
      </c>
      <c r="P3427" s="2" t="s">
        <v>152</v>
      </c>
      <c r="Q3427" s="2" t="s">
        <v>65</v>
      </c>
      <c r="R3427" s="43" t="s">
        <v>18854</v>
      </c>
      <c r="S3427" s="41" t="s">
        <v>10732</v>
      </c>
      <c r="T3427" s="41" t="s">
        <v>18461</v>
      </c>
      <c r="U3427" s="2"/>
      <c r="V3427" s="2"/>
      <c r="W3427" s="41" t="s">
        <v>17588</v>
      </c>
      <c r="X3427" s="2" t="s">
        <v>10480</v>
      </c>
      <c r="Y3427" s="2" t="s">
        <v>102</v>
      </c>
      <c r="Z3427" s="5" t="s">
        <v>10423</v>
      </c>
      <c r="AA3427" s="5" t="s">
        <v>16910</v>
      </c>
      <c r="AB3427" s="5" t="s">
        <v>16316</v>
      </c>
      <c r="AC3427" s="2" t="s">
        <v>5205</v>
      </c>
      <c r="AD3427" s="2">
        <v>1013300</v>
      </c>
      <c r="AE3427" s="5">
        <v>23</v>
      </c>
      <c r="AF3427" s="25"/>
      <c r="AG3427" s="29">
        <v>3</v>
      </c>
      <c r="AH3427" s="2" t="s">
        <v>17974</v>
      </c>
      <c r="AI3427" s="2">
        <v>3</v>
      </c>
      <c r="AJ3427" s="2">
        <v>3</v>
      </c>
      <c r="AK3427" s="2"/>
      <c r="AL3427" s="2"/>
      <c r="AM3427" s="2"/>
      <c r="AN3427" s="2"/>
      <c r="AO3427" s="2"/>
      <c r="AP3427" s="25"/>
      <c r="AQ3427" s="25"/>
      <c r="AR3427" s="2"/>
      <c r="AS3427" s="2"/>
      <c r="AT3427" s="2"/>
      <c r="AU3427" s="25"/>
      <c r="AV3427" s="2"/>
      <c r="AW3427" s="2"/>
      <c r="AX3427" s="25"/>
      <c r="AY3427" s="25"/>
      <c r="AZ3427" s="25"/>
      <c r="BA3427" s="25"/>
      <c r="BB3427" s="25"/>
      <c r="BC3427" s="25"/>
      <c r="BD3427" s="25"/>
      <c r="BE3427" s="25"/>
      <c r="BF3427" s="25"/>
      <c r="BG3427" s="25"/>
      <c r="BH3427" s="25"/>
      <c r="BI3427" s="25"/>
      <c r="BJ3427" s="25"/>
      <c r="BK3427" s="25"/>
      <c r="BL3427" s="25"/>
      <c r="BM3427" s="25"/>
      <c r="BN3427" s="25"/>
      <c r="BO3427" s="25"/>
      <c r="BP3427" s="25"/>
      <c r="BQ3427" s="25"/>
      <c r="BR3427" s="25"/>
      <c r="BS3427" s="25"/>
      <c r="BT3427" s="25"/>
      <c r="BU3427" s="25"/>
      <c r="BV3427" s="25"/>
      <c r="BW3427" s="25"/>
      <c r="BX3427" s="25"/>
      <c r="BY3427" s="25"/>
      <c r="BZ3427" s="25"/>
      <c r="CA3427" s="25"/>
      <c r="CB3427" s="25"/>
      <c r="CC3427" s="25"/>
      <c r="CD3427" s="2" t="s">
        <v>78</v>
      </c>
      <c r="CE3427" s="2" t="s">
        <v>21927</v>
      </c>
      <c r="CF3427" s="25"/>
      <c r="CG3427" s="25"/>
      <c r="CH3427" s="25"/>
      <c r="CI3427" s="25"/>
      <c r="CJ3427" s="25"/>
    </row>
    <row r="3428" spans="1:88" x14ac:dyDescent="0.2">
      <c r="A3428" s="2" t="s">
        <v>12821</v>
      </c>
      <c r="B3428" s="2" t="s">
        <v>26469</v>
      </c>
      <c r="C3428" s="2" t="s">
        <v>10420</v>
      </c>
      <c r="D3428" s="2" t="s">
        <v>12821</v>
      </c>
      <c r="E3428" s="2" t="s">
        <v>12821</v>
      </c>
      <c r="F3428" s="2" t="s">
        <v>12822</v>
      </c>
      <c r="G3428" s="2" t="s">
        <v>12823</v>
      </c>
      <c r="H3428" s="2" t="s">
        <v>83</v>
      </c>
      <c r="I3428" s="2" t="s">
        <v>61</v>
      </c>
      <c r="J3428" s="2" t="s">
        <v>61</v>
      </c>
      <c r="K3428" s="50" t="s">
        <v>61</v>
      </c>
      <c r="L3428" s="43">
        <v>2012</v>
      </c>
      <c r="M3428" s="2" t="s">
        <v>133</v>
      </c>
      <c r="N3428" s="32">
        <v>25.277329999999999</v>
      </c>
      <c r="O3428" s="32">
        <v>55.341430000000003</v>
      </c>
      <c r="P3428" s="2" t="s">
        <v>2767</v>
      </c>
      <c r="Q3428" s="2" t="s">
        <v>65</v>
      </c>
      <c r="R3428" s="43" t="s">
        <v>18854</v>
      </c>
      <c r="S3428" s="41" t="s">
        <v>10732</v>
      </c>
      <c r="T3428" s="41" t="s">
        <v>18461</v>
      </c>
      <c r="U3428" s="2"/>
      <c r="V3428" s="2"/>
      <c r="W3428" s="41" t="s">
        <v>17589</v>
      </c>
      <c r="X3428" s="2" t="s">
        <v>1598</v>
      </c>
      <c r="Y3428" s="2" t="s">
        <v>69</v>
      </c>
      <c r="Z3428" s="5" t="s">
        <v>10423</v>
      </c>
      <c r="AA3428" s="5" t="s">
        <v>10937</v>
      </c>
      <c r="AB3428" s="5" t="s">
        <v>18091</v>
      </c>
      <c r="AC3428" s="2" t="s">
        <v>5247</v>
      </c>
      <c r="AD3428" s="2">
        <v>1012700</v>
      </c>
      <c r="AE3428" s="5">
        <v>12</v>
      </c>
      <c r="AF3428" s="25"/>
      <c r="AG3428" s="29">
        <v>3</v>
      </c>
      <c r="AH3428" s="2" t="s">
        <v>17978</v>
      </c>
      <c r="AI3428" s="2">
        <v>3</v>
      </c>
      <c r="AJ3428" s="2">
        <v>3</v>
      </c>
      <c r="AK3428" s="2"/>
      <c r="AL3428" s="2"/>
      <c r="AM3428" s="2"/>
      <c r="AN3428" s="2"/>
      <c r="AO3428" s="2"/>
      <c r="AP3428" s="25"/>
      <c r="AQ3428" s="25"/>
      <c r="AR3428" s="2"/>
      <c r="AS3428" s="2"/>
      <c r="AT3428" s="2"/>
      <c r="AU3428" s="25"/>
      <c r="AV3428" s="2"/>
      <c r="AW3428" s="2"/>
      <c r="AX3428" s="25"/>
      <c r="AY3428" s="25"/>
      <c r="AZ3428" s="25"/>
      <c r="BA3428" s="25"/>
      <c r="BB3428" s="25"/>
      <c r="BC3428" s="25"/>
      <c r="BD3428" s="25"/>
      <c r="BE3428" s="25"/>
      <c r="BF3428" s="25"/>
      <c r="BG3428" s="25"/>
      <c r="BH3428" s="25"/>
      <c r="BI3428" s="25"/>
      <c r="BJ3428" s="25"/>
      <c r="BK3428" s="25"/>
      <c r="BL3428" s="25"/>
      <c r="BM3428" s="25"/>
      <c r="BN3428" s="25"/>
      <c r="BO3428" s="25"/>
      <c r="BP3428" s="25"/>
      <c r="BQ3428" s="25"/>
      <c r="BR3428" s="25"/>
      <c r="BS3428" s="25"/>
      <c r="BT3428" s="25"/>
      <c r="BU3428" s="25"/>
      <c r="BV3428" s="25"/>
      <c r="BW3428" s="25"/>
      <c r="BX3428" s="25"/>
      <c r="BY3428" s="25"/>
      <c r="BZ3428" s="25"/>
      <c r="CA3428" s="25"/>
      <c r="CB3428" s="25"/>
      <c r="CC3428" s="25"/>
      <c r="CD3428" s="2" t="s">
        <v>78</v>
      </c>
      <c r="CE3428" s="2" t="s">
        <v>21928</v>
      </c>
      <c r="CF3428" s="25"/>
      <c r="CG3428" s="25"/>
      <c r="CH3428" s="25"/>
      <c r="CI3428" s="25"/>
      <c r="CJ3428" s="25"/>
    </row>
    <row r="3429" spans="1:88" x14ac:dyDescent="0.2">
      <c r="A3429" s="2" t="s">
        <v>12824</v>
      </c>
      <c r="B3429" s="2" t="s">
        <v>26470</v>
      </c>
      <c r="C3429" s="2" t="s">
        <v>10420</v>
      </c>
      <c r="D3429" s="2" t="s">
        <v>12824</v>
      </c>
      <c r="E3429" s="2" t="s">
        <v>12824</v>
      </c>
      <c r="F3429" s="2" t="s">
        <v>12825</v>
      </c>
      <c r="G3429" s="2" t="s">
        <v>12826</v>
      </c>
      <c r="H3429" s="2" t="s">
        <v>61</v>
      </c>
      <c r="I3429" s="2" t="s">
        <v>61</v>
      </c>
      <c r="J3429" s="2" t="s">
        <v>61</v>
      </c>
      <c r="K3429" s="50" t="s">
        <v>61</v>
      </c>
      <c r="L3429" s="43">
        <v>2010</v>
      </c>
      <c r="M3429" s="2" t="s">
        <v>133</v>
      </c>
      <c r="N3429" s="32">
        <v>25.271049999999999</v>
      </c>
      <c r="O3429" s="32">
        <v>55.379809999999999</v>
      </c>
      <c r="P3429" s="2" t="s">
        <v>152</v>
      </c>
      <c r="Q3429" s="2" t="s">
        <v>65</v>
      </c>
      <c r="R3429" s="43" t="s">
        <v>18854</v>
      </c>
      <c r="S3429" s="41" t="s">
        <v>272</v>
      </c>
      <c r="T3429" s="41" t="s">
        <v>18461</v>
      </c>
      <c r="U3429" s="2"/>
      <c r="V3429" s="2"/>
      <c r="W3429" s="41" t="s">
        <v>17588</v>
      </c>
      <c r="X3429" s="2" t="s">
        <v>10480</v>
      </c>
      <c r="Y3429" s="2" t="s">
        <v>76</v>
      </c>
      <c r="Z3429" s="5" t="s">
        <v>10423</v>
      </c>
      <c r="AA3429" s="5" t="s">
        <v>16910</v>
      </c>
      <c r="AB3429" s="5" t="s">
        <v>16317</v>
      </c>
      <c r="AC3429" s="2" t="s">
        <v>5205</v>
      </c>
      <c r="AD3429" s="2">
        <v>1023200</v>
      </c>
      <c r="AE3429" s="5">
        <v>20</v>
      </c>
      <c r="AF3429" s="25"/>
      <c r="AG3429" s="29">
        <v>3</v>
      </c>
      <c r="AH3429" s="2" t="s">
        <v>17974</v>
      </c>
      <c r="AI3429" s="2">
        <v>3</v>
      </c>
      <c r="AJ3429" s="2">
        <v>3</v>
      </c>
      <c r="AK3429" s="2"/>
      <c r="AL3429" s="2"/>
      <c r="AM3429" s="2"/>
      <c r="AN3429" s="2"/>
      <c r="AO3429" s="2"/>
      <c r="AP3429" s="25"/>
      <c r="AQ3429" s="25"/>
      <c r="AR3429" s="2"/>
      <c r="AS3429" s="2"/>
      <c r="AT3429" s="2"/>
      <c r="AU3429" s="25"/>
      <c r="AV3429" s="2"/>
      <c r="AW3429" s="2"/>
      <c r="AX3429" s="25"/>
      <c r="AY3429" s="25"/>
      <c r="AZ3429" s="25"/>
      <c r="BA3429" s="25"/>
      <c r="BB3429" s="25"/>
      <c r="BC3429" s="25"/>
      <c r="BD3429" s="25"/>
      <c r="BE3429" s="25"/>
      <c r="BF3429" s="25"/>
      <c r="BG3429" s="25"/>
      <c r="BH3429" s="25"/>
      <c r="BI3429" s="25"/>
      <c r="BJ3429" s="25"/>
      <c r="BK3429" s="25"/>
      <c r="BL3429" s="25"/>
      <c r="BM3429" s="25"/>
      <c r="BN3429" s="25"/>
      <c r="BO3429" s="25"/>
      <c r="BP3429" s="25"/>
      <c r="BQ3429" s="25"/>
      <c r="BR3429" s="25"/>
      <c r="BS3429" s="25"/>
      <c r="BT3429" s="25"/>
      <c r="BU3429" s="25"/>
      <c r="BV3429" s="25"/>
      <c r="BW3429" s="25"/>
      <c r="BX3429" s="25"/>
      <c r="BY3429" s="25"/>
      <c r="BZ3429" s="25"/>
      <c r="CA3429" s="25"/>
      <c r="CB3429" s="25"/>
      <c r="CC3429" s="25"/>
      <c r="CD3429" s="2" t="s">
        <v>78</v>
      </c>
      <c r="CE3429" s="2" t="s">
        <v>21929</v>
      </c>
      <c r="CF3429" s="25"/>
      <c r="CG3429" s="25"/>
      <c r="CH3429" s="25"/>
      <c r="CI3429" s="25"/>
      <c r="CJ3429" s="25"/>
    </row>
    <row r="3430" spans="1:88" x14ac:dyDescent="0.2">
      <c r="A3430" s="2" t="s">
        <v>12827</v>
      </c>
      <c r="B3430" s="2" t="s">
        <v>26471</v>
      </c>
      <c r="C3430" s="2" t="s">
        <v>10420</v>
      </c>
      <c r="D3430" s="2" t="s">
        <v>12827</v>
      </c>
      <c r="E3430" s="2" t="s">
        <v>12827</v>
      </c>
      <c r="F3430" s="2" t="s">
        <v>12828</v>
      </c>
      <c r="G3430" s="2" t="s">
        <v>12829</v>
      </c>
      <c r="H3430" s="2" t="s">
        <v>61</v>
      </c>
      <c r="I3430" s="2" t="s">
        <v>61</v>
      </c>
      <c r="J3430" s="2" t="s">
        <v>61</v>
      </c>
      <c r="K3430" s="50" t="s">
        <v>61</v>
      </c>
      <c r="L3430" s="43">
        <v>2009</v>
      </c>
      <c r="M3430" s="2" t="s">
        <v>133</v>
      </c>
      <c r="N3430" s="32">
        <v>25.270610000000001</v>
      </c>
      <c r="O3430" s="32">
        <v>55.374209999999998</v>
      </c>
      <c r="P3430" s="2" t="s">
        <v>152</v>
      </c>
      <c r="Q3430" s="2" t="s">
        <v>65</v>
      </c>
      <c r="R3430" s="43" t="s">
        <v>18854</v>
      </c>
      <c r="S3430" s="41" t="s">
        <v>10732</v>
      </c>
      <c r="T3430" s="41" t="s">
        <v>18461</v>
      </c>
      <c r="U3430" s="2"/>
      <c r="V3430" s="2"/>
      <c r="W3430" s="41" t="s">
        <v>17588</v>
      </c>
      <c r="X3430" s="2" t="s">
        <v>10480</v>
      </c>
      <c r="Y3430" s="2" t="s">
        <v>102</v>
      </c>
      <c r="Z3430" s="5" t="s">
        <v>10423</v>
      </c>
      <c r="AA3430" s="5" t="s">
        <v>16910</v>
      </c>
      <c r="AB3430" s="5" t="s">
        <v>16316</v>
      </c>
      <c r="AC3430" s="2" t="s">
        <v>5205</v>
      </c>
      <c r="AD3430" s="2">
        <v>1023200</v>
      </c>
      <c r="AE3430" s="5">
        <v>18</v>
      </c>
      <c r="AF3430" s="25"/>
      <c r="AG3430" s="29">
        <v>3</v>
      </c>
      <c r="AH3430" s="2" t="s">
        <v>17974</v>
      </c>
      <c r="AI3430" s="2">
        <v>3</v>
      </c>
      <c r="AJ3430" s="2">
        <v>3</v>
      </c>
      <c r="AK3430" s="2"/>
      <c r="AL3430" s="2"/>
      <c r="AM3430" s="2"/>
      <c r="AN3430" s="2"/>
      <c r="AO3430" s="2"/>
      <c r="AP3430" s="25"/>
      <c r="AQ3430" s="25"/>
      <c r="AR3430" s="2"/>
      <c r="AS3430" s="2"/>
      <c r="AT3430" s="2"/>
      <c r="AU3430" s="25"/>
      <c r="AV3430" s="2"/>
      <c r="AW3430" s="2"/>
      <c r="AX3430" s="25"/>
      <c r="AY3430" s="25"/>
      <c r="AZ3430" s="25"/>
      <c r="BA3430" s="25"/>
      <c r="BB3430" s="25"/>
      <c r="BC3430" s="25"/>
      <c r="BD3430" s="25"/>
      <c r="BE3430" s="25"/>
      <c r="BF3430" s="25"/>
      <c r="BG3430" s="25"/>
      <c r="BH3430" s="25"/>
      <c r="BI3430" s="25"/>
      <c r="BJ3430" s="25"/>
      <c r="BK3430" s="25"/>
      <c r="BL3430" s="25"/>
      <c r="BM3430" s="25"/>
      <c r="BN3430" s="25"/>
      <c r="BO3430" s="25"/>
      <c r="BP3430" s="25"/>
      <c r="BQ3430" s="25"/>
      <c r="BR3430" s="25"/>
      <c r="BS3430" s="25"/>
      <c r="BT3430" s="25"/>
      <c r="BU3430" s="25"/>
      <c r="BV3430" s="25"/>
      <c r="BW3430" s="25"/>
      <c r="BX3430" s="25"/>
      <c r="BY3430" s="25"/>
      <c r="BZ3430" s="25"/>
      <c r="CA3430" s="25"/>
      <c r="CB3430" s="25"/>
      <c r="CC3430" s="25"/>
      <c r="CD3430" s="2" t="s">
        <v>78</v>
      </c>
      <c r="CE3430" s="2" t="s">
        <v>21930</v>
      </c>
      <c r="CF3430" s="25"/>
      <c r="CG3430" s="25"/>
      <c r="CH3430" s="25"/>
      <c r="CI3430" s="25"/>
      <c r="CJ3430" s="25"/>
    </row>
    <row r="3431" spans="1:88" x14ac:dyDescent="0.2">
      <c r="A3431" s="2" t="s">
        <v>12830</v>
      </c>
      <c r="B3431" s="2" t="s">
        <v>26472</v>
      </c>
      <c r="C3431" s="2" t="s">
        <v>10420</v>
      </c>
      <c r="D3431" s="2" t="s">
        <v>12830</v>
      </c>
      <c r="E3431" s="2" t="s">
        <v>12830</v>
      </c>
      <c r="F3431" s="2" t="s">
        <v>12831</v>
      </c>
      <c r="G3431" s="2" t="s">
        <v>12832</v>
      </c>
      <c r="H3431" s="2" t="s">
        <v>61</v>
      </c>
      <c r="I3431" s="2" t="s">
        <v>61</v>
      </c>
      <c r="J3431" s="2" t="s">
        <v>61</v>
      </c>
      <c r="K3431" s="50" t="s">
        <v>61</v>
      </c>
      <c r="L3431" s="43">
        <v>2009</v>
      </c>
      <c r="M3431" s="2" t="s">
        <v>133</v>
      </c>
      <c r="N3431" s="32">
        <v>25.29026</v>
      </c>
      <c r="O3431" s="32">
        <v>55.385829999999999</v>
      </c>
      <c r="P3431" s="2" t="s">
        <v>152</v>
      </c>
      <c r="Q3431" s="2" t="s">
        <v>65</v>
      </c>
      <c r="R3431" s="43" t="s">
        <v>18854</v>
      </c>
      <c r="S3431" s="41" t="s">
        <v>10732</v>
      </c>
      <c r="T3431" s="41" t="s">
        <v>18461</v>
      </c>
      <c r="U3431" s="2"/>
      <c r="V3431" s="2"/>
      <c r="W3431" s="41" t="s">
        <v>17588</v>
      </c>
      <c r="X3431" s="2" t="s">
        <v>10480</v>
      </c>
      <c r="Y3431" s="2" t="s">
        <v>76</v>
      </c>
      <c r="Z3431" s="5" t="s">
        <v>10423</v>
      </c>
      <c r="AA3431" s="5" t="s">
        <v>16910</v>
      </c>
      <c r="AB3431" s="5" t="s">
        <v>16317</v>
      </c>
      <c r="AC3431" s="2" t="s">
        <v>5205</v>
      </c>
      <c r="AD3431" s="2">
        <v>1024200</v>
      </c>
      <c r="AE3431" s="5">
        <v>16</v>
      </c>
      <c r="AF3431" s="25"/>
      <c r="AG3431" s="29">
        <v>3</v>
      </c>
      <c r="AH3431" s="2" t="s">
        <v>17974</v>
      </c>
      <c r="AI3431" s="2">
        <v>3</v>
      </c>
      <c r="AJ3431" s="2">
        <v>3</v>
      </c>
      <c r="AK3431" s="2"/>
      <c r="AL3431" s="2"/>
      <c r="AM3431" s="2"/>
      <c r="AN3431" s="2"/>
      <c r="AO3431" s="2"/>
      <c r="AP3431" s="25"/>
      <c r="AQ3431" s="25"/>
      <c r="AR3431" s="2"/>
      <c r="AS3431" s="2"/>
      <c r="AT3431" s="2"/>
      <c r="AU3431" s="25"/>
      <c r="AV3431" s="2"/>
      <c r="AW3431" s="2"/>
      <c r="AX3431" s="25"/>
      <c r="AY3431" s="25"/>
      <c r="AZ3431" s="25"/>
      <c r="BA3431" s="25"/>
      <c r="BB3431" s="25"/>
      <c r="BC3431" s="25"/>
      <c r="BD3431" s="25"/>
      <c r="BE3431" s="25"/>
      <c r="BF3431" s="25"/>
      <c r="BG3431" s="25"/>
      <c r="BH3431" s="25"/>
      <c r="BI3431" s="25"/>
      <c r="BJ3431" s="25"/>
      <c r="BK3431" s="25"/>
      <c r="BL3431" s="25"/>
      <c r="BM3431" s="25"/>
      <c r="BN3431" s="25"/>
      <c r="BO3431" s="25"/>
      <c r="BP3431" s="25"/>
      <c r="BQ3431" s="25"/>
      <c r="BR3431" s="25"/>
      <c r="BS3431" s="25"/>
      <c r="BT3431" s="25"/>
      <c r="BU3431" s="25"/>
      <c r="BV3431" s="25"/>
      <c r="BW3431" s="25"/>
      <c r="BX3431" s="25"/>
      <c r="BY3431" s="25"/>
      <c r="BZ3431" s="25"/>
      <c r="CA3431" s="25"/>
      <c r="CB3431" s="25"/>
      <c r="CC3431" s="25"/>
      <c r="CD3431" s="2" t="s">
        <v>78</v>
      </c>
      <c r="CE3431" s="2" t="s">
        <v>21931</v>
      </c>
      <c r="CF3431" s="25"/>
      <c r="CG3431" s="25"/>
      <c r="CH3431" s="25"/>
      <c r="CI3431" s="25"/>
      <c r="CJ3431" s="25"/>
    </row>
    <row r="3432" spans="1:88" x14ac:dyDescent="0.2">
      <c r="A3432" s="2" t="s">
        <v>12833</v>
      </c>
      <c r="B3432" s="2" t="s">
        <v>26473</v>
      </c>
      <c r="C3432" s="2" t="s">
        <v>10420</v>
      </c>
      <c r="D3432" s="2" t="s">
        <v>12833</v>
      </c>
      <c r="E3432" s="2" t="s">
        <v>12833</v>
      </c>
      <c r="F3432" s="2" t="s">
        <v>12834</v>
      </c>
      <c r="G3432" s="2" t="s">
        <v>12835</v>
      </c>
      <c r="H3432" s="2" t="s">
        <v>61</v>
      </c>
      <c r="I3432" s="2" t="s">
        <v>61</v>
      </c>
      <c r="J3432" s="2" t="s">
        <v>61</v>
      </c>
      <c r="K3432" s="50" t="s">
        <v>61</v>
      </c>
      <c r="L3432" s="43">
        <v>2010</v>
      </c>
      <c r="M3432" s="2" t="s">
        <v>133</v>
      </c>
      <c r="N3432" s="32">
        <v>25.170570000000001</v>
      </c>
      <c r="O3432" s="32">
        <v>55.413910000000001</v>
      </c>
      <c r="P3432" s="2" t="s">
        <v>152</v>
      </c>
      <c r="Q3432" s="2" t="s">
        <v>65</v>
      </c>
      <c r="R3432" s="43" t="s">
        <v>18854</v>
      </c>
      <c r="S3432" s="41" t="s">
        <v>272</v>
      </c>
      <c r="T3432" s="41" t="s">
        <v>18461</v>
      </c>
      <c r="U3432" s="2"/>
      <c r="V3432" s="2"/>
      <c r="W3432" s="41" t="s">
        <v>17588</v>
      </c>
      <c r="X3432" s="2" t="s">
        <v>153</v>
      </c>
      <c r="Y3432" s="2" t="s">
        <v>102</v>
      </c>
      <c r="Z3432" s="5" t="s">
        <v>10423</v>
      </c>
      <c r="AA3432" s="5" t="s">
        <v>16910</v>
      </c>
      <c r="AB3432" s="5" t="s">
        <v>16316</v>
      </c>
      <c r="AC3432" s="2" t="s">
        <v>5205</v>
      </c>
      <c r="AD3432" s="2">
        <v>1062100</v>
      </c>
      <c r="AE3432" s="5">
        <v>28</v>
      </c>
      <c r="AF3432" s="25"/>
      <c r="AG3432" s="29">
        <v>3</v>
      </c>
      <c r="AH3432" s="2" t="s">
        <v>17974</v>
      </c>
      <c r="AI3432" s="2">
        <v>3</v>
      </c>
      <c r="AJ3432" s="2">
        <v>3</v>
      </c>
      <c r="AK3432" s="2"/>
      <c r="AL3432" s="2"/>
      <c r="AM3432" s="2"/>
      <c r="AN3432" s="2"/>
      <c r="AO3432" s="2"/>
      <c r="AP3432" s="25"/>
      <c r="AQ3432" s="25"/>
      <c r="AR3432" s="2"/>
      <c r="AS3432" s="2"/>
      <c r="AT3432" s="2"/>
      <c r="AU3432" s="25"/>
      <c r="AV3432" s="2"/>
      <c r="AW3432" s="2"/>
      <c r="AX3432" s="25"/>
      <c r="AY3432" s="25"/>
      <c r="AZ3432" s="25"/>
      <c r="BA3432" s="25"/>
      <c r="BB3432" s="25"/>
      <c r="BC3432" s="25"/>
      <c r="BD3432" s="25"/>
      <c r="BE3432" s="25"/>
      <c r="BF3432" s="25"/>
      <c r="BG3432" s="25"/>
      <c r="BH3432" s="25"/>
      <c r="BI3432" s="25"/>
      <c r="BJ3432" s="25"/>
      <c r="BK3432" s="25"/>
      <c r="BL3432" s="25"/>
      <c r="BM3432" s="25"/>
      <c r="BN3432" s="25"/>
      <c r="BO3432" s="25"/>
      <c r="BP3432" s="25"/>
      <c r="BQ3432" s="25"/>
      <c r="BR3432" s="25"/>
      <c r="BS3432" s="25"/>
      <c r="BT3432" s="25"/>
      <c r="BU3432" s="25"/>
      <c r="BV3432" s="25"/>
      <c r="BW3432" s="25"/>
      <c r="BX3432" s="25"/>
      <c r="BY3432" s="25"/>
      <c r="BZ3432" s="25"/>
      <c r="CA3432" s="25"/>
      <c r="CB3432" s="25"/>
      <c r="CC3432" s="25"/>
      <c r="CD3432" s="2" t="s">
        <v>78</v>
      </c>
      <c r="CE3432" s="2" t="s">
        <v>21932</v>
      </c>
      <c r="CF3432" s="25"/>
      <c r="CG3432" s="25"/>
      <c r="CH3432" s="25"/>
      <c r="CI3432" s="25"/>
      <c r="CJ3432" s="25"/>
    </row>
    <row r="3433" spans="1:88" x14ac:dyDescent="0.2">
      <c r="A3433" s="2" t="s">
        <v>12836</v>
      </c>
      <c r="B3433" s="2" t="s">
        <v>26474</v>
      </c>
      <c r="C3433" s="2" t="s">
        <v>10420</v>
      </c>
      <c r="D3433" s="2" t="s">
        <v>12836</v>
      </c>
      <c r="E3433" s="2" t="s">
        <v>12836</v>
      </c>
      <c r="F3433" s="2" t="s">
        <v>12837</v>
      </c>
      <c r="G3433" s="2" t="s">
        <v>12838</v>
      </c>
      <c r="H3433" s="2" t="s">
        <v>83</v>
      </c>
      <c r="I3433" s="2" t="s">
        <v>61</v>
      </c>
      <c r="J3433" s="2" t="s">
        <v>61</v>
      </c>
      <c r="K3433" s="50" t="s">
        <v>61</v>
      </c>
      <c r="L3433" s="43">
        <v>2012</v>
      </c>
      <c r="M3433" s="2" t="s">
        <v>133</v>
      </c>
      <c r="N3433" s="32">
        <v>25.158930000000002</v>
      </c>
      <c r="O3433" s="32">
        <v>55.40831</v>
      </c>
      <c r="P3433" s="2" t="s">
        <v>2767</v>
      </c>
      <c r="Q3433" s="2" t="s">
        <v>65</v>
      </c>
      <c r="R3433" s="43" t="s">
        <v>18854</v>
      </c>
      <c r="S3433" s="41" t="s">
        <v>272</v>
      </c>
      <c r="T3433" s="41" t="s">
        <v>18461</v>
      </c>
      <c r="U3433" s="2"/>
      <c r="V3433" s="2"/>
      <c r="W3433" s="41" t="s">
        <v>17589</v>
      </c>
      <c r="X3433" s="2" t="s">
        <v>1598</v>
      </c>
      <c r="Y3433" s="2" t="s">
        <v>102</v>
      </c>
      <c r="Z3433" s="5" t="s">
        <v>10423</v>
      </c>
      <c r="AA3433" s="5" t="s">
        <v>16910</v>
      </c>
      <c r="AB3433" s="5" t="s">
        <v>16316</v>
      </c>
      <c r="AC3433" s="2" t="s">
        <v>5205</v>
      </c>
      <c r="AD3433" s="2">
        <v>1062100</v>
      </c>
      <c r="AE3433" s="5">
        <v>25</v>
      </c>
      <c r="AF3433" s="25"/>
      <c r="AG3433" s="29">
        <v>3</v>
      </c>
      <c r="AH3433" s="2" t="s">
        <v>17974</v>
      </c>
      <c r="AI3433" s="2">
        <v>3</v>
      </c>
      <c r="AJ3433" s="2">
        <v>3</v>
      </c>
      <c r="AK3433" s="2"/>
      <c r="AL3433" s="2"/>
      <c r="AM3433" s="2"/>
      <c r="AN3433" s="2"/>
      <c r="AO3433" s="2"/>
      <c r="AP3433" s="25"/>
      <c r="AQ3433" s="25"/>
      <c r="AR3433" s="2"/>
      <c r="AS3433" s="2"/>
      <c r="AT3433" s="2"/>
      <c r="AU3433" s="25"/>
      <c r="AV3433" s="2"/>
      <c r="AW3433" s="2"/>
      <c r="AX3433" s="25"/>
      <c r="AY3433" s="25"/>
      <c r="AZ3433" s="25"/>
      <c r="BA3433" s="25"/>
      <c r="BB3433" s="25"/>
      <c r="BC3433" s="25"/>
      <c r="BD3433" s="25"/>
      <c r="BE3433" s="25"/>
      <c r="BF3433" s="25"/>
      <c r="BG3433" s="25"/>
      <c r="BH3433" s="25"/>
      <c r="BI3433" s="25"/>
      <c r="BJ3433" s="25"/>
      <c r="BK3433" s="25"/>
      <c r="BL3433" s="25"/>
      <c r="BM3433" s="25"/>
      <c r="BN3433" s="25"/>
      <c r="BO3433" s="25"/>
      <c r="BP3433" s="25"/>
      <c r="BQ3433" s="25"/>
      <c r="BR3433" s="25"/>
      <c r="BS3433" s="25"/>
      <c r="BT3433" s="25"/>
      <c r="BU3433" s="25"/>
      <c r="BV3433" s="25"/>
      <c r="BW3433" s="25"/>
      <c r="BX3433" s="25"/>
      <c r="BY3433" s="25"/>
      <c r="BZ3433" s="25"/>
      <c r="CA3433" s="25"/>
      <c r="CB3433" s="25"/>
      <c r="CC3433" s="25"/>
      <c r="CD3433" s="2" t="s">
        <v>78</v>
      </c>
      <c r="CE3433" s="2" t="s">
        <v>21933</v>
      </c>
      <c r="CF3433" s="25"/>
      <c r="CG3433" s="25"/>
      <c r="CH3433" s="25"/>
      <c r="CI3433" s="25"/>
      <c r="CJ3433" s="25"/>
    </row>
    <row r="3434" spans="1:88" x14ac:dyDescent="0.2">
      <c r="A3434" s="2" t="s">
        <v>12839</v>
      </c>
      <c r="B3434" s="2" t="s">
        <v>26475</v>
      </c>
      <c r="C3434" s="2" t="s">
        <v>10420</v>
      </c>
      <c r="D3434" s="2" t="s">
        <v>12839</v>
      </c>
      <c r="E3434" s="2" t="s">
        <v>12839</v>
      </c>
      <c r="F3434" s="2" t="s">
        <v>12840</v>
      </c>
      <c r="G3434" s="2" t="s">
        <v>12841</v>
      </c>
      <c r="H3434" s="2" t="s">
        <v>83</v>
      </c>
      <c r="I3434" s="2" t="s">
        <v>61</v>
      </c>
      <c r="J3434" s="2" t="s">
        <v>61</v>
      </c>
      <c r="K3434" s="50" t="s">
        <v>61</v>
      </c>
      <c r="L3434" s="43">
        <v>2011</v>
      </c>
      <c r="M3434" s="2" t="s">
        <v>133</v>
      </c>
      <c r="N3434" s="32">
        <v>25.052569999999999</v>
      </c>
      <c r="O3434" s="32">
        <v>55.202530000000003</v>
      </c>
      <c r="P3434" s="2" t="s">
        <v>2767</v>
      </c>
      <c r="Q3434" s="2" t="s">
        <v>65</v>
      </c>
      <c r="R3434" s="43" t="s">
        <v>18854</v>
      </c>
      <c r="S3434" s="41" t="s">
        <v>272</v>
      </c>
      <c r="T3434" s="41" t="s">
        <v>18461</v>
      </c>
      <c r="U3434" s="2"/>
      <c r="V3434" s="2"/>
      <c r="W3434" s="41" t="s">
        <v>17589</v>
      </c>
      <c r="X3434" s="2" t="s">
        <v>315</v>
      </c>
      <c r="Y3434" s="2" t="s">
        <v>76</v>
      </c>
      <c r="Z3434" s="5" t="s">
        <v>10423</v>
      </c>
      <c r="AA3434" s="5" t="s">
        <v>16910</v>
      </c>
      <c r="AB3434" s="5" t="s">
        <v>16317</v>
      </c>
      <c r="AC3434" s="2" t="s">
        <v>5205</v>
      </c>
      <c r="AD3434" s="2">
        <v>1068100</v>
      </c>
      <c r="AE3434" s="5">
        <v>25</v>
      </c>
      <c r="AF3434" s="25"/>
      <c r="AG3434" s="29">
        <v>3</v>
      </c>
      <c r="AH3434" s="2" t="s">
        <v>17974</v>
      </c>
      <c r="AI3434" s="2">
        <v>4</v>
      </c>
      <c r="AJ3434" s="2">
        <v>3</v>
      </c>
      <c r="AK3434" s="2"/>
      <c r="AL3434" s="2"/>
      <c r="AM3434" s="2"/>
      <c r="AN3434" s="2"/>
      <c r="AO3434" s="2"/>
      <c r="AP3434" s="25"/>
      <c r="AQ3434" s="25"/>
      <c r="AR3434" s="2"/>
      <c r="AS3434" s="2"/>
      <c r="AT3434" s="2"/>
      <c r="AU3434" s="25"/>
      <c r="AV3434" s="2"/>
      <c r="AW3434" s="2"/>
      <c r="AX3434" s="25"/>
      <c r="AY3434" s="25"/>
      <c r="AZ3434" s="25"/>
      <c r="BA3434" s="25"/>
      <c r="BB3434" s="25"/>
      <c r="BC3434" s="25"/>
      <c r="BD3434" s="25"/>
      <c r="BE3434" s="25"/>
      <c r="BF3434" s="25"/>
      <c r="BG3434" s="25"/>
      <c r="BH3434" s="25"/>
      <c r="BI3434" s="25"/>
      <c r="BJ3434" s="25"/>
      <c r="BK3434" s="25"/>
      <c r="BL3434" s="25"/>
      <c r="BM3434" s="25"/>
      <c r="BN3434" s="25"/>
      <c r="BO3434" s="25"/>
      <c r="BP3434" s="25"/>
      <c r="BQ3434" s="25"/>
      <c r="BR3434" s="25"/>
      <c r="BS3434" s="25"/>
      <c r="BT3434" s="25"/>
      <c r="BU3434" s="25"/>
      <c r="BV3434" s="25"/>
      <c r="BW3434" s="25"/>
      <c r="BX3434" s="25"/>
      <c r="BY3434" s="25"/>
      <c r="BZ3434" s="25"/>
      <c r="CA3434" s="25"/>
      <c r="CB3434" s="25"/>
      <c r="CC3434" s="25"/>
      <c r="CD3434" s="2" t="s">
        <v>78</v>
      </c>
      <c r="CE3434" s="2" t="s">
        <v>21934</v>
      </c>
      <c r="CF3434" s="25"/>
      <c r="CG3434" s="25"/>
      <c r="CH3434" s="25"/>
      <c r="CI3434" s="25"/>
      <c r="CJ3434" s="25"/>
    </row>
    <row r="3435" spans="1:88" x14ac:dyDescent="0.2">
      <c r="A3435" s="2" t="s">
        <v>12842</v>
      </c>
      <c r="B3435" s="2" t="s">
        <v>26476</v>
      </c>
      <c r="C3435" s="2" t="s">
        <v>10420</v>
      </c>
      <c r="D3435" s="2" t="s">
        <v>12842</v>
      </c>
      <c r="E3435" s="2" t="s">
        <v>12842</v>
      </c>
      <c r="F3435" s="2" t="s">
        <v>12843</v>
      </c>
      <c r="G3435" s="2" t="s">
        <v>12844</v>
      </c>
      <c r="H3435" s="2" t="s">
        <v>83</v>
      </c>
      <c r="I3435" s="2" t="s">
        <v>61</v>
      </c>
      <c r="J3435" s="2" t="s">
        <v>61</v>
      </c>
      <c r="K3435" s="50" t="s">
        <v>61</v>
      </c>
      <c r="L3435" s="43">
        <v>2012</v>
      </c>
      <c r="M3435" s="2" t="s">
        <v>133</v>
      </c>
      <c r="N3435" s="32">
        <v>25.26784</v>
      </c>
      <c r="O3435" s="32">
        <v>55.296779999999998</v>
      </c>
      <c r="P3435" s="2" t="s">
        <v>2767</v>
      </c>
      <c r="Q3435" s="2" t="s">
        <v>65</v>
      </c>
      <c r="R3435" s="43" t="s">
        <v>18854</v>
      </c>
      <c r="S3435" s="41" t="s">
        <v>10881</v>
      </c>
      <c r="T3435" s="41" t="s">
        <v>18461</v>
      </c>
      <c r="U3435" s="2"/>
      <c r="V3435" s="2"/>
      <c r="W3435" s="41" t="s">
        <v>17589</v>
      </c>
      <c r="X3435" s="2" t="s">
        <v>1598</v>
      </c>
      <c r="Y3435" s="2" t="s">
        <v>76</v>
      </c>
      <c r="Z3435" s="5" t="s">
        <v>10423</v>
      </c>
      <c r="AA3435" s="5" t="s">
        <v>16910</v>
      </c>
      <c r="AB3435" s="5" t="s">
        <v>16317</v>
      </c>
      <c r="AC3435" s="2" t="s">
        <v>5247</v>
      </c>
      <c r="AD3435" s="2">
        <v>1011200</v>
      </c>
      <c r="AE3435" s="5">
        <v>11</v>
      </c>
      <c r="AF3435" s="25"/>
      <c r="AG3435" s="29">
        <v>3</v>
      </c>
      <c r="AH3435" s="2" t="s">
        <v>17978</v>
      </c>
      <c r="AI3435" s="2">
        <v>3</v>
      </c>
      <c r="AJ3435" s="2">
        <v>3</v>
      </c>
      <c r="AK3435" s="2"/>
      <c r="AL3435" s="2"/>
      <c r="AM3435" s="2"/>
      <c r="AN3435" s="2"/>
      <c r="AO3435" s="2"/>
      <c r="AP3435" s="25"/>
      <c r="AQ3435" s="25"/>
      <c r="AR3435" s="2"/>
      <c r="AS3435" s="2"/>
      <c r="AT3435" s="2"/>
      <c r="AU3435" s="25"/>
      <c r="AV3435" s="2"/>
      <c r="AW3435" s="2"/>
      <c r="AX3435" s="25"/>
      <c r="AY3435" s="25"/>
      <c r="AZ3435" s="25"/>
      <c r="BA3435" s="25"/>
      <c r="BB3435" s="25"/>
      <c r="BC3435" s="25"/>
      <c r="BD3435" s="25"/>
      <c r="BE3435" s="25"/>
      <c r="BF3435" s="25"/>
      <c r="BG3435" s="25"/>
      <c r="BH3435" s="25"/>
      <c r="BI3435" s="25"/>
      <c r="BJ3435" s="25"/>
      <c r="BK3435" s="25"/>
      <c r="BL3435" s="25"/>
      <c r="BM3435" s="25"/>
      <c r="BN3435" s="25"/>
      <c r="BO3435" s="25"/>
      <c r="BP3435" s="25"/>
      <c r="BQ3435" s="25"/>
      <c r="BR3435" s="25"/>
      <c r="BS3435" s="25"/>
      <c r="BT3435" s="25"/>
      <c r="BU3435" s="25"/>
      <c r="BV3435" s="25"/>
      <c r="BW3435" s="25"/>
      <c r="BX3435" s="25"/>
      <c r="BY3435" s="25"/>
      <c r="BZ3435" s="25"/>
      <c r="CA3435" s="25"/>
      <c r="CB3435" s="25"/>
      <c r="CC3435" s="25"/>
      <c r="CD3435" s="2" t="s">
        <v>78</v>
      </c>
      <c r="CE3435" s="2" t="s">
        <v>21935</v>
      </c>
      <c r="CF3435" s="25"/>
      <c r="CG3435" s="25"/>
      <c r="CH3435" s="25"/>
      <c r="CI3435" s="25"/>
      <c r="CJ3435" s="25"/>
    </row>
    <row r="3436" spans="1:88" x14ac:dyDescent="0.2">
      <c r="A3436" s="2" t="s">
        <v>12845</v>
      </c>
      <c r="B3436" s="2" t="s">
        <v>26477</v>
      </c>
      <c r="C3436" s="2" t="s">
        <v>10420</v>
      </c>
      <c r="D3436" s="2" t="s">
        <v>12845</v>
      </c>
      <c r="E3436" s="2" t="s">
        <v>12845</v>
      </c>
      <c r="F3436" s="2" t="s">
        <v>12846</v>
      </c>
      <c r="G3436" s="2" t="s">
        <v>12847</v>
      </c>
      <c r="H3436" s="2" t="s">
        <v>83</v>
      </c>
      <c r="I3436" s="2" t="s">
        <v>61</v>
      </c>
      <c r="J3436" s="2" t="s">
        <v>61</v>
      </c>
      <c r="K3436" s="50" t="s">
        <v>61</v>
      </c>
      <c r="L3436" s="43">
        <v>2012</v>
      </c>
      <c r="M3436" s="2" t="s">
        <v>133</v>
      </c>
      <c r="N3436" s="32">
        <v>25.26812</v>
      </c>
      <c r="O3436" s="32">
        <v>55.301360000000003</v>
      </c>
      <c r="P3436" s="2" t="s">
        <v>2767</v>
      </c>
      <c r="Q3436" s="2" t="s">
        <v>65</v>
      </c>
      <c r="R3436" s="43" t="s">
        <v>18854</v>
      </c>
      <c r="S3436" s="41" t="s">
        <v>10881</v>
      </c>
      <c r="T3436" s="41" t="s">
        <v>18461</v>
      </c>
      <c r="U3436" s="2"/>
      <c r="V3436" s="2"/>
      <c r="W3436" s="41" t="s">
        <v>17589</v>
      </c>
      <c r="X3436" s="2" t="s">
        <v>1598</v>
      </c>
      <c r="Y3436" s="2" t="s">
        <v>69</v>
      </c>
      <c r="Z3436" s="5" t="s">
        <v>10423</v>
      </c>
      <c r="AA3436" s="5" t="s">
        <v>10937</v>
      </c>
      <c r="AB3436" s="5" t="s">
        <v>18091</v>
      </c>
      <c r="AC3436" s="2" t="s">
        <v>5247</v>
      </c>
      <c r="AD3436" s="2">
        <v>1011400</v>
      </c>
      <c r="AE3436" s="5">
        <v>20</v>
      </c>
      <c r="AF3436" s="25"/>
      <c r="AG3436" s="29">
        <v>2</v>
      </c>
      <c r="AH3436" s="2" t="s">
        <v>17978</v>
      </c>
      <c r="AI3436" s="2">
        <v>2</v>
      </c>
      <c r="AJ3436" s="2">
        <v>2</v>
      </c>
      <c r="AK3436" s="2"/>
      <c r="AL3436" s="2"/>
      <c r="AM3436" s="2"/>
      <c r="AN3436" s="2"/>
      <c r="AO3436" s="2"/>
      <c r="AP3436" s="25"/>
      <c r="AQ3436" s="25"/>
      <c r="AR3436" s="2"/>
      <c r="AS3436" s="2"/>
      <c r="AT3436" s="2"/>
      <c r="AU3436" s="25"/>
      <c r="AV3436" s="2"/>
      <c r="AW3436" s="2"/>
      <c r="AX3436" s="25"/>
      <c r="AY3436" s="25"/>
      <c r="AZ3436" s="25"/>
      <c r="BA3436" s="25"/>
      <c r="BB3436" s="25"/>
      <c r="BC3436" s="25"/>
      <c r="BD3436" s="25"/>
      <c r="BE3436" s="25"/>
      <c r="BF3436" s="25"/>
      <c r="BG3436" s="25"/>
      <c r="BH3436" s="25"/>
      <c r="BI3436" s="25"/>
      <c r="BJ3436" s="25"/>
      <c r="BK3436" s="25"/>
      <c r="BL3436" s="25"/>
      <c r="BM3436" s="25"/>
      <c r="BN3436" s="25"/>
      <c r="BO3436" s="25"/>
      <c r="BP3436" s="25"/>
      <c r="BQ3436" s="25"/>
      <c r="BR3436" s="25"/>
      <c r="BS3436" s="25"/>
      <c r="BT3436" s="25"/>
      <c r="BU3436" s="25"/>
      <c r="BV3436" s="25"/>
      <c r="BW3436" s="25"/>
      <c r="BX3436" s="25"/>
      <c r="BY3436" s="25"/>
      <c r="BZ3436" s="25"/>
      <c r="CA3436" s="25"/>
      <c r="CB3436" s="25"/>
      <c r="CC3436" s="25"/>
      <c r="CD3436" s="2" t="s">
        <v>71</v>
      </c>
      <c r="CE3436" s="2">
        <v>0</v>
      </c>
      <c r="CF3436" s="25"/>
      <c r="CG3436" s="25"/>
      <c r="CH3436" s="25"/>
      <c r="CI3436" s="25"/>
      <c r="CJ3436" s="25"/>
    </row>
    <row r="3437" spans="1:88" x14ac:dyDescent="0.2">
      <c r="A3437" s="2" t="s">
        <v>12848</v>
      </c>
      <c r="B3437" s="2" t="s">
        <v>26478</v>
      </c>
      <c r="C3437" s="2" t="s">
        <v>10420</v>
      </c>
      <c r="D3437" s="2" t="s">
        <v>12848</v>
      </c>
      <c r="E3437" s="2" t="s">
        <v>12848</v>
      </c>
      <c r="F3437" s="2" t="s">
        <v>12849</v>
      </c>
      <c r="G3437" s="2" t="s">
        <v>12850</v>
      </c>
      <c r="H3437" s="2" t="s">
        <v>83</v>
      </c>
      <c r="I3437" s="2" t="s">
        <v>61</v>
      </c>
      <c r="J3437" s="2" t="s">
        <v>61</v>
      </c>
      <c r="K3437" s="50" t="s">
        <v>61</v>
      </c>
      <c r="L3437" s="43">
        <v>2012</v>
      </c>
      <c r="M3437" s="2" t="s">
        <v>133</v>
      </c>
      <c r="N3437" s="32">
        <v>25.268709999999999</v>
      </c>
      <c r="O3437" s="32">
        <v>55.301389999999998</v>
      </c>
      <c r="P3437" s="2" t="s">
        <v>2767</v>
      </c>
      <c r="Q3437" s="2" t="s">
        <v>65</v>
      </c>
      <c r="R3437" s="43" t="s">
        <v>18854</v>
      </c>
      <c r="S3437" s="41" t="s">
        <v>10732</v>
      </c>
      <c r="T3437" s="41" t="s">
        <v>18461</v>
      </c>
      <c r="U3437" s="2"/>
      <c r="V3437" s="2"/>
      <c r="W3437" s="41" t="s">
        <v>17589</v>
      </c>
      <c r="X3437" s="2" t="s">
        <v>1598</v>
      </c>
      <c r="Y3437" s="2" t="s">
        <v>102</v>
      </c>
      <c r="Z3437" s="5" t="s">
        <v>20</v>
      </c>
      <c r="AA3437" s="5" t="s">
        <v>16910</v>
      </c>
      <c r="AB3437" s="5" t="s">
        <v>16316</v>
      </c>
      <c r="AC3437" s="2" t="s">
        <v>5247</v>
      </c>
      <c r="AD3437" s="2">
        <v>1011400</v>
      </c>
      <c r="AE3437" s="5">
        <v>17</v>
      </c>
      <c r="AF3437" s="25"/>
      <c r="AG3437" s="29">
        <v>3</v>
      </c>
      <c r="AH3437" s="2" t="s">
        <v>17978</v>
      </c>
      <c r="AI3437" s="2">
        <v>2</v>
      </c>
      <c r="AJ3437" s="2">
        <v>3</v>
      </c>
      <c r="AK3437" s="2"/>
      <c r="AL3437" s="2"/>
      <c r="AM3437" s="2"/>
      <c r="AN3437" s="2"/>
      <c r="AO3437" s="2"/>
      <c r="AP3437" s="25"/>
      <c r="AQ3437" s="25"/>
      <c r="AR3437" s="2"/>
      <c r="AS3437" s="2"/>
      <c r="AT3437" s="2"/>
      <c r="AU3437" s="25"/>
      <c r="AV3437" s="2"/>
      <c r="AW3437" s="2"/>
      <c r="AX3437" s="25"/>
      <c r="AY3437" s="25"/>
      <c r="AZ3437" s="25"/>
      <c r="BA3437" s="25"/>
      <c r="BB3437" s="25"/>
      <c r="BC3437" s="25"/>
      <c r="BD3437" s="25"/>
      <c r="BE3437" s="25"/>
      <c r="BF3437" s="25"/>
      <c r="BG3437" s="25"/>
      <c r="BH3437" s="25"/>
      <c r="BI3437" s="25"/>
      <c r="BJ3437" s="25"/>
      <c r="BK3437" s="25"/>
      <c r="BL3437" s="25"/>
      <c r="BM3437" s="25"/>
      <c r="BN3437" s="25"/>
      <c r="BO3437" s="25"/>
      <c r="BP3437" s="25"/>
      <c r="BQ3437" s="25"/>
      <c r="BR3437" s="25"/>
      <c r="BS3437" s="25"/>
      <c r="BT3437" s="25"/>
      <c r="BU3437" s="25"/>
      <c r="BV3437" s="25"/>
      <c r="BW3437" s="25"/>
      <c r="BX3437" s="25"/>
      <c r="BY3437" s="25"/>
      <c r="BZ3437" s="25"/>
      <c r="CA3437" s="25"/>
      <c r="CB3437" s="25"/>
      <c r="CC3437" s="25"/>
      <c r="CD3437" s="2" t="s">
        <v>71</v>
      </c>
      <c r="CE3437" s="2">
        <v>0</v>
      </c>
      <c r="CF3437" s="25"/>
      <c r="CG3437" s="25"/>
      <c r="CH3437" s="25"/>
      <c r="CI3437" s="25"/>
      <c r="CJ3437" s="25"/>
    </row>
    <row r="3438" spans="1:88" x14ac:dyDescent="0.2">
      <c r="A3438" s="2" t="s">
        <v>12851</v>
      </c>
      <c r="B3438" s="2" t="s">
        <v>26479</v>
      </c>
      <c r="C3438" s="2" t="s">
        <v>10420</v>
      </c>
      <c r="D3438" s="2" t="s">
        <v>12851</v>
      </c>
      <c r="E3438" s="2" t="s">
        <v>12851</v>
      </c>
      <c r="F3438" s="2" t="s">
        <v>12852</v>
      </c>
      <c r="G3438" s="2" t="s">
        <v>12853</v>
      </c>
      <c r="H3438" s="2" t="s">
        <v>83</v>
      </c>
      <c r="I3438" s="2" t="s">
        <v>61</v>
      </c>
      <c r="J3438" s="2" t="s">
        <v>61</v>
      </c>
      <c r="K3438" s="50" t="s">
        <v>61</v>
      </c>
      <c r="L3438" s="43">
        <v>2011</v>
      </c>
      <c r="M3438" s="2" t="s">
        <v>133</v>
      </c>
      <c r="N3438" s="32">
        <v>25.27158</v>
      </c>
      <c r="O3438" s="32">
        <v>55.303519999999999</v>
      </c>
      <c r="P3438" s="2" t="s">
        <v>2767</v>
      </c>
      <c r="Q3438" s="2" t="s">
        <v>65</v>
      </c>
      <c r="R3438" s="43" t="s">
        <v>18854</v>
      </c>
      <c r="S3438" s="41" t="s">
        <v>272</v>
      </c>
      <c r="T3438" s="41" t="s">
        <v>18461</v>
      </c>
      <c r="U3438" s="2"/>
      <c r="V3438" s="2"/>
      <c r="W3438" s="41" t="s">
        <v>17589</v>
      </c>
      <c r="X3438" s="2" t="s">
        <v>315</v>
      </c>
      <c r="Y3438" s="2" t="s">
        <v>76</v>
      </c>
      <c r="Z3438" s="5" t="s">
        <v>10423</v>
      </c>
      <c r="AA3438" s="5" t="s">
        <v>16910</v>
      </c>
      <c r="AB3438" s="5" t="s">
        <v>16317</v>
      </c>
      <c r="AC3438" s="2" t="s">
        <v>5247</v>
      </c>
      <c r="AD3438" s="2">
        <v>1011800</v>
      </c>
      <c r="AE3438" s="5">
        <v>14</v>
      </c>
      <c r="AF3438" s="25"/>
      <c r="AG3438" s="29">
        <v>3</v>
      </c>
      <c r="AH3438" s="2" t="s">
        <v>17978</v>
      </c>
      <c r="AI3438" s="2">
        <v>3</v>
      </c>
      <c r="AJ3438" s="2">
        <v>3</v>
      </c>
      <c r="AK3438" s="2"/>
      <c r="AL3438" s="2"/>
      <c r="AM3438" s="2"/>
      <c r="AN3438" s="2"/>
      <c r="AO3438" s="2"/>
      <c r="AP3438" s="25"/>
      <c r="AQ3438" s="25"/>
      <c r="AR3438" s="2"/>
      <c r="AS3438" s="2"/>
      <c r="AT3438" s="2"/>
      <c r="AU3438" s="25"/>
      <c r="AV3438" s="2"/>
      <c r="AW3438" s="2"/>
      <c r="AX3438" s="25"/>
      <c r="AY3438" s="25"/>
      <c r="AZ3438" s="25"/>
      <c r="BA3438" s="25"/>
      <c r="BB3438" s="25"/>
      <c r="BC3438" s="25"/>
      <c r="BD3438" s="25"/>
      <c r="BE3438" s="25"/>
      <c r="BF3438" s="25"/>
      <c r="BG3438" s="25"/>
      <c r="BH3438" s="25"/>
      <c r="BI3438" s="25"/>
      <c r="BJ3438" s="25"/>
      <c r="BK3438" s="25"/>
      <c r="BL3438" s="25"/>
      <c r="BM3438" s="25"/>
      <c r="BN3438" s="25"/>
      <c r="BO3438" s="25"/>
      <c r="BP3438" s="25"/>
      <c r="BQ3438" s="25"/>
      <c r="BR3438" s="25"/>
      <c r="BS3438" s="25"/>
      <c r="BT3438" s="25"/>
      <c r="BU3438" s="25"/>
      <c r="BV3438" s="25"/>
      <c r="BW3438" s="25"/>
      <c r="BX3438" s="25"/>
      <c r="BY3438" s="25"/>
      <c r="BZ3438" s="25"/>
      <c r="CA3438" s="25"/>
      <c r="CB3438" s="25"/>
      <c r="CC3438" s="25"/>
      <c r="CD3438" s="2" t="s">
        <v>71</v>
      </c>
      <c r="CE3438" s="2">
        <v>0</v>
      </c>
      <c r="CF3438" s="25"/>
      <c r="CG3438" s="25"/>
      <c r="CH3438" s="25"/>
      <c r="CI3438" s="25"/>
      <c r="CJ3438" s="25"/>
    </row>
    <row r="3439" spans="1:88" x14ac:dyDescent="0.2">
      <c r="A3439" s="2" t="s">
        <v>12854</v>
      </c>
      <c r="B3439" s="2" t="s">
        <v>26480</v>
      </c>
      <c r="C3439" s="2" t="s">
        <v>10420</v>
      </c>
      <c r="D3439" s="2" t="s">
        <v>12854</v>
      </c>
      <c r="E3439" s="2" t="s">
        <v>12854</v>
      </c>
      <c r="F3439" s="2" t="s">
        <v>12855</v>
      </c>
      <c r="G3439" s="2" t="s">
        <v>12856</v>
      </c>
      <c r="H3439" s="2" t="s">
        <v>61</v>
      </c>
      <c r="I3439" s="2" t="s">
        <v>61</v>
      </c>
      <c r="J3439" s="2" t="s">
        <v>61</v>
      </c>
      <c r="K3439" s="50" t="s">
        <v>61</v>
      </c>
      <c r="L3439" s="43">
        <v>2010</v>
      </c>
      <c r="M3439" s="2" t="s">
        <v>133</v>
      </c>
      <c r="N3439" s="32">
        <v>25.274419999999999</v>
      </c>
      <c r="O3439" s="32">
        <v>55.304589999999997</v>
      </c>
      <c r="P3439" s="2" t="s">
        <v>152</v>
      </c>
      <c r="Q3439" s="2" t="s">
        <v>65</v>
      </c>
      <c r="R3439" s="43" t="s">
        <v>18854</v>
      </c>
      <c r="S3439" s="41" t="s">
        <v>10881</v>
      </c>
      <c r="T3439" s="41" t="s">
        <v>18461</v>
      </c>
      <c r="U3439" s="2"/>
      <c r="V3439" s="2"/>
      <c r="W3439" s="41" t="s">
        <v>17588</v>
      </c>
      <c r="X3439" s="2" t="s">
        <v>10480</v>
      </c>
      <c r="Y3439" s="2" t="s">
        <v>10437</v>
      </c>
      <c r="Z3439" s="5" t="s">
        <v>10423</v>
      </c>
      <c r="AA3439" s="5" t="s">
        <v>16910</v>
      </c>
      <c r="AB3439" s="5" t="s">
        <v>18090</v>
      </c>
      <c r="AC3439" s="2" t="s">
        <v>5205</v>
      </c>
      <c r="AD3439" s="2">
        <v>1011600</v>
      </c>
      <c r="AE3439" s="5">
        <v>14</v>
      </c>
      <c r="AF3439" s="25"/>
      <c r="AG3439" s="29">
        <v>3</v>
      </c>
      <c r="AH3439" s="2" t="s">
        <v>17974</v>
      </c>
      <c r="AI3439" s="2">
        <v>3</v>
      </c>
      <c r="AJ3439" s="2">
        <v>3</v>
      </c>
      <c r="AK3439" s="2"/>
      <c r="AL3439" s="2"/>
      <c r="AM3439" s="2"/>
      <c r="AN3439" s="2"/>
      <c r="AO3439" s="2"/>
      <c r="AP3439" s="25"/>
      <c r="AQ3439" s="25"/>
      <c r="AR3439" s="2"/>
      <c r="AS3439" s="2"/>
      <c r="AT3439" s="2"/>
      <c r="AU3439" s="25"/>
      <c r="AV3439" s="2"/>
      <c r="AW3439" s="2"/>
      <c r="AX3439" s="25"/>
      <c r="AY3439" s="25"/>
      <c r="AZ3439" s="25"/>
      <c r="BA3439" s="25"/>
      <c r="BB3439" s="25"/>
      <c r="BC3439" s="25"/>
      <c r="BD3439" s="25"/>
      <c r="BE3439" s="25"/>
      <c r="BF3439" s="25"/>
      <c r="BG3439" s="25"/>
      <c r="BH3439" s="25"/>
      <c r="BI3439" s="25"/>
      <c r="BJ3439" s="25"/>
      <c r="BK3439" s="25"/>
      <c r="BL3439" s="25"/>
      <c r="BM3439" s="25"/>
      <c r="BN3439" s="25"/>
      <c r="BO3439" s="25"/>
      <c r="BP3439" s="25"/>
      <c r="BQ3439" s="25"/>
      <c r="BR3439" s="25"/>
      <c r="BS3439" s="25"/>
      <c r="BT3439" s="25"/>
      <c r="BU3439" s="25"/>
      <c r="BV3439" s="25"/>
      <c r="BW3439" s="25"/>
      <c r="BX3439" s="25"/>
      <c r="BY3439" s="25"/>
      <c r="BZ3439" s="25"/>
      <c r="CA3439" s="25"/>
      <c r="CB3439" s="25"/>
      <c r="CC3439" s="25"/>
      <c r="CD3439" s="2" t="s">
        <v>78</v>
      </c>
      <c r="CE3439" s="2" t="s">
        <v>21936</v>
      </c>
      <c r="CF3439" s="25"/>
      <c r="CG3439" s="25"/>
      <c r="CH3439" s="25"/>
      <c r="CI3439" s="25"/>
      <c r="CJ3439" s="25"/>
    </row>
    <row r="3440" spans="1:88" x14ac:dyDescent="0.2">
      <c r="A3440" s="2" t="s">
        <v>12857</v>
      </c>
      <c r="B3440" s="2" t="s">
        <v>26481</v>
      </c>
      <c r="C3440" s="2" t="s">
        <v>10420</v>
      </c>
      <c r="D3440" s="2" t="s">
        <v>12857</v>
      </c>
      <c r="E3440" s="2" t="s">
        <v>12857</v>
      </c>
      <c r="F3440" s="2" t="s">
        <v>12858</v>
      </c>
      <c r="G3440" s="2" t="s">
        <v>12859</v>
      </c>
      <c r="H3440" s="2" t="s">
        <v>83</v>
      </c>
      <c r="I3440" s="2" t="s">
        <v>61</v>
      </c>
      <c r="J3440" s="2" t="s">
        <v>61</v>
      </c>
      <c r="K3440" s="50" t="s">
        <v>61</v>
      </c>
      <c r="L3440" s="43">
        <v>2010</v>
      </c>
      <c r="M3440" s="2" t="s">
        <v>133</v>
      </c>
      <c r="N3440" s="32">
        <v>25.271239999999999</v>
      </c>
      <c r="O3440" s="32">
        <v>55.30762</v>
      </c>
      <c r="P3440" s="2" t="s">
        <v>2767</v>
      </c>
      <c r="Q3440" s="2" t="s">
        <v>65</v>
      </c>
      <c r="R3440" s="43" t="s">
        <v>18854</v>
      </c>
      <c r="S3440" s="41" t="s">
        <v>272</v>
      </c>
      <c r="T3440" s="41" t="s">
        <v>18461</v>
      </c>
      <c r="U3440" s="2"/>
      <c r="V3440" s="2"/>
      <c r="W3440" s="41" t="s">
        <v>17589</v>
      </c>
      <c r="X3440" s="2" t="s">
        <v>1598</v>
      </c>
      <c r="Y3440" s="2" t="s">
        <v>76</v>
      </c>
      <c r="Z3440" s="5" t="s">
        <v>10423</v>
      </c>
      <c r="AA3440" s="5" t="s">
        <v>16910</v>
      </c>
      <c r="AB3440" s="5" t="s">
        <v>16317</v>
      </c>
      <c r="AC3440" s="2" t="s">
        <v>5247</v>
      </c>
      <c r="AD3440" s="2">
        <v>1011800</v>
      </c>
      <c r="AE3440" s="5">
        <v>23</v>
      </c>
      <c r="AF3440" s="25"/>
      <c r="AG3440" s="29">
        <v>3</v>
      </c>
      <c r="AH3440" s="2" t="s">
        <v>17978</v>
      </c>
      <c r="AI3440" s="2">
        <v>3</v>
      </c>
      <c r="AJ3440" s="2">
        <v>3</v>
      </c>
      <c r="AK3440" s="2"/>
      <c r="AL3440" s="2"/>
      <c r="AM3440" s="2"/>
      <c r="AN3440" s="2"/>
      <c r="AO3440" s="2"/>
      <c r="AP3440" s="25"/>
      <c r="AQ3440" s="25"/>
      <c r="AR3440" s="2"/>
      <c r="AS3440" s="2"/>
      <c r="AT3440" s="2"/>
      <c r="AU3440" s="25"/>
      <c r="AV3440" s="2"/>
      <c r="AW3440" s="2"/>
      <c r="AX3440" s="25"/>
      <c r="AY3440" s="25"/>
      <c r="AZ3440" s="25"/>
      <c r="BA3440" s="25"/>
      <c r="BB3440" s="25"/>
      <c r="BC3440" s="25"/>
      <c r="BD3440" s="25"/>
      <c r="BE3440" s="25"/>
      <c r="BF3440" s="25"/>
      <c r="BG3440" s="25"/>
      <c r="BH3440" s="25"/>
      <c r="BI3440" s="25"/>
      <c r="BJ3440" s="25"/>
      <c r="BK3440" s="25"/>
      <c r="BL3440" s="25"/>
      <c r="BM3440" s="25"/>
      <c r="BN3440" s="25"/>
      <c r="BO3440" s="25"/>
      <c r="BP3440" s="25"/>
      <c r="BQ3440" s="25"/>
      <c r="BR3440" s="25"/>
      <c r="BS3440" s="25"/>
      <c r="BT3440" s="25"/>
      <c r="BU3440" s="25"/>
      <c r="BV3440" s="25"/>
      <c r="BW3440" s="25"/>
      <c r="BX3440" s="25"/>
      <c r="BY3440" s="25"/>
      <c r="BZ3440" s="25"/>
      <c r="CA3440" s="25"/>
      <c r="CB3440" s="25"/>
      <c r="CC3440" s="25"/>
      <c r="CD3440" s="2" t="s">
        <v>78</v>
      </c>
      <c r="CE3440" s="2" t="s">
        <v>21937</v>
      </c>
      <c r="CF3440" s="25"/>
      <c r="CG3440" s="25"/>
      <c r="CH3440" s="25"/>
      <c r="CI3440" s="25"/>
      <c r="CJ3440" s="25"/>
    </row>
    <row r="3441" spans="1:88" x14ac:dyDescent="0.2">
      <c r="A3441" s="2" t="s">
        <v>12863</v>
      </c>
      <c r="B3441" s="2" t="s">
        <v>26482</v>
      </c>
      <c r="C3441" s="2" t="s">
        <v>10420</v>
      </c>
      <c r="D3441" s="2" t="s">
        <v>12863</v>
      </c>
      <c r="E3441" s="2" t="s">
        <v>12863</v>
      </c>
      <c r="F3441" s="2" t="s">
        <v>12864</v>
      </c>
      <c r="G3441" s="2" t="s">
        <v>12865</v>
      </c>
      <c r="H3441" s="2" t="s">
        <v>83</v>
      </c>
      <c r="I3441" s="2" t="s">
        <v>61</v>
      </c>
      <c r="J3441" s="2" t="s">
        <v>61</v>
      </c>
      <c r="K3441" s="50" t="s">
        <v>61</v>
      </c>
      <c r="L3441" s="43">
        <v>2012</v>
      </c>
      <c r="M3441" s="2" t="s">
        <v>133</v>
      </c>
      <c r="N3441" s="32">
        <v>25.277529999999999</v>
      </c>
      <c r="O3441" s="32">
        <v>55.30856</v>
      </c>
      <c r="P3441" s="2" t="s">
        <v>2767</v>
      </c>
      <c r="Q3441" s="2" t="s">
        <v>65</v>
      </c>
      <c r="R3441" s="43" t="s">
        <v>18854</v>
      </c>
      <c r="S3441" s="41" t="s">
        <v>10732</v>
      </c>
      <c r="T3441" s="41" t="s">
        <v>18461</v>
      </c>
      <c r="U3441" s="2"/>
      <c r="V3441" s="2"/>
      <c r="W3441" s="41" t="s">
        <v>17589</v>
      </c>
      <c r="X3441" s="2" t="s">
        <v>1598</v>
      </c>
      <c r="Y3441" s="2" t="s">
        <v>102</v>
      </c>
      <c r="Z3441" s="5" t="s">
        <v>10423</v>
      </c>
      <c r="AA3441" s="5" t="s">
        <v>16910</v>
      </c>
      <c r="AB3441" s="5" t="s">
        <v>16316</v>
      </c>
      <c r="AC3441" s="2" t="s">
        <v>5247</v>
      </c>
      <c r="AD3441" s="2">
        <v>1011700</v>
      </c>
      <c r="AE3441" s="5">
        <v>21</v>
      </c>
      <c r="AF3441" s="25"/>
      <c r="AG3441" s="29">
        <v>3</v>
      </c>
      <c r="AH3441" s="2" t="s">
        <v>17978</v>
      </c>
      <c r="AI3441" s="2">
        <v>3</v>
      </c>
      <c r="AJ3441" s="2">
        <v>3</v>
      </c>
      <c r="AK3441" s="2"/>
      <c r="AL3441" s="2"/>
      <c r="AM3441" s="2"/>
      <c r="AN3441" s="2"/>
      <c r="AO3441" s="2"/>
      <c r="AP3441" s="25"/>
      <c r="AQ3441" s="25"/>
      <c r="AR3441" s="2"/>
      <c r="AS3441" s="2"/>
      <c r="AT3441" s="2"/>
      <c r="AU3441" s="25"/>
      <c r="AV3441" s="2"/>
      <c r="AW3441" s="2"/>
      <c r="AX3441" s="25"/>
      <c r="AY3441" s="25"/>
      <c r="AZ3441" s="25"/>
      <c r="BA3441" s="25"/>
      <c r="BB3441" s="25"/>
      <c r="BC3441" s="25"/>
      <c r="BD3441" s="25"/>
      <c r="BE3441" s="25"/>
      <c r="BF3441" s="25"/>
      <c r="BG3441" s="25"/>
      <c r="BH3441" s="25"/>
      <c r="BI3441" s="25"/>
      <c r="BJ3441" s="25"/>
      <c r="BK3441" s="25"/>
      <c r="BL3441" s="25"/>
      <c r="BM3441" s="25"/>
      <c r="BN3441" s="25"/>
      <c r="BO3441" s="25"/>
      <c r="BP3441" s="25"/>
      <c r="BQ3441" s="25"/>
      <c r="BR3441" s="25"/>
      <c r="BS3441" s="25"/>
      <c r="BT3441" s="25"/>
      <c r="BU3441" s="25"/>
      <c r="BV3441" s="25"/>
      <c r="BW3441" s="25"/>
      <c r="BX3441" s="25"/>
      <c r="BY3441" s="25"/>
      <c r="BZ3441" s="25"/>
      <c r="CA3441" s="25"/>
      <c r="CB3441" s="25"/>
      <c r="CC3441" s="25"/>
      <c r="CD3441" s="2" t="s">
        <v>78</v>
      </c>
      <c r="CE3441" s="2" t="s">
        <v>21938</v>
      </c>
      <c r="CF3441" s="25"/>
      <c r="CG3441" s="25"/>
      <c r="CH3441" s="25"/>
      <c r="CI3441" s="25"/>
      <c r="CJ3441" s="25"/>
    </row>
    <row r="3442" spans="1:88" x14ac:dyDescent="0.2">
      <c r="A3442" s="2" t="s">
        <v>12866</v>
      </c>
      <c r="B3442" s="2" t="s">
        <v>26483</v>
      </c>
      <c r="C3442" s="2" t="s">
        <v>10420</v>
      </c>
      <c r="D3442" s="2" t="s">
        <v>12866</v>
      </c>
      <c r="E3442" s="2" t="s">
        <v>12866</v>
      </c>
      <c r="F3442" s="2" t="s">
        <v>12867</v>
      </c>
      <c r="G3442" s="2" t="s">
        <v>12868</v>
      </c>
      <c r="H3442" s="2" t="s">
        <v>83</v>
      </c>
      <c r="I3442" s="2" t="s">
        <v>61</v>
      </c>
      <c r="J3442" s="2" t="s">
        <v>61</v>
      </c>
      <c r="K3442" s="50" t="s">
        <v>61</v>
      </c>
      <c r="L3442" s="43">
        <v>2011</v>
      </c>
      <c r="M3442" s="2" t="s">
        <v>133</v>
      </c>
      <c r="N3442" s="32">
        <v>25.26239</v>
      </c>
      <c r="O3442" s="32">
        <v>55.324919999999999</v>
      </c>
      <c r="P3442" s="2" t="s">
        <v>2767</v>
      </c>
      <c r="Q3442" s="2" t="s">
        <v>65</v>
      </c>
      <c r="R3442" s="43" t="s">
        <v>18854</v>
      </c>
      <c r="S3442" s="41" t="s">
        <v>272</v>
      </c>
      <c r="T3442" s="41" t="s">
        <v>18461</v>
      </c>
      <c r="U3442" s="2"/>
      <c r="V3442" s="2"/>
      <c r="W3442" s="41" t="s">
        <v>17589</v>
      </c>
      <c r="X3442" s="2" t="s">
        <v>1598</v>
      </c>
      <c r="Y3442" s="2" t="s">
        <v>102</v>
      </c>
      <c r="Z3442" s="5" t="s">
        <v>20</v>
      </c>
      <c r="AA3442" s="5" t="s">
        <v>16910</v>
      </c>
      <c r="AB3442" s="5" t="s">
        <v>16316</v>
      </c>
      <c r="AC3442" s="2" t="s">
        <v>5247</v>
      </c>
      <c r="AD3442" s="2">
        <v>1012400</v>
      </c>
      <c r="AE3442" s="5">
        <v>30</v>
      </c>
      <c r="AF3442" s="25"/>
      <c r="AG3442" s="29">
        <v>3</v>
      </c>
      <c r="AH3442" s="2" t="s">
        <v>17978</v>
      </c>
      <c r="AI3442" s="2">
        <v>3</v>
      </c>
      <c r="AJ3442" s="2">
        <v>3</v>
      </c>
      <c r="AK3442" s="2"/>
      <c r="AL3442" s="2"/>
      <c r="AM3442" s="2"/>
      <c r="AN3442" s="2"/>
      <c r="AO3442" s="2"/>
      <c r="AP3442" s="25"/>
      <c r="AQ3442" s="25"/>
      <c r="AR3442" s="2"/>
      <c r="AS3442" s="2"/>
      <c r="AT3442" s="2"/>
      <c r="AU3442" s="25"/>
      <c r="AV3442" s="2"/>
      <c r="AW3442" s="2"/>
      <c r="AX3442" s="25"/>
      <c r="AY3442" s="25"/>
      <c r="AZ3442" s="25"/>
      <c r="BA3442" s="25"/>
      <c r="BB3442" s="25"/>
      <c r="BC3442" s="25"/>
      <c r="BD3442" s="25"/>
      <c r="BE3442" s="25"/>
      <c r="BF3442" s="25"/>
      <c r="BG3442" s="25"/>
      <c r="BH3442" s="25"/>
      <c r="BI3442" s="25"/>
      <c r="BJ3442" s="25"/>
      <c r="BK3442" s="25"/>
      <c r="BL3442" s="25"/>
      <c r="BM3442" s="25"/>
      <c r="BN3442" s="25"/>
      <c r="BO3442" s="25"/>
      <c r="BP3442" s="25"/>
      <c r="BQ3442" s="25"/>
      <c r="BR3442" s="25"/>
      <c r="BS3442" s="25"/>
      <c r="BT3442" s="25"/>
      <c r="BU3442" s="25"/>
      <c r="BV3442" s="25"/>
      <c r="BW3442" s="25"/>
      <c r="BX3442" s="25"/>
      <c r="BY3442" s="25"/>
      <c r="BZ3442" s="25"/>
      <c r="CA3442" s="25"/>
      <c r="CB3442" s="25"/>
      <c r="CC3442" s="25"/>
      <c r="CD3442" s="2" t="s">
        <v>71</v>
      </c>
      <c r="CE3442" s="2">
        <v>0</v>
      </c>
      <c r="CF3442" s="25"/>
      <c r="CG3442" s="25"/>
      <c r="CH3442" s="25"/>
      <c r="CI3442" s="25"/>
      <c r="CJ3442" s="25"/>
    </row>
    <row r="3443" spans="1:88" x14ac:dyDescent="0.2">
      <c r="A3443" s="2" t="s">
        <v>12869</v>
      </c>
      <c r="B3443" s="2" t="s">
        <v>26484</v>
      </c>
      <c r="C3443" s="2" t="s">
        <v>10420</v>
      </c>
      <c r="D3443" s="2" t="s">
        <v>12869</v>
      </c>
      <c r="E3443" s="2" t="s">
        <v>12869</v>
      </c>
      <c r="F3443" s="2" t="s">
        <v>12870</v>
      </c>
      <c r="G3443" s="2" t="s">
        <v>12871</v>
      </c>
      <c r="H3443" s="2" t="s">
        <v>83</v>
      </c>
      <c r="I3443" s="2" t="s">
        <v>61</v>
      </c>
      <c r="J3443" s="2" t="s">
        <v>61</v>
      </c>
      <c r="K3443" s="50" t="s">
        <v>61</v>
      </c>
      <c r="L3443" s="43">
        <v>2012</v>
      </c>
      <c r="M3443" s="2" t="s">
        <v>133</v>
      </c>
      <c r="N3443" s="32">
        <v>25.276820000000001</v>
      </c>
      <c r="O3443" s="32">
        <v>55.3095</v>
      </c>
      <c r="P3443" s="2" t="s">
        <v>2767</v>
      </c>
      <c r="Q3443" s="2" t="s">
        <v>65</v>
      </c>
      <c r="R3443" s="43" t="s">
        <v>18854</v>
      </c>
      <c r="S3443" s="41" t="s">
        <v>10732</v>
      </c>
      <c r="T3443" s="41" t="s">
        <v>18461</v>
      </c>
      <c r="U3443" s="2"/>
      <c r="V3443" s="2"/>
      <c r="W3443" s="41" t="s">
        <v>17589</v>
      </c>
      <c r="X3443" s="2" t="s">
        <v>1598</v>
      </c>
      <c r="Y3443" s="2" t="s">
        <v>69</v>
      </c>
      <c r="Z3443" s="5" t="s">
        <v>10423</v>
      </c>
      <c r="AA3443" s="5" t="s">
        <v>16910</v>
      </c>
      <c r="AB3443" s="5" t="s">
        <v>18091</v>
      </c>
      <c r="AC3443" s="2" t="s">
        <v>5247</v>
      </c>
      <c r="AD3443" s="2">
        <v>1011700</v>
      </c>
      <c r="AE3443" s="5">
        <v>20</v>
      </c>
      <c r="AF3443" s="25"/>
      <c r="AG3443" s="29">
        <v>3</v>
      </c>
      <c r="AH3443" s="2" t="s">
        <v>17978</v>
      </c>
      <c r="AI3443" s="2">
        <v>3</v>
      </c>
      <c r="AJ3443" s="2">
        <v>3</v>
      </c>
      <c r="AK3443" s="2"/>
      <c r="AL3443" s="2"/>
      <c r="AM3443" s="2"/>
      <c r="AN3443" s="2"/>
      <c r="AO3443" s="2"/>
      <c r="AP3443" s="25"/>
      <c r="AQ3443" s="25"/>
      <c r="AR3443" s="2"/>
      <c r="AS3443" s="2"/>
      <c r="AT3443" s="2"/>
      <c r="AU3443" s="25"/>
      <c r="AV3443" s="2"/>
      <c r="AW3443" s="2"/>
      <c r="AX3443" s="25"/>
      <c r="AY3443" s="25"/>
      <c r="AZ3443" s="25"/>
      <c r="BA3443" s="25"/>
      <c r="BB3443" s="25"/>
      <c r="BC3443" s="25"/>
      <c r="BD3443" s="25"/>
      <c r="BE3443" s="25"/>
      <c r="BF3443" s="25"/>
      <c r="BG3443" s="25"/>
      <c r="BH3443" s="25"/>
      <c r="BI3443" s="25"/>
      <c r="BJ3443" s="25"/>
      <c r="BK3443" s="25"/>
      <c r="BL3443" s="25"/>
      <c r="BM3443" s="25"/>
      <c r="BN3443" s="25"/>
      <c r="BO3443" s="25"/>
      <c r="BP3443" s="25"/>
      <c r="BQ3443" s="25"/>
      <c r="BR3443" s="25"/>
      <c r="BS3443" s="25"/>
      <c r="BT3443" s="25"/>
      <c r="BU3443" s="25"/>
      <c r="BV3443" s="25"/>
      <c r="BW3443" s="25"/>
      <c r="BX3443" s="25"/>
      <c r="BY3443" s="25"/>
      <c r="BZ3443" s="25"/>
      <c r="CA3443" s="25"/>
      <c r="CB3443" s="25"/>
      <c r="CC3443" s="25"/>
      <c r="CD3443" s="2" t="s">
        <v>78</v>
      </c>
      <c r="CE3443" s="2" t="s">
        <v>21939</v>
      </c>
      <c r="CF3443" s="25"/>
      <c r="CG3443" s="25"/>
      <c r="CH3443" s="25"/>
      <c r="CI3443" s="25"/>
      <c r="CJ3443" s="25"/>
    </row>
    <row r="3444" spans="1:88" x14ac:dyDescent="0.2">
      <c r="A3444" s="2" t="s">
        <v>12872</v>
      </c>
      <c r="B3444" s="2" t="s">
        <v>26485</v>
      </c>
      <c r="C3444" s="2" t="s">
        <v>10420</v>
      </c>
      <c r="D3444" s="2" t="s">
        <v>12872</v>
      </c>
      <c r="E3444" s="2" t="s">
        <v>12872</v>
      </c>
      <c r="F3444" s="2" t="s">
        <v>12873</v>
      </c>
      <c r="G3444" s="2" t="s">
        <v>12874</v>
      </c>
      <c r="H3444" s="2" t="s">
        <v>61</v>
      </c>
      <c r="I3444" s="2" t="s">
        <v>61</v>
      </c>
      <c r="J3444" s="2" t="s">
        <v>61</v>
      </c>
      <c r="K3444" s="50" t="s">
        <v>61</v>
      </c>
      <c r="L3444" s="43">
        <v>2010</v>
      </c>
      <c r="M3444" s="2" t="s">
        <v>133</v>
      </c>
      <c r="N3444" s="32">
        <v>25.038049999999998</v>
      </c>
      <c r="O3444" s="32">
        <v>55.18853</v>
      </c>
      <c r="P3444" s="2" t="s">
        <v>152</v>
      </c>
      <c r="Q3444" s="2" t="s">
        <v>65</v>
      </c>
      <c r="R3444" s="43" t="s">
        <v>18854</v>
      </c>
      <c r="S3444" s="41" t="s">
        <v>1554</v>
      </c>
      <c r="T3444" s="41" t="s">
        <v>18460</v>
      </c>
      <c r="U3444" s="2"/>
      <c r="V3444" s="2"/>
      <c r="W3444" s="41" t="s">
        <v>17588</v>
      </c>
      <c r="X3444" s="2" t="s">
        <v>696</v>
      </c>
      <c r="Y3444" s="2" t="s">
        <v>102</v>
      </c>
      <c r="Z3444" s="5" t="s">
        <v>10423</v>
      </c>
      <c r="AA3444" s="5" t="s">
        <v>16910</v>
      </c>
      <c r="AB3444" s="5" t="s">
        <v>16316</v>
      </c>
      <c r="AC3444" s="2" t="s">
        <v>5205</v>
      </c>
      <c r="AD3444" s="2">
        <v>1068500</v>
      </c>
      <c r="AE3444" s="5">
        <v>30</v>
      </c>
      <c r="AF3444" s="25"/>
      <c r="AG3444" s="29">
        <v>3</v>
      </c>
      <c r="AH3444" s="2" t="s">
        <v>17974</v>
      </c>
      <c r="AI3444" s="2">
        <v>6</v>
      </c>
      <c r="AJ3444" s="2">
        <v>3</v>
      </c>
      <c r="AK3444" s="2"/>
      <c r="AL3444" s="2"/>
      <c r="AM3444" s="2"/>
      <c r="AN3444" s="2"/>
      <c r="AO3444" s="2"/>
      <c r="AP3444" s="25"/>
      <c r="AQ3444" s="25"/>
      <c r="AR3444" s="2"/>
      <c r="AS3444" s="2"/>
      <c r="AT3444" s="2"/>
      <c r="AU3444" s="25"/>
      <c r="AV3444" s="2"/>
      <c r="AW3444" s="2"/>
      <c r="AX3444" s="25"/>
      <c r="AY3444" s="25"/>
      <c r="AZ3444" s="25"/>
      <c r="BA3444" s="25"/>
      <c r="BB3444" s="25"/>
      <c r="BC3444" s="25"/>
      <c r="BD3444" s="25"/>
      <c r="BE3444" s="25"/>
      <c r="BF3444" s="25"/>
      <c r="BG3444" s="25"/>
      <c r="BH3444" s="25"/>
      <c r="BI3444" s="25"/>
      <c r="BJ3444" s="25"/>
      <c r="BK3444" s="25"/>
      <c r="BL3444" s="25"/>
      <c r="BM3444" s="25"/>
      <c r="BN3444" s="25"/>
      <c r="BO3444" s="25"/>
      <c r="BP3444" s="25"/>
      <c r="BQ3444" s="25"/>
      <c r="BR3444" s="25"/>
      <c r="BS3444" s="25"/>
      <c r="BT3444" s="25"/>
      <c r="BU3444" s="25"/>
      <c r="BV3444" s="25"/>
      <c r="BW3444" s="25"/>
      <c r="BX3444" s="25"/>
      <c r="BY3444" s="25"/>
      <c r="BZ3444" s="25"/>
      <c r="CA3444" s="25"/>
      <c r="CB3444" s="25"/>
      <c r="CC3444" s="25"/>
      <c r="CD3444" s="2" t="s">
        <v>78</v>
      </c>
      <c r="CE3444" s="2" t="s">
        <v>21940</v>
      </c>
      <c r="CF3444" s="25"/>
      <c r="CG3444" s="25"/>
      <c r="CH3444" s="25"/>
      <c r="CI3444" s="25"/>
      <c r="CJ3444" s="25"/>
    </row>
    <row r="3445" spans="1:88" x14ac:dyDescent="0.2">
      <c r="A3445" s="2" t="s">
        <v>12875</v>
      </c>
      <c r="B3445" s="2" t="s">
        <v>26486</v>
      </c>
      <c r="C3445" s="2" t="s">
        <v>10420</v>
      </c>
      <c r="D3445" s="2" t="s">
        <v>12875</v>
      </c>
      <c r="E3445" s="2" t="s">
        <v>12875</v>
      </c>
      <c r="F3445" s="2" t="s">
        <v>12876</v>
      </c>
      <c r="G3445" s="2" t="s">
        <v>12877</v>
      </c>
      <c r="H3445" s="2" t="s">
        <v>61</v>
      </c>
      <c r="I3445" s="2" t="s">
        <v>61</v>
      </c>
      <c r="J3445" s="2" t="s">
        <v>61</v>
      </c>
      <c r="K3445" s="50" t="s">
        <v>61</v>
      </c>
      <c r="L3445" s="43">
        <v>2010</v>
      </c>
      <c r="M3445" s="2" t="s">
        <v>133</v>
      </c>
      <c r="N3445" s="32">
        <v>25.135259999999999</v>
      </c>
      <c r="O3445" s="32">
        <v>55.122169999999997</v>
      </c>
      <c r="P3445" s="2" t="s">
        <v>152</v>
      </c>
      <c r="Q3445" s="2" t="s">
        <v>65</v>
      </c>
      <c r="R3445" s="43" t="s">
        <v>18854</v>
      </c>
      <c r="S3445" s="41" t="s">
        <v>10881</v>
      </c>
      <c r="T3445" s="41" t="s">
        <v>18461</v>
      </c>
      <c r="U3445" s="2"/>
      <c r="V3445" s="2"/>
      <c r="W3445" s="41" t="s">
        <v>17588</v>
      </c>
      <c r="X3445" s="2" t="s">
        <v>153</v>
      </c>
      <c r="Y3445" s="2" t="s">
        <v>102</v>
      </c>
      <c r="Z3445" s="5" t="s">
        <v>20</v>
      </c>
      <c r="AA3445" s="5" t="s">
        <v>16910</v>
      </c>
      <c r="AB3445" s="5" t="s">
        <v>16316</v>
      </c>
      <c r="AC3445" s="2" t="s">
        <v>5205</v>
      </c>
      <c r="AD3445" s="2">
        <v>1038100</v>
      </c>
      <c r="AE3445" s="5">
        <v>8.5</v>
      </c>
      <c r="AF3445" s="25"/>
      <c r="AG3445" s="29">
        <v>3</v>
      </c>
      <c r="AH3445" s="2" t="s">
        <v>17974</v>
      </c>
      <c r="AI3445" s="2">
        <v>3</v>
      </c>
      <c r="AJ3445" s="2">
        <v>3</v>
      </c>
      <c r="AK3445" s="2"/>
      <c r="AL3445" s="2"/>
      <c r="AM3445" s="2"/>
      <c r="AN3445" s="2"/>
      <c r="AO3445" s="2"/>
      <c r="AP3445" s="25"/>
      <c r="AQ3445" s="25"/>
      <c r="AR3445" s="2"/>
      <c r="AS3445" s="2"/>
      <c r="AT3445" s="2"/>
      <c r="AU3445" s="25"/>
      <c r="AV3445" s="2"/>
      <c r="AW3445" s="2"/>
      <c r="AX3445" s="25"/>
      <c r="AY3445" s="25"/>
      <c r="AZ3445" s="25"/>
      <c r="BA3445" s="25"/>
      <c r="BB3445" s="25"/>
      <c r="BC3445" s="25"/>
      <c r="BD3445" s="25"/>
      <c r="BE3445" s="25"/>
      <c r="BF3445" s="25"/>
      <c r="BG3445" s="25"/>
      <c r="BH3445" s="25"/>
      <c r="BI3445" s="25"/>
      <c r="BJ3445" s="25"/>
      <c r="BK3445" s="25"/>
      <c r="BL3445" s="25"/>
      <c r="BM3445" s="25"/>
      <c r="BN3445" s="25"/>
      <c r="BO3445" s="25"/>
      <c r="BP3445" s="25"/>
      <c r="BQ3445" s="25"/>
      <c r="BR3445" s="25"/>
      <c r="BS3445" s="25"/>
      <c r="BT3445" s="25"/>
      <c r="BU3445" s="25"/>
      <c r="BV3445" s="25"/>
      <c r="BW3445" s="25"/>
      <c r="BX3445" s="25"/>
      <c r="BY3445" s="25"/>
      <c r="BZ3445" s="25"/>
      <c r="CA3445" s="25"/>
      <c r="CB3445" s="25"/>
      <c r="CC3445" s="25"/>
      <c r="CD3445" s="2" t="s">
        <v>78</v>
      </c>
      <c r="CE3445" s="2" t="s">
        <v>21941</v>
      </c>
      <c r="CF3445" s="25"/>
      <c r="CG3445" s="25"/>
      <c r="CH3445" s="25"/>
      <c r="CI3445" s="25"/>
      <c r="CJ3445" s="25"/>
    </row>
    <row r="3446" spans="1:88" x14ac:dyDescent="0.2">
      <c r="A3446" s="2" t="s">
        <v>12878</v>
      </c>
      <c r="B3446" s="2" t="s">
        <v>26487</v>
      </c>
      <c r="C3446" s="2" t="s">
        <v>10420</v>
      </c>
      <c r="D3446" s="2" t="s">
        <v>12878</v>
      </c>
      <c r="E3446" s="2" t="s">
        <v>12878</v>
      </c>
      <c r="F3446" s="2" t="s">
        <v>12879</v>
      </c>
      <c r="G3446" s="2" t="s">
        <v>12880</v>
      </c>
      <c r="H3446" s="2" t="s">
        <v>61</v>
      </c>
      <c r="I3446" s="2" t="s">
        <v>61</v>
      </c>
      <c r="J3446" s="2" t="s">
        <v>61</v>
      </c>
      <c r="K3446" s="50" t="s">
        <v>61</v>
      </c>
      <c r="L3446" s="43">
        <v>2009</v>
      </c>
      <c r="M3446" s="2" t="s">
        <v>133</v>
      </c>
      <c r="N3446" s="32">
        <v>25.133870000000002</v>
      </c>
      <c r="O3446" s="32">
        <v>55.186259999999997</v>
      </c>
      <c r="P3446" s="2" t="s">
        <v>152</v>
      </c>
      <c r="Q3446" s="2" t="s">
        <v>65</v>
      </c>
      <c r="R3446" s="43" t="s">
        <v>18854</v>
      </c>
      <c r="S3446" s="41" t="s">
        <v>272</v>
      </c>
      <c r="T3446" s="41" t="s">
        <v>18461</v>
      </c>
      <c r="U3446" s="2"/>
      <c r="V3446" s="2"/>
      <c r="W3446" s="41" t="s">
        <v>17588</v>
      </c>
      <c r="X3446" s="2" t="s">
        <v>10480</v>
      </c>
      <c r="Y3446" s="2" t="s">
        <v>76</v>
      </c>
      <c r="Z3446" s="5" t="s">
        <v>10423</v>
      </c>
      <c r="AA3446" s="5" t="s">
        <v>10937</v>
      </c>
      <c r="AB3446" s="5" t="s">
        <v>16317</v>
      </c>
      <c r="AC3446" s="2" t="s">
        <v>5205</v>
      </c>
      <c r="AD3446" s="2">
        <v>1037200</v>
      </c>
      <c r="AE3446" s="5">
        <v>25</v>
      </c>
      <c r="AF3446" s="25"/>
      <c r="AG3446" s="29">
        <v>3</v>
      </c>
      <c r="AH3446" s="2" t="s">
        <v>17974</v>
      </c>
      <c r="AI3446" s="2">
        <v>6</v>
      </c>
      <c r="AJ3446" s="2">
        <v>3</v>
      </c>
      <c r="AK3446" s="2"/>
      <c r="AL3446" s="2"/>
      <c r="AM3446" s="2"/>
      <c r="AN3446" s="2"/>
      <c r="AO3446" s="2"/>
      <c r="AP3446" s="25"/>
      <c r="AQ3446" s="25"/>
      <c r="AR3446" s="2"/>
      <c r="AS3446" s="2"/>
      <c r="AT3446" s="2"/>
      <c r="AU3446" s="25"/>
      <c r="AV3446" s="2"/>
      <c r="AW3446" s="2"/>
      <c r="AX3446" s="25"/>
      <c r="AY3446" s="25"/>
      <c r="AZ3446" s="25"/>
      <c r="BA3446" s="25"/>
      <c r="BB3446" s="25"/>
      <c r="BC3446" s="25"/>
      <c r="BD3446" s="25"/>
      <c r="BE3446" s="25"/>
      <c r="BF3446" s="25"/>
      <c r="BG3446" s="25"/>
      <c r="BH3446" s="25"/>
      <c r="BI3446" s="25"/>
      <c r="BJ3446" s="25"/>
      <c r="BK3446" s="25"/>
      <c r="BL3446" s="25"/>
      <c r="BM3446" s="25"/>
      <c r="BN3446" s="25"/>
      <c r="BO3446" s="25"/>
      <c r="BP3446" s="25"/>
      <c r="BQ3446" s="25"/>
      <c r="BR3446" s="25"/>
      <c r="BS3446" s="25"/>
      <c r="BT3446" s="25"/>
      <c r="BU3446" s="25"/>
      <c r="BV3446" s="25"/>
      <c r="BW3446" s="25"/>
      <c r="BX3446" s="25"/>
      <c r="BY3446" s="25"/>
      <c r="BZ3446" s="25"/>
      <c r="CA3446" s="25"/>
      <c r="CB3446" s="25"/>
      <c r="CC3446" s="25"/>
      <c r="CD3446" s="2" t="s">
        <v>78</v>
      </c>
      <c r="CE3446" s="2" t="s">
        <v>21942</v>
      </c>
      <c r="CF3446" s="25"/>
      <c r="CG3446" s="25"/>
      <c r="CH3446" s="25"/>
      <c r="CI3446" s="25"/>
      <c r="CJ3446" s="25"/>
    </row>
    <row r="3447" spans="1:88" x14ac:dyDescent="0.2">
      <c r="A3447" s="2" t="s">
        <v>12881</v>
      </c>
      <c r="B3447" s="2" t="s">
        <v>26488</v>
      </c>
      <c r="C3447" s="2" t="s">
        <v>10420</v>
      </c>
      <c r="D3447" s="2" t="s">
        <v>12881</v>
      </c>
      <c r="E3447" s="2" t="s">
        <v>12881</v>
      </c>
      <c r="F3447" s="2" t="s">
        <v>12882</v>
      </c>
      <c r="G3447" s="2" t="s">
        <v>12883</v>
      </c>
      <c r="H3447" s="2" t="s">
        <v>83</v>
      </c>
      <c r="I3447" s="2" t="s">
        <v>61</v>
      </c>
      <c r="J3447" s="2" t="s">
        <v>61</v>
      </c>
      <c r="K3447" s="50" t="s">
        <v>61</v>
      </c>
      <c r="L3447" s="43">
        <v>2010</v>
      </c>
      <c r="M3447" s="2" t="s">
        <v>133</v>
      </c>
      <c r="N3447" s="32">
        <v>25.23554</v>
      </c>
      <c r="O3447" s="32">
        <v>55.308050000000001</v>
      </c>
      <c r="P3447" s="2" t="s">
        <v>2767</v>
      </c>
      <c r="Q3447" s="2" t="s">
        <v>65</v>
      </c>
      <c r="R3447" s="43" t="s">
        <v>18854</v>
      </c>
      <c r="S3447" s="41" t="s">
        <v>272</v>
      </c>
      <c r="T3447" s="41" t="s">
        <v>18461</v>
      </c>
      <c r="U3447" s="2"/>
      <c r="V3447" s="2"/>
      <c r="W3447" s="41" t="s">
        <v>17589</v>
      </c>
      <c r="X3447" s="2" t="s">
        <v>315</v>
      </c>
      <c r="Y3447" s="2" t="s">
        <v>10437</v>
      </c>
      <c r="Z3447" s="5" t="s">
        <v>10423</v>
      </c>
      <c r="AA3447" s="5" t="s">
        <v>16910</v>
      </c>
      <c r="AB3447" s="5" t="s">
        <v>18090</v>
      </c>
      <c r="AC3447" s="2" t="s">
        <v>5247</v>
      </c>
      <c r="AD3447" s="2">
        <v>1031900</v>
      </c>
      <c r="AE3447" s="5">
        <v>23</v>
      </c>
      <c r="AF3447" s="25"/>
      <c r="AG3447" s="29">
        <v>3</v>
      </c>
      <c r="AH3447" s="2" t="s">
        <v>17978</v>
      </c>
      <c r="AI3447" s="2">
        <v>3</v>
      </c>
      <c r="AJ3447" s="2">
        <v>3</v>
      </c>
      <c r="AK3447" s="2"/>
      <c r="AL3447" s="2"/>
      <c r="AM3447" s="2"/>
      <c r="AN3447" s="2"/>
      <c r="AO3447" s="2"/>
      <c r="AP3447" s="25"/>
      <c r="AQ3447" s="25"/>
      <c r="AR3447" s="2"/>
      <c r="AS3447" s="2"/>
      <c r="AT3447" s="2"/>
      <c r="AU3447" s="25"/>
      <c r="AV3447" s="2"/>
      <c r="AW3447" s="2"/>
      <c r="AX3447" s="25"/>
      <c r="AY3447" s="25"/>
      <c r="AZ3447" s="25"/>
      <c r="BA3447" s="25"/>
      <c r="BB3447" s="25"/>
      <c r="BC3447" s="25"/>
      <c r="BD3447" s="25"/>
      <c r="BE3447" s="25"/>
      <c r="BF3447" s="25"/>
      <c r="BG3447" s="25"/>
      <c r="BH3447" s="25"/>
      <c r="BI3447" s="25"/>
      <c r="BJ3447" s="25"/>
      <c r="BK3447" s="25"/>
      <c r="BL3447" s="25"/>
      <c r="BM3447" s="25"/>
      <c r="BN3447" s="25"/>
      <c r="BO3447" s="25"/>
      <c r="BP3447" s="25"/>
      <c r="BQ3447" s="25"/>
      <c r="BR3447" s="25"/>
      <c r="BS3447" s="25"/>
      <c r="BT3447" s="25"/>
      <c r="BU3447" s="25"/>
      <c r="BV3447" s="25"/>
      <c r="BW3447" s="25"/>
      <c r="BX3447" s="25"/>
      <c r="BY3447" s="25"/>
      <c r="BZ3447" s="25"/>
      <c r="CA3447" s="25"/>
      <c r="CB3447" s="25"/>
      <c r="CC3447" s="25"/>
      <c r="CD3447" s="2" t="s">
        <v>71</v>
      </c>
      <c r="CE3447" s="2">
        <v>0</v>
      </c>
      <c r="CF3447" s="25"/>
      <c r="CG3447" s="25"/>
      <c r="CH3447" s="25"/>
      <c r="CI3447" s="25"/>
      <c r="CJ3447" s="25"/>
    </row>
    <row r="3448" spans="1:88" x14ac:dyDescent="0.2">
      <c r="A3448" s="2" t="s">
        <v>12884</v>
      </c>
      <c r="B3448" s="2" t="s">
        <v>26489</v>
      </c>
      <c r="C3448" s="2" t="s">
        <v>10420</v>
      </c>
      <c r="D3448" s="2" t="s">
        <v>12884</v>
      </c>
      <c r="E3448" s="2" t="s">
        <v>12884</v>
      </c>
      <c r="F3448" s="2" t="s">
        <v>12885</v>
      </c>
      <c r="G3448" s="2" t="s">
        <v>12886</v>
      </c>
      <c r="H3448" s="2" t="s">
        <v>61</v>
      </c>
      <c r="I3448" s="2" t="s">
        <v>61</v>
      </c>
      <c r="J3448" s="2" t="s">
        <v>61</v>
      </c>
      <c r="K3448" s="50" t="s">
        <v>61</v>
      </c>
      <c r="L3448" s="43">
        <v>2013</v>
      </c>
      <c r="M3448" s="2" t="s">
        <v>133</v>
      </c>
      <c r="N3448" s="32">
        <v>24.880210000000002</v>
      </c>
      <c r="O3448" s="32">
        <v>55.157580000000003</v>
      </c>
      <c r="P3448" s="2" t="s">
        <v>152</v>
      </c>
      <c r="Q3448" s="2" t="s">
        <v>65</v>
      </c>
      <c r="R3448" s="43" t="s">
        <v>16802</v>
      </c>
      <c r="S3448" s="41" t="s">
        <v>4851</v>
      </c>
      <c r="T3448" s="41" t="s">
        <v>18462</v>
      </c>
      <c r="U3448" s="2"/>
      <c r="V3448" s="2"/>
      <c r="W3448" s="41" t="s">
        <v>17588</v>
      </c>
      <c r="X3448" s="2" t="s">
        <v>10480</v>
      </c>
      <c r="Y3448" s="2" t="s">
        <v>76</v>
      </c>
      <c r="Z3448" s="5" t="s">
        <v>10423</v>
      </c>
      <c r="AA3448" s="5" t="s">
        <v>16910</v>
      </c>
      <c r="AB3448" s="5" t="s">
        <v>16317</v>
      </c>
      <c r="AC3448" s="2" t="s">
        <v>5247</v>
      </c>
      <c r="AD3448" s="2">
        <v>1052100</v>
      </c>
      <c r="AE3448" s="5">
        <v>30</v>
      </c>
      <c r="AF3448" s="25"/>
      <c r="AG3448" s="29">
        <v>3</v>
      </c>
      <c r="AH3448" s="2" t="s">
        <v>17978</v>
      </c>
      <c r="AI3448" s="2">
        <v>3</v>
      </c>
      <c r="AJ3448" s="2">
        <v>3</v>
      </c>
      <c r="AK3448" s="2"/>
      <c r="AL3448" s="2"/>
      <c r="AM3448" s="2"/>
      <c r="AN3448" s="2"/>
      <c r="AO3448" s="2"/>
      <c r="AP3448" s="25"/>
      <c r="AQ3448" s="25"/>
      <c r="AR3448" s="2"/>
      <c r="AS3448" s="2"/>
      <c r="AT3448" s="2"/>
      <c r="AU3448" s="25"/>
      <c r="AV3448" s="2"/>
      <c r="AW3448" s="2"/>
      <c r="AX3448" s="25"/>
      <c r="AY3448" s="25"/>
      <c r="AZ3448" s="25"/>
      <c r="BA3448" s="25"/>
      <c r="BB3448" s="25"/>
      <c r="BC3448" s="25"/>
      <c r="BD3448" s="25"/>
      <c r="BE3448" s="25"/>
      <c r="BF3448" s="25"/>
      <c r="BG3448" s="25"/>
      <c r="BH3448" s="25"/>
      <c r="BI3448" s="25"/>
      <c r="BJ3448" s="25"/>
      <c r="BK3448" s="25"/>
      <c r="BL3448" s="25"/>
      <c r="BM3448" s="25"/>
      <c r="BN3448" s="25"/>
      <c r="BO3448" s="25"/>
      <c r="BP3448" s="25"/>
      <c r="BQ3448" s="25"/>
      <c r="BR3448" s="25"/>
      <c r="BS3448" s="25"/>
      <c r="BT3448" s="25"/>
      <c r="BU3448" s="25"/>
      <c r="BV3448" s="25"/>
      <c r="BW3448" s="25"/>
      <c r="BX3448" s="25"/>
      <c r="BY3448" s="25"/>
      <c r="BZ3448" s="25"/>
      <c r="CA3448" s="25"/>
      <c r="CB3448" s="25"/>
      <c r="CC3448" s="25"/>
      <c r="CD3448" s="2" t="s">
        <v>71</v>
      </c>
      <c r="CE3448" s="2">
        <v>0</v>
      </c>
      <c r="CF3448" s="25"/>
      <c r="CG3448" s="25"/>
      <c r="CH3448" s="25"/>
      <c r="CI3448" s="25"/>
      <c r="CJ3448" s="25"/>
    </row>
    <row r="3449" spans="1:88" x14ac:dyDescent="0.2">
      <c r="A3449" s="2" t="s">
        <v>12887</v>
      </c>
      <c r="B3449" s="2" t="s">
        <v>26490</v>
      </c>
      <c r="C3449" s="2" t="s">
        <v>10420</v>
      </c>
      <c r="D3449" s="2" t="s">
        <v>12887</v>
      </c>
      <c r="E3449" s="2" t="s">
        <v>12887</v>
      </c>
      <c r="F3449" s="2" t="s">
        <v>12888</v>
      </c>
      <c r="G3449" s="2" t="s">
        <v>18749</v>
      </c>
      <c r="H3449" s="2" t="s">
        <v>83</v>
      </c>
      <c r="I3449" s="2" t="s">
        <v>61</v>
      </c>
      <c r="J3449" s="2" t="s">
        <v>61</v>
      </c>
      <c r="K3449" s="50" t="s">
        <v>61</v>
      </c>
      <c r="L3449" s="43">
        <v>2013</v>
      </c>
      <c r="M3449" s="2" t="s">
        <v>133</v>
      </c>
      <c r="N3449" s="32">
        <v>24.878599999999999</v>
      </c>
      <c r="O3449" s="32">
        <v>55.176439999999999</v>
      </c>
      <c r="P3449" s="2" t="s">
        <v>2767</v>
      </c>
      <c r="Q3449" s="2" t="s">
        <v>65</v>
      </c>
      <c r="R3449" s="43" t="s">
        <v>16802</v>
      </c>
      <c r="S3449" s="41" t="s">
        <v>5954</v>
      </c>
      <c r="T3449" s="41" t="s">
        <v>18462</v>
      </c>
      <c r="U3449" s="2"/>
      <c r="V3449" s="2"/>
      <c r="W3449" s="41" t="s">
        <v>17589</v>
      </c>
      <c r="X3449" s="2" t="s">
        <v>315</v>
      </c>
      <c r="Y3449" s="2" t="s">
        <v>102</v>
      </c>
      <c r="Z3449" s="5" t="s">
        <v>10423</v>
      </c>
      <c r="AA3449" s="5" t="s">
        <v>16910</v>
      </c>
      <c r="AB3449" s="5" t="s">
        <v>16316</v>
      </c>
      <c r="AC3449" s="2" t="s">
        <v>5205</v>
      </c>
      <c r="AD3449" s="2">
        <v>1052100</v>
      </c>
      <c r="AE3449" s="5">
        <v>25</v>
      </c>
      <c r="AF3449" s="25"/>
      <c r="AG3449" s="29">
        <v>3</v>
      </c>
      <c r="AH3449" s="2" t="s">
        <v>17974</v>
      </c>
      <c r="AI3449" s="2">
        <v>3</v>
      </c>
      <c r="AJ3449" s="2" t="s">
        <v>3591</v>
      </c>
      <c r="AK3449" s="2"/>
      <c r="AL3449" s="2"/>
      <c r="AM3449" s="2"/>
      <c r="AN3449" s="2"/>
      <c r="AO3449" s="2"/>
      <c r="AP3449" s="25"/>
      <c r="AQ3449" s="25"/>
      <c r="AR3449" s="2"/>
      <c r="AS3449" s="2"/>
      <c r="AT3449" s="2"/>
      <c r="AU3449" s="25"/>
      <c r="AV3449" s="2"/>
      <c r="AW3449" s="2"/>
      <c r="AX3449" s="25"/>
      <c r="AY3449" s="25"/>
      <c r="AZ3449" s="25"/>
      <c r="BA3449" s="25"/>
      <c r="BB3449" s="25"/>
      <c r="BC3449" s="25"/>
      <c r="BD3449" s="25"/>
      <c r="BE3449" s="25"/>
      <c r="BF3449" s="25"/>
      <c r="BG3449" s="25"/>
      <c r="BH3449" s="25"/>
      <c r="BI3449" s="25"/>
      <c r="BJ3449" s="25"/>
      <c r="BK3449" s="25"/>
      <c r="BL3449" s="25"/>
      <c r="BM3449" s="25"/>
      <c r="BN3449" s="25"/>
      <c r="BO3449" s="25"/>
      <c r="BP3449" s="25"/>
      <c r="BQ3449" s="25"/>
      <c r="BR3449" s="25"/>
      <c r="BS3449" s="25"/>
      <c r="BT3449" s="25"/>
      <c r="BU3449" s="25"/>
      <c r="BV3449" s="25"/>
      <c r="BW3449" s="25"/>
      <c r="BX3449" s="25"/>
      <c r="BY3449" s="25"/>
      <c r="BZ3449" s="25"/>
      <c r="CA3449" s="25"/>
      <c r="CB3449" s="25"/>
      <c r="CC3449" s="25"/>
      <c r="CD3449" s="2" t="s">
        <v>78</v>
      </c>
      <c r="CE3449" s="2" t="s">
        <v>21943</v>
      </c>
      <c r="CF3449" s="25"/>
      <c r="CG3449" s="25"/>
      <c r="CH3449" s="25"/>
      <c r="CI3449" s="25"/>
      <c r="CJ3449" s="25"/>
    </row>
    <row r="3450" spans="1:88" x14ac:dyDescent="0.2">
      <c r="A3450" s="2" t="s">
        <v>12889</v>
      </c>
      <c r="B3450" s="2" t="s">
        <v>26491</v>
      </c>
      <c r="C3450" s="2" t="s">
        <v>10420</v>
      </c>
      <c r="D3450" s="2" t="s">
        <v>12889</v>
      </c>
      <c r="E3450" s="2" t="s">
        <v>12889</v>
      </c>
      <c r="F3450" s="2" t="s">
        <v>12890</v>
      </c>
      <c r="G3450" s="2" t="s">
        <v>18750</v>
      </c>
      <c r="H3450" s="2" t="s">
        <v>83</v>
      </c>
      <c r="I3450" s="2" t="s">
        <v>61</v>
      </c>
      <c r="J3450" s="2" t="s">
        <v>61</v>
      </c>
      <c r="K3450" s="50" t="s">
        <v>61</v>
      </c>
      <c r="L3450" s="43">
        <v>2013</v>
      </c>
      <c r="M3450" s="2" t="s">
        <v>133</v>
      </c>
      <c r="N3450" s="32">
        <v>24.87303</v>
      </c>
      <c r="O3450" s="32">
        <v>55.177770000000002</v>
      </c>
      <c r="P3450" s="2" t="s">
        <v>2767</v>
      </c>
      <c r="Q3450" s="2" t="s">
        <v>65</v>
      </c>
      <c r="R3450" s="43" t="s">
        <v>18854</v>
      </c>
      <c r="S3450" s="41" t="s">
        <v>369</v>
      </c>
      <c r="T3450" s="41" t="s">
        <v>18460</v>
      </c>
      <c r="U3450" s="2"/>
      <c r="V3450" s="2"/>
      <c r="W3450" s="41" t="s">
        <v>17589</v>
      </c>
      <c r="X3450" s="2" t="s">
        <v>315</v>
      </c>
      <c r="Y3450" s="2" t="s">
        <v>102</v>
      </c>
      <c r="Z3450" s="5" t="s">
        <v>10423</v>
      </c>
      <c r="AA3450" s="5" t="s">
        <v>16910</v>
      </c>
      <c r="AB3450" s="5" t="s">
        <v>16316</v>
      </c>
      <c r="AC3450" s="2" t="s">
        <v>5205</v>
      </c>
      <c r="AD3450" s="2">
        <v>1052100</v>
      </c>
      <c r="AE3450" s="5">
        <v>30</v>
      </c>
      <c r="AF3450" s="25"/>
      <c r="AG3450" s="29">
        <v>3</v>
      </c>
      <c r="AH3450" s="2" t="s">
        <v>17974</v>
      </c>
      <c r="AI3450" s="2">
        <v>3</v>
      </c>
      <c r="AJ3450" s="2" t="s">
        <v>3591</v>
      </c>
      <c r="AK3450" s="2"/>
      <c r="AL3450" s="2"/>
      <c r="AM3450" s="2"/>
      <c r="AN3450" s="2"/>
      <c r="AO3450" s="2"/>
      <c r="AP3450" s="25"/>
      <c r="AQ3450" s="25"/>
      <c r="AR3450" s="2"/>
      <c r="AS3450" s="2"/>
      <c r="AT3450" s="2"/>
      <c r="AU3450" s="25"/>
      <c r="AV3450" s="2"/>
      <c r="AW3450" s="2"/>
      <c r="AX3450" s="25"/>
      <c r="AY3450" s="25"/>
      <c r="AZ3450" s="25"/>
      <c r="BA3450" s="25"/>
      <c r="BB3450" s="25"/>
      <c r="BC3450" s="25"/>
      <c r="BD3450" s="25"/>
      <c r="BE3450" s="25"/>
      <c r="BF3450" s="25"/>
      <c r="BG3450" s="25"/>
      <c r="BH3450" s="25"/>
      <c r="BI3450" s="25"/>
      <c r="BJ3450" s="25"/>
      <c r="BK3450" s="25"/>
      <c r="BL3450" s="25"/>
      <c r="BM3450" s="25"/>
      <c r="BN3450" s="25"/>
      <c r="BO3450" s="25"/>
      <c r="BP3450" s="25"/>
      <c r="BQ3450" s="25"/>
      <c r="BR3450" s="25"/>
      <c r="BS3450" s="25"/>
      <c r="BT3450" s="25"/>
      <c r="BU3450" s="25"/>
      <c r="BV3450" s="25"/>
      <c r="BW3450" s="25"/>
      <c r="BX3450" s="25"/>
      <c r="BY3450" s="25"/>
      <c r="BZ3450" s="25"/>
      <c r="CA3450" s="25"/>
      <c r="CB3450" s="25"/>
      <c r="CC3450" s="25"/>
      <c r="CD3450" s="2" t="s">
        <v>78</v>
      </c>
      <c r="CE3450" s="2" t="s">
        <v>21944</v>
      </c>
      <c r="CF3450" s="25"/>
      <c r="CG3450" s="25"/>
      <c r="CH3450" s="25"/>
      <c r="CI3450" s="25"/>
      <c r="CJ3450" s="25"/>
    </row>
    <row r="3451" spans="1:88" x14ac:dyDescent="0.2">
      <c r="A3451" s="2" t="s">
        <v>12891</v>
      </c>
      <c r="B3451" s="2" t="s">
        <v>26492</v>
      </c>
      <c r="C3451" s="2" t="s">
        <v>10420</v>
      </c>
      <c r="D3451" s="2" t="s">
        <v>12891</v>
      </c>
      <c r="E3451" s="2" t="s">
        <v>12891</v>
      </c>
      <c r="F3451" s="2" t="s">
        <v>12892</v>
      </c>
      <c r="G3451" s="2" t="s">
        <v>16962</v>
      </c>
      <c r="H3451" s="2" t="s">
        <v>61</v>
      </c>
      <c r="I3451" s="2" t="s">
        <v>61</v>
      </c>
      <c r="J3451" s="2" t="s">
        <v>61</v>
      </c>
      <c r="K3451" s="50" t="s">
        <v>61</v>
      </c>
      <c r="L3451" s="43">
        <v>2011</v>
      </c>
      <c r="M3451" s="2" t="s">
        <v>133</v>
      </c>
      <c r="N3451" s="32">
        <v>24.892440000000001</v>
      </c>
      <c r="O3451" s="32">
        <v>55.103789999999996</v>
      </c>
      <c r="P3451" s="2" t="s">
        <v>152</v>
      </c>
      <c r="Q3451" s="2" t="s">
        <v>65</v>
      </c>
      <c r="R3451" s="43" t="s">
        <v>16802</v>
      </c>
      <c r="S3451" s="41" t="s">
        <v>4851</v>
      </c>
      <c r="T3451" s="41" t="s">
        <v>18462</v>
      </c>
      <c r="U3451" s="2"/>
      <c r="V3451" s="2"/>
      <c r="W3451" s="41" t="s">
        <v>17588</v>
      </c>
      <c r="X3451" s="2" t="s">
        <v>153</v>
      </c>
      <c r="Y3451" s="2" t="s">
        <v>76</v>
      </c>
      <c r="Z3451" s="5" t="s">
        <v>10423</v>
      </c>
      <c r="AA3451" s="5" t="s">
        <v>16910</v>
      </c>
      <c r="AB3451" s="5" t="s">
        <v>16317</v>
      </c>
      <c r="AC3451" s="2" t="s">
        <v>5247</v>
      </c>
      <c r="AD3451" s="2">
        <v>1052100</v>
      </c>
      <c r="AE3451" s="5">
        <v>30</v>
      </c>
      <c r="AF3451" s="25"/>
      <c r="AG3451" s="29">
        <v>3</v>
      </c>
      <c r="AH3451" s="2" t="s">
        <v>17978</v>
      </c>
      <c r="AI3451" s="2">
        <v>3</v>
      </c>
      <c r="AJ3451" s="2">
        <v>3</v>
      </c>
      <c r="AK3451" s="2"/>
      <c r="AL3451" s="2"/>
      <c r="AM3451" s="2"/>
      <c r="AN3451" s="2"/>
      <c r="AO3451" s="2"/>
      <c r="AP3451" s="25"/>
      <c r="AQ3451" s="25"/>
      <c r="AR3451" s="2"/>
      <c r="AS3451" s="2"/>
      <c r="AT3451" s="2"/>
      <c r="AU3451" s="25"/>
      <c r="AV3451" s="2"/>
      <c r="AW3451" s="2"/>
      <c r="AX3451" s="25"/>
      <c r="AY3451" s="25"/>
      <c r="AZ3451" s="25"/>
      <c r="BA3451" s="25"/>
      <c r="BB3451" s="25"/>
      <c r="BC3451" s="25"/>
      <c r="BD3451" s="25"/>
      <c r="BE3451" s="25"/>
      <c r="BF3451" s="25"/>
      <c r="BG3451" s="25"/>
      <c r="BH3451" s="25"/>
      <c r="BI3451" s="25"/>
      <c r="BJ3451" s="25"/>
      <c r="BK3451" s="25"/>
      <c r="BL3451" s="25"/>
      <c r="BM3451" s="25"/>
      <c r="BN3451" s="25"/>
      <c r="BO3451" s="25"/>
      <c r="BP3451" s="25"/>
      <c r="BQ3451" s="25"/>
      <c r="BR3451" s="25"/>
      <c r="BS3451" s="25"/>
      <c r="BT3451" s="25"/>
      <c r="BU3451" s="25"/>
      <c r="BV3451" s="25"/>
      <c r="BW3451" s="25"/>
      <c r="BX3451" s="25"/>
      <c r="BY3451" s="25"/>
      <c r="BZ3451" s="25"/>
      <c r="CA3451" s="25"/>
      <c r="CB3451" s="25"/>
      <c r="CC3451" s="25"/>
      <c r="CD3451" s="2" t="s">
        <v>78</v>
      </c>
      <c r="CE3451" s="2" t="s">
        <v>21945</v>
      </c>
      <c r="CF3451" s="25"/>
      <c r="CG3451" s="25"/>
      <c r="CH3451" s="25"/>
      <c r="CI3451" s="25"/>
      <c r="CJ3451" s="25"/>
    </row>
    <row r="3452" spans="1:88" x14ac:dyDescent="0.2">
      <c r="A3452" s="2" t="s">
        <v>12893</v>
      </c>
      <c r="B3452" s="2" t="s">
        <v>26493</v>
      </c>
      <c r="C3452" s="2" t="s">
        <v>10420</v>
      </c>
      <c r="D3452" s="2" t="s">
        <v>12893</v>
      </c>
      <c r="E3452" s="2" t="s">
        <v>12893</v>
      </c>
      <c r="F3452" s="2" t="s">
        <v>12894</v>
      </c>
      <c r="G3452" s="2" t="s">
        <v>12895</v>
      </c>
      <c r="H3452" s="2" t="s">
        <v>61</v>
      </c>
      <c r="I3452" s="2" t="s">
        <v>61</v>
      </c>
      <c r="J3452" s="2" t="s">
        <v>61</v>
      </c>
      <c r="K3452" s="50" t="s">
        <v>61</v>
      </c>
      <c r="L3452" s="43">
        <v>2015</v>
      </c>
      <c r="M3452" s="2" t="s">
        <v>133</v>
      </c>
      <c r="N3452" s="32">
        <v>25.267939999999999</v>
      </c>
      <c r="O3452" s="32">
        <v>55.33023</v>
      </c>
      <c r="P3452" s="2" t="s">
        <v>152</v>
      </c>
      <c r="Q3452" s="2" t="s">
        <v>65</v>
      </c>
      <c r="R3452" s="43" t="s">
        <v>18854</v>
      </c>
      <c r="S3452" s="41" t="s">
        <v>272</v>
      </c>
      <c r="T3452" s="41" t="s">
        <v>18461</v>
      </c>
      <c r="U3452" s="2"/>
      <c r="V3452" s="2"/>
      <c r="W3452" s="41" t="s">
        <v>17588</v>
      </c>
      <c r="X3452" s="2" t="s">
        <v>10620</v>
      </c>
      <c r="Y3452" s="2" t="s">
        <v>102</v>
      </c>
      <c r="Z3452" s="5" t="s">
        <v>10423</v>
      </c>
      <c r="AA3452" s="5" t="s">
        <v>16910</v>
      </c>
      <c r="AB3452" s="5" t="s">
        <v>16316</v>
      </c>
      <c r="AC3452" s="2" t="s">
        <v>5205</v>
      </c>
      <c r="AD3452" s="2">
        <v>1012400</v>
      </c>
      <c r="AE3452" s="5">
        <v>36</v>
      </c>
      <c r="AF3452" s="25"/>
      <c r="AG3452" s="29">
        <v>3</v>
      </c>
      <c r="AH3452" s="2" t="s">
        <v>17974</v>
      </c>
      <c r="AI3452" s="2">
        <v>4</v>
      </c>
      <c r="AJ3452" s="2">
        <v>3</v>
      </c>
      <c r="AK3452" s="2"/>
      <c r="AL3452" s="2"/>
      <c r="AM3452" s="2"/>
      <c r="AN3452" s="2"/>
      <c r="AO3452" s="2"/>
      <c r="AP3452" s="25"/>
      <c r="AQ3452" s="25"/>
      <c r="AR3452" s="2"/>
      <c r="AS3452" s="2"/>
      <c r="AT3452" s="2"/>
      <c r="AU3452" s="25"/>
      <c r="AV3452" s="2"/>
      <c r="AW3452" s="2"/>
      <c r="AX3452" s="25"/>
      <c r="AY3452" s="25"/>
      <c r="AZ3452" s="25"/>
      <c r="BA3452" s="25"/>
      <c r="BB3452" s="25"/>
      <c r="BC3452" s="25"/>
      <c r="BD3452" s="25"/>
      <c r="BE3452" s="25"/>
      <c r="BF3452" s="25"/>
      <c r="BG3452" s="25"/>
      <c r="BH3452" s="25"/>
      <c r="BI3452" s="25"/>
      <c r="BJ3452" s="25"/>
      <c r="BK3452" s="25"/>
      <c r="BL3452" s="25"/>
      <c r="BM3452" s="25"/>
      <c r="BN3452" s="25"/>
      <c r="BO3452" s="25"/>
      <c r="BP3452" s="25"/>
      <c r="BQ3452" s="25"/>
      <c r="BR3452" s="25"/>
      <c r="BS3452" s="25"/>
      <c r="BT3452" s="25"/>
      <c r="BU3452" s="25"/>
      <c r="BV3452" s="25"/>
      <c r="BW3452" s="25"/>
      <c r="BX3452" s="25"/>
      <c r="BY3452" s="25"/>
      <c r="BZ3452" s="25"/>
      <c r="CA3452" s="25"/>
      <c r="CB3452" s="25"/>
      <c r="CC3452" s="25"/>
      <c r="CD3452" s="2" t="s">
        <v>71</v>
      </c>
      <c r="CE3452" s="2">
        <v>0</v>
      </c>
      <c r="CF3452" s="25"/>
      <c r="CG3452" s="25"/>
      <c r="CH3452" s="25"/>
      <c r="CI3452" s="25"/>
      <c r="CJ3452" s="25"/>
    </row>
    <row r="3453" spans="1:88" x14ac:dyDescent="0.2">
      <c r="A3453" s="2" t="s">
        <v>12896</v>
      </c>
      <c r="B3453" s="2" t="s">
        <v>26494</v>
      </c>
      <c r="C3453" s="2" t="s">
        <v>10420</v>
      </c>
      <c r="D3453" s="2" t="s">
        <v>12896</v>
      </c>
      <c r="E3453" s="2" t="s">
        <v>12896</v>
      </c>
      <c r="F3453" s="2" t="s">
        <v>12897</v>
      </c>
      <c r="G3453" s="2" t="s">
        <v>18751</v>
      </c>
      <c r="H3453" s="2" t="s">
        <v>83</v>
      </c>
      <c r="I3453" s="2" t="s">
        <v>61</v>
      </c>
      <c r="J3453" s="2" t="s">
        <v>61</v>
      </c>
      <c r="K3453" s="50" t="s">
        <v>61</v>
      </c>
      <c r="L3453" s="43">
        <v>2014</v>
      </c>
      <c r="M3453" s="2" t="s">
        <v>133</v>
      </c>
      <c r="N3453" s="32">
        <v>24.907319999999999</v>
      </c>
      <c r="O3453" s="32">
        <v>55.11204</v>
      </c>
      <c r="P3453" s="2" t="s">
        <v>2767</v>
      </c>
      <c r="Q3453" s="2" t="s">
        <v>65</v>
      </c>
      <c r="R3453" s="43" t="s">
        <v>18854</v>
      </c>
      <c r="S3453" s="41" t="s">
        <v>272</v>
      </c>
      <c r="T3453" s="41" t="s">
        <v>18461</v>
      </c>
      <c r="U3453" s="2"/>
      <c r="V3453" s="2"/>
      <c r="W3453" s="41" t="s">
        <v>17589</v>
      </c>
      <c r="X3453" s="2" t="s">
        <v>1598</v>
      </c>
      <c r="Y3453" s="2" t="s">
        <v>76</v>
      </c>
      <c r="Z3453" s="5" t="s">
        <v>10423</v>
      </c>
      <c r="AA3453" s="5" t="s">
        <v>16910</v>
      </c>
      <c r="AB3453" s="5" t="s">
        <v>16317</v>
      </c>
      <c r="AC3453" s="2" t="s">
        <v>5247</v>
      </c>
      <c r="AD3453" s="2">
        <v>1052100</v>
      </c>
      <c r="AE3453" s="5">
        <v>16</v>
      </c>
      <c r="AF3453" s="25"/>
      <c r="AG3453" s="29">
        <v>3</v>
      </c>
      <c r="AH3453" s="2" t="s">
        <v>17978</v>
      </c>
      <c r="AI3453" s="2">
        <v>3</v>
      </c>
      <c r="AJ3453" s="2" t="s">
        <v>3591</v>
      </c>
      <c r="AK3453" s="2"/>
      <c r="AL3453" s="2"/>
      <c r="AM3453" s="2"/>
      <c r="AN3453" s="2"/>
      <c r="AO3453" s="2"/>
      <c r="AP3453" s="25"/>
      <c r="AQ3453" s="25"/>
      <c r="AR3453" s="2"/>
      <c r="AS3453" s="2"/>
      <c r="AT3453" s="2"/>
      <c r="AU3453" s="25"/>
      <c r="AV3453" s="2"/>
      <c r="AW3453" s="2"/>
      <c r="AX3453" s="25"/>
      <c r="AY3453" s="25"/>
      <c r="AZ3453" s="25"/>
      <c r="BA3453" s="25"/>
      <c r="BB3453" s="25"/>
      <c r="BC3453" s="25"/>
      <c r="BD3453" s="25"/>
      <c r="BE3453" s="25"/>
      <c r="BF3453" s="25"/>
      <c r="BG3453" s="25"/>
      <c r="BH3453" s="25"/>
      <c r="BI3453" s="25"/>
      <c r="BJ3453" s="25"/>
      <c r="BK3453" s="25"/>
      <c r="BL3453" s="25"/>
      <c r="BM3453" s="25"/>
      <c r="BN3453" s="25"/>
      <c r="BO3453" s="25"/>
      <c r="BP3453" s="25"/>
      <c r="BQ3453" s="25"/>
      <c r="BR3453" s="25"/>
      <c r="BS3453" s="25"/>
      <c r="BT3453" s="25"/>
      <c r="BU3453" s="25"/>
      <c r="BV3453" s="25"/>
      <c r="BW3453" s="25"/>
      <c r="BX3453" s="25"/>
      <c r="BY3453" s="25"/>
      <c r="BZ3453" s="25"/>
      <c r="CA3453" s="25"/>
      <c r="CB3453" s="25"/>
      <c r="CC3453" s="25"/>
      <c r="CD3453" s="2" t="s">
        <v>78</v>
      </c>
      <c r="CE3453" s="2" t="s">
        <v>21946</v>
      </c>
      <c r="CF3453" s="25"/>
      <c r="CG3453" s="25"/>
      <c r="CH3453" s="25"/>
      <c r="CI3453" s="25"/>
      <c r="CJ3453" s="25"/>
    </row>
    <row r="3454" spans="1:88" x14ac:dyDescent="0.2">
      <c r="A3454" s="2" t="s">
        <v>12898</v>
      </c>
      <c r="B3454" s="2" t="s">
        <v>26495</v>
      </c>
      <c r="C3454" s="2" t="s">
        <v>10420</v>
      </c>
      <c r="D3454" s="2" t="s">
        <v>12898</v>
      </c>
      <c r="E3454" s="2" t="s">
        <v>12898</v>
      </c>
      <c r="F3454" s="2" t="s">
        <v>12899</v>
      </c>
      <c r="G3454" s="2"/>
      <c r="H3454" s="2" t="s">
        <v>61</v>
      </c>
      <c r="I3454" s="2" t="s">
        <v>61</v>
      </c>
      <c r="J3454" s="2" t="s">
        <v>61</v>
      </c>
      <c r="K3454" s="2"/>
      <c r="L3454" s="43">
        <v>2011</v>
      </c>
      <c r="M3454" s="2" t="s">
        <v>133</v>
      </c>
      <c r="N3454" s="32">
        <v>24.896429999999999</v>
      </c>
      <c r="O3454" s="32">
        <v>55.127330000000001</v>
      </c>
      <c r="P3454" s="2" t="s">
        <v>152</v>
      </c>
      <c r="Q3454" s="2" t="s">
        <v>65</v>
      </c>
      <c r="R3454" s="43" t="s">
        <v>16802</v>
      </c>
      <c r="S3454" s="41" t="s">
        <v>4851</v>
      </c>
      <c r="T3454" s="41" t="s">
        <v>18462</v>
      </c>
      <c r="U3454" s="2"/>
      <c r="V3454" s="2"/>
      <c r="W3454" s="41" t="s">
        <v>67</v>
      </c>
      <c r="X3454" s="2" t="s">
        <v>153</v>
      </c>
      <c r="Y3454" s="2" t="s">
        <v>10437</v>
      </c>
      <c r="Z3454" s="5" t="s">
        <v>10423</v>
      </c>
      <c r="AA3454" s="5" t="s">
        <v>16910</v>
      </c>
      <c r="AB3454" s="5" t="s">
        <v>18090</v>
      </c>
      <c r="AC3454" s="2" t="s">
        <v>3591</v>
      </c>
      <c r="AD3454" s="2">
        <v>1052100</v>
      </c>
      <c r="AE3454" s="5">
        <v>30</v>
      </c>
      <c r="AF3454" s="25"/>
      <c r="AG3454" s="29"/>
      <c r="AH3454" s="2" t="s">
        <v>3591</v>
      </c>
      <c r="AI3454" s="2">
        <v>3</v>
      </c>
      <c r="AJ3454" s="2" t="s">
        <v>3591</v>
      </c>
      <c r="AK3454" s="2"/>
      <c r="AL3454" s="2"/>
      <c r="AM3454" s="2"/>
      <c r="AN3454" s="2"/>
      <c r="AO3454" s="2"/>
      <c r="AP3454" s="25"/>
      <c r="AQ3454" s="25"/>
      <c r="AR3454" s="2"/>
      <c r="AS3454" s="2"/>
      <c r="AT3454" s="2"/>
      <c r="AU3454" s="25"/>
      <c r="AV3454" s="2"/>
      <c r="AW3454" s="2"/>
      <c r="AX3454" s="25"/>
      <c r="AY3454" s="25"/>
      <c r="AZ3454" s="25"/>
      <c r="BA3454" s="25"/>
      <c r="BB3454" s="25"/>
      <c r="BC3454" s="25"/>
      <c r="BD3454" s="25"/>
      <c r="BE3454" s="25"/>
      <c r="BF3454" s="25"/>
      <c r="BG3454" s="25"/>
      <c r="BH3454" s="25"/>
      <c r="BI3454" s="25"/>
      <c r="BJ3454" s="25"/>
      <c r="BK3454" s="25"/>
      <c r="BL3454" s="25"/>
      <c r="BM3454" s="25"/>
      <c r="BN3454" s="25"/>
      <c r="BO3454" s="25"/>
      <c r="BP3454" s="25"/>
      <c r="BQ3454" s="25"/>
      <c r="BR3454" s="25"/>
      <c r="BS3454" s="25"/>
      <c r="BT3454" s="25"/>
      <c r="BU3454" s="25"/>
      <c r="BV3454" s="25"/>
      <c r="BW3454" s="25"/>
      <c r="BX3454" s="25"/>
      <c r="BY3454" s="25"/>
      <c r="BZ3454" s="25"/>
      <c r="CA3454" s="25"/>
      <c r="CB3454" s="25"/>
      <c r="CC3454" s="25"/>
      <c r="CD3454" s="2" t="s">
        <v>71</v>
      </c>
      <c r="CE3454" s="2">
        <v>0</v>
      </c>
      <c r="CF3454" s="25"/>
      <c r="CG3454" s="25"/>
      <c r="CH3454" s="25"/>
      <c r="CI3454" s="25"/>
      <c r="CJ3454" s="25"/>
    </row>
    <row r="3455" spans="1:88" x14ac:dyDescent="0.2">
      <c r="A3455" s="2" t="s">
        <v>12900</v>
      </c>
      <c r="B3455" s="2" t="s">
        <v>26496</v>
      </c>
      <c r="C3455" s="2" t="s">
        <v>10420</v>
      </c>
      <c r="D3455" s="2" t="s">
        <v>12900</v>
      </c>
      <c r="E3455" s="2" t="s">
        <v>12900</v>
      </c>
      <c r="F3455" s="2" t="s">
        <v>12901</v>
      </c>
      <c r="G3455" s="2"/>
      <c r="H3455" s="2" t="s">
        <v>61</v>
      </c>
      <c r="I3455" s="2" t="s">
        <v>61</v>
      </c>
      <c r="J3455" s="2" t="s">
        <v>61</v>
      </c>
      <c r="K3455" s="2"/>
      <c r="L3455" s="43">
        <v>2011</v>
      </c>
      <c r="M3455" s="2" t="s">
        <v>133</v>
      </c>
      <c r="N3455" s="32">
        <v>24.8994</v>
      </c>
      <c r="O3455" s="32">
        <v>55.140520000000002</v>
      </c>
      <c r="P3455" s="2" t="s">
        <v>152</v>
      </c>
      <c r="Q3455" s="2" t="s">
        <v>65</v>
      </c>
      <c r="R3455" s="43" t="s">
        <v>16802</v>
      </c>
      <c r="S3455" s="41" t="s">
        <v>4851</v>
      </c>
      <c r="T3455" s="41" t="s">
        <v>18462</v>
      </c>
      <c r="U3455" s="2"/>
      <c r="V3455" s="2"/>
      <c r="W3455" s="41" t="s">
        <v>67</v>
      </c>
      <c r="X3455" s="2" t="s">
        <v>153</v>
      </c>
      <c r="Y3455" s="2" t="s">
        <v>69</v>
      </c>
      <c r="Z3455" s="5" t="s">
        <v>10423</v>
      </c>
      <c r="AA3455" s="5" t="s">
        <v>16910</v>
      </c>
      <c r="AB3455" s="5" t="s">
        <v>70</v>
      </c>
      <c r="AC3455" s="2" t="s">
        <v>3591</v>
      </c>
      <c r="AD3455" s="2">
        <v>1052100</v>
      </c>
      <c r="AE3455" s="5">
        <v>35</v>
      </c>
      <c r="AF3455" s="25"/>
      <c r="AG3455" s="29"/>
      <c r="AH3455" s="2" t="s">
        <v>3591</v>
      </c>
      <c r="AI3455" s="2">
        <v>3</v>
      </c>
      <c r="AJ3455" s="2" t="s">
        <v>3591</v>
      </c>
      <c r="AK3455" s="2"/>
      <c r="AL3455" s="2"/>
      <c r="AM3455" s="2"/>
      <c r="AN3455" s="2"/>
      <c r="AO3455" s="2"/>
      <c r="AP3455" s="25"/>
      <c r="AQ3455" s="25"/>
      <c r="AR3455" s="2"/>
      <c r="AS3455" s="2"/>
      <c r="AT3455" s="2"/>
      <c r="AU3455" s="25"/>
      <c r="AV3455" s="2"/>
      <c r="AW3455" s="2"/>
      <c r="AX3455" s="25"/>
      <c r="AY3455" s="25"/>
      <c r="AZ3455" s="25"/>
      <c r="BA3455" s="25"/>
      <c r="BB3455" s="25"/>
      <c r="BC3455" s="25"/>
      <c r="BD3455" s="25"/>
      <c r="BE3455" s="25"/>
      <c r="BF3455" s="25"/>
      <c r="BG3455" s="25"/>
      <c r="BH3455" s="25"/>
      <c r="BI3455" s="25"/>
      <c r="BJ3455" s="25"/>
      <c r="BK3455" s="25"/>
      <c r="BL3455" s="25"/>
      <c r="BM3455" s="25"/>
      <c r="BN3455" s="25"/>
      <c r="BO3455" s="25"/>
      <c r="BP3455" s="25"/>
      <c r="BQ3455" s="25"/>
      <c r="BR3455" s="25"/>
      <c r="BS3455" s="25"/>
      <c r="BT3455" s="25"/>
      <c r="BU3455" s="25"/>
      <c r="BV3455" s="25"/>
      <c r="BW3455" s="25"/>
      <c r="BX3455" s="25"/>
      <c r="BY3455" s="25"/>
      <c r="BZ3455" s="25"/>
      <c r="CA3455" s="25"/>
      <c r="CB3455" s="25"/>
      <c r="CC3455" s="25"/>
      <c r="CD3455" s="2" t="s">
        <v>71</v>
      </c>
      <c r="CE3455" s="2">
        <v>0</v>
      </c>
      <c r="CF3455" s="25"/>
      <c r="CG3455" s="25"/>
      <c r="CH3455" s="25"/>
      <c r="CI3455" s="25"/>
      <c r="CJ3455" s="25"/>
    </row>
    <row r="3456" spans="1:88" x14ac:dyDescent="0.2">
      <c r="A3456" s="2" t="s">
        <v>12902</v>
      </c>
      <c r="B3456" s="2" t="s">
        <v>26497</v>
      </c>
      <c r="C3456" s="2" t="s">
        <v>10420</v>
      </c>
      <c r="D3456" s="2" t="s">
        <v>12902</v>
      </c>
      <c r="E3456" s="2" t="s">
        <v>12902</v>
      </c>
      <c r="F3456" s="2" t="s">
        <v>12903</v>
      </c>
      <c r="G3456" s="2"/>
      <c r="H3456" s="2" t="s">
        <v>83</v>
      </c>
      <c r="I3456" s="2" t="s">
        <v>61</v>
      </c>
      <c r="J3456" s="2" t="s">
        <v>61</v>
      </c>
      <c r="K3456" s="2"/>
      <c r="L3456" s="43">
        <v>2014</v>
      </c>
      <c r="M3456" s="2" t="s">
        <v>133</v>
      </c>
      <c r="N3456" s="32">
        <v>24.860790000000001</v>
      </c>
      <c r="O3456" s="32">
        <v>55.163559999999997</v>
      </c>
      <c r="P3456" s="2" t="s">
        <v>2767</v>
      </c>
      <c r="Q3456" s="2" t="s">
        <v>65</v>
      </c>
      <c r="R3456" s="43" t="s">
        <v>16802</v>
      </c>
      <c r="S3456" s="41" t="s">
        <v>4851</v>
      </c>
      <c r="T3456" s="41" t="s">
        <v>18462</v>
      </c>
      <c r="U3456" s="2"/>
      <c r="V3456" s="2"/>
      <c r="W3456" s="41" t="s">
        <v>144</v>
      </c>
      <c r="X3456" s="2" t="s">
        <v>1598</v>
      </c>
      <c r="Y3456" s="2" t="s">
        <v>76</v>
      </c>
      <c r="Z3456" s="5" t="s">
        <v>10423</v>
      </c>
      <c r="AA3456" s="5" t="s">
        <v>16910</v>
      </c>
      <c r="AB3456" s="5" t="s">
        <v>16317</v>
      </c>
      <c r="AC3456" s="2" t="s">
        <v>3591</v>
      </c>
      <c r="AD3456" s="2">
        <v>1052100</v>
      </c>
      <c r="AE3456" s="5">
        <v>25</v>
      </c>
      <c r="AF3456" s="25"/>
      <c r="AG3456" s="29"/>
      <c r="AH3456" s="2" t="s">
        <v>3591</v>
      </c>
      <c r="AI3456" s="2">
        <v>3</v>
      </c>
      <c r="AJ3456" s="2" t="s">
        <v>3591</v>
      </c>
      <c r="AK3456" s="2"/>
      <c r="AL3456" s="2"/>
      <c r="AM3456" s="2"/>
      <c r="AN3456" s="2"/>
      <c r="AO3456" s="2"/>
      <c r="AP3456" s="25"/>
      <c r="AQ3456" s="25"/>
      <c r="AR3456" s="2"/>
      <c r="AS3456" s="2"/>
      <c r="AT3456" s="2"/>
      <c r="AU3456" s="25"/>
      <c r="AV3456" s="2"/>
      <c r="AW3456" s="2"/>
      <c r="AX3456" s="25"/>
      <c r="AY3456" s="25"/>
      <c r="AZ3456" s="25"/>
      <c r="BA3456" s="25"/>
      <c r="BB3456" s="25"/>
      <c r="BC3456" s="25"/>
      <c r="BD3456" s="25"/>
      <c r="BE3456" s="25"/>
      <c r="BF3456" s="25"/>
      <c r="BG3456" s="25"/>
      <c r="BH3456" s="25"/>
      <c r="BI3456" s="25"/>
      <c r="BJ3456" s="25"/>
      <c r="BK3456" s="25"/>
      <c r="BL3456" s="25"/>
      <c r="BM3456" s="25"/>
      <c r="BN3456" s="25"/>
      <c r="BO3456" s="25"/>
      <c r="BP3456" s="25"/>
      <c r="BQ3456" s="25"/>
      <c r="BR3456" s="25"/>
      <c r="BS3456" s="25"/>
      <c r="BT3456" s="25"/>
      <c r="BU3456" s="25"/>
      <c r="BV3456" s="25"/>
      <c r="BW3456" s="25"/>
      <c r="BX3456" s="25"/>
      <c r="BY3456" s="25"/>
      <c r="BZ3456" s="25"/>
      <c r="CA3456" s="25"/>
      <c r="CB3456" s="25"/>
      <c r="CC3456" s="25"/>
      <c r="CD3456" s="2" t="s">
        <v>71</v>
      </c>
      <c r="CE3456" s="2">
        <v>0</v>
      </c>
      <c r="CF3456" s="25"/>
      <c r="CG3456" s="25"/>
      <c r="CH3456" s="25"/>
      <c r="CI3456" s="25"/>
      <c r="CJ3456" s="25"/>
    </row>
    <row r="3457" spans="1:88" x14ac:dyDescent="0.2">
      <c r="A3457" s="2" t="s">
        <v>12904</v>
      </c>
      <c r="B3457" s="2" t="s">
        <v>26498</v>
      </c>
      <c r="C3457" s="2" t="s">
        <v>10420</v>
      </c>
      <c r="D3457" s="2" t="s">
        <v>12904</v>
      </c>
      <c r="E3457" s="2" t="s">
        <v>12904</v>
      </c>
      <c r="F3457" s="2" t="s">
        <v>12905</v>
      </c>
      <c r="G3457" s="2" t="s">
        <v>12906</v>
      </c>
      <c r="H3457" s="2" t="s">
        <v>61</v>
      </c>
      <c r="I3457" s="2" t="s">
        <v>61</v>
      </c>
      <c r="J3457" s="2" t="s">
        <v>61</v>
      </c>
      <c r="K3457" s="50" t="s">
        <v>61</v>
      </c>
      <c r="L3457" s="43">
        <v>2013</v>
      </c>
      <c r="M3457" s="2" t="s">
        <v>133</v>
      </c>
      <c r="N3457" s="32">
        <v>25.271049999999999</v>
      </c>
      <c r="O3457" s="32">
        <v>55.297969999999999</v>
      </c>
      <c r="P3457" s="2" t="s">
        <v>152</v>
      </c>
      <c r="Q3457" s="2" t="s">
        <v>65</v>
      </c>
      <c r="R3457" s="43" t="s">
        <v>18854</v>
      </c>
      <c r="S3457" s="41" t="s">
        <v>272</v>
      </c>
      <c r="T3457" s="41" t="s">
        <v>18461</v>
      </c>
      <c r="U3457" s="2"/>
      <c r="V3457" s="2"/>
      <c r="W3457" s="41" t="s">
        <v>17588</v>
      </c>
      <c r="X3457" s="2" t="s">
        <v>10480</v>
      </c>
      <c r="Y3457" s="2" t="s">
        <v>102</v>
      </c>
      <c r="Z3457" s="5" t="s">
        <v>20</v>
      </c>
      <c r="AA3457" s="5" t="s">
        <v>16910</v>
      </c>
      <c r="AB3457" s="5" t="s">
        <v>16316</v>
      </c>
      <c r="AC3457" s="2" t="s">
        <v>5247</v>
      </c>
      <c r="AD3457" s="2">
        <v>1011200</v>
      </c>
      <c r="AE3457" s="5">
        <v>28</v>
      </c>
      <c r="AF3457" s="25"/>
      <c r="AG3457" s="29">
        <v>3</v>
      </c>
      <c r="AH3457" s="2" t="s">
        <v>17978</v>
      </c>
      <c r="AI3457" s="2">
        <v>4</v>
      </c>
      <c r="AJ3457" s="2">
        <v>3</v>
      </c>
      <c r="AK3457" s="2"/>
      <c r="AL3457" s="2"/>
      <c r="AM3457" s="2"/>
      <c r="AN3457" s="2"/>
      <c r="AO3457" s="2"/>
      <c r="AP3457" s="25"/>
      <c r="AQ3457" s="25"/>
      <c r="AR3457" s="2"/>
      <c r="AS3457" s="2"/>
      <c r="AT3457" s="2"/>
      <c r="AU3457" s="25"/>
      <c r="AV3457" s="2"/>
      <c r="AW3457" s="2"/>
      <c r="AX3457" s="25"/>
      <c r="AY3457" s="25"/>
      <c r="AZ3457" s="25"/>
      <c r="BA3457" s="25"/>
      <c r="BB3457" s="25"/>
      <c r="BC3457" s="25"/>
      <c r="BD3457" s="25"/>
      <c r="BE3457" s="25"/>
      <c r="BF3457" s="25"/>
      <c r="BG3457" s="25"/>
      <c r="BH3457" s="25"/>
      <c r="BI3457" s="25"/>
      <c r="BJ3457" s="25"/>
      <c r="BK3457" s="25"/>
      <c r="BL3457" s="25"/>
      <c r="BM3457" s="25"/>
      <c r="BN3457" s="25"/>
      <c r="BO3457" s="25"/>
      <c r="BP3457" s="25"/>
      <c r="BQ3457" s="25"/>
      <c r="BR3457" s="25"/>
      <c r="BS3457" s="25"/>
      <c r="BT3457" s="25"/>
      <c r="BU3457" s="25"/>
      <c r="BV3457" s="25"/>
      <c r="BW3457" s="25"/>
      <c r="BX3457" s="25"/>
      <c r="BY3457" s="25"/>
      <c r="BZ3457" s="25"/>
      <c r="CA3457" s="25"/>
      <c r="CB3457" s="25"/>
      <c r="CC3457" s="25"/>
      <c r="CD3457" s="2" t="s">
        <v>78</v>
      </c>
      <c r="CE3457" s="2" t="s">
        <v>21947</v>
      </c>
      <c r="CF3457" s="25"/>
      <c r="CG3457" s="25"/>
      <c r="CH3457" s="25"/>
      <c r="CI3457" s="25"/>
      <c r="CJ3457" s="25"/>
    </row>
    <row r="3458" spans="1:88" x14ac:dyDescent="0.2">
      <c r="A3458" s="2" t="s">
        <v>12907</v>
      </c>
      <c r="B3458" s="2" t="s">
        <v>26499</v>
      </c>
      <c r="C3458" s="2" t="s">
        <v>10420</v>
      </c>
      <c r="D3458" s="2" t="s">
        <v>12907</v>
      </c>
      <c r="E3458" s="2" t="s">
        <v>12907</v>
      </c>
      <c r="F3458" s="2" t="s">
        <v>12908</v>
      </c>
      <c r="G3458" s="2" t="s">
        <v>12909</v>
      </c>
      <c r="H3458" s="2" t="s">
        <v>83</v>
      </c>
      <c r="I3458" s="2" t="s">
        <v>61</v>
      </c>
      <c r="J3458" s="2" t="s">
        <v>61</v>
      </c>
      <c r="K3458" s="50" t="s">
        <v>61</v>
      </c>
      <c r="L3458" s="43">
        <v>2011</v>
      </c>
      <c r="M3458" s="2" t="s">
        <v>133</v>
      </c>
      <c r="N3458" s="32">
        <v>25.264600000000002</v>
      </c>
      <c r="O3458" s="32">
        <v>55.293599999999998</v>
      </c>
      <c r="P3458" s="2" t="s">
        <v>2767</v>
      </c>
      <c r="Q3458" s="2" t="s">
        <v>65</v>
      </c>
      <c r="R3458" s="43" t="s">
        <v>18854</v>
      </c>
      <c r="S3458" s="41" t="s">
        <v>272</v>
      </c>
      <c r="T3458" s="41" t="s">
        <v>18461</v>
      </c>
      <c r="U3458" s="2"/>
      <c r="V3458" s="2"/>
      <c r="W3458" s="41" t="s">
        <v>17589</v>
      </c>
      <c r="X3458" s="2" t="s">
        <v>315</v>
      </c>
      <c r="Y3458" s="2" t="s">
        <v>69</v>
      </c>
      <c r="Z3458" s="5" t="s">
        <v>10423</v>
      </c>
      <c r="AA3458" s="5" t="s">
        <v>16910</v>
      </c>
      <c r="AB3458" s="5" t="s">
        <v>18091</v>
      </c>
      <c r="AC3458" s="2" t="s">
        <v>5205</v>
      </c>
      <c r="AD3458" s="2">
        <v>1031200</v>
      </c>
      <c r="AE3458" s="5">
        <v>17</v>
      </c>
      <c r="AF3458" s="25"/>
      <c r="AG3458" s="29">
        <v>3</v>
      </c>
      <c r="AH3458" s="2" t="s">
        <v>17974</v>
      </c>
      <c r="AI3458" s="2">
        <v>3</v>
      </c>
      <c r="AJ3458" s="2">
        <v>3</v>
      </c>
      <c r="AK3458" s="2"/>
      <c r="AL3458" s="2"/>
      <c r="AM3458" s="2"/>
      <c r="AN3458" s="2"/>
      <c r="AO3458" s="2"/>
      <c r="AP3458" s="25"/>
      <c r="AQ3458" s="25"/>
      <c r="AR3458" s="2"/>
      <c r="AS3458" s="2"/>
      <c r="AT3458" s="2"/>
      <c r="AU3458" s="25"/>
      <c r="AV3458" s="2"/>
      <c r="AW3458" s="2"/>
      <c r="AX3458" s="25"/>
      <c r="AY3458" s="25"/>
      <c r="AZ3458" s="25"/>
      <c r="BA3458" s="25"/>
      <c r="BB3458" s="25"/>
      <c r="BC3458" s="25"/>
      <c r="BD3458" s="25"/>
      <c r="BE3458" s="25"/>
      <c r="BF3458" s="25"/>
      <c r="BG3458" s="25"/>
      <c r="BH3458" s="25"/>
      <c r="BI3458" s="25"/>
      <c r="BJ3458" s="25"/>
      <c r="BK3458" s="25"/>
      <c r="BL3458" s="25"/>
      <c r="BM3458" s="25"/>
      <c r="BN3458" s="25"/>
      <c r="BO3458" s="25"/>
      <c r="BP3458" s="25"/>
      <c r="BQ3458" s="25"/>
      <c r="BR3458" s="25"/>
      <c r="BS3458" s="25"/>
      <c r="BT3458" s="25"/>
      <c r="BU3458" s="25"/>
      <c r="BV3458" s="25"/>
      <c r="BW3458" s="25"/>
      <c r="BX3458" s="25"/>
      <c r="BY3458" s="25"/>
      <c r="BZ3458" s="25"/>
      <c r="CA3458" s="25"/>
      <c r="CB3458" s="25"/>
      <c r="CC3458" s="25"/>
      <c r="CD3458" s="2" t="s">
        <v>71</v>
      </c>
      <c r="CE3458" s="2">
        <v>0</v>
      </c>
      <c r="CF3458" s="25"/>
      <c r="CG3458" s="25"/>
      <c r="CH3458" s="25"/>
      <c r="CI3458" s="25"/>
      <c r="CJ3458" s="25"/>
    </row>
    <row r="3459" spans="1:88" x14ac:dyDescent="0.2">
      <c r="A3459" s="2" t="s">
        <v>12910</v>
      </c>
      <c r="B3459" s="2" t="s">
        <v>26500</v>
      </c>
      <c r="C3459" s="2" t="s">
        <v>10420</v>
      </c>
      <c r="D3459" s="2" t="s">
        <v>12910</v>
      </c>
      <c r="E3459" s="2" t="s">
        <v>12910</v>
      </c>
      <c r="F3459" s="2" t="s">
        <v>12911</v>
      </c>
      <c r="G3459" s="2" t="s">
        <v>12912</v>
      </c>
      <c r="H3459" s="2" t="s">
        <v>61</v>
      </c>
      <c r="I3459" s="2" t="s">
        <v>61</v>
      </c>
      <c r="J3459" s="2" t="s">
        <v>61</v>
      </c>
      <c r="K3459" s="50" t="s">
        <v>61</v>
      </c>
      <c r="L3459" s="43">
        <v>2010</v>
      </c>
      <c r="M3459" s="2" t="s">
        <v>133</v>
      </c>
      <c r="N3459" s="32">
        <v>25.273099999999999</v>
      </c>
      <c r="O3459" s="32">
        <v>55.314500000000002</v>
      </c>
      <c r="P3459" s="2" t="s">
        <v>152</v>
      </c>
      <c r="Q3459" s="2" t="s">
        <v>65</v>
      </c>
      <c r="R3459" s="43" t="s">
        <v>18854</v>
      </c>
      <c r="S3459" s="41" t="s">
        <v>272</v>
      </c>
      <c r="T3459" s="41" t="s">
        <v>18461</v>
      </c>
      <c r="U3459" s="2"/>
      <c r="V3459" s="2"/>
      <c r="W3459" s="41" t="s">
        <v>17588</v>
      </c>
      <c r="X3459" s="2" t="s">
        <v>10480</v>
      </c>
      <c r="Y3459" s="2" t="s">
        <v>102</v>
      </c>
      <c r="Z3459" s="5" t="s">
        <v>10423</v>
      </c>
      <c r="AA3459" s="5" t="s">
        <v>16910</v>
      </c>
      <c r="AB3459" s="5" t="s">
        <v>16316</v>
      </c>
      <c r="AC3459" s="2" t="s">
        <v>5247</v>
      </c>
      <c r="AD3459" s="2">
        <v>1011800</v>
      </c>
      <c r="AE3459" s="5">
        <v>20</v>
      </c>
      <c r="AF3459" s="25"/>
      <c r="AG3459" s="29">
        <v>3</v>
      </c>
      <c r="AH3459" s="2" t="s">
        <v>17978</v>
      </c>
      <c r="AI3459" s="2">
        <v>3</v>
      </c>
      <c r="AJ3459" s="2">
        <v>3</v>
      </c>
      <c r="AK3459" s="2"/>
      <c r="AL3459" s="2"/>
      <c r="AM3459" s="2"/>
      <c r="AN3459" s="2"/>
      <c r="AO3459" s="2"/>
      <c r="AP3459" s="25"/>
      <c r="AQ3459" s="25"/>
      <c r="AR3459" s="2"/>
      <c r="AS3459" s="2"/>
      <c r="AT3459" s="2"/>
      <c r="AU3459" s="25"/>
      <c r="AV3459" s="2"/>
      <c r="AW3459" s="2"/>
      <c r="AX3459" s="25"/>
      <c r="AY3459" s="25"/>
      <c r="AZ3459" s="25"/>
      <c r="BA3459" s="25"/>
      <c r="BB3459" s="25"/>
      <c r="BC3459" s="25"/>
      <c r="BD3459" s="25"/>
      <c r="BE3459" s="25"/>
      <c r="BF3459" s="25"/>
      <c r="BG3459" s="25"/>
      <c r="BH3459" s="25"/>
      <c r="BI3459" s="25"/>
      <c r="BJ3459" s="25"/>
      <c r="BK3459" s="25"/>
      <c r="BL3459" s="25"/>
      <c r="BM3459" s="25"/>
      <c r="BN3459" s="25"/>
      <c r="BO3459" s="25"/>
      <c r="BP3459" s="25"/>
      <c r="BQ3459" s="25"/>
      <c r="BR3459" s="25"/>
      <c r="BS3459" s="25"/>
      <c r="BT3459" s="25"/>
      <c r="BU3459" s="25"/>
      <c r="BV3459" s="25"/>
      <c r="BW3459" s="25"/>
      <c r="BX3459" s="25"/>
      <c r="BY3459" s="25"/>
      <c r="BZ3459" s="25"/>
      <c r="CA3459" s="25"/>
      <c r="CB3459" s="25"/>
      <c r="CC3459" s="25"/>
      <c r="CD3459" s="2" t="s">
        <v>78</v>
      </c>
      <c r="CE3459" s="2" t="s">
        <v>21948</v>
      </c>
      <c r="CF3459" s="25"/>
      <c r="CG3459" s="25"/>
      <c r="CH3459" s="25"/>
      <c r="CI3459" s="25"/>
      <c r="CJ3459" s="25"/>
    </row>
    <row r="3460" spans="1:88" x14ac:dyDescent="0.2">
      <c r="A3460" s="2" t="s">
        <v>12913</v>
      </c>
      <c r="B3460" s="2" t="s">
        <v>26501</v>
      </c>
      <c r="C3460" s="2" t="s">
        <v>10420</v>
      </c>
      <c r="D3460" s="2" t="s">
        <v>12913</v>
      </c>
      <c r="E3460" s="2" t="s">
        <v>12913</v>
      </c>
      <c r="F3460" s="2" t="s">
        <v>12914</v>
      </c>
      <c r="G3460" s="2" t="s">
        <v>12915</v>
      </c>
      <c r="H3460" s="2" t="s">
        <v>83</v>
      </c>
      <c r="I3460" s="2" t="s">
        <v>61</v>
      </c>
      <c r="J3460" s="2" t="s">
        <v>61</v>
      </c>
      <c r="K3460" s="50" t="s">
        <v>61</v>
      </c>
      <c r="L3460" s="43">
        <v>2011</v>
      </c>
      <c r="M3460" s="2" t="s">
        <v>133</v>
      </c>
      <c r="N3460" s="32">
        <v>25.260639999999999</v>
      </c>
      <c r="O3460" s="32">
        <v>55.291319999999999</v>
      </c>
      <c r="P3460" s="2" t="s">
        <v>2767</v>
      </c>
      <c r="Q3460" s="2" t="s">
        <v>65</v>
      </c>
      <c r="R3460" s="43" t="s">
        <v>18854</v>
      </c>
      <c r="S3460" s="41" t="s">
        <v>10732</v>
      </c>
      <c r="T3460" s="41" t="s">
        <v>18461</v>
      </c>
      <c r="U3460" s="2"/>
      <c r="V3460" s="2"/>
      <c r="W3460" s="41" t="s">
        <v>17589</v>
      </c>
      <c r="X3460" s="2" t="s">
        <v>1598</v>
      </c>
      <c r="Y3460" s="2" t="s">
        <v>102</v>
      </c>
      <c r="Z3460" s="5" t="s">
        <v>20</v>
      </c>
      <c r="AA3460" s="5" t="s">
        <v>16910</v>
      </c>
      <c r="AB3460" s="5" t="s">
        <v>16316</v>
      </c>
      <c r="AC3460" s="2" t="s">
        <v>5205</v>
      </c>
      <c r="AD3460" s="2">
        <v>1031200</v>
      </c>
      <c r="AE3460" s="5">
        <v>23</v>
      </c>
      <c r="AF3460" s="25"/>
      <c r="AG3460" s="29">
        <v>3</v>
      </c>
      <c r="AH3460" s="2" t="s">
        <v>17974</v>
      </c>
      <c r="AI3460" s="2">
        <v>3</v>
      </c>
      <c r="AJ3460" s="2">
        <v>3</v>
      </c>
      <c r="AK3460" s="2"/>
      <c r="AL3460" s="2"/>
      <c r="AM3460" s="2"/>
      <c r="AN3460" s="2"/>
      <c r="AO3460" s="2"/>
      <c r="AP3460" s="25"/>
      <c r="AQ3460" s="25"/>
      <c r="AR3460" s="2"/>
      <c r="AS3460" s="2"/>
      <c r="AT3460" s="2"/>
      <c r="AU3460" s="25"/>
      <c r="AV3460" s="2"/>
      <c r="AW3460" s="2"/>
      <c r="AX3460" s="25"/>
      <c r="AY3460" s="25"/>
      <c r="AZ3460" s="25"/>
      <c r="BA3460" s="25"/>
      <c r="BB3460" s="25"/>
      <c r="BC3460" s="25"/>
      <c r="BD3460" s="25"/>
      <c r="BE3460" s="25"/>
      <c r="BF3460" s="25"/>
      <c r="BG3460" s="25"/>
      <c r="BH3460" s="25"/>
      <c r="BI3460" s="25"/>
      <c r="BJ3460" s="25"/>
      <c r="BK3460" s="25"/>
      <c r="BL3460" s="25"/>
      <c r="BM3460" s="25"/>
      <c r="BN3460" s="25"/>
      <c r="BO3460" s="25"/>
      <c r="BP3460" s="25"/>
      <c r="BQ3460" s="25"/>
      <c r="BR3460" s="25"/>
      <c r="BS3460" s="25"/>
      <c r="BT3460" s="25"/>
      <c r="BU3460" s="25"/>
      <c r="BV3460" s="25"/>
      <c r="BW3460" s="25"/>
      <c r="BX3460" s="25"/>
      <c r="BY3460" s="25"/>
      <c r="BZ3460" s="25"/>
      <c r="CA3460" s="25"/>
      <c r="CB3460" s="25"/>
      <c r="CC3460" s="25"/>
      <c r="CD3460" s="2" t="s">
        <v>71</v>
      </c>
      <c r="CE3460" s="2">
        <v>0</v>
      </c>
      <c r="CF3460" s="25"/>
      <c r="CG3460" s="25"/>
      <c r="CH3460" s="25"/>
      <c r="CI3460" s="25"/>
      <c r="CJ3460" s="25"/>
    </row>
    <row r="3461" spans="1:88" x14ac:dyDescent="0.2">
      <c r="A3461" s="2" t="s">
        <v>12916</v>
      </c>
      <c r="B3461" s="2" t="s">
        <v>26502</v>
      </c>
      <c r="C3461" s="2" t="s">
        <v>10420</v>
      </c>
      <c r="D3461" s="2" t="s">
        <v>12916</v>
      </c>
      <c r="E3461" s="2" t="s">
        <v>12916</v>
      </c>
      <c r="F3461" s="2" t="s">
        <v>12917</v>
      </c>
      <c r="G3461" s="2" t="s">
        <v>12918</v>
      </c>
      <c r="H3461" s="2" t="s">
        <v>61</v>
      </c>
      <c r="I3461" s="2" t="s">
        <v>61</v>
      </c>
      <c r="J3461" s="2" t="s">
        <v>61</v>
      </c>
      <c r="K3461" s="50" t="s">
        <v>61</v>
      </c>
      <c r="L3461" s="43">
        <v>2011</v>
      </c>
      <c r="M3461" s="2" t="s">
        <v>133</v>
      </c>
      <c r="N3461" s="32">
        <v>25.261869999999998</v>
      </c>
      <c r="O3461" s="32">
        <v>55.298870000000001</v>
      </c>
      <c r="P3461" s="2" t="s">
        <v>152</v>
      </c>
      <c r="Q3461" s="2" t="s">
        <v>65</v>
      </c>
      <c r="R3461" s="43" t="s">
        <v>18854</v>
      </c>
      <c r="S3461" s="41" t="s">
        <v>272</v>
      </c>
      <c r="T3461" s="41" t="s">
        <v>18461</v>
      </c>
      <c r="U3461" s="2"/>
      <c r="V3461" s="2"/>
      <c r="W3461" s="41" t="s">
        <v>17588</v>
      </c>
      <c r="X3461" s="2" t="s">
        <v>153</v>
      </c>
      <c r="Y3461" s="2" t="s">
        <v>102</v>
      </c>
      <c r="Z3461" s="5" t="s">
        <v>20</v>
      </c>
      <c r="AA3461" s="5" t="s">
        <v>16910</v>
      </c>
      <c r="AB3461" s="5" t="s">
        <v>16316</v>
      </c>
      <c r="AC3461" s="2" t="s">
        <v>5205</v>
      </c>
      <c r="AD3461" s="2">
        <v>1031200</v>
      </c>
      <c r="AE3461" s="5">
        <v>25</v>
      </c>
      <c r="AF3461" s="25"/>
      <c r="AG3461" s="29">
        <v>3</v>
      </c>
      <c r="AH3461" s="2" t="s">
        <v>17974</v>
      </c>
      <c r="AI3461" s="2">
        <v>3</v>
      </c>
      <c r="AJ3461" s="2">
        <v>3</v>
      </c>
      <c r="AK3461" s="2"/>
      <c r="AL3461" s="2"/>
      <c r="AM3461" s="2"/>
      <c r="AN3461" s="2"/>
      <c r="AO3461" s="2"/>
      <c r="AP3461" s="25"/>
      <c r="AQ3461" s="25"/>
      <c r="AR3461" s="2"/>
      <c r="AS3461" s="2"/>
      <c r="AT3461" s="2"/>
      <c r="AU3461" s="25"/>
      <c r="AV3461" s="2"/>
      <c r="AW3461" s="2"/>
      <c r="AX3461" s="25"/>
      <c r="AY3461" s="25"/>
      <c r="AZ3461" s="25"/>
      <c r="BA3461" s="25"/>
      <c r="BB3461" s="25"/>
      <c r="BC3461" s="25"/>
      <c r="BD3461" s="25"/>
      <c r="BE3461" s="25"/>
      <c r="BF3461" s="25"/>
      <c r="BG3461" s="25"/>
      <c r="BH3461" s="25"/>
      <c r="BI3461" s="25"/>
      <c r="BJ3461" s="25"/>
      <c r="BK3461" s="25"/>
      <c r="BL3461" s="25"/>
      <c r="BM3461" s="25"/>
      <c r="BN3461" s="25"/>
      <c r="BO3461" s="25"/>
      <c r="BP3461" s="25"/>
      <c r="BQ3461" s="25"/>
      <c r="BR3461" s="25"/>
      <c r="BS3461" s="25"/>
      <c r="BT3461" s="25"/>
      <c r="BU3461" s="25"/>
      <c r="BV3461" s="25"/>
      <c r="BW3461" s="25"/>
      <c r="BX3461" s="25"/>
      <c r="BY3461" s="25"/>
      <c r="BZ3461" s="25"/>
      <c r="CA3461" s="25"/>
      <c r="CB3461" s="25"/>
      <c r="CC3461" s="25"/>
      <c r="CD3461" s="2" t="s">
        <v>78</v>
      </c>
      <c r="CE3461" s="2" t="s">
        <v>21949</v>
      </c>
      <c r="CF3461" s="25"/>
      <c r="CG3461" s="25"/>
      <c r="CH3461" s="25"/>
      <c r="CI3461" s="25"/>
      <c r="CJ3461" s="25"/>
    </row>
    <row r="3462" spans="1:88" x14ac:dyDescent="0.2">
      <c r="A3462" s="2" t="s">
        <v>12919</v>
      </c>
      <c r="B3462" s="2" t="s">
        <v>26503</v>
      </c>
      <c r="C3462" s="2" t="s">
        <v>10420</v>
      </c>
      <c r="D3462" s="2" t="s">
        <v>12919</v>
      </c>
      <c r="E3462" s="2" t="s">
        <v>12919</v>
      </c>
      <c r="F3462" s="2" t="s">
        <v>12920</v>
      </c>
      <c r="G3462" s="2" t="s">
        <v>12921</v>
      </c>
      <c r="H3462" s="2" t="s">
        <v>61</v>
      </c>
      <c r="I3462" s="2" t="s">
        <v>61</v>
      </c>
      <c r="J3462" s="2" t="s">
        <v>61</v>
      </c>
      <c r="K3462" s="50" t="s">
        <v>61</v>
      </c>
      <c r="L3462" s="43">
        <v>2011</v>
      </c>
      <c r="M3462" s="2" t="s">
        <v>133</v>
      </c>
      <c r="N3462" s="32">
        <v>25.214289999999998</v>
      </c>
      <c r="O3462" s="32">
        <v>55.275500000000001</v>
      </c>
      <c r="P3462" s="2" t="s">
        <v>152</v>
      </c>
      <c r="Q3462" s="2" t="s">
        <v>65</v>
      </c>
      <c r="R3462" s="43" t="s">
        <v>18854</v>
      </c>
      <c r="S3462" s="41" t="s">
        <v>272</v>
      </c>
      <c r="T3462" s="41" t="s">
        <v>18461</v>
      </c>
      <c r="U3462" s="2"/>
      <c r="V3462" s="2"/>
      <c r="W3462" s="41" t="s">
        <v>17588</v>
      </c>
      <c r="X3462" s="2" t="s">
        <v>696</v>
      </c>
      <c r="Y3462" s="2" t="s">
        <v>76</v>
      </c>
      <c r="Z3462" s="5" t="s">
        <v>10423</v>
      </c>
      <c r="AA3462" s="5" t="s">
        <v>16910</v>
      </c>
      <c r="AB3462" s="5" t="s">
        <v>16317</v>
      </c>
      <c r="AC3462" s="2" t="s">
        <v>5205</v>
      </c>
      <c r="AD3462" s="2">
        <v>1033500</v>
      </c>
      <c r="AE3462" s="5">
        <v>41</v>
      </c>
      <c r="AF3462" s="25"/>
      <c r="AG3462" s="29">
        <v>3</v>
      </c>
      <c r="AH3462" s="2" t="s">
        <v>17974</v>
      </c>
      <c r="AI3462" s="2">
        <v>3</v>
      </c>
      <c r="AJ3462" s="2">
        <v>3</v>
      </c>
      <c r="AK3462" s="2"/>
      <c r="AL3462" s="2"/>
      <c r="AM3462" s="2"/>
      <c r="AN3462" s="2"/>
      <c r="AO3462" s="2"/>
      <c r="AP3462" s="25"/>
      <c r="AQ3462" s="25"/>
      <c r="AR3462" s="2"/>
      <c r="AS3462" s="2"/>
      <c r="AT3462" s="2"/>
      <c r="AU3462" s="25"/>
      <c r="AV3462" s="2"/>
      <c r="AW3462" s="2"/>
      <c r="AX3462" s="25"/>
      <c r="AY3462" s="25"/>
      <c r="AZ3462" s="25"/>
      <c r="BA3462" s="25"/>
      <c r="BB3462" s="25"/>
      <c r="BC3462" s="25"/>
      <c r="BD3462" s="25"/>
      <c r="BE3462" s="25"/>
      <c r="BF3462" s="25"/>
      <c r="BG3462" s="25"/>
      <c r="BH3462" s="25"/>
      <c r="BI3462" s="25"/>
      <c r="BJ3462" s="25"/>
      <c r="BK3462" s="25"/>
      <c r="BL3462" s="25"/>
      <c r="BM3462" s="25"/>
      <c r="BN3462" s="25"/>
      <c r="BO3462" s="25"/>
      <c r="BP3462" s="25"/>
      <c r="BQ3462" s="25"/>
      <c r="BR3462" s="25"/>
      <c r="BS3462" s="25"/>
      <c r="BT3462" s="25"/>
      <c r="BU3462" s="25"/>
      <c r="BV3462" s="25"/>
      <c r="BW3462" s="25"/>
      <c r="BX3462" s="25"/>
      <c r="BY3462" s="25"/>
      <c r="BZ3462" s="25"/>
      <c r="CA3462" s="25"/>
      <c r="CB3462" s="25"/>
      <c r="CC3462" s="25"/>
      <c r="CD3462" s="2" t="s">
        <v>78</v>
      </c>
      <c r="CE3462" s="2" t="s">
        <v>21950</v>
      </c>
      <c r="CF3462" s="25"/>
      <c r="CG3462" s="25"/>
      <c r="CH3462" s="25"/>
      <c r="CI3462" s="25"/>
      <c r="CJ3462" s="25"/>
    </row>
    <row r="3463" spans="1:88" x14ac:dyDescent="0.2">
      <c r="A3463" s="2" t="s">
        <v>12922</v>
      </c>
      <c r="B3463" s="2" t="s">
        <v>26504</v>
      </c>
      <c r="C3463" s="2" t="s">
        <v>10420</v>
      </c>
      <c r="D3463" s="2" t="s">
        <v>12922</v>
      </c>
      <c r="E3463" s="2" t="s">
        <v>12922</v>
      </c>
      <c r="F3463" s="2" t="s">
        <v>12923</v>
      </c>
      <c r="G3463" s="2" t="s">
        <v>12924</v>
      </c>
      <c r="H3463" s="2" t="s">
        <v>61</v>
      </c>
      <c r="I3463" s="2" t="s">
        <v>61</v>
      </c>
      <c r="J3463" s="2" t="s">
        <v>61</v>
      </c>
      <c r="K3463" s="50" t="s">
        <v>61</v>
      </c>
      <c r="L3463" s="43">
        <v>2010</v>
      </c>
      <c r="M3463" s="2" t="s">
        <v>133</v>
      </c>
      <c r="N3463" s="32">
        <v>25.21632</v>
      </c>
      <c r="O3463" s="32">
        <v>55.28051</v>
      </c>
      <c r="P3463" s="2" t="s">
        <v>152</v>
      </c>
      <c r="Q3463" s="2" t="s">
        <v>65</v>
      </c>
      <c r="R3463" s="43" t="s">
        <v>18854</v>
      </c>
      <c r="S3463" s="41" t="s">
        <v>272</v>
      </c>
      <c r="T3463" s="41" t="s">
        <v>18461</v>
      </c>
      <c r="U3463" s="2"/>
      <c r="V3463" s="2"/>
      <c r="W3463" s="41" t="s">
        <v>17588</v>
      </c>
      <c r="X3463" s="2" t="s">
        <v>696</v>
      </c>
      <c r="Y3463" s="2" t="s">
        <v>102</v>
      </c>
      <c r="Z3463" s="5" t="s">
        <v>20</v>
      </c>
      <c r="AA3463" s="5" t="s">
        <v>16910</v>
      </c>
      <c r="AB3463" s="5" t="s">
        <v>16316</v>
      </c>
      <c r="AC3463" s="2" t="s">
        <v>5205</v>
      </c>
      <c r="AD3463" s="2">
        <v>1033600</v>
      </c>
      <c r="AE3463" s="5">
        <v>45</v>
      </c>
      <c r="AF3463" s="25"/>
      <c r="AG3463" s="29">
        <v>3</v>
      </c>
      <c r="AH3463" s="2" t="s">
        <v>17974</v>
      </c>
      <c r="AI3463" s="2">
        <v>3</v>
      </c>
      <c r="AJ3463" s="2">
        <v>3</v>
      </c>
      <c r="AK3463" s="2"/>
      <c r="AL3463" s="2"/>
      <c r="AM3463" s="2"/>
      <c r="AN3463" s="2"/>
      <c r="AO3463" s="2"/>
      <c r="AP3463" s="25"/>
      <c r="AQ3463" s="25"/>
      <c r="AR3463" s="2"/>
      <c r="AS3463" s="2"/>
      <c r="AT3463" s="2"/>
      <c r="AU3463" s="25"/>
      <c r="AV3463" s="2"/>
      <c r="AW3463" s="2"/>
      <c r="AX3463" s="25"/>
      <c r="AY3463" s="25"/>
      <c r="AZ3463" s="25"/>
      <c r="BA3463" s="25"/>
      <c r="BB3463" s="25"/>
      <c r="BC3463" s="25"/>
      <c r="BD3463" s="25"/>
      <c r="BE3463" s="25"/>
      <c r="BF3463" s="25"/>
      <c r="BG3463" s="25"/>
      <c r="BH3463" s="25"/>
      <c r="BI3463" s="25"/>
      <c r="BJ3463" s="25"/>
      <c r="BK3463" s="25"/>
      <c r="BL3463" s="25"/>
      <c r="BM3463" s="25"/>
      <c r="BN3463" s="25"/>
      <c r="BO3463" s="25"/>
      <c r="BP3463" s="25"/>
      <c r="BQ3463" s="25"/>
      <c r="BR3463" s="25"/>
      <c r="BS3463" s="25"/>
      <c r="BT3463" s="25"/>
      <c r="BU3463" s="25"/>
      <c r="BV3463" s="25"/>
      <c r="BW3463" s="25"/>
      <c r="BX3463" s="25"/>
      <c r="BY3463" s="25"/>
      <c r="BZ3463" s="25"/>
      <c r="CA3463" s="25"/>
      <c r="CB3463" s="25"/>
      <c r="CC3463" s="25"/>
      <c r="CD3463" s="2" t="s">
        <v>78</v>
      </c>
      <c r="CE3463" s="2" t="s">
        <v>21951</v>
      </c>
      <c r="CF3463" s="25"/>
      <c r="CG3463" s="25"/>
      <c r="CH3463" s="25"/>
      <c r="CI3463" s="25"/>
      <c r="CJ3463" s="25"/>
    </row>
    <row r="3464" spans="1:88" x14ac:dyDescent="0.2">
      <c r="A3464" s="2" t="s">
        <v>12925</v>
      </c>
      <c r="B3464" s="2" t="s">
        <v>26505</v>
      </c>
      <c r="C3464" s="2" t="s">
        <v>10420</v>
      </c>
      <c r="D3464" s="2" t="s">
        <v>12925</v>
      </c>
      <c r="E3464" s="2" t="s">
        <v>12925</v>
      </c>
      <c r="F3464" s="2" t="s">
        <v>12926</v>
      </c>
      <c r="G3464" s="2" t="s">
        <v>12927</v>
      </c>
      <c r="H3464" s="2" t="s">
        <v>61</v>
      </c>
      <c r="I3464" s="2" t="s">
        <v>61</v>
      </c>
      <c r="J3464" s="2" t="s">
        <v>61</v>
      </c>
      <c r="K3464" s="50" t="s">
        <v>61</v>
      </c>
      <c r="L3464" s="43">
        <v>2011</v>
      </c>
      <c r="M3464" s="2" t="s">
        <v>133</v>
      </c>
      <c r="N3464" s="32">
        <v>25.222529999999999</v>
      </c>
      <c r="O3464" s="32">
        <v>55.280740000000002</v>
      </c>
      <c r="P3464" s="2" t="s">
        <v>152</v>
      </c>
      <c r="Q3464" s="2" t="s">
        <v>65</v>
      </c>
      <c r="R3464" s="43" t="s">
        <v>18854</v>
      </c>
      <c r="S3464" s="41" t="s">
        <v>272</v>
      </c>
      <c r="T3464" s="41" t="s">
        <v>18461</v>
      </c>
      <c r="U3464" s="2"/>
      <c r="V3464" s="2"/>
      <c r="W3464" s="41" t="s">
        <v>17588</v>
      </c>
      <c r="X3464" s="2" t="s">
        <v>153</v>
      </c>
      <c r="Y3464" s="2" t="s">
        <v>102</v>
      </c>
      <c r="Z3464" s="5" t="s">
        <v>10423</v>
      </c>
      <c r="AA3464" s="5" t="s">
        <v>16910</v>
      </c>
      <c r="AB3464" s="5" t="s">
        <v>16316</v>
      </c>
      <c r="AC3464" s="2" t="s">
        <v>5205</v>
      </c>
      <c r="AD3464" s="2">
        <v>1033500</v>
      </c>
      <c r="AE3464" s="5">
        <v>33</v>
      </c>
      <c r="AF3464" s="25"/>
      <c r="AG3464" s="29">
        <v>3</v>
      </c>
      <c r="AH3464" s="2" t="s">
        <v>17974</v>
      </c>
      <c r="AI3464" s="2">
        <v>3</v>
      </c>
      <c r="AJ3464" s="2">
        <v>3</v>
      </c>
      <c r="AK3464" s="2"/>
      <c r="AL3464" s="2"/>
      <c r="AM3464" s="2"/>
      <c r="AN3464" s="2"/>
      <c r="AO3464" s="2"/>
      <c r="AP3464" s="25"/>
      <c r="AQ3464" s="25"/>
      <c r="AR3464" s="2"/>
      <c r="AS3464" s="2"/>
      <c r="AT3464" s="2"/>
      <c r="AU3464" s="25"/>
      <c r="AV3464" s="2"/>
      <c r="AW3464" s="2"/>
      <c r="AX3464" s="25"/>
      <c r="AY3464" s="25"/>
      <c r="AZ3464" s="25"/>
      <c r="BA3464" s="25"/>
      <c r="BB3464" s="25"/>
      <c r="BC3464" s="25"/>
      <c r="BD3464" s="25"/>
      <c r="BE3464" s="25"/>
      <c r="BF3464" s="25"/>
      <c r="BG3464" s="25"/>
      <c r="BH3464" s="25"/>
      <c r="BI3464" s="25"/>
      <c r="BJ3464" s="25"/>
      <c r="BK3464" s="25"/>
      <c r="BL3464" s="25"/>
      <c r="BM3464" s="25"/>
      <c r="BN3464" s="25"/>
      <c r="BO3464" s="25"/>
      <c r="BP3464" s="25"/>
      <c r="BQ3464" s="25"/>
      <c r="BR3464" s="25"/>
      <c r="BS3464" s="25"/>
      <c r="BT3464" s="25"/>
      <c r="BU3464" s="25"/>
      <c r="BV3464" s="25"/>
      <c r="BW3464" s="25"/>
      <c r="BX3464" s="25"/>
      <c r="BY3464" s="25"/>
      <c r="BZ3464" s="25"/>
      <c r="CA3464" s="25"/>
      <c r="CB3464" s="25"/>
      <c r="CC3464" s="25"/>
      <c r="CD3464" s="2" t="s">
        <v>78</v>
      </c>
      <c r="CE3464" s="2" t="s">
        <v>21952</v>
      </c>
      <c r="CF3464" s="25"/>
      <c r="CG3464" s="25"/>
      <c r="CH3464" s="25"/>
      <c r="CI3464" s="25"/>
      <c r="CJ3464" s="25"/>
    </row>
    <row r="3465" spans="1:88" x14ac:dyDescent="0.2">
      <c r="A3465" s="2" t="s">
        <v>12928</v>
      </c>
      <c r="B3465" s="2" t="s">
        <v>26506</v>
      </c>
      <c r="C3465" s="2" t="s">
        <v>10420</v>
      </c>
      <c r="D3465" s="2" t="s">
        <v>12928</v>
      </c>
      <c r="E3465" s="2" t="s">
        <v>12928</v>
      </c>
      <c r="F3465" s="2" t="s">
        <v>12929</v>
      </c>
      <c r="G3465" s="2"/>
      <c r="H3465" s="2" t="s">
        <v>61</v>
      </c>
      <c r="I3465" s="2" t="s">
        <v>61</v>
      </c>
      <c r="J3465" s="2" t="s">
        <v>61</v>
      </c>
      <c r="K3465" s="2"/>
      <c r="L3465" s="43">
        <v>2012</v>
      </c>
      <c r="M3465" s="2" t="s">
        <v>133</v>
      </c>
      <c r="N3465" s="32">
        <v>25.064699999999998</v>
      </c>
      <c r="O3465" s="32">
        <v>55.612850000000002</v>
      </c>
      <c r="P3465" s="2" t="s">
        <v>152</v>
      </c>
      <c r="Q3465" s="2" t="s">
        <v>65</v>
      </c>
      <c r="R3465" s="43" t="s">
        <v>16802</v>
      </c>
      <c r="S3465" s="41" t="s">
        <v>4851</v>
      </c>
      <c r="T3465" s="41" t="s">
        <v>18462</v>
      </c>
      <c r="U3465" s="2"/>
      <c r="V3465" s="2"/>
      <c r="W3465" s="41" t="s">
        <v>67</v>
      </c>
      <c r="X3465" s="2" t="s">
        <v>10480</v>
      </c>
      <c r="Y3465" s="2" t="s">
        <v>102</v>
      </c>
      <c r="Z3465" s="5" t="s">
        <v>10423</v>
      </c>
      <c r="AA3465" s="5" t="s">
        <v>16910</v>
      </c>
      <c r="AB3465" s="5" t="s">
        <v>16316</v>
      </c>
      <c r="AC3465" s="2" t="s">
        <v>3591</v>
      </c>
      <c r="AD3465" s="2">
        <v>1073100</v>
      </c>
      <c r="AE3465" s="5">
        <v>30</v>
      </c>
      <c r="AF3465" s="25"/>
      <c r="AG3465" s="29"/>
      <c r="AH3465" s="2" t="s">
        <v>3591</v>
      </c>
      <c r="AI3465" s="2">
        <v>3</v>
      </c>
      <c r="AJ3465" s="2" t="s">
        <v>3591</v>
      </c>
      <c r="AK3465" s="2"/>
      <c r="AL3465" s="2"/>
      <c r="AM3465" s="2"/>
      <c r="AN3465" s="2"/>
      <c r="AO3465" s="2"/>
      <c r="AP3465" s="25"/>
      <c r="AQ3465" s="25"/>
      <c r="AR3465" s="2"/>
      <c r="AS3465" s="2"/>
      <c r="AT3465" s="2"/>
      <c r="AU3465" s="25"/>
      <c r="AV3465" s="2"/>
      <c r="AW3465" s="2"/>
      <c r="AX3465" s="25"/>
      <c r="AY3465" s="25"/>
      <c r="AZ3465" s="25"/>
      <c r="BA3465" s="25"/>
      <c r="BB3465" s="25"/>
      <c r="BC3465" s="25"/>
      <c r="BD3465" s="25"/>
      <c r="BE3465" s="25"/>
      <c r="BF3465" s="25"/>
      <c r="BG3465" s="25"/>
      <c r="BH3465" s="25"/>
      <c r="BI3465" s="25"/>
      <c r="BJ3465" s="25"/>
      <c r="BK3465" s="25"/>
      <c r="BL3465" s="25"/>
      <c r="BM3465" s="25"/>
      <c r="BN3465" s="25"/>
      <c r="BO3465" s="25"/>
      <c r="BP3465" s="25"/>
      <c r="BQ3465" s="25"/>
      <c r="BR3465" s="25"/>
      <c r="BS3465" s="25"/>
      <c r="BT3465" s="25"/>
      <c r="BU3465" s="25"/>
      <c r="BV3465" s="25"/>
      <c r="BW3465" s="25"/>
      <c r="BX3465" s="25"/>
      <c r="BY3465" s="25"/>
      <c r="BZ3465" s="25"/>
      <c r="CA3465" s="25"/>
      <c r="CB3465" s="25"/>
      <c r="CC3465" s="25"/>
      <c r="CD3465" s="2" t="s">
        <v>78</v>
      </c>
      <c r="CE3465" s="2" t="s">
        <v>21953</v>
      </c>
      <c r="CF3465" s="25"/>
      <c r="CG3465" s="25"/>
      <c r="CH3465" s="25"/>
      <c r="CI3465" s="25"/>
      <c r="CJ3465" s="25"/>
    </row>
    <row r="3466" spans="1:88" x14ac:dyDescent="0.2">
      <c r="A3466" s="2" t="s">
        <v>12930</v>
      </c>
      <c r="B3466" s="2" t="s">
        <v>26507</v>
      </c>
      <c r="C3466" s="2" t="s">
        <v>10420</v>
      </c>
      <c r="D3466" s="2" t="s">
        <v>12930</v>
      </c>
      <c r="E3466" s="2" t="s">
        <v>12930</v>
      </c>
      <c r="F3466" s="2" t="s">
        <v>12931</v>
      </c>
      <c r="G3466" s="2" t="s">
        <v>12932</v>
      </c>
      <c r="H3466" s="2" t="s">
        <v>83</v>
      </c>
      <c r="I3466" s="2" t="s">
        <v>61</v>
      </c>
      <c r="J3466" s="2" t="s">
        <v>61</v>
      </c>
      <c r="K3466" s="50" t="s">
        <v>61</v>
      </c>
      <c r="L3466" s="43">
        <v>2014</v>
      </c>
      <c r="M3466" s="2" t="s">
        <v>133</v>
      </c>
      <c r="N3466" s="32">
        <v>25.27007</v>
      </c>
      <c r="O3466" s="32">
        <v>55.299379999999999</v>
      </c>
      <c r="P3466" s="2" t="s">
        <v>2767</v>
      </c>
      <c r="Q3466" s="2" t="s">
        <v>65</v>
      </c>
      <c r="R3466" s="43" t="s">
        <v>18854</v>
      </c>
      <c r="S3466" s="41" t="s">
        <v>272</v>
      </c>
      <c r="T3466" s="41" t="s">
        <v>18461</v>
      </c>
      <c r="U3466" s="2"/>
      <c r="V3466" s="2"/>
      <c r="W3466" s="41" t="s">
        <v>17589</v>
      </c>
      <c r="X3466" s="2" t="s">
        <v>1598</v>
      </c>
      <c r="Y3466" s="2" t="s">
        <v>10437</v>
      </c>
      <c r="Z3466" s="5" t="s">
        <v>10423</v>
      </c>
      <c r="AA3466" s="5" t="s">
        <v>16910</v>
      </c>
      <c r="AB3466" s="5" t="s">
        <v>18090</v>
      </c>
      <c r="AC3466" s="2" t="s">
        <v>5247</v>
      </c>
      <c r="AD3466" s="2">
        <v>1011400</v>
      </c>
      <c r="AE3466" s="5">
        <v>21.4</v>
      </c>
      <c r="AF3466" s="25"/>
      <c r="AG3466" s="29">
        <v>3</v>
      </c>
      <c r="AH3466" s="2" t="s">
        <v>17978</v>
      </c>
      <c r="AI3466" s="2">
        <v>3</v>
      </c>
      <c r="AJ3466" s="2">
        <v>3</v>
      </c>
      <c r="AK3466" s="2"/>
      <c r="AL3466" s="2"/>
      <c r="AM3466" s="2"/>
      <c r="AN3466" s="2"/>
      <c r="AO3466" s="2"/>
      <c r="AP3466" s="25"/>
      <c r="AQ3466" s="25"/>
      <c r="AR3466" s="2"/>
      <c r="AS3466" s="2"/>
      <c r="AT3466" s="2"/>
      <c r="AU3466" s="25"/>
      <c r="AV3466" s="2"/>
      <c r="AW3466" s="2"/>
      <c r="AX3466" s="25"/>
      <c r="AY3466" s="25"/>
      <c r="AZ3466" s="25"/>
      <c r="BA3466" s="25"/>
      <c r="BB3466" s="25"/>
      <c r="BC3466" s="25"/>
      <c r="BD3466" s="25"/>
      <c r="BE3466" s="25"/>
      <c r="BF3466" s="25"/>
      <c r="BG3466" s="25"/>
      <c r="BH3466" s="25"/>
      <c r="BI3466" s="25"/>
      <c r="BJ3466" s="25"/>
      <c r="BK3466" s="25"/>
      <c r="BL3466" s="25"/>
      <c r="BM3466" s="25"/>
      <c r="BN3466" s="25"/>
      <c r="BO3466" s="25"/>
      <c r="BP3466" s="25"/>
      <c r="BQ3466" s="25"/>
      <c r="BR3466" s="25"/>
      <c r="BS3466" s="25"/>
      <c r="BT3466" s="25"/>
      <c r="BU3466" s="25"/>
      <c r="BV3466" s="25"/>
      <c r="BW3466" s="25"/>
      <c r="BX3466" s="25"/>
      <c r="BY3466" s="25"/>
      <c r="BZ3466" s="25"/>
      <c r="CA3466" s="25"/>
      <c r="CB3466" s="25"/>
      <c r="CC3466" s="25"/>
      <c r="CD3466" s="2" t="s">
        <v>71</v>
      </c>
      <c r="CE3466" s="2">
        <v>0</v>
      </c>
      <c r="CF3466" s="25"/>
      <c r="CG3466" s="25"/>
      <c r="CH3466" s="25"/>
      <c r="CI3466" s="25"/>
      <c r="CJ3466" s="25"/>
    </row>
    <row r="3467" spans="1:88" x14ac:dyDescent="0.2">
      <c r="A3467" s="2" t="s">
        <v>12933</v>
      </c>
      <c r="B3467" s="2" t="s">
        <v>26508</v>
      </c>
      <c r="C3467" s="2" t="s">
        <v>10420</v>
      </c>
      <c r="D3467" s="2" t="s">
        <v>12933</v>
      </c>
      <c r="E3467" s="2" t="s">
        <v>12933</v>
      </c>
      <c r="F3467" s="2" t="s">
        <v>12934</v>
      </c>
      <c r="G3467" s="2" t="s">
        <v>12935</v>
      </c>
      <c r="H3467" s="2" t="s">
        <v>61</v>
      </c>
      <c r="I3467" s="2" t="s">
        <v>61</v>
      </c>
      <c r="J3467" s="2" t="s">
        <v>61</v>
      </c>
      <c r="K3467" s="50" t="s">
        <v>61</v>
      </c>
      <c r="L3467" s="43">
        <v>2012</v>
      </c>
      <c r="M3467" s="2" t="s">
        <v>133</v>
      </c>
      <c r="N3467" s="32">
        <v>25.244399999999999</v>
      </c>
      <c r="O3467" s="32">
        <v>55.306280000000001</v>
      </c>
      <c r="P3467" s="2" t="s">
        <v>152</v>
      </c>
      <c r="Q3467" s="2" t="s">
        <v>65</v>
      </c>
      <c r="R3467" s="43" t="s">
        <v>18854</v>
      </c>
      <c r="S3467" s="41" t="s">
        <v>272</v>
      </c>
      <c r="T3467" s="41" t="s">
        <v>18461</v>
      </c>
      <c r="U3467" s="2"/>
      <c r="V3467" s="2"/>
      <c r="W3467" s="41" t="s">
        <v>17588</v>
      </c>
      <c r="X3467" s="2" t="s">
        <v>10480</v>
      </c>
      <c r="Y3467" s="2" t="s">
        <v>69</v>
      </c>
      <c r="Z3467" s="5" t="s">
        <v>10423</v>
      </c>
      <c r="AA3467" s="5" t="s">
        <v>16910</v>
      </c>
      <c r="AB3467" s="5" t="s">
        <v>18091</v>
      </c>
      <c r="AC3467" s="2" t="s">
        <v>5205</v>
      </c>
      <c r="AD3467" s="2">
        <v>1031800</v>
      </c>
      <c r="AE3467" s="5">
        <v>23</v>
      </c>
      <c r="AF3467" s="25"/>
      <c r="AG3467" s="29">
        <v>3</v>
      </c>
      <c r="AH3467" s="2" t="s">
        <v>17974</v>
      </c>
      <c r="AI3467" s="2">
        <v>3</v>
      </c>
      <c r="AJ3467" s="2">
        <v>3</v>
      </c>
      <c r="AK3467" s="2"/>
      <c r="AL3467" s="2"/>
      <c r="AM3467" s="2"/>
      <c r="AN3467" s="2"/>
      <c r="AO3467" s="2"/>
      <c r="AP3467" s="25"/>
      <c r="AQ3467" s="25"/>
      <c r="AR3467" s="2"/>
      <c r="AS3467" s="2"/>
      <c r="AT3467" s="2"/>
      <c r="AU3467" s="25"/>
      <c r="AV3467" s="2"/>
      <c r="AW3467" s="2"/>
      <c r="AX3467" s="25"/>
      <c r="AY3467" s="25"/>
      <c r="AZ3467" s="25"/>
      <c r="BA3467" s="25"/>
      <c r="BB3467" s="25"/>
      <c r="BC3467" s="25"/>
      <c r="BD3467" s="25"/>
      <c r="BE3467" s="25"/>
      <c r="BF3467" s="25"/>
      <c r="BG3467" s="25"/>
      <c r="BH3467" s="25"/>
      <c r="BI3467" s="25"/>
      <c r="BJ3467" s="25"/>
      <c r="BK3467" s="25"/>
      <c r="BL3467" s="25"/>
      <c r="BM3467" s="25"/>
      <c r="BN3467" s="25"/>
      <c r="BO3467" s="25"/>
      <c r="BP3467" s="25"/>
      <c r="BQ3467" s="25"/>
      <c r="BR3467" s="25"/>
      <c r="BS3467" s="25"/>
      <c r="BT3467" s="25"/>
      <c r="BU3467" s="25"/>
      <c r="BV3467" s="25"/>
      <c r="BW3467" s="25"/>
      <c r="BX3467" s="25"/>
      <c r="BY3467" s="25"/>
      <c r="BZ3467" s="25"/>
      <c r="CA3467" s="25"/>
      <c r="CB3467" s="25"/>
      <c r="CC3467" s="25"/>
      <c r="CD3467" s="2" t="s">
        <v>78</v>
      </c>
      <c r="CE3467" s="2" t="s">
        <v>21954</v>
      </c>
      <c r="CF3467" s="25"/>
      <c r="CG3467" s="25"/>
      <c r="CH3467" s="25"/>
      <c r="CI3467" s="25"/>
      <c r="CJ3467" s="25"/>
    </row>
    <row r="3468" spans="1:88" x14ac:dyDescent="0.2">
      <c r="A3468" s="2" t="s">
        <v>12936</v>
      </c>
      <c r="B3468" s="2" t="s">
        <v>26509</v>
      </c>
      <c r="C3468" s="2" t="s">
        <v>10420</v>
      </c>
      <c r="D3468" s="2" t="s">
        <v>12936</v>
      </c>
      <c r="E3468" s="2" t="s">
        <v>12936</v>
      </c>
      <c r="F3468" s="2" t="s">
        <v>12937</v>
      </c>
      <c r="G3468" s="2" t="s">
        <v>12938</v>
      </c>
      <c r="H3468" s="2" t="s">
        <v>83</v>
      </c>
      <c r="I3468" s="2" t="s">
        <v>61</v>
      </c>
      <c r="J3468" s="2" t="s">
        <v>61</v>
      </c>
      <c r="K3468" s="50" t="s">
        <v>61</v>
      </c>
      <c r="L3468" s="43">
        <v>2012</v>
      </c>
      <c r="M3468" s="2" t="s">
        <v>133</v>
      </c>
      <c r="N3468" s="32">
        <v>25.270189999999999</v>
      </c>
      <c r="O3468" s="32">
        <v>55.29813</v>
      </c>
      <c r="P3468" s="2" t="s">
        <v>2767</v>
      </c>
      <c r="Q3468" s="2" t="s">
        <v>65</v>
      </c>
      <c r="R3468" s="43" t="s">
        <v>18854</v>
      </c>
      <c r="S3468" s="41" t="s">
        <v>10732</v>
      </c>
      <c r="T3468" s="41" t="s">
        <v>18461</v>
      </c>
      <c r="U3468" s="2"/>
      <c r="V3468" s="2"/>
      <c r="W3468" s="41" t="s">
        <v>17589</v>
      </c>
      <c r="X3468" s="2" t="s">
        <v>1598</v>
      </c>
      <c r="Y3468" s="2" t="s">
        <v>10437</v>
      </c>
      <c r="Z3468" s="5" t="s">
        <v>10423</v>
      </c>
      <c r="AA3468" s="5" t="s">
        <v>16910</v>
      </c>
      <c r="AB3468" s="5" t="s">
        <v>18090</v>
      </c>
      <c r="AC3468" s="2" t="s">
        <v>5247</v>
      </c>
      <c r="AD3468" s="2">
        <v>1011200</v>
      </c>
      <c r="AE3468" s="5">
        <v>19</v>
      </c>
      <c r="AF3468" s="25"/>
      <c r="AG3468" s="29">
        <v>3</v>
      </c>
      <c r="AH3468" s="2" t="s">
        <v>17978</v>
      </c>
      <c r="AI3468" s="2">
        <v>3</v>
      </c>
      <c r="AJ3468" s="2">
        <v>3</v>
      </c>
      <c r="AK3468" s="2"/>
      <c r="AL3468" s="2"/>
      <c r="AM3468" s="2"/>
      <c r="AN3468" s="2"/>
      <c r="AO3468" s="2"/>
      <c r="AP3468" s="25"/>
      <c r="AQ3468" s="25"/>
      <c r="AR3468" s="2"/>
      <c r="AS3468" s="2"/>
      <c r="AT3468" s="2"/>
      <c r="AU3468" s="25"/>
      <c r="AV3468" s="2"/>
      <c r="AW3468" s="2"/>
      <c r="AX3468" s="25"/>
      <c r="AY3468" s="25"/>
      <c r="AZ3468" s="25"/>
      <c r="BA3468" s="25"/>
      <c r="BB3468" s="25"/>
      <c r="BC3468" s="25"/>
      <c r="BD3468" s="25"/>
      <c r="BE3468" s="25"/>
      <c r="BF3468" s="25"/>
      <c r="BG3468" s="25"/>
      <c r="BH3468" s="25"/>
      <c r="BI3468" s="25"/>
      <c r="BJ3468" s="25"/>
      <c r="BK3468" s="25"/>
      <c r="BL3468" s="25"/>
      <c r="BM3468" s="25"/>
      <c r="BN3468" s="25"/>
      <c r="BO3468" s="25"/>
      <c r="BP3468" s="25"/>
      <c r="BQ3468" s="25"/>
      <c r="BR3468" s="25"/>
      <c r="BS3468" s="25"/>
      <c r="BT3468" s="25"/>
      <c r="BU3468" s="25"/>
      <c r="BV3468" s="25"/>
      <c r="BW3468" s="25"/>
      <c r="BX3468" s="25"/>
      <c r="BY3468" s="25"/>
      <c r="BZ3468" s="25"/>
      <c r="CA3468" s="25"/>
      <c r="CB3468" s="25"/>
      <c r="CC3468" s="25"/>
      <c r="CD3468" s="2" t="s">
        <v>71</v>
      </c>
      <c r="CE3468" s="2">
        <v>0</v>
      </c>
      <c r="CF3468" s="25"/>
      <c r="CG3468" s="25"/>
      <c r="CH3468" s="25"/>
      <c r="CI3468" s="25"/>
      <c r="CJ3468" s="25"/>
    </row>
    <row r="3469" spans="1:88" x14ac:dyDescent="0.2">
      <c r="A3469" s="2" t="s">
        <v>12939</v>
      </c>
      <c r="B3469" s="2" t="s">
        <v>26510</v>
      </c>
      <c r="C3469" s="2" t="s">
        <v>10420</v>
      </c>
      <c r="D3469" s="2" t="s">
        <v>12939</v>
      </c>
      <c r="E3469" s="2" t="s">
        <v>12939</v>
      </c>
      <c r="F3469" s="2" t="s">
        <v>12940</v>
      </c>
      <c r="G3469" s="2" t="s">
        <v>12941</v>
      </c>
      <c r="H3469" s="2" t="s">
        <v>61</v>
      </c>
      <c r="I3469" s="2" t="s">
        <v>61</v>
      </c>
      <c r="J3469" s="2" t="s">
        <v>61</v>
      </c>
      <c r="K3469" s="50" t="s">
        <v>61</v>
      </c>
      <c r="L3469" s="43">
        <v>2010</v>
      </c>
      <c r="M3469" s="2" t="s">
        <v>133</v>
      </c>
      <c r="N3469" s="32">
        <v>25.275320000000001</v>
      </c>
      <c r="O3469" s="32">
        <v>55.307220000000001</v>
      </c>
      <c r="P3469" s="2" t="s">
        <v>152</v>
      </c>
      <c r="Q3469" s="2" t="s">
        <v>65</v>
      </c>
      <c r="R3469" s="43" t="s">
        <v>18854</v>
      </c>
      <c r="S3469" s="41" t="s">
        <v>10732</v>
      </c>
      <c r="T3469" s="41" t="s">
        <v>18461</v>
      </c>
      <c r="U3469" s="2"/>
      <c r="V3469" s="2"/>
      <c r="W3469" s="41" t="s">
        <v>17588</v>
      </c>
      <c r="X3469" s="2" t="s">
        <v>153</v>
      </c>
      <c r="Y3469" s="2" t="s">
        <v>102</v>
      </c>
      <c r="Z3469" s="5" t="s">
        <v>10423</v>
      </c>
      <c r="AA3469" s="5" t="s">
        <v>16910</v>
      </c>
      <c r="AB3469" s="5" t="s">
        <v>16316</v>
      </c>
      <c r="AC3469" s="2" t="s">
        <v>5247</v>
      </c>
      <c r="AD3469" s="2">
        <v>1011700</v>
      </c>
      <c r="AE3469" s="5">
        <v>21</v>
      </c>
      <c r="AF3469" s="25"/>
      <c r="AG3469" s="29">
        <v>3</v>
      </c>
      <c r="AH3469" s="2" t="s">
        <v>17978</v>
      </c>
      <c r="AI3469" s="2">
        <v>3</v>
      </c>
      <c r="AJ3469" s="2">
        <v>3</v>
      </c>
      <c r="AK3469" s="2"/>
      <c r="AL3469" s="2"/>
      <c r="AM3469" s="2"/>
      <c r="AN3469" s="2"/>
      <c r="AO3469" s="2"/>
      <c r="AP3469" s="25"/>
      <c r="AQ3469" s="25"/>
      <c r="AR3469" s="2"/>
      <c r="AS3469" s="2"/>
      <c r="AT3469" s="2"/>
      <c r="AU3469" s="25"/>
      <c r="AV3469" s="2"/>
      <c r="AW3469" s="2"/>
      <c r="AX3469" s="25"/>
      <c r="AY3469" s="25"/>
      <c r="AZ3469" s="25"/>
      <c r="BA3469" s="25"/>
      <c r="BB3469" s="25"/>
      <c r="BC3469" s="25"/>
      <c r="BD3469" s="25"/>
      <c r="BE3469" s="25"/>
      <c r="BF3469" s="25"/>
      <c r="BG3469" s="25"/>
      <c r="BH3469" s="25"/>
      <c r="BI3469" s="25"/>
      <c r="BJ3469" s="25"/>
      <c r="BK3469" s="25"/>
      <c r="BL3469" s="25"/>
      <c r="BM3469" s="25"/>
      <c r="BN3469" s="25"/>
      <c r="BO3469" s="25"/>
      <c r="BP3469" s="25"/>
      <c r="BQ3469" s="25"/>
      <c r="BR3469" s="25"/>
      <c r="BS3469" s="25"/>
      <c r="BT3469" s="25"/>
      <c r="BU3469" s="25"/>
      <c r="BV3469" s="25"/>
      <c r="BW3469" s="25"/>
      <c r="BX3469" s="25"/>
      <c r="BY3469" s="25"/>
      <c r="BZ3469" s="25"/>
      <c r="CA3469" s="25"/>
      <c r="CB3469" s="25"/>
      <c r="CC3469" s="25"/>
      <c r="CD3469" s="2" t="s">
        <v>78</v>
      </c>
      <c r="CE3469" s="2" t="s">
        <v>21955</v>
      </c>
      <c r="CF3469" s="25"/>
      <c r="CG3469" s="25"/>
      <c r="CH3469" s="25"/>
      <c r="CI3469" s="25"/>
      <c r="CJ3469" s="25"/>
    </row>
    <row r="3470" spans="1:88" x14ac:dyDescent="0.2">
      <c r="A3470" s="2" t="s">
        <v>12942</v>
      </c>
      <c r="B3470" s="2" t="s">
        <v>26511</v>
      </c>
      <c r="C3470" s="2" t="s">
        <v>10420</v>
      </c>
      <c r="D3470" s="2" t="s">
        <v>12942</v>
      </c>
      <c r="E3470" s="2" t="s">
        <v>12942</v>
      </c>
      <c r="F3470" s="2" t="s">
        <v>12943</v>
      </c>
      <c r="G3470" s="2" t="s">
        <v>12944</v>
      </c>
      <c r="H3470" s="2" t="s">
        <v>83</v>
      </c>
      <c r="I3470" s="2" t="s">
        <v>61</v>
      </c>
      <c r="J3470" s="2" t="s">
        <v>61</v>
      </c>
      <c r="K3470" s="50" t="s">
        <v>61</v>
      </c>
      <c r="L3470" s="43">
        <v>2010</v>
      </c>
      <c r="M3470" s="2" t="s">
        <v>133</v>
      </c>
      <c r="N3470" s="32">
        <v>25.04579</v>
      </c>
      <c r="O3470" s="32">
        <v>55.243290000000002</v>
      </c>
      <c r="P3470" s="2" t="s">
        <v>2767</v>
      </c>
      <c r="Q3470" s="2" t="s">
        <v>65</v>
      </c>
      <c r="R3470" s="43" t="s">
        <v>18854</v>
      </c>
      <c r="S3470" s="41" t="s">
        <v>272</v>
      </c>
      <c r="T3470" s="41" t="s">
        <v>18461</v>
      </c>
      <c r="U3470" s="2"/>
      <c r="V3470" s="2"/>
      <c r="W3470" s="41" t="s">
        <v>17589</v>
      </c>
      <c r="X3470" s="2" t="s">
        <v>1598</v>
      </c>
      <c r="Y3470" s="2" t="s">
        <v>76</v>
      </c>
      <c r="Z3470" s="5" t="s">
        <v>10423</v>
      </c>
      <c r="AA3470" s="5" t="s">
        <v>16910</v>
      </c>
      <c r="AB3470" s="5" t="s">
        <v>16317</v>
      </c>
      <c r="AC3470" s="2" t="s">
        <v>5205</v>
      </c>
      <c r="AD3470" s="2">
        <v>1067400</v>
      </c>
      <c r="AE3470" s="5">
        <v>29</v>
      </c>
      <c r="AF3470" s="25"/>
      <c r="AG3470" s="29">
        <v>3</v>
      </c>
      <c r="AH3470" s="2" t="s">
        <v>17974</v>
      </c>
      <c r="AI3470" s="2">
        <v>3</v>
      </c>
      <c r="AJ3470" s="2">
        <v>3</v>
      </c>
      <c r="AK3470" s="2"/>
      <c r="AL3470" s="2"/>
      <c r="AM3470" s="2"/>
      <c r="AN3470" s="2"/>
      <c r="AO3470" s="2"/>
      <c r="AP3470" s="25"/>
      <c r="AQ3470" s="25"/>
      <c r="AR3470" s="2"/>
      <c r="AS3470" s="2"/>
      <c r="AT3470" s="2"/>
      <c r="AU3470" s="25"/>
      <c r="AV3470" s="2"/>
      <c r="AW3470" s="2"/>
      <c r="AX3470" s="25"/>
      <c r="AY3470" s="25"/>
      <c r="AZ3470" s="25"/>
      <c r="BA3470" s="25"/>
      <c r="BB3470" s="25"/>
      <c r="BC3470" s="25"/>
      <c r="BD3470" s="25"/>
      <c r="BE3470" s="25"/>
      <c r="BF3470" s="25"/>
      <c r="BG3470" s="25"/>
      <c r="BH3470" s="25"/>
      <c r="BI3470" s="25"/>
      <c r="BJ3470" s="25"/>
      <c r="BK3470" s="25"/>
      <c r="BL3470" s="25"/>
      <c r="BM3470" s="25"/>
      <c r="BN3470" s="25"/>
      <c r="BO3470" s="25"/>
      <c r="BP3470" s="25"/>
      <c r="BQ3470" s="25"/>
      <c r="BR3470" s="25"/>
      <c r="BS3470" s="25"/>
      <c r="BT3470" s="25"/>
      <c r="BU3470" s="25"/>
      <c r="BV3470" s="25"/>
      <c r="BW3470" s="25"/>
      <c r="BX3470" s="25"/>
      <c r="BY3470" s="25"/>
      <c r="BZ3470" s="25"/>
      <c r="CA3470" s="25"/>
      <c r="CB3470" s="25"/>
      <c r="CC3470" s="25"/>
      <c r="CD3470" s="2" t="s">
        <v>78</v>
      </c>
      <c r="CE3470" s="2" t="s">
        <v>21956</v>
      </c>
      <c r="CF3470" s="25"/>
      <c r="CG3470" s="25"/>
      <c r="CH3470" s="25"/>
      <c r="CI3470" s="25"/>
      <c r="CJ3470" s="25"/>
    </row>
    <row r="3471" spans="1:88" x14ac:dyDescent="0.2">
      <c r="A3471" s="2" t="s">
        <v>12945</v>
      </c>
      <c r="B3471" s="2" t="s">
        <v>26512</v>
      </c>
      <c r="C3471" s="2" t="s">
        <v>10420</v>
      </c>
      <c r="D3471" s="2" t="s">
        <v>12945</v>
      </c>
      <c r="E3471" s="2" t="s">
        <v>12945</v>
      </c>
      <c r="F3471" s="2" t="s">
        <v>12946</v>
      </c>
      <c r="G3471" s="2" t="s">
        <v>12947</v>
      </c>
      <c r="H3471" s="2" t="s">
        <v>83</v>
      </c>
      <c r="I3471" s="2" t="s">
        <v>61</v>
      </c>
      <c r="J3471" s="2" t="s">
        <v>61</v>
      </c>
      <c r="K3471" s="50" t="s">
        <v>61</v>
      </c>
      <c r="L3471" s="43">
        <v>2012</v>
      </c>
      <c r="M3471" s="2" t="s">
        <v>133</v>
      </c>
      <c r="N3471" s="32">
        <v>25.2743</v>
      </c>
      <c r="O3471" s="32">
        <v>55.305999999999997</v>
      </c>
      <c r="P3471" s="2" t="s">
        <v>2767</v>
      </c>
      <c r="Q3471" s="2" t="s">
        <v>65</v>
      </c>
      <c r="R3471" s="43" t="s">
        <v>18854</v>
      </c>
      <c r="S3471" s="41" t="s">
        <v>10881</v>
      </c>
      <c r="T3471" s="41" t="s">
        <v>18461</v>
      </c>
      <c r="U3471" s="2"/>
      <c r="V3471" s="2"/>
      <c r="W3471" s="41" t="s">
        <v>17589</v>
      </c>
      <c r="X3471" s="2" t="s">
        <v>1598</v>
      </c>
      <c r="Y3471" s="2" t="s">
        <v>76</v>
      </c>
      <c r="Z3471" s="5" t="s">
        <v>10423</v>
      </c>
      <c r="AA3471" s="5" t="s">
        <v>16910</v>
      </c>
      <c r="AB3471" s="5" t="s">
        <v>16317</v>
      </c>
      <c r="AC3471" s="2" t="s">
        <v>5205</v>
      </c>
      <c r="AD3471" s="2">
        <v>1011600</v>
      </c>
      <c r="AE3471" s="5">
        <v>18</v>
      </c>
      <c r="AF3471" s="25"/>
      <c r="AG3471" s="29">
        <v>3</v>
      </c>
      <c r="AH3471" s="2" t="s">
        <v>17974</v>
      </c>
      <c r="AI3471" s="2">
        <v>3</v>
      </c>
      <c r="AJ3471" s="2">
        <v>3</v>
      </c>
      <c r="AK3471" s="2"/>
      <c r="AL3471" s="2"/>
      <c r="AM3471" s="2"/>
      <c r="AN3471" s="2"/>
      <c r="AO3471" s="2"/>
      <c r="AP3471" s="25"/>
      <c r="AQ3471" s="25"/>
      <c r="AR3471" s="2"/>
      <c r="AS3471" s="2"/>
      <c r="AT3471" s="2"/>
      <c r="AU3471" s="25"/>
      <c r="AV3471" s="2"/>
      <c r="AW3471" s="2"/>
      <c r="AX3471" s="25"/>
      <c r="AY3471" s="25"/>
      <c r="AZ3471" s="25"/>
      <c r="BA3471" s="25"/>
      <c r="BB3471" s="25"/>
      <c r="BC3471" s="25"/>
      <c r="BD3471" s="25"/>
      <c r="BE3471" s="25"/>
      <c r="BF3471" s="25"/>
      <c r="BG3471" s="25"/>
      <c r="BH3471" s="25"/>
      <c r="BI3471" s="25"/>
      <c r="BJ3471" s="25"/>
      <c r="BK3471" s="25"/>
      <c r="BL3471" s="25"/>
      <c r="BM3471" s="25"/>
      <c r="BN3471" s="25"/>
      <c r="BO3471" s="25"/>
      <c r="BP3471" s="25"/>
      <c r="BQ3471" s="25"/>
      <c r="BR3471" s="25"/>
      <c r="BS3471" s="25"/>
      <c r="BT3471" s="25"/>
      <c r="BU3471" s="25"/>
      <c r="BV3471" s="25"/>
      <c r="BW3471" s="25"/>
      <c r="BX3471" s="25"/>
      <c r="BY3471" s="25"/>
      <c r="BZ3471" s="25"/>
      <c r="CA3471" s="25"/>
      <c r="CB3471" s="25"/>
      <c r="CC3471" s="25"/>
      <c r="CD3471" s="2" t="s">
        <v>78</v>
      </c>
      <c r="CE3471" s="2" t="s">
        <v>21957</v>
      </c>
      <c r="CF3471" s="25"/>
      <c r="CG3471" s="25"/>
      <c r="CH3471" s="25"/>
      <c r="CI3471" s="25"/>
      <c r="CJ3471" s="25"/>
    </row>
    <row r="3472" spans="1:88" x14ac:dyDescent="0.2">
      <c r="A3472" s="2" t="s">
        <v>12948</v>
      </c>
      <c r="B3472" s="2" t="s">
        <v>26513</v>
      </c>
      <c r="C3472" s="2" t="s">
        <v>10420</v>
      </c>
      <c r="D3472" s="2" t="s">
        <v>12948</v>
      </c>
      <c r="E3472" s="2" t="s">
        <v>12948</v>
      </c>
      <c r="F3472" s="2" t="s">
        <v>12949</v>
      </c>
      <c r="G3472" s="2" t="s">
        <v>12950</v>
      </c>
      <c r="H3472" s="2" t="s">
        <v>83</v>
      </c>
      <c r="I3472" s="2" t="s">
        <v>61</v>
      </c>
      <c r="J3472" s="2" t="s">
        <v>61</v>
      </c>
      <c r="K3472" s="50" t="s">
        <v>61</v>
      </c>
      <c r="L3472" s="43">
        <v>2009</v>
      </c>
      <c r="M3472" s="2" t="s">
        <v>133</v>
      </c>
      <c r="N3472" s="32">
        <v>25.264849999999999</v>
      </c>
      <c r="O3472" s="32">
        <v>55.295679999999997</v>
      </c>
      <c r="P3472" s="2" t="s">
        <v>2767</v>
      </c>
      <c r="Q3472" s="2" t="s">
        <v>65</v>
      </c>
      <c r="R3472" s="43" t="s">
        <v>18854</v>
      </c>
      <c r="S3472" s="41" t="s">
        <v>10881</v>
      </c>
      <c r="T3472" s="41" t="s">
        <v>18461</v>
      </c>
      <c r="U3472" s="2"/>
      <c r="V3472" s="2"/>
      <c r="W3472" s="41" t="s">
        <v>17589</v>
      </c>
      <c r="X3472" s="2" t="s">
        <v>1598</v>
      </c>
      <c r="Y3472" s="2" t="s">
        <v>76</v>
      </c>
      <c r="Z3472" s="5" t="s">
        <v>10423</v>
      </c>
      <c r="AA3472" s="5" t="s">
        <v>16910</v>
      </c>
      <c r="AB3472" s="5" t="s">
        <v>16317</v>
      </c>
      <c r="AC3472" s="2" t="s">
        <v>5205</v>
      </c>
      <c r="AD3472" s="2">
        <v>1031200</v>
      </c>
      <c r="AE3472" s="5">
        <v>8</v>
      </c>
      <c r="AF3472" s="25"/>
      <c r="AG3472" s="29">
        <v>3</v>
      </c>
      <c r="AH3472" s="2" t="s">
        <v>17974</v>
      </c>
      <c r="AI3472" s="2">
        <v>3</v>
      </c>
      <c r="AJ3472" s="2">
        <v>3</v>
      </c>
      <c r="AK3472" s="2"/>
      <c r="AL3472" s="2"/>
      <c r="AM3472" s="2"/>
      <c r="AN3472" s="2"/>
      <c r="AO3472" s="2"/>
      <c r="AP3472" s="25"/>
      <c r="AQ3472" s="25"/>
      <c r="AR3472" s="2"/>
      <c r="AS3472" s="2"/>
      <c r="AT3472" s="2"/>
      <c r="AU3472" s="25"/>
      <c r="AV3472" s="2"/>
      <c r="AW3472" s="2"/>
      <c r="AX3472" s="25"/>
      <c r="AY3472" s="25"/>
      <c r="AZ3472" s="25"/>
      <c r="BA3472" s="25"/>
      <c r="BB3472" s="25"/>
      <c r="BC3472" s="25"/>
      <c r="BD3472" s="25"/>
      <c r="BE3472" s="25"/>
      <c r="BF3472" s="25"/>
      <c r="BG3472" s="25"/>
      <c r="BH3472" s="25"/>
      <c r="BI3472" s="25"/>
      <c r="BJ3472" s="25"/>
      <c r="BK3472" s="25"/>
      <c r="BL3472" s="25"/>
      <c r="BM3472" s="25"/>
      <c r="BN3472" s="25"/>
      <c r="BO3472" s="25"/>
      <c r="BP3472" s="25"/>
      <c r="BQ3472" s="25"/>
      <c r="BR3472" s="25"/>
      <c r="BS3472" s="25"/>
      <c r="BT3472" s="25"/>
      <c r="BU3472" s="25"/>
      <c r="BV3472" s="25"/>
      <c r="BW3472" s="25"/>
      <c r="BX3472" s="25"/>
      <c r="BY3472" s="25"/>
      <c r="BZ3472" s="25"/>
      <c r="CA3472" s="25"/>
      <c r="CB3472" s="25"/>
      <c r="CC3472" s="25"/>
      <c r="CD3472" s="2" t="s">
        <v>71</v>
      </c>
      <c r="CE3472" s="2">
        <v>0</v>
      </c>
      <c r="CF3472" s="25"/>
      <c r="CG3472" s="25"/>
      <c r="CH3472" s="25"/>
      <c r="CI3472" s="25"/>
      <c r="CJ3472" s="25"/>
    </row>
    <row r="3473" spans="1:88" x14ac:dyDescent="0.2">
      <c r="A3473" s="2" t="s">
        <v>12951</v>
      </c>
      <c r="B3473" s="2" t="s">
        <v>26514</v>
      </c>
      <c r="C3473" s="2" t="s">
        <v>10420</v>
      </c>
      <c r="D3473" s="2" t="s">
        <v>12951</v>
      </c>
      <c r="E3473" s="2" t="s">
        <v>12951</v>
      </c>
      <c r="F3473" s="2" t="s">
        <v>12952</v>
      </c>
      <c r="G3473" s="2" t="s">
        <v>12953</v>
      </c>
      <c r="H3473" s="2" t="s">
        <v>61</v>
      </c>
      <c r="I3473" s="2" t="s">
        <v>61</v>
      </c>
      <c r="J3473" s="2" t="s">
        <v>61</v>
      </c>
      <c r="K3473" s="50" t="s">
        <v>61</v>
      </c>
      <c r="L3473" s="43">
        <v>2012</v>
      </c>
      <c r="M3473" s="2" t="s">
        <v>133</v>
      </c>
      <c r="N3473" s="32">
        <v>25.241969999999998</v>
      </c>
      <c r="O3473" s="32">
        <v>55.285269999999997</v>
      </c>
      <c r="P3473" s="2" t="s">
        <v>152</v>
      </c>
      <c r="Q3473" s="2" t="s">
        <v>65</v>
      </c>
      <c r="R3473" s="43" t="s">
        <v>18854</v>
      </c>
      <c r="S3473" s="41" t="s">
        <v>272</v>
      </c>
      <c r="T3473" s="41" t="s">
        <v>18461</v>
      </c>
      <c r="U3473" s="2"/>
      <c r="V3473" s="2"/>
      <c r="W3473" s="41" t="s">
        <v>17588</v>
      </c>
      <c r="X3473" s="2" t="s">
        <v>10480</v>
      </c>
      <c r="Y3473" s="2" t="s">
        <v>102</v>
      </c>
      <c r="Z3473" s="5" t="s">
        <v>20</v>
      </c>
      <c r="AA3473" s="5" t="s">
        <v>16910</v>
      </c>
      <c r="AB3473" s="5" t="s">
        <v>16316</v>
      </c>
      <c r="AC3473" s="2" t="s">
        <v>5205</v>
      </c>
      <c r="AD3473" s="2">
        <v>1032300</v>
      </c>
      <c r="AE3473" s="5">
        <v>12</v>
      </c>
      <c r="AF3473" s="25"/>
      <c r="AG3473" s="29">
        <v>3</v>
      </c>
      <c r="AH3473" s="2" t="s">
        <v>17974</v>
      </c>
      <c r="AI3473" s="2">
        <v>3</v>
      </c>
      <c r="AJ3473" s="2">
        <v>3</v>
      </c>
      <c r="AK3473" s="2"/>
      <c r="AL3473" s="2"/>
      <c r="AM3473" s="2"/>
      <c r="AN3473" s="2"/>
      <c r="AO3473" s="2"/>
      <c r="AP3473" s="25"/>
      <c r="AQ3473" s="25"/>
      <c r="AR3473" s="2"/>
      <c r="AS3473" s="2"/>
      <c r="AT3473" s="2"/>
      <c r="AU3473" s="25"/>
      <c r="AV3473" s="2"/>
      <c r="AW3473" s="2"/>
      <c r="AX3473" s="25"/>
      <c r="AY3473" s="25"/>
      <c r="AZ3473" s="25"/>
      <c r="BA3473" s="25"/>
      <c r="BB3473" s="25"/>
      <c r="BC3473" s="25"/>
      <c r="BD3473" s="25"/>
      <c r="BE3473" s="25"/>
      <c r="BF3473" s="25"/>
      <c r="BG3473" s="25"/>
      <c r="BH3473" s="25"/>
      <c r="BI3473" s="25"/>
      <c r="BJ3473" s="25"/>
      <c r="BK3473" s="25"/>
      <c r="BL3473" s="25"/>
      <c r="BM3473" s="25"/>
      <c r="BN3473" s="25"/>
      <c r="BO3473" s="25"/>
      <c r="BP3473" s="25"/>
      <c r="BQ3473" s="25"/>
      <c r="BR3473" s="25"/>
      <c r="BS3473" s="25"/>
      <c r="BT3473" s="25"/>
      <c r="BU3473" s="25"/>
      <c r="BV3473" s="25"/>
      <c r="BW3473" s="25"/>
      <c r="BX3473" s="25"/>
      <c r="BY3473" s="25"/>
      <c r="BZ3473" s="25"/>
      <c r="CA3473" s="25"/>
      <c r="CB3473" s="25"/>
      <c r="CC3473" s="25"/>
      <c r="CD3473" s="2" t="s">
        <v>78</v>
      </c>
      <c r="CE3473" s="2" t="s">
        <v>21958</v>
      </c>
      <c r="CF3473" s="25"/>
      <c r="CG3473" s="25"/>
      <c r="CH3473" s="25"/>
      <c r="CI3473" s="25"/>
      <c r="CJ3473" s="25"/>
    </row>
    <row r="3474" spans="1:88" x14ac:dyDescent="0.2">
      <c r="A3474" s="2" t="s">
        <v>12954</v>
      </c>
      <c r="B3474" s="2" t="s">
        <v>26515</v>
      </c>
      <c r="C3474" s="2" t="s">
        <v>10420</v>
      </c>
      <c r="D3474" s="2" t="s">
        <v>12954</v>
      </c>
      <c r="E3474" s="2" t="s">
        <v>12954</v>
      </c>
      <c r="F3474" s="2" t="s">
        <v>12955</v>
      </c>
      <c r="G3474" s="2" t="s">
        <v>12956</v>
      </c>
      <c r="H3474" s="2" t="s">
        <v>83</v>
      </c>
      <c r="I3474" s="2" t="s">
        <v>61</v>
      </c>
      <c r="J3474" s="2" t="s">
        <v>61</v>
      </c>
      <c r="K3474" s="50" t="s">
        <v>61</v>
      </c>
      <c r="L3474" s="43">
        <v>2010</v>
      </c>
      <c r="M3474" s="2" t="s">
        <v>133</v>
      </c>
      <c r="N3474" s="32">
        <v>25.26801</v>
      </c>
      <c r="O3474" s="32">
        <v>55.299030000000002</v>
      </c>
      <c r="P3474" s="2" t="s">
        <v>2767</v>
      </c>
      <c r="Q3474" s="2" t="s">
        <v>65</v>
      </c>
      <c r="R3474" s="43" t="s">
        <v>18854</v>
      </c>
      <c r="S3474" s="41" t="s">
        <v>10732</v>
      </c>
      <c r="T3474" s="41" t="s">
        <v>18461</v>
      </c>
      <c r="U3474" s="2"/>
      <c r="V3474" s="2"/>
      <c r="W3474" s="41" t="s">
        <v>17589</v>
      </c>
      <c r="X3474" s="2" t="s">
        <v>1598</v>
      </c>
      <c r="Y3474" s="2" t="s">
        <v>76</v>
      </c>
      <c r="Z3474" s="5" t="s">
        <v>10423</v>
      </c>
      <c r="AA3474" s="5" t="s">
        <v>16910</v>
      </c>
      <c r="AB3474" s="5" t="s">
        <v>16317</v>
      </c>
      <c r="AC3474" s="2" t="s">
        <v>5247</v>
      </c>
      <c r="AD3474" s="2">
        <v>1011400</v>
      </c>
      <c r="AE3474" s="5">
        <v>21</v>
      </c>
      <c r="AF3474" s="25"/>
      <c r="AG3474" s="29">
        <v>3</v>
      </c>
      <c r="AH3474" s="2" t="s">
        <v>17978</v>
      </c>
      <c r="AI3474" s="2">
        <v>3</v>
      </c>
      <c r="AJ3474" s="2">
        <v>3</v>
      </c>
      <c r="AK3474" s="2"/>
      <c r="AL3474" s="2"/>
      <c r="AM3474" s="2"/>
      <c r="AN3474" s="2"/>
      <c r="AO3474" s="2"/>
      <c r="AP3474" s="25"/>
      <c r="AQ3474" s="25"/>
      <c r="AR3474" s="2"/>
      <c r="AS3474" s="2"/>
      <c r="AT3474" s="2"/>
      <c r="AU3474" s="25"/>
      <c r="AV3474" s="2"/>
      <c r="AW3474" s="2"/>
      <c r="AX3474" s="25"/>
      <c r="AY3474" s="25"/>
      <c r="AZ3474" s="25"/>
      <c r="BA3474" s="25"/>
      <c r="BB3474" s="25"/>
      <c r="BC3474" s="25"/>
      <c r="BD3474" s="25"/>
      <c r="BE3474" s="25"/>
      <c r="BF3474" s="25"/>
      <c r="BG3474" s="25"/>
      <c r="BH3474" s="25"/>
      <c r="BI3474" s="25"/>
      <c r="BJ3474" s="25"/>
      <c r="BK3474" s="25"/>
      <c r="BL3474" s="25"/>
      <c r="BM3474" s="25"/>
      <c r="BN3474" s="25"/>
      <c r="BO3474" s="25"/>
      <c r="BP3474" s="25"/>
      <c r="BQ3474" s="25"/>
      <c r="BR3474" s="25"/>
      <c r="BS3474" s="25"/>
      <c r="BT3474" s="25"/>
      <c r="BU3474" s="25"/>
      <c r="BV3474" s="25"/>
      <c r="BW3474" s="25"/>
      <c r="BX3474" s="25"/>
      <c r="BY3474" s="25"/>
      <c r="BZ3474" s="25"/>
      <c r="CA3474" s="25"/>
      <c r="CB3474" s="25"/>
      <c r="CC3474" s="25"/>
      <c r="CD3474" s="2" t="s">
        <v>71</v>
      </c>
      <c r="CE3474" s="2">
        <v>0</v>
      </c>
      <c r="CF3474" s="25"/>
      <c r="CG3474" s="25"/>
      <c r="CH3474" s="25"/>
      <c r="CI3474" s="25"/>
      <c r="CJ3474" s="25"/>
    </row>
    <row r="3475" spans="1:88" x14ac:dyDescent="0.2">
      <c r="A3475" s="2" t="s">
        <v>12957</v>
      </c>
      <c r="B3475" s="2" t="s">
        <v>26516</v>
      </c>
      <c r="C3475" s="2" t="s">
        <v>10420</v>
      </c>
      <c r="D3475" s="2" t="s">
        <v>12957</v>
      </c>
      <c r="E3475" s="2" t="s">
        <v>12957</v>
      </c>
      <c r="F3475" s="2" t="s">
        <v>12958</v>
      </c>
      <c r="G3475" s="2" t="s">
        <v>12959</v>
      </c>
      <c r="H3475" s="2" t="s">
        <v>61</v>
      </c>
      <c r="I3475" s="2" t="s">
        <v>61</v>
      </c>
      <c r="J3475" s="2" t="s">
        <v>61</v>
      </c>
      <c r="K3475" s="50" t="s">
        <v>61</v>
      </c>
      <c r="L3475" s="43">
        <v>2011</v>
      </c>
      <c r="M3475" s="2" t="s">
        <v>133</v>
      </c>
      <c r="N3475" s="32">
        <v>25.258959999999998</v>
      </c>
      <c r="O3475" s="32">
        <v>55.487949999999998</v>
      </c>
      <c r="P3475" s="2" t="s">
        <v>152</v>
      </c>
      <c r="Q3475" s="2" t="s">
        <v>65</v>
      </c>
      <c r="R3475" s="43" t="s">
        <v>16802</v>
      </c>
      <c r="S3475" s="41" t="s">
        <v>4851</v>
      </c>
      <c r="T3475" s="41" t="s">
        <v>18462</v>
      </c>
      <c r="U3475" s="2"/>
      <c r="V3475" s="2"/>
      <c r="W3475" s="41" t="s">
        <v>17588</v>
      </c>
      <c r="X3475" s="2" t="s">
        <v>153</v>
      </c>
      <c r="Y3475" s="2" t="s">
        <v>69</v>
      </c>
      <c r="Z3475" s="5" t="s">
        <v>10423</v>
      </c>
      <c r="AA3475" s="5" t="s">
        <v>16910</v>
      </c>
      <c r="AB3475" s="5" t="s">
        <v>70</v>
      </c>
      <c r="AC3475" s="2" t="s">
        <v>5205</v>
      </c>
      <c r="AD3475" s="2">
        <v>1028100</v>
      </c>
      <c r="AE3475" s="5">
        <v>25</v>
      </c>
      <c r="AF3475" s="25"/>
      <c r="AG3475" s="29">
        <v>3</v>
      </c>
      <c r="AH3475" s="2" t="s">
        <v>17974</v>
      </c>
      <c r="AI3475" s="2">
        <v>3</v>
      </c>
      <c r="AJ3475" s="2">
        <v>3</v>
      </c>
      <c r="AK3475" s="2"/>
      <c r="AL3475" s="2"/>
      <c r="AM3475" s="2"/>
      <c r="AN3475" s="2"/>
      <c r="AO3475" s="2"/>
      <c r="AP3475" s="25"/>
      <c r="AQ3475" s="25"/>
      <c r="AR3475" s="2"/>
      <c r="AS3475" s="2"/>
      <c r="AT3475" s="2"/>
      <c r="AU3475" s="25"/>
      <c r="AV3475" s="2"/>
      <c r="AW3475" s="2"/>
      <c r="AX3475" s="25"/>
      <c r="AY3475" s="25"/>
      <c r="AZ3475" s="25"/>
      <c r="BA3475" s="25"/>
      <c r="BB3475" s="25"/>
      <c r="BC3475" s="25"/>
      <c r="BD3475" s="25"/>
      <c r="BE3475" s="25"/>
      <c r="BF3475" s="25"/>
      <c r="BG3475" s="25"/>
      <c r="BH3475" s="25"/>
      <c r="BI3475" s="25"/>
      <c r="BJ3475" s="25"/>
      <c r="BK3475" s="25"/>
      <c r="BL3475" s="25"/>
      <c r="BM3475" s="25"/>
      <c r="BN3475" s="25"/>
      <c r="BO3475" s="25"/>
      <c r="BP3475" s="25"/>
      <c r="BQ3475" s="25"/>
      <c r="BR3475" s="25"/>
      <c r="BS3475" s="25"/>
      <c r="BT3475" s="25"/>
      <c r="BU3475" s="25"/>
      <c r="BV3475" s="25"/>
      <c r="BW3475" s="25"/>
      <c r="BX3475" s="25"/>
      <c r="BY3475" s="25"/>
      <c r="BZ3475" s="25"/>
      <c r="CA3475" s="25"/>
      <c r="CB3475" s="25"/>
      <c r="CC3475" s="25"/>
      <c r="CD3475" s="2" t="s">
        <v>78</v>
      </c>
      <c r="CE3475" s="2" t="s">
        <v>21959</v>
      </c>
      <c r="CF3475" s="25"/>
      <c r="CG3475" s="25"/>
      <c r="CH3475" s="25"/>
      <c r="CI3475" s="25"/>
      <c r="CJ3475" s="25"/>
    </row>
    <row r="3476" spans="1:88" x14ac:dyDescent="0.2">
      <c r="A3476" s="2" t="s">
        <v>12960</v>
      </c>
      <c r="B3476" s="2" t="s">
        <v>26517</v>
      </c>
      <c r="C3476" s="2" t="s">
        <v>10420</v>
      </c>
      <c r="D3476" s="2" t="s">
        <v>12960</v>
      </c>
      <c r="E3476" s="2" t="s">
        <v>12960</v>
      </c>
      <c r="F3476" s="2" t="s">
        <v>12961</v>
      </c>
      <c r="G3476" s="2" t="s">
        <v>12962</v>
      </c>
      <c r="H3476" s="2" t="s">
        <v>61</v>
      </c>
      <c r="I3476" s="2" t="s">
        <v>61</v>
      </c>
      <c r="J3476" s="2" t="s">
        <v>61</v>
      </c>
      <c r="K3476" s="50" t="s">
        <v>61</v>
      </c>
      <c r="L3476" s="43">
        <v>2012</v>
      </c>
      <c r="M3476" s="2" t="s">
        <v>133</v>
      </c>
      <c r="N3476" s="32">
        <v>25.033580000000001</v>
      </c>
      <c r="O3476" s="32">
        <v>55.207590000000003</v>
      </c>
      <c r="P3476" s="2" t="s">
        <v>152</v>
      </c>
      <c r="Q3476" s="2" t="s">
        <v>65</v>
      </c>
      <c r="R3476" s="43" t="s">
        <v>18854</v>
      </c>
      <c r="S3476" s="41" t="s">
        <v>1554</v>
      </c>
      <c r="T3476" s="41" t="s">
        <v>18460</v>
      </c>
      <c r="U3476" s="2"/>
      <c r="V3476" s="2"/>
      <c r="W3476" s="41" t="s">
        <v>17588</v>
      </c>
      <c r="X3476" s="2" t="s">
        <v>153</v>
      </c>
      <c r="Y3476" s="2" t="s">
        <v>102</v>
      </c>
      <c r="Z3476" s="5" t="s">
        <v>10423</v>
      </c>
      <c r="AA3476" s="5" t="s">
        <v>16910</v>
      </c>
      <c r="AB3476" s="5" t="s">
        <v>16316</v>
      </c>
      <c r="AC3476" s="2" t="s">
        <v>5205</v>
      </c>
      <c r="AD3476" s="2">
        <v>1068200</v>
      </c>
      <c r="AE3476" s="5">
        <v>30</v>
      </c>
      <c r="AF3476" s="25"/>
      <c r="AG3476" s="29">
        <v>3</v>
      </c>
      <c r="AH3476" s="2" t="s">
        <v>17974</v>
      </c>
      <c r="AI3476" s="2">
        <v>3</v>
      </c>
      <c r="AJ3476" s="2">
        <v>3</v>
      </c>
      <c r="AK3476" s="2"/>
      <c r="AL3476" s="2"/>
      <c r="AM3476" s="2"/>
      <c r="AN3476" s="2"/>
      <c r="AO3476" s="2"/>
      <c r="AP3476" s="25"/>
      <c r="AQ3476" s="25"/>
      <c r="AR3476" s="2"/>
      <c r="AS3476" s="2"/>
      <c r="AT3476" s="2"/>
      <c r="AU3476" s="25"/>
      <c r="AV3476" s="2"/>
      <c r="AW3476" s="2"/>
      <c r="AX3476" s="25"/>
      <c r="AY3476" s="25"/>
      <c r="AZ3476" s="25"/>
      <c r="BA3476" s="25"/>
      <c r="BB3476" s="25"/>
      <c r="BC3476" s="25"/>
      <c r="BD3476" s="25"/>
      <c r="BE3476" s="25"/>
      <c r="BF3476" s="25"/>
      <c r="BG3476" s="25"/>
      <c r="BH3476" s="25"/>
      <c r="BI3476" s="25"/>
      <c r="BJ3476" s="25"/>
      <c r="BK3476" s="25"/>
      <c r="BL3476" s="25"/>
      <c r="BM3476" s="25"/>
      <c r="BN3476" s="25"/>
      <c r="BO3476" s="25"/>
      <c r="BP3476" s="25"/>
      <c r="BQ3476" s="25"/>
      <c r="BR3476" s="25"/>
      <c r="BS3476" s="25"/>
      <c r="BT3476" s="25"/>
      <c r="BU3476" s="25"/>
      <c r="BV3476" s="25"/>
      <c r="BW3476" s="25"/>
      <c r="BX3476" s="25"/>
      <c r="BY3476" s="25"/>
      <c r="BZ3476" s="25"/>
      <c r="CA3476" s="25"/>
      <c r="CB3476" s="25"/>
      <c r="CC3476" s="25"/>
      <c r="CD3476" s="2" t="s">
        <v>78</v>
      </c>
      <c r="CE3476" s="2" t="s">
        <v>21960</v>
      </c>
      <c r="CF3476" s="25"/>
      <c r="CG3476" s="25"/>
      <c r="CH3476" s="25"/>
      <c r="CI3476" s="25"/>
      <c r="CJ3476" s="25"/>
    </row>
    <row r="3477" spans="1:88" x14ac:dyDescent="0.2">
      <c r="A3477" s="2" t="s">
        <v>12963</v>
      </c>
      <c r="B3477" s="2" t="s">
        <v>26518</v>
      </c>
      <c r="C3477" s="2" t="s">
        <v>10420</v>
      </c>
      <c r="D3477" s="2" t="s">
        <v>12963</v>
      </c>
      <c r="E3477" s="2" t="s">
        <v>12963</v>
      </c>
      <c r="F3477" s="2" t="s">
        <v>12964</v>
      </c>
      <c r="G3477" s="2" t="s">
        <v>16607</v>
      </c>
      <c r="H3477" s="2" t="s">
        <v>83</v>
      </c>
      <c r="I3477" s="2" t="s">
        <v>61</v>
      </c>
      <c r="J3477" s="2" t="s">
        <v>61</v>
      </c>
      <c r="K3477" s="50" t="s">
        <v>61</v>
      </c>
      <c r="L3477" s="43">
        <v>2010</v>
      </c>
      <c r="M3477" s="2" t="s">
        <v>133</v>
      </c>
      <c r="N3477" s="32">
        <v>25.044270000000001</v>
      </c>
      <c r="O3477" s="32">
        <v>55.212150000000001</v>
      </c>
      <c r="P3477" s="2" t="s">
        <v>2767</v>
      </c>
      <c r="Q3477" s="2" t="s">
        <v>65</v>
      </c>
      <c r="R3477" s="43" t="s">
        <v>16802</v>
      </c>
      <c r="S3477" s="41" t="s">
        <v>5954</v>
      </c>
      <c r="T3477" s="41" t="s">
        <v>18462</v>
      </c>
      <c r="U3477" s="2"/>
      <c r="V3477" s="2"/>
      <c r="W3477" s="41" t="s">
        <v>17589</v>
      </c>
      <c r="X3477" s="2" t="s">
        <v>315</v>
      </c>
      <c r="Y3477" s="2" t="s">
        <v>69</v>
      </c>
      <c r="Z3477" s="5" t="s">
        <v>10423</v>
      </c>
      <c r="AA3477" s="5" t="s">
        <v>16910</v>
      </c>
      <c r="AB3477" s="5" t="s">
        <v>18091</v>
      </c>
      <c r="AC3477" s="2" t="s">
        <v>5205</v>
      </c>
      <c r="AD3477" s="2">
        <v>1068200</v>
      </c>
      <c r="AE3477" s="5">
        <v>30</v>
      </c>
      <c r="AF3477" s="25"/>
      <c r="AG3477" s="29">
        <v>3</v>
      </c>
      <c r="AH3477" s="2" t="s">
        <v>17974</v>
      </c>
      <c r="AI3477" s="2">
        <v>3</v>
      </c>
      <c r="AJ3477" s="2">
        <v>3</v>
      </c>
      <c r="AK3477" s="2"/>
      <c r="AL3477" s="2"/>
      <c r="AM3477" s="2"/>
      <c r="AN3477" s="2"/>
      <c r="AO3477" s="2"/>
      <c r="AP3477" s="25"/>
      <c r="AQ3477" s="25"/>
      <c r="AR3477" s="2"/>
      <c r="AS3477" s="2"/>
      <c r="AT3477" s="2"/>
      <c r="AU3477" s="25"/>
      <c r="AV3477" s="2"/>
      <c r="AW3477" s="2"/>
      <c r="AX3477" s="25"/>
      <c r="AY3477" s="25"/>
      <c r="AZ3477" s="25"/>
      <c r="BA3477" s="25"/>
      <c r="BB3477" s="25"/>
      <c r="BC3477" s="25"/>
      <c r="BD3477" s="25"/>
      <c r="BE3477" s="25"/>
      <c r="BF3477" s="25"/>
      <c r="BG3477" s="25"/>
      <c r="BH3477" s="25"/>
      <c r="BI3477" s="25"/>
      <c r="BJ3477" s="25"/>
      <c r="BK3477" s="25"/>
      <c r="BL3477" s="25"/>
      <c r="BM3477" s="25"/>
      <c r="BN3477" s="25"/>
      <c r="BO3477" s="25"/>
      <c r="BP3477" s="25"/>
      <c r="BQ3477" s="25"/>
      <c r="BR3477" s="25"/>
      <c r="BS3477" s="25"/>
      <c r="BT3477" s="25"/>
      <c r="BU3477" s="25"/>
      <c r="BV3477" s="25"/>
      <c r="BW3477" s="25"/>
      <c r="BX3477" s="25"/>
      <c r="BY3477" s="25"/>
      <c r="BZ3477" s="25"/>
      <c r="CA3477" s="25"/>
      <c r="CB3477" s="25"/>
      <c r="CC3477" s="25"/>
      <c r="CD3477" s="2" t="s">
        <v>78</v>
      </c>
      <c r="CE3477" s="2" t="s">
        <v>21961</v>
      </c>
      <c r="CF3477" s="25"/>
      <c r="CG3477" s="25"/>
      <c r="CH3477" s="25"/>
      <c r="CI3477" s="25"/>
      <c r="CJ3477" s="25"/>
    </row>
    <row r="3478" spans="1:88" x14ac:dyDescent="0.2">
      <c r="A3478" s="2" t="s">
        <v>12965</v>
      </c>
      <c r="B3478" s="2" t="s">
        <v>26519</v>
      </c>
      <c r="C3478" s="2" t="s">
        <v>10420</v>
      </c>
      <c r="D3478" s="2" t="s">
        <v>12965</v>
      </c>
      <c r="E3478" s="2" t="s">
        <v>12965</v>
      </c>
      <c r="F3478" s="2" t="s">
        <v>12966</v>
      </c>
      <c r="G3478" s="2" t="s">
        <v>12967</v>
      </c>
      <c r="H3478" s="2" t="s">
        <v>61</v>
      </c>
      <c r="I3478" s="2" t="s">
        <v>61</v>
      </c>
      <c r="J3478" s="2" t="s">
        <v>61</v>
      </c>
      <c r="K3478" s="50" t="s">
        <v>61</v>
      </c>
      <c r="L3478" s="43">
        <v>2014</v>
      </c>
      <c r="M3478" s="2" t="s">
        <v>133</v>
      </c>
      <c r="N3478" s="32">
        <v>25.039380000000001</v>
      </c>
      <c r="O3478" s="32">
        <v>55.215479999999999</v>
      </c>
      <c r="P3478" s="2" t="s">
        <v>152</v>
      </c>
      <c r="Q3478" s="2" t="s">
        <v>65</v>
      </c>
      <c r="R3478" s="43" t="s">
        <v>18854</v>
      </c>
      <c r="S3478" s="41" t="s">
        <v>369</v>
      </c>
      <c r="T3478" s="41" t="s">
        <v>18460</v>
      </c>
      <c r="U3478" s="2"/>
      <c r="V3478" s="2"/>
      <c r="W3478" s="41" t="s">
        <v>17588</v>
      </c>
      <c r="X3478" s="2" t="s">
        <v>10480</v>
      </c>
      <c r="Y3478" s="2" t="s">
        <v>10437</v>
      </c>
      <c r="Z3478" s="5" t="s">
        <v>10423</v>
      </c>
      <c r="AA3478" s="5" t="s">
        <v>10937</v>
      </c>
      <c r="AB3478" s="5" t="s">
        <v>18093</v>
      </c>
      <c r="AC3478" s="2" t="s">
        <v>5205</v>
      </c>
      <c r="AD3478" s="2">
        <v>1068200</v>
      </c>
      <c r="AE3478" s="5">
        <v>30</v>
      </c>
      <c r="AF3478" s="25"/>
      <c r="AG3478" s="29">
        <v>3</v>
      </c>
      <c r="AH3478" s="2" t="s">
        <v>17974</v>
      </c>
      <c r="AI3478" s="2">
        <v>3</v>
      </c>
      <c r="AJ3478" s="2">
        <v>3</v>
      </c>
      <c r="AK3478" s="2"/>
      <c r="AL3478" s="2"/>
      <c r="AM3478" s="2"/>
      <c r="AN3478" s="2"/>
      <c r="AO3478" s="2"/>
      <c r="AP3478" s="25"/>
      <c r="AQ3478" s="25"/>
      <c r="AR3478" s="2"/>
      <c r="AS3478" s="2"/>
      <c r="AT3478" s="2"/>
      <c r="AU3478" s="25"/>
      <c r="AV3478" s="2"/>
      <c r="AW3478" s="2"/>
      <c r="AX3478" s="25"/>
      <c r="AY3478" s="25"/>
      <c r="AZ3478" s="25"/>
      <c r="BA3478" s="25"/>
      <c r="BB3478" s="25"/>
      <c r="BC3478" s="25"/>
      <c r="BD3478" s="25"/>
      <c r="BE3478" s="25"/>
      <c r="BF3478" s="25"/>
      <c r="BG3478" s="25"/>
      <c r="BH3478" s="25"/>
      <c r="BI3478" s="25"/>
      <c r="BJ3478" s="25"/>
      <c r="BK3478" s="25"/>
      <c r="BL3478" s="25"/>
      <c r="BM3478" s="25"/>
      <c r="BN3478" s="25"/>
      <c r="BO3478" s="25"/>
      <c r="BP3478" s="25"/>
      <c r="BQ3478" s="25"/>
      <c r="BR3478" s="25"/>
      <c r="BS3478" s="25"/>
      <c r="BT3478" s="25"/>
      <c r="BU3478" s="25"/>
      <c r="BV3478" s="25"/>
      <c r="BW3478" s="25"/>
      <c r="BX3478" s="25"/>
      <c r="BY3478" s="25"/>
      <c r="BZ3478" s="25"/>
      <c r="CA3478" s="25"/>
      <c r="CB3478" s="25"/>
      <c r="CC3478" s="25"/>
      <c r="CD3478" s="2" t="s">
        <v>78</v>
      </c>
      <c r="CE3478" s="2" t="s">
        <v>21962</v>
      </c>
      <c r="CF3478" s="25"/>
      <c r="CG3478" s="25"/>
      <c r="CH3478" s="25"/>
      <c r="CI3478" s="25"/>
      <c r="CJ3478" s="25"/>
    </row>
    <row r="3479" spans="1:88" x14ac:dyDescent="0.2">
      <c r="A3479" s="2" t="s">
        <v>12968</v>
      </c>
      <c r="B3479" s="2" t="s">
        <v>26520</v>
      </c>
      <c r="C3479" s="2" t="s">
        <v>10420</v>
      </c>
      <c r="D3479" s="2" t="s">
        <v>12968</v>
      </c>
      <c r="E3479" s="2" t="s">
        <v>12968</v>
      </c>
      <c r="F3479" s="2" t="s">
        <v>12969</v>
      </c>
      <c r="G3479" s="2" t="s">
        <v>12970</v>
      </c>
      <c r="H3479" s="2" t="s">
        <v>83</v>
      </c>
      <c r="I3479" s="2" t="s">
        <v>61</v>
      </c>
      <c r="J3479" s="2" t="s">
        <v>61</v>
      </c>
      <c r="K3479" s="50" t="s">
        <v>61</v>
      </c>
      <c r="L3479" s="43">
        <v>2010</v>
      </c>
      <c r="M3479" s="2" t="s">
        <v>133</v>
      </c>
      <c r="N3479" s="32">
        <v>25.03426</v>
      </c>
      <c r="O3479" s="32">
        <v>55.214269999999999</v>
      </c>
      <c r="P3479" s="2" t="s">
        <v>2767</v>
      </c>
      <c r="Q3479" s="2" t="s">
        <v>65</v>
      </c>
      <c r="R3479" s="43" t="s">
        <v>16802</v>
      </c>
      <c r="S3479" s="41" t="s">
        <v>5954</v>
      </c>
      <c r="T3479" s="41" t="s">
        <v>18462</v>
      </c>
      <c r="U3479" s="2"/>
      <c r="V3479" s="2"/>
      <c r="W3479" s="41" t="s">
        <v>17589</v>
      </c>
      <c r="X3479" s="2" t="s">
        <v>315</v>
      </c>
      <c r="Y3479" s="2" t="s">
        <v>76</v>
      </c>
      <c r="Z3479" s="5" t="s">
        <v>10423</v>
      </c>
      <c r="AA3479" s="5" t="s">
        <v>16910</v>
      </c>
      <c r="AB3479" s="5" t="s">
        <v>16317</v>
      </c>
      <c r="AC3479" s="2" t="s">
        <v>5205</v>
      </c>
      <c r="AD3479" s="2">
        <v>1068200</v>
      </c>
      <c r="AE3479" s="5">
        <v>30</v>
      </c>
      <c r="AF3479" s="25"/>
      <c r="AG3479" s="29">
        <v>3</v>
      </c>
      <c r="AH3479" s="2" t="s">
        <v>17974</v>
      </c>
      <c r="AI3479" s="2">
        <v>4</v>
      </c>
      <c r="AJ3479" s="2">
        <v>3</v>
      </c>
      <c r="AK3479" s="2"/>
      <c r="AL3479" s="2"/>
      <c r="AM3479" s="2"/>
      <c r="AN3479" s="2"/>
      <c r="AO3479" s="2"/>
      <c r="AP3479" s="25"/>
      <c r="AQ3479" s="25"/>
      <c r="AR3479" s="2"/>
      <c r="AS3479" s="2"/>
      <c r="AT3479" s="2"/>
      <c r="AU3479" s="25"/>
      <c r="AV3479" s="2"/>
      <c r="AW3479" s="2"/>
      <c r="AX3479" s="25"/>
      <c r="AY3479" s="25"/>
      <c r="AZ3479" s="25"/>
      <c r="BA3479" s="25"/>
      <c r="BB3479" s="25"/>
      <c r="BC3479" s="25"/>
      <c r="BD3479" s="25"/>
      <c r="BE3479" s="25"/>
      <c r="BF3479" s="25"/>
      <c r="BG3479" s="25"/>
      <c r="BH3479" s="25"/>
      <c r="BI3479" s="25"/>
      <c r="BJ3479" s="25"/>
      <c r="BK3479" s="25"/>
      <c r="BL3479" s="25"/>
      <c r="BM3479" s="25"/>
      <c r="BN3479" s="25"/>
      <c r="BO3479" s="25"/>
      <c r="BP3479" s="25"/>
      <c r="BQ3479" s="25"/>
      <c r="BR3479" s="25"/>
      <c r="BS3479" s="25"/>
      <c r="BT3479" s="25"/>
      <c r="BU3479" s="25"/>
      <c r="BV3479" s="25"/>
      <c r="BW3479" s="25"/>
      <c r="BX3479" s="25"/>
      <c r="BY3479" s="25"/>
      <c r="BZ3479" s="25"/>
      <c r="CA3479" s="25"/>
      <c r="CB3479" s="25"/>
      <c r="CC3479" s="25"/>
      <c r="CD3479" s="2" t="s">
        <v>78</v>
      </c>
      <c r="CE3479" s="2" t="s">
        <v>21963</v>
      </c>
      <c r="CF3479" s="25"/>
      <c r="CG3479" s="25"/>
      <c r="CH3479" s="25"/>
      <c r="CI3479" s="25"/>
      <c r="CJ3479" s="25"/>
    </row>
    <row r="3480" spans="1:88" x14ac:dyDescent="0.2">
      <c r="A3480" s="2" t="s">
        <v>12971</v>
      </c>
      <c r="B3480" s="2" t="s">
        <v>26521</v>
      </c>
      <c r="C3480" s="2" t="s">
        <v>10420</v>
      </c>
      <c r="D3480" s="2" t="s">
        <v>12971</v>
      </c>
      <c r="E3480" s="2" t="s">
        <v>12971</v>
      </c>
      <c r="F3480" s="2" t="s">
        <v>12972</v>
      </c>
      <c r="G3480" s="2"/>
      <c r="H3480" s="2" t="s">
        <v>61</v>
      </c>
      <c r="I3480" s="2" t="s">
        <v>61</v>
      </c>
      <c r="J3480" s="2" t="s">
        <v>61</v>
      </c>
      <c r="K3480" s="2"/>
      <c r="L3480" s="43">
        <v>2012</v>
      </c>
      <c r="M3480" s="2" t="s">
        <v>133</v>
      </c>
      <c r="N3480" s="32">
        <v>25.047529999999998</v>
      </c>
      <c r="O3480" s="32">
        <v>55.218519999999998</v>
      </c>
      <c r="P3480" s="2" t="s">
        <v>152</v>
      </c>
      <c r="Q3480" s="2" t="s">
        <v>65</v>
      </c>
      <c r="R3480" s="43" t="s">
        <v>18854</v>
      </c>
      <c r="S3480" s="41" t="s">
        <v>272</v>
      </c>
      <c r="T3480" s="41" t="s">
        <v>18461</v>
      </c>
      <c r="U3480" s="2"/>
      <c r="V3480" s="2"/>
      <c r="W3480" s="41" t="s">
        <v>67</v>
      </c>
      <c r="X3480" s="2" t="s">
        <v>153</v>
      </c>
      <c r="Y3480" s="2" t="s">
        <v>76</v>
      </c>
      <c r="Z3480" s="5" t="s">
        <v>10423</v>
      </c>
      <c r="AA3480" s="5" t="s">
        <v>16910</v>
      </c>
      <c r="AB3480" s="5" t="s">
        <v>16317</v>
      </c>
      <c r="AC3480" s="2" t="s">
        <v>3591</v>
      </c>
      <c r="AD3480" s="2">
        <v>1068200</v>
      </c>
      <c r="AE3480" s="5">
        <v>20.5</v>
      </c>
      <c r="AF3480" s="25"/>
      <c r="AG3480" s="29"/>
      <c r="AH3480" s="2" t="s">
        <v>3591</v>
      </c>
      <c r="AI3480" s="2">
        <v>4</v>
      </c>
      <c r="AJ3480" s="2" t="s">
        <v>3591</v>
      </c>
      <c r="AK3480" s="2"/>
      <c r="AL3480" s="2"/>
      <c r="AM3480" s="2"/>
      <c r="AN3480" s="2"/>
      <c r="AO3480" s="2"/>
      <c r="AP3480" s="25"/>
      <c r="AQ3480" s="25"/>
      <c r="AR3480" s="2"/>
      <c r="AS3480" s="2"/>
      <c r="AT3480" s="2"/>
      <c r="AU3480" s="25"/>
      <c r="AV3480" s="2"/>
      <c r="AW3480" s="2"/>
      <c r="AX3480" s="25"/>
      <c r="AY3480" s="25"/>
      <c r="AZ3480" s="25"/>
      <c r="BA3480" s="25"/>
      <c r="BB3480" s="25"/>
      <c r="BC3480" s="25"/>
      <c r="BD3480" s="25"/>
      <c r="BE3480" s="25"/>
      <c r="BF3480" s="25"/>
      <c r="BG3480" s="25"/>
      <c r="BH3480" s="25"/>
      <c r="BI3480" s="25"/>
      <c r="BJ3480" s="25"/>
      <c r="BK3480" s="25"/>
      <c r="BL3480" s="25"/>
      <c r="BM3480" s="25"/>
      <c r="BN3480" s="25"/>
      <c r="BO3480" s="25"/>
      <c r="BP3480" s="25"/>
      <c r="BQ3480" s="25"/>
      <c r="BR3480" s="25"/>
      <c r="BS3480" s="25"/>
      <c r="BT3480" s="25"/>
      <c r="BU3480" s="25"/>
      <c r="BV3480" s="25"/>
      <c r="BW3480" s="25"/>
      <c r="BX3480" s="25"/>
      <c r="BY3480" s="25"/>
      <c r="BZ3480" s="25"/>
      <c r="CA3480" s="25"/>
      <c r="CB3480" s="25"/>
      <c r="CC3480" s="25"/>
      <c r="CD3480" s="2" t="s">
        <v>78</v>
      </c>
      <c r="CE3480" s="2" t="s">
        <v>21964</v>
      </c>
      <c r="CF3480" s="25"/>
      <c r="CG3480" s="25"/>
      <c r="CH3480" s="25"/>
      <c r="CI3480" s="25"/>
      <c r="CJ3480" s="25"/>
    </row>
    <row r="3481" spans="1:88" x14ac:dyDescent="0.2">
      <c r="A3481" s="2" t="s">
        <v>12973</v>
      </c>
      <c r="B3481" s="2" t="s">
        <v>26522</v>
      </c>
      <c r="C3481" s="2" t="s">
        <v>10420</v>
      </c>
      <c r="D3481" s="2" t="s">
        <v>12973</v>
      </c>
      <c r="E3481" s="2" t="s">
        <v>12973</v>
      </c>
      <c r="F3481" s="2" t="s">
        <v>12974</v>
      </c>
      <c r="G3481" s="2" t="s">
        <v>12975</v>
      </c>
      <c r="H3481" s="2" t="s">
        <v>61</v>
      </c>
      <c r="I3481" s="2" t="s">
        <v>61</v>
      </c>
      <c r="J3481" s="2" t="s">
        <v>61</v>
      </c>
      <c r="K3481" s="50" t="s">
        <v>61</v>
      </c>
      <c r="L3481" s="43">
        <v>2013</v>
      </c>
      <c r="M3481" s="2" t="s">
        <v>133</v>
      </c>
      <c r="N3481" s="32">
        <v>24.98236</v>
      </c>
      <c r="O3481" s="32">
        <v>55.187390000000001</v>
      </c>
      <c r="P3481" s="2" t="s">
        <v>152</v>
      </c>
      <c r="Q3481" s="2" t="s">
        <v>65</v>
      </c>
      <c r="R3481" s="43" t="s">
        <v>18854</v>
      </c>
      <c r="S3481" s="41" t="s">
        <v>1554</v>
      </c>
      <c r="T3481" s="41" t="s">
        <v>18460</v>
      </c>
      <c r="U3481" s="2"/>
      <c r="V3481" s="2"/>
      <c r="W3481" s="41" t="s">
        <v>17588</v>
      </c>
      <c r="X3481" s="2" t="s">
        <v>153</v>
      </c>
      <c r="Y3481" s="2" t="s">
        <v>69</v>
      </c>
      <c r="Z3481" s="5" t="s">
        <v>10423</v>
      </c>
      <c r="AA3481" s="5" t="s">
        <v>16910</v>
      </c>
      <c r="AB3481" s="5" t="s">
        <v>70</v>
      </c>
      <c r="AC3481" s="2" t="s">
        <v>5205</v>
      </c>
      <c r="AD3481" s="2">
        <v>1059700</v>
      </c>
      <c r="AE3481" s="5">
        <v>30</v>
      </c>
      <c r="AF3481" s="25"/>
      <c r="AG3481" s="29">
        <v>3</v>
      </c>
      <c r="AH3481" s="2" t="s">
        <v>17974</v>
      </c>
      <c r="AI3481" s="2">
        <v>3</v>
      </c>
      <c r="AJ3481" s="2">
        <v>3</v>
      </c>
      <c r="AK3481" s="2"/>
      <c r="AL3481" s="2"/>
      <c r="AM3481" s="2"/>
      <c r="AN3481" s="2"/>
      <c r="AO3481" s="2"/>
      <c r="AP3481" s="25"/>
      <c r="AQ3481" s="25"/>
      <c r="AR3481" s="2"/>
      <c r="AS3481" s="2"/>
      <c r="AT3481" s="2"/>
      <c r="AU3481" s="25"/>
      <c r="AV3481" s="2"/>
      <c r="AW3481" s="2"/>
      <c r="AX3481" s="25"/>
      <c r="AY3481" s="25"/>
      <c r="AZ3481" s="25"/>
      <c r="BA3481" s="25"/>
      <c r="BB3481" s="25"/>
      <c r="BC3481" s="25"/>
      <c r="BD3481" s="25"/>
      <c r="BE3481" s="25"/>
      <c r="BF3481" s="25"/>
      <c r="BG3481" s="25"/>
      <c r="BH3481" s="25"/>
      <c r="BI3481" s="25"/>
      <c r="BJ3481" s="25"/>
      <c r="BK3481" s="25"/>
      <c r="BL3481" s="25"/>
      <c r="BM3481" s="25"/>
      <c r="BN3481" s="25"/>
      <c r="BO3481" s="25"/>
      <c r="BP3481" s="25"/>
      <c r="BQ3481" s="25"/>
      <c r="BR3481" s="25"/>
      <c r="BS3481" s="25"/>
      <c r="BT3481" s="25"/>
      <c r="BU3481" s="25"/>
      <c r="BV3481" s="25"/>
      <c r="BW3481" s="25"/>
      <c r="BX3481" s="25"/>
      <c r="BY3481" s="25"/>
      <c r="BZ3481" s="25"/>
      <c r="CA3481" s="25"/>
      <c r="CB3481" s="25"/>
      <c r="CC3481" s="25"/>
      <c r="CD3481" s="2" t="s">
        <v>71</v>
      </c>
      <c r="CE3481" s="2">
        <v>0</v>
      </c>
      <c r="CF3481" s="25"/>
      <c r="CG3481" s="25"/>
      <c r="CH3481" s="25"/>
      <c r="CI3481" s="25"/>
      <c r="CJ3481" s="25"/>
    </row>
    <row r="3482" spans="1:88" x14ac:dyDescent="0.2">
      <c r="A3482" s="2" t="s">
        <v>12976</v>
      </c>
      <c r="B3482" s="2" t="s">
        <v>26523</v>
      </c>
      <c r="C3482" s="2" t="s">
        <v>10420</v>
      </c>
      <c r="D3482" s="2" t="s">
        <v>12976</v>
      </c>
      <c r="E3482" s="2" t="s">
        <v>12976</v>
      </c>
      <c r="F3482" s="2" t="s">
        <v>12977</v>
      </c>
      <c r="G3482" s="2" t="s">
        <v>12978</v>
      </c>
      <c r="H3482" s="2" t="s">
        <v>61</v>
      </c>
      <c r="I3482" s="2" t="s">
        <v>61</v>
      </c>
      <c r="J3482" s="2" t="s">
        <v>61</v>
      </c>
      <c r="K3482" s="50" t="s">
        <v>61</v>
      </c>
      <c r="L3482" s="43">
        <v>2010</v>
      </c>
      <c r="M3482" s="2" t="s">
        <v>133</v>
      </c>
      <c r="N3482" s="32">
        <v>25.21782</v>
      </c>
      <c r="O3482" s="32">
        <v>55.431370000000001</v>
      </c>
      <c r="P3482" s="2" t="s">
        <v>152</v>
      </c>
      <c r="Q3482" s="2" t="s">
        <v>65</v>
      </c>
      <c r="R3482" s="43" t="s">
        <v>18854</v>
      </c>
      <c r="S3482" s="41" t="s">
        <v>272</v>
      </c>
      <c r="T3482" s="41" t="s">
        <v>18461</v>
      </c>
      <c r="U3482" s="2"/>
      <c r="V3482" s="2"/>
      <c r="W3482" s="41" t="s">
        <v>17588</v>
      </c>
      <c r="X3482" s="2" t="s">
        <v>153</v>
      </c>
      <c r="Y3482" s="2" t="s">
        <v>76</v>
      </c>
      <c r="Z3482" s="5" t="s">
        <v>10423</v>
      </c>
      <c r="AA3482" s="5" t="s">
        <v>16910</v>
      </c>
      <c r="AB3482" s="5" t="s">
        <v>16317</v>
      </c>
      <c r="AC3482" s="2" t="s">
        <v>5247</v>
      </c>
      <c r="AD3482" s="2">
        <v>1025100</v>
      </c>
      <c r="AE3482" s="5">
        <v>21</v>
      </c>
      <c r="AF3482" s="25"/>
      <c r="AG3482" s="29">
        <v>3</v>
      </c>
      <c r="AH3482" s="2" t="s">
        <v>17978</v>
      </c>
      <c r="AI3482" s="2">
        <v>3</v>
      </c>
      <c r="AJ3482" s="2">
        <v>3</v>
      </c>
      <c r="AK3482" s="2"/>
      <c r="AL3482" s="2"/>
      <c r="AM3482" s="2"/>
      <c r="AN3482" s="2"/>
      <c r="AO3482" s="2"/>
      <c r="AP3482" s="25"/>
      <c r="AQ3482" s="25"/>
      <c r="AR3482" s="2"/>
      <c r="AS3482" s="2"/>
      <c r="AT3482" s="2"/>
      <c r="AU3482" s="25"/>
      <c r="AV3482" s="2"/>
      <c r="AW3482" s="2"/>
      <c r="AX3482" s="25"/>
      <c r="AY3482" s="25"/>
      <c r="AZ3482" s="25"/>
      <c r="BA3482" s="25"/>
      <c r="BB3482" s="25"/>
      <c r="BC3482" s="25"/>
      <c r="BD3482" s="25"/>
      <c r="BE3482" s="25"/>
      <c r="BF3482" s="25"/>
      <c r="BG3482" s="25"/>
      <c r="BH3482" s="25"/>
      <c r="BI3482" s="25"/>
      <c r="BJ3482" s="25"/>
      <c r="BK3482" s="25"/>
      <c r="BL3482" s="25"/>
      <c r="BM3482" s="25"/>
      <c r="BN3482" s="25"/>
      <c r="BO3482" s="25"/>
      <c r="BP3482" s="25"/>
      <c r="BQ3482" s="25"/>
      <c r="BR3482" s="25"/>
      <c r="BS3482" s="25"/>
      <c r="BT3482" s="25"/>
      <c r="BU3482" s="25"/>
      <c r="BV3482" s="25"/>
      <c r="BW3482" s="25"/>
      <c r="BX3482" s="25"/>
      <c r="BY3482" s="25"/>
      <c r="BZ3482" s="25"/>
      <c r="CA3482" s="25"/>
      <c r="CB3482" s="25"/>
      <c r="CC3482" s="25"/>
      <c r="CD3482" s="2" t="s">
        <v>78</v>
      </c>
      <c r="CE3482" s="2" t="s">
        <v>21965</v>
      </c>
      <c r="CF3482" s="25"/>
      <c r="CG3482" s="25"/>
      <c r="CH3482" s="25"/>
      <c r="CI3482" s="25"/>
      <c r="CJ3482" s="25"/>
    </row>
    <row r="3483" spans="1:88" x14ac:dyDescent="0.2">
      <c r="A3483" s="2" t="s">
        <v>12979</v>
      </c>
      <c r="B3483" s="2" t="s">
        <v>26524</v>
      </c>
      <c r="C3483" s="2" t="s">
        <v>10420</v>
      </c>
      <c r="D3483" s="2" t="s">
        <v>12979</v>
      </c>
      <c r="E3483" s="2" t="s">
        <v>12979</v>
      </c>
      <c r="F3483" s="2" t="s">
        <v>12980</v>
      </c>
      <c r="G3483" s="2" t="s">
        <v>12981</v>
      </c>
      <c r="H3483" s="2" t="s">
        <v>61</v>
      </c>
      <c r="I3483" s="2" t="s">
        <v>61</v>
      </c>
      <c r="J3483" s="2" t="s">
        <v>61</v>
      </c>
      <c r="K3483" s="50" t="s">
        <v>61</v>
      </c>
      <c r="L3483" s="43">
        <v>2012</v>
      </c>
      <c r="M3483" s="2" t="s">
        <v>133</v>
      </c>
      <c r="N3483" s="32">
        <v>25.104109999999999</v>
      </c>
      <c r="O3483" s="32">
        <v>55.164670000000001</v>
      </c>
      <c r="P3483" s="2" t="s">
        <v>152</v>
      </c>
      <c r="Q3483" s="2" t="s">
        <v>65</v>
      </c>
      <c r="R3483" s="43" t="s">
        <v>18854</v>
      </c>
      <c r="S3483" s="41" t="s">
        <v>10732</v>
      </c>
      <c r="T3483" s="41" t="s">
        <v>18461</v>
      </c>
      <c r="U3483" s="2"/>
      <c r="V3483" s="2"/>
      <c r="W3483" s="41" t="s">
        <v>17588</v>
      </c>
      <c r="X3483" s="2" t="s">
        <v>10480</v>
      </c>
      <c r="Y3483" s="2" t="s">
        <v>76</v>
      </c>
      <c r="Z3483" s="5" t="s">
        <v>10423</v>
      </c>
      <c r="AA3483" s="5" t="s">
        <v>16910</v>
      </c>
      <c r="AB3483" s="5" t="s">
        <v>16317</v>
      </c>
      <c r="AC3483" s="2" t="s">
        <v>5205</v>
      </c>
      <c r="AD3483" s="2">
        <v>1038200</v>
      </c>
      <c r="AE3483" s="5">
        <v>15</v>
      </c>
      <c r="AF3483" s="25"/>
      <c r="AG3483" s="29">
        <v>3</v>
      </c>
      <c r="AH3483" s="2" t="s">
        <v>17974</v>
      </c>
      <c r="AI3483" s="2">
        <v>3</v>
      </c>
      <c r="AJ3483" s="2">
        <v>3</v>
      </c>
      <c r="AK3483" s="2"/>
      <c r="AL3483" s="2"/>
      <c r="AM3483" s="2"/>
      <c r="AN3483" s="2"/>
      <c r="AO3483" s="2"/>
      <c r="AP3483" s="25"/>
      <c r="AQ3483" s="25"/>
      <c r="AR3483" s="2"/>
      <c r="AS3483" s="2"/>
      <c r="AT3483" s="2"/>
      <c r="AU3483" s="25"/>
      <c r="AV3483" s="2"/>
      <c r="AW3483" s="2"/>
      <c r="AX3483" s="25"/>
      <c r="AY3483" s="25"/>
      <c r="AZ3483" s="25"/>
      <c r="BA3483" s="25"/>
      <c r="BB3483" s="25"/>
      <c r="BC3483" s="25"/>
      <c r="BD3483" s="25"/>
      <c r="BE3483" s="25"/>
      <c r="BF3483" s="25"/>
      <c r="BG3483" s="25"/>
      <c r="BH3483" s="25"/>
      <c r="BI3483" s="25"/>
      <c r="BJ3483" s="25"/>
      <c r="BK3483" s="25"/>
      <c r="BL3483" s="25"/>
      <c r="BM3483" s="25"/>
      <c r="BN3483" s="25"/>
      <c r="BO3483" s="25"/>
      <c r="BP3483" s="25"/>
      <c r="BQ3483" s="25"/>
      <c r="BR3483" s="25"/>
      <c r="BS3483" s="25"/>
      <c r="BT3483" s="25"/>
      <c r="BU3483" s="25"/>
      <c r="BV3483" s="25"/>
      <c r="BW3483" s="25"/>
      <c r="BX3483" s="25"/>
      <c r="BY3483" s="25"/>
      <c r="BZ3483" s="25"/>
      <c r="CA3483" s="25"/>
      <c r="CB3483" s="25"/>
      <c r="CC3483" s="25"/>
      <c r="CD3483" s="2" t="s">
        <v>78</v>
      </c>
      <c r="CE3483" s="2" t="s">
        <v>21966</v>
      </c>
      <c r="CF3483" s="25"/>
      <c r="CG3483" s="25"/>
      <c r="CH3483" s="25"/>
      <c r="CI3483" s="25"/>
      <c r="CJ3483" s="25"/>
    </row>
    <row r="3484" spans="1:88" x14ac:dyDescent="0.2">
      <c r="A3484" s="2" t="s">
        <v>12982</v>
      </c>
      <c r="B3484" s="2" t="s">
        <v>26525</v>
      </c>
      <c r="C3484" s="2" t="s">
        <v>10420</v>
      </c>
      <c r="D3484" s="2" t="s">
        <v>12982</v>
      </c>
      <c r="E3484" s="2" t="s">
        <v>12982</v>
      </c>
      <c r="F3484" s="2" t="s">
        <v>12983</v>
      </c>
      <c r="G3484" s="2" t="s">
        <v>12984</v>
      </c>
      <c r="H3484" s="2" t="s">
        <v>61</v>
      </c>
      <c r="I3484" s="2" t="s">
        <v>61</v>
      </c>
      <c r="J3484" s="2" t="s">
        <v>61</v>
      </c>
      <c r="K3484" s="50" t="s">
        <v>61</v>
      </c>
      <c r="L3484" s="43">
        <v>2012</v>
      </c>
      <c r="M3484" s="2" t="s">
        <v>133</v>
      </c>
      <c r="N3484" s="32">
        <v>25.132349999999999</v>
      </c>
      <c r="O3484" s="32">
        <v>55.372340000000001</v>
      </c>
      <c r="P3484" s="2" t="s">
        <v>152</v>
      </c>
      <c r="Q3484" s="2" t="s">
        <v>65</v>
      </c>
      <c r="R3484" s="43" t="s">
        <v>16802</v>
      </c>
      <c r="S3484" s="41" t="s">
        <v>4851</v>
      </c>
      <c r="T3484" s="41" t="s">
        <v>18462</v>
      </c>
      <c r="U3484" s="2"/>
      <c r="V3484" s="2"/>
      <c r="W3484" s="41" t="s">
        <v>17588</v>
      </c>
      <c r="X3484" s="2" t="s">
        <v>10480</v>
      </c>
      <c r="Y3484" s="2" t="s">
        <v>76</v>
      </c>
      <c r="Z3484" s="5" t="s">
        <v>10423</v>
      </c>
      <c r="AA3484" s="5" t="s">
        <v>16910</v>
      </c>
      <c r="AB3484" s="5" t="s">
        <v>16317</v>
      </c>
      <c r="AC3484" s="2" t="s">
        <v>5205</v>
      </c>
      <c r="AD3484" s="2">
        <v>1061700</v>
      </c>
      <c r="AE3484" s="5">
        <v>25</v>
      </c>
      <c r="AF3484" s="25"/>
      <c r="AG3484" s="29">
        <v>3</v>
      </c>
      <c r="AH3484" s="2" t="s">
        <v>17974</v>
      </c>
      <c r="AI3484" s="2">
        <v>4</v>
      </c>
      <c r="AJ3484" s="2">
        <v>3</v>
      </c>
      <c r="AK3484" s="2" t="s">
        <v>18943</v>
      </c>
      <c r="AL3484" s="2"/>
      <c r="AM3484" s="2"/>
      <c r="AN3484" s="2"/>
      <c r="AO3484" s="2"/>
      <c r="AP3484" s="25"/>
      <c r="AQ3484" s="25"/>
      <c r="AR3484" s="2"/>
      <c r="AS3484" s="2"/>
      <c r="AT3484" s="2"/>
      <c r="AU3484" s="25"/>
      <c r="AV3484" s="2"/>
      <c r="AW3484" s="2"/>
      <c r="AX3484" s="25"/>
      <c r="AY3484" s="25"/>
      <c r="AZ3484" s="25"/>
      <c r="BA3484" s="25"/>
      <c r="BB3484" s="25"/>
      <c r="BC3484" s="25"/>
      <c r="BD3484" s="25"/>
      <c r="BE3484" s="25"/>
      <c r="BF3484" s="25"/>
      <c r="BG3484" s="25"/>
      <c r="BH3484" s="25"/>
      <c r="BI3484" s="25"/>
      <c r="BJ3484" s="25"/>
      <c r="BK3484" s="25"/>
      <c r="BL3484" s="25"/>
      <c r="BM3484" s="25"/>
      <c r="BN3484" s="25"/>
      <c r="BO3484" s="25"/>
      <c r="BP3484" s="25"/>
      <c r="BQ3484" s="25"/>
      <c r="BR3484" s="25"/>
      <c r="BS3484" s="25"/>
      <c r="BT3484" s="25"/>
      <c r="BU3484" s="25"/>
      <c r="BV3484" s="25"/>
      <c r="BW3484" s="25"/>
      <c r="BX3484" s="25"/>
      <c r="BY3484" s="25"/>
      <c r="BZ3484" s="25"/>
      <c r="CA3484" s="25"/>
      <c r="CB3484" s="25"/>
      <c r="CC3484" s="25"/>
      <c r="CD3484" s="2" t="s">
        <v>78</v>
      </c>
      <c r="CE3484" s="2" t="s">
        <v>21967</v>
      </c>
      <c r="CF3484" s="25"/>
      <c r="CG3484" s="25"/>
      <c r="CH3484" s="25"/>
      <c r="CI3484" s="25"/>
      <c r="CJ3484" s="25"/>
    </row>
    <row r="3485" spans="1:88" x14ac:dyDescent="0.2">
      <c r="A3485" s="2" t="s">
        <v>12985</v>
      </c>
      <c r="B3485" s="2" t="s">
        <v>26526</v>
      </c>
      <c r="C3485" s="2" t="s">
        <v>10420</v>
      </c>
      <c r="D3485" s="2" t="s">
        <v>12985</v>
      </c>
      <c r="E3485" s="2" t="s">
        <v>12985</v>
      </c>
      <c r="F3485" s="2" t="s">
        <v>12986</v>
      </c>
      <c r="G3485" s="2" t="s">
        <v>12987</v>
      </c>
      <c r="H3485" s="2" t="s">
        <v>61</v>
      </c>
      <c r="I3485" s="2" t="s">
        <v>61</v>
      </c>
      <c r="J3485" s="2" t="s">
        <v>61</v>
      </c>
      <c r="K3485" s="50" t="s">
        <v>61</v>
      </c>
      <c r="L3485" s="43">
        <v>2010</v>
      </c>
      <c r="M3485" s="2" t="s">
        <v>133</v>
      </c>
      <c r="N3485" s="32">
        <v>25.138349999999999</v>
      </c>
      <c r="O3485" s="32">
        <v>55.360610000000001</v>
      </c>
      <c r="P3485" s="2" t="s">
        <v>152</v>
      </c>
      <c r="Q3485" s="2" t="s">
        <v>65</v>
      </c>
      <c r="R3485" s="43" t="s">
        <v>16802</v>
      </c>
      <c r="S3485" s="41" t="s">
        <v>4851</v>
      </c>
      <c r="T3485" s="41" t="s">
        <v>18462</v>
      </c>
      <c r="U3485" s="2"/>
      <c r="V3485" s="2"/>
      <c r="W3485" s="41" t="s">
        <v>17588</v>
      </c>
      <c r="X3485" s="2" t="s">
        <v>153</v>
      </c>
      <c r="Y3485" s="2" t="s">
        <v>10437</v>
      </c>
      <c r="Z3485" s="5" t="s">
        <v>10423</v>
      </c>
      <c r="AA3485" s="5" t="s">
        <v>16910</v>
      </c>
      <c r="AB3485" s="5" t="s">
        <v>18090</v>
      </c>
      <c r="AC3485" s="2" t="s">
        <v>5205</v>
      </c>
      <c r="AD3485" s="2">
        <v>1061700</v>
      </c>
      <c r="AE3485" s="5">
        <v>25</v>
      </c>
      <c r="AF3485" s="25"/>
      <c r="AG3485" s="29">
        <v>3</v>
      </c>
      <c r="AH3485" s="2" t="s">
        <v>17974</v>
      </c>
      <c r="AI3485" s="2">
        <v>3</v>
      </c>
      <c r="AJ3485" s="2">
        <v>3</v>
      </c>
      <c r="AK3485" s="2"/>
      <c r="AL3485" s="2"/>
      <c r="AM3485" s="2"/>
      <c r="AN3485" s="2"/>
      <c r="AO3485" s="2"/>
      <c r="AP3485" s="25"/>
      <c r="AQ3485" s="25"/>
      <c r="AR3485" s="2"/>
      <c r="AS3485" s="2"/>
      <c r="AT3485" s="2"/>
      <c r="AU3485" s="25"/>
      <c r="AV3485" s="2"/>
      <c r="AW3485" s="2"/>
      <c r="AX3485" s="25"/>
      <c r="AY3485" s="25"/>
      <c r="AZ3485" s="25"/>
      <c r="BA3485" s="25"/>
      <c r="BB3485" s="25"/>
      <c r="BC3485" s="25"/>
      <c r="BD3485" s="25"/>
      <c r="BE3485" s="25"/>
      <c r="BF3485" s="25"/>
      <c r="BG3485" s="25"/>
      <c r="BH3485" s="25"/>
      <c r="BI3485" s="25"/>
      <c r="BJ3485" s="25"/>
      <c r="BK3485" s="25"/>
      <c r="BL3485" s="25"/>
      <c r="BM3485" s="25"/>
      <c r="BN3485" s="25"/>
      <c r="BO3485" s="25"/>
      <c r="BP3485" s="25"/>
      <c r="BQ3485" s="25"/>
      <c r="BR3485" s="25"/>
      <c r="BS3485" s="25"/>
      <c r="BT3485" s="25"/>
      <c r="BU3485" s="25"/>
      <c r="BV3485" s="25"/>
      <c r="BW3485" s="25"/>
      <c r="BX3485" s="25"/>
      <c r="BY3485" s="25"/>
      <c r="BZ3485" s="25"/>
      <c r="CA3485" s="25"/>
      <c r="CB3485" s="25"/>
      <c r="CC3485" s="25"/>
      <c r="CD3485" s="2" t="s">
        <v>78</v>
      </c>
      <c r="CE3485" s="2" t="s">
        <v>21968</v>
      </c>
      <c r="CF3485" s="25"/>
      <c r="CG3485" s="25"/>
      <c r="CH3485" s="25"/>
      <c r="CI3485" s="25"/>
      <c r="CJ3485" s="25"/>
    </row>
    <row r="3486" spans="1:88" x14ac:dyDescent="0.2">
      <c r="A3486" s="2" t="s">
        <v>12988</v>
      </c>
      <c r="B3486" s="2" t="s">
        <v>26527</v>
      </c>
      <c r="C3486" s="2" t="s">
        <v>10420</v>
      </c>
      <c r="D3486" s="2" t="s">
        <v>12988</v>
      </c>
      <c r="E3486" s="2" t="s">
        <v>12988</v>
      </c>
      <c r="F3486" s="2" t="s">
        <v>12989</v>
      </c>
      <c r="G3486" s="2" t="s">
        <v>12990</v>
      </c>
      <c r="H3486" s="2" t="s">
        <v>61</v>
      </c>
      <c r="I3486" s="2" t="s">
        <v>61</v>
      </c>
      <c r="J3486" s="2" t="s">
        <v>61</v>
      </c>
      <c r="K3486" s="50" t="s">
        <v>61</v>
      </c>
      <c r="L3486" s="43">
        <v>2010</v>
      </c>
      <c r="M3486" s="2" t="s">
        <v>133</v>
      </c>
      <c r="N3486" s="32">
        <v>25.16263</v>
      </c>
      <c r="O3486" s="32">
        <v>55.360840000000003</v>
      </c>
      <c r="P3486" s="2" t="s">
        <v>152</v>
      </c>
      <c r="Q3486" s="2" t="s">
        <v>65</v>
      </c>
      <c r="R3486" s="43" t="s">
        <v>18854</v>
      </c>
      <c r="S3486" s="41" t="s">
        <v>1554</v>
      </c>
      <c r="T3486" s="41" t="s">
        <v>18460</v>
      </c>
      <c r="U3486" s="2"/>
      <c r="V3486" s="2"/>
      <c r="W3486" s="41" t="s">
        <v>17588</v>
      </c>
      <c r="X3486" s="2" t="s">
        <v>153</v>
      </c>
      <c r="Y3486" s="2" t="s">
        <v>102</v>
      </c>
      <c r="Z3486" s="5" t="s">
        <v>10423</v>
      </c>
      <c r="AA3486" s="5" t="s">
        <v>16910</v>
      </c>
      <c r="AB3486" s="5" t="s">
        <v>16316</v>
      </c>
      <c r="AC3486" s="2" t="s">
        <v>5247</v>
      </c>
      <c r="AD3486" s="2">
        <v>1061500</v>
      </c>
      <c r="AE3486" s="5">
        <v>40</v>
      </c>
      <c r="AF3486" s="25"/>
      <c r="AG3486" s="29">
        <v>3</v>
      </c>
      <c r="AH3486" s="2" t="s">
        <v>17978</v>
      </c>
      <c r="AI3486" s="2">
        <v>3</v>
      </c>
      <c r="AJ3486" s="2">
        <v>3</v>
      </c>
      <c r="AK3486" s="2"/>
      <c r="AL3486" s="2"/>
      <c r="AM3486" s="2"/>
      <c r="AN3486" s="2"/>
      <c r="AO3486" s="2"/>
      <c r="AP3486" s="25"/>
      <c r="AQ3486" s="25"/>
      <c r="AR3486" s="2"/>
      <c r="AS3486" s="2"/>
      <c r="AT3486" s="2"/>
      <c r="AU3486" s="25"/>
      <c r="AV3486" s="2"/>
      <c r="AW3486" s="2"/>
      <c r="AX3486" s="25"/>
      <c r="AY3486" s="25"/>
      <c r="AZ3486" s="25"/>
      <c r="BA3486" s="25"/>
      <c r="BB3486" s="25"/>
      <c r="BC3486" s="25"/>
      <c r="BD3486" s="25"/>
      <c r="BE3486" s="25"/>
      <c r="BF3486" s="25"/>
      <c r="BG3486" s="25"/>
      <c r="BH3486" s="25"/>
      <c r="BI3486" s="25"/>
      <c r="BJ3486" s="25"/>
      <c r="BK3486" s="25"/>
      <c r="BL3486" s="25"/>
      <c r="BM3486" s="25"/>
      <c r="BN3486" s="25"/>
      <c r="BO3486" s="25"/>
      <c r="BP3486" s="25"/>
      <c r="BQ3486" s="25"/>
      <c r="BR3486" s="25"/>
      <c r="BS3486" s="25"/>
      <c r="BT3486" s="25"/>
      <c r="BU3486" s="25"/>
      <c r="BV3486" s="25"/>
      <c r="BW3486" s="25"/>
      <c r="BX3486" s="25"/>
      <c r="BY3486" s="25"/>
      <c r="BZ3486" s="25"/>
      <c r="CA3486" s="25"/>
      <c r="CB3486" s="25"/>
      <c r="CC3486" s="25"/>
      <c r="CD3486" s="2" t="s">
        <v>78</v>
      </c>
      <c r="CE3486" s="2" t="s">
        <v>21969</v>
      </c>
      <c r="CF3486" s="25"/>
      <c r="CG3486" s="25"/>
      <c r="CH3486" s="25"/>
      <c r="CI3486" s="25"/>
      <c r="CJ3486" s="25"/>
    </row>
    <row r="3487" spans="1:88" x14ac:dyDescent="0.2">
      <c r="A3487" s="2" t="s">
        <v>12991</v>
      </c>
      <c r="B3487" s="2" t="s">
        <v>26528</v>
      </c>
      <c r="C3487" s="2" t="s">
        <v>10420</v>
      </c>
      <c r="D3487" s="2" t="s">
        <v>12991</v>
      </c>
      <c r="E3487" s="2" t="s">
        <v>12991</v>
      </c>
      <c r="F3487" s="2" t="s">
        <v>12992</v>
      </c>
      <c r="G3487" s="2" t="s">
        <v>12993</v>
      </c>
      <c r="H3487" s="2" t="s">
        <v>61</v>
      </c>
      <c r="I3487" s="2" t="s">
        <v>61</v>
      </c>
      <c r="J3487" s="2" t="s">
        <v>61</v>
      </c>
      <c r="K3487" s="50" t="s">
        <v>61</v>
      </c>
      <c r="L3487" s="43">
        <v>2010</v>
      </c>
      <c r="M3487" s="2" t="s">
        <v>133</v>
      </c>
      <c r="N3487" s="32">
        <v>25.142399999999999</v>
      </c>
      <c r="O3487" s="32">
        <v>55.356540000000003</v>
      </c>
      <c r="P3487" s="2" t="s">
        <v>152</v>
      </c>
      <c r="Q3487" s="2" t="s">
        <v>65</v>
      </c>
      <c r="R3487" s="43" t="s">
        <v>18854</v>
      </c>
      <c r="S3487" s="41" t="s">
        <v>1554</v>
      </c>
      <c r="T3487" s="41" t="s">
        <v>18460</v>
      </c>
      <c r="U3487" s="2"/>
      <c r="V3487" s="2"/>
      <c r="W3487" s="41" t="s">
        <v>17588</v>
      </c>
      <c r="X3487" s="2" t="s">
        <v>696</v>
      </c>
      <c r="Y3487" s="2" t="s">
        <v>76</v>
      </c>
      <c r="Z3487" s="5" t="s">
        <v>10423</v>
      </c>
      <c r="AA3487" s="5" t="s">
        <v>16910</v>
      </c>
      <c r="AB3487" s="5" t="s">
        <v>16317</v>
      </c>
      <c r="AC3487" s="2" t="s">
        <v>5205</v>
      </c>
      <c r="AD3487" s="2">
        <v>1061700</v>
      </c>
      <c r="AE3487" s="5">
        <v>30</v>
      </c>
      <c r="AF3487" s="25"/>
      <c r="AG3487" s="29">
        <v>3</v>
      </c>
      <c r="AH3487" s="2" t="s">
        <v>17974</v>
      </c>
      <c r="AI3487" s="2">
        <v>4</v>
      </c>
      <c r="AJ3487" s="2">
        <v>3</v>
      </c>
      <c r="AK3487" s="2" t="s">
        <v>18943</v>
      </c>
      <c r="AL3487" s="2"/>
      <c r="AM3487" s="2"/>
      <c r="AN3487" s="2"/>
      <c r="AO3487" s="2"/>
      <c r="AP3487" s="25"/>
      <c r="AQ3487" s="25"/>
      <c r="AR3487" s="2"/>
      <c r="AS3487" s="2"/>
      <c r="AT3487" s="2"/>
      <c r="AU3487" s="25"/>
      <c r="AV3487" s="2"/>
      <c r="AW3487" s="2"/>
      <c r="AX3487" s="25"/>
      <c r="AY3487" s="25"/>
      <c r="AZ3487" s="25"/>
      <c r="BA3487" s="25"/>
      <c r="BB3487" s="25"/>
      <c r="BC3487" s="25"/>
      <c r="BD3487" s="25"/>
      <c r="BE3487" s="25"/>
      <c r="BF3487" s="25"/>
      <c r="BG3487" s="25"/>
      <c r="BH3487" s="25"/>
      <c r="BI3487" s="25"/>
      <c r="BJ3487" s="25"/>
      <c r="BK3487" s="25"/>
      <c r="BL3487" s="25"/>
      <c r="BM3487" s="25"/>
      <c r="BN3487" s="25"/>
      <c r="BO3487" s="25"/>
      <c r="BP3487" s="25"/>
      <c r="BQ3487" s="25"/>
      <c r="BR3487" s="25"/>
      <c r="BS3487" s="25"/>
      <c r="BT3487" s="25"/>
      <c r="BU3487" s="25"/>
      <c r="BV3487" s="25"/>
      <c r="BW3487" s="25"/>
      <c r="BX3487" s="25"/>
      <c r="BY3487" s="25"/>
      <c r="BZ3487" s="25"/>
      <c r="CA3487" s="25"/>
      <c r="CB3487" s="25"/>
      <c r="CC3487" s="25"/>
      <c r="CD3487" s="2" t="s">
        <v>78</v>
      </c>
      <c r="CE3487" s="2" t="s">
        <v>21970</v>
      </c>
      <c r="CF3487" s="25"/>
      <c r="CG3487" s="25"/>
      <c r="CH3487" s="25"/>
      <c r="CI3487" s="25"/>
      <c r="CJ3487" s="25"/>
    </row>
    <row r="3488" spans="1:88" x14ac:dyDescent="0.2">
      <c r="A3488" s="2" t="s">
        <v>12996</v>
      </c>
      <c r="B3488" s="2" t="s">
        <v>26529</v>
      </c>
      <c r="C3488" s="2" t="s">
        <v>10420</v>
      </c>
      <c r="D3488" s="2" t="s">
        <v>12996</v>
      </c>
      <c r="E3488" s="2" t="s">
        <v>12996</v>
      </c>
      <c r="F3488" s="2" t="s">
        <v>12997</v>
      </c>
      <c r="G3488" s="2" t="s">
        <v>12998</v>
      </c>
      <c r="H3488" s="2" t="s">
        <v>61</v>
      </c>
      <c r="I3488" s="2" t="s">
        <v>61</v>
      </c>
      <c r="J3488" s="2" t="s">
        <v>61</v>
      </c>
      <c r="K3488" s="50" t="s">
        <v>61</v>
      </c>
      <c r="L3488" s="43">
        <v>2011</v>
      </c>
      <c r="M3488" s="2" t="s">
        <v>133</v>
      </c>
      <c r="N3488" s="32">
        <v>25.03135</v>
      </c>
      <c r="O3488" s="32">
        <v>55.14866</v>
      </c>
      <c r="P3488" s="2" t="s">
        <v>152</v>
      </c>
      <c r="Q3488" s="2" t="s">
        <v>65</v>
      </c>
      <c r="R3488" s="43" t="s">
        <v>18854</v>
      </c>
      <c r="S3488" s="41" t="s">
        <v>272</v>
      </c>
      <c r="T3488" s="41" t="s">
        <v>18461</v>
      </c>
      <c r="U3488" s="2"/>
      <c r="V3488" s="2"/>
      <c r="W3488" s="41" t="s">
        <v>17588</v>
      </c>
      <c r="X3488" s="2" t="s">
        <v>153</v>
      </c>
      <c r="Y3488" s="2" t="s">
        <v>76</v>
      </c>
      <c r="Z3488" s="5" t="s">
        <v>10423</v>
      </c>
      <c r="AA3488" s="5" t="s">
        <v>16910</v>
      </c>
      <c r="AB3488" s="5" t="s">
        <v>16317</v>
      </c>
      <c r="AC3488" s="2" t="s">
        <v>5205</v>
      </c>
      <c r="AD3488" s="2">
        <v>1059101</v>
      </c>
      <c r="AE3488" s="5">
        <v>26</v>
      </c>
      <c r="AF3488" s="25"/>
      <c r="AG3488" s="29">
        <v>3</v>
      </c>
      <c r="AH3488" s="2" t="s">
        <v>17974</v>
      </c>
      <c r="AI3488" s="2">
        <v>4</v>
      </c>
      <c r="AJ3488" s="2">
        <v>3</v>
      </c>
      <c r="AK3488" s="2"/>
      <c r="AL3488" s="2"/>
      <c r="AM3488" s="2"/>
      <c r="AN3488" s="2"/>
      <c r="AO3488" s="2"/>
      <c r="AP3488" s="25"/>
      <c r="AQ3488" s="25"/>
      <c r="AR3488" s="2"/>
      <c r="AS3488" s="2"/>
      <c r="AT3488" s="2"/>
      <c r="AU3488" s="25"/>
      <c r="AV3488" s="2"/>
      <c r="AW3488" s="2"/>
      <c r="AX3488" s="25"/>
      <c r="AY3488" s="25"/>
      <c r="AZ3488" s="25"/>
      <c r="BA3488" s="25"/>
      <c r="BB3488" s="25"/>
      <c r="BC3488" s="25"/>
      <c r="BD3488" s="25"/>
      <c r="BE3488" s="25"/>
      <c r="BF3488" s="25"/>
      <c r="BG3488" s="25"/>
      <c r="BH3488" s="25"/>
      <c r="BI3488" s="25"/>
      <c r="BJ3488" s="25"/>
      <c r="BK3488" s="25"/>
      <c r="BL3488" s="25"/>
      <c r="BM3488" s="25"/>
      <c r="BN3488" s="25"/>
      <c r="BO3488" s="25"/>
      <c r="BP3488" s="25"/>
      <c r="BQ3488" s="25"/>
      <c r="BR3488" s="25"/>
      <c r="BS3488" s="25"/>
      <c r="BT3488" s="25"/>
      <c r="BU3488" s="25"/>
      <c r="BV3488" s="25"/>
      <c r="BW3488" s="25"/>
      <c r="BX3488" s="25"/>
      <c r="BY3488" s="25"/>
      <c r="BZ3488" s="25"/>
      <c r="CA3488" s="25"/>
      <c r="CB3488" s="25"/>
      <c r="CC3488" s="25"/>
      <c r="CD3488" s="2" t="s">
        <v>78</v>
      </c>
      <c r="CE3488" s="2" t="s">
        <v>21971</v>
      </c>
      <c r="CF3488" s="25"/>
      <c r="CG3488" s="25"/>
      <c r="CH3488" s="25"/>
      <c r="CI3488" s="25"/>
      <c r="CJ3488" s="25"/>
    </row>
    <row r="3489" spans="1:88" x14ac:dyDescent="0.2">
      <c r="A3489" s="2" t="s">
        <v>12999</v>
      </c>
      <c r="B3489" s="2" t="s">
        <v>26530</v>
      </c>
      <c r="C3489" s="2" t="s">
        <v>10420</v>
      </c>
      <c r="D3489" s="2" t="s">
        <v>12999</v>
      </c>
      <c r="E3489" s="2" t="s">
        <v>12999</v>
      </c>
      <c r="F3489" s="2" t="s">
        <v>13000</v>
      </c>
      <c r="G3489" s="2" t="s">
        <v>13001</v>
      </c>
      <c r="H3489" s="2" t="s">
        <v>61</v>
      </c>
      <c r="I3489" s="2" t="s">
        <v>61</v>
      </c>
      <c r="J3489" s="2" t="s">
        <v>61</v>
      </c>
      <c r="K3489" s="50" t="s">
        <v>61</v>
      </c>
      <c r="L3489" s="43">
        <v>2011</v>
      </c>
      <c r="M3489" s="2" t="s">
        <v>133</v>
      </c>
      <c r="N3489" s="32">
        <v>25.071010000000001</v>
      </c>
      <c r="O3489" s="32">
        <v>55.124540000000003</v>
      </c>
      <c r="P3489" s="2" t="s">
        <v>152</v>
      </c>
      <c r="Q3489" s="2" t="s">
        <v>65</v>
      </c>
      <c r="R3489" s="43" t="s">
        <v>18854</v>
      </c>
      <c r="S3489" s="41" t="s">
        <v>134</v>
      </c>
      <c r="T3489" s="41" t="s">
        <v>18460</v>
      </c>
      <c r="U3489" s="2"/>
      <c r="V3489" s="2"/>
      <c r="W3489" s="41" t="s">
        <v>17588</v>
      </c>
      <c r="X3489" s="2" t="s">
        <v>153</v>
      </c>
      <c r="Y3489" s="2" t="s">
        <v>102</v>
      </c>
      <c r="Z3489" s="5" t="s">
        <v>20</v>
      </c>
      <c r="AA3489" s="5" t="s">
        <v>16910</v>
      </c>
      <c r="AB3489" s="5" t="s">
        <v>16318</v>
      </c>
      <c r="AC3489" s="2" t="s">
        <v>5205</v>
      </c>
      <c r="AD3489" s="2">
        <v>1059200</v>
      </c>
      <c r="AE3489" s="5">
        <v>30</v>
      </c>
      <c r="AF3489" s="25"/>
      <c r="AG3489" s="29">
        <v>3</v>
      </c>
      <c r="AH3489" s="2" t="s">
        <v>17974</v>
      </c>
      <c r="AI3489" s="2">
        <v>3</v>
      </c>
      <c r="AJ3489" s="2">
        <v>3</v>
      </c>
      <c r="AK3489" s="2"/>
      <c r="AL3489" s="2"/>
      <c r="AM3489" s="2"/>
      <c r="AN3489" s="2"/>
      <c r="AO3489" s="2"/>
      <c r="AP3489" s="25"/>
      <c r="AQ3489" s="25"/>
      <c r="AR3489" s="2"/>
      <c r="AS3489" s="2"/>
      <c r="AT3489" s="2"/>
      <c r="AU3489" s="25"/>
      <c r="AV3489" s="2"/>
      <c r="AW3489" s="2"/>
      <c r="AX3489" s="25"/>
      <c r="AY3489" s="25"/>
      <c r="AZ3489" s="25"/>
      <c r="BA3489" s="25"/>
      <c r="BB3489" s="25"/>
      <c r="BC3489" s="25"/>
      <c r="BD3489" s="25"/>
      <c r="BE3489" s="25"/>
      <c r="BF3489" s="25"/>
      <c r="BG3489" s="25"/>
      <c r="BH3489" s="25"/>
      <c r="BI3489" s="25"/>
      <c r="BJ3489" s="25"/>
      <c r="BK3489" s="25"/>
      <c r="BL3489" s="25"/>
      <c r="BM3489" s="25"/>
      <c r="BN3489" s="25"/>
      <c r="BO3489" s="25"/>
      <c r="BP3489" s="25"/>
      <c r="BQ3489" s="25"/>
      <c r="BR3489" s="25"/>
      <c r="BS3489" s="25"/>
      <c r="BT3489" s="25"/>
      <c r="BU3489" s="25"/>
      <c r="BV3489" s="25"/>
      <c r="BW3489" s="25"/>
      <c r="BX3489" s="25"/>
      <c r="BY3489" s="25"/>
      <c r="BZ3489" s="25"/>
      <c r="CA3489" s="25"/>
      <c r="CB3489" s="25"/>
      <c r="CC3489" s="25"/>
      <c r="CD3489" s="2" t="s">
        <v>78</v>
      </c>
      <c r="CE3489" s="2" t="s">
        <v>21972</v>
      </c>
      <c r="CF3489" s="25"/>
      <c r="CG3489" s="25"/>
      <c r="CH3489" s="25"/>
      <c r="CI3489" s="25"/>
      <c r="CJ3489" s="25"/>
    </row>
    <row r="3490" spans="1:88" x14ac:dyDescent="0.2">
      <c r="A3490" s="2" t="s">
        <v>13002</v>
      </c>
      <c r="B3490" s="2" t="s">
        <v>26531</v>
      </c>
      <c r="C3490" s="2" t="s">
        <v>10420</v>
      </c>
      <c r="D3490" s="2" t="s">
        <v>13002</v>
      </c>
      <c r="E3490" s="2" t="s">
        <v>13002</v>
      </c>
      <c r="F3490" s="2" t="s">
        <v>13003</v>
      </c>
      <c r="G3490" s="2"/>
      <c r="H3490" s="2" t="s">
        <v>61</v>
      </c>
      <c r="I3490" s="2" t="s">
        <v>61</v>
      </c>
      <c r="J3490" s="2"/>
      <c r="K3490" s="2"/>
      <c r="L3490" s="43">
        <v>2014</v>
      </c>
      <c r="M3490" s="2" t="s">
        <v>133</v>
      </c>
      <c r="N3490" s="32">
        <v>25.311599999999999</v>
      </c>
      <c r="O3490" s="32">
        <v>54.660400000000003</v>
      </c>
      <c r="P3490" s="2" t="s">
        <v>152</v>
      </c>
      <c r="Q3490" s="2" t="s">
        <v>65</v>
      </c>
      <c r="R3490" s="43" t="s">
        <v>16802</v>
      </c>
      <c r="S3490" s="41" t="s">
        <v>4851</v>
      </c>
      <c r="T3490" s="41" t="s">
        <v>18462</v>
      </c>
      <c r="U3490" s="2"/>
      <c r="V3490" s="2"/>
      <c r="W3490" s="41" t="s">
        <v>6072</v>
      </c>
      <c r="X3490" s="2" t="s">
        <v>10480</v>
      </c>
      <c r="Y3490" s="2" t="s">
        <v>12148</v>
      </c>
      <c r="Z3490" s="5" t="s">
        <v>3591</v>
      </c>
      <c r="AA3490" s="5" t="s">
        <v>10937</v>
      </c>
      <c r="AB3490" s="5" t="s">
        <v>3591</v>
      </c>
      <c r="AC3490" s="2" t="s">
        <v>3591</v>
      </c>
      <c r="AD3490" s="2">
        <v>1050200</v>
      </c>
      <c r="AE3490" s="5">
        <v>35</v>
      </c>
      <c r="AF3490" s="25"/>
      <c r="AG3490" s="29"/>
      <c r="AH3490" s="2" t="s">
        <v>3591</v>
      </c>
      <c r="AI3490" s="2">
        <v>1</v>
      </c>
      <c r="AJ3490" s="2" t="s">
        <v>3591</v>
      </c>
      <c r="AK3490" s="2"/>
      <c r="AL3490" s="2"/>
      <c r="AM3490" s="2"/>
      <c r="AN3490" s="2"/>
      <c r="AO3490" s="2"/>
      <c r="AP3490" s="25"/>
      <c r="AQ3490" s="25"/>
      <c r="AR3490" s="2"/>
      <c r="AS3490" s="2"/>
      <c r="AT3490" s="2"/>
      <c r="AU3490" s="25"/>
      <c r="AV3490" s="2"/>
      <c r="AW3490" s="2"/>
      <c r="AX3490" s="25"/>
      <c r="AY3490" s="25"/>
      <c r="AZ3490" s="25"/>
      <c r="BA3490" s="25"/>
      <c r="BB3490" s="25"/>
      <c r="BC3490" s="25"/>
      <c r="BD3490" s="25"/>
      <c r="BE3490" s="25"/>
      <c r="BF3490" s="25"/>
      <c r="BG3490" s="25"/>
      <c r="BH3490" s="25"/>
      <c r="BI3490" s="25"/>
      <c r="BJ3490" s="25"/>
      <c r="BK3490" s="25"/>
      <c r="BL3490" s="25"/>
      <c r="BM3490" s="25"/>
      <c r="BN3490" s="25"/>
      <c r="BO3490" s="25"/>
      <c r="BP3490" s="25"/>
      <c r="BQ3490" s="25"/>
      <c r="BR3490" s="25"/>
      <c r="BS3490" s="25"/>
      <c r="BT3490" s="25"/>
      <c r="BU3490" s="25"/>
      <c r="BV3490" s="25"/>
      <c r="BW3490" s="25"/>
      <c r="BX3490" s="25"/>
      <c r="BY3490" s="25"/>
      <c r="BZ3490" s="25"/>
      <c r="CA3490" s="25"/>
      <c r="CB3490" s="25"/>
      <c r="CC3490" s="25"/>
      <c r="CD3490" s="2" t="s">
        <v>2851</v>
      </c>
      <c r="CE3490" s="2">
        <v>0</v>
      </c>
      <c r="CF3490" s="25"/>
      <c r="CG3490" s="25"/>
      <c r="CH3490" s="25"/>
      <c r="CI3490" s="25"/>
      <c r="CJ3490" s="25"/>
    </row>
    <row r="3491" spans="1:88" x14ac:dyDescent="0.2">
      <c r="A3491" s="2" t="s">
        <v>13004</v>
      </c>
      <c r="B3491" s="2" t="s">
        <v>26532</v>
      </c>
      <c r="C3491" s="2" t="s">
        <v>10420</v>
      </c>
      <c r="D3491" s="2" t="s">
        <v>13004</v>
      </c>
      <c r="E3491" s="2" t="s">
        <v>13004</v>
      </c>
      <c r="F3491" s="2" t="s">
        <v>13005</v>
      </c>
      <c r="G3491" s="2" t="s">
        <v>13006</v>
      </c>
      <c r="H3491" s="2" t="s">
        <v>61</v>
      </c>
      <c r="I3491" s="2" t="s">
        <v>61</v>
      </c>
      <c r="J3491" s="2" t="s">
        <v>61</v>
      </c>
      <c r="K3491" s="50" t="s">
        <v>61</v>
      </c>
      <c r="L3491" s="43">
        <v>2011</v>
      </c>
      <c r="M3491" s="2" t="s">
        <v>133</v>
      </c>
      <c r="N3491" s="32">
        <v>25.212440000000001</v>
      </c>
      <c r="O3491" s="32">
        <v>55.25132</v>
      </c>
      <c r="P3491" s="2" t="s">
        <v>152</v>
      </c>
      <c r="Q3491" s="2" t="s">
        <v>65</v>
      </c>
      <c r="R3491" s="43" t="s">
        <v>18854</v>
      </c>
      <c r="S3491" s="41" t="s">
        <v>1554</v>
      </c>
      <c r="T3491" s="41" t="s">
        <v>18460</v>
      </c>
      <c r="U3491" s="2"/>
      <c r="V3491" s="2"/>
      <c r="W3491" s="41" t="s">
        <v>17588</v>
      </c>
      <c r="X3491" s="2" t="s">
        <v>153</v>
      </c>
      <c r="Y3491" s="2" t="s">
        <v>76</v>
      </c>
      <c r="Z3491" s="5" t="s">
        <v>10423</v>
      </c>
      <c r="AA3491" s="5" t="s">
        <v>16910</v>
      </c>
      <c r="AB3491" s="5" t="s">
        <v>16317</v>
      </c>
      <c r="AC3491" s="2" t="s">
        <v>5205</v>
      </c>
      <c r="AD3491" s="2">
        <v>1033200</v>
      </c>
      <c r="AE3491" s="5">
        <v>30</v>
      </c>
      <c r="AF3491" s="25"/>
      <c r="AG3491" s="29">
        <v>3</v>
      </c>
      <c r="AH3491" s="2" t="s">
        <v>17974</v>
      </c>
      <c r="AI3491" s="2">
        <v>4</v>
      </c>
      <c r="AJ3491" s="2">
        <v>3</v>
      </c>
      <c r="AK3491" s="2" t="s">
        <v>18943</v>
      </c>
      <c r="AL3491" s="2"/>
      <c r="AM3491" s="2"/>
      <c r="AN3491" s="2"/>
      <c r="AO3491" s="2"/>
      <c r="AP3491" s="25"/>
      <c r="AQ3491" s="25"/>
      <c r="AR3491" s="2"/>
      <c r="AS3491" s="2"/>
      <c r="AT3491" s="2"/>
      <c r="AU3491" s="25"/>
      <c r="AV3491" s="2"/>
      <c r="AW3491" s="2"/>
      <c r="AX3491" s="25"/>
      <c r="AY3491" s="25"/>
      <c r="AZ3491" s="25"/>
      <c r="BA3491" s="25"/>
      <c r="BB3491" s="25"/>
      <c r="BC3491" s="25"/>
      <c r="BD3491" s="25"/>
      <c r="BE3491" s="25"/>
      <c r="BF3491" s="25"/>
      <c r="BG3491" s="25"/>
      <c r="BH3491" s="25"/>
      <c r="BI3491" s="25"/>
      <c r="BJ3491" s="25"/>
      <c r="BK3491" s="25"/>
      <c r="BL3491" s="25"/>
      <c r="BM3491" s="25"/>
      <c r="BN3491" s="25"/>
      <c r="BO3491" s="25"/>
      <c r="BP3491" s="25"/>
      <c r="BQ3491" s="25"/>
      <c r="BR3491" s="25"/>
      <c r="BS3491" s="25"/>
      <c r="BT3491" s="25"/>
      <c r="BU3491" s="25"/>
      <c r="BV3491" s="25"/>
      <c r="BW3491" s="25"/>
      <c r="BX3491" s="25"/>
      <c r="BY3491" s="25"/>
      <c r="BZ3491" s="25"/>
      <c r="CA3491" s="25"/>
      <c r="CB3491" s="25"/>
      <c r="CC3491" s="25"/>
      <c r="CD3491" s="2" t="s">
        <v>78</v>
      </c>
      <c r="CE3491" s="2" t="s">
        <v>21973</v>
      </c>
      <c r="CF3491" s="25"/>
      <c r="CG3491" s="25"/>
      <c r="CH3491" s="25"/>
      <c r="CI3491" s="25"/>
      <c r="CJ3491" s="25"/>
    </row>
    <row r="3492" spans="1:88" x14ac:dyDescent="0.2">
      <c r="A3492" s="2" t="s">
        <v>13007</v>
      </c>
      <c r="B3492" s="2" t="s">
        <v>26533</v>
      </c>
      <c r="C3492" s="2" t="s">
        <v>10420</v>
      </c>
      <c r="D3492" s="2" t="s">
        <v>13007</v>
      </c>
      <c r="E3492" s="2" t="s">
        <v>13007</v>
      </c>
      <c r="F3492" s="2" t="s">
        <v>13008</v>
      </c>
      <c r="G3492" s="2" t="s">
        <v>13009</v>
      </c>
      <c r="H3492" s="2" t="s">
        <v>83</v>
      </c>
      <c r="I3492" s="2" t="s">
        <v>61</v>
      </c>
      <c r="J3492" s="2" t="s">
        <v>61</v>
      </c>
      <c r="K3492" s="50" t="s">
        <v>61</v>
      </c>
      <c r="L3492" s="43">
        <v>2010</v>
      </c>
      <c r="M3492" s="2" t="s">
        <v>133</v>
      </c>
      <c r="N3492" s="32">
        <v>25.067440000000001</v>
      </c>
      <c r="O3492" s="32">
        <v>55.210090000000001</v>
      </c>
      <c r="P3492" s="2" t="s">
        <v>2767</v>
      </c>
      <c r="Q3492" s="2" t="s">
        <v>65</v>
      </c>
      <c r="R3492" s="43" t="s">
        <v>18854</v>
      </c>
      <c r="S3492" s="41" t="s">
        <v>272</v>
      </c>
      <c r="T3492" s="41" t="s">
        <v>18461</v>
      </c>
      <c r="U3492" s="2"/>
      <c r="V3492" s="2"/>
      <c r="W3492" s="41" t="s">
        <v>17589</v>
      </c>
      <c r="X3492" s="2" t="s">
        <v>315</v>
      </c>
      <c r="Y3492" s="2" t="s">
        <v>76</v>
      </c>
      <c r="Z3492" s="5" t="s">
        <v>10423</v>
      </c>
      <c r="AA3492" s="5" t="s">
        <v>16910</v>
      </c>
      <c r="AB3492" s="5" t="s">
        <v>16317</v>
      </c>
      <c r="AC3492" s="2" t="s">
        <v>5205</v>
      </c>
      <c r="AD3492" s="2">
        <v>1068100</v>
      </c>
      <c r="AE3492" s="5">
        <v>52</v>
      </c>
      <c r="AF3492" s="25"/>
      <c r="AG3492" s="29">
        <v>3</v>
      </c>
      <c r="AH3492" s="2" t="s">
        <v>17974</v>
      </c>
      <c r="AI3492" s="2">
        <v>3</v>
      </c>
      <c r="AJ3492" s="2">
        <v>3</v>
      </c>
      <c r="AK3492" s="2"/>
      <c r="AL3492" s="2"/>
      <c r="AM3492" s="2"/>
      <c r="AN3492" s="2"/>
      <c r="AO3492" s="2"/>
      <c r="AP3492" s="25"/>
      <c r="AQ3492" s="25"/>
      <c r="AR3492" s="2"/>
      <c r="AS3492" s="2"/>
      <c r="AT3492" s="2"/>
      <c r="AU3492" s="25"/>
      <c r="AV3492" s="2"/>
      <c r="AW3492" s="2"/>
      <c r="AX3492" s="25"/>
      <c r="AY3492" s="25"/>
      <c r="AZ3492" s="25"/>
      <c r="BA3492" s="25"/>
      <c r="BB3492" s="25"/>
      <c r="BC3492" s="25"/>
      <c r="BD3492" s="25"/>
      <c r="BE3492" s="25"/>
      <c r="BF3492" s="25"/>
      <c r="BG3492" s="25"/>
      <c r="BH3492" s="25"/>
      <c r="BI3492" s="25"/>
      <c r="BJ3492" s="25"/>
      <c r="BK3492" s="25"/>
      <c r="BL3492" s="25"/>
      <c r="BM3492" s="25"/>
      <c r="BN3492" s="25"/>
      <c r="BO3492" s="25"/>
      <c r="BP3492" s="25"/>
      <c r="BQ3492" s="25"/>
      <c r="BR3492" s="25"/>
      <c r="BS3492" s="25"/>
      <c r="BT3492" s="25"/>
      <c r="BU3492" s="25"/>
      <c r="BV3492" s="25"/>
      <c r="BW3492" s="25"/>
      <c r="BX3492" s="25"/>
      <c r="BY3492" s="25"/>
      <c r="BZ3492" s="25"/>
      <c r="CA3492" s="25"/>
      <c r="CB3492" s="25"/>
      <c r="CC3492" s="25"/>
      <c r="CD3492" s="2" t="s">
        <v>78</v>
      </c>
      <c r="CE3492" s="2" t="s">
        <v>21974</v>
      </c>
      <c r="CF3492" s="25"/>
      <c r="CG3492" s="25"/>
      <c r="CH3492" s="25"/>
      <c r="CI3492" s="25"/>
      <c r="CJ3492" s="25"/>
    </row>
    <row r="3493" spans="1:88" x14ac:dyDescent="0.2">
      <c r="A3493" s="2" t="s">
        <v>13010</v>
      </c>
      <c r="B3493" s="2" t="s">
        <v>26534</v>
      </c>
      <c r="C3493" s="2" t="s">
        <v>10420</v>
      </c>
      <c r="D3493" s="2" t="s">
        <v>13010</v>
      </c>
      <c r="E3493" s="2" t="s">
        <v>13010</v>
      </c>
      <c r="F3493" s="2" t="s">
        <v>13011</v>
      </c>
      <c r="G3493" s="2" t="s">
        <v>13012</v>
      </c>
      <c r="H3493" s="2" t="s">
        <v>83</v>
      </c>
      <c r="I3493" s="2" t="s">
        <v>61</v>
      </c>
      <c r="J3493" s="2" t="s">
        <v>61</v>
      </c>
      <c r="K3493" s="50" t="s">
        <v>61</v>
      </c>
      <c r="L3493" s="43">
        <v>2012</v>
      </c>
      <c r="M3493" s="2" t="s">
        <v>133</v>
      </c>
      <c r="N3493" s="32">
        <v>25.24268</v>
      </c>
      <c r="O3493" s="32">
        <v>55.301909999999999</v>
      </c>
      <c r="P3493" s="2" t="s">
        <v>2767</v>
      </c>
      <c r="Q3493" s="2" t="s">
        <v>65</v>
      </c>
      <c r="R3493" s="43" t="s">
        <v>18854</v>
      </c>
      <c r="S3493" s="41" t="s">
        <v>272</v>
      </c>
      <c r="T3493" s="41" t="s">
        <v>18461</v>
      </c>
      <c r="U3493" s="2"/>
      <c r="V3493" s="2"/>
      <c r="W3493" s="41" t="s">
        <v>17589</v>
      </c>
      <c r="X3493" s="2" t="s">
        <v>1598</v>
      </c>
      <c r="Y3493" s="2" t="s">
        <v>102</v>
      </c>
      <c r="Z3493" s="5" t="s">
        <v>10423</v>
      </c>
      <c r="AA3493" s="5" t="s">
        <v>16910</v>
      </c>
      <c r="AB3493" s="5" t="s">
        <v>16316</v>
      </c>
      <c r="AC3493" s="2" t="s">
        <v>5205</v>
      </c>
      <c r="AD3493" s="2">
        <v>1031800</v>
      </c>
      <c r="AE3493" s="5">
        <v>13</v>
      </c>
      <c r="AF3493" s="25"/>
      <c r="AG3493" s="29">
        <v>3</v>
      </c>
      <c r="AH3493" s="2" t="s">
        <v>17974</v>
      </c>
      <c r="AI3493" s="2">
        <v>3</v>
      </c>
      <c r="AJ3493" s="2">
        <v>3</v>
      </c>
      <c r="AK3493" s="2"/>
      <c r="AL3493" s="2"/>
      <c r="AM3493" s="2"/>
      <c r="AN3493" s="2"/>
      <c r="AO3493" s="2"/>
      <c r="AP3493" s="25"/>
      <c r="AQ3493" s="25"/>
      <c r="AR3493" s="2"/>
      <c r="AS3493" s="2"/>
      <c r="AT3493" s="2"/>
      <c r="AU3493" s="25"/>
      <c r="AV3493" s="2"/>
      <c r="AW3493" s="2"/>
      <c r="AX3493" s="25"/>
      <c r="AY3493" s="25"/>
      <c r="AZ3493" s="25"/>
      <c r="BA3493" s="25"/>
      <c r="BB3493" s="25"/>
      <c r="BC3493" s="25"/>
      <c r="BD3493" s="25"/>
      <c r="BE3493" s="25"/>
      <c r="BF3493" s="25"/>
      <c r="BG3493" s="25"/>
      <c r="BH3493" s="25"/>
      <c r="BI3493" s="25"/>
      <c r="BJ3493" s="25"/>
      <c r="BK3493" s="25"/>
      <c r="BL3493" s="25"/>
      <c r="BM3493" s="25"/>
      <c r="BN3493" s="25"/>
      <c r="BO3493" s="25"/>
      <c r="BP3493" s="25"/>
      <c r="BQ3493" s="25"/>
      <c r="BR3493" s="25"/>
      <c r="BS3493" s="25"/>
      <c r="BT3493" s="25"/>
      <c r="BU3493" s="25"/>
      <c r="BV3493" s="25"/>
      <c r="BW3493" s="25"/>
      <c r="BX3493" s="25"/>
      <c r="BY3493" s="25"/>
      <c r="BZ3493" s="25"/>
      <c r="CA3493" s="25"/>
      <c r="CB3493" s="25"/>
      <c r="CC3493" s="25"/>
      <c r="CD3493" s="2" t="s">
        <v>71</v>
      </c>
      <c r="CE3493" s="2">
        <v>0</v>
      </c>
      <c r="CF3493" s="25"/>
      <c r="CG3493" s="25"/>
      <c r="CH3493" s="25"/>
      <c r="CI3493" s="25"/>
      <c r="CJ3493" s="25"/>
    </row>
    <row r="3494" spans="1:88" x14ac:dyDescent="0.2">
      <c r="A3494" s="2" t="s">
        <v>13013</v>
      </c>
      <c r="B3494" s="2" t="s">
        <v>26535</v>
      </c>
      <c r="C3494" s="2" t="s">
        <v>10420</v>
      </c>
      <c r="D3494" s="2" t="s">
        <v>13013</v>
      </c>
      <c r="E3494" s="2" t="s">
        <v>13013</v>
      </c>
      <c r="F3494" s="2" t="s">
        <v>13014</v>
      </c>
      <c r="G3494" s="2" t="s">
        <v>13015</v>
      </c>
      <c r="H3494" s="2" t="s">
        <v>61</v>
      </c>
      <c r="I3494" s="2" t="s">
        <v>61</v>
      </c>
      <c r="J3494" s="2" t="s">
        <v>61</v>
      </c>
      <c r="K3494" s="50" t="s">
        <v>61</v>
      </c>
      <c r="L3494" s="43">
        <v>2011</v>
      </c>
      <c r="M3494" s="2" t="s">
        <v>133</v>
      </c>
      <c r="N3494" s="32">
        <v>25.063040000000001</v>
      </c>
      <c r="O3494" s="32">
        <v>55.214869999999998</v>
      </c>
      <c r="P3494" s="2" t="s">
        <v>152</v>
      </c>
      <c r="Q3494" s="2" t="s">
        <v>65</v>
      </c>
      <c r="R3494" s="43" t="s">
        <v>18854</v>
      </c>
      <c r="S3494" s="41" t="s">
        <v>272</v>
      </c>
      <c r="T3494" s="41" t="s">
        <v>18461</v>
      </c>
      <c r="U3494" s="2"/>
      <c r="V3494" s="2"/>
      <c r="W3494" s="41" t="s">
        <v>17588</v>
      </c>
      <c r="X3494" s="2" t="s">
        <v>153</v>
      </c>
      <c r="Y3494" s="2" t="s">
        <v>102</v>
      </c>
      <c r="Z3494" s="5" t="s">
        <v>10423</v>
      </c>
      <c r="AA3494" s="5" t="s">
        <v>16910</v>
      </c>
      <c r="AB3494" s="5" t="s">
        <v>16316</v>
      </c>
      <c r="AC3494" s="2" t="s">
        <v>5205</v>
      </c>
      <c r="AD3494" s="2">
        <v>1068100</v>
      </c>
      <c r="AE3494" s="5">
        <v>22</v>
      </c>
      <c r="AF3494" s="25"/>
      <c r="AG3494" s="29">
        <v>3</v>
      </c>
      <c r="AH3494" s="2" t="s">
        <v>17974</v>
      </c>
      <c r="AI3494" s="2">
        <v>4</v>
      </c>
      <c r="AJ3494" s="2">
        <v>3</v>
      </c>
      <c r="AK3494" s="2"/>
      <c r="AL3494" s="2"/>
      <c r="AM3494" s="2"/>
      <c r="AN3494" s="2"/>
      <c r="AO3494" s="2"/>
      <c r="AP3494" s="25"/>
      <c r="AQ3494" s="25"/>
      <c r="AR3494" s="2"/>
      <c r="AS3494" s="2"/>
      <c r="AT3494" s="2"/>
      <c r="AU3494" s="25"/>
      <c r="AV3494" s="2"/>
      <c r="AW3494" s="2"/>
      <c r="AX3494" s="25"/>
      <c r="AY3494" s="25"/>
      <c r="AZ3494" s="25"/>
      <c r="BA3494" s="25"/>
      <c r="BB3494" s="25"/>
      <c r="BC3494" s="25"/>
      <c r="BD3494" s="25"/>
      <c r="BE3494" s="25"/>
      <c r="BF3494" s="25"/>
      <c r="BG3494" s="25"/>
      <c r="BH3494" s="25"/>
      <c r="BI3494" s="25"/>
      <c r="BJ3494" s="25"/>
      <c r="BK3494" s="25"/>
      <c r="BL3494" s="25"/>
      <c r="BM3494" s="25"/>
      <c r="BN3494" s="25"/>
      <c r="BO3494" s="25"/>
      <c r="BP3494" s="25"/>
      <c r="BQ3494" s="25"/>
      <c r="BR3494" s="25"/>
      <c r="BS3494" s="25"/>
      <c r="BT3494" s="25"/>
      <c r="BU3494" s="25"/>
      <c r="BV3494" s="25"/>
      <c r="BW3494" s="25"/>
      <c r="BX3494" s="25"/>
      <c r="BY3494" s="25"/>
      <c r="BZ3494" s="25"/>
      <c r="CA3494" s="25"/>
      <c r="CB3494" s="25"/>
      <c r="CC3494" s="25"/>
      <c r="CD3494" s="2" t="s">
        <v>78</v>
      </c>
      <c r="CE3494" s="2" t="s">
        <v>21975</v>
      </c>
      <c r="CF3494" s="25"/>
      <c r="CG3494" s="25"/>
      <c r="CH3494" s="25"/>
      <c r="CI3494" s="25"/>
      <c r="CJ3494" s="25"/>
    </row>
    <row r="3495" spans="1:88" x14ac:dyDescent="0.2">
      <c r="A3495" s="2" t="s">
        <v>13016</v>
      </c>
      <c r="B3495" s="2" t="s">
        <v>26536</v>
      </c>
      <c r="C3495" s="2" t="s">
        <v>10420</v>
      </c>
      <c r="D3495" s="2" t="s">
        <v>13016</v>
      </c>
      <c r="E3495" s="2" t="s">
        <v>13016</v>
      </c>
      <c r="F3495" s="2" t="s">
        <v>13017</v>
      </c>
      <c r="G3495" s="2" t="s">
        <v>13018</v>
      </c>
      <c r="H3495" s="2" t="s">
        <v>61</v>
      </c>
      <c r="I3495" s="2" t="s">
        <v>61</v>
      </c>
      <c r="J3495" s="2" t="s">
        <v>61</v>
      </c>
      <c r="K3495" s="50" t="s">
        <v>61</v>
      </c>
      <c r="L3495" s="43">
        <v>2010</v>
      </c>
      <c r="M3495" s="2" t="s">
        <v>133</v>
      </c>
      <c r="N3495" s="32">
        <v>24.984349999999999</v>
      </c>
      <c r="O3495" s="32">
        <v>55.090769999999999</v>
      </c>
      <c r="P3495" s="2" t="s">
        <v>152</v>
      </c>
      <c r="Q3495" s="2" t="s">
        <v>65</v>
      </c>
      <c r="R3495" s="43" t="s">
        <v>18854</v>
      </c>
      <c r="S3495" s="41" t="s">
        <v>272</v>
      </c>
      <c r="T3495" s="41" t="s">
        <v>18461</v>
      </c>
      <c r="U3495" s="2"/>
      <c r="V3495" s="2"/>
      <c r="W3495" s="41" t="s">
        <v>17588</v>
      </c>
      <c r="X3495" s="2" t="s">
        <v>153</v>
      </c>
      <c r="Y3495" s="2" t="s">
        <v>76</v>
      </c>
      <c r="Z3495" s="5" t="s">
        <v>10423</v>
      </c>
      <c r="AA3495" s="5" t="s">
        <v>16910</v>
      </c>
      <c r="AB3495" s="5" t="s">
        <v>16317</v>
      </c>
      <c r="AC3495" s="2" t="s">
        <v>5247</v>
      </c>
      <c r="AD3495" s="2">
        <v>1059400</v>
      </c>
      <c r="AE3495" s="5">
        <v>45</v>
      </c>
      <c r="AF3495" s="25"/>
      <c r="AG3495" s="29">
        <v>3</v>
      </c>
      <c r="AH3495" s="2" t="s">
        <v>17978</v>
      </c>
      <c r="AI3495" s="2">
        <v>3</v>
      </c>
      <c r="AJ3495" s="2">
        <v>3</v>
      </c>
      <c r="AK3495" s="2"/>
      <c r="AL3495" s="2"/>
      <c r="AM3495" s="2"/>
      <c r="AN3495" s="2"/>
      <c r="AO3495" s="2"/>
      <c r="AP3495" s="25"/>
      <c r="AQ3495" s="25"/>
      <c r="AR3495" s="2"/>
      <c r="AS3495" s="2"/>
      <c r="AT3495" s="2"/>
      <c r="AU3495" s="25"/>
      <c r="AV3495" s="2"/>
      <c r="AW3495" s="2"/>
      <c r="AX3495" s="25"/>
      <c r="AY3495" s="25"/>
      <c r="AZ3495" s="25"/>
      <c r="BA3495" s="25"/>
      <c r="BB3495" s="25"/>
      <c r="BC3495" s="25"/>
      <c r="BD3495" s="25"/>
      <c r="BE3495" s="25"/>
      <c r="BF3495" s="25"/>
      <c r="BG3495" s="25"/>
      <c r="BH3495" s="25"/>
      <c r="BI3495" s="25"/>
      <c r="BJ3495" s="25"/>
      <c r="BK3495" s="25"/>
      <c r="BL3495" s="25"/>
      <c r="BM3495" s="25"/>
      <c r="BN3495" s="25"/>
      <c r="BO3495" s="25"/>
      <c r="BP3495" s="25"/>
      <c r="BQ3495" s="25"/>
      <c r="BR3495" s="25"/>
      <c r="BS3495" s="25"/>
      <c r="BT3495" s="25"/>
      <c r="BU3495" s="25"/>
      <c r="BV3495" s="25"/>
      <c r="BW3495" s="25"/>
      <c r="BX3495" s="25"/>
      <c r="BY3495" s="25"/>
      <c r="BZ3495" s="25"/>
      <c r="CA3495" s="25"/>
      <c r="CB3495" s="25"/>
      <c r="CC3495" s="25"/>
      <c r="CD3495" s="2" t="s">
        <v>78</v>
      </c>
      <c r="CE3495" s="2" t="s">
        <v>21976</v>
      </c>
      <c r="CF3495" s="25"/>
      <c r="CG3495" s="25"/>
      <c r="CH3495" s="25"/>
      <c r="CI3495" s="25"/>
      <c r="CJ3495" s="25"/>
    </row>
    <row r="3496" spans="1:88" x14ac:dyDescent="0.2">
      <c r="A3496" s="2" t="s">
        <v>13019</v>
      </c>
      <c r="B3496" s="2" t="s">
        <v>26537</v>
      </c>
      <c r="C3496" s="2" t="s">
        <v>10420</v>
      </c>
      <c r="D3496" s="2" t="s">
        <v>13019</v>
      </c>
      <c r="E3496" s="2" t="s">
        <v>13019</v>
      </c>
      <c r="F3496" s="2" t="s">
        <v>13020</v>
      </c>
      <c r="G3496" s="2" t="s">
        <v>13021</v>
      </c>
      <c r="H3496" s="2" t="s">
        <v>61</v>
      </c>
      <c r="I3496" s="2" t="s">
        <v>61</v>
      </c>
      <c r="J3496" s="2" t="s">
        <v>61</v>
      </c>
      <c r="K3496" s="50" t="s">
        <v>61</v>
      </c>
      <c r="L3496" s="43">
        <v>2014</v>
      </c>
      <c r="M3496" s="2" t="s">
        <v>133</v>
      </c>
      <c r="N3496" s="32">
        <v>25.06345</v>
      </c>
      <c r="O3496" s="32">
        <v>55.235840000000003</v>
      </c>
      <c r="P3496" s="2" t="s">
        <v>152</v>
      </c>
      <c r="Q3496" s="2" t="s">
        <v>65</v>
      </c>
      <c r="R3496" s="43" t="s">
        <v>18854</v>
      </c>
      <c r="S3496" s="41" t="s">
        <v>272</v>
      </c>
      <c r="T3496" s="41" t="s">
        <v>18461</v>
      </c>
      <c r="U3496" s="2"/>
      <c r="V3496" s="2"/>
      <c r="W3496" s="41" t="s">
        <v>17588</v>
      </c>
      <c r="X3496" s="2" t="s">
        <v>10620</v>
      </c>
      <c r="Y3496" s="2" t="s">
        <v>102</v>
      </c>
      <c r="Z3496" s="5" t="s">
        <v>10423</v>
      </c>
      <c r="AA3496" s="5" t="s">
        <v>16910</v>
      </c>
      <c r="AB3496" s="5" t="s">
        <v>16316</v>
      </c>
      <c r="AC3496" s="2" t="s">
        <v>5205</v>
      </c>
      <c r="AD3496" s="2">
        <v>1067300</v>
      </c>
      <c r="AE3496" s="5">
        <v>31.5</v>
      </c>
      <c r="AF3496" s="25"/>
      <c r="AG3496" s="29">
        <v>3</v>
      </c>
      <c r="AH3496" s="2" t="s">
        <v>17974</v>
      </c>
      <c r="AI3496" s="2">
        <v>3</v>
      </c>
      <c r="AJ3496" s="2">
        <v>3</v>
      </c>
      <c r="AK3496" s="2"/>
      <c r="AL3496" s="2"/>
      <c r="AM3496" s="2"/>
      <c r="AN3496" s="2"/>
      <c r="AO3496" s="2"/>
      <c r="AP3496" s="25"/>
      <c r="AQ3496" s="25"/>
      <c r="AR3496" s="2"/>
      <c r="AS3496" s="2"/>
      <c r="AT3496" s="2"/>
      <c r="AU3496" s="25"/>
      <c r="AV3496" s="2"/>
      <c r="AW3496" s="2"/>
      <c r="AX3496" s="25"/>
      <c r="AY3496" s="25"/>
      <c r="AZ3496" s="25"/>
      <c r="BA3496" s="25"/>
      <c r="BB3496" s="25"/>
      <c r="BC3496" s="25"/>
      <c r="BD3496" s="25"/>
      <c r="BE3496" s="25"/>
      <c r="BF3496" s="25"/>
      <c r="BG3496" s="25"/>
      <c r="BH3496" s="25"/>
      <c r="BI3496" s="25"/>
      <c r="BJ3496" s="25"/>
      <c r="BK3496" s="25"/>
      <c r="BL3496" s="25"/>
      <c r="BM3496" s="25"/>
      <c r="BN3496" s="25"/>
      <c r="BO3496" s="25"/>
      <c r="BP3496" s="25"/>
      <c r="BQ3496" s="25"/>
      <c r="BR3496" s="25"/>
      <c r="BS3496" s="25"/>
      <c r="BT3496" s="25"/>
      <c r="BU3496" s="25"/>
      <c r="BV3496" s="25"/>
      <c r="BW3496" s="25"/>
      <c r="BX3496" s="25"/>
      <c r="BY3496" s="25"/>
      <c r="BZ3496" s="25"/>
      <c r="CA3496" s="25"/>
      <c r="CB3496" s="25"/>
      <c r="CC3496" s="25"/>
      <c r="CD3496" s="2" t="s">
        <v>78</v>
      </c>
      <c r="CE3496" s="2" t="s">
        <v>21977</v>
      </c>
      <c r="CF3496" s="25"/>
      <c r="CG3496" s="25"/>
      <c r="CH3496" s="25"/>
      <c r="CI3496" s="25"/>
      <c r="CJ3496" s="25"/>
    </row>
    <row r="3497" spans="1:88" x14ac:dyDescent="0.2">
      <c r="A3497" s="2" t="s">
        <v>13022</v>
      </c>
      <c r="B3497" s="2" t="s">
        <v>26538</v>
      </c>
      <c r="C3497" s="2" t="s">
        <v>10420</v>
      </c>
      <c r="D3497" s="2" t="s">
        <v>13022</v>
      </c>
      <c r="E3497" s="2" t="s">
        <v>13022</v>
      </c>
      <c r="F3497" s="2" t="s">
        <v>13023</v>
      </c>
      <c r="G3497" s="2" t="s">
        <v>13024</v>
      </c>
      <c r="H3497" s="2" t="s">
        <v>61</v>
      </c>
      <c r="I3497" s="2" t="s">
        <v>61</v>
      </c>
      <c r="J3497" s="2" t="s">
        <v>61</v>
      </c>
      <c r="K3497" s="50" t="s">
        <v>61</v>
      </c>
      <c r="L3497" s="43">
        <v>2014</v>
      </c>
      <c r="M3497" s="2" t="s">
        <v>133</v>
      </c>
      <c r="N3497" s="32">
        <v>25.199950000000001</v>
      </c>
      <c r="O3497" s="32">
        <v>55.262419999999999</v>
      </c>
      <c r="P3497" s="2" t="s">
        <v>152</v>
      </c>
      <c r="Q3497" s="2" t="s">
        <v>65</v>
      </c>
      <c r="R3497" s="43" t="s">
        <v>18854</v>
      </c>
      <c r="S3497" s="41" t="s">
        <v>1554</v>
      </c>
      <c r="T3497" s="41" t="s">
        <v>18460</v>
      </c>
      <c r="U3497" s="2"/>
      <c r="V3497" s="2"/>
      <c r="W3497" s="41" t="s">
        <v>17588</v>
      </c>
      <c r="X3497" s="2" t="s">
        <v>10480</v>
      </c>
      <c r="Y3497" s="2" t="s">
        <v>102</v>
      </c>
      <c r="Z3497" s="5" t="s">
        <v>10423</v>
      </c>
      <c r="AA3497" s="5" t="s">
        <v>16910</v>
      </c>
      <c r="AB3497" s="5" t="s">
        <v>16316</v>
      </c>
      <c r="AC3497" s="2" t="s">
        <v>5205</v>
      </c>
      <c r="AD3497" s="2">
        <v>1034300</v>
      </c>
      <c r="AE3497" s="5">
        <v>30</v>
      </c>
      <c r="AF3497" s="25"/>
      <c r="AG3497" s="29">
        <v>3</v>
      </c>
      <c r="AH3497" s="2" t="s">
        <v>17974</v>
      </c>
      <c r="AI3497" s="2">
        <v>3</v>
      </c>
      <c r="AJ3497" s="2">
        <v>3</v>
      </c>
      <c r="AK3497" s="2"/>
      <c r="AL3497" s="2"/>
      <c r="AM3497" s="2"/>
      <c r="AN3497" s="2"/>
      <c r="AO3497" s="2"/>
      <c r="AP3497" s="25"/>
      <c r="AQ3497" s="25"/>
      <c r="AR3497" s="2"/>
      <c r="AS3497" s="2"/>
      <c r="AT3497" s="2"/>
      <c r="AU3497" s="25"/>
      <c r="AV3497" s="2"/>
      <c r="AW3497" s="2"/>
      <c r="AX3497" s="25"/>
      <c r="AY3497" s="25"/>
      <c r="AZ3497" s="25"/>
      <c r="BA3497" s="25"/>
      <c r="BB3497" s="25"/>
      <c r="BC3497" s="25"/>
      <c r="BD3497" s="25"/>
      <c r="BE3497" s="25"/>
      <c r="BF3497" s="25"/>
      <c r="BG3497" s="25"/>
      <c r="BH3497" s="25"/>
      <c r="BI3497" s="25"/>
      <c r="BJ3497" s="25"/>
      <c r="BK3497" s="25"/>
      <c r="BL3497" s="25"/>
      <c r="BM3497" s="25"/>
      <c r="BN3497" s="25"/>
      <c r="BO3497" s="25"/>
      <c r="BP3497" s="25"/>
      <c r="BQ3497" s="25"/>
      <c r="BR3497" s="25"/>
      <c r="BS3497" s="25"/>
      <c r="BT3497" s="25"/>
      <c r="BU3497" s="25"/>
      <c r="BV3497" s="25"/>
      <c r="BW3497" s="25"/>
      <c r="BX3497" s="25"/>
      <c r="BY3497" s="25"/>
      <c r="BZ3497" s="25"/>
      <c r="CA3497" s="25"/>
      <c r="CB3497" s="25"/>
      <c r="CC3497" s="25"/>
      <c r="CD3497" s="2" t="s">
        <v>78</v>
      </c>
      <c r="CE3497" s="2" t="s">
        <v>21978</v>
      </c>
      <c r="CF3497" s="25"/>
      <c r="CG3497" s="25"/>
      <c r="CH3497" s="25"/>
      <c r="CI3497" s="25"/>
      <c r="CJ3497" s="25"/>
    </row>
    <row r="3498" spans="1:88" x14ac:dyDescent="0.2">
      <c r="A3498" s="2" t="s">
        <v>13025</v>
      </c>
      <c r="B3498" s="2" t="s">
        <v>26539</v>
      </c>
      <c r="C3498" s="2" t="s">
        <v>10420</v>
      </c>
      <c r="D3498" s="2" t="s">
        <v>13025</v>
      </c>
      <c r="E3498" s="2" t="s">
        <v>13025</v>
      </c>
      <c r="F3498" s="2" t="s">
        <v>13026</v>
      </c>
      <c r="G3498" s="2" t="s">
        <v>13027</v>
      </c>
      <c r="H3498" s="2" t="s">
        <v>61</v>
      </c>
      <c r="I3498" s="2" t="s">
        <v>61</v>
      </c>
      <c r="J3498" s="2" t="s">
        <v>61</v>
      </c>
      <c r="K3498" s="50" t="s">
        <v>61</v>
      </c>
      <c r="L3498" s="43">
        <v>2013</v>
      </c>
      <c r="M3498" s="2" t="s">
        <v>133</v>
      </c>
      <c r="N3498" s="32">
        <v>25.239350000000002</v>
      </c>
      <c r="O3498" s="32">
        <v>55.304519999999997</v>
      </c>
      <c r="P3498" s="2" t="s">
        <v>152</v>
      </c>
      <c r="Q3498" s="2" t="s">
        <v>65</v>
      </c>
      <c r="R3498" s="43" t="s">
        <v>18854</v>
      </c>
      <c r="S3498" s="41" t="s">
        <v>272</v>
      </c>
      <c r="T3498" s="41" t="s">
        <v>18461</v>
      </c>
      <c r="U3498" s="2"/>
      <c r="V3498" s="2"/>
      <c r="W3498" s="41" t="s">
        <v>17588</v>
      </c>
      <c r="X3498" s="2" t="s">
        <v>10480</v>
      </c>
      <c r="Y3498" s="2" t="s">
        <v>102</v>
      </c>
      <c r="Z3498" s="5" t="s">
        <v>10423</v>
      </c>
      <c r="AA3498" s="5" t="s">
        <v>16910</v>
      </c>
      <c r="AB3498" s="5" t="s">
        <v>16316</v>
      </c>
      <c r="AC3498" s="2" t="s">
        <v>5205</v>
      </c>
      <c r="AD3498" s="2">
        <v>1031800</v>
      </c>
      <c r="AE3498" s="5">
        <v>20</v>
      </c>
      <c r="AF3498" s="25"/>
      <c r="AG3498" s="29">
        <v>3</v>
      </c>
      <c r="AH3498" s="2" t="s">
        <v>17974</v>
      </c>
      <c r="AI3498" s="2">
        <v>3</v>
      </c>
      <c r="AJ3498" s="2">
        <v>3</v>
      </c>
      <c r="AK3498" s="2"/>
      <c r="AL3498" s="2"/>
      <c r="AM3498" s="2"/>
      <c r="AN3498" s="2"/>
      <c r="AO3498" s="2"/>
      <c r="AP3498" s="25"/>
      <c r="AQ3498" s="25"/>
      <c r="AR3498" s="2"/>
      <c r="AS3498" s="2"/>
      <c r="AT3498" s="2"/>
      <c r="AU3498" s="25"/>
      <c r="AV3498" s="2"/>
      <c r="AW3498" s="2"/>
      <c r="AX3498" s="25"/>
      <c r="AY3498" s="25"/>
      <c r="AZ3498" s="25"/>
      <c r="BA3498" s="25"/>
      <c r="BB3498" s="25"/>
      <c r="BC3498" s="25"/>
      <c r="BD3498" s="25"/>
      <c r="BE3498" s="25"/>
      <c r="BF3498" s="25"/>
      <c r="BG3498" s="25"/>
      <c r="BH3498" s="25"/>
      <c r="BI3498" s="25"/>
      <c r="BJ3498" s="25"/>
      <c r="BK3498" s="25"/>
      <c r="BL3498" s="25"/>
      <c r="BM3498" s="25"/>
      <c r="BN3498" s="25"/>
      <c r="BO3498" s="25"/>
      <c r="BP3498" s="25"/>
      <c r="BQ3498" s="25"/>
      <c r="BR3498" s="25"/>
      <c r="BS3498" s="25"/>
      <c r="BT3498" s="25"/>
      <c r="BU3498" s="25"/>
      <c r="BV3498" s="25"/>
      <c r="BW3498" s="25"/>
      <c r="BX3498" s="25"/>
      <c r="BY3498" s="25"/>
      <c r="BZ3498" s="25"/>
      <c r="CA3498" s="25"/>
      <c r="CB3498" s="25"/>
      <c r="CC3498" s="25"/>
      <c r="CD3498" s="2" t="s">
        <v>78</v>
      </c>
      <c r="CE3498" s="2" t="s">
        <v>21979</v>
      </c>
      <c r="CF3498" s="25"/>
      <c r="CG3498" s="25"/>
      <c r="CH3498" s="25"/>
      <c r="CI3498" s="25"/>
      <c r="CJ3498" s="25"/>
    </row>
    <row r="3499" spans="1:88" x14ac:dyDescent="0.2">
      <c r="A3499" s="2" t="s">
        <v>13028</v>
      </c>
      <c r="B3499" s="2" t="s">
        <v>26540</v>
      </c>
      <c r="C3499" s="2" t="s">
        <v>10420</v>
      </c>
      <c r="D3499" s="2" t="s">
        <v>13028</v>
      </c>
      <c r="E3499" s="2" t="s">
        <v>13028</v>
      </c>
      <c r="F3499" s="2" t="s">
        <v>13029</v>
      </c>
      <c r="G3499" s="2" t="s">
        <v>17798</v>
      </c>
      <c r="H3499" s="2" t="s">
        <v>61</v>
      </c>
      <c r="I3499" s="2" t="s">
        <v>61</v>
      </c>
      <c r="J3499" s="2" t="s">
        <v>61</v>
      </c>
      <c r="K3499" s="50" t="s">
        <v>61</v>
      </c>
      <c r="L3499" s="43">
        <v>2010</v>
      </c>
      <c r="M3499" s="2" t="s">
        <v>133</v>
      </c>
      <c r="N3499" s="32">
        <v>25.15626</v>
      </c>
      <c r="O3499" s="32">
        <v>55.307780000000001</v>
      </c>
      <c r="P3499" s="2" t="s">
        <v>152</v>
      </c>
      <c r="Q3499" s="2" t="s">
        <v>65</v>
      </c>
      <c r="R3499" s="43" t="s">
        <v>16802</v>
      </c>
      <c r="S3499" s="41" t="s">
        <v>5954</v>
      </c>
      <c r="T3499" s="41" t="s">
        <v>18462</v>
      </c>
      <c r="U3499" s="2"/>
      <c r="V3499" s="2"/>
      <c r="W3499" s="41" t="s">
        <v>17588</v>
      </c>
      <c r="X3499" s="2" t="s">
        <v>153</v>
      </c>
      <c r="Y3499" s="2" t="s">
        <v>102</v>
      </c>
      <c r="Z3499" s="5" t="s">
        <v>20</v>
      </c>
      <c r="AA3499" s="5" t="s">
        <v>16910</v>
      </c>
      <c r="AB3499" s="5" t="s">
        <v>16316</v>
      </c>
      <c r="AC3499" s="2" t="s">
        <v>5205</v>
      </c>
      <c r="AD3499" s="2">
        <v>1061800</v>
      </c>
      <c r="AE3499" s="5">
        <v>30</v>
      </c>
      <c r="AF3499" s="25"/>
      <c r="AG3499" s="29">
        <v>3</v>
      </c>
      <c r="AH3499" s="2" t="s">
        <v>17974</v>
      </c>
      <c r="AI3499" s="2">
        <v>3</v>
      </c>
      <c r="AJ3499" s="2">
        <v>3</v>
      </c>
      <c r="AK3499" s="2"/>
      <c r="AL3499" s="2"/>
      <c r="AM3499" s="2"/>
      <c r="AN3499" s="2"/>
      <c r="AO3499" s="2"/>
      <c r="AP3499" s="25"/>
      <c r="AQ3499" s="25"/>
      <c r="AR3499" s="2"/>
      <c r="AS3499" s="2"/>
      <c r="AT3499" s="2"/>
      <c r="AU3499" s="25"/>
      <c r="AV3499" s="2"/>
      <c r="AW3499" s="2"/>
      <c r="AX3499" s="25"/>
      <c r="AY3499" s="25"/>
      <c r="AZ3499" s="25"/>
      <c r="BA3499" s="25"/>
      <c r="BB3499" s="25"/>
      <c r="BC3499" s="25"/>
      <c r="BD3499" s="25"/>
      <c r="BE3499" s="25"/>
      <c r="BF3499" s="25"/>
      <c r="BG3499" s="25"/>
      <c r="BH3499" s="25"/>
      <c r="BI3499" s="25"/>
      <c r="BJ3499" s="25"/>
      <c r="BK3499" s="25"/>
      <c r="BL3499" s="25"/>
      <c r="BM3499" s="25"/>
      <c r="BN3499" s="25"/>
      <c r="BO3499" s="25"/>
      <c r="BP3499" s="25"/>
      <c r="BQ3499" s="25"/>
      <c r="BR3499" s="25"/>
      <c r="BS3499" s="25"/>
      <c r="BT3499" s="25"/>
      <c r="BU3499" s="25"/>
      <c r="BV3499" s="25"/>
      <c r="BW3499" s="25"/>
      <c r="BX3499" s="25"/>
      <c r="BY3499" s="25"/>
      <c r="BZ3499" s="25"/>
      <c r="CA3499" s="25"/>
      <c r="CB3499" s="25"/>
      <c r="CC3499" s="25"/>
      <c r="CD3499" s="2" t="s">
        <v>71</v>
      </c>
      <c r="CE3499" s="2">
        <v>0</v>
      </c>
      <c r="CF3499" s="25"/>
      <c r="CG3499" s="25"/>
      <c r="CH3499" s="25"/>
      <c r="CI3499" s="25"/>
      <c r="CJ3499" s="25"/>
    </row>
    <row r="3500" spans="1:88" x14ac:dyDescent="0.2">
      <c r="A3500" s="2" t="s">
        <v>13030</v>
      </c>
      <c r="B3500" s="2" t="s">
        <v>26541</v>
      </c>
      <c r="C3500" s="2" t="s">
        <v>10420</v>
      </c>
      <c r="D3500" s="2" t="s">
        <v>13030</v>
      </c>
      <c r="E3500" s="2" t="s">
        <v>13030</v>
      </c>
      <c r="F3500" s="2" t="s">
        <v>13031</v>
      </c>
      <c r="G3500" s="2" t="s">
        <v>18060</v>
      </c>
      <c r="H3500" s="2" t="s">
        <v>61</v>
      </c>
      <c r="I3500" s="2" t="s">
        <v>61</v>
      </c>
      <c r="J3500" s="2" t="s">
        <v>61</v>
      </c>
      <c r="K3500" s="50" t="s">
        <v>61</v>
      </c>
      <c r="L3500" s="43">
        <v>2011</v>
      </c>
      <c r="M3500" s="2" t="s">
        <v>133</v>
      </c>
      <c r="N3500" s="32">
        <v>25.161059999999999</v>
      </c>
      <c r="O3500" s="32">
        <v>55.466529999999999</v>
      </c>
      <c r="P3500" s="2" t="s">
        <v>152</v>
      </c>
      <c r="Q3500" s="2" t="s">
        <v>65</v>
      </c>
      <c r="R3500" s="43" t="s">
        <v>16802</v>
      </c>
      <c r="S3500" s="41" t="s">
        <v>4851</v>
      </c>
      <c r="T3500" s="41" t="s">
        <v>18462</v>
      </c>
      <c r="U3500" s="2"/>
      <c r="V3500" s="2"/>
      <c r="W3500" s="41" t="s">
        <v>17588</v>
      </c>
      <c r="X3500" s="2" t="s">
        <v>153</v>
      </c>
      <c r="Y3500" s="2" t="s">
        <v>76</v>
      </c>
      <c r="Z3500" s="5" t="s">
        <v>10423</v>
      </c>
      <c r="AA3500" s="5" t="s">
        <v>16910</v>
      </c>
      <c r="AB3500" s="5" t="s">
        <v>16317</v>
      </c>
      <c r="AC3500" s="2" t="s">
        <v>5247</v>
      </c>
      <c r="AD3500" s="2">
        <v>1081100</v>
      </c>
      <c r="AE3500" s="5">
        <v>25</v>
      </c>
      <c r="AF3500" s="25"/>
      <c r="AG3500" s="29">
        <v>3</v>
      </c>
      <c r="AH3500" s="2" t="s">
        <v>17978</v>
      </c>
      <c r="AI3500" s="2">
        <v>3</v>
      </c>
      <c r="AJ3500" s="2">
        <v>3</v>
      </c>
      <c r="AK3500" s="2"/>
      <c r="AL3500" s="2"/>
      <c r="AM3500" s="2"/>
      <c r="AN3500" s="2"/>
      <c r="AO3500" s="2"/>
      <c r="AP3500" s="25"/>
      <c r="AQ3500" s="25"/>
      <c r="AR3500" s="2"/>
      <c r="AS3500" s="2"/>
      <c r="AT3500" s="2"/>
      <c r="AU3500" s="25"/>
      <c r="AV3500" s="2"/>
      <c r="AW3500" s="2"/>
      <c r="AX3500" s="25"/>
      <c r="AY3500" s="25"/>
      <c r="AZ3500" s="25"/>
      <c r="BA3500" s="25"/>
      <c r="BB3500" s="25"/>
      <c r="BC3500" s="25"/>
      <c r="BD3500" s="25"/>
      <c r="BE3500" s="25"/>
      <c r="BF3500" s="25"/>
      <c r="BG3500" s="25"/>
      <c r="BH3500" s="25"/>
      <c r="BI3500" s="25"/>
      <c r="BJ3500" s="25"/>
      <c r="BK3500" s="25"/>
      <c r="BL3500" s="25"/>
      <c r="BM3500" s="25"/>
      <c r="BN3500" s="25"/>
      <c r="BO3500" s="25"/>
      <c r="BP3500" s="25"/>
      <c r="BQ3500" s="25"/>
      <c r="BR3500" s="25"/>
      <c r="BS3500" s="25"/>
      <c r="BT3500" s="25"/>
      <c r="BU3500" s="25"/>
      <c r="BV3500" s="25"/>
      <c r="BW3500" s="25"/>
      <c r="BX3500" s="25"/>
      <c r="BY3500" s="25"/>
      <c r="BZ3500" s="25"/>
      <c r="CA3500" s="25"/>
      <c r="CB3500" s="25"/>
      <c r="CC3500" s="25"/>
      <c r="CD3500" s="2" t="s">
        <v>78</v>
      </c>
      <c r="CE3500" s="2" t="s">
        <v>21980</v>
      </c>
      <c r="CF3500" s="25"/>
      <c r="CG3500" s="25"/>
      <c r="CH3500" s="25"/>
      <c r="CI3500" s="25"/>
      <c r="CJ3500" s="25"/>
    </row>
    <row r="3501" spans="1:88" x14ac:dyDescent="0.2">
      <c r="A3501" s="2" t="s">
        <v>13032</v>
      </c>
      <c r="B3501" s="2" t="s">
        <v>26542</v>
      </c>
      <c r="C3501" s="2" t="s">
        <v>10420</v>
      </c>
      <c r="D3501" s="2" t="s">
        <v>13032</v>
      </c>
      <c r="E3501" s="2" t="s">
        <v>13032</v>
      </c>
      <c r="F3501" s="2" t="s">
        <v>13033</v>
      </c>
      <c r="G3501" s="2" t="s">
        <v>13034</v>
      </c>
      <c r="H3501" s="2" t="s">
        <v>83</v>
      </c>
      <c r="I3501" s="2" t="s">
        <v>61</v>
      </c>
      <c r="J3501" s="2" t="s">
        <v>61</v>
      </c>
      <c r="K3501" s="50" t="s">
        <v>61</v>
      </c>
      <c r="L3501" s="43">
        <v>2010</v>
      </c>
      <c r="M3501" s="2" t="s">
        <v>133</v>
      </c>
      <c r="N3501" s="32">
        <v>25.26371</v>
      </c>
      <c r="O3501" s="32">
        <v>55.320169999999997</v>
      </c>
      <c r="P3501" s="2" t="s">
        <v>2767</v>
      </c>
      <c r="Q3501" s="2" t="s">
        <v>65</v>
      </c>
      <c r="R3501" s="43" t="s">
        <v>18854</v>
      </c>
      <c r="S3501" s="41" t="s">
        <v>272</v>
      </c>
      <c r="T3501" s="41" t="s">
        <v>18461</v>
      </c>
      <c r="U3501" s="2"/>
      <c r="V3501" s="2"/>
      <c r="W3501" s="41" t="s">
        <v>17589</v>
      </c>
      <c r="X3501" s="2" t="s">
        <v>1598</v>
      </c>
      <c r="Y3501" s="2" t="s">
        <v>10437</v>
      </c>
      <c r="Z3501" s="5" t="s">
        <v>10423</v>
      </c>
      <c r="AA3501" s="5" t="s">
        <v>16910</v>
      </c>
      <c r="AB3501" s="5" t="s">
        <v>18090</v>
      </c>
      <c r="AC3501" s="2" t="s">
        <v>5247</v>
      </c>
      <c r="AD3501" s="2">
        <v>1012400</v>
      </c>
      <c r="AE3501" s="5">
        <v>21</v>
      </c>
      <c r="AF3501" s="25"/>
      <c r="AG3501" s="29">
        <v>3</v>
      </c>
      <c r="AH3501" s="2" t="s">
        <v>17978</v>
      </c>
      <c r="AI3501" s="2">
        <v>3</v>
      </c>
      <c r="AJ3501" s="2">
        <v>3</v>
      </c>
      <c r="AK3501" s="2"/>
      <c r="AL3501" s="2"/>
      <c r="AM3501" s="2"/>
      <c r="AN3501" s="2"/>
      <c r="AO3501" s="2"/>
      <c r="AP3501" s="25"/>
      <c r="AQ3501" s="25"/>
      <c r="AR3501" s="2"/>
      <c r="AS3501" s="2"/>
      <c r="AT3501" s="2"/>
      <c r="AU3501" s="25"/>
      <c r="AV3501" s="2"/>
      <c r="AW3501" s="2"/>
      <c r="AX3501" s="25"/>
      <c r="AY3501" s="25"/>
      <c r="AZ3501" s="25"/>
      <c r="BA3501" s="25"/>
      <c r="BB3501" s="25"/>
      <c r="BC3501" s="25"/>
      <c r="BD3501" s="25"/>
      <c r="BE3501" s="25"/>
      <c r="BF3501" s="25"/>
      <c r="BG3501" s="25"/>
      <c r="BH3501" s="25"/>
      <c r="BI3501" s="25"/>
      <c r="BJ3501" s="25"/>
      <c r="BK3501" s="25"/>
      <c r="BL3501" s="25"/>
      <c r="BM3501" s="25"/>
      <c r="BN3501" s="25"/>
      <c r="BO3501" s="25"/>
      <c r="BP3501" s="25"/>
      <c r="BQ3501" s="25"/>
      <c r="BR3501" s="25"/>
      <c r="BS3501" s="25"/>
      <c r="BT3501" s="25"/>
      <c r="BU3501" s="25"/>
      <c r="BV3501" s="25"/>
      <c r="BW3501" s="25"/>
      <c r="BX3501" s="25"/>
      <c r="BY3501" s="25"/>
      <c r="BZ3501" s="25"/>
      <c r="CA3501" s="25"/>
      <c r="CB3501" s="25"/>
      <c r="CC3501" s="25"/>
      <c r="CD3501" s="2" t="s">
        <v>71</v>
      </c>
      <c r="CE3501" s="2">
        <v>0</v>
      </c>
      <c r="CF3501" s="25"/>
      <c r="CG3501" s="25"/>
      <c r="CH3501" s="25"/>
      <c r="CI3501" s="25"/>
      <c r="CJ3501" s="25"/>
    </row>
    <row r="3502" spans="1:88" x14ac:dyDescent="0.2">
      <c r="A3502" s="2" t="s">
        <v>13035</v>
      </c>
      <c r="B3502" s="2" t="s">
        <v>26543</v>
      </c>
      <c r="C3502" s="2" t="s">
        <v>10420</v>
      </c>
      <c r="D3502" s="2" t="s">
        <v>13035</v>
      </c>
      <c r="E3502" s="2" t="s">
        <v>13035</v>
      </c>
      <c r="F3502" s="2" t="s">
        <v>13036</v>
      </c>
      <c r="G3502" s="2" t="s">
        <v>16963</v>
      </c>
      <c r="H3502" s="2" t="s">
        <v>83</v>
      </c>
      <c r="I3502" s="2" t="s">
        <v>61</v>
      </c>
      <c r="J3502" s="2" t="s">
        <v>61</v>
      </c>
      <c r="K3502" s="50" t="s">
        <v>61</v>
      </c>
      <c r="L3502" s="43">
        <v>2014</v>
      </c>
      <c r="M3502" s="2" t="s">
        <v>133</v>
      </c>
      <c r="N3502" s="32">
        <v>25.041229999999999</v>
      </c>
      <c r="O3502" s="32">
        <v>55.193849999999998</v>
      </c>
      <c r="P3502" s="2" t="s">
        <v>2767</v>
      </c>
      <c r="Q3502" s="2" t="s">
        <v>65</v>
      </c>
      <c r="R3502" s="43" t="s">
        <v>18854</v>
      </c>
      <c r="S3502" s="41" t="s">
        <v>134</v>
      </c>
      <c r="T3502" s="41" t="s">
        <v>18460</v>
      </c>
      <c r="U3502" s="2"/>
      <c r="V3502" s="2"/>
      <c r="W3502" s="41" t="s">
        <v>17589</v>
      </c>
      <c r="X3502" s="2" t="s">
        <v>1598</v>
      </c>
      <c r="Y3502" s="2" t="s">
        <v>76</v>
      </c>
      <c r="Z3502" s="5" t="s">
        <v>10423</v>
      </c>
      <c r="AA3502" s="5" t="s">
        <v>16910</v>
      </c>
      <c r="AB3502" s="5" t="s">
        <v>16317</v>
      </c>
      <c r="AC3502" s="2" t="s">
        <v>5205</v>
      </c>
      <c r="AD3502" s="2">
        <v>1068500</v>
      </c>
      <c r="AE3502" s="5">
        <v>30</v>
      </c>
      <c r="AF3502" s="25"/>
      <c r="AG3502" s="29">
        <v>3</v>
      </c>
      <c r="AH3502" s="2" t="s">
        <v>17974</v>
      </c>
      <c r="AI3502" s="2">
        <v>3</v>
      </c>
      <c r="AJ3502" s="2">
        <v>3</v>
      </c>
      <c r="AK3502" s="2"/>
      <c r="AL3502" s="2"/>
      <c r="AM3502" s="2"/>
      <c r="AN3502" s="2"/>
      <c r="AO3502" s="2"/>
      <c r="AP3502" s="25"/>
      <c r="AQ3502" s="25"/>
      <c r="AR3502" s="2"/>
      <c r="AS3502" s="2"/>
      <c r="AT3502" s="2"/>
      <c r="AU3502" s="25"/>
      <c r="AV3502" s="2"/>
      <c r="AW3502" s="2"/>
      <c r="AX3502" s="25"/>
      <c r="AY3502" s="25"/>
      <c r="AZ3502" s="25"/>
      <c r="BA3502" s="25"/>
      <c r="BB3502" s="25"/>
      <c r="BC3502" s="25"/>
      <c r="BD3502" s="25"/>
      <c r="BE3502" s="25"/>
      <c r="BF3502" s="25"/>
      <c r="BG3502" s="25"/>
      <c r="BH3502" s="25"/>
      <c r="BI3502" s="25"/>
      <c r="BJ3502" s="25"/>
      <c r="BK3502" s="25"/>
      <c r="BL3502" s="25"/>
      <c r="BM3502" s="25"/>
      <c r="BN3502" s="25"/>
      <c r="BO3502" s="25"/>
      <c r="BP3502" s="25"/>
      <c r="BQ3502" s="25"/>
      <c r="BR3502" s="25"/>
      <c r="BS3502" s="25"/>
      <c r="BT3502" s="25"/>
      <c r="BU3502" s="25"/>
      <c r="BV3502" s="25"/>
      <c r="BW3502" s="25"/>
      <c r="BX3502" s="25"/>
      <c r="BY3502" s="25"/>
      <c r="BZ3502" s="25"/>
      <c r="CA3502" s="25"/>
      <c r="CB3502" s="25"/>
      <c r="CC3502" s="25"/>
      <c r="CD3502" s="2" t="s">
        <v>78</v>
      </c>
      <c r="CE3502" s="2" t="s">
        <v>21981</v>
      </c>
      <c r="CF3502" s="25"/>
      <c r="CG3502" s="25"/>
      <c r="CH3502" s="25"/>
      <c r="CI3502" s="25"/>
      <c r="CJ3502" s="25"/>
    </row>
    <row r="3503" spans="1:88" x14ac:dyDescent="0.2">
      <c r="A3503" s="2" t="s">
        <v>13037</v>
      </c>
      <c r="B3503" s="2" t="s">
        <v>26544</v>
      </c>
      <c r="C3503" s="2" t="s">
        <v>10420</v>
      </c>
      <c r="D3503" s="2" t="s">
        <v>13037</v>
      </c>
      <c r="E3503" s="2" t="s">
        <v>13037</v>
      </c>
      <c r="F3503" s="2" t="s">
        <v>13038</v>
      </c>
      <c r="G3503" s="2" t="s">
        <v>13039</v>
      </c>
      <c r="H3503" s="2" t="s">
        <v>61</v>
      </c>
      <c r="I3503" s="2" t="s">
        <v>61</v>
      </c>
      <c r="J3503" s="2" t="s">
        <v>61</v>
      </c>
      <c r="K3503" s="50" t="s">
        <v>61</v>
      </c>
      <c r="L3503" s="43">
        <v>2010</v>
      </c>
      <c r="M3503" s="2" t="s">
        <v>133</v>
      </c>
      <c r="N3503" s="32">
        <v>25.279029999999999</v>
      </c>
      <c r="O3503" s="32">
        <v>55.411659999999998</v>
      </c>
      <c r="P3503" s="2" t="s">
        <v>152</v>
      </c>
      <c r="Q3503" s="2" t="s">
        <v>65</v>
      </c>
      <c r="R3503" s="43" t="s">
        <v>18854</v>
      </c>
      <c r="S3503" s="41" t="s">
        <v>272</v>
      </c>
      <c r="T3503" s="41" t="s">
        <v>18461</v>
      </c>
      <c r="U3503" s="2"/>
      <c r="V3503" s="2"/>
      <c r="W3503" s="41" t="s">
        <v>17588</v>
      </c>
      <c r="X3503" s="2" t="s">
        <v>153</v>
      </c>
      <c r="Y3503" s="2" t="s">
        <v>102</v>
      </c>
      <c r="Z3503" s="5" t="s">
        <v>10423</v>
      </c>
      <c r="AA3503" s="5" t="s">
        <v>16910</v>
      </c>
      <c r="AB3503" s="5" t="s">
        <v>16316</v>
      </c>
      <c r="AC3503" s="2" t="s">
        <v>5205</v>
      </c>
      <c r="AD3503" s="2">
        <v>1024500</v>
      </c>
      <c r="AE3503" s="5">
        <v>19</v>
      </c>
      <c r="AF3503" s="25"/>
      <c r="AG3503" s="29">
        <v>3</v>
      </c>
      <c r="AH3503" s="2" t="s">
        <v>17974</v>
      </c>
      <c r="AI3503" s="2">
        <v>3</v>
      </c>
      <c r="AJ3503" s="2">
        <v>3</v>
      </c>
      <c r="AK3503" s="2"/>
      <c r="AL3503" s="2"/>
      <c r="AM3503" s="2"/>
      <c r="AN3503" s="2"/>
      <c r="AO3503" s="2"/>
      <c r="AP3503" s="25"/>
      <c r="AQ3503" s="25"/>
      <c r="AR3503" s="2"/>
      <c r="AS3503" s="2"/>
      <c r="AT3503" s="2"/>
      <c r="AU3503" s="25"/>
      <c r="AV3503" s="2"/>
      <c r="AW3503" s="2"/>
      <c r="AX3503" s="25"/>
      <c r="AY3503" s="25"/>
      <c r="AZ3503" s="25"/>
      <c r="BA3503" s="25"/>
      <c r="BB3503" s="25"/>
      <c r="BC3503" s="25"/>
      <c r="BD3503" s="25"/>
      <c r="BE3503" s="25"/>
      <c r="BF3503" s="25"/>
      <c r="BG3503" s="25"/>
      <c r="BH3503" s="25"/>
      <c r="BI3503" s="25"/>
      <c r="BJ3503" s="25"/>
      <c r="BK3503" s="25"/>
      <c r="BL3503" s="25"/>
      <c r="BM3503" s="25"/>
      <c r="BN3503" s="25"/>
      <c r="BO3503" s="25"/>
      <c r="BP3503" s="25"/>
      <c r="BQ3503" s="25"/>
      <c r="BR3503" s="25"/>
      <c r="BS3503" s="25"/>
      <c r="BT3503" s="25"/>
      <c r="BU3503" s="25"/>
      <c r="BV3503" s="25"/>
      <c r="BW3503" s="25"/>
      <c r="BX3503" s="25"/>
      <c r="BY3503" s="25"/>
      <c r="BZ3503" s="25"/>
      <c r="CA3503" s="25"/>
      <c r="CB3503" s="25"/>
      <c r="CC3503" s="25"/>
      <c r="CD3503" s="2" t="s">
        <v>78</v>
      </c>
      <c r="CE3503" s="2" t="s">
        <v>21982</v>
      </c>
      <c r="CF3503" s="25"/>
      <c r="CG3503" s="25"/>
      <c r="CH3503" s="25"/>
      <c r="CI3503" s="25"/>
      <c r="CJ3503" s="25"/>
    </row>
    <row r="3504" spans="1:88" x14ac:dyDescent="0.2">
      <c r="A3504" s="2" t="s">
        <v>13040</v>
      </c>
      <c r="B3504" s="2" t="s">
        <v>26545</v>
      </c>
      <c r="C3504" s="2" t="s">
        <v>10420</v>
      </c>
      <c r="D3504" s="2" t="s">
        <v>13040</v>
      </c>
      <c r="E3504" s="2" t="s">
        <v>13040</v>
      </c>
      <c r="F3504" s="2" t="s">
        <v>13041</v>
      </c>
      <c r="G3504" s="2" t="s">
        <v>13042</v>
      </c>
      <c r="H3504" s="2" t="s">
        <v>61</v>
      </c>
      <c r="I3504" s="2" t="s">
        <v>61</v>
      </c>
      <c r="J3504" s="2" t="s">
        <v>61</v>
      </c>
      <c r="K3504" s="50" t="s">
        <v>61</v>
      </c>
      <c r="L3504" s="43">
        <v>2010</v>
      </c>
      <c r="M3504" s="2" t="s">
        <v>133</v>
      </c>
      <c r="N3504" s="32">
        <v>25.28059</v>
      </c>
      <c r="O3504" s="32">
        <v>55.403190000000002</v>
      </c>
      <c r="P3504" s="2" t="s">
        <v>152</v>
      </c>
      <c r="Q3504" s="2" t="s">
        <v>65</v>
      </c>
      <c r="R3504" s="43" t="s">
        <v>18854</v>
      </c>
      <c r="S3504" s="41" t="s">
        <v>272</v>
      </c>
      <c r="T3504" s="41" t="s">
        <v>18461</v>
      </c>
      <c r="U3504" s="2"/>
      <c r="V3504" s="2"/>
      <c r="W3504" s="41" t="s">
        <v>17588</v>
      </c>
      <c r="X3504" s="2" t="s">
        <v>153</v>
      </c>
      <c r="Y3504" s="2" t="s">
        <v>102</v>
      </c>
      <c r="Z3504" s="5" t="s">
        <v>20</v>
      </c>
      <c r="AA3504" s="5" t="s">
        <v>16910</v>
      </c>
      <c r="AB3504" s="5" t="s">
        <v>16316</v>
      </c>
      <c r="AC3504" s="2" t="s">
        <v>5205</v>
      </c>
      <c r="AD3504" s="2">
        <v>1024500</v>
      </c>
      <c r="AE3504" s="5">
        <v>25</v>
      </c>
      <c r="AF3504" s="25"/>
      <c r="AG3504" s="29">
        <v>3</v>
      </c>
      <c r="AH3504" s="2" t="s">
        <v>17974</v>
      </c>
      <c r="AI3504" s="2">
        <v>3</v>
      </c>
      <c r="AJ3504" s="2">
        <v>3</v>
      </c>
      <c r="AK3504" s="2"/>
      <c r="AL3504" s="2"/>
      <c r="AM3504" s="2"/>
      <c r="AN3504" s="2"/>
      <c r="AO3504" s="2"/>
      <c r="AP3504" s="25"/>
      <c r="AQ3504" s="25"/>
      <c r="AR3504" s="2"/>
      <c r="AS3504" s="2"/>
      <c r="AT3504" s="2"/>
      <c r="AU3504" s="25"/>
      <c r="AV3504" s="2"/>
      <c r="AW3504" s="2"/>
      <c r="AX3504" s="25"/>
      <c r="AY3504" s="25"/>
      <c r="AZ3504" s="25"/>
      <c r="BA3504" s="25"/>
      <c r="BB3504" s="25"/>
      <c r="BC3504" s="25"/>
      <c r="BD3504" s="25"/>
      <c r="BE3504" s="25"/>
      <c r="BF3504" s="25"/>
      <c r="BG3504" s="25"/>
      <c r="BH3504" s="25"/>
      <c r="BI3504" s="25"/>
      <c r="BJ3504" s="25"/>
      <c r="BK3504" s="25"/>
      <c r="BL3504" s="25"/>
      <c r="BM3504" s="25"/>
      <c r="BN3504" s="25"/>
      <c r="BO3504" s="25"/>
      <c r="BP3504" s="25"/>
      <c r="BQ3504" s="25"/>
      <c r="BR3504" s="25"/>
      <c r="BS3504" s="25"/>
      <c r="BT3504" s="25"/>
      <c r="BU3504" s="25"/>
      <c r="BV3504" s="25"/>
      <c r="BW3504" s="25"/>
      <c r="BX3504" s="25"/>
      <c r="BY3504" s="25"/>
      <c r="BZ3504" s="25"/>
      <c r="CA3504" s="25"/>
      <c r="CB3504" s="25"/>
      <c r="CC3504" s="25"/>
      <c r="CD3504" s="2" t="s">
        <v>78</v>
      </c>
      <c r="CE3504" s="2" t="s">
        <v>21983</v>
      </c>
      <c r="CF3504" s="25"/>
      <c r="CG3504" s="25"/>
      <c r="CH3504" s="25"/>
      <c r="CI3504" s="25"/>
      <c r="CJ3504" s="25"/>
    </row>
    <row r="3505" spans="1:88" x14ac:dyDescent="0.2">
      <c r="A3505" s="2" t="s">
        <v>13043</v>
      </c>
      <c r="B3505" s="2" t="s">
        <v>26546</v>
      </c>
      <c r="C3505" s="2" t="s">
        <v>10420</v>
      </c>
      <c r="D3505" s="2" t="s">
        <v>13043</v>
      </c>
      <c r="E3505" s="2" t="s">
        <v>13043</v>
      </c>
      <c r="F3505" s="2" t="s">
        <v>13044</v>
      </c>
      <c r="G3505" s="2" t="s">
        <v>13045</v>
      </c>
      <c r="H3505" s="2" t="s">
        <v>61</v>
      </c>
      <c r="I3505" s="2" t="s">
        <v>61</v>
      </c>
      <c r="J3505" s="2" t="s">
        <v>61</v>
      </c>
      <c r="K3505" s="50" t="s">
        <v>61</v>
      </c>
      <c r="L3505" s="43">
        <v>2010</v>
      </c>
      <c r="M3505" s="2" t="s">
        <v>133</v>
      </c>
      <c r="N3505" s="32">
        <v>25.276720000000001</v>
      </c>
      <c r="O3505" s="32">
        <v>55.405119999999997</v>
      </c>
      <c r="P3505" s="2" t="s">
        <v>152</v>
      </c>
      <c r="Q3505" s="2" t="s">
        <v>65</v>
      </c>
      <c r="R3505" s="43" t="s">
        <v>18854</v>
      </c>
      <c r="S3505" s="41" t="s">
        <v>272</v>
      </c>
      <c r="T3505" s="41" t="s">
        <v>18461</v>
      </c>
      <c r="U3505" s="2"/>
      <c r="V3505" s="2"/>
      <c r="W3505" s="41" t="s">
        <v>17588</v>
      </c>
      <c r="X3505" s="2" t="s">
        <v>153</v>
      </c>
      <c r="Y3505" s="2" t="s">
        <v>102</v>
      </c>
      <c r="Z3505" s="5" t="s">
        <v>10423</v>
      </c>
      <c r="AA3505" s="5" t="s">
        <v>16910</v>
      </c>
      <c r="AB3505" s="5" t="s">
        <v>16316</v>
      </c>
      <c r="AC3505" s="2" t="s">
        <v>5205</v>
      </c>
      <c r="AD3505" s="2">
        <v>1024500</v>
      </c>
      <c r="AE3505" s="5">
        <v>20</v>
      </c>
      <c r="AF3505" s="25"/>
      <c r="AG3505" s="29">
        <v>3</v>
      </c>
      <c r="AH3505" s="2" t="s">
        <v>17974</v>
      </c>
      <c r="AI3505" s="2">
        <v>3</v>
      </c>
      <c r="AJ3505" s="2">
        <v>3</v>
      </c>
      <c r="AK3505" s="2"/>
      <c r="AL3505" s="2"/>
      <c r="AM3505" s="2"/>
      <c r="AN3505" s="2"/>
      <c r="AO3505" s="2"/>
      <c r="AP3505" s="25"/>
      <c r="AQ3505" s="25"/>
      <c r="AR3505" s="2"/>
      <c r="AS3505" s="2"/>
      <c r="AT3505" s="2"/>
      <c r="AU3505" s="25"/>
      <c r="AV3505" s="2"/>
      <c r="AW3505" s="2"/>
      <c r="AX3505" s="25"/>
      <c r="AY3505" s="25"/>
      <c r="AZ3505" s="25"/>
      <c r="BA3505" s="25"/>
      <c r="BB3505" s="25"/>
      <c r="BC3505" s="25"/>
      <c r="BD3505" s="25"/>
      <c r="BE3505" s="25"/>
      <c r="BF3505" s="25"/>
      <c r="BG3505" s="25"/>
      <c r="BH3505" s="25"/>
      <c r="BI3505" s="25"/>
      <c r="BJ3505" s="25"/>
      <c r="BK3505" s="25"/>
      <c r="BL3505" s="25"/>
      <c r="BM3505" s="25"/>
      <c r="BN3505" s="25"/>
      <c r="BO3505" s="25"/>
      <c r="BP3505" s="25"/>
      <c r="BQ3505" s="25"/>
      <c r="BR3505" s="25"/>
      <c r="BS3505" s="25"/>
      <c r="BT3505" s="25"/>
      <c r="BU3505" s="25"/>
      <c r="BV3505" s="25"/>
      <c r="BW3505" s="25"/>
      <c r="BX3505" s="25"/>
      <c r="BY3505" s="25"/>
      <c r="BZ3505" s="25"/>
      <c r="CA3505" s="25"/>
      <c r="CB3505" s="25"/>
      <c r="CC3505" s="25"/>
      <c r="CD3505" s="2" t="s">
        <v>78</v>
      </c>
      <c r="CE3505" s="2" t="s">
        <v>21984</v>
      </c>
      <c r="CF3505" s="25"/>
      <c r="CG3505" s="25"/>
      <c r="CH3505" s="25"/>
      <c r="CI3505" s="25"/>
      <c r="CJ3505" s="25"/>
    </row>
    <row r="3506" spans="1:88" x14ac:dyDescent="0.2">
      <c r="A3506" s="2" t="s">
        <v>13046</v>
      </c>
      <c r="B3506" s="2" t="s">
        <v>26547</v>
      </c>
      <c r="C3506" s="2" t="s">
        <v>10420</v>
      </c>
      <c r="D3506" s="2" t="s">
        <v>13046</v>
      </c>
      <c r="E3506" s="2" t="s">
        <v>13046</v>
      </c>
      <c r="F3506" s="2" t="s">
        <v>13047</v>
      </c>
      <c r="G3506" s="2" t="s">
        <v>13048</v>
      </c>
      <c r="H3506" s="2" t="s">
        <v>61</v>
      </c>
      <c r="I3506" s="2" t="s">
        <v>61</v>
      </c>
      <c r="J3506" s="2" t="s">
        <v>61</v>
      </c>
      <c r="K3506" s="50" t="s">
        <v>61</v>
      </c>
      <c r="L3506" s="43">
        <v>2015</v>
      </c>
      <c r="M3506" s="2" t="s">
        <v>133</v>
      </c>
      <c r="N3506" s="32">
        <v>25.026910000000001</v>
      </c>
      <c r="O3506" s="32">
        <v>55.210140000000003</v>
      </c>
      <c r="P3506" s="2" t="s">
        <v>152</v>
      </c>
      <c r="Q3506" s="2" t="s">
        <v>65</v>
      </c>
      <c r="R3506" s="43" t="s">
        <v>18854</v>
      </c>
      <c r="S3506" s="41" t="s">
        <v>369</v>
      </c>
      <c r="T3506" s="41" t="s">
        <v>18460</v>
      </c>
      <c r="U3506" s="2"/>
      <c r="V3506" s="2"/>
      <c r="W3506" s="41" t="s">
        <v>17588</v>
      </c>
      <c r="X3506" s="2" t="s">
        <v>10620</v>
      </c>
      <c r="Y3506" s="2" t="s">
        <v>69</v>
      </c>
      <c r="Z3506" s="5" t="s">
        <v>10423</v>
      </c>
      <c r="AA3506" s="5" t="s">
        <v>16910</v>
      </c>
      <c r="AB3506" s="5" t="s">
        <v>70</v>
      </c>
      <c r="AC3506" s="2" t="s">
        <v>5205</v>
      </c>
      <c r="AD3506" s="2">
        <v>1068200</v>
      </c>
      <c r="AE3506" s="5">
        <v>30</v>
      </c>
      <c r="AF3506" s="25"/>
      <c r="AG3506" s="29">
        <v>3</v>
      </c>
      <c r="AH3506" s="2" t="s">
        <v>17974</v>
      </c>
      <c r="AI3506" s="2">
        <v>3</v>
      </c>
      <c r="AJ3506" s="2">
        <v>3</v>
      </c>
      <c r="AK3506" s="2"/>
      <c r="AL3506" s="2"/>
      <c r="AM3506" s="2"/>
      <c r="AN3506" s="2"/>
      <c r="AO3506" s="2"/>
      <c r="AP3506" s="25"/>
      <c r="AQ3506" s="25"/>
      <c r="AR3506" s="2"/>
      <c r="AS3506" s="2"/>
      <c r="AT3506" s="2"/>
      <c r="AU3506" s="25"/>
      <c r="AV3506" s="2"/>
      <c r="AW3506" s="2"/>
      <c r="AX3506" s="25"/>
      <c r="AY3506" s="25"/>
      <c r="AZ3506" s="25"/>
      <c r="BA3506" s="25"/>
      <c r="BB3506" s="25"/>
      <c r="BC3506" s="25"/>
      <c r="BD3506" s="25"/>
      <c r="BE3506" s="25"/>
      <c r="BF3506" s="25"/>
      <c r="BG3506" s="25"/>
      <c r="BH3506" s="25"/>
      <c r="BI3506" s="25"/>
      <c r="BJ3506" s="25"/>
      <c r="BK3506" s="25"/>
      <c r="BL3506" s="25"/>
      <c r="BM3506" s="25"/>
      <c r="BN3506" s="25"/>
      <c r="BO3506" s="25"/>
      <c r="BP3506" s="25"/>
      <c r="BQ3506" s="25"/>
      <c r="BR3506" s="25"/>
      <c r="BS3506" s="25"/>
      <c r="BT3506" s="25"/>
      <c r="BU3506" s="25"/>
      <c r="BV3506" s="25"/>
      <c r="BW3506" s="25"/>
      <c r="BX3506" s="25"/>
      <c r="BY3506" s="25"/>
      <c r="BZ3506" s="25"/>
      <c r="CA3506" s="25"/>
      <c r="CB3506" s="25"/>
      <c r="CC3506" s="25"/>
      <c r="CD3506" s="2" t="s">
        <v>78</v>
      </c>
      <c r="CE3506" s="2" t="s">
        <v>21985</v>
      </c>
      <c r="CF3506" s="25"/>
      <c r="CG3506" s="25"/>
      <c r="CH3506" s="25"/>
      <c r="CI3506" s="25"/>
      <c r="CJ3506" s="25"/>
    </row>
    <row r="3507" spans="1:88" x14ac:dyDescent="0.2">
      <c r="A3507" s="2" t="s">
        <v>13049</v>
      </c>
      <c r="B3507" s="2" t="s">
        <v>26548</v>
      </c>
      <c r="C3507" s="2" t="s">
        <v>10420</v>
      </c>
      <c r="D3507" s="2" t="s">
        <v>13049</v>
      </c>
      <c r="E3507" s="2" t="s">
        <v>13049</v>
      </c>
      <c r="F3507" s="2" t="s">
        <v>13050</v>
      </c>
      <c r="G3507" s="2"/>
      <c r="H3507" s="2" t="s">
        <v>61</v>
      </c>
      <c r="I3507" s="2" t="s">
        <v>61</v>
      </c>
      <c r="J3507" s="2" t="s">
        <v>61</v>
      </c>
      <c r="K3507" s="2"/>
      <c r="L3507" s="43">
        <v>2013</v>
      </c>
      <c r="M3507" s="2" t="s">
        <v>133</v>
      </c>
      <c r="N3507" s="32">
        <v>25.055199999999999</v>
      </c>
      <c r="O3507" s="32">
        <v>55.144399999999997</v>
      </c>
      <c r="P3507" s="2" t="s">
        <v>152</v>
      </c>
      <c r="Q3507" s="2" t="s">
        <v>65</v>
      </c>
      <c r="R3507" s="43" t="s">
        <v>18854</v>
      </c>
      <c r="S3507" s="41" t="s">
        <v>369</v>
      </c>
      <c r="T3507" s="41" t="s">
        <v>18460</v>
      </c>
      <c r="U3507" s="2"/>
      <c r="V3507" s="2"/>
      <c r="W3507" s="41" t="s">
        <v>67</v>
      </c>
      <c r="X3507" s="2" t="s">
        <v>153</v>
      </c>
      <c r="Y3507" s="2" t="s">
        <v>76</v>
      </c>
      <c r="Z3507" s="5" t="s">
        <v>10423</v>
      </c>
      <c r="AA3507" s="5" t="s">
        <v>16910</v>
      </c>
      <c r="AB3507" s="5" t="s">
        <v>16317</v>
      </c>
      <c r="AC3507" s="2" t="s">
        <v>3591</v>
      </c>
      <c r="AD3507" s="2">
        <v>1039302</v>
      </c>
      <c r="AE3507" s="5">
        <v>25</v>
      </c>
      <c r="AF3507" s="25"/>
      <c r="AG3507" s="29"/>
      <c r="AH3507" s="2" t="s">
        <v>3591</v>
      </c>
      <c r="AI3507" s="2">
        <v>3</v>
      </c>
      <c r="AJ3507" s="2" t="s">
        <v>3591</v>
      </c>
      <c r="AK3507" s="2"/>
      <c r="AL3507" s="2"/>
      <c r="AM3507" s="2"/>
      <c r="AN3507" s="2"/>
      <c r="AO3507" s="2"/>
      <c r="AP3507" s="25"/>
      <c r="AQ3507" s="25"/>
      <c r="AR3507" s="2"/>
      <c r="AS3507" s="2"/>
      <c r="AT3507" s="2"/>
      <c r="AU3507" s="25"/>
      <c r="AV3507" s="2"/>
      <c r="AW3507" s="2"/>
      <c r="AX3507" s="25"/>
      <c r="AY3507" s="25"/>
      <c r="AZ3507" s="25"/>
      <c r="BA3507" s="25"/>
      <c r="BB3507" s="25"/>
      <c r="BC3507" s="25"/>
      <c r="BD3507" s="25"/>
      <c r="BE3507" s="25"/>
      <c r="BF3507" s="25"/>
      <c r="BG3507" s="25"/>
      <c r="BH3507" s="25"/>
      <c r="BI3507" s="25"/>
      <c r="BJ3507" s="25"/>
      <c r="BK3507" s="25"/>
      <c r="BL3507" s="25"/>
      <c r="BM3507" s="25"/>
      <c r="BN3507" s="25"/>
      <c r="BO3507" s="25"/>
      <c r="BP3507" s="25"/>
      <c r="BQ3507" s="25"/>
      <c r="BR3507" s="25"/>
      <c r="BS3507" s="25"/>
      <c r="BT3507" s="25"/>
      <c r="BU3507" s="25"/>
      <c r="BV3507" s="25"/>
      <c r="BW3507" s="25"/>
      <c r="BX3507" s="25"/>
      <c r="BY3507" s="25"/>
      <c r="BZ3507" s="25"/>
      <c r="CA3507" s="25"/>
      <c r="CB3507" s="25"/>
      <c r="CC3507" s="25"/>
      <c r="CD3507" s="2" t="s">
        <v>78</v>
      </c>
      <c r="CE3507" s="2" t="s">
        <v>21986</v>
      </c>
      <c r="CF3507" s="25"/>
      <c r="CG3507" s="25"/>
      <c r="CH3507" s="25"/>
      <c r="CI3507" s="25"/>
      <c r="CJ3507" s="25"/>
    </row>
    <row r="3508" spans="1:88" x14ac:dyDescent="0.2">
      <c r="A3508" s="2" t="s">
        <v>13051</v>
      </c>
      <c r="B3508" s="2" t="s">
        <v>26549</v>
      </c>
      <c r="C3508" s="2" t="s">
        <v>10420</v>
      </c>
      <c r="D3508" s="2" t="s">
        <v>13051</v>
      </c>
      <c r="E3508" s="2" t="s">
        <v>13051</v>
      </c>
      <c r="F3508" s="2" t="s">
        <v>13052</v>
      </c>
      <c r="G3508" s="2" t="s">
        <v>13053</v>
      </c>
      <c r="H3508" s="2" t="s">
        <v>61</v>
      </c>
      <c r="I3508" s="2" t="s">
        <v>61</v>
      </c>
      <c r="J3508" s="2" t="s">
        <v>61</v>
      </c>
      <c r="K3508" s="50" t="s">
        <v>61</v>
      </c>
      <c r="L3508" s="43">
        <v>2013</v>
      </c>
      <c r="M3508" s="2" t="s">
        <v>133</v>
      </c>
      <c r="N3508" s="32">
        <v>25.05</v>
      </c>
      <c r="O3508" s="32">
        <v>55.146630000000002</v>
      </c>
      <c r="P3508" s="2" t="s">
        <v>152</v>
      </c>
      <c r="Q3508" s="2" t="s">
        <v>65</v>
      </c>
      <c r="R3508" s="43" t="s">
        <v>18854</v>
      </c>
      <c r="S3508" s="41" t="s">
        <v>369</v>
      </c>
      <c r="T3508" s="41" t="s">
        <v>18460</v>
      </c>
      <c r="U3508" s="2"/>
      <c r="V3508" s="2"/>
      <c r="W3508" s="41" t="s">
        <v>17588</v>
      </c>
      <c r="X3508" s="2" t="s">
        <v>153</v>
      </c>
      <c r="Y3508" s="2" t="s">
        <v>69</v>
      </c>
      <c r="Z3508" s="5" t="s">
        <v>10423</v>
      </c>
      <c r="AA3508" s="5" t="s">
        <v>16910</v>
      </c>
      <c r="AB3508" s="5" t="s">
        <v>18091</v>
      </c>
      <c r="AC3508" s="2" t="s">
        <v>5205</v>
      </c>
      <c r="AD3508" s="2">
        <v>1039302</v>
      </c>
      <c r="AE3508" s="5">
        <v>25</v>
      </c>
      <c r="AF3508" s="25"/>
      <c r="AG3508" s="29">
        <v>3</v>
      </c>
      <c r="AH3508" s="2" t="s">
        <v>17974</v>
      </c>
      <c r="AI3508" s="2">
        <v>3</v>
      </c>
      <c r="AJ3508" s="2">
        <v>3</v>
      </c>
      <c r="AK3508" s="2"/>
      <c r="AL3508" s="2"/>
      <c r="AM3508" s="2"/>
      <c r="AN3508" s="2"/>
      <c r="AO3508" s="2"/>
      <c r="AP3508" s="25"/>
      <c r="AQ3508" s="25"/>
      <c r="AR3508" s="2"/>
      <c r="AS3508" s="2"/>
      <c r="AT3508" s="2"/>
      <c r="AU3508" s="25"/>
      <c r="AV3508" s="2"/>
      <c r="AW3508" s="2"/>
      <c r="AX3508" s="25"/>
      <c r="AY3508" s="25"/>
      <c r="AZ3508" s="25"/>
      <c r="BA3508" s="25"/>
      <c r="BB3508" s="25"/>
      <c r="BC3508" s="25"/>
      <c r="BD3508" s="25"/>
      <c r="BE3508" s="25"/>
      <c r="BF3508" s="25"/>
      <c r="BG3508" s="25"/>
      <c r="BH3508" s="25"/>
      <c r="BI3508" s="25"/>
      <c r="BJ3508" s="25"/>
      <c r="BK3508" s="25"/>
      <c r="BL3508" s="25"/>
      <c r="BM3508" s="25"/>
      <c r="BN3508" s="25"/>
      <c r="BO3508" s="25"/>
      <c r="BP3508" s="25"/>
      <c r="BQ3508" s="25"/>
      <c r="BR3508" s="25"/>
      <c r="BS3508" s="25"/>
      <c r="BT3508" s="25"/>
      <c r="BU3508" s="25"/>
      <c r="BV3508" s="25"/>
      <c r="BW3508" s="25"/>
      <c r="BX3508" s="25"/>
      <c r="BY3508" s="25"/>
      <c r="BZ3508" s="25"/>
      <c r="CA3508" s="25"/>
      <c r="CB3508" s="25"/>
      <c r="CC3508" s="25"/>
      <c r="CD3508" s="2" t="s">
        <v>78</v>
      </c>
      <c r="CE3508" s="2" t="s">
        <v>21987</v>
      </c>
      <c r="CF3508" s="25"/>
      <c r="CG3508" s="25"/>
      <c r="CH3508" s="25"/>
      <c r="CI3508" s="25"/>
      <c r="CJ3508" s="25"/>
    </row>
    <row r="3509" spans="1:88" x14ac:dyDescent="0.2">
      <c r="A3509" s="2" t="s">
        <v>13054</v>
      </c>
      <c r="B3509" s="2" t="s">
        <v>26550</v>
      </c>
      <c r="C3509" s="2" t="s">
        <v>10420</v>
      </c>
      <c r="D3509" s="2" t="s">
        <v>13054</v>
      </c>
      <c r="E3509" s="2" t="s">
        <v>13054</v>
      </c>
      <c r="F3509" s="2" t="s">
        <v>13055</v>
      </c>
      <c r="G3509" s="2" t="s">
        <v>13056</v>
      </c>
      <c r="H3509" s="2" t="s">
        <v>61</v>
      </c>
      <c r="I3509" s="2" t="s">
        <v>61</v>
      </c>
      <c r="J3509" s="2" t="s">
        <v>61</v>
      </c>
      <c r="K3509" s="50" t="s">
        <v>61</v>
      </c>
      <c r="L3509" s="43">
        <v>2014</v>
      </c>
      <c r="M3509" s="2" t="s">
        <v>133</v>
      </c>
      <c r="N3509" s="32">
        <v>25.166540000000001</v>
      </c>
      <c r="O3509" s="32">
        <v>55.238120000000002</v>
      </c>
      <c r="P3509" s="2" t="s">
        <v>152</v>
      </c>
      <c r="Q3509" s="2" t="s">
        <v>65</v>
      </c>
      <c r="R3509" s="43" t="s">
        <v>18854</v>
      </c>
      <c r="S3509" s="41" t="s">
        <v>272</v>
      </c>
      <c r="T3509" s="41" t="s">
        <v>18461</v>
      </c>
      <c r="U3509" s="2"/>
      <c r="V3509" s="2"/>
      <c r="W3509" s="41" t="s">
        <v>17588</v>
      </c>
      <c r="X3509" s="2" t="s">
        <v>10620</v>
      </c>
      <c r="Y3509" s="2" t="s">
        <v>76</v>
      </c>
      <c r="Z3509" s="5" t="s">
        <v>10423</v>
      </c>
      <c r="AA3509" s="5" t="s">
        <v>16910</v>
      </c>
      <c r="AB3509" s="5" t="s">
        <v>16317</v>
      </c>
      <c r="AC3509" s="2" t="s">
        <v>5205</v>
      </c>
      <c r="AD3509" s="2">
        <v>1035800</v>
      </c>
      <c r="AE3509" s="5">
        <v>22.3</v>
      </c>
      <c r="AF3509" s="25"/>
      <c r="AG3509" s="29">
        <v>3</v>
      </c>
      <c r="AH3509" s="2" t="s">
        <v>17974</v>
      </c>
      <c r="AI3509" s="2">
        <v>3</v>
      </c>
      <c r="AJ3509" s="2">
        <v>3</v>
      </c>
      <c r="AK3509" s="2"/>
      <c r="AL3509" s="2"/>
      <c r="AM3509" s="2"/>
      <c r="AN3509" s="2"/>
      <c r="AO3509" s="2"/>
      <c r="AP3509" s="25"/>
      <c r="AQ3509" s="25"/>
      <c r="AR3509" s="2"/>
      <c r="AS3509" s="2"/>
      <c r="AT3509" s="2"/>
      <c r="AU3509" s="25"/>
      <c r="AV3509" s="2"/>
      <c r="AW3509" s="2"/>
      <c r="AX3509" s="25"/>
      <c r="AY3509" s="25"/>
      <c r="AZ3509" s="25"/>
      <c r="BA3509" s="25"/>
      <c r="BB3509" s="25"/>
      <c r="BC3509" s="25"/>
      <c r="BD3509" s="25"/>
      <c r="BE3509" s="25"/>
      <c r="BF3509" s="25"/>
      <c r="BG3509" s="25"/>
      <c r="BH3509" s="25"/>
      <c r="BI3509" s="25"/>
      <c r="BJ3509" s="25"/>
      <c r="BK3509" s="25"/>
      <c r="BL3509" s="25"/>
      <c r="BM3509" s="25"/>
      <c r="BN3509" s="25"/>
      <c r="BO3509" s="25"/>
      <c r="BP3509" s="25"/>
      <c r="BQ3509" s="25"/>
      <c r="BR3509" s="25"/>
      <c r="BS3509" s="25"/>
      <c r="BT3509" s="25"/>
      <c r="BU3509" s="25"/>
      <c r="BV3509" s="25"/>
      <c r="BW3509" s="25"/>
      <c r="BX3509" s="25"/>
      <c r="BY3509" s="25"/>
      <c r="BZ3509" s="25"/>
      <c r="CA3509" s="25"/>
      <c r="CB3509" s="25"/>
      <c r="CC3509" s="25"/>
      <c r="CD3509" s="2" t="s">
        <v>78</v>
      </c>
      <c r="CE3509" s="2" t="s">
        <v>21988</v>
      </c>
      <c r="CF3509" s="25"/>
      <c r="CG3509" s="25"/>
      <c r="CH3509" s="25"/>
      <c r="CI3509" s="25"/>
      <c r="CJ3509" s="25"/>
    </row>
    <row r="3510" spans="1:88" x14ac:dyDescent="0.2">
      <c r="A3510" s="2" t="s">
        <v>13057</v>
      </c>
      <c r="B3510" s="2" t="s">
        <v>26551</v>
      </c>
      <c r="C3510" s="2" t="s">
        <v>10420</v>
      </c>
      <c r="D3510" s="2" t="s">
        <v>13057</v>
      </c>
      <c r="E3510" s="2" t="s">
        <v>13057</v>
      </c>
      <c r="F3510" s="2" t="s">
        <v>13058</v>
      </c>
      <c r="G3510" s="2" t="s">
        <v>13059</v>
      </c>
      <c r="H3510" s="2" t="s">
        <v>83</v>
      </c>
      <c r="I3510" s="2" t="s">
        <v>61</v>
      </c>
      <c r="J3510" s="2" t="s">
        <v>61</v>
      </c>
      <c r="K3510" s="50" t="s">
        <v>61</v>
      </c>
      <c r="L3510" s="43">
        <v>2015</v>
      </c>
      <c r="M3510" s="2" t="s">
        <v>133</v>
      </c>
      <c r="N3510" s="32">
        <v>25.002700000000001</v>
      </c>
      <c r="O3510" s="32">
        <v>55.252540000000003</v>
      </c>
      <c r="P3510" s="2" t="s">
        <v>2767</v>
      </c>
      <c r="Q3510" s="2" t="s">
        <v>65</v>
      </c>
      <c r="R3510" s="43" t="s">
        <v>18854</v>
      </c>
      <c r="S3510" s="41" t="s">
        <v>1554</v>
      </c>
      <c r="T3510" s="41" t="s">
        <v>18460</v>
      </c>
      <c r="U3510" s="2"/>
      <c r="V3510" s="2"/>
      <c r="W3510" s="41" t="s">
        <v>17589</v>
      </c>
      <c r="X3510" s="2" t="s">
        <v>1598</v>
      </c>
      <c r="Y3510" s="2" t="s">
        <v>102</v>
      </c>
      <c r="Z3510" s="5" t="s">
        <v>10423</v>
      </c>
      <c r="AA3510" s="5" t="s">
        <v>16910</v>
      </c>
      <c r="AB3510" s="5" t="s">
        <v>16316</v>
      </c>
      <c r="AC3510" s="2" t="s">
        <v>5205</v>
      </c>
      <c r="AD3510" s="2">
        <v>1068300</v>
      </c>
      <c r="AE3510" s="5">
        <v>40</v>
      </c>
      <c r="AF3510" s="25"/>
      <c r="AG3510" s="29">
        <v>3</v>
      </c>
      <c r="AH3510" s="2" t="s">
        <v>17974</v>
      </c>
      <c r="AI3510" s="2">
        <v>4</v>
      </c>
      <c r="AJ3510" s="2">
        <v>3</v>
      </c>
      <c r="AK3510" s="2"/>
      <c r="AL3510" s="2"/>
      <c r="AM3510" s="2"/>
      <c r="AN3510" s="2"/>
      <c r="AO3510" s="2"/>
      <c r="AP3510" s="25"/>
      <c r="AQ3510" s="25"/>
      <c r="AR3510" s="2"/>
      <c r="AS3510" s="2"/>
      <c r="AT3510" s="2"/>
      <c r="AU3510" s="25"/>
      <c r="AV3510" s="2"/>
      <c r="AW3510" s="2"/>
      <c r="AX3510" s="25"/>
      <c r="AY3510" s="25"/>
      <c r="AZ3510" s="25"/>
      <c r="BA3510" s="25"/>
      <c r="BB3510" s="25"/>
      <c r="BC3510" s="25"/>
      <c r="BD3510" s="25"/>
      <c r="BE3510" s="25"/>
      <c r="BF3510" s="25"/>
      <c r="BG3510" s="25"/>
      <c r="BH3510" s="25"/>
      <c r="BI3510" s="25"/>
      <c r="BJ3510" s="25"/>
      <c r="BK3510" s="25"/>
      <c r="BL3510" s="25"/>
      <c r="BM3510" s="25"/>
      <c r="BN3510" s="25"/>
      <c r="BO3510" s="25"/>
      <c r="BP3510" s="25"/>
      <c r="BQ3510" s="25"/>
      <c r="BR3510" s="25"/>
      <c r="BS3510" s="25"/>
      <c r="BT3510" s="25"/>
      <c r="BU3510" s="25"/>
      <c r="BV3510" s="25"/>
      <c r="BW3510" s="25"/>
      <c r="BX3510" s="25"/>
      <c r="BY3510" s="25"/>
      <c r="BZ3510" s="25"/>
      <c r="CA3510" s="25"/>
      <c r="CB3510" s="25"/>
      <c r="CC3510" s="25"/>
      <c r="CD3510" s="2" t="s">
        <v>78</v>
      </c>
      <c r="CE3510" s="2" t="s">
        <v>21989</v>
      </c>
      <c r="CF3510" s="25"/>
      <c r="CG3510" s="25"/>
      <c r="CH3510" s="25"/>
      <c r="CI3510" s="25"/>
      <c r="CJ3510" s="25"/>
    </row>
    <row r="3511" spans="1:88" x14ac:dyDescent="0.2">
      <c r="A3511" s="2" t="s">
        <v>13060</v>
      </c>
      <c r="B3511" s="2" t="s">
        <v>26552</v>
      </c>
      <c r="C3511" s="2" t="s">
        <v>10420</v>
      </c>
      <c r="D3511" s="2" t="s">
        <v>13060</v>
      </c>
      <c r="E3511" s="2" t="s">
        <v>13060</v>
      </c>
      <c r="F3511" s="2" t="s">
        <v>13061</v>
      </c>
      <c r="G3511" s="2" t="s">
        <v>13062</v>
      </c>
      <c r="H3511" s="2" t="s">
        <v>61</v>
      </c>
      <c r="I3511" s="2" t="s">
        <v>61</v>
      </c>
      <c r="J3511" s="2" t="s">
        <v>61</v>
      </c>
      <c r="K3511" s="50" t="s">
        <v>61</v>
      </c>
      <c r="L3511" s="43">
        <v>2010</v>
      </c>
      <c r="M3511" s="2" t="s">
        <v>133</v>
      </c>
      <c r="N3511" s="32">
        <v>25.1935</v>
      </c>
      <c r="O3511" s="32">
        <v>55.278199999999998</v>
      </c>
      <c r="P3511" s="2" t="s">
        <v>152</v>
      </c>
      <c r="Q3511" s="2" t="s">
        <v>65</v>
      </c>
      <c r="R3511" s="43" t="s">
        <v>18854</v>
      </c>
      <c r="S3511" s="41" t="s">
        <v>10881</v>
      </c>
      <c r="T3511" s="41" t="s">
        <v>18461</v>
      </c>
      <c r="U3511" s="2"/>
      <c r="V3511" s="2"/>
      <c r="W3511" s="41" t="s">
        <v>17588</v>
      </c>
      <c r="X3511" s="2" t="s">
        <v>10480</v>
      </c>
      <c r="Y3511" s="2" t="s">
        <v>102</v>
      </c>
      <c r="Z3511" s="5" t="s">
        <v>20</v>
      </c>
      <c r="AA3511" s="5" t="s">
        <v>16910</v>
      </c>
      <c r="AB3511" s="5" t="s">
        <v>16316</v>
      </c>
      <c r="AC3511" s="2" t="s">
        <v>5205</v>
      </c>
      <c r="AD3511" s="2">
        <v>1034500</v>
      </c>
      <c r="AE3511" s="5">
        <v>18</v>
      </c>
      <c r="AF3511" s="25"/>
      <c r="AG3511" s="29">
        <v>3</v>
      </c>
      <c r="AH3511" s="2" t="s">
        <v>17974</v>
      </c>
      <c r="AI3511" s="2">
        <v>3</v>
      </c>
      <c r="AJ3511" s="2">
        <v>3</v>
      </c>
      <c r="AK3511" s="2"/>
      <c r="AL3511" s="2"/>
      <c r="AM3511" s="2"/>
      <c r="AN3511" s="2"/>
      <c r="AO3511" s="2"/>
      <c r="AP3511" s="25"/>
      <c r="AQ3511" s="25"/>
      <c r="AR3511" s="2"/>
      <c r="AS3511" s="2"/>
      <c r="AT3511" s="2"/>
      <c r="AU3511" s="25"/>
      <c r="AV3511" s="2"/>
      <c r="AW3511" s="2"/>
      <c r="AX3511" s="25"/>
      <c r="AY3511" s="25"/>
      <c r="AZ3511" s="25"/>
      <c r="BA3511" s="25"/>
      <c r="BB3511" s="25"/>
      <c r="BC3511" s="25"/>
      <c r="BD3511" s="25"/>
      <c r="BE3511" s="25"/>
      <c r="BF3511" s="25"/>
      <c r="BG3511" s="25"/>
      <c r="BH3511" s="25"/>
      <c r="BI3511" s="25"/>
      <c r="BJ3511" s="25"/>
      <c r="BK3511" s="25"/>
      <c r="BL3511" s="25"/>
      <c r="BM3511" s="25"/>
      <c r="BN3511" s="25"/>
      <c r="BO3511" s="25"/>
      <c r="BP3511" s="25"/>
      <c r="BQ3511" s="25"/>
      <c r="BR3511" s="25"/>
      <c r="BS3511" s="25"/>
      <c r="BT3511" s="25"/>
      <c r="BU3511" s="25"/>
      <c r="BV3511" s="25"/>
      <c r="BW3511" s="25"/>
      <c r="BX3511" s="25"/>
      <c r="BY3511" s="25"/>
      <c r="BZ3511" s="25"/>
      <c r="CA3511" s="25"/>
      <c r="CB3511" s="25"/>
      <c r="CC3511" s="25"/>
      <c r="CD3511" s="2" t="s">
        <v>78</v>
      </c>
      <c r="CE3511" s="2" t="s">
        <v>21990</v>
      </c>
      <c r="CF3511" s="25"/>
      <c r="CG3511" s="25"/>
      <c r="CH3511" s="25"/>
      <c r="CI3511" s="25"/>
      <c r="CJ3511" s="25"/>
    </row>
    <row r="3512" spans="1:88" x14ac:dyDescent="0.2">
      <c r="A3512" s="2" t="s">
        <v>13063</v>
      </c>
      <c r="B3512" s="2" t="s">
        <v>26553</v>
      </c>
      <c r="C3512" s="2" t="s">
        <v>10420</v>
      </c>
      <c r="D3512" s="2" t="s">
        <v>13063</v>
      </c>
      <c r="E3512" s="2" t="s">
        <v>13063</v>
      </c>
      <c r="F3512" s="2" t="s">
        <v>13064</v>
      </c>
      <c r="G3512" s="2" t="s">
        <v>13065</v>
      </c>
      <c r="H3512" s="2" t="s">
        <v>61</v>
      </c>
      <c r="I3512" s="2" t="s">
        <v>61</v>
      </c>
      <c r="J3512" s="2" t="s">
        <v>61</v>
      </c>
      <c r="K3512" s="50" t="s">
        <v>61</v>
      </c>
      <c r="L3512" s="43">
        <v>2011</v>
      </c>
      <c r="M3512" s="2" t="s">
        <v>133</v>
      </c>
      <c r="N3512" s="32">
        <v>25.194019999999998</v>
      </c>
      <c r="O3512" s="32">
        <v>55.27581</v>
      </c>
      <c r="P3512" s="2" t="s">
        <v>152</v>
      </c>
      <c r="Q3512" s="2" t="s">
        <v>65</v>
      </c>
      <c r="R3512" s="43" t="s">
        <v>18854</v>
      </c>
      <c r="S3512" s="41" t="s">
        <v>10881</v>
      </c>
      <c r="T3512" s="41" t="s">
        <v>18461</v>
      </c>
      <c r="U3512" s="2"/>
      <c r="V3512" s="2"/>
      <c r="W3512" s="41" t="s">
        <v>17588</v>
      </c>
      <c r="X3512" s="2" t="s">
        <v>153</v>
      </c>
      <c r="Y3512" s="2" t="s">
        <v>102</v>
      </c>
      <c r="Z3512" s="5" t="s">
        <v>20</v>
      </c>
      <c r="AA3512" s="5" t="s">
        <v>16910</v>
      </c>
      <c r="AB3512" s="5" t="s">
        <v>16316</v>
      </c>
      <c r="AC3512" s="2" t="s">
        <v>5149</v>
      </c>
      <c r="AD3512" s="2">
        <v>1034500</v>
      </c>
      <c r="AE3512" s="5">
        <v>26</v>
      </c>
      <c r="AF3512" s="25"/>
      <c r="AG3512" s="29">
        <v>3</v>
      </c>
      <c r="AH3512" s="2" t="s">
        <v>18304</v>
      </c>
      <c r="AI3512" s="2">
        <v>5</v>
      </c>
      <c r="AJ3512" s="2">
        <v>3</v>
      </c>
      <c r="AK3512" s="2"/>
      <c r="AL3512" s="2"/>
      <c r="AM3512" s="2"/>
      <c r="AN3512" s="2"/>
      <c r="AO3512" s="2"/>
      <c r="AP3512" s="25"/>
      <c r="AQ3512" s="25"/>
      <c r="AR3512" s="2"/>
      <c r="AS3512" s="2"/>
      <c r="AT3512" s="2"/>
      <c r="AU3512" s="25"/>
      <c r="AV3512" s="2"/>
      <c r="AW3512" s="2"/>
      <c r="AX3512" s="25"/>
      <c r="AY3512" s="25"/>
      <c r="AZ3512" s="25"/>
      <c r="BA3512" s="25"/>
      <c r="BB3512" s="25"/>
      <c r="BC3512" s="25"/>
      <c r="BD3512" s="25"/>
      <c r="BE3512" s="25"/>
      <c r="BF3512" s="25"/>
      <c r="BG3512" s="25"/>
      <c r="BH3512" s="25"/>
      <c r="BI3512" s="25"/>
      <c r="BJ3512" s="25"/>
      <c r="BK3512" s="25"/>
      <c r="BL3512" s="25"/>
      <c r="BM3512" s="25"/>
      <c r="BN3512" s="25"/>
      <c r="BO3512" s="25"/>
      <c r="BP3512" s="25"/>
      <c r="BQ3512" s="25"/>
      <c r="BR3512" s="25"/>
      <c r="BS3512" s="25"/>
      <c r="BT3512" s="25"/>
      <c r="BU3512" s="25"/>
      <c r="BV3512" s="25"/>
      <c r="BW3512" s="25"/>
      <c r="BX3512" s="25"/>
      <c r="BY3512" s="25"/>
      <c r="BZ3512" s="25"/>
      <c r="CA3512" s="25"/>
      <c r="CB3512" s="25"/>
      <c r="CC3512" s="25"/>
      <c r="CD3512" s="2" t="s">
        <v>78</v>
      </c>
      <c r="CE3512" s="2" t="s">
        <v>21991</v>
      </c>
      <c r="CF3512" s="25"/>
      <c r="CG3512" s="25"/>
      <c r="CH3512" s="25"/>
      <c r="CI3512" s="25"/>
      <c r="CJ3512" s="25"/>
    </row>
    <row r="3513" spans="1:88" x14ac:dyDescent="0.2">
      <c r="A3513" s="2" t="s">
        <v>13066</v>
      </c>
      <c r="B3513" s="2" t="s">
        <v>26554</v>
      </c>
      <c r="C3513" s="2" t="s">
        <v>10420</v>
      </c>
      <c r="D3513" s="2" t="s">
        <v>13066</v>
      </c>
      <c r="E3513" s="2" t="s">
        <v>13066</v>
      </c>
      <c r="F3513" s="2" t="s">
        <v>13067</v>
      </c>
      <c r="G3513" s="2" t="s">
        <v>13068</v>
      </c>
      <c r="H3513" s="2" t="s">
        <v>61</v>
      </c>
      <c r="I3513" s="2" t="s">
        <v>61</v>
      </c>
      <c r="J3513" s="2" t="s">
        <v>61</v>
      </c>
      <c r="K3513" s="50" t="s">
        <v>61</v>
      </c>
      <c r="L3513" s="43">
        <v>2011</v>
      </c>
      <c r="M3513" s="2" t="s">
        <v>133</v>
      </c>
      <c r="N3513" s="32">
        <v>25.191700000000001</v>
      </c>
      <c r="O3513" s="32">
        <v>55.2761</v>
      </c>
      <c r="P3513" s="2" t="s">
        <v>152</v>
      </c>
      <c r="Q3513" s="2" t="s">
        <v>65</v>
      </c>
      <c r="R3513" s="43" t="s">
        <v>18854</v>
      </c>
      <c r="S3513" s="41" t="s">
        <v>10881</v>
      </c>
      <c r="T3513" s="41" t="s">
        <v>18461</v>
      </c>
      <c r="U3513" s="2"/>
      <c r="V3513" s="2"/>
      <c r="W3513" s="41" t="s">
        <v>17588</v>
      </c>
      <c r="X3513" s="2" t="s">
        <v>10480</v>
      </c>
      <c r="Y3513" s="2" t="s">
        <v>102</v>
      </c>
      <c r="Z3513" s="5" t="s">
        <v>20</v>
      </c>
      <c r="AA3513" s="5" t="s">
        <v>16910</v>
      </c>
      <c r="AB3513" s="5" t="s">
        <v>16316</v>
      </c>
      <c r="AC3513" s="2" t="s">
        <v>5205</v>
      </c>
      <c r="AD3513" s="2">
        <v>1034500</v>
      </c>
      <c r="AE3513" s="5">
        <v>18</v>
      </c>
      <c r="AF3513" s="25"/>
      <c r="AG3513" s="29">
        <v>3</v>
      </c>
      <c r="AH3513" s="2" t="s">
        <v>17974</v>
      </c>
      <c r="AI3513" s="2">
        <v>3</v>
      </c>
      <c r="AJ3513" s="2">
        <v>3</v>
      </c>
      <c r="AK3513" s="2"/>
      <c r="AL3513" s="2"/>
      <c r="AM3513" s="2"/>
      <c r="AN3513" s="2"/>
      <c r="AO3513" s="2"/>
      <c r="AP3513" s="25"/>
      <c r="AQ3513" s="25"/>
      <c r="AR3513" s="2"/>
      <c r="AS3513" s="2"/>
      <c r="AT3513" s="2"/>
      <c r="AU3513" s="25"/>
      <c r="AV3513" s="2"/>
      <c r="AW3513" s="2"/>
      <c r="AX3513" s="25"/>
      <c r="AY3513" s="25"/>
      <c r="AZ3513" s="25"/>
      <c r="BA3513" s="25"/>
      <c r="BB3513" s="25"/>
      <c r="BC3513" s="25"/>
      <c r="BD3513" s="25"/>
      <c r="BE3513" s="25"/>
      <c r="BF3513" s="25"/>
      <c r="BG3513" s="25"/>
      <c r="BH3513" s="25"/>
      <c r="BI3513" s="25"/>
      <c r="BJ3513" s="25"/>
      <c r="BK3513" s="25"/>
      <c r="BL3513" s="25"/>
      <c r="BM3513" s="25"/>
      <c r="BN3513" s="25"/>
      <c r="BO3513" s="25"/>
      <c r="BP3513" s="25"/>
      <c r="BQ3513" s="25"/>
      <c r="BR3513" s="25"/>
      <c r="BS3513" s="25"/>
      <c r="BT3513" s="25"/>
      <c r="BU3513" s="25"/>
      <c r="BV3513" s="25"/>
      <c r="BW3513" s="25"/>
      <c r="BX3513" s="25"/>
      <c r="BY3513" s="25"/>
      <c r="BZ3513" s="25"/>
      <c r="CA3513" s="25"/>
      <c r="CB3513" s="25"/>
      <c r="CC3513" s="25"/>
      <c r="CD3513" s="2" t="s">
        <v>78</v>
      </c>
      <c r="CE3513" s="2" t="s">
        <v>21992</v>
      </c>
      <c r="CF3513" s="25"/>
      <c r="CG3513" s="25"/>
      <c r="CH3513" s="25"/>
      <c r="CI3513" s="25"/>
      <c r="CJ3513" s="25"/>
    </row>
    <row r="3514" spans="1:88" x14ac:dyDescent="0.2">
      <c r="A3514" s="2" t="s">
        <v>13069</v>
      </c>
      <c r="B3514" s="2" t="s">
        <v>26555</v>
      </c>
      <c r="C3514" s="2" t="s">
        <v>10420</v>
      </c>
      <c r="D3514" s="2" t="s">
        <v>13069</v>
      </c>
      <c r="E3514" s="2" t="s">
        <v>13069</v>
      </c>
      <c r="F3514" s="2" t="s">
        <v>13070</v>
      </c>
      <c r="G3514" s="2" t="s">
        <v>13071</v>
      </c>
      <c r="H3514" s="2" t="s">
        <v>61</v>
      </c>
      <c r="I3514" s="2" t="s">
        <v>61</v>
      </c>
      <c r="J3514" s="2" t="s">
        <v>61</v>
      </c>
      <c r="K3514" s="50" t="s">
        <v>61</v>
      </c>
      <c r="L3514" s="43">
        <v>2014</v>
      </c>
      <c r="M3514" s="2" t="s">
        <v>133</v>
      </c>
      <c r="N3514" s="32">
        <v>25.041060000000002</v>
      </c>
      <c r="O3514" s="32">
        <v>55.170229999999997</v>
      </c>
      <c r="P3514" s="2" t="s">
        <v>152</v>
      </c>
      <c r="Q3514" s="2" t="s">
        <v>65</v>
      </c>
      <c r="R3514" s="43" t="s">
        <v>18854</v>
      </c>
      <c r="S3514" s="41" t="s">
        <v>134</v>
      </c>
      <c r="T3514" s="41" t="s">
        <v>18460</v>
      </c>
      <c r="U3514" s="2"/>
      <c r="V3514" s="2"/>
      <c r="W3514" s="41" t="s">
        <v>17588</v>
      </c>
      <c r="X3514" s="2" t="s">
        <v>10620</v>
      </c>
      <c r="Y3514" s="2" t="s">
        <v>76</v>
      </c>
      <c r="Z3514" s="5" t="s">
        <v>10423</v>
      </c>
      <c r="AA3514" s="5" t="s">
        <v>16910</v>
      </c>
      <c r="AB3514" s="5" t="s">
        <v>16317</v>
      </c>
      <c r="AC3514" s="2" t="s">
        <v>5205</v>
      </c>
      <c r="AD3514" s="2">
        <v>1039302</v>
      </c>
      <c r="AE3514" s="5">
        <v>30</v>
      </c>
      <c r="AF3514" s="25"/>
      <c r="AG3514" s="29">
        <v>3</v>
      </c>
      <c r="AH3514" s="2" t="s">
        <v>17974</v>
      </c>
      <c r="AI3514" s="2">
        <v>3</v>
      </c>
      <c r="AJ3514" s="2">
        <v>3</v>
      </c>
      <c r="AK3514" s="2"/>
      <c r="AL3514" s="2"/>
      <c r="AM3514" s="2"/>
      <c r="AN3514" s="2"/>
      <c r="AO3514" s="2"/>
      <c r="AP3514" s="25"/>
      <c r="AQ3514" s="25"/>
      <c r="AR3514" s="2"/>
      <c r="AS3514" s="2"/>
      <c r="AT3514" s="2"/>
      <c r="AU3514" s="25"/>
      <c r="AV3514" s="2"/>
      <c r="AW3514" s="2"/>
      <c r="AX3514" s="25"/>
      <c r="AY3514" s="25"/>
      <c r="AZ3514" s="25"/>
      <c r="BA3514" s="25"/>
      <c r="BB3514" s="25"/>
      <c r="BC3514" s="25"/>
      <c r="BD3514" s="25"/>
      <c r="BE3514" s="25"/>
      <c r="BF3514" s="25"/>
      <c r="BG3514" s="25"/>
      <c r="BH3514" s="25"/>
      <c r="BI3514" s="25"/>
      <c r="BJ3514" s="25"/>
      <c r="BK3514" s="25"/>
      <c r="BL3514" s="25"/>
      <c r="BM3514" s="25"/>
      <c r="BN3514" s="25"/>
      <c r="BO3514" s="25"/>
      <c r="BP3514" s="25"/>
      <c r="BQ3514" s="25"/>
      <c r="BR3514" s="25"/>
      <c r="BS3514" s="25"/>
      <c r="BT3514" s="25"/>
      <c r="BU3514" s="25"/>
      <c r="BV3514" s="25"/>
      <c r="BW3514" s="25"/>
      <c r="BX3514" s="25"/>
      <c r="BY3514" s="25"/>
      <c r="BZ3514" s="25"/>
      <c r="CA3514" s="25"/>
      <c r="CB3514" s="25"/>
      <c r="CC3514" s="25"/>
      <c r="CD3514" s="2" t="s">
        <v>78</v>
      </c>
      <c r="CE3514" s="2" t="s">
        <v>21993</v>
      </c>
      <c r="CF3514" s="25"/>
      <c r="CG3514" s="25"/>
      <c r="CH3514" s="25"/>
      <c r="CI3514" s="25"/>
      <c r="CJ3514" s="25"/>
    </row>
    <row r="3515" spans="1:88" x14ac:dyDescent="0.2">
      <c r="A3515" s="2" t="s">
        <v>13072</v>
      </c>
      <c r="B3515" s="2" t="s">
        <v>26556</v>
      </c>
      <c r="C3515" s="2" t="s">
        <v>10420</v>
      </c>
      <c r="D3515" s="2" t="s">
        <v>13072</v>
      </c>
      <c r="E3515" s="2" t="s">
        <v>13072</v>
      </c>
      <c r="F3515" s="2" t="s">
        <v>13073</v>
      </c>
      <c r="G3515" s="2" t="s">
        <v>13074</v>
      </c>
      <c r="H3515" s="2" t="s">
        <v>61</v>
      </c>
      <c r="I3515" s="2" t="s">
        <v>61</v>
      </c>
      <c r="J3515" s="2" t="s">
        <v>61</v>
      </c>
      <c r="K3515" s="50" t="s">
        <v>61</v>
      </c>
      <c r="L3515" s="43">
        <v>2011</v>
      </c>
      <c r="M3515" s="2" t="s">
        <v>133</v>
      </c>
      <c r="N3515" s="32">
        <v>25.115300000000001</v>
      </c>
      <c r="O3515" s="32">
        <v>55.193800000000003</v>
      </c>
      <c r="P3515" s="2" t="s">
        <v>152</v>
      </c>
      <c r="Q3515" s="2" t="s">
        <v>65</v>
      </c>
      <c r="R3515" s="43" t="s">
        <v>18854</v>
      </c>
      <c r="S3515" s="41" t="s">
        <v>272</v>
      </c>
      <c r="T3515" s="41" t="s">
        <v>18461</v>
      </c>
      <c r="U3515" s="2"/>
      <c r="V3515" s="2"/>
      <c r="W3515" s="41" t="s">
        <v>17588</v>
      </c>
      <c r="X3515" s="2" t="s">
        <v>153</v>
      </c>
      <c r="Y3515" s="2" t="s">
        <v>102</v>
      </c>
      <c r="Z3515" s="5" t="s">
        <v>20</v>
      </c>
      <c r="AA3515" s="5" t="s">
        <v>16910</v>
      </c>
      <c r="AB3515" s="5" t="s">
        <v>16316</v>
      </c>
      <c r="AC3515" s="2" t="s">
        <v>5205</v>
      </c>
      <c r="AD3515" s="2">
        <v>1037300</v>
      </c>
      <c r="AE3515" s="5">
        <v>28</v>
      </c>
      <c r="AF3515" s="25"/>
      <c r="AG3515" s="29">
        <v>3</v>
      </c>
      <c r="AH3515" s="2" t="s">
        <v>17974</v>
      </c>
      <c r="AI3515" s="2">
        <v>3</v>
      </c>
      <c r="AJ3515" s="2">
        <v>3</v>
      </c>
      <c r="AK3515" s="2"/>
      <c r="AL3515" s="2"/>
      <c r="AM3515" s="2"/>
      <c r="AN3515" s="2"/>
      <c r="AO3515" s="2"/>
      <c r="AP3515" s="25"/>
      <c r="AQ3515" s="25"/>
      <c r="AR3515" s="2"/>
      <c r="AS3515" s="2"/>
      <c r="AT3515" s="2"/>
      <c r="AU3515" s="25"/>
      <c r="AV3515" s="2"/>
      <c r="AW3515" s="2"/>
      <c r="AX3515" s="25"/>
      <c r="AY3515" s="25"/>
      <c r="AZ3515" s="25"/>
      <c r="BA3515" s="25"/>
      <c r="BB3515" s="25"/>
      <c r="BC3515" s="25"/>
      <c r="BD3515" s="25"/>
      <c r="BE3515" s="25"/>
      <c r="BF3515" s="25"/>
      <c r="BG3515" s="25"/>
      <c r="BH3515" s="25"/>
      <c r="BI3515" s="25"/>
      <c r="BJ3515" s="25"/>
      <c r="BK3515" s="25"/>
      <c r="BL3515" s="25"/>
      <c r="BM3515" s="25"/>
      <c r="BN3515" s="25"/>
      <c r="BO3515" s="25"/>
      <c r="BP3515" s="25"/>
      <c r="BQ3515" s="25"/>
      <c r="BR3515" s="25"/>
      <c r="BS3515" s="25"/>
      <c r="BT3515" s="25"/>
      <c r="BU3515" s="25"/>
      <c r="BV3515" s="25"/>
      <c r="BW3515" s="25"/>
      <c r="BX3515" s="25"/>
      <c r="BY3515" s="25"/>
      <c r="BZ3515" s="25"/>
      <c r="CA3515" s="25"/>
      <c r="CB3515" s="25"/>
      <c r="CC3515" s="25"/>
      <c r="CD3515" s="2" t="s">
        <v>78</v>
      </c>
      <c r="CE3515" s="2" t="s">
        <v>21994</v>
      </c>
      <c r="CF3515" s="25"/>
      <c r="CG3515" s="25"/>
      <c r="CH3515" s="25"/>
      <c r="CI3515" s="25"/>
      <c r="CJ3515" s="25"/>
    </row>
    <row r="3516" spans="1:88" x14ac:dyDescent="0.2">
      <c r="A3516" s="2" t="s">
        <v>13075</v>
      </c>
      <c r="B3516" s="2" t="s">
        <v>26557</v>
      </c>
      <c r="C3516" s="2" t="s">
        <v>10420</v>
      </c>
      <c r="D3516" s="2" t="s">
        <v>13075</v>
      </c>
      <c r="E3516" s="2" t="s">
        <v>13075</v>
      </c>
      <c r="F3516" s="2" t="s">
        <v>13076</v>
      </c>
      <c r="G3516" s="2" t="s">
        <v>13077</v>
      </c>
      <c r="H3516" s="2" t="s">
        <v>61</v>
      </c>
      <c r="I3516" s="2" t="s">
        <v>61</v>
      </c>
      <c r="J3516" s="2" t="s">
        <v>61</v>
      </c>
      <c r="K3516" s="50" t="s">
        <v>61</v>
      </c>
      <c r="L3516" s="43">
        <v>2012</v>
      </c>
      <c r="M3516" s="2" t="s">
        <v>133</v>
      </c>
      <c r="N3516" s="32">
        <v>25.116499999999998</v>
      </c>
      <c r="O3516" s="32">
        <v>55.197200000000002</v>
      </c>
      <c r="P3516" s="2" t="s">
        <v>152</v>
      </c>
      <c r="Q3516" s="2" t="s">
        <v>65</v>
      </c>
      <c r="R3516" s="43" t="s">
        <v>18854</v>
      </c>
      <c r="S3516" s="41" t="s">
        <v>272</v>
      </c>
      <c r="T3516" s="41" t="s">
        <v>18461</v>
      </c>
      <c r="U3516" s="2"/>
      <c r="V3516" s="2"/>
      <c r="W3516" s="41" t="s">
        <v>17588</v>
      </c>
      <c r="X3516" s="2" t="s">
        <v>10480</v>
      </c>
      <c r="Y3516" s="2" t="s">
        <v>76</v>
      </c>
      <c r="Z3516" s="5" t="s">
        <v>10423</v>
      </c>
      <c r="AA3516" s="5" t="s">
        <v>10937</v>
      </c>
      <c r="AB3516" s="5" t="s">
        <v>16317</v>
      </c>
      <c r="AC3516" s="2" t="s">
        <v>5205</v>
      </c>
      <c r="AD3516" s="2">
        <v>1037300</v>
      </c>
      <c r="AE3516" s="5">
        <v>27</v>
      </c>
      <c r="AF3516" s="25"/>
      <c r="AG3516" s="29">
        <v>3</v>
      </c>
      <c r="AH3516" s="2" t="s">
        <v>17974</v>
      </c>
      <c r="AI3516" s="2">
        <v>4</v>
      </c>
      <c r="AJ3516" s="2">
        <v>3</v>
      </c>
      <c r="AK3516" s="2"/>
      <c r="AL3516" s="2"/>
      <c r="AM3516" s="2"/>
      <c r="AN3516" s="2"/>
      <c r="AO3516" s="2"/>
      <c r="AP3516" s="25"/>
      <c r="AQ3516" s="25"/>
      <c r="AR3516" s="2"/>
      <c r="AS3516" s="2"/>
      <c r="AT3516" s="2"/>
      <c r="AU3516" s="25"/>
      <c r="AV3516" s="2"/>
      <c r="AW3516" s="2"/>
      <c r="AX3516" s="25"/>
      <c r="AY3516" s="25"/>
      <c r="AZ3516" s="25"/>
      <c r="BA3516" s="25"/>
      <c r="BB3516" s="25"/>
      <c r="BC3516" s="25"/>
      <c r="BD3516" s="25"/>
      <c r="BE3516" s="25"/>
      <c r="BF3516" s="25"/>
      <c r="BG3516" s="25"/>
      <c r="BH3516" s="25"/>
      <c r="BI3516" s="25"/>
      <c r="BJ3516" s="25"/>
      <c r="BK3516" s="25"/>
      <c r="BL3516" s="25"/>
      <c r="BM3516" s="25"/>
      <c r="BN3516" s="25"/>
      <c r="BO3516" s="25"/>
      <c r="BP3516" s="25"/>
      <c r="BQ3516" s="25"/>
      <c r="BR3516" s="25"/>
      <c r="BS3516" s="25"/>
      <c r="BT3516" s="25"/>
      <c r="BU3516" s="25"/>
      <c r="BV3516" s="25"/>
      <c r="BW3516" s="25"/>
      <c r="BX3516" s="25"/>
      <c r="BY3516" s="25"/>
      <c r="BZ3516" s="25"/>
      <c r="CA3516" s="25"/>
      <c r="CB3516" s="25"/>
      <c r="CC3516" s="25"/>
      <c r="CD3516" s="2" t="s">
        <v>78</v>
      </c>
      <c r="CE3516" s="2" t="s">
        <v>21995</v>
      </c>
      <c r="CF3516" s="25"/>
      <c r="CG3516" s="25"/>
      <c r="CH3516" s="25"/>
      <c r="CI3516" s="25"/>
      <c r="CJ3516" s="25"/>
    </row>
    <row r="3517" spans="1:88" x14ac:dyDescent="0.2">
      <c r="A3517" s="2" t="s">
        <v>13078</v>
      </c>
      <c r="B3517" s="2" t="s">
        <v>26558</v>
      </c>
      <c r="C3517" s="2" t="s">
        <v>10420</v>
      </c>
      <c r="D3517" s="2" t="s">
        <v>13078</v>
      </c>
      <c r="E3517" s="2" t="s">
        <v>13078</v>
      </c>
      <c r="F3517" s="2" t="s">
        <v>13079</v>
      </c>
      <c r="G3517" s="2" t="s">
        <v>13080</v>
      </c>
      <c r="H3517" s="2" t="s">
        <v>61</v>
      </c>
      <c r="I3517" s="2" t="s">
        <v>61</v>
      </c>
      <c r="J3517" s="2" t="s">
        <v>61</v>
      </c>
      <c r="K3517" s="50" t="s">
        <v>61</v>
      </c>
      <c r="L3517" s="43">
        <v>2012</v>
      </c>
      <c r="M3517" s="2" t="s">
        <v>133</v>
      </c>
      <c r="N3517" s="32">
        <v>25.082080000000001</v>
      </c>
      <c r="O3517" s="32">
        <v>55.139780000000002</v>
      </c>
      <c r="P3517" s="2" t="s">
        <v>152</v>
      </c>
      <c r="Q3517" s="2" t="s">
        <v>65</v>
      </c>
      <c r="R3517" s="43" t="s">
        <v>18854</v>
      </c>
      <c r="S3517" s="41" t="s">
        <v>10881</v>
      </c>
      <c r="T3517" s="41" t="s">
        <v>18461</v>
      </c>
      <c r="U3517" s="2"/>
      <c r="V3517" s="2"/>
      <c r="W3517" s="41" t="s">
        <v>17588</v>
      </c>
      <c r="X3517" s="2" t="s">
        <v>10480</v>
      </c>
      <c r="Y3517" s="2" t="s">
        <v>102</v>
      </c>
      <c r="Z3517" s="5" t="s">
        <v>20</v>
      </c>
      <c r="AA3517" s="5" t="s">
        <v>16910</v>
      </c>
      <c r="AB3517" s="5" t="s">
        <v>16318</v>
      </c>
      <c r="AC3517" s="2" t="s">
        <v>5205</v>
      </c>
      <c r="AD3517" s="2">
        <v>1039200</v>
      </c>
      <c r="AE3517" s="5">
        <v>8</v>
      </c>
      <c r="AF3517" s="25"/>
      <c r="AG3517" s="29">
        <v>3</v>
      </c>
      <c r="AH3517" s="2" t="s">
        <v>17974</v>
      </c>
      <c r="AI3517" s="2">
        <v>3</v>
      </c>
      <c r="AJ3517" s="2">
        <v>3</v>
      </c>
      <c r="AK3517" s="2"/>
      <c r="AL3517" s="2"/>
      <c r="AM3517" s="2"/>
      <c r="AN3517" s="2"/>
      <c r="AO3517" s="2"/>
      <c r="AP3517" s="25"/>
      <c r="AQ3517" s="25"/>
      <c r="AR3517" s="2"/>
      <c r="AS3517" s="2"/>
      <c r="AT3517" s="2"/>
      <c r="AU3517" s="25"/>
      <c r="AV3517" s="2"/>
      <c r="AW3517" s="2"/>
      <c r="AX3517" s="25"/>
      <c r="AY3517" s="25"/>
      <c r="AZ3517" s="25"/>
      <c r="BA3517" s="25"/>
      <c r="BB3517" s="25"/>
      <c r="BC3517" s="25"/>
      <c r="BD3517" s="25"/>
      <c r="BE3517" s="25"/>
      <c r="BF3517" s="25"/>
      <c r="BG3517" s="25"/>
      <c r="BH3517" s="25"/>
      <c r="BI3517" s="25"/>
      <c r="BJ3517" s="25"/>
      <c r="BK3517" s="25"/>
      <c r="BL3517" s="25"/>
      <c r="BM3517" s="25"/>
      <c r="BN3517" s="25"/>
      <c r="BO3517" s="25"/>
      <c r="BP3517" s="25"/>
      <c r="BQ3517" s="25"/>
      <c r="BR3517" s="25"/>
      <c r="BS3517" s="25"/>
      <c r="BT3517" s="25"/>
      <c r="BU3517" s="25"/>
      <c r="BV3517" s="25"/>
      <c r="BW3517" s="25"/>
      <c r="BX3517" s="25"/>
      <c r="BY3517" s="25"/>
      <c r="BZ3517" s="25"/>
      <c r="CA3517" s="25"/>
      <c r="CB3517" s="25"/>
      <c r="CC3517" s="25"/>
      <c r="CD3517" s="2" t="s">
        <v>78</v>
      </c>
      <c r="CE3517" s="2" t="s">
        <v>21996</v>
      </c>
      <c r="CF3517" s="25"/>
      <c r="CG3517" s="25"/>
      <c r="CH3517" s="25"/>
      <c r="CI3517" s="25"/>
      <c r="CJ3517" s="25"/>
    </row>
    <row r="3518" spans="1:88" x14ac:dyDescent="0.2">
      <c r="A3518" s="2" t="s">
        <v>13081</v>
      </c>
      <c r="B3518" s="2" t="s">
        <v>26559</v>
      </c>
      <c r="C3518" s="2" t="s">
        <v>10420</v>
      </c>
      <c r="D3518" s="2" t="s">
        <v>13081</v>
      </c>
      <c r="E3518" s="2" t="s">
        <v>13081</v>
      </c>
      <c r="F3518" s="2" t="s">
        <v>13082</v>
      </c>
      <c r="G3518" s="2" t="s">
        <v>13083</v>
      </c>
      <c r="H3518" s="2" t="s">
        <v>61</v>
      </c>
      <c r="I3518" s="2" t="s">
        <v>61</v>
      </c>
      <c r="J3518" s="2" t="s">
        <v>61</v>
      </c>
      <c r="K3518" s="50" t="s">
        <v>61</v>
      </c>
      <c r="L3518" s="43">
        <v>2010</v>
      </c>
      <c r="M3518" s="2" t="s">
        <v>133</v>
      </c>
      <c r="N3518" s="32">
        <v>25.077390000000001</v>
      </c>
      <c r="O3518" s="32">
        <v>55.135379999999998</v>
      </c>
      <c r="P3518" s="2" t="s">
        <v>152</v>
      </c>
      <c r="Q3518" s="2" t="s">
        <v>65</v>
      </c>
      <c r="R3518" s="43" t="s">
        <v>18854</v>
      </c>
      <c r="S3518" s="41" t="s">
        <v>10881</v>
      </c>
      <c r="T3518" s="41" t="s">
        <v>18461</v>
      </c>
      <c r="U3518" s="2"/>
      <c r="V3518" s="2"/>
      <c r="W3518" s="41" t="s">
        <v>17588</v>
      </c>
      <c r="X3518" s="2" t="s">
        <v>10480</v>
      </c>
      <c r="Y3518" s="2" t="s">
        <v>76</v>
      </c>
      <c r="Z3518" s="5" t="s">
        <v>10423</v>
      </c>
      <c r="AA3518" s="5" t="s">
        <v>10937</v>
      </c>
      <c r="AB3518" s="5" t="s">
        <v>16317</v>
      </c>
      <c r="AC3518" s="2" t="s">
        <v>5205</v>
      </c>
      <c r="AD3518" s="2">
        <v>1039200</v>
      </c>
      <c r="AE3518" s="5">
        <v>5.5</v>
      </c>
      <c r="AF3518" s="25"/>
      <c r="AG3518" s="29">
        <v>3</v>
      </c>
      <c r="AH3518" s="2" t="s">
        <v>17974</v>
      </c>
      <c r="AI3518" s="2">
        <v>3</v>
      </c>
      <c r="AJ3518" s="2">
        <v>3</v>
      </c>
      <c r="AK3518" s="2"/>
      <c r="AL3518" s="2"/>
      <c r="AM3518" s="2"/>
      <c r="AN3518" s="2"/>
      <c r="AO3518" s="2"/>
      <c r="AP3518" s="25"/>
      <c r="AQ3518" s="25"/>
      <c r="AR3518" s="2"/>
      <c r="AS3518" s="2"/>
      <c r="AT3518" s="2"/>
      <c r="AU3518" s="25"/>
      <c r="AV3518" s="2"/>
      <c r="AW3518" s="2"/>
      <c r="AX3518" s="25"/>
      <c r="AY3518" s="25"/>
      <c r="AZ3518" s="25"/>
      <c r="BA3518" s="25"/>
      <c r="BB3518" s="25"/>
      <c r="BC3518" s="25"/>
      <c r="BD3518" s="25"/>
      <c r="BE3518" s="25"/>
      <c r="BF3518" s="25"/>
      <c r="BG3518" s="25"/>
      <c r="BH3518" s="25"/>
      <c r="BI3518" s="25"/>
      <c r="BJ3518" s="25"/>
      <c r="BK3518" s="25"/>
      <c r="BL3518" s="25"/>
      <c r="BM3518" s="25"/>
      <c r="BN3518" s="25"/>
      <c r="BO3518" s="25"/>
      <c r="BP3518" s="25"/>
      <c r="BQ3518" s="25"/>
      <c r="BR3518" s="25"/>
      <c r="BS3518" s="25"/>
      <c r="BT3518" s="25"/>
      <c r="BU3518" s="25"/>
      <c r="BV3518" s="25"/>
      <c r="BW3518" s="25"/>
      <c r="BX3518" s="25"/>
      <c r="BY3518" s="25"/>
      <c r="BZ3518" s="25"/>
      <c r="CA3518" s="25"/>
      <c r="CB3518" s="25"/>
      <c r="CC3518" s="25"/>
      <c r="CD3518" s="2" t="s">
        <v>78</v>
      </c>
      <c r="CE3518" s="2" t="s">
        <v>21997</v>
      </c>
      <c r="CF3518" s="25"/>
      <c r="CG3518" s="25"/>
      <c r="CH3518" s="25"/>
      <c r="CI3518" s="25"/>
      <c r="CJ3518" s="25"/>
    </row>
    <row r="3519" spans="1:88" x14ac:dyDescent="0.2">
      <c r="A3519" s="2" t="s">
        <v>13084</v>
      </c>
      <c r="B3519" s="2" t="s">
        <v>26560</v>
      </c>
      <c r="C3519" s="2" t="s">
        <v>10420</v>
      </c>
      <c r="D3519" s="2" t="s">
        <v>13084</v>
      </c>
      <c r="E3519" s="2" t="s">
        <v>13084</v>
      </c>
      <c r="F3519" s="2" t="s">
        <v>13085</v>
      </c>
      <c r="G3519" s="2" t="s">
        <v>13086</v>
      </c>
      <c r="H3519" s="2" t="s">
        <v>61</v>
      </c>
      <c r="I3519" s="2" t="s">
        <v>61</v>
      </c>
      <c r="J3519" s="2" t="s">
        <v>61</v>
      </c>
      <c r="K3519" s="50" t="s">
        <v>61</v>
      </c>
      <c r="L3519" s="43">
        <v>2012</v>
      </c>
      <c r="M3519" s="2" t="s">
        <v>133</v>
      </c>
      <c r="N3519" s="32">
        <v>25.073460000000001</v>
      </c>
      <c r="O3519" s="32">
        <v>55.13147</v>
      </c>
      <c r="P3519" s="2" t="s">
        <v>152</v>
      </c>
      <c r="Q3519" s="2" t="s">
        <v>65</v>
      </c>
      <c r="R3519" s="43" t="s">
        <v>18854</v>
      </c>
      <c r="S3519" s="41" t="s">
        <v>10881</v>
      </c>
      <c r="T3519" s="41" t="s">
        <v>18461</v>
      </c>
      <c r="U3519" s="2"/>
      <c r="V3519" s="2"/>
      <c r="W3519" s="41" t="s">
        <v>17588</v>
      </c>
      <c r="X3519" s="2" t="s">
        <v>10480</v>
      </c>
      <c r="Y3519" s="2" t="s">
        <v>76</v>
      </c>
      <c r="Z3519" s="5" t="s">
        <v>10423</v>
      </c>
      <c r="AA3519" s="5" t="s">
        <v>10937</v>
      </c>
      <c r="AB3519" s="5" t="s">
        <v>16317</v>
      </c>
      <c r="AC3519" s="2" t="s">
        <v>5205</v>
      </c>
      <c r="AD3519" s="2">
        <v>1039200</v>
      </c>
      <c r="AE3519" s="5">
        <v>5.5</v>
      </c>
      <c r="AF3519" s="25"/>
      <c r="AG3519" s="29">
        <v>3</v>
      </c>
      <c r="AH3519" s="2" t="s">
        <v>17974</v>
      </c>
      <c r="AI3519" s="2">
        <v>3</v>
      </c>
      <c r="AJ3519" s="2">
        <v>3</v>
      </c>
      <c r="AK3519" s="2"/>
      <c r="AL3519" s="2"/>
      <c r="AM3519" s="2"/>
      <c r="AN3519" s="2"/>
      <c r="AO3519" s="2"/>
      <c r="AP3519" s="25"/>
      <c r="AQ3519" s="25"/>
      <c r="AR3519" s="2"/>
      <c r="AS3519" s="2"/>
      <c r="AT3519" s="2"/>
      <c r="AU3519" s="25"/>
      <c r="AV3519" s="2"/>
      <c r="AW3519" s="2"/>
      <c r="AX3519" s="25"/>
      <c r="AY3519" s="25"/>
      <c r="AZ3519" s="25"/>
      <c r="BA3519" s="25"/>
      <c r="BB3519" s="25"/>
      <c r="BC3519" s="25"/>
      <c r="BD3519" s="25"/>
      <c r="BE3519" s="25"/>
      <c r="BF3519" s="25"/>
      <c r="BG3519" s="25"/>
      <c r="BH3519" s="25"/>
      <c r="BI3519" s="25"/>
      <c r="BJ3519" s="25"/>
      <c r="BK3519" s="25"/>
      <c r="BL3519" s="25"/>
      <c r="BM3519" s="25"/>
      <c r="BN3519" s="25"/>
      <c r="BO3519" s="25"/>
      <c r="BP3519" s="25"/>
      <c r="BQ3519" s="25"/>
      <c r="BR3519" s="25"/>
      <c r="BS3519" s="25"/>
      <c r="BT3519" s="25"/>
      <c r="BU3519" s="25"/>
      <c r="BV3519" s="25"/>
      <c r="BW3519" s="25"/>
      <c r="BX3519" s="25"/>
      <c r="BY3519" s="25"/>
      <c r="BZ3519" s="25"/>
      <c r="CA3519" s="25"/>
      <c r="CB3519" s="25"/>
      <c r="CC3519" s="25"/>
      <c r="CD3519" s="2" t="s">
        <v>78</v>
      </c>
      <c r="CE3519" s="2" t="s">
        <v>21998</v>
      </c>
      <c r="CF3519" s="25"/>
      <c r="CG3519" s="25"/>
      <c r="CH3519" s="25"/>
      <c r="CI3519" s="25"/>
      <c r="CJ3519" s="25"/>
    </row>
    <row r="3520" spans="1:88" x14ac:dyDescent="0.2">
      <c r="A3520" s="2" t="s">
        <v>13087</v>
      </c>
      <c r="B3520" s="2" t="s">
        <v>26561</v>
      </c>
      <c r="C3520" s="2" t="s">
        <v>10420</v>
      </c>
      <c r="D3520" s="2" t="s">
        <v>13087</v>
      </c>
      <c r="E3520" s="2" t="s">
        <v>13087</v>
      </c>
      <c r="F3520" s="2" t="s">
        <v>13088</v>
      </c>
      <c r="G3520" s="2" t="s">
        <v>13089</v>
      </c>
      <c r="H3520" s="2" t="s">
        <v>61</v>
      </c>
      <c r="I3520" s="2" t="s">
        <v>61</v>
      </c>
      <c r="J3520" s="2" t="s">
        <v>61</v>
      </c>
      <c r="K3520" s="50" t="s">
        <v>61</v>
      </c>
      <c r="L3520" s="43">
        <v>2013</v>
      </c>
      <c r="M3520" s="2" t="s">
        <v>133</v>
      </c>
      <c r="N3520" s="32">
        <v>25.065000000000001</v>
      </c>
      <c r="O3520" s="32">
        <v>55.224080000000001</v>
      </c>
      <c r="P3520" s="2" t="s">
        <v>152</v>
      </c>
      <c r="Q3520" s="2" t="s">
        <v>65</v>
      </c>
      <c r="R3520" s="43" t="s">
        <v>16802</v>
      </c>
      <c r="S3520" s="41" t="s">
        <v>4851</v>
      </c>
      <c r="T3520" s="41" t="s">
        <v>18462</v>
      </c>
      <c r="U3520" s="2"/>
      <c r="V3520" s="2"/>
      <c r="W3520" s="41" t="s">
        <v>17588</v>
      </c>
      <c r="X3520" s="2" t="s">
        <v>10480</v>
      </c>
      <c r="Y3520" s="2" t="s">
        <v>76</v>
      </c>
      <c r="Z3520" s="5" t="s">
        <v>10423</v>
      </c>
      <c r="AA3520" s="5" t="s">
        <v>16910</v>
      </c>
      <c r="AB3520" s="5" t="s">
        <v>16317</v>
      </c>
      <c r="AC3520" s="2" t="s">
        <v>5205</v>
      </c>
      <c r="AD3520" s="2">
        <v>1067200</v>
      </c>
      <c r="AE3520" s="5">
        <v>30</v>
      </c>
      <c r="AF3520" s="25"/>
      <c r="AG3520" s="29">
        <v>3</v>
      </c>
      <c r="AH3520" s="2" t="s">
        <v>17974</v>
      </c>
      <c r="AI3520" s="2">
        <v>3</v>
      </c>
      <c r="AJ3520" s="2">
        <v>3</v>
      </c>
      <c r="AK3520" s="2"/>
      <c r="AL3520" s="2"/>
      <c r="AM3520" s="2"/>
      <c r="AN3520" s="2"/>
      <c r="AO3520" s="2"/>
      <c r="AP3520" s="25"/>
      <c r="AQ3520" s="25"/>
      <c r="AR3520" s="2"/>
      <c r="AS3520" s="2"/>
      <c r="AT3520" s="2"/>
      <c r="AU3520" s="25"/>
      <c r="AV3520" s="2"/>
      <c r="AW3520" s="2"/>
      <c r="AX3520" s="25"/>
      <c r="AY3520" s="25"/>
      <c r="AZ3520" s="25"/>
      <c r="BA3520" s="25"/>
      <c r="BB3520" s="25"/>
      <c r="BC3520" s="25"/>
      <c r="BD3520" s="25"/>
      <c r="BE3520" s="25"/>
      <c r="BF3520" s="25"/>
      <c r="BG3520" s="25"/>
      <c r="BH3520" s="25"/>
      <c r="BI3520" s="25"/>
      <c r="BJ3520" s="25"/>
      <c r="BK3520" s="25"/>
      <c r="BL3520" s="25"/>
      <c r="BM3520" s="25"/>
      <c r="BN3520" s="25"/>
      <c r="BO3520" s="25"/>
      <c r="BP3520" s="25"/>
      <c r="BQ3520" s="25"/>
      <c r="BR3520" s="25"/>
      <c r="BS3520" s="25"/>
      <c r="BT3520" s="25"/>
      <c r="BU3520" s="25"/>
      <c r="BV3520" s="25"/>
      <c r="BW3520" s="25"/>
      <c r="BX3520" s="25"/>
      <c r="BY3520" s="25"/>
      <c r="BZ3520" s="25"/>
      <c r="CA3520" s="25"/>
      <c r="CB3520" s="25"/>
      <c r="CC3520" s="25"/>
      <c r="CD3520" s="2" t="s">
        <v>78</v>
      </c>
      <c r="CE3520" s="2" t="s">
        <v>21999</v>
      </c>
      <c r="CF3520" s="25"/>
      <c r="CG3520" s="25"/>
      <c r="CH3520" s="25"/>
      <c r="CI3520" s="25"/>
      <c r="CJ3520" s="25"/>
    </row>
    <row r="3521" spans="1:88" x14ac:dyDescent="0.2">
      <c r="A3521" s="2" t="s">
        <v>13090</v>
      </c>
      <c r="B3521" s="2" t="s">
        <v>26562</v>
      </c>
      <c r="C3521" s="2" t="s">
        <v>10420</v>
      </c>
      <c r="D3521" s="2" t="s">
        <v>13090</v>
      </c>
      <c r="E3521" s="2" t="s">
        <v>13090</v>
      </c>
      <c r="F3521" s="2" t="s">
        <v>13091</v>
      </c>
      <c r="G3521" s="2" t="s">
        <v>13092</v>
      </c>
      <c r="H3521" s="2" t="s">
        <v>61</v>
      </c>
      <c r="I3521" s="2" t="s">
        <v>61</v>
      </c>
      <c r="J3521" s="2" t="s">
        <v>61</v>
      </c>
      <c r="K3521" s="50" t="s">
        <v>61</v>
      </c>
      <c r="L3521" s="43">
        <v>2012</v>
      </c>
      <c r="M3521" s="2" t="s">
        <v>133</v>
      </c>
      <c r="N3521" s="32">
        <v>25.07253</v>
      </c>
      <c r="O3521" s="32">
        <v>55.130279999999999</v>
      </c>
      <c r="P3521" s="2" t="s">
        <v>152</v>
      </c>
      <c r="Q3521" s="2" t="s">
        <v>65</v>
      </c>
      <c r="R3521" s="43" t="s">
        <v>18854</v>
      </c>
      <c r="S3521" s="41" t="s">
        <v>10881</v>
      </c>
      <c r="T3521" s="41" t="s">
        <v>18461</v>
      </c>
      <c r="U3521" s="2"/>
      <c r="V3521" s="2"/>
      <c r="W3521" s="41" t="s">
        <v>17588</v>
      </c>
      <c r="X3521" s="2" t="s">
        <v>10480</v>
      </c>
      <c r="Y3521" s="2" t="s">
        <v>76</v>
      </c>
      <c r="Z3521" s="5" t="s">
        <v>10423</v>
      </c>
      <c r="AA3521" s="5" t="s">
        <v>10937</v>
      </c>
      <c r="AB3521" s="5" t="s">
        <v>16317</v>
      </c>
      <c r="AC3521" s="2" t="s">
        <v>5205</v>
      </c>
      <c r="AD3521" s="2">
        <v>1039200</v>
      </c>
      <c r="AE3521" s="5">
        <v>5</v>
      </c>
      <c r="AF3521" s="25"/>
      <c r="AG3521" s="29">
        <v>3</v>
      </c>
      <c r="AH3521" s="2" t="s">
        <v>17974</v>
      </c>
      <c r="AI3521" s="2">
        <v>3</v>
      </c>
      <c r="AJ3521" s="2">
        <v>3</v>
      </c>
      <c r="AK3521" s="2"/>
      <c r="AL3521" s="2"/>
      <c r="AM3521" s="2"/>
      <c r="AN3521" s="2"/>
      <c r="AO3521" s="2"/>
      <c r="AP3521" s="25"/>
      <c r="AQ3521" s="25"/>
      <c r="AR3521" s="2"/>
      <c r="AS3521" s="2"/>
      <c r="AT3521" s="2"/>
      <c r="AU3521" s="25"/>
      <c r="AV3521" s="2"/>
      <c r="AW3521" s="2"/>
      <c r="AX3521" s="25"/>
      <c r="AY3521" s="25"/>
      <c r="AZ3521" s="25"/>
      <c r="BA3521" s="25"/>
      <c r="BB3521" s="25"/>
      <c r="BC3521" s="25"/>
      <c r="BD3521" s="25"/>
      <c r="BE3521" s="25"/>
      <c r="BF3521" s="25"/>
      <c r="BG3521" s="25"/>
      <c r="BH3521" s="25"/>
      <c r="BI3521" s="25"/>
      <c r="BJ3521" s="25"/>
      <c r="BK3521" s="25"/>
      <c r="BL3521" s="25"/>
      <c r="BM3521" s="25"/>
      <c r="BN3521" s="25"/>
      <c r="BO3521" s="25"/>
      <c r="BP3521" s="25"/>
      <c r="BQ3521" s="25"/>
      <c r="BR3521" s="25"/>
      <c r="BS3521" s="25"/>
      <c r="BT3521" s="25"/>
      <c r="BU3521" s="25"/>
      <c r="BV3521" s="25"/>
      <c r="BW3521" s="25"/>
      <c r="BX3521" s="25"/>
      <c r="BY3521" s="25"/>
      <c r="BZ3521" s="25"/>
      <c r="CA3521" s="25"/>
      <c r="CB3521" s="25"/>
      <c r="CC3521" s="25"/>
      <c r="CD3521" s="2" t="s">
        <v>78</v>
      </c>
      <c r="CE3521" s="2" t="s">
        <v>22000</v>
      </c>
      <c r="CF3521" s="25"/>
      <c r="CG3521" s="25"/>
      <c r="CH3521" s="25"/>
      <c r="CI3521" s="25"/>
      <c r="CJ3521" s="25"/>
    </row>
    <row r="3522" spans="1:88" x14ac:dyDescent="0.2">
      <c r="A3522" s="2" t="s">
        <v>13093</v>
      </c>
      <c r="B3522" s="2" t="s">
        <v>26563</v>
      </c>
      <c r="C3522" s="2" t="s">
        <v>10420</v>
      </c>
      <c r="D3522" s="2" t="s">
        <v>13093</v>
      </c>
      <c r="E3522" s="2" t="s">
        <v>13093</v>
      </c>
      <c r="F3522" s="2" t="s">
        <v>13094</v>
      </c>
      <c r="G3522" s="2" t="s">
        <v>13095</v>
      </c>
      <c r="H3522" s="2" t="s">
        <v>61</v>
      </c>
      <c r="I3522" s="2" t="s">
        <v>61</v>
      </c>
      <c r="J3522" s="2" t="s">
        <v>61</v>
      </c>
      <c r="K3522" s="50" t="s">
        <v>61</v>
      </c>
      <c r="L3522" s="43">
        <v>2011</v>
      </c>
      <c r="M3522" s="2" t="s">
        <v>133</v>
      </c>
      <c r="N3522" s="32">
        <v>25.1129</v>
      </c>
      <c r="O3522" s="32">
        <v>55.191099999999999</v>
      </c>
      <c r="P3522" s="2" t="s">
        <v>152</v>
      </c>
      <c r="Q3522" s="2" t="s">
        <v>65</v>
      </c>
      <c r="R3522" s="43" t="s">
        <v>18854</v>
      </c>
      <c r="S3522" s="41" t="s">
        <v>272</v>
      </c>
      <c r="T3522" s="41" t="s">
        <v>18461</v>
      </c>
      <c r="U3522" s="2"/>
      <c r="V3522" s="2"/>
      <c r="W3522" s="41" t="s">
        <v>17588</v>
      </c>
      <c r="X3522" s="2" t="s">
        <v>153</v>
      </c>
      <c r="Y3522" s="2" t="s">
        <v>102</v>
      </c>
      <c r="Z3522" s="5" t="s">
        <v>10423</v>
      </c>
      <c r="AA3522" s="5" t="s">
        <v>16910</v>
      </c>
      <c r="AB3522" s="5" t="s">
        <v>16316</v>
      </c>
      <c r="AC3522" s="2" t="s">
        <v>5205</v>
      </c>
      <c r="AD3522" s="2">
        <v>1037300</v>
      </c>
      <c r="AE3522" s="5">
        <v>30</v>
      </c>
      <c r="AF3522" s="25"/>
      <c r="AG3522" s="29">
        <v>3</v>
      </c>
      <c r="AH3522" s="2" t="s">
        <v>17974</v>
      </c>
      <c r="AI3522" s="2">
        <v>3</v>
      </c>
      <c r="AJ3522" s="2">
        <v>3</v>
      </c>
      <c r="AK3522" s="2"/>
      <c r="AL3522" s="2"/>
      <c r="AM3522" s="2"/>
      <c r="AN3522" s="2"/>
      <c r="AO3522" s="2"/>
      <c r="AP3522" s="25"/>
      <c r="AQ3522" s="25"/>
      <c r="AR3522" s="2"/>
      <c r="AS3522" s="2"/>
      <c r="AT3522" s="2"/>
      <c r="AU3522" s="25"/>
      <c r="AV3522" s="2"/>
      <c r="AW3522" s="2"/>
      <c r="AX3522" s="25"/>
      <c r="AY3522" s="25"/>
      <c r="AZ3522" s="25"/>
      <c r="BA3522" s="25"/>
      <c r="BB3522" s="25"/>
      <c r="BC3522" s="25"/>
      <c r="BD3522" s="25"/>
      <c r="BE3522" s="25"/>
      <c r="BF3522" s="25"/>
      <c r="BG3522" s="25"/>
      <c r="BH3522" s="25"/>
      <c r="BI3522" s="25"/>
      <c r="BJ3522" s="25"/>
      <c r="BK3522" s="25"/>
      <c r="BL3522" s="25"/>
      <c r="BM3522" s="25"/>
      <c r="BN3522" s="25"/>
      <c r="BO3522" s="25"/>
      <c r="BP3522" s="25"/>
      <c r="BQ3522" s="25"/>
      <c r="BR3522" s="25"/>
      <c r="BS3522" s="25"/>
      <c r="BT3522" s="25"/>
      <c r="BU3522" s="25"/>
      <c r="BV3522" s="25"/>
      <c r="BW3522" s="25"/>
      <c r="BX3522" s="25"/>
      <c r="BY3522" s="25"/>
      <c r="BZ3522" s="25"/>
      <c r="CA3522" s="25"/>
      <c r="CB3522" s="25"/>
      <c r="CC3522" s="25"/>
      <c r="CD3522" s="2" t="s">
        <v>78</v>
      </c>
      <c r="CE3522" s="2" t="s">
        <v>22001</v>
      </c>
      <c r="CF3522" s="25"/>
      <c r="CG3522" s="25"/>
      <c r="CH3522" s="25"/>
      <c r="CI3522" s="25"/>
      <c r="CJ3522" s="25"/>
    </row>
    <row r="3523" spans="1:88" x14ac:dyDescent="0.2">
      <c r="A3523" s="2" t="s">
        <v>13096</v>
      </c>
      <c r="B3523" s="2" t="s">
        <v>26564</v>
      </c>
      <c r="C3523" s="2" t="s">
        <v>10420</v>
      </c>
      <c r="D3523" s="2" t="s">
        <v>13096</v>
      </c>
      <c r="E3523" s="2" t="s">
        <v>13096</v>
      </c>
      <c r="F3523" s="2" t="s">
        <v>13097</v>
      </c>
      <c r="G3523" s="2" t="s">
        <v>13098</v>
      </c>
      <c r="H3523" s="2" t="s">
        <v>61</v>
      </c>
      <c r="I3523" s="2" t="s">
        <v>61</v>
      </c>
      <c r="J3523" s="2" t="s">
        <v>61</v>
      </c>
      <c r="K3523" s="50" t="s">
        <v>61</v>
      </c>
      <c r="L3523" s="43">
        <v>2010</v>
      </c>
      <c r="M3523" s="2" t="s">
        <v>133</v>
      </c>
      <c r="N3523" s="32">
        <v>25.08644</v>
      </c>
      <c r="O3523" s="32">
        <v>55.312710000000003</v>
      </c>
      <c r="P3523" s="2" t="s">
        <v>152</v>
      </c>
      <c r="Q3523" s="2" t="s">
        <v>65</v>
      </c>
      <c r="R3523" s="43" t="s">
        <v>18854</v>
      </c>
      <c r="S3523" s="41" t="s">
        <v>272</v>
      </c>
      <c r="T3523" s="41" t="s">
        <v>18461</v>
      </c>
      <c r="U3523" s="2"/>
      <c r="V3523" s="2"/>
      <c r="W3523" s="41" t="s">
        <v>17588</v>
      </c>
      <c r="X3523" s="2" t="s">
        <v>153</v>
      </c>
      <c r="Y3523" s="2" t="s">
        <v>76</v>
      </c>
      <c r="Z3523" s="5" t="s">
        <v>10423</v>
      </c>
      <c r="AA3523" s="5" t="s">
        <v>16910</v>
      </c>
      <c r="AB3523" s="5" t="s">
        <v>16317</v>
      </c>
      <c r="AC3523" s="2" t="s">
        <v>5247</v>
      </c>
      <c r="AD3523" s="2">
        <v>1064500</v>
      </c>
      <c r="AE3523" s="5">
        <v>37</v>
      </c>
      <c r="AF3523" s="25"/>
      <c r="AG3523" s="29">
        <v>3</v>
      </c>
      <c r="AH3523" s="2" t="s">
        <v>17978</v>
      </c>
      <c r="AI3523" s="2">
        <v>3</v>
      </c>
      <c r="AJ3523" s="2">
        <v>3</v>
      </c>
      <c r="AK3523" s="2"/>
      <c r="AL3523" s="2"/>
      <c r="AM3523" s="2"/>
      <c r="AN3523" s="2"/>
      <c r="AO3523" s="2"/>
      <c r="AP3523" s="25"/>
      <c r="AQ3523" s="25"/>
      <c r="AR3523" s="2"/>
      <c r="AS3523" s="2"/>
      <c r="AT3523" s="2"/>
      <c r="AU3523" s="25"/>
      <c r="AV3523" s="2"/>
      <c r="AW3523" s="2"/>
      <c r="AX3523" s="25"/>
      <c r="AY3523" s="25"/>
      <c r="AZ3523" s="25"/>
      <c r="BA3523" s="25"/>
      <c r="BB3523" s="25"/>
      <c r="BC3523" s="25"/>
      <c r="BD3523" s="25"/>
      <c r="BE3523" s="25"/>
      <c r="BF3523" s="25"/>
      <c r="BG3523" s="25"/>
      <c r="BH3523" s="25"/>
      <c r="BI3523" s="25"/>
      <c r="BJ3523" s="25"/>
      <c r="BK3523" s="25"/>
      <c r="BL3523" s="25"/>
      <c r="BM3523" s="25"/>
      <c r="BN3523" s="25"/>
      <c r="BO3523" s="25"/>
      <c r="BP3523" s="25"/>
      <c r="BQ3523" s="25"/>
      <c r="BR3523" s="25"/>
      <c r="BS3523" s="25"/>
      <c r="BT3523" s="25"/>
      <c r="BU3523" s="25"/>
      <c r="BV3523" s="25"/>
      <c r="BW3523" s="25"/>
      <c r="BX3523" s="25"/>
      <c r="BY3523" s="25"/>
      <c r="BZ3523" s="25"/>
      <c r="CA3523" s="25"/>
      <c r="CB3523" s="25"/>
      <c r="CC3523" s="25"/>
      <c r="CD3523" s="2" t="s">
        <v>71</v>
      </c>
      <c r="CE3523" s="2">
        <v>0</v>
      </c>
      <c r="CF3523" s="25"/>
      <c r="CG3523" s="25"/>
      <c r="CH3523" s="25"/>
      <c r="CI3523" s="25"/>
      <c r="CJ3523" s="25"/>
    </row>
    <row r="3524" spans="1:88" x14ac:dyDescent="0.2">
      <c r="A3524" s="2" t="s">
        <v>13099</v>
      </c>
      <c r="B3524" s="2" t="s">
        <v>26565</v>
      </c>
      <c r="C3524" s="2" t="s">
        <v>10420</v>
      </c>
      <c r="D3524" s="2" t="s">
        <v>13099</v>
      </c>
      <c r="E3524" s="2" t="s">
        <v>13099</v>
      </c>
      <c r="F3524" s="2" t="s">
        <v>13100</v>
      </c>
      <c r="G3524" s="2" t="s">
        <v>13101</v>
      </c>
      <c r="H3524" s="2" t="s">
        <v>83</v>
      </c>
      <c r="I3524" s="2" t="s">
        <v>61</v>
      </c>
      <c r="J3524" s="2" t="s">
        <v>61</v>
      </c>
      <c r="K3524" s="50" t="s">
        <v>61</v>
      </c>
      <c r="L3524" s="43">
        <v>2010</v>
      </c>
      <c r="M3524" s="2" t="s">
        <v>133</v>
      </c>
      <c r="N3524" s="32">
        <v>25.088909999999998</v>
      </c>
      <c r="O3524" s="32">
        <v>55.31521</v>
      </c>
      <c r="P3524" s="2" t="s">
        <v>2767</v>
      </c>
      <c r="Q3524" s="2" t="s">
        <v>65</v>
      </c>
      <c r="R3524" s="43" t="s">
        <v>18854</v>
      </c>
      <c r="S3524" s="41" t="s">
        <v>1554</v>
      </c>
      <c r="T3524" s="41" t="s">
        <v>18460</v>
      </c>
      <c r="U3524" s="2"/>
      <c r="V3524" s="2"/>
      <c r="W3524" s="41" t="s">
        <v>17589</v>
      </c>
      <c r="X3524" s="2" t="s">
        <v>315</v>
      </c>
      <c r="Y3524" s="2" t="s">
        <v>102</v>
      </c>
      <c r="Z3524" s="5" t="s">
        <v>10423</v>
      </c>
      <c r="AA3524" s="5" t="s">
        <v>16910</v>
      </c>
      <c r="AB3524" s="5" t="s">
        <v>16316</v>
      </c>
      <c r="AC3524" s="2" t="s">
        <v>5247</v>
      </c>
      <c r="AD3524" s="2">
        <v>1064500</v>
      </c>
      <c r="AE3524" s="5">
        <v>40</v>
      </c>
      <c r="AF3524" s="25"/>
      <c r="AG3524" s="29">
        <v>3</v>
      </c>
      <c r="AH3524" s="2" t="s">
        <v>17978</v>
      </c>
      <c r="AI3524" s="2">
        <v>3</v>
      </c>
      <c r="AJ3524" s="2">
        <v>3</v>
      </c>
      <c r="AK3524" s="2"/>
      <c r="AL3524" s="2"/>
      <c r="AM3524" s="2"/>
      <c r="AN3524" s="2"/>
      <c r="AO3524" s="2"/>
      <c r="AP3524" s="25"/>
      <c r="AQ3524" s="25"/>
      <c r="AR3524" s="2"/>
      <c r="AS3524" s="2"/>
      <c r="AT3524" s="2"/>
      <c r="AU3524" s="25"/>
      <c r="AV3524" s="2"/>
      <c r="AW3524" s="2"/>
      <c r="AX3524" s="25"/>
      <c r="AY3524" s="25"/>
      <c r="AZ3524" s="25"/>
      <c r="BA3524" s="25"/>
      <c r="BB3524" s="25"/>
      <c r="BC3524" s="25"/>
      <c r="BD3524" s="25"/>
      <c r="BE3524" s="25"/>
      <c r="BF3524" s="25"/>
      <c r="BG3524" s="25"/>
      <c r="BH3524" s="25"/>
      <c r="BI3524" s="25"/>
      <c r="BJ3524" s="25"/>
      <c r="BK3524" s="25"/>
      <c r="BL3524" s="25"/>
      <c r="BM3524" s="25"/>
      <c r="BN3524" s="25"/>
      <c r="BO3524" s="25"/>
      <c r="BP3524" s="25"/>
      <c r="BQ3524" s="25"/>
      <c r="BR3524" s="25"/>
      <c r="BS3524" s="25"/>
      <c r="BT3524" s="25"/>
      <c r="BU3524" s="25"/>
      <c r="BV3524" s="25"/>
      <c r="BW3524" s="25"/>
      <c r="BX3524" s="25"/>
      <c r="BY3524" s="25"/>
      <c r="BZ3524" s="25"/>
      <c r="CA3524" s="25"/>
      <c r="CB3524" s="25"/>
      <c r="CC3524" s="25"/>
      <c r="CD3524" s="2" t="s">
        <v>78</v>
      </c>
      <c r="CE3524" s="2" t="s">
        <v>22002</v>
      </c>
      <c r="CF3524" s="25"/>
      <c r="CG3524" s="25"/>
      <c r="CH3524" s="25"/>
      <c r="CI3524" s="25"/>
      <c r="CJ3524" s="25"/>
    </row>
    <row r="3525" spans="1:88" x14ac:dyDescent="0.2">
      <c r="A3525" s="2" t="s">
        <v>13102</v>
      </c>
      <c r="B3525" s="2" t="s">
        <v>26566</v>
      </c>
      <c r="C3525" s="2" t="s">
        <v>10420</v>
      </c>
      <c r="D3525" s="2" t="s">
        <v>13102</v>
      </c>
      <c r="E3525" s="2" t="s">
        <v>13102</v>
      </c>
      <c r="F3525" s="2" t="s">
        <v>13103</v>
      </c>
      <c r="G3525" s="2" t="s">
        <v>13104</v>
      </c>
      <c r="H3525" s="2" t="s">
        <v>83</v>
      </c>
      <c r="I3525" s="2" t="s">
        <v>61</v>
      </c>
      <c r="J3525" s="2" t="s">
        <v>61</v>
      </c>
      <c r="K3525" s="50" t="s">
        <v>61</v>
      </c>
      <c r="L3525" s="43">
        <v>2015</v>
      </c>
      <c r="M3525" s="2" t="s">
        <v>133</v>
      </c>
      <c r="N3525" s="32">
        <v>25.113859999999999</v>
      </c>
      <c r="O3525" s="32">
        <v>55.367579999999997</v>
      </c>
      <c r="P3525" s="2" t="s">
        <v>2767</v>
      </c>
      <c r="Q3525" s="2" t="s">
        <v>65</v>
      </c>
      <c r="R3525" s="43" t="s">
        <v>18854</v>
      </c>
      <c r="S3525" s="41" t="s">
        <v>1554</v>
      </c>
      <c r="T3525" s="41" t="s">
        <v>18460</v>
      </c>
      <c r="U3525" s="2"/>
      <c r="V3525" s="2"/>
      <c r="W3525" s="41" t="s">
        <v>17589</v>
      </c>
      <c r="X3525" s="2" t="s">
        <v>1598</v>
      </c>
      <c r="Y3525" s="2" t="s">
        <v>102</v>
      </c>
      <c r="Z3525" s="5" t="s">
        <v>10423</v>
      </c>
      <c r="AA3525" s="5" t="s">
        <v>16910</v>
      </c>
      <c r="AB3525" s="5" t="s">
        <v>16318</v>
      </c>
      <c r="AC3525" s="2" t="s">
        <v>5247</v>
      </c>
      <c r="AD3525" s="2">
        <v>1064300</v>
      </c>
      <c r="AE3525" s="5">
        <v>30</v>
      </c>
      <c r="AF3525" s="25"/>
      <c r="AG3525" s="29">
        <v>3</v>
      </c>
      <c r="AH3525" s="2" t="s">
        <v>17978</v>
      </c>
      <c r="AI3525" s="2">
        <v>3</v>
      </c>
      <c r="AJ3525" s="2">
        <v>3</v>
      </c>
      <c r="AK3525" s="2"/>
      <c r="AL3525" s="2"/>
      <c r="AM3525" s="2"/>
      <c r="AN3525" s="2"/>
      <c r="AO3525" s="2"/>
      <c r="AP3525" s="25"/>
      <c r="AQ3525" s="25"/>
      <c r="AR3525" s="2"/>
      <c r="AS3525" s="2"/>
      <c r="AT3525" s="2"/>
      <c r="AU3525" s="25"/>
      <c r="AV3525" s="2"/>
      <c r="AW3525" s="2"/>
      <c r="AX3525" s="25"/>
      <c r="AY3525" s="25"/>
      <c r="AZ3525" s="25"/>
      <c r="BA3525" s="25"/>
      <c r="BB3525" s="25"/>
      <c r="BC3525" s="25"/>
      <c r="BD3525" s="25"/>
      <c r="BE3525" s="25"/>
      <c r="BF3525" s="25"/>
      <c r="BG3525" s="25"/>
      <c r="BH3525" s="25"/>
      <c r="BI3525" s="25"/>
      <c r="BJ3525" s="25"/>
      <c r="BK3525" s="25"/>
      <c r="BL3525" s="25"/>
      <c r="BM3525" s="25"/>
      <c r="BN3525" s="25"/>
      <c r="BO3525" s="25"/>
      <c r="BP3525" s="25"/>
      <c r="BQ3525" s="25"/>
      <c r="BR3525" s="25"/>
      <c r="BS3525" s="25"/>
      <c r="BT3525" s="25"/>
      <c r="BU3525" s="25"/>
      <c r="BV3525" s="25"/>
      <c r="BW3525" s="25"/>
      <c r="BX3525" s="25"/>
      <c r="BY3525" s="25"/>
      <c r="BZ3525" s="25"/>
      <c r="CA3525" s="25"/>
      <c r="CB3525" s="25"/>
      <c r="CC3525" s="25"/>
      <c r="CD3525" s="2" t="s">
        <v>78</v>
      </c>
      <c r="CE3525" s="2" t="s">
        <v>22003</v>
      </c>
      <c r="CF3525" s="25"/>
      <c r="CG3525" s="25"/>
      <c r="CH3525" s="25"/>
      <c r="CI3525" s="25"/>
      <c r="CJ3525" s="25"/>
    </row>
    <row r="3526" spans="1:88" x14ac:dyDescent="0.2">
      <c r="A3526" s="2" t="s">
        <v>13105</v>
      </c>
      <c r="B3526" s="2" t="s">
        <v>26567</v>
      </c>
      <c r="C3526" s="2" t="s">
        <v>10420</v>
      </c>
      <c r="D3526" s="2" t="s">
        <v>13105</v>
      </c>
      <c r="E3526" s="2" t="s">
        <v>13105</v>
      </c>
      <c r="F3526" s="2" t="s">
        <v>13106</v>
      </c>
      <c r="G3526" s="2" t="s">
        <v>13107</v>
      </c>
      <c r="H3526" s="2" t="s">
        <v>83</v>
      </c>
      <c r="I3526" s="2" t="s">
        <v>61</v>
      </c>
      <c r="J3526" s="2" t="s">
        <v>61</v>
      </c>
      <c r="K3526" s="50" t="s">
        <v>61</v>
      </c>
      <c r="L3526" s="43">
        <v>2010</v>
      </c>
      <c r="M3526" s="2" t="s">
        <v>133</v>
      </c>
      <c r="N3526" s="32">
        <v>25.10857</v>
      </c>
      <c r="O3526" s="32">
        <v>55.36992</v>
      </c>
      <c r="P3526" s="2" t="s">
        <v>2767</v>
      </c>
      <c r="Q3526" s="2" t="s">
        <v>65</v>
      </c>
      <c r="R3526" s="43" t="s">
        <v>18854</v>
      </c>
      <c r="S3526" s="41" t="s">
        <v>1554</v>
      </c>
      <c r="T3526" s="41" t="s">
        <v>18460</v>
      </c>
      <c r="U3526" s="2"/>
      <c r="V3526" s="2"/>
      <c r="W3526" s="41" t="s">
        <v>17589</v>
      </c>
      <c r="X3526" s="2" t="s">
        <v>315</v>
      </c>
      <c r="Y3526" s="2" t="s">
        <v>102</v>
      </c>
      <c r="Z3526" s="5" t="s">
        <v>10423</v>
      </c>
      <c r="AA3526" s="5" t="s">
        <v>16910</v>
      </c>
      <c r="AB3526" s="5" t="s">
        <v>16316</v>
      </c>
      <c r="AC3526" s="2" t="s">
        <v>5247</v>
      </c>
      <c r="AD3526" s="2">
        <v>1064300</v>
      </c>
      <c r="AE3526" s="5">
        <v>30</v>
      </c>
      <c r="AF3526" s="25"/>
      <c r="AG3526" s="29">
        <v>3</v>
      </c>
      <c r="AH3526" s="2" t="s">
        <v>17978</v>
      </c>
      <c r="AI3526" s="2">
        <v>3</v>
      </c>
      <c r="AJ3526" s="2">
        <v>3</v>
      </c>
      <c r="AK3526" s="2"/>
      <c r="AL3526" s="2"/>
      <c r="AM3526" s="2"/>
      <c r="AN3526" s="2"/>
      <c r="AO3526" s="2"/>
      <c r="AP3526" s="25"/>
      <c r="AQ3526" s="25"/>
      <c r="AR3526" s="2"/>
      <c r="AS3526" s="2"/>
      <c r="AT3526" s="2"/>
      <c r="AU3526" s="25"/>
      <c r="AV3526" s="2"/>
      <c r="AW3526" s="2"/>
      <c r="AX3526" s="25"/>
      <c r="AY3526" s="25"/>
      <c r="AZ3526" s="25"/>
      <c r="BA3526" s="25"/>
      <c r="BB3526" s="25"/>
      <c r="BC3526" s="25"/>
      <c r="BD3526" s="25"/>
      <c r="BE3526" s="25"/>
      <c r="BF3526" s="25"/>
      <c r="BG3526" s="25"/>
      <c r="BH3526" s="25"/>
      <c r="BI3526" s="25"/>
      <c r="BJ3526" s="25"/>
      <c r="BK3526" s="25"/>
      <c r="BL3526" s="25"/>
      <c r="BM3526" s="25"/>
      <c r="BN3526" s="25"/>
      <c r="BO3526" s="25"/>
      <c r="BP3526" s="25"/>
      <c r="BQ3526" s="25"/>
      <c r="BR3526" s="25"/>
      <c r="BS3526" s="25"/>
      <c r="BT3526" s="25"/>
      <c r="BU3526" s="25"/>
      <c r="BV3526" s="25"/>
      <c r="BW3526" s="25"/>
      <c r="BX3526" s="25"/>
      <c r="BY3526" s="25"/>
      <c r="BZ3526" s="25"/>
      <c r="CA3526" s="25"/>
      <c r="CB3526" s="25"/>
      <c r="CC3526" s="25"/>
      <c r="CD3526" s="2" t="s">
        <v>78</v>
      </c>
      <c r="CE3526" s="2" t="s">
        <v>22004</v>
      </c>
      <c r="CF3526" s="25"/>
      <c r="CG3526" s="25"/>
      <c r="CH3526" s="25"/>
      <c r="CI3526" s="25"/>
      <c r="CJ3526" s="25"/>
    </row>
    <row r="3527" spans="1:88" x14ac:dyDescent="0.2">
      <c r="A3527" s="2" t="s">
        <v>13108</v>
      </c>
      <c r="B3527" s="2" t="s">
        <v>26568</v>
      </c>
      <c r="C3527" s="2" t="s">
        <v>10420</v>
      </c>
      <c r="D3527" s="2" t="s">
        <v>13108</v>
      </c>
      <c r="E3527" s="2" t="s">
        <v>13108</v>
      </c>
      <c r="F3527" s="2" t="s">
        <v>13109</v>
      </c>
      <c r="G3527" s="2" t="s">
        <v>13110</v>
      </c>
      <c r="H3527" s="2" t="s">
        <v>61</v>
      </c>
      <c r="I3527" s="2" t="s">
        <v>61</v>
      </c>
      <c r="J3527" s="2" t="s">
        <v>61</v>
      </c>
      <c r="K3527" s="50" t="s">
        <v>61</v>
      </c>
      <c r="L3527" s="43">
        <v>2010</v>
      </c>
      <c r="M3527" s="2" t="s">
        <v>133</v>
      </c>
      <c r="N3527" s="32">
        <v>25.090440000000001</v>
      </c>
      <c r="O3527" s="32">
        <v>55.241259999999997</v>
      </c>
      <c r="P3527" s="2" t="s">
        <v>152</v>
      </c>
      <c r="Q3527" s="2" t="s">
        <v>65</v>
      </c>
      <c r="R3527" s="43" t="s">
        <v>18854</v>
      </c>
      <c r="S3527" s="41" t="s">
        <v>1554</v>
      </c>
      <c r="T3527" s="41" t="s">
        <v>18460</v>
      </c>
      <c r="U3527" s="2"/>
      <c r="V3527" s="2"/>
      <c r="W3527" s="41" t="s">
        <v>17588</v>
      </c>
      <c r="X3527" s="2" t="s">
        <v>153</v>
      </c>
      <c r="Y3527" s="2" t="s">
        <v>76</v>
      </c>
      <c r="Z3527" s="5" t="s">
        <v>10423</v>
      </c>
      <c r="AA3527" s="5" t="s">
        <v>16910</v>
      </c>
      <c r="AB3527" s="5" t="s">
        <v>16317</v>
      </c>
      <c r="AC3527" s="2" t="s">
        <v>5205</v>
      </c>
      <c r="AD3527" s="2">
        <v>1067100</v>
      </c>
      <c r="AE3527" s="5">
        <v>30</v>
      </c>
      <c r="AF3527" s="25"/>
      <c r="AG3527" s="29">
        <v>3</v>
      </c>
      <c r="AH3527" s="2" t="s">
        <v>17974</v>
      </c>
      <c r="AI3527" s="2">
        <v>3</v>
      </c>
      <c r="AJ3527" s="2">
        <v>3</v>
      </c>
      <c r="AK3527" s="2"/>
      <c r="AL3527" s="2"/>
      <c r="AM3527" s="2"/>
      <c r="AN3527" s="2"/>
      <c r="AO3527" s="2"/>
      <c r="AP3527" s="25"/>
      <c r="AQ3527" s="25"/>
      <c r="AR3527" s="2"/>
      <c r="AS3527" s="2"/>
      <c r="AT3527" s="2"/>
      <c r="AU3527" s="25"/>
      <c r="AV3527" s="2"/>
      <c r="AW3527" s="2"/>
      <c r="AX3527" s="25"/>
      <c r="AY3527" s="25"/>
      <c r="AZ3527" s="25"/>
      <c r="BA3527" s="25"/>
      <c r="BB3527" s="25"/>
      <c r="BC3527" s="25"/>
      <c r="BD3527" s="25"/>
      <c r="BE3527" s="25"/>
      <c r="BF3527" s="25"/>
      <c r="BG3527" s="25"/>
      <c r="BH3527" s="25"/>
      <c r="BI3527" s="25"/>
      <c r="BJ3527" s="25"/>
      <c r="BK3527" s="25"/>
      <c r="BL3527" s="25"/>
      <c r="BM3527" s="25"/>
      <c r="BN3527" s="25"/>
      <c r="BO3527" s="25"/>
      <c r="BP3527" s="25"/>
      <c r="BQ3527" s="25"/>
      <c r="BR3527" s="25"/>
      <c r="BS3527" s="25"/>
      <c r="BT3527" s="25"/>
      <c r="BU3527" s="25"/>
      <c r="BV3527" s="25"/>
      <c r="BW3527" s="25"/>
      <c r="BX3527" s="25"/>
      <c r="BY3527" s="25"/>
      <c r="BZ3527" s="25"/>
      <c r="CA3527" s="25"/>
      <c r="CB3527" s="25"/>
      <c r="CC3527" s="25"/>
      <c r="CD3527" s="2" t="s">
        <v>78</v>
      </c>
      <c r="CE3527" s="2" t="s">
        <v>22005</v>
      </c>
      <c r="CF3527" s="25"/>
      <c r="CG3527" s="25"/>
      <c r="CH3527" s="25"/>
      <c r="CI3527" s="25"/>
      <c r="CJ3527" s="25"/>
    </row>
    <row r="3528" spans="1:88" x14ac:dyDescent="0.2">
      <c r="A3528" s="2" t="s">
        <v>13111</v>
      </c>
      <c r="B3528" s="2" t="s">
        <v>26569</v>
      </c>
      <c r="C3528" s="2" t="s">
        <v>10420</v>
      </c>
      <c r="D3528" s="2" t="s">
        <v>13111</v>
      </c>
      <c r="E3528" s="2" t="s">
        <v>13111</v>
      </c>
      <c r="F3528" s="2" t="s">
        <v>13112</v>
      </c>
      <c r="G3528" s="2" t="s">
        <v>13113</v>
      </c>
      <c r="H3528" s="2" t="s">
        <v>61</v>
      </c>
      <c r="I3528" s="2" t="s">
        <v>61</v>
      </c>
      <c r="J3528" s="2" t="s">
        <v>61</v>
      </c>
      <c r="K3528" s="50" t="s">
        <v>61</v>
      </c>
      <c r="L3528" s="43">
        <v>2013</v>
      </c>
      <c r="M3528" s="2" t="s">
        <v>133</v>
      </c>
      <c r="N3528" s="32">
        <v>25.083870000000001</v>
      </c>
      <c r="O3528" s="32">
        <v>55.245060000000002</v>
      </c>
      <c r="P3528" s="2" t="s">
        <v>152</v>
      </c>
      <c r="Q3528" s="2" t="s">
        <v>65</v>
      </c>
      <c r="R3528" s="43" t="s">
        <v>18854</v>
      </c>
      <c r="S3528" s="41" t="s">
        <v>1554</v>
      </c>
      <c r="T3528" s="41" t="s">
        <v>18460</v>
      </c>
      <c r="U3528" s="2"/>
      <c r="V3528" s="2"/>
      <c r="W3528" s="41" t="s">
        <v>17588</v>
      </c>
      <c r="X3528" s="2" t="s">
        <v>153</v>
      </c>
      <c r="Y3528" s="2" t="s">
        <v>76</v>
      </c>
      <c r="Z3528" s="5" t="s">
        <v>10423</v>
      </c>
      <c r="AA3528" s="5" t="s">
        <v>16910</v>
      </c>
      <c r="AB3528" s="5" t="s">
        <v>16317</v>
      </c>
      <c r="AC3528" s="2" t="s">
        <v>5205</v>
      </c>
      <c r="AD3528" s="2">
        <v>1067100</v>
      </c>
      <c r="AE3528" s="5">
        <v>30</v>
      </c>
      <c r="AF3528" s="25"/>
      <c r="AG3528" s="29">
        <v>3</v>
      </c>
      <c r="AH3528" s="2" t="s">
        <v>17974</v>
      </c>
      <c r="AI3528" s="2">
        <v>6</v>
      </c>
      <c r="AJ3528" s="2">
        <v>3</v>
      </c>
      <c r="AK3528" s="2" t="s">
        <v>18943</v>
      </c>
      <c r="AL3528" s="2"/>
      <c r="AM3528" s="2"/>
      <c r="AN3528" s="2"/>
      <c r="AO3528" s="2"/>
      <c r="AP3528" s="25"/>
      <c r="AQ3528" s="25"/>
      <c r="AR3528" s="2"/>
      <c r="AS3528" s="2"/>
      <c r="AT3528" s="2"/>
      <c r="AU3528" s="25"/>
      <c r="AV3528" s="2"/>
      <c r="AW3528" s="2"/>
      <c r="AX3528" s="25"/>
      <c r="AY3528" s="25"/>
      <c r="AZ3528" s="25"/>
      <c r="BA3528" s="25"/>
      <c r="BB3528" s="25"/>
      <c r="BC3528" s="25"/>
      <c r="BD3528" s="25"/>
      <c r="BE3528" s="25"/>
      <c r="BF3528" s="25"/>
      <c r="BG3528" s="25"/>
      <c r="BH3528" s="25"/>
      <c r="BI3528" s="25"/>
      <c r="BJ3528" s="25"/>
      <c r="BK3528" s="25"/>
      <c r="BL3528" s="25"/>
      <c r="BM3528" s="25"/>
      <c r="BN3528" s="25"/>
      <c r="BO3528" s="25"/>
      <c r="BP3528" s="25"/>
      <c r="BQ3528" s="25"/>
      <c r="BR3528" s="25"/>
      <c r="BS3528" s="25"/>
      <c r="BT3528" s="25"/>
      <c r="BU3528" s="25"/>
      <c r="BV3528" s="25"/>
      <c r="BW3528" s="25"/>
      <c r="BX3528" s="25"/>
      <c r="BY3528" s="25"/>
      <c r="BZ3528" s="25"/>
      <c r="CA3528" s="25"/>
      <c r="CB3528" s="25"/>
      <c r="CC3528" s="25"/>
      <c r="CD3528" s="2" t="s">
        <v>78</v>
      </c>
      <c r="CE3528" s="2" t="s">
        <v>22006</v>
      </c>
      <c r="CF3528" s="25"/>
      <c r="CG3528" s="25"/>
      <c r="CH3528" s="25"/>
      <c r="CI3528" s="25"/>
      <c r="CJ3528" s="25"/>
    </row>
    <row r="3529" spans="1:88" x14ac:dyDescent="0.2">
      <c r="A3529" s="2" t="s">
        <v>13114</v>
      </c>
      <c r="B3529" s="2" t="s">
        <v>26570</v>
      </c>
      <c r="C3529" s="2" t="s">
        <v>10420</v>
      </c>
      <c r="D3529" s="2" t="s">
        <v>13114</v>
      </c>
      <c r="E3529" s="2" t="s">
        <v>13114</v>
      </c>
      <c r="F3529" s="2" t="s">
        <v>13115</v>
      </c>
      <c r="G3529" s="2" t="s">
        <v>13116</v>
      </c>
      <c r="H3529" s="2" t="s">
        <v>61</v>
      </c>
      <c r="I3529" s="2" t="s">
        <v>61</v>
      </c>
      <c r="J3529" s="2" t="s">
        <v>61</v>
      </c>
      <c r="K3529" s="50" t="s">
        <v>61</v>
      </c>
      <c r="L3529" s="43">
        <v>2010</v>
      </c>
      <c r="M3529" s="2" t="s">
        <v>133</v>
      </c>
      <c r="N3529" s="32">
        <v>25.084959999999999</v>
      </c>
      <c r="O3529" s="32">
        <v>55.236139999999999</v>
      </c>
      <c r="P3529" s="2" t="s">
        <v>152</v>
      </c>
      <c r="Q3529" s="2" t="s">
        <v>65</v>
      </c>
      <c r="R3529" s="43" t="s">
        <v>18854</v>
      </c>
      <c r="S3529" s="41" t="s">
        <v>1554</v>
      </c>
      <c r="T3529" s="41" t="s">
        <v>18460</v>
      </c>
      <c r="U3529" s="2"/>
      <c r="V3529" s="2"/>
      <c r="W3529" s="41" t="s">
        <v>17588</v>
      </c>
      <c r="X3529" s="2" t="s">
        <v>153</v>
      </c>
      <c r="Y3529" s="2" t="s">
        <v>102</v>
      </c>
      <c r="Z3529" s="5" t="s">
        <v>20</v>
      </c>
      <c r="AA3529" s="5" t="s">
        <v>16910</v>
      </c>
      <c r="AB3529" s="5" t="s">
        <v>16316</v>
      </c>
      <c r="AC3529" s="2" t="s">
        <v>5205</v>
      </c>
      <c r="AD3529" s="2">
        <v>1067100</v>
      </c>
      <c r="AE3529" s="5">
        <v>30</v>
      </c>
      <c r="AF3529" s="25"/>
      <c r="AG3529" s="29">
        <v>3</v>
      </c>
      <c r="AH3529" s="2" t="s">
        <v>17974</v>
      </c>
      <c r="AI3529" s="2">
        <v>4</v>
      </c>
      <c r="AJ3529" s="2">
        <v>3</v>
      </c>
      <c r="AK3529" s="2"/>
      <c r="AL3529" s="2"/>
      <c r="AM3529" s="2"/>
      <c r="AN3529" s="2"/>
      <c r="AO3529" s="2"/>
      <c r="AP3529" s="25"/>
      <c r="AQ3529" s="25"/>
      <c r="AR3529" s="2"/>
      <c r="AS3529" s="2"/>
      <c r="AT3529" s="2"/>
      <c r="AU3529" s="25"/>
      <c r="AV3529" s="2"/>
      <c r="AW3529" s="2"/>
      <c r="AX3529" s="25"/>
      <c r="AY3529" s="25"/>
      <c r="AZ3529" s="25"/>
      <c r="BA3529" s="25"/>
      <c r="BB3529" s="25"/>
      <c r="BC3529" s="25"/>
      <c r="BD3529" s="25"/>
      <c r="BE3529" s="25"/>
      <c r="BF3529" s="25"/>
      <c r="BG3529" s="25"/>
      <c r="BH3529" s="25"/>
      <c r="BI3529" s="25"/>
      <c r="BJ3529" s="25"/>
      <c r="BK3529" s="25"/>
      <c r="BL3529" s="25"/>
      <c r="BM3529" s="25"/>
      <c r="BN3529" s="25"/>
      <c r="BO3529" s="25"/>
      <c r="BP3529" s="25"/>
      <c r="BQ3529" s="25"/>
      <c r="BR3529" s="25"/>
      <c r="BS3529" s="25"/>
      <c r="BT3529" s="25"/>
      <c r="BU3529" s="25"/>
      <c r="BV3529" s="25"/>
      <c r="BW3529" s="25"/>
      <c r="BX3529" s="25"/>
      <c r="BY3529" s="25"/>
      <c r="BZ3529" s="25"/>
      <c r="CA3529" s="25"/>
      <c r="CB3529" s="25"/>
      <c r="CC3529" s="25"/>
      <c r="CD3529" s="2" t="s">
        <v>78</v>
      </c>
      <c r="CE3529" s="2" t="s">
        <v>22007</v>
      </c>
      <c r="CF3529" s="25"/>
      <c r="CG3529" s="25"/>
      <c r="CH3529" s="25"/>
      <c r="CI3529" s="25"/>
      <c r="CJ3529" s="25"/>
    </row>
    <row r="3530" spans="1:88" x14ac:dyDescent="0.2">
      <c r="A3530" s="2" t="s">
        <v>13117</v>
      </c>
      <c r="B3530" s="2" t="s">
        <v>26571</v>
      </c>
      <c r="C3530" s="2" t="s">
        <v>10420</v>
      </c>
      <c r="D3530" s="2" t="s">
        <v>13117</v>
      </c>
      <c r="E3530" s="2" t="s">
        <v>13117</v>
      </c>
      <c r="F3530" s="2" t="s">
        <v>13118</v>
      </c>
      <c r="G3530" s="2" t="s">
        <v>13119</v>
      </c>
      <c r="H3530" s="2" t="s">
        <v>61</v>
      </c>
      <c r="I3530" s="2" t="s">
        <v>61</v>
      </c>
      <c r="J3530" s="2" t="s">
        <v>61</v>
      </c>
      <c r="K3530" s="50" t="s">
        <v>61</v>
      </c>
      <c r="L3530" s="43">
        <v>2011</v>
      </c>
      <c r="M3530" s="2" t="s">
        <v>133</v>
      </c>
      <c r="N3530" s="32">
        <v>25.260999999999999</v>
      </c>
      <c r="O3530" s="32">
        <v>55.45382</v>
      </c>
      <c r="P3530" s="2" t="s">
        <v>152</v>
      </c>
      <c r="Q3530" s="2" t="s">
        <v>65</v>
      </c>
      <c r="R3530" s="43" t="s">
        <v>18854</v>
      </c>
      <c r="S3530" s="41" t="s">
        <v>1554</v>
      </c>
      <c r="T3530" s="41" t="s">
        <v>18460</v>
      </c>
      <c r="U3530" s="2"/>
      <c r="V3530" s="2"/>
      <c r="W3530" s="41" t="s">
        <v>17588</v>
      </c>
      <c r="X3530" s="2" t="s">
        <v>153</v>
      </c>
      <c r="Y3530" s="2" t="s">
        <v>102</v>
      </c>
      <c r="Z3530" s="5" t="s">
        <v>10423</v>
      </c>
      <c r="AA3530" s="5" t="s">
        <v>16910</v>
      </c>
      <c r="AB3530" s="5" t="s">
        <v>16316</v>
      </c>
      <c r="AC3530" s="2" t="s">
        <v>5205</v>
      </c>
      <c r="AD3530" s="2">
        <v>1026500</v>
      </c>
      <c r="AE3530" s="5">
        <v>30</v>
      </c>
      <c r="AF3530" s="25"/>
      <c r="AG3530" s="29">
        <v>3</v>
      </c>
      <c r="AH3530" s="2" t="s">
        <v>17974</v>
      </c>
      <c r="AI3530" s="2">
        <v>4</v>
      </c>
      <c r="AJ3530" s="2">
        <v>3</v>
      </c>
      <c r="AK3530" s="2"/>
      <c r="AL3530" s="2"/>
      <c r="AM3530" s="2"/>
      <c r="AN3530" s="2"/>
      <c r="AO3530" s="2"/>
      <c r="AP3530" s="25"/>
      <c r="AQ3530" s="25"/>
      <c r="AR3530" s="2"/>
      <c r="AS3530" s="2"/>
      <c r="AT3530" s="2"/>
      <c r="AU3530" s="25"/>
      <c r="AV3530" s="2"/>
      <c r="AW3530" s="2"/>
      <c r="AX3530" s="25"/>
      <c r="AY3530" s="25"/>
      <c r="AZ3530" s="25"/>
      <c r="BA3530" s="25"/>
      <c r="BB3530" s="25"/>
      <c r="BC3530" s="25"/>
      <c r="BD3530" s="25"/>
      <c r="BE3530" s="25"/>
      <c r="BF3530" s="25"/>
      <c r="BG3530" s="25"/>
      <c r="BH3530" s="25"/>
      <c r="BI3530" s="25"/>
      <c r="BJ3530" s="25"/>
      <c r="BK3530" s="25"/>
      <c r="BL3530" s="25"/>
      <c r="BM3530" s="25"/>
      <c r="BN3530" s="25"/>
      <c r="BO3530" s="25"/>
      <c r="BP3530" s="25"/>
      <c r="BQ3530" s="25"/>
      <c r="BR3530" s="25"/>
      <c r="BS3530" s="25"/>
      <c r="BT3530" s="25"/>
      <c r="BU3530" s="25"/>
      <c r="BV3530" s="25"/>
      <c r="BW3530" s="25"/>
      <c r="BX3530" s="25"/>
      <c r="BY3530" s="25"/>
      <c r="BZ3530" s="25"/>
      <c r="CA3530" s="25"/>
      <c r="CB3530" s="25"/>
      <c r="CC3530" s="25"/>
      <c r="CD3530" s="2" t="s">
        <v>78</v>
      </c>
      <c r="CE3530" s="2" t="s">
        <v>22008</v>
      </c>
      <c r="CF3530" s="25"/>
      <c r="CG3530" s="25"/>
      <c r="CH3530" s="25"/>
      <c r="CI3530" s="25"/>
      <c r="CJ3530" s="25"/>
    </row>
    <row r="3531" spans="1:88" x14ac:dyDescent="0.2">
      <c r="A3531" s="2" t="s">
        <v>13120</v>
      </c>
      <c r="B3531" s="2" t="s">
        <v>26572</v>
      </c>
      <c r="C3531" s="2" t="s">
        <v>10420</v>
      </c>
      <c r="D3531" s="2" t="s">
        <v>13120</v>
      </c>
      <c r="E3531" s="2" t="s">
        <v>13120</v>
      </c>
      <c r="F3531" s="2" t="s">
        <v>13121</v>
      </c>
      <c r="G3531" s="2" t="s">
        <v>13122</v>
      </c>
      <c r="H3531" s="2" t="s">
        <v>61</v>
      </c>
      <c r="I3531" s="2" t="s">
        <v>61</v>
      </c>
      <c r="J3531" s="2" t="s">
        <v>61</v>
      </c>
      <c r="K3531" s="50" t="s">
        <v>61</v>
      </c>
      <c r="L3531" s="43">
        <v>2010</v>
      </c>
      <c r="M3531" s="2" t="s">
        <v>133</v>
      </c>
      <c r="N3531" s="32">
        <v>25.261019999999998</v>
      </c>
      <c r="O3531" s="32">
        <v>55.447710000000001</v>
      </c>
      <c r="P3531" s="2" t="s">
        <v>152</v>
      </c>
      <c r="Q3531" s="2" t="s">
        <v>65</v>
      </c>
      <c r="R3531" s="43" t="s">
        <v>18854</v>
      </c>
      <c r="S3531" s="41" t="s">
        <v>1554</v>
      </c>
      <c r="T3531" s="41" t="s">
        <v>18460</v>
      </c>
      <c r="U3531" s="2"/>
      <c r="V3531" s="2"/>
      <c r="W3531" s="41" t="s">
        <v>17588</v>
      </c>
      <c r="X3531" s="2" t="s">
        <v>153</v>
      </c>
      <c r="Y3531" s="2" t="s">
        <v>102</v>
      </c>
      <c r="Z3531" s="5" t="s">
        <v>20</v>
      </c>
      <c r="AA3531" s="5" t="s">
        <v>16910</v>
      </c>
      <c r="AB3531" s="5" t="s">
        <v>16316</v>
      </c>
      <c r="AC3531" s="2" t="s">
        <v>5205</v>
      </c>
      <c r="AD3531" s="2">
        <v>1026500</v>
      </c>
      <c r="AE3531" s="5">
        <v>30</v>
      </c>
      <c r="AF3531" s="25"/>
      <c r="AG3531" s="29">
        <v>3</v>
      </c>
      <c r="AH3531" s="2" t="s">
        <v>17974</v>
      </c>
      <c r="AI3531" s="2">
        <v>4</v>
      </c>
      <c r="AJ3531" s="2">
        <v>3</v>
      </c>
      <c r="AK3531" s="2"/>
      <c r="AL3531" s="2"/>
      <c r="AM3531" s="2"/>
      <c r="AN3531" s="2"/>
      <c r="AO3531" s="2"/>
      <c r="AP3531" s="25"/>
      <c r="AQ3531" s="25"/>
      <c r="AR3531" s="2"/>
      <c r="AS3531" s="2"/>
      <c r="AT3531" s="2"/>
      <c r="AU3531" s="25"/>
      <c r="AV3531" s="2"/>
      <c r="AW3531" s="2"/>
      <c r="AX3531" s="25"/>
      <c r="AY3531" s="25"/>
      <c r="AZ3531" s="25"/>
      <c r="BA3531" s="25"/>
      <c r="BB3531" s="25"/>
      <c r="BC3531" s="25"/>
      <c r="BD3531" s="25"/>
      <c r="BE3531" s="25"/>
      <c r="BF3531" s="25"/>
      <c r="BG3531" s="25"/>
      <c r="BH3531" s="25"/>
      <c r="BI3531" s="25"/>
      <c r="BJ3531" s="25"/>
      <c r="BK3531" s="25"/>
      <c r="BL3531" s="25"/>
      <c r="BM3531" s="25"/>
      <c r="BN3531" s="25"/>
      <c r="BO3531" s="25"/>
      <c r="BP3531" s="25"/>
      <c r="BQ3531" s="25"/>
      <c r="BR3531" s="25"/>
      <c r="BS3531" s="25"/>
      <c r="BT3531" s="25"/>
      <c r="BU3531" s="25"/>
      <c r="BV3531" s="25"/>
      <c r="BW3531" s="25"/>
      <c r="BX3531" s="25"/>
      <c r="BY3531" s="25"/>
      <c r="BZ3531" s="25"/>
      <c r="CA3531" s="25"/>
      <c r="CB3531" s="25"/>
      <c r="CC3531" s="25"/>
      <c r="CD3531" s="2" t="s">
        <v>78</v>
      </c>
      <c r="CE3531" s="2" t="s">
        <v>22009</v>
      </c>
      <c r="CF3531" s="25"/>
      <c r="CG3531" s="25"/>
      <c r="CH3531" s="25"/>
      <c r="CI3531" s="25"/>
      <c r="CJ3531" s="25"/>
    </row>
    <row r="3532" spans="1:88" x14ac:dyDescent="0.2">
      <c r="A3532" s="2" t="s">
        <v>13123</v>
      </c>
      <c r="B3532" s="2" t="s">
        <v>26573</v>
      </c>
      <c r="C3532" s="2" t="s">
        <v>10420</v>
      </c>
      <c r="D3532" s="2" t="s">
        <v>13123</v>
      </c>
      <c r="E3532" s="2" t="s">
        <v>13123</v>
      </c>
      <c r="F3532" s="2" t="s">
        <v>13124</v>
      </c>
      <c r="G3532" s="2" t="s">
        <v>13125</v>
      </c>
      <c r="H3532" s="2" t="s">
        <v>61</v>
      </c>
      <c r="I3532" s="2" t="s">
        <v>61</v>
      </c>
      <c r="J3532" s="2" t="s">
        <v>61</v>
      </c>
      <c r="K3532" s="50" t="s">
        <v>61</v>
      </c>
      <c r="L3532" s="43">
        <v>2012</v>
      </c>
      <c r="M3532" s="2" t="s">
        <v>133</v>
      </c>
      <c r="N3532" s="32">
        <v>25.259250000000002</v>
      </c>
      <c r="O3532" s="32">
        <v>55.433869999999999</v>
      </c>
      <c r="P3532" s="2" t="s">
        <v>152</v>
      </c>
      <c r="Q3532" s="2" t="s">
        <v>65</v>
      </c>
      <c r="R3532" s="43" t="s">
        <v>16802</v>
      </c>
      <c r="S3532" s="41" t="s">
        <v>4851</v>
      </c>
      <c r="T3532" s="41" t="s">
        <v>18462</v>
      </c>
      <c r="U3532" s="2"/>
      <c r="V3532" s="2"/>
      <c r="W3532" s="41" t="s">
        <v>17588</v>
      </c>
      <c r="X3532" s="2" t="s">
        <v>153</v>
      </c>
      <c r="Y3532" s="2" t="s">
        <v>69</v>
      </c>
      <c r="Z3532" s="5" t="s">
        <v>10423</v>
      </c>
      <c r="AA3532" s="5" t="s">
        <v>16910</v>
      </c>
      <c r="AB3532" s="5" t="s">
        <v>18091</v>
      </c>
      <c r="AC3532" s="2" t="s">
        <v>5205</v>
      </c>
      <c r="AD3532" s="2">
        <v>1026500</v>
      </c>
      <c r="AE3532" s="5">
        <v>25</v>
      </c>
      <c r="AF3532" s="25"/>
      <c r="AG3532" s="29">
        <v>3</v>
      </c>
      <c r="AH3532" s="2" t="s">
        <v>17974</v>
      </c>
      <c r="AI3532" s="2">
        <v>3</v>
      </c>
      <c r="AJ3532" s="2">
        <v>3</v>
      </c>
      <c r="AK3532" s="2"/>
      <c r="AL3532" s="2"/>
      <c r="AM3532" s="2"/>
      <c r="AN3532" s="2"/>
      <c r="AO3532" s="2"/>
      <c r="AP3532" s="25"/>
      <c r="AQ3532" s="25"/>
      <c r="AR3532" s="2"/>
      <c r="AS3532" s="2"/>
      <c r="AT3532" s="2"/>
      <c r="AU3532" s="25"/>
      <c r="AV3532" s="2"/>
      <c r="AW3532" s="2"/>
      <c r="AX3532" s="25"/>
      <c r="AY3532" s="25"/>
      <c r="AZ3532" s="25"/>
      <c r="BA3532" s="25"/>
      <c r="BB3532" s="25"/>
      <c r="BC3532" s="25"/>
      <c r="BD3532" s="25"/>
      <c r="BE3532" s="25"/>
      <c r="BF3532" s="25"/>
      <c r="BG3532" s="25"/>
      <c r="BH3532" s="25"/>
      <c r="BI3532" s="25"/>
      <c r="BJ3532" s="25"/>
      <c r="BK3532" s="25"/>
      <c r="BL3532" s="25"/>
      <c r="BM3532" s="25"/>
      <c r="BN3532" s="25"/>
      <c r="BO3532" s="25"/>
      <c r="BP3532" s="25"/>
      <c r="BQ3532" s="25"/>
      <c r="BR3532" s="25"/>
      <c r="BS3532" s="25"/>
      <c r="BT3532" s="25"/>
      <c r="BU3532" s="25"/>
      <c r="BV3532" s="25"/>
      <c r="BW3532" s="25"/>
      <c r="BX3532" s="25"/>
      <c r="BY3532" s="25"/>
      <c r="BZ3532" s="25"/>
      <c r="CA3532" s="25"/>
      <c r="CB3532" s="25"/>
      <c r="CC3532" s="25"/>
      <c r="CD3532" s="2" t="s">
        <v>78</v>
      </c>
      <c r="CE3532" s="2" t="s">
        <v>22010</v>
      </c>
      <c r="CF3532" s="25"/>
      <c r="CG3532" s="25"/>
      <c r="CH3532" s="25"/>
      <c r="CI3532" s="25"/>
      <c r="CJ3532" s="25"/>
    </row>
    <row r="3533" spans="1:88" x14ac:dyDescent="0.2">
      <c r="A3533" s="2" t="s">
        <v>13126</v>
      </c>
      <c r="B3533" s="2" t="s">
        <v>26574</v>
      </c>
      <c r="C3533" s="2" t="s">
        <v>10420</v>
      </c>
      <c r="D3533" s="2" t="s">
        <v>13126</v>
      </c>
      <c r="E3533" s="2" t="s">
        <v>13126</v>
      </c>
      <c r="F3533" s="2" t="s">
        <v>13127</v>
      </c>
      <c r="G3533" s="2" t="s">
        <v>13128</v>
      </c>
      <c r="H3533" s="2" t="s">
        <v>61</v>
      </c>
      <c r="I3533" s="2" t="s">
        <v>61</v>
      </c>
      <c r="J3533" s="2" t="s">
        <v>61</v>
      </c>
      <c r="K3533" s="50" t="s">
        <v>61</v>
      </c>
      <c r="L3533" s="43">
        <v>2011</v>
      </c>
      <c r="M3533" s="2" t="s">
        <v>133</v>
      </c>
      <c r="N3533" s="32">
        <v>25.09029</v>
      </c>
      <c r="O3533" s="32">
        <v>55.17371</v>
      </c>
      <c r="P3533" s="2" t="s">
        <v>152</v>
      </c>
      <c r="Q3533" s="2" t="s">
        <v>65</v>
      </c>
      <c r="R3533" s="43" t="s">
        <v>18854</v>
      </c>
      <c r="S3533" s="41" t="s">
        <v>272</v>
      </c>
      <c r="T3533" s="41" t="s">
        <v>18461</v>
      </c>
      <c r="U3533" s="2"/>
      <c r="V3533" s="2"/>
      <c r="W3533" s="41" t="s">
        <v>17588</v>
      </c>
      <c r="X3533" s="2" t="s">
        <v>696</v>
      </c>
      <c r="Y3533" s="2" t="s">
        <v>102</v>
      </c>
      <c r="Z3533" s="5" t="s">
        <v>10423</v>
      </c>
      <c r="AA3533" s="5" t="s">
        <v>16910</v>
      </c>
      <c r="AB3533" s="5" t="s">
        <v>16316</v>
      </c>
      <c r="AC3533" s="2" t="s">
        <v>5205</v>
      </c>
      <c r="AD3533" s="2">
        <v>1038800</v>
      </c>
      <c r="AE3533" s="5">
        <v>29</v>
      </c>
      <c r="AF3533" s="25"/>
      <c r="AG3533" s="29">
        <v>3</v>
      </c>
      <c r="AH3533" s="2" t="s">
        <v>17974</v>
      </c>
      <c r="AI3533" s="2">
        <v>3</v>
      </c>
      <c r="AJ3533" s="2">
        <v>3</v>
      </c>
      <c r="AK3533" s="2"/>
      <c r="AL3533" s="2"/>
      <c r="AM3533" s="2"/>
      <c r="AN3533" s="2"/>
      <c r="AO3533" s="2"/>
      <c r="AP3533" s="25"/>
      <c r="AQ3533" s="25"/>
      <c r="AR3533" s="2"/>
      <c r="AS3533" s="2"/>
      <c r="AT3533" s="2"/>
      <c r="AU3533" s="25"/>
      <c r="AV3533" s="2"/>
      <c r="AW3533" s="2"/>
      <c r="AX3533" s="25"/>
      <c r="AY3533" s="25"/>
      <c r="AZ3533" s="25"/>
      <c r="BA3533" s="25"/>
      <c r="BB3533" s="25"/>
      <c r="BC3533" s="25"/>
      <c r="BD3533" s="25"/>
      <c r="BE3533" s="25"/>
      <c r="BF3533" s="25"/>
      <c r="BG3533" s="25"/>
      <c r="BH3533" s="25"/>
      <c r="BI3533" s="25"/>
      <c r="BJ3533" s="25"/>
      <c r="BK3533" s="25"/>
      <c r="BL3533" s="25"/>
      <c r="BM3533" s="25"/>
      <c r="BN3533" s="25"/>
      <c r="BO3533" s="25"/>
      <c r="BP3533" s="25"/>
      <c r="BQ3533" s="25"/>
      <c r="BR3533" s="25"/>
      <c r="BS3533" s="25"/>
      <c r="BT3533" s="25"/>
      <c r="BU3533" s="25"/>
      <c r="BV3533" s="25"/>
      <c r="BW3533" s="25"/>
      <c r="BX3533" s="25"/>
      <c r="BY3533" s="25"/>
      <c r="BZ3533" s="25"/>
      <c r="CA3533" s="25"/>
      <c r="CB3533" s="25"/>
      <c r="CC3533" s="25"/>
      <c r="CD3533" s="2" t="s">
        <v>78</v>
      </c>
      <c r="CE3533" s="2" t="s">
        <v>22011</v>
      </c>
      <c r="CF3533" s="25"/>
      <c r="CG3533" s="25"/>
      <c r="CH3533" s="25"/>
      <c r="CI3533" s="25"/>
      <c r="CJ3533" s="25"/>
    </row>
    <row r="3534" spans="1:88" x14ac:dyDescent="0.2">
      <c r="A3534" s="2" t="s">
        <v>13129</v>
      </c>
      <c r="B3534" s="2" t="s">
        <v>26575</v>
      </c>
      <c r="C3534" s="2" t="s">
        <v>10420</v>
      </c>
      <c r="D3534" s="2" t="s">
        <v>13129</v>
      </c>
      <c r="E3534" s="2" t="s">
        <v>13129</v>
      </c>
      <c r="F3534" s="2" t="s">
        <v>13130</v>
      </c>
      <c r="G3534" s="2" t="s">
        <v>13131</v>
      </c>
      <c r="H3534" s="2" t="s">
        <v>61</v>
      </c>
      <c r="I3534" s="2" t="s">
        <v>61</v>
      </c>
      <c r="J3534" s="2" t="s">
        <v>61</v>
      </c>
      <c r="K3534" s="50" t="s">
        <v>61</v>
      </c>
      <c r="L3534" s="43">
        <v>2009</v>
      </c>
      <c r="M3534" s="2" t="s">
        <v>133</v>
      </c>
      <c r="N3534" s="32">
        <v>25.0914</v>
      </c>
      <c r="O3534" s="32">
        <v>55.170999999999999</v>
      </c>
      <c r="P3534" s="2" t="s">
        <v>152</v>
      </c>
      <c r="Q3534" s="2" t="s">
        <v>65</v>
      </c>
      <c r="R3534" s="43" t="s">
        <v>18854</v>
      </c>
      <c r="S3534" s="41" t="s">
        <v>272</v>
      </c>
      <c r="T3534" s="41" t="s">
        <v>18461</v>
      </c>
      <c r="U3534" s="2"/>
      <c r="V3534" s="2"/>
      <c r="W3534" s="41" t="s">
        <v>17588</v>
      </c>
      <c r="X3534" s="2" t="s">
        <v>696</v>
      </c>
      <c r="Y3534" s="2" t="s">
        <v>76</v>
      </c>
      <c r="Z3534" s="5" t="s">
        <v>10423</v>
      </c>
      <c r="AA3534" s="5" t="s">
        <v>16910</v>
      </c>
      <c r="AB3534" s="5" t="s">
        <v>16317</v>
      </c>
      <c r="AC3534" s="2" t="s">
        <v>5205</v>
      </c>
      <c r="AD3534" s="2">
        <v>1038800</v>
      </c>
      <c r="AE3534" s="5">
        <v>25</v>
      </c>
      <c r="AF3534" s="25"/>
      <c r="AG3534" s="29">
        <v>3</v>
      </c>
      <c r="AH3534" s="2" t="s">
        <v>17974</v>
      </c>
      <c r="AI3534" s="2">
        <v>3</v>
      </c>
      <c r="AJ3534" s="2">
        <v>3</v>
      </c>
      <c r="AK3534" s="2"/>
      <c r="AL3534" s="2"/>
      <c r="AM3534" s="2"/>
      <c r="AN3534" s="2"/>
      <c r="AO3534" s="2"/>
      <c r="AP3534" s="25"/>
      <c r="AQ3534" s="25"/>
      <c r="AR3534" s="2"/>
      <c r="AS3534" s="2"/>
      <c r="AT3534" s="2"/>
      <c r="AU3534" s="25"/>
      <c r="AV3534" s="2"/>
      <c r="AW3534" s="2"/>
      <c r="AX3534" s="25"/>
      <c r="AY3534" s="25"/>
      <c r="AZ3534" s="25"/>
      <c r="BA3534" s="25"/>
      <c r="BB3534" s="25"/>
      <c r="BC3534" s="25"/>
      <c r="BD3534" s="25"/>
      <c r="BE3534" s="25"/>
      <c r="BF3534" s="25"/>
      <c r="BG3534" s="25"/>
      <c r="BH3534" s="25"/>
      <c r="BI3534" s="25"/>
      <c r="BJ3534" s="25"/>
      <c r="BK3534" s="25"/>
      <c r="BL3534" s="25"/>
      <c r="BM3534" s="25"/>
      <c r="BN3534" s="25"/>
      <c r="BO3534" s="25"/>
      <c r="BP3534" s="25"/>
      <c r="BQ3534" s="25"/>
      <c r="BR3534" s="25"/>
      <c r="BS3534" s="25"/>
      <c r="BT3534" s="25"/>
      <c r="BU3534" s="25"/>
      <c r="BV3534" s="25"/>
      <c r="BW3534" s="25"/>
      <c r="BX3534" s="25"/>
      <c r="BY3534" s="25"/>
      <c r="BZ3534" s="25"/>
      <c r="CA3534" s="25"/>
      <c r="CB3534" s="25"/>
      <c r="CC3534" s="25"/>
      <c r="CD3534" s="2" t="s">
        <v>78</v>
      </c>
      <c r="CE3534" s="2" t="s">
        <v>22012</v>
      </c>
      <c r="CF3534" s="25"/>
      <c r="CG3534" s="25"/>
      <c r="CH3534" s="25"/>
      <c r="CI3534" s="25"/>
      <c r="CJ3534" s="25"/>
    </row>
    <row r="3535" spans="1:88" x14ac:dyDescent="0.2">
      <c r="A3535" s="2" t="s">
        <v>13132</v>
      </c>
      <c r="B3535" s="2" t="s">
        <v>26576</v>
      </c>
      <c r="C3535" s="2" t="s">
        <v>10420</v>
      </c>
      <c r="D3535" s="2" t="s">
        <v>13132</v>
      </c>
      <c r="E3535" s="2" t="s">
        <v>13132</v>
      </c>
      <c r="F3535" s="2" t="s">
        <v>13133</v>
      </c>
      <c r="G3535" s="2" t="s">
        <v>13134</v>
      </c>
      <c r="H3535" s="2" t="s">
        <v>61</v>
      </c>
      <c r="I3535" s="2" t="s">
        <v>61</v>
      </c>
      <c r="J3535" s="2" t="s">
        <v>61</v>
      </c>
      <c r="K3535" s="50" t="s">
        <v>61</v>
      </c>
      <c r="L3535" s="43">
        <v>2009</v>
      </c>
      <c r="M3535" s="2" t="s">
        <v>133</v>
      </c>
      <c r="N3535" s="32">
        <v>25.0943</v>
      </c>
      <c r="O3535" s="32">
        <v>55.165900000000001</v>
      </c>
      <c r="P3535" s="2" t="s">
        <v>152</v>
      </c>
      <c r="Q3535" s="2" t="s">
        <v>65</v>
      </c>
      <c r="R3535" s="43" t="s">
        <v>18854</v>
      </c>
      <c r="S3535" s="41" t="s">
        <v>10732</v>
      </c>
      <c r="T3535" s="41" t="s">
        <v>18461</v>
      </c>
      <c r="U3535" s="2"/>
      <c r="V3535" s="2"/>
      <c r="W3535" s="41" t="s">
        <v>17588</v>
      </c>
      <c r="X3535" s="2" t="s">
        <v>10480</v>
      </c>
      <c r="Y3535" s="2" t="s">
        <v>102</v>
      </c>
      <c r="Z3535" s="5" t="s">
        <v>20</v>
      </c>
      <c r="AA3535" s="5" t="s">
        <v>16910</v>
      </c>
      <c r="AB3535" s="5" t="s">
        <v>16316</v>
      </c>
      <c r="AC3535" s="2" t="s">
        <v>5205</v>
      </c>
      <c r="AD3535" s="2">
        <v>1038800</v>
      </c>
      <c r="AE3535" s="5">
        <v>33</v>
      </c>
      <c r="AF3535" s="25"/>
      <c r="AG3535" s="29">
        <v>3</v>
      </c>
      <c r="AH3535" s="2" t="s">
        <v>17974</v>
      </c>
      <c r="AI3535" s="2">
        <v>3</v>
      </c>
      <c r="AJ3535" s="2">
        <v>3</v>
      </c>
      <c r="AK3535" s="2"/>
      <c r="AL3535" s="2"/>
      <c r="AM3535" s="2"/>
      <c r="AN3535" s="2"/>
      <c r="AO3535" s="2"/>
      <c r="AP3535" s="25"/>
      <c r="AQ3535" s="25"/>
      <c r="AR3535" s="2"/>
      <c r="AS3535" s="2"/>
      <c r="AT3535" s="2"/>
      <c r="AU3535" s="25"/>
      <c r="AV3535" s="2"/>
      <c r="AW3535" s="2"/>
      <c r="AX3535" s="25"/>
      <c r="AY3535" s="25"/>
      <c r="AZ3535" s="25"/>
      <c r="BA3535" s="25"/>
      <c r="BB3535" s="25"/>
      <c r="BC3535" s="25"/>
      <c r="BD3535" s="25"/>
      <c r="BE3535" s="25"/>
      <c r="BF3535" s="25"/>
      <c r="BG3535" s="25"/>
      <c r="BH3535" s="25"/>
      <c r="BI3535" s="25"/>
      <c r="BJ3535" s="25"/>
      <c r="BK3535" s="25"/>
      <c r="BL3535" s="25"/>
      <c r="BM3535" s="25"/>
      <c r="BN3535" s="25"/>
      <c r="BO3535" s="25"/>
      <c r="BP3535" s="25"/>
      <c r="BQ3535" s="25"/>
      <c r="BR3535" s="25"/>
      <c r="BS3535" s="25"/>
      <c r="BT3535" s="25"/>
      <c r="BU3535" s="25"/>
      <c r="BV3535" s="25"/>
      <c r="BW3535" s="25"/>
      <c r="BX3535" s="25"/>
      <c r="BY3535" s="25"/>
      <c r="BZ3535" s="25"/>
      <c r="CA3535" s="25"/>
      <c r="CB3535" s="25"/>
      <c r="CC3535" s="25"/>
      <c r="CD3535" s="2" t="s">
        <v>78</v>
      </c>
      <c r="CE3535" s="2" t="s">
        <v>22013</v>
      </c>
      <c r="CF3535" s="25"/>
      <c r="CG3535" s="25"/>
      <c r="CH3535" s="25"/>
      <c r="CI3535" s="25"/>
      <c r="CJ3535" s="25"/>
    </row>
    <row r="3536" spans="1:88" x14ac:dyDescent="0.2">
      <c r="A3536" s="2" t="s">
        <v>13135</v>
      </c>
      <c r="B3536" s="2" t="s">
        <v>26577</v>
      </c>
      <c r="C3536" s="2" t="s">
        <v>10420</v>
      </c>
      <c r="D3536" s="2" t="s">
        <v>13135</v>
      </c>
      <c r="E3536" s="2" t="s">
        <v>13135</v>
      </c>
      <c r="F3536" s="2" t="s">
        <v>13136</v>
      </c>
      <c r="G3536" s="2" t="s">
        <v>13137</v>
      </c>
      <c r="H3536" s="2" t="s">
        <v>61</v>
      </c>
      <c r="I3536" s="2" t="s">
        <v>61</v>
      </c>
      <c r="J3536" s="2" t="s">
        <v>61</v>
      </c>
      <c r="K3536" s="50" t="s">
        <v>61</v>
      </c>
      <c r="L3536" s="43">
        <v>2010</v>
      </c>
      <c r="M3536" s="2" t="s">
        <v>133</v>
      </c>
      <c r="N3536" s="32">
        <v>25.099699999999999</v>
      </c>
      <c r="O3536" s="32">
        <v>55.200139999999998</v>
      </c>
      <c r="P3536" s="2" t="s">
        <v>152</v>
      </c>
      <c r="Q3536" s="2" t="s">
        <v>65</v>
      </c>
      <c r="R3536" s="43" t="s">
        <v>18854</v>
      </c>
      <c r="S3536" s="41" t="s">
        <v>1554</v>
      </c>
      <c r="T3536" s="41" t="s">
        <v>18460</v>
      </c>
      <c r="U3536" s="2"/>
      <c r="V3536" s="2"/>
      <c r="W3536" s="41" t="s">
        <v>17588</v>
      </c>
      <c r="X3536" s="2" t="s">
        <v>696</v>
      </c>
      <c r="Y3536" s="2" t="s">
        <v>102</v>
      </c>
      <c r="Z3536" s="5" t="s">
        <v>20</v>
      </c>
      <c r="AA3536" s="5" t="s">
        <v>16910</v>
      </c>
      <c r="AB3536" s="5" t="s">
        <v>16316</v>
      </c>
      <c r="AC3536" s="2" t="s">
        <v>5205</v>
      </c>
      <c r="AD3536" s="2">
        <v>1037600</v>
      </c>
      <c r="AE3536" s="5">
        <v>30</v>
      </c>
      <c r="AF3536" s="25"/>
      <c r="AG3536" s="29">
        <v>3</v>
      </c>
      <c r="AH3536" s="2" t="s">
        <v>17974</v>
      </c>
      <c r="AI3536" s="2">
        <v>3</v>
      </c>
      <c r="AJ3536" s="2">
        <v>3</v>
      </c>
      <c r="AK3536" s="2"/>
      <c r="AL3536" s="2"/>
      <c r="AM3536" s="2"/>
      <c r="AN3536" s="2"/>
      <c r="AO3536" s="2"/>
      <c r="AP3536" s="25"/>
      <c r="AQ3536" s="25"/>
      <c r="AR3536" s="2"/>
      <c r="AS3536" s="2"/>
      <c r="AT3536" s="2"/>
      <c r="AU3536" s="25"/>
      <c r="AV3536" s="2"/>
      <c r="AW3536" s="2"/>
      <c r="AX3536" s="25"/>
      <c r="AY3536" s="25"/>
      <c r="AZ3536" s="25"/>
      <c r="BA3536" s="25"/>
      <c r="BB3536" s="25"/>
      <c r="BC3536" s="25"/>
      <c r="BD3536" s="25"/>
      <c r="BE3536" s="25"/>
      <c r="BF3536" s="25"/>
      <c r="BG3536" s="25"/>
      <c r="BH3536" s="25"/>
      <c r="BI3536" s="25"/>
      <c r="BJ3536" s="25"/>
      <c r="BK3536" s="25"/>
      <c r="BL3536" s="25"/>
      <c r="BM3536" s="25"/>
      <c r="BN3536" s="25"/>
      <c r="BO3536" s="25"/>
      <c r="BP3536" s="25"/>
      <c r="BQ3536" s="25"/>
      <c r="BR3536" s="25"/>
      <c r="BS3536" s="25"/>
      <c r="BT3536" s="25"/>
      <c r="BU3536" s="25"/>
      <c r="BV3536" s="25"/>
      <c r="BW3536" s="25"/>
      <c r="BX3536" s="25"/>
      <c r="BY3536" s="25"/>
      <c r="BZ3536" s="25"/>
      <c r="CA3536" s="25"/>
      <c r="CB3536" s="25"/>
      <c r="CC3536" s="25"/>
      <c r="CD3536" s="2" t="s">
        <v>78</v>
      </c>
      <c r="CE3536" s="2" t="s">
        <v>22014</v>
      </c>
      <c r="CF3536" s="25"/>
      <c r="CG3536" s="25"/>
      <c r="CH3536" s="25"/>
      <c r="CI3536" s="25"/>
      <c r="CJ3536" s="25"/>
    </row>
    <row r="3537" spans="1:88" x14ac:dyDescent="0.2">
      <c r="A3537" s="2" t="s">
        <v>13138</v>
      </c>
      <c r="B3537" s="2" t="s">
        <v>26578</v>
      </c>
      <c r="C3537" s="2" t="s">
        <v>10420</v>
      </c>
      <c r="D3537" s="2" t="s">
        <v>13138</v>
      </c>
      <c r="E3537" s="2" t="s">
        <v>13138</v>
      </c>
      <c r="F3537" s="2" t="s">
        <v>13139</v>
      </c>
      <c r="G3537" s="2" t="s">
        <v>13140</v>
      </c>
      <c r="H3537" s="2" t="s">
        <v>83</v>
      </c>
      <c r="I3537" s="2" t="s">
        <v>61</v>
      </c>
      <c r="J3537" s="2" t="s">
        <v>61</v>
      </c>
      <c r="K3537" s="50" t="s">
        <v>61</v>
      </c>
      <c r="L3537" s="43">
        <v>2010</v>
      </c>
      <c r="M3537" s="2" t="s">
        <v>133</v>
      </c>
      <c r="N3537" s="32">
        <v>25.106909999999999</v>
      </c>
      <c r="O3537" s="32">
        <v>55.204569999999997</v>
      </c>
      <c r="P3537" s="2" t="s">
        <v>2767</v>
      </c>
      <c r="Q3537" s="2" t="s">
        <v>65</v>
      </c>
      <c r="R3537" s="43" t="s">
        <v>18854</v>
      </c>
      <c r="S3537" s="41" t="s">
        <v>272</v>
      </c>
      <c r="T3537" s="41" t="s">
        <v>18461</v>
      </c>
      <c r="U3537" s="2"/>
      <c r="V3537" s="2"/>
      <c r="W3537" s="41" t="s">
        <v>17589</v>
      </c>
      <c r="X3537" s="2" t="s">
        <v>315</v>
      </c>
      <c r="Y3537" s="2" t="s">
        <v>76</v>
      </c>
      <c r="Z3537" s="5" t="s">
        <v>10423</v>
      </c>
      <c r="AA3537" s="5" t="s">
        <v>16910</v>
      </c>
      <c r="AB3537" s="5" t="s">
        <v>16317</v>
      </c>
      <c r="AC3537" s="2" t="s">
        <v>5205</v>
      </c>
      <c r="AD3537" s="2">
        <v>1037600</v>
      </c>
      <c r="AE3537" s="5">
        <v>29</v>
      </c>
      <c r="AF3537" s="25"/>
      <c r="AG3537" s="29">
        <v>3</v>
      </c>
      <c r="AH3537" s="2" t="s">
        <v>17974</v>
      </c>
      <c r="AI3537" s="2">
        <v>3</v>
      </c>
      <c r="AJ3537" s="2">
        <v>3</v>
      </c>
      <c r="AK3537" s="2"/>
      <c r="AL3537" s="2"/>
      <c r="AM3537" s="2"/>
      <c r="AN3537" s="2"/>
      <c r="AO3537" s="2"/>
      <c r="AP3537" s="25"/>
      <c r="AQ3537" s="25"/>
      <c r="AR3537" s="2"/>
      <c r="AS3537" s="2"/>
      <c r="AT3537" s="2"/>
      <c r="AU3537" s="25"/>
      <c r="AV3537" s="2"/>
      <c r="AW3537" s="2"/>
      <c r="AX3537" s="25"/>
      <c r="AY3537" s="25"/>
      <c r="AZ3537" s="25"/>
      <c r="BA3537" s="25"/>
      <c r="BB3537" s="25"/>
      <c r="BC3537" s="25"/>
      <c r="BD3537" s="25"/>
      <c r="BE3537" s="25"/>
      <c r="BF3537" s="25"/>
      <c r="BG3537" s="25"/>
      <c r="BH3537" s="25"/>
      <c r="BI3537" s="25"/>
      <c r="BJ3537" s="25"/>
      <c r="BK3537" s="25"/>
      <c r="BL3537" s="25"/>
      <c r="BM3537" s="25"/>
      <c r="BN3537" s="25"/>
      <c r="BO3537" s="25"/>
      <c r="BP3537" s="25"/>
      <c r="BQ3537" s="25"/>
      <c r="BR3537" s="25"/>
      <c r="BS3537" s="25"/>
      <c r="BT3537" s="25"/>
      <c r="BU3537" s="25"/>
      <c r="BV3537" s="25"/>
      <c r="BW3537" s="25"/>
      <c r="BX3537" s="25"/>
      <c r="BY3537" s="25"/>
      <c r="BZ3537" s="25"/>
      <c r="CA3537" s="25"/>
      <c r="CB3537" s="25"/>
      <c r="CC3537" s="25"/>
      <c r="CD3537" s="2" t="s">
        <v>78</v>
      </c>
      <c r="CE3537" s="2" t="s">
        <v>22015</v>
      </c>
      <c r="CF3537" s="25"/>
      <c r="CG3537" s="25"/>
      <c r="CH3537" s="25"/>
      <c r="CI3537" s="25"/>
      <c r="CJ3537" s="25"/>
    </row>
    <row r="3538" spans="1:88" x14ac:dyDescent="0.2">
      <c r="A3538" s="2" t="s">
        <v>13141</v>
      </c>
      <c r="B3538" s="2" t="s">
        <v>26579</v>
      </c>
      <c r="C3538" s="2" t="s">
        <v>10420</v>
      </c>
      <c r="D3538" s="2" t="s">
        <v>13141</v>
      </c>
      <c r="E3538" s="2" t="s">
        <v>13141</v>
      </c>
      <c r="F3538" s="2" t="s">
        <v>13142</v>
      </c>
      <c r="G3538" s="2" t="s">
        <v>13143</v>
      </c>
      <c r="H3538" s="2" t="s">
        <v>61</v>
      </c>
      <c r="I3538" s="2" t="s">
        <v>61</v>
      </c>
      <c r="J3538" s="2" t="s">
        <v>61</v>
      </c>
      <c r="K3538" s="50" t="s">
        <v>61</v>
      </c>
      <c r="L3538" s="43">
        <v>2010</v>
      </c>
      <c r="M3538" s="2" t="s">
        <v>133</v>
      </c>
      <c r="N3538" s="32">
        <v>25.094570000000001</v>
      </c>
      <c r="O3538" s="32">
        <v>55.159599999999998</v>
      </c>
      <c r="P3538" s="2" t="s">
        <v>152</v>
      </c>
      <c r="Q3538" s="2" t="s">
        <v>65</v>
      </c>
      <c r="R3538" s="43" t="s">
        <v>18854</v>
      </c>
      <c r="S3538" s="41" t="s">
        <v>272</v>
      </c>
      <c r="T3538" s="41" t="s">
        <v>18461</v>
      </c>
      <c r="U3538" s="2"/>
      <c r="V3538" s="2"/>
      <c r="W3538" s="41" t="s">
        <v>17588</v>
      </c>
      <c r="X3538" s="2" t="s">
        <v>153</v>
      </c>
      <c r="Y3538" s="2" t="s">
        <v>76</v>
      </c>
      <c r="Z3538" s="5" t="s">
        <v>10423</v>
      </c>
      <c r="AA3538" s="5" t="s">
        <v>16910</v>
      </c>
      <c r="AB3538" s="5" t="s">
        <v>16317</v>
      </c>
      <c r="AC3538" s="2" t="s">
        <v>5205</v>
      </c>
      <c r="AD3538" s="2">
        <v>1038200</v>
      </c>
      <c r="AE3538" s="5">
        <v>19</v>
      </c>
      <c r="AF3538" s="25"/>
      <c r="AG3538" s="29">
        <v>3</v>
      </c>
      <c r="AH3538" s="2" t="s">
        <v>17974</v>
      </c>
      <c r="AI3538" s="2">
        <v>3</v>
      </c>
      <c r="AJ3538" s="2">
        <v>3</v>
      </c>
      <c r="AK3538" s="2"/>
      <c r="AL3538" s="2"/>
      <c r="AM3538" s="2"/>
      <c r="AN3538" s="2"/>
      <c r="AO3538" s="2"/>
      <c r="AP3538" s="25"/>
      <c r="AQ3538" s="25"/>
      <c r="AR3538" s="2"/>
      <c r="AS3538" s="2"/>
      <c r="AT3538" s="2"/>
      <c r="AU3538" s="25"/>
      <c r="AV3538" s="2"/>
      <c r="AW3538" s="2"/>
      <c r="AX3538" s="25"/>
      <c r="AY3538" s="25"/>
      <c r="AZ3538" s="25"/>
      <c r="BA3538" s="25"/>
      <c r="BB3538" s="25"/>
      <c r="BC3538" s="25"/>
      <c r="BD3538" s="25"/>
      <c r="BE3538" s="25"/>
      <c r="BF3538" s="25"/>
      <c r="BG3538" s="25"/>
      <c r="BH3538" s="25"/>
      <c r="BI3538" s="25"/>
      <c r="BJ3538" s="25"/>
      <c r="BK3538" s="25"/>
      <c r="BL3538" s="25"/>
      <c r="BM3538" s="25"/>
      <c r="BN3538" s="25"/>
      <c r="BO3538" s="25"/>
      <c r="BP3538" s="25"/>
      <c r="BQ3538" s="25"/>
      <c r="BR3538" s="25"/>
      <c r="BS3538" s="25"/>
      <c r="BT3538" s="25"/>
      <c r="BU3538" s="25"/>
      <c r="BV3538" s="25"/>
      <c r="BW3538" s="25"/>
      <c r="BX3538" s="25"/>
      <c r="BY3538" s="25"/>
      <c r="BZ3538" s="25"/>
      <c r="CA3538" s="25"/>
      <c r="CB3538" s="25"/>
      <c r="CC3538" s="25"/>
      <c r="CD3538" s="2" t="s">
        <v>21286</v>
      </c>
      <c r="CE3538" s="2" t="s">
        <v>22016</v>
      </c>
      <c r="CF3538" s="25"/>
      <c r="CG3538" s="25"/>
      <c r="CH3538" s="25"/>
      <c r="CI3538" s="25"/>
      <c r="CJ3538" s="25"/>
    </row>
    <row r="3539" spans="1:88" x14ac:dyDescent="0.2">
      <c r="A3539" s="2" t="s">
        <v>13144</v>
      </c>
      <c r="B3539" s="2" t="s">
        <v>26580</v>
      </c>
      <c r="C3539" s="2" t="s">
        <v>10420</v>
      </c>
      <c r="D3539" s="2" t="s">
        <v>13144</v>
      </c>
      <c r="E3539" s="2" t="s">
        <v>13144</v>
      </c>
      <c r="F3539" s="2" t="s">
        <v>13145</v>
      </c>
      <c r="G3539" s="2" t="s">
        <v>13146</v>
      </c>
      <c r="H3539" s="2" t="s">
        <v>61</v>
      </c>
      <c r="I3539" s="2" t="s">
        <v>61</v>
      </c>
      <c r="J3539" s="2" t="s">
        <v>61</v>
      </c>
      <c r="K3539" s="50" t="s">
        <v>61</v>
      </c>
      <c r="L3539" s="43">
        <v>2010</v>
      </c>
      <c r="M3539" s="2" t="s">
        <v>133</v>
      </c>
      <c r="N3539" s="32">
        <v>25.07649</v>
      </c>
      <c r="O3539" s="32">
        <v>55.152729999999998</v>
      </c>
      <c r="P3539" s="2" t="s">
        <v>152</v>
      </c>
      <c r="Q3539" s="2" t="s">
        <v>65</v>
      </c>
      <c r="R3539" s="43" t="s">
        <v>18854</v>
      </c>
      <c r="S3539" s="41" t="s">
        <v>272</v>
      </c>
      <c r="T3539" s="41" t="s">
        <v>18461</v>
      </c>
      <c r="U3539" s="2"/>
      <c r="V3539" s="2"/>
      <c r="W3539" s="41" t="s">
        <v>17588</v>
      </c>
      <c r="X3539" s="2" t="s">
        <v>696</v>
      </c>
      <c r="Y3539" s="2" t="s">
        <v>76</v>
      </c>
      <c r="Z3539" s="5" t="s">
        <v>10423</v>
      </c>
      <c r="AA3539" s="5" t="s">
        <v>16910</v>
      </c>
      <c r="AB3539" s="5" t="s">
        <v>16317</v>
      </c>
      <c r="AC3539" s="2" t="s">
        <v>5205</v>
      </c>
      <c r="AD3539" s="2">
        <v>1039301</v>
      </c>
      <c r="AE3539" s="5">
        <v>17</v>
      </c>
      <c r="AF3539" s="25"/>
      <c r="AG3539" s="29">
        <v>3</v>
      </c>
      <c r="AH3539" s="2" t="s">
        <v>17974</v>
      </c>
      <c r="AI3539" s="2">
        <v>3</v>
      </c>
      <c r="AJ3539" s="2">
        <v>3</v>
      </c>
      <c r="AK3539" s="2"/>
      <c r="AL3539" s="2"/>
      <c r="AM3539" s="2"/>
      <c r="AN3539" s="2"/>
      <c r="AO3539" s="2"/>
      <c r="AP3539" s="25"/>
      <c r="AQ3539" s="25"/>
      <c r="AR3539" s="2"/>
      <c r="AS3539" s="2"/>
      <c r="AT3539" s="2"/>
      <c r="AU3539" s="25"/>
      <c r="AV3539" s="2"/>
      <c r="AW3539" s="2"/>
      <c r="AX3539" s="25"/>
      <c r="AY3539" s="25"/>
      <c r="AZ3539" s="25"/>
      <c r="BA3539" s="25"/>
      <c r="BB3539" s="25"/>
      <c r="BC3539" s="25"/>
      <c r="BD3539" s="25"/>
      <c r="BE3539" s="25"/>
      <c r="BF3539" s="25"/>
      <c r="BG3539" s="25"/>
      <c r="BH3539" s="25"/>
      <c r="BI3539" s="25"/>
      <c r="BJ3539" s="25"/>
      <c r="BK3539" s="25"/>
      <c r="BL3539" s="25"/>
      <c r="BM3539" s="25"/>
      <c r="BN3539" s="25"/>
      <c r="BO3539" s="25"/>
      <c r="BP3539" s="25"/>
      <c r="BQ3539" s="25"/>
      <c r="BR3539" s="25"/>
      <c r="BS3539" s="25"/>
      <c r="BT3539" s="25"/>
      <c r="BU3539" s="25"/>
      <c r="BV3539" s="25"/>
      <c r="BW3539" s="25"/>
      <c r="BX3539" s="25"/>
      <c r="BY3539" s="25"/>
      <c r="BZ3539" s="25"/>
      <c r="CA3539" s="25"/>
      <c r="CB3539" s="25"/>
      <c r="CC3539" s="25"/>
      <c r="CD3539" s="2" t="s">
        <v>78</v>
      </c>
      <c r="CE3539" s="2" t="s">
        <v>22017</v>
      </c>
      <c r="CF3539" s="25"/>
      <c r="CG3539" s="25"/>
      <c r="CH3539" s="25"/>
      <c r="CI3539" s="25"/>
      <c r="CJ3539" s="25"/>
    </row>
    <row r="3540" spans="1:88" x14ac:dyDescent="0.2">
      <c r="A3540" s="2" t="s">
        <v>13147</v>
      </c>
      <c r="B3540" s="2" t="s">
        <v>26581</v>
      </c>
      <c r="C3540" s="2" t="s">
        <v>10420</v>
      </c>
      <c r="D3540" s="2" t="s">
        <v>13147</v>
      </c>
      <c r="E3540" s="2" t="s">
        <v>13147</v>
      </c>
      <c r="F3540" s="2" t="s">
        <v>13148</v>
      </c>
      <c r="G3540" s="2" t="s">
        <v>13149</v>
      </c>
      <c r="H3540" s="2" t="s">
        <v>61</v>
      </c>
      <c r="I3540" s="2" t="s">
        <v>61</v>
      </c>
      <c r="J3540" s="2" t="s">
        <v>61</v>
      </c>
      <c r="K3540" s="50" t="s">
        <v>61</v>
      </c>
      <c r="L3540" s="43">
        <v>2010</v>
      </c>
      <c r="M3540" s="2" t="s">
        <v>133</v>
      </c>
      <c r="N3540" s="32">
        <v>25.191240000000001</v>
      </c>
      <c r="O3540" s="32">
        <v>55.265160000000002</v>
      </c>
      <c r="P3540" s="2" t="s">
        <v>152</v>
      </c>
      <c r="Q3540" s="2" t="s">
        <v>65</v>
      </c>
      <c r="R3540" s="43" t="s">
        <v>18854</v>
      </c>
      <c r="S3540" s="41" t="s">
        <v>272</v>
      </c>
      <c r="T3540" s="41" t="s">
        <v>18461</v>
      </c>
      <c r="U3540" s="2"/>
      <c r="V3540" s="2"/>
      <c r="W3540" s="41" t="s">
        <v>17588</v>
      </c>
      <c r="X3540" s="2" t="s">
        <v>153</v>
      </c>
      <c r="Y3540" s="2" t="s">
        <v>102</v>
      </c>
      <c r="Z3540" s="5" t="s">
        <v>20</v>
      </c>
      <c r="AA3540" s="5" t="s">
        <v>16910</v>
      </c>
      <c r="AB3540" s="5" t="s">
        <v>16316</v>
      </c>
      <c r="AC3540" s="2" t="s">
        <v>5205</v>
      </c>
      <c r="AD3540" s="2">
        <v>1034500</v>
      </c>
      <c r="AE3540" s="5">
        <v>16</v>
      </c>
      <c r="AF3540" s="25"/>
      <c r="AG3540" s="29">
        <v>3</v>
      </c>
      <c r="AH3540" s="2" t="s">
        <v>17974</v>
      </c>
      <c r="AI3540" s="2">
        <v>3</v>
      </c>
      <c r="AJ3540" s="2">
        <v>3</v>
      </c>
      <c r="AK3540" s="2"/>
      <c r="AL3540" s="2"/>
      <c r="AM3540" s="2"/>
      <c r="AN3540" s="2"/>
      <c r="AO3540" s="2"/>
      <c r="AP3540" s="25"/>
      <c r="AQ3540" s="25"/>
      <c r="AR3540" s="2"/>
      <c r="AS3540" s="2"/>
      <c r="AT3540" s="2"/>
      <c r="AU3540" s="25"/>
      <c r="AV3540" s="2"/>
      <c r="AW3540" s="2"/>
      <c r="AX3540" s="25"/>
      <c r="AY3540" s="25"/>
      <c r="AZ3540" s="25"/>
      <c r="BA3540" s="25"/>
      <c r="BB3540" s="25"/>
      <c r="BC3540" s="25"/>
      <c r="BD3540" s="25"/>
      <c r="BE3540" s="25"/>
      <c r="BF3540" s="25"/>
      <c r="BG3540" s="25"/>
      <c r="BH3540" s="25"/>
      <c r="BI3540" s="25"/>
      <c r="BJ3540" s="25"/>
      <c r="BK3540" s="25"/>
      <c r="BL3540" s="25"/>
      <c r="BM3540" s="25"/>
      <c r="BN3540" s="25"/>
      <c r="BO3540" s="25"/>
      <c r="BP3540" s="25"/>
      <c r="BQ3540" s="25"/>
      <c r="BR3540" s="25"/>
      <c r="BS3540" s="25"/>
      <c r="BT3540" s="25"/>
      <c r="BU3540" s="25"/>
      <c r="BV3540" s="25"/>
      <c r="BW3540" s="25"/>
      <c r="BX3540" s="25"/>
      <c r="BY3540" s="25"/>
      <c r="BZ3540" s="25"/>
      <c r="CA3540" s="25"/>
      <c r="CB3540" s="25"/>
      <c r="CC3540" s="25"/>
      <c r="CD3540" s="2" t="s">
        <v>78</v>
      </c>
      <c r="CE3540" s="2" t="s">
        <v>22018</v>
      </c>
      <c r="CF3540" s="25"/>
      <c r="CG3540" s="25"/>
      <c r="CH3540" s="25"/>
      <c r="CI3540" s="25"/>
      <c r="CJ3540" s="25"/>
    </row>
    <row r="3541" spans="1:88" x14ac:dyDescent="0.2">
      <c r="A3541" s="2" t="s">
        <v>13150</v>
      </c>
      <c r="B3541" s="2" t="s">
        <v>26582</v>
      </c>
      <c r="C3541" s="2" t="s">
        <v>10420</v>
      </c>
      <c r="D3541" s="2" t="s">
        <v>13150</v>
      </c>
      <c r="E3541" s="2" t="s">
        <v>13150</v>
      </c>
      <c r="F3541" s="2" t="s">
        <v>13151</v>
      </c>
      <c r="G3541" s="2" t="s">
        <v>13152</v>
      </c>
      <c r="H3541" s="2" t="s">
        <v>61</v>
      </c>
      <c r="I3541" s="2" t="s">
        <v>61</v>
      </c>
      <c r="J3541" s="2" t="s">
        <v>61</v>
      </c>
      <c r="K3541" s="50" t="s">
        <v>61</v>
      </c>
      <c r="L3541" s="43">
        <v>2010</v>
      </c>
      <c r="M3541" s="2" t="s">
        <v>133</v>
      </c>
      <c r="N3541" s="32">
        <v>25.163989999999998</v>
      </c>
      <c r="O3541" s="32">
        <v>55.41527</v>
      </c>
      <c r="P3541" s="2" t="s">
        <v>152</v>
      </c>
      <c r="Q3541" s="2" t="s">
        <v>65</v>
      </c>
      <c r="R3541" s="43" t="s">
        <v>18854</v>
      </c>
      <c r="S3541" s="41" t="s">
        <v>272</v>
      </c>
      <c r="T3541" s="41" t="s">
        <v>18461</v>
      </c>
      <c r="U3541" s="2"/>
      <c r="V3541" s="2"/>
      <c r="W3541" s="41" t="s">
        <v>17588</v>
      </c>
      <c r="X3541" s="2" t="s">
        <v>696</v>
      </c>
      <c r="Y3541" s="2" t="s">
        <v>102</v>
      </c>
      <c r="Z3541" s="5" t="s">
        <v>20</v>
      </c>
      <c r="AA3541" s="5" t="s">
        <v>16910</v>
      </c>
      <c r="AB3541" s="5" t="s">
        <v>16316</v>
      </c>
      <c r="AC3541" s="2" t="s">
        <v>5205</v>
      </c>
      <c r="AD3541" s="2">
        <v>1062100</v>
      </c>
      <c r="AE3541" s="5">
        <v>24</v>
      </c>
      <c r="AF3541" s="25"/>
      <c r="AG3541" s="29">
        <v>3</v>
      </c>
      <c r="AH3541" s="2" t="s">
        <v>17974</v>
      </c>
      <c r="AI3541" s="2">
        <v>3</v>
      </c>
      <c r="AJ3541" s="2">
        <v>3</v>
      </c>
      <c r="AK3541" s="2"/>
      <c r="AL3541" s="2"/>
      <c r="AM3541" s="2"/>
      <c r="AN3541" s="2"/>
      <c r="AO3541" s="2"/>
      <c r="AP3541" s="25"/>
      <c r="AQ3541" s="25"/>
      <c r="AR3541" s="2"/>
      <c r="AS3541" s="2"/>
      <c r="AT3541" s="2"/>
      <c r="AU3541" s="25"/>
      <c r="AV3541" s="2"/>
      <c r="AW3541" s="2"/>
      <c r="AX3541" s="25"/>
      <c r="AY3541" s="25"/>
      <c r="AZ3541" s="25"/>
      <c r="BA3541" s="25"/>
      <c r="BB3541" s="25"/>
      <c r="BC3541" s="25"/>
      <c r="BD3541" s="25"/>
      <c r="BE3541" s="25"/>
      <c r="BF3541" s="25"/>
      <c r="BG3541" s="25"/>
      <c r="BH3541" s="25"/>
      <c r="BI3541" s="25"/>
      <c r="BJ3541" s="25"/>
      <c r="BK3541" s="25"/>
      <c r="BL3541" s="25"/>
      <c r="BM3541" s="25"/>
      <c r="BN3541" s="25"/>
      <c r="BO3541" s="25"/>
      <c r="BP3541" s="25"/>
      <c r="BQ3541" s="25"/>
      <c r="BR3541" s="25"/>
      <c r="BS3541" s="25"/>
      <c r="BT3541" s="25"/>
      <c r="BU3541" s="25"/>
      <c r="BV3541" s="25"/>
      <c r="BW3541" s="25"/>
      <c r="BX3541" s="25"/>
      <c r="BY3541" s="25"/>
      <c r="BZ3541" s="25"/>
      <c r="CA3541" s="25"/>
      <c r="CB3541" s="25"/>
      <c r="CC3541" s="25"/>
      <c r="CD3541" s="2" t="s">
        <v>78</v>
      </c>
      <c r="CE3541" s="2" t="s">
        <v>22019</v>
      </c>
      <c r="CF3541" s="25"/>
      <c r="CG3541" s="25"/>
      <c r="CH3541" s="25"/>
      <c r="CI3541" s="25"/>
      <c r="CJ3541" s="25"/>
    </row>
    <row r="3542" spans="1:88" x14ac:dyDescent="0.2">
      <c r="A3542" s="2" t="s">
        <v>13153</v>
      </c>
      <c r="B3542" s="2" t="s">
        <v>26583</v>
      </c>
      <c r="C3542" s="2" t="s">
        <v>10420</v>
      </c>
      <c r="D3542" s="2" t="s">
        <v>13153</v>
      </c>
      <c r="E3542" s="2" t="s">
        <v>13153</v>
      </c>
      <c r="F3542" s="2" t="s">
        <v>13154</v>
      </c>
      <c r="G3542" s="2" t="s">
        <v>13155</v>
      </c>
      <c r="H3542" s="2" t="s">
        <v>83</v>
      </c>
      <c r="I3542" s="2" t="s">
        <v>61</v>
      </c>
      <c r="J3542" s="2" t="s">
        <v>61</v>
      </c>
      <c r="K3542" s="50" t="s">
        <v>61</v>
      </c>
      <c r="L3542" s="43">
        <v>2010</v>
      </c>
      <c r="M3542" s="2" t="s">
        <v>133</v>
      </c>
      <c r="N3542" s="32">
        <v>25.167300000000001</v>
      </c>
      <c r="O3542" s="32">
        <v>55.404600000000002</v>
      </c>
      <c r="P3542" s="2" t="s">
        <v>2767</v>
      </c>
      <c r="Q3542" s="2" t="s">
        <v>65</v>
      </c>
      <c r="R3542" s="43" t="s">
        <v>18854</v>
      </c>
      <c r="S3542" s="41" t="s">
        <v>272</v>
      </c>
      <c r="T3542" s="41" t="s">
        <v>18461</v>
      </c>
      <c r="U3542" s="2"/>
      <c r="V3542" s="2"/>
      <c r="W3542" s="41" t="s">
        <v>17589</v>
      </c>
      <c r="X3542" s="2" t="s">
        <v>315</v>
      </c>
      <c r="Y3542" s="2" t="s">
        <v>102</v>
      </c>
      <c r="Z3542" s="5" t="s">
        <v>10423</v>
      </c>
      <c r="AA3542" s="5" t="s">
        <v>16910</v>
      </c>
      <c r="AB3542" s="5" t="s">
        <v>16316</v>
      </c>
      <c r="AC3542" s="2" t="s">
        <v>5205</v>
      </c>
      <c r="AD3542" s="2">
        <v>1062100</v>
      </c>
      <c r="AE3542" s="5">
        <v>28</v>
      </c>
      <c r="AF3542" s="25"/>
      <c r="AG3542" s="29">
        <v>3</v>
      </c>
      <c r="AH3542" s="2" t="s">
        <v>17974</v>
      </c>
      <c r="AI3542" s="2">
        <v>3</v>
      </c>
      <c r="AJ3542" s="2">
        <v>3</v>
      </c>
      <c r="AK3542" s="2"/>
      <c r="AL3542" s="2"/>
      <c r="AM3542" s="2"/>
      <c r="AN3542" s="2"/>
      <c r="AO3542" s="2"/>
      <c r="AP3542" s="25"/>
      <c r="AQ3542" s="25"/>
      <c r="AR3542" s="2"/>
      <c r="AS3542" s="2"/>
      <c r="AT3542" s="2"/>
      <c r="AU3542" s="25"/>
      <c r="AV3542" s="2"/>
      <c r="AW3542" s="2"/>
      <c r="AX3542" s="25"/>
      <c r="AY3542" s="25"/>
      <c r="AZ3542" s="25"/>
      <c r="BA3542" s="25"/>
      <c r="BB3542" s="25"/>
      <c r="BC3542" s="25"/>
      <c r="BD3542" s="25"/>
      <c r="BE3542" s="25"/>
      <c r="BF3542" s="25"/>
      <c r="BG3542" s="25"/>
      <c r="BH3542" s="25"/>
      <c r="BI3542" s="25"/>
      <c r="BJ3542" s="25"/>
      <c r="BK3542" s="25"/>
      <c r="BL3542" s="25"/>
      <c r="BM3542" s="25"/>
      <c r="BN3542" s="25"/>
      <c r="BO3542" s="25"/>
      <c r="BP3542" s="25"/>
      <c r="BQ3542" s="25"/>
      <c r="BR3542" s="25"/>
      <c r="BS3542" s="25"/>
      <c r="BT3542" s="25"/>
      <c r="BU3542" s="25"/>
      <c r="BV3542" s="25"/>
      <c r="BW3542" s="25"/>
      <c r="BX3542" s="25"/>
      <c r="BY3542" s="25"/>
      <c r="BZ3542" s="25"/>
      <c r="CA3542" s="25"/>
      <c r="CB3542" s="25"/>
      <c r="CC3542" s="25"/>
      <c r="CD3542" s="2" t="s">
        <v>78</v>
      </c>
      <c r="CE3542" s="2" t="s">
        <v>22020</v>
      </c>
      <c r="CF3542" s="25"/>
      <c r="CG3542" s="25"/>
      <c r="CH3542" s="25"/>
      <c r="CI3542" s="25"/>
      <c r="CJ3542" s="25"/>
    </row>
    <row r="3543" spans="1:88" x14ac:dyDescent="0.2">
      <c r="A3543" s="2" t="s">
        <v>13156</v>
      </c>
      <c r="B3543" s="2" t="s">
        <v>26584</v>
      </c>
      <c r="C3543" s="2" t="s">
        <v>10420</v>
      </c>
      <c r="D3543" s="2" t="s">
        <v>13156</v>
      </c>
      <c r="E3543" s="2" t="s">
        <v>13156</v>
      </c>
      <c r="F3543" s="2" t="s">
        <v>13157</v>
      </c>
      <c r="G3543" s="2" t="s">
        <v>13158</v>
      </c>
      <c r="H3543" s="2" t="s">
        <v>61</v>
      </c>
      <c r="I3543" s="2" t="s">
        <v>61</v>
      </c>
      <c r="J3543" s="2" t="s">
        <v>61</v>
      </c>
      <c r="K3543" s="50" t="s">
        <v>61</v>
      </c>
      <c r="L3543" s="43">
        <v>2010</v>
      </c>
      <c r="M3543" s="2" t="s">
        <v>133</v>
      </c>
      <c r="N3543" s="32">
        <v>25.291740000000001</v>
      </c>
      <c r="O3543" s="32">
        <v>55.370310000000003</v>
      </c>
      <c r="P3543" s="2" t="s">
        <v>152</v>
      </c>
      <c r="Q3543" s="2" t="s">
        <v>65</v>
      </c>
      <c r="R3543" s="43" t="s">
        <v>18854</v>
      </c>
      <c r="S3543" s="41" t="s">
        <v>272</v>
      </c>
      <c r="T3543" s="41" t="s">
        <v>18461</v>
      </c>
      <c r="U3543" s="2"/>
      <c r="V3543" s="2"/>
      <c r="W3543" s="41" t="s">
        <v>17588</v>
      </c>
      <c r="X3543" s="2" t="s">
        <v>696</v>
      </c>
      <c r="Y3543" s="2" t="s">
        <v>76</v>
      </c>
      <c r="Z3543" s="5" t="s">
        <v>10423</v>
      </c>
      <c r="AA3543" s="5" t="s">
        <v>16910</v>
      </c>
      <c r="AB3543" s="5" t="s">
        <v>16317</v>
      </c>
      <c r="AC3543" s="2" t="s">
        <v>5205</v>
      </c>
      <c r="AD3543" s="2">
        <v>1024100</v>
      </c>
      <c r="AE3543" s="5">
        <v>17</v>
      </c>
      <c r="AF3543" s="25"/>
      <c r="AG3543" s="29">
        <v>3</v>
      </c>
      <c r="AH3543" s="2" t="s">
        <v>17974</v>
      </c>
      <c r="AI3543" s="2">
        <v>3</v>
      </c>
      <c r="AJ3543" s="2">
        <v>3</v>
      </c>
      <c r="AK3543" s="2"/>
      <c r="AL3543" s="2"/>
      <c r="AM3543" s="2"/>
      <c r="AN3543" s="2"/>
      <c r="AO3543" s="2"/>
      <c r="AP3543" s="25"/>
      <c r="AQ3543" s="25"/>
      <c r="AR3543" s="2"/>
      <c r="AS3543" s="2"/>
      <c r="AT3543" s="2"/>
      <c r="AU3543" s="25"/>
      <c r="AV3543" s="2"/>
      <c r="AW3543" s="2"/>
      <c r="AX3543" s="25"/>
      <c r="AY3543" s="25"/>
      <c r="AZ3543" s="25"/>
      <c r="BA3543" s="25"/>
      <c r="BB3543" s="25"/>
      <c r="BC3543" s="25"/>
      <c r="BD3543" s="25"/>
      <c r="BE3543" s="25"/>
      <c r="BF3543" s="25"/>
      <c r="BG3543" s="25"/>
      <c r="BH3543" s="25"/>
      <c r="BI3543" s="25"/>
      <c r="BJ3543" s="25"/>
      <c r="BK3543" s="25"/>
      <c r="BL3543" s="25"/>
      <c r="BM3543" s="25"/>
      <c r="BN3543" s="25"/>
      <c r="BO3543" s="25"/>
      <c r="BP3543" s="25"/>
      <c r="BQ3543" s="25"/>
      <c r="BR3543" s="25"/>
      <c r="BS3543" s="25"/>
      <c r="BT3543" s="25"/>
      <c r="BU3543" s="25"/>
      <c r="BV3543" s="25"/>
      <c r="BW3543" s="25"/>
      <c r="BX3543" s="25"/>
      <c r="BY3543" s="25"/>
      <c r="BZ3543" s="25"/>
      <c r="CA3543" s="25"/>
      <c r="CB3543" s="25"/>
      <c r="CC3543" s="25"/>
      <c r="CD3543" s="2" t="s">
        <v>78</v>
      </c>
      <c r="CE3543" s="2" t="s">
        <v>22021</v>
      </c>
      <c r="CF3543" s="25"/>
      <c r="CG3543" s="25"/>
      <c r="CH3543" s="25"/>
      <c r="CI3543" s="25"/>
      <c r="CJ3543" s="25"/>
    </row>
    <row r="3544" spans="1:88" x14ac:dyDescent="0.2">
      <c r="A3544" s="2" t="s">
        <v>13159</v>
      </c>
      <c r="B3544" s="2" t="s">
        <v>26585</v>
      </c>
      <c r="C3544" s="2" t="s">
        <v>10420</v>
      </c>
      <c r="D3544" s="2" t="s">
        <v>13159</v>
      </c>
      <c r="E3544" s="2" t="s">
        <v>13159</v>
      </c>
      <c r="F3544" s="2" t="s">
        <v>13160</v>
      </c>
      <c r="G3544" s="2" t="s">
        <v>13161</v>
      </c>
      <c r="H3544" s="2" t="s">
        <v>83</v>
      </c>
      <c r="I3544" s="2" t="s">
        <v>61</v>
      </c>
      <c r="J3544" s="2" t="s">
        <v>61</v>
      </c>
      <c r="K3544" s="50" t="s">
        <v>61</v>
      </c>
      <c r="L3544" s="43">
        <v>2010</v>
      </c>
      <c r="M3544" s="2" t="s">
        <v>133</v>
      </c>
      <c r="N3544" s="32">
        <v>25.174980000000001</v>
      </c>
      <c r="O3544" s="32">
        <v>55.386800000000001</v>
      </c>
      <c r="P3544" s="2" t="s">
        <v>2767</v>
      </c>
      <c r="Q3544" s="2" t="s">
        <v>65</v>
      </c>
      <c r="R3544" s="43" t="s">
        <v>18854</v>
      </c>
      <c r="S3544" s="41" t="s">
        <v>272</v>
      </c>
      <c r="T3544" s="41" t="s">
        <v>18461</v>
      </c>
      <c r="U3544" s="2"/>
      <c r="V3544" s="2"/>
      <c r="W3544" s="41" t="s">
        <v>17589</v>
      </c>
      <c r="X3544" s="2" t="s">
        <v>1598</v>
      </c>
      <c r="Y3544" s="2" t="s">
        <v>102</v>
      </c>
      <c r="Z3544" s="5" t="s">
        <v>20</v>
      </c>
      <c r="AA3544" s="5" t="s">
        <v>16910</v>
      </c>
      <c r="AB3544" s="5" t="s">
        <v>16316</v>
      </c>
      <c r="AC3544" s="2" t="s">
        <v>5205</v>
      </c>
      <c r="AD3544" s="2">
        <v>1061400</v>
      </c>
      <c r="AE3544" s="5">
        <v>16</v>
      </c>
      <c r="AF3544" s="25"/>
      <c r="AG3544" s="29">
        <v>3</v>
      </c>
      <c r="AH3544" s="2" t="s">
        <v>17974</v>
      </c>
      <c r="AI3544" s="2">
        <v>3</v>
      </c>
      <c r="AJ3544" s="2">
        <v>3</v>
      </c>
      <c r="AK3544" s="2"/>
      <c r="AL3544" s="2"/>
      <c r="AM3544" s="2"/>
      <c r="AN3544" s="2"/>
      <c r="AO3544" s="2"/>
      <c r="AP3544" s="25"/>
      <c r="AQ3544" s="25"/>
      <c r="AR3544" s="2"/>
      <c r="AS3544" s="2"/>
      <c r="AT3544" s="2"/>
      <c r="AU3544" s="25"/>
      <c r="AV3544" s="2"/>
      <c r="AW3544" s="2"/>
      <c r="AX3544" s="25"/>
      <c r="AY3544" s="25"/>
      <c r="AZ3544" s="25"/>
      <c r="BA3544" s="25"/>
      <c r="BB3544" s="25"/>
      <c r="BC3544" s="25"/>
      <c r="BD3544" s="25"/>
      <c r="BE3544" s="25"/>
      <c r="BF3544" s="25"/>
      <c r="BG3544" s="25"/>
      <c r="BH3544" s="25"/>
      <c r="BI3544" s="25"/>
      <c r="BJ3544" s="25"/>
      <c r="BK3544" s="25"/>
      <c r="BL3544" s="25"/>
      <c r="BM3544" s="25"/>
      <c r="BN3544" s="25"/>
      <c r="BO3544" s="25"/>
      <c r="BP3544" s="25"/>
      <c r="BQ3544" s="25"/>
      <c r="BR3544" s="25"/>
      <c r="BS3544" s="25"/>
      <c r="BT3544" s="25"/>
      <c r="BU3544" s="25"/>
      <c r="BV3544" s="25"/>
      <c r="BW3544" s="25"/>
      <c r="BX3544" s="25"/>
      <c r="BY3544" s="25"/>
      <c r="BZ3544" s="25"/>
      <c r="CA3544" s="25"/>
      <c r="CB3544" s="25"/>
      <c r="CC3544" s="25"/>
      <c r="CD3544" s="2" t="s">
        <v>78</v>
      </c>
      <c r="CE3544" s="2" t="s">
        <v>22022</v>
      </c>
      <c r="CF3544" s="25"/>
      <c r="CG3544" s="25"/>
      <c r="CH3544" s="25"/>
      <c r="CI3544" s="25"/>
      <c r="CJ3544" s="25"/>
    </row>
    <row r="3545" spans="1:88" x14ac:dyDescent="0.2">
      <c r="A3545" s="2" t="s">
        <v>13162</v>
      </c>
      <c r="B3545" s="2" t="s">
        <v>26586</v>
      </c>
      <c r="C3545" s="2" t="s">
        <v>10420</v>
      </c>
      <c r="D3545" s="2" t="s">
        <v>13162</v>
      </c>
      <c r="E3545" s="2" t="s">
        <v>13162</v>
      </c>
      <c r="F3545" s="2" t="s">
        <v>13163</v>
      </c>
      <c r="G3545" s="2" t="s">
        <v>13164</v>
      </c>
      <c r="H3545" s="2" t="s">
        <v>61</v>
      </c>
      <c r="I3545" s="2" t="s">
        <v>61</v>
      </c>
      <c r="J3545" s="2" t="s">
        <v>61</v>
      </c>
      <c r="K3545" s="50" t="s">
        <v>61</v>
      </c>
      <c r="L3545" s="43">
        <v>2013</v>
      </c>
      <c r="M3545" s="2" t="s">
        <v>133</v>
      </c>
      <c r="N3545" s="32">
        <v>25.18948</v>
      </c>
      <c r="O3545" s="32">
        <v>55.380180000000003</v>
      </c>
      <c r="P3545" s="2" t="s">
        <v>152</v>
      </c>
      <c r="Q3545" s="2" t="s">
        <v>65</v>
      </c>
      <c r="R3545" s="43" t="s">
        <v>16802</v>
      </c>
      <c r="S3545" s="41" t="s">
        <v>4851</v>
      </c>
      <c r="T3545" s="41" t="s">
        <v>18462</v>
      </c>
      <c r="U3545" s="2"/>
      <c r="V3545" s="2"/>
      <c r="W3545" s="41" t="s">
        <v>17588</v>
      </c>
      <c r="X3545" s="2" t="s">
        <v>10480</v>
      </c>
      <c r="Y3545" s="2" t="s">
        <v>102</v>
      </c>
      <c r="Z3545" s="5" t="s">
        <v>10423</v>
      </c>
      <c r="AA3545" s="5" t="s">
        <v>16910</v>
      </c>
      <c r="AB3545" s="5" t="s">
        <v>16316</v>
      </c>
      <c r="AC3545" s="2" t="s">
        <v>5205</v>
      </c>
      <c r="AD3545" s="2">
        <v>1041600</v>
      </c>
      <c r="AE3545" s="5">
        <v>30</v>
      </c>
      <c r="AF3545" s="25"/>
      <c r="AG3545" s="29">
        <v>3</v>
      </c>
      <c r="AH3545" s="2" t="s">
        <v>17974</v>
      </c>
      <c r="AI3545" s="2">
        <v>4</v>
      </c>
      <c r="AJ3545" s="2">
        <v>3</v>
      </c>
      <c r="AK3545" s="2" t="s">
        <v>18943</v>
      </c>
      <c r="AL3545" s="2"/>
      <c r="AM3545" s="2"/>
      <c r="AN3545" s="2"/>
      <c r="AO3545" s="2"/>
      <c r="AP3545" s="25"/>
      <c r="AQ3545" s="25"/>
      <c r="AR3545" s="2"/>
      <c r="AS3545" s="2"/>
      <c r="AT3545" s="2"/>
      <c r="AU3545" s="25"/>
      <c r="AV3545" s="2"/>
      <c r="AW3545" s="2"/>
      <c r="AX3545" s="25"/>
      <c r="AY3545" s="25"/>
      <c r="AZ3545" s="25"/>
      <c r="BA3545" s="25"/>
      <c r="BB3545" s="25"/>
      <c r="BC3545" s="25"/>
      <c r="BD3545" s="25"/>
      <c r="BE3545" s="25"/>
      <c r="BF3545" s="25"/>
      <c r="BG3545" s="25"/>
      <c r="BH3545" s="25"/>
      <c r="BI3545" s="25"/>
      <c r="BJ3545" s="25"/>
      <c r="BK3545" s="25"/>
      <c r="BL3545" s="25"/>
      <c r="BM3545" s="25"/>
      <c r="BN3545" s="25"/>
      <c r="BO3545" s="25"/>
      <c r="BP3545" s="25"/>
      <c r="BQ3545" s="25"/>
      <c r="BR3545" s="25"/>
      <c r="BS3545" s="25"/>
      <c r="BT3545" s="25"/>
      <c r="BU3545" s="25"/>
      <c r="BV3545" s="25"/>
      <c r="BW3545" s="25"/>
      <c r="BX3545" s="25"/>
      <c r="BY3545" s="25"/>
      <c r="BZ3545" s="25"/>
      <c r="CA3545" s="25"/>
      <c r="CB3545" s="25"/>
      <c r="CC3545" s="25"/>
      <c r="CD3545" s="2" t="s">
        <v>78</v>
      </c>
      <c r="CE3545" s="2" t="s">
        <v>22023</v>
      </c>
      <c r="CF3545" s="25"/>
      <c r="CG3545" s="25"/>
      <c r="CH3545" s="25"/>
      <c r="CI3545" s="25"/>
      <c r="CJ3545" s="25"/>
    </row>
    <row r="3546" spans="1:88" x14ac:dyDescent="0.2">
      <c r="A3546" s="2" t="s">
        <v>13165</v>
      </c>
      <c r="B3546" s="2" t="s">
        <v>26587</v>
      </c>
      <c r="C3546" s="2" t="s">
        <v>10420</v>
      </c>
      <c r="D3546" s="2" t="s">
        <v>13165</v>
      </c>
      <c r="E3546" s="2" t="s">
        <v>13165</v>
      </c>
      <c r="F3546" s="2" t="s">
        <v>13166</v>
      </c>
      <c r="G3546" s="2" t="s">
        <v>13167</v>
      </c>
      <c r="H3546" s="2" t="s">
        <v>61</v>
      </c>
      <c r="I3546" s="2" t="s">
        <v>61</v>
      </c>
      <c r="J3546" s="2" t="s">
        <v>61</v>
      </c>
      <c r="K3546" s="50" t="s">
        <v>61</v>
      </c>
      <c r="L3546" s="43">
        <v>2010</v>
      </c>
      <c r="M3546" s="2" t="s">
        <v>133</v>
      </c>
      <c r="N3546" s="32">
        <v>25.176269999999999</v>
      </c>
      <c r="O3546" s="32">
        <v>55.377119999999998</v>
      </c>
      <c r="P3546" s="2" t="s">
        <v>152</v>
      </c>
      <c r="Q3546" s="2" t="s">
        <v>65</v>
      </c>
      <c r="R3546" s="43" t="s">
        <v>18854</v>
      </c>
      <c r="S3546" s="41" t="s">
        <v>272</v>
      </c>
      <c r="T3546" s="41" t="s">
        <v>18461</v>
      </c>
      <c r="U3546" s="2"/>
      <c r="V3546" s="2"/>
      <c r="W3546" s="41" t="s">
        <v>17588</v>
      </c>
      <c r="X3546" s="2" t="s">
        <v>10480</v>
      </c>
      <c r="Y3546" s="2" t="s">
        <v>69</v>
      </c>
      <c r="Z3546" s="5" t="s">
        <v>10423</v>
      </c>
      <c r="AA3546" s="5" t="s">
        <v>16910</v>
      </c>
      <c r="AB3546" s="5" t="s">
        <v>18091</v>
      </c>
      <c r="AC3546" s="2" t="s">
        <v>5205</v>
      </c>
      <c r="AD3546" s="2">
        <v>1061400</v>
      </c>
      <c r="AE3546" s="5">
        <v>19</v>
      </c>
      <c r="AF3546" s="25"/>
      <c r="AG3546" s="29">
        <v>3</v>
      </c>
      <c r="AH3546" s="2" t="s">
        <v>17974</v>
      </c>
      <c r="AI3546" s="2">
        <v>3</v>
      </c>
      <c r="AJ3546" s="2">
        <v>3</v>
      </c>
      <c r="AK3546" s="2"/>
      <c r="AL3546" s="2"/>
      <c r="AM3546" s="2"/>
      <c r="AN3546" s="2"/>
      <c r="AO3546" s="2"/>
      <c r="AP3546" s="25"/>
      <c r="AQ3546" s="25"/>
      <c r="AR3546" s="2"/>
      <c r="AS3546" s="2"/>
      <c r="AT3546" s="2"/>
      <c r="AU3546" s="25"/>
      <c r="AV3546" s="2"/>
      <c r="AW3546" s="2"/>
      <c r="AX3546" s="25"/>
      <c r="AY3546" s="25"/>
      <c r="AZ3546" s="25"/>
      <c r="BA3546" s="25"/>
      <c r="BB3546" s="25"/>
      <c r="BC3546" s="25"/>
      <c r="BD3546" s="25"/>
      <c r="BE3546" s="25"/>
      <c r="BF3546" s="25"/>
      <c r="BG3546" s="25"/>
      <c r="BH3546" s="25"/>
      <c r="BI3546" s="25"/>
      <c r="BJ3546" s="25"/>
      <c r="BK3546" s="25"/>
      <c r="BL3546" s="25"/>
      <c r="BM3546" s="25"/>
      <c r="BN3546" s="25"/>
      <c r="BO3546" s="25"/>
      <c r="BP3546" s="25"/>
      <c r="BQ3546" s="25"/>
      <c r="BR3546" s="25"/>
      <c r="BS3546" s="25"/>
      <c r="BT3546" s="25"/>
      <c r="BU3546" s="25"/>
      <c r="BV3546" s="25"/>
      <c r="BW3546" s="25"/>
      <c r="BX3546" s="25"/>
      <c r="BY3546" s="25"/>
      <c r="BZ3546" s="25"/>
      <c r="CA3546" s="25"/>
      <c r="CB3546" s="25"/>
      <c r="CC3546" s="25"/>
      <c r="CD3546" s="2" t="s">
        <v>78</v>
      </c>
      <c r="CE3546" s="2" t="s">
        <v>22024</v>
      </c>
      <c r="CF3546" s="25"/>
      <c r="CG3546" s="25"/>
      <c r="CH3546" s="25"/>
      <c r="CI3546" s="25"/>
      <c r="CJ3546" s="25"/>
    </row>
    <row r="3547" spans="1:88" x14ac:dyDescent="0.2">
      <c r="A3547" s="2" t="s">
        <v>13168</v>
      </c>
      <c r="B3547" s="2" t="s">
        <v>26588</v>
      </c>
      <c r="C3547" s="2" t="s">
        <v>10420</v>
      </c>
      <c r="D3547" s="2" t="s">
        <v>13168</v>
      </c>
      <c r="E3547" s="2" t="s">
        <v>13168</v>
      </c>
      <c r="F3547" s="2" t="s">
        <v>13169</v>
      </c>
      <c r="G3547" s="2" t="s">
        <v>13170</v>
      </c>
      <c r="H3547" s="2" t="s">
        <v>61</v>
      </c>
      <c r="I3547" s="2" t="s">
        <v>61</v>
      </c>
      <c r="J3547" s="2" t="s">
        <v>61</v>
      </c>
      <c r="K3547" s="50" t="s">
        <v>61</v>
      </c>
      <c r="L3547" s="43">
        <v>2010</v>
      </c>
      <c r="M3547" s="2" t="s">
        <v>133</v>
      </c>
      <c r="N3547" s="32">
        <v>25.159880000000001</v>
      </c>
      <c r="O3547" s="32">
        <v>55.250419999999998</v>
      </c>
      <c r="P3547" s="2" t="s">
        <v>152</v>
      </c>
      <c r="Q3547" s="2" t="s">
        <v>65</v>
      </c>
      <c r="R3547" s="43" t="s">
        <v>18854</v>
      </c>
      <c r="S3547" s="41" t="s">
        <v>272</v>
      </c>
      <c r="T3547" s="41" t="s">
        <v>18461</v>
      </c>
      <c r="U3547" s="2"/>
      <c r="V3547" s="2"/>
      <c r="W3547" s="41" t="s">
        <v>17588</v>
      </c>
      <c r="X3547" s="2" t="s">
        <v>153</v>
      </c>
      <c r="Y3547" s="2" t="s">
        <v>102</v>
      </c>
      <c r="Z3547" s="5" t="s">
        <v>20</v>
      </c>
      <c r="AA3547" s="5" t="s">
        <v>16910</v>
      </c>
      <c r="AB3547" s="5" t="s">
        <v>16316</v>
      </c>
      <c r="AC3547" s="2" t="s">
        <v>5205</v>
      </c>
      <c r="AD3547" s="2">
        <v>1035800</v>
      </c>
      <c r="AE3547" s="5">
        <v>24</v>
      </c>
      <c r="AF3547" s="25"/>
      <c r="AG3547" s="29">
        <v>3</v>
      </c>
      <c r="AH3547" s="2" t="s">
        <v>17974</v>
      </c>
      <c r="AI3547" s="2">
        <v>3</v>
      </c>
      <c r="AJ3547" s="2">
        <v>3</v>
      </c>
      <c r="AK3547" s="2"/>
      <c r="AL3547" s="2"/>
      <c r="AM3547" s="2"/>
      <c r="AN3547" s="2"/>
      <c r="AO3547" s="2"/>
      <c r="AP3547" s="25"/>
      <c r="AQ3547" s="25"/>
      <c r="AR3547" s="2"/>
      <c r="AS3547" s="2"/>
      <c r="AT3547" s="2"/>
      <c r="AU3547" s="25"/>
      <c r="AV3547" s="2"/>
      <c r="AW3547" s="2"/>
      <c r="AX3547" s="25"/>
      <c r="AY3547" s="25"/>
      <c r="AZ3547" s="25"/>
      <c r="BA3547" s="25"/>
      <c r="BB3547" s="25"/>
      <c r="BC3547" s="25"/>
      <c r="BD3547" s="25"/>
      <c r="BE3547" s="25"/>
      <c r="BF3547" s="25"/>
      <c r="BG3547" s="25"/>
      <c r="BH3547" s="25"/>
      <c r="BI3547" s="25"/>
      <c r="BJ3547" s="25"/>
      <c r="BK3547" s="25"/>
      <c r="BL3547" s="25"/>
      <c r="BM3547" s="25"/>
      <c r="BN3547" s="25"/>
      <c r="BO3547" s="25"/>
      <c r="BP3547" s="25"/>
      <c r="BQ3547" s="25"/>
      <c r="BR3547" s="25"/>
      <c r="BS3547" s="25"/>
      <c r="BT3547" s="25"/>
      <c r="BU3547" s="25"/>
      <c r="BV3547" s="25"/>
      <c r="BW3547" s="25"/>
      <c r="BX3547" s="25"/>
      <c r="BY3547" s="25"/>
      <c r="BZ3547" s="25"/>
      <c r="CA3547" s="25"/>
      <c r="CB3547" s="25"/>
      <c r="CC3547" s="25"/>
      <c r="CD3547" s="2" t="s">
        <v>78</v>
      </c>
      <c r="CE3547" s="2" t="s">
        <v>22025</v>
      </c>
      <c r="CF3547" s="25"/>
      <c r="CG3547" s="25"/>
      <c r="CH3547" s="25"/>
      <c r="CI3547" s="25"/>
      <c r="CJ3547" s="25"/>
    </row>
    <row r="3548" spans="1:88" x14ac:dyDescent="0.2">
      <c r="A3548" s="2" t="s">
        <v>13171</v>
      </c>
      <c r="B3548" s="2" t="s">
        <v>26589</v>
      </c>
      <c r="C3548" s="2" t="s">
        <v>10420</v>
      </c>
      <c r="D3548" s="2" t="s">
        <v>13171</v>
      </c>
      <c r="E3548" s="2" t="s">
        <v>13171</v>
      </c>
      <c r="F3548" s="2" t="s">
        <v>13172</v>
      </c>
      <c r="G3548" s="2" t="s">
        <v>16608</v>
      </c>
      <c r="H3548" s="2" t="s">
        <v>61</v>
      </c>
      <c r="I3548" s="2" t="s">
        <v>61</v>
      </c>
      <c r="J3548" s="2" t="s">
        <v>61</v>
      </c>
      <c r="K3548" s="50" t="s">
        <v>61</v>
      </c>
      <c r="L3548" s="43">
        <v>2012</v>
      </c>
      <c r="M3548" s="2" t="s">
        <v>133</v>
      </c>
      <c r="N3548" s="32">
        <v>25.010870000000001</v>
      </c>
      <c r="O3548" s="32">
        <v>55.161799999999999</v>
      </c>
      <c r="P3548" s="2" t="s">
        <v>152</v>
      </c>
      <c r="Q3548" s="2" t="s">
        <v>65</v>
      </c>
      <c r="R3548" s="43" t="s">
        <v>18854</v>
      </c>
      <c r="S3548" s="41" t="s">
        <v>272</v>
      </c>
      <c r="T3548" s="41" t="s">
        <v>18461</v>
      </c>
      <c r="U3548" s="2"/>
      <c r="V3548" s="2"/>
      <c r="W3548" s="41" t="s">
        <v>17588</v>
      </c>
      <c r="X3548" s="2" t="s">
        <v>153</v>
      </c>
      <c r="Y3548" s="2" t="s">
        <v>76</v>
      </c>
      <c r="Z3548" s="5" t="s">
        <v>10423</v>
      </c>
      <c r="AA3548" s="5" t="s">
        <v>16910</v>
      </c>
      <c r="AB3548" s="5" t="s">
        <v>16319</v>
      </c>
      <c r="AC3548" s="2" t="s">
        <v>5205</v>
      </c>
      <c r="AD3548" s="2">
        <v>1059802</v>
      </c>
      <c r="AE3548" s="5">
        <v>25</v>
      </c>
      <c r="AF3548" s="25"/>
      <c r="AG3548" s="29">
        <v>3</v>
      </c>
      <c r="AH3548" s="2" t="s">
        <v>17974</v>
      </c>
      <c r="AI3548" s="2">
        <v>3</v>
      </c>
      <c r="AJ3548" s="2">
        <v>3</v>
      </c>
      <c r="AK3548" s="2"/>
      <c r="AL3548" s="2"/>
      <c r="AM3548" s="2"/>
      <c r="AN3548" s="2"/>
      <c r="AO3548" s="2"/>
      <c r="AP3548" s="25"/>
      <c r="AQ3548" s="25"/>
      <c r="AR3548" s="2"/>
      <c r="AS3548" s="2"/>
      <c r="AT3548" s="2"/>
      <c r="AU3548" s="25"/>
      <c r="AV3548" s="2"/>
      <c r="AW3548" s="2"/>
      <c r="AX3548" s="25"/>
      <c r="AY3548" s="25"/>
      <c r="AZ3548" s="25"/>
      <c r="BA3548" s="25"/>
      <c r="BB3548" s="25"/>
      <c r="BC3548" s="25"/>
      <c r="BD3548" s="25"/>
      <c r="BE3548" s="25"/>
      <c r="BF3548" s="25"/>
      <c r="BG3548" s="25"/>
      <c r="BH3548" s="25"/>
      <c r="BI3548" s="25"/>
      <c r="BJ3548" s="25"/>
      <c r="BK3548" s="25"/>
      <c r="BL3548" s="25"/>
      <c r="BM3548" s="25"/>
      <c r="BN3548" s="25"/>
      <c r="BO3548" s="25"/>
      <c r="BP3548" s="25"/>
      <c r="BQ3548" s="25"/>
      <c r="BR3548" s="25"/>
      <c r="BS3548" s="25"/>
      <c r="BT3548" s="25"/>
      <c r="BU3548" s="25"/>
      <c r="BV3548" s="25"/>
      <c r="BW3548" s="25"/>
      <c r="BX3548" s="25"/>
      <c r="BY3548" s="25"/>
      <c r="BZ3548" s="25"/>
      <c r="CA3548" s="25"/>
      <c r="CB3548" s="25"/>
      <c r="CC3548" s="25"/>
      <c r="CD3548" s="2" t="s">
        <v>71</v>
      </c>
      <c r="CE3548" s="2">
        <v>0</v>
      </c>
      <c r="CF3548" s="25"/>
      <c r="CG3548" s="25"/>
      <c r="CH3548" s="25"/>
      <c r="CI3548" s="25"/>
      <c r="CJ3548" s="25"/>
    </row>
    <row r="3549" spans="1:88" x14ac:dyDescent="0.2">
      <c r="A3549" s="2" t="s">
        <v>13173</v>
      </c>
      <c r="B3549" s="2" t="s">
        <v>26590</v>
      </c>
      <c r="C3549" s="2" t="s">
        <v>10420</v>
      </c>
      <c r="D3549" s="2" t="s">
        <v>13173</v>
      </c>
      <c r="E3549" s="2" t="s">
        <v>13173</v>
      </c>
      <c r="F3549" s="2" t="s">
        <v>13174</v>
      </c>
      <c r="G3549" s="2" t="s">
        <v>13175</v>
      </c>
      <c r="H3549" s="2" t="s">
        <v>61</v>
      </c>
      <c r="I3549" s="2" t="s">
        <v>61</v>
      </c>
      <c r="J3549" s="2" t="s">
        <v>61</v>
      </c>
      <c r="K3549" s="50" t="s">
        <v>61</v>
      </c>
      <c r="L3549" s="43">
        <v>2011</v>
      </c>
      <c r="M3549" s="2" t="s">
        <v>133</v>
      </c>
      <c r="N3549" s="32">
        <v>25.255880000000001</v>
      </c>
      <c r="O3549" s="32">
        <v>55.298769999999998</v>
      </c>
      <c r="P3549" s="2" t="s">
        <v>152</v>
      </c>
      <c r="Q3549" s="2" t="s">
        <v>65</v>
      </c>
      <c r="R3549" s="43" t="s">
        <v>18854</v>
      </c>
      <c r="S3549" s="41" t="s">
        <v>272</v>
      </c>
      <c r="T3549" s="41" t="s">
        <v>18461</v>
      </c>
      <c r="U3549" s="2"/>
      <c r="V3549" s="2"/>
      <c r="W3549" s="41" t="s">
        <v>17588</v>
      </c>
      <c r="X3549" s="2" t="s">
        <v>153</v>
      </c>
      <c r="Y3549" s="2" t="s">
        <v>10437</v>
      </c>
      <c r="Z3549" s="5" t="s">
        <v>10423</v>
      </c>
      <c r="AA3549" s="5" t="s">
        <v>16910</v>
      </c>
      <c r="AB3549" s="5" t="s">
        <v>18090</v>
      </c>
      <c r="AC3549" s="2" t="s">
        <v>5205</v>
      </c>
      <c r="AD3549" s="2">
        <v>1031700</v>
      </c>
      <c r="AE3549" s="5">
        <v>33</v>
      </c>
      <c r="AF3549" s="25"/>
      <c r="AG3549" s="29">
        <v>3</v>
      </c>
      <c r="AH3549" s="2" t="s">
        <v>17974</v>
      </c>
      <c r="AI3549" s="2">
        <v>3</v>
      </c>
      <c r="AJ3549" s="2">
        <v>3</v>
      </c>
      <c r="AK3549" s="2"/>
      <c r="AL3549" s="2"/>
      <c r="AM3549" s="2"/>
      <c r="AN3549" s="2"/>
      <c r="AO3549" s="2"/>
      <c r="AP3549" s="25"/>
      <c r="AQ3549" s="25"/>
      <c r="AR3549" s="2"/>
      <c r="AS3549" s="2"/>
      <c r="AT3549" s="2"/>
      <c r="AU3549" s="25"/>
      <c r="AV3549" s="2"/>
      <c r="AW3549" s="2"/>
      <c r="AX3549" s="25"/>
      <c r="AY3549" s="25"/>
      <c r="AZ3549" s="25"/>
      <c r="BA3549" s="25"/>
      <c r="BB3549" s="25"/>
      <c r="BC3549" s="25"/>
      <c r="BD3549" s="25"/>
      <c r="BE3549" s="25"/>
      <c r="BF3549" s="25"/>
      <c r="BG3549" s="25"/>
      <c r="BH3549" s="25"/>
      <c r="BI3549" s="25"/>
      <c r="BJ3549" s="25"/>
      <c r="BK3549" s="25"/>
      <c r="BL3549" s="25"/>
      <c r="BM3549" s="25"/>
      <c r="BN3549" s="25"/>
      <c r="BO3549" s="25"/>
      <c r="BP3549" s="25"/>
      <c r="BQ3549" s="25"/>
      <c r="BR3549" s="25"/>
      <c r="BS3549" s="25"/>
      <c r="BT3549" s="25"/>
      <c r="BU3549" s="25"/>
      <c r="BV3549" s="25"/>
      <c r="BW3549" s="25"/>
      <c r="BX3549" s="25"/>
      <c r="BY3549" s="25"/>
      <c r="BZ3549" s="25"/>
      <c r="CA3549" s="25"/>
      <c r="CB3549" s="25"/>
      <c r="CC3549" s="25"/>
      <c r="CD3549" s="2" t="s">
        <v>78</v>
      </c>
      <c r="CE3549" s="2" t="s">
        <v>22026</v>
      </c>
      <c r="CF3549" s="25"/>
      <c r="CG3549" s="25"/>
      <c r="CH3549" s="25"/>
      <c r="CI3549" s="25"/>
      <c r="CJ3549" s="25"/>
    </row>
    <row r="3550" spans="1:88" x14ac:dyDescent="0.2">
      <c r="A3550" s="2" t="s">
        <v>13176</v>
      </c>
      <c r="B3550" s="2" t="s">
        <v>26591</v>
      </c>
      <c r="C3550" s="2" t="s">
        <v>10420</v>
      </c>
      <c r="D3550" s="2" t="s">
        <v>13176</v>
      </c>
      <c r="E3550" s="2" t="s">
        <v>13176</v>
      </c>
      <c r="F3550" s="2" t="s">
        <v>13177</v>
      </c>
      <c r="G3550" s="2"/>
      <c r="H3550" s="2" t="s">
        <v>83</v>
      </c>
      <c r="I3550" s="2" t="s">
        <v>61</v>
      </c>
      <c r="J3550" s="2" t="s">
        <v>61</v>
      </c>
      <c r="K3550" s="2"/>
      <c r="L3550" s="43">
        <v>2009</v>
      </c>
      <c r="M3550" s="2" t="s">
        <v>133</v>
      </c>
      <c r="N3550" s="32">
        <v>25.26239</v>
      </c>
      <c r="O3550" s="32">
        <v>55.295200000000001</v>
      </c>
      <c r="P3550" s="2" t="s">
        <v>2767</v>
      </c>
      <c r="Q3550" s="2" t="s">
        <v>65</v>
      </c>
      <c r="R3550" s="43" t="s">
        <v>18854</v>
      </c>
      <c r="S3550" s="41" t="s">
        <v>10732</v>
      </c>
      <c r="T3550" s="41" t="s">
        <v>18461</v>
      </c>
      <c r="U3550" s="2"/>
      <c r="V3550" s="2"/>
      <c r="W3550" s="41" t="s">
        <v>144</v>
      </c>
      <c r="X3550" s="2" t="s">
        <v>1598</v>
      </c>
      <c r="Y3550" s="2" t="s">
        <v>69</v>
      </c>
      <c r="Z3550" s="5" t="s">
        <v>10423</v>
      </c>
      <c r="AA3550" s="5" t="s">
        <v>10937</v>
      </c>
      <c r="AB3550" s="5" t="s">
        <v>18091</v>
      </c>
      <c r="AC3550" s="2" t="s">
        <v>3591</v>
      </c>
      <c r="AD3550" s="2">
        <v>1031200</v>
      </c>
      <c r="AE3550" s="5">
        <v>21</v>
      </c>
      <c r="AF3550" s="25"/>
      <c r="AG3550" s="29"/>
      <c r="AH3550" s="2" t="s">
        <v>3591</v>
      </c>
      <c r="AI3550" s="2">
        <v>3</v>
      </c>
      <c r="AJ3550" s="2" t="s">
        <v>3591</v>
      </c>
      <c r="AK3550" s="2"/>
      <c r="AL3550" s="2"/>
      <c r="AM3550" s="2"/>
      <c r="AN3550" s="2"/>
      <c r="AO3550" s="2"/>
      <c r="AP3550" s="25"/>
      <c r="AQ3550" s="25"/>
      <c r="AR3550" s="2"/>
      <c r="AS3550" s="2"/>
      <c r="AT3550" s="2"/>
      <c r="AU3550" s="25"/>
      <c r="AV3550" s="2"/>
      <c r="AW3550" s="2"/>
      <c r="AX3550" s="25"/>
      <c r="AY3550" s="25"/>
      <c r="AZ3550" s="25"/>
      <c r="BA3550" s="25"/>
      <c r="BB3550" s="25"/>
      <c r="BC3550" s="25"/>
      <c r="BD3550" s="25"/>
      <c r="BE3550" s="25"/>
      <c r="BF3550" s="25"/>
      <c r="BG3550" s="25"/>
      <c r="BH3550" s="25"/>
      <c r="BI3550" s="25"/>
      <c r="BJ3550" s="25"/>
      <c r="BK3550" s="25"/>
      <c r="BL3550" s="25"/>
      <c r="BM3550" s="25"/>
      <c r="BN3550" s="25"/>
      <c r="BO3550" s="25"/>
      <c r="BP3550" s="25"/>
      <c r="BQ3550" s="25"/>
      <c r="BR3550" s="25"/>
      <c r="BS3550" s="25"/>
      <c r="BT3550" s="25"/>
      <c r="BU3550" s="25"/>
      <c r="BV3550" s="25"/>
      <c r="BW3550" s="25"/>
      <c r="BX3550" s="25"/>
      <c r="BY3550" s="25"/>
      <c r="BZ3550" s="25"/>
      <c r="CA3550" s="25"/>
      <c r="CB3550" s="25"/>
      <c r="CC3550" s="25"/>
      <c r="CD3550" s="2" t="s">
        <v>71</v>
      </c>
      <c r="CE3550" s="2">
        <v>0</v>
      </c>
      <c r="CF3550" s="25"/>
      <c r="CG3550" s="25"/>
      <c r="CH3550" s="25"/>
      <c r="CI3550" s="25"/>
      <c r="CJ3550" s="25"/>
    </row>
    <row r="3551" spans="1:88" x14ac:dyDescent="0.2">
      <c r="A3551" s="2" t="s">
        <v>13178</v>
      </c>
      <c r="B3551" s="2" t="s">
        <v>26592</v>
      </c>
      <c r="C3551" s="2" t="s">
        <v>10420</v>
      </c>
      <c r="D3551" s="2" t="s">
        <v>13178</v>
      </c>
      <c r="E3551" s="2" t="s">
        <v>13178</v>
      </c>
      <c r="F3551" s="2" t="s">
        <v>13179</v>
      </c>
      <c r="G3551" s="2" t="s">
        <v>13180</v>
      </c>
      <c r="H3551" s="2" t="s">
        <v>61</v>
      </c>
      <c r="I3551" s="2" t="s">
        <v>61</v>
      </c>
      <c r="J3551" s="2" t="s">
        <v>61</v>
      </c>
      <c r="K3551" s="50" t="s">
        <v>61</v>
      </c>
      <c r="L3551" s="43">
        <v>2010</v>
      </c>
      <c r="M3551" s="2" t="s">
        <v>133</v>
      </c>
      <c r="N3551" s="32">
        <v>25.070930000000001</v>
      </c>
      <c r="O3551" s="32">
        <v>55.13552</v>
      </c>
      <c r="P3551" s="2" t="s">
        <v>152</v>
      </c>
      <c r="Q3551" s="2" t="s">
        <v>65</v>
      </c>
      <c r="R3551" s="43" t="s">
        <v>18854</v>
      </c>
      <c r="S3551" s="41" t="s">
        <v>272</v>
      </c>
      <c r="T3551" s="41" t="s">
        <v>18461</v>
      </c>
      <c r="U3551" s="2"/>
      <c r="V3551" s="2"/>
      <c r="W3551" s="41" t="s">
        <v>17588</v>
      </c>
      <c r="X3551" s="2" t="s">
        <v>696</v>
      </c>
      <c r="Y3551" s="2" t="s">
        <v>76</v>
      </c>
      <c r="Z3551" s="5" t="s">
        <v>10423</v>
      </c>
      <c r="AA3551" s="5" t="s">
        <v>10937</v>
      </c>
      <c r="AB3551" s="5" t="s">
        <v>16317</v>
      </c>
      <c r="AC3551" s="2" t="s">
        <v>5205</v>
      </c>
      <c r="AD3551" s="2">
        <v>1039200</v>
      </c>
      <c r="AE3551" s="5">
        <v>37</v>
      </c>
      <c r="AF3551" s="25"/>
      <c r="AG3551" s="29">
        <v>3</v>
      </c>
      <c r="AH3551" s="2" t="s">
        <v>17974</v>
      </c>
      <c r="AI3551" s="2">
        <v>3</v>
      </c>
      <c r="AJ3551" s="2">
        <v>3</v>
      </c>
      <c r="AK3551" s="2"/>
      <c r="AL3551" s="2"/>
      <c r="AM3551" s="2"/>
      <c r="AN3551" s="2"/>
      <c r="AO3551" s="2"/>
      <c r="AP3551" s="25"/>
      <c r="AQ3551" s="25"/>
      <c r="AR3551" s="2"/>
      <c r="AS3551" s="2"/>
      <c r="AT3551" s="2"/>
      <c r="AU3551" s="25"/>
      <c r="AV3551" s="2"/>
      <c r="AW3551" s="2"/>
      <c r="AX3551" s="25"/>
      <c r="AY3551" s="25"/>
      <c r="AZ3551" s="25"/>
      <c r="BA3551" s="25"/>
      <c r="BB3551" s="25"/>
      <c r="BC3551" s="25"/>
      <c r="BD3551" s="25"/>
      <c r="BE3551" s="25"/>
      <c r="BF3551" s="25"/>
      <c r="BG3551" s="25"/>
      <c r="BH3551" s="25"/>
      <c r="BI3551" s="25"/>
      <c r="BJ3551" s="25"/>
      <c r="BK3551" s="25"/>
      <c r="BL3551" s="25"/>
      <c r="BM3551" s="25"/>
      <c r="BN3551" s="25"/>
      <c r="BO3551" s="25"/>
      <c r="BP3551" s="25"/>
      <c r="BQ3551" s="25"/>
      <c r="BR3551" s="25"/>
      <c r="BS3551" s="25"/>
      <c r="BT3551" s="25"/>
      <c r="BU3551" s="25"/>
      <c r="BV3551" s="25"/>
      <c r="BW3551" s="25"/>
      <c r="BX3551" s="25"/>
      <c r="BY3551" s="25"/>
      <c r="BZ3551" s="25"/>
      <c r="CA3551" s="25"/>
      <c r="CB3551" s="25"/>
      <c r="CC3551" s="25"/>
      <c r="CD3551" s="2" t="s">
        <v>78</v>
      </c>
      <c r="CE3551" s="2" t="s">
        <v>22027</v>
      </c>
      <c r="CF3551" s="25"/>
      <c r="CG3551" s="25"/>
      <c r="CH3551" s="25"/>
      <c r="CI3551" s="25"/>
      <c r="CJ3551" s="25"/>
    </row>
    <row r="3552" spans="1:88" x14ac:dyDescent="0.2">
      <c r="A3552" s="2" t="s">
        <v>13181</v>
      </c>
      <c r="B3552" s="2" t="s">
        <v>26593</v>
      </c>
      <c r="C3552" s="2" t="s">
        <v>10420</v>
      </c>
      <c r="D3552" s="2" t="s">
        <v>13181</v>
      </c>
      <c r="E3552" s="2" t="s">
        <v>13181</v>
      </c>
      <c r="F3552" s="2" t="s">
        <v>13182</v>
      </c>
      <c r="G3552" s="2"/>
      <c r="H3552" s="2" t="s">
        <v>61</v>
      </c>
      <c r="I3552" s="2" t="s">
        <v>61</v>
      </c>
      <c r="J3552" s="2" t="s">
        <v>61</v>
      </c>
      <c r="K3552" s="2"/>
      <c r="L3552" s="43">
        <v>2011</v>
      </c>
      <c r="M3552" s="2" t="s">
        <v>133</v>
      </c>
      <c r="N3552" s="32">
        <v>25.096969999999999</v>
      </c>
      <c r="O3552" s="32">
        <v>55.152340000000002</v>
      </c>
      <c r="P3552" s="2" t="s">
        <v>152</v>
      </c>
      <c r="Q3552" s="2" t="s">
        <v>65</v>
      </c>
      <c r="R3552" s="43" t="s">
        <v>16802</v>
      </c>
      <c r="S3552" s="41" t="s">
        <v>5954</v>
      </c>
      <c r="T3552" s="41" t="s">
        <v>18462</v>
      </c>
      <c r="U3552" s="2"/>
      <c r="V3552" s="2"/>
      <c r="W3552" s="41" t="s">
        <v>67</v>
      </c>
      <c r="X3552" s="2" t="s">
        <v>153</v>
      </c>
      <c r="Y3552" s="2" t="s">
        <v>10437</v>
      </c>
      <c r="Z3552" s="5" t="s">
        <v>10423</v>
      </c>
      <c r="AA3552" s="5" t="s">
        <v>10937</v>
      </c>
      <c r="AB3552" s="5" t="s">
        <v>18090</v>
      </c>
      <c r="AC3552" s="2" t="s">
        <v>3591</v>
      </c>
      <c r="AD3552" s="2">
        <v>1038200</v>
      </c>
      <c r="AE3552" s="5">
        <v>30</v>
      </c>
      <c r="AF3552" s="25"/>
      <c r="AG3552" s="29"/>
      <c r="AH3552" s="2" t="s">
        <v>3591</v>
      </c>
      <c r="AI3552" s="2">
        <v>3</v>
      </c>
      <c r="AJ3552" s="2" t="s">
        <v>3591</v>
      </c>
      <c r="AK3552" s="2"/>
      <c r="AL3552" s="2"/>
      <c r="AM3552" s="2"/>
      <c r="AN3552" s="2"/>
      <c r="AO3552" s="2"/>
      <c r="AP3552" s="25"/>
      <c r="AQ3552" s="25"/>
      <c r="AR3552" s="2"/>
      <c r="AS3552" s="2"/>
      <c r="AT3552" s="2"/>
      <c r="AU3552" s="25"/>
      <c r="AV3552" s="2"/>
      <c r="AW3552" s="2"/>
      <c r="AX3552" s="25"/>
      <c r="AY3552" s="25"/>
      <c r="AZ3552" s="25"/>
      <c r="BA3552" s="25"/>
      <c r="BB3552" s="25"/>
      <c r="BC3552" s="25"/>
      <c r="BD3552" s="25"/>
      <c r="BE3552" s="25"/>
      <c r="BF3552" s="25"/>
      <c r="BG3552" s="25"/>
      <c r="BH3552" s="25"/>
      <c r="BI3552" s="25"/>
      <c r="BJ3552" s="25"/>
      <c r="BK3552" s="25"/>
      <c r="BL3552" s="25"/>
      <c r="BM3552" s="25"/>
      <c r="BN3552" s="25"/>
      <c r="BO3552" s="25"/>
      <c r="BP3552" s="25"/>
      <c r="BQ3552" s="25"/>
      <c r="BR3552" s="25"/>
      <c r="BS3552" s="25"/>
      <c r="BT3552" s="25"/>
      <c r="BU3552" s="25"/>
      <c r="BV3552" s="25"/>
      <c r="BW3552" s="25"/>
      <c r="BX3552" s="25"/>
      <c r="BY3552" s="25"/>
      <c r="BZ3552" s="25"/>
      <c r="CA3552" s="25"/>
      <c r="CB3552" s="25"/>
      <c r="CC3552" s="25"/>
      <c r="CD3552" s="2" t="s">
        <v>78</v>
      </c>
      <c r="CE3552" s="2" t="s">
        <v>22028</v>
      </c>
      <c r="CF3552" s="25"/>
      <c r="CG3552" s="25"/>
      <c r="CH3552" s="25"/>
      <c r="CI3552" s="25"/>
      <c r="CJ3552" s="25"/>
    </row>
    <row r="3553" spans="1:88" x14ac:dyDescent="0.2">
      <c r="A3553" s="2" t="s">
        <v>13183</v>
      </c>
      <c r="B3553" s="2" t="s">
        <v>26594</v>
      </c>
      <c r="C3553" s="2" t="s">
        <v>10420</v>
      </c>
      <c r="D3553" s="2" t="s">
        <v>13183</v>
      </c>
      <c r="E3553" s="2" t="s">
        <v>13183</v>
      </c>
      <c r="F3553" s="2" t="s">
        <v>13184</v>
      </c>
      <c r="G3553" s="2" t="s">
        <v>13185</v>
      </c>
      <c r="H3553" s="2" t="s">
        <v>61</v>
      </c>
      <c r="I3553" s="2" t="s">
        <v>61</v>
      </c>
      <c r="J3553" s="2" t="s">
        <v>61</v>
      </c>
      <c r="K3553" s="50" t="s">
        <v>61</v>
      </c>
      <c r="L3553" s="43">
        <v>2011</v>
      </c>
      <c r="M3553" s="2" t="s">
        <v>133</v>
      </c>
      <c r="N3553" s="32">
        <v>25.085599999999999</v>
      </c>
      <c r="O3553" s="32">
        <v>55.147599999999997</v>
      </c>
      <c r="P3553" s="2" t="s">
        <v>152</v>
      </c>
      <c r="Q3553" s="2" t="s">
        <v>65</v>
      </c>
      <c r="R3553" s="43" t="s">
        <v>18854</v>
      </c>
      <c r="S3553" s="41" t="s">
        <v>272</v>
      </c>
      <c r="T3553" s="41" t="s">
        <v>18461</v>
      </c>
      <c r="U3553" s="2"/>
      <c r="V3553" s="2"/>
      <c r="W3553" s="41" t="s">
        <v>17588</v>
      </c>
      <c r="X3553" s="2" t="s">
        <v>10480</v>
      </c>
      <c r="Y3553" s="2" t="s">
        <v>102</v>
      </c>
      <c r="Z3553" s="5" t="s">
        <v>20</v>
      </c>
      <c r="AA3553" s="5" t="s">
        <v>16910</v>
      </c>
      <c r="AB3553" s="5" t="s">
        <v>16316</v>
      </c>
      <c r="AC3553" s="2" t="s">
        <v>5205</v>
      </c>
      <c r="AD3553" s="2">
        <v>1039200</v>
      </c>
      <c r="AE3553" s="5">
        <v>17</v>
      </c>
      <c r="AF3553" s="25"/>
      <c r="AG3553" s="29">
        <v>3</v>
      </c>
      <c r="AH3553" s="2" t="s">
        <v>17974</v>
      </c>
      <c r="AI3553" s="2">
        <v>3</v>
      </c>
      <c r="AJ3553" s="2">
        <v>3</v>
      </c>
      <c r="AK3553" s="2"/>
      <c r="AL3553" s="2"/>
      <c r="AM3553" s="2"/>
      <c r="AN3553" s="2"/>
      <c r="AO3553" s="2"/>
      <c r="AP3553" s="25"/>
      <c r="AQ3553" s="25"/>
      <c r="AR3553" s="2"/>
      <c r="AS3553" s="2"/>
      <c r="AT3553" s="2"/>
      <c r="AU3553" s="25"/>
      <c r="AV3553" s="2"/>
      <c r="AW3553" s="2"/>
      <c r="AX3553" s="25"/>
      <c r="AY3553" s="25"/>
      <c r="AZ3553" s="25"/>
      <c r="BA3553" s="25"/>
      <c r="BB3553" s="25"/>
      <c r="BC3553" s="25"/>
      <c r="BD3553" s="25"/>
      <c r="BE3553" s="25"/>
      <c r="BF3553" s="25"/>
      <c r="BG3553" s="25"/>
      <c r="BH3553" s="25"/>
      <c r="BI3553" s="25"/>
      <c r="BJ3553" s="25"/>
      <c r="BK3553" s="25"/>
      <c r="BL3553" s="25"/>
      <c r="BM3553" s="25"/>
      <c r="BN3553" s="25"/>
      <c r="BO3553" s="25"/>
      <c r="BP3553" s="25"/>
      <c r="BQ3553" s="25"/>
      <c r="BR3553" s="25"/>
      <c r="BS3553" s="25"/>
      <c r="BT3553" s="25"/>
      <c r="BU3553" s="25"/>
      <c r="BV3553" s="25"/>
      <c r="BW3553" s="25"/>
      <c r="BX3553" s="25"/>
      <c r="BY3553" s="25"/>
      <c r="BZ3553" s="25"/>
      <c r="CA3553" s="25"/>
      <c r="CB3553" s="25"/>
      <c r="CC3553" s="25"/>
      <c r="CD3553" s="2" t="s">
        <v>78</v>
      </c>
      <c r="CE3553" s="2" t="s">
        <v>22029</v>
      </c>
      <c r="CF3553" s="25"/>
      <c r="CG3553" s="25"/>
      <c r="CH3553" s="25"/>
      <c r="CI3553" s="25"/>
      <c r="CJ3553" s="25"/>
    </row>
    <row r="3554" spans="1:88" x14ac:dyDescent="0.2">
      <c r="A3554" s="2" t="s">
        <v>13186</v>
      </c>
      <c r="B3554" s="2" t="s">
        <v>26595</v>
      </c>
      <c r="C3554" s="2" t="s">
        <v>10420</v>
      </c>
      <c r="D3554" s="2" t="s">
        <v>13186</v>
      </c>
      <c r="E3554" s="2" t="s">
        <v>13186</v>
      </c>
      <c r="F3554" s="2" t="s">
        <v>13187</v>
      </c>
      <c r="G3554" s="2" t="s">
        <v>13188</v>
      </c>
      <c r="H3554" s="2" t="s">
        <v>61</v>
      </c>
      <c r="I3554" s="2" t="s">
        <v>61</v>
      </c>
      <c r="J3554" s="2" t="s">
        <v>61</v>
      </c>
      <c r="K3554" s="50" t="s">
        <v>61</v>
      </c>
      <c r="L3554" s="43">
        <v>2010</v>
      </c>
      <c r="M3554" s="2" t="s">
        <v>133</v>
      </c>
      <c r="N3554" s="32">
        <v>25.081499999999998</v>
      </c>
      <c r="O3554" s="32">
        <v>55.146799999999999</v>
      </c>
      <c r="P3554" s="2" t="s">
        <v>152</v>
      </c>
      <c r="Q3554" s="2" t="s">
        <v>65</v>
      </c>
      <c r="R3554" s="43" t="s">
        <v>18854</v>
      </c>
      <c r="S3554" s="41" t="s">
        <v>272</v>
      </c>
      <c r="T3554" s="41" t="s">
        <v>18461</v>
      </c>
      <c r="U3554" s="2"/>
      <c r="V3554" s="2"/>
      <c r="W3554" s="41" t="s">
        <v>17588</v>
      </c>
      <c r="X3554" s="2" t="s">
        <v>153</v>
      </c>
      <c r="Y3554" s="2" t="s">
        <v>76</v>
      </c>
      <c r="Z3554" s="5" t="s">
        <v>20</v>
      </c>
      <c r="AA3554" s="5" t="s">
        <v>16910</v>
      </c>
      <c r="AB3554" s="5" t="s">
        <v>16317</v>
      </c>
      <c r="AC3554" s="2" t="s">
        <v>5205</v>
      </c>
      <c r="AD3554" s="2">
        <v>1039200</v>
      </c>
      <c r="AE3554" s="5">
        <v>18</v>
      </c>
      <c r="AF3554" s="25"/>
      <c r="AG3554" s="29">
        <v>3</v>
      </c>
      <c r="AH3554" s="2" t="s">
        <v>17974</v>
      </c>
      <c r="AI3554" s="2">
        <v>3</v>
      </c>
      <c r="AJ3554" s="2">
        <v>3</v>
      </c>
      <c r="AK3554" s="2"/>
      <c r="AL3554" s="2"/>
      <c r="AM3554" s="2"/>
      <c r="AN3554" s="2"/>
      <c r="AO3554" s="2"/>
      <c r="AP3554" s="25"/>
      <c r="AQ3554" s="25"/>
      <c r="AR3554" s="2"/>
      <c r="AS3554" s="2"/>
      <c r="AT3554" s="2"/>
      <c r="AU3554" s="25"/>
      <c r="AV3554" s="2"/>
      <c r="AW3554" s="2"/>
      <c r="AX3554" s="25"/>
      <c r="AY3554" s="25"/>
      <c r="AZ3554" s="25"/>
      <c r="BA3554" s="25"/>
      <c r="BB3554" s="25"/>
      <c r="BC3554" s="25"/>
      <c r="BD3554" s="25"/>
      <c r="BE3554" s="25"/>
      <c r="BF3554" s="25"/>
      <c r="BG3554" s="25"/>
      <c r="BH3554" s="25"/>
      <c r="BI3554" s="25"/>
      <c r="BJ3554" s="25"/>
      <c r="BK3554" s="25"/>
      <c r="BL3554" s="25"/>
      <c r="BM3554" s="25"/>
      <c r="BN3554" s="25"/>
      <c r="BO3554" s="25"/>
      <c r="BP3554" s="25"/>
      <c r="BQ3554" s="25"/>
      <c r="BR3554" s="25"/>
      <c r="BS3554" s="25"/>
      <c r="BT3554" s="25"/>
      <c r="BU3554" s="25"/>
      <c r="BV3554" s="25"/>
      <c r="BW3554" s="25"/>
      <c r="BX3554" s="25"/>
      <c r="BY3554" s="25"/>
      <c r="BZ3554" s="25"/>
      <c r="CA3554" s="25"/>
      <c r="CB3554" s="25"/>
      <c r="CC3554" s="25"/>
      <c r="CD3554" s="2" t="s">
        <v>78</v>
      </c>
      <c r="CE3554" s="2" t="s">
        <v>22030</v>
      </c>
      <c r="CF3554" s="25"/>
      <c r="CG3554" s="25"/>
      <c r="CH3554" s="25"/>
      <c r="CI3554" s="25"/>
      <c r="CJ3554" s="25"/>
    </row>
    <row r="3555" spans="1:88" x14ac:dyDescent="0.2">
      <c r="A3555" s="2" t="s">
        <v>13189</v>
      </c>
      <c r="B3555" s="2" t="s">
        <v>26596</v>
      </c>
      <c r="C3555" s="2" t="s">
        <v>10420</v>
      </c>
      <c r="D3555" s="2" t="s">
        <v>13189</v>
      </c>
      <c r="E3555" s="2" t="s">
        <v>13189</v>
      </c>
      <c r="F3555" s="2" t="s">
        <v>13190</v>
      </c>
      <c r="G3555" s="2" t="s">
        <v>18303</v>
      </c>
      <c r="H3555" s="2" t="s">
        <v>83</v>
      </c>
      <c r="I3555" s="2" t="s">
        <v>61</v>
      </c>
      <c r="J3555" s="2" t="s">
        <v>61</v>
      </c>
      <c r="K3555" s="50" t="s">
        <v>61</v>
      </c>
      <c r="L3555" s="43">
        <v>2010</v>
      </c>
      <c r="M3555" s="2" t="s">
        <v>133</v>
      </c>
      <c r="N3555" s="32">
        <v>25.261700000000001</v>
      </c>
      <c r="O3555" s="32">
        <v>55.289209999999997</v>
      </c>
      <c r="P3555" s="2" t="s">
        <v>2767</v>
      </c>
      <c r="Q3555" s="2" t="s">
        <v>65</v>
      </c>
      <c r="R3555" s="43" t="s">
        <v>18854</v>
      </c>
      <c r="S3555" s="41" t="s">
        <v>272</v>
      </c>
      <c r="T3555" s="41" t="s">
        <v>18461</v>
      </c>
      <c r="U3555" s="2"/>
      <c r="V3555" s="2"/>
      <c r="W3555" s="41" t="s">
        <v>17589</v>
      </c>
      <c r="X3555" s="2" t="s">
        <v>315</v>
      </c>
      <c r="Y3555" s="2" t="s">
        <v>102</v>
      </c>
      <c r="Z3555" s="5" t="s">
        <v>20</v>
      </c>
      <c r="AA3555" s="5" t="s">
        <v>16910</v>
      </c>
      <c r="AB3555" s="5" t="s">
        <v>16316</v>
      </c>
      <c r="AC3555" s="2" t="s">
        <v>5205</v>
      </c>
      <c r="AD3555" s="2">
        <v>1031200</v>
      </c>
      <c r="AE3555" s="5">
        <v>19</v>
      </c>
      <c r="AF3555" s="25"/>
      <c r="AG3555" s="29">
        <v>3</v>
      </c>
      <c r="AH3555" s="2" t="s">
        <v>17974</v>
      </c>
      <c r="AI3555" s="2">
        <v>3</v>
      </c>
      <c r="AJ3555" s="2">
        <v>3</v>
      </c>
      <c r="AK3555" s="2"/>
      <c r="AL3555" s="2"/>
      <c r="AM3555" s="2"/>
      <c r="AN3555" s="2"/>
      <c r="AO3555" s="2"/>
      <c r="AP3555" s="25"/>
      <c r="AQ3555" s="25"/>
      <c r="AR3555" s="2"/>
      <c r="AS3555" s="2"/>
      <c r="AT3555" s="2"/>
      <c r="AU3555" s="25"/>
      <c r="AV3555" s="2"/>
      <c r="AW3555" s="2"/>
      <c r="AX3555" s="25"/>
      <c r="AY3555" s="25"/>
      <c r="AZ3555" s="25"/>
      <c r="BA3555" s="25"/>
      <c r="BB3555" s="25"/>
      <c r="BC3555" s="25"/>
      <c r="BD3555" s="25"/>
      <c r="BE3555" s="25"/>
      <c r="BF3555" s="25"/>
      <c r="BG3555" s="25"/>
      <c r="BH3555" s="25"/>
      <c r="BI3555" s="25"/>
      <c r="BJ3555" s="25"/>
      <c r="BK3555" s="25"/>
      <c r="BL3555" s="25"/>
      <c r="BM3555" s="25"/>
      <c r="BN3555" s="25"/>
      <c r="BO3555" s="25"/>
      <c r="BP3555" s="25"/>
      <c r="BQ3555" s="25"/>
      <c r="BR3555" s="25"/>
      <c r="BS3555" s="25"/>
      <c r="BT3555" s="25"/>
      <c r="BU3555" s="25"/>
      <c r="BV3555" s="25"/>
      <c r="BW3555" s="25"/>
      <c r="BX3555" s="25"/>
      <c r="BY3555" s="25"/>
      <c r="BZ3555" s="25"/>
      <c r="CA3555" s="25"/>
      <c r="CB3555" s="25"/>
      <c r="CC3555" s="25"/>
      <c r="CD3555" s="2" t="s">
        <v>71</v>
      </c>
      <c r="CE3555" s="2">
        <v>0</v>
      </c>
      <c r="CF3555" s="25"/>
      <c r="CG3555" s="25"/>
      <c r="CH3555" s="25"/>
      <c r="CI3555" s="25"/>
      <c r="CJ3555" s="25"/>
    </row>
    <row r="3556" spans="1:88" x14ac:dyDescent="0.2">
      <c r="A3556" s="2" t="s">
        <v>13191</v>
      </c>
      <c r="B3556" s="2" t="s">
        <v>26597</v>
      </c>
      <c r="C3556" s="2" t="s">
        <v>10420</v>
      </c>
      <c r="D3556" s="2" t="s">
        <v>13191</v>
      </c>
      <c r="E3556" s="2" t="s">
        <v>13191</v>
      </c>
      <c r="F3556" s="2" t="s">
        <v>13192</v>
      </c>
      <c r="G3556" s="2" t="s">
        <v>13193</v>
      </c>
      <c r="H3556" s="2" t="s">
        <v>83</v>
      </c>
      <c r="I3556" s="2" t="s">
        <v>61</v>
      </c>
      <c r="J3556" s="2" t="s">
        <v>61</v>
      </c>
      <c r="K3556" s="50" t="s">
        <v>61</v>
      </c>
      <c r="L3556" s="43">
        <v>2012</v>
      </c>
      <c r="M3556" s="2" t="s">
        <v>133</v>
      </c>
      <c r="N3556" s="32">
        <v>25.26324</v>
      </c>
      <c r="O3556" s="32">
        <v>55.291440000000001</v>
      </c>
      <c r="P3556" s="2" t="s">
        <v>2767</v>
      </c>
      <c r="Q3556" s="2" t="s">
        <v>65</v>
      </c>
      <c r="R3556" s="43" t="s">
        <v>18854</v>
      </c>
      <c r="S3556" s="41" t="s">
        <v>10732</v>
      </c>
      <c r="T3556" s="41" t="s">
        <v>18461</v>
      </c>
      <c r="U3556" s="2"/>
      <c r="V3556" s="2"/>
      <c r="W3556" s="41" t="s">
        <v>17589</v>
      </c>
      <c r="X3556" s="2" t="s">
        <v>1598</v>
      </c>
      <c r="Y3556" s="2" t="s">
        <v>102</v>
      </c>
      <c r="Z3556" s="5" t="s">
        <v>20</v>
      </c>
      <c r="AA3556" s="5" t="s">
        <v>16910</v>
      </c>
      <c r="AB3556" s="5" t="s">
        <v>16316</v>
      </c>
      <c r="AC3556" s="2" t="s">
        <v>5205</v>
      </c>
      <c r="AD3556" s="2">
        <v>1031200</v>
      </c>
      <c r="AE3556" s="5">
        <v>25</v>
      </c>
      <c r="AF3556" s="25"/>
      <c r="AG3556" s="29">
        <v>3</v>
      </c>
      <c r="AH3556" s="2" t="s">
        <v>17974</v>
      </c>
      <c r="AI3556" s="2">
        <v>3</v>
      </c>
      <c r="AJ3556" s="2">
        <v>3</v>
      </c>
      <c r="AK3556" s="2"/>
      <c r="AL3556" s="2"/>
      <c r="AM3556" s="2"/>
      <c r="AN3556" s="2"/>
      <c r="AO3556" s="2"/>
      <c r="AP3556" s="25"/>
      <c r="AQ3556" s="25"/>
      <c r="AR3556" s="2"/>
      <c r="AS3556" s="2"/>
      <c r="AT3556" s="2"/>
      <c r="AU3556" s="25"/>
      <c r="AV3556" s="2"/>
      <c r="AW3556" s="2"/>
      <c r="AX3556" s="25"/>
      <c r="AY3556" s="25"/>
      <c r="AZ3556" s="25"/>
      <c r="BA3556" s="25"/>
      <c r="BB3556" s="25"/>
      <c r="BC3556" s="25"/>
      <c r="BD3556" s="25"/>
      <c r="BE3556" s="25"/>
      <c r="BF3556" s="25"/>
      <c r="BG3556" s="25"/>
      <c r="BH3556" s="25"/>
      <c r="BI3556" s="25"/>
      <c r="BJ3556" s="25"/>
      <c r="BK3556" s="25"/>
      <c r="BL3556" s="25"/>
      <c r="BM3556" s="25"/>
      <c r="BN3556" s="25"/>
      <c r="BO3556" s="25"/>
      <c r="BP3556" s="25"/>
      <c r="BQ3556" s="25"/>
      <c r="BR3556" s="25"/>
      <c r="BS3556" s="25"/>
      <c r="BT3556" s="25"/>
      <c r="BU3556" s="25"/>
      <c r="BV3556" s="25"/>
      <c r="BW3556" s="25"/>
      <c r="BX3556" s="25"/>
      <c r="BY3556" s="25"/>
      <c r="BZ3556" s="25"/>
      <c r="CA3556" s="25"/>
      <c r="CB3556" s="25"/>
      <c r="CC3556" s="25"/>
      <c r="CD3556" s="2" t="s">
        <v>78</v>
      </c>
      <c r="CE3556" s="2" t="s">
        <v>22031</v>
      </c>
      <c r="CF3556" s="25"/>
      <c r="CG3556" s="25"/>
      <c r="CH3556" s="25"/>
      <c r="CI3556" s="25"/>
      <c r="CJ3556" s="25"/>
    </row>
    <row r="3557" spans="1:88" x14ac:dyDescent="0.2">
      <c r="A3557" s="2" t="s">
        <v>13194</v>
      </c>
      <c r="B3557" s="2" t="s">
        <v>26598</v>
      </c>
      <c r="C3557" s="2" t="s">
        <v>10420</v>
      </c>
      <c r="D3557" s="2" t="s">
        <v>13194</v>
      </c>
      <c r="E3557" s="2" t="s">
        <v>13194</v>
      </c>
      <c r="F3557" s="2" t="s">
        <v>13195</v>
      </c>
      <c r="G3557" s="2" t="s">
        <v>13196</v>
      </c>
      <c r="H3557" s="2" t="s">
        <v>83</v>
      </c>
      <c r="I3557" s="2" t="s">
        <v>61</v>
      </c>
      <c r="J3557" s="2" t="s">
        <v>61</v>
      </c>
      <c r="K3557" s="50" t="s">
        <v>61</v>
      </c>
      <c r="L3557" s="43">
        <v>2012</v>
      </c>
      <c r="M3557" s="2" t="s">
        <v>133</v>
      </c>
      <c r="N3557" s="32">
        <v>25.260200000000001</v>
      </c>
      <c r="O3557" s="32">
        <v>55.287239999999997</v>
      </c>
      <c r="P3557" s="2" t="s">
        <v>2767</v>
      </c>
      <c r="Q3557" s="2" t="s">
        <v>65</v>
      </c>
      <c r="R3557" s="43" t="s">
        <v>18854</v>
      </c>
      <c r="S3557" s="41" t="s">
        <v>272</v>
      </c>
      <c r="T3557" s="41" t="s">
        <v>18461</v>
      </c>
      <c r="U3557" s="2"/>
      <c r="V3557" s="2"/>
      <c r="W3557" s="41" t="s">
        <v>17589</v>
      </c>
      <c r="X3557" s="2" t="s">
        <v>1598</v>
      </c>
      <c r="Y3557" s="2" t="s">
        <v>102</v>
      </c>
      <c r="Z3557" s="5" t="s">
        <v>10423</v>
      </c>
      <c r="AA3557" s="5" t="s">
        <v>16910</v>
      </c>
      <c r="AB3557" s="5" t="s">
        <v>16316</v>
      </c>
      <c r="AC3557" s="2" t="s">
        <v>5205</v>
      </c>
      <c r="AD3557" s="2">
        <v>1031200</v>
      </c>
      <c r="AE3557" s="5">
        <v>28</v>
      </c>
      <c r="AF3557" s="25"/>
      <c r="AG3557" s="29">
        <v>3</v>
      </c>
      <c r="AH3557" s="2" t="s">
        <v>17974</v>
      </c>
      <c r="AI3557" s="2">
        <v>3</v>
      </c>
      <c r="AJ3557" s="2">
        <v>3</v>
      </c>
      <c r="AK3557" s="2"/>
      <c r="AL3557" s="2"/>
      <c r="AM3557" s="2"/>
      <c r="AN3557" s="2"/>
      <c r="AO3557" s="2"/>
      <c r="AP3557" s="25"/>
      <c r="AQ3557" s="25"/>
      <c r="AR3557" s="2"/>
      <c r="AS3557" s="2"/>
      <c r="AT3557" s="2"/>
      <c r="AU3557" s="25"/>
      <c r="AV3557" s="2"/>
      <c r="AW3557" s="2"/>
      <c r="AX3557" s="25"/>
      <c r="AY3557" s="25"/>
      <c r="AZ3557" s="25"/>
      <c r="BA3557" s="25"/>
      <c r="BB3557" s="25"/>
      <c r="BC3557" s="25"/>
      <c r="BD3557" s="25"/>
      <c r="BE3557" s="25"/>
      <c r="BF3557" s="25"/>
      <c r="BG3557" s="25"/>
      <c r="BH3557" s="25"/>
      <c r="BI3557" s="25"/>
      <c r="BJ3557" s="25"/>
      <c r="BK3557" s="25"/>
      <c r="BL3557" s="25"/>
      <c r="BM3557" s="25"/>
      <c r="BN3557" s="25"/>
      <c r="BO3557" s="25"/>
      <c r="BP3557" s="25"/>
      <c r="BQ3557" s="25"/>
      <c r="BR3557" s="25"/>
      <c r="BS3557" s="25"/>
      <c r="BT3557" s="25"/>
      <c r="BU3557" s="25"/>
      <c r="BV3557" s="25"/>
      <c r="BW3557" s="25"/>
      <c r="BX3557" s="25"/>
      <c r="BY3557" s="25"/>
      <c r="BZ3557" s="25"/>
      <c r="CA3557" s="25"/>
      <c r="CB3557" s="25"/>
      <c r="CC3557" s="25"/>
      <c r="CD3557" s="2" t="s">
        <v>71</v>
      </c>
      <c r="CE3557" s="2">
        <v>0</v>
      </c>
      <c r="CF3557" s="25"/>
      <c r="CG3557" s="25"/>
      <c r="CH3557" s="25"/>
      <c r="CI3557" s="25"/>
      <c r="CJ3557" s="25"/>
    </row>
    <row r="3558" spans="1:88" x14ac:dyDescent="0.2">
      <c r="A3558" s="2" t="s">
        <v>13197</v>
      </c>
      <c r="B3558" s="2" t="s">
        <v>26599</v>
      </c>
      <c r="C3558" s="2" t="s">
        <v>10420</v>
      </c>
      <c r="D3558" s="2" t="s">
        <v>13197</v>
      </c>
      <c r="E3558" s="2" t="s">
        <v>13197</v>
      </c>
      <c r="F3558" s="2" t="s">
        <v>13198</v>
      </c>
      <c r="G3558" s="2" t="s">
        <v>13199</v>
      </c>
      <c r="H3558" s="2" t="s">
        <v>61</v>
      </c>
      <c r="I3558" s="2" t="s">
        <v>61</v>
      </c>
      <c r="J3558" s="2" t="s">
        <v>61</v>
      </c>
      <c r="K3558" s="50" t="s">
        <v>61</v>
      </c>
      <c r="L3558" s="43">
        <v>2012</v>
      </c>
      <c r="M3558" s="2" t="s">
        <v>133</v>
      </c>
      <c r="N3558" s="32">
        <v>25.27777</v>
      </c>
      <c r="O3558" s="32">
        <v>55.310749999999999</v>
      </c>
      <c r="P3558" s="2" t="s">
        <v>152</v>
      </c>
      <c r="Q3558" s="2" t="s">
        <v>65</v>
      </c>
      <c r="R3558" s="43" t="s">
        <v>18854</v>
      </c>
      <c r="S3558" s="41" t="s">
        <v>272</v>
      </c>
      <c r="T3558" s="41" t="s">
        <v>18461</v>
      </c>
      <c r="U3558" s="2"/>
      <c r="V3558" s="2"/>
      <c r="W3558" s="41" t="s">
        <v>17588</v>
      </c>
      <c r="X3558" s="2" t="s">
        <v>10480</v>
      </c>
      <c r="Y3558" s="2" t="s">
        <v>102</v>
      </c>
      <c r="Z3558" s="5" t="s">
        <v>10423</v>
      </c>
      <c r="AA3558" s="5" t="s">
        <v>16910</v>
      </c>
      <c r="AB3558" s="5" t="s">
        <v>16316</v>
      </c>
      <c r="AC3558" s="2" t="s">
        <v>5247</v>
      </c>
      <c r="AD3558" s="2">
        <v>1011700</v>
      </c>
      <c r="AE3558" s="5">
        <v>27</v>
      </c>
      <c r="AF3558" s="25"/>
      <c r="AG3558" s="29">
        <v>3</v>
      </c>
      <c r="AH3558" s="2" t="s">
        <v>17978</v>
      </c>
      <c r="AI3558" s="2">
        <v>3</v>
      </c>
      <c r="AJ3558" s="2">
        <v>3</v>
      </c>
      <c r="AK3558" s="2"/>
      <c r="AL3558" s="2"/>
      <c r="AM3558" s="2"/>
      <c r="AN3558" s="2"/>
      <c r="AO3558" s="2"/>
      <c r="AP3558" s="25"/>
      <c r="AQ3558" s="25"/>
      <c r="AR3558" s="2"/>
      <c r="AS3558" s="2"/>
      <c r="AT3558" s="2"/>
      <c r="AU3558" s="25"/>
      <c r="AV3558" s="2"/>
      <c r="AW3558" s="2"/>
      <c r="AX3558" s="25"/>
      <c r="AY3558" s="25"/>
      <c r="AZ3558" s="25"/>
      <c r="BA3558" s="25"/>
      <c r="BB3558" s="25"/>
      <c r="BC3558" s="25"/>
      <c r="BD3558" s="25"/>
      <c r="BE3558" s="25"/>
      <c r="BF3558" s="25"/>
      <c r="BG3558" s="25"/>
      <c r="BH3558" s="25"/>
      <c r="BI3558" s="25"/>
      <c r="BJ3558" s="25"/>
      <c r="BK3558" s="25"/>
      <c r="BL3558" s="25"/>
      <c r="BM3558" s="25"/>
      <c r="BN3558" s="25"/>
      <c r="BO3558" s="25"/>
      <c r="BP3558" s="25"/>
      <c r="BQ3558" s="25"/>
      <c r="BR3558" s="25"/>
      <c r="BS3558" s="25"/>
      <c r="BT3558" s="25"/>
      <c r="BU3558" s="25"/>
      <c r="BV3558" s="25"/>
      <c r="BW3558" s="25"/>
      <c r="BX3558" s="25"/>
      <c r="BY3558" s="25"/>
      <c r="BZ3558" s="25"/>
      <c r="CA3558" s="25"/>
      <c r="CB3558" s="25"/>
      <c r="CC3558" s="25"/>
      <c r="CD3558" s="2" t="s">
        <v>78</v>
      </c>
      <c r="CE3558" s="2" t="s">
        <v>22032</v>
      </c>
      <c r="CF3558" s="25"/>
      <c r="CG3558" s="25"/>
      <c r="CH3558" s="25"/>
      <c r="CI3558" s="25"/>
      <c r="CJ3558" s="25"/>
    </row>
    <row r="3559" spans="1:88" x14ac:dyDescent="0.2">
      <c r="A3559" s="2" t="s">
        <v>13200</v>
      </c>
      <c r="B3559" s="2" t="s">
        <v>26600</v>
      </c>
      <c r="C3559" s="2" t="s">
        <v>10420</v>
      </c>
      <c r="D3559" s="2" t="s">
        <v>13200</v>
      </c>
      <c r="E3559" s="2" t="s">
        <v>13200</v>
      </c>
      <c r="F3559" s="2" t="s">
        <v>13201</v>
      </c>
      <c r="G3559" s="2" t="s">
        <v>13202</v>
      </c>
      <c r="H3559" s="2" t="s">
        <v>61</v>
      </c>
      <c r="I3559" s="2" t="s">
        <v>61</v>
      </c>
      <c r="J3559" s="2" t="s">
        <v>61</v>
      </c>
      <c r="K3559" s="50" t="s">
        <v>61</v>
      </c>
      <c r="L3559" s="43">
        <v>2010</v>
      </c>
      <c r="M3559" s="2" t="s">
        <v>133</v>
      </c>
      <c r="N3559" s="32">
        <v>25.26867</v>
      </c>
      <c r="O3559" s="32">
        <v>55.297040000000003</v>
      </c>
      <c r="P3559" s="2" t="s">
        <v>152</v>
      </c>
      <c r="Q3559" s="2" t="s">
        <v>65</v>
      </c>
      <c r="R3559" s="43" t="s">
        <v>18854</v>
      </c>
      <c r="S3559" s="41" t="s">
        <v>10732</v>
      </c>
      <c r="T3559" s="41" t="s">
        <v>18461</v>
      </c>
      <c r="U3559" s="2"/>
      <c r="V3559" s="2"/>
      <c r="W3559" s="41" t="s">
        <v>17588</v>
      </c>
      <c r="X3559" s="2" t="s">
        <v>10480</v>
      </c>
      <c r="Y3559" s="2" t="s">
        <v>69</v>
      </c>
      <c r="Z3559" s="5" t="s">
        <v>10423</v>
      </c>
      <c r="AA3559" s="5" t="s">
        <v>10937</v>
      </c>
      <c r="AB3559" s="5" t="s">
        <v>18091</v>
      </c>
      <c r="AC3559" s="2" t="s">
        <v>5247</v>
      </c>
      <c r="AD3559" s="2">
        <v>1011200</v>
      </c>
      <c r="AE3559" s="5">
        <v>15</v>
      </c>
      <c r="AF3559" s="25"/>
      <c r="AG3559" s="29">
        <v>3</v>
      </c>
      <c r="AH3559" s="2" t="s">
        <v>17978</v>
      </c>
      <c r="AI3559" s="2">
        <v>3</v>
      </c>
      <c r="AJ3559" s="2">
        <v>3</v>
      </c>
      <c r="AK3559" s="2"/>
      <c r="AL3559" s="2"/>
      <c r="AM3559" s="2"/>
      <c r="AN3559" s="2"/>
      <c r="AO3559" s="2"/>
      <c r="AP3559" s="25"/>
      <c r="AQ3559" s="25"/>
      <c r="AR3559" s="2"/>
      <c r="AS3559" s="2"/>
      <c r="AT3559" s="2"/>
      <c r="AU3559" s="25"/>
      <c r="AV3559" s="2"/>
      <c r="AW3559" s="2"/>
      <c r="AX3559" s="25"/>
      <c r="AY3559" s="25"/>
      <c r="AZ3559" s="25"/>
      <c r="BA3559" s="25"/>
      <c r="BB3559" s="25"/>
      <c r="BC3559" s="25"/>
      <c r="BD3559" s="25"/>
      <c r="BE3559" s="25"/>
      <c r="BF3559" s="25"/>
      <c r="BG3559" s="25"/>
      <c r="BH3559" s="25"/>
      <c r="BI3559" s="25"/>
      <c r="BJ3559" s="25"/>
      <c r="BK3559" s="25"/>
      <c r="BL3559" s="25"/>
      <c r="BM3559" s="25"/>
      <c r="BN3559" s="25"/>
      <c r="BO3559" s="25"/>
      <c r="BP3559" s="25"/>
      <c r="BQ3559" s="25"/>
      <c r="BR3559" s="25"/>
      <c r="BS3559" s="25"/>
      <c r="BT3559" s="25"/>
      <c r="BU3559" s="25"/>
      <c r="BV3559" s="25"/>
      <c r="BW3559" s="25"/>
      <c r="BX3559" s="25"/>
      <c r="BY3559" s="25"/>
      <c r="BZ3559" s="25"/>
      <c r="CA3559" s="25"/>
      <c r="CB3559" s="25"/>
      <c r="CC3559" s="25"/>
      <c r="CD3559" s="2" t="s">
        <v>78</v>
      </c>
      <c r="CE3559" s="2" t="s">
        <v>22033</v>
      </c>
      <c r="CF3559" s="25"/>
      <c r="CG3559" s="25"/>
      <c r="CH3559" s="25"/>
      <c r="CI3559" s="25"/>
      <c r="CJ3559" s="25"/>
    </row>
    <row r="3560" spans="1:88" x14ac:dyDescent="0.2">
      <c r="A3560" s="2" t="s">
        <v>13203</v>
      </c>
      <c r="B3560" s="2" t="s">
        <v>26601</v>
      </c>
      <c r="C3560" s="2" t="s">
        <v>10420</v>
      </c>
      <c r="D3560" s="2" t="s">
        <v>13203</v>
      </c>
      <c r="E3560" s="2" t="s">
        <v>13203</v>
      </c>
      <c r="F3560" s="2" t="s">
        <v>13204</v>
      </c>
      <c r="G3560" s="2" t="s">
        <v>13205</v>
      </c>
      <c r="H3560" s="2" t="s">
        <v>61</v>
      </c>
      <c r="I3560" s="2" t="s">
        <v>61</v>
      </c>
      <c r="J3560" s="2" t="s">
        <v>61</v>
      </c>
      <c r="K3560" s="50" t="s">
        <v>61</v>
      </c>
      <c r="L3560" s="43">
        <v>2009</v>
      </c>
      <c r="M3560" s="2" t="s">
        <v>133</v>
      </c>
      <c r="N3560" s="32">
        <v>25.27195</v>
      </c>
      <c r="O3560" s="32">
        <v>55.298200000000001</v>
      </c>
      <c r="P3560" s="2" t="s">
        <v>152</v>
      </c>
      <c r="Q3560" s="2" t="s">
        <v>65</v>
      </c>
      <c r="R3560" s="43" t="s">
        <v>18854</v>
      </c>
      <c r="S3560" s="41" t="s">
        <v>10732</v>
      </c>
      <c r="T3560" s="41" t="s">
        <v>18461</v>
      </c>
      <c r="U3560" s="2"/>
      <c r="V3560" s="2"/>
      <c r="W3560" s="41" t="s">
        <v>17588</v>
      </c>
      <c r="X3560" s="2" t="s">
        <v>1598</v>
      </c>
      <c r="Y3560" s="2" t="s">
        <v>69</v>
      </c>
      <c r="Z3560" s="5" t="s">
        <v>10423</v>
      </c>
      <c r="AA3560" s="5" t="s">
        <v>10937</v>
      </c>
      <c r="AB3560" s="5" t="s">
        <v>18091</v>
      </c>
      <c r="AC3560" s="2" t="s">
        <v>5247</v>
      </c>
      <c r="AD3560" s="2">
        <v>1011300</v>
      </c>
      <c r="AE3560" s="5">
        <v>15</v>
      </c>
      <c r="AF3560" s="25"/>
      <c r="AG3560" s="29">
        <v>3</v>
      </c>
      <c r="AH3560" s="2" t="s">
        <v>17978</v>
      </c>
      <c r="AI3560" s="2">
        <v>3</v>
      </c>
      <c r="AJ3560" s="2">
        <v>3</v>
      </c>
      <c r="AK3560" s="2"/>
      <c r="AL3560" s="2"/>
      <c r="AM3560" s="2"/>
      <c r="AN3560" s="2"/>
      <c r="AO3560" s="2"/>
      <c r="AP3560" s="25"/>
      <c r="AQ3560" s="25"/>
      <c r="AR3560" s="2"/>
      <c r="AS3560" s="2"/>
      <c r="AT3560" s="2"/>
      <c r="AU3560" s="25"/>
      <c r="AV3560" s="2"/>
      <c r="AW3560" s="2"/>
      <c r="AX3560" s="25"/>
      <c r="AY3560" s="25"/>
      <c r="AZ3560" s="25"/>
      <c r="BA3560" s="25"/>
      <c r="BB3560" s="25"/>
      <c r="BC3560" s="25"/>
      <c r="BD3560" s="25"/>
      <c r="BE3560" s="25"/>
      <c r="BF3560" s="25"/>
      <c r="BG3560" s="25"/>
      <c r="BH3560" s="25"/>
      <c r="BI3560" s="25"/>
      <c r="BJ3560" s="25"/>
      <c r="BK3560" s="25"/>
      <c r="BL3560" s="25"/>
      <c r="BM3560" s="25"/>
      <c r="BN3560" s="25"/>
      <c r="BO3560" s="25"/>
      <c r="BP3560" s="25"/>
      <c r="BQ3560" s="25"/>
      <c r="BR3560" s="25"/>
      <c r="BS3560" s="25"/>
      <c r="BT3560" s="25"/>
      <c r="BU3560" s="25"/>
      <c r="BV3560" s="25"/>
      <c r="BW3560" s="25"/>
      <c r="BX3560" s="25"/>
      <c r="BY3560" s="25"/>
      <c r="BZ3560" s="25"/>
      <c r="CA3560" s="25"/>
      <c r="CB3560" s="25"/>
      <c r="CC3560" s="25"/>
      <c r="CD3560" s="2" t="s">
        <v>71</v>
      </c>
      <c r="CE3560" s="2">
        <v>0</v>
      </c>
      <c r="CF3560" s="25"/>
      <c r="CG3560" s="25"/>
      <c r="CH3560" s="25"/>
      <c r="CI3560" s="25"/>
      <c r="CJ3560" s="25"/>
    </row>
    <row r="3561" spans="1:88" x14ac:dyDescent="0.2">
      <c r="A3561" s="2" t="s">
        <v>13208</v>
      </c>
      <c r="B3561" s="2" t="s">
        <v>26602</v>
      </c>
      <c r="C3561" s="2" t="s">
        <v>10420</v>
      </c>
      <c r="D3561" s="2" t="s">
        <v>13208</v>
      </c>
      <c r="E3561" s="2" t="s">
        <v>13208</v>
      </c>
      <c r="F3561" s="2" t="s">
        <v>13209</v>
      </c>
      <c r="G3561" s="2" t="s">
        <v>13210</v>
      </c>
      <c r="H3561" s="2" t="s">
        <v>61</v>
      </c>
      <c r="I3561" s="2" t="s">
        <v>61</v>
      </c>
      <c r="J3561" s="2" t="s">
        <v>61</v>
      </c>
      <c r="K3561" s="50" t="s">
        <v>61</v>
      </c>
      <c r="L3561" s="43">
        <v>2010</v>
      </c>
      <c r="M3561" s="2" t="s">
        <v>133</v>
      </c>
      <c r="N3561" s="32">
        <v>25.18102</v>
      </c>
      <c r="O3561" s="32">
        <v>55.332700000000003</v>
      </c>
      <c r="P3561" s="2" t="s">
        <v>152</v>
      </c>
      <c r="Q3561" s="2" t="s">
        <v>65</v>
      </c>
      <c r="R3561" s="43" t="s">
        <v>18854</v>
      </c>
      <c r="S3561" s="41" t="s">
        <v>10732</v>
      </c>
      <c r="T3561" s="41" t="s">
        <v>18461</v>
      </c>
      <c r="U3561" s="2"/>
      <c r="V3561" s="2"/>
      <c r="W3561" s="41" t="s">
        <v>17588</v>
      </c>
      <c r="X3561" s="2" t="s">
        <v>10480</v>
      </c>
      <c r="Y3561" s="2" t="s">
        <v>76</v>
      </c>
      <c r="Z3561" s="5" t="s">
        <v>10423</v>
      </c>
      <c r="AA3561" s="5" t="s">
        <v>16910</v>
      </c>
      <c r="AB3561" s="5" t="s">
        <v>16317</v>
      </c>
      <c r="AC3561" s="2" t="s">
        <v>5205</v>
      </c>
      <c r="AD3561" s="2">
        <v>1061200</v>
      </c>
      <c r="AE3561" s="5">
        <v>10</v>
      </c>
      <c r="AF3561" s="25"/>
      <c r="AG3561" s="29">
        <v>3</v>
      </c>
      <c r="AH3561" s="2" t="s">
        <v>17974</v>
      </c>
      <c r="AI3561" s="2">
        <v>3</v>
      </c>
      <c r="AJ3561" s="2">
        <v>3</v>
      </c>
      <c r="AK3561" s="2"/>
      <c r="AL3561" s="2"/>
      <c r="AM3561" s="2"/>
      <c r="AN3561" s="2"/>
      <c r="AO3561" s="2"/>
      <c r="AP3561" s="25"/>
      <c r="AQ3561" s="25"/>
      <c r="AR3561" s="2"/>
      <c r="AS3561" s="2"/>
      <c r="AT3561" s="2"/>
      <c r="AU3561" s="25"/>
      <c r="AV3561" s="2"/>
      <c r="AW3561" s="2"/>
      <c r="AX3561" s="25"/>
      <c r="AY3561" s="25"/>
      <c r="AZ3561" s="25"/>
      <c r="BA3561" s="25"/>
      <c r="BB3561" s="25"/>
      <c r="BC3561" s="25"/>
      <c r="BD3561" s="25"/>
      <c r="BE3561" s="25"/>
      <c r="BF3561" s="25"/>
      <c r="BG3561" s="25"/>
      <c r="BH3561" s="25"/>
      <c r="BI3561" s="25"/>
      <c r="BJ3561" s="25"/>
      <c r="BK3561" s="25"/>
      <c r="BL3561" s="25"/>
      <c r="BM3561" s="25"/>
      <c r="BN3561" s="25"/>
      <c r="BO3561" s="25"/>
      <c r="BP3561" s="25"/>
      <c r="BQ3561" s="25"/>
      <c r="BR3561" s="25"/>
      <c r="BS3561" s="25"/>
      <c r="BT3561" s="25"/>
      <c r="BU3561" s="25"/>
      <c r="BV3561" s="25"/>
      <c r="BW3561" s="25"/>
      <c r="BX3561" s="25"/>
      <c r="BY3561" s="25"/>
      <c r="BZ3561" s="25"/>
      <c r="CA3561" s="25"/>
      <c r="CB3561" s="25"/>
      <c r="CC3561" s="25"/>
      <c r="CD3561" s="2" t="s">
        <v>78</v>
      </c>
      <c r="CE3561" s="2" t="s">
        <v>22034</v>
      </c>
      <c r="CF3561" s="25"/>
      <c r="CG3561" s="25"/>
      <c r="CH3561" s="25"/>
      <c r="CI3561" s="25"/>
      <c r="CJ3561" s="25"/>
    </row>
    <row r="3562" spans="1:88" x14ac:dyDescent="0.2">
      <c r="A3562" s="2" t="s">
        <v>13211</v>
      </c>
      <c r="B3562" s="2" t="s">
        <v>26603</v>
      </c>
      <c r="C3562" s="2" t="s">
        <v>10420</v>
      </c>
      <c r="D3562" s="2" t="s">
        <v>13211</v>
      </c>
      <c r="E3562" s="2" t="s">
        <v>13211</v>
      </c>
      <c r="F3562" s="2" t="s">
        <v>13212</v>
      </c>
      <c r="G3562" s="2" t="s">
        <v>13213</v>
      </c>
      <c r="H3562" s="2" t="s">
        <v>83</v>
      </c>
      <c r="I3562" s="2" t="s">
        <v>61</v>
      </c>
      <c r="J3562" s="2" t="s">
        <v>61</v>
      </c>
      <c r="K3562" s="50" t="s">
        <v>61</v>
      </c>
      <c r="L3562" s="43">
        <v>2010</v>
      </c>
      <c r="M3562" s="2" t="s">
        <v>133</v>
      </c>
      <c r="N3562" s="32">
        <v>25.17549</v>
      </c>
      <c r="O3562" s="32">
        <v>55.357900000000001</v>
      </c>
      <c r="P3562" s="2" t="s">
        <v>2767</v>
      </c>
      <c r="Q3562" s="2" t="s">
        <v>65</v>
      </c>
      <c r="R3562" s="43" t="s">
        <v>18854</v>
      </c>
      <c r="S3562" s="41" t="s">
        <v>134</v>
      </c>
      <c r="T3562" s="41" t="s">
        <v>18460</v>
      </c>
      <c r="U3562" s="2"/>
      <c r="V3562" s="2"/>
      <c r="W3562" s="41" t="s">
        <v>17589</v>
      </c>
      <c r="X3562" s="2" t="s">
        <v>315</v>
      </c>
      <c r="Y3562" s="2" t="s">
        <v>102</v>
      </c>
      <c r="Z3562" s="5" t="s">
        <v>10423</v>
      </c>
      <c r="AA3562" s="5" t="s">
        <v>16910</v>
      </c>
      <c r="AB3562" s="5" t="s">
        <v>16316</v>
      </c>
      <c r="AC3562" s="2" t="s">
        <v>5205</v>
      </c>
      <c r="AD3562" s="2">
        <v>1061300</v>
      </c>
      <c r="AE3562" s="5">
        <v>30</v>
      </c>
      <c r="AF3562" s="25"/>
      <c r="AG3562" s="29">
        <v>3</v>
      </c>
      <c r="AH3562" s="2" t="s">
        <v>17974</v>
      </c>
      <c r="AI3562" s="2">
        <v>4</v>
      </c>
      <c r="AJ3562" s="2">
        <v>3</v>
      </c>
      <c r="AK3562" s="2"/>
      <c r="AL3562" s="2"/>
      <c r="AM3562" s="2"/>
      <c r="AN3562" s="2"/>
      <c r="AO3562" s="2"/>
      <c r="AP3562" s="25"/>
      <c r="AQ3562" s="25"/>
      <c r="AR3562" s="2"/>
      <c r="AS3562" s="2"/>
      <c r="AT3562" s="2"/>
      <c r="AU3562" s="25"/>
      <c r="AV3562" s="2"/>
      <c r="AW3562" s="2"/>
      <c r="AX3562" s="25"/>
      <c r="AY3562" s="25"/>
      <c r="AZ3562" s="25"/>
      <c r="BA3562" s="25"/>
      <c r="BB3562" s="25"/>
      <c r="BC3562" s="25"/>
      <c r="BD3562" s="25"/>
      <c r="BE3562" s="25"/>
      <c r="BF3562" s="25"/>
      <c r="BG3562" s="25"/>
      <c r="BH3562" s="25"/>
      <c r="BI3562" s="25"/>
      <c r="BJ3562" s="25"/>
      <c r="BK3562" s="25"/>
      <c r="BL3562" s="25"/>
      <c r="BM3562" s="25"/>
      <c r="BN3562" s="25"/>
      <c r="BO3562" s="25"/>
      <c r="BP3562" s="25"/>
      <c r="BQ3562" s="25"/>
      <c r="BR3562" s="25"/>
      <c r="BS3562" s="25"/>
      <c r="BT3562" s="25"/>
      <c r="BU3562" s="25"/>
      <c r="BV3562" s="25"/>
      <c r="BW3562" s="25"/>
      <c r="BX3562" s="25"/>
      <c r="BY3562" s="25"/>
      <c r="BZ3562" s="25"/>
      <c r="CA3562" s="25"/>
      <c r="CB3562" s="25"/>
      <c r="CC3562" s="25"/>
      <c r="CD3562" s="2" t="s">
        <v>78</v>
      </c>
      <c r="CE3562" s="2" t="s">
        <v>22035</v>
      </c>
      <c r="CF3562" s="25"/>
      <c r="CG3562" s="25"/>
      <c r="CH3562" s="25"/>
      <c r="CI3562" s="25"/>
      <c r="CJ3562" s="25"/>
    </row>
    <row r="3563" spans="1:88" x14ac:dyDescent="0.2">
      <c r="A3563" s="2" t="s">
        <v>13214</v>
      </c>
      <c r="B3563" s="2" t="s">
        <v>26604</v>
      </c>
      <c r="C3563" s="2" t="s">
        <v>10420</v>
      </c>
      <c r="D3563" s="2" t="s">
        <v>13214</v>
      </c>
      <c r="E3563" s="2" t="s">
        <v>13214</v>
      </c>
      <c r="F3563" s="2" t="s">
        <v>13215</v>
      </c>
      <c r="G3563" s="2" t="s">
        <v>18752</v>
      </c>
      <c r="H3563" s="2" t="s">
        <v>83</v>
      </c>
      <c r="I3563" s="2" t="s">
        <v>61</v>
      </c>
      <c r="J3563" s="2" t="s">
        <v>61</v>
      </c>
      <c r="K3563" s="50" t="s">
        <v>61</v>
      </c>
      <c r="L3563" s="43">
        <v>2012</v>
      </c>
      <c r="M3563" s="2" t="s">
        <v>133</v>
      </c>
      <c r="N3563" s="32">
        <v>25.259989999999998</v>
      </c>
      <c r="O3563" s="32">
        <v>55.300150000000002</v>
      </c>
      <c r="P3563" s="2" t="s">
        <v>2767</v>
      </c>
      <c r="Q3563" s="2" t="s">
        <v>65</v>
      </c>
      <c r="R3563" s="43" t="s">
        <v>18854</v>
      </c>
      <c r="S3563" s="41" t="s">
        <v>10881</v>
      </c>
      <c r="T3563" s="41" t="s">
        <v>18461</v>
      </c>
      <c r="U3563" s="2"/>
      <c r="V3563" s="2"/>
      <c r="W3563" s="41" t="s">
        <v>17589</v>
      </c>
      <c r="X3563" s="2" t="s">
        <v>1598</v>
      </c>
      <c r="Y3563" s="2" t="s">
        <v>69</v>
      </c>
      <c r="Z3563" s="5" t="s">
        <v>10423</v>
      </c>
      <c r="AA3563" s="5" t="s">
        <v>16910</v>
      </c>
      <c r="AB3563" s="5" t="s">
        <v>18091</v>
      </c>
      <c r="AC3563" s="2" t="s">
        <v>5205</v>
      </c>
      <c r="AD3563" s="2">
        <v>1031300</v>
      </c>
      <c r="AE3563" s="5">
        <v>15</v>
      </c>
      <c r="AF3563" s="25"/>
      <c r="AG3563" s="29">
        <v>3</v>
      </c>
      <c r="AH3563" s="2" t="s">
        <v>17974</v>
      </c>
      <c r="AI3563" s="2">
        <v>3</v>
      </c>
      <c r="AJ3563" s="2" t="s">
        <v>3591</v>
      </c>
      <c r="AK3563" s="2"/>
      <c r="AL3563" s="2"/>
      <c r="AM3563" s="2"/>
      <c r="AN3563" s="2"/>
      <c r="AO3563" s="2"/>
      <c r="AP3563" s="25"/>
      <c r="AQ3563" s="25"/>
      <c r="AR3563" s="2"/>
      <c r="AS3563" s="2"/>
      <c r="AT3563" s="2"/>
      <c r="AU3563" s="25"/>
      <c r="AV3563" s="2"/>
      <c r="AW3563" s="2"/>
      <c r="AX3563" s="25"/>
      <c r="AY3563" s="25"/>
      <c r="AZ3563" s="25"/>
      <c r="BA3563" s="25"/>
      <c r="BB3563" s="25"/>
      <c r="BC3563" s="25"/>
      <c r="BD3563" s="25"/>
      <c r="BE3563" s="25"/>
      <c r="BF3563" s="25"/>
      <c r="BG3563" s="25"/>
      <c r="BH3563" s="25"/>
      <c r="BI3563" s="25"/>
      <c r="BJ3563" s="25"/>
      <c r="BK3563" s="25"/>
      <c r="BL3563" s="25"/>
      <c r="BM3563" s="25"/>
      <c r="BN3563" s="25"/>
      <c r="BO3563" s="25"/>
      <c r="BP3563" s="25"/>
      <c r="BQ3563" s="25"/>
      <c r="BR3563" s="25"/>
      <c r="BS3563" s="25"/>
      <c r="BT3563" s="25"/>
      <c r="BU3563" s="25"/>
      <c r="BV3563" s="25"/>
      <c r="BW3563" s="25"/>
      <c r="BX3563" s="25"/>
      <c r="BY3563" s="25"/>
      <c r="BZ3563" s="25"/>
      <c r="CA3563" s="25"/>
      <c r="CB3563" s="25"/>
      <c r="CC3563" s="25"/>
      <c r="CD3563" s="2" t="s">
        <v>78</v>
      </c>
      <c r="CE3563" s="2" t="s">
        <v>22036</v>
      </c>
      <c r="CF3563" s="25"/>
      <c r="CG3563" s="25"/>
      <c r="CH3563" s="25"/>
      <c r="CI3563" s="25"/>
      <c r="CJ3563" s="25"/>
    </row>
    <row r="3564" spans="1:88" x14ac:dyDescent="0.2">
      <c r="A3564" s="2" t="s">
        <v>13216</v>
      </c>
      <c r="B3564" s="2" t="s">
        <v>26605</v>
      </c>
      <c r="C3564" s="2" t="s">
        <v>10420</v>
      </c>
      <c r="D3564" s="2" t="s">
        <v>13216</v>
      </c>
      <c r="E3564" s="2" t="s">
        <v>13216</v>
      </c>
      <c r="F3564" s="2" t="s">
        <v>13217</v>
      </c>
      <c r="G3564" s="2" t="s">
        <v>13218</v>
      </c>
      <c r="H3564" s="2" t="s">
        <v>61</v>
      </c>
      <c r="I3564" s="2" t="s">
        <v>61</v>
      </c>
      <c r="J3564" s="2" t="s">
        <v>61</v>
      </c>
      <c r="K3564" s="50" t="s">
        <v>61</v>
      </c>
      <c r="L3564" s="43">
        <v>2014</v>
      </c>
      <c r="M3564" s="2" t="s">
        <v>133</v>
      </c>
      <c r="N3564" s="32">
        <v>25.067229999999999</v>
      </c>
      <c r="O3564" s="32">
        <v>55.143990000000002</v>
      </c>
      <c r="P3564" s="2" t="s">
        <v>152</v>
      </c>
      <c r="Q3564" s="2" t="s">
        <v>65</v>
      </c>
      <c r="R3564" s="43" t="s">
        <v>18854</v>
      </c>
      <c r="S3564" s="41" t="s">
        <v>272</v>
      </c>
      <c r="T3564" s="41" t="s">
        <v>18461</v>
      </c>
      <c r="U3564" s="2"/>
      <c r="V3564" s="2"/>
      <c r="W3564" s="41" t="s">
        <v>17588</v>
      </c>
      <c r="X3564" s="2" t="s">
        <v>10620</v>
      </c>
      <c r="Y3564" s="2" t="s">
        <v>76</v>
      </c>
      <c r="Z3564" s="5" t="s">
        <v>10423</v>
      </c>
      <c r="AA3564" s="5" t="s">
        <v>16910</v>
      </c>
      <c r="AB3564" s="5" t="s">
        <v>16317</v>
      </c>
      <c r="AC3564" s="2" t="s">
        <v>5205</v>
      </c>
      <c r="AD3564" s="2">
        <v>1039301</v>
      </c>
      <c r="AE3564" s="5">
        <v>14</v>
      </c>
      <c r="AF3564" s="25"/>
      <c r="AG3564" s="29">
        <v>3</v>
      </c>
      <c r="AH3564" s="2" t="s">
        <v>17974</v>
      </c>
      <c r="AI3564" s="2">
        <v>3</v>
      </c>
      <c r="AJ3564" s="2">
        <v>3</v>
      </c>
      <c r="AK3564" s="2"/>
      <c r="AL3564" s="2"/>
      <c r="AM3564" s="2"/>
      <c r="AN3564" s="2"/>
      <c r="AO3564" s="2"/>
      <c r="AP3564" s="25"/>
      <c r="AQ3564" s="25"/>
      <c r="AR3564" s="2"/>
      <c r="AS3564" s="2"/>
      <c r="AT3564" s="2"/>
      <c r="AU3564" s="25"/>
      <c r="AV3564" s="2"/>
      <c r="AW3564" s="2"/>
      <c r="AX3564" s="25"/>
      <c r="AY3564" s="25"/>
      <c r="AZ3564" s="25"/>
      <c r="BA3564" s="25"/>
      <c r="BB3564" s="25"/>
      <c r="BC3564" s="25"/>
      <c r="BD3564" s="25"/>
      <c r="BE3564" s="25"/>
      <c r="BF3564" s="25"/>
      <c r="BG3564" s="25"/>
      <c r="BH3564" s="25"/>
      <c r="BI3564" s="25"/>
      <c r="BJ3564" s="25"/>
      <c r="BK3564" s="25"/>
      <c r="BL3564" s="25"/>
      <c r="BM3564" s="25"/>
      <c r="BN3564" s="25"/>
      <c r="BO3564" s="25"/>
      <c r="BP3564" s="25"/>
      <c r="BQ3564" s="25"/>
      <c r="BR3564" s="25"/>
      <c r="BS3564" s="25"/>
      <c r="BT3564" s="25"/>
      <c r="BU3564" s="25"/>
      <c r="BV3564" s="25"/>
      <c r="BW3564" s="25"/>
      <c r="BX3564" s="25"/>
      <c r="BY3564" s="25"/>
      <c r="BZ3564" s="25"/>
      <c r="CA3564" s="25"/>
      <c r="CB3564" s="25"/>
      <c r="CC3564" s="25"/>
      <c r="CD3564" s="2" t="s">
        <v>78</v>
      </c>
      <c r="CE3564" s="2" t="s">
        <v>22037</v>
      </c>
      <c r="CF3564" s="25"/>
      <c r="CG3564" s="25"/>
      <c r="CH3564" s="25"/>
      <c r="CI3564" s="25"/>
      <c r="CJ3564" s="25"/>
    </row>
    <row r="3565" spans="1:88" x14ac:dyDescent="0.2">
      <c r="A3565" s="2" t="s">
        <v>13219</v>
      </c>
      <c r="B3565" s="2" t="s">
        <v>26606</v>
      </c>
      <c r="C3565" s="2" t="s">
        <v>10420</v>
      </c>
      <c r="D3565" s="2" t="s">
        <v>13219</v>
      </c>
      <c r="E3565" s="2" t="s">
        <v>13219</v>
      </c>
      <c r="F3565" s="2" t="s">
        <v>13220</v>
      </c>
      <c r="G3565" s="2"/>
      <c r="H3565" s="2" t="s">
        <v>83</v>
      </c>
      <c r="I3565" s="2" t="s">
        <v>61</v>
      </c>
      <c r="J3565" s="2" t="s">
        <v>61</v>
      </c>
      <c r="K3565" s="2"/>
      <c r="L3565" s="43">
        <v>2011</v>
      </c>
      <c r="M3565" s="2" t="s">
        <v>133</v>
      </c>
      <c r="N3565" s="32">
        <v>25.260639999999999</v>
      </c>
      <c r="O3565" s="32">
        <v>55.32929</v>
      </c>
      <c r="P3565" s="2" t="s">
        <v>2767</v>
      </c>
      <c r="Q3565" s="2" t="s">
        <v>65</v>
      </c>
      <c r="R3565" s="43" t="s">
        <v>18854</v>
      </c>
      <c r="S3565" s="41" t="s">
        <v>10732</v>
      </c>
      <c r="T3565" s="41" t="s">
        <v>18461</v>
      </c>
      <c r="U3565" s="2"/>
      <c r="V3565" s="2"/>
      <c r="W3565" s="41" t="s">
        <v>144</v>
      </c>
      <c r="X3565" s="2" t="s">
        <v>1598</v>
      </c>
      <c r="Y3565" s="2" t="s">
        <v>76</v>
      </c>
      <c r="Z3565" s="5" t="s">
        <v>10423</v>
      </c>
      <c r="AA3565" s="5" t="s">
        <v>16910</v>
      </c>
      <c r="AB3565" s="5" t="s">
        <v>16317</v>
      </c>
      <c r="AC3565" s="2" t="s">
        <v>3591</v>
      </c>
      <c r="AD3565" s="2">
        <v>1012900</v>
      </c>
      <c r="AE3565" s="5">
        <v>20</v>
      </c>
      <c r="AF3565" s="25"/>
      <c r="AG3565" s="29"/>
      <c r="AH3565" s="2" t="s">
        <v>3591</v>
      </c>
      <c r="AI3565" s="2">
        <v>3</v>
      </c>
      <c r="AJ3565" s="2" t="s">
        <v>3591</v>
      </c>
      <c r="AK3565" s="2"/>
      <c r="AL3565" s="2"/>
      <c r="AM3565" s="2"/>
      <c r="AN3565" s="2"/>
      <c r="AO3565" s="2"/>
      <c r="AP3565" s="25"/>
      <c r="AQ3565" s="25"/>
      <c r="AR3565" s="2"/>
      <c r="AS3565" s="2"/>
      <c r="AT3565" s="2"/>
      <c r="AU3565" s="25"/>
      <c r="AV3565" s="2"/>
      <c r="AW3565" s="2"/>
      <c r="AX3565" s="25"/>
      <c r="AY3565" s="25"/>
      <c r="AZ3565" s="25"/>
      <c r="BA3565" s="25"/>
      <c r="BB3565" s="25"/>
      <c r="BC3565" s="25"/>
      <c r="BD3565" s="25"/>
      <c r="BE3565" s="25"/>
      <c r="BF3565" s="25"/>
      <c r="BG3565" s="25"/>
      <c r="BH3565" s="25"/>
      <c r="BI3565" s="25"/>
      <c r="BJ3565" s="25"/>
      <c r="BK3565" s="25"/>
      <c r="BL3565" s="25"/>
      <c r="BM3565" s="25"/>
      <c r="BN3565" s="25"/>
      <c r="BO3565" s="25"/>
      <c r="BP3565" s="25"/>
      <c r="BQ3565" s="25"/>
      <c r="BR3565" s="25"/>
      <c r="BS3565" s="25"/>
      <c r="BT3565" s="25"/>
      <c r="BU3565" s="25"/>
      <c r="BV3565" s="25"/>
      <c r="BW3565" s="25"/>
      <c r="BX3565" s="25"/>
      <c r="BY3565" s="25"/>
      <c r="BZ3565" s="25"/>
      <c r="CA3565" s="25"/>
      <c r="CB3565" s="25"/>
      <c r="CC3565" s="25"/>
      <c r="CD3565" s="2" t="s">
        <v>78</v>
      </c>
      <c r="CE3565" s="2" t="s">
        <v>22038</v>
      </c>
      <c r="CF3565" s="25"/>
      <c r="CG3565" s="25"/>
      <c r="CH3565" s="25"/>
      <c r="CI3565" s="25"/>
      <c r="CJ3565" s="25"/>
    </row>
    <row r="3566" spans="1:88" x14ac:dyDescent="0.2">
      <c r="A3566" s="2" t="s">
        <v>13221</v>
      </c>
      <c r="B3566" s="2" t="s">
        <v>26607</v>
      </c>
      <c r="C3566" s="2" t="s">
        <v>10420</v>
      </c>
      <c r="D3566" s="2" t="s">
        <v>13221</v>
      </c>
      <c r="E3566" s="2" t="s">
        <v>13221</v>
      </c>
      <c r="F3566" s="2" t="s">
        <v>13222</v>
      </c>
      <c r="G3566" s="2" t="s">
        <v>13223</v>
      </c>
      <c r="H3566" s="2" t="s">
        <v>83</v>
      </c>
      <c r="I3566" s="2" t="s">
        <v>61</v>
      </c>
      <c r="J3566" s="2" t="s">
        <v>61</v>
      </c>
      <c r="K3566" s="50" t="s">
        <v>61</v>
      </c>
      <c r="L3566" s="43">
        <v>2010</v>
      </c>
      <c r="M3566" s="2" t="s">
        <v>133</v>
      </c>
      <c r="N3566" s="32">
        <v>25.004549999999998</v>
      </c>
      <c r="O3566" s="32">
        <v>55.103369999999998</v>
      </c>
      <c r="P3566" s="2" t="s">
        <v>2767</v>
      </c>
      <c r="Q3566" s="2" t="s">
        <v>65</v>
      </c>
      <c r="R3566" s="43" t="s">
        <v>18854</v>
      </c>
      <c r="S3566" s="41" t="s">
        <v>272</v>
      </c>
      <c r="T3566" s="41" t="s">
        <v>18461</v>
      </c>
      <c r="U3566" s="2"/>
      <c r="V3566" s="2"/>
      <c r="W3566" s="41" t="s">
        <v>17589</v>
      </c>
      <c r="X3566" s="2" t="s">
        <v>315</v>
      </c>
      <c r="Y3566" s="2" t="s">
        <v>102</v>
      </c>
      <c r="Z3566" s="5" t="s">
        <v>10423</v>
      </c>
      <c r="AA3566" s="5" t="s">
        <v>16910</v>
      </c>
      <c r="AB3566" s="5" t="s">
        <v>16316</v>
      </c>
      <c r="AC3566" s="2" t="s">
        <v>5205</v>
      </c>
      <c r="AD3566" s="2">
        <v>1059900</v>
      </c>
      <c r="AE3566" s="5">
        <v>21</v>
      </c>
      <c r="AF3566" s="25"/>
      <c r="AG3566" s="29">
        <v>3</v>
      </c>
      <c r="AH3566" s="2" t="s">
        <v>17974</v>
      </c>
      <c r="AI3566" s="2">
        <v>4</v>
      </c>
      <c r="AJ3566" s="2">
        <v>3</v>
      </c>
      <c r="AK3566" s="2"/>
      <c r="AL3566" s="2"/>
      <c r="AM3566" s="2"/>
      <c r="AN3566" s="2"/>
      <c r="AO3566" s="2"/>
      <c r="AP3566" s="25"/>
      <c r="AQ3566" s="25"/>
      <c r="AR3566" s="2"/>
      <c r="AS3566" s="2"/>
      <c r="AT3566" s="2"/>
      <c r="AU3566" s="25"/>
      <c r="AV3566" s="2"/>
      <c r="AW3566" s="2"/>
      <c r="AX3566" s="25"/>
      <c r="AY3566" s="25"/>
      <c r="AZ3566" s="25"/>
      <c r="BA3566" s="25"/>
      <c r="BB3566" s="25"/>
      <c r="BC3566" s="25"/>
      <c r="BD3566" s="25"/>
      <c r="BE3566" s="25"/>
      <c r="BF3566" s="25"/>
      <c r="BG3566" s="25"/>
      <c r="BH3566" s="25"/>
      <c r="BI3566" s="25"/>
      <c r="BJ3566" s="25"/>
      <c r="BK3566" s="25"/>
      <c r="BL3566" s="25"/>
      <c r="BM3566" s="25"/>
      <c r="BN3566" s="25"/>
      <c r="BO3566" s="25"/>
      <c r="BP3566" s="25"/>
      <c r="BQ3566" s="25"/>
      <c r="BR3566" s="25"/>
      <c r="BS3566" s="25"/>
      <c r="BT3566" s="25"/>
      <c r="BU3566" s="25"/>
      <c r="BV3566" s="25"/>
      <c r="BW3566" s="25"/>
      <c r="BX3566" s="25"/>
      <c r="BY3566" s="25"/>
      <c r="BZ3566" s="25"/>
      <c r="CA3566" s="25"/>
      <c r="CB3566" s="25"/>
      <c r="CC3566" s="25"/>
      <c r="CD3566" s="2" t="s">
        <v>78</v>
      </c>
      <c r="CE3566" s="2" t="s">
        <v>22039</v>
      </c>
      <c r="CF3566" s="25"/>
      <c r="CG3566" s="25"/>
      <c r="CH3566" s="25"/>
      <c r="CI3566" s="25"/>
      <c r="CJ3566" s="25"/>
    </row>
    <row r="3567" spans="1:88" x14ac:dyDescent="0.2">
      <c r="A3567" s="2" t="s">
        <v>13224</v>
      </c>
      <c r="B3567" s="2" t="s">
        <v>26608</v>
      </c>
      <c r="C3567" s="2" t="s">
        <v>10420</v>
      </c>
      <c r="D3567" s="2" t="s">
        <v>13224</v>
      </c>
      <c r="E3567" s="2" t="s">
        <v>13224</v>
      </c>
      <c r="F3567" s="2" t="s">
        <v>13225</v>
      </c>
      <c r="G3567" s="2" t="s">
        <v>13226</v>
      </c>
      <c r="H3567" s="2" t="s">
        <v>61</v>
      </c>
      <c r="I3567" s="2" t="s">
        <v>61</v>
      </c>
      <c r="J3567" s="2" t="s">
        <v>61</v>
      </c>
      <c r="K3567" s="50" t="s">
        <v>61</v>
      </c>
      <c r="L3567" s="43">
        <v>2011</v>
      </c>
      <c r="M3567" s="2" t="s">
        <v>133</v>
      </c>
      <c r="N3567" s="32">
        <v>24.938320000000001</v>
      </c>
      <c r="O3567" s="32">
        <v>55.063139999999997</v>
      </c>
      <c r="P3567" s="2" t="s">
        <v>152</v>
      </c>
      <c r="Q3567" s="2" t="s">
        <v>65</v>
      </c>
      <c r="R3567" s="43" t="s">
        <v>18854</v>
      </c>
      <c r="S3567" s="41" t="s">
        <v>1554</v>
      </c>
      <c r="T3567" s="41" t="s">
        <v>18460</v>
      </c>
      <c r="U3567" s="2"/>
      <c r="V3567" s="2"/>
      <c r="W3567" s="41" t="s">
        <v>17588</v>
      </c>
      <c r="X3567" s="2" t="s">
        <v>153</v>
      </c>
      <c r="Y3567" s="2" t="s">
        <v>10437</v>
      </c>
      <c r="Z3567" s="5" t="s">
        <v>10423</v>
      </c>
      <c r="AA3567" s="5" t="s">
        <v>16910</v>
      </c>
      <c r="AB3567" s="5" t="s">
        <v>18090</v>
      </c>
      <c r="AC3567" s="2" t="s">
        <v>5247</v>
      </c>
      <c r="AD3567" s="2">
        <v>1051600</v>
      </c>
      <c r="AE3567" s="5">
        <v>30</v>
      </c>
      <c r="AF3567" s="25"/>
      <c r="AG3567" s="29">
        <v>3</v>
      </c>
      <c r="AH3567" s="2" t="s">
        <v>17978</v>
      </c>
      <c r="AI3567" s="2">
        <v>3</v>
      </c>
      <c r="AJ3567" s="2">
        <v>3</v>
      </c>
      <c r="AK3567" s="2"/>
      <c r="AL3567" s="2"/>
      <c r="AM3567" s="2"/>
      <c r="AN3567" s="2"/>
      <c r="AO3567" s="2"/>
      <c r="AP3567" s="25"/>
      <c r="AQ3567" s="25"/>
      <c r="AR3567" s="2"/>
      <c r="AS3567" s="2"/>
      <c r="AT3567" s="2"/>
      <c r="AU3567" s="25"/>
      <c r="AV3567" s="2"/>
      <c r="AW3567" s="2"/>
      <c r="AX3567" s="25"/>
      <c r="AY3567" s="25"/>
      <c r="AZ3567" s="25"/>
      <c r="BA3567" s="25"/>
      <c r="BB3567" s="25"/>
      <c r="BC3567" s="25"/>
      <c r="BD3567" s="25"/>
      <c r="BE3567" s="25"/>
      <c r="BF3567" s="25"/>
      <c r="BG3567" s="25"/>
      <c r="BH3567" s="25"/>
      <c r="BI3567" s="25"/>
      <c r="BJ3567" s="25"/>
      <c r="BK3567" s="25"/>
      <c r="BL3567" s="25"/>
      <c r="BM3567" s="25"/>
      <c r="BN3567" s="25"/>
      <c r="BO3567" s="25"/>
      <c r="BP3567" s="25"/>
      <c r="BQ3567" s="25"/>
      <c r="BR3567" s="25"/>
      <c r="BS3567" s="25"/>
      <c r="BT3567" s="25"/>
      <c r="BU3567" s="25"/>
      <c r="BV3567" s="25"/>
      <c r="BW3567" s="25"/>
      <c r="BX3567" s="25"/>
      <c r="BY3567" s="25"/>
      <c r="BZ3567" s="25"/>
      <c r="CA3567" s="25"/>
      <c r="CB3567" s="25"/>
      <c r="CC3567" s="25"/>
      <c r="CD3567" s="2" t="s">
        <v>78</v>
      </c>
      <c r="CE3567" s="2" t="s">
        <v>22040</v>
      </c>
      <c r="CF3567" s="25"/>
      <c r="CG3567" s="25"/>
      <c r="CH3567" s="25"/>
      <c r="CI3567" s="25"/>
      <c r="CJ3567" s="25"/>
    </row>
    <row r="3568" spans="1:88" x14ac:dyDescent="0.2">
      <c r="A3568" s="2" t="s">
        <v>13227</v>
      </c>
      <c r="B3568" s="2" t="s">
        <v>26609</v>
      </c>
      <c r="C3568" s="2" t="s">
        <v>10420</v>
      </c>
      <c r="D3568" s="2" t="s">
        <v>13227</v>
      </c>
      <c r="E3568" s="2" t="s">
        <v>13227</v>
      </c>
      <c r="F3568" s="2" t="s">
        <v>13228</v>
      </c>
      <c r="G3568" s="2" t="s">
        <v>13229</v>
      </c>
      <c r="H3568" s="2" t="s">
        <v>61</v>
      </c>
      <c r="I3568" s="2" t="s">
        <v>61</v>
      </c>
      <c r="J3568" s="2" t="s">
        <v>61</v>
      </c>
      <c r="K3568" s="50" t="s">
        <v>61</v>
      </c>
      <c r="L3568" s="43">
        <v>2010</v>
      </c>
      <c r="M3568" s="2" t="s">
        <v>133</v>
      </c>
      <c r="N3568" s="32">
        <v>25.133430000000001</v>
      </c>
      <c r="O3568" s="32">
        <v>55.234560000000002</v>
      </c>
      <c r="P3568" s="2" t="s">
        <v>152</v>
      </c>
      <c r="Q3568" s="2" t="s">
        <v>65</v>
      </c>
      <c r="R3568" s="43" t="s">
        <v>18854</v>
      </c>
      <c r="S3568" s="41" t="s">
        <v>272</v>
      </c>
      <c r="T3568" s="41" t="s">
        <v>18461</v>
      </c>
      <c r="U3568" s="2"/>
      <c r="V3568" s="2"/>
      <c r="W3568" s="41" t="s">
        <v>17588</v>
      </c>
      <c r="X3568" s="2" t="s">
        <v>153</v>
      </c>
      <c r="Y3568" s="2" t="s">
        <v>102</v>
      </c>
      <c r="Z3568" s="5" t="s">
        <v>10423</v>
      </c>
      <c r="AA3568" s="5" t="s">
        <v>16910</v>
      </c>
      <c r="AB3568" s="5" t="s">
        <v>16318</v>
      </c>
      <c r="AC3568" s="2" t="s">
        <v>5205</v>
      </c>
      <c r="AD3568" s="2">
        <v>1036400</v>
      </c>
      <c r="AE3568" s="5">
        <v>18</v>
      </c>
      <c r="AF3568" s="25"/>
      <c r="AG3568" s="29">
        <v>3</v>
      </c>
      <c r="AH3568" s="2" t="s">
        <v>17974</v>
      </c>
      <c r="AI3568" s="2">
        <v>6</v>
      </c>
      <c r="AJ3568" s="2">
        <v>3</v>
      </c>
      <c r="AK3568" s="2"/>
      <c r="AL3568" s="2"/>
      <c r="AM3568" s="2"/>
      <c r="AN3568" s="2"/>
      <c r="AO3568" s="2"/>
      <c r="AP3568" s="25"/>
      <c r="AQ3568" s="25"/>
      <c r="AR3568" s="2"/>
      <c r="AS3568" s="2"/>
      <c r="AT3568" s="2"/>
      <c r="AU3568" s="25"/>
      <c r="AV3568" s="2"/>
      <c r="AW3568" s="2"/>
      <c r="AX3568" s="25"/>
      <c r="AY3568" s="25"/>
      <c r="AZ3568" s="25"/>
      <c r="BA3568" s="25"/>
      <c r="BB3568" s="25"/>
      <c r="BC3568" s="25"/>
      <c r="BD3568" s="25"/>
      <c r="BE3568" s="25"/>
      <c r="BF3568" s="25"/>
      <c r="BG3568" s="25"/>
      <c r="BH3568" s="25"/>
      <c r="BI3568" s="25"/>
      <c r="BJ3568" s="25"/>
      <c r="BK3568" s="25"/>
      <c r="BL3568" s="25"/>
      <c r="BM3568" s="25"/>
      <c r="BN3568" s="25"/>
      <c r="BO3568" s="25"/>
      <c r="BP3568" s="25"/>
      <c r="BQ3568" s="25"/>
      <c r="BR3568" s="25"/>
      <c r="BS3568" s="25"/>
      <c r="BT3568" s="25"/>
      <c r="BU3568" s="25"/>
      <c r="BV3568" s="25"/>
      <c r="BW3568" s="25"/>
      <c r="BX3568" s="25"/>
      <c r="BY3568" s="25"/>
      <c r="BZ3568" s="25"/>
      <c r="CA3568" s="25"/>
      <c r="CB3568" s="25"/>
      <c r="CC3568" s="25"/>
      <c r="CD3568" s="2" t="s">
        <v>78</v>
      </c>
      <c r="CE3568" s="2" t="s">
        <v>22041</v>
      </c>
      <c r="CF3568" s="25"/>
      <c r="CG3568" s="25"/>
      <c r="CH3568" s="25"/>
      <c r="CI3568" s="25"/>
      <c r="CJ3568" s="25"/>
    </row>
    <row r="3569" spans="1:88" x14ac:dyDescent="0.2">
      <c r="A3569" s="2" t="s">
        <v>13230</v>
      </c>
      <c r="B3569" s="2" t="s">
        <v>26610</v>
      </c>
      <c r="C3569" s="2" t="s">
        <v>10420</v>
      </c>
      <c r="D3569" s="2" t="s">
        <v>13230</v>
      </c>
      <c r="E3569" s="2" t="s">
        <v>13230</v>
      </c>
      <c r="F3569" s="2" t="s">
        <v>13231</v>
      </c>
      <c r="G3569" s="2" t="s">
        <v>13232</v>
      </c>
      <c r="H3569" s="2" t="s">
        <v>61</v>
      </c>
      <c r="I3569" s="2" t="s">
        <v>61</v>
      </c>
      <c r="J3569" s="2" t="s">
        <v>61</v>
      </c>
      <c r="K3569" s="50" t="s">
        <v>61</v>
      </c>
      <c r="L3569" s="43">
        <v>2011</v>
      </c>
      <c r="M3569" s="2" t="s">
        <v>133</v>
      </c>
      <c r="N3569" s="32">
        <v>25.295950000000001</v>
      </c>
      <c r="O3569" s="32">
        <v>55.361890000000002</v>
      </c>
      <c r="P3569" s="2" t="s">
        <v>152</v>
      </c>
      <c r="Q3569" s="2" t="s">
        <v>65</v>
      </c>
      <c r="R3569" s="43" t="s">
        <v>18854</v>
      </c>
      <c r="S3569" s="41" t="s">
        <v>10732</v>
      </c>
      <c r="T3569" s="41" t="s">
        <v>18461</v>
      </c>
      <c r="U3569" s="2"/>
      <c r="V3569" s="2"/>
      <c r="W3569" s="41" t="s">
        <v>17588</v>
      </c>
      <c r="X3569" s="2" t="s">
        <v>10480</v>
      </c>
      <c r="Y3569" s="2" t="s">
        <v>102</v>
      </c>
      <c r="Z3569" s="5" t="s">
        <v>10423</v>
      </c>
      <c r="AA3569" s="5" t="s">
        <v>16910</v>
      </c>
      <c r="AB3569" s="5" t="s">
        <v>16316</v>
      </c>
      <c r="AC3569" s="2" t="s">
        <v>5205</v>
      </c>
      <c r="AD3569" s="2">
        <v>1023100</v>
      </c>
      <c r="AE3569" s="5">
        <v>13</v>
      </c>
      <c r="AF3569" s="25"/>
      <c r="AG3569" s="29">
        <v>3</v>
      </c>
      <c r="AH3569" s="2" t="s">
        <v>17974</v>
      </c>
      <c r="AI3569" s="2">
        <v>3</v>
      </c>
      <c r="AJ3569" s="2">
        <v>3</v>
      </c>
      <c r="AK3569" s="2"/>
      <c r="AL3569" s="2"/>
      <c r="AM3569" s="2"/>
      <c r="AN3569" s="2"/>
      <c r="AO3569" s="2"/>
      <c r="AP3569" s="25"/>
      <c r="AQ3569" s="25"/>
      <c r="AR3569" s="2"/>
      <c r="AS3569" s="2"/>
      <c r="AT3569" s="2"/>
      <c r="AU3569" s="25"/>
      <c r="AV3569" s="2"/>
      <c r="AW3569" s="2"/>
      <c r="AX3569" s="25"/>
      <c r="AY3569" s="25"/>
      <c r="AZ3569" s="25"/>
      <c r="BA3569" s="25"/>
      <c r="BB3569" s="25"/>
      <c r="BC3569" s="25"/>
      <c r="BD3569" s="25"/>
      <c r="BE3569" s="25"/>
      <c r="BF3569" s="25"/>
      <c r="BG3569" s="25"/>
      <c r="BH3569" s="25"/>
      <c r="BI3569" s="25"/>
      <c r="BJ3569" s="25"/>
      <c r="BK3569" s="25"/>
      <c r="BL3569" s="25"/>
      <c r="BM3569" s="25"/>
      <c r="BN3569" s="25"/>
      <c r="BO3569" s="25"/>
      <c r="BP3569" s="25"/>
      <c r="BQ3569" s="25"/>
      <c r="BR3569" s="25"/>
      <c r="BS3569" s="25"/>
      <c r="BT3569" s="25"/>
      <c r="BU3569" s="25"/>
      <c r="BV3569" s="25"/>
      <c r="BW3569" s="25"/>
      <c r="BX3569" s="25"/>
      <c r="BY3569" s="25"/>
      <c r="BZ3569" s="25"/>
      <c r="CA3569" s="25"/>
      <c r="CB3569" s="25"/>
      <c r="CC3569" s="25"/>
      <c r="CD3569" s="2" t="s">
        <v>78</v>
      </c>
      <c r="CE3569" s="2" t="s">
        <v>22042</v>
      </c>
      <c r="CF3569" s="25"/>
      <c r="CG3569" s="25"/>
      <c r="CH3569" s="25"/>
      <c r="CI3569" s="25"/>
      <c r="CJ3569" s="25"/>
    </row>
    <row r="3570" spans="1:88" x14ac:dyDescent="0.2">
      <c r="A3570" s="2" t="s">
        <v>13236</v>
      </c>
      <c r="B3570" s="2" t="s">
        <v>26611</v>
      </c>
      <c r="C3570" s="2" t="s">
        <v>10420</v>
      </c>
      <c r="D3570" s="2" t="s">
        <v>13236</v>
      </c>
      <c r="E3570" s="2" t="s">
        <v>13236</v>
      </c>
      <c r="F3570" s="2" t="s">
        <v>13237</v>
      </c>
      <c r="G3570" s="2" t="s">
        <v>13238</v>
      </c>
      <c r="H3570" s="2" t="s">
        <v>61</v>
      </c>
      <c r="I3570" s="2" t="s">
        <v>61</v>
      </c>
      <c r="J3570" s="2" t="s">
        <v>61</v>
      </c>
      <c r="K3570" s="50" t="s">
        <v>61</v>
      </c>
      <c r="L3570" s="43">
        <v>2010</v>
      </c>
      <c r="M3570" s="2" t="s">
        <v>133</v>
      </c>
      <c r="N3570" s="32">
        <v>25.161180000000002</v>
      </c>
      <c r="O3570" s="32">
        <v>55.399970000000003</v>
      </c>
      <c r="P3570" s="2" t="s">
        <v>152</v>
      </c>
      <c r="Q3570" s="2" t="s">
        <v>65</v>
      </c>
      <c r="R3570" s="43" t="s">
        <v>18854</v>
      </c>
      <c r="S3570" s="41" t="s">
        <v>272</v>
      </c>
      <c r="T3570" s="41" t="s">
        <v>18461</v>
      </c>
      <c r="U3570" s="2"/>
      <c r="V3570" s="2"/>
      <c r="W3570" s="41" t="s">
        <v>17588</v>
      </c>
      <c r="X3570" s="2" t="s">
        <v>153</v>
      </c>
      <c r="Y3570" s="2" t="s">
        <v>102</v>
      </c>
      <c r="Z3570" s="5" t="s">
        <v>10423</v>
      </c>
      <c r="AA3570" s="5" t="s">
        <v>16910</v>
      </c>
      <c r="AB3570" s="5" t="s">
        <v>16316</v>
      </c>
      <c r="AC3570" s="2" t="s">
        <v>5205</v>
      </c>
      <c r="AD3570" s="2">
        <v>1062100</v>
      </c>
      <c r="AE3570" s="5">
        <v>23</v>
      </c>
      <c r="AF3570" s="25"/>
      <c r="AG3570" s="29">
        <v>3</v>
      </c>
      <c r="AH3570" s="2" t="s">
        <v>17974</v>
      </c>
      <c r="AI3570" s="2">
        <v>3</v>
      </c>
      <c r="AJ3570" s="2">
        <v>3</v>
      </c>
      <c r="AK3570" s="2"/>
      <c r="AL3570" s="2"/>
      <c r="AM3570" s="2"/>
      <c r="AN3570" s="2"/>
      <c r="AO3570" s="2"/>
      <c r="AP3570" s="25"/>
      <c r="AQ3570" s="25"/>
      <c r="AR3570" s="2"/>
      <c r="AS3570" s="2"/>
      <c r="AT3570" s="2"/>
      <c r="AU3570" s="25"/>
      <c r="AV3570" s="2"/>
      <c r="AW3570" s="2"/>
      <c r="AX3570" s="25"/>
      <c r="AY3570" s="25"/>
      <c r="AZ3570" s="25"/>
      <c r="BA3570" s="25"/>
      <c r="BB3570" s="25"/>
      <c r="BC3570" s="25"/>
      <c r="BD3570" s="25"/>
      <c r="BE3570" s="25"/>
      <c r="BF3570" s="25"/>
      <c r="BG3570" s="25"/>
      <c r="BH3570" s="25"/>
      <c r="BI3570" s="25"/>
      <c r="BJ3570" s="25"/>
      <c r="BK3570" s="25"/>
      <c r="BL3570" s="25"/>
      <c r="BM3570" s="25"/>
      <c r="BN3570" s="25"/>
      <c r="BO3570" s="25"/>
      <c r="BP3570" s="25"/>
      <c r="BQ3570" s="25"/>
      <c r="BR3570" s="25"/>
      <c r="BS3570" s="25"/>
      <c r="BT3570" s="25"/>
      <c r="BU3570" s="25"/>
      <c r="BV3570" s="25"/>
      <c r="BW3570" s="25"/>
      <c r="BX3570" s="25"/>
      <c r="BY3570" s="25"/>
      <c r="BZ3570" s="25"/>
      <c r="CA3570" s="25"/>
      <c r="CB3570" s="25"/>
      <c r="CC3570" s="25"/>
      <c r="CD3570" s="2" t="s">
        <v>78</v>
      </c>
      <c r="CE3570" s="2" t="s">
        <v>22043</v>
      </c>
      <c r="CF3570" s="25"/>
      <c r="CG3570" s="25"/>
      <c r="CH3570" s="25"/>
      <c r="CI3570" s="25"/>
      <c r="CJ3570" s="25"/>
    </row>
    <row r="3571" spans="1:88" x14ac:dyDescent="0.2">
      <c r="A3571" s="2" t="s">
        <v>13239</v>
      </c>
      <c r="B3571" s="2" t="s">
        <v>26612</v>
      </c>
      <c r="C3571" s="2" t="s">
        <v>10420</v>
      </c>
      <c r="D3571" s="2" t="s">
        <v>13239</v>
      </c>
      <c r="E3571" s="2" t="s">
        <v>13239</v>
      </c>
      <c r="F3571" s="2" t="s">
        <v>13240</v>
      </c>
      <c r="G3571" s="2" t="s">
        <v>13241</v>
      </c>
      <c r="H3571" s="2" t="s">
        <v>61</v>
      </c>
      <c r="I3571" s="2" t="s">
        <v>61</v>
      </c>
      <c r="J3571" s="2" t="s">
        <v>61</v>
      </c>
      <c r="K3571" s="50" t="s">
        <v>61</v>
      </c>
      <c r="L3571" s="43">
        <v>2010</v>
      </c>
      <c r="M3571" s="2" t="s">
        <v>133</v>
      </c>
      <c r="N3571" s="32">
        <v>25.098109999999998</v>
      </c>
      <c r="O3571" s="32">
        <v>55.171990000000001</v>
      </c>
      <c r="P3571" s="2" t="s">
        <v>152</v>
      </c>
      <c r="Q3571" s="2" t="s">
        <v>65</v>
      </c>
      <c r="R3571" s="43" t="s">
        <v>18854</v>
      </c>
      <c r="S3571" s="41" t="s">
        <v>272</v>
      </c>
      <c r="T3571" s="41" t="s">
        <v>18461</v>
      </c>
      <c r="U3571" s="2"/>
      <c r="V3571" s="2"/>
      <c r="W3571" s="41" t="s">
        <v>17588</v>
      </c>
      <c r="X3571" s="2" t="s">
        <v>696</v>
      </c>
      <c r="Y3571" s="2" t="s">
        <v>76</v>
      </c>
      <c r="Z3571" s="5" t="s">
        <v>20</v>
      </c>
      <c r="AA3571" s="5" t="s">
        <v>16910</v>
      </c>
      <c r="AB3571" s="5" t="s">
        <v>16317</v>
      </c>
      <c r="AC3571" s="2" t="s">
        <v>5205</v>
      </c>
      <c r="AD3571" s="2">
        <v>1038300</v>
      </c>
      <c r="AE3571" s="5">
        <v>41</v>
      </c>
      <c r="AF3571" s="25"/>
      <c r="AG3571" s="29">
        <v>3</v>
      </c>
      <c r="AH3571" s="2" t="s">
        <v>17974</v>
      </c>
      <c r="AI3571" s="2">
        <v>3</v>
      </c>
      <c r="AJ3571" s="2">
        <v>3</v>
      </c>
      <c r="AK3571" s="2"/>
      <c r="AL3571" s="2"/>
      <c r="AM3571" s="2"/>
      <c r="AN3571" s="2"/>
      <c r="AO3571" s="2"/>
      <c r="AP3571" s="25"/>
      <c r="AQ3571" s="25"/>
      <c r="AR3571" s="2"/>
      <c r="AS3571" s="2"/>
      <c r="AT3571" s="2"/>
      <c r="AU3571" s="25"/>
      <c r="AV3571" s="2"/>
      <c r="AW3571" s="2"/>
      <c r="AX3571" s="25"/>
      <c r="AY3571" s="25"/>
      <c r="AZ3571" s="25"/>
      <c r="BA3571" s="25"/>
      <c r="BB3571" s="25"/>
      <c r="BC3571" s="25"/>
      <c r="BD3571" s="25"/>
      <c r="BE3571" s="25"/>
      <c r="BF3571" s="25"/>
      <c r="BG3571" s="25"/>
      <c r="BH3571" s="25"/>
      <c r="BI3571" s="25"/>
      <c r="BJ3571" s="25"/>
      <c r="BK3571" s="25"/>
      <c r="BL3571" s="25"/>
      <c r="BM3571" s="25"/>
      <c r="BN3571" s="25"/>
      <c r="BO3571" s="25"/>
      <c r="BP3571" s="25"/>
      <c r="BQ3571" s="25"/>
      <c r="BR3571" s="25"/>
      <c r="BS3571" s="25"/>
      <c r="BT3571" s="25"/>
      <c r="BU3571" s="25"/>
      <c r="BV3571" s="25"/>
      <c r="BW3571" s="25"/>
      <c r="BX3571" s="25"/>
      <c r="BY3571" s="25"/>
      <c r="BZ3571" s="25"/>
      <c r="CA3571" s="25"/>
      <c r="CB3571" s="25"/>
      <c r="CC3571" s="25"/>
      <c r="CD3571" s="2" t="s">
        <v>78</v>
      </c>
      <c r="CE3571" s="2" t="s">
        <v>22044</v>
      </c>
      <c r="CF3571" s="25"/>
      <c r="CG3571" s="25"/>
      <c r="CH3571" s="25"/>
      <c r="CI3571" s="25"/>
      <c r="CJ3571" s="25"/>
    </row>
    <row r="3572" spans="1:88" x14ac:dyDescent="0.2">
      <c r="A3572" s="2" t="s">
        <v>13242</v>
      </c>
      <c r="B3572" s="2" t="s">
        <v>26613</v>
      </c>
      <c r="C3572" s="2" t="s">
        <v>10420</v>
      </c>
      <c r="D3572" s="2" t="s">
        <v>13242</v>
      </c>
      <c r="E3572" s="2" t="s">
        <v>13242</v>
      </c>
      <c r="F3572" s="2" t="s">
        <v>13243</v>
      </c>
      <c r="G3572" s="2" t="s">
        <v>13244</v>
      </c>
      <c r="H3572" s="2" t="s">
        <v>83</v>
      </c>
      <c r="I3572" s="2" t="s">
        <v>61</v>
      </c>
      <c r="J3572" s="2" t="s">
        <v>61</v>
      </c>
      <c r="K3572" s="50" t="s">
        <v>61</v>
      </c>
      <c r="L3572" s="43">
        <v>2010</v>
      </c>
      <c r="M3572" s="2" t="s">
        <v>133</v>
      </c>
      <c r="N3572" s="32">
        <v>25.222819999999999</v>
      </c>
      <c r="O3572" s="32">
        <v>55.271090000000001</v>
      </c>
      <c r="P3572" s="2" t="s">
        <v>2767</v>
      </c>
      <c r="Q3572" s="2" t="s">
        <v>65</v>
      </c>
      <c r="R3572" s="43" t="s">
        <v>18854</v>
      </c>
      <c r="S3572" s="41" t="s">
        <v>10732</v>
      </c>
      <c r="T3572" s="41" t="s">
        <v>18461</v>
      </c>
      <c r="U3572" s="2"/>
      <c r="V3572" s="2"/>
      <c r="W3572" s="41" t="s">
        <v>17589</v>
      </c>
      <c r="X3572" s="2" t="s">
        <v>1598</v>
      </c>
      <c r="Y3572" s="2" t="s">
        <v>102</v>
      </c>
      <c r="Z3572" s="5" t="s">
        <v>10423</v>
      </c>
      <c r="AA3572" s="5" t="s">
        <v>16910</v>
      </c>
      <c r="AB3572" s="5" t="s">
        <v>16316</v>
      </c>
      <c r="AC3572" s="2" t="s">
        <v>5205</v>
      </c>
      <c r="AD3572" s="2">
        <v>1033400</v>
      </c>
      <c r="AE3572" s="5">
        <v>16</v>
      </c>
      <c r="AF3572" s="25"/>
      <c r="AG3572" s="29">
        <v>3</v>
      </c>
      <c r="AH3572" s="2" t="s">
        <v>17974</v>
      </c>
      <c r="AI3572" s="2">
        <v>3</v>
      </c>
      <c r="AJ3572" s="2">
        <v>3</v>
      </c>
      <c r="AK3572" s="2"/>
      <c r="AL3572" s="2"/>
      <c r="AM3572" s="2"/>
      <c r="AN3572" s="2"/>
      <c r="AO3572" s="2"/>
      <c r="AP3572" s="25"/>
      <c r="AQ3572" s="25"/>
      <c r="AR3572" s="2"/>
      <c r="AS3572" s="2"/>
      <c r="AT3572" s="2"/>
      <c r="AU3572" s="25"/>
      <c r="AV3572" s="2"/>
      <c r="AW3572" s="2"/>
      <c r="AX3572" s="25"/>
      <c r="AY3572" s="25"/>
      <c r="AZ3572" s="25"/>
      <c r="BA3572" s="25"/>
      <c r="BB3572" s="25"/>
      <c r="BC3572" s="25"/>
      <c r="BD3572" s="25"/>
      <c r="BE3572" s="25"/>
      <c r="BF3572" s="25"/>
      <c r="BG3572" s="25"/>
      <c r="BH3572" s="25"/>
      <c r="BI3572" s="25"/>
      <c r="BJ3572" s="25"/>
      <c r="BK3572" s="25"/>
      <c r="BL3572" s="25"/>
      <c r="BM3572" s="25"/>
      <c r="BN3572" s="25"/>
      <c r="BO3572" s="25"/>
      <c r="BP3572" s="25"/>
      <c r="BQ3572" s="25"/>
      <c r="BR3572" s="25"/>
      <c r="BS3572" s="25"/>
      <c r="BT3572" s="25"/>
      <c r="BU3572" s="25"/>
      <c r="BV3572" s="25"/>
      <c r="BW3572" s="25"/>
      <c r="BX3572" s="25"/>
      <c r="BY3572" s="25"/>
      <c r="BZ3572" s="25"/>
      <c r="CA3572" s="25"/>
      <c r="CB3572" s="25"/>
      <c r="CC3572" s="25"/>
      <c r="CD3572" s="2" t="s">
        <v>78</v>
      </c>
      <c r="CE3572" s="2" t="s">
        <v>22045</v>
      </c>
      <c r="CF3572" s="25"/>
      <c r="CG3572" s="25"/>
      <c r="CH3572" s="25"/>
      <c r="CI3572" s="25"/>
      <c r="CJ3572" s="25"/>
    </row>
    <row r="3573" spans="1:88" x14ac:dyDescent="0.2">
      <c r="A3573" s="2" t="s">
        <v>13245</v>
      </c>
      <c r="B3573" s="2" t="s">
        <v>26614</v>
      </c>
      <c r="C3573" s="2" t="s">
        <v>10420</v>
      </c>
      <c r="D3573" s="2" t="s">
        <v>13245</v>
      </c>
      <c r="E3573" s="2" t="s">
        <v>13245</v>
      </c>
      <c r="F3573" s="2" t="s">
        <v>13246</v>
      </c>
      <c r="G3573" s="2" t="s">
        <v>13247</v>
      </c>
      <c r="H3573" s="2" t="s">
        <v>61</v>
      </c>
      <c r="I3573" s="2" t="s">
        <v>61</v>
      </c>
      <c r="J3573" s="2" t="s">
        <v>61</v>
      </c>
      <c r="K3573" s="50" t="s">
        <v>61</v>
      </c>
      <c r="L3573" s="43">
        <v>2010</v>
      </c>
      <c r="M3573" s="2" t="s">
        <v>133</v>
      </c>
      <c r="N3573" s="32">
        <v>25.249970000000001</v>
      </c>
      <c r="O3573" s="32">
        <v>55.339120000000001</v>
      </c>
      <c r="P3573" s="2" t="s">
        <v>152</v>
      </c>
      <c r="Q3573" s="2" t="s">
        <v>65</v>
      </c>
      <c r="R3573" s="43" t="s">
        <v>18854</v>
      </c>
      <c r="S3573" s="41" t="s">
        <v>272</v>
      </c>
      <c r="T3573" s="41" t="s">
        <v>18461</v>
      </c>
      <c r="U3573" s="2"/>
      <c r="V3573" s="2"/>
      <c r="W3573" s="41" t="s">
        <v>17588</v>
      </c>
      <c r="X3573" s="2" t="s">
        <v>696</v>
      </c>
      <c r="Y3573" s="2" t="s">
        <v>76</v>
      </c>
      <c r="Z3573" s="5" t="s">
        <v>10423</v>
      </c>
      <c r="AA3573" s="5" t="s">
        <v>16910</v>
      </c>
      <c r="AB3573" s="5" t="s">
        <v>16317</v>
      </c>
      <c r="AC3573" s="2" t="s">
        <v>5205</v>
      </c>
      <c r="AD3573" s="2">
        <v>1021400</v>
      </c>
      <c r="AE3573" s="5">
        <v>26</v>
      </c>
      <c r="AF3573" s="25"/>
      <c r="AG3573" s="29">
        <v>3</v>
      </c>
      <c r="AH3573" s="2" t="s">
        <v>17974</v>
      </c>
      <c r="AI3573" s="2">
        <v>3</v>
      </c>
      <c r="AJ3573" s="2">
        <v>3</v>
      </c>
      <c r="AK3573" s="2"/>
      <c r="AL3573" s="2"/>
      <c r="AM3573" s="2"/>
      <c r="AN3573" s="2"/>
      <c r="AO3573" s="2"/>
      <c r="AP3573" s="25"/>
      <c r="AQ3573" s="25"/>
      <c r="AR3573" s="2"/>
      <c r="AS3573" s="2"/>
      <c r="AT3573" s="2"/>
      <c r="AU3573" s="25"/>
      <c r="AV3573" s="2"/>
      <c r="AW3573" s="2"/>
      <c r="AX3573" s="25"/>
      <c r="AY3573" s="25"/>
      <c r="AZ3573" s="25"/>
      <c r="BA3573" s="25"/>
      <c r="BB3573" s="25"/>
      <c r="BC3573" s="25"/>
      <c r="BD3573" s="25"/>
      <c r="BE3573" s="25"/>
      <c r="BF3573" s="25"/>
      <c r="BG3573" s="25"/>
      <c r="BH3573" s="25"/>
      <c r="BI3573" s="25"/>
      <c r="BJ3573" s="25"/>
      <c r="BK3573" s="25"/>
      <c r="BL3573" s="25"/>
      <c r="BM3573" s="25"/>
      <c r="BN3573" s="25"/>
      <c r="BO3573" s="25"/>
      <c r="BP3573" s="25"/>
      <c r="BQ3573" s="25"/>
      <c r="BR3573" s="25"/>
      <c r="BS3573" s="25"/>
      <c r="BT3573" s="25"/>
      <c r="BU3573" s="25"/>
      <c r="BV3573" s="25"/>
      <c r="BW3573" s="25"/>
      <c r="BX3573" s="25"/>
      <c r="BY3573" s="25"/>
      <c r="BZ3573" s="25"/>
      <c r="CA3573" s="25"/>
      <c r="CB3573" s="25"/>
      <c r="CC3573" s="25"/>
      <c r="CD3573" s="2" t="s">
        <v>78</v>
      </c>
      <c r="CE3573" s="2" t="s">
        <v>22046</v>
      </c>
      <c r="CF3573" s="25"/>
      <c r="CG3573" s="25"/>
      <c r="CH3573" s="25"/>
      <c r="CI3573" s="25"/>
      <c r="CJ3573" s="25"/>
    </row>
    <row r="3574" spans="1:88" x14ac:dyDescent="0.2">
      <c r="A3574" s="2" t="s">
        <v>13248</v>
      </c>
      <c r="B3574" s="2" t="s">
        <v>26615</v>
      </c>
      <c r="C3574" s="2" t="s">
        <v>10420</v>
      </c>
      <c r="D3574" s="2" t="s">
        <v>13248</v>
      </c>
      <c r="E3574" s="2" t="s">
        <v>13248</v>
      </c>
      <c r="F3574" s="2" t="s">
        <v>13249</v>
      </c>
      <c r="G3574" s="2" t="s">
        <v>13250</v>
      </c>
      <c r="H3574" s="2" t="s">
        <v>83</v>
      </c>
      <c r="I3574" s="2" t="s">
        <v>61</v>
      </c>
      <c r="J3574" s="2" t="s">
        <v>61</v>
      </c>
      <c r="K3574" s="50" t="s">
        <v>61</v>
      </c>
      <c r="L3574" s="43">
        <v>2010</v>
      </c>
      <c r="M3574" s="2" t="s">
        <v>133</v>
      </c>
      <c r="N3574" s="32">
        <v>25.26464</v>
      </c>
      <c r="O3574" s="32">
        <v>55.323729999999998</v>
      </c>
      <c r="P3574" s="2" t="s">
        <v>2767</v>
      </c>
      <c r="Q3574" s="2" t="s">
        <v>65</v>
      </c>
      <c r="R3574" s="43" t="s">
        <v>18854</v>
      </c>
      <c r="S3574" s="41" t="s">
        <v>272</v>
      </c>
      <c r="T3574" s="41" t="s">
        <v>18461</v>
      </c>
      <c r="U3574" s="2"/>
      <c r="V3574" s="2"/>
      <c r="W3574" s="41" t="s">
        <v>17589</v>
      </c>
      <c r="X3574" s="2" t="s">
        <v>315</v>
      </c>
      <c r="Y3574" s="2" t="s">
        <v>76</v>
      </c>
      <c r="Z3574" s="5" t="s">
        <v>10423</v>
      </c>
      <c r="AA3574" s="5" t="s">
        <v>16910</v>
      </c>
      <c r="AB3574" s="5" t="s">
        <v>16317</v>
      </c>
      <c r="AC3574" s="2" t="s">
        <v>5247</v>
      </c>
      <c r="AD3574" s="2">
        <v>1012400</v>
      </c>
      <c r="AE3574" s="5">
        <v>33</v>
      </c>
      <c r="AF3574" s="25"/>
      <c r="AG3574" s="29">
        <v>3</v>
      </c>
      <c r="AH3574" s="2" t="s">
        <v>17978</v>
      </c>
      <c r="AI3574" s="2">
        <v>3</v>
      </c>
      <c r="AJ3574" s="2">
        <v>3</v>
      </c>
      <c r="AK3574" s="2"/>
      <c r="AL3574" s="2"/>
      <c r="AM3574" s="2"/>
      <c r="AN3574" s="2"/>
      <c r="AO3574" s="2"/>
      <c r="AP3574" s="25"/>
      <c r="AQ3574" s="25"/>
      <c r="AR3574" s="2"/>
      <c r="AS3574" s="2"/>
      <c r="AT3574" s="2"/>
      <c r="AU3574" s="25"/>
      <c r="AV3574" s="2"/>
      <c r="AW3574" s="2"/>
      <c r="AX3574" s="25"/>
      <c r="AY3574" s="25"/>
      <c r="AZ3574" s="25"/>
      <c r="BA3574" s="25"/>
      <c r="BB3574" s="25"/>
      <c r="BC3574" s="25"/>
      <c r="BD3574" s="25"/>
      <c r="BE3574" s="25"/>
      <c r="BF3574" s="25"/>
      <c r="BG3574" s="25"/>
      <c r="BH3574" s="25"/>
      <c r="BI3574" s="25"/>
      <c r="BJ3574" s="25"/>
      <c r="BK3574" s="25"/>
      <c r="BL3574" s="25"/>
      <c r="BM3574" s="25"/>
      <c r="BN3574" s="25"/>
      <c r="BO3574" s="25"/>
      <c r="BP3574" s="25"/>
      <c r="BQ3574" s="25"/>
      <c r="BR3574" s="25"/>
      <c r="BS3574" s="25"/>
      <c r="BT3574" s="25"/>
      <c r="BU3574" s="25"/>
      <c r="BV3574" s="25"/>
      <c r="BW3574" s="25"/>
      <c r="BX3574" s="25"/>
      <c r="BY3574" s="25"/>
      <c r="BZ3574" s="25"/>
      <c r="CA3574" s="25"/>
      <c r="CB3574" s="25"/>
      <c r="CC3574" s="25"/>
      <c r="CD3574" s="2" t="s">
        <v>71</v>
      </c>
      <c r="CE3574" s="2">
        <v>0</v>
      </c>
      <c r="CF3574" s="25"/>
      <c r="CG3574" s="25"/>
      <c r="CH3574" s="25"/>
      <c r="CI3574" s="25"/>
      <c r="CJ3574" s="25"/>
    </row>
    <row r="3575" spans="1:88" x14ac:dyDescent="0.2">
      <c r="A3575" s="2" t="s">
        <v>13251</v>
      </c>
      <c r="B3575" s="2" t="s">
        <v>26616</v>
      </c>
      <c r="C3575" s="2" t="s">
        <v>10420</v>
      </c>
      <c r="D3575" s="2" t="s">
        <v>13251</v>
      </c>
      <c r="E3575" s="2" t="s">
        <v>13251</v>
      </c>
      <c r="F3575" s="2" t="s">
        <v>13252</v>
      </c>
      <c r="G3575" s="2" t="s">
        <v>13253</v>
      </c>
      <c r="H3575" s="2" t="s">
        <v>61</v>
      </c>
      <c r="I3575" s="2" t="s">
        <v>61</v>
      </c>
      <c r="J3575" s="2" t="s">
        <v>61</v>
      </c>
      <c r="K3575" s="50" t="s">
        <v>61</v>
      </c>
      <c r="L3575" s="43">
        <v>2009</v>
      </c>
      <c r="M3575" s="2" t="s">
        <v>133</v>
      </c>
      <c r="N3575" s="32">
        <v>25.23976</v>
      </c>
      <c r="O3575" s="32">
        <v>55.277909999999999</v>
      </c>
      <c r="P3575" s="2" t="s">
        <v>152</v>
      </c>
      <c r="Q3575" s="2" t="s">
        <v>65</v>
      </c>
      <c r="R3575" s="43" t="s">
        <v>18854</v>
      </c>
      <c r="S3575" s="41" t="s">
        <v>10732</v>
      </c>
      <c r="T3575" s="41" t="s">
        <v>18461</v>
      </c>
      <c r="U3575" s="2"/>
      <c r="V3575" s="2"/>
      <c r="W3575" s="41" t="s">
        <v>17588</v>
      </c>
      <c r="X3575" s="2" t="s">
        <v>10480</v>
      </c>
      <c r="Y3575" s="2" t="s">
        <v>69</v>
      </c>
      <c r="Z3575" s="5" t="s">
        <v>10423</v>
      </c>
      <c r="AA3575" s="5" t="s">
        <v>16910</v>
      </c>
      <c r="AB3575" s="5" t="s">
        <v>18091</v>
      </c>
      <c r="AC3575" s="2" t="s">
        <v>5205</v>
      </c>
      <c r="AD3575" s="2">
        <v>1032200</v>
      </c>
      <c r="AE3575" s="5">
        <v>18</v>
      </c>
      <c r="AF3575" s="25"/>
      <c r="AG3575" s="29">
        <v>3</v>
      </c>
      <c r="AH3575" s="2" t="s">
        <v>17974</v>
      </c>
      <c r="AI3575" s="2">
        <v>3</v>
      </c>
      <c r="AJ3575" s="2">
        <v>3</v>
      </c>
      <c r="AK3575" s="2"/>
      <c r="AL3575" s="2"/>
      <c r="AM3575" s="2"/>
      <c r="AN3575" s="2"/>
      <c r="AO3575" s="2"/>
      <c r="AP3575" s="25"/>
      <c r="AQ3575" s="25"/>
      <c r="AR3575" s="2"/>
      <c r="AS3575" s="2"/>
      <c r="AT3575" s="2"/>
      <c r="AU3575" s="25"/>
      <c r="AV3575" s="2"/>
      <c r="AW3575" s="2"/>
      <c r="AX3575" s="25"/>
      <c r="AY3575" s="25"/>
      <c r="AZ3575" s="25"/>
      <c r="BA3575" s="25"/>
      <c r="BB3575" s="25"/>
      <c r="BC3575" s="25"/>
      <c r="BD3575" s="25"/>
      <c r="BE3575" s="25"/>
      <c r="BF3575" s="25"/>
      <c r="BG3575" s="25"/>
      <c r="BH3575" s="25"/>
      <c r="BI3575" s="25"/>
      <c r="BJ3575" s="25"/>
      <c r="BK3575" s="25"/>
      <c r="BL3575" s="25"/>
      <c r="BM3575" s="25"/>
      <c r="BN3575" s="25"/>
      <c r="BO3575" s="25"/>
      <c r="BP3575" s="25"/>
      <c r="BQ3575" s="25"/>
      <c r="BR3575" s="25"/>
      <c r="BS3575" s="25"/>
      <c r="BT3575" s="25"/>
      <c r="BU3575" s="25"/>
      <c r="BV3575" s="25"/>
      <c r="BW3575" s="25"/>
      <c r="BX3575" s="25"/>
      <c r="BY3575" s="25"/>
      <c r="BZ3575" s="25"/>
      <c r="CA3575" s="25"/>
      <c r="CB3575" s="25"/>
      <c r="CC3575" s="25"/>
      <c r="CD3575" s="2" t="s">
        <v>78</v>
      </c>
      <c r="CE3575" s="2" t="s">
        <v>22047</v>
      </c>
      <c r="CF3575" s="25"/>
      <c r="CG3575" s="25"/>
      <c r="CH3575" s="25"/>
      <c r="CI3575" s="25"/>
      <c r="CJ3575" s="25"/>
    </row>
    <row r="3576" spans="1:88" x14ac:dyDescent="0.2">
      <c r="A3576" s="2" t="s">
        <v>13254</v>
      </c>
      <c r="B3576" s="2" t="s">
        <v>26617</v>
      </c>
      <c r="C3576" s="2" t="s">
        <v>10420</v>
      </c>
      <c r="D3576" s="2" t="s">
        <v>13254</v>
      </c>
      <c r="E3576" s="2" t="s">
        <v>13254</v>
      </c>
      <c r="F3576" s="2" t="s">
        <v>13255</v>
      </c>
      <c r="G3576" s="2" t="s">
        <v>13256</v>
      </c>
      <c r="H3576" s="2" t="s">
        <v>61</v>
      </c>
      <c r="I3576" s="2" t="s">
        <v>61</v>
      </c>
      <c r="J3576" s="2" t="s">
        <v>61</v>
      </c>
      <c r="K3576" s="50" t="s">
        <v>61</v>
      </c>
      <c r="L3576" s="43">
        <v>2011</v>
      </c>
      <c r="M3576" s="2" t="s">
        <v>133</v>
      </c>
      <c r="N3576" s="32">
        <v>25.269079999999999</v>
      </c>
      <c r="O3576" s="32">
        <v>55.355319999999999</v>
      </c>
      <c r="P3576" s="2" t="s">
        <v>152</v>
      </c>
      <c r="Q3576" s="2" t="s">
        <v>65</v>
      </c>
      <c r="R3576" s="43" t="s">
        <v>18854</v>
      </c>
      <c r="S3576" s="41" t="s">
        <v>272</v>
      </c>
      <c r="T3576" s="41" t="s">
        <v>18461</v>
      </c>
      <c r="U3576" s="2"/>
      <c r="V3576" s="2"/>
      <c r="W3576" s="41" t="s">
        <v>17588</v>
      </c>
      <c r="X3576" s="2" t="s">
        <v>153</v>
      </c>
      <c r="Y3576" s="2" t="s">
        <v>76</v>
      </c>
      <c r="Z3576" s="5" t="s">
        <v>10423</v>
      </c>
      <c r="AA3576" s="5" t="s">
        <v>16910</v>
      </c>
      <c r="AB3576" s="5" t="s">
        <v>16317</v>
      </c>
      <c r="AC3576" s="2" t="s">
        <v>5205</v>
      </c>
      <c r="AD3576" s="2">
        <v>1022600</v>
      </c>
      <c r="AE3576" s="5">
        <v>16</v>
      </c>
      <c r="AF3576" s="25"/>
      <c r="AG3576" s="29">
        <v>3</v>
      </c>
      <c r="AH3576" s="2" t="s">
        <v>17974</v>
      </c>
      <c r="AI3576" s="2">
        <v>3</v>
      </c>
      <c r="AJ3576" s="2">
        <v>3</v>
      </c>
      <c r="AK3576" s="2"/>
      <c r="AL3576" s="2"/>
      <c r="AM3576" s="2"/>
      <c r="AN3576" s="2"/>
      <c r="AO3576" s="2"/>
      <c r="AP3576" s="25"/>
      <c r="AQ3576" s="25"/>
      <c r="AR3576" s="2"/>
      <c r="AS3576" s="2"/>
      <c r="AT3576" s="2"/>
      <c r="AU3576" s="25"/>
      <c r="AV3576" s="2"/>
      <c r="AW3576" s="2"/>
      <c r="AX3576" s="25"/>
      <c r="AY3576" s="25"/>
      <c r="AZ3576" s="25"/>
      <c r="BA3576" s="25"/>
      <c r="BB3576" s="25"/>
      <c r="BC3576" s="25"/>
      <c r="BD3576" s="25"/>
      <c r="BE3576" s="25"/>
      <c r="BF3576" s="25"/>
      <c r="BG3576" s="25"/>
      <c r="BH3576" s="25"/>
      <c r="BI3576" s="25"/>
      <c r="BJ3576" s="25"/>
      <c r="BK3576" s="25"/>
      <c r="BL3576" s="25"/>
      <c r="BM3576" s="25"/>
      <c r="BN3576" s="25"/>
      <c r="BO3576" s="25"/>
      <c r="BP3576" s="25"/>
      <c r="BQ3576" s="25"/>
      <c r="BR3576" s="25"/>
      <c r="BS3576" s="25"/>
      <c r="BT3576" s="25"/>
      <c r="BU3576" s="25"/>
      <c r="BV3576" s="25"/>
      <c r="BW3576" s="25"/>
      <c r="BX3576" s="25"/>
      <c r="BY3576" s="25"/>
      <c r="BZ3576" s="25"/>
      <c r="CA3576" s="25"/>
      <c r="CB3576" s="25"/>
      <c r="CC3576" s="25"/>
      <c r="CD3576" s="2" t="s">
        <v>78</v>
      </c>
      <c r="CE3576" s="2" t="s">
        <v>22048</v>
      </c>
      <c r="CF3576" s="25"/>
      <c r="CG3576" s="25"/>
      <c r="CH3576" s="25"/>
      <c r="CI3576" s="25"/>
      <c r="CJ3576" s="25"/>
    </row>
    <row r="3577" spans="1:88" x14ac:dyDescent="0.2">
      <c r="A3577" s="2" t="s">
        <v>13257</v>
      </c>
      <c r="B3577" s="2" t="s">
        <v>26618</v>
      </c>
      <c r="C3577" s="2" t="s">
        <v>10420</v>
      </c>
      <c r="D3577" s="2" t="s">
        <v>13257</v>
      </c>
      <c r="E3577" s="2" t="s">
        <v>13257</v>
      </c>
      <c r="F3577" s="2" t="s">
        <v>13258</v>
      </c>
      <c r="G3577" s="2" t="s">
        <v>13259</v>
      </c>
      <c r="H3577" s="2" t="s">
        <v>83</v>
      </c>
      <c r="I3577" s="2" t="s">
        <v>61</v>
      </c>
      <c r="J3577" s="2" t="s">
        <v>61</v>
      </c>
      <c r="K3577" s="50" t="s">
        <v>61</v>
      </c>
      <c r="L3577" s="43">
        <v>2010</v>
      </c>
      <c r="M3577" s="2" t="s">
        <v>133</v>
      </c>
      <c r="N3577" s="32">
        <v>25.257909999999999</v>
      </c>
      <c r="O3577" s="32">
        <v>55.293709999999997</v>
      </c>
      <c r="P3577" s="2" t="s">
        <v>2767</v>
      </c>
      <c r="Q3577" s="2" t="s">
        <v>65</v>
      </c>
      <c r="R3577" s="43" t="s">
        <v>18854</v>
      </c>
      <c r="S3577" s="41" t="s">
        <v>10732</v>
      </c>
      <c r="T3577" s="41" t="s">
        <v>18461</v>
      </c>
      <c r="U3577" s="2"/>
      <c r="V3577" s="2"/>
      <c r="W3577" s="41" t="s">
        <v>17589</v>
      </c>
      <c r="X3577" s="2" t="s">
        <v>1598</v>
      </c>
      <c r="Y3577" s="2" t="s">
        <v>76</v>
      </c>
      <c r="Z3577" s="5" t="s">
        <v>10423</v>
      </c>
      <c r="AA3577" s="5" t="s">
        <v>16910</v>
      </c>
      <c r="AB3577" s="5" t="s">
        <v>16317</v>
      </c>
      <c r="AC3577" s="2" t="s">
        <v>5205</v>
      </c>
      <c r="AD3577" s="2">
        <v>1031600</v>
      </c>
      <c r="AE3577" s="5">
        <v>36</v>
      </c>
      <c r="AF3577" s="25"/>
      <c r="AG3577" s="29">
        <v>3</v>
      </c>
      <c r="AH3577" s="2" t="s">
        <v>17974</v>
      </c>
      <c r="AI3577" s="2">
        <v>3</v>
      </c>
      <c r="AJ3577" s="2">
        <v>3</v>
      </c>
      <c r="AK3577" s="2"/>
      <c r="AL3577" s="2"/>
      <c r="AM3577" s="2"/>
      <c r="AN3577" s="2"/>
      <c r="AO3577" s="2"/>
      <c r="AP3577" s="25"/>
      <c r="AQ3577" s="25"/>
      <c r="AR3577" s="2"/>
      <c r="AS3577" s="2"/>
      <c r="AT3577" s="2"/>
      <c r="AU3577" s="25"/>
      <c r="AV3577" s="2"/>
      <c r="AW3577" s="2"/>
      <c r="AX3577" s="25"/>
      <c r="AY3577" s="25"/>
      <c r="AZ3577" s="25"/>
      <c r="BA3577" s="25"/>
      <c r="BB3577" s="25"/>
      <c r="BC3577" s="25"/>
      <c r="BD3577" s="25"/>
      <c r="BE3577" s="25"/>
      <c r="BF3577" s="25"/>
      <c r="BG3577" s="25"/>
      <c r="BH3577" s="25"/>
      <c r="BI3577" s="25"/>
      <c r="BJ3577" s="25"/>
      <c r="BK3577" s="25"/>
      <c r="BL3577" s="25"/>
      <c r="BM3577" s="25"/>
      <c r="BN3577" s="25"/>
      <c r="BO3577" s="25"/>
      <c r="BP3577" s="25"/>
      <c r="BQ3577" s="25"/>
      <c r="BR3577" s="25"/>
      <c r="BS3577" s="25"/>
      <c r="BT3577" s="25"/>
      <c r="BU3577" s="25"/>
      <c r="BV3577" s="25"/>
      <c r="BW3577" s="25"/>
      <c r="BX3577" s="25"/>
      <c r="BY3577" s="25"/>
      <c r="BZ3577" s="25"/>
      <c r="CA3577" s="25"/>
      <c r="CB3577" s="25"/>
      <c r="CC3577" s="25"/>
      <c r="CD3577" s="2" t="s">
        <v>71</v>
      </c>
      <c r="CE3577" s="2">
        <v>0</v>
      </c>
      <c r="CF3577" s="25"/>
      <c r="CG3577" s="25"/>
      <c r="CH3577" s="25"/>
      <c r="CI3577" s="25"/>
      <c r="CJ3577" s="25"/>
    </row>
    <row r="3578" spans="1:88" x14ac:dyDescent="0.2">
      <c r="A3578" s="2" t="s">
        <v>13260</v>
      </c>
      <c r="B3578" s="2" t="s">
        <v>26619</v>
      </c>
      <c r="C3578" s="2" t="s">
        <v>10420</v>
      </c>
      <c r="D3578" s="2" t="s">
        <v>13260</v>
      </c>
      <c r="E3578" s="2" t="s">
        <v>13260</v>
      </c>
      <c r="F3578" s="2" t="s">
        <v>13261</v>
      </c>
      <c r="G3578" s="2" t="s">
        <v>13262</v>
      </c>
      <c r="H3578" s="2" t="s">
        <v>83</v>
      </c>
      <c r="I3578" s="2" t="s">
        <v>61</v>
      </c>
      <c r="J3578" s="2" t="s">
        <v>61</v>
      </c>
      <c r="K3578" s="50" t="s">
        <v>61</v>
      </c>
      <c r="L3578" s="43">
        <v>2011</v>
      </c>
      <c r="M3578" s="2" t="s">
        <v>133</v>
      </c>
      <c r="N3578" s="32">
        <v>25.257090000000002</v>
      </c>
      <c r="O3578" s="32">
        <v>55.2879</v>
      </c>
      <c r="P3578" s="2" t="s">
        <v>2767</v>
      </c>
      <c r="Q3578" s="2" t="s">
        <v>65</v>
      </c>
      <c r="R3578" s="43" t="s">
        <v>18854</v>
      </c>
      <c r="S3578" s="41" t="s">
        <v>272</v>
      </c>
      <c r="T3578" s="41" t="s">
        <v>18461</v>
      </c>
      <c r="U3578" s="2"/>
      <c r="V3578" s="2"/>
      <c r="W3578" s="41" t="s">
        <v>17589</v>
      </c>
      <c r="X3578" s="2" t="s">
        <v>315</v>
      </c>
      <c r="Y3578" s="2" t="s">
        <v>76</v>
      </c>
      <c r="Z3578" s="5" t="s">
        <v>10423</v>
      </c>
      <c r="AA3578" s="5" t="s">
        <v>16910</v>
      </c>
      <c r="AB3578" s="5" t="s">
        <v>16317</v>
      </c>
      <c r="AC3578" s="2" t="s">
        <v>5205</v>
      </c>
      <c r="AD3578" s="2">
        <v>1031600</v>
      </c>
      <c r="AE3578" s="5">
        <v>22</v>
      </c>
      <c r="AF3578" s="25"/>
      <c r="AG3578" s="29">
        <v>3</v>
      </c>
      <c r="AH3578" s="2" t="s">
        <v>17974</v>
      </c>
      <c r="AI3578" s="2">
        <v>3</v>
      </c>
      <c r="AJ3578" s="2">
        <v>3</v>
      </c>
      <c r="AK3578" s="2"/>
      <c r="AL3578" s="2"/>
      <c r="AM3578" s="2"/>
      <c r="AN3578" s="2"/>
      <c r="AO3578" s="2"/>
      <c r="AP3578" s="25"/>
      <c r="AQ3578" s="25"/>
      <c r="AR3578" s="2"/>
      <c r="AS3578" s="2"/>
      <c r="AT3578" s="2"/>
      <c r="AU3578" s="25"/>
      <c r="AV3578" s="2"/>
      <c r="AW3578" s="2"/>
      <c r="AX3578" s="25"/>
      <c r="AY3578" s="25"/>
      <c r="AZ3578" s="25"/>
      <c r="BA3578" s="25"/>
      <c r="BB3578" s="25"/>
      <c r="BC3578" s="25"/>
      <c r="BD3578" s="25"/>
      <c r="BE3578" s="25"/>
      <c r="BF3578" s="25"/>
      <c r="BG3578" s="25"/>
      <c r="BH3578" s="25"/>
      <c r="BI3578" s="25"/>
      <c r="BJ3578" s="25"/>
      <c r="BK3578" s="25"/>
      <c r="BL3578" s="25"/>
      <c r="BM3578" s="25"/>
      <c r="BN3578" s="25"/>
      <c r="BO3578" s="25"/>
      <c r="BP3578" s="25"/>
      <c r="BQ3578" s="25"/>
      <c r="BR3578" s="25"/>
      <c r="BS3578" s="25"/>
      <c r="BT3578" s="25"/>
      <c r="BU3578" s="25"/>
      <c r="BV3578" s="25"/>
      <c r="BW3578" s="25"/>
      <c r="BX3578" s="25"/>
      <c r="BY3578" s="25"/>
      <c r="BZ3578" s="25"/>
      <c r="CA3578" s="25"/>
      <c r="CB3578" s="25"/>
      <c r="CC3578" s="25"/>
      <c r="CD3578" s="2" t="s">
        <v>71</v>
      </c>
      <c r="CE3578" s="2">
        <v>0</v>
      </c>
      <c r="CF3578" s="25"/>
      <c r="CG3578" s="25"/>
      <c r="CH3578" s="25"/>
      <c r="CI3578" s="25"/>
      <c r="CJ3578" s="25"/>
    </row>
    <row r="3579" spans="1:88" x14ac:dyDescent="0.2">
      <c r="A3579" s="2" t="s">
        <v>13263</v>
      </c>
      <c r="B3579" s="2" t="s">
        <v>26620</v>
      </c>
      <c r="C3579" s="2" t="s">
        <v>10420</v>
      </c>
      <c r="D3579" s="2" t="s">
        <v>13263</v>
      </c>
      <c r="E3579" s="2" t="s">
        <v>13263</v>
      </c>
      <c r="F3579" s="2" t="s">
        <v>13264</v>
      </c>
      <c r="G3579" s="2" t="s">
        <v>16609</v>
      </c>
      <c r="H3579" s="2" t="s">
        <v>61</v>
      </c>
      <c r="I3579" s="2" t="s">
        <v>61</v>
      </c>
      <c r="J3579" s="2" t="s">
        <v>61</v>
      </c>
      <c r="K3579" s="50" t="s">
        <v>61</v>
      </c>
      <c r="L3579" s="43">
        <v>2009</v>
      </c>
      <c r="M3579" s="2" t="s">
        <v>133</v>
      </c>
      <c r="N3579" s="32">
        <v>25.238029999999998</v>
      </c>
      <c r="O3579" s="32">
        <v>55.28201</v>
      </c>
      <c r="P3579" s="2" t="s">
        <v>152</v>
      </c>
      <c r="Q3579" s="2" t="s">
        <v>65</v>
      </c>
      <c r="R3579" s="43" t="s">
        <v>18854</v>
      </c>
      <c r="S3579" s="41" t="s">
        <v>10732</v>
      </c>
      <c r="T3579" s="41" t="s">
        <v>18461</v>
      </c>
      <c r="U3579" s="2"/>
      <c r="V3579" s="2"/>
      <c r="W3579" s="41" t="s">
        <v>17588</v>
      </c>
      <c r="X3579" s="2" t="s">
        <v>10480</v>
      </c>
      <c r="Y3579" s="2" t="s">
        <v>10437</v>
      </c>
      <c r="Z3579" s="5" t="s">
        <v>10423</v>
      </c>
      <c r="AA3579" s="5" t="s">
        <v>16910</v>
      </c>
      <c r="AB3579" s="5" t="s">
        <v>18090</v>
      </c>
      <c r="AC3579" s="2" t="s">
        <v>5205</v>
      </c>
      <c r="AD3579" s="2">
        <v>1032300</v>
      </c>
      <c r="AE3579" s="5">
        <v>19</v>
      </c>
      <c r="AF3579" s="25"/>
      <c r="AG3579" s="29">
        <v>3</v>
      </c>
      <c r="AH3579" s="2" t="s">
        <v>17974</v>
      </c>
      <c r="AI3579" s="2">
        <v>3</v>
      </c>
      <c r="AJ3579" s="2">
        <v>3</v>
      </c>
      <c r="AK3579" s="2"/>
      <c r="AL3579" s="2"/>
      <c r="AM3579" s="2"/>
      <c r="AN3579" s="2"/>
      <c r="AO3579" s="2"/>
      <c r="AP3579" s="25"/>
      <c r="AQ3579" s="25"/>
      <c r="AR3579" s="2"/>
      <c r="AS3579" s="2"/>
      <c r="AT3579" s="2"/>
      <c r="AU3579" s="25"/>
      <c r="AV3579" s="2"/>
      <c r="AW3579" s="2"/>
      <c r="AX3579" s="25"/>
      <c r="AY3579" s="25"/>
      <c r="AZ3579" s="25"/>
      <c r="BA3579" s="25"/>
      <c r="BB3579" s="25"/>
      <c r="BC3579" s="25"/>
      <c r="BD3579" s="25"/>
      <c r="BE3579" s="25"/>
      <c r="BF3579" s="25"/>
      <c r="BG3579" s="25"/>
      <c r="BH3579" s="25"/>
      <c r="BI3579" s="25"/>
      <c r="BJ3579" s="25"/>
      <c r="BK3579" s="25"/>
      <c r="BL3579" s="25"/>
      <c r="BM3579" s="25"/>
      <c r="BN3579" s="25"/>
      <c r="BO3579" s="25"/>
      <c r="BP3579" s="25"/>
      <c r="BQ3579" s="25"/>
      <c r="BR3579" s="25"/>
      <c r="BS3579" s="25"/>
      <c r="BT3579" s="25"/>
      <c r="BU3579" s="25"/>
      <c r="BV3579" s="25"/>
      <c r="BW3579" s="25"/>
      <c r="BX3579" s="25"/>
      <c r="BY3579" s="25"/>
      <c r="BZ3579" s="25"/>
      <c r="CA3579" s="25"/>
      <c r="CB3579" s="25"/>
      <c r="CC3579" s="25"/>
      <c r="CD3579" s="2" t="s">
        <v>71</v>
      </c>
      <c r="CE3579" s="2">
        <v>0</v>
      </c>
      <c r="CF3579" s="25"/>
      <c r="CG3579" s="25"/>
      <c r="CH3579" s="25"/>
      <c r="CI3579" s="25"/>
      <c r="CJ3579" s="25"/>
    </row>
    <row r="3580" spans="1:88" x14ac:dyDescent="0.2">
      <c r="A3580" s="2" t="s">
        <v>13265</v>
      </c>
      <c r="B3580" s="2" t="s">
        <v>26621</v>
      </c>
      <c r="C3580" s="2" t="s">
        <v>10420</v>
      </c>
      <c r="D3580" s="2" t="s">
        <v>13265</v>
      </c>
      <c r="E3580" s="2" t="s">
        <v>13265</v>
      </c>
      <c r="F3580" s="2" t="s">
        <v>13266</v>
      </c>
      <c r="G3580" s="2" t="s">
        <v>13267</v>
      </c>
      <c r="H3580" s="2" t="s">
        <v>61</v>
      </c>
      <c r="I3580" s="2" t="s">
        <v>61</v>
      </c>
      <c r="J3580" s="2" t="s">
        <v>61</v>
      </c>
      <c r="K3580" s="50" t="s">
        <v>61</v>
      </c>
      <c r="L3580" s="43">
        <v>2010</v>
      </c>
      <c r="M3580" s="2" t="s">
        <v>133</v>
      </c>
      <c r="N3580" s="32">
        <v>25.275770000000001</v>
      </c>
      <c r="O3580" s="32">
        <v>55.331510000000002</v>
      </c>
      <c r="P3580" s="2" t="s">
        <v>152</v>
      </c>
      <c r="Q3580" s="2" t="s">
        <v>65</v>
      </c>
      <c r="R3580" s="43" t="s">
        <v>18854</v>
      </c>
      <c r="S3580" s="41" t="s">
        <v>272</v>
      </c>
      <c r="T3580" s="41" t="s">
        <v>18461</v>
      </c>
      <c r="U3580" s="2"/>
      <c r="V3580" s="2"/>
      <c r="W3580" s="41" t="s">
        <v>17588</v>
      </c>
      <c r="X3580" s="2" t="s">
        <v>153</v>
      </c>
      <c r="Y3580" s="2" t="s">
        <v>102</v>
      </c>
      <c r="Z3580" s="5" t="s">
        <v>20</v>
      </c>
      <c r="AA3580" s="5" t="s">
        <v>16910</v>
      </c>
      <c r="AB3580" s="5" t="s">
        <v>16316</v>
      </c>
      <c r="AC3580" s="2" t="s">
        <v>5247</v>
      </c>
      <c r="AD3580" s="2">
        <v>1012700</v>
      </c>
      <c r="AE3580" s="5">
        <v>17</v>
      </c>
      <c r="AF3580" s="25"/>
      <c r="AG3580" s="29">
        <v>3</v>
      </c>
      <c r="AH3580" s="2" t="s">
        <v>17978</v>
      </c>
      <c r="AI3580" s="2">
        <v>3</v>
      </c>
      <c r="AJ3580" s="2">
        <v>3</v>
      </c>
      <c r="AK3580" s="2"/>
      <c r="AL3580" s="2"/>
      <c r="AM3580" s="2"/>
      <c r="AN3580" s="2"/>
      <c r="AO3580" s="2"/>
      <c r="AP3580" s="25"/>
      <c r="AQ3580" s="25"/>
      <c r="AR3580" s="2"/>
      <c r="AS3580" s="2"/>
      <c r="AT3580" s="2"/>
      <c r="AU3580" s="25"/>
      <c r="AV3580" s="2"/>
      <c r="AW3580" s="2"/>
      <c r="AX3580" s="25"/>
      <c r="AY3580" s="25"/>
      <c r="AZ3580" s="25"/>
      <c r="BA3580" s="25"/>
      <c r="BB3580" s="25"/>
      <c r="BC3580" s="25"/>
      <c r="BD3580" s="25"/>
      <c r="BE3580" s="25"/>
      <c r="BF3580" s="25"/>
      <c r="BG3580" s="25"/>
      <c r="BH3580" s="25"/>
      <c r="BI3580" s="25"/>
      <c r="BJ3580" s="25"/>
      <c r="BK3580" s="25"/>
      <c r="BL3580" s="25"/>
      <c r="BM3580" s="25"/>
      <c r="BN3580" s="25"/>
      <c r="BO3580" s="25"/>
      <c r="BP3580" s="25"/>
      <c r="BQ3580" s="25"/>
      <c r="BR3580" s="25"/>
      <c r="BS3580" s="25"/>
      <c r="BT3580" s="25"/>
      <c r="BU3580" s="25"/>
      <c r="BV3580" s="25"/>
      <c r="BW3580" s="25"/>
      <c r="BX3580" s="25"/>
      <c r="BY3580" s="25"/>
      <c r="BZ3580" s="25"/>
      <c r="CA3580" s="25"/>
      <c r="CB3580" s="25"/>
      <c r="CC3580" s="25"/>
      <c r="CD3580" s="2" t="s">
        <v>78</v>
      </c>
      <c r="CE3580" s="2" t="s">
        <v>22049</v>
      </c>
      <c r="CF3580" s="25"/>
      <c r="CG3580" s="25"/>
      <c r="CH3580" s="25"/>
      <c r="CI3580" s="25"/>
      <c r="CJ3580" s="25"/>
    </row>
    <row r="3581" spans="1:88" x14ac:dyDescent="0.2">
      <c r="A3581" s="2" t="s">
        <v>13268</v>
      </c>
      <c r="B3581" s="2" t="s">
        <v>26622</v>
      </c>
      <c r="C3581" s="2" t="s">
        <v>10420</v>
      </c>
      <c r="D3581" s="2" t="s">
        <v>13268</v>
      </c>
      <c r="E3581" s="2" t="s">
        <v>13268</v>
      </c>
      <c r="F3581" s="2" t="s">
        <v>13269</v>
      </c>
      <c r="G3581" s="2" t="s">
        <v>13270</v>
      </c>
      <c r="H3581" s="2" t="s">
        <v>83</v>
      </c>
      <c r="I3581" s="2" t="s">
        <v>61</v>
      </c>
      <c r="J3581" s="2" t="s">
        <v>61</v>
      </c>
      <c r="K3581" s="50" t="s">
        <v>61</v>
      </c>
      <c r="L3581" s="43">
        <v>2014</v>
      </c>
      <c r="M3581" s="2" t="s">
        <v>133</v>
      </c>
      <c r="N3581" s="32">
        <v>25.279229999999998</v>
      </c>
      <c r="O3581" s="32">
        <v>55.319400000000002</v>
      </c>
      <c r="P3581" s="2" t="s">
        <v>2767</v>
      </c>
      <c r="Q3581" s="2" t="s">
        <v>65</v>
      </c>
      <c r="R3581" s="43" t="s">
        <v>18854</v>
      </c>
      <c r="S3581" s="41" t="s">
        <v>1554</v>
      </c>
      <c r="T3581" s="41" t="s">
        <v>18460</v>
      </c>
      <c r="U3581" s="2"/>
      <c r="V3581" s="2"/>
      <c r="W3581" s="41" t="s">
        <v>17589</v>
      </c>
      <c r="X3581" s="2" t="s">
        <v>1598</v>
      </c>
      <c r="Y3581" s="2" t="s">
        <v>102</v>
      </c>
      <c r="Z3581" s="5" t="s">
        <v>20</v>
      </c>
      <c r="AA3581" s="5" t="s">
        <v>16910</v>
      </c>
      <c r="AB3581" s="5" t="s">
        <v>16316</v>
      </c>
      <c r="AC3581" s="2" t="s">
        <v>5205</v>
      </c>
      <c r="AD3581" s="2">
        <v>1012200</v>
      </c>
      <c r="AE3581" s="5">
        <v>30</v>
      </c>
      <c r="AF3581" s="25"/>
      <c r="AG3581" s="29">
        <v>3</v>
      </c>
      <c r="AH3581" s="2" t="s">
        <v>17974</v>
      </c>
      <c r="AI3581" s="2">
        <v>4</v>
      </c>
      <c r="AJ3581" s="2">
        <v>3</v>
      </c>
      <c r="AK3581" s="2"/>
      <c r="AL3581" s="2"/>
      <c r="AM3581" s="2"/>
      <c r="AN3581" s="2"/>
      <c r="AO3581" s="2"/>
      <c r="AP3581" s="25"/>
      <c r="AQ3581" s="25"/>
      <c r="AR3581" s="2"/>
      <c r="AS3581" s="2"/>
      <c r="AT3581" s="2"/>
      <c r="AU3581" s="25"/>
      <c r="AV3581" s="2"/>
      <c r="AW3581" s="2"/>
      <c r="AX3581" s="25"/>
      <c r="AY3581" s="25"/>
      <c r="AZ3581" s="25"/>
      <c r="BA3581" s="25"/>
      <c r="BB3581" s="25"/>
      <c r="BC3581" s="25"/>
      <c r="BD3581" s="25"/>
      <c r="BE3581" s="25"/>
      <c r="BF3581" s="25"/>
      <c r="BG3581" s="25"/>
      <c r="BH3581" s="25"/>
      <c r="BI3581" s="25"/>
      <c r="BJ3581" s="25"/>
      <c r="BK3581" s="25"/>
      <c r="BL3581" s="25"/>
      <c r="BM3581" s="25"/>
      <c r="BN3581" s="25"/>
      <c r="BO3581" s="25"/>
      <c r="BP3581" s="25"/>
      <c r="BQ3581" s="25"/>
      <c r="BR3581" s="25"/>
      <c r="BS3581" s="25"/>
      <c r="BT3581" s="25"/>
      <c r="BU3581" s="25"/>
      <c r="BV3581" s="25"/>
      <c r="BW3581" s="25"/>
      <c r="BX3581" s="25"/>
      <c r="BY3581" s="25"/>
      <c r="BZ3581" s="25"/>
      <c r="CA3581" s="25"/>
      <c r="CB3581" s="25"/>
      <c r="CC3581" s="25"/>
      <c r="CD3581" s="2" t="s">
        <v>78</v>
      </c>
      <c r="CE3581" s="2" t="s">
        <v>22050</v>
      </c>
      <c r="CF3581" s="25"/>
      <c r="CG3581" s="25"/>
      <c r="CH3581" s="25"/>
      <c r="CI3581" s="25"/>
      <c r="CJ3581" s="25"/>
    </row>
    <row r="3582" spans="1:88" x14ac:dyDescent="0.2">
      <c r="A3582" s="2" t="s">
        <v>13271</v>
      </c>
      <c r="B3582" s="2" t="s">
        <v>26623</v>
      </c>
      <c r="C3582" s="2" t="s">
        <v>10420</v>
      </c>
      <c r="D3582" s="2" t="s">
        <v>13271</v>
      </c>
      <c r="E3582" s="2" t="s">
        <v>13271</v>
      </c>
      <c r="F3582" s="2" t="s">
        <v>13272</v>
      </c>
      <c r="G3582" s="2" t="s">
        <v>13273</v>
      </c>
      <c r="H3582" s="2" t="s">
        <v>83</v>
      </c>
      <c r="I3582" s="2" t="s">
        <v>61</v>
      </c>
      <c r="J3582" s="2" t="s">
        <v>61</v>
      </c>
      <c r="K3582" s="50" t="s">
        <v>61</v>
      </c>
      <c r="L3582" s="43">
        <v>2011</v>
      </c>
      <c r="M3582" s="2" t="s">
        <v>133</v>
      </c>
      <c r="N3582" s="32">
        <v>25.242789999999999</v>
      </c>
      <c r="O3582" s="32">
        <v>55.399610000000003</v>
      </c>
      <c r="P3582" s="2" t="s">
        <v>2767</v>
      </c>
      <c r="Q3582" s="2" t="s">
        <v>65</v>
      </c>
      <c r="R3582" s="43" t="s">
        <v>18854</v>
      </c>
      <c r="S3582" s="41" t="s">
        <v>1554</v>
      </c>
      <c r="T3582" s="41" t="s">
        <v>18460</v>
      </c>
      <c r="U3582" s="2"/>
      <c r="V3582" s="2"/>
      <c r="W3582" s="41" t="s">
        <v>17589</v>
      </c>
      <c r="X3582" s="2" t="s">
        <v>315</v>
      </c>
      <c r="Y3582" s="2" t="s">
        <v>102</v>
      </c>
      <c r="Z3582" s="5" t="s">
        <v>10423</v>
      </c>
      <c r="AA3582" s="5" t="s">
        <v>16910</v>
      </c>
      <c r="AB3582" s="5" t="s">
        <v>16316</v>
      </c>
      <c r="AC3582" s="2" t="s">
        <v>5205</v>
      </c>
      <c r="AD3582" s="2">
        <v>1022800</v>
      </c>
      <c r="AE3582" s="5">
        <v>30</v>
      </c>
      <c r="AF3582" s="25"/>
      <c r="AG3582" s="29">
        <v>3</v>
      </c>
      <c r="AH3582" s="2" t="s">
        <v>17974</v>
      </c>
      <c r="AI3582" s="2">
        <v>3</v>
      </c>
      <c r="AJ3582" s="2">
        <v>3</v>
      </c>
      <c r="AK3582" s="2"/>
      <c r="AL3582" s="2"/>
      <c r="AM3582" s="2"/>
      <c r="AN3582" s="2"/>
      <c r="AO3582" s="2"/>
      <c r="AP3582" s="25"/>
      <c r="AQ3582" s="25"/>
      <c r="AR3582" s="2"/>
      <c r="AS3582" s="2"/>
      <c r="AT3582" s="2"/>
      <c r="AU3582" s="25"/>
      <c r="AV3582" s="2"/>
      <c r="AW3582" s="2"/>
      <c r="AX3582" s="25"/>
      <c r="AY3582" s="25"/>
      <c r="AZ3582" s="25"/>
      <c r="BA3582" s="25"/>
      <c r="BB3582" s="25"/>
      <c r="BC3582" s="25"/>
      <c r="BD3582" s="25"/>
      <c r="BE3582" s="25"/>
      <c r="BF3582" s="25"/>
      <c r="BG3582" s="25"/>
      <c r="BH3582" s="25"/>
      <c r="BI3582" s="25"/>
      <c r="BJ3582" s="25"/>
      <c r="BK3582" s="25"/>
      <c r="BL3582" s="25"/>
      <c r="BM3582" s="25"/>
      <c r="BN3582" s="25"/>
      <c r="BO3582" s="25"/>
      <c r="BP3582" s="25"/>
      <c r="BQ3582" s="25"/>
      <c r="BR3582" s="25"/>
      <c r="BS3582" s="25"/>
      <c r="BT3582" s="25"/>
      <c r="BU3582" s="25"/>
      <c r="BV3582" s="25"/>
      <c r="BW3582" s="25"/>
      <c r="BX3582" s="25"/>
      <c r="BY3582" s="25"/>
      <c r="BZ3582" s="25"/>
      <c r="CA3582" s="25"/>
      <c r="CB3582" s="25"/>
      <c r="CC3582" s="25"/>
      <c r="CD3582" s="2" t="s">
        <v>78</v>
      </c>
      <c r="CE3582" s="2" t="s">
        <v>22051</v>
      </c>
      <c r="CF3582" s="25"/>
      <c r="CG3582" s="25"/>
      <c r="CH3582" s="25"/>
      <c r="CI3582" s="25"/>
      <c r="CJ3582" s="25"/>
    </row>
    <row r="3583" spans="1:88" x14ac:dyDescent="0.2">
      <c r="A3583" s="2" t="s">
        <v>13274</v>
      </c>
      <c r="B3583" s="2" t="s">
        <v>26624</v>
      </c>
      <c r="C3583" s="2" t="s">
        <v>10420</v>
      </c>
      <c r="D3583" s="2" t="s">
        <v>13274</v>
      </c>
      <c r="E3583" s="2" t="s">
        <v>13274</v>
      </c>
      <c r="F3583" s="2" t="s">
        <v>13275</v>
      </c>
      <c r="G3583" s="2" t="s">
        <v>13276</v>
      </c>
      <c r="H3583" s="2" t="s">
        <v>61</v>
      </c>
      <c r="I3583" s="2" t="s">
        <v>61</v>
      </c>
      <c r="J3583" s="2" t="s">
        <v>61</v>
      </c>
      <c r="K3583" s="50" t="s">
        <v>61</v>
      </c>
      <c r="L3583" s="43">
        <v>2011</v>
      </c>
      <c r="M3583" s="2" t="s">
        <v>133</v>
      </c>
      <c r="N3583" s="32">
        <v>25.254860000000001</v>
      </c>
      <c r="O3583" s="32">
        <v>55.391820000000003</v>
      </c>
      <c r="P3583" s="2" t="s">
        <v>152</v>
      </c>
      <c r="Q3583" s="2" t="s">
        <v>65</v>
      </c>
      <c r="R3583" s="43" t="s">
        <v>16802</v>
      </c>
      <c r="S3583" s="41" t="s">
        <v>4851</v>
      </c>
      <c r="T3583" s="41" t="s">
        <v>18462</v>
      </c>
      <c r="U3583" s="2"/>
      <c r="V3583" s="2"/>
      <c r="W3583" s="41" t="s">
        <v>17588</v>
      </c>
      <c r="X3583" s="2" t="s">
        <v>153</v>
      </c>
      <c r="Y3583" s="2" t="s">
        <v>76</v>
      </c>
      <c r="Z3583" s="5" t="s">
        <v>10423</v>
      </c>
      <c r="AA3583" s="5" t="s">
        <v>16910</v>
      </c>
      <c r="AB3583" s="5" t="s">
        <v>16317</v>
      </c>
      <c r="AC3583" s="2" t="s">
        <v>5205</v>
      </c>
      <c r="AD3583" s="2">
        <v>1022800</v>
      </c>
      <c r="AE3583" s="5">
        <v>25</v>
      </c>
      <c r="AF3583" s="25"/>
      <c r="AG3583" s="29">
        <v>3</v>
      </c>
      <c r="AH3583" s="2" t="s">
        <v>17974</v>
      </c>
      <c r="AI3583" s="2">
        <v>3</v>
      </c>
      <c r="AJ3583" s="2">
        <v>3</v>
      </c>
      <c r="AK3583" s="2"/>
      <c r="AL3583" s="2"/>
      <c r="AM3583" s="2"/>
      <c r="AN3583" s="2"/>
      <c r="AO3583" s="2"/>
      <c r="AP3583" s="25"/>
      <c r="AQ3583" s="25"/>
      <c r="AR3583" s="2"/>
      <c r="AS3583" s="2"/>
      <c r="AT3583" s="2"/>
      <c r="AU3583" s="25"/>
      <c r="AV3583" s="2"/>
      <c r="AW3583" s="2"/>
      <c r="AX3583" s="25"/>
      <c r="AY3583" s="25"/>
      <c r="AZ3583" s="25"/>
      <c r="BA3583" s="25"/>
      <c r="BB3583" s="25"/>
      <c r="BC3583" s="25"/>
      <c r="BD3583" s="25"/>
      <c r="BE3583" s="25"/>
      <c r="BF3583" s="25"/>
      <c r="BG3583" s="25"/>
      <c r="BH3583" s="25"/>
      <c r="BI3583" s="25"/>
      <c r="BJ3583" s="25"/>
      <c r="BK3583" s="25"/>
      <c r="BL3583" s="25"/>
      <c r="BM3583" s="25"/>
      <c r="BN3583" s="25"/>
      <c r="BO3583" s="25"/>
      <c r="BP3583" s="25"/>
      <c r="BQ3583" s="25"/>
      <c r="BR3583" s="25"/>
      <c r="BS3583" s="25"/>
      <c r="BT3583" s="25"/>
      <c r="BU3583" s="25"/>
      <c r="BV3583" s="25"/>
      <c r="BW3583" s="25"/>
      <c r="BX3583" s="25"/>
      <c r="BY3583" s="25"/>
      <c r="BZ3583" s="25"/>
      <c r="CA3583" s="25"/>
      <c r="CB3583" s="25"/>
      <c r="CC3583" s="25"/>
      <c r="CD3583" s="2" t="s">
        <v>78</v>
      </c>
      <c r="CE3583" s="2" t="s">
        <v>22052</v>
      </c>
      <c r="CF3583" s="25"/>
      <c r="CG3583" s="25"/>
      <c r="CH3583" s="25"/>
      <c r="CI3583" s="25"/>
      <c r="CJ3583" s="25"/>
    </row>
    <row r="3584" spans="1:88" x14ac:dyDescent="0.2">
      <c r="A3584" s="2" t="s">
        <v>13277</v>
      </c>
      <c r="B3584" s="2" t="s">
        <v>26625</v>
      </c>
      <c r="C3584" s="2" t="s">
        <v>10420</v>
      </c>
      <c r="D3584" s="2" t="s">
        <v>13277</v>
      </c>
      <c r="E3584" s="2" t="s">
        <v>13277</v>
      </c>
      <c r="F3584" s="2" t="s">
        <v>13278</v>
      </c>
      <c r="G3584" s="2" t="s">
        <v>13279</v>
      </c>
      <c r="H3584" s="2" t="s">
        <v>61</v>
      </c>
      <c r="I3584" s="2" t="s">
        <v>61</v>
      </c>
      <c r="J3584" s="2" t="s">
        <v>61</v>
      </c>
      <c r="K3584" s="50" t="s">
        <v>61</v>
      </c>
      <c r="L3584" s="43">
        <v>2011</v>
      </c>
      <c r="M3584" s="2" t="s">
        <v>133</v>
      </c>
      <c r="N3584" s="32">
        <v>25.196770000000001</v>
      </c>
      <c r="O3584" s="32">
        <v>55.383299999999998</v>
      </c>
      <c r="P3584" s="2" t="s">
        <v>152</v>
      </c>
      <c r="Q3584" s="2" t="s">
        <v>65</v>
      </c>
      <c r="R3584" s="43" t="s">
        <v>16802</v>
      </c>
      <c r="S3584" s="41" t="s">
        <v>4851</v>
      </c>
      <c r="T3584" s="41" t="s">
        <v>18462</v>
      </c>
      <c r="U3584" s="2"/>
      <c r="V3584" s="2"/>
      <c r="W3584" s="41" t="s">
        <v>17588</v>
      </c>
      <c r="X3584" s="2" t="s">
        <v>153</v>
      </c>
      <c r="Y3584" s="2" t="s">
        <v>76</v>
      </c>
      <c r="Z3584" s="5" t="s">
        <v>10423</v>
      </c>
      <c r="AA3584" s="5" t="s">
        <v>16910</v>
      </c>
      <c r="AB3584" s="5" t="s">
        <v>16317</v>
      </c>
      <c r="AC3584" s="2" t="s">
        <v>5205</v>
      </c>
      <c r="AD3584" s="2">
        <v>1041600</v>
      </c>
      <c r="AE3584" s="5">
        <v>30</v>
      </c>
      <c r="AF3584" s="25"/>
      <c r="AG3584" s="29">
        <v>3</v>
      </c>
      <c r="AH3584" s="2" t="s">
        <v>17974</v>
      </c>
      <c r="AI3584" s="2">
        <v>4</v>
      </c>
      <c r="AJ3584" s="2">
        <v>3</v>
      </c>
      <c r="AK3584" s="2" t="s">
        <v>18943</v>
      </c>
      <c r="AL3584" s="2"/>
      <c r="AM3584" s="2"/>
      <c r="AN3584" s="2"/>
      <c r="AO3584" s="2"/>
      <c r="AP3584" s="25"/>
      <c r="AQ3584" s="25"/>
      <c r="AR3584" s="2"/>
      <c r="AS3584" s="2"/>
      <c r="AT3584" s="2"/>
      <c r="AU3584" s="25"/>
      <c r="AV3584" s="2"/>
      <c r="AW3584" s="2"/>
      <c r="AX3584" s="25"/>
      <c r="AY3584" s="25"/>
      <c r="AZ3584" s="25"/>
      <c r="BA3584" s="25"/>
      <c r="BB3584" s="25"/>
      <c r="BC3584" s="25"/>
      <c r="BD3584" s="25"/>
      <c r="BE3584" s="25"/>
      <c r="BF3584" s="25"/>
      <c r="BG3584" s="25"/>
      <c r="BH3584" s="25"/>
      <c r="BI3584" s="25"/>
      <c r="BJ3584" s="25"/>
      <c r="BK3584" s="25"/>
      <c r="BL3584" s="25"/>
      <c r="BM3584" s="25"/>
      <c r="BN3584" s="25"/>
      <c r="BO3584" s="25"/>
      <c r="BP3584" s="25"/>
      <c r="BQ3584" s="25"/>
      <c r="BR3584" s="25"/>
      <c r="BS3584" s="25"/>
      <c r="BT3584" s="25"/>
      <c r="BU3584" s="25"/>
      <c r="BV3584" s="25"/>
      <c r="BW3584" s="25"/>
      <c r="BX3584" s="25"/>
      <c r="BY3584" s="25"/>
      <c r="BZ3584" s="25"/>
      <c r="CA3584" s="25"/>
      <c r="CB3584" s="25"/>
      <c r="CC3584" s="25"/>
      <c r="CD3584" s="2" t="s">
        <v>78</v>
      </c>
      <c r="CE3584" s="2" t="s">
        <v>22053</v>
      </c>
      <c r="CF3584" s="25"/>
      <c r="CG3584" s="25"/>
      <c r="CH3584" s="25"/>
      <c r="CI3584" s="25"/>
      <c r="CJ3584" s="25"/>
    </row>
    <row r="3585" spans="1:88" x14ac:dyDescent="0.2">
      <c r="A3585" s="2" t="s">
        <v>13280</v>
      </c>
      <c r="B3585" s="2" t="s">
        <v>26626</v>
      </c>
      <c r="C3585" s="2" t="s">
        <v>10420</v>
      </c>
      <c r="D3585" s="2" t="s">
        <v>13280</v>
      </c>
      <c r="E3585" s="2" t="s">
        <v>13280</v>
      </c>
      <c r="F3585" s="2" t="s">
        <v>13281</v>
      </c>
      <c r="G3585" s="2" t="s">
        <v>13282</v>
      </c>
      <c r="H3585" s="2" t="s">
        <v>61</v>
      </c>
      <c r="I3585" s="2" t="s">
        <v>61</v>
      </c>
      <c r="J3585" s="2" t="s">
        <v>61</v>
      </c>
      <c r="K3585" s="50" t="s">
        <v>61</v>
      </c>
      <c r="L3585" s="43">
        <v>2010</v>
      </c>
      <c r="M3585" s="2" t="s">
        <v>133</v>
      </c>
      <c r="N3585" s="32">
        <v>25.2773</v>
      </c>
      <c r="O3585" s="32">
        <v>55.412599999999998</v>
      </c>
      <c r="P3585" s="2" t="s">
        <v>152</v>
      </c>
      <c r="Q3585" s="2" t="s">
        <v>65</v>
      </c>
      <c r="R3585" s="43" t="s">
        <v>18854</v>
      </c>
      <c r="S3585" s="41" t="s">
        <v>272</v>
      </c>
      <c r="T3585" s="41" t="s">
        <v>18461</v>
      </c>
      <c r="U3585" s="2"/>
      <c r="V3585" s="2"/>
      <c r="W3585" s="41" t="s">
        <v>17588</v>
      </c>
      <c r="X3585" s="2" t="s">
        <v>153</v>
      </c>
      <c r="Y3585" s="2" t="s">
        <v>102</v>
      </c>
      <c r="Z3585" s="5" t="s">
        <v>20</v>
      </c>
      <c r="AA3585" s="5" t="s">
        <v>16910</v>
      </c>
      <c r="AB3585" s="5" t="s">
        <v>16318</v>
      </c>
      <c r="AC3585" s="2" t="s">
        <v>5205</v>
      </c>
      <c r="AD3585" s="2">
        <v>1024500</v>
      </c>
      <c r="AE3585" s="5">
        <v>23</v>
      </c>
      <c r="AF3585" s="25"/>
      <c r="AG3585" s="29">
        <v>3</v>
      </c>
      <c r="AH3585" s="2" t="s">
        <v>17974</v>
      </c>
      <c r="AI3585" s="2">
        <v>4</v>
      </c>
      <c r="AJ3585" s="2">
        <v>3</v>
      </c>
      <c r="AK3585" s="2"/>
      <c r="AL3585" s="2"/>
      <c r="AM3585" s="2"/>
      <c r="AN3585" s="2"/>
      <c r="AO3585" s="2"/>
      <c r="AP3585" s="25"/>
      <c r="AQ3585" s="25"/>
      <c r="AR3585" s="2"/>
      <c r="AS3585" s="2"/>
      <c r="AT3585" s="2"/>
      <c r="AU3585" s="25"/>
      <c r="AV3585" s="2"/>
      <c r="AW3585" s="2"/>
      <c r="AX3585" s="25"/>
      <c r="AY3585" s="25"/>
      <c r="AZ3585" s="25"/>
      <c r="BA3585" s="25"/>
      <c r="BB3585" s="25"/>
      <c r="BC3585" s="25"/>
      <c r="BD3585" s="25"/>
      <c r="BE3585" s="25"/>
      <c r="BF3585" s="25"/>
      <c r="BG3585" s="25"/>
      <c r="BH3585" s="25"/>
      <c r="BI3585" s="25"/>
      <c r="BJ3585" s="25"/>
      <c r="BK3585" s="25"/>
      <c r="BL3585" s="25"/>
      <c r="BM3585" s="25"/>
      <c r="BN3585" s="25"/>
      <c r="BO3585" s="25"/>
      <c r="BP3585" s="25"/>
      <c r="BQ3585" s="25"/>
      <c r="BR3585" s="25"/>
      <c r="BS3585" s="25"/>
      <c r="BT3585" s="25"/>
      <c r="BU3585" s="25"/>
      <c r="BV3585" s="25"/>
      <c r="BW3585" s="25"/>
      <c r="BX3585" s="25"/>
      <c r="BY3585" s="25"/>
      <c r="BZ3585" s="25"/>
      <c r="CA3585" s="25"/>
      <c r="CB3585" s="25"/>
      <c r="CC3585" s="25"/>
      <c r="CD3585" s="2" t="s">
        <v>78</v>
      </c>
      <c r="CE3585" s="2" t="s">
        <v>22054</v>
      </c>
      <c r="CF3585" s="25"/>
      <c r="CG3585" s="25"/>
      <c r="CH3585" s="25"/>
      <c r="CI3585" s="25"/>
      <c r="CJ3585" s="25"/>
    </row>
    <row r="3586" spans="1:88" x14ac:dyDescent="0.2">
      <c r="A3586" s="2" t="s">
        <v>13283</v>
      </c>
      <c r="B3586" s="2" t="s">
        <v>26627</v>
      </c>
      <c r="C3586" s="2" t="s">
        <v>10420</v>
      </c>
      <c r="D3586" s="2" t="s">
        <v>13283</v>
      </c>
      <c r="E3586" s="2" t="s">
        <v>13283</v>
      </c>
      <c r="F3586" s="2" t="s">
        <v>13284</v>
      </c>
      <c r="G3586" s="2" t="s">
        <v>13285</v>
      </c>
      <c r="H3586" s="2" t="s">
        <v>61</v>
      </c>
      <c r="I3586" s="2" t="s">
        <v>61</v>
      </c>
      <c r="J3586" s="2" t="s">
        <v>61</v>
      </c>
      <c r="K3586" s="50" t="s">
        <v>61</v>
      </c>
      <c r="L3586" s="43">
        <v>2012</v>
      </c>
      <c r="M3586" s="2" t="s">
        <v>133</v>
      </c>
      <c r="N3586" s="32">
        <v>25.092780000000001</v>
      </c>
      <c r="O3586" s="32">
        <v>55.235080000000004</v>
      </c>
      <c r="P3586" s="2" t="s">
        <v>152</v>
      </c>
      <c r="Q3586" s="2" t="s">
        <v>65</v>
      </c>
      <c r="R3586" s="43" t="s">
        <v>16802</v>
      </c>
      <c r="S3586" s="41" t="s">
        <v>4851</v>
      </c>
      <c r="T3586" s="41" t="s">
        <v>18462</v>
      </c>
      <c r="U3586" s="2"/>
      <c r="V3586" s="2"/>
      <c r="W3586" s="41" t="s">
        <v>17588</v>
      </c>
      <c r="X3586" s="2" t="s">
        <v>10480</v>
      </c>
      <c r="Y3586" s="2" t="s">
        <v>76</v>
      </c>
      <c r="Z3586" s="5" t="s">
        <v>10423</v>
      </c>
      <c r="AA3586" s="5" t="s">
        <v>16910</v>
      </c>
      <c r="AB3586" s="5" t="s">
        <v>16317</v>
      </c>
      <c r="AC3586" s="2" t="s">
        <v>5205</v>
      </c>
      <c r="AD3586" s="2">
        <v>1067100</v>
      </c>
      <c r="AE3586" s="5">
        <v>30</v>
      </c>
      <c r="AF3586" s="25"/>
      <c r="AG3586" s="29">
        <v>3</v>
      </c>
      <c r="AH3586" s="2" t="s">
        <v>17974</v>
      </c>
      <c r="AI3586" s="2">
        <v>3</v>
      </c>
      <c r="AJ3586" s="2">
        <v>3</v>
      </c>
      <c r="AK3586" s="2"/>
      <c r="AL3586" s="2"/>
      <c r="AM3586" s="2"/>
      <c r="AN3586" s="2"/>
      <c r="AO3586" s="2"/>
      <c r="AP3586" s="25"/>
      <c r="AQ3586" s="25"/>
      <c r="AR3586" s="2"/>
      <c r="AS3586" s="2"/>
      <c r="AT3586" s="2"/>
      <c r="AU3586" s="25"/>
      <c r="AV3586" s="2"/>
      <c r="AW3586" s="2"/>
      <c r="AX3586" s="25"/>
      <c r="AY3586" s="25"/>
      <c r="AZ3586" s="25"/>
      <c r="BA3586" s="25"/>
      <c r="BB3586" s="25"/>
      <c r="BC3586" s="25"/>
      <c r="BD3586" s="25"/>
      <c r="BE3586" s="25"/>
      <c r="BF3586" s="25"/>
      <c r="BG3586" s="25"/>
      <c r="BH3586" s="25"/>
      <c r="BI3586" s="25"/>
      <c r="BJ3586" s="25"/>
      <c r="BK3586" s="25"/>
      <c r="BL3586" s="25"/>
      <c r="BM3586" s="25"/>
      <c r="BN3586" s="25"/>
      <c r="BO3586" s="25"/>
      <c r="BP3586" s="25"/>
      <c r="BQ3586" s="25"/>
      <c r="BR3586" s="25"/>
      <c r="BS3586" s="25"/>
      <c r="BT3586" s="25"/>
      <c r="BU3586" s="25"/>
      <c r="BV3586" s="25"/>
      <c r="BW3586" s="25"/>
      <c r="BX3586" s="25"/>
      <c r="BY3586" s="25"/>
      <c r="BZ3586" s="25"/>
      <c r="CA3586" s="25"/>
      <c r="CB3586" s="25"/>
      <c r="CC3586" s="25"/>
      <c r="CD3586" s="2" t="s">
        <v>78</v>
      </c>
      <c r="CE3586" s="2" t="s">
        <v>22055</v>
      </c>
      <c r="CF3586" s="25"/>
      <c r="CG3586" s="25"/>
      <c r="CH3586" s="25"/>
      <c r="CI3586" s="25"/>
      <c r="CJ3586" s="25"/>
    </row>
    <row r="3587" spans="1:88" x14ac:dyDescent="0.2">
      <c r="A3587" s="2" t="s">
        <v>13286</v>
      </c>
      <c r="B3587" s="2" t="s">
        <v>26628</v>
      </c>
      <c r="C3587" s="2" t="s">
        <v>10420</v>
      </c>
      <c r="D3587" s="2" t="s">
        <v>13286</v>
      </c>
      <c r="E3587" s="2" t="s">
        <v>13286</v>
      </c>
      <c r="F3587" s="2" t="s">
        <v>13287</v>
      </c>
      <c r="G3587" s="2" t="s">
        <v>13288</v>
      </c>
      <c r="H3587" s="2" t="s">
        <v>61</v>
      </c>
      <c r="I3587" s="2" t="s">
        <v>61</v>
      </c>
      <c r="J3587" s="2" t="s">
        <v>61</v>
      </c>
      <c r="K3587" s="50" t="s">
        <v>61</v>
      </c>
      <c r="L3587" s="43">
        <v>2014</v>
      </c>
      <c r="M3587" s="2" t="s">
        <v>133</v>
      </c>
      <c r="N3587" s="32">
        <v>25.001069999999999</v>
      </c>
      <c r="O3587" s="32">
        <v>55.13409</v>
      </c>
      <c r="P3587" s="2" t="s">
        <v>152</v>
      </c>
      <c r="Q3587" s="2" t="s">
        <v>65</v>
      </c>
      <c r="R3587" s="43" t="s">
        <v>18854</v>
      </c>
      <c r="S3587" s="41" t="s">
        <v>134</v>
      </c>
      <c r="T3587" s="41" t="s">
        <v>18460</v>
      </c>
      <c r="U3587" s="2"/>
      <c r="V3587" s="2"/>
      <c r="W3587" s="41" t="s">
        <v>17588</v>
      </c>
      <c r="X3587" s="2" t="s">
        <v>10620</v>
      </c>
      <c r="Y3587" s="2" t="s">
        <v>102</v>
      </c>
      <c r="Z3587" s="5" t="s">
        <v>10423</v>
      </c>
      <c r="AA3587" s="5" t="s">
        <v>16910</v>
      </c>
      <c r="AB3587" s="5" t="s">
        <v>16316</v>
      </c>
      <c r="AC3587" s="2" t="s">
        <v>5205</v>
      </c>
      <c r="AD3587" s="2">
        <v>1059900</v>
      </c>
      <c r="AE3587" s="5">
        <v>30</v>
      </c>
      <c r="AF3587" s="25"/>
      <c r="AG3587" s="29">
        <v>3</v>
      </c>
      <c r="AH3587" s="2" t="s">
        <v>17974</v>
      </c>
      <c r="AI3587" s="2">
        <v>3</v>
      </c>
      <c r="AJ3587" s="2">
        <v>3</v>
      </c>
      <c r="AK3587" s="2"/>
      <c r="AL3587" s="2"/>
      <c r="AM3587" s="2"/>
      <c r="AN3587" s="2"/>
      <c r="AO3587" s="2"/>
      <c r="AP3587" s="25"/>
      <c r="AQ3587" s="25"/>
      <c r="AR3587" s="2"/>
      <c r="AS3587" s="2"/>
      <c r="AT3587" s="2"/>
      <c r="AU3587" s="25"/>
      <c r="AV3587" s="2"/>
      <c r="AW3587" s="2"/>
      <c r="AX3587" s="25"/>
      <c r="AY3587" s="25"/>
      <c r="AZ3587" s="25"/>
      <c r="BA3587" s="25"/>
      <c r="BB3587" s="25"/>
      <c r="BC3587" s="25"/>
      <c r="BD3587" s="25"/>
      <c r="BE3587" s="25"/>
      <c r="BF3587" s="25"/>
      <c r="BG3587" s="25"/>
      <c r="BH3587" s="25"/>
      <c r="BI3587" s="25"/>
      <c r="BJ3587" s="25"/>
      <c r="BK3587" s="25"/>
      <c r="BL3587" s="25"/>
      <c r="BM3587" s="25"/>
      <c r="BN3587" s="25"/>
      <c r="BO3587" s="25"/>
      <c r="BP3587" s="25"/>
      <c r="BQ3587" s="25"/>
      <c r="BR3587" s="25"/>
      <c r="BS3587" s="25"/>
      <c r="BT3587" s="25"/>
      <c r="BU3587" s="25"/>
      <c r="BV3587" s="25"/>
      <c r="BW3587" s="25"/>
      <c r="BX3587" s="25"/>
      <c r="BY3587" s="25"/>
      <c r="BZ3587" s="25"/>
      <c r="CA3587" s="25"/>
      <c r="CB3587" s="25"/>
      <c r="CC3587" s="25"/>
      <c r="CD3587" s="2" t="s">
        <v>78</v>
      </c>
      <c r="CE3587" s="2" t="s">
        <v>22056</v>
      </c>
      <c r="CF3587" s="25"/>
      <c r="CG3587" s="25"/>
      <c r="CH3587" s="25"/>
      <c r="CI3587" s="25"/>
      <c r="CJ3587" s="25"/>
    </row>
    <row r="3588" spans="1:88" x14ac:dyDescent="0.2">
      <c r="A3588" s="2" t="s">
        <v>13289</v>
      </c>
      <c r="B3588" s="2" t="s">
        <v>26629</v>
      </c>
      <c r="C3588" s="2" t="s">
        <v>10420</v>
      </c>
      <c r="D3588" s="2" t="s">
        <v>13289</v>
      </c>
      <c r="E3588" s="2" t="s">
        <v>13289</v>
      </c>
      <c r="F3588" s="2" t="s">
        <v>13290</v>
      </c>
      <c r="G3588" s="2" t="s">
        <v>13291</v>
      </c>
      <c r="H3588" s="2" t="s">
        <v>61</v>
      </c>
      <c r="I3588" s="2" t="s">
        <v>61</v>
      </c>
      <c r="J3588" s="2" t="s">
        <v>61</v>
      </c>
      <c r="K3588" s="50" t="s">
        <v>61</v>
      </c>
      <c r="L3588" s="43">
        <v>2010</v>
      </c>
      <c r="M3588" s="2" t="s">
        <v>133</v>
      </c>
      <c r="N3588" s="32">
        <v>25.076180000000001</v>
      </c>
      <c r="O3588" s="32">
        <v>55.352420000000002</v>
      </c>
      <c r="P3588" s="2" t="s">
        <v>152</v>
      </c>
      <c r="Q3588" s="2" t="s">
        <v>65</v>
      </c>
      <c r="R3588" s="43" t="s">
        <v>18854</v>
      </c>
      <c r="S3588" s="41" t="s">
        <v>1554</v>
      </c>
      <c r="T3588" s="41" t="s">
        <v>18460</v>
      </c>
      <c r="U3588" s="2"/>
      <c r="V3588" s="2"/>
      <c r="W3588" s="41" t="s">
        <v>17588</v>
      </c>
      <c r="X3588" s="2" t="s">
        <v>153</v>
      </c>
      <c r="Y3588" s="2" t="s">
        <v>76</v>
      </c>
      <c r="Z3588" s="5" t="s">
        <v>10423</v>
      </c>
      <c r="AA3588" s="5" t="s">
        <v>16910</v>
      </c>
      <c r="AB3588" s="5" t="s">
        <v>16317</v>
      </c>
      <c r="AC3588" s="2" t="s">
        <v>5247</v>
      </c>
      <c r="AD3588" s="2">
        <v>1064800</v>
      </c>
      <c r="AE3588" s="5">
        <v>30</v>
      </c>
      <c r="AF3588" s="25"/>
      <c r="AG3588" s="29">
        <v>3</v>
      </c>
      <c r="AH3588" s="2" t="s">
        <v>17978</v>
      </c>
      <c r="AI3588" s="2">
        <v>3</v>
      </c>
      <c r="AJ3588" s="2">
        <v>3</v>
      </c>
      <c r="AK3588" s="2"/>
      <c r="AL3588" s="2"/>
      <c r="AM3588" s="2"/>
      <c r="AN3588" s="2"/>
      <c r="AO3588" s="2"/>
      <c r="AP3588" s="25"/>
      <c r="AQ3588" s="25"/>
      <c r="AR3588" s="2"/>
      <c r="AS3588" s="2"/>
      <c r="AT3588" s="2"/>
      <c r="AU3588" s="25"/>
      <c r="AV3588" s="2"/>
      <c r="AW3588" s="2"/>
      <c r="AX3588" s="25"/>
      <c r="AY3588" s="25"/>
      <c r="AZ3588" s="25"/>
      <c r="BA3588" s="25"/>
      <c r="BB3588" s="25"/>
      <c r="BC3588" s="25"/>
      <c r="BD3588" s="25"/>
      <c r="BE3588" s="25"/>
      <c r="BF3588" s="25"/>
      <c r="BG3588" s="25"/>
      <c r="BH3588" s="25"/>
      <c r="BI3588" s="25"/>
      <c r="BJ3588" s="25"/>
      <c r="BK3588" s="25"/>
      <c r="BL3588" s="25"/>
      <c r="BM3588" s="25"/>
      <c r="BN3588" s="25"/>
      <c r="BO3588" s="25"/>
      <c r="BP3588" s="25"/>
      <c r="BQ3588" s="25"/>
      <c r="BR3588" s="25"/>
      <c r="BS3588" s="25"/>
      <c r="BT3588" s="25"/>
      <c r="BU3588" s="25"/>
      <c r="BV3588" s="25"/>
      <c r="BW3588" s="25"/>
      <c r="BX3588" s="25"/>
      <c r="BY3588" s="25"/>
      <c r="BZ3588" s="25"/>
      <c r="CA3588" s="25"/>
      <c r="CB3588" s="25"/>
      <c r="CC3588" s="25"/>
      <c r="CD3588" s="2" t="s">
        <v>78</v>
      </c>
      <c r="CE3588" s="2" t="s">
        <v>22057</v>
      </c>
      <c r="CF3588" s="25"/>
      <c r="CG3588" s="25"/>
      <c r="CH3588" s="25"/>
      <c r="CI3588" s="25"/>
      <c r="CJ3588" s="25"/>
    </row>
    <row r="3589" spans="1:88" x14ac:dyDescent="0.2">
      <c r="A3589" s="2" t="s">
        <v>13292</v>
      </c>
      <c r="B3589" s="2" t="s">
        <v>26630</v>
      </c>
      <c r="C3589" s="2" t="s">
        <v>10420</v>
      </c>
      <c r="D3589" s="2" t="s">
        <v>13292</v>
      </c>
      <c r="E3589" s="2" t="s">
        <v>13292</v>
      </c>
      <c r="F3589" s="2" t="s">
        <v>13293</v>
      </c>
      <c r="G3589" s="2" t="s">
        <v>13294</v>
      </c>
      <c r="H3589" s="2" t="s">
        <v>61</v>
      </c>
      <c r="I3589" s="2" t="s">
        <v>61</v>
      </c>
      <c r="J3589" s="2" t="s">
        <v>61</v>
      </c>
      <c r="K3589" s="50" t="s">
        <v>61</v>
      </c>
      <c r="L3589" s="43">
        <v>2013</v>
      </c>
      <c r="M3589" s="2" t="s">
        <v>133</v>
      </c>
      <c r="N3589" s="32">
        <v>25.196960000000001</v>
      </c>
      <c r="O3589" s="32">
        <v>55.269660000000002</v>
      </c>
      <c r="P3589" s="2" t="s">
        <v>152</v>
      </c>
      <c r="Q3589" s="2" t="s">
        <v>65</v>
      </c>
      <c r="R3589" s="43" t="s">
        <v>18854</v>
      </c>
      <c r="S3589" s="41" t="s">
        <v>272</v>
      </c>
      <c r="T3589" s="41" t="s">
        <v>18461</v>
      </c>
      <c r="U3589" s="2"/>
      <c r="V3589" s="2"/>
      <c r="W3589" s="41" t="s">
        <v>17588</v>
      </c>
      <c r="X3589" s="2" t="s">
        <v>10480</v>
      </c>
      <c r="Y3589" s="2" t="s">
        <v>102</v>
      </c>
      <c r="Z3589" s="5" t="s">
        <v>20</v>
      </c>
      <c r="AA3589" s="5" t="s">
        <v>16910</v>
      </c>
      <c r="AB3589" s="5" t="s">
        <v>16316</v>
      </c>
      <c r="AC3589" s="2" t="s">
        <v>5205</v>
      </c>
      <c r="AD3589" s="2">
        <v>1034500</v>
      </c>
      <c r="AE3589" s="5">
        <v>18</v>
      </c>
      <c r="AF3589" s="25"/>
      <c r="AG3589" s="29">
        <v>2</v>
      </c>
      <c r="AH3589" s="2" t="s">
        <v>17974</v>
      </c>
      <c r="AI3589" s="2">
        <v>6</v>
      </c>
      <c r="AJ3589" s="2">
        <v>2</v>
      </c>
      <c r="AK3589" s="2"/>
      <c r="AL3589" s="2"/>
      <c r="AM3589" s="2"/>
      <c r="AN3589" s="2"/>
      <c r="AO3589" s="2"/>
      <c r="AP3589" s="25"/>
      <c r="AQ3589" s="25"/>
      <c r="AR3589" s="2"/>
      <c r="AS3589" s="2"/>
      <c r="AT3589" s="2"/>
      <c r="AU3589" s="25"/>
      <c r="AV3589" s="2"/>
      <c r="AW3589" s="2"/>
      <c r="AX3589" s="25"/>
      <c r="AY3589" s="25"/>
      <c r="AZ3589" s="25"/>
      <c r="BA3589" s="25"/>
      <c r="BB3589" s="25"/>
      <c r="BC3589" s="25"/>
      <c r="BD3589" s="25"/>
      <c r="BE3589" s="25"/>
      <c r="BF3589" s="25"/>
      <c r="BG3589" s="25"/>
      <c r="BH3589" s="25"/>
      <c r="BI3589" s="25"/>
      <c r="BJ3589" s="25"/>
      <c r="BK3589" s="25"/>
      <c r="BL3589" s="25"/>
      <c r="BM3589" s="25"/>
      <c r="BN3589" s="25"/>
      <c r="BO3589" s="25"/>
      <c r="BP3589" s="25"/>
      <c r="BQ3589" s="25"/>
      <c r="BR3589" s="25"/>
      <c r="BS3589" s="25"/>
      <c r="BT3589" s="25"/>
      <c r="BU3589" s="25"/>
      <c r="BV3589" s="25"/>
      <c r="BW3589" s="25"/>
      <c r="BX3589" s="25"/>
      <c r="BY3589" s="25"/>
      <c r="BZ3589" s="25"/>
      <c r="CA3589" s="25"/>
      <c r="CB3589" s="25"/>
      <c r="CC3589" s="25"/>
      <c r="CD3589" s="2" t="s">
        <v>78</v>
      </c>
      <c r="CE3589" s="2" t="s">
        <v>22058</v>
      </c>
      <c r="CF3589" s="25"/>
      <c r="CG3589" s="25"/>
      <c r="CH3589" s="25"/>
      <c r="CI3589" s="25"/>
      <c r="CJ3589" s="25"/>
    </row>
    <row r="3590" spans="1:88" x14ac:dyDescent="0.2">
      <c r="A3590" s="2" t="s">
        <v>13295</v>
      </c>
      <c r="B3590" s="2" t="s">
        <v>26631</v>
      </c>
      <c r="C3590" s="2" t="s">
        <v>10420</v>
      </c>
      <c r="D3590" s="2" t="s">
        <v>13295</v>
      </c>
      <c r="E3590" s="2" t="s">
        <v>13295</v>
      </c>
      <c r="F3590" s="2" t="s">
        <v>13296</v>
      </c>
      <c r="G3590" s="2" t="s">
        <v>16610</v>
      </c>
      <c r="H3590" s="2" t="s">
        <v>83</v>
      </c>
      <c r="I3590" s="2" t="s">
        <v>61</v>
      </c>
      <c r="J3590" s="2" t="s">
        <v>61</v>
      </c>
      <c r="K3590" s="50" t="s">
        <v>61</v>
      </c>
      <c r="L3590" s="43">
        <v>2016</v>
      </c>
      <c r="M3590" s="2" t="s">
        <v>133</v>
      </c>
      <c r="N3590" s="32">
        <v>25.00412</v>
      </c>
      <c r="O3590" s="32">
        <v>55.163589999999999</v>
      </c>
      <c r="P3590" s="2" t="s">
        <v>2767</v>
      </c>
      <c r="Q3590" s="2" t="s">
        <v>65</v>
      </c>
      <c r="R3590" s="43" t="s">
        <v>16802</v>
      </c>
      <c r="S3590" s="41" t="s">
        <v>5954</v>
      </c>
      <c r="T3590" s="41" t="s">
        <v>18462</v>
      </c>
      <c r="U3590" s="2"/>
      <c r="V3590" s="2"/>
      <c r="W3590" s="41" t="s">
        <v>17589</v>
      </c>
      <c r="X3590" s="2" t="s">
        <v>315</v>
      </c>
      <c r="Y3590" s="2" t="s">
        <v>69</v>
      </c>
      <c r="Z3590" s="5" t="s">
        <v>10423</v>
      </c>
      <c r="AA3590" s="5" t="s">
        <v>16910</v>
      </c>
      <c r="AB3590" s="5" t="s">
        <v>18091</v>
      </c>
      <c r="AC3590" s="2" t="s">
        <v>5205</v>
      </c>
      <c r="AD3590" s="2">
        <v>1059802</v>
      </c>
      <c r="AE3590" s="5">
        <v>30</v>
      </c>
      <c r="AF3590" s="25"/>
      <c r="AG3590" s="29">
        <v>3</v>
      </c>
      <c r="AH3590" s="2" t="s">
        <v>17974</v>
      </c>
      <c r="AI3590" s="2">
        <v>3</v>
      </c>
      <c r="AJ3590" s="2">
        <v>3</v>
      </c>
      <c r="AK3590" s="2"/>
      <c r="AL3590" s="2"/>
      <c r="AM3590" s="2"/>
      <c r="AN3590" s="2"/>
      <c r="AO3590" s="2"/>
      <c r="AP3590" s="25"/>
      <c r="AQ3590" s="25"/>
      <c r="AR3590" s="2"/>
      <c r="AS3590" s="2"/>
      <c r="AT3590" s="2"/>
      <c r="AU3590" s="25"/>
      <c r="AV3590" s="2"/>
      <c r="AW3590" s="2"/>
      <c r="AX3590" s="25"/>
      <c r="AY3590" s="25"/>
      <c r="AZ3590" s="25"/>
      <c r="BA3590" s="25"/>
      <c r="BB3590" s="25"/>
      <c r="BC3590" s="25"/>
      <c r="BD3590" s="25"/>
      <c r="BE3590" s="25"/>
      <c r="BF3590" s="25"/>
      <c r="BG3590" s="25"/>
      <c r="BH3590" s="25"/>
      <c r="BI3590" s="25"/>
      <c r="BJ3590" s="25"/>
      <c r="BK3590" s="25"/>
      <c r="BL3590" s="25"/>
      <c r="BM3590" s="25"/>
      <c r="BN3590" s="25"/>
      <c r="BO3590" s="25"/>
      <c r="BP3590" s="25"/>
      <c r="BQ3590" s="25"/>
      <c r="BR3590" s="25"/>
      <c r="BS3590" s="25"/>
      <c r="BT3590" s="25"/>
      <c r="BU3590" s="25"/>
      <c r="BV3590" s="25"/>
      <c r="BW3590" s="25"/>
      <c r="BX3590" s="25"/>
      <c r="BY3590" s="25"/>
      <c r="BZ3590" s="25"/>
      <c r="CA3590" s="25"/>
      <c r="CB3590" s="25"/>
      <c r="CC3590" s="25"/>
      <c r="CD3590" s="2" t="s">
        <v>71</v>
      </c>
      <c r="CE3590" s="2">
        <v>0</v>
      </c>
      <c r="CF3590" s="25"/>
      <c r="CG3590" s="25"/>
      <c r="CH3590" s="25"/>
      <c r="CI3590" s="25"/>
      <c r="CJ3590" s="25"/>
    </row>
    <row r="3591" spans="1:88" x14ac:dyDescent="0.2">
      <c r="A3591" s="2" t="s">
        <v>13297</v>
      </c>
      <c r="B3591" s="2" t="s">
        <v>26632</v>
      </c>
      <c r="C3591" s="2" t="s">
        <v>10420</v>
      </c>
      <c r="D3591" s="2" t="s">
        <v>13297</v>
      </c>
      <c r="E3591" s="2" t="s">
        <v>13297</v>
      </c>
      <c r="F3591" s="2" t="s">
        <v>13298</v>
      </c>
      <c r="G3591" s="2" t="s">
        <v>13299</v>
      </c>
      <c r="H3591" s="2" t="s">
        <v>61</v>
      </c>
      <c r="I3591" s="2" t="s">
        <v>61</v>
      </c>
      <c r="J3591" s="2" t="s">
        <v>61</v>
      </c>
      <c r="K3591" s="50" t="s">
        <v>61</v>
      </c>
      <c r="L3591" s="43">
        <v>2014</v>
      </c>
      <c r="M3591" s="2" t="s">
        <v>133</v>
      </c>
      <c r="N3591" s="32">
        <v>25.224240000000002</v>
      </c>
      <c r="O3591" s="32">
        <v>55.382370000000002</v>
      </c>
      <c r="P3591" s="2" t="s">
        <v>152</v>
      </c>
      <c r="Q3591" s="2" t="s">
        <v>65</v>
      </c>
      <c r="R3591" s="43" t="s">
        <v>18854</v>
      </c>
      <c r="S3591" s="41" t="s">
        <v>1554</v>
      </c>
      <c r="T3591" s="41" t="s">
        <v>18460</v>
      </c>
      <c r="U3591" s="2"/>
      <c r="V3591" s="2"/>
      <c r="W3591" s="41" t="s">
        <v>17588</v>
      </c>
      <c r="X3591" s="2" t="s">
        <v>10620</v>
      </c>
      <c r="Y3591" s="2" t="s">
        <v>102</v>
      </c>
      <c r="Z3591" s="5" t="s">
        <v>10423</v>
      </c>
      <c r="AA3591" s="5" t="s">
        <v>16910</v>
      </c>
      <c r="AB3591" s="5" t="s">
        <v>16316</v>
      </c>
      <c r="AC3591" s="2" t="s">
        <v>5205</v>
      </c>
      <c r="AD3591" s="2">
        <v>1021600</v>
      </c>
      <c r="AE3591" s="5">
        <v>30</v>
      </c>
      <c r="AF3591" s="25"/>
      <c r="AG3591" s="29">
        <v>3</v>
      </c>
      <c r="AH3591" s="2" t="s">
        <v>17974</v>
      </c>
      <c r="AI3591" s="2">
        <v>3</v>
      </c>
      <c r="AJ3591" s="2">
        <v>3</v>
      </c>
      <c r="AK3591" s="2"/>
      <c r="AL3591" s="2"/>
      <c r="AM3591" s="2"/>
      <c r="AN3591" s="2"/>
      <c r="AO3591" s="2"/>
      <c r="AP3591" s="25"/>
      <c r="AQ3591" s="25"/>
      <c r="AR3591" s="2"/>
      <c r="AS3591" s="2"/>
      <c r="AT3591" s="2"/>
      <c r="AU3591" s="25"/>
      <c r="AV3591" s="2"/>
      <c r="AW3591" s="2"/>
      <c r="AX3591" s="25"/>
      <c r="AY3591" s="25"/>
      <c r="AZ3591" s="25"/>
      <c r="BA3591" s="25"/>
      <c r="BB3591" s="25"/>
      <c r="BC3591" s="25"/>
      <c r="BD3591" s="25"/>
      <c r="BE3591" s="25"/>
      <c r="BF3591" s="25"/>
      <c r="BG3591" s="25"/>
      <c r="BH3591" s="25"/>
      <c r="BI3591" s="25"/>
      <c r="BJ3591" s="25"/>
      <c r="BK3591" s="25"/>
      <c r="BL3591" s="25"/>
      <c r="BM3591" s="25"/>
      <c r="BN3591" s="25"/>
      <c r="BO3591" s="25"/>
      <c r="BP3591" s="25"/>
      <c r="BQ3591" s="25"/>
      <c r="BR3591" s="25"/>
      <c r="BS3591" s="25"/>
      <c r="BT3591" s="25"/>
      <c r="BU3591" s="25"/>
      <c r="BV3591" s="25"/>
      <c r="BW3591" s="25"/>
      <c r="BX3591" s="25"/>
      <c r="BY3591" s="25"/>
      <c r="BZ3591" s="25"/>
      <c r="CA3591" s="25"/>
      <c r="CB3591" s="25"/>
      <c r="CC3591" s="25"/>
      <c r="CD3591" s="2" t="s">
        <v>78</v>
      </c>
      <c r="CE3591" s="2" t="s">
        <v>22059</v>
      </c>
      <c r="CF3591" s="25"/>
      <c r="CG3591" s="25"/>
      <c r="CH3591" s="25"/>
      <c r="CI3591" s="25"/>
      <c r="CJ3591" s="25"/>
    </row>
    <row r="3592" spans="1:88" x14ac:dyDescent="0.2">
      <c r="A3592" s="2" t="s">
        <v>13300</v>
      </c>
      <c r="B3592" s="2" t="s">
        <v>26633</v>
      </c>
      <c r="C3592" s="2" t="s">
        <v>10420</v>
      </c>
      <c r="D3592" s="2" t="s">
        <v>13300</v>
      </c>
      <c r="E3592" s="2" t="s">
        <v>13300</v>
      </c>
      <c r="F3592" s="2" t="s">
        <v>13301</v>
      </c>
      <c r="G3592" s="2" t="s">
        <v>13302</v>
      </c>
      <c r="H3592" s="2" t="s">
        <v>83</v>
      </c>
      <c r="I3592" s="2" t="s">
        <v>61</v>
      </c>
      <c r="J3592" s="2" t="s">
        <v>61</v>
      </c>
      <c r="K3592" s="50" t="s">
        <v>61</v>
      </c>
      <c r="L3592" s="43">
        <v>2009</v>
      </c>
      <c r="M3592" s="2" t="s">
        <v>133</v>
      </c>
      <c r="N3592" s="32">
        <v>25.245729999999998</v>
      </c>
      <c r="O3592" s="32">
        <v>55.272880000000001</v>
      </c>
      <c r="P3592" s="2" t="s">
        <v>2767</v>
      </c>
      <c r="Q3592" s="2" t="s">
        <v>65</v>
      </c>
      <c r="R3592" s="43" t="s">
        <v>18854</v>
      </c>
      <c r="S3592" s="41" t="s">
        <v>272</v>
      </c>
      <c r="T3592" s="41" t="s">
        <v>18461</v>
      </c>
      <c r="U3592" s="2"/>
      <c r="V3592" s="2"/>
      <c r="W3592" s="41" t="s">
        <v>17589</v>
      </c>
      <c r="X3592" s="2" t="s">
        <v>315</v>
      </c>
      <c r="Y3592" s="2" t="s">
        <v>76</v>
      </c>
      <c r="Z3592" s="5" t="s">
        <v>10423</v>
      </c>
      <c r="AA3592" s="5" t="s">
        <v>16910</v>
      </c>
      <c r="AB3592" s="5" t="s">
        <v>16317</v>
      </c>
      <c r="AC3592" s="2" t="s">
        <v>5205</v>
      </c>
      <c r="AD3592" s="2">
        <v>1032100</v>
      </c>
      <c r="AE3592" s="5">
        <v>18</v>
      </c>
      <c r="AF3592" s="25"/>
      <c r="AG3592" s="29">
        <v>3</v>
      </c>
      <c r="AH3592" s="2" t="s">
        <v>17974</v>
      </c>
      <c r="AI3592" s="2">
        <v>4</v>
      </c>
      <c r="AJ3592" s="2">
        <v>3</v>
      </c>
      <c r="AK3592" s="2"/>
      <c r="AL3592" s="2"/>
      <c r="AM3592" s="2"/>
      <c r="AN3592" s="2"/>
      <c r="AO3592" s="2"/>
      <c r="AP3592" s="25"/>
      <c r="AQ3592" s="25"/>
      <c r="AR3592" s="2"/>
      <c r="AS3592" s="2"/>
      <c r="AT3592" s="2"/>
      <c r="AU3592" s="25"/>
      <c r="AV3592" s="2"/>
      <c r="AW3592" s="2"/>
      <c r="AX3592" s="25"/>
      <c r="AY3592" s="25"/>
      <c r="AZ3592" s="25"/>
      <c r="BA3592" s="25"/>
      <c r="BB3592" s="25"/>
      <c r="BC3592" s="25"/>
      <c r="BD3592" s="25"/>
      <c r="BE3592" s="25"/>
      <c r="BF3592" s="25"/>
      <c r="BG3592" s="25"/>
      <c r="BH3592" s="25"/>
      <c r="BI3592" s="25"/>
      <c r="BJ3592" s="25"/>
      <c r="BK3592" s="25"/>
      <c r="BL3592" s="25"/>
      <c r="BM3592" s="25"/>
      <c r="BN3592" s="25"/>
      <c r="BO3592" s="25"/>
      <c r="BP3592" s="25"/>
      <c r="BQ3592" s="25"/>
      <c r="BR3592" s="25"/>
      <c r="BS3592" s="25"/>
      <c r="BT3592" s="25"/>
      <c r="BU3592" s="25"/>
      <c r="BV3592" s="25"/>
      <c r="BW3592" s="25"/>
      <c r="BX3592" s="25"/>
      <c r="BY3592" s="25"/>
      <c r="BZ3592" s="25"/>
      <c r="CA3592" s="25"/>
      <c r="CB3592" s="25"/>
      <c r="CC3592" s="25"/>
      <c r="CD3592" s="2" t="s">
        <v>71</v>
      </c>
      <c r="CE3592" s="2">
        <v>0</v>
      </c>
      <c r="CF3592" s="25"/>
      <c r="CG3592" s="25"/>
      <c r="CH3592" s="25"/>
      <c r="CI3592" s="25"/>
      <c r="CJ3592" s="25"/>
    </row>
    <row r="3593" spans="1:88" x14ac:dyDescent="0.2">
      <c r="A3593" s="2" t="s">
        <v>13303</v>
      </c>
      <c r="B3593" s="2" t="s">
        <v>26634</v>
      </c>
      <c r="C3593" s="2" t="s">
        <v>10420</v>
      </c>
      <c r="D3593" s="2" t="s">
        <v>13303</v>
      </c>
      <c r="E3593" s="2" t="s">
        <v>13303</v>
      </c>
      <c r="F3593" s="2" t="s">
        <v>13304</v>
      </c>
      <c r="G3593" s="2" t="s">
        <v>13305</v>
      </c>
      <c r="H3593" s="2" t="s">
        <v>61</v>
      </c>
      <c r="I3593" s="2" t="s">
        <v>61</v>
      </c>
      <c r="J3593" s="2" t="s">
        <v>61</v>
      </c>
      <c r="K3593" s="50" t="s">
        <v>61</v>
      </c>
      <c r="L3593" s="43">
        <v>2009</v>
      </c>
      <c r="M3593" s="2" t="s">
        <v>133</v>
      </c>
      <c r="N3593" s="32">
        <v>25.221969999999999</v>
      </c>
      <c r="O3593" s="32">
        <v>55.378169999999997</v>
      </c>
      <c r="P3593" s="2" t="s">
        <v>152</v>
      </c>
      <c r="Q3593" s="2" t="s">
        <v>65</v>
      </c>
      <c r="R3593" s="43" t="s">
        <v>18854</v>
      </c>
      <c r="S3593" s="41" t="s">
        <v>1554</v>
      </c>
      <c r="T3593" s="41" t="s">
        <v>18460</v>
      </c>
      <c r="U3593" s="2"/>
      <c r="V3593" s="2"/>
      <c r="W3593" s="41" t="s">
        <v>17588</v>
      </c>
      <c r="X3593" s="2" t="s">
        <v>153</v>
      </c>
      <c r="Y3593" s="2" t="s">
        <v>102</v>
      </c>
      <c r="Z3593" s="5" t="s">
        <v>10423</v>
      </c>
      <c r="AA3593" s="5" t="s">
        <v>16910</v>
      </c>
      <c r="AB3593" s="5" t="s">
        <v>16316</v>
      </c>
      <c r="AC3593" s="2" t="s">
        <v>5205</v>
      </c>
      <c r="AD3593" s="2">
        <v>1021600</v>
      </c>
      <c r="AE3593" s="5">
        <v>26.5</v>
      </c>
      <c r="AF3593" s="25"/>
      <c r="AG3593" s="29">
        <v>3</v>
      </c>
      <c r="AH3593" s="2" t="s">
        <v>17974</v>
      </c>
      <c r="AI3593" s="2">
        <v>3</v>
      </c>
      <c r="AJ3593" s="2">
        <v>3</v>
      </c>
      <c r="AK3593" s="2"/>
      <c r="AL3593" s="2"/>
      <c r="AM3593" s="2"/>
      <c r="AN3593" s="2"/>
      <c r="AO3593" s="2"/>
      <c r="AP3593" s="25"/>
      <c r="AQ3593" s="25"/>
      <c r="AR3593" s="2"/>
      <c r="AS3593" s="2"/>
      <c r="AT3593" s="2"/>
      <c r="AU3593" s="25"/>
      <c r="AV3593" s="2"/>
      <c r="AW3593" s="2"/>
      <c r="AX3593" s="25"/>
      <c r="AY3593" s="25"/>
      <c r="AZ3593" s="25"/>
      <c r="BA3593" s="25"/>
      <c r="BB3593" s="25"/>
      <c r="BC3593" s="25"/>
      <c r="BD3593" s="25"/>
      <c r="BE3593" s="25"/>
      <c r="BF3593" s="25"/>
      <c r="BG3593" s="25"/>
      <c r="BH3593" s="25"/>
      <c r="BI3593" s="25"/>
      <c r="BJ3593" s="25"/>
      <c r="BK3593" s="25"/>
      <c r="BL3593" s="25"/>
      <c r="BM3593" s="25"/>
      <c r="BN3593" s="25"/>
      <c r="BO3593" s="25"/>
      <c r="BP3593" s="25"/>
      <c r="BQ3593" s="25"/>
      <c r="BR3593" s="25"/>
      <c r="BS3593" s="25"/>
      <c r="BT3593" s="25"/>
      <c r="BU3593" s="25"/>
      <c r="BV3593" s="25"/>
      <c r="BW3593" s="25"/>
      <c r="BX3593" s="25"/>
      <c r="BY3593" s="25"/>
      <c r="BZ3593" s="25"/>
      <c r="CA3593" s="25"/>
      <c r="CB3593" s="25"/>
      <c r="CC3593" s="25"/>
      <c r="CD3593" s="2" t="s">
        <v>78</v>
      </c>
      <c r="CE3593" s="2" t="s">
        <v>22060</v>
      </c>
      <c r="CF3593" s="25"/>
      <c r="CG3593" s="25"/>
      <c r="CH3593" s="25"/>
      <c r="CI3593" s="25"/>
      <c r="CJ3593" s="25"/>
    </row>
    <row r="3594" spans="1:88" x14ac:dyDescent="0.2">
      <c r="A3594" s="2" t="s">
        <v>13306</v>
      </c>
      <c r="B3594" s="2" t="s">
        <v>26635</v>
      </c>
      <c r="C3594" s="2" t="s">
        <v>10420</v>
      </c>
      <c r="D3594" s="2" t="s">
        <v>13306</v>
      </c>
      <c r="E3594" s="2" t="s">
        <v>13306</v>
      </c>
      <c r="F3594" s="2" t="s">
        <v>13307</v>
      </c>
      <c r="G3594" s="2" t="s">
        <v>13308</v>
      </c>
      <c r="H3594" s="2" t="s">
        <v>83</v>
      </c>
      <c r="I3594" s="2" t="s">
        <v>61</v>
      </c>
      <c r="J3594" s="2" t="s">
        <v>61</v>
      </c>
      <c r="K3594" s="50" t="s">
        <v>61</v>
      </c>
      <c r="L3594" s="43">
        <v>2009</v>
      </c>
      <c r="M3594" s="2" t="s">
        <v>133</v>
      </c>
      <c r="N3594" s="32">
        <v>25.252490000000002</v>
      </c>
      <c r="O3594" s="32">
        <v>55.278390000000002</v>
      </c>
      <c r="P3594" s="2" t="s">
        <v>2767</v>
      </c>
      <c r="Q3594" s="2" t="s">
        <v>65</v>
      </c>
      <c r="R3594" s="43" t="s">
        <v>18854</v>
      </c>
      <c r="S3594" s="41" t="s">
        <v>1554</v>
      </c>
      <c r="T3594" s="41" t="s">
        <v>18460</v>
      </c>
      <c r="U3594" s="2"/>
      <c r="V3594" s="2"/>
      <c r="W3594" s="41" t="s">
        <v>17589</v>
      </c>
      <c r="X3594" s="2" t="s">
        <v>315</v>
      </c>
      <c r="Y3594" s="2" t="s">
        <v>102</v>
      </c>
      <c r="Z3594" s="5" t="s">
        <v>10423</v>
      </c>
      <c r="AA3594" s="5" t="s">
        <v>16910</v>
      </c>
      <c r="AB3594" s="5" t="s">
        <v>16316</v>
      </c>
      <c r="AC3594" s="2" t="s">
        <v>5205</v>
      </c>
      <c r="AD3594" s="2">
        <v>1032100</v>
      </c>
      <c r="AE3594" s="5">
        <v>20</v>
      </c>
      <c r="AF3594" s="25"/>
      <c r="AG3594" s="29">
        <v>3</v>
      </c>
      <c r="AH3594" s="2" t="s">
        <v>17974</v>
      </c>
      <c r="AI3594" s="2">
        <v>3</v>
      </c>
      <c r="AJ3594" s="2">
        <v>3</v>
      </c>
      <c r="AK3594" s="2"/>
      <c r="AL3594" s="2"/>
      <c r="AM3594" s="2"/>
      <c r="AN3594" s="2"/>
      <c r="AO3594" s="2"/>
      <c r="AP3594" s="25"/>
      <c r="AQ3594" s="25"/>
      <c r="AR3594" s="2"/>
      <c r="AS3594" s="2"/>
      <c r="AT3594" s="2"/>
      <c r="AU3594" s="25"/>
      <c r="AV3594" s="2"/>
      <c r="AW3594" s="2"/>
      <c r="AX3594" s="25"/>
      <c r="AY3594" s="25"/>
      <c r="AZ3594" s="25"/>
      <c r="BA3594" s="25"/>
      <c r="BB3594" s="25"/>
      <c r="BC3594" s="25"/>
      <c r="BD3594" s="25"/>
      <c r="BE3594" s="25"/>
      <c r="BF3594" s="25"/>
      <c r="BG3594" s="25"/>
      <c r="BH3594" s="25"/>
      <c r="BI3594" s="25"/>
      <c r="BJ3594" s="25"/>
      <c r="BK3594" s="25"/>
      <c r="BL3594" s="25"/>
      <c r="BM3594" s="25"/>
      <c r="BN3594" s="25"/>
      <c r="BO3594" s="25"/>
      <c r="BP3594" s="25"/>
      <c r="BQ3594" s="25"/>
      <c r="BR3594" s="25"/>
      <c r="BS3594" s="25"/>
      <c r="BT3594" s="25"/>
      <c r="BU3594" s="25"/>
      <c r="BV3594" s="25"/>
      <c r="BW3594" s="25"/>
      <c r="BX3594" s="25"/>
      <c r="BY3594" s="25"/>
      <c r="BZ3594" s="25"/>
      <c r="CA3594" s="25"/>
      <c r="CB3594" s="25"/>
      <c r="CC3594" s="25"/>
      <c r="CD3594" s="2" t="s">
        <v>78</v>
      </c>
      <c r="CE3594" s="2" t="s">
        <v>22061</v>
      </c>
      <c r="CF3594" s="25"/>
      <c r="CG3594" s="25"/>
      <c r="CH3594" s="25"/>
      <c r="CI3594" s="25"/>
      <c r="CJ3594" s="25"/>
    </row>
    <row r="3595" spans="1:88" x14ac:dyDescent="0.2">
      <c r="A3595" s="2" t="s">
        <v>13309</v>
      </c>
      <c r="B3595" s="2" t="s">
        <v>26636</v>
      </c>
      <c r="C3595" s="2" t="s">
        <v>10420</v>
      </c>
      <c r="D3595" s="2" t="s">
        <v>13309</v>
      </c>
      <c r="E3595" s="2" t="s">
        <v>13309</v>
      </c>
      <c r="F3595" s="2" t="s">
        <v>13310</v>
      </c>
      <c r="G3595" s="2" t="s">
        <v>13311</v>
      </c>
      <c r="H3595" s="2" t="s">
        <v>61</v>
      </c>
      <c r="I3595" s="2" t="s">
        <v>61</v>
      </c>
      <c r="J3595" s="2" t="s">
        <v>61</v>
      </c>
      <c r="K3595" s="50" t="s">
        <v>61</v>
      </c>
      <c r="L3595" s="43">
        <v>2009</v>
      </c>
      <c r="M3595" s="2" t="s">
        <v>133</v>
      </c>
      <c r="N3595" s="32">
        <v>25.273900000000001</v>
      </c>
      <c r="O3595" s="32">
        <v>55.293289999999999</v>
      </c>
      <c r="P3595" s="2" t="s">
        <v>152</v>
      </c>
      <c r="Q3595" s="2" t="s">
        <v>65</v>
      </c>
      <c r="R3595" s="43" t="s">
        <v>18854</v>
      </c>
      <c r="S3595" s="41" t="s">
        <v>1554</v>
      </c>
      <c r="T3595" s="41" t="s">
        <v>18460</v>
      </c>
      <c r="U3595" s="2"/>
      <c r="V3595" s="2"/>
      <c r="W3595" s="41" t="s">
        <v>17588</v>
      </c>
      <c r="X3595" s="2" t="s">
        <v>696</v>
      </c>
      <c r="Y3595" s="2" t="s">
        <v>76</v>
      </c>
      <c r="Z3595" s="5" t="s">
        <v>10423</v>
      </c>
      <c r="AA3595" s="5" t="s">
        <v>16910</v>
      </c>
      <c r="AB3595" s="5" t="s">
        <v>16317</v>
      </c>
      <c r="AC3595" s="2" t="s">
        <v>5205</v>
      </c>
      <c r="AD3595" s="2">
        <v>1032100</v>
      </c>
      <c r="AE3595" s="5">
        <v>30</v>
      </c>
      <c r="AF3595" s="25"/>
      <c r="AG3595" s="29">
        <v>3</v>
      </c>
      <c r="AH3595" s="2" t="s">
        <v>17974</v>
      </c>
      <c r="AI3595" s="2">
        <v>3</v>
      </c>
      <c r="AJ3595" s="2">
        <v>3</v>
      </c>
      <c r="AK3595" s="2"/>
      <c r="AL3595" s="2"/>
      <c r="AM3595" s="2"/>
      <c r="AN3595" s="2"/>
      <c r="AO3595" s="2"/>
      <c r="AP3595" s="25"/>
      <c r="AQ3595" s="25"/>
      <c r="AR3595" s="2"/>
      <c r="AS3595" s="2"/>
      <c r="AT3595" s="2"/>
      <c r="AU3595" s="25"/>
      <c r="AV3595" s="2"/>
      <c r="AW3595" s="2"/>
      <c r="AX3595" s="25"/>
      <c r="AY3595" s="25"/>
      <c r="AZ3595" s="25"/>
      <c r="BA3595" s="25"/>
      <c r="BB3595" s="25"/>
      <c r="BC3595" s="25"/>
      <c r="BD3595" s="25"/>
      <c r="BE3595" s="25"/>
      <c r="BF3595" s="25"/>
      <c r="BG3595" s="25"/>
      <c r="BH3595" s="25"/>
      <c r="BI3595" s="25"/>
      <c r="BJ3595" s="25"/>
      <c r="BK3595" s="25"/>
      <c r="BL3595" s="25"/>
      <c r="BM3595" s="25"/>
      <c r="BN3595" s="25"/>
      <c r="BO3595" s="25"/>
      <c r="BP3595" s="25"/>
      <c r="BQ3595" s="25"/>
      <c r="BR3595" s="25"/>
      <c r="BS3595" s="25"/>
      <c r="BT3595" s="25"/>
      <c r="BU3595" s="25"/>
      <c r="BV3595" s="25"/>
      <c r="BW3595" s="25"/>
      <c r="BX3595" s="25"/>
      <c r="BY3595" s="25"/>
      <c r="BZ3595" s="25"/>
      <c r="CA3595" s="25"/>
      <c r="CB3595" s="25"/>
      <c r="CC3595" s="25"/>
      <c r="CD3595" s="2" t="s">
        <v>628</v>
      </c>
      <c r="CE3595" s="2" t="s">
        <v>22062</v>
      </c>
      <c r="CF3595" s="25"/>
      <c r="CG3595" s="25"/>
      <c r="CH3595" s="25"/>
      <c r="CI3595" s="25"/>
      <c r="CJ3595" s="25"/>
    </row>
    <row r="3596" spans="1:88" x14ac:dyDescent="0.2">
      <c r="A3596" s="2" t="s">
        <v>13312</v>
      </c>
      <c r="B3596" s="2" t="s">
        <v>26637</v>
      </c>
      <c r="C3596" s="2" t="s">
        <v>10420</v>
      </c>
      <c r="D3596" s="2" t="s">
        <v>13312</v>
      </c>
      <c r="E3596" s="2" t="s">
        <v>13312</v>
      </c>
      <c r="F3596" s="2" t="s">
        <v>13313</v>
      </c>
      <c r="G3596" s="2" t="s">
        <v>13314</v>
      </c>
      <c r="H3596" s="2" t="s">
        <v>61</v>
      </c>
      <c r="I3596" s="2" t="s">
        <v>61</v>
      </c>
      <c r="J3596" s="2" t="s">
        <v>61</v>
      </c>
      <c r="K3596" s="50" t="s">
        <v>61</v>
      </c>
      <c r="L3596" s="43">
        <v>2011</v>
      </c>
      <c r="M3596" s="2" t="s">
        <v>133</v>
      </c>
      <c r="N3596" s="32">
        <v>25.26238</v>
      </c>
      <c r="O3596" s="32">
        <v>55.287550000000003</v>
      </c>
      <c r="P3596" s="2" t="s">
        <v>152</v>
      </c>
      <c r="Q3596" s="2" t="s">
        <v>65</v>
      </c>
      <c r="R3596" s="43" t="s">
        <v>18854</v>
      </c>
      <c r="S3596" s="41" t="s">
        <v>272</v>
      </c>
      <c r="T3596" s="41" t="s">
        <v>18461</v>
      </c>
      <c r="U3596" s="2"/>
      <c r="V3596" s="2"/>
      <c r="W3596" s="41" t="s">
        <v>17588</v>
      </c>
      <c r="X3596" s="2" t="s">
        <v>153</v>
      </c>
      <c r="Y3596" s="2" t="s">
        <v>102</v>
      </c>
      <c r="Z3596" s="5" t="s">
        <v>20</v>
      </c>
      <c r="AA3596" s="5" t="s">
        <v>16910</v>
      </c>
      <c r="AB3596" s="5" t="s">
        <v>16316</v>
      </c>
      <c r="AC3596" s="2" t="s">
        <v>5205</v>
      </c>
      <c r="AD3596" s="2">
        <v>1031200</v>
      </c>
      <c r="AE3596" s="5">
        <v>30</v>
      </c>
      <c r="AF3596" s="25"/>
      <c r="AG3596" s="29">
        <v>3</v>
      </c>
      <c r="AH3596" s="2" t="s">
        <v>17974</v>
      </c>
      <c r="AI3596" s="2">
        <v>3</v>
      </c>
      <c r="AJ3596" s="2">
        <v>3</v>
      </c>
      <c r="AK3596" s="2"/>
      <c r="AL3596" s="2"/>
      <c r="AM3596" s="2"/>
      <c r="AN3596" s="2"/>
      <c r="AO3596" s="2"/>
      <c r="AP3596" s="25"/>
      <c r="AQ3596" s="25"/>
      <c r="AR3596" s="2"/>
      <c r="AS3596" s="2"/>
      <c r="AT3596" s="2"/>
      <c r="AU3596" s="25"/>
      <c r="AV3596" s="2"/>
      <c r="AW3596" s="2"/>
      <c r="AX3596" s="25"/>
      <c r="AY3596" s="25"/>
      <c r="AZ3596" s="25"/>
      <c r="BA3596" s="25"/>
      <c r="BB3596" s="25"/>
      <c r="BC3596" s="25"/>
      <c r="BD3596" s="25"/>
      <c r="BE3596" s="25"/>
      <c r="BF3596" s="25"/>
      <c r="BG3596" s="25"/>
      <c r="BH3596" s="25"/>
      <c r="BI3596" s="25"/>
      <c r="BJ3596" s="25"/>
      <c r="BK3596" s="25"/>
      <c r="BL3596" s="25"/>
      <c r="BM3596" s="25"/>
      <c r="BN3596" s="25"/>
      <c r="BO3596" s="25"/>
      <c r="BP3596" s="25"/>
      <c r="BQ3596" s="25"/>
      <c r="BR3596" s="25"/>
      <c r="BS3596" s="25"/>
      <c r="BT3596" s="25"/>
      <c r="BU3596" s="25"/>
      <c r="BV3596" s="25"/>
      <c r="BW3596" s="25"/>
      <c r="BX3596" s="25"/>
      <c r="BY3596" s="25"/>
      <c r="BZ3596" s="25"/>
      <c r="CA3596" s="25"/>
      <c r="CB3596" s="25"/>
      <c r="CC3596" s="25"/>
      <c r="CD3596" s="2" t="s">
        <v>78</v>
      </c>
      <c r="CE3596" s="2" t="s">
        <v>22063</v>
      </c>
      <c r="CF3596" s="25"/>
      <c r="CG3596" s="25"/>
      <c r="CH3596" s="25"/>
      <c r="CI3596" s="25"/>
      <c r="CJ3596" s="25"/>
    </row>
    <row r="3597" spans="1:88" x14ac:dyDescent="0.2">
      <c r="A3597" s="2" t="s">
        <v>13315</v>
      </c>
      <c r="B3597" s="2" t="s">
        <v>26638</v>
      </c>
      <c r="C3597" s="2" t="s">
        <v>10420</v>
      </c>
      <c r="D3597" s="2" t="s">
        <v>13315</v>
      </c>
      <c r="E3597" s="2" t="s">
        <v>13315</v>
      </c>
      <c r="F3597" s="2" t="s">
        <v>13316</v>
      </c>
      <c r="G3597" s="2" t="s">
        <v>13317</v>
      </c>
      <c r="H3597" s="2" t="s">
        <v>61</v>
      </c>
      <c r="I3597" s="2" t="s">
        <v>61</v>
      </c>
      <c r="J3597" s="2" t="s">
        <v>61</v>
      </c>
      <c r="K3597" s="50" t="s">
        <v>61</v>
      </c>
      <c r="L3597" s="43">
        <v>2009</v>
      </c>
      <c r="M3597" s="2" t="s">
        <v>133</v>
      </c>
      <c r="N3597" s="32">
        <v>25.107109999999999</v>
      </c>
      <c r="O3597" s="32">
        <v>55.197690000000001</v>
      </c>
      <c r="P3597" s="2" t="s">
        <v>152</v>
      </c>
      <c r="Q3597" s="2" t="s">
        <v>65</v>
      </c>
      <c r="R3597" s="43" t="s">
        <v>18854</v>
      </c>
      <c r="S3597" s="41" t="s">
        <v>1554</v>
      </c>
      <c r="T3597" s="41" t="s">
        <v>18460</v>
      </c>
      <c r="U3597" s="2"/>
      <c r="V3597" s="2"/>
      <c r="W3597" s="41" t="s">
        <v>17588</v>
      </c>
      <c r="X3597" s="2" t="s">
        <v>696</v>
      </c>
      <c r="Y3597" s="2" t="s">
        <v>102</v>
      </c>
      <c r="Z3597" s="5" t="s">
        <v>10423</v>
      </c>
      <c r="AA3597" s="5" t="s">
        <v>16910</v>
      </c>
      <c r="AB3597" s="5" t="s">
        <v>16316</v>
      </c>
      <c r="AC3597" s="2" t="s">
        <v>5205</v>
      </c>
      <c r="AD3597" s="2">
        <v>1037300</v>
      </c>
      <c r="AE3597" s="5">
        <v>20</v>
      </c>
      <c r="AF3597" s="25"/>
      <c r="AG3597" s="29">
        <v>3</v>
      </c>
      <c r="AH3597" s="2" t="s">
        <v>17974</v>
      </c>
      <c r="AI3597" s="2">
        <v>3</v>
      </c>
      <c r="AJ3597" s="2">
        <v>3</v>
      </c>
      <c r="AK3597" s="2"/>
      <c r="AL3597" s="2"/>
      <c r="AM3597" s="2"/>
      <c r="AN3597" s="2"/>
      <c r="AO3597" s="2"/>
      <c r="AP3597" s="25"/>
      <c r="AQ3597" s="25"/>
      <c r="AR3597" s="2"/>
      <c r="AS3597" s="2"/>
      <c r="AT3597" s="2"/>
      <c r="AU3597" s="25"/>
      <c r="AV3597" s="2"/>
      <c r="AW3597" s="2"/>
      <c r="AX3597" s="25"/>
      <c r="AY3597" s="25"/>
      <c r="AZ3597" s="25"/>
      <c r="BA3597" s="25"/>
      <c r="BB3597" s="25"/>
      <c r="BC3597" s="25"/>
      <c r="BD3597" s="25"/>
      <c r="BE3597" s="25"/>
      <c r="BF3597" s="25"/>
      <c r="BG3597" s="25"/>
      <c r="BH3597" s="25"/>
      <c r="BI3597" s="25"/>
      <c r="BJ3597" s="25"/>
      <c r="BK3597" s="25"/>
      <c r="BL3597" s="25"/>
      <c r="BM3597" s="25"/>
      <c r="BN3597" s="25"/>
      <c r="BO3597" s="25"/>
      <c r="BP3597" s="25"/>
      <c r="BQ3597" s="25"/>
      <c r="BR3597" s="25"/>
      <c r="BS3597" s="25"/>
      <c r="BT3597" s="25"/>
      <c r="BU3597" s="25"/>
      <c r="BV3597" s="25"/>
      <c r="BW3597" s="25"/>
      <c r="BX3597" s="25"/>
      <c r="BY3597" s="25"/>
      <c r="BZ3597" s="25"/>
      <c r="CA3597" s="25"/>
      <c r="CB3597" s="25"/>
      <c r="CC3597" s="25"/>
      <c r="CD3597" s="2" t="s">
        <v>78</v>
      </c>
      <c r="CE3597" s="2" t="s">
        <v>22064</v>
      </c>
      <c r="CF3597" s="25"/>
      <c r="CG3597" s="25"/>
      <c r="CH3597" s="25"/>
      <c r="CI3597" s="25"/>
      <c r="CJ3597" s="25"/>
    </row>
    <row r="3598" spans="1:88" x14ac:dyDescent="0.2">
      <c r="A3598" s="2" t="s">
        <v>13318</v>
      </c>
      <c r="B3598" s="2" t="s">
        <v>26639</v>
      </c>
      <c r="C3598" s="2" t="s">
        <v>10420</v>
      </c>
      <c r="D3598" s="2" t="s">
        <v>13318</v>
      </c>
      <c r="E3598" s="2" t="s">
        <v>13318</v>
      </c>
      <c r="F3598" s="2" t="s">
        <v>13319</v>
      </c>
      <c r="G3598" s="2" t="s">
        <v>13320</v>
      </c>
      <c r="H3598" s="2" t="s">
        <v>83</v>
      </c>
      <c r="I3598" s="2" t="s">
        <v>61</v>
      </c>
      <c r="J3598" s="2" t="s">
        <v>61</v>
      </c>
      <c r="K3598" s="50" t="s">
        <v>61</v>
      </c>
      <c r="L3598" s="43">
        <v>2009</v>
      </c>
      <c r="M3598" s="2" t="s">
        <v>133</v>
      </c>
      <c r="N3598" s="32">
        <v>25.088229999999999</v>
      </c>
      <c r="O3598" s="32">
        <v>55.197429999999997</v>
      </c>
      <c r="P3598" s="2" t="s">
        <v>2767</v>
      </c>
      <c r="Q3598" s="2" t="s">
        <v>65</v>
      </c>
      <c r="R3598" s="43" t="s">
        <v>18854</v>
      </c>
      <c r="S3598" s="41" t="s">
        <v>1554</v>
      </c>
      <c r="T3598" s="41" t="s">
        <v>18460</v>
      </c>
      <c r="U3598" s="2"/>
      <c r="V3598" s="2"/>
      <c r="W3598" s="41" t="s">
        <v>17589</v>
      </c>
      <c r="X3598" s="2" t="s">
        <v>315</v>
      </c>
      <c r="Y3598" s="2" t="s">
        <v>102</v>
      </c>
      <c r="Z3598" s="5" t="s">
        <v>10423</v>
      </c>
      <c r="AA3598" s="5" t="s">
        <v>16910</v>
      </c>
      <c r="AB3598" s="5" t="s">
        <v>16318</v>
      </c>
      <c r="AC3598" s="2" t="s">
        <v>5205</v>
      </c>
      <c r="AD3598" s="2">
        <v>1037500</v>
      </c>
      <c r="AE3598" s="5">
        <v>30</v>
      </c>
      <c r="AF3598" s="25"/>
      <c r="AG3598" s="29">
        <v>3</v>
      </c>
      <c r="AH3598" s="2" t="s">
        <v>17974</v>
      </c>
      <c r="AI3598" s="2">
        <v>4</v>
      </c>
      <c r="AJ3598" s="2">
        <v>3</v>
      </c>
      <c r="AK3598" s="2" t="s">
        <v>18943</v>
      </c>
      <c r="AL3598" s="2"/>
      <c r="AM3598" s="2"/>
      <c r="AN3598" s="2"/>
      <c r="AO3598" s="2"/>
      <c r="AP3598" s="25"/>
      <c r="AQ3598" s="25"/>
      <c r="AR3598" s="2"/>
      <c r="AS3598" s="2"/>
      <c r="AT3598" s="2"/>
      <c r="AU3598" s="25"/>
      <c r="AV3598" s="2"/>
      <c r="AW3598" s="2"/>
      <c r="AX3598" s="25"/>
      <c r="AY3598" s="25"/>
      <c r="AZ3598" s="25"/>
      <c r="BA3598" s="25"/>
      <c r="BB3598" s="25"/>
      <c r="BC3598" s="25"/>
      <c r="BD3598" s="25"/>
      <c r="BE3598" s="25"/>
      <c r="BF3598" s="25"/>
      <c r="BG3598" s="25"/>
      <c r="BH3598" s="25"/>
      <c r="BI3598" s="25"/>
      <c r="BJ3598" s="25"/>
      <c r="BK3598" s="25"/>
      <c r="BL3598" s="25"/>
      <c r="BM3598" s="25"/>
      <c r="BN3598" s="25"/>
      <c r="BO3598" s="25"/>
      <c r="BP3598" s="25"/>
      <c r="BQ3598" s="25"/>
      <c r="BR3598" s="25"/>
      <c r="BS3598" s="25"/>
      <c r="BT3598" s="25"/>
      <c r="BU3598" s="25"/>
      <c r="BV3598" s="25"/>
      <c r="BW3598" s="25"/>
      <c r="BX3598" s="25"/>
      <c r="BY3598" s="25"/>
      <c r="BZ3598" s="25"/>
      <c r="CA3598" s="25"/>
      <c r="CB3598" s="25"/>
      <c r="CC3598" s="25"/>
      <c r="CD3598" s="2" t="s">
        <v>78</v>
      </c>
      <c r="CE3598" s="2" t="s">
        <v>22065</v>
      </c>
      <c r="CF3598" s="25"/>
      <c r="CG3598" s="25"/>
      <c r="CH3598" s="25"/>
      <c r="CI3598" s="25"/>
      <c r="CJ3598" s="25"/>
    </row>
    <row r="3599" spans="1:88" x14ac:dyDescent="0.2">
      <c r="A3599" s="2" t="s">
        <v>13321</v>
      </c>
      <c r="B3599" s="2" t="s">
        <v>26640</v>
      </c>
      <c r="C3599" s="2" t="s">
        <v>10420</v>
      </c>
      <c r="D3599" s="2" t="s">
        <v>13321</v>
      </c>
      <c r="E3599" s="2" t="s">
        <v>13321</v>
      </c>
      <c r="F3599" s="2" t="s">
        <v>13322</v>
      </c>
      <c r="G3599" s="2" t="s">
        <v>13323</v>
      </c>
      <c r="H3599" s="2" t="s">
        <v>61</v>
      </c>
      <c r="I3599" s="2" t="s">
        <v>61</v>
      </c>
      <c r="J3599" s="2" t="s">
        <v>61</v>
      </c>
      <c r="K3599" s="50" t="s">
        <v>61</v>
      </c>
      <c r="L3599" s="43">
        <v>2009</v>
      </c>
      <c r="M3599" s="2" t="s">
        <v>133</v>
      </c>
      <c r="N3599" s="32">
        <v>25.092020000000002</v>
      </c>
      <c r="O3599" s="32">
        <v>55.215870000000002</v>
      </c>
      <c r="P3599" s="2" t="s">
        <v>152</v>
      </c>
      <c r="Q3599" s="2" t="s">
        <v>65</v>
      </c>
      <c r="R3599" s="43" t="s">
        <v>18854</v>
      </c>
      <c r="S3599" s="41" t="s">
        <v>1554</v>
      </c>
      <c r="T3599" s="41" t="s">
        <v>18460</v>
      </c>
      <c r="U3599" s="2"/>
      <c r="V3599" s="2"/>
      <c r="W3599" s="41" t="s">
        <v>17588</v>
      </c>
      <c r="X3599" s="2" t="s">
        <v>153</v>
      </c>
      <c r="Y3599" s="2" t="s">
        <v>102</v>
      </c>
      <c r="Z3599" s="5" t="s">
        <v>10423</v>
      </c>
      <c r="AA3599" s="5" t="s">
        <v>16910</v>
      </c>
      <c r="AB3599" s="5" t="s">
        <v>16316</v>
      </c>
      <c r="AC3599" s="2" t="s">
        <v>5205</v>
      </c>
      <c r="AD3599" s="2">
        <v>1037600</v>
      </c>
      <c r="AE3599" s="5">
        <v>30</v>
      </c>
      <c r="AF3599" s="25"/>
      <c r="AG3599" s="29">
        <v>3</v>
      </c>
      <c r="AH3599" s="2" t="s">
        <v>17974</v>
      </c>
      <c r="AI3599" s="2">
        <v>3</v>
      </c>
      <c r="AJ3599" s="2">
        <v>3</v>
      </c>
      <c r="AK3599" s="2"/>
      <c r="AL3599" s="2"/>
      <c r="AM3599" s="2"/>
      <c r="AN3599" s="2"/>
      <c r="AO3599" s="2"/>
      <c r="AP3599" s="25"/>
      <c r="AQ3599" s="25"/>
      <c r="AR3599" s="2"/>
      <c r="AS3599" s="2"/>
      <c r="AT3599" s="2"/>
      <c r="AU3599" s="25"/>
      <c r="AV3599" s="2"/>
      <c r="AW3599" s="2"/>
      <c r="AX3599" s="25"/>
      <c r="AY3599" s="25"/>
      <c r="AZ3599" s="25"/>
      <c r="BA3599" s="25"/>
      <c r="BB3599" s="25"/>
      <c r="BC3599" s="25"/>
      <c r="BD3599" s="25"/>
      <c r="BE3599" s="25"/>
      <c r="BF3599" s="25"/>
      <c r="BG3599" s="25"/>
      <c r="BH3599" s="25"/>
      <c r="BI3599" s="25"/>
      <c r="BJ3599" s="25"/>
      <c r="BK3599" s="25"/>
      <c r="BL3599" s="25"/>
      <c r="BM3599" s="25"/>
      <c r="BN3599" s="25"/>
      <c r="BO3599" s="25"/>
      <c r="BP3599" s="25"/>
      <c r="BQ3599" s="25"/>
      <c r="BR3599" s="25"/>
      <c r="BS3599" s="25"/>
      <c r="BT3599" s="25"/>
      <c r="BU3599" s="25"/>
      <c r="BV3599" s="25"/>
      <c r="BW3599" s="25"/>
      <c r="BX3599" s="25"/>
      <c r="BY3599" s="25"/>
      <c r="BZ3599" s="25"/>
      <c r="CA3599" s="25"/>
      <c r="CB3599" s="25"/>
      <c r="CC3599" s="25"/>
      <c r="CD3599" s="2" t="s">
        <v>78</v>
      </c>
      <c r="CE3599" s="2" t="s">
        <v>22066</v>
      </c>
      <c r="CF3599" s="25"/>
      <c r="CG3599" s="25"/>
      <c r="CH3599" s="25"/>
      <c r="CI3599" s="25"/>
      <c r="CJ3599" s="25"/>
    </row>
    <row r="3600" spans="1:88" x14ac:dyDescent="0.2">
      <c r="A3600" s="2" t="s">
        <v>13324</v>
      </c>
      <c r="B3600" s="2" t="s">
        <v>26641</v>
      </c>
      <c r="C3600" s="2" t="s">
        <v>10420</v>
      </c>
      <c r="D3600" s="2" t="s">
        <v>13324</v>
      </c>
      <c r="E3600" s="2" t="s">
        <v>13324</v>
      </c>
      <c r="F3600" s="2" t="s">
        <v>13325</v>
      </c>
      <c r="G3600" s="2" t="s">
        <v>13326</v>
      </c>
      <c r="H3600" s="2" t="s">
        <v>61</v>
      </c>
      <c r="I3600" s="2" t="s">
        <v>61</v>
      </c>
      <c r="J3600" s="2" t="s">
        <v>61</v>
      </c>
      <c r="K3600" s="50" t="s">
        <v>61</v>
      </c>
      <c r="L3600" s="43">
        <v>2009</v>
      </c>
      <c r="M3600" s="2" t="s">
        <v>133</v>
      </c>
      <c r="N3600" s="32">
        <v>25.10595</v>
      </c>
      <c r="O3600" s="32">
        <v>55.231050000000003</v>
      </c>
      <c r="P3600" s="2" t="s">
        <v>152</v>
      </c>
      <c r="Q3600" s="2" t="s">
        <v>65</v>
      </c>
      <c r="R3600" s="43" t="s">
        <v>18854</v>
      </c>
      <c r="S3600" s="41" t="s">
        <v>1554</v>
      </c>
      <c r="T3600" s="41" t="s">
        <v>18460</v>
      </c>
      <c r="U3600" s="2"/>
      <c r="V3600" s="2"/>
      <c r="W3600" s="41" t="s">
        <v>17588</v>
      </c>
      <c r="X3600" s="2" t="s">
        <v>696</v>
      </c>
      <c r="Y3600" s="2" t="s">
        <v>102</v>
      </c>
      <c r="Z3600" s="5" t="s">
        <v>20</v>
      </c>
      <c r="AA3600" s="5" t="s">
        <v>16910</v>
      </c>
      <c r="AB3600" s="5" t="s">
        <v>16316</v>
      </c>
      <c r="AC3600" s="2" t="s">
        <v>5205</v>
      </c>
      <c r="AD3600" s="2">
        <v>1036900</v>
      </c>
      <c r="AE3600" s="5">
        <v>28</v>
      </c>
      <c r="AF3600" s="25"/>
      <c r="AG3600" s="29">
        <v>3</v>
      </c>
      <c r="AH3600" s="2" t="s">
        <v>17974</v>
      </c>
      <c r="AI3600" s="2">
        <v>4</v>
      </c>
      <c r="AJ3600" s="2">
        <v>3</v>
      </c>
      <c r="AK3600" s="2"/>
      <c r="AL3600" s="2"/>
      <c r="AM3600" s="2"/>
      <c r="AN3600" s="2"/>
      <c r="AO3600" s="2"/>
      <c r="AP3600" s="25"/>
      <c r="AQ3600" s="25"/>
      <c r="AR3600" s="2"/>
      <c r="AS3600" s="2"/>
      <c r="AT3600" s="2"/>
      <c r="AU3600" s="25"/>
      <c r="AV3600" s="2"/>
      <c r="AW3600" s="2"/>
      <c r="AX3600" s="25"/>
      <c r="AY3600" s="25"/>
      <c r="AZ3600" s="25"/>
      <c r="BA3600" s="25"/>
      <c r="BB3600" s="25"/>
      <c r="BC3600" s="25"/>
      <c r="BD3600" s="25"/>
      <c r="BE3600" s="25"/>
      <c r="BF3600" s="25"/>
      <c r="BG3600" s="25"/>
      <c r="BH3600" s="25"/>
      <c r="BI3600" s="25"/>
      <c r="BJ3600" s="25"/>
      <c r="BK3600" s="25"/>
      <c r="BL3600" s="25"/>
      <c r="BM3600" s="25"/>
      <c r="BN3600" s="25"/>
      <c r="BO3600" s="25"/>
      <c r="BP3600" s="25"/>
      <c r="BQ3600" s="25"/>
      <c r="BR3600" s="25"/>
      <c r="BS3600" s="25"/>
      <c r="BT3600" s="25"/>
      <c r="BU3600" s="25"/>
      <c r="BV3600" s="25"/>
      <c r="BW3600" s="25"/>
      <c r="BX3600" s="25"/>
      <c r="BY3600" s="25"/>
      <c r="BZ3600" s="25"/>
      <c r="CA3600" s="25"/>
      <c r="CB3600" s="25"/>
      <c r="CC3600" s="25"/>
      <c r="CD3600" s="2" t="s">
        <v>78</v>
      </c>
      <c r="CE3600" s="2" t="s">
        <v>22067</v>
      </c>
      <c r="CF3600" s="25"/>
      <c r="CG3600" s="25"/>
      <c r="CH3600" s="25"/>
      <c r="CI3600" s="25"/>
      <c r="CJ3600" s="25"/>
    </row>
    <row r="3601" spans="1:88" x14ac:dyDescent="0.2">
      <c r="A3601" s="2" t="s">
        <v>13327</v>
      </c>
      <c r="B3601" s="2" t="s">
        <v>26642</v>
      </c>
      <c r="C3601" s="2" t="s">
        <v>10420</v>
      </c>
      <c r="D3601" s="2" t="s">
        <v>13327</v>
      </c>
      <c r="E3601" s="2" t="s">
        <v>13327</v>
      </c>
      <c r="F3601" s="2" t="s">
        <v>13328</v>
      </c>
      <c r="G3601" s="2" t="s">
        <v>13329</v>
      </c>
      <c r="H3601" s="2" t="s">
        <v>61</v>
      </c>
      <c r="I3601" s="2" t="s">
        <v>61</v>
      </c>
      <c r="J3601" s="2" t="s">
        <v>61</v>
      </c>
      <c r="K3601" s="50" t="s">
        <v>61</v>
      </c>
      <c r="L3601" s="43">
        <v>2009</v>
      </c>
      <c r="M3601" s="2" t="s">
        <v>133</v>
      </c>
      <c r="N3601" s="32">
        <v>25.10688</v>
      </c>
      <c r="O3601" s="32">
        <v>55.211930000000002</v>
      </c>
      <c r="P3601" s="2" t="s">
        <v>152</v>
      </c>
      <c r="Q3601" s="2" t="s">
        <v>65</v>
      </c>
      <c r="R3601" s="43" t="s">
        <v>18854</v>
      </c>
      <c r="S3601" s="41" t="s">
        <v>1554</v>
      </c>
      <c r="T3601" s="41" t="s">
        <v>18460</v>
      </c>
      <c r="U3601" s="2"/>
      <c r="V3601" s="2"/>
      <c r="W3601" s="41" t="s">
        <v>17588</v>
      </c>
      <c r="X3601" s="2" t="s">
        <v>153</v>
      </c>
      <c r="Y3601" s="2" t="s">
        <v>76</v>
      </c>
      <c r="Z3601" s="5" t="s">
        <v>10423</v>
      </c>
      <c r="AA3601" s="5" t="s">
        <v>16910</v>
      </c>
      <c r="AB3601" s="5" t="s">
        <v>16317</v>
      </c>
      <c r="AC3601" s="2" t="s">
        <v>5205</v>
      </c>
      <c r="AD3601" s="2">
        <v>1037600</v>
      </c>
      <c r="AE3601" s="5">
        <v>27</v>
      </c>
      <c r="AF3601" s="25"/>
      <c r="AG3601" s="29">
        <v>3</v>
      </c>
      <c r="AH3601" s="2" t="s">
        <v>17974</v>
      </c>
      <c r="AI3601" s="2">
        <v>6</v>
      </c>
      <c r="AJ3601" s="2">
        <v>3</v>
      </c>
      <c r="AK3601" s="2"/>
      <c r="AL3601" s="2"/>
      <c r="AM3601" s="2"/>
      <c r="AN3601" s="2"/>
      <c r="AO3601" s="2"/>
      <c r="AP3601" s="25"/>
      <c r="AQ3601" s="25"/>
      <c r="AR3601" s="2"/>
      <c r="AS3601" s="2"/>
      <c r="AT3601" s="2"/>
      <c r="AU3601" s="25"/>
      <c r="AV3601" s="2"/>
      <c r="AW3601" s="2"/>
      <c r="AX3601" s="25"/>
      <c r="AY3601" s="25"/>
      <c r="AZ3601" s="25"/>
      <c r="BA3601" s="25"/>
      <c r="BB3601" s="25"/>
      <c r="BC3601" s="25"/>
      <c r="BD3601" s="25"/>
      <c r="BE3601" s="25"/>
      <c r="BF3601" s="25"/>
      <c r="BG3601" s="25"/>
      <c r="BH3601" s="25"/>
      <c r="BI3601" s="25"/>
      <c r="BJ3601" s="25"/>
      <c r="BK3601" s="25"/>
      <c r="BL3601" s="25"/>
      <c r="BM3601" s="25"/>
      <c r="BN3601" s="25"/>
      <c r="BO3601" s="25"/>
      <c r="BP3601" s="25"/>
      <c r="BQ3601" s="25"/>
      <c r="BR3601" s="25"/>
      <c r="BS3601" s="25"/>
      <c r="BT3601" s="25"/>
      <c r="BU3601" s="25"/>
      <c r="BV3601" s="25"/>
      <c r="BW3601" s="25"/>
      <c r="BX3601" s="25"/>
      <c r="BY3601" s="25"/>
      <c r="BZ3601" s="25"/>
      <c r="CA3601" s="25"/>
      <c r="CB3601" s="25"/>
      <c r="CC3601" s="25"/>
      <c r="CD3601" s="2" t="s">
        <v>628</v>
      </c>
      <c r="CE3601" s="2" t="s">
        <v>22068</v>
      </c>
      <c r="CF3601" s="25"/>
      <c r="CG3601" s="25"/>
      <c r="CH3601" s="25"/>
      <c r="CI3601" s="25"/>
      <c r="CJ3601" s="25"/>
    </row>
    <row r="3602" spans="1:88" x14ac:dyDescent="0.2">
      <c r="A3602" s="2" t="s">
        <v>13330</v>
      </c>
      <c r="B3602" s="2" t="s">
        <v>26643</v>
      </c>
      <c r="C3602" s="2" t="s">
        <v>10420</v>
      </c>
      <c r="D3602" s="2" t="s">
        <v>13330</v>
      </c>
      <c r="E3602" s="2" t="s">
        <v>13330</v>
      </c>
      <c r="F3602" s="2" t="s">
        <v>13331</v>
      </c>
      <c r="G3602" s="2" t="s">
        <v>13332</v>
      </c>
      <c r="H3602" s="2" t="s">
        <v>61</v>
      </c>
      <c r="I3602" s="2" t="s">
        <v>61</v>
      </c>
      <c r="J3602" s="2" t="s">
        <v>61</v>
      </c>
      <c r="K3602" s="50" t="s">
        <v>61</v>
      </c>
      <c r="L3602" s="43">
        <v>2009</v>
      </c>
      <c r="M3602" s="2" t="s">
        <v>133</v>
      </c>
      <c r="N3602" s="32">
        <v>25.09318</v>
      </c>
      <c r="O3602" s="32">
        <v>55.196460000000002</v>
      </c>
      <c r="P3602" s="2" t="s">
        <v>152</v>
      </c>
      <c r="Q3602" s="2" t="s">
        <v>65</v>
      </c>
      <c r="R3602" s="43" t="s">
        <v>18854</v>
      </c>
      <c r="S3602" s="41" t="s">
        <v>1554</v>
      </c>
      <c r="T3602" s="41" t="s">
        <v>18460</v>
      </c>
      <c r="U3602" s="2"/>
      <c r="V3602" s="2"/>
      <c r="W3602" s="41" t="s">
        <v>17588</v>
      </c>
      <c r="X3602" s="2" t="s">
        <v>153</v>
      </c>
      <c r="Y3602" s="2" t="s">
        <v>76</v>
      </c>
      <c r="Z3602" s="5" t="s">
        <v>10423</v>
      </c>
      <c r="AA3602" s="5" t="s">
        <v>16910</v>
      </c>
      <c r="AB3602" s="5" t="s">
        <v>16317</v>
      </c>
      <c r="AC3602" s="2" t="s">
        <v>5205</v>
      </c>
      <c r="AD3602" s="2">
        <v>1037500</v>
      </c>
      <c r="AE3602" s="5">
        <v>27</v>
      </c>
      <c r="AF3602" s="25"/>
      <c r="AG3602" s="29">
        <v>3</v>
      </c>
      <c r="AH3602" s="2" t="s">
        <v>17974</v>
      </c>
      <c r="AI3602" s="2">
        <v>4</v>
      </c>
      <c r="AJ3602" s="2">
        <v>3</v>
      </c>
      <c r="AK3602" s="2"/>
      <c r="AL3602" s="2"/>
      <c r="AM3602" s="2"/>
      <c r="AN3602" s="2"/>
      <c r="AO3602" s="2"/>
      <c r="AP3602" s="25"/>
      <c r="AQ3602" s="25"/>
      <c r="AR3602" s="2"/>
      <c r="AS3602" s="2"/>
      <c r="AT3602" s="2"/>
      <c r="AU3602" s="25"/>
      <c r="AV3602" s="2"/>
      <c r="AW3602" s="2"/>
      <c r="AX3602" s="25"/>
      <c r="AY3602" s="25"/>
      <c r="AZ3602" s="25"/>
      <c r="BA3602" s="25"/>
      <c r="BB3602" s="25"/>
      <c r="BC3602" s="25"/>
      <c r="BD3602" s="25"/>
      <c r="BE3602" s="25"/>
      <c r="BF3602" s="25"/>
      <c r="BG3602" s="25"/>
      <c r="BH3602" s="25"/>
      <c r="BI3602" s="25"/>
      <c r="BJ3602" s="25"/>
      <c r="BK3602" s="25"/>
      <c r="BL3602" s="25"/>
      <c r="BM3602" s="25"/>
      <c r="BN3602" s="25"/>
      <c r="BO3602" s="25"/>
      <c r="BP3602" s="25"/>
      <c r="BQ3602" s="25"/>
      <c r="BR3602" s="25"/>
      <c r="BS3602" s="25"/>
      <c r="BT3602" s="25"/>
      <c r="BU3602" s="25"/>
      <c r="BV3602" s="25"/>
      <c r="BW3602" s="25"/>
      <c r="BX3602" s="25"/>
      <c r="BY3602" s="25"/>
      <c r="BZ3602" s="25"/>
      <c r="CA3602" s="25"/>
      <c r="CB3602" s="25"/>
      <c r="CC3602" s="25"/>
      <c r="CD3602" s="2" t="s">
        <v>78</v>
      </c>
      <c r="CE3602" s="2" t="s">
        <v>22069</v>
      </c>
      <c r="CF3602" s="25"/>
      <c r="CG3602" s="25"/>
      <c r="CH3602" s="25"/>
      <c r="CI3602" s="25"/>
      <c r="CJ3602" s="25"/>
    </row>
    <row r="3603" spans="1:88" x14ac:dyDescent="0.2">
      <c r="A3603" s="2" t="s">
        <v>13333</v>
      </c>
      <c r="B3603" s="2" t="s">
        <v>26644</v>
      </c>
      <c r="C3603" s="2" t="s">
        <v>10420</v>
      </c>
      <c r="D3603" s="2" t="s">
        <v>13333</v>
      </c>
      <c r="E3603" s="2" t="s">
        <v>13333</v>
      </c>
      <c r="F3603" s="2" t="s">
        <v>13334</v>
      </c>
      <c r="G3603" s="2" t="s">
        <v>13335</v>
      </c>
      <c r="H3603" s="2" t="s">
        <v>83</v>
      </c>
      <c r="I3603" s="2" t="s">
        <v>61</v>
      </c>
      <c r="J3603" s="2" t="s">
        <v>61</v>
      </c>
      <c r="K3603" s="50" t="s">
        <v>61</v>
      </c>
      <c r="L3603" s="43">
        <v>2009</v>
      </c>
      <c r="M3603" s="2" t="s">
        <v>133</v>
      </c>
      <c r="N3603" s="32">
        <v>25.083100000000002</v>
      </c>
      <c r="O3603" s="32">
        <v>55.186259999999997</v>
      </c>
      <c r="P3603" s="2" t="s">
        <v>2767</v>
      </c>
      <c r="Q3603" s="2" t="s">
        <v>65</v>
      </c>
      <c r="R3603" s="43" t="s">
        <v>16802</v>
      </c>
      <c r="S3603" s="41" t="s">
        <v>4851</v>
      </c>
      <c r="T3603" s="41" t="s">
        <v>18462</v>
      </c>
      <c r="U3603" s="2"/>
      <c r="V3603" s="2"/>
      <c r="W3603" s="41" t="s">
        <v>17589</v>
      </c>
      <c r="X3603" s="2" t="s">
        <v>315</v>
      </c>
      <c r="Y3603" s="2" t="s">
        <v>10437</v>
      </c>
      <c r="Z3603" s="5" t="s">
        <v>10423</v>
      </c>
      <c r="AA3603" s="5" t="s">
        <v>16910</v>
      </c>
      <c r="AB3603" s="5" t="s">
        <v>18090</v>
      </c>
      <c r="AC3603" s="2" t="s">
        <v>5205</v>
      </c>
      <c r="AD3603" s="2">
        <v>1038400</v>
      </c>
      <c r="AE3603" s="5">
        <v>35</v>
      </c>
      <c r="AF3603" s="25"/>
      <c r="AG3603" s="29">
        <v>3</v>
      </c>
      <c r="AH3603" s="2" t="s">
        <v>17974</v>
      </c>
      <c r="AI3603" s="2">
        <v>3</v>
      </c>
      <c r="AJ3603" s="2">
        <v>3</v>
      </c>
      <c r="AK3603" s="2"/>
      <c r="AL3603" s="2"/>
      <c r="AM3603" s="2"/>
      <c r="AN3603" s="2"/>
      <c r="AO3603" s="2"/>
      <c r="AP3603" s="25"/>
      <c r="AQ3603" s="25"/>
      <c r="AR3603" s="2"/>
      <c r="AS3603" s="2"/>
      <c r="AT3603" s="2"/>
      <c r="AU3603" s="25"/>
      <c r="AV3603" s="2"/>
      <c r="AW3603" s="2"/>
      <c r="AX3603" s="25"/>
      <c r="AY3603" s="25"/>
      <c r="AZ3603" s="25"/>
      <c r="BA3603" s="25"/>
      <c r="BB3603" s="25"/>
      <c r="BC3603" s="25"/>
      <c r="BD3603" s="25"/>
      <c r="BE3603" s="25"/>
      <c r="BF3603" s="25"/>
      <c r="BG3603" s="25"/>
      <c r="BH3603" s="25"/>
      <c r="BI3603" s="25"/>
      <c r="BJ3603" s="25"/>
      <c r="BK3603" s="25"/>
      <c r="BL3603" s="25"/>
      <c r="BM3603" s="25"/>
      <c r="BN3603" s="25"/>
      <c r="BO3603" s="25"/>
      <c r="BP3603" s="25"/>
      <c r="BQ3603" s="25"/>
      <c r="BR3603" s="25"/>
      <c r="BS3603" s="25"/>
      <c r="BT3603" s="25"/>
      <c r="BU3603" s="25"/>
      <c r="BV3603" s="25"/>
      <c r="BW3603" s="25"/>
      <c r="BX3603" s="25"/>
      <c r="BY3603" s="25"/>
      <c r="BZ3603" s="25"/>
      <c r="CA3603" s="25"/>
      <c r="CB3603" s="25"/>
      <c r="CC3603" s="25"/>
      <c r="CD3603" s="2" t="s">
        <v>78</v>
      </c>
      <c r="CE3603" s="2" t="s">
        <v>22070</v>
      </c>
      <c r="CF3603" s="25"/>
      <c r="CG3603" s="25"/>
      <c r="CH3603" s="25"/>
      <c r="CI3603" s="25"/>
      <c r="CJ3603" s="25"/>
    </row>
    <row r="3604" spans="1:88" x14ac:dyDescent="0.2">
      <c r="A3604" s="2" t="s">
        <v>13336</v>
      </c>
      <c r="B3604" s="2" t="s">
        <v>26645</v>
      </c>
      <c r="C3604" s="2" t="s">
        <v>10420</v>
      </c>
      <c r="D3604" s="2" t="s">
        <v>13336</v>
      </c>
      <c r="E3604" s="2" t="s">
        <v>13336</v>
      </c>
      <c r="F3604" s="2" t="s">
        <v>13337</v>
      </c>
      <c r="G3604" s="2" t="s">
        <v>13338</v>
      </c>
      <c r="H3604" s="2" t="s">
        <v>61</v>
      </c>
      <c r="I3604" s="2" t="s">
        <v>61</v>
      </c>
      <c r="J3604" s="2" t="s">
        <v>61</v>
      </c>
      <c r="K3604" s="50" t="s">
        <v>61</v>
      </c>
      <c r="L3604" s="43">
        <v>2009</v>
      </c>
      <c r="M3604" s="2" t="s">
        <v>133</v>
      </c>
      <c r="N3604" s="32">
        <v>25.119209999999999</v>
      </c>
      <c r="O3604" s="32">
        <v>55.205120000000001</v>
      </c>
      <c r="P3604" s="2" t="s">
        <v>152</v>
      </c>
      <c r="Q3604" s="2" t="s">
        <v>65</v>
      </c>
      <c r="R3604" s="43" t="s">
        <v>18854</v>
      </c>
      <c r="S3604" s="41" t="s">
        <v>1554</v>
      </c>
      <c r="T3604" s="41" t="s">
        <v>18460</v>
      </c>
      <c r="U3604" s="2"/>
      <c r="V3604" s="2"/>
      <c r="W3604" s="41" t="s">
        <v>17588</v>
      </c>
      <c r="X3604" s="2" t="s">
        <v>696</v>
      </c>
      <c r="Y3604" s="2" t="s">
        <v>102</v>
      </c>
      <c r="Z3604" s="5" t="s">
        <v>10423</v>
      </c>
      <c r="AA3604" s="5" t="s">
        <v>16910</v>
      </c>
      <c r="AB3604" s="5" t="s">
        <v>16316</v>
      </c>
      <c r="AC3604" s="2" t="s">
        <v>5205</v>
      </c>
      <c r="AD3604" s="2">
        <v>1037300</v>
      </c>
      <c r="AE3604" s="5">
        <v>27</v>
      </c>
      <c r="AF3604" s="25"/>
      <c r="AG3604" s="29">
        <v>3</v>
      </c>
      <c r="AH3604" s="2" t="s">
        <v>17974</v>
      </c>
      <c r="AI3604" s="2">
        <v>3</v>
      </c>
      <c r="AJ3604" s="2">
        <v>3</v>
      </c>
      <c r="AK3604" s="2"/>
      <c r="AL3604" s="2"/>
      <c r="AM3604" s="2"/>
      <c r="AN3604" s="2"/>
      <c r="AO3604" s="2"/>
      <c r="AP3604" s="25"/>
      <c r="AQ3604" s="25"/>
      <c r="AR3604" s="2"/>
      <c r="AS3604" s="2"/>
      <c r="AT3604" s="2"/>
      <c r="AU3604" s="25"/>
      <c r="AV3604" s="2"/>
      <c r="AW3604" s="2"/>
      <c r="AX3604" s="25"/>
      <c r="AY3604" s="25"/>
      <c r="AZ3604" s="25"/>
      <c r="BA3604" s="25"/>
      <c r="BB3604" s="25"/>
      <c r="BC3604" s="25"/>
      <c r="BD3604" s="25"/>
      <c r="BE3604" s="25"/>
      <c r="BF3604" s="25"/>
      <c r="BG3604" s="25"/>
      <c r="BH3604" s="25"/>
      <c r="BI3604" s="25"/>
      <c r="BJ3604" s="25"/>
      <c r="BK3604" s="25"/>
      <c r="BL3604" s="25"/>
      <c r="BM3604" s="25"/>
      <c r="BN3604" s="25"/>
      <c r="BO3604" s="25"/>
      <c r="BP3604" s="25"/>
      <c r="BQ3604" s="25"/>
      <c r="BR3604" s="25"/>
      <c r="BS3604" s="25"/>
      <c r="BT3604" s="25"/>
      <c r="BU3604" s="25"/>
      <c r="BV3604" s="25"/>
      <c r="BW3604" s="25"/>
      <c r="BX3604" s="25"/>
      <c r="BY3604" s="25"/>
      <c r="BZ3604" s="25"/>
      <c r="CA3604" s="25"/>
      <c r="CB3604" s="25"/>
      <c r="CC3604" s="25"/>
      <c r="CD3604" s="2" t="s">
        <v>628</v>
      </c>
      <c r="CE3604" s="2" t="s">
        <v>22071</v>
      </c>
      <c r="CF3604" s="25"/>
      <c r="CG3604" s="25"/>
      <c r="CH3604" s="25"/>
      <c r="CI3604" s="25"/>
      <c r="CJ3604" s="25"/>
    </row>
    <row r="3605" spans="1:88" x14ac:dyDescent="0.2">
      <c r="A3605" s="2" t="s">
        <v>13339</v>
      </c>
      <c r="B3605" s="2" t="s">
        <v>26646</v>
      </c>
      <c r="C3605" s="2" t="s">
        <v>10420</v>
      </c>
      <c r="D3605" s="2" t="s">
        <v>13339</v>
      </c>
      <c r="E3605" s="2" t="s">
        <v>13339</v>
      </c>
      <c r="F3605" s="2" t="s">
        <v>13340</v>
      </c>
      <c r="G3605" s="2" t="s">
        <v>13341</v>
      </c>
      <c r="H3605" s="2" t="s">
        <v>61</v>
      </c>
      <c r="I3605" s="2" t="s">
        <v>61</v>
      </c>
      <c r="J3605" s="2" t="s">
        <v>61</v>
      </c>
      <c r="K3605" s="50" t="s">
        <v>61</v>
      </c>
      <c r="L3605" s="43">
        <v>2009</v>
      </c>
      <c r="M3605" s="2" t="s">
        <v>133</v>
      </c>
      <c r="N3605" s="32">
        <v>25.100200000000001</v>
      </c>
      <c r="O3605" s="32">
        <v>55.176340000000003</v>
      </c>
      <c r="P3605" s="2" t="s">
        <v>152</v>
      </c>
      <c r="Q3605" s="2" t="s">
        <v>65</v>
      </c>
      <c r="R3605" s="43" t="s">
        <v>18854</v>
      </c>
      <c r="S3605" s="41" t="s">
        <v>272</v>
      </c>
      <c r="T3605" s="41" t="s">
        <v>18461</v>
      </c>
      <c r="U3605" s="2"/>
      <c r="V3605" s="2"/>
      <c r="W3605" s="41" t="s">
        <v>17588</v>
      </c>
      <c r="X3605" s="2" t="s">
        <v>153</v>
      </c>
      <c r="Y3605" s="2" t="s">
        <v>102</v>
      </c>
      <c r="Z3605" s="5" t="s">
        <v>10423</v>
      </c>
      <c r="AA3605" s="5" t="s">
        <v>16910</v>
      </c>
      <c r="AB3605" s="5" t="s">
        <v>16316</v>
      </c>
      <c r="AC3605" s="2" t="s">
        <v>5205</v>
      </c>
      <c r="AD3605" s="2">
        <v>1038300</v>
      </c>
      <c r="AE3605" s="5">
        <v>52</v>
      </c>
      <c r="AF3605" s="25"/>
      <c r="AG3605" s="29">
        <v>3</v>
      </c>
      <c r="AH3605" s="2" t="s">
        <v>17974</v>
      </c>
      <c r="AI3605" s="2">
        <v>3</v>
      </c>
      <c r="AJ3605" s="2">
        <v>3</v>
      </c>
      <c r="AK3605" s="2"/>
      <c r="AL3605" s="2"/>
      <c r="AM3605" s="2"/>
      <c r="AN3605" s="2"/>
      <c r="AO3605" s="2"/>
      <c r="AP3605" s="25"/>
      <c r="AQ3605" s="25"/>
      <c r="AR3605" s="2"/>
      <c r="AS3605" s="2"/>
      <c r="AT3605" s="2"/>
      <c r="AU3605" s="25"/>
      <c r="AV3605" s="2"/>
      <c r="AW3605" s="2"/>
      <c r="AX3605" s="25"/>
      <c r="AY3605" s="25"/>
      <c r="AZ3605" s="25"/>
      <c r="BA3605" s="25"/>
      <c r="BB3605" s="25"/>
      <c r="BC3605" s="25"/>
      <c r="BD3605" s="25"/>
      <c r="BE3605" s="25"/>
      <c r="BF3605" s="25"/>
      <c r="BG3605" s="25"/>
      <c r="BH3605" s="25"/>
      <c r="BI3605" s="25"/>
      <c r="BJ3605" s="25"/>
      <c r="BK3605" s="25"/>
      <c r="BL3605" s="25"/>
      <c r="BM3605" s="25"/>
      <c r="BN3605" s="25"/>
      <c r="BO3605" s="25"/>
      <c r="BP3605" s="25"/>
      <c r="BQ3605" s="25"/>
      <c r="BR3605" s="25"/>
      <c r="BS3605" s="25"/>
      <c r="BT3605" s="25"/>
      <c r="BU3605" s="25"/>
      <c r="BV3605" s="25"/>
      <c r="BW3605" s="25"/>
      <c r="BX3605" s="25"/>
      <c r="BY3605" s="25"/>
      <c r="BZ3605" s="25"/>
      <c r="CA3605" s="25"/>
      <c r="CB3605" s="25"/>
      <c r="CC3605" s="25"/>
      <c r="CD3605" s="2" t="s">
        <v>78</v>
      </c>
      <c r="CE3605" s="2" t="s">
        <v>22072</v>
      </c>
      <c r="CF3605" s="25"/>
      <c r="CG3605" s="25"/>
      <c r="CH3605" s="25"/>
      <c r="CI3605" s="25"/>
      <c r="CJ3605" s="25"/>
    </row>
    <row r="3606" spans="1:88" x14ac:dyDescent="0.2">
      <c r="A3606" s="2" t="s">
        <v>13342</v>
      </c>
      <c r="B3606" s="2" t="s">
        <v>26647</v>
      </c>
      <c r="C3606" s="2" t="s">
        <v>10420</v>
      </c>
      <c r="D3606" s="2" t="s">
        <v>13342</v>
      </c>
      <c r="E3606" s="2" t="s">
        <v>13342</v>
      </c>
      <c r="F3606" s="2" t="s">
        <v>13343</v>
      </c>
      <c r="G3606" s="2" t="s">
        <v>13344</v>
      </c>
      <c r="H3606" s="2" t="s">
        <v>61</v>
      </c>
      <c r="I3606" s="2" t="s">
        <v>61</v>
      </c>
      <c r="J3606" s="2" t="s">
        <v>61</v>
      </c>
      <c r="K3606" s="50" t="s">
        <v>61</v>
      </c>
      <c r="L3606" s="43">
        <v>2009</v>
      </c>
      <c r="M3606" s="2" t="s">
        <v>133</v>
      </c>
      <c r="N3606" s="32">
        <v>25.107600000000001</v>
      </c>
      <c r="O3606" s="32">
        <v>55.185639999999999</v>
      </c>
      <c r="P3606" s="2" t="s">
        <v>152</v>
      </c>
      <c r="Q3606" s="2" t="s">
        <v>65</v>
      </c>
      <c r="R3606" s="43" t="s">
        <v>18854</v>
      </c>
      <c r="S3606" s="41" t="s">
        <v>1554</v>
      </c>
      <c r="T3606" s="41" t="s">
        <v>18460</v>
      </c>
      <c r="U3606" s="2"/>
      <c r="V3606" s="2"/>
      <c r="W3606" s="41" t="s">
        <v>17588</v>
      </c>
      <c r="X3606" s="2" t="s">
        <v>153</v>
      </c>
      <c r="Y3606" s="2" t="s">
        <v>102</v>
      </c>
      <c r="Z3606" s="5" t="s">
        <v>20</v>
      </c>
      <c r="AA3606" s="5" t="s">
        <v>16910</v>
      </c>
      <c r="AB3606" s="5" t="s">
        <v>16316</v>
      </c>
      <c r="AC3606" s="2" t="s">
        <v>5205</v>
      </c>
      <c r="AD3606" s="2">
        <v>1037300</v>
      </c>
      <c r="AE3606" s="5">
        <v>25</v>
      </c>
      <c r="AF3606" s="25"/>
      <c r="AG3606" s="29">
        <v>3</v>
      </c>
      <c r="AH3606" s="2" t="s">
        <v>17974</v>
      </c>
      <c r="AI3606" s="2">
        <v>4</v>
      </c>
      <c r="AJ3606" s="2">
        <v>3</v>
      </c>
      <c r="AK3606" s="2"/>
      <c r="AL3606" s="2"/>
      <c r="AM3606" s="2"/>
      <c r="AN3606" s="2"/>
      <c r="AO3606" s="2"/>
      <c r="AP3606" s="25"/>
      <c r="AQ3606" s="25"/>
      <c r="AR3606" s="2"/>
      <c r="AS3606" s="2"/>
      <c r="AT3606" s="2"/>
      <c r="AU3606" s="25"/>
      <c r="AV3606" s="2"/>
      <c r="AW3606" s="2"/>
      <c r="AX3606" s="25"/>
      <c r="AY3606" s="25"/>
      <c r="AZ3606" s="25"/>
      <c r="BA3606" s="25"/>
      <c r="BB3606" s="25"/>
      <c r="BC3606" s="25"/>
      <c r="BD3606" s="25"/>
      <c r="BE3606" s="25"/>
      <c r="BF3606" s="25"/>
      <c r="BG3606" s="25"/>
      <c r="BH3606" s="25"/>
      <c r="BI3606" s="25"/>
      <c r="BJ3606" s="25"/>
      <c r="BK3606" s="25"/>
      <c r="BL3606" s="25"/>
      <c r="BM3606" s="25"/>
      <c r="BN3606" s="25"/>
      <c r="BO3606" s="25"/>
      <c r="BP3606" s="25"/>
      <c r="BQ3606" s="25"/>
      <c r="BR3606" s="25"/>
      <c r="BS3606" s="25"/>
      <c r="BT3606" s="25"/>
      <c r="BU3606" s="25"/>
      <c r="BV3606" s="25"/>
      <c r="BW3606" s="25"/>
      <c r="BX3606" s="25"/>
      <c r="BY3606" s="25"/>
      <c r="BZ3606" s="25"/>
      <c r="CA3606" s="25"/>
      <c r="CB3606" s="25"/>
      <c r="CC3606" s="25"/>
      <c r="CD3606" s="2" t="s">
        <v>78</v>
      </c>
      <c r="CE3606" s="2" t="s">
        <v>22073</v>
      </c>
      <c r="CF3606" s="25"/>
      <c r="CG3606" s="25"/>
      <c r="CH3606" s="25"/>
      <c r="CI3606" s="25"/>
      <c r="CJ3606" s="25"/>
    </row>
    <row r="3607" spans="1:88" x14ac:dyDescent="0.2">
      <c r="A3607" s="2" t="s">
        <v>13345</v>
      </c>
      <c r="B3607" s="2" t="s">
        <v>26648</v>
      </c>
      <c r="C3607" s="2" t="s">
        <v>10420</v>
      </c>
      <c r="D3607" s="2" t="s">
        <v>13345</v>
      </c>
      <c r="E3607" s="2" t="s">
        <v>13345</v>
      </c>
      <c r="F3607" s="2" t="s">
        <v>13346</v>
      </c>
      <c r="G3607" s="2" t="s">
        <v>13347</v>
      </c>
      <c r="H3607" s="2" t="s">
        <v>61</v>
      </c>
      <c r="I3607" s="2" t="s">
        <v>61</v>
      </c>
      <c r="J3607" s="2" t="s">
        <v>61</v>
      </c>
      <c r="K3607" s="50" t="s">
        <v>61</v>
      </c>
      <c r="L3607" s="43">
        <v>2009</v>
      </c>
      <c r="M3607" s="2" t="s">
        <v>133</v>
      </c>
      <c r="N3607" s="32">
        <v>25.026060000000001</v>
      </c>
      <c r="O3607" s="32">
        <v>55.164549999999998</v>
      </c>
      <c r="P3607" s="2" t="s">
        <v>152</v>
      </c>
      <c r="Q3607" s="2" t="s">
        <v>65</v>
      </c>
      <c r="R3607" s="43" t="s">
        <v>16802</v>
      </c>
      <c r="S3607" s="41" t="s">
        <v>4851</v>
      </c>
      <c r="T3607" s="41" t="s">
        <v>18462</v>
      </c>
      <c r="U3607" s="2"/>
      <c r="V3607" s="2"/>
      <c r="W3607" s="41" t="s">
        <v>17588</v>
      </c>
      <c r="X3607" s="2" t="s">
        <v>153</v>
      </c>
      <c r="Y3607" s="2" t="s">
        <v>102</v>
      </c>
      <c r="Z3607" s="5" t="s">
        <v>10423</v>
      </c>
      <c r="AA3607" s="5" t="s">
        <v>16910</v>
      </c>
      <c r="AB3607" s="5" t="s">
        <v>16316</v>
      </c>
      <c r="AC3607" s="2" t="s">
        <v>5205</v>
      </c>
      <c r="AD3607" s="2">
        <v>1059101</v>
      </c>
      <c r="AE3607" s="5">
        <v>30</v>
      </c>
      <c r="AF3607" s="25"/>
      <c r="AG3607" s="29">
        <v>3</v>
      </c>
      <c r="AH3607" s="2" t="s">
        <v>17974</v>
      </c>
      <c r="AI3607" s="2">
        <v>3</v>
      </c>
      <c r="AJ3607" s="2">
        <v>3</v>
      </c>
      <c r="AK3607" s="2"/>
      <c r="AL3607" s="2"/>
      <c r="AM3607" s="2"/>
      <c r="AN3607" s="2"/>
      <c r="AO3607" s="2"/>
      <c r="AP3607" s="25"/>
      <c r="AQ3607" s="25"/>
      <c r="AR3607" s="2"/>
      <c r="AS3607" s="2"/>
      <c r="AT3607" s="2"/>
      <c r="AU3607" s="25"/>
      <c r="AV3607" s="2"/>
      <c r="AW3607" s="2"/>
      <c r="AX3607" s="25"/>
      <c r="AY3607" s="25"/>
      <c r="AZ3607" s="25"/>
      <c r="BA3607" s="25"/>
      <c r="BB3607" s="25"/>
      <c r="BC3607" s="25"/>
      <c r="BD3607" s="25"/>
      <c r="BE3607" s="25"/>
      <c r="BF3607" s="25"/>
      <c r="BG3607" s="25"/>
      <c r="BH3607" s="25"/>
      <c r="BI3607" s="25"/>
      <c r="BJ3607" s="25"/>
      <c r="BK3607" s="25"/>
      <c r="BL3607" s="25"/>
      <c r="BM3607" s="25"/>
      <c r="BN3607" s="25"/>
      <c r="BO3607" s="25"/>
      <c r="BP3607" s="25"/>
      <c r="BQ3607" s="25"/>
      <c r="BR3607" s="25"/>
      <c r="BS3607" s="25"/>
      <c r="BT3607" s="25"/>
      <c r="BU3607" s="25"/>
      <c r="BV3607" s="25"/>
      <c r="BW3607" s="25"/>
      <c r="BX3607" s="25"/>
      <c r="BY3607" s="25"/>
      <c r="BZ3607" s="25"/>
      <c r="CA3607" s="25"/>
      <c r="CB3607" s="25"/>
      <c r="CC3607" s="25"/>
      <c r="CD3607" s="2" t="s">
        <v>78</v>
      </c>
      <c r="CE3607" s="2" t="s">
        <v>22074</v>
      </c>
      <c r="CF3607" s="25"/>
      <c r="CG3607" s="25"/>
      <c r="CH3607" s="25"/>
      <c r="CI3607" s="25"/>
      <c r="CJ3607" s="25"/>
    </row>
    <row r="3608" spans="1:88" x14ac:dyDescent="0.2">
      <c r="A3608" s="2" t="s">
        <v>13348</v>
      </c>
      <c r="B3608" s="2" t="s">
        <v>26649</v>
      </c>
      <c r="C3608" s="2" t="s">
        <v>10420</v>
      </c>
      <c r="D3608" s="2" t="s">
        <v>13348</v>
      </c>
      <c r="E3608" s="2" t="s">
        <v>13348</v>
      </c>
      <c r="F3608" s="2" t="s">
        <v>13349</v>
      </c>
      <c r="G3608" s="2" t="s">
        <v>13350</v>
      </c>
      <c r="H3608" s="2" t="s">
        <v>61</v>
      </c>
      <c r="I3608" s="2" t="s">
        <v>61</v>
      </c>
      <c r="J3608" s="2" t="s">
        <v>61</v>
      </c>
      <c r="K3608" s="50" t="s">
        <v>61</v>
      </c>
      <c r="L3608" s="43">
        <v>2014</v>
      </c>
      <c r="M3608" s="2" t="s">
        <v>133</v>
      </c>
      <c r="N3608" s="32">
        <v>24.999669999999998</v>
      </c>
      <c r="O3608" s="32">
        <v>55.168669999999999</v>
      </c>
      <c r="P3608" s="2" t="s">
        <v>152</v>
      </c>
      <c r="Q3608" s="2" t="s">
        <v>65</v>
      </c>
      <c r="R3608" s="43" t="s">
        <v>18854</v>
      </c>
      <c r="S3608" s="41" t="s">
        <v>272</v>
      </c>
      <c r="T3608" s="41" t="s">
        <v>18461</v>
      </c>
      <c r="U3608" s="2"/>
      <c r="V3608" s="2"/>
      <c r="W3608" s="41" t="s">
        <v>17588</v>
      </c>
      <c r="X3608" s="2" t="s">
        <v>10620</v>
      </c>
      <c r="Y3608" s="2" t="s">
        <v>76</v>
      </c>
      <c r="Z3608" s="5" t="s">
        <v>10423</v>
      </c>
      <c r="AA3608" s="5" t="s">
        <v>16910</v>
      </c>
      <c r="AB3608" s="5" t="s">
        <v>16317</v>
      </c>
      <c r="AC3608" s="2" t="s">
        <v>5205</v>
      </c>
      <c r="AD3608" s="2">
        <v>1059802</v>
      </c>
      <c r="AE3608" s="5">
        <v>33</v>
      </c>
      <c r="AF3608" s="25"/>
      <c r="AG3608" s="29">
        <v>3</v>
      </c>
      <c r="AH3608" s="2" t="s">
        <v>17974</v>
      </c>
      <c r="AI3608" s="2">
        <v>4</v>
      </c>
      <c r="AJ3608" s="2">
        <v>3</v>
      </c>
      <c r="AK3608" s="2"/>
      <c r="AL3608" s="2"/>
      <c r="AM3608" s="2"/>
      <c r="AN3608" s="2"/>
      <c r="AO3608" s="2"/>
      <c r="AP3608" s="25"/>
      <c r="AQ3608" s="25"/>
      <c r="AR3608" s="2"/>
      <c r="AS3608" s="2"/>
      <c r="AT3608" s="2"/>
      <c r="AU3608" s="25"/>
      <c r="AV3608" s="2"/>
      <c r="AW3608" s="2"/>
      <c r="AX3608" s="25"/>
      <c r="AY3608" s="25"/>
      <c r="AZ3608" s="25"/>
      <c r="BA3608" s="25"/>
      <c r="BB3608" s="25"/>
      <c r="BC3608" s="25"/>
      <c r="BD3608" s="25"/>
      <c r="BE3608" s="25"/>
      <c r="BF3608" s="25"/>
      <c r="BG3608" s="25"/>
      <c r="BH3608" s="25"/>
      <c r="BI3608" s="25"/>
      <c r="BJ3608" s="25"/>
      <c r="BK3608" s="25"/>
      <c r="BL3608" s="25"/>
      <c r="BM3608" s="25"/>
      <c r="BN3608" s="25"/>
      <c r="BO3608" s="25"/>
      <c r="BP3608" s="25"/>
      <c r="BQ3608" s="25"/>
      <c r="BR3608" s="25"/>
      <c r="BS3608" s="25"/>
      <c r="BT3608" s="25"/>
      <c r="BU3608" s="25"/>
      <c r="BV3608" s="25"/>
      <c r="BW3608" s="25"/>
      <c r="BX3608" s="25"/>
      <c r="BY3608" s="25"/>
      <c r="BZ3608" s="25"/>
      <c r="CA3608" s="25"/>
      <c r="CB3608" s="25"/>
      <c r="CC3608" s="25"/>
      <c r="CD3608" s="2" t="s">
        <v>71</v>
      </c>
      <c r="CE3608" s="2">
        <v>0</v>
      </c>
      <c r="CF3608" s="25"/>
      <c r="CG3608" s="25"/>
      <c r="CH3608" s="25"/>
      <c r="CI3608" s="25"/>
      <c r="CJ3608" s="25"/>
    </row>
    <row r="3609" spans="1:88" x14ac:dyDescent="0.2">
      <c r="A3609" s="2" t="s">
        <v>13351</v>
      </c>
      <c r="B3609" s="2" t="s">
        <v>26650</v>
      </c>
      <c r="C3609" s="2" t="s">
        <v>10420</v>
      </c>
      <c r="D3609" s="2" t="s">
        <v>13351</v>
      </c>
      <c r="E3609" s="2" t="s">
        <v>13351</v>
      </c>
      <c r="F3609" s="2" t="s">
        <v>13352</v>
      </c>
      <c r="G3609" s="2" t="s">
        <v>13353</v>
      </c>
      <c r="H3609" s="2" t="s">
        <v>61</v>
      </c>
      <c r="I3609" s="2" t="s">
        <v>61</v>
      </c>
      <c r="J3609" s="2" t="s">
        <v>61</v>
      </c>
      <c r="K3609" s="50" t="s">
        <v>61</v>
      </c>
      <c r="L3609" s="43">
        <v>2011</v>
      </c>
      <c r="M3609" s="2" t="s">
        <v>133</v>
      </c>
      <c r="N3609" s="32">
        <v>25.027290000000001</v>
      </c>
      <c r="O3609" s="32">
        <v>55.100490000000001</v>
      </c>
      <c r="P3609" s="2" t="s">
        <v>152</v>
      </c>
      <c r="Q3609" s="2" t="s">
        <v>65</v>
      </c>
      <c r="R3609" s="43" t="s">
        <v>18854</v>
      </c>
      <c r="S3609" s="41" t="s">
        <v>134</v>
      </c>
      <c r="T3609" s="41" t="s">
        <v>18460</v>
      </c>
      <c r="U3609" s="2"/>
      <c r="V3609" s="2"/>
      <c r="W3609" s="41" t="s">
        <v>17588</v>
      </c>
      <c r="X3609" s="2" t="s">
        <v>153</v>
      </c>
      <c r="Y3609" s="2" t="s">
        <v>76</v>
      </c>
      <c r="Z3609" s="5" t="s">
        <v>10423</v>
      </c>
      <c r="AA3609" s="5" t="s">
        <v>16910</v>
      </c>
      <c r="AB3609" s="5" t="s">
        <v>16317</v>
      </c>
      <c r="AC3609" s="2" t="s">
        <v>5247</v>
      </c>
      <c r="AD3609" s="2">
        <v>1059300</v>
      </c>
      <c r="AE3609" s="5">
        <v>30</v>
      </c>
      <c r="AF3609" s="25"/>
      <c r="AG3609" s="29">
        <v>3</v>
      </c>
      <c r="AH3609" s="2" t="s">
        <v>17978</v>
      </c>
      <c r="AI3609" s="2">
        <v>3</v>
      </c>
      <c r="AJ3609" s="2">
        <v>3</v>
      </c>
      <c r="AK3609" s="2"/>
      <c r="AL3609" s="2"/>
      <c r="AM3609" s="2"/>
      <c r="AN3609" s="2"/>
      <c r="AO3609" s="2"/>
      <c r="AP3609" s="25"/>
      <c r="AQ3609" s="25"/>
      <c r="AR3609" s="2"/>
      <c r="AS3609" s="2"/>
      <c r="AT3609" s="2"/>
      <c r="AU3609" s="25"/>
      <c r="AV3609" s="2"/>
      <c r="AW3609" s="2"/>
      <c r="AX3609" s="25"/>
      <c r="AY3609" s="25"/>
      <c r="AZ3609" s="25"/>
      <c r="BA3609" s="25"/>
      <c r="BB3609" s="25"/>
      <c r="BC3609" s="25"/>
      <c r="BD3609" s="25"/>
      <c r="BE3609" s="25"/>
      <c r="BF3609" s="25"/>
      <c r="BG3609" s="25"/>
      <c r="BH3609" s="25"/>
      <c r="BI3609" s="25"/>
      <c r="BJ3609" s="25"/>
      <c r="BK3609" s="25"/>
      <c r="BL3609" s="25"/>
      <c r="BM3609" s="25"/>
      <c r="BN3609" s="25"/>
      <c r="BO3609" s="25"/>
      <c r="BP3609" s="25"/>
      <c r="BQ3609" s="25"/>
      <c r="BR3609" s="25"/>
      <c r="BS3609" s="25"/>
      <c r="BT3609" s="25"/>
      <c r="BU3609" s="25"/>
      <c r="BV3609" s="25"/>
      <c r="BW3609" s="25"/>
      <c r="BX3609" s="25"/>
      <c r="BY3609" s="25"/>
      <c r="BZ3609" s="25"/>
      <c r="CA3609" s="25"/>
      <c r="CB3609" s="25"/>
      <c r="CC3609" s="25"/>
      <c r="CD3609" s="2" t="s">
        <v>78</v>
      </c>
      <c r="CE3609" s="2" t="s">
        <v>22075</v>
      </c>
      <c r="CF3609" s="25"/>
      <c r="CG3609" s="25"/>
      <c r="CH3609" s="25"/>
      <c r="CI3609" s="25"/>
      <c r="CJ3609" s="25"/>
    </row>
    <row r="3610" spans="1:88" x14ac:dyDescent="0.2">
      <c r="A3610" s="2" t="s">
        <v>13354</v>
      </c>
      <c r="B3610" s="2" t="s">
        <v>26651</v>
      </c>
      <c r="C3610" s="2" t="s">
        <v>10420</v>
      </c>
      <c r="D3610" s="2" t="s">
        <v>13354</v>
      </c>
      <c r="E3610" s="2" t="s">
        <v>13354</v>
      </c>
      <c r="F3610" s="2" t="s">
        <v>13355</v>
      </c>
      <c r="G3610" s="2" t="s">
        <v>13356</v>
      </c>
      <c r="H3610" s="2" t="s">
        <v>61</v>
      </c>
      <c r="I3610" s="2" t="s">
        <v>61</v>
      </c>
      <c r="J3610" s="2" t="s">
        <v>61</v>
      </c>
      <c r="K3610" s="50" t="s">
        <v>61</v>
      </c>
      <c r="L3610" s="43">
        <v>2009</v>
      </c>
      <c r="M3610" s="2" t="s">
        <v>133</v>
      </c>
      <c r="N3610" s="32">
        <v>25.238569999999999</v>
      </c>
      <c r="O3610" s="32">
        <v>55.307699999999997</v>
      </c>
      <c r="P3610" s="2" t="s">
        <v>152</v>
      </c>
      <c r="Q3610" s="2" t="s">
        <v>65</v>
      </c>
      <c r="R3610" s="43" t="s">
        <v>18854</v>
      </c>
      <c r="S3610" s="41" t="s">
        <v>272</v>
      </c>
      <c r="T3610" s="41" t="s">
        <v>18461</v>
      </c>
      <c r="U3610" s="2"/>
      <c r="V3610" s="2"/>
      <c r="W3610" s="41" t="s">
        <v>17588</v>
      </c>
      <c r="X3610" s="2" t="s">
        <v>153</v>
      </c>
      <c r="Y3610" s="2" t="s">
        <v>10437</v>
      </c>
      <c r="Z3610" s="5" t="s">
        <v>10423</v>
      </c>
      <c r="AA3610" s="5" t="s">
        <v>16910</v>
      </c>
      <c r="AB3610" s="5" t="s">
        <v>18093</v>
      </c>
      <c r="AC3610" s="2" t="s">
        <v>5247</v>
      </c>
      <c r="AD3610" s="2">
        <v>1031900</v>
      </c>
      <c r="AE3610" s="5">
        <v>29</v>
      </c>
      <c r="AF3610" s="25"/>
      <c r="AG3610" s="29">
        <v>2</v>
      </c>
      <c r="AH3610" s="2" t="s">
        <v>17978</v>
      </c>
      <c r="AI3610" s="2">
        <v>3</v>
      </c>
      <c r="AJ3610" s="2">
        <v>2</v>
      </c>
      <c r="AK3610" s="2"/>
      <c r="AL3610" s="2"/>
      <c r="AM3610" s="2"/>
      <c r="AN3610" s="2"/>
      <c r="AO3610" s="2"/>
      <c r="AP3610" s="25"/>
      <c r="AQ3610" s="25"/>
      <c r="AR3610" s="2"/>
      <c r="AS3610" s="2"/>
      <c r="AT3610" s="2"/>
      <c r="AU3610" s="25"/>
      <c r="AV3610" s="2"/>
      <c r="AW3610" s="2"/>
      <c r="AX3610" s="25"/>
      <c r="AY3610" s="25"/>
      <c r="AZ3610" s="25"/>
      <c r="BA3610" s="25"/>
      <c r="BB3610" s="25"/>
      <c r="BC3610" s="25"/>
      <c r="BD3610" s="25"/>
      <c r="BE3610" s="25"/>
      <c r="BF3610" s="25"/>
      <c r="BG3610" s="25"/>
      <c r="BH3610" s="25"/>
      <c r="BI3610" s="25"/>
      <c r="BJ3610" s="25"/>
      <c r="BK3610" s="25"/>
      <c r="BL3610" s="25"/>
      <c r="BM3610" s="25"/>
      <c r="BN3610" s="25"/>
      <c r="BO3610" s="25"/>
      <c r="BP3610" s="25"/>
      <c r="BQ3610" s="25"/>
      <c r="BR3610" s="25"/>
      <c r="BS3610" s="25"/>
      <c r="BT3610" s="25"/>
      <c r="BU3610" s="25"/>
      <c r="BV3610" s="25"/>
      <c r="BW3610" s="25"/>
      <c r="BX3610" s="25"/>
      <c r="BY3610" s="25"/>
      <c r="BZ3610" s="25"/>
      <c r="CA3610" s="25"/>
      <c r="CB3610" s="25"/>
      <c r="CC3610" s="25"/>
      <c r="CD3610" s="2" t="s">
        <v>78</v>
      </c>
      <c r="CE3610" s="2" t="s">
        <v>22076</v>
      </c>
      <c r="CF3610" s="25"/>
      <c r="CG3610" s="25"/>
      <c r="CH3610" s="25"/>
      <c r="CI3610" s="25"/>
      <c r="CJ3610" s="25"/>
    </row>
    <row r="3611" spans="1:88" x14ac:dyDescent="0.2">
      <c r="A3611" s="2" t="s">
        <v>13357</v>
      </c>
      <c r="B3611" s="2" t="s">
        <v>26652</v>
      </c>
      <c r="C3611" s="2" t="s">
        <v>10420</v>
      </c>
      <c r="D3611" s="2" t="s">
        <v>13357</v>
      </c>
      <c r="E3611" s="2" t="s">
        <v>13357</v>
      </c>
      <c r="F3611" s="2" t="s">
        <v>13358</v>
      </c>
      <c r="G3611" s="2" t="s">
        <v>13359</v>
      </c>
      <c r="H3611" s="2" t="s">
        <v>83</v>
      </c>
      <c r="I3611" s="2" t="s">
        <v>61</v>
      </c>
      <c r="J3611" s="2" t="s">
        <v>61</v>
      </c>
      <c r="K3611" s="50" t="s">
        <v>61</v>
      </c>
      <c r="L3611" s="43">
        <v>2009</v>
      </c>
      <c r="M3611" s="2" t="s">
        <v>133</v>
      </c>
      <c r="N3611" s="32">
        <v>25.014009999999999</v>
      </c>
      <c r="O3611" s="32">
        <v>55.155050000000003</v>
      </c>
      <c r="P3611" s="2" t="s">
        <v>2767</v>
      </c>
      <c r="Q3611" s="2" t="s">
        <v>65</v>
      </c>
      <c r="R3611" s="43" t="s">
        <v>18854</v>
      </c>
      <c r="S3611" s="41" t="s">
        <v>1554</v>
      </c>
      <c r="T3611" s="41" t="s">
        <v>18460</v>
      </c>
      <c r="U3611" s="2"/>
      <c r="V3611" s="2"/>
      <c r="W3611" s="41" t="s">
        <v>17589</v>
      </c>
      <c r="X3611" s="2" t="s">
        <v>315</v>
      </c>
      <c r="Y3611" s="2" t="s">
        <v>102</v>
      </c>
      <c r="Z3611" s="5" t="s">
        <v>10423</v>
      </c>
      <c r="AA3611" s="5" t="s">
        <v>16910</v>
      </c>
      <c r="AB3611" s="5" t="s">
        <v>16316</v>
      </c>
      <c r="AC3611" s="2" t="s">
        <v>5205</v>
      </c>
      <c r="AD3611" s="2">
        <v>1059900</v>
      </c>
      <c r="AE3611" s="5">
        <v>27</v>
      </c>
      <c r="AF3611" s="25"/>
      <c r="AG3611" s="29">
        <v>3</v>
      </c>
      <c r="AH3611" s="2" t="s">
        <v>17974</v>
      </c>
      <c r="AI3611" s="2">
        <v>3</v>
      </c>
      <c r="AJ3611" s="2">
        <v>3</v>
      </c>
      <c r="AK3611" s="2"/>
      <c r="AL3611" s="2"/>
      <c r="AM3611" s="2"/>
      <c r="AN3611" s="2"/>
      <c r="AO3611" s="2"/>
      <c r="AP3611" s="25"/>
      <c r="AQ3611" s="25"/>
      <c r="AR3611" s="2"/>
      <c r="AS3611" s="2"/>
      <c r="AT3611" s="2"/>
      <c r="AU3611" s="25"/>
      <c r="AV3611" s="2"/>
      <c r="AW3611" s="2"/>
      <c r="AX3611" s="25"/>
      <c r="AY3611" s="25"/>
      <c r="AZ3611" s="25"/>
      <c r="BA3611" s="25"/>
      <c r="BB3611" s="25"/>
      <c r="BC3611" s="25"/>
      <c r="BD3611" s="25"/>
      <c r="BE3611" s="25"/>
      <c r="BF3611" s="25"/>
      <c r="BG3611" s="25"/>
      <c r="BH3611" s="25"/>
      <c r="BI3611" s="25"/>
      <c r="BJ3611" s="25"/>
      <c r="BK3611" s="25"/>
      <c r="BL3611" s="25"/>
      <c r="BM3611" s="25"/>
      <c r="BN3611" s="25"/>
      <c r="BO3611" s="25"/>
      <c r="BP3611" s="25"/>
      <c r="BQ3611" s="25"/>
      <c r="BR3611" s="25"/>
      <c r="BS3611" s="25"/>
      <c r="BT3611" s="25"/>
      <c r="BU3611" s="25"/>
      <c r="BV3611" s="25"/>
      <c r="BW3611" s="25"/>
      <c r="BX3611" s="25"/>
      <c r="BY3611" s="25"/>
      <c r="BZ3611" s="25"/>
      <c r="CA3611" s="25"/>
      <c r="CB3611" s="25"/>
      <c r="CC3611" s="25"/>
      <c r="CD3611" s="2" t="s">
        <v>21286</v>
      </c>
      <c r="CE3611" s="2" t="s">
        <v>22077</v>
      </c>
      <c r="CF3611" s="25"/>
      <c r="CG3611" s="25"/>
      <c r="CH3611" s="25"/>
      <c r="CI3611" s="25"/>
      <c r="CJ3611" s="25"/>
    </row>
    <row r="3612" spans="1:88" x14ac:dyDescent="0.2">
      <c r="A3612" s="2" t="s">
        <v>13360</v>
      </c>
      <c r="B3612" s="2" t="s">
        <v>26653</v>
      </c>
      <c r="C3612" s="2" t="s">
        <v>10420</v>
      </c>
      <c r="D3612" s="2" t="s">
        <v>13360</v>
      </c>
      <c r="E3612" s="2" t="s">
        <v>13360</v>
      </c>
      <c r="F3612" s="2" t="s">
        <v>13361</v>
      </c>
      <c r="G3612" s="2" t="s">
        <v>13362</v>
      </c>
      <c r="H3612" s="2" t="s">
        <v>61</v>
      </c>
      <c r="I3612" s="2" t="s">
        <v>61</v>
      </c>
      <c r="J3612" s="2" t="s">
        <v>61</v>
      </c>
      <c r="K3612" s="50" t="s">
        <v>61</v>
      </c>
      <c r="L3612" s="43">
        <v>2009</v>
      </c>
      <c r="M3612" s="2" t="s">
        <v>133</v>
      </c>
      <c r="N3612" s="32">
        <v>24.979949999999999</v>
      </c>
      <c r="O3612" s="32">
        <v>55.136850000000003</v>
      </c>
      <c r="P3612" s="2" t="s">
        <v>152</v>
      </c>
      <c r="Q3612" s="2" t="s">
        <v>65</v>
      </c>
      <c r="R3612" s="43" t="s">
        <v>18854</v>
      </c>
      <c r="S3612" s="41" t="s">
        <v>1554</v>
      </c>
      <c r="T3612" s="41" t="s">
        <v>18460</v>
      </c>
      <c r="U3612" s="2"/>
      <c r="V3612" s="2"/>
      <c r="W3612" s="41" t="s">
        <v>17588</v>
      </c>
      <c r="X3612" s="2" t="s">
        <v>696</v>
      </c>
      <c r="Y3612" s="2" t="s">
        <v>102</v>
      </c>
      <c r="Z3612" s="5" t="s">
        <v>20</v>
      </c>
      <c r="AA3612" s="5" t="s">
        <v>16910</v>
      </c>
      <c r="AB3612" s="5" t="s">
        <v>16316</v>
      </c>
      <c r="AC3612" s="2" t="s">
        <v>5205</v>
      </c>
      <c r="AD3612" s="2">
        <v>1059900</v>
      </c>
      <c r="AE3612" s="5">
        <v>25</v>
      </c>
      <c r="AF3612" s="25"/>
      <c r="AG3612" s="29">
        <v>3</v>
      </c>
      <c r="AH3612" s="2" t="s">
        <v>17974</v>
      </c>
      <c r="AI3612" s="2">
        <v>3</v>
      </c>
      <c r="AJ3612" s="2">
        <v>3</v>
      </c>
      <c r="AK3612" s="2"/>
      <c r="AL3612" s="2"/>
      <c r="AM3612" s="2"/>
      <c r="AN3612" s="2"/>
      <c r="AO3612" s="2"/>
      <c r="AP3612" s="25"/>
      <c r="AQ3612" s="25"/>
      <c r="AR3612" s="2"/>
      <c r="AS3612" s="2"/>
      <c r="AT3612" s="2"/>
      <c r="AU3612" s="25"/>
      <c r="AV3612" s="2"/>
      <c r="AW3612" s="2"/>
      <c r="AX3612" s="25"/>
      <c r="AY3612" s="25"/>
      <c r="AZ3612" s="25"/>
      <c r="BA3612" s="25"/>
      <c r="BB3612" s="25"/>
      <c r="BC3612" s="25"/>
      <c r="BD3612" s="25"/>
      <c r="BE3612" s="25"/>
      <c r="BF3612" s="25"/>
      <c r="BG3612" s="25"/>
      <c r="BH3612" s="25"/>
      <c r="BI3612" s="25"/>
      <c r="BJ3612" s="25"/>
      <c r="BK3612" s="25"/>
      <c r="BL3612" s="25"/>
      <c r="BM3612" s="25"/>
      <c r="BN3612" s="25"/>
      <c r="BO3612" s="25"/>
      <c r="BP3612" s="25"/>
      <c r="BQ3612" s="25"/>
      <c r="BR3612" s="25"/>
      <c r="BS3612" s="25"/>
      <c r="BT3612" s="25"/>
      <c r="BU3612" s="25"/>
      <c r="BV3612" s="25"/>
      <c r="BW3612" s="25"/>
      <c r="BX3612" s="25"/>
      <c r="BY3612" s="25"/>
      <c r="BZ3612" s="25"/>
      <c r="CA3612" s="25"/>
      <c r="CB3612" s="25"/>
      <c r="CC3612" s="25"/>
      <c r="CD3612" s="2" t="s">
        <v>78</v>
      </c>
      <c r="CE3612" s="2" t="s">
        <v>22078</v>
      </c>
      <c r="CF3612" s="25"/>
      <c r="CG3612" s="25"/>
      <c r="CH3612" s="25"/>
      <c r="CI3612" s="25"/>
      <c r="CJ3612" s="25"/>
    </row>
    <row r="3613" spans="1:88" x14ac:dyDescent="0.2">
      <c r="A3613" s="2" t="s">
        <v>13363</v>
      </c>
      <c r="B3613" s="2" t="s">
        <v>26654</v>
      </c>
      <c r="C3613" s="2" t="s">
        <v>10420</v>
      </c>
      <c r="D3613" s="2" t="s">
        <v>13363</v>
      </c>
      <c r="E3613" s="2" t="s">
        <v>13363</v>
      </c>
      <c r="F3613" s="2" t="s">
        <v>13364</v>
      </c>
      <c r="G3613" s="2" t="s">
        <v>13365</v>
      </c>
      <c r="H3613" s="2" t="s">
        <v>61</v>
      </c>
      <c r="I3613" s="2" t="s">
        <v>61</v>
      </c>
      <c r="J3613" s="2" t="s">
        <v>61</v>
      </c>
      <c r="K3613" s="50" t="s">
        <v>61</v>
      </c>
      <c r="L3613" s="43">
        <v>2009</v>
      </c>
      <c r="M3613" s="2" t="s">
        <v>133</v>
      </c>
      <c r="N3613" s="32">
        <v>25.002839999999999</v>
      </c>
      <c r="O3613" s="32">
        <v>55.14819</v>
      </c>
      <c r="P3613" s="2" t="s">
        <v>152</v>
      </c>
      <c r="Q3613" s="2" t="s">
        <v>65</v>
      </c>
      <c r="R3613" s="43" t="s">
        <v>18854</v>
      </c>
      <c r="S3613" s="41" t="s">
        <v>1554</v>
      </c>
      <c r="T3613" s="41" t="s">
        <v>18460</v>
      </c>
      <c r="U3613" s="2"/>
      <c r="V3613" s="2"/>
      <c r="W3613" s="41" t="s">
        <v>17588</v>
      </c>
      <c r="X3613" s="2" t="s">
        <v>696</v>
      </c>
      <c r="Y3613" s="2" t="s">
        <v>102</v>
      </c>
      <c r="Z3613" s="5" t="s">
        <v>10423</v>
      </c>
      <c r="AA3613" s="5" t="s">
        <v>16910</v>
      </c>
      <c r="AB3613" s="5" t="s">
        <v>16316</v>
      </c>
      <c r="AC3613" s="2" t="s">
        <v>5205</v>
      </c>
      <c r="AD3613" s="2">
        <v>1059900</v>
      </c>
      <c r="AE3613" s="5">
        <v>28</v>
      </c>
      <c r="AF3613" s="25"/>
      <c r="AG3613" s="29">
        <v>3</v>
      </c>
      <c r="AH3613" s="2" t="s">
        <v>17974</v>
      </c>
      <c r="AI3613" s="2">
        <v>3</v>
      </c>
      <c r="AJ3613" s="2">
        <v>3</v>
      </c>
      <c r="AK3613" s="2"/>
      <c r="AL3613" s="2"/>
      <c r="AM3613" s="2"/>
      <c r="AN3613" s="2"/>
      <c r="AO3613" s="2"/>
      <c r="AP3613" s="25"/>
      <c r="AQ3613" s="25"/>
      <c r="AR3613" s="2"/>
      <c r="AS3613" s="2"/>
      <c r="AT3613" s="2"/>
      <c r="AU3613" s="25"/>
      <c r="AV3613" s="2"/>
      <c r="AW3613" s="2"/>
      <c r="AX3613" s="25"/>
      <c r="AY3613" s="25"/>
      <c r="AZ3613" s="25"/>
      <c r="BA3613" s="25"/>
      <c r="BB3613" s="25"/>
      <c r="BC3613" s="25"/>
      <c r="BD3613" s="25"/>
      <c r="BE3613" s="25"/>
      <c r="BF3613" s="25"/>
      <c r="BG3613" s="25"/>
      <c r="BH3613" s="25"/>
      <c r="BI3613" s="25"/>
      <c r="BJ3613" s="25"/>
      <c r="BK3613" s="25"/>
      <c r="BL3613" s="25"/>
      <c r="BM3613" s="25"/>
      <c r="BN3613" s="25"/>
      <c r="BO3613" s="25"/>
      <c r="BP3613" s="25"/>
      <c r="BQ3613" s="25"/>
      <c r="BR3613" s="25"/>
      <c r="BS3613" s="25"/>
      <c r="BT3613" s="25"/>
      <c r="BU3613" s="25"/>
      <c r="BV3613" s="25"/>
      <c r="BW3613" s="25"/>
      <c r="BX3613" s="25"/>
      <c r="BY3613" s="25"/>
      <c r="BZ3613" s="25"/>
      <c r="CA3613" s="25"/>
      <c r="CB3613" s="25"/>
      <c r="CC3613" s="25"/>
      <c r="CD3613" s="2" t="s">
        <v>628</v>
      </c>
      <c r="CE3613" s="2" t="s">
        <v>22079</v>
      </c>
      <c r="CF3613" s="25"/>
      <c r="CG3613" s="25"/>
      <c r="CH3613" s="25"/>
      <c r="CI3613" s="25"/>
      <c r="CJ3613" s="25"/>
    </row>
    <row r="3614" spans="1:88" x14ac:dyDescent="0.2">
      <c r="A3614" s="2" t="s">
        <v>13366</v>
      </c>
      <c r="B3614" s="2" t="s">
        <v>26655</v>
      </c>
      <c r="C3614" s="2" t="s">
        <v>10420</v>
      </c>
      <c r="D3614" s="2" t="s">
        <v>13367</v>
      </c>
      <c r="E3614" s="2" t="s">
        <v>13367</v>
      </c>
      <c r="F3614" s="2" t="s">
        <v>13368</v>
      </c>
      <c r="G3614" s="2" t="s">
        <v>13369</v>
      </c>
      <c r="H3614" s="2" t="s">
        <v>61</v>
      </c>
      <c r="I3614" s="2" t="s">
        <v>61</v>
      </c>
      <c r="J3614" s="2" t="s">
        <v>61</v>
      </c>
      <c r="K3614" s="50" t="s">
        <v>61</v>
      </c>
      <c r="L3614" s="43">
        <v>2009</v>
      </c>
      <c r="M3614" s="2" t="s">
        <v>133</v>
      </c>
      <c r="N3614" s="32">
        <v>25.246310000000001</v>
      </c>
      <c r="O3614" s="32">
        <v>55.349919999999997</v>
      </c>
      <c r="P3614" s="2" t="s">
        <v>152</v>
      </c>
      <c r="Q3614" s="2" t="s">
        <v>65</v>
      </c>
      <c r="R3614" s="43" t="s">
        <v>18854</v>
      </c>
      <c r="S3614" s="41" t="s">
        <v>10732</v>
      </c>
      <c r="T3614" s="41" t="s">
        <v>18461</v>
      </c>
      <c r="U3614" s="2"/>
      <c r="V3614" s="2"/>
      <c r="W3614" s="41" t="s">
        <v>17588</v>
      </c>
      <c r="X3614" s="2" t="s">
        <v>153</v>
      </c>
      <c r="Y3614" s="2" t="s">
        <v>76</v>
      </c>
      <c r="Z3614" s="5" t="s">
        <v>10423</v>
      </c>
      <c r="AA3614" s="5" t="s">
        <v>16910</v>
      </c>
      <c r="AB3614" s="5" t="s">
        <v>16317</v>
      </c>
      <c r="AC3614" s="2" t="s">
        <v>5205</v>
      </c>
      <c r="AD3614" s="2">
        <v>1021400</v>
      </c>
      <c r="AE3614" s="5">
        <v>21</v>
      </c>
      <c r="AF3614" s="25"/>
      <c r="AG3614" s="29">
        <v>3</v>
      </c>
      <c r="AH3614" s="2" t="s">
        <v>17974</v>
      </c>
      <c r="AI3614" s="2">
        <v>3</v>
      </c>
      <c r="AJ3614" s="2">
        <v>3</v>
      </c>
      <c r="AK3614" s="2"/>
      <c r="AL3614" s="2"/>
      <c r="AM3614" s="2"/>
      <c r="AN3614" s="2"/>
      <c r="AO3614" s="2"/>
      <c r="AP3614" s="25"/>
      <c r="AQ3614" s="25"/>
      <c r="AR3614" s="2"/>
      <c r="AS3614" s="2"/>
      <c r="AT3614" s="2"/>
      <c r="AU3614" s="25"/>
      <c r="AV3614" s="2"/>
      <c r="AW3614" s="2"/>
      <c r="AX3614" s="25"/>
      <c r="AY3614" s="25"/>
      <c r="AZ3614" s="25"/>
      <c r="BA3614" s="25"/>
      <c r="BB3614" s="25"/>
      <c r="BC3614" s="25"/>
      <c r="BD3614" s="25"/>
      <c r="BE3614" s="25"/>
      <c r="BF3614" s="25"/>
      <c r="BG3614" s="25"/>
      <c r="BH3614" s="25"/>
      <c r="BI3614" s="25"/>
      <c r="BJ3614" s="25"/>
      <c r="BK3614" s="25"/>
      <c r="BL3614" s="25"/>
      <c r="BM3614" s="25"/>
      <c r="BN3614" s="25"/>
      <c r="BO3614" s="25"/>
      <c r="BP3614" s="25"/>
      <c r="BQ3614" s="25"/>
      <c r="BR3614" s="25"/>
      <c r="BS3614" s="25"/>
      <c r="BT3614" s="25"/>
      <c r="BU3614" s="25"/>
      <c r="BV3614" s="25"/>
      <c r="BW3614" s="25"/>
      <c r="BX3614" s="25"/>
      <c r="BY3614" s="25"/>
      <c r="BZ3614" s="25"/>
      <c r="CA3614" s="25"/>
      <c r="CB3614" s="25"/>
      <c r="CC3614" s="25"/>
      <c r="CD3614" s="2" t="s">
        <v>78</v>
      </c>
      <c r="CE3614" s="2" t="s">
        <v>22080</v>
      </c>
      <c r="CF3614" s="25"/>
      <c r="CG3614" s="25"/>
      <c r="CH3614" s="25"/>
      <c r="CI3614" s="25"/>
      <c r="CJ3614" s="25"/>
    </row>
    <row r="3615" spans="1:88" x14ac:dyDescent="0.2">
      <c r="A3615" s="2" t="s">
        <v>13370</v>
      </c>
      <c r="B3615" s="2" t="s">
        <v>26656</v>
      </c>
      <c r="C3615" s="2" t="s">
        <v>10420</v>
      </c>
      <c r="D3615" s="2" t="s">
        <v>13370</v>
      </c>
      <c r="E3615" s="2" t="s">
        <v>13370</v>
      </c>
      <c r="F3615" s="2" t="s">
        <v>13371</v>
      </c>
      <c r="G3615" s="2" t="s">
        <v>13372</v>
      </c>
      <c r="H3615" s="2" t="s">
        <v>61</v>
      </c>
      <c r="I3615" s="2" t="s">
        <v>61</v>
      </c>
      <c r="J3615" s="2" t="s">
        <v>61</v>
      </c>
      <c r="K3615" s="50" t="s">
        <v>61</v>
      </c>
      <c r="L3615" s="43">
        <v>2009</v>
      </c>
      <c r="M3615" s="2" t="s">
        <v>133</v>
      </c>
      <c r="N3615" s="32">
        <v>25.244420000000002</v>
      </c>
      <c r="O3615" s="32">
        <v>55.285809999999998</v>
      </c>
      <c r="P3615" s="2" t="s">
        <v>152</v>
      </c>
      <c r="Q3615" s="2" t="s">
        <v>65</v>
      </c>
      <c r="R3615" s="43" t="s">
        <v>18854</v>
      </c>
      <c r="S3615" s="41" t="s">
        <v>1554</v>
      </c>
      <c r="T3615" s="41" t="s">
        <v>18460</v>
      </c>
      <c r="U3615" s="2"/>
      <c r="V3615" s="2"/>
      <c r="W3615" s="41" t="s">
        <v>17588</v>
      </c>
      <c r="X3615" s="2" t="s">
        <v>153</v>
      </c>
      <c r="Y3615" s="2" t="s">
        <v>76</v>
      </c>
      <c r="Z3615" s="5" t="s">
        <v>10423</v>
      </c>
      <c r="AA3615" s="5" t="s">
        <v>16910</v>
      </c>
      <c r="AB3615" s="5" t="s">
        <v>16317</v>
      </c>
      <c r="AC3615" s="2" t="s">
        <v>5205</v>
      </c>
      <c r="AD3615" s="2">
        <v>1032300</v>
      </c>
      <c r="AE3615" s="5">
        <v>27</v>
      </c>
      <c r="AF3615" s="25"/>
      <c r="AG3615" s="29">
        <v>3</v>
      </c>
      <c r="AH3615" s="2" t="s">
        <v>17974</v>
      </c>
      <c r="AI3615" s="2">
        <v>3</v>
      </c>
      <c r="AJ3615" s="2">
        <v>3</v>
      </c>
      <c r="AK3615" s="2"/>
      <c r="AL3615" s="2"/>
      <c r="AM3615" s="2"/>
      <c r="AN3615" s="2"/>
      <c r="AO3615" s="2"/>
      <c r="AP3615" s="25"/>
      <c r="AQ3615" s="25"/>
      <c r="AR3615" s="2"/>
      <c r="AS3615" s="2"/>
      <c r="AT3615" s="2"/>
      <c r="AU3615" s="25"/>
      <c r="AV3615" s="2"/>
      <c r="AW3615" s="2"/>
      <c r="AX3615" s="25"/>
      <c r="AY3615" s="25"/>
      <c r="AZ3615" s="25"/>
      <c r="BA3615" s="25"/>
      <c r="BB3615" s="25"/>
      <c r="BC3615" s="25"/>
      <c r="BD3615" s="25"/>
      <c r="BE3615" s="25"/>
      <c r="BF3615" s="25"/>
      <c r="BG3615" s="25"/>
      <c r="BH3615" s="25"/>
      <c r="BI3615" s="25"/>
      <c r="BJ3615" s="25"/>
      <c r="BK3615" s="25"/>
      <c r="BL3615" s="25"/>
      <c r="BM3615" s="25"/>
      <c r="BN3615" s="25"/>
      <c r="BO3615" s="25"/>
      <c r="BP3615" s="25"/>
      <c r="BQ3615" s="25"/>
      <c r="BR3615" s="25"/>
      <c r="BS3615" s="25"/>
      <c r="BT3615" s="25"/>
      <c r="BU3615" s="25"/>
      <c r="BV3615" s="25"/>
      <c r="BW3615" s="25"/>
      <c r="BX3615" s="25"/>
      <c r="BY3615" s="25"/>
      <c r="BZ3615" s="25"/>
      <c r="CA3615" s="25"/>
      <c r="CB3615" s="25"/>
      <c r="CC3615" s="25"/>
      <c r="CD3615" s="2" t="s">
        <v>78</v>
      </c>
      <c r="CE3615" s="2" t="s">
        <v>22081</v>
      </c>
      <c r="CF3615" s="25"/>
      <c r="CG3615" s="25"/>
      <c r="CH3615" s="25"/>
      <c r="CI3615" s="25"/>
      <c r="CJ3615" s="25"/>
    </row>
    <row r="3616" spans="1:88" x14ac:dyDescent="0.2">
      <c r="A3616" s="2" t="s">
        <v>13373</v>
      </c>
      <c r="B3616" s="2" t="s">
        <v>26657</v>
      </c>
      <c r="C3616" s="2" t="s">
        <v>10420</v>
      </c>
      <c r="D3616" s="2" t="s">
        <v>13373</v>
      </c>
      <c r="E3616" s="2" t="s">
        <v>13373</v>
      </c>
      <c r="F3616" s="2" t="s">
        <v>13374</v>
      </c>
      <c r="G3616" s="2" t="s">
        <v>13375</v>
      </c>
      <c r="H3616" s="2" t="s">
        <v>61</v>
      </c>
      <c r="I3616" s="2" t="s">
        <v>61</v>
      </c>
      <c r="J3616" s="2" t="s">
        <v>61</v>
      </c>
      <c r="K3616" s="50" t="s">
        <v>61</v>
      </c>
      <c r="L3616" s="43">
        <v>2009</v>
      </c>
      <c r="M3616" s="2" t="s">
        <v>133</v>
      </c>
      <c r="N3616" s="32">
        <v>25.225429999999999</v>
      </c>
      <c r="O3616" s="32">
        <v>55.340389999999999</v>
      </c>
      <c r="P3616" s="2" t="s">
        <v>152</v>
      </c>
      <c r="Q3616" s="2" t="s">
        <v>65</v>
      </c>
      <c r="R3616" s="43" t="s">
        <v>18854</v>
      </c>
      <c r="S3616" s="41" t="s">
        <v>1554</v>
      </c>
      <c r="T3616" s="41" t="s">
        <v>18460</v>
      </c>
      <c r="U3616" s="2"/>
      <c r="V3616" s="2"/>
      <c r="W3616" s="41" t="s">
        <v>17588</v>
      </c>
      <c r="X3616" s="2" t="s">
        <v>153</v>
      </c>
      <c r="Y3616" s="2" t="s">
        <v>102</v>
      </c>
      <c r="Z3616" s="5" t="s">
        <v>20</v>
      </c>
      <c r="AA3616" s="5" t="s">
        <v>16910</v>
      </c>
      <c r="AB3616" s="5" t="s">
        <v>16316</v>
      </c>
      <c r="AC3616" s="2" t="s">
        <v>5205</v>
      </c>
      <c r="AD3616" s="2">
        <v>1032600</v>
      </c>
      <c r="AE3616" s="5">
        <v>25</v>
      </c>
      <c r="AF3616" s="25"/>
      <c r="AG3616" s="29">
        <v>3</v>
      </c>
      <c r="AH3616" s="2" t="s">
        <v>17974</v>
      </c>
      <c r="AI3616" s="2">
        <v>3</v>
      </c>
      <c r="AJ3616" s="2">
        <v>3</v>
      </c>
      <c r="AK3616" s="2"/>
      <c r="AL3616" s="2"/>
      <c r="AM3616" s="2"/>
      <c r="AN3616" s="2"/>
      <c r="AO3616" s="2"/>
      <c r="AP3616" s="25"/>
      <c r="AQ3616" s="25"/>
      <c r="AR3616" s="2"/>
      <c r="AS3616" s="2"/>
      <c r="AT3616" s="2"/>
      <c r="AU3616" s="25"/>
      <c r="AV3616" s="2"/>
      <c r="AW3616" s="2"/>
      <c r="AX3616" s="25"/>
      <c r="AY3616" s="25"/>
      <c r="AZ3616" s="25"/>
      <c r="BA3616" s="25"/>
      <c r="BB3616" s="25"/>
      <c r="BC3616" s="25"/>
      <c r="BD3616" s="25"/>
      <c r="BE3616" s="25"/>
      <c r="BF3616" s="25"/>
      <c r="BG3616" s="25"/>
      <c r="BH3616" s="25"/>
      <c r="BI3616" s="25"/>
      <c r="BJ3616" s="25"/>
      <c r="BK3616" s="25"/>
      <c r="BL3616" s="25"/>
      <c r="BM3616" s="25"/>
      <c r="BN3616" s="25"/>
      <c r="BO3616" s="25"/>
      <c r="BP3616" s="25"/>
      <c r="BQ3616" s="25"/>
      <c r="BR3616" s="25"/>
      <c r="BS3616" s="25"/>
      <c r="BT3616" s="25"/>
      <c r="BU3616" s="25"/>
      <c r="BV3616" s="25"/>
      <c r="BW3616" s="25"/>
      <c r="BX3616" s="25"/>
      <c r="BY3616" s="25"/>
      <c r="BZ3616" s="25"/>
      <c r="CA3616" s="25"/>
      <c r="CB3616" s="25"/>
      <c r="CC3616" s="25"/>
      <c r="CD3616" s="2" t="s">
        <v>628</v>
      </c>
      <c r="CE3616" s="2" t="s">
        <v>22082</v>
      </c>
      <c r="CF3616" s="25"/>
      <c r="CG3616" s="25"/>
      <c r="CH3616" s="25"/>
      <c r="CI3616" s="25"/>
      <c r="CJ3616" s="25"/>
    </row>
    <row r="3617" spans="1:88" x14ac:dyDescent="0.2">
      <c r="A3617" s="2" t="s">
        <v>13376</v>
      </c>
      <c r="B3617" s="2" t="s">
        <v>26658</v>
      </c>
      <c r="C3617" s="2" t="s">
        <v>10420</v>
      </c>
      <c r="D3617" s="2" t="s">
        <v>13376</v>
      </c>
      <c r="E3617" s="2" t="s">
        <v>13376</v>
      </c>
      <c r="F3617" s="2" t="s">
        <v>13377</v>
      </c>
      <c r="G3617" s="2" t="s">
        <v>13378</v>
      </c>
      <c r="H3617" s="2" t="s">
        <v>83</v>
      </c>
      <c r="I3617" s="2" t="s">
        <v>61</v>
      </c>
      <c r="J3617" s="2" t="s">
        <v>61</v>
      </c>
      <c r="K3617" s="50" t="s">
        <v>61</v>
      </c>
      <c r="L3617" s="43">
        <v>2012</v>
      </c>
      <c r="M3617" s="2" t="s">
        <v>133</v>
      </c>
      <c r="N3617" s="32">
        <v>25.250119999999999</v>
      </c>
      <c r="O3617" s="32">
        <v>55.320169999999997</v>
      </c>
      <c r="P3617" s="2" t="s">
        <v>2767</v>
      </c>
      <c r="Q3617" s="2" t="s">
        <v>65</v>
      </c>
      <c r="R3617" s="43" t="s">
        <v>18854</v>
      </c>
      <c r="S3617" s="41" t="s">
        <v>134</v>
      </c>
      <c r="T3617" s="41" t="s">
        <v>18460</v>
      </c>
      <c r="U3617" s="2"/>
      <c r="V3617" s="2"/>
      <c r="W3617" s="41" t="s">
        <v>17589</v>
      </c>
      <c r="X3617" s="2" t="s">
        <v>315</v>
      </c>
      <c r="Y3617" s="2" t="s">
        <v>102</v>
      </c>
      <c r="Z3617" s="5" t="s">
        <v>10423</v>
      </c>
      <c r="AA3617" s="5" t="s">
        <v>16910</v>
      </c>
      <c r="AB3617" s="5" t="s">
        <v>16316</v>
      </c>
      <c r="AC3617" s="2" t="s">
        <v>5205</v>
      </c>
      <c r="AD3617" s="2">
        <v>1031500</v>
      </c>
      <c r="AE3617" s="5">
        <v>30</v>
      </c>
      <c r="AF3617" s="25"/>
      <c r="AG3617" s="29">
        <v>3</v>
      </c>
      <c r="AH3617" s="2" t="s">
        <v>17974</v>
      </c>
      <c r="AI3617" s="2">
        <v>3</v>
      </c>
      <c r="AJ3617" s="2">
        <v>3</v>
      </c>
      <c r="AK3617" s="2"/>
      <c r="AL3617" s="2"/>
      <c r="AM3617" s="2"/>
      <c r="AN3617" s="2"/>
      <c r="AO3617" s="2"/>
      <c r="AP3617" s="25"/>
      <c r="AQ3617" s="25"/>
      <c r="AR3617" s="2"/>
      <c r="AS3617" s="2"/>
      <c r="AT3617" s="2"/>
      <c r="AU3617" s="25"/>
      <c r="AV3617" s="2"/>
      <c r="AW3617" s="2"/>
      <c r="AX3617" s="25"/>
      <c r="AY3617" s="25"/>
      <c r="AZ3617" s="25"/>
      <c r="BA3617" s="25"/>
      <c r="BB3617" s="25"/>
      <c r="BC3617" s="25"/>
      <c r="BD3617" s="25"/>
      <c r="BE3617" s="25"/>
      <c r="BF3617" s="25"/>
      <c r="BG3617" s="25"/>
      <c r="BH3617" s="25"/>
      <c r="BI3617" s="25"/>
      <c r="BJ3617" s="25"/>
      <c r="BK3617" s="25"/>
      <c r="BL3617" s="25"/>
      <c r="BM3617" s="25"/>
      <c r="BN3617" s="25"/>
      <c r="BO3617" s="25"/>
      <c r="BP3617" s="25"/>
      <c r="BQ3617" s="25"/>
      <c r="BR3617" s="25"/>
      <c r="BS3617" s="25"/>
      <c r="BT3617" s="25"/>
      <c r="BU3617" s="25"/>
      <c r="BV3617" s="25"/>
      <c r="BW3617" s="25"/>
      <c r="BX3617" s="25"/>
      <c r="BY3617" s="25"/>
      <c r="BZ3617" s="25"/>
      <c r="CA3617" s="25"/>
      <c r="CB3617" s="25"/>
      <c r="CC3617" s="25"/>
      <c r="CD3617" s="2" t="s">
        <v>78</v>
      </c>
      <c r="CE3617" s="2" t="s">
        <v>22083</v>
      </c>
      <c r="CF3617" s="25"/>
      <c r="CG3617" s="25"/>
      <c r="CH3617" s="25"/>
      <c r="CI3617" s="25"/>
      <c r="CJ3617" s="25"/>
    </row>
    <row r="3618" spans="1:88" x14ac:dyDescent="0.2">
      <c r="A3618" s="2" t="s">
        <v>13379</v>
      </c>
      <c r="B3618" s="2" t="s">
        <v>26659</v>
      </c>
      <c r="C3618" s="2" t="s">
        <v>10420</v>
      </c>
      <c r="D3618" s="2" t="s">
        <v>13379</v>
      </c>
      <c r="E3618" s="2" t="s">
        <v>13379</v>
      </c>
      <c r="F3618" s="2" t="s">
        <v>13380</v>
      </c>
      <c r="G3618" s="2" t="s">
        <v>13381</v>
      </c>
      <c r="H3618" s="2" t="s">
        <v>61</v>
      </c>
      <c r="I3618" s="2" t="s">
        <v>61</v>
      </c>
      <c r="J3618" s="2" t="s">
        <v>61</v>
      </c>
      <c r="K3618" s="50" t="s">
        <v>61</v>
      </c>
      <c r="L3618" s="43">
        <v>2009</v>
      </c>
      <c r="M3618" s="2" t="s">
        <v>133</v>
      </c>
      <c r="N3618" s="32">
        <v>25.255769999999998</v>
      </c>
      <c r="O3618" s="32">
        <v>55.326090000000001</v>
      </c>
      <c r="P3618" s="2" t="s">
        <v>152</v>
      </c>
      <c r="Q3618" s="2" t="s">
        <v>65</v>
      </c>
      <c r="R3618" s="43" t="s">
        <v>18854</v>
      </c>
      <c r="S3618" s="41" t="s">
        <v>272</v>
      </c>
      <c r="T3618" s="41" t="s">
        <v>18461</v>
      </c>
      <c r="U3618" s="2"/>
      <c r="V3618" s="2"/>
      <c r="W3618" s="41" t="s">
        <v>17588</v>
      </c>
      <c r="X3618" s="2" t="s">
        <v>153</v>
      </c>
      <c r="Y3618" s="2" t="s">
        <v>76</v>
      </c>
      <c r="Z3618" s="5" t="s">
        <v>10423</v>
      </c>
      <c r="AA3618" s="5" t="s">
        <v>16910</v>
      </c>
      <c r="AB3618" s="5" t="s">
        <v>16317</v>
      </c>
      <c r="AC3618" s="2" t="s">
        <v>5205</v>
      </c>
      <c r="AD3618" s="2">
        <v>1012900</v>
      </c>
      <c r="AE3618" s="5">
        <v>54</v>
      </c>
      <c r="AF3618" s="25"/>
      <c r="AG3618" s="29">
        <v>3</v>
      </c>
      <c r="AH3618" s="2" t="s">
        <v>17974</v>
      </c>
      <c r="AI3618" s="2">
        <v>3</v>
      </c>
      <c r="AJ3618" s="2">
        <v>3</v>
      </c>
      <c r="AK3618" s="2"/>
      <c r="AL3618" s="2"/>
      <c r="AM3618" s="2"/>
      <c r="AN3618" s="2"/>
      <c r="AO3618" s="2"/>
      <c r="AP3618" s="25"/>
      <c r="AQ3618" s="25"/>
      <c r="AR3618" s="2"/>
      <c r="AS3618" s="2"/>
      <c r="AT3618" s="2"/>
      <c r="AU3618" s="25"/>
      <c r="AV3618" s="2"/>
      <c r="AW3618" s="2"/>
      <c r="AX3618" s="25"/>
      <c r="AY3618" s="25"/>
      <c r="AZ3618" s="25"/>
      <c r="BA3618" s="25"/>
      <c r="BB3618" s="25"/>
      <c r="BC3618" s="25"/>
      <c r="BD3618" s="25"/>
      <c r="BE3618" s="25"/>
      <c r="BF3618" s="25"/>
      <c r="BG3618" s="25"/>
      <c r="BH3618" s="25"/>
      <c r="BI3618" s="25"/>
      <c r="BJ3618" s="25"/>
      <c r="BK3618" s="25"/>
      <c r="BL3618" s="25"/>
      <c r="BM3618" s="25"/>
      <c r="BN3618" s="25"/>
      <c r="BO3618" s="25"/>
      <c r="BP3618" s="25"/>
      <c r="BQ3618" s="25"/>
      <c r="BR3618" s="25"/>
      <c r="BS3618" s="25"/>
      <c r="BT3618" s="25"/>
      <c r="BU3618" s="25"/>
      <c r="BV3618" s="25"/>
      <c r="BW3618" s="25"/>
      <c r="BX3618" s="25"/>
      <c r="BY3618" s="25"/>
      <c r="BZ3618" s="25"/>
      <c r="CA3618" s="25"/>
      <c r="CB3618" s="25"/>
      <c r="CC3618" s="25"/>
      <c r="CD3618" s="2" t="s">
        <v>628</v>
      </c>
      <c r="CE3618" s="2" t="s">
        <v>22084</v>
      </c>
      <c r="CF3618" s="25"/>
      <c r="CG3618" s="25"/>
      <c r="CH3618" s="25"/>
      <c r="CI3618" s="25"/>
      <c r="CJ3618" s="25"/>
    </row>
    <row r="3619" spans="1:88" x14ac:dyDescent="0.2">
      <c r="A3619" s="2" t="s">
        <v>13382</v>
      </c>
      <c r="B3619" s="2" t="s">
        <v>26660</v>
      </c>
      <c r="C3619" s="2" t="s">
        <v>10420</v>
      </c>
      <c r="D3619" s="2" t="s">
        <v>13382</v>
      </c>
      <c r="E3619" s="2" t="s">
        <v>13382</v>
      </c>
      <c r="F3619" s="2" t="s">
        <v>13383</v>
      </c>
      <c r="G3619" s="2" t="s">
        <v>13384</v>
      </c>
      <c r="H3619" s="2" t="s">
        <v>61</v>
      </c>
      <c r="I3619" s="2" t="s">
        <v>61</v>
      </c>
      <c r="J3619" s="2" t="s">
        <v>61</v>
      </c>
      <c r="K3619" s="50" t="s">
        <v>61</v>
      </c>
      <c r="L3619" s="43">
        <v>2009</v>
      </c>
      <c r="M3619" s="2" t="s">
        <v>133</v>
      </c>
      <c r="N3619" s="32">
        <v>25.16272</v>
      </c>
      <c r="O3619" s="32">
        <v>55.271749999999997</v>
      </c>
      <c r="P3619" s="2" t="s">
        <v>152</v>
      </c>
      <c r="Q3619" s="2" t="s">
        <v>65</v>
      </c>
      <c r="R3619" s="43" t="s">
        <v>18854</v>
      </c>
      <c r="S3619" s="41" t="s">
        <v>1554</v>
      </c>
      <c r="T3619" s="41" t="s">
        <v>18460</v>
      </c>
      <c r="U3619" s="2"/>
      <c r="V3619" s="2"/>
      <c r="W3619" s="41" t="s">
        <v>17588</v>
      </c>
      <c r="X3619" s="2" t="s">
        <v>153</v>
      </c>
      <c r="Y3619" s="2" t="s">
        <v>76</v>
      </c>
      <c r="Z3619" s="5" t="s">
        <v>10423</v>
      </c>
      <c r="AA3619" s="5" t="s">
        <v>16910</v>
      </c>
      <c r="AB3619" s="5" t="s">
        <v>16317</v>
      </c>
      <c r="AC3619" s="2" t="s">
        <v>5205</v>
      </c>
      <c r="AD3619" s="2">
        <v>1035500</v>
      </c>
      <c r="AE3619" s="5">
        <v>30</v>
      </c>
      <c r="AF3619" s="25"/>
      <c r="AG3619" s="29">
        <v>3</v>
      </c>
      <c r="AH3619" s="2" t="s">
        <v>17974</v>
      </c>
      <c r="AI3619" s="2">
        <v>4</v>
      </c>
      <c r="AJ3619" s="2">
        <v>3</v>
      </c>
      <c r="AK3619" s="2" t="s">
        <v>18943</v>
      </c>
      <c r="AL3619" s="2"/>
      <c r="AM3619" s="2"/>
      <c r="AN3619" s="2"/>
      <c r="AO3619" s="2"/>
      <c r="AP3619" s="25"/>
      <c r="AQ3619" s="25"/>
      <c r="AR3619" s="2"/>
      <c r="AS3619" s="2"/>
      <c r="AT3619" s="2"/>
      <c r="AU3619" s="25"/>
      <c r="AV3619" s="2"/>
      <c r="AW3619" s="2"/>
      <c r="AX3619" s="25"/>
      <c r="AY3619" s="25"/>
      <c r="AZ3619" s="25"/>
      <c r="BA3619" s="25"/>
      <c r="BB3619" s="25"/>
      <c r="BC3619" s="25"/>
      <c r="BD3619" s="25"/>
      <c r="BE3619" s="25"/>
      <c r="BF3619" s="25"/>
      <c r="BG3619" s="25"/>
      <c r="BH3619" s="25"/>
      <c r="BI3619" s="25"/>
      <c r="BJ3619" s="25"/>
      <c r="BK3619" s="25"/>
      <c r="BL3619" s="25"/>
      <c r="BM3619" s="25"/>
      <c r="BN3619" s="25"/>
      <c r="BO3619" s="25"/>
      <c r="BP3619" s="25"/>
      <c r="BQ3619" s="25"/>
      <c r="BR3619" s="25"/>
      <c r="BS3619" s="25"/>
      <c r="BT3619" s="25"/>
      <c r="BU3619" s="25"/>
      <c r="BV3619" s="25"/>
      <c r="BW3619" s="25"/>
      <c r="BX3619" s="25"/>
      <c r="BY3619" s="25"/>
      <c r="BZ3619" s="25"/>
      <c r="CA3619" s="25"/>
      <c r="CB3619" s="25"/>
      <c r="CC3619" s="25"/>
      <c r="CD3619" s="2" t="s">
        <v>78</v>
      </c>
      <c r="CE3619" s="2" t="s">
        <v>22085</v>
      </c>
      <c r="CF3619" s="25"/>
      <c r="CG3619" s="25"/>
      <c r="CH3619" s="25"/>
      <c r="CI3619" s="25"/>
      <c r="CJ3619" s="25"/>
    </row>
    <row r="3620" spans="1:88" x14ac:dyDescent="0.2">
      <c r="A3620" s="2" t="s">
        <v>13385</v>
      </c>
      <c r="B3620" s="2" t="s">
        <v>26661</v>
      </c>
      <c r="C3620" s="2" t="s">
        <v>10420</v>
      </c>
      <c r="D3620" s="2"/>
      <c r="E3620" s="2" t="s">
        <v>13385</v>
      </c>
      <c r="F3620" s="2" t="s">
        <v>13386</v>
      </c>
      <c r="G3620" s="2" t="s">
        <v>17539</v>
      </c>
      <c r="H3620" s="2"/>
      <c r="I3620" s="2" t="s">
        <v>61</v>
      </c>
      <c r="J3620" s="2" t="s">
        <v>61</v>
      </c>
      <c r="K3620" s="50" t="s">
        <v>61</v>
      </c>
      <c r="L3620" s="43">
        <v>2009</v>
      </c>
      <c r="M3620" s="2" t="s">
        <v>133</v>
      </c>
      <c r="N3620" s="32">
        <v>25.093160000000001</v>
      </c>
      <c r="O3620" s="32">
        <v>55.152099999999997</v>
      </c>
      <c r="P3620" s="2" t="s">
        <v>2767</v>
      </c>
      <c r="Q3620" s="2" t="s">
        <v>65</v>
      </c>
      <c r="R3620" s="43" t="s">
        <v>18854</v>
      </c>
      <c r="S3620" s="41" t="s">
        <v>272</v>
      </c>
      <c r="T3620" s="41" t="s">
        <v>18461</v>
      </c>
      <c r="U3620" s="2"/>
      <c r="V3620" s="2"/>
      <c r="W3620" s="41" t="s">
        <v>17589</v>
      </c>
      <c r="X3620" s="2" t="s">
        <v>1598</v>
      </c>
      <c r="Y3620" s="2" t="s">
        <v>102</v>
      </c>
      <c r="Z3620" s="5" t="s">
        <v>20</v>
      </c>
      <c r="AA3620" s="5" t="s">
        <v>16910</v>
      </c>
      <c r="AB3620" s="5" t="s">
        <v>16316</v>
      </c>
      <c r="AC3620" s="2" t="s">
        <v>5205</v>
      </c>
      <c r="AD3620" s="2">
        <v>1038200</v>
      </c>
      <c r="AE3620" s="5">
        <v>27</v>
      </c>
      <c r="AF3620" s="25"/>
      <c r="AG3620" s="29">
        <v>3</v>
      </c>
      <c r="AH3620" s="2" t="s">
        <v>17974</v>
      </c>
      <c r="AI3620" s="2">
        <v>3</v>
      </c>
      <c r="AJ3620" s="2">
        <v>3</v>
      </c>
      <c r="AK3620" s="2"/>
      <c r="AL3620" s="2"/>
      <c r="AM3620" s="2"/>
      <c r="AN3620" s="2"/>
      <c r="AO3620" s="2"/>
      <c r="AP3620" s="25"/>
      <c r="AQ3620" s="25"/>
      <c r="AR3620" s="2"/>
      <c r="AS3620" s="2"/>
      <c r="AT3620" s="2"/>
      <c r="AU3620" s="25"/>
      <c r="AV3620" s="2"/>
      <c r="AW3620" s="2"/>
      <c r="AX3620" s="25"/>
      <c r="AY3620" s="25"/>
      <c r="AZ3620" s="25"/>
      <c r="BA3620" s="25"/>
      <c r="BB3620" s="25"/>
      <c r="BC3620" s="25"/>
      <c r="BD3620" s="25"/>
      <c r="BE3620" s="25"/>
      <c r="BF3620" s="25"/>
      <c r="BG3620" s="25"/>
      <c r="BH3620" s="25"/>
      <c r="BI3620" s="25"/>
      <c r="BJ3620" s="25"/>
      <c r="BK3620" s="25"/>
      <c r="BL3620" s="25"/>
      <c r="BM3620" s="25"/>
      <c r="BN3620" s="25"/>
      <c r="BO3620" s="25"/>
      <c r="BP3620" s="25"/>
      <c r="BQ3620" s="25"/>
      <c r="BR3620" s="25"/>
      <c r="BS3620" s="25"/>
      <c r="BT3620" s="25"/>
      <c r="BU3620" s="25"/>
      <c r="BV3620" s="25"/>
      <c r="BW3620" s="25"/>
      <c r="BX3620" s="25"/>
      <c r="BY3620" s="25"/>
      <c r="BZ3620" s="25"/>
      <c r="CA3620" s="25"/>
      <c r="CB3620" s="25"/>
      <c r="CC3620" s="25"/>
      <c r="CD3620" s="2" t="s">
        <v>78</v>
      </c>
      <c r="CE3620" s="2" t="s">
        <v>22086</v>
      </c>
      <c r="CF3620" s="25"/>
      <c r="CG3620" s="25"/>
      <c r="CH3620" s="25"/>
      <c r="CI3620" s="25"/>
      <c r="CJ3620" s="25"/>
    </row>
    <row r="3621" spans="1:88" x14ac:dyDescent="0.2">
      <c r="A3621" s="2" t="s">
        <v>13387</v>
      </c>
      <c r="B3621" s="2" t="s">
        <v>26662</v>
      </c>
      <c r="C3621" s="2" t="s">
        <v>10420</v>
      </c>
      <c r="D3621" s="2" t="s">
        <v>13388</v>
      </c>
      <c r="E3621" s="2" t="s">
        <v>13388</v>
      </c>
      <c r="F3621" s="2" t="s">
        <v>13389</v>
      </c>
      <c r="G3621" s="2" t="s">
        <v>13390</v>
      </c>
      <c r="H3621" s="2" t="s">
        <v>61</v>
      </c>
      <c r="I3621" s="2" t="s">
        <v>61</v>
      </c>
      <c r="J3621" s="2" t="s">
        <v>61</v>
      </c>
      <c r="K3621" s="50" t="s">
        <v>61</v>
      </c>
      <c r="L3621" s="43">
        <v>2009</v>
      </c>
      <c r="M3621" s="2" t="s">
        <v>133</v>
      </c>
      <c r="N3621" s="32">
        <v>25.1038</v>
      </c>
      <c r="O3621" s="32">
        <v>55.393999999999998</v>
      </c>
      <c r="P3621" s="2" t="s">
        <v>152</v>
      </c>
      <c r="Q3621" s="2" t="s">
        <v>65</v>
      </c>
      <c r="R3621" s="43" t="s">
        <v>18854</v>
      </c>
      <c r="S3621" s="41" t="s">
        <v>1554</v>
      </c>
      <c r="T3621" s="41" t="s">
        <v>18460</v>
      </c>
      <c r="U3621" s="2"/>
      <c r="V3621" s="2"/>
      <c r="W3621" s="41" t="s">
        <v>17588</v>
      </c>
      <c r="X3621" s="2" t="s">
        <v>696</v>
      </c>
      <c r="Y3621" s="2" t="s">
        <v>10437</v>
      </c>
      <c r="Z3621" s="5" t="s">
        <v>10423</v>
      </c>
      <c r="AA3621" s="5" t="s">
        <v>16910</v>
      </c>
      <c r="AB3621" s="5" t="s">
        <v>18093</v>
      </c>
      <c r="AC3621" s="2" t="s">
        <v>5247</v>
      </c>
      <c r="AD3621" s="2">
        <v>1081300</v>
      </c>
      <c r="AE3621" s="5">
        <v>30</v>
      </c>
      <c r="AF3621" s="25"/>
      <c r="AG3621" s="29">
        <v>3</v>
      </c>
      <c r="AH3621" s="2" t="s">
        <v>17978</v>
      </c>
      <c r="AI3621" s="2">
        <v>3</v>
      </c>
      <c r="AJ3621" s="2">
        <v>3</v>
      </c>
      <c r="AK3621" s="2"/>
      <c r="AL3621" s="2"/>
      <c r="AM3621" s="2"/>
      <c r="AN3621" s="2"/>
      <c r="AO3621" s="2"/>
      <c r="AP3621" s="25"/>
      <c r="AQ3621" s="25"/>
      <c r="AR3621" s="2"/>
      <c r="AS3621" s="2"/>
      <c r="AT3621" s="2"/>
      <c r="AU3621" s="25"/>
      <c r="AV3621" s="2"/>
      <c r="AW3621" s="2"/>
      <c r="AX3621" s="25"/>
      <c r="AY3621" s="25"/>
      <c r="AZ3621" s="25"/>
      <c r="BA3621" s="25"/>
      <c r="BB3621" s="25"/>
      <c r="BC3621" s="25"/>
      <c r="BD3621" s="25"/>
      <c r="BE3621" s="25"/>
      <c r="BF3621" s="25"/>
      <c r="BG3621" s="25"/>
      <c r="BH3621" s="25"/>
      <c r="BI3621" s="25"/>
      <c r="BJ3621" s="25"/>
      <c r="BK3621" s="25"/>
      <c r="BL3621" s="25"/>
      <c r="BM3621" s="25"/>
      <c r="BN3621" s="25"/>
      <c r="BO3621" s="25"/>
      <c r="BP3621" s="25"/>
      <c r="BQ3621" s="25"/>
      <c r="BR3621" s="25"/>
      <c r="BS3621" s="25"/>
      <c r="BT3621" s="25"/>
      <c r="BU3621" s="25"/>
      <c r="BV3621" s="25"/>
      <c r="BW3621" s="25"/>
      <c r="BX3621" s="25"/>
      <c r="BY3621" s="25"/>
      <c r="BZ3621" s="25"/>
      <c r="CA3621" s="25"/>
      <c r="CB3621" s="25"/>
      <c r="CC3621" s="25"/>
      <c r="CD3621" s="2" t="s">
        <v>628</v>
      </c>
      <c r="CE3621" s="2" t="s">
        <v>22087</v>
      </c>
      <c r="CF3621" s="25"/>
      <c r="CG3621" s="25"/>
      <c r="CH3621" s="25"/>
      <c r="CI3621" s="25"/>
      <c r="CJ3621" s="25"/>
    </row>
    <row r="3622" spans="1:88" x14ac:dyDescent="0.2">
      <c r="A3622" s="2" t="s">
        <v>13391</v>
      </c>
      <c r="B3622" s="2" t="s">
        <v>26663</v>
      </c>
      <c r="C3622" s="2" t="s">
        <v>10420</v>
      </c>
      <c r="D3622" s="2" t="s">
        <v>13391</v>
      </c>
      <c r="E3622" s="2" t="s">
        <v>13391</v>
      </c>
      <c r="F3622" s="2" t="s">
        <v>13392</v>
      </c>
      <c r="G3622" s="2" t="s">
        <v>13393</v>
      </c>
      <c r="H3622" s="2" t="s">
        <v>61</v>
      </c>
      <c r="I3622" s="2" t="s">
        <v>61</v>
      </c>
      <c r="J3622" s="2" t="s">
        <v>61</v>
      </c>
      <c r="K3622" s="50" t="s">
        <v>61</v>
      </c>
      <c r="L3622" s="43">
        <v>2009</v>
      </c>
      <c r="M3622" s="2" t="s">
        <v>133</v>
      </c>
      <c r="N3622" s="32">
        <v>25.222840000000001</v>
      </c>
      <c r="O3622" s="32">
        <v>55.313389999999998</v>
      </c>
      <c r="P3622" s="2" t="s">
        <v>152</v>
      </c>
      <c r="Q3622" s="2" t="s">
        <v>65</v>
      </c>
      <c r="R3622" s="43" t="s">
        <v>18854</v>
      </c>
      <c r="S3622" s="41" t="s">
        <v>1554</v>
      </c>
      <c r="T3622" s="41" t="s">
        <v>18460</v>
      </c>
      <c r="U3622" s="2"/>
      <c r="V3622" s="2"/>
      <c r="W3622" s="41" t="s">
        <v>17588</v>
      </c>
      <c r="X3622" s="2" t="s">
        <v>696</v>
      </c>
      <c r="Y3622" s="2" t="s">
        <v>102</v>
      </c>
      <c r="Z3622" s="5" t="s">
        <v>10423</v>
      </c>
      <c r="AA3622" s="5" t="s">
        <v>16910</v>
      </c>
      <c r="AB3622" s="5" t="s">
        <v>16316</v>
      </c>
      <c r="AC3622" s="2" t="s">
        <v>5205</v>
      </c>
      <c r="AD3622" s="2">
        <v>1032500</v>
      </c>
      <c r="AE3622" s="5">
        <v>27</v>
      </c>
      <c r="AF3622" s="25"/>
      <c r="AG3622" s="29">
        <v>3</v>
      </c>
      <c r="AH3622" s="2" t="s">
        <v>17974</v>
      </c>
      <c r="AI3622" s="2">
        <v>3</v>
      </c>
      <c r="AJ3622" s="2">
        <v>3</v>
      </c>
      <c r="AK3622" s="2"/>
      <c r="AL3622" s="2"/>
      <c r="AM3622" s="2"/>
      <c r="AN3622" s="2"/>
      <c r="AO3622" s="2"/>
      <c r="AP3622" s="25"/>
      <c r="AQ3622" s="25"/>
      <c r="AR3622" s="2"/>
      <c r="AS3622" s="2"/>
      <c r="AT3622" s="2"/>
      <c r="AU3622" s="25"/>
      <c r="AV3622" s="2"/>
      <c r="AW3622" s="2"/>
      <c r="AX3622" s="25"/>
      <c r="AY3622" s="25"/>
      <c r="AZ3622" s="25"/>
      <c r="BA3622" s="25"/>
      <c r="BB3622" s="25"/>
      <c r="BC3622" s="25"/>
      <c r="BD3622" s="25"/>
      <c r="BE3622" s="25"/>
      <c r="BF3622" s="25"/>
      <c r="BG3622" s="25"/>
      <c r="BH3622" s="25"/>
      <c r="BI3622" s="25"/>
      <c r="BJ3622" s="25"/>
      <c r="BK3622" s="25"/>
      <c r="BL3622" s="25"/>
      <c r="BM3622" s="25"/>
      <c r="BN3622" s="25"/>
      <c r="BO3622" s="25"/>
      <c r="BP3622" s="25"/>
      <c r="BQ3622" s="25"/>
      <c r="BR3622" s="25"/>
      <c r="BS3622" s="25"/>
      <c r="BT3622" s="25"/>
      <c r="BU3622" s="25"/>
      <c r="BV3622" s="25"/>
      <c r="BW3622" s="25"/>
      <c r="BX3622" s="25"/>
      <c r="BY3622" s="25"/>
      <c r="BZ3622" s="25"/>
      <c r="CA3622" s="25"/>
      <c r="CB3622" s="25"/>
      <c r="CC3622" s="25"/>
      <c r="CD3622" s="2" t="s">
        <v>628</v>
      </c>
      <c r="CE3622" s="2" t="s">
        <v>22088</v>
      </c>
      <c r="CF3622" s="25"/>
      <c r="CG3622" s="25"/>
      <c r="CH3622" s="25"/>
      <c r="CI3622" s="25"/>
      <c r="CJ3622" s="25"/>
    </row>
    <row r="3623" spans="1:88" x14ac:dyDescent="0.2">
      <c r="A3623" s="2" t="s">
        <v>13394</v>
      </c>
      <c r="B3623" s="2" t="s">
        <v>26664</v>
      </c>
      <c r="C3623" s="2" t="s">
        <v>10420</v>
      </c>
      <c r="D3623" s="2" t="s">
        <v>13394</v>
      </c>
      <c r="E3623" s="2" t="s">
        <v>13394</v>
      </c>
      <c r="F3623" s="2" t="s">
        <v>13395</v>
      </c>
      <c r="G3623" s="2" t="s">
        <v>13396</v>
      </c>
      <c r="H3623" s="2" t="s">
        <v>61</v>
      </c>
      <c r="I3623" s="2" t="s">
        <v>61</v>
      </c>
      <c r="J3623" s="2" t="s">
        <v>61</v>
      </c>
      <c r="K3623" s="50" t="s">
        <v>61</v>
      </c>
      <c r="L3623" s="43">
        <v>2009</v>
      </c>
      <c r="M3623" s="2" t="s">
        <v>133</v>
      </c>
      <c r="N3623" s="32">
        <v>25.1647</v>
      </c>
      <c r="O3623" s="32">
        <v>55.255070000000003</v>
      </c>
      <c r="P3623" s="2" t="s">
        <v>152</v>
      </c>
      <c r="Q3623" s="2" t="s">
        <v>65</v>
      </c>
      <c r="R3623" s="43" t="s">
        <v>18854</v>
      </c>
      <c r="S3623" s="41" t="s">
        <v>1554</v>
      </c>
      <c r="T3623" s="41" t="s">
        <v>18460</v>
      </c>
      <c r="U3623" s="2"/>
      <c r="V3623" s="2"/>
      <c r="W3623" s="41" t="s">
        <v>17588</v>
      </c>
      <c r="X3623" s="2" t="s">
        <v>153</v>
      </c>
      <c r="Y3623" s="2" t="s">
        <v>102</v>
      </c>
      <c r="Z3623" s="5" t="s">
        <v>10423</v>
      </c>
      <c r="AA3623" s="5" t="s">
        <v>16910</v>
      </c>
      <c r="AB3623" s="5" t="s">
        <v>16316</v>
      </c>
      <c r="AC3623" s="2" t="s">
        <v>5205</v>
      </c>
      <c r="AD3623" s="2">
        <v>1035400</v>
      </c>
      <c r="AE3623" s="5">
        <v>27</v>
      </c>
      <c r="AF3623" s="25"/>
      <c r="AG3623" s="29">
        <v>3</v>
      </c>
      <c r="AH3623" s="2" t="s">
        <v>17974</v>
      </c>
      <c r="AI3623" s="2">
        <v>3</v>
      </c>
      <c r="AJ3623" s="2">
        <v>3</v>
      </c>
      <c r="AK3623" s="2"/>
      <c r="AL3623" s="2"/>
      <c r="AM3623" s="2"/>
      <c r="AN3623" s="2"/>
      <c r="AO3623" s="2"/>
      <c r="AP3623" s="25"/>
      <c r="AQ3623" s="25"/>
      <c r="AR3623" s="2"/>
      <c r="AS3623" s="2"/>
      <c r="AT3623" s="2"/>
      <c r="AU3623" s="25"/>
      <c r="AV3623" s="2"/>
      <c r="AW3623" s="2"/>
      <c r="AX3623" s="25"/>
      <c r="AY3623" s="25"/>
      <c r="AZ3623" s="25"/>
      <c r="BA3623" s="25"/>
      <c r="BB3623" s="25"/>
      <c r="BC3623" s="25"/>
      <c r="BD3623" s="25"/>
      <c r="BE3623" s="25"/>
      <c r="BF3623" s="25"/>
      <c r="BG3623" s="25"/>
      <c r="BH3623" s="25"/>
      <c r="BI3623" s="25"/>
      <c r="BJ3623" s="25"/>
      <c r="BK3623" s="25"/>
      <c r="BL3623" s="25"/>
      <c r="BM3623" s="25"/>
      <c r="BN3623" s="25"/>
      <c r="BO3623" s="25"/>
      <c r="BP3623" s="25"/>
      <c r="BQ3623" s="25"/>
      <c r="BR3623" s="25"/>
      <c r="BS3623" s="25"/>
      <c r="BT3623" s="25"/>
      <c r="BU3623" s="25"/>
      <c r="BV3623" s="25"/>
      <c r="BW3623" s="25"/>
      <c r="BX3623" s="25"/>
      <c r="BY3623" s="25"/>
      <c r="BZ3623" s="25"/>
      <c r="CA3623" s="25"/>
      <c r="CB3623" s="25"/>
      <c r="CC3623" s="25"/>
      <c r="CD3623" s="2" t="s">
        <v>78</v>
      </c>
      <c r="CE3623" s="2" t="s">
        <v>22089</v>
      </c>
      <c r="CF3623" s="25"/>
      <c r="CG3623" s="25"/>
      <c r="CH3623" s="25"/>
      <c r="CI3623" s="25"/>
      <c r="CJ3623" s="25"/>
    </row>
    <row r="3624" spans="1:88" x14ac:dyDescent="0.2">
      <c r="A3624" s="2" t="s">
        <v>13397</v>
      </c>
      <c r="B3624" s="2" t="s">
        <v>26665</v>
      </c>
      <c r="C3624" s="2" t="s">
        <v>10420</v>
      </c>
      <c r="D3624" s="2" t="s">
        <v>13397</v>
      </c>
      <c r="E3624" s="2" t="s">
        <v>13397</v>
      </c>
      <c r="F3624" s="2" t="s">
        <v>13398</v>
      </c>
      <c r="G3624" s="2" t="s">
        <v>13399</v>
      </c>
      <c r="H3624" s="2" t="s">
        <v>83</v>
      </c>
      <c r="I3624" s="2" t="s">
        <v>61</v>
      </c>
      <c r="J3624" s="2" t="s">
        <v>61</v>
      </c>
      <c r="K3624" s="50" t="s">
        <v>61</v>
      </c>
      <c r="L3624" s="43">
        <v>2009</v>
      </c>
      <c r="M3624" s="2" t="s">
        <v>133</v>
      </c>
      <c r="N3624" s="32">
        <v>25.269559999999998</v>
      </c>
      <c r="O3624" s="32">
        <v>55.367820000000002</v>
      </c>
      <c r="P3624" s="2" t="s">
        <v>2767</v>
      </c>
      <c r="Q3624" s="2" t="s">
        <v>65</v>
      </c>
      <c r="R3624" s="43" t="s">
        <v>18854</v>
      </c>
      <c r="S3624" s="41" t="s">
        <v>1554</v>
      </c>
      <c r="T3624" s="41" t="s">
        <v>18460</v>
      </c>
      <c r="U3624" s="2"/>
      <c r="V3624" s="2"/>
      <c r="W3624" s="41" t="s">
        <v>17589</v>
      </c>
      <c r="X3624" s="2" t="s">
        <v>315</v>
      </c>
      <c r="Y3624" s="2" t="s">
        <v>102</v>
      </c>
      <c r="Z3624" s="5" t="s">
        <v>10423</v>
      </c>
      <c r="AA3624" s="5" t="s">
        <v>16910</v>
      </c>
      <c r="AB3624" s="5" t="s">
        <v>16316</v>
      </c>
      <c r="AC3624" s="2" t="s">
        <v>5205</v>
      </c>
      <c r="AD3624" s="2">
        <v>1022600</v>
      </c>
      <c r="AE3624" s="5">
        <v>20</v>
      </c>
      <c r="AF3624" s="25"/>
      <c r="AG3624" s="29">
        <v>3</v>
      </c>
      <c r="AH3624" s="2" t="s">
        <v>17974</v>
      </c>
      <c r="AI3624" s="2">
        <v>3</v>
      </c>
      <c r="AJ3624" s="2">
        <v>3</v>
      </c>
      <c r="AK3624" s="2"/>
      <c r="AL3624" s="2"/>
      <c r="AM3624" s="2"/>
      <c r="AN3624" s="2"/>
      <c r="AO3624" s="2"/>
      <c r="AP3624" s="25"/>
      <c r="AQ3624" s="25"/>
      <c r="AR3624" s="2"/>
      <c r="AS3624" s="2"/>
      <c r="AT3624" s="2"/>
      <c r="AU3624" s="25"/>
      <c r="AV3624" s="2"/>
      <c r="AW3624" s="2"/>
      <c r="AX3624" s="25"/>
      <c r="AY3624" s="25"/>
      <c r="AZ3624" s="25"/>
      <c r="BA3624" s="25"/>
      <c r="BB3624" s="25"/>
      <c r="BC3624" s="25"/>
      <c r="BD3624" s="25"/>
      <c r="BE3624" s="25"/>
      <c r="BF3624" s="25"/>
      <c r="BG3624" s="25"/>
      <c r="BH3624" s="25"/>
      <c r="BI3624" s="25"/>
      <c r="BJ3624" s="25"/>
      <c r="BK3624" s="25"/>
      <c r="BL3624" s="25"/>
      <c r="BM3624" s="25"/>
      <c r="BN3624" s="25"/>
      <c r="BO3624" s="25"/>
      <c r="BP3624" s="25"/>
      <c r="BQ3624" s="25"/>
      <c r="BR3624" s="25"/>
      <c r="BS3624" s="25"/>
      <c r="BT3624" s="25"/>
      <c r="BU3624" s="25"/>
      <c r="BV3624" s="25"/>
      <c r="BW3624" s="25"/>
      <c r="BX3624" s="25"/>
      <c r="BY3624" s="25"/>
      <c r="BZ3624" s="25"/>
      <c r="CA3624" s="25"/>
      <c r="CB3624" s="25"/>
      <c r="CC3624" s="25"/>
      <c r="CD3624" s="2" t="s">
        <v>78</v>
      </c>
      <c r="CE3624" s="2" t="s">
        <v>22090</v>
      </c>
      <c r="CF3624" s="25"/>
      <c r="CG3624" s="25"/>
      <c r="CH3624" s="25"/>
      <c r="CI3624" s="25"/>
      <c r="CJ3624" s="25"/>
    </row>
    <row r="3625" spans="1:88" x14ac:dyDescent="0.2">
      <c r="A3625" s="2" t="s">
        <v>13400</v>
      </c>
      <c r="B3625" s="2" t="s">
        <v>26666</v>
      </c>
      <c r="C3625" s="2" t="s">
        <v>10420</v>
      </c>
      <c r="D3625" s="2" t="s">
        <v>13400</v>
      </c>
      <c r="E3625" s="2" t="s">
        <v>13400</v>
      </c>
      <c r="F3625" s="2" t="s">
        <v>13401</v>
      </c>
      <c r="G3625" s="2" t="s">
        <v>13402</v>
      </c>
      <c r="H3625" s="2" t="s">
        <v>61</v>
      </c>
      <c r="I3625" s="2" t="s">
        <v>61</v>
      </c>
      <c r="J3625" s="2" t="s">
        <v>61</v>
      </c>
      <c r="K3625" s="50" t="s">
        <v>61</v>
      </c>
      <c r="L3625" s="43">
        <v>2009</v>
      </c>
      <c r="M3625" s="2" t="s">
        <v>133</v>
      </c>
      <c r="N3625" s="32">
        <v>25.221769999999999</v>
      </c>
      <c r="O3625" s="32">
        <v>55.326700000000002</v>
      </c>
      <c r="P3625" s="2" t="s">
        <v>152</v>
      </c>
      <c r="Q3625" s="2" t="s">
        <v>65</v>
      </c>
      <c r="R3625" s="43" t="s">
        <v>18854</v>
      </c>
      <c r="S3625" s="41" t="s">
        <v>1554</v>
      </c>
      <c r="T3625" s="41" t="s">
        <v>18460</v>
      </c>
      <c r="U3625" s="2"/>
      <c r="V3625" s="2"/>
      <c r="W3625" s="41" t="s">
        <v>17588</v>
      </c>
      <c r="X3625" s="2" t="s">
        <v>153</v>
      </c>
      <c r="Y3625" s="2" t="s">
        <v>76</v>
      </c>
      <c r="Z3625" s="5" t="s">
        <v>10423</v>
      </c>
      <c r="AA3625" s="5" t="s">
        <v>16910</v>
      </c>
      <c r="AB3625" s="5" t="s">
        <v>16317</v>
      </c>
      <c r="AC3625" s="2" t="s">
        <v>5205</v>
      </c>
      <c r="AD3625" s="2">
        <v>1032600</v>
      </c>
      <c r="AE3625" s="5">
        <v>25</v>
      </c>
      <c r="AF3625" s="25"/>
      <c r="AG3625" s="29">
        <v>3</v>
      </c>
      <c r="AH3625" s="2" t="s">
        <v>17974</v>
      </c>
      <c r="AI3625" s="2">
        <v>3</v>
      </c>
      <c r="AJ3625" s="2">
        <v>3</v>
      </c>
      <c r="AK3625" s="2"/>
      <c r="AL3625" s="2"/>
      <c r="AM3625" s="2"/>
      <c r="AN3625" s="2"/>
      <c r="AO3625" s="2"/>
      <c r="AP3625" s="25"/>
      <c r="AQ3625" s="25"/>
      <c r="AR3625" s="2"/>
      <c r="AS3625" s="2"/>
      <c r="AT3625" s="2"/>
      <c r="AU3625" s="25"/>
      <c r="AV3625" s="2"/>
      <c r="AW3625" s="2"/>
      <c r="AX3625" s="25"/>
      <c r="AY3625" s="25"/>
      <c r="AZ3625" s="25"/>
      <c r="BA3625" s="25"/>
      <c r="BB3625" s="25"/>
      <c r="BC3625" s="25"/>
      <c r="BD3625" s="25"/>
      <c r="BE3625" s="25"/>
      <c r="BF3625" s="25"/>
      <c r="BG3625" s="25"/>
      <c r="BH3625" s="25"/>
      <c r="BI3625" s="25"/>
      <c r="BJ3625" s="25"/>
      <c r="BK3625" s="25"/>
      <c r="BL3625" s="25"/>
      <c r="BM3625" s="25"/>
      <c r="BN3625" s="25"/>
      <c r="BO3625" s="25"/>
      <c r="BP3625" s="25"/>
      <c r="BQ3625" s="25"/>
      <c r="BR3625" s="25"/>
      <c r="BS3625" s="25"/>
      <c r="BT3625" s="25"/>
      <c r="BU3625" s="25"/>
      <c r="BV3625" s="25"/>
      <c r="BW3625" s="25"/>
      <c r="BX3625" s="25"/>
      <c r="BY3625" s="25"/>
      <c r="BZ3625" s="25"/>
      <c r="CA3625" s="25"/>
      <c r="CB3625" s="25"/>
      <c r="CC3625" s="25"/>
      <c r="CD3625" s="2" t="s">
        <v>78</v>
      </c>
      <c r="CE3625" s="2" t="s">
        <v>22091</v>
      </c>
      <c r="CF3625" s="25"/>
      <c r="CG3625" s="25"/>
      <c r="CH3625" s="25"/>
      <c r="CI3625" s="25"/>
      <c r="CJ3625" s="25"/>
    </row>
    <row r="3626" spans="1:88" x14ac:dyDescent="0.2">
      <c r="A3626" s="2" t="s">
        <v>13403</v>
      </c>
      <c r="B3626" s="2" t="s">
        <v>26667</v>
      </c>
      <c r="C3626" s="2" t="s">
        <v>10420</v>
      </c>
      <c r="D3626" s="2" t="s">
        <v>13403</v>
      </c>
      <c r="E3626" s="2" t="s">
        <v>13403</v>
      </c>
      <c r="F3626" s="2" t="s">
        <v>13404</v>
      </c>
      <c r="G3626" s="2" t="s">
        <v>13405</v>
      </c>
      <c r="H3626" s="2" t="s">
        <v>61</v>
      </c>
      <c r="I3626" s="2" t="s">
        <v>61</v>
      </c>
      <c r="J3626" s="2" t="s">
        <v>61</v>
      </c>
      <c r="K3626" s="50" t="s">
        <v>61</v>
      </c>
      <c r="L3626" s="43">
        <v>2009</v>
      </c>
      <c r="M3626" s="2" t="s">
        <v>133</v>
      </c>
      <c r="N3626" s="32">
        <v>25.230540000000001</v>
      </c>
      <c r="O3626" s="32">
        <v>55.387639999999998</v>
      </c>
      <c r="P3626" s="2" t="s">
        <v>152</v>
      </c>
      <c r="Q3626" s="2" t="s">
        <v>65</v>
      </c>
      <c r="R3626" s="43" t="s">
        <v>18854</v>
      </c>
      <c r="S3626" s="41" t="s">
        <v>1554</v>
      </c>
      <c r="T3626" s="41" t="s">
        <v>18460</v>
      </c>
      <c r="U3626" s="2"/>
      <c r="V3626" s="2"/>
      <c r="W3626" s="41" t="s">
        <v>17588</v>
      </c>
      <c r="X3626" s="2" t="s">
        <v>696</v>
      </c>
      <c r="Y3626" s="2" t="s">
        <v>102</v>
      </c>
      <c r="Z3626" s="5" t="s">
        <v>10423</v>
      </c>
      <c r="AA3626" s="5" t="s">
        <v>16910</v>
      </c>
      <c r="AB3626" s="5" t="s">
        <v>16316</v>
      </c>
      <c r="AC3626" s="2" t="s">
        <v>5205</v>
      </c>
      <c r="AD3626" s="2">
        <v>1021600</v>
      </c>
      <c r="AE3626" s="5">
        <v>20</v>
      </c>
      <c r="AF3626" s="25"/>
      <c r="AG3626" s="29">
        <v>3</v>
      </c>
      <c r="AH3626" s="2" t="s">
        <v>17974</v>
      </c>
      <c r="AI3626" s="2">
        <v>3</v>
      </c>
      <c r="AJ3626" s="2">
        <v>3</v>
      </c>
      <c r="AK3626" s="2"/>
      <c r="AL3626" s="2"/>
      <c r="AM3626" s="2"/>
      <c r="AN3626" s="2"/>
      <c r="AO3626" s="2"/>
      <c r="AP3626" s="25"/>
      <c r="AQ3626" s="25"/>
      <c r="AR3626" s="2"/>
      <c r="AS3626" s="2"/>
      <c r="AT3626" s="2"/>
      <c r="AU3626" s="25"/>
      <c r="AV3626" s="2"/>
      <c r="AW3626" s="2"/>
      <c r="AX3626" s="25"/>
      <c r="AY3626" s="25"/>
      <c r="AZ3626" s="25"/>
      <c r="BA3626" s="25"/>
      <c r="BB3626" s="25"/>
      <c r="BC3626" s="25"/>
      <c r="BD3626" s="25"/>
      <c r="BE3626" s="25"/>
      <c r="BF3626" s="25"/>
      <c r="BG3626" s="25"/>
      <c r="BH3626" s="25"/>
      <c r="BI3626" s="25"/>
      <c r="BJ3626" s="25"/>
      <c r="BK3626" s="25"/>
      <c r="BL3626" s="25"/>
      <c r="BM3626" s="25"/>
      <c r="BN3626" s="25"/>
      <c r="BO3626" s="25"/>
      <c r="BP3626" s="25"/>
      <c r="BQ3626" s="25"/>
      <c r="BR3626" s="25"/>
      <c r="BS3626" s="25"/>
      <c r="BT3626" s="25"/>
      <c r="BU3626" s="25"/>
      <c r="BV3626" s="25"/>
      <c r="BW3626" s="25"/>
      <c r="BX3626" s="25"/>
      <c r="BY3626" s="25"/>
      <c r="BZ3626" s="25"/>
      <c r="CA3626" s="25"/>
      <c r="CB3626" s="25"/>
      <c r="CC3626" s="25"/>
      <c r="CD3626" s="2" t="s">
        <v>78</v>
      </c>
      <c r="CE3626" s="2" t="s">
        <v>22092</v>
      </c>
      <c r="CF3626" s="25"/>
      <c r="CG3626" s="25"/>
      <c r="CH3626" s="25"/>
      <c r="CI3626" s="25"/>
      <c r="CJ3626" s="25"/>
    </row>
    <row r="3627" spans="1:88" x14ac:dyDescent="0.2">
      <c r="A3627" s="2" t="s">
        <v>13406</v>
      </c>
      <c r="B3627" s="2" t="s">
        <v>26668</v>
      </c>
      <c r="C3627" s="2" t="s">
        <v>10420</v>
      </c>
      <c r="D3627" s="2" t="s">
        <v>13406</v>
      </c>
      <c r="E3627" s="2" t="s">
        <v>13406</v>
      </c>
      <c r="F3627" s="2" t="s">
        <v>13407</v>
      </c>
      <c r="G3627" s="2" t="s">
        <v>13408</v>
      </c>
      <c r="H3627" s="2" t="s">
        <v>61</v>
      </c>
      <c r="I3627" s="2" t="s">
        <v>61</v>
      </c>
      <c r="J3627" s="2" t="s">
        <v>61</v>
      </c>
      <c r="K3627" s="50" t="s">
        <v>61</v>
      </c>
      <c r="L3627" s="43">
        <v>2009</v>
      </c>
      <c r="M3627" s="2" t="s">
        <v>133</v>
      </c>
      <c r="N3627" s="32">
        <v>25.22261</v>
      </c>
      <c r="O3627" s="32">
        <v>55.392710000000001</v>
      </c>
      <c r="P3627" s="2" t="s">
        <v>152</v>
      </c>
      <c r="Q3627" s="2" t="s">
        <v>65</v>
      </c>
      <c r="R3627" s="43" t="s">
        <v>18854</v>
      </c>
      <c r="S3627" s="41" t="s">
        <v>1554</v>
      </c>
      <c r="T3627" s="41" t="s">
        <v>18460</v>
      </c>
      <c r="U3627" s="2"/>
      <c r="V3627" s="2"/>
      <c r="W3627" s="41" t="s">
        <v>17588</v>
      </c>
      <c r="X3627" s="2" t="s">
        <v>153</v>
      </c>
      <c r="Y3627" s="2" t="s">
        <v>76</v>
      </c>
      <c r="Z3627" s="5" t="s">
        <v>10423</v>
      </c>
      <c r="AA3627" s="5" t="s">
        <v>16910</v>
      </c>
      <c r="AB3627" s="5" t="s">
        <v>16317</v>
      </c>
      <c r="AC3627" s="2" t="s">
        <v>5205</v>
      </c>
      <c r="AD3627" s="2">
        <v>1021600</v>
      </c>
      <c r="AE3627" s="5">
        <v>30</v>
      </c>
      <c r="AF3627" s="25"/>
      <c r="AG3627" s="29">
        <v>3</v>
      </c>
      <c r="AH3627" s="2" t="s">
        <v>17974</v>
      </c>
      <c r="AI3627" s="2">
        <v>4</v>
      </c>
      <c r="AJ3627" s="2">
        <v>3</v>
      </c>
      <c r="AK3627" s="2"/>
      <c r="AL3627" s="2"/>
      <c r="AM3627" s="2"/>
      <c r="AN3627" s="2"/>
      <c r="AO3627" s="2"/>
      <c r="AP3627" s="25"/>
      <c r="AQ3627" s="25"/>
      <c r="AR3627" s="2"/>
      <c r="AS3627" s="2"/>
      <c r="AT3627" s="2"/>
      <c r="AU3627" s="25"/>
      <c r="AV3627" s="2"/>
      <c r="AW3627" s="2"/>
      <c r="AX3627" s="25"/>
      <c r="AY3627" s="25"/>
      <c r="AZ3627" s="25"/>
      <c r="BA3627" s="25"/>
      <c r="BB3627" s="25"/>
      <c r="BC3627" s="25"/>
      <c r="BD3627" s="25"/>
      <c r="BE3627" s="25"/>
      <c r="BF3627" s="25"/>
      <c r="BG3627" s="25"/>
      <c r="BH3627" s="25"/>
      <c r="BI3627" s="25"/>
      <c r="BJ3627" s="25"/>
      <c r="BK3627" s="25"/>
      <c r="BL3627" s="25"/>
      <c r="BM3627" s="25"/>
      <c r="BN3627" s="25"/>
      <c r="BO3627" s="25"/>
      <c r="BP3627" s="25"/>
      <c r="BQ3627" s="25"/>
      <c r="BR3627" s="25"/>
      <c r="BS3627" s="25"/>
      <c r="BT3627" s="25"/>
      <c r="BU3627" s="25"/>
      <c r="BV3627" s="25"/>
      <c r="BW3627" s="25"/>
      <c r="BX3627" s="25"/>
      <c r="BY3627" s="25"/>
      <c r="BZ3627" s="25"/>
      <c r="CA3627" s="25"/>
      <c r="CB3627" s="25"/>
      <c r="CC3627" s="25"/>
      <c r="CD3627" s="2" t="s">
        <v>78</v>
      </c>
      <c r="CE3627" s="2" t="s">
        <v>22093</v>
      </c>
      <c r="CF3627" s="25"/>
      <c r="CG3627" s="25"/>
      <c r="CH3627" s="25"/>
      <c r="CI3627" s="25"/>
      <c r="CJ3627" s="25"/>
    </row>
    <row r="3628" spans="1:88" x14ac:dyDescent="0.2">
      <c r="A3628" s="2" t="s">
        <v>13409</v>
      </c>
      <c r="B3628" s="2" t="s">
        <v>26669</v>
      </c>
      <c r="C3628" s="2" t="s">
        <v>10420</v>
      </c>
      <c r="D3628" s="2" t="s">
        <v>13409</v>
      </c>
      <c r="E3628" s="2" t="s">
        <v>13409</v>
      </c>
      <c r="F3628" s="2" t="s">
        <v>13410</v>
      </c>
      <c r="G3628" s="2" t="s">
        <v>13411</v>
      </c>
      <c r="H3628" s="2" t="s">
        <v>83</v>
      </c>
      <c r="I3628" s="2" t="s">
        <v>61</v>
      </c>
      <c r="J3628" s="2" t="s">
        <v>61</v>
      </c>
      <c r="K3628" s="50" t="s">
        <v>61</v>
      </c>
      <c r="L3628" s="43">
        <v>2009</v>
      </c>
      <c r="M3628" s="2" t="s">
        <v>133</v>
      </c>
      <c r="N3628" s="32">
        <v>25.26174</v>
      </c>
      <c r="O3628" s="32">
        <v>55.379919999999998</v>
      </c>
      <c r="P3628" s="2" t="s">
        <v>2767</v>
      </c>
      <c r="Q3628" s="2" t="s">
        <v>65</v>
      </c>
      <c r="R3628" s="43" t="s">
        <v>18854</v>
      </c>
      <c r="S3628" s="41" t="s">
        <v>1554</v>
      </c>
      <c r="T3628" s="41" t="s">
        <v>18460</v>
      </c>
      <c r="U3628" s="2"/>
      <c r="V3628" s="2"/>
      <c r="W3628" s="41" t="s">
        <v>17589</v>
      </c>
      <c r="X3628" s="2" t="s">
        <v>315</v>
      </c>
      <c r="Y3628" s="2" t="s">
        <v>10437</v>
      </c>
      <c r="Z3628" s="5" t="s">
        <v>10423</v>
      </c>
      <c r="AA3628" s="5" t="s">
        <v>16910</v>
      </c>
      <c r="AB3628" s="5" t="s">
        <v>18093</v>
      </c>
      <c r="AC3628" s="2" t="s">
        <v>5205</v>
      </c>
      <c r="AD3628" s="2">
        <v>1022700</v>
      </c>
      <c r="AE3628" s="5">
        <v>20</v>
      </c>
      <c r="AF3628" s="25"/>
      <c r="AG3628" s="29">
        <v>3</v>
      </c>
      <c r="AH3628" s="2" t="s">
        <v>17974</v>
      </c>
      <c r="AI3628" s="2">
        <v>3</v>
      </c>
      <c r="AJ3628" s="2">
        <v>3</v>
      </c>
      <c r="AK3628" s="2"/>
      <c r="AL3628" s="2"/>
      <c r="AM3628" s="2"/>
      <c r="AN3628" s="2"/>
      <c r="AO3628" s="2"/>
      <c r="AP3628" s="25"/>
      <c r="AQ3628" s="25"/>
      <c r="AR3628" s="2"/>
      <c r="AS3628" s="2"/>
      <c r="AT3628" s="2"/>
      <c r="AU3628" s="25"/>
      <c r="AV3628" s="2"/>
      <c r="AW3628" s="2"/>
      <c r="AX3628" s="25"/>
      <c r="AY3628" s="25"/>
      <c r="AZ3628" s="25"/>
      <c r="BA3628" s="25"/>
      <c r="BB3628" s="25"/>
      <c r="BC3628" s="25"/>
      <c r="BD3628" s="25"/>
      <c r="BE3628" s="25"/>
      <c r="BF3628" s="25"/>
      <c r="BG3628" s="25"/>
      <c r="BH3628" s="25"/>
      <c r="BI3628" s="25"/>
      <c r="BJ3628" s="25"/>
      <c r="BK3628" s="25"/>
      <c r="BL3628" s="25"/>
      <c r="BM3628" s="25"/>
      <c r="BN3628" s="25"/>
      <c r="BO3628" s="25"/>
      <c r="BP3628" s="25"/>
      <c r="BQ3628" s="25"/>
      <c r="BR3628" s="25"/>
      <c r="BS3628" s="25"/>
      <c r="BT3628" s="25"/>
      <c r="BU3628" s="25"/>
      <c r="BV3628" s="25"/>
      <c r="BW3628" s="25"/>
      <c r="BX3628" s="25"/>
      <c r="BY3628" s="25"/>
      <c r="BZ3628" s="25"/>
      <c r="CA3628" s="25"/>
      <c r="CB3628" s="25"/>
      <c r="CC3628" s="25"/>
      <c r="CD3628" s="2" t="s">
        <v>78</v>
      </c>
      <c r="CE3628" s="2" t="s">
        <v>22094</v>
      </c>
      <c r="CF3628" s="25"/>
      <c r="CG3628" s="25"/>
      <c r="CH3628" s="25"/>
      <c r="CI3628" s="25"/>
      <c r="CJ3628" s="25"/>
    </row>
    <row r="3629" spans="1:88" x14ac:dyDescent="0.2">
      <c r="A3629" s="2" t="s">
        <v>13412</v>
      </c>
      <c r="B3629" s="2" t="s">
        <v>26670</v>
      </c>
      <c r="C3629" s="2" t="s">
        <v>10420</v>
      </c>
      <c r="D3629" s="2" t="s">
        <v>13412</v>
      </c>
      <c r="E3629" s="2" t="s">
        <v>13412</v>
      </c>
      <c r="F3629" s="2" t="s">
        <v>13413</v>
      </c>
      <c r="G3629" s="2" t="s">
        <v>13414</v>
      </c>
      <c r="H3629" s="2" t="s">
        <v>61</v>
      </c>
      <c r="I3629" s="2" t="s">
        <v>61</v>
      </c>
      <c r="J3629" s="2" t="s">
        <v>61</v>
      </c>
      <c r="K3629" s="50" t="s">
        <v>61</v>
      </c>
      <c r="L3629" s="43">
        <v>2009</v>
      </c>
      <c r="M3629" s="2" t="s">
        <v>133</v>
      </c>
      <c r="N3629" s="32">
        <v>25.274570000000001</v>
      </c>
      <c r="O3629" s="32">
        <v>55.336069999999999</v>
      </c>
      <c r="P3629" s="2" t="s">
        <v>152</v>
      </c>
      <c r="Q3629" s="2" t="s">
        <v>65</v>
      </c>
      <c r="R3629" s="43" t="s">
        <v>18854</v>
      </c>
      <c r="S3629" s="41" t="s">
        <v>1554</v>
      </c>
      <c r="T3629" s="41" t="s">
        <v>18460</v>
      </c>
      <c r="U3629" s="2"/>
      <c r="V3629" s="2"/>
      <c r="W3629" s="41" t="s">
        <v>17588</v>
      </c>
      <c r="X3629" s="2" t="s">
        <v>696</v>
      </c>
      <c r="Y3629" s="2" t="s">
        <v>102</v>
      </c>
      <c r="Z3629" s="5" t="s">
        <v>10423</v>
      </c>
      <c r="AA3629" s="5" t="s">
        <v>16910</v>
      </c>
      <c r="AB3629" s="5" t="s">
        <v>16316</v>
      </c>
      <c r="AC3629" s="2" t="s">
        <v>5247</v>
      </c>
      <c r="AD3629" s="2">
        <v>1012700</v>
      </c>
      <c r="AE3629" s="5">
        <v>27</v>
      </c>
      <c r="AF3629" s="25"/>
      <c r="AG3629" s="29">
        <v>3</v>
      </c>
      <c r="AH3629" s="2" t="s">
        <v>17978</v>
      </c>
      <c r="AI3629" s="2">
        <v>4</v>
      </c>
      <c r="AJ3629" s="2">
        <v>3</v>
      </c>
      <c r="AK3629" s="2"/>
      <c r="AL3629" s="2"/>
      <c r="AM3629" s="2"/>
      <c r="AN3629" s="2"/>
      <c r="AO3629" s="2"/>
      <c r="AP3629" s="25"/>
      <c r="AQ3629" s="25"/>
      <c r="AR3629" s="2"/>
      <c r="AS3629" s="2"/>
      <c r="AT3629" s="2"/>
      <c r="AU3629" s="25"/>
      <c r="AV3629" s="2"/>
      <c r="AW3629" s="2"/>
      <c r="AX3629" s="25"/>
      <c r="AY3629" s="25"/>
      <c r="AZ3629" s="25"/>
      <c r="BA3629" s="25"/>
      <c r="BB3629" s="25"/>
      <c r="BC3629" s="25"/>
      <c r="BD3629" s="25"/>
      <c r="BE3629" s="25"/>
      <c r="BF3629" s="25"/>
      <c r="BG3629" s="25"/>
      <c r="BH3629" s="25"/>
      <c r="BI3629" s="25"/>
      <c r="BJ3629" s="25"/>
      <c r="BK3629" s="25"/>
      <c r="BL3629" s="25"/>
      <c r="BM3629" s="25"/>
      <c r="BN3629" s="25"/>
      <c r="BO3629" s="25"/>
      <c r="BP3629" s="25"/>
      <c r="BQ3629" s="25"/>
      <c r="BR3629" s="25"/>
      <c r="BS3629" s="25"/>
      <c r="BT3629" s="25"/>
      <c r="BU3629" s="25"/>
      <c r="BV3629" s="25"/>
      <c r="BW3629" s="25"/>
      <c r="BX3629" s="25"/>
      <c r="BY3629" s="25"/>
      <c r="BZ3629" s="25"/>
      <c r="CA3629" s="25"/>
      <c r="CB3629" s="25"/>
      <c r="CC3629" s="25"/>
      <c r="CD3629" s="2" t="s">
        <v>78</v>
      </c>
      <c r="CE3629" s="2" t="s">
        <v>22095</v>
      </c>
      <c r="CF3629" s="25"/>
      <c r="CG3629" s="25"/>
      <c r="CH3629" s="25"/>
      <c r="CI3629" s="25"/>
      <c r="CJ3629" s="25"/>
    </row>
    <row r="3630" spans="1:88" x14ac:dyDescent="0.2">
      <c r="A3630" s="2" t="s">
        <v>13415</v>
      </c>
      <c r="B3630" s="2" t="s">
        <v>26671</v>
      </c>
      <c r="C3630" s="2" t="s">
        <v>10420</v>
      </c>
      <c r="D3630" s="2" t="s">
        <v>13415</v>
      </c>
      <c r="E3630" s="2" t="s">
        <v>13415</v>
      </c>
      <c r="F3630" s="2" t="s">
        <v>13416</v>
      </c>
      <c r="G3630" s="2" t="s">
        <v>13417</v>
      </c>
      <c r="H3630" s="2" t="s">
        <v>61</v>
      </c>
      <c r="I3630" s="2" t="s">
        <v>61</v>
      </c>
      <c r="J3630" s="2" t="s">
        <v>61</v>
      </c>
      <c r="K3630" s="50" t="s">
        <v>61</v>
      </c>
      <c r="L3630" s="43">
        <v>2009</v>
      </c>
      <c r="M3630" s="2" t="s">
        <v>133</v>
      </c>
      <c r="N3630" s="32">
        <v>25.2623</v>
      </c>
      <c r="O3630" s="32">
        <v>55.301600000000001</v>
      </c>
      <c r="P3630" s="2" t="s">
        <v>152</v>
      </c>
      <c r="Q3630" s="2" t="s">
        <v>65</v>
      </c>
      <c r="R3630" s="43" t="s">
        <v>18854</v>
      </c>
      <c r="S3630" s="41" t="s">
        <v>272</v>
      </c>
      <c r="T3630" s="41" t="s">
        <v>18461</v>
      </c>
      <c r="U3630" s="2"/>
      <c r="V3630" s="2"/>
      <c r="W3630" s="41" t="s">
        <v>17588</v>
      </c>
      <c r="X3630" s="2" t="s">
        <v>696</v>
      </c>
      <c r="Y3630" s="2" t="s">
        <v>102</v>
      </c>
      <c r="Z3630" s="5" t="s">
        <v>20</v>
      </c>
      <c r="AA3630" s="5" t="s">
        <v>16910</v>
      </c>
      <c r="AB3630" s="5" t="s">
        <v>16316</v>
      </c>
      <c r="AC3630" s="2" t="s">
        <v>5205</v>
      </c>
      <c r="AD3630" s="2">
        <v>1031300</v>
      </c>
      <c r="AE3630" s="5">
        <v>32</v>
      </c>
      <c r="AF3630" s="25"/>
      <c r="AG3630" s="29">
        <v>3</v>
      </c>
      <c r="AH3630" s="2" t="s">
        <v>17974</v>
      </c>
      <c r="AI3630" s="2">
        <v>3</v>
      </c>
      <c r="AJ3630" s="2">
        <v>3</v>
      </c>
      <c r="AK3630" s="2"/>
      <c r="AL3630" s="2"/>
      <c r="AM3630" s="2"/>
      <c r="AN3630" s="2"/>
      <c r="AO3630" s="2"/>
      <c r="AP3630" s="25"/>
      <c r="AQ3630" s="25"/>
      <c r="AR3630" s="2"/>
      <c r="AS3630" s="2"/>
      <c r="AT3630" s="2"/>
      <c r="AU3630" s="25"/>
      <c r="AV3630" s="2"/>
      <c r="AW3630" s="2"/>
      <c r="AX3630" s="25"/>
      <c r="AY3630" s="25"/>
      <c r="AZ3630" s="25"/>
      <c r="BA3630" s="25"/>
      <c r="BB3630" s="25"/>
      <c r="BC3630" s="25"/>
      <c r="BD3630" s="25"/>
      <c r="BE3630" s="25"/>
      <c r="BF3630" s="25"/>
      <c r="BG3630" s="25"/>
      <c r="BH3630" s="25"/>
      <c r="BI3630" s="25"/>
      <c r="BJ3630" s="25"/>
      <c r="BK3630" s="25"/>
      <c r="BL3630" s="25"/>
      <c r="BM3630" s="25"/>
      <c r="BN3630" s="25"/>
      <c r="BO3630" s="25"/>
      <c r="BP3630" s="25"/>
      <c r="BQ3630" s="25"/>
      <c r="BR3630" s="25"/>
      <c r="BS3630" s="25"/>
      <c r="BT3630" s="25"/>
      <c r="BU3630" s="25"/>
      <c r="BV3630" s="25"/>
      <c r="BW3630" s="25"/>
      <c r="BX3630" s="25"/>
      <c r="BY3630" s="25"/>
      <c r="BZ3630" s="25"/>
      <c r="CA3630" s="25"/>
      <c r="CB3630" s="25"/>
      <c r="CC3630" s="25"/>
      <c r="CD3630" s="2" t="s">
        <v>628</v>
      </c>
      <c r="CE3630" s="2" t="s">
        <v>22096</v>
      </c>
      <c r="CF3630" s="25"/>
      <c r="CG3630" s="25"/>
      <c r="CH3630" s="25"/>
      <c r="CI3630" s="25"/>
      <c r="CJ3630" s="25"/>
    </row>
    <row r="3631" spans="1:88" x14ac:dyDescent="0.2">
      <c r="A3631" s="2" t="s">
        <v>13418</v>
      </c>
      <c r="B3631" s="2" t="s">
        <v>26672</v>
      </c>
      <c r="C3631" s="2" t="s">
        <v>10420</v>
      </c>
      <c r="D3631" s="2" t="s">
        <v>13418</v>
      </c>
      <c r="E3631" s="2" t="s">
        <v>13418</v>
      </c>
      <c r="F3631" s="2" t="s">
        <v>13419</v>
      </c>
      <c r="G3631" s="2" t="s">
        <v>13420</v>
      </c>
      <c r="H3631" s="2" t="s">
        <v>61</v>
      </c>
      <c r="I3631" s="2" t="s">
        <v>61</v>
      </c>
      <c r="J3631" s="2" t="s">
        <v>61</v>
      </c>
      <c r="K3631" s="50" t="s">
        <v>61</v>
      </c>
      <c r="L3631" s="43">
        <v>2009</v>
      </c>
      <c r="M3631" s="2" t="s">
        <v>133</v>
      </c>
      <c r="N3631" s="32">
        <v>25.1694</v>
      </c>
      <c r="O3631" s="32">
        <v>55.262729999999998</v>
      </c>
      <c r="P3631" s="2" t="s">
        <v>152</v>
      </c>
      <c r="Q3631" s="2" t="s">
        <v>65</v>
      </c>
      <c r="R3631" s="43" t="s">
        <v>18854</v>
      </c>
      <c r="S3631" s="41" t="s">
        <v>1554</v>
      </c>
      <c r="T3631" s="41" t="s">
        <v>18460</v>
      </c>
      <c r="U3631" s="2"/>
      <c r="V3631" s="2"/>
      <c r="W3631" s="41" t="s">
        <v>17588</v>
      </c>
      <c r="X3631" s="2" t="s">
        <v>696</v>
      </c>
      <c r="Y3631" s="2" t="s">
        <v>76</v>
      </c>
      <c r="Z3631" s="5" t="s">
        <v>10423</v>
      </c>
      <c r="AA3631" s="5" t="s">
        <v>16910</v>
      </c>
      <c r="AB3631" s="5" t="s">
        <v>16317</v>
      </c>
      <c r="AC3631" s="2" t="s">
        <v>5205</v>
      </c>
      <c r="AD3631" s="2">
        <v>1035400</v>
      </c>
      <c r="AE3631" s="5">
        <v>27</v>
      </c>
      <c r="AF3631" s="25"/>
      <c r="AG3631" s="29">
        <v>3</v>
      </c>
      <c r="AH3631" s="2" t="s">
        <v>17974</v>
      </c>
      <c r="AI3631" s="2">
        <v>4</v>
      </c>
      <c r="AJ3631" s="2">
        <v>3</v>
      </c>
      <c r="AK3631" s="2" t="s">
        <v>18943</v>
      </c>
      <c r="AL3631" s="2"/>
      <c r="AM3631" s="2"/>
      <c r="AN3631" s="2"/>
      <c r="AO3631" s="2"/>
      <c r="AP3631" s="25"/>
      <c r="AQ3631" s="25"/>
      <c r="AR3631" s="2"/>
      <c r="AS3631" s="2"/>
      <c r="AT3631" s="2"/>
      <c r="AU3631" s="25"/>
      <c r="AV3631" s="2"/>
      <c r="AW3631" s="2"/>
      <c r="AX3631" s="25"/>
      <c r="AY3631" s="25"/>
      <c r="AZ3631" s="25"/>
      <c r="BA3631" s="25"/>
      <c r="BB3631" s="25"/>
      <c r="BC3631" s="25"/>
      <c r="BD3631" s="25"/>
      <c r="BE3631" s="25"/>
      <c r="BF3631" s="25"/>
      <c r="BG3631" s="25"/>
      <c r="BH3631" s="25"/>
      <c r="BI3631" s="25"/>
      <c r="BJ3631" s="25"/>
      <c r="BK3631" s="25"/>
      <c r="BL3631" s="25"/>
      <c r="BM3631" s="25"/>
      <c r="BN3631" s="25"/>
      <c r="BO3631" s="25"/>
      <c r="BP3631" s="25"/>
      <c r="BQ3631" s="25"/>
      <c r="BR3631" s="25"/>
      <c r="BS3631" s="25"/>
      <c r="BT3631" s="25"/>
      <c r="BU3631" s="25"/>
      <c r="BV3631" s="25"/>
      <c r="BW3631" s="25"/>
      <c r="BX3631" s="25"/>
      <c r="BY3631" s="25"/>
      <c r="BZ3631" s="25"/>
      <c r="CA3631" s="25"/>
      <c r="CB3631" s="25"/>
      <c r="CC3631" s="25"/>
      <c r="CD3631" s="2" t="s">
        <v>628</v>
      </c>
      <c r="CE3631" s="2" t="s">
        <v>22097</v>
      </c>
      <c r="CF3631" s="25"/>
      <c r="CG3631" s="25"/>
      <c r="CH3631" s="25"/>
      <c r="CI3631" s="25"/>
      <c r="CJ3631" s="25"/>
    </row>
    <row r="3632" spans="1:88" x14ac:dyDescent="0.2">
      <c r="A3632" s="2" t="s">
        <v>13421</v>
      </c>
      <c r="B3632" s="2" t="s">
        <v>26673</v>
      </c>
      <c r="C3632" s="2" t="s">
        <v>10420</v>
      </c>
      <c r="D3632" s="2" t="s">
        <v>13421</v>
      </c>
      <c r="E3632" s="2" t="s">
        <v>13421</v>
      </c>
      <c r="F3632" s="2" t="s">
        <v>13422</v>
      </c>
      <c r="G3632" s="2"/>
      <c r="H3632" s="2" t="s">
        <v>61</v>
      </c>
      <c r="I3632" s="2" t="s">
        <v>61</v>
      </c>
      <c r="J3632" s="2" t="s">
        <v>61</v>
      </c>
      <c r="K3632" s="2"/>
      <c r="L3632" s="43">
        <v>2009</v>
      </c>
      <c r="M3632" s="2" t="s">
        <v>133</v>
      </c>
      <c r="N3632" s="32">
        <v>25.240960000000001</v>
      </c>
      <c r="O3632" s="32">
        <v>55.324420000000003</v>
      </c>
      <c r="P3632" s="2" t="s">
        <v>152</v>
      </c>
      <c r="Q3632" s="2" t="s">
        <v>65</v>
      </c>
      <c r="R3632" s="43" t="s">
        <v>18854</v>
      </c>
      <c r="S3632" s="41" t="s">
        <v>1554</v>
      </c>
      <c r="T3632" s="41" t="s">
        <v>18460</v>
      </c>
      <c r="U3632" s="2"/>
      <c r="V3632" s="2"/>
      <c r="W3632" s="41" t="s">
        <v>67</v>
      </c>
      <c r="X3632" s="2" t="s">
        <v>153</v>
      </c>
      <c r="Y3632" s="2" t="s">
        <v>76</v>
      </c>
      <c r="Z3632" s="5" t="s">
        <v>10423</v>
      </c>
      <c r="AA3632" s="5" t="s">
        <v>16910</v>
      </c>
      <c r="AB3632" s="5" t="s">
        <v>16317</v>
      </c>
      <c r="AC3632" s="2" t="s">
        <v>3591</v>
      </c>
      <c r="AD3632" s="2">
        <v>1031500</v>
      </c>
      <c r="AE3632" s="5">
        <v>25</v>
      </c>
      <c r="AF3632" s="25"/>
      <c r="AG3632" s="29"/>
      <c r="AH3632" s="2" t="s">
        <v>3591</v>
      </c>
      <c r="AI3632" s="2">
        <v>3</v>
      </c>
      <c r="AJ3632" s="2" t="s">
        <v>3591</v>
      </c>
      <c r="AK3632" s="2"/>
      <c r="AL3632" s="2"/>
      <c r="AM3632" s="2"/>
      <c r="AN3632" s="2"/>
      <c r="AO3632" s="2"/>
      <c r="AP3632" s="25"/>
      <c r="AQ3632" s="25"/>
      <c r="AR3632" s="2"/>
      <c r="AS3632" s="2"/>
      <c r="AT3632" s="2"/>
      <c r="AU3632" s="25"/>
      <c r="AV3632" s="2"/>
      <c r="AW3632" s="2"/>
      <c r="AX3632" s="25"/>
      <c r="AY3632" s="25"/>
      <c r="AZ3632" s="25"/>
      <c r="BA3632" s="25"/>
      <c r="BB3632" s="25"/>
      <c r="BC3632" s="25"/>
      <c r="BD3632" s="25"/>
      <c r="BE3632" s="25"/>
      <c r="BF3632" s="25"/>
      <c r="BG3632" s="25"/>
      <c r="BH3632" s="25"/>
      <c r="BI3632" s="25"/>
      <c r="BJ3632" s="25"/>
      <c r="BK3632" s="25"/>
      <c r="BL3632" s="25"/>
      <c r="BM3632" s="25"/>
      <c r="BN3632" s="25"/>
      <c r="BO3632" s="25"/>
      <c r="BP3632" s="25"/>
      <c r="BQ3632" s="25"/>
      <c r="BR3632" s="25"/>
      <c r="BS3632" s="25"/>
      <c r="BT3632" s="25"/>
      <c r="BU3632" s="25"/>
      <c r="BV3632" s="25"/>
      <c r="BW3632" s="25"/>
      <c r="BX3632" s="25"/>
      <c r="BY3632" s="25"/>
      <c r="BZ3632" s="25"/>
      <c r="CA3632" s="25"/>
      <c r="CB3632" s="25"/>
      <c r="CC3632" s="25"/>
      <c r="CD3632" s="2" t="s">
        <v>71</v>
      </c>
      <c r="CE3632" s="2">
        <v>0</v>
      </c>
      <c r="CF3632" s="25"/>
      <c r="CG3632" s="25"/>
      <c r="CH3632" s="25"/>
      <c r="CI3632" s="25"/>
      <c r="CJ3632" s="25"/>
    </row>
    <row r="3633" spans="1:88" x14ac:dyDescent="0.2">
      <c r="A3633" s="2" t="s">
        <v>13423</v>
      </c>
      <c r="B3633" s="2" t="s">
        <v>26674</v>
      </c>
      <c r="C3633" s="2" t="s">
        <v>10420</v>
      </c>
      <c r="D3633" s="2" t="s">
        <v>13423</v>
      </c>
      <c r="E3633" s="2" t="s">
        <v>13424</v>
      </c>
      <c r="F3633" s="2" t="s">
        <v>13425</v>
      </c>
      <c r="G3633" s="2" t="s">
        <v>13426</v>
      </c>
      <c r="H3633" s="2" t="s">
        <v>61</v>
      </c>
      <c r="I3633" s="2" t="s">
        <v>61</v>
      </c>
      <c r="J3633" s="2" t="s">
        <v>61</v>
      </c>
      <c r="K3633" s="50" t="s">
        <v>61</v>
      </c>
      <c r="L3633" s="43">
        <v>2009</v>
      </c>
      <c r="M3633" s="2" t="s">
        <v>133</v>
      </c>
      <c r="N3633" s="32">
        <v>25.274660000000001</v>
      </c>
      <c r="O3633" s="32">
        <v>55.359020000000001</v>
      </c>
      <c r="P3633" s="2" t="s">
        <v>152</v>
      </c>
      <c r="Q3633" s="2" t="s">
        <v>65</v>
      </c>
      <c r="R3633" s="43" t="s">
        <v>18854</v>
      </c>
      <c r="S3633" s="41" t="s">
        <v>1554</v>
      </c>
      <c r="T3633" s="41" t="s">
        <v>18460</v>
      </c>
      <c r="U3633" s="2"/>
      <c r="V3633" s="2"/>
      <c r="W3633" s="41" t="s">
        <v>17588</v>
      </c>
      <c r="X3633" s="2" t="s">
        <v>696</v>
      </c>
      <c r="Y3633" s="2" t="s">
        <v>102</v>
      </c>
      <c r="Z3633" s="5" t="s">
        <v>10423</v>
      </c>
      <c r="AA3633" s="5" t="s">
        <v>16910</v>
      </c>
      <c r="AB3633" s="5" t="s">
        <v>16316</v>
      </c>
      <c r="AC3633" s="2" t="s">
        <v>5205</v>
      </c>
      <c r="AD3633" s="2">
        <v>1022600</v>
      </c>
      <c r="AE3633" s="5">
        <v>27</v>
      </c>
      <c r="AF3633" s="25"/>
      <c r="AG3633" s="29">
        <v>3</v>
      </c>
      <c r="AH3633" s="2" t="s">
        <v>17974</v>
      </c>
      <c r="AI3633" s="2">
        <v>3</v>
      </c>
      <c r="AJ3633" s="2">
        <v>3</v>
      </c>
      <c r="AK3633" s="2"/>
      <c r="AL3633" s="2"/>
      <c r="AM3633" s="2"/>
      <c r="AN3633" s="2"/>
      <c r="AO3633" s="2"/>
      <c r="AP3633" s="25"/>
      <c r="AQ3633" s="25"/>
      <c r="AR3633" s="2"/>
      <c r="AS3633" s="2"/>
      <c r="AT3633" s="2"/>
      <c r="AU3633" s="25"/>
      <c r="AV3633" s="2"/>
      <c r="AW3633" s="2"/>
      <c r="AX3633" s="25"/>
      <c r="AY3633" s="25"/>
      <c r="AZ3633" s="25"/>
      <c r="BA3633" s="25"/>
      <c r="BB3633" s="25"/>
      <c r="BC3633" s="25"/>
      <c r="BD3633" s="25"/>
      <c r="BE3633" s="25"/>
      <c r="BF3633" s="25"/>
      <c r="BG3633" s="25"/>
      <c r="BH3633" s="25"/>
      <c r="BI3633" s="25"/>
      <c r="BJ3633" s="25"/>
      <c r="BK3633" s="25"/>
      <c r="BL3633" s="25"/>
      <c r="BM3633" s="25"/>
      <c r="BN3633" s="25"/>
      <c r="BO3633" s="25"/>
      <c r="BP3633" s="25"/>
      <c r="BQ3633" s="25"/>
      <c r="BR3633" s="25"/>
      <c r="BS3633" s="25"/>
      <c r="BT3633" s="25"/>
      <c r="BU3633" s="25"/>
      <c r="BV3633" s="25"/>
      <c r="BW3633" s="25"/>
      <c r="BX3633" s="25"/>
      <c r="BY3633" s="25"/>
      <c r="BZ3633" s="25"/>
      <c r="CA3633" s="25"/>
      <c r="CB3633" s="25"/>
      <c r="CC3633" s="25"/>
      <c r="CD3633" s="2" t="s">
        <v>628</v>
      </c>
      <c r="CE3633" s="2" t="s">
        <v>22098</v>
      </c>
      <c r="CF3633" s="25"/>
      <c r="CG3633" s="25"/>
      <c r="CH3633" s="25"/>
      <c r="CI3633" s="25"/>
      <c r="CJ3633" s="25"/>
    </row>
    <row r="3634" spans="1:88" x14ac:dyDescent="0.2">
      <c r="A3634" s="2" t="s">
        <v>13427</v>
      </c>
      <c r="B3634" s="2" t="s">
        <v>26675</v>
      </c>
      <c r="C3634" s="2" t="s">
        <v>10420</v>
      </c>
      <c r="D3634" s="2" t="s">
        <v>13427</v>
      </c>
      <c r="E3634" s="2" t="s">
        <v>13427</v>
      </c>
      <c r="F3634" s="2" t="s">
        <v>13428</v>
      </c>
      <c r="G3634" s="2" t="s">
        <v>13429</v>
      </c>
      <c r="H3634" s="2" t="s">
        <v>61</v>
      </c>
      <c r="I3634" s="2" t="s">
        <v>61</v>
      </c>
      <c r="J3634" s="2" t="s">
        <v>61</v>
      </c>
      <c r="K3634" s="50" t="s">
        <v>61</v>
      </c>
      <c r="L3634" s="43">
        <v>2009</v>
      </c>
      <c r="M3634" s="2" t="s">
        <v>133</v>
      </c>
      <c r="N3634" s="32">
        <v>25.25347</v>
      </c>
      <c r="O3634" s="32">
        <v>55.292999999999999</v>
      </c>
      <c r="P3634" s="2" t="s">
        <v>152</v>
      </c>
      <c r="Q3634" s="2" t="s">
        <v>65</v>
      </c>
      <c r="R3634" s="43" t="s">
        <v>18854</v>
      </c>
      <c r="S3634" s="41" t="s">
        <v>272</v>
      </c>
      <c r="T3634" s="41" t="s">
        <v>18461</v>
      </c>
      <c r="U3634" s="2"/>
      <c r="V3634" s="2"/>
      <c r="W3634" s="41" t="s">
        <v>17588</v>
      </c>
      <c r="X3634" s="2" t="s">
        <v>153</v>
      </c>
      <c r="Y3634" s="2" t="s">
        <v>102</v>
      </c>
      <c r="Z3634" s="5" t="s">
        <v>20</v>
      </c>
      <c r="AA3634" s="5" t="s">
        <v>16910</v>
      </c>
      <c r="AB3634" s="5" t="s">
        <v>16316</v>
      </c>
      <c r="AC3634" s="2" t="s">
        <v>5205</v>
      </c>
      <c r="AD3634" s="2">
        <v>1031700</v>
      </c>
      <c r="AE3634" s="5">
        <v>32</v>
      </c>
      <c r="AF3634" s="25"/>
      <c r="AG3634" s="29">
        <v>3</v>
      </c>
      <c r="AH3634" s="2" t="s">
        <v>17974</v>
      </c>
      <c r="AI3634" s="2">
        <v>3</v>
      </c>
      <c r="AJ3634" s="2">
        <v>3</v>
      </c>
      <c r="AK3634" s="2"/>
      <c r="AL3634" s="2"/>
      <c r="AM3634" s="2"/>
      <c r="AN3634" s="2"/>
      <c r="AO3634" s="2"/>
      <c r="AP3634" s="25"/>
      <c r="AQ3634" s="25"/>
      <c r="AR3634" s="2"/>
      <c r="AS3634" s="2"/>
      <c r="AT3634" s="2"/>
      <c r="AU3634" s="25"/>
      <c r="AV3634" s="2"/>
      <c r="AW3634" s="2"/>
      <c r="AX3634" s="25"/>
      <c r="AY3634" s="25"/>
      <c r="AZ3634" s="25"/>
      <c r="BA3634" s="25"/>
      <c r="BB3634" s="25"/>
      <c r="BC3634" s="25"/>
      <c r="BD3634" s="25"/>
      <c r="BE3634" s="25"/>
      <c r="BF3634" s="25"/>
      <c r="BG3634" s="25"/>
      <c r="BH3634" s="25"/>
      <c r="BI3634" s="25"/>
      <c r="BJ3634" s="25"/>
      <c r="BK3634" s="25"/>
      <c r="BL3634" s="25"/>
      <c r="BM3634" s="25"/>
      <c r="BN3634" s="25"/>
      <c r="BO3634" s="25"/>
      <c r="BP3634" s="25"/>
      <c r="BQ3634" s="25"/>
      <c r="BR3634" s="25"/>
      <c r="BS3634" s="25"/>
      <c r="BT3634" s="25"/>
      <c r="BU3634" s="25"/>
      <c r="BV3634" s="25"/>
      <c r="BW3634" s="25"/>
      <c r="BX3634" s="25"/>
      <c r="BY3634" s="25"/>
      <c r="BZ3634" s="25"/>
      <c r="CA3634" s="25"/>
      <c r="CB3634" s="25"/>
      <c r="CC3634" s="25"/>
      <c r="CD3634" s="2" t="s">
        <v>628</v>
      </c>
      <c r="CE3634" s="2" t="s">
        <v>22099</v>
      </c>
      <c r="CF3634" s="25"/>
      <c r="CG3634" s="25"/>
      <c r="CH3634" s="25"/>
      <c r="CI3634" s="25"/>
      <c r="CJ3634" s="25"/>
    </row>
    <row r="3635" spans="1:88" x14ac:dyDescent="0.2">
      <c r="A3635" s="2" t="s">
        <v>13430</v>
      </c>
      <c r="B3635" s="2" t="s">
        <v>26676</v>
      </c>
      <c r="C3635" s="2" t="s">
        <v>10420</v>
      </c>
      <c r="D3635" s="2" t="s">
        <v>13430</v>
      </c>
      <c r="E3635" s="2" t="s">
        <v>13430</v>
      </c>
      <c r="F3635" s="2" t="s">
        <v>13431</v>
      </c>
      <c r="G3635" s="2" t="s">
        <v>13432</v>
      </c>
      <c r="H3635" s="2" t="s">
        <v>61</v>
      </c>
      <c r="I3635" s="2" t="s">
        <v>61</v>
      </c>
      <c r="J3635" s="2" t="s">
        <v>61</v>
      </c>
      <c r="K3635" s="50" t="s">
        <v>61</v>
      </c>
      <c r="L3635" s="43">
        <v>2009</v>
      </c>
      <c r="M3635" s="2" t="s">
        <v>133</v>
      </c>
      <c r="N3635" s="32">
        <v>25.253579999999999</v>
      </c>
      <c r="O3635" s="32">
        <v>55.287570000000002</v>
      </c>
      <c r="P3635" s="2" t="s">
        <v>152</v>
      </c>
      <c r="Q3635" s="2" t="s">
        <v>65</v>
      </c>
      <c r="R3635" s="43" t="s">
        <v>18854</v>
      </c>
      <c r="S3635" s="41" t="s">
        <v>1554</v>
      </c>
      <c r="T3635" s="41" t="s">
        <v>18460</v>
      </c>
      <c r="U3635" s="2"/>
      <c r="V3635" s="2"/>
      <c r="W3635" s="41" t="s">
        <v>17588</v>
      </c>
      <c r="X3635" s="2" t="s">
        <v>153</v>
      </c>
      <c r="Y3635" s="2" t="s">
        <v>102</v>
      </c>
      <c r="Z3635" s="5" t="s">
        <v>20</v>
      </c>
      <c r="AA3635" s="5" t="s">
        <v>16910</v>
      </c>
      <c r="AB3635" s="5" t="s">
        <v>16316</v>
      </c>
      <c r="AC3635" s="2" t="s">
        <v>5205</v>
      </c>
      <c r="AD3635" s="2">
        <v>1031600</v>
      </c>
      <c r="AE3635" s="5">
        <v>20</v>
      </c>
      <c r="AF3635" s="25"/>
      <c r="AG3635" s="29">
        <v>3</v>
      </c>
      <c r="AH3635" s="2" t="s">
        <v>17974</v>
      </c>
      <c r="AI3635" s="2">
        <v>3</v>
      </c>
      <c r="AJ3635" s="2">
        <v>3</v>
      </c>
      <c r="AK3635" s="2"/>
      <c r="AL3635" s="2"/>
      <c r="AM3635" s="2"/>
      <c r="AN3635" s="2"/>
      <c r="AO3635" s="2"/>
      <c r="AP3635" s="25"/>
      <c r="AQ3635" s="25"/>
      <c r="AR3635" s="2"/>
      <c r="AS3635" s="2"/>
      <c r="AT3635" s="2"/>
      <c r="AU3635" s="25"/>
      <c r="AV3635" s="2"/>
      <c r="AW3635" s="2"/>
      <c r="AX3635" s="25"/>
      <c r="AY3635" s="25"/>
      <c r="AZ3635" s="25"/>
      <c r="BA3635" s="25"/>
      <c r="BB3635" s="25"/>
      <c r="BC3635" s="25"/>
      <c r="BD3635" s="25"/>
      <c r="BE3635" s="25"/>
      <c r="BF3635" s="25"/>
      <c r="BG3635" s="25"/>
      <c r="BH3635" s="25"/>
      <c r="BI3635" s="25"/>
      <c r="BJ3635" s="25"/>
      <c r="BK3635" s="25"/>
      <c r="BL3635" s="25"/>
      <c r="BM3635" s="25"/>
      <c r="BN3635" s="25"/>
      <c r="BO3635" s="25"/>
      <c r="BP3635" s="25"/>
      <c r="BQ3635" s="25"/>
      <c r="BR3635" s="25"/>
      <c r="BS3635" s="25"/>
      <c r="BT3635" s="25"/>
      <c r="BU3635" s="25"/>
      <c r="BV3635" s="25"/>
      <c r="BW3635" s="25"/>
      <c r="BX3635" s="25"/>
      <c r="BY3635" s="25"/>
      <c r="BZ3635" s="25"/>
      <c r="CA3635" s="25"/>
      <c r="CB3635" s="25"/>
      <c r="CC3635" s="25"/>
      <c r="CD3635" s="2" t="s">
        <v>78</v>
      </c>
      <c r="CE3635" s="2" t="s">
        <v>22100</v>
      </c>
      <c r="CF3635" s="25"/>
      <c r="CG3635" s="25"/>
      <c r="CH3635" s="25"/>
      <c r="CI3635" s="25"/>
      <c r="CJ3635" s="25"/>
    </row>
    <row r="3636" spans="1:88" x14ac:dyDescent="0.2">
      <c r="A3636" s="2" t="s">
        <v>13433</v>
      </c>
      <c r="B3636" s="2" t="s">
        <v>26677</v>
      </c>
      <c r="C3636" s="2" t="s">
        <v>10420</v>
      </c>
      <c r="D3636" s="2" t="s">
        <v>13434</v>
      </c>
      <c r="E3636" s="2" t="s">
        <v>13434</v>
      </c>
      <c r="F3636" s="2" t="s">
        <v>13435</v>
      </c>
      <c r="G3636" s="2" t="s">
        <v>13436</v>
      </c>
      <c r="H3636" s="2" t="s">
        <v>61</v>
      </c>
      <c r="I3636" s="2" t="s">
        <v>61</v>
      </c>
      <c r="J3636" s="2" t="s">
        <v>61</v>
      </c>
      <c r="K3636" s="50" t="s">
        <v>61</v>
      </c>
      <c r="L3636" s="43">
        <v>2009</v>
      </c>
      <c r="M3636" s="2" t="s">
        <v>133</v>
      </c>
      <c r="N3636" s="32">
        <v>25.21584</v>
      </c>
      <c r="O3636" s="32">
        <v>55.399250000000002</v>
      </c>
      <c r="P3636" s="2" t="s">
        <v>152</v>
      </c>
      <c r="Q3636" s="2" t="s">
        <v>65</v>
      </c>
      <c r="R3636" s="43" t="s">
        <v>18854</v>
      </c>
      <c r="S3636" s="41" t="s">
        <v>1554</v>
      </c>
      <c r="T3636" s="41" t="s">
        <v>18460</v>
      </c>
      <c r="U3636" s="2"/>
      <c r="V3636" s="2"/>
      <c r="W3636" s="41" t="s">
        <v>17588</v>
      </c>
      <c r="X3636" s="2" t="s">
        <v>696</v>
      </c>
      <c r="Y3636" s="2" t="s">
        <v>102</v>
      </c>
      <c r="Z3636" s="5" t="s">
        <v>20</v>
      </c>
      <c r="AA3636" s="5" t="s">
        <v>16910</v>
      </c>
      <c r="AB3636" s="5" t="s">
        <v>16316</v>
      </c>
      <c r="AC3636" s="2" t="s">
        <v>5205</v>
      </c>
      <c r="AD3636" s="2">
        <v>1021600</v>
      </c>
      <c r="AE3636" s="5">
        <v>27</v>
      </c>
      <c r="AF3636" s="25"/>
      <c r="AG3636" s="29">
        <v>3</v>
      </c>
      <c r="AH3636" s="2" t="s">
        <v>17974</v>
      </c>
      <c r="AI3636" s="2">
        <v>3</v>
      </c>
      <c r="AJ3636" s="2">
        <v>3</v>
      </c>
      <c r="AK3636" s="2"/>
      <c r="AL3636" s="2"/>
      <c r="AM3636" s="2"/>
      <c r="AN3636" s="2"/>
      <c r="AO3636" s="2"/>
      <c r="AP3636" s="25"/>
      <c r="AQ3636" s="25"/>
      <c r="AR3636" s="2"/>
      <c r="AS3636" s="2"/>
      <c r="AT3636" s="2"/>
      <c r="AU3636" s="25"/>
      <c r="AV3636" s="2"/>
      <c r="AW3636" s="2"/>
      <c r="AX3636" s="25"/>
      <c r="AY3636" s="25"/>
      <c r="AZ3636" s="25"/>
      <c r="BA3636" s="25"/>
      <c r="BB3636" s="25"/>
      <c r="BC3636" s="25"/>
      <c r="BD3636" s="25"/>
      <c r="BE3636" s="25"/>
      <c r="BF3636" s="25"/>
      <c r="BG3636" s="25"/>
      <c r="BH3636" s="25"/>
      <c r="BI3636" s="25"/>
      <c r="BJ3636" s="25"/>
      <c r="BK3636" s="25"/>
      <c r="BL3636" s="25"/>
      <c r="BM3636" s="25"/>
      <c r="BN3636" s="25"/>
      <c r="BO3636" s="25"/>
      <c r="BP3636" s="25"/>
      <c r="BQ3636" s="25"/>
      <c r="BR3636" s="25"/>
      <c r="BS3636" s="25"/>
      <c r="BT3636" s="25"/>
      <c r="BU3636" s="25"/>
      <c r="BV3636" s="25"/>
      <c r="BW3636" s="25"/>
      <c r="BX3636" s="25"/>
      <c r="BY3636" s="25"/>
      <c r="BZ3636" s="25"/>
      <c r="CA3636" s="25"/>
      <c r="CB3636" s="25"/>
      <c r="CC3636" s="25"/>
      <c r="CD3636" s="2" t="s">
        <v>71</v>
      </c>
      <c r="CE3636" s="2">
        <v>0</v>
      </c>
      <c r="CF3636" s="25"/>
      <c r="CG3636" s="25"/>
      <c r="CH3636" s="25"/>
      <c r="CI3636" s="25"/>
      <c r="CJ3636" s="25"/>
    </row>
    <row r="3637" spans="1:88" x14ac:dyDescent="0.2">
      <c r="A3637" s="2" t="s">
        <v>13437</v>
      </c>
      <c r="B3637" s="2" t="s">
        <v>26678</v>
      </c>
      <c r="C3637" s="2" t="s">
        <v>10420</v>
      </c>
      <c r="D3637" s="2" t="s">
        <v>13438</v>
      </c>
      <c r="E3637" s="2" t="s">
        <v>13438</v>
      </c>
      <c r="F3637" s="2" t="s">
        <v>13439</v>
      </c>
      <c r="G3637" s="2" t="s">
        <v>13440</v>
      </c>
      <c r="H3637" s="2" t="s">
        <v>61</v>
      </c>
      <c r="I3637" s="2" t="s">
        <v>61</v>
      </c>
      <c r="J3637" s="2" t="s">
        <v>61</v>
      </c>
      <c r="K3637" s="50" t="s">
        <v>61</v>
      </c>
      <c r="L3637" s="43">
        <v>2009</v>
      </c>
      <c r="M3637" s="2" t="s">
        <v>133</v>
      </c>
      <c r="N3637" s="32">
        <v>25.244440000000001</v>
      </c>
      <c r="O3637" s="32">
        <v>55.295920000000002</v>
      </c>
      <c r="P3637" s="2" t="s">
        <v>152</v>
      </c>
      <c r="Q3637" s="2" t="s">
        <v>65</v>
      </c>
      <c r="R3637" s="43" t="s">
        <v>18854</v>
      </c>
      <c r="S3637" s="41" t="s">
        <v>1554</v>
      </c>
      <c r="T3637" s="41" t="s">
        <v>18460</v>
      </c>
      <c r="U3637" s="2"/>
      <c r="V3637" s="2"/>
      <c r="W3637" s="41" t="s">
        <v>17588</v>
      </c>
      <c r="X3637" s="2" t="s">
        <v>153</v>
      </c>
      <c r="Y3637" s="2" t="s">
        <v>102</v>
      </c>
      <c r="Z3637" s="5" t="s">
        <v>10423</v>
      </c>
      <c r="AA3637" s="5" t="s">
        <v>16910</v>
      </c>
      <c r="AB3637" s="5" t="s">
        <v>16316</v>
      </c>
      <c r="AC3637" s="2" t="s">
        <v>5205</v>
      </c>
      <c r="AD3637" s="2">
        <v>1031700</v>
      </c>
      <c r="AE3637" s="5">
        <v>30</v>
      </c>
      <c r="AF3637" s="25"/>
      <c r="AG3637" s="29">
        <v>3</v>
      </c>
      <c r="AH3637" s="2" t="s">
        <v>17974</v>
      </c>
      <c r="AI3637" s="2">
        <v>3</v>
      </c>
      <c r="AJ3637" s="2">
        <v>3</v>
      </c>
      <c r="AK3637" s="2"/>
      <c r="AL3637" s="2"/>
      <c r="AM3637" s="2"/>
      <c r="AN3637" s="2"/>
      <c r="AO3637" s="2"/>
      <c r="AP3637" s="25"/>
      <c r="AQ3637" s="25"/>
      <c r="AR3637" s="2"/>
      <c r="AS3637" s="2"/>
      <c r="AT3637" s="2"/>
      <c r="AU3637" s="25"/>
      <c r="AV3637" s="2"/>
      <c r="AW3637" s="2"/>
      <c r="AX3637" s="25"/>
      <c r="AY3637" s="25"/>
      <c r="AZ3637" s="25"/>
      <c r="BA3637" s="25"/>
      <c r="BB3637" s="25"/>
      <c r="BC3637" s="25"/>
      <c r="BD3637" s="25"/>
      <c r="BE3637" s="25"/>
      <c r="BF3637" s="25"/>
      <c r="BG3637" s="25"/>
      <c r="BH3637" s="25"/>
      <c r="BI3637" s="25"/>
      <c r="BJ3637" s="25"/>
      <c r="BK3637" s="25"/>
      <c r="BL3637" s="25"/>
      <c r="BM3637" s="25"/>
      <c r="BN3637" s="25"/>
      <c r="BO3637" s="25"/>
      <c r="BP3637" s="25"/>
      <c r="BQ3637" s="25"/>
      <c r="BR3637" s="25"/>
      <c r="BS3637" s="25"/>
      <c r="BT3637" s="25"/>
      <c r="BU3637" s="25"/>
      <c r="BV3637" s="25"/>
      <c r="BW3637" s="25"/>
      <c r="BX3637" s="25"/>
      <c r="BY3637" s="25"/>
      <c r="BZ3637" s="25"/>
      <c r="CA3637" s="25"/>
      <c r="CB3637" s="25"/>
      <c r="CC3637" s="25"/>
      <c r="CD3637" s="2" t="s">
        <v>78</v>
      </c>
      <c r="CE3637" s="2" t="s">
        <v>22101</v>
      </c>
      <c r="CF3637" s="25"/>
      <c r="CG3637" s="25"/>
      <c r="CH3637" s="25"/>
      <c r="CI3637" s="25"/>
      <c r="CJ3637" s="25"/>
    </row>
    <row r="3638" spans="1:88" x14ac:dyDescent="0.2">
      <c r="A3638" s="2" t="s">
        <v>13441</v>
      </c>
      <c r="B3638" s="2" t="s">
        <v>26679</v>
      </c>
      <c r="C3638" s="2" t="s">
        <v>10420</v>
      </c>
      <c r="D3638" s="2" t="s">
        <v>13442</v>
      </c>
      <c r="E3638" s="2" t="s">
        <v>13442</v>
      </c>
      <c r="F3638" s="2" t="s">
        <v>13443</v>
      </c>
      <c r="G3638" s="2" t="s">
        <v>16611</v>
      </c>
      <c r="H3638" s="2" t="s">
        <v>61</v>
      </c>
      <c r="I3638" s="2" t="s">
        <v>61</v>
      </c>
      <c r="J3638" s="2" t="s">
        <v>61</v>
      </c>
      <c r="K3638" s="50" t="s">
        <v>61</v>
      </c>
      <c r="L3638" s="43">
        <v>2009</v>
      </c>
      <c r="M3638" s="2" t="s">
        <v>133</v>
      </c>
      <c r="N3638" s="32">
        <v>25.164960000000001</v>
      </c>
      <c r="O3638" s="32">
        <v>55.245280000000001</v>
      </c>
      <c r="P3638" s="2" t="s">
        <v>152</v>
      </c>
      <c r="Q3638" s="2" t="s">
        <v>65</v>
      </c>
      <c r="R3638" s="43" t="s">
        <v>18854</v>
      </c>
      <c r="S3638" s="41" t="s">
        <v>1554</v>
      </c>
      <c r="T3638" s="41" t="s">
        <v>18460</v>
      </c>
      <c r="U3638" s="2"/>
      <c r="V3638" s="2"/>
      <c r="W3638" s="41" t="s">
        <v>17588</v>
      </c>
      <c r="X3638" s="2" t="s">
        <v>696</v>
      </c>
      <c r="Y3638" s="2" t="s">
        <v>102</v>
      </c>
      <c r="Z3638" s="5" t="s">
        <v>10423</v>
      </c>
      <c r="AA3638" s="5" t="s">
        <v>16910</v>
      </c>
      <c r="AB3638" s="5" t="s">
        <v>16316</v>
      </c>
      <c r="AC3638" s="2" t="s">
        <v>5205</v>
      </c>
      <c r="AD3638" s="2">
        <v>1035800</v>
      </c>
      <c r="AE3638" s="5">
        <v>27</v>
      </c>
      <c r="AF3638" s="25"/>
      <c r="AG3638" s="29">
        <v>3</v>
      </c>
      <c r="AH3638" s="2" t="s">
        <v>17974</v>
      </c>
      <c r="AI3638" s="2">
        <v>4</v>
      </c>
      <c r="AJ3638" s="2">
        <v>3</v>
      </c>
      <c r="AK3638" s="2"/>
      <c r="AL3638" s="2"/>
      <c r="AM3638" s="2"/>
      <c r="AN3638" s="2"/>
      <c r="AO3638" s="2"/>
      <c r="AP3638" s="25"/>
      <c r="AQ3638" s="25"/>
      <c r="AR3638" s="2"/>
      <c r="AS3638" s="2"/>
      <c r="AT3638" s="2"/>
      <c r="AU3638" s="25"/>
      <c r="AV3638" s="2"/>
      <c r="AW3638" s="2"/>
      <c r="AX3638" s="25"/>
      <c r="AY3638" s="25"/>
      <c r="AZ3638" s="25"/>
      <c r="BA3638" s="25"/>
      <c r="BB3638" s="25"/>
      <c r="BC3638" s="25"/>
      <c r="BD3638" s="25"/>
      <c r="BE3638" s="25"/>
      <c r="BF3638" s="25"/>
      <c r="BG3638" s="25"/>
      <c r="BH3638" s="25"/>
      <c r="BI3638" s="25"/>
      <c r="BJ3638" s="25"/>
      <c r="BK3638" s="25"/>
      <c r="BL3638" s="25"/>
      <c r="BM3638" s="25"/>
      <c r="BN3638" s="25"/>
      <c r="BO3638" s="25"/>
      <c r="BP3638" s="25"/>
      <c r="BQ3638" s="25"/>
      <c r="BR3638" s="25"/>
      <c r="BS3638" s="25"/>
      <c r="BT3638" s="25"/>
      <c r="BU3638" s="25"/>
      <c r="BV3638" s="25"/>
      <c r="BW3638" s="25"/>
      <c r="BX3638" s="25"/>
      <c r="BY3638" s="25"/>
      <c r="BZ3638" s="25"/>
      <c r="CA3638" s="25"/>
      <c r="CB3638" s="25"/>
      <c r="CC3638" s="25"/>
      <c r="CD3638" s="2" t="s">
        <v>78</v>
      </c>
      <c r="CE3638" s="2" t="s">
        <v>22102</v>
      </c>
      <c r="CF3638" s="25"/>
      <c r="CG3638" s="25"/>
      <c r="CH3638" s="25"/>
      <c r="CI3638" s="25"/>
      <c r="CJ3638" s="25"/>
    </row>
    <row r="3639" spans="1:88" x14ac:dyDescent="0.2">
      <c r="A3639" s="2" t="s">
        <v>13444</v>
      </c>
      <c r="B3639" s="2" t="s">
        <v>26680</v>
      </c>
      <c r="C3639" s="2" t="s">
        <v>10420</v>
      </c>
      <c r="D3639" s="2" t="s">
        <v>13444</v>
      </c>
      <c r="E3639" s="2" t="s">
        <v>13444</v>
      </c>
      <c r="F3639" s="2" t="s">
        <v>13445</v>
      </c>
      <c r="G3639" s="2" t="s">
        <v>13446</v>
      </c>
      <c r="H3639" s="2" t="s">
        <v>61</v>
      </c>
      <c r="I3639" s="2" t="s">
        <v>61</v>
      </c>
      <c r="J3639" s="2" t="s">
        <v>61</v>
      </c>
      <c r="K3639" s="50" t="s">
        <v>61</v>
      </c>
      <c r="L3639" s="43">
        <v>2009</v>
      </c>
      <c r="M3639" s="2" t="s">
        <v>133</v>
      </c>
      <c r="N3639" s="32">
        <v>25.071100000000001</v>
      </c>
      <c r="O3639" s="32">
        <v>55.145099999999999</v>
      </c>
      <c r="P3639" s="2" t="s">
        <v>152</v>
      </c>
      <c r="Q3639" s="2" t="s">
        <v>65</v>
      </c>
      <c r="R3639" s="43" t="s">
        <v>18854</v>
      </c>
      <c r="S3639" s="41" t="s">
        <v>272</v>
      </c>
      <c r="T3639" s="41" t="s">
        <v>18461</v>
      </c>
      <c r="U3639" s="2"/>
      <c r="V3639" s="2"/>
      <c r="W3639" s="41" t="s">
        <v>17588</v>
      </c>
      <c r="X3639" s="2" t="s">
        <v>696</v>
      </c>
      <c r="Y3639" s="2" t="s">
        <v>76</v>
      </c>
      <c r="Z3639" s="5" t="s">
        <v>10423</v>
      </c>
      <c r="AA3639" s="5" t="s">
        <v>16910</v>
      </c>
      <c r="AB3639" s="5" t="s">
        <v>16317</v>
      </c>
      <c r="AC3639" s="2" t="s">
        <v>5205</v>
      </c>
      <c r="AD3639" s="2">
        <v>1039301</v>
      </c>
      <c r="AE3639" s="5">
        <v>23</v>
      </c>
      <c r="AF3639" s="25"/>
      <c r="AG3639" s="29">
        <v>3</v>
      </c>
      <c r="AH3639" s="2" t="s">
        <v>17974</v>
      </c>
      <c r="AI3639" s="2">
        <v>3</v>
      </c>
      <c r="AJ3639" s="2">
        <v>3</v>
      </c>
      <c r="AK3639" s="2"/>
      <c r="AL3639" s="2"/>
      <c r="AM3639" s="2"/>
      <c r="AN3639" s="2"/>
      <c r="AO3639" s="2"/>
      <c r="AP3639" s="25"/>
      <c r="AQ3639" s="25"/>
      <c r="AR3639" s="2"/>
      <c r="AS3639" s="2"/>
      <c r="AT3639" s="2"/>
      <c r="AU3639" s="25"/>
      <c r="AV3639" s="2"/>
      <c r="AW3639" s="2"/>
      <c r="AX3639" s="25"/>
      <c r="AY3639" s="25"/>
      <c r="AZ3639" s="25"/>
      <c r="BA3639" s="25"/>
      <c r="BB3639" s="25"/>
      <c r="BC3639" s="25"/>
      <c r="BD3639" s="25"/>
      <c r="BE3639" s="25"/>
      <c r="BF3639" s="25"/>
      <c r="BG3639" s="25"/>
      <c r="BH3639" s="25"/>
      <c r="BI3639" s="25"/>
      <c r="BJ3639" s="25"/>
      <c r="BK3639" s="25"/>
      <c r="BL3639" s="25"/>
      <c r="BM3639" s="25"/>
      <c r="BN3639" s="25"/>
      <c r="BO3639" s="25"/>
      <c r="BP3639" s="25"/>
      <c r="BQ3639" s="25"/>
      <c r="BR3639" s="25"/>
      <c r="BS3639" s="25"/>
      <c r="BT3639" s="25"/>
      <c r="BU3639" s="25"/>
      <c r="BV3639" s="25"/>
      <c r="BW3639" s="25"/>
      <c r="BX3639" s="25"/>
      <c r="BY3639" s="25"/>
      <c r="BZ3639" s="25"/>
      <c r="CA3639" s="25"/>
      <c r="CB3639" s="25"/>
      <c r="CC3639" s="25"/>
      <c r="CD3639" s="2" t="s">
        <v>78</v>
      </c>
      <c r="CE3639" s="2" t="s">
        <v>22103</v>
      </c>
      <c r="CF3639" s="25"/>
      <c r="CG3639" s="25"/>
      <c r="CH3639" s="25"/>
      <c r="CI3639" s="25"/>
      <c r="CJ3639" s="25"/>
    </row>
    <row r="3640" spans="1:88" x14ac:dyDescent="0.2">
      <c r="A3640" s="2" t="s">
        <v>13447</v>
      </c>
      <c r="B3640" s="2" t="s">
        <v>26681</v>
      </c>
      <c r="C3640" s="2" t="s">
        <v>10420</v>
      </c>
      <c r="D3640" s="2" t="s">
        <v>13448</v>
      </c>
      <c r="E3640" s="2" t="s">
        <v>13448</v>
      </c>
      <c r="F3640" s="2" t="s">
        <v>13449</v>
      </c>
      <c r="G3640" s="2" t="s">
        <v>13450</v>
      </c>
      <c r="H3640" s="2" t="s">
        <v>83</v>
      </c>
      <c r="I3640" s="2" t="s">
        <v>61</v>
      </c>
      <c r="J3640" s="2" t="s">
        <v>61</v>
      </c>
      <c r="K3640" s="50" t="s">
        <v>61</v>
      </c>
      <c r="L3640" s="43">
        <v>2009</v>
      </c>
      <c r="M3640" s="2" t="s">
        <v>133</v>
      </c>
      <c r="N3640" s="32">
        <v>25.059760000000001</v>
      </c>
      <c r="O3640" s="32">
        <v>55.136389999999999</v>
      </c>
      <c r="P3640" s="2" t="s">
        <v>2767</v>
      </c>
      <c r="Q3640" s="2" t="s">
        <v>65</v>
      </c>
      <c r="R3640" s="43" t="s">
        <v>18854</v>
      </c>
      <c r="S3640" s="41" t="s">
        <v>272</v>
      </c>
      <c r="T3640" s="41" t="s">
        <v>18461</v>
      </c>
      <c r="U3640" s="2"/>
      <c r="V3640" s="2"/>
      <c r="W3640" s="41" t="s">
        <v>17589</v>
      </c>
      <c r="X3640" s="2" t="s">
        <v>315</v>
      </c>
      <c r="Y3640" s="2" t="s">
        <v>76</v>
      </c>
      <c r="Z3640" s="5" t="s">
        <v>10423</v>
      </c>
      <c r="AA3640" s="5" t="s">
        <v>10937</v>
      </c>
      <c r="AB3640" s="5" t="s">
        <v>16317</v>
      </c>
      <c r="AC3640" s="2" t="s">
        <v>5205</v>
      </c>
      <c r="AD3640" s="2">
        <v>1059101</v>
      </c>
      <c r="AE3640" s="5">
        <v>35</v>
      </c>
      <c r="AF3640" s="25"/>
      <c r="AG3640" s="29">
        <v>3</v>
      </c>
      <c r="AH3640" s="2" t="s">
        <v>17974</v>
      </c>
      <c r="AI3640" s="2">
        <v>3</v>
      </c>
      <c r="AJ3640" s="2">
        <v>3</v>
      </c>
      <c r="AK3640" s="2"/>
      <c r="AL3640" s="2"/>
      <c r="AM3640" s="2"/>
      <c r="AN3640" s="2"/>
      <c r="AO3640" s="2"/>
      <c r="AP3640" s="25"/>
      <c r="AQ3640" s="25"/>
      <c r="AR3640" s="2"/>
      <c r="AS3640" s="2"/>
      <c r="AT3640" s="2"/>
      <c r="AU3640" s="25"/>
      <c r="AV3640" s="2"/>
      <c r="AW3640" s="2"/>
      <c r="AX3640" s="25"/>
      <c r="AY3640" s="25"/>
      <c r="AZ3640" s="25"/>
      <c r="BA3640" s="25"/>
      <c r="BB3640" s="25"/>
      <c r="BC3640" s="25"/>
      <c r="BD3640" s="25"/>
      <c r="BE3640" s="25"/>
      <c r="BF3640" s="25"/>
      <c r="BG3640" s="25"/>
      <c r="BH3640" s="25"/>
      <c r="BI3640" s="25"/>
      <c r="BJ3640" s="25"/>
      <c r="BK3640" s="25"/>
      <c r="BL3640" s="25"/>
      <c r="BM3640" s="25"/>
      <c r="BN3640" s="25"/>
      <c r="BO3640" s="25"/>
      <c r="BP3640" s="25"/>
      <c r="BQ3640" s="25"/>
      <c r="BR3640" s="25"/>
      <c r="BS3640" s="25"/>
      <c r="BT3640" s="25"/>
      <c r="BU3640" s="25"/>
      <c r="BV3640" s="25"/>
      <c r="BW3640" s="25"/>
      <c r="BX3640" s="25"/>
      <c r="BY3640" s="25"/>
      <c r="BZ3640" s="25"/>
      <c r="CA3640" s="25"/>
      <c r="CB3640" s="25"/>
      <c r="CC3640" s="25"/>
      <c r="CD3640" s="2" t="s">
        <v>78</v>
      </c>
      <c r="CE3640" s="2" t="s">
        <v>22104</v>
      </c>
      <c r="CF3640" s="25"/>
      <c r="CG3640" s="25"/>
      <c r="CH3640" s="25"/>
      <c r="CI3640" s="25"/>
      <c r="CJ3640" s="25"/>
    </row>
    <row r="3641" spans="1:88" x14ac:dyDescent="0.2">
      <c r="A3641" s="2" t="s">
        <v>13451</v>
      </c>
      <c r="B3641" s="2" t="s">
        <v>26682</v>
      </c>
      <c r="C3641" s="2" t="s">
        <v>10420</v>
      </c>
      <c r="D3641" s="2" t="s">
        <v>13452</v>
      </c>
      <c r="E3641" s="2" t="s">
        <v>13452</v>
      </c>
      <c r="F3641" s="2" t="s">
        <v>13453</v>
      </c>
      <c r="G3641" s="2" t="s">
        <v>16161</v>
      </c>
      <c r="H3641" s="2" t="s">
        <v>61</v>
      </c>
      <c r="I3641" s="2" t="s">
        <v>61</v>
      </c>
      <c r="J3641" s="2" t="s">
        <v>61</v>
      </c>
      <c r="K3641" s="50" t="s">
        <v>61</v>
      </c>
      <c r="L3641" s="43">
        <v>2009</v>
      </c>
      <c r="M3641" s="2" t="s">
        <v>133</v>
      </c>
      <c r="N3641" s="32">
        <v>25.047000000000001</v>
      </c>
      <c r="O3641" s="32">
        <v>55.135899999999999</v>
      </c>
      <c r="P3641" s="2" t="s">
        <v>152</v>
      </c>
      <c r="Q3641" s="2" t="s">
        <v>65</v>
      </c>
      <c r="R3641" s="43" t="s">
        <v>18854</v>
      </c>
      <c r="S3641" s="41" t="s">
        <v>272</v>
      </c>
      <c r="T3641" s="41" t="s">
        <v>18461</v>
      </c>
      <c r="U3641" s="2"/>
      <c r="V3641" s="2"/>
      <c r="W3641" s="41" t="s">
        <v>17588</v>
      </c>
      <c r="X3641" s="2" t="s">
        <v>696</v>
      </c>
      <c r="Y3641" s="2" t="s">
        <v>102</v>
      </c>
      <c r="Z3641" s="5" t="s">
        <v>10423</v>
      </c>
      <c r="AA3641" s="5" t="s">
        <v>16910</v>
      </c>
      <c r="AB3641" s="5" t="s">
        <v>16316</v>
      </c>
      <c r="AC3641" s="2" t="s">
        <v>5205</v>
      </c>
      <c r="AD3641" s="2">
        <v>1059101</v>
      </c>
      <c r="AE3641" s="5">
        <v>27</v>
      </c>
      <c r="AF3641" s="25"/>
      <c r="AG3641" s="29">
        <v>3</v>
      </c>
      <c r="AH3641" s="2" t="s">
        <v>17974</v>
      </c>
      <c r="AI3641" s="2">
        <v>3</v>
      </c>
      <c r="AJ3641" s="2">
        <v>3</v>
      </c>
      <c r="AK3641" s="2"/>
      <c r="AL3641" s="2"/>
      <c r="AM3641" s="2"/>
      <c r="AN3641" s="2"/>
      <c r="AO3641" s="2"/>
      <c r="AP3641" s="25"/>
      <c r="AQ3641" s="25"/>
      <c r="AR3641" s="2"/>
      <c r="AS3641" s="2"/>
      <c r="AT3641" s="2"/>
      <c r="AU3641" s="25"/>
      <c r="AV3641" s="2"/>
      <c r="AW3641" s="2"/>
      <c r="AX3641" s="25"/>
      <c r="AY3641" s="25"/>
      <c r="AZ3641" s="25"/>
      <c r="BA3641" s="25"/>
      <c r="BB3641" s="25"/>
      <c r="BC3641" s="25"/>
      <c r="BD3641" s="25"/>
      <c r="BE3641" s="25"/>
      <c r="BF3641" s="25"/>
      <c r="BG3641" s="25"/>
      <c r="BH3641" s="25"/>
      <c r="BI3641" s="25"/>
      <c r="BJ3641" s="25"/>
      <c r="BK3641" s="25"/>
      <c r="BL3641" s="25"/>
      <c r="BM3641" s="25"/>
      <c r="BN3641" s="25"/>
      <c r="BO3641" s="25"/>
      <c r="BP3641" s="25"/>
      <c r="BQ3641" s="25"/>
      <c r="BR3641" s="25"/>
      <c r="BS3641" s="25"/>
      <c r="BT3641" s="25"/>
      <c r="BU3641" s="25"/>
      <c r="BV3641" s="25"/>
      <c r="BW3641" s="25"/>
      <c r="BX3641" s="25"/>
      <c r="BY3641" s="25"/>
      <c r="BZ3641" s="25"/>
      <c r="CA3641" s="25"/>
      <c r="CB3641" s="25"/>
      <c r="CC3641" s="25"/>
      <c r="CD3641" s="2" t="s">
        <v>628</v>
      </c>
      <c r="CE3641" s="2" t="s">
        <v>22105</v>
      </c>
      <c r="CF3641" s="25"/>
      <c r="CG3641" s="25"/>
      <c r="CH3641" s="25"/>
      <c r="CI3641" s="25"/>
      <c r="CJ3641" s="25"/>
    </row>
    <row r="3642" spans="1:88" x14ac:dyDescent="0.2">
      <c r="A3642" s="2" t="s">
        <v>13454</v>
      </c>
      <c r="B3642" s="2" t="s">
        <v>26683</v>
      </c>
      <c r="C3642" s="2" t="s">
        <v>10420</v>
      </c>
      <c r="D3642" s="2" t="s">
        <v>13454</v>
      </c>
      <c r="E3642" s="2" t="s">
        <v>13454</v>
      </c>
      <c r="F3642" s="2" t="s">
        <v>13455</v>
      </c>
      <c r="G3642" s="2" t="s">
        <v>13456</v>
      </c>
      <c r="H3642" s="2" t="s">
        <v>61</v>
      </c>
      <c r="I3642" s="2" t="s">
        <v>61</v>
      </c>
      <c r="J3642" s="2" t="s">
        <v>61</v>
      </c>
      <c r="K3642" s="50" t="s">
        <v>61</v>
      </c>
      <c r="L3642" s="43">
        <v>2010</v>
      </c>
      <c r="M3642" s="2" t="s">
        <v>133</v>
      </c>
      <c r="N3642" s="32">
        <v>25.215350000000001</v>
      </c>
      <c r="O3642" s="32">
        <v>55.276850000000003</v>
      </c>
      <c r="P3642" s="2" t="s">
        <v>152</v>
      </c>
      <c r="Q3642" s="2" t="s">
        <v>65</v>
      </c>
      <c r="R3642" s="43" t="s">
        <v>18854</v>
      </c>
      <c r="S3642" s="41" t="s">
        <v>272</v>
      </c>
      <c r="T3642" s="41" t="s">
        <v>18461</v>
      </c>
      <c r="U3642" s="2"/>
      <c r="V3642" s="2"/>
      <c r="W3642" s="41" t="s">
        <v>17588</v>
      </c>
      <c r="X3642" s="2" t="s">
        <v>311</v>
      </c>
      <c r="Y3642" s="2" t="s">
        <v>102</v>
      </c>
      <c r="Z3642" s="5" t="s">
        <v>20</v>
      </c>
      <c r="AA3642" s="5" t="s">
        <v>16910</v>
      </c>
      <c r="AB3642" s="5" t="s">
        <v>16316</v>
      </c>
      <c r="AC3642" s="2" t="s">
        <v>5149</v>
      </c>
      <c r="AD3642" s="2">
        <v>1033500</v>
      </c>
      <c r="AE3642" s="5">
        <v>58</v>
      </c>
      <c r="AF3642" s="25"/>
      <c r="AG3642" s="29">
        <v>2</v>
      </c>
      <c r="AH3642" s="2" t="s">
        <v>18304</v>
      </c>
      <c r="AI3642" s="2">
        <v>2</v>
      </c>
      <c r="AJ3642" s="2">
        <v>2</v>
      </c>
      <c r="AK3642" s="2"/>
      <c r="AL3642" s="2"/>
      <c r="AM3642" s="2"/>
      <c r="AN3642" s="2"/>
      <c r="AO3642" s="2"/>
      <c r="AP3642" s="25"/>
      <c r="AQ3642" s="25"/>
      <c r="AR3642" s="2"/>
      <c r="AS3642" s="2"/>
      <c r="AT3642" s="2"/>
      <c r="AU3642" s="25"/>
      <c r="AV3642" s="2"/>
      <c r="AW3642" s="2"/>
      <c r="AX3642" s="25"/>
      <c r="AY3642" s="25"/>
      <c r="AZ3642" s="25"/>
      <c r="BA3642" s="25"/>
      <c r="BB3642" s="25"/>
      <c r="BC3642" s="25"/>
      <c r="BD3642" s="25"/>
      <c r="BE3642" s="25"/>
      <c r="BF3642" s="25"/>
      <c r="BG3642" s="25"/>
      <c r="BH3642" s="25"/>
      <c r="BI3642" s="25"/>
      <c r="BJ3642" s="25"/>
      <c r="BK3642" s="25"/>
      <c r="BL3642" s="25"/>
      <c r="BM3642" s="25"/>
      <c r="BN3642" s="25"/>
      <c r="BO3642" s="25"/>
      <c r="BP3642" s="25"/>
      <c r="BQ3642" s="25"/>
      <c r="BR3642" s="25"/>
      <c r="BS3642" s="25"/>
      <c r="BT3642" s="25"/>
      <c r="BU3642" s="25"/>
      <c r="BV3642" s="25"/>
      <c r="BW3642" s="25"/>
      <c r="BX3642" s="25"/>
      <c r="BY3642" s="25"/>
      <c r="BZ3642" s="25"/>
      <c r="CA3642" s="25"/>
      <c r="CB3642" s="25"/>
      <c r="CC3642" s="25"/>
      <c r="CD3642" s="2" t="s">
        <v>78</v>
      </c>
      <c r="CE3642" s="2" t="s">
        <v>22106</v>
      </c>
      <c r="CF3642" s="25"/>
      <c r="CG3642" s="25"/>
      <c r="CH3642" s="25"/>
      <c r="CI3642" s="25"/>
      <c r="CJ3642" s="25"/>
    </row>
    <row r="3643" spans="1:88" x14ac:dyDescent="0.2">
      <c r="A3643" s="2" t="s">
        <v>13457</v>
      </c>
      <c r="B3643" s="2" t="s">
        <v>26684</v>
      </c>
      <c r="C3643" s="2" t="s">
        <v>10420</v>
      </c>
      <c r="D3643" s="2" t="s">
        <v>13457</v>
      </c>
      <c r="E3643" s="2" t="s">
        <v>13457</v>
      </c>
      <c r="F3643" s="2" t="s">
        <v>13458</v>
      </c>
      <c r="G3643" s="2" t="s">
        <v>13459</v>
      </c>
      <c r="H3643" s="2" t="s">
        <v>61</v>
      </c>
      <c r="I3643" s="2" t="s">
        <v>61</v>
      </c>
      <c r="J3643" s="2" t="s">
        <v>61</v>
      </c>
      <c r="K3643" s="50" t="s">
        <v>61</v>
      </c>
      <c r="L3643" s="43">
        <v>2014</v>
      </c>
      <c r="M3643" s="2" t="s">
        <v>133</v>
      </c>
      <c r="N3643" s="32">
        <v>25.040050000000001</v>
      </c>
      <c r="O3643" s="32">
        <v>55.16189</v>
      </c>
      <c r="P3643" s="2" t="s">
        <v>152</v>
      </c>
      <c r="Q3643" s="2" t="s">
        <v>65</v>
      </c>
      <c r="R3643" s="43" t="s">
        <v>18854</v>
      </c>
      <c r="S3643" s="41" t="s">
        <v>134</v>
      </c>
      <c r="T3643" s="41" t="s">
        <v>18460</v>
      </c>
      <c r="U3643" s="2"/>
      <c r="V3643" s="2"/>
      <c r="W3643" s="41" t="s">
        <v>17588</v>
      </c>
      <c r="X3643" s="2" t="s">
        <v>10620</v>
      </c>
      <c r="Y3643" s="2" t="s">
        <v>102</v>
      </c>
      <c r="Z3643" s="5" t="s">
        <v>20</v>
      </c>
      <c r="AA3643" s="5" t="s">
        <v>16910</v>
      </c>
      <c r="AB3643" s="5" t="s">
        <v>16316</v>
      </c>
      <c r="AC3643" s="2" t="s">
        <v>5205</v>
      </c>
      <c r="AD3643" s="2">
        <v>1039302</v>
      </c>
      <c r="AE3643" s="5">
        <v>30</v>
      </c>
      <c r="AF3643" s="25"/>
      <c r="AG3643" s="29">
        <v>3</v>
      </c>
      <c r="AH3643" s="2" t="s">
        <v>17974</v>
      </c>
      <c r="AI3643" s="2">
        <v>3</v>
      </c>
      <c r="AJ3643" s="2">
        <v>3</v>
      </c>
      <c r="AK3643" s="2"/>
      <c r="AL3643" s="2"/>
      <c r="AM3643" s="2"/>
      <c r="AN3643" s="2"/>
      <c r="AO3643" s="2"/>
      <c r="AP3643" s="25"/>
      <c r="AQ3643" s="25"/>
      <c r="AR3643" s="2"/>
      <c r="AS3643" s="2"/>
      <c r="AT3643" s="2"/>
      <c r="AU3643" s="25"/>
      <c r="AV3643" s="2"/>
      <c r="AW3643" s="2"/>
      <c r="AX3643" s="25"/>
      <c r="AY3643" s="25"/>
      <c r="AZ3643" s="25"/>
      <c r="BA3643" s="25"/>
      <c r="BB3643" s="25"/>
      <c r="BC3643" s="25"/>
      <c r="BD3643" s="25"/>
      <c r="BE3643" s="25"/>
      <c r="BF3643" s="25"/>
      <c r="BG3643" s="25"/>
      <c r="BH3643" s="25"/>
      <c r="BI3643" s="25"/>
      <c r="BJ3643" s="25"/>
      <c r="BK3643" s="25"/>
      <c r="BL3643" s="25"/>
      <c r="BM3643" s="25"/>
      <c r="BN3643" s="25"/>
      <c r="BO3643" s="25"/>
      <c r="BP3643" s="25"/>
      <c r="BQ3643" s="25"/>
      <c r="BR3643" s="25"/>
      <c r="BS3643" s="25"/>
      <c r="BT3643" s="25"/>
      <c r="BU3643" s="25"/>
      <c r="BV3643" s="25"/>
      <c r="BW3643" s="25"/>
      <c r="BX3643" s="25"/>
      <c r="BY3643" s="25"/>
      <c r="BZ3643" s="25"/>
      <c r="CA3643" s="25"/>
      <c r="CB3643" s="25"/>
      <c r="CC3643" s="25"/>
      <c r="CD3643" s="2" t="s">
        <v>78</v>
      </c>
      <c r="CE3643" s="2" t="s">
        <v>22107</v>
      </c>
      <c r="CF3643" s="25"/>
      <c r="CG3643" s="25"/>
      <c r="CH3643" s="25"/>
      <c r="CI3643" s="25"/>
      <c r="CJ3643" s="25"/>
    </row>
    <row r="3644" spans="1:88" x14ac:dyDescent="0.2">
      <c r="A3644" s="2" t="s">
        <v>13460</v>
      </c>
      <c r="B3644" s="2" t="s">
        <v>26685</v>
      </c>
      <c r="C3644" s="2" t="s">
        <v>10420</v>
      </c>
      <c r="D3644" s="2" t="s">
        <v>13461</v>
      </c>
      <c r="E3644" s="2" t="s">
        <v>13461</v>
      </c>
      <c r="F3644" s="2" t="s">
        <v>13462</v>
      </c>
      <c r="G3644" s="2" t="s">
        <v>13463</v>
      </c>
      <c r="H3644" s="2" t="s">
        <v>61</v>
      </c>
      <c r="I3644" s="2" t="s">
        <v>61</v>
      </c>
      <c r="J3644" s="2" t="s">
        <v>61</v>
      </c>
      <c r="K3644" s="50" t="s">
        <v>61</v>
      </c>
      <c r="L3644" s="43">
        <v>2009</v>
      </c>
      <c r="M3644" s="2" t="s">
        <v>133</v>
      </c>
      <c r="N3644" s="32">
        <v>25.044180000000001</v>
      </c>
      <c r="O3644" s="32">
        <v>55.17615</v>
      </c>
      <c r="P3644" s="2" t="s">
        <v>152</v>
      </c>
      <c r="Q3644" s="2" t="s">
        <v>65</v>
      </c>
      <c r="R3644" s="43" t="s">
        <v>18854</v>
      </c>
      <c r="S3644" s="41" t="s">
        <v>369</v>
      </c>
      <c r="T3644" s="41" t="s">
        <v>18460</v>
      </c>
      <c r="U3644" s="2"/>
      <c r="V3644" s="2"/>
      <c r="W3644" s="41" t="s">
        <v>17588</v>
      </c>
      <c r="X3644" s="2" t="s">
        <v>153</v>
      </c>
      <c r="Y3644" s="2" t="s">
        <v>69</v>
      </c>
      <c r="Z3644" s="5" t="s">
        <v>10423</v>
      </c>
      <c r="AA3644" s="5" t="s">
        <v>16910</v>
      </c>
      <c r="AB3644" s="5" t="s">
        <v>18091</v>
      </c>
      <c r="AC3644" s="2" t="s">
        <v>5205</v>
      </c>
      <c r="AD3644" s="2">
        <v>1039400</v>
      </c>
      <c r="AE3644" s="5">
        <v>30</v>
      </c>
      <c r="AF3644" s="25"/>
      <c r="AG3644" s="29">
        <v>3</v>
      </c>
      <c r="AH3644" s="2" t="s">
        <v>17974</v>
      </c>
      <c r="AI3644" s="2">
        <v>3</v>
      </c>
      <c r="AJ3644" s="2">
        <v>3</v>
      </c>
      <c r="AK3644" s="2"/>
      <c r="AL3644" s="2"/>
      <c r="AM3644" s="2"/>
      <c r="AN3644" s="2"/>
      <c r="AO3644" s="2"/>
      <c r="AP3644" s="25"/>
      <c r="AQ3644" s="25"/>
      <c r="AR3644" s="2"/>
      <c r="AS3644" s="2"/>
      <c r="AT3644" s="2"/>
      <c r="AU3644" s="25"/>
      <c r="AV3644" s="2"/>
      <c r="AW3644" s="2"/>
      <c r="AX3644" s="25"/>
      <c r="AY3644" s="25"/>
      <c r="AZ3644" s="25"/>
      <c r="BA3644" s="25"/>
      <c r="BB3644" s="25"/>
      <c r="BC3644" s="25"/>
      <c r="BD3644" s="25"/>
      <c r="BE3644" s="25"/>
      <c r="BF3644" s="25"/>
      <c r="BG3644" s="25"/>
      <c r="BH3644" s="25"/>
      <c r="BI3644" s="25"/>
      <c r="BJ3644" s="25"/>
      <c r="BK3644" s="25"/>
      <c r="BL3644" s="25"/>
      <c r="BM3644" s="25"/>
      <c r="BN3644" s="25"/>
      <c r="BO3644" s="25"/>
      <c r="BP3644" s="25"/>
      <c r="BQ3644" s="25"/>
      <c r="BR3644" s="25"/>
      <c r="BS3644" s="25"/>
      <c r="BT3644" s="25"/>
      <c r="BU3644" s="25"/>
      <c r="BV3644" s="25"/>
      <c r="BW3644" s="25"/>
      <c r="BX3644" s="25"/>
      <c r="BY3644" s="25"/>
      <c r="BZ3644" s="25"/>
      <c r="CA3644" s="25"/>
      <c r="CB3644" s="25"/>
      <c r="CC3644" s="25"/>
      <c r="CD3644" s="2" t="s">
        <v>78</v>
      </c>
      <c r="CE3644" s="2" t="s">
        <v>22108</v>
      </c>
      <c r="CF3644" s="25"/>
      <c r="CG3644" s="25"/>
      <c r="CH3644" s="25"/>
      <c r="CI3644" s="25"/>
      <c r="CJ3644" s="25"/>
    </row>
    <row r="3645" spans="1:88" x14ac:dyDescent="0.2">
      <c r="A3645" s="2" t="s">
        <v>13464</v>
      </c>
      <c r="B3645" s="2" t="s">
        <v>26686</v>
      </c>
      <c r="C3645" s="2" t="s">
        <v>10420</v>
      </c>
      <c r="D3645" s="2" t="s">
        <v>13465</v>
      </c>
      <c r="E3645" s="2" t="s">
        <v>13465</v>
      </c>
      <c r="F3645" s="2" t="s">
        <v>13466</v>
      </c>
      <c r="G3645" s="2" t="s">
        <v>13467</v>
      </c>
      <c r="H3645" s="2" t="s">
        <v>83</v>
      </c>
      <c r="I3645" s="2" t="s">
        <v>61</v>
      </c>
      <c r="J3645" s="2" t="s">
        <v>61</v>
      </c>
      <c r="K3645" s="50" t="s">
        <v>61</v>
      </c>
      <c r="L3645" s="43">
        <v>2009</v>
      </c>
      <c r="M3645" s="2" t="s">
        <v>133</v>
      </c>
      <c r="N3645" s="32">
        <v>25.032540000000001</v>
      </c>
      <c r="O3645" s="32">
        <v>55.152700000000003</v>
      </c>
      <c r="P3645" s="2" t="s">
        <v>2767</v>
      </c>
      <c r="Q3645" s="2" t="s">
        <v>65</v>
      </c>
      <c r="R3645" s="43" t="s">
        <v>18854</v>
      </c>
      <c r="S3645" s="41" t="s">
        <v>272</v>
      </c>
      <c r="T3645" s="41" t="s">
        <v>18461</v>
      </c>
      <c r="U3645" s="2"/>
      <c r="V3645" s="2"/>
      <c r="W3645" s="41" t="s">
        <v>17589</v>
      </c>
      <c r="X3645" s="2" t="s">
        <v>315</v>
      </c>
      <c r="Y3645" s="2" t="s">
        <v>10437</v>
      </c>
      <c r="Z3645" s="5" t="s">
        <v>10423</v>
      </c>
      <c r="AA3645" s="5" t="s">
        <v>16910</v>
      </c>
      <c r="AB3645" s="5" t="s">
        <v>18093</v>
      </c>
      <c r="AC3645" s="2" t="s">
        <v>5205</v>
      </c>
      <c r="AD3645" s="2">
        <v>1059101</v>
      </c>
      <c r="AE3645" s="5">
        <v>25</v>
      </c>
      <c r="AF3645" s="25"/>
      <c r="AG3645" s="29">
        <v>3</v>
      </c>
      <c r="AH3645" s="2" t="s">
        <v>17974</v>
      </c>
      <c r="AI3645" s="2">
        <v>3</v>
      </c>
      <c r="AJ3645" s="2">
        <v>3</v>
      </c>
      <c r="AK3645" s="2"/>
      <c r="AL3645" s="2"/>
      <c r="AM3645" s="2"/>
      <c r="AN3645" s="2"/>
      <c r="AO3645" s="2"/>
      <c r="AP3645" s="25"/>
      <c r="AQ3645" s="25"/>
      <c r="AR3645" s="2"/>
      <c r="AS3645" s="2"/>
      <c r="AT3645" s="2"/>
      <c r="AU3645" s="25"/>
      <c r="AV3645" s="2"/>
      <c r="AW3645" s="2"/>
      <c r="AX3645" s="25"/>
      <c r="AY3645" s="25"/>
      <c r="AZ3645" s="25"/>
      <c r="BA3645" s="25"/>
      <c r="BB3645" s="25"/>
      <c r="BC3645" s="25"/>
      <c r="BD3645" s="25"/>
      <c r="BE3645" s="25"/>
      <c r="BF3645" s="25"/>
      <c r="BG3645" s="25"/>
      <c r="BH3645" s="25"/>
      <c r="BI3645" s="25"/>
      <c r="BJ3645" s="25"/>
      <c r="BK3645" s="25"/>
      <c r="BL3645" s="25"/>
      <c r="BM3645" s="25"/>
      <c r="BN3645" s="25"/>
      <c r="BO3645" s="25"/>
      <c r="BP3645" s="25"/>
      <c r="BQ3645" s="25"/>
      <c r="BR3645" s="25"/>
      <c r="BS3645" s="25"/>
      <c r="BT3645" s="25"/>
      <c r="BU3645" s="25"/>
      <c r="BV3645" s="25"/>
      <c r="BW3645" s="25"/>
      <c r="BX3645" s="25"/>
      <c r="BY3645" s="25"/>
      <c r="BZ3645" s="25"/>
      <c r="CA3645" s="25"/>
      <c r="CB3645" s="25"/>
      <c r="CC3645" s="25"/>
      <c r="CD3645" s="2" t="s">
        <v>78</v>
      </c>
      <c r="CE3645" s="2" t="s">
        <v>23018</v>
      </c>
      <c r="CF3645" s="25"/>
      <c r="CG3645" s="25"/>
      <c r="CH3645" s="25"/>
      <c r="CI3645" s="25"/>
      <c r="CJ3645" s="25"/>
    </row>
    <row r="3646" spans="1:88" x14ac:dyDescent="0.2">
      <c r="A3646" s="2" t="s">
        <v>13468</v>
      </c>
      <c r="B3646" s="2" t="s">
        <v>26687</v>
      </c>
      <c r="C3646" s="2" t="s">
        <v>10420</v>
      </c>
      <c r="D3646" s="2" t="s">
        <v>13469</v>
      </c>
      <c r="E3646" s="2" t="s">
        <v>13469</v>
      </c>
      <c r="F3646" s="2" t="s">
        <v>13470</v>
      </c>
      <c r="G3646" s="2" t="s">
        <v>13471</v>
      </c>
      <c r="H3646" s="2" t="s">
        <v>61</v>
      </c>
      <c r="I3646" s="2" t="s">
        <v>61</v>
      </c>
      <c r="J3646" s="2" t="s">
        <v>61</v>
      </c>
      <c r="K3646" s="50" t="s">
        <v>61</v>
      </c>
      <c r="L3646" s="43">
        <v>2009</v>
      </c>
      <c r="M3646" s="2" t="s">
        <v>133</v>
      </c>
      <c r="N3646" s="32">
        <v>25.28342</v>
      </c>
      <c r="O3646" s="32">
        <v>55.355559999999997</v>
      </c>
      <c r="P3646" s="2" t="s">
        <v>152</v>
      </c>
      <c r="Q3646" s="2" t="s">
        <v>65</v>
      </c>
      <c r="R3646" s="43" t="s">
        <v>18854</v>
      </c>
      <c r="S3646" s="41" t="s">
        <v>1554</v>
      </c>
      <c r="T3646" s="41" t="s">
        <v>18460</v>
      </c>
      <c r="U3646" s="2"/>
      <c r="V3646" s="2"/>
      <c r="W3646" s="41" t="s">
        <v>17588</v>
      </c>
      <c r="X3646" s="2" t="s">
        <v>696</v>
      </c>
      <c r="Y3646" s="2" t="s">
        <v>102</v>
      </c>
      <c r="Z3646" s="5" t="s">
        <v>20</v>
      </c>
      <c r="AA3646" s="5" t="s">
        <v>16910</v>
      </c>
      <c r="AB3646" s="5" t="s">
        <v>16316</v>
      </c>
      <c r="AC3646" s="2" t="s">
        <v>5205</v>
      </c>
      <c r="AD3646" s="2">
        <v>1013400</v>
      </c>
      <c r="AE3646" s="5">
        <v>30</v>
      </c>
      <c r="AF3646" s="25"/>
      <c r="AG3646" s="29">
        <v>3</v>
      </c>
      <c r="AH3646" s="2" t="s">
        <v>17974</v>
      </c>
      <c r="AI3646" s="2">
        <v>3</v>
      </c>
      <c r="AJ3646" s="2">
        <v>3</v>
      </c>
      <c r="AK3646" s="2"/>
      <c r="AL3646" s="2"/>
      <c r="AM3646" s="2"/>
      <c r="AN3646" s="2"/>
      <c r="AO3646" s="2"/>
      <c r="AP3646" s="25"/>
      <c r="AQ3646" s="25"/>
      <c r="AR3646" s="2"/>
      <c r="AS3646" s="2"/>
      <c r="AT3646" s="2"/>
      <c r="AU3646" s="25"/>
      <c r="AV3646" s="2"/>
      <c r="AW3646" s="2"/>
      <c r="AX3646" s="25"/>
      <c r="AY3646" s="25"/>
      <c r="AZ3646" s="25"/>
      <c r="BA3646" s="25"/>
      <c r="BB3646" s="25"/>
      <c r="BC3646" s="25"/>
      <c r="BD3646" s="25"/>
      <c r="BE3646" s="25"/>
      <c r="BF3646" s="25"/>
      <c r="BG3646" s="25"/>
      <c r="BH3646" s="25"/>
      <c r="BI3646" s="25"/>
      <c r="BJ3646" s="25"/>
      <c r="BK3646" s="25"/>
      <c r="BL3646" s="25"/>
      <c r="BM3646" s="25"/>
      <c r="BN3646" s="25"/>
      <c r="BO3646" s="25"/>
      <c r="BP3646" s="25"/>
      <c r="BQ3646" s="25"/>
      <c r="BR3646" s="25"/>
      <c r="BS3646" s="25"/>
      <c r="BT3646" s="25"/>
      <c r="BU3646" s="25"/>
      <c r="BV3646" s="25"/>
      <c r="BW3646" s="25"/>
      <c r="BX3646" s="25"/>
      <c r="BY3646" s="25"/>
      <c r="BZ3646" s="25"/>
      <c r="CA3646" s="25"/>
      <c r="CB3646" s="25"/>
      <c r="CC3646" s="25"/>
      <c r="CD3646" s="2" t="s">
        <v>78</v>
      </c>
      <c r="CE3646" s="2" t="s">
        <v>22109</v>
      </c>
      <c r="CF3646" s="25"/>
      <c r="CG3646" s="25"/>
      <c r="CH3646" s="25"/>
      <c r="CI3646" s="25"/>
      <c r="CJ3646" s="25"/>
    </row>
    <row r="3647" spans="1:88" x14ac:dyDescent="0.2">
      <c r="A3647" s="2" t="s">
        <v>13472</v>
      </c>
      <c r="B3647" s="2" t="s">
        <v>26688</v>
      </c>
      <c r="C3647" s="2" t="s">
        <v>10420</v>
      </c>
      <c r="D3647" s="2" t="s">
        <v>13473</v>
      </c>
      <c r="E3647" s="2" t="s">
        <v>13473</v>
      </c>
      <c r="F3647" s="2" t="s">
        <v>13474</v>
      </c>
      <c r="G3647" s="2"/>
      <c r="H3647" s="2" t="s">
        <v>61</v>
      </c>
      <c r="I3647" s="2" t="s">
        <v>61</v>
      </c>
      <c r="J3647" s="2"/>
      <c r="K3647" s="2"/>
      <c r="L3647" s="43">
        <v>2009</v>
      </c>
      <c r="M3647" s="2" t="s">
        <v>133</v>
      </c>
      <c r="N3647" s="32">
        <v>25.031749999999999</v>
      </c>
      <c r="O3647" s="32">
        <v>55.125529999999998</v>
      </c>
      <c r="P3647" s="2" t="s">
        <v>152</v>
      </c>
      <c r="Q3647" s="2" t="s">
        <v>65</v>
      </c>
      <c r="R3647" s="43" t="s">
        <v>16802</v>
      </c>
      <c r="S3647" s="41" t="s">
        <v>4851</v>
      </c>
      <c r="T3647" s="41" t="s">
        <v>18462</v>
      </c>
      <c r="U3647" s="2"/>
      <c r="V3647" s="2"/>
      <c r="W3647" s="41" t="s">
        <v>6072</v>
      </c>
      <c r="X3647" s="2" t="s">
        <v>153</v>
      </c>
      <c r="Y3647" s="2" t="s">
        <v>12148</v>
      </c>
      <c r="Z3647" s="5" t="s">
        <v>10423</v>
      </c>
      <c r="AA3647" s="5" t="s">
        <v>10937</v>
      </c>
      <c r="AB3647" s="5" t="s">
        <v>3591</v>
      </c>
      <c r="AC3647" s="2" t="s">
        <v>3591</v>
      </c>
      <c r="AD3647" s="2">
        <v>1059102</v>
      </c>
      <c r="AE3647" s="5">
        <v>25</v>
      </c>
      <c r="AF3647" s="25"/>
      <c r="AG3647" s="29"/>
      <c r="AH3647" s="2" t="s">
        <v>3591</v>
      </c>
      <c r="AI3647" s="2">
        <v>6</v>
      </c>
      <c r="AJ3647" s="2" t="s">
        <v>3591</v>
      </c>
      <c r="AK3647" s="2"/>
      <c r="AL3647" s="2"/>
      <c r="AM3647" s="2"/>
      <c r="AN3647" s="2"/>
      <c r="AO3647" s="2"/>
      <c r="AP3647" s="25"/>
      <c r="AQ3647" s="25"/>
      <c r="AR3647" s="2"/>
      <c r="AS3647" s="2"/>
      <c r="AT3647" s="2"/>
      <c r="AU3647" s="25"/>
      <c r="AV3647" s="2"/>
      <c r="AW3647" s="2"/>
      <c r="AX3647" s="25"/>
      <c r="AY3647" s="25"/>
      <c r="AZ3647" s="25"/>
      <c r="BA3647" s="25"/>
      <c r="BB3647" s="25"/>
      <c r="BC3647" s="25"/>
      <c r="BD3647" s="25"/>
      <c r="BE3647" s="25"/>
      <c r="BF3647" s="25"/>
      <c r="BG3647" s="25"/>
      <c r="BH3647" s="25"/>
      <c r="BI3647" s="25"/>
      <c r="BJ3647" s="25"/>
      <c r="BK3647" s="25"/>
      <c r="BL3647" s="25"/>
      <c r="BM3647" s="25"/>
      <c r="BN3647" s="25"/>
      <c r="BO3647" s="25"/>
      <c r="BP3647" s="25"/>
      <c r="BQ3647" s="25"/>
      <c r="BR3647" s="25"/>
      <c r="BS3647" s="25"/>
      <c r="BT3647" s="25"/>
      <c r="BU3647" s="25"/>
      <c r="BV3647" s="25"/>
      <c r="BW3647" s="25"/>
      <c r="BX3647" s="25"/>
      <c r="BY3647" s="25"/>
      <c r="BZ3647" s="25"/>
      <c r="CA3647" s="25"/>
      <c r="CB3647" s="25"/>
      <c r="CC3647" s="25"/>
      <c r="CD3647" s="2" t="s">
        <v>71</v>
      </c>
      <c r="CE3647" s="2">
        <v>0</v>
      </c>
      <c r="CF3647" s="25"/>
      <c r="CG3647" s="25"/>
      <c r="CH3647" s="25"/>
      <c r="CI3647" s="25"/>
      <c r="CJ3647" s="25"/>
    </row>
    <row r="3648" spans="1:88" x14ac:dyDescent="0.2">
      <c r="A3648" s="2" t="s">
        <v>13475</v>
      </c>
      <c r="B3648" s="2" t="s">
        <v>26689</v>
      </c>
      <c r="C3648" s="2" t="s">
        <v>10420</v>
      </c>
      <c r="D3648" s="2" t="s">
        <v>13476</v>
      </c>
      <c r="E3648" s="2" t="s">
        <v>13476</v>
      </c>
      <c r="F3648" s="2" t="s">
        <v>13477</v>
      </c>
      <c r="G3648" s="2" t="s">
        <v>13478</v>
      </c>
      <c r="H3648" s="2" t="s">
        <v>61</v>
      </c>
      <c r="I3648" s="2" t="s">
        <v>61</v>
      </c>
      <c r="J3648" s="2" t="s">
        <v>61</v>
      </c>
      <c r="K3648" s="50" t="s">
        <v>61</v>
      </c>
      <c r="L3648" s="43">
        <v>2009</v>
      </c>
      <c r="M3648" s="2" t="s">
        <v>133</v>
      </c>
      <c r="N3648" s="32">
        <v>25.194859999999998</v>
      </c>
      <c r="O3648" s="32">
        <v>55.254460000000002</v>
      </c>
      <c r="P3648" s="2" t="s">
        <v>152</v>
      </c>
      <c r="Q3648" s="2" t="s">
        <v>65</v>
      </c>
      <c r="R3648" s="43" t="s">
        <v>18854</v>
      </c>
      <c r="S3648" s="41" t="s">
        <v>1554</v>
      </c>
      <c r="T3648" s="41" t="s">
        <v>18460</v>
      </c>
      <c r="U3648" s="2"/>
      <c r="V3648" s="2"/>
      <c r="W3648" s="41" t="s">
        <v>17588</v>
      </c>
      <c r="X3648" s="2" t="s">
        <v>153</v>
      </c>
      <c r="Y3648" s="2" t="s">
        <v>76</v>
      </c>
      <c r="Z3648" s="5" t="s">
        <v>10423</v>
      </c>
      <c r="AA3648" s="5" t="s">
        <v>16910</v>
      </c>
      <c r="AB3648" s="5" t="s">
        <v>16319</v>
      </c>
      <c r="AC3648" s="2" t="s">
        <v>5205</v>
      </c>
      <c r="AD3648" s="2">
        <v>1034300</v>
      </c>
      <c r="AE3648" s="5">
        <v>25</v>
      </c>
      <c r="AF3648" s="25"/>
      <c r="AG3648" s="29">
        <v>3</v>
      </c>
      <c r="AH3648" s="2" t="s">
        <v>17974</v>
      </c>
      <c r="AI3648" s="2">
        <v>3</v>
      </c>
      <c r="AJ3648" s="2">
        <v>3</v>
      </c>
      <c r="AK3648" s="2"/>
      <c r="AL3648" s="2"/>
      <c r="AM3648" s="2"/>
      <c r="AN3648" s="2"/>
      <c r="AO3648" s="2"/>
      <c r="AP3648" s="25"/>
      <c r="AQ3648" s="25"/>
      <c r="AR3648" s="2"/>
      <c r="AS3648" s="2"/>
      <c r="AT3648" s="2"/>
      <c r="AU3648" s="25"/>
      <c r="AV3648" s="2"/>
      <c r="AW3648" s="2"/>
      <c r="AX3648" s="25"/>
      <c r="AY3648" s="25"/>
      <c r="AZ3648" s="25"/>
      <c r="BA3648" s="25"/>
      <c r="BB3648" s="25"/>
      <c r="BC3648" s="25"/>
      <c r="BD3648" s="25"/>
      <c r="BE3648" s="25"/>
      <c r="BF3648" s="25"/>
      <c r="BG3648" s="25"/>
      <c r="BH3648" s="25"/>
      <c r="BI3648" s="25"/>
      <c r="BJ3648" s="25"/>
      <c r="BK3648" s="25"/>
      <c r="BL3648" s="25"/>
      <c r="BM3648" s="25"/>
      <c r="BN3648" s="25"/>
      <c r="BO3648" s="25"/>
      <c r="BP3648" s="25"/>
      <c r="BQ3648" s="25"/>
      <c r="BR3648" s="25"/>
      <c r="BS3648" s="25"/>
      <c r="BT3648" s="25"/>
      <c r="BU3648" s="25"/>
      <c r="BV3648" s="25"/>
      <c r="BW3648" s="25"/>
      <c r="BX3648" s="25"/>
      <c r="BY3648" s="25"/>
      <c r="BZ3648" s="25"/>
      <c r="CA3648" s="25"/>
      <c r="CB3648" s="25"/>
      <c r="CC3648" s="25"/>
      <c r="CD3648" s="2" t="s">
        <v>78</v>
      </c>
      <c r="CE3648" s="2" t="s">
        <v>22110</v>
      </c>
      <c r="CF3648" s="25"/>
      <c r="CG3648" s="25"/>
      <c r="CH3648" s="25"/>
      <c r="CI3648" s="25"/>
      <c r="CJ3648" s="25"/>
    </row>
    <row r="3649" spans="1:88" x14ac:dyDescent="0.2">
      <c r="A3649" s="2" t="s">
        <v>13479</v>
      </c>
      <c r="B3649" s="2" t="s">
        <v>26690</v>
      </c>
      <c r="C3649" s="2" t="s">
        <v>10420</v>
      </c>
      <c r="D3649" s="2" t="s">
        <v>13480</v>
      </c>
      <c r="E3649" s="2" t="s">
        <v>13480</v>
      </c>
      <c r="F3649" s="2" t="s">
        <v>13481</v>
      </c>
      <c r="G3649" s="2" t="s">
        <v>13482</v>
      </c>
      <c r="H3649" s="2" t="s">
        <v>61</v>
      </c>
      <c r="I3649" s="2" t="s">
        <v>61</v>
      </c>
      <c r="J3649" s="2" t="s">
        <v>61</v>
      </c>
      <c r="K3649" s="50" t="s">
        <v>61</v>
      </c>
      <c r="L3649" s="43">
        <v>2009</v>
      </c>
      <c r="M3649" s="2" t="s">
        <v>133</v>
      </c>
      <c r="N3649" s="32">
        <v>25.274989999999999</v>
      </c>
      <c r="O3649" s="32">
        <v>55.309240000000003</v>
      </c>
      <c r="P3649" s="2" t="s">
        <v>152</v>
      </c>
      <c r="Q3649" s="2" t="s">
        <v>65</v>
      </c>
      <c r="R3649" s="43" t="s">
        <v>18854</v>
      </c>
      <c r="S3649" s="41" t="s">
        <v>272</v>
      </c>
      <c r="T3649" s="41" t="s">
        <v>18461</v>
      </c>
      <c r="U3649" s="2"/>
      <c r="V3649" s="2"/>
      <c r="W3649" s="41" t="s">
        <v>17588</v>
      </c>
      <c r="X3649" s="2" t="s">
        <v>696</v>
      </c>
      <c r="Y3649" s="2" t="s">
        <v>102</v>
      </c>
      <c r="Z3649" s="5" t="s">
        <v>10423</v>
      </c>
      <c r="AA3649" s="5" t="s">
        <v>16910</v>
      </c>
      <c r="AB3649" s="5" t="s">
        <v>16316</v>
      </c>
      <c r="AC3649" s="2" t="s">
        <v>5247</v>
      </c>
      <c r="AD3649" s="2">
        <v>1011700</v>
      </c>
      <c r="AE3649" s="5">
        <v>22</v>
      </c>
      <c r="AF3649" s="25"/>
      <c r="AG3649" s="29">
        <v>3</v>
      </c>
      <c r="AH3649" s="2" t="s">
        <v>17978</v>
      </c>
      <c r="AI3649" s="2">
        <v>3</v>
      </c>
      <c r="AJ3649" s="2">
        <v>3</v>
      </c>
      <c r="AK3649" s="2"/>
      <c r="AL3649" s="2"/>
      <c r="AM3649" s="2"/>
      <c r="AN3649" s="2"/>
      <c r="AO3649" s="2"/>
      <c r="AP3649" s="25"/>
      <c r="AQ3649" s="25"/>
      <c r="AR3649" s="2"/>
      <c r="AS3649" s="2"/>
      <c r="AT3649" s="2"/>
      <c r="AU3649" s="25"/>
      <c r="AV3649" s="2"/>
      <c r="AW3649" s="2"/>
      <c r="AX3649" s="25"/>
      <c r="AY3649" s="25"/>
      <c r="AZ3649" s="25"/>
      <c r="BA3649" s="25"/>
      <c r="BB3649" s="25"/>
      <c r="BC3649" s="25"/>
      <c r="BD3649" s="25"/>
      <c r="BE3649" s="25"/>
      <c r="BF3649" s="25"/>
      <c r="BG3649" s="25"/>
      <c r="BH3649" s="25"/>
      <c r="BI3649" s="25"/>
      <c r="BJ3649" s="25"/>
      <c r="BK3649" s="25"/>
      <c r="BL3649" s="25"/>
      <c r="BM3649" s="25"/>
      <c r="BN3649" s="25"/>
      <c r="BO3649" s="25"/>
      <c r="BP3649" s="25"/>
      <c r="BQ3649" s="25"/>
      <c r="BR3649" s="25"/>
      <c r="BS3649" s="25"/>
      <c r="BT3649" s="25"/>
      <c r="BU3649" s="25"/>
      <c r="BV3649" s="25"/>
      <c r="BW3649" s="25"/>
      <c r="BX3649" s="25"/>
      <c r="BY3649" s="25"/>
      <c r="BZ3649" s="25"/>
      <c r="CA3649" s="25"/>
      <c r="CB3649" s="25"/>
      <c r="CC3649" s="25"/>
      <c r="CD3649" s="2" t="s">
        <v>78</v>
      </c>
      <c r="CE3649" s="2" t="s">
        <v>22111</v>
      </c>
      <c r="CF3649" s="25"/>
      <c r="CG3649" s="25"/>
      <c r="CH3649" s="25"/>
      <c r="CI3649" s="25"/>
      <c r="CJ3649" s="25"/>
    </row>
    <row r="3650" spans="1:88" x14ac:dyDescent="0.2">
      <c r="A3650" s="2" t="s">
        <v>13483</v>
      </c>
      <c r="B3650" s="2" t="s">
        <v>26691</v>
      </c>
      <c r="C3650" s="2" t="s">
        <v>10420</v>
      </c>
      <c r="D3650" s="2" t="s">
        <v>13484</v>
      </c>
      <c r="E3650" s="2" t="s">
        <v>13484</v>
      </c>
      <c r="F3650" s="2" t="s">
        <v>13485</v>
      </c>
      <c r="G3650" s="2" t="s">
        <v>13486</v>
      </c>
      <c r="H3650" s="2" t="s">
        <v>61</v>
      </c>
      <c r="I3650" s="2" t="s">
        <v>61</v>
      </c>
      <c r="J3650" s="2" t="s">
        <v>61</v>
      </c>
      <c r="K3650" s="50" t="s">
        <v>61</v>
      </c>
      <c r="L3650" s="43">
        <v>2009</v>
      </c>
      <c r="M3650" s="2" t="s">
        <v>133</v>
      </c>
      <c r="N3650" s="32">
        <v>24.976150000000001</v>
      </c>
      <c r="O3650" s="32">
        <v>55.121389999999998</v>
      </c>
      <c r="P3650" s="2" t="s">
        <v>152</v>
      </c>
      <c r="Q3650" s="2" t="s">
        <v>65</v>
      </c>
      <c r="R3650" s="43" t="s">
        <v>18854</v>
      </c>
      <c r="S3650" s="41" t="s">
        <v>1554</v>
      </c>
      <c r="T3650" s="41" t="s">
        <v>18460</v>
      </c>
      <c r="U3650" s="2"/>
      <c r="V3650" s="2"/>
      <c r="W3650" s="41" t="s">
        <v>17588</v>
      </c>
      <c r="X3650" s="2" t="s">
        <v>153</v>
      </c>
      <c r="Y3650" s="2" t="s">
        <v>76</v>
      </c>
      <c r="Z3650" s="5" t="s">
        <v>10423</v>
      </c>
      <c r="AA3650" s="5" t="s">
        <v>16910</v>
      </c>
      <c r="AB3650" s="5" t="s">
        <v>16317</v>
      </c>
      <c r="AC3650" s="2" t="s">
        <v>5205</v>
      </c>
      <c r="AD3650" s="2">
        <v>1051800</v>
      </c>
      <c r="AE3650" s="5">
        <v>30</v>
      </c>
      <c r="AF3650" s="25"/>
      <c r="AG3650" s="29">
        <v>3</v>
      </c>
      <c r="AH3650" s="2" t="s">
        <v>17974</v>
      </c>
      <c r="AI3650" s="2">
        <v>3</v>
      </c>
      <c r="AJ3650" s="2">
        <v>3</v>
      </c>
      <c r="AK3650" s="2"/>
      <c r="AL3650" s="2"/>
      <c r="AM3650" s="2"/>
      <c r="AN3650" s="2"/>
      <c r="AO3650" s="2"/>
      <c r="AP3650" s="25"/>
      <c r="AQ3650" s="25"/>
      <c r="AR3650" s="2"/>
      <c r="AS3650" s="2"/>
      <c r="AT3650" s="2"/>
      <c r="AU3650" s="25"/>
      <c r="AV3650" s="2"/>
      <c r="AW3650" s="2"/>
      <c r="AX3650" s="25"/>
      <c r="AY3650" s="25"/>
      <c r="AZ3650" s="25"/>
      <c r="BA3650" s="25"/>
      <c r="BB3650" s="25"/>
      <c r="BC3650" s="25"/>
      <c r="BD3650" s="25"/>
      <c r="BE3650" s="25"/>
      <c r="BF3650" s="25"/>
      <c r="BG3650" s="25"/>
      <c r="BH3650" s="25"/>
      <c r="BI3650" s="25"/>
      <c r="BJ3650" s="25"/>
      <c r="BK3650" s="25"/>
      <c r="BL3650" s="25"/>
      <c r="BM3650" s="25"/>
      <c r="BN3650" s="25"/>
      <c r="BO3650" s="25"/>
      <c r="BP3650" s="25"/>
      <c r="BQ3650" s="25"/>
      <c r="BR3650" s="25"/>
      <c r="BS3650" s="25"/>
      <c r="BT3650" s="25"/>
      <c r="BU3650" s="25"/>
      <c r="BV3650" s="25"/>
      <c r="BW3650" s="25"/>
      <c r="BX3650" s="25"/>
      <c r="BY3650" s="25"/>
      <c r="BZ3650" s="25"/>
      <c r="CA3650" s="25"/>
      <c r="CB3650" s="25"/>
      <c r="CC3650" s="25"/>
      <c r="CD3650" s="2" t="s">
        <v>78</v>
      </c>
      <c r="CE3650" s="2" t="s">
        <v>22112</v>
      </c>
      <c r="CF3650" s="25"/>
      <c r="CG3650" s="25"/>
      <c r="CH3650" s="25"/>
      <c r="CI3650" s="25"/>
      <c r="CJ3650" s="25"/>
    </row>
    <row r="3651" spans="1:88" x14ac:dyDescent="0.2">
      <c r="A3651" s="2" t="s">
        <v>13490</v>
      </c>
      <c r="B3651" s="2" t="s">
        <v>26692</v>
      </c>
      <c r="C3651" s="2" t="s">
        <v>10420</v>
      </c>
      <c r="D3651" s="2" t="s">
        <v>13491</v>
      </c>
      <c r="E3651" s="2" t="s">
        <v>13491</v>
      </c>
      <c r="F3651" s="2" t="s">
        <v>13492</v>
      </c>
      <c r="G3651" s="2" t="s">
        <v>13493</v>
      </c>
      <c r="H3651" s="2" t="s">
        <v>61</v>
      </c>
      <c r="I3651" s="2" t="s">
        <v>61</v>
      </c>
      <c r="J3651" s="2" t="s">
        <v>61</v>
      </c>
      <c r="K3651" s="50" t="s">
        <v>61</v>
      </c>
      <c r="L3651" s="43">
        <v>2009</v>
      </c>
      <c r="M3651" s="2" t="s">
        <v>133</v>
      </c>
      <c r="N3651" s="32">
        <v>25.230429999999998</v>
      </c>
      <c r="O3651" s="32">
        <v>55.41592</v>
      </c>
      <c r="P3651" s="2" t="s">
        <v>152</v>
      </c>
      <c r="Q3651" s="2" t="s">
        <v>65</v>
      </c>
      <c r="R3651" s="43" t="s">
        <v>18854</v>
      </c>
      <c r="S3651" s="41" t="s">
        <v>1554</v>
      </c>
      <c r="T3651" s="41" t="s">
        <v>18460</v>
      </c>
      <c r="U3651" s="2"/>
      <c r="V3651" s="2"/>
      <c r="W3651" s="41" t="s">
        <v>17588</v>
      </c>
      <c r="X3651" s="2" t="s">
        <v>696</v>
      </c>
      <c r="Y3651" s="2" t="s">
        <v>76</v>
      </c>
      <c r="Z3651" s="5" t="s">
        <v>10423</v>
      </c>
      <c r="AA3651" s="5" t="s">
        <v>16910</v>
      </c>
      <c r="AB3651" s="5" t="s">
        <v>16317</v>
      </c>
      <c r="AC3651" s="2" t="s">
        <v>5247</v>
      </c>
      <c r="AD3651" s="2">
        <v>1025100</v>
      </c>
      <c r="AE3651" s="5">
        <v>30</v>
      </c>
      <c r="AF3651" s="25"/>
      <c r="AG3651" s="29">
        <v>3</v>
      </c>
      <c r="AH3651" s="2" t="s">
        <v>17978</v>
      </c>
      <c r="AI3651" s="2">
        <v>4</v>
      </c>
      <c r="AJ3651" s="2">
        <v>3</v>
      </c>
      <c r="AK3651" s="2"/>
      <c r="AL3651" s="2"/>
      <c r="AM3651" s="2"/>
      <c r="AN3651" s="2"/>
      <c r="AO3651" s="2"/>
      <c r="AP3651" s="25"/>
      <c r="AQ3651" s="25"/>
      <c r="AR3651" s="2"/>
      <c r="AS3651" s="2"/>
      <c r="AT3651" s="2"/>
      <c r="AU3651" s="25"/>
      <c r="AV3651" s="2"/>
      <c r="AW3651" s="2"/>
      <c r="AX3651" s="25"/>
      <c r="AY3651" s="25"/>
      <c r="AZ3651" s="25"/>
      <c r="BA3651" s="25"/>
      <c r="BB3651" s="25"/>
      <c r="BC3651" s="25"/>
      <c r="BD3651" s="25"/>
      <c r="BE3651" s="25"/>
      <c r="BF3651" s="25"/>
      <c r="BG3651" s="25"/>
      <c r="BH3651" s="25"/>
      <c r="BI3651" s="25"/>
      <c r="BJ3651" s="25"/>
      <c r="BK3651" s="25"/>
      <c r="BL3651" s="25"/>
      <c r="BM3651" s="25"/>
      <c r="BN3651" s="25"/>
      <c r="BO3651" s="25"/>
      <c r="BP3651" s="25"/>
      <c r="BQ3651" s="25"/>
      <c r="BR3651" s="25"/>
      <c r="BS3651" s="25"/>
      <c r="BT3651" s="25"/>
      <c r="BU3651" s="25"/>
      <c r="BV3651" s="25"/>
      <c r="BW3651" s="25"/>
      <c r="BX3651" s="25"/>
      <c r="BY3651" s="25"/>
      <c r="BZ3651" s="25"/>
      <c r="CA3651" s="25"/>
      <c r="CB3651" s="25"/>
      <c r="CC3651" s="25"/>
      <c r="CD3651" s="2" t="s">
        <v>78</v>
      </c>
      <c r="CE3651" s="2" t="s">
        <v>22113</v>
      </c>
      <c r="CF3651" s="25"/>
      <c r="CG3651" s="25"/>
      <c r="CH3651" s="25"/>
      <c r="CI3651" s="25"/>
      <c r="CJ3651" s="25"/>
    </row>
    <row r="3652" spans="1:88" x14ac:dyDescent="0.2">
      <c r="A3652" s="2" t="s">
        <v>13494</v>
      </c>
      <c r="B3652" s="2" t="s">
        <v>26693</v>
      </c>
      <c r="C3652" s="2" t="s">
        <v>10420</v>
      </c>
      <c r="D3652" s="2" t="s">
        <v>13495</v>
      </c>
      <c r="E3652" s="2" t="s">
        <v>13495</v>
      </c>
      <c r="F3652" s="2" t="s">
        <v>13496</v>
      </c>
      <c r="G3652" s="2" t="s">
        <v>13497</v>
      </c>
      <c r="H3652" s="2" t="s">
        <v>61</v>
      </c>
      <c r="I3652" s="2" t="s">
        <v>61</v>
      </c>
      <c r="J3652" s="2" t="s">
        <v>61</v>
      </c>
      <c r="K3652" s="50" t="s">
        <v>61</v>
      </c>
      <c r="L3652" s="43">
        <v>2009</v>
      </c>
      <c r="M3652" s="2" t="s">
        <v>133</v>
      </c>
      <c r="N3652" s="32">
        <v>25.064959999999999</v>
      </c>
      <c r="O3652" s="32">
        <v>55.193739999999998</v>
      </c>
      <c r="P3652" s="2" t="s">
        <v>152</v>
      </c>
      <c r="Q3652" s="2" t="s">
        <v>65</v>
      </c>
      <c r="R3652" s="43" t="s">
        <v>16802</v>
      </c>
      <c r="S3652" s="41" t="s">
        <v>4851</v>
      </c>
      <c r="T3652" s="41" t="s">
        <v>18462</v>
      </c>
      <c r="U3652" s="2"/>
      <c r="V3652" s="2"/>
      <c r="W3652" s="41" t="s">
        <v>17588</v>
      </c>
      <c r="X3652" s="2" t="s">
        <v>153</v>
      </c>
      <c r="Y3652" s="2" t="s">
        <v>102</v>
      </c>
      <c r="Z3652" s="5" t="s">
        <v>10423</v>
      </c>
      <c r="AA3652" s="5" t="s">
        <v>16910</v>
      </c>
      <c r="AB3652" s="5" t="s">
        <v>16316</v>
      </c>
      <c r="AC3652" s="2" t="s">
        <v>5205</v>
      </c>
      <c r="AD3652" s="2">
        <v>1039400</v>
      </c>
      <c r="AE3652" s="5">
        <v>25</v>
      </c>
      <c r="AF3652" s="25"/>
      <c r="AG3652" s="29">
        <v>3</v>
      </c>
      <c r="AH3652" s="2" t="s">
        <v>17974</v>
      </c>
      <c r="AI3652" s="2">
        <v>4</v>
      </c>
      <c r="AJ3652" s="2">
        <v>3</v>
      </c>
      <c r="AK3652" s="2"/>
      <c r="AL3652" s="2"/>
      <c r="AM3652" s="2"/>
      <c r="AN3652" s="2"/>
      <c r="AO3652" s="2"/>
      <c r="AP3652" s="25"/>
      <c r="AQ3652" s="25"/>
      <c r="AR3652" s="2"/>
      <c r="AS3652" s="2"/>
      <c r="AT3652" s="2"/>
      <c r="AU3652" s="25"/>
      <c r="AV3652" s="2"/>
      <c r="AW3652" s="2"/>
      <c r="AX3652" s="25"/>
      <c r="AY3652" s="25"/>
      <c r="AZ3652" s="25"/>
      <c r="BA3652" s="25"/>
      <c r="BB3652" s="25"/>
      <c r="BC3652" s="25"/>
      <c r="BD3652" s="25"/>
      <c r="BE3652" s="25"/>
      <c r="BF3652" s="25"/>
      <c r="BG3652" s="25"/>
      <c r="BH3652" s="25"/>
      <c r="BI3652" s="25"/>
      <c r="BJ3652" s="25"/>
      <c r="BK3652" s="25"/>
      <c r="BL3652" s="25"/>
      <c r="BM3652" s="25"/>
      <c r="BN3652" s="25"/>
      <c r="BO3652" s="25"/>
      <c r="BP3652" s="25"/>
      <c r="BQ3652" s="25"/>
      <c r="BR3652" s="25"/>
      <c r="BS3652" s="25"/>
      <c r="BT3652" s="25"/>
      <c r="BU3652" s="25"/>
      <c r="BV3652" s="25"/>
      <c r="BW3652" s="25"/>
      <c r="BX3652" s="25"/>
      <c r="BY3652" s="25"/>
      <c r="BZ3652" s="25"/>
      <c r="CA3652" s="25"/>
      <c r="CB3652" s="25"/>
      <c r="CC3652" s="25"/>
      <c r="CD3652" s="2" t="s">
        <v>78</v>
      </c>
      <c r="CE3652" s="2" t="s">
        <v>22114</v>
      </c>
      <c r="CF3652" s="25"/>
      <c r="CG3652" s="25"/>
      <c r="CH3652" s="25"/>
      <c r="CI3652" s="25"/>
      <c r="CJ3652" s="25"/>
    </row>
    <row r="3653" spans="1:88" x14ac:dyDescent="0.2">
      <c r="A3653" s="2" t="s">
        <v>13498</v>
      </c>
      <c r="B3653" s="2" t="s">
        <v>26694</v>
      </c>
      <c r="C3653" s="2" t="s">
        <v>10420</v>
      </c>
      <c r="D3653" s="2" t="s">
        <v>13499</v>
      </c>
      <c r="E3653" s="2" t="s">
        <v>13499</v>
      </c>
      <c r="F3653" s="2" t="s">
        <v>13500</v>
      </c>
      <c r="G3653" s="2" t="s">
        <v>13501</v>
      </c>
      <c r="H3653" s="2" t="s">
        <v>61</v>
      </c>
      <c r="I3653" s="2" t="s">
        <v>61</v>
      </c>
      <c r="J3653" s="2" t="s">
        <v>61</v>
      </c>
      <c r="K3653" s="50" t="s">
        <v>61</v>
      </c>
      <c r="L3653" s="43">
        <v>2009</v>
      </c>
      <c r="M3653" s="2" t="s">
        <v>133</v>
      </c>
      <c r="N3653" s="32">
        <v>25.05799</v>
      </c>
      <c r="O3653" s="32">
        <v>55.188200000000002</v>
      </c>
      <c r="P3653" s="2" t="s">
        <v>152</v>
      </c>
      <c r="Q3653" s="2" t="s">
        <v>65</v>
      </c>
      <c r="R3653" s="43" t="s">
        <v>16802</v>
      </c>
      <c r="S3653" s="41" t="s">
        <v>4851</v>
      </c>
      <c r="T3653" s="41" t="s">
        <v>18462</v>
      </c>
      <c r="U3653" s="2"/>
      <c r="V3653" s="2"/>
      <c r="W3653" s="41" t="s">
        <v>17588</v>
      </c>
      <c r="X3653" s="2" t="s">
        <v>153</v>
      </c>
      <c r="Y3653" s="2" t="s">
        <v>76</v>
      </c>
      <c r="Z3653" s="5" t="s">
        <v>10423</v>
      </c>
      <c r="AA3653" s="5" t="s">
        <v>16910</v>
      </c>
      <c r="AB3653" s="5" t="s">
        <v>16317</v>
      </c>
      <c r="AC3653" s="2" t="s">
        <v>5205</v>
      </c>
      <c r="AD3653" s="2">
        <v>1039400</v>
      </c>
      <c r="AE3653" s="5">
        <v>30</v>
      </c>
      <c r="AF3653" s="25"/>
      <c r="AG3653" s="29">
        <v>3</v>
      </c>
      <c r="AH3653" s="2" t="s">
        <v>17974</v>
      </c>
      <c r="AI3653" s="2">
        <v>3</v>
      </c>
      <c r="AJ3653" s="2">
        <v>3</v>
      </c>
      <c r="AK3653" s="2"/>
      <c r="AL3653" s="2"/>
      <c r="AM3653" s="2"/>
      <c r="AN3653" s="2"/>
      <c r="AO3653" s="2"/>
      <c r="AP3653" s="25"/>
      <c r="AQ3653" s="25"/>
      <c r="AR3653" s="2"/>
      <c r="AS3653" s="2"/>
      <c r="AT3653" s="2"/>
      <c r="AU3653" s="25"/>
      <c r="AV3653" s="2"/>
      <c r="AW3653" s="2"/>
      <c r="AX3653" s="25"/>
      <c r="AY3653" s="25"/>
      <c r="AZ3653" s="25"/>
      <c r="BA3653" s="25"/>
      <c r="BB3653" s="25"/>
      <c r="BC3653" s="25"/>
      <c r="BD3653" s="25"/>
      <c r="BE3653" s="25"/>
      <c r="BF3653" s="25"/>
      <c r="BG3653" s="25"/>
      <c r="BH3653" s="25"/>
      <c r="BI3653" s="25"/>
      <c r="BJ3653" s="25"/>
      <c r="BK3653" s="25"/>
      <c r="BL3653" s="25"/>
      <c r="BM3653" s="25"/>
      <c r="BN3653" s="25"/>
      <c r="BO3653" s="25"/>
      <c r="BP3653" s="25"/>
      <c r="BQ3653" s="25"/>
      <c r="BR3653" s="25"/>
      <c r="BS3653" s="25"/>
      <c r="BT3653" s="25"/>
      <c r="BU3653" s="25"/>
      <c r="BV3653" s="25"/>
      <c r="BW3653" s="25"/>
      <c r="BX3653" s="25"/>
      <c r="BY3653" s="25"/>
      <c r="BZ3653" s="25"/>
      <c r="CA3653" s="25"/>
      <c r="CB3653" s="25"/>
      <c r="CC3653" s="25"/>
      <c r="CD3653" s="2" t="s">
        <v>78</v>
      </c>
      <c r="CE3653" s="2" t="s">
        <v>22115</v>
      </c>
      <c r="CF3653" s="25"/>
      <c r="CG3653" s="25"/>
      <c r="CH3653" s="25"/>
      <c r="CI3653" s="25"/>
      <c r="CJ3653" s="25"/>
    </row>
    <row r="3654" spans="1:88" x14ac:dyDescent="0.2">
      <c r="A3654" s="2" t="s">
        <v>13502</v>
      </c>
      <c r="B3654" s="2" t="s">
        <v>26695</v>
      </c>
      <c r="C3654" s="2" t="s">
        <v>10420</v>
      </c>
      <c r="D3654" s="2" t="s">
        <v>13503</v>
      </c>
      <c r="E3654" s="2" t="s">
        <v>13503</v>
      </c>
      <c r="F3654" s="2" t="s">
        <v>13504</v>
      </c>
      <c r="G3654" s="2" t="s">
        <v>13505</v>
      </c>
      <c r="H3654" s="2" t="s">
        <v>61</v>
      </c>
      <c r="I3654" s="2" t="s">
        <v>61</v>
      </c>
      <c r="J3654" s="2" t="s">
        <v>61</v>
      </c>
      <c r="K3654" s="50" t="s">
        <v>61</v>
      </c>
      <c r="L3654" s="43">
        <v>2009</v>
      </c>
      <c r="M3654" s="2" t="s">
        <v>133</v>
      </c>
      <c r="N3654" s="32">
        <v>25.062169999999998</v>
      </c>
      <c r="O3654" s="32">
        <v>55.170140000000004</v>
      </c>
      <c r="P3654" s="2" t="s">
        <v>152</v>
      </c>
      <c r="Q3654" s="2" t="s">
        <v>65</v>
      </c>
      <c r="R3654" s="43" t="s">
        <v>16802</v>
      </c>
      <c r="S3654" s="41" t="s">
        <v>4851</v>
      </c>
      <c r="T3654" s="41" t="s">
        <v>18462</v>
      </c>
      <c r="U3654" s="2"/>
      <c r="V3654" s="2"/>
      <c r="W3654" s="41" t="s">
        <v>17588</v>
      </c>
      <c r="X3654" s="2" t="s">
        <v>696</v>
      </c>
      <c r="Y3654" s="2" t="s">
        <v>76</v>
      </c>
      <c r="Z3654" s="5" t="s">
        <v>10423</v>
      </c>
      <c r="AA3654" s="5" t="s">
        <v>16910</v>
      </c>
      <c r="AB3654" s="5" t="s">
        <v>16317</v>
      </c>
      <c r="AC3654" s="2" t="s">
        <v>5205</v>
      </c>
      <c r="AD3654" s="2">
        <v>1039400</v>
      </c>
      <c r="AE3654" s="5">
        <v>30</v>
      </c>
      <c r="AF3654" s="25"/>
      <c r="AG3654" s="29">
        <v>3</v>
      </c>
      <c r="AH3654" s="2" t="s">
        <v>17974</v>
      </c>
      <c r="AI3654" s="2">
        <v>3</v>
      </c>
      <c r="AJ3654" s="2">
        <v>3</v>
      </c>
      <c r="AK3654" s="2"/>
      <c r="AL3654" s="2"/>
      <c r="AM3654" s="2"/>
      <c r="AN3654" s="2"/>
      <c r="AO3654" s="2"/>
      <c r="AP3654" s="25"/>
      <c r="AQ3654" s="25"/>
      <c r="AR3654" s="2"/>
      <c r="AS3654" s="2"/>
      <c r="AT3654" s="2"/>
      <c r="AU3654" s="25"/>
      <c r="AV3654" s="2"/>
      <c r="AW3654" s="2"/>
      <c r="AX3654" s="25"/>
      <c r="AY3654" s="25"/>
      <c r="AZ3654" s="25"/>
      <c r="BA3654" s="25"/>
      <c r="BB3654" s="25"/>
      <c r="BC3654" s="25"/>
      <c r="BD3654" s="25"/>
      <c r="BE3654" s="25"/>
      <c r="BF3654" s="25"/>
      <c r="BG3654" s="25"/>
      <c r="BH3654" s="25"/>
      <c r="BI3654" s="25"/>
      <c r="BJ3654" s="25"/>
      <c r="BK3654" s="25"/>
      <c r="BL3654" s="25"/>
      <c r="BM3654" s="25"/>
      <c r="BN3654" s="25"/>
      <c r="BO3654" s="25"/>
      <c r="BP3654" s="25"/>
      <c r="BQ3654" s="25"/>
      <c r="BR3654" s="25"/>
      <c r="BS3654" s="25"/>
      <c r="BT3654" s="25"/>
      <c r="BU3654" s="25"/>
      <c r="BV3654" s="25"/>
      <c r="BW3654" s="25"/>
      <c r="BX3654" s="25"/>
      <c r="BY3654" s="25"/>
      <c r="BZ3654" s="25"/>
      <c r="CA3654" s="25"/>
      <c r="CB3654" s="25"/>
      <c r="CC3654" s="25"/>
      <c r="CD3654" s="2" t="s">
        <v>78</v>
      </c>
      <c r="CE3654" s="2" t="s">
        <v>23019</v>
      </c>
      <c r="CF3654" s="25"/>
      <c r="CG3654" s="25"/>
      <c r="CH3654" s="25"/>
      <c r="CI3654" s="25"/>
      <c r="CJ3654" s="25"/>
    </row>
    <row r="3655" spans="1:88" x14ac:dyDescent="0.2">
      <c r="A3655" s="2" t="s">
        <v>13506</v>
      </c>
      <c r="B3655" s="2" t="s">
        <v>26696</v>
      </c>
      <c r="C3655" s="2" t="s">
        <v>10420</v>
      </c>
      <c r="D3655" s="2" t="s">
        <v>13507</v>
      </c>
      <c r="E3655" s="2" t="s">
        <v>13507</v>
      </c>
      <c r="F3655" s="2" t="s">
        <v>13508</v>
      </c>
      <c r="G3655" s="2" t="s">
        <v>13509</v>
      </c>
      <c r="H3655" s="2" t="s">
        <v>61</v>
      </c>
      <c r="I3655" s="2" t="s">
        <v>61</v>
      </c>
      <c r="J3655" s="2" t="s">
        <v>61</v>
      </c>
      <c r="K3655" s="50" t="s">
        <v>61</v>
      </c>
      <c r="L3655" s="43">
        <v>2009</v>
      </c>
      <c r="M3655" s="2" t="s">
        <v>133</v>
      </c>
      <c r="N3655" s="32">
        <v>25.092500000000001</v>
      </c>
      <c r="O3655" s="32">
        <v>55.173900000000003</v>
      </c>
      <c r="P3655" s="2" t="s">
        <v>152</v>
      </c>
      <c r="Q3655" s="2" t="s">
        <v>65</v>
      </c>
      <c r="R3655" s="43" t="s">
        <v>18854</v>
      </c>
      <c r="S3655" s="41" t="s">
        <v>272</v>
      </c>
      <c r="T3655" s="41" t="s">
        <v>18461</v>
      </c>
      <c r="U3655" s="2"/>
      <c r="V3655" s="2"/>
      <c r="W3655" s="41" t="s">
        <v>17588</v>
      </c>
      <c r="X3655" s="2" t="s">
        <v>153</v>
      </c>
      <c r="Y3655" s="2" t="s">
        <v>102</v>
      </c>
      <c r="Z3655" s="5" t="s">
        <v>20</v>
      </c>
      <c r="AA3655" s="5" t="s">
        <v>16910</v>
      </c>
      <c r="AB3655" s="5" t="s">
        <v>16316</v>
      </c>
      <c r="AC3655" s="2" t="s">
        <v>5205</v>
      </c>
      <c r="AD3655" s="2">
        <v>1038800</v>
      </c>
      <c r="AE3655" s="5">
        <v>35</v>
      </c>
      <c r="AF3655" s="25"/>
      <c r="AG3655" s="29">
        <v>3</v>
      </c>
      <c r="AH3655" s="2" t="s">
        <v>17974</v>
      </c>
      <c r="AI3655" s="2">
        <v>3</v>
      </c>
      <c r="AJ3655" s="2">
        <v>3</v>
      </c>
      <c r="AK3655" s="2"/>
      <c r="AL3655" s="2"/>
      <c r="AM3655" s="2"/>
      <c r="AN3655" s="2"/>
      <c r="AO3655" s="2"/>
      <c r="AP3655" s="25"/>
      <c r="AQ3655" s="25"/>
      <c r="AR3655" s="2"/>
      <c r="AS3655" s="2"/>
      <c r="AT3655" s="2"/>
      <c r="AU3655" s="25"/>
      <c r="AV3655" s="2"/>
      <c r="AW3655" s="2"/>
      <c r="AX3655" s="25"/>
      <c r="AY3655" s="25"/>
      <c r="AZ3655" s="25"/>
      <c r="BA3655" s="25"/>
      <c r="BB3655" s="25"/>
      <c r="BC3655" s="25"/>
      <c r="BD3655" s="25"/>
      <c r="BE3655" s="25"/>
      <c r="BF3655" s="25"/>
      <c r="BG3655" s="25"/>
      <c r="BH3655" s="25"/>
      <c r="BI3655" s="25"/>
      <c r="BJ3655" s="25"/>
      <c r="BK3655" s="25"/>
      <c r="BL3655" s="25"/>
      <c r="BM3655" s="25"/>
      <c r="BN3655" s="25"/>
      <c r="BO3655" s="25"/>
      <c r="BP3655" s="25"/>
      <c r="BQ3655" s="25"/>
      <c r="BR3655" s="25"/>
      <c r="BS3655" s="25"/>
      <c r="BT3655" s="25"/>
      <c r="BU3655" s="25"/>
      <c r="BV3655" s="25"/>
      <c r="BW3655" s="25"/>
      <c r="BX3655" s="25"/>
      <c r="BY3655" s="25"/>
      <c r="BZ3655" s="25"/>
      <c r="CA3655" s="25"/>
      <c r="CB3655" s="25"/>
      <c r="CC3655" s="25"/>
      <c r="CD3655" s="2" t="s">
        <v>78</v>
      </c>
      <c r="CE3655" s="2" t="s">
        <v>22116</v>
      </c>
      <c r="CF3655" s="25"/>
      <c r="CG3655" s="25"/>
      <c r="CH3655" s="25"/>
      <c r="CI3655" s="25"/>
      <c r="CJ3655" s="25"/>
    </row>
    <row r="3656" spans="1:88" x14ac:dyDescent="0.2">
      <c r="A3656" s="2" t="s">
        <v>13510</v>
      </c>
      <c r="B3656" s="2" t="s">
        <v>26697</v>
      </c>
      <c r="C3656" s="2" t="s">
        <v>10420</v>
      </c>
      <c r="D3656" s="2" t="s">
        <v>13511</v>
      </c>
      <c r="E3656" s="2" t="s">
        <v>13511</v>
      </c>
      <c r="F3656" s="2" t="s">
        <v>13512</v>
      </c>
      <c r="G3656" s="2" t="s">
        <v>13513</v>
      </c>
      <c r="H3656" s="2" t="s">
        <v>61</v>
      </c>
      <c r="I3656" s="2" t="s">
        <v>61</v>
      </c>
      <c r="J3656" s="2" t="s">
        <v>61</v>
      </c>
      <c r="K3656" s="50" t="s">
        <v>61</v>
      </c>
      <c r="L3656" s="43">
        <v>2009</v>
      </c>
      <c r="M3656" s="2" t="s">
        <v>133</v>
      </c>
      <c r="N3656" s="32">
        <v>25.269390000000001</v>
      </c>
      <c r="O3656" s="32">
        <v>55.3005</v>
      </c>
      <c r="P3656" s="2" t="s">
        <v>152</v>
      </c>
      <c r="Q3656" s="2" t="s">
        <v>65</v>
      </c>
      <c r="R3656" s="43" t="s">
        <v>18854</v>
      </c>
      <c r="S3656" s="41" t="s">
        <v>272</v>
      </c>
      <c r="T3656" s="41" t="s">
        <v>18461</v>
      </c>
      <c r="U3656" s="2"/>
      <c r="V3656" s="2"/>
      <c r="W3656" s="41" t="s">
        <v>17588</v>
      </c>
      <c r="X3656" s="2" t="s">
        <v>153</v>
      </c>
      <c r="Y3656" s="2" t="s">
        <v>102</v>
      </c>
      <c r="Z3656" s="5" t="s">
        <v>10423</v>
      </c>
      <c r="AA3656" s="5" t="s">
        <v>16910</v>
      </c>
      <c r="AB3656" s="5" t="s">
        <v>16316</v>
      </c>
      <c r="AC3656" s="2" t="s">
        <v>5247</v>
      </c>
      <c r="AD3656" s="2">
        <v>1011400</v>
      </c>
      <c r="AE3656" s="5">
        <v>25</v>
      </c>
      <c r="AF3656" s="25"/>
      <c r="AG3656" s="29">
        <v>3</v>
      </c>
      <c r="AH3656" s="2" t="s">
        <v>17978</v>
      </c>
      <c r="AI3656" s="2">
        <v>3</v>
      </c>
      <c r="AJ3656" s="2">
        <v>3</v>
      </c>
      <c r="AK3656" s="2"/>
      <c r="AL3656" s="2"/>
      <c r="AM3656" s="2"/>
      <c r="AN3656" s="2"/>
      <c r="AO3656" s="2"/>
      <c r="AP3656" s="25"/>
      <c r="AQ3656" s="25"/>
      <c r="AR3656" s="2"/>
      <c r="AS3656" s="2"/>
      <c r="AT3656" s="2"/>
      <c r="AU3656" s="25"/>
      <c r="AV3656" s="2"/>
      <c r="AW3656" s="2"/>
      <c r="AX3656" s="25"/>
      <c r="AY3656" s="25"/>
      <c r="AZ3656" s="25"/>
      <c r="BA3656" s="25"/>
      <c r="BB3656" s="25"/>
      <c r="BC3656" s="25"/>
      <c r="BD3656" s="25"/>
      <c r="BE3656" s="25"/>
      <c r="BF3656" s="25"/>
      <c r="BG3656" s="25"/>
      <c r="BH3656" s="25"/>
      <c r="BI3656" s="25"/>
      <c r="BJ3656" s="25"/>
      <c r="BK3656" s="25"/>
      <c r="BL3656" s="25"/>
      <c r="BM3656" s="25"/>
      <c r="BN3656" s="25"/>
      <c r="BO3656" s="25"/>
      <c r="BP3656" s="25"/>
      <c r="BQ3656" s="25"/>
      <c r="BR3656" s="25"/>
      <c r="BS3656" s="25"/>
      <c r="BT3656" s="25"/>
      <c r="BU3656" s="25"/>
      <c r="BV3656" s="25"/>
      <c r="BW3656" s="25"/>
      <c r="BX3656" s="25"/>
      <c r="BY3656" s="25"/>
      <c r="BZ3656" s="25"/>
      <c r="CA3656" s="25"/>
      <c r="CB3656" s="25"/>
      <c r="CC3656" s="25"/>
      <c r="CD3656" s="2" t="s">
        <v>71</v>
      </c>
      <c r="CE3656" s="2">
        <v>0</v>
      </c>
      <c r="CF3656" s="25"/>
      <c r="CG3656" s="25"/>
      <c r="CH3656" s="25"/>
      <c r="CI3656" s="25"/>
      <c r="CJ3656" s="25"/>
    </row>
    <row r="3657" spans="1:88" x14ac:dyDescent="0.2">
      <c r="A3657" s="2" t="s">
        <v>13514</v>
      </c>
      <c r="B3657" s="2" t="s">
        <v>26698</v>
      </c>
      <c r="C3657" s="2" t="s">
        <v>10420</v>
      </c>
      <c r="D3657" s="2" t="s">
        <v>13514</v>
      </c>
      <c r="E3657" s="2" t="s">
        <v>13514</v>
      </c>
      <c r="F3657" s="2" t="s">
        <v>13515</v>
      </c>
      <c r="G3657" s="2" t="s">
        <v>13516</v>
      </c>
      <c r="H3657" s="2" t="s">
        <v>61</v>
      </c>
      <c r="I3657" s="2" t="s">
        <v>61</v>
      </c>
      <c r="J3657" s="2" t="s">
        <v>61</v>
      </c>
      <c r="K3657" s="50" t="s">
        <v>61</v>
      </c>
      <c r="L3657" s="43">
        <v>2010</v>
      </c>
      <c r="M3657" s="2" t="s">
        <v>133</v>
      </c>
      <c r="N3657" s="32">
        <v>25.034269999999999</v>
      </c>
      <c r="O3657" s="32">
        <v>55.110430000000001</v>
      </c>
      <c r="P3657" s="2" t="s">
        <v>152</v>
      </c>
      <c r="Q3657" s="2" t="s">
        <v>65</v>
      </c>
      <c r="R3657" s="43" t="s">
        <v>16802</v>
      </c>
      <c r="S3657" s="41" t="s">
        <v>4851</v>
      </c>
      <c r="T3657" s="41" t="s">
        <v>18462</v>
      </c>
      <c r="U3657" s="2"/>
      <c r="V3657" s="2"/>
      <c r="W3657" s="41" t="s">
        <v>17588</v>
      </c>
      <c r="X3657" s="2" t="s">
        <v>153</v>
      </c>
      <c r="Y3657" s="2" t="s">
        <v>76</v>
      </c>
      <c r="Z3657" s="5" t="s">
        <v>10423</v>
      </c>
      <c r="AA3657" s="5" t="s">
        <v>16910</v>
      </c>
      <c r="AB3657" s="5" t="s">
        <v>16317</v>
      </c>
      <c r="AC3657" s="2" t="s">
        <v>5205</v>
      </c>
      <c r="AD3657" s="2">
        <v>1059102</v>
      </c>
      <c r="AE3657" s="5">
        <v>30</v>
      </c>
      <c r="AF3657" s="25"/>
      <c r="AG3657" s="29">
        <v>3</v>
      </c>
      <c r="AH3657" s="2" t="s">
        <v>17974</v>
      </c>
      <c r="AI3657" s="2">
        <v>3</v>
      </c>
      <c r="AJ3657" s="2">
        <v>3</v>
      </c>
      <c r="AK3657" s="2"/>
      <c r="AL3657" s="2"/>
      <c r="AM3657" s="2"/>
      <c r="AN3657" s="2"/>
      <c r="AO3657" s="2"/>
      <c r="AP3657" s="25"/>
      <c r="AQ3657" s="25"/>
      <c r="AR3657" s="2"/>
      <c r="AS3657" s="2"/>
      <c r="AT3657" s="2"/>
      <c r="AU3657" s="25"/>
      <c r="AV3657" s="2"/>
      <c r="AW3657" s="2"/>
      <c r="AX3657" s="25"/>
      <c r="AY3657" s="25"/>
      <c r="AZ3657" s="25"/>
      <c r="BA3657" s="25"/>
      <c r="BB3657" s="25"/>
      <c r="BC3657" s="25"/>
      <c r="BD3657" s="25"/>
      <c r="BE3657" s="25"/>
      <c r="BF3657" s="25"/>
      <c r="BG3657" s="25"/>
      <c r="BH3657" s="25"/>
      <c r="BI3657" s="25"/>
      <c r="BJ3657" s="25"/>
      <c r="BK3657" s="25"/>
      <c r="BL3657" s="25"/>
      <c r="BM3657" s="25"/>
      <c r="BN3657" s="25"/>
      <c r="BO3657" s="25"/>
      <c r="BP3657" s="25"/>
      <c r="BQ3657" s="25"/>
      <c r="BR3657" s="25"/>
      <c r="BS3657" s="25"/>
      <c r="BT3657" s="25"/>
      <c r="BU3657" s="25"/>
      <c r="BV3657" s="25"/>
      <c r="BW3657" s="25"/>
      <c r="BX3657" s="25"/>
      <c r="BY3657" s="25"/>
      <c r="BZ3657" s="25"/>
      <c r="CA3657" s="25"/>
      <c r="CB3657" s="25"/>
      <c r="CC3657" s="25"/>
      <c r="CD3657" s="2" t="s">
        <v>71</v>
      </c>
      <c r="CE3657" s="2">
        <v>0</v>
      </c>
      <c r="CF3657" s="25"/>
      <c r="CG3657" s="25"/>
      <c r="CH3657" s="25"/>
      <c r="CI3657" s="25"/>
      <c r="CJ3657" s="25"/>
    </row>
    <row r="3658" spans="1:88" x14ac:dyDescent="0.2">
      <c r="A3658" s="2" t="s">
        <v>13517</v>
      </c>
      <c r="B3658" s="2" t="s">
        <v>26699</v>
      </c>
      <c r="C3658" s="2" t="s">
        <v>10420</v>
      </c>
      <c r="D3658" s="2" t="s">
        <v>13518</v>
      </c>
      <c r="E3658" s="2" t="s">
        <v>13518</v>
      </c>
      <c r="F3658" s="2" t="s">
        <v>13519</v>
      </c>
      <c r="G3658" s="2" t="s">
        <v>13520</v>
      </c>
      <c r="H3658" s="2" t="s">
        <v>61</v>
      </c>
      <c r="I3658" s="2" t="s">
        <v>61</v>
      </c>
      <c r="J3658" s="2" t="s">
        <v>61</v>
      </c>
      <c r="K3658" s="50" t="s">
        <v>61</v>
      </c>
      <c r="L3658" s="43">
        <v>2009</v>
      </c>
      <c r="M3658" s="2" t="s">
        <v>133</v>
      </c>
      <c r="N3658" s="32">
        <v>25.04739</v>
      </c>
      <c r="O3658" s="32">
        <v>55.124879999999997</v>
      </c>
      <c r="P3658" s="2" t="s">
        <v>152</v>
      </c>
      <c r="Q3658" s="2" t="s">
        <v>65</v>
      </c>
      <c r="R3658" s="43" t="s">
        <v>16802</v>
      </c>
      <c r="S3658" s="41" t="s">
        <v>4851</v>
      </c>
      <c r="T3658" s="41" t="s">
        <v>18462</v>
      </c>
      <c r="U3658" s="2"/>
      <c r="V3658" s="2"/>
      <c r="W3658" s="41" t="s">
        <v>17588</v>
      </c>
      <c r="X3658" s="2" t="s">
        <v>153</v>
      </c>
      <c r="Y3658" s="2" t="s">
        <v>76</v>
      </c>
      <c r="Z3658" s="5" t="s">
        <v>10423</v>
      </c>
      <c r="AA3658" s="5" t="s">
        <v>16910</v>
      </c>
      <c r="AB3658" s="5" t="s">
        <v>16317</v>
      </c>
      <c r="AC3658" s="2" t="s">
        <v>5205</v>
      </c>
      <c r="AD3658" s="2">
        <v>1059101</v>
      </c>
      <c r="AE3658" s="5">
        <v>30</v>
      </c>
      <c r="AF3658" s="25"/>
      <c r="AG3658" s="29">
        <v>3</v>
      </c>
      <c r="AH3658" s="2" t="s">
        <v>17974</v>
      </c>
      <c r="AI3658" s="2">
        <v>3</v>
      </c>
      <c r="AJ3658" s="2">
        <v>3</v>
      </c>
      <c r="AK3658" s="2"/>
      <c r="AL3658" s="2"/>
      <c r="AM3658" s="2"/>
      <c r="AN3658" s="2"/>
      <c r="AO3658" s="2"/>
      <c r="AP3658" s="25"/>
      <c r="AQ3658" s="25"/>
      <c r="AR3658" s="2"/>
      <c r="AS3658" s="2"/>
      <c r="AT3658" s="2"/>
      <c r="AU3658" s="25"/>
      <c r="AV3658" s="2"/>
      <c r="AW3658" s="2"/>
      <c r="AX3658" s="25"/>
      <c r="AY3658" s="25"/>
      <c r="AZ3658" s="25"/>
      <c r="BA3658" s="25"/>
      <c r="BB3658" s="25"/>
      <c r="BC3658" s="25"/>
      <c r="BD3658" s="25"/>
      <c r="BE3658" s="25"/>
      <c r="BF3658" s="25"/>
      <c r="BG3658" s="25"/>
      <c r="BH3658" s="25"/>
      <c r="BI3658" s="25"/>
      <c r="BJ3658" s="25"/>
      <c r="BK3658" s="25"/>
      <c r="BL3658" s="25"/>
      <c r="BM3658" s="25"/>
      <c r="BN3658" s="25"/>
      <c r="BO3658" s="25"/>
      <c r="BP3658" s="25"/>
      <c r="BQ3658" s="25"/>
      <c r="BR3658" s="25"/>
      <c r="BS3658" s="25"/>
      <c r="BT3658" s="25"/>
      <c r="BU3658" s="25"/>
      <c r="BV3658" s="25"/>
      <c r="BW3658" s="25"/>
      <c r="BX3658" s="25"/>
      <c r="BY3658" s="25"/>
      <c r="BZ3658" s="25"/>
      <c r="CA3658" s="25"/>
      <c r="CB3658" s="25"/>
      <c r="CC3658" s="25"/>
      <c r="CD3658" s="2" t="s">
        <v>78</v>
      </c>
      <c r="CE3658" s="2" t="s">
        <v>23020</v>
      </c>
      <c r="CF3658" s="25"/>
      <c r="CG3658" s="25"/>
      <c r="CH3658" s="25"/>
      <c r="CI3658" s="25"/>
      <c r="CJ3658" s="25"/>
    </row>
    <row r="3659" spans="1:88" x14ac:dyDescent="0.2">
      <c r="A3659" s="2" t="s">
        <v>13521</v>
      </c>
      <c r="B3659" s="2" t="s">
        <v>26700</v>
      </c>
      <c r="C3659" s="2" t="s">
        <v>10420</v>
      </c>
      <c r="D3659" s="2" t="s">
        <v>13522</v>
      </c>
      <c r="E3659" s="2" t="s">
        <v>13522</v>
      </c>
      <c r="F3659" s="2" t="s">
        <v>13523</v>
      </c>
      <c r="G3659" s="2" t="s">
        <v>13524</v>
      </c>
      <c r="H3659" s="2" t="s">
        <v>61</v>
      </c>
      <c r="I3659" s="2" t="s">
        <v>61</v>
      </c>
      <c r="J3659" s="2" t="s">
        <v>61</v>
      </c>
      <c r="K3659" s="50" t="s">
        <v>61</v>
      </c>
      <c r="L3659" s="43">
        <v>2009</v>
      </c>
      <c r="M3659" s="2" t="s">
        <v>133</v>
      </c>
      <c r="N3659" s="32">
        <v>25.159420000000001</v>
      </c>
      <c r="O3659" s="32">
        <v>55.221499999999999</v>
      </c>
      <c r="P3659" s="2" t="s">
        <v>152</v>
      </c>
      <c r="Q3659" s="2" t="s">
        <v>65</v>
      </c>
      <c r="R3659" s="43" t="s">
        <v>18854</v>
      </c>
      <c r="S3659" s="41" t="s">
        <v>1554</v>
      </c>
      <c r="T3659" s="41" t="s">
        <v>18460</v>
      </c>
      <c r="U3659" s="2"/>
      <c r="V3659" s="2"/>
      <c r="W3659" s="41" t="s">
        <v>17588</v>
      </c>
      <c r="X3659" s="2" t="s">
        <v>696</v>
      </c>
      <c r="Y3659" s="2" t="s">
        <v>76</v>
      </c>
      <c r="Z3659" s="5" t="s">
        <v>10423</v>
      </c>
      <c r="AA3659" s="5" t="s">
        <v>16910</v>
      </c>
      <c r="AB3659" s="5" t="s">
        <v>16317</v>
      </c>
      <c r="AC3659" s="2" t="s">
        <v>5205</v>
      </c>
      <c r="AD3659" s="2">
        <v>1035700</v>
      </c>
      <c r="AE3659" s="5">
        <v>30</v>
      </c>
      <c r="AF3659" s="25"/>
      <c r="AG3659" s="29">
        <v>3</v>
      </c>
      <c r="AH3659" s="2" t="s">
        <v>17974</v>
      </c>
      <c r="AI3659" s="2">
        <v>3</v>
      </c>
      <c r="AJ3659" s="2">
        <v>3</v>
      </c>
      <c r="AK3659" s="2"/>
      <c r="AL3659" s="2"/>
      <c r="AM3659" s="2"/>
      <c r="AN3659" s="2"/>
      <c r="AO3659" s="2"/>
      <c r="AP3659" s="25"/>
      <c r="AQ3659" s="25"/>
      <c r="AR3659" s="2"/>
      <c r="AS3659" s="2"/>
      <c r="AT3659" s="2"/>
      <c r="AU3659" s="25"/>
      <c r="AV3659" s="2"/>
      <c r="AW3659" s="2"/>
      <c r="AX3659" s="25"/>
      <c r="AY3659" s="25"/>
      <c r="AZ3659" s="25"/>
      <c r="BA3659" s="25"/>
      <c r="BB3659" s="25"/>
      <c r="BC3659" s="25"/>
      <c r="BD3659" s="25"/>
      <c r="BE3659" s="25"/>
      <c r="BF3659" s="25"/>
      <c r="BG3659" s="25"/>
      <c r="BH3659" s="25"/>
      <c r="BI3659" s="25"/>
      <c r="BJ3659" s="25"/>
      <c r="BK3659" s="25"/>
      <c r="BL3659" s="25"/>
      <c r="BM3659" s="25"/>
      <c r="BN3659" s="25"/>
      <c r="BO3659" s="25"/>
      <c r="BP3659" s="25"/>
      <c r="BQ3659" s="25"/>
      <c r="BR3659" s="25"/>
      <c r="BS3659" s="25"/>
      <c r="BT3659" s="25"/>
      <c r="BU3659" s="25"/>
      <c r="BV3659" s="25"/>
      <c r="BW3659" s="25"/>
      <c r="BX3659" s="25"/>
      <c r="BY3659" s="25"/>
      <c r="BZ3659" s="25"/>
      <c r="CA3659" s="25"/>
      <c r="CB3659" s="25"/>
      <c r="CC3659" s="25"/>
      <c r="CD3659" s="2" t="s">
        <v>78</v>
      </c>
      <c r="CE3659" s="2" t="s">
        <v>22117</v>
      </c>
      <c r="CF3659" s="25"/>
      <c r="CG3659" s="25"/>
      <c r="CH3659" s="25"/>
      <c r="CI3659" s="25"/>
      <c r="CJ3659" s="25"/>
    </row>
    <row r="3660" spans="1:88" x14ac:dyDescent="0.2">
      <c r="A3660" s="2" t="s">
        <v>13525</v>
      </c>
      <c r="B3660" s="2" t="s">
        <v>26701</v>
      </c>
      <c r="C3660" s="2" t="s">
        <v>10420</v>
      </c>
      <c r="D3660" s="2" t="s">
        <v>13525</v>
      </c>
      <c r="E3660" s="2" t="s">
        <v>13525</v>
      </c>
      <c r="F3660" s="2" t="s">
        <v>13526</v>
      </c>
      <c r="G3660" s="2" t="s">
        <v>13527</v>
      </c>
      <c r="H3660" s="2" t="s">
        <v>61</v>
      </c>
      <c r="I3660" s="2" t="s">
        <v>61</v>
      </c>
      <c r="J3660" s="2" t="s">
        <v>61</v>
      </c>
      <c r="K3660" s="50" t="s">
        <v>61</v>
      </c>
      <c r="L3660" s="43">
        <v>2010</v>
      </c>
      <c r="M3660" s="2" t="s">
        <v>133</v>
      </c>
      <c r="N3660" s="32">
        <v>25.0747</v>
      </c>
      <c r="O3660" s="32">
        <v>55.131100000000004</v>
      </c>
      <c r="P3660" s="2" t="s">
        <v>152</v>
      </c>
      <c r="Q3660" s="2" t="s">
        <v>65</v>
      </c>
      <c r="R3660" s="43" t="s">
        <v>18854</v>
      </c>
      <c r="S3660" s="41" t="s">
        <v>272</v>
      </c>
      <c r="T3660" s="41" t="s">
        <v>18461</v>
      </c>
      <c r="U3660" s="2"/>
      <c r="V3660" s="2"/>
      <c r="W3660" s="41" t="s">
        <v>17588</v>
      </c>
      <c r="X3660" s="2" t="s">
        <v>696</v>
      </c>
      <c r="Y3660" s="2" t="s">
        <v>76</v>
      </c>
      <c r="Z3660" s="5" t="s">
        <v>10423</v>
      </c>
      <c r="AA3660" s="5" t="s">
        <v>10937</v>
      </c>
      <c r="AB3660" s="5" t="s">
        <v>16317</v>
      </c>
      <c r="AC3660" s="2" t="s">
        <v>5205</v>
      </c>
      <c r="AD3660" s="2">
        <v>1039200</v>
      </c>
      <c r="AE3660" s="5">
        <v>23</v>
      </c>
      <c r="AF3660" s="25"/>
      <c r="AG3660" s="29">
        <v>3</v>
      </c>
      <c r="AH3660" s="2" t="s">
        <v>17974</v>
      </c>
      <c r="AI3660" s="2">
        <v>6</v>
      </c>
      <c r="AJ3660" s="2">
        <v>3</v>
      </c>
      <c r="AK3660" s="2"/>
      <c r="AL3660" s="2"/>
      <c r="AM3660" s="2"/>
      <c r="AN3660" s="2"/>
      <c r="AO3660" s="2"/>
      <c r="AP3660" s="25"/>
      <c r="AQ3660" s="25"/>
      <c r="AR3660" s="2"/>
      <c r="AS3660" s="2"/>
      <c r="AT3660" s="2"/>
      <c r="AU3660" s="25"/>
      <c r="AV3660" s="2"/>
      <c r="AW3660" s="2"/>
      <c r="AX3660" s="25"/>
      <c r="AY3660" s="25"/>
      <c r="AZ3660" s="25"/>
      <c r="BA3660" s="25"/>
      <c r="BB3660" s="25"/>
      <c r="BC3660" s="25"/>
      <c r="BD3660" s="25"/>
      <c r="BE3660" s="25"/>
      <c r="BF3660" s="25"/>
      <c r="BG3660" s="25"/>
      <c r="BH3660" s="25"/>
      <c r="BI3660" s="25"/>
      <c r="BJ3660" s="25"/>
      <c r="BK3660" s="25"/>
      <c r="BL3660" s="25"/>
      <c r="BM3660" s="25"/>
      <c r="BN3660" s="25"/>
      <c r="BO3660" s="25"/>
      <c r="BP3660" s="25"/>
      <c r="BQ3660" s="25"/>
      <c r="BR3660" s="25"/>
      <c r="BS3660" s="25"/>
      <c r="BT3660" s="25"/>
      <c r="BU3660" s="25"/>
      <c r="BV3660" s="25"/>
      <c r="BW3660" s="25"/>
      <c r="BX3660" s="25"/>
      <c r="BY3660" s="25"/>
      <c r="BZ3660" s="25"/>
      <c r="CA3660" s="25"/>
      <c r="CB3660" s="25"/>
      <c r="CC3660" s="25"/>
      <c r="CD3660" s="2" t="s">
        <v>78</v>
      </c>
      <c r="CE3660" s="2" t="s">
        <v>22118</v>
      </c>
      <c r="CF3660" s="25"/>
      <c r="CG3660" s="25"/>
      <c r="CH3660" s="25"/>
      <c r="CI3660" s="25"/>
      <c r="CJ3660" s="25"/>
    </row>
    <row r="3661" spans="1:88" x14ac:dyDescent="0.2">
      <c r="A3661" s="2" t="s">
        <v>13528</v>
      </c>
      <c r="B3661" s="2" t="s">
        <v>26702</v>
      </c>
      <c r="C3661" s="2" t="s">
        <v>10420</v>
      </c>
      <c r="D3661" s="2" t="s">
        <v>13528</v>
      </c>
      <c r="E3661" s="2" t="s">
        <v>13528</v>
      </c>
      <c r="F3661" s="2" t="s">
        <v>13529</v>
      </c>
      <c r="G3661" s="2" t="s">
        <v>16162</v>
      </c>
      <c r="H3661" s="2" t="s">
        <v>61</v>
      </c>
      <c r="I3661" s="2" t="s">
        <v>61</v>
      </c>
      <c r="J3661" s="2" t="s">
        <v>61</v>
      </c>
      <c r="K3661" s="50" t="s">
        <v>61</v>
      </c>
      <c r="L3661" s="43">
        <v>2010</v>
      </c>
      <c r="M3661" s="2" t="s">
        <v>133</v>
      </c>
      <c r="N3661" s="32">
        <v>25.075299999999999</v>
      </c>
      <c r="O3661" s="32">
        <v>55.1327</v>
      </c>
      <c r="P3661" s="2" t="s">
        <v>152</v>
      </c>
      <c r="Q3661" s="2" t="s">
        <v>65</v>
      </c>
      <c r="R3661" s="43" t="s">
        <v>18854</v>
      </c>
      <c r="S3661" s="41" t="s">
        <v>272</v>
      </c>
      <c r="T3661" s="41" t="s">
        <v>18461</v>
      </c>
      <c r="U3661" s="2"/>
      <c r="V3661" s="2"/>
      <c r="W3661" s="41" t="s">
        <v>17588</v>
      </c>
      <c r="X3661" s="2" t="s">
        <v>153</v>
      </c>
      <c r="Y3661" s="2" t="s">
        <v>76</v>
      </c>
      <c r="Z3661" s="5" t="s">
        <v>10423</v>
      </c>
      <c r="AA3661" s="5" t="s">
        <v>10937</v>
      </c>
      <c r="AB3661" s="5" t="s">
        <v>16317</v>
      </c>
      <c r="AC3661" s="2" t="s">
        <v>5205</v>
      </c>
      <c r="AD3661" s="2">
        <v>1039200</v>
      </c>
      <c r="AE3661" s="5">
        <v>18</v>
      </c>
      <c r="AF3661" s="25"/>
      <c r="AG3661" s="29">
        <v>3</v>
      </c>
      <c r="AH3661" s="2" t="s">
        <v>17974</v>
      </c>
      <c r="AI3661" s="2">
        <v>3</v>
      </c>
      <c r="AJ3661" s="2">
        <v>3</v>
      </c>
      <c r="AK3661" s="2"/>
      <c r="AL3661" s="2"/>
      <c r="AM3661" s="2"/>
      <c r="AN3661" s="2"/>
      <c r="AO3661" s="2"/>
      <c r="AP3661" s="25"/>
      <c r="AQ3661" s="25"/>
      <c r="AR3661" s="2"/>
      <c r="AS3661" s="2"/>
      <c r="AT3661" s="2"/>
      <c r="AU3661" s="25"/>
      <c r="AV3661" s="2"/>
      <c r="AW3661" s="2"/>
      <c r="AX3661" s="25"/>
      <c r="AY3661" s="25"/>
      <c r="AZ3661" s="25"/>
      <c r="BA3661" s="25"/>
      <c r="BB3661" s="25"/>
      <c r="BC3661" s="25"/>
      <c r="BD3661" s="25"/>
      <c r="BE3661" s="25"/>
      <c r="BF3661" s="25"/>
      <c r="BG3661" s="25"/>
      <c r="BH3661" s="25"/>
      <c r="BI3661" s="25"/>
      <c r="BJ3661" s="25"/>
      <c r="BK3661" s="25"/>
      <c r="BL3661" s="25"/>
      <c r="BM3661" s="25"/>
      <c r="BN3661" s="25"/>
      <c r="BO3661" s="25"/>
      <c r="BP3661" s="25"/>
      <c r="BQ3661" s="25"/>
      <c r="BR3661" s="25"/>
      <c r="BS3661" s="25"/>
      <c r="BT3661" s="25"/>
      <c r="BU3661" s="25"/>
      <c r="BV3661" s="25"/>
      <c r="BW3661" s="25"/>
      <c r="BX3661" s="25"/>
      <c r="BY3661" s="25"/>
      <c r="BZ3661" s="25"/>
      <c r="CA3661" s="25"/>
      <c r="CB3661" s="25"/>
      <c r="CC3661" s="25"/>
      <c r="CD3661" s="2" t="s">
        <v>78</v>
      </c>
      <c r="CE3661" s="2" t="s">
        <v>22119</v>
      </c>
      <c r="CF3661" s="25"/>
      <c r="CG3661" s="25"/>
      <c r="CH3661" s="25"/>
      <c r="CI3661" s="25"/>
      <c r="CJ3661" s="25"/>
    </row>
    <row r="3662" spans="1:88" x14ac:dyDescent="0.2">
      <c r="A3662" s="2" t="s">
        <v>13530</v>
      </c>
      <c r="B3662" s="2" t="s">
        <v>26703</v>
      </c>
      <c r="C3662" s="2" t="s">
        <v>10420</v>
      </c>
      <c r="D3662" s="2" t="s">
        <v>13530</v>
      </c>
      <c r="E3662" s="2" t="s">
        <v>13530</v>
      </c>
      <c r="F3662" s="2" t="s">
        <v>13531</v>
      </c>
      <c r="G3662" s="2" t="s">
        <v>13532</v>
      </c>
      <c r="H3662" s="2" t="s">
        <v>61</v>
      </c>
      <c r="I3662" s="2" t="s">
        <v>61</v>
      </c>
      <c r="J3662" s="2" t="s">
        <v>61</v>
      </c>
      <c r="K3662" s="50" t="s">
        <v>61</v>
      </c>
      <c r="L3662" s="43">
        <v>2010</v>
      </c>
      <c r="M3662" s="2" t="s">
        <v>133</v>
      </c>
      <c r="N3662" s="32">
        <v>25.0762</v>
      </c>
      <c r="O3662" s="32">
        <v>55.140599999999999</v>
      </c>
      <c r="P3662" s="2" t="s">
        <v>152</v>
      </c>
      <c r="Q3662" s="2" t="s">
        <v>65</v>
      </c>
      <c r="R3662" s="43" t="s">
        <v>18854</v>
      </c>
      <c r="S3662" s="41" t="s">
        <v>272</v>
      </c>
      <c r="T3662" s="41" t="s">
        <v>18461</v>
      </c>
      <c r="U3662" s="2"/>
      <c r="V3662" s="2"/>
      <c r="W3662" s="41" t="s">
        <v>17588</v>
      </c>
      <c r="X3662" s="2" t="s">
        <v>153</v>
      </c>
      <c r="Y3662" s="2" t="s">
        <v>102</v>
      </c>
      <c r="Z3662" s="5" t="s">
        <v>20</v>
      </c>
      <c r="AA3662" s="5" t="s">
        <v>10937</v>
      </c>
      <c r="AB3662" s="5" t="s">
        <v>16316</v>
      </c>
      <c r="AC3662" s="2" t="s">
        <v>5205</v>
      </c>
      <c r="AD3662" s="2">
        <v>1039200</v>
      </c>
      <c r="AE3662" s="5">
        <v>35</v>
      </c>
      <c r="AF3662" s="25"/>
      <c r="AG3662" s="29">
        <v>3</v>
      </c>
      <c r="AH3662" s="2" t="s">
        <v>17974</v>
      </c>
      <c r="AI3662" s="2">
        <v>6</v>
      </c>
      <c r="AJ3662" s="2">
        <v>3</v>
      </c>
      <c r="AK3662" s="2"/>
      <c r="AL3662" s="2"/>
      <c r="AM3662" s="2"/>
      <c r="AN3662" s="2"/>
      <c r="AO3662" s="2"/>
      <c r="AP3662" s="25"/>
      <c r="AQ3662" s="25"/>
      <c r="AR3662" s="2"/>
      <c r="AS3662" s="2"/>
      <c r="AT3662" s="2"/>
      <c r="AU3662" s="25"/>
      <c r="AV3662" s="2"/>
      <c r="AW3662" s="2"/>
      <c r="AX3662" s="25"/>
      <c r="AY3662" s="25"/>
      <c r="AZ3662" s="25"/>
      <c r="BA3662" s="25"/>
      <c r="BB3662" s="25"/>
      <c r="BC3662" s="25"/>
      <c r="BD3662" s="25"/>
      <c r="BE3662" s="25"/>
      <c r="BF3662" s="25"/>
      <c r="BG3662" s="25"/>
      <c r="BH3662" s="25"/>
      <c r="BI3662" s="25"/>
      <c r="BJ3662" s="25"/>
      <c r="BK3662" s="25"/>
      <c r="BL3662" s="25"/>
      <c r="BM3662" s="25"/>
      <c r="BN3662" s="25"/>
      <c r="BO3662" s="25"/>
      <c r="BP3662" s="25"/>
      <c r="BQ3662" s="25"/>
      <c r="BR3662" s="25"/>
      <c r="BS3662" s="25"/>
      <c r="BT3662" s="25"/>
      <c r="BU3662" s="25"/>
      <c r="BV3662" s="25"/>
      <c r="BW3662" s="25"/>
      <c r="BX3662" s="25"/>
      <c r="BY3662" s="25"/>
      <c r="BZ3662" s="25"/>
      <c r="CA3662" s="25"/>
      <c r="CB3662" s="25"/>
      <c r="CC3662" s="25"/>
      <c r="CD3662" s="2" t="s">
        <v>78</v>
      </c>
      <c r="CE3662" s="2" t="s">
        <v>22120</v>
      </c>
      <c r="CF3662" s="25"/>
      <c r="CG3662" s="25"/>
      <c r="CH3662" s="25"/>
      <c r="CI3662" s="25"/>
      <c r="CJ3662" s="25"/>
    </row>
    <row r="3663" spans="1:88" x14ac:dyDescent="0.2">
      <c r="A3663" s="2" t="s">
        <v>13533</v>
      </c>
      <c r="B3663" s="2" t="s">
        <v>26704</v>
      </c>
      <c r="C3663" s="2" t="s">
        <v>10420</v>
      </c>
      <c r="D3663" s="2" t="s">
        <v>13533</v>
      </c>
      <c r="E3663" s="2" t="s">
        <v>13533</v>
      </c>
      <c r="F3663" s="2" t="s">
        <v>13534</v>
      </c>
      <c r="G3663" s="2" t="s">
        <v>13535</v>
      </c>
      <c r="H3663" s="2" t="s">
        <v>61</v>
      </c>
      <c r="I3663" s="2" t="s">
        <v>61</v>
      </c>
      <c r="J3663" s="2" t="s">
        <v>61</v>
      </c>
      <c r="K3663" s="50" t="s">
        <v>61</v>
      </c>
      <c r="L3663" s="43">
        <v>2010</v>
      </c>
      <c r="M3663" s="2" t="s">
        <v>133</v>
      </c>
      <c r="N3663" s="32">
        <v>25.081150000000001</v>
      </c>
      <c r="O3663" s="32">
        <v>55.139949999999999</v>
      </c>
      <c r="P3663" s="2" t="s">
        <v>152</v>
      </c>
      <c r="Q3663" s="2" t="s">
        <v>65</v>
      </c>
      <c r="R3663" s="43" t="s">
        <v>18854</v>
      </c>
      <c r="S3663" s="41" t="s">
        <v>272</v>
      </c>
      <c r="T3663" s="41" t="s">
        <v>18461</v>
      </c>
      <c r="U3663" s="2"/>
      <c r="V3663" s="2"/>
      <c r="W3663" s="41" t="s">
        <v>17588</v>
      </c>
      <c r="X3663" s="2" t="s">
        <v>696</v>
      </c>
      <c r="Y3663" s="2" t="s">
        <v>102</v>
      </c>
      <c r="Z3663" s="5" t="s">
        <v>20</v>
      </c>
      <c r="AA3663" s="5" t="s">
        <v>16910</v>
      </c>
      <c r="AB3663" s="5" t="s">
        <v>16316</v>
      </c>
      <c r="AC3663" s="2" t="s">
        <v>5205</v>
      </c>
      <c r="AD3663" s="2">
        <v>1039200</v>
      </c>
      <c r="AE3663" s="5">
        <v>26</v>
      </c>
      <c r="AF3663" s="25"/>
      <c r="AG3663" s="29">
        <v>3</v>
      </c>
      <c r="AH3663" s="2" t="s">
        <v>17974</v>
      </c>
      <c r="AI3663" s="2">
        <v>3</v>
      </c>
      <c r="AJ3663" s="2">
        <v>3</v>
      </c>
      <c r="AK3663" s="2"/>
      <c r="AL3663" s="2"/>
      <c r="AM3663" s="2"/>
      <c r="AN3663" s="2"/>
      <c r="AO3663" s="2"/>
      <c r="AP3663" s="25"/>
      <c r="AQ3663" s="25"/>
      <c r="AR3663" s="2"/>
      <c r="AS3663" s="2"/>
      <c r="AT3663" s="2"/>
      <c r="AU3663" s="25"/>
      <c r="AV3663" s="2"/>
      <c r="AW3663" s="2"/>
      <c r="AX3663" s="25"/>
      <c r="AY3663" s="25"/>
      <c r="AZ3663" s="25"/>
      <c r="BA3663" s="25"/>
      <c r="BB3663" s="25"/>
      <c r="BC3663" s="25"/>
      <c r="BD3663" s="25"/>
      <c r="BE3663" s="25"/>
      <c r="BF3663" s="25"/>
      <c r="BG3663" s="25"/>
      <c r="BH3663" s="25"/>
      <c r="BI3663" s="25"/>
      <c r="BJ3663" s="25"/>
      <c r="BK3663" s="25"/>
      <c r="BL3663" s="25"/>
      <c r="BM3663" s="25"/>
      <c r="BN3663" s="25"/>
      <c r="BO3663" s="25"/>
      <c r="BP3663" s="25"/>
      <c r="BQ3663" s="25"/>
      <c r="BR3663" s="25"/>
      <c r="BS3663" s="25"/>
      <c r="BT3663" s="25"/>
      <c r="BU3663" s="25"/>
      <c r="BV3663" s="25"/>
      <c r="BW3663" s="25"/>
      <c r="BX3663" s="25"/>
      <c r="BY3663" s="25"/>
      <c r="BZ3663" s="25"/>
      <c r="CA3663" s="25"/>
      <c r="CB3663" s="25"/>
      <c r="CC3663" s="25"/>
      <c r="CD3663" s="2" t="s">
        <v>78</v>
      </c>
      <c r="CE3663" s="2" t="s">
        <v>22121</v>
      </c>
      <c r="CF3663" s="25"/>
      <c r="CG3663" s="25"/>
      <c r="CH3663" s="25"/>
      <c r="CI3663" s="25"/>
      <c r="CJ3663" s="25"/>
    </row>
    <row r="3664" spans="1:88" x14ac:dyDescent="0.2">
      <c r="A3664" s="2" t="s">
        <v>13536</v>
      </c>
      <c r="B3664" s="2" t="s">
        <v>26705</v>
      </c>
      <c r="C3664" s="2" t="s">
        <v>10420</v>
      </c>
      <c r="D3664" s="2" t="s">
        <v>13537</v>
      </c>
      <c r="E3664" s="2" t="s">
        <v>13537</v>
      </c>
      <c r="F3664" s="2" t="s">
        <v>13538</v>
      </c>
      <c r="G3664" s="2" t="s">
        <v>13539</v>
      </c>
      <c r="H3664" s="2" t="s">
        <v>61</v>
      </c>
      <c r="I3664" s="2" t="s">
        <v>61</v>
      </c>
      <c r="J3664" s="2" t="s">
        <v>61</v>
      </c>
      <c r="K3664" s="50" t="s">
        <v>61</v>
      </c>
      <c r="L3664" s="43">
        <v>2009</v>
      </c>
      <c r="M3664" s="2" t="s">
        <v>133</v>
      </c>
      <c r="N3664" s="32">
        <v>25.092700000000001</v>
      </c>
      <c r="O3664" s="32">
        <v>55.160299999999999</v>
      </c>
      <c r="P3664" s="2" t="s">
        <v>152</v>
      </c>
      <c r="Q3664" s="2" t="s">
        <v>65</v>
      </c>
      <c r="R3664" s="43" t="s">
        <v>18854</v>
      </c>
      <c r="S3664" s="41" t="s">
        <v>272</v>
      </c>
      <c r="T3664" s="41" t="s">
        <v>18461</v>
      </c>
      <c r="U3664" s="2"/>
      <c r="V3664" s="2"/>
      <c r="W3664" s="41" t="s">
        <v>17588</v>
      </c>
      <c r="X3664" s="2" t="s">
        <v>153</v>
      </c>
      <c r="Y3664" s="2" t="s">
        <v>102</v>
      </c>
      <c r="Z3664" s="5" t="s">
        <v>20</v>
      </c>
      <c r="AA3664" s="5" t="s">
        <v>16910</v>
      </c>
      <c r="AB3664" s="5" t="s">
        <v>16316</v>
      </c>
      <c r="AC3664" s="2" t="s">
        <v>5205</v>
      </c>
      <c r="AD3664" s="2">
        <v>1038200</v>
      </c>
      <c r="AE3664" s="5">
        <v>29</v>
      </c>
      <c r="AF3664" s="25"/>
      <c r="AG3664" s="29">
        <v>3</v>
      </c>
      <c r="AH3664" s="2" t="s">
        <v>17974</v>
      </c>
      <c r="AI3664" s="2">
        <v>3</v>
      </c>
      <c r="AJ3664" s="2">
        <v>3</v>
      </c>
      <c r="AK3664" s="2"/>
      <c r="AL3664" s="2"/>
      <c r="AM3664" s="2"/>
      <c r="AN3664" s="2"/>
      <c r="AO3664" s="2"/>
      <c r="AP3664" s="25"/>
      <c r="AQ3664" s="25"/>
      <c r="AR3664" s="2"/>
      <c r="AS3664" s="2"/>
      <c r="AT3664" s="2"/>
      <c r="AU3664" s="25"/>
      <c r="AV3664" s="2"/>
      <c r="AW3664" s="2"/>
      <c r="AX3664" s="25"/>
      <c r="AY3664" s="25"/>
      <c r="AZ3664" s="25"/>
      <c r="BA3664" s="25"/>
      <c r="BB3664" s="25"/>
      <c r="BC3664" s="25"/>
      <c r="BD3664" s="25"/>
      <c r="BE3664" s="25"/>
      <c r="BF3664" s="25"/>
      <c r="BG3664" s="25"/>
      <c r="BH3664" s="25"/>
      <c r="BI3664" s="25"/>
      <c r="BJ3664" s="25"/>
      <c r="BK3664" s="25"/>
      <c r="BL3664" s="25"/>
      <c r="BM3664" s="25"/>
      <c r="BN3664" s="25"/>
      <c r="BO3664" s="25"/>
      <c r="BP3664" s="25"/>
      <c r="BQ3664" s="25"/>
      <c r="BR3664" s="25"/>
      <c r="BS3664" s="25"/>
      <c r="BT3664" s="25"/>
      <c r="BU3664" s="25"/>
      <c r="BV3664" s="25"/>
      <c r="BW3664" s="25"/>
      <c r="BX3664" s="25"/>
      <c r="BY3664" s="25"/>
      <c r="BZ3664" s="25"/>
      <c r="CA3664" s="25"/>
      <c r="CB3664" s="25"/>
      <c r="CC3664" s="25"/>
      <c r="CD3664" s="2" t="s">
        <v>78</v>
      </c>
      <c r="CE3664" s="2" t="s">
        <v>22122</v>
      </c>
      <c r="CF3664" s="25"/>
      <c r="CG3664" s="25"/>
      <c r="CH3664" s="25"/>
      <c r="CI3664" s="25"/>
      <c r="CJ3664" s="25"/>
    </row>
    <row r="3665" spans="1:88" x14ac:dyDescent="0.2">
      <c r="A3665" s="2" t="s">
        <v>13540</v>
      </c>
      <c r="B3665" s="2" t="s">
        <v>26706</v>
      </c>
      <c r="C3665" s="2" t="s">
        <v>10420</v>
      </c>
      <c r="D3665" s="2" t="s">
        <v>13541</v>
      </c>
      <c r="E3665" s="2" t="s">
        <v>13541</v>
      </c>
      <c r="F3665" s="2" t="s">
        <v>13542</v>
      </c>
      <c r="G3665" s="2" t="s">
        <v>13543</v>
      </c>
      <c r="H3665" s="2" t="s">
        <v>61</v>
      </c>
      <c r="I3665" s="2" t="s">
        <v>61</v>
      </c>
      <c r="J3665" s="2" t="s">
        <v>61</v>
      </c>
      <c r="K3665" s="50" t="s">
        <v>61</v>
      </c>
      <c r="L3665" s="43">
        <v>2009</v>
      </c>
      <c r="M3665" s="2" t="s">
        <v>133</v>
      </c>
      <c r="N3665" s="32">
        <v>25.05114</v>
      </c>
      <c r="O3665" s="32">
        <v>55.182139999999997</v>
      </c>
      <c r="P3665" s="2" t="s">
        <v>152</v>
      </c>
      <c r="Q3665" s="2" t="s">
        <v>65</v>
      </c>
      <c r="R3665" s="43" t="s">
        <v>16802</v>
      </c>
      <c r="S3665" s="41" t="s">
        <v>4851</v>
      </c>
      <c r="T3665" s="41" t="s">
        <v>18462</v>
      </c>
      <c r="U3665" s="2"/>
      <c r="V3665" s="2"/>
      <c r="W3665" s="41" t="s">
        <v>17588</v>
      </c>
      <c r="X3665" s="2" t="s">
        <v>153</v>
      </c>
      <c r="Y3665" s="2" t="s">
        <v>10437</v>
      </c>
      <c r="Z3665" s="5" t="s">
        <v>10423</v>
      </c>
      <c r="AA3665" s="5" t="s">
        <v>16910</v>
      </c>
      <c r="AB3665" s="5" t="s">
        <v>18090</v>
      </c>
      <c r="AC3665" s="2" t="s">
        <v>5205</v>
      </c>
      <c r="AD3665" s="2">
        <v>1039400</v>
      </c>
      <c r="AE3665" s="5">
        <v>30</v>
      </c>
      <c r="AF3665" s="25"/>
      <c r="AG3665" s="29">
        <v>3</v>
      </c>
      <c r="AH3665" s="2" t="s">
        <v>17974</v>
      </c>
      <c r="AI3665" s="2">
        <v>3</v>
      </c>
      <c r="AJ3665" s="2">
        <v>3</v>
      </c>
      <c r="AK3665" s="2"/>
      <c r="AL3665" s="2"/>
      <c r="AM3665" s="2"/>
      <c r="AN3665" s="2"/>
      <c r="AO3665" s="2"/>
      <c r="AP3665" s="25"/>
      <c r="AQ3665" s="25"/>
      <c r="AR3665" s="2"/>
      <c r="AS3665" s="2"/>
      <c r="AT3665" s="2"/>
      <c r="AU3665" s="25"/>
      <c r="AV3665" s="2"/>
      <c r="AW3665" s="2"/>
      <c r="AX3665" s="25"/>
      <c r="AY3665" s="25"/>
      <c r="AZ3665" s="25"/>
      <c r="BA3665" s="25"/>
      <c r="BB3665" s="25"/>
      <c r="BC3665" s="25"/>
      <c r="BD3665" s="25"/>
      <c r="BE3665" s="25"/>
      <c r="BF3665" s="25"/>
      <c r="BG3665" s="25"/>
      <c r="BH3665" s="25"/>
      <c r="BI3665" s="25"/>
      <c r="BJ3665" s="25"/>
      <c r="BK3665" s="25"/>
      <c r="BL3665" s="25"/>
      <c r="BM3665" s="25"/>
      <c r="BN3665" s="25"/>
      <c r="BO3665" s="25"/>
      <c r="BP3665" s="25"/>
      <c r="BQ3665" s="25"/>
      <c r="BR3665" s="25"/>
      <c r="BS3665" s="25"/>
      <c r="BT3665" s="25"/>
      <c r="BU3665" s="25"/>
      <c r="BV3665" s="25"/>
      <c r="BW3665" s="25"/>
      <c r="BX3665" s="25"/>
      <c r="BY3665" s="25"/>
      <c r="BZ3665" s="25"/>
      <c r="CA3665" s="25"/>
      <c r="CB3665" s="25"/>
      <c r="CC3665" s="25"/>
      <c r="CD3665" s="2" t="s">
        <v>78</v>
      </c>
      <c r="CE3665" s="2" t="s">
        <v>22123</v>
      </c>
      <c r="CF3665" s="25"/>
      <c r="CG3665" s="25"/>
      <c r="CH3665" s="25"/>
      <c r="CI3665" s="25"/>
      <c r="CJ3665" s="25"/>
    </row>
    <row r="3666" spans="1:88" x14ac:dyDescent="0.2">
      <c r="A3666" s="2" t="s">
        <v>13544</v>
      </c>
      <c r="B3666" s="2" t="s">
        <v>26707</v>
      </c>
      <c r="C3666" s="2" t="s">
        <v>10420</v>
      </c>
      <c r="D3666" s="2" t="s">
        <v>13545</v>
      </c>
      <c r="E3666" s="2" t="s">
        <v>13545</v>
      </c>
      <c r="F3666" s="2" t="s">
        <v>13546</v>
      </c>
      <c r="G3666" s="2" t="s">
        <v>13547</v>
      </c>
      <c r="H3666" s="2" t="s">
        <v>61</v>
      </c>
      <c r="I3666" s="2" t="s">
        <v>61</v>
      </c>
      <c r="J3666" s="2" t="s">
        <v>61</v>
      </c>
      <c r="K3666" s="50" t="s">
        <v>61</v>
      </c>
      <c r="L3666" s="43">
        <v>2009</v>
      </c>
      <c r="M3666" s="2" t="s">
        <v>133</v>
      </c>
      <c r="N3666" s="32">
        <v>25.073319999999999</v>
      </c>
      <c r="O3666" s="32">
        <v>55.185749999999999</v>
      </c>
      <c r="P3666" s="2" t="s">
        <v>152</v>
      </c>
      <c r="Q3666" s="2" t="s">
        <v>65</v>
      </c>
      <c r="R3666" s="43" t="s">
        <v>16802</v>
      </c>
      <c r="S3666" s="41" t="s">
        <v>4851</v>
      </c>
      <c r="T3666" s="41" t="s">
        <v>18462</v>
      </c>
      <c r="U3666" s="2"/>
      <c r="V3666" s="2"/>
      <c r="W3666" s="41" t="s">
        <v>17588</v>
      </c>
      <c r="X3666" s="2" t="s">
        <v>696</v>
      </c>
      <c r="Y3666" s="2" t="s">
        <v>102</v>
      </c>
      <c r="Z3666" s="5" t="s">
        <v>20</v>
      </c>
      <c r="AA3666" s="5" t="s">
        <v>16910</v>
      </c>
      <c r="AB3666" s="5" t="s">
        <v>16316</v>
      </c>
      <c r="AC3666" s="2" t="s">
        <v>5205</v>
      </c>
      <c r="AD3666" s="2">
        <v>1039400</v>
      </c>
      <c r="AE3666" s="5">
        <v>30</v>
      </c>
      <c r="AF3666" s="25"/>
      <c r="AG3666" s="29">
        <v>3</v>
      </c>
      <c r="AH3666" s="2" t="s">
        <v>17974</v>
      </c>
      <c r="AI3666" s="2">
        <v>3</v>
      </c>
      <c r="AJ3666" s="2">
        <v>3</v>
      </c>
      <c r="AK3666" s="2"/>
      <c r="AL3666" s="2"/>
      <c r="AM3666" s="2"/>
      <c r="AN3666" s="2"/>
      <c r="AO3666" s="2"/>
      <c r="AP3666" s="25"/>
      <c r="AQ3666" s="25"/>
      <c r="AR3666" s="2"/>
      <c r="AS3666" s="2"/>
      <c r="AT3666" s="2"/>
      <c r="AU3666" s="25"/>
      <c r="AV3666" s="2"/>
      <c r="AW3666" s="2"/>
      <c r="AX3666" s="25"/>
      <c r="AY3666" s="25"/>
      <c r="AZ3666" s="25"/>
      <c r="BA3666" s="25"/>
      <c r="BB3666" s="25"/>
      <c r="BC3666" s="25"/>
      <c r="BD3666" s="25"/>
      <c r="BE3666" s="25"/>
      <c r="BF3666" s="25"/>
      <c r="BG3666" s="25"/>
      <c r="BH3666" s="25"/>
      <c r="BI3666" s="25"/>
      <c r="BJ3666" s="25"/>
      <c r="BK3666" s="25"/>
      <c r="BL3666" s="25"/>
      <c r="BM3666" s="25"/>
      <c r="BN3666" s="25"/>
      <c r="BO3666" s="25"/>
      <c r="BP3666" s="25"/>
      <c r="BQ3666" s="25"/>
      <c r="BR3666" s="25"/>
      <c r="BS3666" s="25"/>
      <c r="BT3666" s="25"/>
      <c r="BU3666" s="25"/>
      <c r="BV3666" s="25"/>
      <c r="BW3666" s="25"/>
      <c r="BX3666" s="25"/>
      <c r="BY3666" s="25"/>
      <c r="BZ3666" s="25"/>
      <c r="CA3666" s="25"/>
      <c r="CB3666" s="25"/>
      <c r="CC3666" s="25"/>
      <c r="CD3666" s="2" t="s">
        <v>78</v>
      </c>
      <c r="CE3666" s="2" t="s">
        <v>22124</v>
      </c>
      <c r="CF3666" s="25"/>
      <c r="CG3666" s="25"/>
      <c r="CH3666" s="25"/>
      <c r="CI3666" s="25"/>
      <c r="CJ3666" s="25"/>
    </row>
    <row r="3667" spans="1:88" x14ac:dyDescent="0.2">
      <c r="A3667" s="2" t="s">
        <v>13548</v>
      </c>
      <c r="B3667" s="2" t="s">
        <v>26708</v>
      </c>
      <c r="C3667" s="2" t="s">
        <v>10420</v>
      </c>
      <c r="D3667" s="2" t="s">
        <v>13548</v>
      </c>
      <c r="E3667" s="2" t="s">
        <v>13548</v>
      </c>
      <c r="F3667" s="2" t="s">
        <v>13549</v>
      </c>
      <c r="G3667" s="2" t="s">
        <v>13550</v>
      </c>
      <c r="H3667" s="2" t="s">
        <v>83</v>
      </c>
      <c r="I3667" s="2" t="s">
        <v>61</v>
      </c>
      <c r="J3667" s="2" t="s">
        <v>61</v>
      </c>
      <c r="K3667" s="50" t="s">
        <v>61</v>
      </c>
      <c r="L3667" s="43">
        <v>2010</v>
      </c>
      <c r="M3667" s="2" t="s">
        <v>133</v>
      </c>
      <c r="N3667" s="32">
        <v>25.246939999999999</v>
      </c>
      <c r="O3667" s="32">
        <v>55.291559999999997</v>
      </c>
      <c r="P3667" s="2" t="s">
        <v>2767</v>
      </c>
      <c r="Q3667" s="2" t="s">
        <v>65</v>
      </c>
      <c r="R3667" s="43" t="s">
        <v>18854</v>
      </c>
      <c r="S3667" s="41" t="s">
        <v>1554</v>
      </c>
      <c r="T3667" s="41" t="s">
        <v>18460</v>
      </c>
      <c r="U3667" s="2"/>
      <c r="V3667" s="2"/>
      <c r="W3667" s="41" t="s">
        <v>17589</v>
      </c>
      <c r="X3667" s="2" t="s">
        <v>315</v>
      </c>
      <c r="Y3667" s="2" t="s">
        <v>102</v>
      </c>
      <c r="Z3667" s="5" t="s">
        <v>20</v>
      </c>
      <c r="AA3667" s="5" t="s">
        <v>16910</v>
      </c>
      <c r="AB3667" s="5" t="s">
        <v>16316</v>
      </c>
      <c r="AC3667" s="2" t="s">
        <v>5205</v>
      </c>
      <c r="AD3667" s="2">
        <v>1031700</v>
      </c>
      <c r="AE3667" s="5">
        <v>30</v>
      </c>
      <c r="AF3667" s="25"/>
      <c r="AG3667" s="29">
        <v>3</v>
      </c>
      <c r="AH3667" s="2" t="s">
        <v>17974</v>
      </c>
      <c r="AI3667" s="2">
        <v>3</v>
      </c>
      <c r="AJ3667" s="2">
        <v>3</v>
      </c>
      <c r="AK3667" s="2"/>
      <c r="AL3667" s="2"/>
      <c r="AM3667" s="2"/>
      <c r="AN3667" s="2"/>
      <c r="AO3667" s="2"/>
      <c r="AP3667" s="25"/>
      <c r="AQ3667" s="25"/>
      <c r="AR3667" s="2"/>
      <c r="AS3667" s="2"/>
      <c r="AT3667" s="2"/>
      <c r="AU3667" s="25"/>
      <c r="AV3667" s="2"/>
      <c r="AW3667" s="2"/>
      <c r="AX3667" s="25"/>
      <c r="AY3667" s="25"/>
      <c r="AZ3667" s="25"/>
      <c r="BA3667" s="25"/>
      <c r="BB3667" s="25"/>
      <c r="BC3667" s="25"/>
      <c r="BD3667" s="25"/>
      <c r="BE3667" s="25"/>
      <c r="BF3667" s="25"/>
      <c r="BG3667" s="25"/>
      <c r="BH3667" s="25"/>
      <c r="BI3667" s="25"/>
      <c r="BJ3667" s="25"/>
      <c r="BK3667" s="25"/>
      <c r="BL3667" s="25"/>
      <c r="BM3667" s="25"/>
      <c r="BN3667" s="25"/>
      <c r="BO3667" s="25"/>
      <c r="BP3667" s="25"/>
      <c r="BQ3667" s="25"/>
      <c r="BR3667" s="25"/>
      <c r="BS3667" s="25"/>
      <c r="BT3667" s="25"/>
      <c r="BU3667" s="25"/>
      <c r="BV3667" s="25"/>
      <c r="BW3667" s="25"/>
      <c r="BX3667" s="25"/>
      <c r="BY3667" s="25"/>
      <c r="BZ3667" s="25"/>
      <c r="CA3667" s="25"/>
      <c r="CB3667" s="25"/>
      <c r="CC3667" s="25"/>
      <c r="CD3667" s="2" t="s">
        <v>78</v>
      </c>
      <c r="CE3667" s="2" t="s">
        <v>22125</v>
      </c>
      <c r="CF3667" s="25"/>
      <c r="CG3667" s="25"/>
      <c r="CH3667" s="25"/>
      <c r="CI3667" s="25"/>
      <c r="CJ3667" s="25"/>
    </row>
    <row r="3668" spans="1:88" x14ac:dyDescent="0.2">
      <c r="A3668" s="2" t="s">
        <v>13551</v>
      </c>
      <c r="B3668" s="2" t="s">
        <v>26709</v>
      </c>
      <c r="C3668" s="2" t="s">
        <v>10420</v>
      </c>
      <c r="D3668" s="2" t="s">
        <v>13552</v>
      </c>
      <c r="E3668" s="2" t="s">
        <v>13552</v>
      </c>
      <c r="F3668" s="2" t="s">
        <v>13553</v>
      </c>
      <c r="G3668" s="2" t="s">
        <v>13554</v>
      </c>
      <c r="H3668" s="2" t="s">
        <v>61</v>
      </c>
      <c r="I3668" s="2" t="s">
        <v>61</v>
      </c>
      <c r="J3668" s="2" t="s">
        <v>61</v>
      </c>
      <c r="K3668" s="50" t="s">
        <v>61</v>
      </c>
      <c r="L3668" s="43">
        <v>2009</v>
      </c>
      <c r="M3668" s="2" t="s">
        <v>133</v>
      </c>
      <c r="N3668" s="32">
        <v>25.069769999999998</v>
      </c>
      <c r="O3668" s="32">
        <v>55.158520000000003</v>
      </c>
      <c r="P3668" s="2" t="s">
        <v>152</v>
      </c>
      <c r="Q3668" s="2" t="s">
        <v>65</v>
      </c>
      <c r="R3668" s="43" t="s">
        <v>16802</v>
      </c>
      <c r="S3668" s="41" t="s">
        <v>4851</v>
      </c>
      <c r="T3668" s="41" t="s">
        <v>18462</v>
      </c>
      <c r="U3668" s="2"/>
      <c r="V3668" s="2"/>
      <c r="W3668" s="41" t="s">
        <v>17588</v>
      </c>
      <c r="X3668" s="2" t="s">
        <v>153</v>
      </c>
      <c r="Y3668" s="2" t="s">
        <v>10437</v>
      </c>
      <c r="Z3668" s="5" t="s">
        <v>10423</v>
      </c>
      <c r="AA3668" s="5" t="s">
        <v>16910</v>
      </c>
      <c r="AB3668" s="5" t="s">
        <v>18090</v>
      </c>
      <c r="AC3668" s="2" t="s">
        <v>5205</v>
      </c>
      <c r="AD3668" s="2">
        <v>1039400</v>
      </c>
      <c r="AE3668" s="5">
        <v>26</v>
      </c>
      <c r="AF3668" s="25"/>
      <c r="AG3668" s="29">
        <v>3</v>
      </c>
      <c r="AH3668" s="2" t="s">
        <v>17974</v>
      </c>
      <c r="AI3668" s="2">
        <v>4</v>
      </c>
      <c r="AJ3668" s="2">
        <v>3</v>
      </c>
      <c r="AK3668" s="2"/>
      <c r="AL3668" s="2"/>
      <c r="AM3668" s="2"/>
      <c r="AN3668" s="2"/>
      <c r="AO3668" s="2"/>
      <c r="AP3668" s="25"/>
      <c r="AQ3668" s="25"/>
      <c r="AR3668" s="2"/>
      <c r="AS3668" s="2"/>
      <c r="AT3668" s="2"/>
      <c r="AU3668" s="25"/>
      <c r="AV3668" s="2"/>
      <c r="AW3668" s="2"/>
      <c r="AX3668" s="25"/>
      <c r="AY3668" s="25"/>
      <c r="AZ3668" s="25"/>
      <c r="BA3668" s="25"/>
      <c r="BB3668" s="25"/>
      <c r="BC3668" s="25"/>
      <c r="BD3668" s="25"/>
      <c r="BE3668" s="25"/>
      <c r="BF3668" s="25"/>
      <c r="BG3668" s="25"/>
      <c r="BH3668" s="25"/>
      <c r="BI3668" s="25"/>
      <c r="BJ3668" s="25"/>
      <c r="BK3668" s="25"/>
      <c r="BL3668" s="25"/>
      <c r="BM3668" s="25"/>
      <c r="BN3668" s="25"/>
      <c r="BO3668" s="25"/>
      <c r="BP3668" s="25"/>
      <c r="BQ3668" s="25"/>
      <c r="BR3668" s="25"/>
      <c r="BS3668" s="25"/>
      <c r="BT3668" s="25"/>
      <c r="BU3668" s="25"/>
      <c r="BV3668" s="25"/>
      <c r="BW3668" s="25"/>
      <c r="BX3668" s="25"/>
      <c r="BY3668" s="25"/>
      <c r="BZ3668" s="25"/>
      <c r="CA3668" s="25"/>
      <c r="CB3668" s="25"/>
      <c r="CC3668" s="25"/>
      <c r="CD3668" s="2" t="s">
        <v>78</v>
      </c>
      <c r="CE3668" s="2" t="s">
        <v>22126</v>
      </c>
      <c r="CF3668" s="25"/>
      <c r="CG3668" s="25"/>
      <c r="CH3668" s="25"/>
      <c r="CI3668" s="25"/>
      <c r="CJ3668" s="25"/>
    </row>
    <row r="3669" spans="1:88" x14ac:dyDescent="0.2">
      <c r="A3669" s="2" t="s">
        <v>13555</v>
      </c>
      <c r="B3669" s="2" t="s">
        <v>26710</v>
      </c>
      <c r="C3669" s="2" t="s">
        <v>10420</v>
      </c>
      <c r="D3669" s="2" t="s">
        <v>13556</v>
      </c>
      <c r="E3669" s="2" t="s">
        <v>13556</v>
      </c>
      <c r="F3669" s="2" t="s">
        <v>13557</v>
      </c>
      <c r="G3669" s="2" t="s">
        <v>13558</v>
      </c>
      <c r="H3669" s="2" t="s">
        <v>61</v>
      </c>
      <c r="I3669" s="2" t="s">
        <v>61</v>
      </c>
      <c r="J3669" s="2" t="s">
        <v>61</v>
      </c>
      <c r="K3669" s="50" t="s">
        <v>61</v>
      </c>
      <c r="L3669" s="43">
        <v>2009</v>
      </c>
      <c r="M3669" s="2" t="s">
        <v>133</v>
      </c>
      <c r="N3669" s="32">
        <v>25.078299999999999</v>
      </c>
      <c r="O3669" s="32">
        <v>55.155700000000003</v>
      </c>
      <c r="P3669" s="2" t="s">
        <v>152</v>
      </c>
      <c r="Q3669" s="2" t="s">
        <v>65</v>
      </c>
      <c r="R3669" s="43" t="s">
        <v>18854</v>
      </c>
      <c r="S3669" s="41" t="s">
        <v>272</v>
      </c>
      <c r="T3669" s="41" t="s">
        <v>18461</v>
      </c>
      <c r="U3669" s="2"/>
      <c r="V3669" s="2"/>
      <c r="W3669" s="41" t="s">
        <v>17588</v>
      </c>
      <c r="X3669" s="2" t="s">
        <v>696</v>
      </c>
      <c r="Y3669" s="2" t="s">
        <v>76</v>
      </c>
      <c r="Z3669" s="5" t="s">
        <v>10423</v>
      </c>
      <c r="AA3669" s="5" t="s">
        <v>16910</v>
      </c>
      <c r="AB3669" s="5" t="s">
        <v>16317</v>
      </c>
      <c r="AC3669" s="2" t="s">
        <v>5205</v>
      </c>
      <c r="AD3669" s="2">
        <v>1039301</v>
      </c>
      <c r="AE3669" s="5">
        <v>20</v>
      </c>
      <c r="AF3669" s="25"/>
      <c r="AG3669" s="29">
        <v>3</v>
      </c>
      <c r="AH3669" s="2" t="s">
        <v>17974</v>
      </c>
      <c r="AI3669" s="2">
        <v>6</v>
      </c>
      <c r="AJ3669" s="2">
        <v>3</v>
      </c>
      <c r="AK3669" s="2"/>
      <c r="AL3669" s="2"/>
      <c r="AM3669" s="2"/>
      <c r="AN3669" s="2"/>
      <c r="AO3669" s="2"/>
      <c r="AP3669" s="25"/>
      <c r="AQ3669" s="25"/>
      <c r="AR3669" s="2"/>
      <c r="AS3669" s="2"/>
      <c r="AT3669" s="2"/>
      <c r="AU3669" s="25"/>
      <c r="AV3669" s="2"/>
      <c r="AW3669" s="2"/>
      <c r="AX3669" s="25"/>
      <c r="AY3669" s="25"/>
      <c r="AZ3669" s="25"/>
      <c r="BA3669" s="25"/>
      <c r="BB3669" s="25"/>
      <c r="BC3669" s="25"/>
      <c r="BD3669" s="25"/>
      <c r="BE3669" s="25"/>
      <c r="BF3669" s="25"/>
      <c r="BG3669" s="25"/>
      <c r="BH3669" s="25"/>
      <c r="BI3669" s="25"/>
      <c r="BJ3669" s="25"/>
      <c r="BK3669" s="25"/>
      <c r="BL3669" s="25"/>
      <c r="BM3669" s="25"/>
      <c r="BN3669" s="25"/>
      <c r="BO3669" s="25"/>
      <c r="BP3669" s="25"/>
      <c r="BQ3669" s="25"/>
      <c r="BR3669" s="25"/>
      <c r="BS3669" s="25"/>
      <c r="BT3669" s="25"/>
      <c r="BU3669" s="25"/>
      <c r="BV3669" s="25"/>
      <c r="BW3669" s="25"/>
      <c r="BX3669" s="25"/>
      <c r="BY3669" s="25"/>
      <c r="BZ3669" s="25"/>
      <c r="CA3669" s="25"/>
      <c r="CB3669" s="25"/>
      <c r="CC3669" s="25"/>
      <c r="CD3669" s="2" t="s">
        <v>78</v>
      </c>
      <c r="CE3669" s="2" t="s">
        <v>22127</v>
      </c>
      <c r="CF3669" s="25"/>
      <c r="CG3669" s="25"/>
      <c r="CH3669" s="25"/>
      <c r="CI3669" s="25"/>
      <c r="CJ3669" s="25"/>
    </row>
    <row r="3670" spans="1:88" x14ac:dyDescent="0.2">
      <c r="A3670" s="2" t="s">
        <v>13559</v>
      </c>
      <c r="B3670" s="2" t="s">
        <v>26711</v>
      </c>
      <c r="C3670" s="2" t="s">
        <v>10420</v>
      </c>
      <c r="D3670" s="2" t="s">
        <v>13559</v>
      </c>
      <c r="E3670" s="2" t="s">
        <v>13559</v>
      </c>
      <c r="F3670" s="2" t="s">
        <v>13560</v>
      </c>
      <c r="G3670" s="2" t="s">
        <v>13561</v>
      </c>
      <c r="H3670" s="2" t="s">
        <v>83</v>
      </c>
      <c r="I3670" s="2" t="s">
        <v>61</v>
      </c>
      <c r="J3670" s="2" t="s">
        <v>61</v>
      </c>
      <c r="K3670" s="50" t="s">
        <v>61</v>
      </c>
      <c r="L3670" s="43">
        <v>2010</v>
      </c>
      <c r="M3670" s="2" t="s">
        <v>133</v>
      </c>
      <c r="N3670" s="32">
        <v>25.05677</v>
      </c>
      <c r="O3670" s="32">
        <v>55.17624</v>
      </c>
      <c r="P3670" s="2" t="s">
        <v>2767</v>
      </c>
      <c r="Q3670" s="2" t="s">
        <v>65</v>
      </c>
      <c r="R3670" s="43" t="s">
        <v>16802</v>
      </c>
      <c r="S3670" s="41" t="s">
        <v>4851</v>
      </c>
      <c r="T3670" s="41" t="s">
        <v>18462</v>
      </c>
      <c r="U3670" s="2"/>
      <c r="V3670" s="2"/>
      <c r="W3670" s="41" t="s">
        <v>17589</v>
      </c>
      <c r="X3670" s="2" t="s">
        <v>315</v>
      </c>
      <c r="Y3670" s="2" t="s">
        <v>10437</v>
      </c>
      <c r="Z3670" s="5" t="s">
        <v>10423</v>
      </c>
      <c r="AA3670" s="5" t="s">
        <v>16910</v>
      </c>
      <c r="AB3670" s="5" t="s">
        <v>18090</v>
      </c>
      <c r="AC3670" s="2" t="s">
        <v>5205</v>
      </c>
      <c r="AD3670" s="2">
        <v>1039400</v>
      </c>
      <c r="AE3670" s="5">
        <v>30</v>
      </c>
      <c r="AF3670" s="25"/>
      <c r="AG3670" s="29">
        <v>3</v>
      </c>
      <c r="AH3670" s="2" t="s">
        <v>17974</v>
      </c>
      <c r="AI3670" s="2">
        <v>3</v>
      </c>
      <c r="AJ3670" s="2">
        <v>3</v>
      </c>
      <c r="AK3670" s="2"/>
      <c r="AL3670" s="2"/>
      <c r="AM3670" s="2"/>
      <c r="AN3670" s="2"/>
      <c r="AO3670" s="2"/>
      <c r="AP3670" s="25"/>
      <c r="AQ3670" s="25"/>
      <c r="AR3670" s="2"/>
      <c r="AS3670" s="2"/>
      <c r="AT3670" s="2"/>
      <c r="AU3670" s="25"/>
      <c r="AV3670" s="2"/>
      <c r="AW3670" s="2"/>
      <c r="AX3670" s="25"/>
      <c r="AY3670" s="25"/>
      <c r="AZ3670" s="25"/>
      <c r="BA3670" s="25"/>
      <c r="BB3670" s="25"/>
      <c r="BC3670" s="25"/>
      <c r="BD3670" s="25"/>
      <c r="BE3670" s="25"/>
      <c r="BF3670" s="25"/>
      <c r="BG3670" s="25"/>
      <c r="BH3670" s="25"/>
      <c r="BI3670" s="25"/>
      <c r="BJ3670" s="25"/>
      <c r="BK3670" s="25"/>
      <c r="BL3670" s="25"/>
      <c r="BM3670" s="25"/>
      <c r="BN3670" s="25"/>
      <c r="BO3670" s="25"/>
      <c r="BP3670" s="25"/>
      <c r="BQ3670" s="25"/>
      <c r="BR3670" s="25"/>
      <c r="BS3670" s="25"/>
      <c r="BT3670" s="25"/>
      <c r="BU3670" s="25"/>
      <c r="BV3670" s="25"/>
      <c r="BW3670" s="25"/>
      <c r="BX3670" s="25"/>
      <c r="BY3670" s="25"/>
      <c r="BZ3670" s="25"/>
      <c r="CA3670" s="25"/>
      <c r="CB3670" s="25"/>
      <c r="CC3670" s="25"/>
      <c r="CD3670" s="2" t="s">
        <v>78</v>
      </c>
      <c r="CE3670" s="2" t="s">
        <v>22128</v>
      </c>
      <c r="CF3670" s="25"/>
      <c r="CG3670" s="25"/>
      <c r="CH3670" s="25"/>
      <c r="CI3670" s="25"/>
      <c r="CJ3670" s="25"/>
    </row>
    <row r="3671" spans="1:88" x14ac:dyDescent="0.2">
      <c r="A3671" s="2" t="s">
        <v>13562</v>
      </c>
      <c r="B3671" s="2" t="s">
        <v>26712</v>
      </c>
      <c r="C3671" s="2" t="s">
        <v>10420</v>
      </c>
      <c r="D3671" s="2" t="s">
        <v>13563</v>
      </c>
      <c r="E3671" s="2" t="s">
        <v>13563</v>
      </c>
      <c r="F3671" s="2" t="s">
        <v>13564</v>
      </c>
      <c r="G3671" s="2" t="s">
        <v>13565</v>
      </c>
      <c r="H3671" s="2" t="s">
        <v>61</v>
      </c>
      <c r="I3671" s="2" t="s">
        <v>61</v>
      </c>
      <c r="J3671" s="2" t="s">
        <v>61</v>
      </c>
      <c r="K3671" s="50" t="s">
        <v>61</v>
      </c>
      <c r="L3671" s="43">
        <v>2009</v>
      </c>
      <c r="M3671" s="2" t="s">
        <v>133</v>
      </c>
      <c r="N3671" s="32">
        <v>25.0977</v>
      </c>
      <c r="O3671" s="32">
        <v>55.163899999999998</v>
      </c>
      <c r="P3671" s="2" t="s">
        <v>152</v>
      </c>
      <c r="Q3671" s="2" t="s">
        <v>65</v>
      </c>
      <c r="R3671" s="43" t="s">
        <v>18854</v>
      </c>
      <c r="S3671" s="41" t="s">
        <v>272</v>
      </c>
      <c r="T3671" s="41" t="s">
        <v>18461</v>
      </c>
      <c r="U3671" s="2"/>
      <c r="V3671" s="2"/>
      <c r="W3671" s="41" t="s">
        <v>17588</v>
      </c>
      <c r="X3671" s="2" t="s">
        <v>153</v>
      </c>
      <c r="Y3671" s="2" t="s">
        <v>76</v>
      </c>
      <c r="Z3671" s="5" t="s">
        <v>20</v>
      </c>
      <c r="AA3671" s="5" t="s">
        <v>16910</v>
      </c>
      <c r="AB3671" s="5" t="s">
        <v>16317</v>
      </c>
      <c r="AC3671" s="2" t="s">
        <v>5205</v>
      </c>
      <c r="AD3671" s="2">
        <v>1038200</v>
      </c>
      <c r="AE3671" s="5">
        <v>30</v>
      </c>
      <c r="AF3671" s="25"/>
      <c r="AG3671" s="29">
        <v>3</v>
      </c>
      <c r="AH3671" s="2" t="s">
        <v>17974</v>
      </c>
      <c r="AI3671" s="2">
        <v>3</v>
      </c>
      <c r="AJ3671" s="2">
        <v>3</v>
      </c>
      <c r="AK3671" s="2"/>
      <c r="AL3671" s="2"/>
      <c r="AM3671" s="2"/>
      <c r="AN3671" s="2"/>
      <c r="AO3671" s="2"/>
      <c r="AP3671" s="25"/>
      <c r="AQ3671" s="25"/>
      <c r="AR3671" s="2"/>
      <c r="AS3671" s="2"/>
      <c r="AT3671" s="2"/>
      <c r="AU3671" s="25"/>
      <c r="AV3671" s="2"/>
      <c r="AW3671" s="2"/>
      <c r="AX3671" s="25"/>
      <c r="AY3671" s="25"/>
      <c r="AZ3671" s="25"/>
      <c r="BA3671" s="25"/>
      <c r="BB3671" s="25"/>
      <c r="BC3671" s="25"/>
      <c r="BD3671" s="25"/>
      <c r="BE3671" s="25"/>
      <c r="BF3671" s="25"/>
      <c r="BG3671" s="25"/>
      <c r="BH3671" s="25"/>
      <c r="BI3671" s="25"/>
      <c r="BJ3671" s="25"/>
      <c r="BK3671" s="25"/>
      <c r="BL3671" s="25"/>
      <c r="BM3671" s="25"/>
      <c r="BN3671" s="25"/>
      <c r="BO3671" s="25"/>
      <c r="BP3671" s="25"/>
      <c r="BQ3671" s="25"/>
      <c r="BR3671" s="25"/>
      <c r="BS3671" s="25"/>
      <c r="BT3671" s="25"/>
      <c r="BU3671" s="25"/>
      <c r="BV3671" s="25"/>
      <c r="BW3671" s="25"/>
      <c r="BX3671" s="25"/>
      <c r="BY3671" s="25"/>
      <c r="BZ3671" s="25"/>
      <c r="CA3671" s="25"/>
      <c r="CB3671" s="25"/>
      <c r="CC3671" s="25"/>
      <c r="CD3671" s="2" t="s">
        <v>78</v>
      </c>
      <c r="CE3671" s="2" t="s">
        <v>22129</v>
      </c>
      <c r="CF3671" s="25"/>
      <c r="CG3671" s="25"/>
      <c r="CH3671" s="25"/>
      <c r="CI3671" s="25"/>
      <c r="CJ3671" s="25"/>
    </row>
    <row r="3672" spans="1:88" x14ac:dyDescent="0.2">
      <c r="A3672" s="2" t="s">
        <v>13566</v>
      </c>
      <c r="B3672" s="2" t="s">
        <v>26713</v>
      </c>
      <c r="C3672" s="2" t="s">
        <v>10420</v>
      </c>
      <c r="D3672" s="2" t="s">
        <v>13566</v>
      </c>
      <c r="E3672" s="2" t="s">
        <v>13566</v>
      </c>
      <c r="F3672" s="2" t="s">
        <v>13567</v>
      </c>
      <c r="G3672" s="2" t="s">
        <v>13568</v>
      </c>
      <c r="H3672" s="2" t="s">
        <v>61</v>
      </c>
      <c r="I3672" s="2" t="s">
        <v>61</v>
      </c>
      <c r="J3672" s="2" t="s">
        <v>61</v>
      </c>
      <c r="K3672" s="50" t="s">
        <v>61</v>
      </c>
      <c r="L3672" s="43">
        <v>2009</v>
      </c>
      <c r="M3672" s="2" t="s">
        <v>133</v>
      </c>
      <c r="N3672" s="32">
        <v>25.102599999999999</v>
      </c>
      <c r="O3672" s="32">
        <v>55.162750000000003</v>
      </c>
      <c r="P3672" s="2" t="s">
        <v>152</v>
      </c>
      <c r="Q3672" s="2" t="s">
        <v>65</v>
      </c>
      <c r="R3672" s="43" t="s">
        <v>18854</v>
      </c>
      <c r="S3672" s="41" t="s">
        <v>272</v>
      </c>
      <c r="T3672" s="41" t="s">
        <v>18461</v>
      </c>
      <c r="U3672" s="2"/>
      <c r="V3672" s="2"/>
      <c r="W3672" s="41" t="s">
        <v>17588</v>
      </c>
      <c r="X3672" s="2" t="s">
        <v>696</v>
      </c>
      <c r="Y3672" s="2" t="s">
        <v>102</v>
      </c>
      <c r="Z3672" s="5" t="s">
        <v>20</v>
      </c>
      <c r="AA3672" s="5" t="s">
        <v>16910</v>
      </c>
      <c r="AB3672" s="5" t="s">
        <v>16316</v>
      </c>
      <c r="AC3672" s="2" t="s">
        <v>5205</v>
      </c>
      <c r="AD3672" s="2">
        <v>1038200</v>
      </c>
      <c r="AE3672" s="5">
        <v>30</v>
      </c>
      <c r="AF3672" s="25"/>
      <c r="AG3672" s="29">
        <v>3</v>
      </c>
      <c r="AH3672" s="2" t="s">
        <v>17974</v>
      </c>
      <c r="AI3672" s="2">
        <v>3</v>
      </c>
      <c r="AJ3672" s="2">
        <v>3</v>
      </c>
      <c r="AK3672" s="2"/>
      <c r="AL3672" s="2"/>
      <c r="AM3672" s="2"/>
      <c r="AN3672" s="2"/>
      <c r="AO3672" s="2"/>
      <c r="AP3672" s="25"/>
      <c r="AQ3672" s="25"/>
      <c r="AR3672" s="2"/>
      <c r="AS3672" s="2"/>
      <c r="AT3672" s="2"/>
      <c r="AU3672" s="25"/>
      <c r="AV3672" s="2"/>
      <c r="AW3672" s="2"/>
      <c r="AX3672" s="25"/>
      <c r="AY3672" s="25"/>
      <c r="AZ3672" s="25"/>
      <c r="BA3672" s="25"/>
      <c r="BB3672" s="25"/>
      <c r="BC3672" s="25"/>
      <c r="BD3672" s="25"/>
      <c r="BE3672" s="25"/>
      <c r="BF3672" s="25"/>
      <c r="BG3672" s="25"/>
      <c r="BH3672" s="25"/>
      <c r="BI3672" s="25"/>
      <c r="BJ3672" s="25"/>
      <c r="BK3672" s="25"/>
      <c r="BL3672" s="25"/>
      <c r="BM3672" s="25"/>
      <c r="BN3672" s="25"/>
      <c r="BO3672" s="25"/>
      <c r="BP3672" s="25"/>
      <c r="BQ3672" s="25"/>
      <c r="BR3672" s="25"/>
      <c r="BS3672" s="25"/>
      <c r="BT3672" s="25"/>
      <c r="BU3672" s="25"/>
      <c r="BV3672" s="25"/>
      <c r="BW3672" s="25"/>
      <c r="BX3672" s="25"/>
      <c r="BY3672" s="25"/>
      <c r="BZ3672" s="25"/>
      <c r="CA3672" s="25"/>
      <c r="CB3672" s="25"/>
      <c r="CC3672" s="25"/>
      <c r="CD3672" s="2" t="s">
        <v>78</v>
      </c>
      <c r="CE3672" s="2" t="s">
        <v>22130</v>
      </c>
      <c r="CF3672" s="25"/>
      <c r="CG3672" s="25"/>
      <c r="CH3672" s="25"/>
      <c r="CI3672" s="25"/>
      <c r="CJ3672" s="25"/>
    </row>
    <row r="3673" spans="1:88" x14ac:dyDescent="0.2">
      <c r="A3673" s="2" t="s">
        <v>13569</v>
      </c>
      <c r="B3673" s="2" t="s">
        <v>26714</v>
      </c>
      <c r="C3673" s="2" t="s">
        <v>10420</v>
      </c>
      <c r="D3673" s="2" t="s">
        <v>13569</v>
      </c>
      <c r="E3673" s="2" t="s">
        <v>13569</v>
      </c>
      <c r="F3673" s="2" t="s">
        <v>13570</v>
      </c>
      <c r="G3673" s="2" t="s">
        <v>13571</v>
      </c>
      <c r="H3673" s="2" t="s">
        <v>83</v>
      </c>
      <c r="I3673" s="2" t="s">
        <v>61</v>
      </c>
      <c r="J3673" s="2" t="s">
        <v>61</v>
      </c>
      <c r="K3673" s="50" t="s">
        <v>61</v>
      </c>
      <c r="L3673" s="43">
        <v>2010</v>
      </c>
      <c r="M3673" s="2" t="s">
        <v>133</v>
      </c>
      <c r="N3673" s="32">
        <v>25.11036</v>
      </c>
      <c r="O3673" s="32">
        <v>55.181269999999998</v>
      </c>
      <c r="P3673" s="2" t="s">
        <v>2767</v>
      </c>
      <c r="Q3673" s="2" t="s">
        <v>65</v>
      </c>
      <c r="R3673" s="43" t="s">
        <v>18854</v>
      </c>
      <c r="S3673" s="41" t="s">
        <v>1554</v>
      </c>
      <c r="T3673" s="41" t="s">
        <v>18460</v>
      </c>
      <c r="U3673" s="2"/>
      <c r="V3673" s="2"/>
      <c r="W3673" s="41" t="s">
        <v>17589</v>
      </c>
      <c r="X3673" s="2" t="s">
        <v>315</v>
      </c>
      <c r="Y3673" s="2" t="s">
        <v>102</v>
      </c>
      <c r="Z3673" s="5" t="s">
        <v>10423</v>
      </c>
      <c r="AA3673" s="5" t="s">
        <v>16910</v>
      </c>
      <c r="AB3673" s="5" t="s">
        <v>16316</v>
      </c>
      <c r="AC3673" s="2" t="s">
        <v>5205</v>
      </c>
      <c r="AD3673" s="2">
        <v>1037200</v>
      </c>
      <c r="AE3673" s="5">
        <v>30</v>
      </c>
      <c r="AF3673" s="25"/>
      <c r="AG3673" s="29">
        <v>3</v>
      </c>
      <c r="AH3673" s="2" t="s">
        <v>17974</v>
      </c>
      <c r="AI3673" s="2">
        <v>3</v>
      </c>
      <c r="AJ3673" s="2">
        <v>3</v>
      </c>
      <c r="AK3673" s="2"/>
      <c r="AL3673" s="2"/>
      <c r="AM3673" s="2"/>
      <c r="AN3673" s="2"/>
      <c r="AO3673" s="2"/>
      <c r="AP3673" s="25"/>
      <c r="AQ3673" s="25"/>
      <c r="AR3673" s="2"/>
      <c r="AS3673" s="2"/>
      <c r="AT3673" s="2"/>
      <c r="AU3673" s="25"/>
      <c r="AV3673" s="2"/>
      <c r="AW3673" s="2"/>
      <c r="AX3673" s="25"/>
      <c r="AY3673" s="25"/>
      <c r="AZ3673" s="25"/>
      <c r="BA3673" s="25"/>
      <c r="BB3673" s="25"/>
      <c r="BC3673" s="25"/>
      <c r="BD3673" s="25"/>
      <c r="BE3673" s="25"/>
      <c r="BF3673" s="25"/>
      <c r="BG3673" s="25"/>
      <c r="BH3673" s="25"/>
      <c r="BI3673" s="25"/>
      <c r="BJ3673" s="25"/>
      <c r="BK3673" s="25"/>
      <c r="BL3673" s="25"/>
      <c r="BM3673" s="25"/>
      <c r="BN3673" s="25"/>
      <c r="BO3673" s="25"/>
      <c r="BP3673" s="25"/>
      <c r="BQ3673" s="25"/>
      <c r="BR3673" s="25"/>
      <c r="BS3673" s="25"/>
      <c r="BT3673" s="25"/>
      <c r="BU3673" s="25"/>
      <c r="BV3673" s="25"/>
      <c r="BW3673" s="25"/>
      <c r="BX3673" s="25"/>
      <c r="BY3673" s="25"/>
      <c r="BZ3673" s="25"/>
      <c r="CA3673" s="25"/>
      <c r="CB3673" s="25"/>
      <c r="CC3673" s="25"/>
      <c r="CD3673" s="2" t="s">
        <v>628</v>
      </c>
      <c r="CE3673" s="2" t="s">
        <v>22131</v>
      </c>
      <c r="CF3673" s="25"/>
      <c r="CG3673" s="25"/>
      <c r="CH3673" s="25"/>
      <c r="CI3673" s="25"/>
      <c r="CJ3673" s="25"/>
    </row>
    <row r="3674" spans="1:88" x14ac:dyDescent="0.2">
      <c r="A3674" s="2" t="s">
        <v>13572</v>
      </c>
      <c r="B3674" s="2" t="s">
        <v>26715</v>
      </c>
      <c r="C3674" s="2" t="s">
        <v>10420</v>
      </c>
      <c r="D3674" s="2" t="s">
        <v>13573</v>
      </c>
      <c r="E3674" s="2" t="s">
        <v>13573</v>
      </c>
      <c r="F3674" s="2" t="s">
        <v>13574</v>
      </c>
      <c r="G3674" s="2" t="s">
        <v>13575</v>
      </c>
      <c r="H3674" s="2" t="s">
        <v>61</v>
      </c>
      <c r="I3674" s="2" t="s">
        <v>61</v>
      </c>
      <c r="J3674" s="2" t="s">
        <v>61</v>
      </c>
      <c r="K3674" s="50" t="s">
        <v>61</v>
      </c>
      <c r="L3674" s="43">
        <v>2009</v>
      </c>
      <c r="M3674" s="2" t="s">
        <v>133</v>
      </c>
      <c r="N3674" s="32">
        <v>25.134620000000002</v>
      </c>
      <c r="O3674" s="32">
        <v>55.195639999999997</v>
      </c>
      <c r="P3674" s="2" t="s">
        <v>152</v>
      </c>
      <c r="Q3674" s="2" t="s">
        <v>65</v>
      </c>
      <c r="R3674" s="43" t="s">
        <v>18854</v>
      </c>
      <c r="S3674" s="41" t="s">
        <v>1554</v>
      </c>
      <c r="T3674" s="41" t="s">
        <v>18460</v>
      </c>
      <c r="U3674" s="2"/>
      <c r="V3674" s="2"/>
      <c r="W3674" s="41" t="s">
        <v>17588</v>
      </c>
      <c r="X3674" s="2" t="s">
        <v>153</v>
      </c>
      <c r="Y3674" s="2" t="s">
        <v>76</v>
      </c>
      <c r="Z3674" s="5" t="s">
        <v>10423</v>
      </c>
      <c r="AA3674" s="5" t="s">
        <v>16910</v>
      </c>
      <c r="AB3674" s="5" t="s">
        <v>16317</v>
      </c>
      <c r="AC3674" s="2" t="s">
        <v>5205</v>
      </c>
      <c r="AD3674" s="2">
        <v>1036600</v>
      </c>
      <c r="AE3674" s="5">
        <v>27</v>
      </c>
      <c r="AF3674" s="25"/>
      <c r="AG3674" s="29">
        <v>3</v>
      </c>
      <c r="AH3674" s="2" t="s">
        <v>17974</v>
      </c>
      <c r="AI3674" s="2">
        <v>4</v>
      </c>
      <c r="AJ3674" s="2">
        <v>3</v>
      </c>
      <c r="AK3674" s="2"/>
      <c r="AL3674" s="2"/>
      <c r="AM3674" s="2"/>
      <c r="AN3674" s="2"/>
      <c r="AO3674" s="2"/>
      <c r="AP3674" s="25"/>
      <c r="AQ3674" s="25"/>
      <c r="AR3674" s="2"/>
      <c r="AS3674" s="2"/>
      <c r="AT3674" s="2"/>
      <c r="AU3674" s="25"/>
      <c r="AV3674" s="2"/>
      <c r="AW3674" s="2"/>
      <c r="AX3674" s="25"/>
      <c r="AY3674" s="25"/>
      <c r="AZ3674" s="25"/>
      <c r="BA3674" s="25"/>
      <c r="BB3674" s="25"/>
      <c r="BC3674" s="25"/>
      <c r="BD3674" s="25"/>
      <c r="BE3674" s="25"/>
      <c r="BF3674" s="25"/>
      <c r="BG3674" s="25"/>
      <c r="BH3674" s="25"/>
      <c r="BI3674" s="25"/>
      <c r="BJ3674" s="25"/>
      <c r="BK3674" s="25"/>
      <c r="BL3674" s="25"/>
      <c r="BM3674" s="25"/>
      <c r="BN3674" s="25"/>
      <c r="BO3674" s="25"/>
      <c r="BP3674" s="25"/>
      <c r="BQ3674" s="25"/>
      <c r="BR3674" s="25"/>
      <c r="BS3674" s="25"/>
      <c r="BT3674" s="25"/>
      <c r="BU3674" s="25"/>
      <c r="BV3674" s="25"/>
      <c r="BW3674" s="25"/>
      <c r="BX3674" s="25"/>
      <c r="BY3674" s="25"/>
      <c r="BZ3674" s="25"/>
      <c r="CA3674" s="25"/>
      <c r="CB3674" s="25"/>
      <c r="CC3674" s="25"/>
      <c r="CD3674" s="2" t="s">
        <v>78</v>
      </c>
      <c r="CE3674" s="2" t="s">
        <v>22132</v>
      </c>
      <c r="CF3674" s="25"/>
      <c r="CG3674" s="25"/>
      <c r="CH3674" s="25"/>
      <c r="CI3674" s="25"/>
      <c r="CJ3674" s="25"/>
    </row>
    <row r="3675" spans="1:88" x14ac:dyDescent="0.2">
      <c r="A3675" s="2" t="s">
        <v>13576</v>
      </c>
      <c r="B3675" s="2" t="s">
        <v>26716</v>
      </c>
      <c r="C3675" s="2" t="s">
        <v>10420</v>
      </c>
      <c r="D3675" s="2" t="s">
        <v>13577</v>
      </c>
      <c r="E3675" s="2" t="s">
        <v>13577</v>
      </c>
      <c r="F3675" s="2" t="s">
        <v>13578</v>
      </c>
      <c r="G3675" s="2" t="s">
        <v>13579</v>
      </c>
      <c r="H3675" s="2" t="s">
        <v>61</v>
      </c>
      <c r="I3675" s="2" t="s">
        <v>61</v>
      </c>
      <c r="J3675" s="2" t="s">
        <v>61</v>
      </c>
      <c r="K3675" s="50" t="s">
        <v>61</v>
      </c>
      <c r="L3675" s="43">
        <v>2009</v>
      </c>
      <c r="M3675" s="2" t="s">
        <v>133</v>
      </c>
      <c r="N3675" s="32">
        <v>25.12856</v>
      </c>
      <c r="O3675" s="32">
        <v>55.207929999999998</v>
      </c>
      <c r="P3675" s="2" t="s">
        <v>152</v>
      </c>
      <c r="Q3675" s="2" t="s">
        <v>65</v>
      </c>
      <c r="R3675" s="43" t="s">
        <v>18854</v>
      </c>
      <c r="S3675" s="41" t="s">
        <v>1554</v>
      </c>
      <c r="T3675" s="41" t="s">
        <v>18460</v>
      </c>
      <c r="U3675" s="2"/>
      <c r="V3675" s="2"/>
      <c r="W3675" s="41" t="s">
        <v>17588</v>
      </c>
      <c r="X3675" s="2" t="s">
        <v>696</v>
      </c>
      <c r="Y3675" s="2" t="s">
        <v>102</v>
      </c>
      <c r="Z3675" s="5" t="s">
        <v>10423</v>
      </c>
      <c r="AA3675" s="5" t="s">
        <v>16910</v>
      </c>
      <c r="AB3675" s="5" t="s">
        <v>16316</v>
      </c>
      <c r="AC3675" s="2" t="s">
        <v>5205</v>
      </c>
      <c r="AD3675" s="2">
        <v>1036700</v>
      </c>
      <c r="AE3675" s="5">
        <v>27</v>
      </c>
      <c r="AF3675" s="25"/>
      <c r="AG3675" s="29">
        <v>3</v>
      </c>
      <c r="AH3675" s="2" t="s">
        <v>17974</v>
      </c>
      <c r="AI3675" s="2">
        <v>3</v>
      </c>
      <c r="AJ3675" s="2">
        <v>3</v>
      </c>
      <c r="AK3675" s="2"/>
      <c r="AL3675" s="2"/>
      <c r="AM3675" s="2"/>
      <c r="AN3675" s="2"/>
      <c r="AO3675" s="2"/>
      <c r="AP3675" s="25"/>
      <c r="AQ3675" s="25"/>
      <c r="AR3675" s="2"/>
      <c r="AS3675" s="2"/>
      <c r="AT3675" s="2"/>
      <c r="AU3675" s="25"/>
      <c r="AV3675" s="2"/>
      <c r="AW3675" s="2"/>
      <c r="AX3675" s="25"/>
      <c r="AY3675" s="25"/>
      <c r="AZ3675" s="25"/>
      <c r="BA3675" s="25"/>
      <c r="BB3675" s="25"/>
      <c r="BC3675" s="25"/>
      <c r="BD3675" s="25"/>
      <c r="BE3675" s="25"/>
      <c r="BF3675" s="25"/>
      <c r="BG3675" s="25"/>
      <c r="BH3675" s="25"/>
      <c r="BI3675" s="25"/>
      <c r="BJ3675" s="25"/>
      <c r="BK3675" s="25"/>
      <c r="BL3675" s="25"/>
      <c r="BM3675" s="25"/>
      <c r="BN3675" s="25"/>
      <c r="BO3675" s="25"/>
      <c r="BP3675" s="25"/>
      <c r="BQ3675" s="25"/>
      <c r="BR3675" s="25"/>
      <c r="BS3675" s="25"/>
      <c r="BT3675" s="25"/>
      <c r="BU3675" s="25"/>
      <c r="BV3675" s="25"/>
      <c r="BW3675" s="25"/>
      <c r="BX3675" s="25"/>
      <c r="BY3675" s="25"/>
      <c r="BZ3675" s="25"/>
      <c r="CA3675" s="25"/>
      <c r="CB3675" s="25"/>
      <c r="CC3675" s="25"/>
      <c r="CD3675" s="2" t="s">
        <v>628</v>
      </c>
      <c r="CE3675" s="2" t="s">
        <v>23021</v>
      </c>
      <c r="CF3675" s="25"/>
      <c r="CG3675" s="25"/>
      <c r="CH3675" s="25"/>
      <c r="CI3675" s="25"/>
      <c r="CJ3675" s="25"/>
    </row>
    <row r="3676" spans="1:88" x14ac:dyDescent="0.2">
      <c r="A3676" s="2" t="s">
        <v>13580</v>
      </c>
      <c r="B3676" s="2" t="s">
        <v>26717</v>
      </c>
      <c r="C3676" s="2" t="s">
        <v>10420</v>
      </c>
      <c r="D3676" s="2" t="s">
        <v>13580</v>
      </c>
      <c r="E3676" s="2" t="s">
        <v>13580</v>
      </c>
      <c r="F3676" s="2" t="s">
        <v>13581</v>
      </c>
      <c r="G3676" s="2" t="s">
        <v>13582</v>
      </c>
      <c r="H3676" s="2" t="s">
        <v>61</v>
      </c>
      <c r="I3676" s="2" t="s">
        <v>61</v>
      </c>
      <c r="J3676" s="2" t="s">
        <v>61</v>
      </c>
      <c r="K3676" s="50" t="s">
        <v>61</v>
      </c>
      <c r="L3676" s="43">
        <v>2010</v>
      </c>
      <c r="M3676" s="2" t="s">
        <v>133</v>
      </c>
      <c r="N3676" s="32">
        <v>25.132850000000001</v>
      </c>
      <c r="O3676" s="32">
        <v>55.2057</v>
      </c>
      <c r="P3676" s="2" t="s">
        <v>152</v>
      </c>
      <c r="Q3676" s="2" t="s">
        <v>65</v>
      </c>
      <c r="R3676" s="43" t="s">
        <v>16802</v>
      </c>
      <c r="S3676" s="41" t="s">
        <v>4851</v>
      </c>
      <c r="T3676" s="41" t="s">
        <v>18462</v>
      </c>
      <c r="U3676" s="2"/>
      <c r="V3676" s="2"/>
      <c r="W3676" s="41" t="s">
        <v>17588</v>
      </c>
      <c r="X3676" s="2" t="s">
        <v>153</v>
      </c>
      <c r="Y3676" s="2" t="s">
        <v>76</v>
      </c>
      <c r="Z3676" s="5" t="s">
        <v>10423</v>
      </c>
      <c r="AA3676" s="5" t="s">
        <v>16910</v>
      </c>
      <c r="AB3676" s="5" t="s">
        <v>16317</v>
      </c>
      <c r="AC3676" s="2" t="s">
        <v>5205</v>
      </c>
      <c r="AD3676" s="2">
        <v>1036700</v>
      </c>
      <c r="AE3676" s="5">
        <v>25</v>
      </c>
      <c r="AF3676" s="25"/>
      <c r="AG3676" s="29">
        <v>3</v>
      </c>
      <c r="AH3676" s="2" t="s">
        <v>17974</v>
      </c>
      <c r="AI3676" s="2">
        <v>3</v>
      </c>
      <c r="AJ3676" s="2">
        <v>3</v>
      </c>
      <c r="AK3676" s="2"/>
      <c r="AL3676" s="2"/>
      <c r="AM3676" s="2"/>
      <c r="AN3676" s="2"/>
      <c r="AO3676" s="2"/>
      <c r="AP3676" s="25"/>
      <c r="AQ3676" s="25"/>
      <c r="AR3676" s="2"/>
      <c r="AS3676" s="2"/>
      <c r="AT3676" s="2"/>
      <c r="AU3676" s="25"/>
      <c r="AV3676" s="2"/>
      <c r="AW3676" s="2"/>
      <c r="AX3676" s="25"/>
      <c r="AY3676" s="25"/>
      <c r="AZ3676" s="25"/>
      <c r="BA3676" s="25"/>
      <c r="BB3676" s="25"/>
      <c r="BC3676" s="25"/>
      <c r="BD3676" s="25"/>
      <c r="BE3676" s="25"/>
      <c r="BF3676" s="25"/>
      <c r="BG3676" s="25"/>
      <c r="BH3676" s="25"/>
      <c r="BI3676" s="25"/>
      <c r="BJ3676" s="25"/>
      <c r="BK3676" s="25"/>
      <c r="BL3676" s="25"/>
      <c r="BM3676" s="25"/>
      <c r="BN3676" s="25"/>
      <c r="BO3676" s="25"/>
      <c r="BP3676" s="25"/>
      <c r="BQ3676" s="25"/>
      <c r="BR3676" s="25"/>
      <c r="BS3676" s="25"/>
      <c r="BT3676" s="25"/>
      <c r="BU3676" s="25"/>
      <c r="BV3676" s="25"/>
      <c r="BW3676" s="25"/>
      <c r="BX3676" s="25"/>
      <c r="BY3676" s="25"/>
      <c r="BZ3676" s="25"/>
      <c r="CA3676" s="25"/>
      <c r="CB3676" s="25"/>
      <c r="CC3676" s="25"/>
      <c r="CD3676" s="2" t="s">
        <v>78</v>
      </c>
      <c r="CE3676" s="2" t="s">
        <v>22133</v>
      </c>
      <c r="CF3676" s="25"/>
      <c r="CG3676" s="25"/>
      <c r="CH3676" s="25"/>
      <c r="CI3676" s="25"/>
      <c r="CJ3676" s="25"/>
    </row>
    <row r="3677" spans="1:88" x14ac:dyDescent="0.2">
      <c r="A3677" s="2" t="s">
        <v>13587</v>
      </c>
      <c r="B3677" s="2" t="s">
        <v>26718</v>
      </c>
      <c r="C3677" s="2" t="s">
        <v>10420</v>
      </c>
      <c r="D3677" s="2" t="s">
        <v>13588</v>
      </c>
      <c r="E3677" s="2" t="s">
        <v>13588</v>
      </c>
      <c r="F3677" s="2" t="s">
        <v>13589</v>
      </c>
      <c r="G3677" s="2" t="s">
        <v>13590</v>
      </c>
      <c r="H3677" s="2" t="s">
        <v>61</v>
      </c>
      <c r="I3677" s="2" t="s">
        <v>61</v>
      </c>
      <c r="J3677" s="2" t="s">
        <v>61</v>
      </c>
      <c r="K3677" s="50" t="s">
        <v>61</v>
      </c>
      <c r="L3677" s="43">
        <v>2009</v>
      </c>
      <c r="M3677" s="2" t="s">
        <v>133</v>
      </c>
      <c r="N3677" s="32">
        <v>25.138069999999999</v>
      </c>
      <c r="O3677" s="32">
        <v>55.215620000000001</v>
      </c>
      <c r="P3677" s="2" t="s">
        <v>152</v>
      </c>
      <c r="Q3677" s="2" t="s">
        <v>65</v>
      </c>
      <c r="R3677" s="43" t="s">
        <v>18854</v>
      </c>
      <c r="S3677" s="41" t="s">
        <v>1554</v>
      </c>
      <c r="T3677" s="41" t="s">
        <v>18460</v>
      </c>
      <c r="U3677" s="2"/>
      <c r="V3677" s="2"/>
      <c r="W3677" s="41" t="s">
        <v>17588</v>
      </c>
      <c r="X3677" s="2" t="s">
        <v>153</v>
      </c>
      <c r="Y3677" s="2" t="s">
        <v>76</v>
      </c>
      <c r="Z3677" s="5" t="s">
        <v>10423</v>
      </c>
      <c r="AA3677" s="5" t="s">
        <v>16910</v>
      </c>
      <c r="AB3677" s="5" t="s">
        <v>16317</v>
      </c>
      <c r="AC3677" s="2" t="s">
        <v>5205</v>
      </c>
      <c r="AD3677" s="2">
        <v>1036300</v>
      </c>
      <c r="AE3677" s="5">
        <v>30</v>
      </c>
      <c r="AF3677" s="25"/>
      <c r="AG3677" s="29">
        <v>3</v>
      </c>
      <c r="AH3677" s="2" t="s">
        <v>17974</v>
      </c>
      <c r="AI3677" s="2">
        <v>3</v>
      </c>
      <c r="AJ3677" s="2">
        <v>3</v>
      </c>
      <c r="AK3677" s="2"/>
      <c r="AL3677" s="2"/>
      <c r="AM3677" s="2"/>
      <c r="AN3677" s="2"/>
      <c r="AO3677" s="2"/>
      <c r="AP3677" s="25"/>
      <c r="AQ3677" s="25"/>
      <c r="AR3677" s="2"/>
      <c r="AS3677" s="2"/>
      <c r="AT3677" s="2"/>
      <c r="AU3677" s="25"/>
      <c r="AV3677" s="2"/>
      <c r="AW3677" s="2"/>
      <c r="AX3677" s="25"/>
      <c r="AY3677" s="25"/>
      <c r="AZ3677" s="25"/>
      <c r="BA3677" s="25"/>
      <c r="BB3677" s="25"/>
      <c r="BC3677" s="25"/>
      <c r="BD3677" s="25"/>
      <c r="BE3677" s="25"/>
      <c r="BF3677" s="25"/>
      <c r="BG3677" s="25"/>
      <c r="BH3677" s="25"/>
      <c r="BI3677" s="25"/>
      <c r="BJ3677" s="25"/>
      <c r="BK3677" s="25"/>
      <c r="BL3677" s="25"/>
      <c r="BM3677" s="25"/>
      <c r="BN3677" s="25"/>
      <c r="BO3677" s="25"/>
      <c r="BP3677" s="25"/>
      <c r="BQ3677" s="25"/>
      <c r="BR3677" s="25"/>
      <c r="BS3677" s="25"/>
      <c r="BT3677" s="25"/>
      <c r="BU3677" s="25"/>
      <c r="BV3677" s="25"/>
      <c r="BW3677" s="25"/>
      <c r="BX3677" s="25"/>
      <c r="BY3677" s="25"/>
      <c r="BZ3677" s="25"/>
      <c r="CA3677" s="25"/>
      <c r="CB3677" s="25"/>
      <c r="CC3677" s="25"/>
      <c r="CD3677" s="2" t="s">
        <v>628</v>
      </c>
      <c r="CE3677" s="2" t="s">
        <v>22134</v>
      </c>
      <c r="CF3677" s="25"/>
      <c r="CG3677" s="25"/>
      <c r="CH3677" s="25"/>
      <c r="CI3677" s="25"/>
      <c r="CJ3677" s="25"/>
    </row>
    <row r="3678" spans="1:88" x14ac:dyDescent="0.2">
      <c r="A3678" s="2" t="s">
        <v>13591</v>
      </c>
      <c r="B3678" s="2" t="s">
        <v>26719</v>
      </c>
      <c r="C3678" s="2" t="s">
        <v>10420</v>
      </c>
      <c r="D3678" s="2" t="s">
        <v>13592</v>
      </c>
      <c r="E3678" s="2" t="s">
        <v>13592</v>
      </c>
      <c r="F3678" s="2" t="s">
        <v>13593</v>
      </c>
      <c r="G3678" s="2" t="s">
        <v>13594</v>
      </c>
      <c r="H3678" s="2" t="s">
        <v>61</v>
      </c>
      <c r="I3678" s="2" t="s">
        <v>61</v>
      </c>
      <c r="J3678" s="2" t="s">
        <v>61</v>
      </c>
      <c r="K3678" s="50" t="s">
        <v>61</v>
      </c>
      <c r="L3678" s="43">
        <v>2009</v>
      </c>
      <c r="M3678" s="2" t="s">
        <v>133</v>
      </c>
      <c r="N3678" s="32">
        <v>25.145099999999999</v>
      </c>
      <c r="O3678" s="32">
        <v>55.222299999999997</v>
      </c>
      <c r="P3678" s="2" t="s">
        <v>152</v>
      </c>
      <c r="Q3678" s="2" t="s">
        <v>65</v>
      </c>
      <c r="R3678" s="43" t="s">
        <v>18854</v>
      </c>
      <c r="S3678" s="41" t="s">
        <v>272</v>
      </c>
      <c r="T3678" s="41" t="s">
        <v>18461</v>
      </c>
      <c r="U3678" s="2"/>
      <c r="V3678" s="2"/>
      <c r="W3678" s="41" t="s">
        <v>17588</v>
      </c>
      <c r="X3678" s="2" t="s">
        <v>153</v>
      </c>
      <c r="Y3678" s="2" t="s">
        <v>76</v>
      </c>
      <c r="Z3678" s="5" t="s">
        <v>10423</v>
      </c>
      <c r="AA3678" s="5" t="s">
        <v>16910</v>
      </c>
      <c r="AB3678" s="5" t="s">
        <v>16317</v>
      </c>
      <c r="AC3678" s="2" t="s">
        <v>5205</v>
      </c>
      <c r="AD3678" s="2">
        <v>1036400</v>
      </c>
      <c r="AE3678" s="5">
        <v>20</v>
      </c>
      <c r="AF3678" s="25"/>
      <c r="AG3678" s="29">
        <v>3</v>
      </c>
      <c r="AH3678" s="2" t="s">
        <v>17974</v>
      </c>
      <c r="AI3678" s="2">
        <v>3</v>
      </c>
      <c r="AJ3678" s="2">
        <v>3</v>
      </c>
      <c r="AK3678" s="2"/>
      <c r="AL3678" s="2"/>
      <c r="AM3678" s="2"/>
      <c r="AN3678" s="2"/>
      <c r="AO3678" s="2"/>
      <c r="AP3678" s="25"/>
      <c r="AQ3678" s="25"/>
      <c r="AR3678" s="2"/>
      <c r="AS3678" s="2"/>
      <c r="AT3678" s="2"/>
      <c r="AU3678" s="25"/>
      <c r="AV3678" s="2"/>
      <c r="AW3678" s="2"/>
      <c r="AX3678" s="25"/>
      <c r="AY3678" s="25"/>
      <c r="AZ3678" s="25"/>
      <c r="BA3678" s="25"/>
      <c r="BB3678" s="25"/>
      <c r="BC3678" s="25"/>
      <c r="BD3678" s="25"/>
      <c r="BE3678" s="25"/>
      <c r="BF3678" s="25"/>
      <c r="BG3678" s="25"/>
      <c r="BH3678" s="25"/>
      <c r="BI3678" s="25"/>
      <c r="BJ3678" s="25"/>
      <c r="BK3678" s="25"/>
      <c r="BL3678" s="25"/>
      <c r="BM3678" s="25"/>
      <c r="BN3678" s="25"/>
      <c r="BO3678" s="25"/>
      <c r="BP3678" s="25"/>
      <c r="BQ3678" s="25"/>
      <c r="BR3678" s="25"/>
      <c r="BS3678" s="25"/>
      <c r="BT3678" s="25"/>
      <c r="BU3678" s="25"/>
      <c r="BV3678" s="25"/>
      <c r="BW3678" s="25"/>
      <c r="BX3678" s="25"/>
      <c r="BY3678" s="25"/>
      <c r="BZ3678" s="25"/>
      <c r="CA3678" s="25"/>
      <c r="CB3678" s="25"/>
      <c r="CC3678" s="25"/>
      <c r="CD3678" s="2" t="s">
        <v>78</v>
      </c>
      <c r="CE3678" s="2" t="s">
        <v>23022</v>
      </c>
      <c r="CF3678" s="25"/>
      <c r="CG3678" s="25"/>
      <c r="CH3678" s="25"/>
      <c r="CI3678" s="25"/>
      <c r="CJ3678" s="25"/>
    </row>
    <row r="3679" spans="1:88" x14ac:dyDescent="0.2">
      <c r="A3679" s="2" t="s">
        <v>13595</v>
      </c>
      <c r="B3679" s="2" t="s">
        <v>26720</v>
      </c>
      <c r="C3679" s="2" t="s">
        <v>10420</v>
      </c>
      <c r="D3679" s="2" t="s">
        <v>13596</v>
      </c>
      <c r="E3679" s="2" t="s">
        <v>13596</v>
      </c>
      <c r="F3679" s="2" t="s">
        <v>13597</v>
      </c>
      <c r="G3679" s="2" t="s">
        <v>13598</v>
      </c>
      <c r="H3679" s="2" t="s">
        <v>83</v>
      </c>
      <c r="I3679" s="2" t="s">
        <v>61</v>
      </c>
      <c r="J3679" s="2" t="s">
        <v>61</v>
      </c>
      <c r="K3679" s="50" t="s">
        <v>61</v>
      </c>
      <c r="L3679" s="43">
        <v>2009</v>
      </c>
      <c r="M3679" s="2" t="s">
        <v>133</v>
      </c>
      <c r="N3679" s="32">
        <v>25.15513</v>
      </c>
      <c r="O3679" s="32">
        <v>55.202460000000002</v>
      </c>
      <c r="P3679" s="2" t="s">
        <v>2767</v>
      </c>
      <c r="Q3679" s="2" t="s">
        <v>65</v>
      </c>
      <c r="R3679" s="43" t="s">
        <v>18854</v>
      </c>
      <c r="S3679" s="41" t="s">
        <v>1554</v>
      </c>
      <c r="T3679" s="41" t="s">
        <v>18460</v>
      </c>
      <c r="U3679" s="2"/>
      <c r="V3679" s="2"/>
      <c r="W3679" s="41" t="s">
        <v>17589</v>
      </c>
      <c r="X3679" s="2" t="s">
        <v>315</v>
      </c>
      <c r="Y3679" s="2" t="s">
        <v>102</v>
      </c>
      <c r="Z3679" s="5" t="s">
        <v>20</v>
      </c>
      <c r="AA3679" s="5" t="s">
        <v>16910</v>
      </c>
      <c r="AB3679" s="5" t="s">
        <v>16316</v>
      </c>
      <c r="AC3679" s="2" t="s">
        <v>5205</v>
      </c>
      <c r="AD3679" s="2">
        <v>1036200</v>
      </c>
      <c r="AE3679" s="5">
        <v>27</v>
      </c>
      <c r="AF3679" s="25"/>
      <c r="AG3679" s="29">
        <v>3</v>
      </c>
      <c r="AH3679" s="2" t="s">
        <v>17974</v>
      </c>
      <c r="AI3679" s="2">
        <v>3</v>
      </c>
      <c r="AJ3679" s="2">
        <v>3</v>
      </c>
      <c r="AK3679" s="2"/>
      <c r="AL3679" s="2"/>
      <c r="AM3679" s="2"/>
      <c r="AN3679" s="2"/>
      <c r="AO3679" s="2"/>
      <c r="AP3679" s="25"/>
      <c r="AQ3679" s="25"/>
      <c r="AR3679" s="2"/>
      <c r="AS3679" s="2"/>
      <c r="AT3679" s="2"/>
      <c r="AU3679" s="25"/>
      <c r="AV3679" s="2"/>
      <c r="AW3679" s="2"/>
      <c r="AX3679" s="25"/>
      <c r="AY3679" s="25"/>
      <c r="AZ3679" s="25"/>
      <c r="BA3679" s="25"/>
      <c r="BB3679" s="25"/>
      <c r="BC3679" s="25"/>
      <c r="BD3679" s="25"/>
      <c r="BE3679" s="25"/>
      <c r="BF3679" s="25"/>
      <c r="BG3679" s="25"/>
      <c r="BH3679" s="25"/>
      <c r="BI3679" s="25"/>
      <c r="BJ3679" s="25"/>
      <c r="BK3679" s="25"/>
      <c r="BL3679" s="25"/>
      <c r="BM3679" s="25"/>
      <c r="BN3679" s="25"/>
      <c r="BO3679" s="25"/>
      <c r="BP3679" s="25"/>
      <c r="BQ3679" s="25"/>
      <c r="BR3679" s="25"/>
      <c r="BS3679" s="25"/>
      <c r="BT3679" s="25"/>
      <c r="BU3679" s="25"/>
      <c r="BV3679" s="25"/>
      <c r="BW3679" s="25"/>
      <c r="BX3679" s="25"/>
      <c r="BY3679" s="25"/>
      <c r="BZ3679" s="25"/>
      <c r="CA3679" s="25"/>
      <c r="CB3679" s="25"/>
      <c r="CC3679" s="25"/>
      <c r="CD3679" s="2" t="s">
        <v>71</v>
      </c>
      <c r="CE3679" s="2">
        <v>0</v>
      </c>
      <c r="CF3679" s="25"/>
      <c r="CG3679" s="25"/>
      <c r="CH3679" s="25"/>
      <c r="CI3679" s="25"/>
      <c r="CJ3679" s="25"/>
    </row>
    <row r="3680" spans="1:88" x14ac:dyDescent="0.2">
      <c r="A3680" s="2" t="s">
        <v>13599</v>
      </c>
      <c r="B3680" s="2" t="s">
        <v>26721</v>
      </c>
      <c r="C3680" s="2" t="s">
        <v>10420</v>
      </c>
      <c r="D3680" s="2" t="s">
        <v>13600</v>
      </c>
      <c r="E3680" s="2" t="s">
        <v>13600</v>
      </c>
      <c r="F3680" s="2" t="s">
        <v>13601</v>
      </c>
      <c r="G3680" s="2" t="s">
        <v>13602</v>
      </c>
      <c r="H3680" s="2" t="s">
        <v>83</v>
      </c>
      <c r="I3680" s="2" t="s">
        <v>61</v>
      </c>
      <c r="J3680" s="2" t="s">
        <v>61</v>
      </c>
      <c r="K3680" s="50" t="s">
        <v>61</v>
      </c>
      <c r="L3680" s="43">
        <v>2009</v>
      </c>
      <c r="M3680" s="2" t="s">
        <v>133</v>
      </c>
      <c r="N3680" s="32">
        <v>25.163440000000001</v>
      </c>
      <c r="O3680" s="32">
        <v>55.209359999999997</v>
      </c>
      <c r="P3680" s="2" t="s">
        <v>2767</v>
      </c>
      <c r="Q3680" s="2" t="s">
        <v>65</v>
      </c>
      <c r="R3680" s="43" t="s">
        <v>18854</v>
      </c>
      <c r="S3680" s="41" t="s">
        <v>1554</v>
      </c>
      <c r="T3680" s="41" t="s">
        <v>18460</v>
      </c>
      <c r="U3680" s="2"/>
      <c r="V3680" s="2"/>
      <c r="W3680" s="41" t="s">
        <v>17589</v>
      </c>
      <c r="X3680" s="2" t="s">
        <v>315</v>
      </c>
      <c r="Y3680" s="2" t="s">
        <v>102</v>
      </c>
      <c r="Z3680" s="5" t="s">
        <v>20</v>
      </c>
      <c r="AA3680" s="5" t="s">
        <v>16910</v>
      </c>
      <c r="AB3680" s="5" t="s">
        <v>16316</v>
      </c>
      <c r="AC3680" s="2" t="s">
        <v>5149</v>
      </c>
      <c r="AD3680" s="2">
        <v>1035600</v>
      </c>
      <c r="AE3680" s="5">
        <v>30</v>
      </c>
      <c r="AF3680" s="25"/>
      <c r="AG3680" s="29">
        <v>6</v>
      </c>
      <c r="AH3680" s="2" t="s">
        <v>18304</v>
      </c>
      <c r="AI3680" s="2">
        <v>3</v>
      </c>
      <c r="AJ3680" s="2">
        <v>6</v>
      </c>
      <c r="AK3680" s="2"/>
      <c r="AL3680" s="2"/>
      <c r="AM3680" s="2"/>
      <c r="AN3680" s="2"/>
      <c r="AO3680" s="2"/>
      <c r="AP3680" s="25"/>
      <c r="AQ3680" s="25"/>
      <c r="AR3680" s="2"/>
      <c r="AS3680" s="2"/>
      <c r="AT3680" s="2"/>
      <c r="AU3680" s="25"/>
      <c r="AV3680" s="2"/>
      <c r="AW3680" s="2"/>
      <c r="AX3680" s="25"/>
      <c r="AY3680" s="25"/>
      <c r="AZ3680" s="25"/>
      <c r="BA3680" s="25"/>
      <c r="BB3680" s="25"/>
      <c r="BC3680" s="25"/>
      <c r="BD3680" s="25"/>
      <c r="BE3680" s="25"/>
      <c r="BF3680" s="25"/>
      <c r="BG3680" s="25"/>
      <c r="BH3680" s="25"/>
      <c r="BI3680" s="25"/>
      <c r="BJ3680" s="25"/>
      <c r="BK3680" s="25"/>
      <c r="BL3680" s="25"/>
      <c r="BM3680" s="25"/>
      <c r="BN3680" s="25"/>
      <c r="BO3680" s="25"/>
      <c r="BP3680" s="25"/>
      <c r="BQ3680" s="25"/>
      <c r="BR3680" s="25"/>
      <c r="BS3680" s="25"/>
      <c r="BT3680" s="25"/>
      <c r="BU3680" s="25"/>
      <c r="BV3680" s="25"/>
      <c r="BW3680" s="25"/>
      <c r="BX3680" s="25"/>
      <c r="BY3680" s="25"/>
      <c r="BZ3680" s="25"/>
      <c r="CA3680" s="25"/>
      <c r="CB3680" s="25"/>
      <c r="CC3680" s="25"/>
      <c r="CD3680" s="2" t="s">
        <v>78</v>
      </c>
      <c r="CE3680" s="2" t="s">
        <v>22135</v>
      </c>
      <c r="CF3680" s="25"/>
      <c r="CG3680" s="25"/>
      <c r="CH3680" s="25"/>
      <c r="CI3680" s="25"/>
      <c r="CJ3680" s="25"/>
    </row>
    <row r="3681" spans="1:88" x14ac:dyDescent="0.2">
      <c r="A3681" s="2" t="s">
        <v>13603</v>
      </c>
      <c r="B3681" s="2" t="s">
        <v>26722</v>
      </c>
      <c r="C3681" s="2" t="s">
        <v>10420</v>
      </c>
      <c r="D3681" s="2" t="s">
        <v>13604</v>
      </c>
      <c r="E3681" s="2" t="s">
        <v>13604</v>
      </c>
      <c r="F3681" s="2" t="s">
        <v>13605</v>
      </c>
      <c r="G3681" s="2" t="s">
        <v>13606</v>
      </c>
      <c r="H3681" s="2" t="s">
        <v>61</v>
      </c>
      <c r="I3681" s="2" t="s">
        <v>61</v>
      </c>
      <c r="J3681" s="2" t="s">
        <v>61</v>
      </c>
      <c r="K3681" s="50" t="s">
        <v>61</v>
      </c>
      <c r="L3681" s="43">
        <v>2009</v>
      </c>
      <c r="M3681" s="2" t="s">
        <v>133</v>
      </c>
      <c r="N3681" s="32">
        <v>25.16291</v>
      </c>
      <c r="O3681" s="32">
        <v>55.231999999999999</v>
      </c>
      <c r="P3681" s="2" t="s">
        <v>152</v>
      </c>
      <c r="Q3681" s="2" t="s">
        <v>65</v>
      </c>
      <c r="R3681" s="43" t="s">
        <v>18854</v>
      </c>
      <c r="S3681" s="41" t="s">
        <v>1554</v>
      </c>
      <c r="T3681" s="41" t="s">
        <v>18460</v>
      </c>
      <c r="U3681" s="2"/>
      <c r="V3681" s="2"/>
      <c r="W3681" s="41" t="s">
        <v>17588</v>
      </c>
      <c r="X3681" s="2" t="s">
        <v>696</v>
      </c>
      <c r="Y3681" s="2" t="s">
        <v>76</v>
      </c>
      <c r="Z3681" s="5" t="s">
        <v>10423</v>
      </c>
      <c r="AA3681" s="5" t="s">
        <v>16910</v>
      </c>
      <c r="AB3681" s="5" t="s">
        <v>16317</v>
      </c>
      <c r="AC3681" s="2" t="s">
        <v>5205</v>
      </c>
      <c r="AD3681" s="2">
        <v>1035700</v>
      </c>
      <c r="AE3681" s="5">
        <v>27</v>
      </c>
      <c r="AF3681" s="25"/>
      <c r="AG3681" s="29">
        <v>3</v>
      </c>
      <c r="AH3681" s="2" t="s">
        <v>17974</v>
      </c>
      <c r="AI3681" s="2">
        <v>3</v>
      </c>
      <c r="AJ3681" s="2">
        <v>3</v>
      </c>
      <c r="AK3681" s="2"/>
      <c r="AL3681" s="2"/>
      <c r="AM3681" s="2"/>
      <c r="AN3681" s="2"/>
      <c r="AO3681" s="2"/>
      <c r="AP3681" s="25"/>
      <c r="AQ3681" s="25"/>
      <c r="AR3681" s="2"/>
      <c r="AS3681" s="2"/>
      <c r="AT3681" s="2"/>
      <c r="AU3681" s="25"/>
      <c r="AV3681" s="2"/>
      <c r="AW3681" s="2"/>
      <c r="AX3681" s="25"/>
      <c r="AY3681" s="25"/>
      <c r="AZ3681" s="25"/>
      <c r="BA3681" s="25"/>
      <c r="BB3681" s="25"/>
      <c r="BC3681" s="25"/>
      <c r="BD3681" s="25"/>
      <c r="BE3681" s="25"/>
      <c r="BF3681" s="25"/>
      <c r="BG3681" s="25"/>
      <c r="BH3681" s="25"/>
      <c r="BI3681" s="25"/>
      <c r="BJ3681" s="25"/>
      <c r="BK3681" s="25"/>
      <c r="BL3681" s="25"/>
      <c r="BM3681" s="25"/>
      <c r="BN3681" s="25"/>
      <c r="BO3681" s="25"/>
      <c r="BP3681" s="25"/>
      <c r="BQ3681" s="25"/>
      <c r="BR3681" s="25"/>
      <c r="BS3681" s="25"/>
      <c r="BT3681" s="25"/>
      <c r="BU3681" s="25"/>
      <c r="BV3681" s="25"/>
      <c r="BW3681" s="25"/>
      <c r="BX3681" s="25"/>
      <c r="BY3681" s="25"/>
      <c r="BZ3681" s="25"/>
      <c r="CA3681" s="25"/>
      <c r="CB3681" s="25"/>
      <c r="CC3681" s="25"/>
      <c r="CD3681" s="2" t="s">
        <v>78</v>
      </c>
      <c r="CE3681" s="2" t="s">
        <v>22136</v>
      </c>
      <c r="CF3681" s="25"/>
      <c r="CG3681" s="25"/>
      <c r="CH3681" s="25"/>
      <c r="CI3681" s="25"/>
      <c r="CJ3681" s="25"/>
    </row>
    <row r="3682" spans="1:88" x14ac:dyDescent="0.2">
      <c r="A3682" s="2" t="s">
        <v>13607</v>
      </c>
      <c r="B3682" s="2" t="s">
        <v>26723</v>
      </c>
      <c r="C3682" s="2" t="s">
        <v>10420</v>
      </c>
      <c r="D3682" s="2" t="s">
        <v>13608</v>
      </c>
      <c r="E3682" s="2" t="s">
        <v>13608</v>
      </c>
      <c r="F3682" s="2" t="s">
        <v>13609</v>
      </c>
      <c r="G3682" s="2" t="s">
        <v>13610</v>
      </c>
      <c r="H3682" s="2" t="s">
        <v>61</v>
      </c>
      <c r="I3682" s="2" t="s">
        <v>61</v>
      </c>
      <c r="J3682" s="2" t="s">
        <v>61</v>
      </c>
      <c r="K3682" s="50" t="s">
        <v>61</v>
      </c>
      <c r="L3682" s="43">
        <v>2009</v>
      </c>
      <c r="M3682" s="2" t="s">
        <v>133</v>
      </c>
      <c r="N3682" s="32">
        <v>25.166789999999999</v>
      </c>
      <c r="O3682" s="32">
        <v>55.22786</v>
      </c>
      <c r="P3682" s="2" t="s">
        <v>152</v>
      </c>
      <c r="Q3682" s="2" t="s">
        <v>65</v>
      </c>
      <c r="R3682" s="43" t="s">
        <v>18854</v>
      </c>
      <c r="S3682" s="41" t="s">
        <v>1554</v>
      </c>
      <c r="T3682" s="41" t="s">
        <v>18460</v>
      </c>
      <c r="U3682" s="2"/>
      <c r="V3682" s="2"/>
      <c r="W3682" s="41" t="s">
        <v>17588</v>
      </c>
      <c r="X3682" s="2" t="s">
        <v>153</v>
      </c>
      <c r="Y3682" s="2" t="s">
        <v>76</v>
      </c>
      <c r="Z3682" s="5" t="s">
        <v>10423</v>
      </c>
      <c r="AA3682" s="5" t="s">
        <v>16910</v>
      </c>
      <c r="AB3682" s="5" t="s">
        <v>16317</v>
      </c>
      <c r="AC3682" s="2" t="s">
        <v>5205</v>
      </c>
      <c r="AD3682" s="2">
        <v>1035700</v>
      </c>
      <c r="AE3682" s="5">
        <v>30</v>
      </c>
      <c r="AF3682" s="25"/>
      <c r="AG3682" s="29">
        <v>3</v>
      </c>
      <c r="AH3682" s="2" t="s">
        <v>17974</v>
      </c>
      <c r="AI3682" s="2">
        <v>4</v>
      </c>
      <c r="AJ3682" s="2">
        <v>3</v>
      </c>
      <c r="AK3682" s="2"/>
      <c r="AL3682" s="2"/>
      <c r="AM3682" s="2"/>
      <c r="AN3682" s="2"/>
      <c r="AO3682" s="2"/>
      <c r="AP3682" s="25"/>
      <c r="AQ3682" s="25"/>
      <c r="AR3682" s="2"/>
      <c r="AS3682" s="2"/>
      <c r="AT3682" s="2"/>
      <c r="AU3682" s="25"/>
      <c r="AV3682" s="2"/>
      <c r="AW3682" s="2"/>
      <c r="AX3682" s="25"/>
      <c r="AY3682" s="25"/>
      <c r="AZ3682" s="25"/>
      <c r="BA3682" s="25"/>
      <c r="BB3682" s="25"/>
      <c r="BC3682" s="25"/>
      <c r="BD3682" s="25"/>
      <c r="BE3682" s="25"/>
      <c r="BF3682" s="25"/>
      <c r="BG3682" s="25"/>
      <c r="BH3682" s="25"/>
      <c r="BI3682" s="25"/>
      <c r="BJ3682" s="25"/>
      <c r="BK3682" s="25"/>
      <c r="BL3682" s="25"/>
      <c r="BM3682" s="25"/>
      <c r="BN3682" s="25"/>
      <c r="BO3682" s="25"/>
      <c r="BP3682" s="25"/>
      <c r="BQ3682" s="25"/>
      <c r="BR3682" s="25"/>
      <c r="BS3682" s="25"/>
      <c r="BT3682" s="25"/>
      <c r="BU3682" s="25"/>
      <c r="BV3682" s="25"/>
      <c r="BW3682" s="25"/>
      <c r="BX3682" s="25"/>
      <c r="BY3682" s="25"/>
      <c r="BZ3682" s="25"/>
      <c r="CA3682" s="25"/>
      <c r="CB3682" s="25"/>
      <c r="CC3682" s="25"/>
      <c r="CD3682" s="2" t="s">
        <v>78</v>
      </c>
      <c r="CE3682" s="2" t="s">
        <v>23023</v>
      </c>
      <c r="CF3682" s="25"/>
      <c r="CG3682" s="25"/>
      <c r="CH3682" s="25"/>
      <c r="CI3682" s="25"/>
      <c r="CJ3682" s="25"/>
    </row>
    <row r="3683" spans="1:88" x14ac:dyDescent="0.2">
      <c r="A3683" s="2" t="s">
        <v>13611</v>
      </c>
      <c r="B3683" s="2" t="s">
        <v>26724</v>
      </c>
      <c r="C3683" s="2" t="s">
        <v>10420</v>
      </c>
      <c r="D3683" s="2" t="s">
        <v>13611</v>
      </c>
      <c r="E3683" s="2" t="s">
        <v>13611</v>
      </c>
      <c r="F3683" s="2" t="s">
        <v>13612</v>
      </c>
      <c r="G3683" s="2" t="s">
        <v>13613</v>
      </c>
      <c r="H3683" s="2" t="s">
        <v>83</v>
      </c>
      <c r="I3683" s="2" t="s">
        <v>61</v>
      </c>
      <c r="J3683" s="2" t="s">
        <v>61</v>
      </c>
      <c r="K3683" s="50" t="s">
        <v>61</v>
      </c>
      <c r="L3683" s="43">
        <v>2010</v>
      </c>
      <c r="M3683" s="2" t="s">
        <v>133</v>
      </c>
      <c r="N3683" s="32">
        <v>25.17502</v>
      </c>
      <c r="O3683" s="32">
        <v>55.217669999999998</v>
      </c>
      <c r="P3683" s="2" t="s">
        <v>2767</v>
      </c>
      <c r="Q3683" s="2" t="s">
        <v>65</v>
      </c>
      <c r="R3683" s="43" t="s">
        <v>16802</v>
      </c>
      <c r="S3683" s="41" t="s">
        <v>4851</v>
      </c>
      <c r="T3683" s="41" t="s">
        <v>18462</v>
      </c>
      <c r="U3683" s="2"/>
      <c r="V3683" s="2"/>
      <c r="W3683" s="41" t="s">
        <v>17589</v>
      </c>
      <c r="X3683" s="2" t="s">
        <v>315</v>
      </c>
      <c r="Y3683" s="2" t="s">
        <v>102</v>
      </c>
      <c r="Z3683" s="5" t="s">
        <v>10423</v>
      </c>
      <c r="AA3683" s="5" t="s">
        <v>16910</v>
      </c>
      <c r="AB3683" s="5" t="s">
        <v>16316</v>
      </c>
      <c r="AC3683" s="2" t="s">
        <v>5205</v>
      </c>
      <c r="AD3683" s="2">
        <v>1035200</v>
      </c>
      <c r="AE3683" s="5">
        <v>35</v>
      </c>
      <c r="AF3683" s="25"/>
      <c r="AG3683" s="29">
        <v>3</v>
      </c>
      <c r="AH3683" s="2" t="s">
        <v>17974</v>
      </c>
      <c r="AI3683" s="2">
        <v>3</v>
      </c>
      <c r="AJ3683" s="2">
        <v>3</v>
      </c>
      <c r="AK3683" s="2"/>
      <c r="AL3683" s="2"/>
      <c r="AM3683" s="2"/>
      <c r="AN3683" s="2"/>
      <c r="AO3683" s="2"/>
      <c r="AP3683" s="25"/>
      <c r="AQ3683" s="25"/>
      <c r="AR3683" s="2"/>
      <c r="AS3683" s="2"/>
      <c r="AT3683" s="2"/>
      <c r="AU3683" s="25"/>
      <c r="AV3683" s="2"/>
      <c r="AW3683" s="2"/>
      <c r="AX3683" s="25"/>
      <c r="AY3683" s="25"/>
      <c r="AZ3683" s="25"/>
      <c r="BA3683" s="25"/>
      <c r="BB3683" s="25"/>
      <c r="BC3683" s="25"/>
      <c r="BD3683" s="25"/>
      <c r="BE3683" s="25"/>
      <c r="BF3683" s="25"/>
      <c r="BG3683" s="25"/>
      <c r="BH3683" s="25"/>
      <c r="BI3683" s="25"/>
      <c r="BJ3683" s="25"/>
      <c r="BK3683" s="25"/>
      <c r="BL3683" s="25"/>
      <c r="BM3683" s="25"/>
      <c r="BN3683" s="25"/>
      <c r="BO3683" s="25"/>
      <c r="BP3683" s="25"/>
      <c r="BQ3683" s="25"/>
      <c r="BR3683" s="25"/>
      <c r="BS3683" s="25"/>
      <c r="BT3683" s="25"/>
      <c r="BU3683" s="25"/>
      <c r="BV3683" s="25"/>
      <c r="BW3683" s="25"/>
      <c r="BX3683" s="25"/>
      <c r="BY3683" s="25"/>
      <c r="BZ3683" s="25"/>
      <c r="CA3683" s="25"/>
      <c r="CB3683" s="25"/>
      <c r="CC3683" s="25"/>
      <c r="CD3683" s="2" t="s">
        <v>71</v>
      </c>
      <c r="CE3683" s="2">
        <v>0</v>
      </c>
      <c r="CF3683" s="25"/>
      <c r="CG3683" s="25"/>
      <c r="CH3683" s="25"/>
      <c r="CI3683" s="25"/>
      <c r="CJ3683" s="25"/>
    </row>
    <row r="3684" spans="1:88" x14ac:dyDescent="0.2">
      <c r="A3684" s="2" t="s">
        <v>13614</v>
      </c>
      <c r="B3684" s="2" t="s">
        <v>26725</v>
      </c>
      <c r="C3684" s="2" t="s">
        <v>10420</v>
      </c>
      <c r="D3684" s="2" t="s">
        <v>13615</v>
      </c>
      <c r="E3684" s="2" t="s">
        <v>13615</v>
      </c>
      <c r="F3684" s="2" t="s">
        <v>13616</v>
      </c>
      <c r="G3684" s="2" t="s">
        <v>13617</v>
      </c>
      <c r="H3684" s="2" t="s">
        <v>61</v>
      </c>
      <c r="I3684" s="2" t="s">
        <v>61</v>
      </c>
      <c r="J3684" s="2" t="s">
        <v>61</v>
      </c>
      <c r="K3684" s="50" t="s">
        <v>61</v>
      </c>
      <c r="L3684" s="43">
        <v>2009</v>
      </c>
      <c r="M3684" s="2" t="s">
        <v>133</v>
      </c>
      <c r="N3684" s="32">
        <v>25.18064</v>
      </c>
      <c r="O3684" s="32">
        <v>55.247390000000003</v>
      </c>
      <c r="P3684" s="2" t="s">
        <v>152</v>
      </c>
      <c r="Q3684" s="2" t="s">
        <v>65</v>
      </c>
      <c r="R3684" s="43" t="s">
        <v>18854</v>
      </c>
      <c r="S3684" s="41" t="s">
        <v>1554</v>
      </c>
      <c r="T3684" s="41" t="s">
        <v>18460</v>
      </c>
      <c r="U3684" s="2"/>
      <c r="V3684" s="2"/>
      <c r="W3684" s="41" t="s">
        <v>17588</v>
      </c>
      <c r="X3684" s="2" t="s">
        <v>696</v>
      </c>
      <c r="Y3684" s="2" t="s">
        <v>76</v>
      </c>
      <c r="Z3684" s="5" t="s">
        <v>10423</v>
      </c>
      <c r="AA3684" s="5" t="s">
        <v>16910</v>
      </c>
      <c r="AB3684" s="5" t="s">
        <v>16317</v>
      </c>
      <c r="AC3684" s="2" t="s">
        <v>5205</v>
      </c>
      <c r="AD3684" s="2">
        <v>1035300</v>
      </c>
      <c r="AE3684" s="5">
        <v>28</v>
      </c>
      <c r="AF3684" s="25"/>
      <c r="AG3684" s="29">
        <v>3</v>
      </c>
      <c r="AH3684" s="2" t="s">
        <v>17974</v>
      </c>
      <c r="AI3684" s="2">
        <v>3</v>
      </c>
      <c r="AJ3684" s="2">
        <v>3</v>
      </c>
      <c r="AK3684" s="2"/>
      <c r="AL3684" s="2"/>
      <c r="AM3684" s="2"/>
      <c r="AN3684" s="2"/>
      <c r="AO3684" s="2"/>
      <c r="AP3684" s="25"/>
      <c r="AQ3684" s="25"/>
      <c r="AR3684" s="2"/>
      <c r="AS3684" s="2"/>
      <c r="AT3684" s="2"/>
      <c r="AU3684" s="25"/>
      <c r="AV3684" s="2"/>
      <c r="AW3684" s="2"/>
      <c r="AX3684" s="25"/>
      <c r="AY3684" s="25"/>
      <c r="AZ3684" s="25"/>
      <c r="BA3684" s="25"/>
      <c r="BB3684" s="25"/>
      <c r="BC3684" s="25"/>
      <c r="BD3684" s="25"/>
      <c r="BE3684" s="25"/>
      <c r="BF3684" s="25"/>
      <c r="BG3684" s="25"/>
      <c r="BH3684" s="25"/>
      <c r="BI3684" s="25"/>
      <c r="BJ3684" s="25"/>
      <c r="BK3684" s="25"/>
      <c r="BL3684" s="25"/>
      <c r="BM3684" s="25"/>
      <c r="BN3684" s="25"/>
      <c r="BO3684" s="25"/>
      <c r="BP3684" s="25"/>
      <c r="BQ3684" s="25"/>
      <c r="BR3684" s="25"/>
      <c r="BS3684" s="25"/>
      <c r="BT3684" s="25"/>
      <c r="BU3684" s="25"/>
      <c r="BV3684" s="25"/>
      <c r="BW3684" s="25"/>
      <c r="BX3684" s="25"/>
      <c r="BY3684" s="25"/>
      <c r="BZ3684" s="25"/>
      <c r="CA3684" s="25"/>
      <c r="CB3684" s="25"/>
      <c r="CC3684" s="25"/>
      <c r="CD3684" s="2" t="s">
        <v>628</v>
      </c>
      <c r="CE3684" s="2" t="s">
        <v>23024</v>
      </c>
      <c r="CF3684" s="25"/>
      <c r="CG3684" s="25"/>
      <c r="CH3684" s="25"/>
      <c r="CI3684" s="25"/>
      <c r="CJ3684" s="25"/>
    </row>
    <row r="3685" spans="1:88" x14ac:dyDescent="0.2">
      <c r="A3685" s="2" t="s">
        <v>13618</v>
      </c>
      <c r="B3685" s="2" t="s">
        <v>26726</v>
      </c>
      <c r="C3685" s="2" t="s">
        <v>10420</v>
      </c>
      <c r="D3685" s="2" t="s">
        <v>13619</v>
      </c>
      <c r="E3685" s="2" t="s">
        <v>13619</v>
      </c>
      <c r="F3685" s="2" t="s">
        <v>13620</v>
      </c>
      <c r="G3685" s="2" t="s">
        <v>13621</v>
      </c>
      <c r="H3685" s="2" t="s">
        <v>61</v>
      </c>
      <c r="I3685" s="2" t="s">
        <v>61</v>
      </c>
      <c r="J3685" s="2" t="s">
        <v>61</v>
      </c>
      <c r="K3685" s="50" t="s">
        <v>61</v>
      </c>
      <c r="L3685" s="43">
        <v>2009</v>
      </c>
      <c r="M3685" s="2" t="s">
        <v>133</v>
      </c>
      <c r="N3685" s="32">
        <v>25.199359999999999</v>
      </c>
      <c r="O3685" s="32">
        <v>55.238349999999997</v>
      </c>
      <c r="P3685" s="2" t="s">
        <v>152</v>
      </c>
      <c r="Q3685" s="2" t="s">
        <v>65</v>
      </c>
      <c r="R3685" s="43" t="s">
        <v>18854</v>
      </c>
      <c r="S3685" s="41" t="s">
        <v>1554</v>
      </c>
      <c r="T3685" s="41" t="s">
        <v>18460</v>
      </c>
      <c r="U3685" s="2"/>
      <c r="V3685" s="2"/>
      <c r="W3685" s="41" t="s">
        <v>17588</v>
      </c>
      <c r="X3685" s="2" t="s">
        <v>153</v>
      </c>
      <c r="Y3685" s="2" t="s">
        <v>76</v>
      </c>
      <c r="Z3685" s="5" t="s">
        <v>10423</v>
      </c>
      <c r="AA3685" s="5" t="s">
        <v>16910</v>
      </c>
      <c r="AB3685" s="5" t="s">
        <v>16317</v>
      </c>
      <c r="AC3685" s="2" t="s">
        <v>5205</v>
      </c>
      <c r="AD3685" s="2">
        <v>1034200</v>
      </c>
      <c r="AE3685" s="5">
        <v>25</v>
      </c>
      <c r="AF3685" s="25"/>
      <c r="AG3685" s="29">
        <v>3</v>
      </c>
      <c r="AH3685" s="2" t="s">
        <v>17974</v>
      </c>
      <c r="AI3685" s="2">
        <v>4</v>
      </c>
      <c r="AJ3685" s="2">
        <v>3</v>
      </c>
      <c r="AK3685" s="2"/>
      <c r="AL3685" s="2"/>
      <c r="AM3685" s="2"/>
      <c r="AN3685" s="2"/>
      <c r="AO3685" s="2"/>
      <c r="AP3685" s="25"/>
      <c r="AQ3685" s="25"/>
      <c r="AR3685" s="2"/>
      <c r="AS3685" s="2"/>
      <c r="AT3685" s="2"/>
      <c r="AU3685" s="25"/>
      <c r="AV3685" s="2"/>
      <c r="AW3685" s="2"/>
      <c r="AX3685" s="25"/>
      <c r="AY3685" s="25"/>
      <c r="AZ3685" s="25"/>
      <c r="BA3685" s="25"/>
      <c r="BB3685" s="25"/>
      <c r="BC3685" s="25"/>
      <c r="BD3685" s="25"/>
      <c r="BE3685" s="25"/>
      <c r="BF3685" s="25"/>
      <c r="BG3685" s="25"/>
      <c r="BH3685" s="25"/>
      <c r="BI3685" s="25"/>
      <c r="BJ3685" s="25"/>
      <c r="BK3685" s="25"/>
      <c r="BL3685" s="25"/>
      <c r="BM3685" s="25"/>
      <c r="BN3685" s="25"/>
      <c r="BO3685" s="25"/>
      <c r="BP3685" s="25"/>
      <c r="BQ3685" s="25"/>
      <c r="BR3685" s="25"/>
      <c r="BS3685" s="25"/>
      <c r="BT3685" s="25"/>
      <c r="BU3685" s="25"/>
      <c r="BV3685" s="25"/>
      <c r="BW3685" s="25"/>
      <c r="BX3685" s="25"/>
      <c r="BY3685" s="25"/>
      <c r="BZ3685" s="25"/>
      <c r="CA3685" s="25"/>
      <c r="CB3685" s="25"/>
      <c r="CC3685" s="25"/>
      <c r="CD3685" s="2" t="s">
        <v>78</v>
      </c>
      <c r="CE3685" s="2" t="s">
        <v>23025</v>
      </c>
      <c r="CF3685" s="25"/>
      <c r="CG3685" s="25"/>
      <c r="CH3685" s="25"/>
      <c r="CI3685" s="25"/>
      <c r="CJ3685" s="25"/>
    </row>
    <row r="3686" spans="1:88" x14ac:dyDescent="0.2">
      <c r="A3686" s="2" t="s">
        <v>13622</v>
      </c>
      <c r="B3686" s="2" t="s">
        <v>26727</v>
      </c>
      <c r="C3686" s="2" t="s">
        <v>10420</v>
      </c>
      <c r="D3686" s="2" t="s">
        <v>13622</v>
      </c>
      <c r="E3686" s="2" t="s">
        <v>13622</v>
      </c>
      <c r="F3686" s="2" t="s">
        <v>13623</v>
      </c>
      <c r="G3686" s="2" t="s">
        <v>13624</v>
      </c>
      <c r="H3686" s="2" t="s">
        <v>61</v>
      </c>
      <c r="I3686" s="2" t="s">
        <v>61</v>
      </c>
      <c r="J3686" s="2" t="s">
        <v>61</v>
      </c>
      <c r="K3686" s="50" t="s">
        <v>61</v>
      </c>
      <c r="L3686" s="43">
        <v>2010</v>
      </c>
      <c r="M3686" s="2" t="s">
        <v>133</v>
      </c>
      <c r="N3686" s="32">
        <v>25.19792</v>
      </c>
      <c r="O3686" s="32">
        <v>55.246589999999998</v>
      </c>
      <c r="P3686" s="2" t="s">
        <v>152</v>
      </c>
      <c r="Q3686" s="2" t="s">
        <v>65</v>
      </c>
      <c r="R3686" s="43" t="s">
        <v>18854</v>
      </c>
      <c r="S3686" s="41" t="s">
        <v>1554</v>
      </c>
      <c r="T3686" s="41" t="s">
        <v>18460</v>
      </c>
      <c r="U3686" s="2"/>
      <c r="V3686" s="2"/>
      <c r="W3686" s="41" t="s">
        <v>17588</v>
      </c>
      <c r="X3686" s="2" t="s">
        <v>696</v>
      </c>
      <c r="Y3686" s="2" t="s">
        <v>102</v>
      </c>
      <c r="Z3686" s="5" t="s">
        <v>10423</v>
      </c>
      <c r="AA3686" s="5" t="s">
        <v>16910</v>
      </c>
      <c r="AB3686" s="5" t="s">
        <v>16316</v>
      </c>
      <c r="AC3686" s="2" t="s">
        <v>5205</v>
      </c>
      <c r="AD3686" s="2">
        <v>1034200</v>
      </c>
      <c r="AE3686" s="5">
        <v>25</v>
      </c>
      <c r="AF3686" s="25"/>
      <c r="AG3686" s="29">
        <v>3</v>
      </c>
      <c r="AH3686" s="2" t="s">
        <v>17974</v>
      </c>
      <c r="AI3686" s="2">
        <v>3</v>
      </c>
      <c r="AJ3686" s="2">
        <v>3</v>
      </c>
      <c r="AK3686" s="2"/>
      <c r="AL3686" s="2"/>
      <c r="AM3686" s="2"/>
      <c r="AN3686" s="2"/>
      <c r="AO3686" s="2"/>
      <c r="AP3686" s="25"/>
      <c r="AQ3686" s="25"/>
      <c r="AR3686" s="2"/>
      <c r="AS3686" s="2"/>
      <c r="AT3686" s="2"/>
      <c r="AU3686" s="25"/>
      <c r="AV3686" s="2"/>
      <c r="AW3686" s="2"/>
      <c r="AX3686" s="25"/>
      <c r="AY3686" s="25"/>
      <c r="AZ3686" s="25"/>
      <c r="BA3686" s="25"/>
      <c r="BB3686" s="25"/>
      <c r="BC3686" s="25"/>
      <c r="BD3686" s="25"/>
      <c r="BE3686" s="25"/>
      <c r="BF3686" s="25"/>
      <c r="BG3686" s="25"/>
      <c r="BH3686" s="25"/>
      <c r="BI3686" s="25"/>
      <c r="BJ3686" s="25"/>
      <c r="BK3686" s="25"/>
      <c r="BL3686" s="25"/>
      <c r="BM3686" s="25"/>
      <c r="BN3686" s="25"/>
      <c r="BO3686" s="25"/>
      <c r="BP3686" s="25"/>
      <c r="BQ3686" s="25"/>
      <c r="BR3686" s="25"/>
      <c r="BS3686" s="25"/>
      <c r="BT3686" s="25"/>
      <c r="BU3686" s="25"/>
      <c r="BV3686" s="25"/>
      <c r="BW3686" s="25"/>
      <c r="BX3686" s="25"/>
      <c r="BY3686" s="25"/>
      <c r="BZ3686" s="25"/>
      <c r="CA3686" s="25"/>
      <c r="CB3686" s="25"/>
      <c r="CC3686" s="25"/>
      <c r="CD3686" s="2" t="s">
        <v>78</v>
      </c>
      <c r="CE3686" s="2" t="s">
        <v>22137</v>
      </c>
      <c r="CF3686" s="25"/>
      <c r="CG3686" s="25"/>
      <c r="CH3686" s="25"/>
      <c r="CI3686" s="25"/>
      <c r="CJ3686" s="25"/>
    </row>
    <row r="3687" spans="1:88" x14ac:dyDescent="0.2">
      <c r="A3687" s="2" t="s">
        <v>13625</v>
      </c>
      <c r="B3687" s="2" t="s">
        <v>26728</v>
      </c>
      <c r="C3687" s="2" t="s">
        <v>10420</v>
      </c>
      <c r="D3687" s="2" t="s">
        <v>13626</v>
      </c>
      <c r="E3687" s="2" t="s">
        <v>13626</v>
      </c>
      <c r="F3687" s="2" t="s">
        <v>13627</v>
      </c>
      <c r="G3687" s="2" t="s">
        <v>13628</v>
      </c>
      <c r="H3687" s="2" t="s">
        <v>61</v>
      </c>
      <c r="I3687" s="2" t="s">
        <v>61</v>
      </c>
      <c r="J3687" s="2" t="s">
        <v>61</v>
      </c>
      <c r="K3687" s="50" t="s">
        <v>61</v>
      </c>
      <c r="L3687" s="43">
        <v>2009</v>
      </c>
      <c r="M3687" s="2" t="s">
        <v>133</v>
      </c>
      <c r="N3687" s="32">
        <v>25.202210000000001</v>
      </c>
      <c r="O3687" s="32">
        <v>55.25338</v>
      </c>
      <c r="P3687" s="2" t="s">
        <v>152</v>
      </c>
      <c r="Q3687" s="2" t="s">
        <v>65</v>
      </c>
      <c r="R3687" s="43" t="s">
        <v>18854</v>
      </c>
      <c r="S3687" s="41" t="s">
        <v>1554</v>
      </c>
      <c r="T3687" s="41" t="s">
        <v>18460</v>
      </c>
      <c r="U3687" s="2"/>
      <c r="V3687" s="2"/>
      <c r="W3687" s="41" t="s">
        <v>17588</v>
      </c>
      <c r="X3687" s="2" t="s">
        <v>696</v>
      </c>
      <c r="Y3687" s="2" t="s">
        <v>102</v>
      </c>
      <c r="Z3687" s="5" t="s">
        <v>10423</v>
      </c>
      <c r="AA3687" s="5" t="s">
        <v>16910</v>
      </c>
      <c r="AB3687" s="5" t="s">
        <v>16316</v>
      </c>
      <c r="AC3687" s="2" t="s">
        <v>5205</v>
      </c>
      <c r="AD3687" s="2">
        <v>1034300</v>
      </c>
      <c r="AE3687" s="5">
        <v>30</v>
      </c>
      <c r="AF3687" s="25"/>
      <c r="AG3687" s="29">
        <v>3</v>
      </c>
      <c r="AH3687" s="2" t="s">
        <v>17974</v>
      </c>
      <c r="AI3687" s="2">
        <v>4</v>
      </c>
      <c r="AJ3687" s="2">
        <v>3</v>
      </c>
      <c r="AK3687" s="2"/>
      <c r="AL3687" s="2"/>
      <c r="AM3687" s="2"/>
      <c r="AN3687" s="2"/>
      <c r="AO3687" s="2"/>
      <c r="AP3687" s="25"/>
      <c r="AQ3687" s="25"/>
      <c r="AR3687" s="2"/>
      <c r="AS3687" s="2"/>
      <c r="AT3687" s="2"/>
      <c r="AU3687" s="25"/>
      <c r="AV3687" s="2"/>
      <c r="AW3687" s="2"/>
      <c r="AX3687" s="25"/>
      <c r="AY3687" s="25"/>
      <c r="AZ3687" s="25"/>
      <c r="BA3687" s="25"/>
      <c r="BB3687" s="25"/>
      <c r="BC3687" s="25"/>
      <c r="BD3687" s="25"/>
      <c r="BE3687" s="25"/>
      <c r="BF3687" s="25"/>
      <c r="BG3687" s="25"/>
      <c r="BH3687" s="25"/>
      <c r="BI3687" s="25"/>
      <c r="BJ3687" s="25"/>
      <c r="BK3687" s="25"/>
      <c r="BL3687" s="25"/>
      <c r="BM3687" s="25"/>
      <c r="BN3687" s="25"/>
      <c r="BO3687" s="25"/>
      <c r="BP3687" s="25"/>
      <c r="BQ3687" s="25"/>
      <c r="BR3687" s="25"/>
      <c r="BS3687" s="25"/>
      <c r="BT3687" s="25"/>
      <c r="BU3687" s="25"/>
      <c r="BV3687" s="25"/>
      <c r="BW3687" s="25"/>
      <c r="BX3687" s="25"/>
      <c r="BY3687" s="25"/>
      <c r="BZ3687" s="25"/>
      <c r="CA3687" s="25"/>
      <c r="CB3687" s="25"/>
      <c r="CC3687" s="25"/>
      <c r="CD3687" s="2" t="s">
        <v>78</v>
      </c>
      <c r="CE3687" s="2" t="s">
        <v>23026</v>
      </c>
      <c r="CF3687" s="25"/>
      <c r="CG3687" s="25"/>
      <c r="CH3687" s="25"/>
      <c r="CI3687" s="25"/>
      <c r="CJ3687" s="25"/>
    </row>
    <row r="3688" spans="1:88" x14ac:dyDescent="0.2">
      <c r="A3688" s="2" t="s">
        <v>13629</v>
      </c>
      <c r="B3688" s="2" t="s">
        <v>26729</v>
      </c>
      <c r="C3688" s="2" t="s">
        <v>10420</v>
      </c>
      <c r="D3688" s="2" t="s">
        <v>13630</v>
      </c>
      <c r="E3688" s="2" t="s">
        <v>13630</v>
      </c>
      <c r="F3688" s="2" t="s">
        <v>13631</v>
      </c>
      <c r="G3688" s="2" t="s">
        <v>13632</v>
      </c>
      <c r="H3688" s="2" t="s">
        <v>61</v>
      </c>
      <c r="I3688" s="2" t="s">
        <v>61</v>
      </c>
      <c r="J3688" s="2" t="s">
        <v>61</v>
      </c>
      <c r="K3688" s="50" t="s">
        <v>61</v>
      </c>
      <c r="L3688" s="43">
        <v>2009</v>
      </c>
      <c r="M3688" s="2" t="s">
        <v>133</v>
      </c>
      <c r="N3688" s="32">
        <v>25.20693</v>
      </c>
      <c r="O3688" s="32">
        <v>55.269060000000003</v>
      </c>
      <c r="P3688" s="2" t="s">
        <v>152</v>
      </c>
      <c r="Q3688" s="2" t="s">
        <v>65</v>
      </c>
      <c r="R3688" s="43" t="s">
        <v>18854</v>
      </c>
      <c r="S3688" s="41" t="s">
        <v>1554</v>
      </c>
      <c r="T3688" s="41" t="s">
        <v>18460</v>
      </c>
      <c r="U3688" s="2"/>
      <c r="V3688" s="2"/>
      <c r="W3688" s="41" t="s">
        <v>17588</v>
      </c>
      <c r="X3688" s="2" t="s">
        <v>153</v>
      </c>
      <c r="Y3688" s="2" t="s">
        <v>102</v>
      </c>
      <c r="Z3688" s="5" t="s">
        <v>20</v>
      </c>
      <c r="AA3688" s="5" t="s">
        <v>16910</v>
      </c>
      <c r="AB3688" s="5" t="s">
        <v>16316</v>
      </c>
      <c r="AC3688" s="2" t="s">
        <v>5205</v>
      </c>
      <c r="AD3688" s="2">
        <v>1033400</v>
      </c>
      <c r="AE3688" s="5">
        <v>27</v>
      </c>
      <c r="AF3688" s="25"/>
      <c r="AG3688" s="29">
        <v>3</v>
      </c>
      <c r="AH3688" s="2" t="s">
        <v>17974</v>
      </c>
      <c r="AI3688" s="2">
        <v>3</v>
      </c>
      <c r="AJ3688" s="2">
        <v>3</v>
      </c>
      <c r="AK3688" s="2"/>
      <c r="AL3688" s="2"/>
      <c r="AM3688" s="2"/>
      <c r="AN3688" s="2"/>
      <c r="AO3688" s="2"/>
      <c r="AP3688" s="25"/>
      <c r="AQ3688" s="25"/>
      <c r="AR3688" s="2"/>
      <c r="AS3688" s="2"/>
      <c r="AT3688" s="2"/>
      <c r="AU3688" s="25"/>
      <c r="AV3688" s="2"/>
      <c r="AW3688" s="2"/>
      <c r="AX3688" s="25"/>
      <c r="AY3688" s="25"/>
      <c r="AZ3688" s="25"/>
      <c r="BA3688" s="25"/>
      <c r="BB3688" s="25"/>
      <c r="BC3688" s="25"/>
      <c r="BD3688" s="25"/>
      <c r="BE3688" s="25"/>
      <c r="BF3688" s="25"/>
      <c r="BG3688" s="25"/>
      <c r="BH3688" s="25"/>
      <c r="BI3688" s="25"/>
      <c r="BJ3688" s="25"/>
      <c r="BK3688" s="25"/>
      <c r="BL3688" s="25"/>
      <c r="BM3688" s="25"/>
      <c r="BN3688" s="25"/>
      <c r="BO3688" s="25"/>
      <c r="BP3688" s="25"/>
      <c r="BQ3688" s="25"/>
      <c r="BR3688" s="25"/>
      <c r="BS3688" s="25"/>
      <c r="BT3688" s="25"/>
      <c r="BU3688" s="25"/>
      <c r="BV3688" s="25"/>
      <c r="BW3688" s="25"/>
      <c r="BX3688" s="25"/>
      <c r="BY3688" s="25"/>
      <c r="BZ3688" s="25"/>
      <c r="CA3688" s="25"/>
      <c r="CB3688" s="25"/>
      <c r="CC3688" s="25"/>
      <c r="CD3688" s="2" t="s">
        <v>78</v>
      </c>
      <c r="CE3688" s="2" t="s">
        <v>22138</v>
      </c>
      <c r="CF3688" s="25"/>
      <c r="CG3688" s="25"/>
      <c r="CH3688" s="25"/>
      <c r="CI3688" s="25"/>
      <c r="CJ3688" s="25"/>
    </row>
    <row r="3689" spans="1:88" x14ac:dyDescent="0.2">
      <c r="A3689" s="2" t="s">
        <v>13633</v>
      </c>
      <c r="B3689" s="2" t="s">
        <v>26730</v>
      </c>
      <c r="C3689" s="2" t="s">
        <v>10420</v>
      </c>
      <c r="D3689" s="2" t="s">
        <v>13633</v>
      </c>
      <c r="E3689" s="2" t="s">
        <v>13634</v>
      </c>
      <c r="F3689" s="2" t="s">
        <v>13635</v>
      </c>
      <c r="G3689" s="2" t="s">
        <v>13636</v>
      </c>
      <c r="H3689" s="2" t="s">
        <v>61</v>
      </c>
      <c r="I3689" s="2" t="s">
        <v>61</v>
      </c>
      <c r="J3689" s="2" t="s">
        <v>61</v>
      </c>
      <c r="K3689" s="50" t="s">
        <v>61</v>
      </c>
      <c r="L3689" s="43">
        <v>2010</v>
      </c>
      <c r="M3689" s="2" t="s">
        <v>133</v>
      </c>
      <c r="N3689" s="32">
        <v>25.236280000000001</v>
      </c>
      <c r="O3689" s="32">
        <v>55.272060000000003</v>
      </c>
      <c r="P3689" s="2" t="s">
        <v>152</v>
      </c>
      <c r="Q3689" s="2" t="s">
        <v>65</v>
      </c>
      <c r="R3689" s="43" t="s">
        <v>18854</v>
      </c>
      <c r="S3689" s="41" t="s">
        <v>1554</v>
      </c>
      <c r="T3689" s="41" t="s">
        <v>18460</v>
      </c>
      <c r="U3689" s="2"/>
      <c r="V3689" s="2"/>
      <c r="W3689" s="41" t="s">
        <v>17588</v>
      </c>
      <c r="X3689" s="2" t="s">
        <v>696</v>
      </c>
      <c r="Y3689" s="2" t="s">
        <v>102</v>
      </c>
      <c r="Z3689" s="5" t="s">
        <v>10423</v>
      </c>
      <c r="AA3689" s="5" t="s">
        <v>16910</v>
      </c>
      <c r="AB3689" s="5" t="s">
        <v>16316</v>
      </c>
      <c r="AC3689" s="2" t="s">
        <v>5205</v>
      </c>
      <c r="AD3689" s="2">
        <v>1033300</v>
      </c>
      <c r="AE3689" s="5">
        <v>20</v>
      </c>
      <c r="AF3689" s="25"/>
      <c r="AG3689" s="29">
        <v>3</v>
      </c>
      <c r="AH3689" s="2" t="s">
        <v>17974</v>
      </c>
      <c r="AI3689" s="2">
        <v>3</v>
      </c>
      <c r="AJ3689" s="2">
        <v>3</v>
      </c>
      <c r="AK3689" s="2"/>
      <c r="AL3689" s="2"/>
      <c r="AM3689" s="2"/>
      <c r="AN3689" s="2"/>
      <c r="AO3689" s="2"/>
      <c r="AP3689" s="25"/>
      <c r="AQ3689" s="25"/>
      <c r="AR3689" s="2"/>
      <c r="AS3689" s="2"/>
      <c r="AT3689" s="2"/>
      <c r="AU3689" s="25"/>
      <c r="AV3689" s="2"/>
      <c r="AW3689" s="2"/>
      <c r="AX3689" s="25"/>
      <c r="AY3689" s="25"/>
      <c r="AZ3689" s="25"/>
      <c r="BA3689" s="25"/>
      <c r="BB3689" s="25"/>
      <c r="BC3689" s="25"/>
      <c r="BD3689" s="25"/>
      <c r="BE3689" s="25"/>
      <c r="BF3689" s="25"/>
      <c r="BG3689" s="25"/>
      <c r="BH3689" s="25"/>
      <c r="BI3689" s="25"/>
      <c r="BJ3689" s="25"/>
      <c r="BK3689" s="25"/>
      <c r="BL3689" s="25"/>
      <c r="BM3689" s="25"/>
      <c r="BN3689" s="25"/>
      <c r="BO3689" s="25"/>
      <c r="BP3689" s="25"/>
      <c r="BQ3689" s="25"/>
      <c r="BR3689" s="25"/>
      <c r="BS3689" s="25"/>
      <c r="BT3689" s="25"/>
      <c r="BU3689" s="25"/>
      <c r="BV3689" s="25"/>
      <c r="BW3689" s="25"/>
      <c r="BX3689" s="25"/>
      <c r="BY3689" s="25"/>
      <c r="BZ3689" s="25"/>
      <c r="CA3689" s="25"/>
      <c r="CB3689" s="25"/>
      <c r="CC3689" s="25"/>
      <c r="CD3689" s="2" t="s">
        <v>78</v>
      </c>
      <c r="CE3689" s="2" t="s">
        <v>22139</v>
      </c>
      <c r="CF3689" s="25"/>
      <c r="CG3689" s="25"/>
      <c r="CH3689" s="25"/>
      <c r="CI3689" s="25"/>
      <c r="CJ3689" s="25"/>
    </row>
    <row r="3690" spans="1:88" x14ac:dyDescent="0.2">
      <c r="A3690" s="2" t="s">
        <v>13637</v>
      </c>
      <c r="B3690" s="2" t="s">
        <v>26731</v>
      </c>
      <c r="C3690" s="2" t="s">
        <v>10420</v>
      </c>
      <c r="D3690" s="2" t="s">
        <v>13638</v>
      </c>
      <c r="E3690" s="2" t="s">
        <v>13638</v>
      </c>
      <c r="F3690" s="2" t="s">
        <v>13639</v>
      </c>
      <c r="G3690" s="2" t="s">
        <v>13640</v>
      </c>
      <c r="H3690" s="2" t="s">
        <v>61</v>
      </c>
      <c r="I3690" s="2" t="s">
        <v>61</v>
      </c>
      <c r="J3690" s="2" t="s">
        <v>61</v>
      </c>
      <c r="K3690" s="50" t="s">
        <v>61</v>
      </c>
      <c r="L3690" s="43">
        <v>2009</v>
      </c>
      <c r="M3690" s="2" t="s">
        <v>133</v>
      </c>
      <c r="N3690" s="32">
        <v>25.233139999999999</v>
      </c>
      <c r="O3690" s="32">
        <v>55.283189999999998</v>
      </c>
      <c r="P3690" s="2" t="s">
        <v>152</v>
      </c>
      <c r="Q3690" s="2" t="s">
        <v>65</v>
      </c>
      <c r="R3690" s="43" t="s">
        <v>18854</v>
      </c>
      <c r="S3690" s="41" t="s">
        <v>1554</v>
      </c>
      <c r="T3690" s="41" t="s">
        <v>18460</v>
      </c>
      <c r="U3690" s="2"/>
      <c r="V3690" s="2"/>
      <c r="W3690" s="41" t="s">
        <v>17588</v>
      </c>
      <c r="X3690" s="2" t="s">
        <v>696</v>
      </c>
      <c r="Y3690" s="2" t="s">
        <v>76</v>
      </c>
      <c r="Z3690" s="5" t="s">
        <v>10423</v>
      </c>
      <c r="AA3690" s="5" t="s">
        <v>16910</v>
      </c>
      <c r="AB3690" s="5" t="s">
        <v>16317</v>
      </c>
      <c r="AC3690" s="2" t="s">
        <v>5205</v>
      </c>
      <c r="AD3690" s="2">
        <v>1032300</v>
      </c>
      <c r="AE3690" s="5">
        <v>20</v>
      </c>
      <c r="AF3690" s="25"/>
      <c r="AG3690" s="29">
        <v>3</v>
      </c>
      <c r="AH3690" s="2" t="s">
        <v>17974</v>
      </c>
      <c r="AI3690" s="2">
        <v>3</v>
      </c>
      <c r="AJ3690" s="2">
        <v>3</v>
      </c>
      <c r="AK3690" s="2"/>
      <c r="AL3690" s="2"/>
      <c r="AM3690" s="2"/>
      <c r="AN3690" s="2"/>
      <c r="AO3690" s="2"/>
      <c r="AP3690" s="25"/>
      <c r="AQ3690" s="25"/>
      <c r="AR3690" s="2"/>
      <c r="AS3690" s="2"/>
      <c r="AT3690" s="2"/>
      <c r="AU3690" s="25"/>
      <c r="AV3690" s="2"/>
      <c r="AW3690" s="2"/>
      <c r="AX3690" s="25"/>
      <c r="AY3690" s="25"/>
      <c r="AZ3690" s="25"/>
      <c r="BA3690" s="25"/>
      <c r="BB3690" s="25"/>
      <c r="BC3690" s="25"/>
      <c r="BD3690" s="25"/>
      <c r="BE3690" s="25"/>
      <c r="BF3690" s="25"/>
      <c r="BG3690" s="25"/>
      <c r="BH3690" s="25"/>
      <c r="BI3690" s="25"/>
      <c r="BJ3690" s="25"/>
      <c r="BK3690" s="25"/>
      <c r="BL3690" s="25"/>
      <c r="BM3690" s="25"/>
      <c r="BN3690" s="25"/>
      <c r="BO3690" s="25"/>
      <c r="BP3690" s="25"/>
      <c r="BQ3690" s="25"/>
      <c r="BR3690" s="25"/>
      <c r="BS3690" s="25"/>
      <c r="BT3690" s="25"/>
      <c r="BU3690" s="25"/>
      <c r="BV3690" s="25"/>
      <c r="BW3690" s="25"/>
      <c r="BX3690" s="25"/>
      <c r="BY3690" s="25"/>
      <c r="BZ3690" s="25"/>
      <c r="CA3690" s="25"/>
      <c r="CB3690" s="25"/>
      <c r="CC3690" s="25"/>
      <c r="CD3690" s="2" t="s">
        <v>78</v>
      </c>
      <c r="CE3690" s="2" t="s">
        <v>23027</v>
      </c>
      <c r="CF3690" s="25"/>
      <c r="CG3690" s="25"/>
      <c r="CH3690" s="25"/>
      <c r="CI3690" s="25"/>
      <c r="CJ3690" s="25"/>
    </row>
    <row r="3691" spans="1:88" x14ac:dyDescent="0.2">
      <c r="A3691" s="2" t="s">
        <v>13641</v>
      </c>
      <c r="B3691" s="2" t="s">
        <v>26732</v>
      </c>
      <c r="C3691" s="2" t="s">
        <v>10420</v>
      </c>
      <c r="D3691" s="2" t="s">
        <v>13642</v>
      </c>
      <c r="E3691" s="2" t="s">
        <v>13642</v>
      </c>
      <c r="F3691" s="2" t="s">
        <v>13643</v>
      </c>
      <c r="G3691" s="2" t="s">
        <v>13644</v>
      </c>
      <c r="H3691" s="2" t="s">
        <v>61</v>
      </c>
      <c r="I3691" s="2" t="s">
        <v>61</v>
      </c>
      <c r="J3691" s="2" t="s">
        <v>61</v>
      </c>
      <c r="K3691" s="50" t="s">
        <v>61</v>
      </c>
      <c r="L3691" s="43">
        <v>2009</v>
      </c>
      <c r="M3691" s="2" t="s">
        <v>133</v>
      </c>
      <c r="N3691" s="32">
        <v>25.220020000000002</v>
      </c>
      <c r="O3691" s="32">
        <v>55.290399999999998</v>
      </c>
      <c r="P3691" s="2" t="s">
        <v>152</v>
      </c>
      <c r="Q3691" s="2" t="s">
        <v>65</v>
      </c>
      <c r="R3691" s="43" t="s">
        <v>18854</v>
      </c>
      <c r="S3691" s="41" t="s">
        <v>1554</v>
      </c>
      <c r="T3691" s="41" t="s">
        <v>18460</v>
      </c>
      <c r="U3691" s="2"/>
      <c r="V3691" s="2"/>
      <c r="W3691" s="41" t="s">
        <v>17588</v>
      </c>
      <c r="X3691" s="2" t="s">
        <v>696</v>
      </c>
      <c r="Y3691" s="2" t="s">
        <v>102</v>
      </c>
      <c r="Z3691" s="5" t="s">
        <v>10423</v>
      </c>
      <c r="AA3691" s="5" t="s">
        <v>16910</v>
      </c>
      <c r="AB3691" s="5" t="s">
        <v>16316</v>
      </c>
      <c r="AC3691" s="2" t="s">
        <v>5205</v>
      </c>
      <c r="AD3691" s="2">
        <v>1033700</v>
      </c>
      <c r="AE3691" s="5">
        <v>30</v>
      </c>
      <c r="AF3691" s="25"/>
      <c r="AG3691" s="29">
        <v>3</v>
      </c>
      <c r="AH3691" s="2" t="s">
        <v>17974</v>
      </c>
      <c r="AI3691" s="2">
        <v>3</v>
      </c>
      <c r="AJ3691" s="2">
        <v>3</v>
      </c>
      <c r="AK3691" s="2"/>
      <c r="AL3691" s="2"/>
      <c r="AM3691" s="2"/>
      <c r="AN3691" s="2"/>
      <c r="AO3691" s="2"/>
      <c r="AP3691" s="25"/>
      <c r="AQ3691" s="25"/>
      <c r="AR3691" s="2"/>
      <c r="AS3691" s="2"/>
      <c r="AT3691" s="2"/>
      <c r="AU3691" s="25"/>
      <c r="AV3691" s="2"/>
      <c r="AW3691" s="2"/>
      <c r="AX3691" s="25"/>
      <c r="AY3691" s="25"/>
      <c r="AZ3691" s="25"/>
      <c r="BA3691" s="25"/>
      <c r="BB3691" s="25"/>
      <c r="BC3691" s="25"/>
      <c r="BD3691" s="25"/>
      <c r="BE3691" s="25"/>
      <c r="BF3691" s="25"/>
      <c r="BG3691" s="25"/>
      <c r="BH3691" s="25"/>
      <c r="BI3691" s="25"/>
      <c r="BJ3691" s="25"/>
      <c r="BK3691" s="25"/>
      <c r="BL3691" s="25"/>
      <c r="BM3691" s="25"/>
      <c r="BN3691" s="25"/>
      <c r="BO3691" s="25"/>
      <c r="BP3691" s="25"/>
      <c r="BQ3691" s="25"/>
      <c r="BR3691" s="25"/>
      <c r="BS3691" s="25"/>
      <c r="BT3691" s="25"/>
      <c r="BU3691" s="25"/>
      <c r="BV3691" s="25"/>
      <c r="BW3691" s="25"/>
      <c r="BX3691" s="25"/>
      <c r="BY3691" s="25"/>
      <c r="BZ3691" s="25"/>
      <c r="CA3691" s="25"/>
      <c r="CB3691" s="25"/>
      <c r="CC3691" s="25"/>
      <c r="CD3691" s="2" t="s">
        <v>78</v>
      </c>
      <c r="CE3691" s="2" t="s">
        <v>22140</v>
      </c>
      <c r="CF3691" s="25"/>
      <c r="CG3691" s="25"/>
      <c r="CH3691" s="25"/>
      <c r="CI3691" s="25"/>
      <c r="CJ3691" s="25"/>
    </row>
    <row r="3692" spans="1:88" x14ac:dyDescent="0.2">
      <c r="A3692" s="2" t="s">
        <v>13645</v>
      </c>
      <c r="B3692" s="2" t="s">
        <v>26733</v>
      </c>
      <c r="C3692" s="2" t="s">
        <v>10420</v>
      </c>
      <c r="D3692" s="2" t="s">
        <v>13646</v>
      </c>
      <c r="E3692" s="2" t="s">
        <v>13646</v>
      </c>
      <c r="F3692" s="2" t="s">
        <v>13647</v>
      </c>
      <c r="G3692" s="2" t="s">
        <v>13648</v>
      </c>
      <c r="H3692" s="2" t="s">
        <v>83</v>
      </c>
      <c r="I3692" s="2" t="s">
        <v>61</v>
      </c>
      <c r="J3692" s="2" t="s">
        <v>61</v>
      </c>
      <c r="K3692" s="50" t="s">
        <v>61</v>
      </c>
      <c r="L3692" s="43">
        <v>2009</v>
      </c>
      <c r="M3692" s="2" t="s">
        <v>133</v>
      </c>
      <c r="N3692" s="32">
        <v>25.237780000000001</v>
      </c>
      <c r="O3692" s="32">
        <v>55.295850000000002</v>
      </c>
      <c r="P3692" s="2" t="s">
        <v>2767</v>
      </c>
      <c r="Q3692" s="2" t="s">
        <v>65</v>
      </c>
      <c r="R3692" s="43" t="s">
        <v>18854</v>
      </c>
      <c r="S3692" s="41" t="s">
        <v>1554</v>
      </c>
      <c r="T3692" s="41" t="s">
        <v>18460</v>
      </c>
      <c r="U3692" s="2"/>
      <c r="V3692" s="2"/>
      <c r="W3692" s="41" t="s">
        <v>17589</v>
      </c>
      <c r="X3692" s="2" t="s">
        <v>315</v>
      </c>
      <c r="Y3692" s="2" t="s">
        <v>102</v>
      </c>
      <c r="Z3692" s="5" t="s">
        <v>20</v>
      </c>
      <c r="AA3692" s="5" t="s">
        <v>16910</v>
      </c>
      <c r="AB3692" s="5" t="s">
        <v>16316</v>
      </c>
      <c r="AC3692" s="2" t="s">
        <v>5205</v>
      </c>
      <c r="AD3692" s="2">
        <v>1032400</v>
      </c>
      <c r="AE3692" s="5">
        <v>30</v>
      </c>
      <c r="AF3692" s="25"/>
      <c r="AG3692" s="29">
        <v>3</v>
      </c>
      <c r="AH3692" s="2" t="s">
        <v>17974</v>
      </c>
      <c r="AI3692" s="2">
        <v>3</v>
      </c>
      <c r="AJ3692" s="2">
        <v>3</v>
      </c>
      <c r="AK3692" s="2"/>
      <c r="AL3692" s="2"/>
      <c r="AM3692" s="2"/>
      <c r="AN3692" s="2"/>
      <c r="AO3692" s="2"/>
      <c r="AP3692" s="25"/>
      <c r="AQ3692" s="25"/>
      <c r="AR3692" s="2"/>
      <c r="AS3692" s="2"/>
      <c r="AT3692" s="2"/>
      <c r="AU3692" s="25"/>
      <c r="AV3692" s="2"/>
      <c r="AW3692" s="2"/>
      <c r="AX3692" s="25"/>
      <c r="AY3692" s="25"/>
      <c r="AZ3692" s="25"/>
      <c r="BA3692" s="25"/>
      <c r="BB3692" s="25"/>
      <c r="BC3692" s="25"/>
      <c r="BD3692" s="25"/>
      <c r="BE3692" s="25"/>
      <c r="BF3692" s="25"/>
      <c r="BG3692" s="25"/>
      <c r="BH3692" s="25"/>
      <c r="BI3692" s="25"/>
      <c r="BJ3692" s="25"/>
      <c r="BK3692" s="25"/>
      <c r="BL3692" s="25"/>
      <c r="BM3692" s="25"/>
      <c r="BN3692" s="25"/>
      <c r="BO3692" s="25"/>
      <c r="BP3692" s="25"/>
      <c r="BQ3692" s="25"/>
      <c r="BR3692" s="25"/>
      <c r="BS3692" s="25"/>
      <c r="BT3692" s="25"/>
      <c r="BU3692" s="25"/>
      <c r="BV3692" s="25"/>
      <c r="BW3692" s="25"/>
      <c r="BX3692" s="25"/>
      <c r="BY3692" s="25"/>
      <c r="BZ3692" s="25"/>
      <c r="CA3692" s="25"/>
      <c r="CB3692" s="25"/>
      <c r="CC3692" s="25"/>
      <c r="CD3692" s="2" t="s">
        <v>628</v>
      </c>
      <c r="CE3692" s="2" t="s">
        <v>22141</v>
      </c>
      <c r="CF3692" s="25"/>
      <c r="CG3692" s="25"/>
      <c r="CH3692" s="25"/>
      <c r="CI3692" s="25"/>
      <c r="CJ3692" s="25"/>
    </row>
    <row r="3693" spans="1:88" x14ac:dyDescent="0.2">
      <c r="A3693" s="2" t="s">
        <v>13649</v>
      </c>
      <c r="B3693" s="2" t="s">
        <v>26734</v>
      </c>
      <c r="C3693" s="2" t="s">
        <v>10420</v>
      </c>
      <c r="D3693" s="2" t="s">
        <v>13649</v>
      </c>
      <c r="E3693" s="2" t="s">
        <v>13649</v>
      </c>
      <c r="F3693" s="2" t="s">
        <v>13650</v>
      </c>
      <c r="G3693" s="2" t="s">
        <v>13651</v>
      </c>
      <c r="H3693" s="2" t="s">
        <v>61</v>
      </c>
      <c r="I3693" s="2" t="s">
        <v>61</v>
      </c>
      <c r="J3693" s="2" t="s">
        <v>61</v>
      </c>
      <c r="K3693" s="50" t="s">
        <v>61</v>
      </c>
      <c r="L3693" s="43">
        <v>2009</v>
      </c>
      <c r="M3693" s="2" t="s">
        <v>133</v>
      </c>
      <c r="N3693" s="32">
        <v>25.232900000000001</v>
      </c>
      <c r="O3693" s="32">
        <v>55.313769999999998</v>
      </c>
      <c r="P3693" s="2" t="s">
        <v>152</v>
      </c>
      <c r="Q3693" s="2" t="s">
        <v>65</v>
      </c>
      <c r="R3693" s="43" t="s">
        <v>18854</v>
      </c>
      <c r="S3693" s="41" t="s">
        <v>1554</v>
      </c>
      <c r="T3693" s="41" t="s">
        <v>18460</v>
      </c>
      <c r="U3693" s="2"/>
      <c r="V3693" s="2"/>
      <c r="W3693" s="41" t="s">
        <v>17588</v>
      </c>
      <c r="X3693" s="2" t="s">
        <v>153</v>
      </c>
      <c r="Y3693" s="2" t="s">
        <v>76</v>
      </c>
      <c r="Z3693" s="5" t="s">
        <v>10423</v>
      </c>
      <c r="AA3693" s="5" t="s">
        <v>16910</v>
      </c>
      <c r="AB3693" s="5" t="s">
        <v>16317</v>
      </c>
      <c r="AC3693" s="2" t="s">
        <v>5247</v>
      </c>
      <c r="AD3693" s="2">
        <v>1031900</v>
      </c>
      <c r="AE3693" s="5">
        <v>30</v>
      </c>
      <c r="AF3693" s="25"/>
      <c r="AG3693" s="29">
        <v>3</v>
      </c>
      <c r="AH3693" s="2" t="s">
        <v>17978</v>
      </c>
      <c r="AI3693" s="2">
        <v>3</v>
      </c>
      <c r="AJ3693" s="2">
        <v>3</v>
      </c>
      <c r="AK3693" s="2"/>
      <c r="AL3693" s="2"/>
      <c r="AM3693" s="2"/>
      <c r="AN3693" s="2"/>
      <c r="AO3693" s="2"/>
      <c r="AP3693" s="25"/>
      <c r="AQ3693" s="25"/>
      <c r="AR3693" s="2"/>
      <c r="AS3693" s="2"/>
      <c r="AT3693" s="2"/>
      <c r="AU3693" s="25"/>
      <c r="AV3693" s="2"/>
      <c r="AW3693" s="2"/>
      <c r="AX3693" s="25"/>
      <c r="AY3693" s="25"/>
      <c r="AZ3693" s="25"/>
      <c r="BA3693" s="25"/>
      <c r="BB3693" s="25"/>
      <c r="BC3693" s="25"/>
      <c r="BD3693" s="25"/>
      <c r="BE3693" s="25"/>
      <c r="BF3693" s="25"/>
      <c r="BG3693" s="25"/>
      <c r="BH3693" s="25"/>
      <c r="BI3693" s="25"/>
      <c r="BJ3693" s="25"/>
      <c r="BK3693" s="25"/>
      <c r="BL3693" s="25"/>
      <c r="BM3693" s="25"/>
      <c r="BN3693" s="25"/>
      <c r="BO3693" s="25"/>
      <c r="BP3693" s="25"/>
      <c r="BQ3693" s="25"/>
      <c r="BR3693" s="25"/>
      <c r="BS3693" s="25"/>
      <c r="BT3693" s="25"/>
      <c r="BU3693" s="25"/>
      <c r="BV3693" s="25"/>
      <c r="BW3693" s="25"/>
      <c r="BX3693" s="25"/>
      <c r="BY3693" s="25"/>
      <c r="BZ3693" s="25"/>
      <c r="CA3693" s="25"/>
      <c r="CB3693" s="25"/>
      <c r="CC3693" s="25"/>
      <c r="CD3693" s="2" t="s">
        <v>78</v>
      </c>
      <c r="CE3693" s="2" t="s">
        <v>22142</v>
      </c>
      <c r="CF3693" s="25"/>
      <c r="CG3693" s="25"/>
      <c r="CH3693" s="25"/>
      <c r="CI3693" s="25"/>
      <c r="CJ3693" s="25"/>
    </row>
    <row r="3694" spans="1:88" x14ac:dyDescent="0.2">
      <c r="A3694" s="2" t="s">
        <v>13652</v>
      </c>
      <c r="B3694" s="2" t="s">
        <v>26735</v>
      </c>
      <c r="C3694" s="2" t="s">
        <v>10420</v>
      </c>
      <c r="D3694" s="2" t="s">
        <v>13653</v>
      </c>
      <c r="E3694" s="2" t="s">
        <v>13653</v>
      </c>
      <c r="F3694" s="2" t="s">
        <v>13654</v>
      </c>
      <c r="G3694" s="2" t="s">
        <v>13655</v>
      </c>
      <c r="H3694" s="2" t="s">
        <v>61</v>
      </c>
      <c r="I3694" s="2" t="s">
        <v>61</v>
      </c>
      <c r="J3694" s="2" t="s">
        <v>61</v>
      </c>
      <c r="K3694" s="50" t="s">
        <v>61</v>
      </c>
      <c r="L3694" s="43">
        <v>2009</v>
      </c>
      <c r="M3694" s="2" t="s">
        <v>133</v>
      </c>
      <c r="N3694" s="32">
        <v>25.228560000000002</v>
      </c>
      <c r="O3694" s="32">
        <v>55.323</v>
      </c>
      <c r="P3694" s="2" t="s">
        <v>152</v>
      </c>
      <c r="Q3694" s="2" t="s">
        <v>65</v>
      </c>
      <c r="R3694" s="43" t="s">
        <v>18854</v>
      </c>
      <c r="S3694" s="41" t="s">
        <v>1554</v>
      </c>
      <c r="T3694" s="41" t="s">
        <v>18460</v>
      </c>
      <c r="U3694" s="2"/>
      <c r="V3694" s="2"/>
      <c r="W3694" s="41" t="s">
        <v>17588</v>
      </c>
      <c r="X3694" s="2" t="s">
        <v>153</v>
      </c>
      <c r="Y3694" s="2" t="s">
        <v>102</v>
      </c>
      <c r="Z3694" s="5" t="s">
        <v>10423</v>
      </c>
      <c r="AA3694" s="5" t="s">
        <v>16910</v>
      </c>
      <c r="AB3694" s="5" t="s">
        <v>16316</v>
      </c>
      <c r="AC3694" s="2" t="s">
        <v>5205</v>
      </c>
      <c r="AD3694" s="2">
        <v>1031500</v>
      </c>
      <c r="AE3694" s="5">
        <v>27</v>
      </c>
      <c r="AF3694" s="25"/>
      <c r="AG3694" s="29">
        <v>3</v>
      </c>
      <c r="AH3694" s="2" t="s">
        <v>17974</v>
      </c>
      <c r="AI3694" s="2">
        <v>3</v>
      </c>
      <c r="AJ3694" s="2">
        <v>3</v>
      </c>
      <c r="AK3694" s="2"/>
      <c r="AL3694" s="2"/>
      <c r="AM3694" s="2"/>
      <c r="AN3694" s="2"/>
      <c r="AO3694" s="2"/>
      <c r="AP3694" s="25"/>
      <c r="AQ3694" s="25"/>
      <c r="AR3694" s="2"/>
      <c r="AS3694" s="2"/>
      <c r="AT3694" s="2"/>
      <c r="AU3694" s="25"/>
      <c r="AV3694" s="2"/>
      <c r="AW3694" s="2"/>
      <c r="AX3694" s="25"/>
      <c r="AY3694" s="25"/>
      <c r="AZ3694" s="25"/>
      <c r="BA3694" s="25"/>
      <c r="BB3694" s="25"/>
      <c r="BC3694" s="25"/>
      <c r="BD3694" s="25"/>
      <c r="BE3694" s="25"/>
      <c r="BF3694" s="25"/>
      <c r="BG3694" s="25"/>
      <c r="BH3694" s="25"/>
      <c r="BI3694" s="25"/>
      <c r="BJ3694" s="25"/>
      <c r="BK3694" s="25"/>
      <c r="BL3694" s="25"/>
      <c r="BM3694" s="25"/>
      <c r="BN3694" s="25"/>
      <c r="BO3694" s="25"/>
      <c r="BP3694" s="25"/>
      <c r="BQ3694" s="25"/>
      <c r="BR3694" s="25"/>
      <c r="BS3694" s="25"/>
      <c r="BT3694" s="25"/>
      <c r="BU3694" s="25"/>
      <c r="BV3694" s="25"/>
      <c r="BW3694" s="25"/>
      <c r="BX3694" s="25"/>
      <c r="BY3694" s="25"/>
      <c r="BZ3694" s="25"/>
      <c r="CA3694" s="25"/>
      <c r="CB3694" s="25"/>
      <c r="CC3694" s="25"/>
      <c r="CD3694" s="2" t="s">
        <v>78</v>
      </c>
      <c r="CE3694" s="2" t="s">
        <v>22143</v>
      </c>
      <c r="CF3694" s="25"/>
      <c r="CG3694" s="25"/>
      <c r="CH3694" s="25"/>
      <c r="CI3694" s="25"/>
      <c r="CJ3694" s="25"/>
    </row>
    <row r="3695" spans="1:88" x14ac:dyDescent="0.2">
      <c r="A3695" s="2" t="s">
        <v>13656</v>
      </c>
      <c r="B3695" s="2" t="s">
        <v>26736</v>
      </c>
      <c r="C3695" s="2" t="s">
        <v>10420</v>
      </c>
      <c r="D3695" s="2" t="s">
        <v>13657</v>
      </c>
      <c r="E3695" s="2" t="s">
        <v>13657</v>
      </c>
      <c r="F3695" s="2" t="s">
        <v>13658</v>
      </c>
      <c r="G3695" s="2" t="s">
        <v>13659</v>
      </c>
      <c r="H3695" s="2" t="s">
        <v>61</v>
      </c>
      <c r="I3695" s="2" t="s">
        <v>61</v>
      </c>
      <c r="J3695" s="2" t="s">
        <v>61</v>
      </c>
      <c r="K3695" s="50" t="s">
        <v>61</v>
      </c>
      <c r="L3695" s="43">
        <v>2009</v>
      </c>
      <c r="M3695" s="2" t="s">
        <v>133</v>
      </c>
      <c r="N3695" s="32">
        <v>25.245920000000002</v>
      </c>
      <c r="O3695" s="32">
        <v>55.332599999999999</v>
      </c>
      <c r="P3695" s="2" t="s">
        <v>152</v>
      </c>
      <c r="Q3695" s="2" t="s">
        <v>65</v>
      </c>
      <c r="R3695" s="43" t="s">
        <v>16802</v>
      </c>
      <c r="S3695" s="41" t="s">
        <v>4851</v>
      </c>
      <c r="T3695" s="41" t="s">
        <v>18462</v>
      </c>
      <c r="U3695" s="2"/>
      <c r="V3695" s="2"/>
      <c r="W3695" s="41" t="s">
        <v>17588</v>
      </c>
      <c r="X3695" s="2" t="s">
        <v>153</v>
      </c>
      <c r="Y3695" s="2" t="s">
        <v>69</v>
      </c>
      <c r="Z3695" s="5" t="s">
        <v>10423</v>
      </c>
      <c r="AA3695" s="5" t="s">
        <v>16910</v>
      </c>
      <c r="AB3695" s="5" t="s">
        <v>18091</v>
      </c>
      <c r="AC3695" s="2" t="s">
        <v>5205</v>
      </c>
      <c r="AD3695" s="2">
        <v>1012900</v>
      </c>
      <c r="AE3695" s="5">
        <v>25</v>
      </c>
      <c r="AF3695" s="25"/>
      <c r="AG3695" s="29">
        <v>3</v>
      </c>
      <c r="AH3695" s="2" t="s">
        <v>17974</v>
      </c>
      <c r="AI3695" s="2">
        <v>3</v>
      </c>
      <c r="AJ3695" s="2">
        <v>3</v>
      </c>
      <c r="AK3695" s="2"/>
      <c r="AL3695" s="2"/>
      <c r="AM3695" s="2"/>
      <c r="AN3695" s="2"/>
      <c r="AO3695" s="2"/>
      <c r="AP3695" s="25"/>
      <c r="AQ3695" s="25"/>
      <c r="AR3695" s="2"/>
      <c r="AS3695" s="2"/>
      <c r="AT3695" s="2"/>
      <c r="AU3695" s="25"/>
      <c r="AV3695" s="2"/>
      <c r="AW3695" s="2"/>
      <c r="AX3695" s="25"/>
      <c r="AY3695" s="25"/>
      <c r="AZ3695" s="25"/>
      <c r="BA3695" s="25"/>
      <c r="BB3695" s="25"/>
      <c r="BC3695" s="25"/>
      <c r="BD3695" s="25"/>
      <c r="BE3695" s="25"/>
      <c r="BF3695" s="25"/>
      <c r="BG3695" s="25"/>
      <c r="BH3695" s="25"/>
      <c r="BI3695" s="25"/>
      <c r="BJ3695" s="25"/>
      <c r="BK3695" s="25"/>
      <c r="BL3695" s="25"/>
      <c r="BM3695" s="25"/>
      <c r="BN3695" s="25"/>
      <c r="BO3695" s="25"/>
      <c r="BP3695" s="25"/>
      <c r="BQ3695" s="25"/>
      <c r="BR3695" s="25"/>
      <c r="BS3695" s="25"/>
      <c r="BT3695" s="25"/>
      <c r="BU3695" s="25"/>
      <c r="BV3695" s="25"/>
      <c r="BW3695" s="25"/>
      <c r="BX3695" s="25"/>
      <c r="BY3695" s="25"/>
      <c r="BZ3695" s="25"/>
      <c r="CA3695" s="25"/>
      <c r="CB3695" s="25"/>
      <c r="CC3695" s="25"/>
      <c r="CD3695" s="2" t="s">
        <v>78</v>
      </c>
      <c r="CE3695" s="2" t="s">
        <v>22144</v>
      </c>
      <c r="CF3695" s="25"/>
      <c r="CG3695" s="25"/>
      <c r="CH3695" s="25"/>
      <c r="CI3695" s="25"/>
      <c r="CJ3695" s="25"/>
    </row>
    <row r="3696" spans="1:88" x14ac:dyDescent="0.2">
      <c r="A3696" s="2" t="s">
        <v>13660</v>
      </c>
      <c r="B3696" s="2" t="s">
        <v>26737</v>
      </c>
      <c r="C3696" s="2" t="s">
        <v>10420</v>
      </c>
      <c r="D3696" s="2" t="s">
        <v>13661</v>
      </c>
      <c r="E3696" s="2" t="s">
        <v>13661</v>
      </c>
      <c r="F3696" s="2" t="s">
        <v>13662</v>
      </c>
      <c r="G3696" s="2" t="s">
        <v>13663</v>
      </c>
      <c r="H3696" s="2" t="s">
        <v>61</v>
      </c>
      <c r="I3696" s="2" t="s">
        <v>61</v>
      </c>
      <c r="J3696" s="2" t="s">
        <v>61</v>
      </c>
      <c r="K3696" s="50" t="s">
        <v>61</v>
      </c>
      <c r="L3696" s="43">
        <v>2009</v>
      </c>
      <c r="M3696" s="2" t="s">
        <v>133</v>
      </c>
      <c r="N3696" s="32">
        <v>25.2454</v>
      </c>
      <c r="O3696" s="32">
        <v>55.338999999999999</v>
      </c>
      <c r="P3696" s="2" t="s">
        <v>152</v>
      </c>
      <c r="Q3696" s="2" t="s">
        <v>65</v>
      </c>
      <c r="R3696" s="43" t="s">
        <v>18854</v>
      </c>
      <c r="S3696" s="41" t="s">
        <v>272</v>
      </c>
      <c r="T3696" s="41" t="s">
        <v>18461</v>
      </c>
      <c r="U3696" s="2"/>
      <c r="V3696" s="2"/>
      <c r="W3696" s="41" t="s">
        <v>17588</v>
      </c>
      <c r="X3696" s="2" t="s">
        <v>153</v>
      </c>
      <c r="Y3696" s="2" t="s">
        <v>76</v>
      </c>
      <c r="Z3696" s="5" t="s">
        <v>10423</v>
      </c>
      <c r="AA3696" s="5" t="s">
        <v>16910</v>
      </c>
      <c r="AB3696" s="5" t="s">
        <v>16317</v>
      </c>
      <c r="AC3696" s="2" t="s">
        <v>5205</v>
      </c>
      <c r="AD3696" s="2">
        <v>1021400</v>
      </c>
      <c r="AE3696" s="5">
        <v>23</v>
      </c>
      <c r="AF3696" s="25"/>
      <c r="AG3696" s="29">
        <v>3</v>
      </c>
      <c r="AH3696" s="2" t="s">
        <v>17974</v>
      </c>
      <c r="AI3696" s="2">
        <v>4</v>
      </c>
      <c r="AJ3696" s="2">
        <v>3</v>
      </c>
      <c r="AK3696" s="2"/>
      <c r="AL3696" s="2"/>
      <c r="AM3696" s="2"/>
      <c r="AN3696" s="2"/>
      <c r="AO3696" s="2"/>
      <c r="AP3696" s="25"/>
      <c r="AQ3696" s="25"/>
      <c r="AR3696" s="2"/>
      <c r="AS3696" s="2"/>
      <c r="AT3696" s="2"/>
      <c r="AU3696" s="25"/>
      <c r="AV3696" s="2"/>
      <c r="AW3696" s="2"/>
      <c r="AX3696" s="25"/>
      <c r="AY3696" s="25"/>
      <c r="AZ3696" s="25"/>
      <c r="BA3696" s="25"/>
      <c r="BB3696" s="25"/>
      <c r="BC3696" s="25"/>
      <c r="BD3696" s="25"/>
      <c r="BE3696" s="25"/>
      <c r="BF3696" s="25"/>
      <c r="BG3696" s="25"/>
      <c r="BH3696" s="25"/>
      <c r="BI3696" s="25"/>
      <c r="BJ3696" s="25"/>
      <c r="BK3696" s="25"/>
      <c r="BL3696" s="25"/>
      <c r="BM3696" s="25"/>
      <c r="BN3696" s="25"/>
      <c r="BO3696" s="25"/>
      <c r="BP3696" s="25"/>
      <c r="BQ3696" s="25"/>
      <c r="BR3696" s="25"/>
      <c r="BS3696" s="25"/>
      <c r="BT3696" s="25"/>
      <c r="BU3696" s="25"/>
      <c r="BV3696" s="25"/>
      <c r="BW3696" s="25"/>
      <c r="BX3696" s="25"/>
      <c r="BY3696" s="25"/>
      <c r="BZ3696" s="25"/>
      <c r="CA3696" s="25"/>
      <c r="CB3696" s="25"/>
      <c r="CC3696" s="25"/>
      <c r="CD3696" s="2" t="s">
        <v>628</v>
      </c>
      <c r="CE3696" s="2" t="s">
        <v>22145</v>
      </c>
      <c r="CF3696" s="25"/>
      <c r="CG3696" s="25"/>
      <c r="CH3696" s="25"/>
      <c r="CI3696" s="25"/>
      <c r="CJ3696" s="25"/>
    </row>
    <row r="3697" spans="1:88" x14ac:dyDescent="0.2">
      <c r="A3697" s="2" t="s">
        <v>13664</v>
      </c>
      <c r="B3697" s="2" t="s">
        <v>26738</v>
      </c>
      <c r="C3697" s="2" t="s">
        <v>10420</v>
      </c>
      <c r="D3697" s="2" t="s">
        <v>13665</v>
      </c>
      <c r="E3697" s="2" t="s">
        <v>13665</v>
      </c>
      <c r="F3697" s="2" t="s">
        <v>13666</v>
      </c>
      <c r="G3697" s="2" t="s">
        <v>13667</v>
      </c>
      <c r="H3697" s="2" t="s">
        <v>61</v>
      </c>
      <c r="I3697" s="2" t="s">
        <v>61</v>
      </c>
      <c r="J3697" s="2" t="s">
        <v>61</v>
      </c>
      <c r="K3697" s="50" t="s">
        <v>61</v>
      </c>
      <c r="L3697" s="43">
        <v>2009</v>
      </c>
      <c r="M3697" s="2" t="s">
        <v>133</v>
      </c>
      <c r="N3697" s="32">
        <v>25.261199999999999</v>
      </c>
      <c r="O3697" s="32">
        <v>55.285200000000003</v>
      </c>
      <c r="P3697" s="2" t="s">
        <v>152</v>
      </c>
      <c r="Q3697" s="2" t="s">
        <v>65</v>
      </c>
      <c r="R3697" s="43" t="s">
        <v>18854</v>
      </c>
      <c r="S3697" s="41" t="s">
        <v>272</v>
      </c>
      <c r="T3697" s="41" t="s">
        <v>18461</v>
      </c>
      <c r="U3697" s="2"/>
      <c r="V3697" s="2"/>
      <c r="W3697" s="41" t="s">
        <v>17588</v>
      </c>
      <c r="X3697" s="2" t="s">
        <v>153</v>
      </c>
      <c r="Y3697" s="2" t="s">
        <v>102</v>
      </c>
      <c r="Z3697" s="5" t="s">
        <v>20</v>
      </c>
      <c r="AA3697" s="5" t="s">
        <v>16910</v>
      </c>
      <c r="AB3697" s="5" t="s">
        <v>16316</v>
      </c>
      <c r="AC3697" s="2" t="s">
        <v>5205</v>
      </c>
      <c r="AD3697" s="2">
        <v>1031200</v>
      </c>
      <c r="AE3697" s="5">
        <v>31</v>
      </c>
      <c r="AF3697" s="25"/>
      <c r="AG3697" s="29">
        <v>3</v>
      </c>
      <c r="AH3697" s="2" t="s">
        <v>17974</v>
      </c>
      <c r="AI3697" s="2">
        <v>3</v>
      </c>
      <c r="AJ3697" s="2">
        <v>3</v>
      </c>
      <c r="AK3697" s="2"/>
      <c r="AL3697" s="2"/>
      <c r="AM3697" s="2"/>
      <c r="AN3697" s="2"/>
      <c r="AO3697" s="2"/>
      <c r="AP3697" s="25"/>
      <c r="AQ3697" s="25"/>
      <c r="AR3697" s="2"/>
      <c r="AS3697" s="2"/>
      <c r="AT3697" s="2"/>
      <c r="AU3697" s="25"/>
      <c r="AV3697" s="2"/>
      <c r="AW3697" s="2"/>
      <c r="AX3697" s="25"/>
      <c r="AY3697" s="25"/>
      <c r="AZ3697" s="25"/>
      <c r="BA3697" s="25"/>
      <c r="BB3697" s="25"/>
      <c r="BC3697" s="25"/>
      <c r="BD3697" s="25"/>
      <c r="BE3697" s="25"/>
      <c r="BF3697" s="25"/>
      <c r="BG3697" s="25"/>
      <c r="BH3697" s="25"/>
      <c r="BI3697" s="25"/>
      <c r="BJ3697" s="25"/>
      <c r="BK3697" s="25"/>
      <c r="BL3697" s="25"/>
      <c r="BM3697" s="25"/>
      <c r="BN3697" s="25"/>
      <c r="BO3697" s="25"/>
      <c r="BP3697" s="25"/>
      <c r="BQ3697" s="25"/>
      <c r="BR3697" s="25"/>
      <c r="BS3697" s="25"/>
      <c r="BT3697" s="25"/>
      <c r="BU3697" s="25"/>
      <c r="BV3697" s="25"/>
      <c r="BW3697" s="25"/>
      <c r="BX3697" s="25"/>
      <c r="BY3697" s="25"/>
      <c r="BZ3697" s="25"/>
      <c r="CA3697" s="25"/>
      <c r="CB3697" s="25"/>
      <c r="CC3697" s="25"/>
      <c r="CD3697" s="2" t="s">
        <v>628</v>
      </c>
      <c r="CE3697" s="2" t="s">
        <v>22146</v>
      </c>
      <c r="CF3697" s="25"/>
      <c r="CG3697" s="25"/>
      <c r="CH3697" s="25"/>
      <c r="CI3697" s="25"/>
      <c r="CJ3697" s="25"/>
    </row>
    <row r="3698" spans="1:88" x14ac:dyDescent="0.2">
      <c r="A3698" s="2" t="s">
        <v>13668</v>
      </c>
      <c r="B3698" s="2" t="s">
        <v>26739</v>
      </c>
      <c r="C3698" s="2" t="s">
        <v>10420</v>
      </c>
      <c r="D3698" s="2" t="s">
        <v>13669</v>
      </c>
      <c r="E3698" s="2" t="s">
        <v>13669</v>
      </c>
      <c r="F3698" s="2" t="s">
        <v>13670</v>
      </c>
      <c r="G3698" s="2" t="s">
        <v>16612</v>
      </c>
      <c r="H3698" s="2" t="s">
        <v>83</v>
      </c>
      <c r="I3698" s="2" t="s">
        <v>61</v>
      </c>
      <c r="J3698" s="2" t="s">
        <v>61</v>
      </c>
      <c r="K3698" s="50" t="s">
        <v>61</v>
      </c>
      <c r="L3698" s="43">
        <v>2009</v>
      </c>
      <c r="M3698" s="2" t="s">
        <v>133</v>
      </c>
      <c r="N3698" s="32">
        <v>25.259899999999998</v>
      </c>
      <c r="O3698" s="32">
        <v>55.293410000000002</v>
      </c>
      <c r="P3698" s="2" t="s">
        <v>2767</v>
      </c>
      <c r="Q3698" s="2" t="s">
        <v>65</v>
      </c>
      <c r="R3698" s="43" t="s">
        <v>18854</v>
      </c>
      <c r="S3698" s="41" t="s">
        <v>272</v>
      </c>
      <c r="T3698" s="41" t="s">
        <v>18461</v>
      </c>
      <c r="U3698" s="2"/>
      <c r="V3698" s="2"/>
      <c r="W3698" s="41" t="s">
        <v>17589</v>
      </c>
      <c r="X3698" s="2" t="s">
        <v>315</v>
      </c>
      <c r="Y3698" s="2" t="s">
        <v>102</v>
      </c>
      <c r="Z3698" s="5" t="s">
        <v>10423</v>
      </c>
      <c r="AA3698" s="5" t="s">
        <v>16910</v>
      </c>
      <c r="AB3698" s="5" t="s">
        <v>16316</v>
      </c>
      <c r="AC3698" s="2" t="s">
        <v>5205</v>
      </c>
      <c r="AD3698" s="2">
        <v>1031200</v>
      </c>
      <c r="AE3698" s="5">
        <v>25</v>
      </c>
      <c r="AF3698" s="25"/>
      <c r="AG3698" s="29">
        <v>3</v>
      </c>
      <c r="AH3698" s="2" t="s">
        <v>17974</v>
      </c>
      <c r="AI3698" s="2">
        <v>3</v>
      </c>
      <c r="AJ3698" s="2">
        <v>3</v>
      </c>
      <c r="AK3698" s="2"/>
      <c r="AL3698" s="2"/>
      <c r="AM3698" s="2"/>
      <c r="AN3698" s="2"/>
      <c r="AO3698" s="2"/>
      <c r="AP3698" s="25"/>
      <c r="AQ3698" s="25"/>
      <c r="AR3698" s="2"/>
      <c r="AS3698" s="2"/>
      <c r="AT3698" s="2"/>
      <c r="AU3698" s="25"/>
      <c r="AV3698" s="2"/>
      <c r="AW3698" s="2"/>
      <c r="AX3698" s="25"/>
      <c r="AY3698" s="25"/>
      <c r="AZ3698" s="25"/>
      <c r="BA3698" s="25"/>
      <c r="BB3698" s="25"/>
      <c r="BC3698" s="25"/>
      <c r="BD3698" s="25"/>
      <c r="BE3698" s="25"/>
      <c r="BF3698" s="25"/>
      <c r="BG3698" s="25"/>
      <c r="BH3698" s="25"/>
      <c r="BI3698" s="25"/>
      <c r="BJ3698" s="25"/>
      <c r="BK3698" s="25"/>
      <c r="BL3698" s="25"/>
      <c r="BM3698" s="25"/>
      <c r="BN3698" s="25"/>
      <c r="BO3698" s="25"/>
      <c r="BP3698" s="25"/>
      <c r="BQ3698" s="25"/>
      <c r="BR3698" s="25"/>
      <c r="BS3698" s="25"/>
      <c r="BT3698" s="25"/>
      <c r="BU3698" s="25"/>
      <c r="BV3698" s="25"/>
      <c r="BW3698" s="25"/>
      <c r="BX3698" s="25"/>
      <c r="BY3698" s="25"/>
      <c r="BZ3698" s="25"/>
      <c r="CA3698" s="25"/>
      <c r="CB3698" s="25"/>
      <c r="CC3698" s="25"/>
      <c r="CD3698" s="2" t="s">
        <v>71</v>
      </c>
      <c r="CE3698" s="2">
        <v>0</v>
      </c>
      <c r="CF3698" s="25"/>
      <c r="CG3698" s="25"/>
      <c r="CH3698" s="25"/>
      <c r="CI3698" s="25"/>
      <c r="CJ3698" s="25"/>
    </row>
    <row r="3699" spans="1:88" x14ac:dyDescent="0.2">
      <c r="A3699" s="2" t="s">
        <v>13671</v>
      </c>
      <c r="B3699" s="2" t="s">
        <v>26740</v>
      </c>
      <c r="C3699" s="2" t="s">
        <v>10420</v>
      </c>
      <c r="D3699" s="2" t="s">
        <v>13672</v>
      </c>
      <c r="E3699" s="2" t="s">
        <v>13672</v>
      </c>
      <c r="F3699" s="2" t="s">
        <v>13673</v>
      </c>
      <c r="G3699" s="2" t="s">
        <v>13674</v>
      </c>
      <c r="H3699" s="2" t="s">
        <v>83</v>
      </c>
      <c r="I3699" s="2" t="s">
        <v>61</v>
      </c>
      <c r="J3699" s="2" t="s">
        <v>61</v>
      </c>
      <c r="K3699" s="50" t="s">
        <v>61</v>
      </c>
      <c r="L3699" s="43">
        <v>2009</v>
      </c>
      <c r="M3699" s="2" t="s">
        <v>133</v>
      </c>
      <c r="N3699" s="32">
        <v>25.255030000000001</v>
      </c>
      <c r="O3699" s="32">
        <v>55.310690000000001</v>
      </c>
      <c r="P3699" s="2" t="s">
        <v>2767</v>
      </c>
      <c r="Q3699" s="2" t="s">
        <v>65</v>
      </c>
      <c r="R3699" s="43" t="s">
        <v>18854</v>
      </c>
      <c r="S3699" s="41" t="s">
        <v>1554</v>
      </c>
      <c r="T3699" s="41" t="s">
        <v>18460</v>
      </c>
      <c r="U3699" s="2"/>
      <c r="V3699" s="2"/>
      <c r="W3699" s="41" t="s">
        <v>17589</v>
      </c>
      <c r="X3699" s="2" t="s">
        <v>315</v>
      </c>
      <c r="Y3699" s="2" t="s">
        <v>76</v>
      </c>
      <c r="Z3699" s="5" t="s">
        <v>10423</v>
      </c>
      <c r="AA3699" s="5" t="s">
        <v>16910</v>
      </c>
      <c r="AB3699" s="5" t="s">
        <v>16317</v>
      </c>
      <c r="AC3699" s="2" t="s">
        <v>5205</v>
      </c>
      <c r="AD3699" s="2">
        <v>1031400</v>
      </c>
      <c r="AE3699" s="5">
        <v>22</v>
      </c>
      <c r="AF3699" s="25"/>
      <c r="AG3699" s="29">
        <v>3</v>
      </c>
      <c r="AH3699" s="2" t="s">
        <v>17974</v>
      </c>
      <c r="AI3699" s="2">
        <v>3</v>
      </c>
      <c r="AJ3699" s="2">
        <v>3</v>
      </c>
      <c r="AK3699" s="2"/>
      <c r="AL3699" s="2"/>
      <c r="AM3699" s="2"/>
      <c r="AN3699" s="2"/>
      <c r="AO3699" s="2"/>
      <c r="AP3699" s="25"/>
      <c r="AQ3699" s="25"/>
      <c r="AR3699" s="2"/>
      <c r="AS3699" s="2"/>
      <c r="AT3699" s="2"/>
      <c r="AU3699" s="25"/>
      <c r="AV3699" s="2"/>
      <c r="AW3699" s="2"/>
      <c r="AX3699" s="25"/>
      <c r="AY3699" s="25"/>
      <c r="AZ3699" s="25"/>
      <c r="BA3699" s="25"/>
      <c r="BB3699" s="25"/>
      <c r="BC3699" s="25"/>
      <c r="BD3699" s="25"/>
      <c r="BE3699" s="25"/>
      <c r="BF3699" s="25"/>
      <c r="BG3699" s="25"/>
      <c r="BH3699" s="25"/>
      <c r="BI3699" s="25"/>
      <c r="BJ3699" s="25"/>
      <c r="BK3699" s="25"/>
      <c r="BL3699" s="25"/>
      <c r="BM3699" s="25"/>
      <c r="BN3699" s="25"/>
      <c r="BO3699" s="25"/>
      <c r="BP3699" s="25"/>
      <c r="BQ3699" s="25"/>
      <c r="BR3699" s="25"/>
      <c r="BS3699" s="25"/>
      <c r="BT3699" s="25"/>
      <c r="BU3699" s="25"/>
      <c r="BV3699" s="25"/>
      <c r="BW3699" s="25"/>
      <c r="BX3699" s="25"/>
      <c r="BY3699" s="25"/>
      <c r="BZ3699" s="25"/>
      <c r="CA3699" s="25"/>
      <c r="CB3699" s="25"/>
      <c r="CC3699" s="25"/>
      <c r="CD3699" s="2" t="s">
        <v>628</v>
      </c>
      <c r="CE3699" s="2" t="s">
        <v>22147</v>
      </c>
      <c r="CF3699" s="25"/>
      <c r="CG3699" s="25"/>
      <c r="CH3699" s="25"/>
      <c r="CI3699" s="25"/>
      <c r="CJ3699" s="25"/>
    </row>
    <row r="3700" spans="1:88" x14ac:dyDescent="0.2">
      <c r="A3700" s="2" t="s">
        <v>13675</v>
      </c>
      <c r="B3700" s="2" t="s">
        <v>26741</v>
      </c>
      <c r="C3700" s="2" t="s">
        <v>10420</v>
      </c>
      <c r="D3700" s="2" t="s">
        <v>13675</v>
      </c>
      <c r="E3700" s="2" t="s">
        <v>13675</v>
      </c>
      <c r="F3700" s="2" t="s">
        <v>13676</v>
      </c>
      <c r="G3700" s="2" t="s">
        <v>13677</v>
      </c>
      <c r="H3700" s="2" t="s">
        <v>61</v>
      </c>
      <c r="I3700" s="2" t="s">
        <v>61</v>
      </c>
      <c r="J3700" s="2" t="s">
        <v>61</v>
      </c>
      <c r="K3700" s="50" t="s">
        <v>61</v>
      </c>
      <c r="L3700" s="43">
        <v>2009</v>
      </c>
      <c r="M3700" s="2" t="s">
        <v>133</v>
      </c>
      <c r="N3700" s="32">
        <v>25.24654</v>
      </c>
      <c r="O3700" s="32">
        <v>55.316270000000003</v>
      </c>
      <c r="P3700" s="2" t="s">
        <v>152</v>
      </c>
      <c r="Q3700" s="2" t="s">
        <v>65</v>
      </c>
      <c r="R3700" s="43" t="s">
        <v>18854</v>
      </c>
      <c r="S3700" s="41" t="s">
        <v>272</v>
      </c>
      <c r="T3700" s="41" t="s">
        <v>18461</v>
      </c>
      <c r="U3700" s="2"/>
      <c r="V3700" s="2"/>
      <c r="W3700" s="41" t="s">
        <v>17588</v>
      </c>
      <c r="X3700" s="2" t="s">
        <v>696</v>
      </c>
      <c r="Y3700" s="2" t="s">
        <v>76</v>
      </c>
      <c r="Z3700" s="5" t="s">
        <v>10423</v>
      </c>
      <c r="AA3700" s="5" t="s">
        <v>16910</v>
      </c>
      <c r="AB3700" s="5" t="s">
        <v>16317</v>
      </c>
      <c r="AC3700" s="2" t="s">
        <v>5205</v>
      </c>
      <c r="AD3700" s="2">
        <v>1031500</v>
      </c>
      <c r="AE3700" s="5">
        <v>25</v>
      </c>
      <c r="AF3700" s="25"/>
      <c r="AG3700" s="29">
        <v>3</v>
      </c>
      <c r="AH3700" s="2" t="s">
        <v>17974</v>
      </c>
      <c r="AI3700" s="2">
        <v>3</v>
      </c>
      <c r="AJ3700" s="2">
        <v>3</v>
      </c>
      <c r="AK3700" s="2"/>
      <c r="AL3700" s="2"/>
      <c r="AM3700" s="2"/>
      <c r="AN3700" s="2"/>
      <c r="AO3700" s="2"/>
      <c r="AP3700" s="25"/>
      <c r="AQ3700" s="25"/>
      <c r="AR3700" s="2"/>
      <c r="AS3700" s="2"/>
      <c r="AT3700" s="2"/>
      <c r="AU3700" s="25"/>
      <c r="AV3700" s="2"/>
      <c r="AW3700" s="2"/>
      <c r="AX3700" s="25"/>
      <c r="AY3700" s="25"/>
      <c r="AZ3700" s="25"/>
      <c r="BA3700" s="25"/>
      <c r="BB3700" s="25"/>
      <c r="BC3700" s="25"/>
      <c r="BD3700" s="25"/>
      <c r="BE3700" s="25"/>
      <c r="BF3700" s="25"/>
      <c r="BG3700" s="25"/>
      <c r="BH3700" s="25"/>
      <c r="BI3700" s="25"/>
      <c r="BJ3700" s="25"/>
      <c r="BK3700" s="25"/>
      <c r="BL3700" s="25"/>
      <c r="BM3700" s="25"/>
      <c r="BN3700" s="25"/>
      <c r="BO3700" s="25"/>
      <c r="BP3700" s="25"/>
      <c r="BQ3700" s="25"/>
      <c r="BR3700" s="25"/>
      <c r="BS3700" s="25"/>
      <c r="BT3700" s="25"/>
      <c r="BU3700" s="25"/>
      <c r="BV3700" s="25"/>
      <c r="BW3700" s="25"/>
      <c r="BX3700" s="25"/>
      <c r="BY3700" s="25"/>
      <c r="BZ3700" s="25"/>
      <c r="CA3700" s="25"/>
      <c r="CB3700" s="25"/>
      <c r="CC3700" s="25"/>
      <c r="CD3700" s="2" t="s">
        <v>78</v>
      </c>
      <c r="CE3700" s="2" t="s">
        <v>22148</v>
      </c>
      <c r="CF3700" s="25"/>
      <c r="CG3700" s="25"/>
      <c r="CH3700" s="25"/>
      <c r="CI3700" s="25"/>
      <c r="CJ3700" s="25"/>
    </row>
    <row r="3701" spans="1:88" x14ac:dyDescent="0.2">
      <c r="A3701" s="2" t="s">
        <v>13678</v>
      </c>
      <c r="B3701" s="2" t="s">
        <v>26742</v>
      </c>
      <c r="C3701" s="2" t="s">
        <v>10420</v>
      </c>
      <c r="D3701" s="2" t="s">
        <v>13679</v>
      </c>
      <c r="E3701" s="2" t="s">
        <v>13679</v>
      </c>
      <c r="F3701" s="2" t="s">
        <v>13680</v>
      </c>
      <c r="G3701" s="2" t="s">
        <v>13681</v>
      </c>
      <c r="H3701" s="2" t="s">
        <v>61</v>
      </c>
      <c r="I3701" s="2" t="s">
        <v>61</v>
      </c>
      <c r="J3701" s="2" t="s">
        <v>61</v>
      </c>
      <c r="K3701" s="50" t="s">
        <v>61</v>
      </c>
      <c r="L3701" s="43">
        <v>2009</v>
      </c>
      <c r="M3701" s="2" t="s">
        <v>133</v>
      </c>
      <c r="N3701" s="32">
        <v>25.270099999999999</v>
      </c>
      <c r="O3701" s="32">
        <v>55.296199999999999</v>
      </c>
      <c r="P3701" s="2" t="s">
        <v>152</v>
      </c>
      <c r="Q3701" s="2" t="s">
        <v>65</v>
      </c>
      <c r="R3701" s="43" t="s">
        <v>18854</v>
      </c>
      <c r="S3701" s="41" t="s">
        <v>272</v>
      </c>
      <c r="T3701" s="41" t="s">
        <v>18461</v>
      </c>
      <c r="U3701" s="2"/>
      <c r="V3701" s="2"/>
      <c r="W3701" s="41" t="s">
        <v>17588</v>
      </c>
      <c r="X3701" s="2" t="s">
        <v>153</v>
      </c>
      <c r="Y3701" s="2" t="s">
        <v>10437</v>
      </c>
      <c r="Z3701" s="5" t="s">
        <v>10423</v>
      </c>
      <c r="AA3701" s="5" t="s">
        <v>10937</v>
      </c>
      <c r="AB3701" s="5" t="s">
        <v>18093</v>
      </c>
      <c r="AC3701" s="2" t="s">
        <v>5247</v>
      </c>
      <c r="AD3701" s="2">
        <v>1011200</v>
      </c>
      <c r="AE3701" s="5">
        <v>25</v>
      </c>
      <c r="AF3701" s="25"/>
      <c r="AG3701" s="29">
        <v>3</v>
      </c>
      <c r="AH3701" s="2" t="s">
        <v>17978</v>
      </c>
      <c r="AI3701" s="2">
        <v>3</v>
      </c>
      <c r="AJ3701" s="2">
        <v>3</v>
      </c>
      <c r="AK3701" s="2"/>
      <c r="AL3701" s="2"/>
      <c r="AM3701" s="2"/>
      <c r="AN3701" s="2"/>
      <c r="AO3701" s="2"/>
      <c r="AP3701" s="25"/>
      <c r="AQ3701" s="25"/>
      <c r="AR3701" s="2"/>
      <c r="AS3701" s="2"/>
      <c r="AT3701" s="2"/>
      <c r="AU3701" s="25"/>
      <c r="AV3701" s="2"/>
      <c r="AW3701" s="2"/>
      <c r="AX3701" s="25"/>
      <c r="AY3701" s="25"/>
      <c r="AZ3701" s="25"/>
      <c r="BA3701" s="25"/>
      <c r="BB3701" s="25"/>
      <c r="BC3701" s="25"/>
      <c r="BD3701" s="25"/>
      <c r="BE3701" s="25"/>
      <c r="BF3701" s="25"/>
      <c r="BG3701" s="25"/>
      <c r="BH3701" s="25"/>
      <c r="BI3701" s="25"/>
      <c r="BJ3701" s="25"/>
      <c r="BK3701" s="25"/>
      <c r="BL3701" s="25"/>
      <c r="BM3701" s="25"/>
      <c r="BN3701" s="25"/>
      <c r="BO3701" s="25"/>
      <c r="BP3701" s="25"/>
      <c r="BQ3701" s="25"/>
      <c r="BR3701" s="25"/>
      <c r="BS3701" s="25"/>
      <c r="BT3701" s="25"/>
      <c r="BU3701" s="25"/>
      <c r="BV3701" s="25"/>
      <c r="BW3701" s="25"/>
      <c r="BX3701" s="25"/>
      <c r="BY3701" s="25"/>
      <c r="BZ3701" s="25"/>
      <c r="CA3701" s="25"/>
      <c r="CB3701" s="25"/>
      <c r="CC3701" s="25"/>
      <c r="CD3701" s="2" t="s">
        <v>628</v>
      </c>
      <c r="CE3701" s="2" t="s">
        <v>22149</v>
      </c>
      <c r="CF3701" s="25"/>
      <c r="CG3701" s="25"/>
      <c r="CH3701" s="25"/>
      <c r="CI3701" s="25"/>
      <c r="CJ3701" s="25"/>
    </row>
    <row r="3702" spans="1:88" x14ac:dyDescent="0.2">
      <c r="A3702" s="2" t="s">
        <v>13682</v>
      </c>
      <c r="B3702" s="2" t="s">
        <v>26743</v>
      </c>
      <c r="C3702" s="2" t="s">
        <v>10420</v>
      </c>
      <c r="D3702" s="2" t="s">
        <v>13683</v>
      </c>
      <c r="E3702" s="2" t="s">
        <v>13683</v>
      </c>
      <c r="F3702" s="2" t="s">
        <v>13684</v>
      </c>
      <c r="G3702" s="2" t="s">
        <v>13685</v>
      </c>
      <c r="H3702" s="2" t="s">
        <v>83</v>
      </c>
      <c r="I3702" s="2" t="s">
        <v>61</v>
      </c>
      <c r="J3702" s="2" t="s">
        <v>61</v>
      </c>
      <c r="K3702" s="50" t="s">
        <v>61</v>
      </c>
      <c r="L3702" s="43">
        <v>2009</v>
      </c>
      <c r="M3702" s="2" t="s">
        <v>133</v>
      </c>
      <c r="N3702" s="32">
        <v>25.273160000000001</v>
      </c>
      <c r="O3702" s="32">
        <v>55.299759999999999</v>
      </c>
      <c r="P3702" s="2" t="s">
        <v>2767</v>
      </c>
      <c r="Q3702" s="2" t="s">
        <v>65</v>
      </c>
      <c r="R3702" s="43" t="s">
        <v>18854</v>
      </c>
      <c r="S3702" s="41" t="s">
        <v>272</v>
      </c>
      <c r="T3702" s="41" t="s">
        <v>18461</v>
      </c>
      <c r="U3702" s="2"/>
      <c r="V3702" s="2"/>
      <c r="W3702" s="41" t="s">
        <v>17589</v>
      </c>
      <c r="X3702" s="2" t="s">
        <v>315</v>
      </c>
      <c r="Y3702" s="2" t="s">
        <v>76</v>
      </c>
      <c r="Z3702" s="5" t="s">
        <v>10423</v>
      </c>
      <c r="AA3702" s="5" t="s">
        <v>16910</v>
      </c>
      <c r="AB3702" s="5" t="s">
        <v>16317</v>
      </c>
      <c r="AC3702" s="2" t="s">
        <v>5247</v>
      </c>
      <c r="AD3702" s="2">
        <v>1011300</v>
      </c>
      <c r="AE3702" s="5">
        <v>21</v>
      </c>
      <c r="AF3702" s="25"/>
      <c r="AG3702" s="29">
        <v>3</v>
      </c>
      <c r="AH3702" s="2" t="s">
        <v>17978</v>
      </c>
      <c r="AI3702" s="2">
        <v>3</v>
      </c>
      <c r="AJ3702" s="2">
        <v>3</v>
      </c>
      <c r="AK3702" s="2"/>
      <c r="AL3702" s="2"/>
      <c r="AM3702" s="2"/>
      <c r="AN3702" s="2"/>
      <c r="AO3702" s="2"/>
      <c r="AP3702" s="25"/>
      <c r="AQ3702" s="25"/>
      <c r="AR3702" s="2"/>
      <c r="AS3702" s="2"/>
      <c r="AT3702" s="2"/>
      <c r="AU3702" s="25"/>
      <c r="AV3702" s="2"/>
      <c r="AW3702" s="2"/>
      <c r="AX3702" s="25"/>
      <c r="AY3702" s="25"/>
      <c r="AZ3702" s="25"/>
      <c r="BA3702" s="25"/>
      <c r="BB3702" s="25"/>
      <c r="BC3702" s="25"/>
      <c r="BD3702" s="25"/>
      <c r="BE3702" s="25"/>
      <c r="BF3702" s="25"/>
      <c r="BG3702" s="25"/>
      <c r="BH3702" s="25"/>
      <c r="BI3702" s="25"/>
      <c r="BJ3702" s="25"/>
      <c r="BK3702" s="25"/>
      <c r="BL3702" s="25"/>
      <c r="BM3702" s="25"/>
      <c r="BN3702" s="25"/>
      <c r="BO3702" s="25"/>
      <c r="BP3702" s="25"/>
      <c r="BQ3702" s="25"/>
      <c r="BR3702" s="25"/>
      <c r="BS3702" s="25"/>
      <c r="BT3702" s="25"/>
      <c r="BU3702" s="25"/>
      <c r="BV3702" s="25"/>
      <c r="BW3702" s="25"/>
      <c r="BX3702" s="25"/>
      <c r="BY3702" s="25"/>
      <c r="BZ3702" s="25"/>
      <c r="CA3702" s="25"/>
      <c r="CB3702" s="25"/>
      <c r="CC3702" s="25"/>
      <c r="CD3702" s="2" t="s">
        <v>71</v>
      </c>
      <c r="CE3702" s="2">
        <v>0</v>
      </c>
      <c r="CF3702" s="25"/>
      <c r="CG3702" s="25"/>
      <c r="CH3702" s="25"/>
      <c r="CI3702" s="25"/>
      <c r="CJ3702" s="25"/>
    </row>
    <row r="3703" spans="1:88" x14ac:dyDescent="0.2">
      <c r="A3703" s="2" t="s">
        <v>13686</v>
      </c>
      <c r="B3703" s="2" t="s">
        <v>26744</v>
      </c>
      <c r="C3703" s="2" t="s">
        <v>10420</v>
      </c>
      <c r="D3703" s="2" t="s">
        <v>13687</v>
      </c>
      <c r="E3703" s="2" t="s">
        <v>13687</v>
      </c>
      <c r="F3703" s="2" t="s">
        <v>13688</v>
      </c>
      <c r="G3703" s="2" t="s">
        <v>13689</v>
      </c>
      <c r="H3703" s="2" t="s">
        <v>83</v>
      </c>
      <c r="I3703" s="2" t="s">
        <v>61</v>
      </c>
      <c r="J3703" s="2" t="s">
        <v>61</v>
      </c>
      <c r="K3703" s="50" t="s">
        <v>61</v>
      </c>
      <c r="L3703" s="43">
        <v>2009</v>
      </c>
      <c r="M3703" s="2" t="s">
        <v>133</v>
      </c>
      <c r="N3703" s="32">
        <v>25.269600000000001</v>
      </c>
      <c r="O3703" s="32">
        <v>55.303100000000001</v>
      </c>
      <c r="P3703" s="2" t="s">
        <v>2767</v>
      </c>
      <c r="Q3703" s="2" t="s">
        <v>65</v>
      </c>
      <c r="R3703" s="43" t="s">
        <v>18854</v>
      </c>
      <c r="S3703" s="41" t="s">
        <v>272</v>
      </c>
      <c r="T3703" s="41" t="s">
        <v>18461</v>
      </c>
      <c r="U3703" s="2"/>
      <c r="V3703" s="2"/>
      <c r="W3703" s="41" t="s">
        <v>17589</v>
      </c>
      <c r="X3703" s="2" t="s">
        <v>315</v>
      </c>
      <c r="Y3703" s="2" t="s">
        <v>102</v>
      </c>
      <c r="Z3703" s="5" t="s">
        <v>10423</v>
      </c>
      <c r="AA3703" s="5" t="s">
        <v>16910</v>
      </c>
      <c r="AB3703" s="5" t="s">
        <v>16316</v>
      </c>
      <c r="AC3703" s="2" t="s">
        <v>5247</v>
      </c>
      <c r="AD3703" s="2">
        <v>1011500</v>
      </c>
      <c r="AE3703" s="5">
        <v>23</v>
      </c>
      <c r="AF3703" s="25"/>
      <c r="AG3703" s="29">
        <v>3</v>
      </c>
      <c r="AH3703" s="2" t="s">
        <v>17978</v>
      </c>
      <c r="AI3703" s="2">
        <v>3</v>
      </c>
      <c r="AJ3703" s="2">
        <v>3</v>
      </c>
      <c r="AK3703" s="2"/>
      <c r="AL3703" s="2"/>
      <c r="AM3703" s="2"/>
      <c r="AN3703" s="2"/>
      <c r="AO3703" s="2"/>
      <c r="AP3703" s="25"/>
      <c r="AQ3703" s="25"/>
      <c r="AR3703" s="2"/>
      <c r="AS3703" s="2"/>
      <c r="AT3703" s="2"/>
      <c r="AU3703" s="25"/>
      <c r="AV3703" s="2"/>
      <c r="AW3703" s="2"/>
      <c r="AX3703" s="25"/>
      <c r="AY3703" s="25"/>
      <c r="AZ3703" s="25"/>
      <c r="BA3703" s="25"/>
      <c r="BB3703" s="25"/>
      <c r="BC3703" s="25"/>
      <c r="BD3703" s="25"/>
      <c r="BE3703" s="25"/>
      <c r="BF3703" s="25"/>
      <c r="BG3703" s="25"/>
      <c r="BH3703" s="25"/>
      <c r="BI3703" s="25"/>
      <c r="BJ3703" s="25"/>
      <c r="BK3703" s="25"/>
      <c r="BL3703" s="25"/>
      <c r="BM3703" s="25"/>
      <c r="BN3703" s="25"/>
      <c r="BO3703" s="25"/>
      <c r="BP3703" s="25"/>
      <c r="BQ3703" s="25"/>
      <c r="BR3703" s="25"/>
      <c r="BS3703" s="25"/>
      <c r="BT3703" s="25"/>
      <c r="BU3703" s="25"/>
      <c r="BV3703" s="25"/>
      <c r="BW3703" s="25"/>
      <c r="BX3703" s="25"/>
      <c r="BY3703" s="25"/>
      <c r="BZ3703" s="25"/>
      <c r="CA3703" s="25"/>
      <c r="CB3703" s="25"/>
      <c r="CC3703" s="25"/>
      <c r="CD3703" s="2" t="s">
        <v>71</v>
      </c>
      <c r="CE3703" s="2">
        <v>0</v>
      </c>
      <c r="CF3703" s="25"/>
      <c r="CG3703" s="25"/>
      <c r="CH3703" s="25"/>
      <c r="CI3703" s="25"/>
      <c r="CJ3703" s="25"/>
    </row>
    <row r="3704" spans="1:88" x14ac:dyDescent="0.2">
      <c r="A3704" s="2" t="s">
        <v>13690</v>
      </c>
      <c r="B3704" s="2" t="s">
        <v>26745</v>
      </c>
      <c r="C3704" s="2" t="s">
        <v>10420</v>
      </c>
      <c r="D3704" s="2" t="s">
        <v>13691</v>
      </c>
      <c r="E3704" s="2" t="s">
        <v>13691</v>
      </c>
      <c r="F3704" s="2" t="s">
        <v>13692</v>
      </c>
      <c r="G3704" s="2" t="s">
        <v>13693</v>
      </c>
      <c r="H3704" s="2" t="s">
        <v>61</v>
      </c>
      <c r="I3704" s="2" t="s">
        <v>61</v>
      </c>
      <c r="J3704" s="2" t="s">
        <v>61</v>
      </c>
      <c r="K3704" s="50" t="s">
        <v>61</v>
      </c>
      <c r="L3704" s="43">
        <v>2009</v>
      </c>
      <c r="M3704" s="2" t="s">
        <v>133</v>
      </c>
      <c r="N3704" s="32">
        <v>25.269600000000001</v>
      </c>
      <c r="O3704" s="32">
        <v>55.308399999999999</v>
      </c>
      <c r="P3704" s="2" t="s">
        <v>152</v>
      </c>
      <c r="Q3704" s="2" t="s">
        <v>65</v>
      </c>
      <c r="R3704" s="43" t="s">
        <v>18854</v>
      </c>
      <c r="S3704" s="41" t="s">
        <v>272</v>
      </c>
      <c r="T3704" s="41" t="s">
        <v>18461</v>
      </c>
      <c r="U3704" s="2"/>
      <c r="V3704" s="2"/>
      <c r="W3704" s="41" t="s">
        <v>17588</v>
      </c>
      <c r="X3704" s="2" t="s">
        <v>153</v>
      </c>
      <c r="Y3704" s="2" t="s">
        <v>102</v>
      </c>
      <c r="Z3704" s="5" t="s">
        <v>10423</v>
      </c>
      <c r="AA3704" s="5" t="s">
        <v>16910</v>
      </c>
      <c r="AB3704" s="5" t="s">
        <v>16316</v>
      </c>
      <c r="AC3704" s="2" t="s">
        <v>5247</v>
      </c>
      <c r="AD3704" s="2">
        <v>1011800</v>
      </c>
      <c r="AE3704" s="5">
        <v>21</v>
      </c>
      <c r="AF3704" s="25"/>
      <c r="AG3704" s="29">
        <v>3</v>
      </c>
      <c r="AH3704" s="2" t="s">
        <v>17978</v>
      </c>
      <c r="AI3704" s="2">
        <v>3</v>
      </c>
      <c r="AJ3704" s="2">
        <v>3</v>
      </c>
      <c r="AK3704" s="2"/>
      <c r="AL3704" s="2"/>
      <c r="AM3704" s="2"/>
      <c r="AN3704" s="2"/>
      <c r="AO3704" s="2"/>
      <c r="AP3704" s="25"/>
      <c r="AQ3704" s="25"/>
      <c r="AR3704" s="2"/>
      <c r="AS3704" s="2"/>
      <c r="AT3704" s="2"/>
      <c r="AU3704" s="25"/>
      <c r="AV3704" s="2"/>
      <c r="AW3704" s="2"/>
      <c r="AX3704" s="25"/>
      <c r="AY3704" s="25"/>
      <c r="AZ3704" s="25"/>
      <c r="BA3704" s="25"/>
      <c r="BB3704" s="25"/>
      <c r="BC3704" s="25"/>
      <c r="BD3704" s="25"/>
      <c r="BE3704" s="25"/>
      <c r="BF3704" s="25"/>
      <c r="BG3704" s="25"/>
      <c r="BH3704" s="25"/>
      <c r="BI3704" s="25"/>
      <c r="BJ3704" s="25"/>
      <c r="BK3704" s="25"/>
      <c r="BL3704" s="25"/>
      <c r="BM3704" s="25"/>
      <c r="BN3704" s="25"/>
      <c r="BO3704" s="25"/>
      <c r="BP3704" s="25"/>
      <c r="BQ3704" s="25"/>
      <c r="BR3704" s="25"/>
      <c r="BS3704" s="25"/>
      <c r="BT3704" s="25"/>
      <c r="BU3704" s="25"/>
      <c r="BV3704" s="25"/>
      <c r="BW3704" s="25"/>
      <c r="BX3704" s="25"/>
      <c r="BY3704" s="25"/>
      <c r="BZ3704" s="25"/>
      <c r="CA3704" s="25"/>
      <c r="CB3704" s="25"/>
      <c r="CC3704" s="25"/>
      <c r="CD3704" s="2" t="s">
        <v>78</v>
      </c>
      <c r="CE3704" s="2" t="s">
        <v>22150</v>
      </c>
      <c r="CF3704" s="25"/>
      <c r="CG3704" s="25"/>
      <c r="CH3704" s="25"/>
      <c r="CI3704" s="25"/>
      <c r="CJ3704" s="25"/>
    </row>
    <row r="3705" spans="1:88" x14ac:dyDescent="0.2">
      <c r="A3705" s="2" t="s">
        <v>13694</v>
      </c>
      <c r="B3705" s="2" t="s">
        <v>26746</v>
      </c>
      <c r="C3705" s="2" t="s">
        <v>10420</v>
      </c>
      <c r="D3705" s="2" t="s">
        <v>13695</v>
      </c>
      <c r="E3705" s="2" t="s">
        <v>13695</v>
      </c>
      <c r="F3705" s="2" t="s">
        <v>13696</v>
      </c>
      <c r="G3705" s="2" t="s">
        <v>13697</v>
      </c>
      <c r="H3705" s="2" t="s">
        <v>61</v>
      </c>
      <c r="I3705" s="2" t="s">
        <v>61</v>
      </c>
      <c r="J3705" s="2" t="s">
        <v>61</v>
      </c>
      <c r="K3705" s="50" t="s">
        <v>61</v>
      </c>
      <c r="L3705" s="43">
        <v>2009</v>
      </c>
      <c r="M3705" s="2" t="s">
        <v>133</v>
      </c>
      <c r="N3705" s="32">
        <v>25.2728</v>
      </c>
      <c r="O3705" s="32">
        <v>55.306600000000003</v>
      </c>
      <c r="P3705" s="2" t="s">
        <v>152</v>
      </c>
      <c r="Q3705" s="2" t="s">
        <v>65</v>
      </c>
      <c r="R3705" s="43" t="s">
        <v>18854</v>
      </c>
      <c r="S3705" s="41" t="s">
        <v>272</v>
      </c>
      <c r="T3705" s="41" t="s">
        <v>18461</v>
      </c>
      <c r="U3705" s="2"/>
      <c r="V3705" s="2"/>
      <c r="W3705" s="41" t="s">
        <v>17588</v>
      </c>
      <c r="X3705" s="2" t="s">
        <v>153</v>
      </c>
      <c r="Y3705" s="2" t="s">
        <v>76</v>
      </c>
      <c r="Z3705" s="5" t="s">
        <v>10423</v>
      </c>
      <c r="AA3705" s="5" t="s">
        <v>16910</v>
      </c>
      <c r="AB3705" s="5" t="s">
        <v>16317</v>
      </c>
      <c r="AC3705" s="2" t="s">
        <v>5247</v>
      </c>
      <c r="AD3705" s="2">
        <v>1011800</v>
      </c>
      <c r="AE3705" s="5">
        <v>20</v>
      </c>
      <c r="AF3705" s="25"/>
      <c r="AG3705" s="29">
        <v>3</v>
      </c>
      <c r="AH3705" s="2" t="s">
        <v>17978</v>
      </c>
      <c r="AI3705" s="2">
        <v>3</v>
      </c>
      <c r="AJ3705" s="2">
        <v>3</v>
      </c>
      <c r="AK3705" s="2"/>
      <c r="AL3705" s="2"/>
      <c r="AM3705" s="2"/>
      <c r="AN3705" s="2"/>
      <c r="AO3705" s="2"/>
      <c r="AP3705" s="25"/>
      <c r="AQ3705" s="25"/>
      <c r="AR3705" s="2"/>
      <c r="AS3705" s="2"/>
      <c r="AT3705" s="2"/>
      <c r="AU3705" s="25"/>
      <c r="AV3705" s="2"/>
      <c r="AW3705" s="2"/>
      <c r="AX3705" s="25"/>
      <c r="AY3705" s="25"/>
      <c r="AZ3705" s="25"/>
      <c r="BA3705" s="25"/>
      <c r="BB3705" s="25"/>
      <c r="BC3705" s="25"/>
      <c r="BD3705" s="25"/>
      <c r="BE3705" s="25"/>
      <c r="BF3705" s="25"/>
      <c r="BG3705" s="25"/>
      <c r="BH3705" s="25"/>
      <c r="BI3705" s="25"/>
      <c r="BJ3705" s="25"/>
      <c r="BK3705" s="25"/>
      <c r="BL3705" s="25"/>
      <c r="BM3705" s="25"/>
      <c r="BN3705" s="25"/>
      <c r="BO3705" s="25"/>
      <c r="BP3705" s="25"/>
      <c r="BQ3705" s="25"/>
      <c r="BR3705" s="25"/>
      <c r="BS3705" s="25"/>
      <c r="BT3705" s="25"/>
      <c r="BU3705" s="25"/>
      <c r="BV3705" s="25"/>
      <c r="BW3705" s="25"/>
      <c r="BX3705" s="25"/>
      <c r="BY3705" s="25"/>
      <c r="BZ3705" s="25"/>
      <c r="CA3705" s="25"/>
      <c r="CB3705" s="25"/>
      <c r="CC3705" s="25"/>
      <c r="CD3705" s="2" t="s">
        <v>628</v>
      </c>
      <c r="CE3705" s="2" t="s">
        <v>22151</v>
      </c>
      <c r="CF3705" s="25"/>
      <c r="CG3705" s="25"/>
      <c r="CH3705" s="25"/>
      <c r="CI3705" s="25"/>
      <c r="CJ3705" s="25"/>
    </row>
    <row r="3706" spans="1:88" x14ac:dyDescent="0.2">
      <c r="A3706" s="2" t="s">
        <v>13698</v>
      </c>
      <c r="B3706" s="2" t="s">
        <v>26747</v>
      </c>
      <c r="C3706" s="2" t="s">
        <v>10420</v>
      </c>
      <c r="D3706" s="2" t="s">
        <v>13699</v>
      </c>
      <c r="E3706" s="2" t="s">
        <v>13699</v>
      </c>
      <c r="F3706" s="2" t="s">
        <v>13700</v>
      </c>
      <c r="G3706" s="2" t="s">
        <v>13701</v>
      </c>
      <c r="H3706" s="2" t="s">
        <v>61</v>
      </c>
      <c r="I3706" s="2" t="s">
        <v>61</v>
      </c>
      <c r="J3706" s="2" t="s">
        <v>61</v>
      </c>
      <c r="K3706" s="50" t="s">
        <v>61</v>
      </c>
      <c r="L3706" s="43">
        <v>2009</v>
      </c>
      <c r="M3706" s="2" t="s">
        <v>133</v>
      </c>
      <c r="N3706" s="32">
        <v>25.277000000000001</v>
      </c>
      <c r="O3706" s="32">
        <v>55.306699999999999</v>
      </c>
      <c r="P3706" s="2" t="s">
        <v>152</v>
      </c>
      <c r="Q3706" s="2" t="s">
        <v>65</v>
      </c>
      <c r="R3706" s="43" t="s">
        <v>18854</v>
      </c>
      <c r="S3706" s="41" t="s">
        <v>272</v>
      </c>
      <c r="T3706" s="41" t="s">
        <v>18461</v>
      </c>
      <c r="U3706" s="2"/>
      <c r="V3706" s="2"/>
      <c r="W3706" s="41" t="s">
        <v>17588</v>
      </c>
      <c r="X3706" s="2" t="s">
        <v>696</v>
      </c>
      <c r="Y3706" s="2" t="s">
        <v>102</v>
      </c>
      <c r="Z3706" s="5" t="s">
        <v>10423</v>
      </c>
      <c r="AA3706" s="5" t="s">
        <v>16910</v>
      </c>
      <c r="AB3706" s="5" t="s">
        <v>16316</v>
      </c>
      <c r="AC3706" s="2" t="s">
        <v>5205</v>
      </c>
      <c r="AD3706" s="2">
        <v>1011700</v>
      </c>
      <c r="AE3706" s="5">
        <v>20</v>
      </c>
      <c r="AF3706" s="25"/>
      <c r="AG3706" s="29">
        <v>3</v>
      </c>
      <c r="AH3706" s="2" t="s">
        <v>17974</v>
      </c>
      <c r="AI3706" s="2">
        <v>3</v>
      </c>
      <c r="AJ3706" s="2">
        <v>3</v>
      </c>
      <c r="AK3706" s="2"/>
      <c r="AL3706" s="2"/>
      <c r="AM3706" s="2"/>
      <c r="AN3706" s="2"/>
      <c r="AO3706" s="2"/>
      <c r="AP3706" s="25"/>
      <c r="AQ3706" s="25"/>
      <c r="AR3706" s="2"/>
      <c r="AS3706" s="2"/>
      <c r="AT3706" s="2"/>
      <c r="AU3706" s="25"/>
      <c r="AV3706" s="2"/>
      <c r="AW3706" s="2"/>
      <c r="AX3706" s="25"/>
      <c r="AY3706" s="25"/>
      <c r="AZ3706" s="25"/>
      <c r="BA3706" s="25"/>
      <c r="BB3706" s="25"/>
      <c r="BC3706" s="25"/>
      <c r="BD3706" s="25"/>
      <c r="BE3706" s="25"/>
      <c r="BF3706" s="25"/>
      <c r="BG3706" s="25"/>
      <c r="BH3706" s="25"/>
      <c r="BI3706" s="25"/>
      <c r="BJ3706" s="25"/>
      <c r="BK3706" s="25"/>
      <c r="BL3706" s="25"/>
      <c r="BM3706" s="25"/>
      <c r="BN3706" s="25"/>
      <c r="BO3706" s="25"/>
      <c r="BP3706" s="25"/>
      <c r="BQ3706" s="25"/>
      <c r="BR3706" s="25"/>
      <c r="BS3706" s="25"/>
      <c r="BT3706" s="25"/>
      <c r="BU3706" s="25"/>
      <c r="BV3706" s="25"/>
      <c r="BW3706" s="25"/>
      <c r="BX3706" s="25"/>
      <c r="BY3706" s="25"/>
      <c r="BZ3706" s="25"/>
      <c r="CA3706" s="25"/>
      <c r="CB3706" s="25"/>
      <c r="CC3706" s="25"/>
      <c r="CD3706" s="2" t="s">
        <v>628</v>
      </c>
      <c r="CE3706" s="2" t="s">
        <v>22152</v>
      </c>
      <c r="CF3706" s="25"/>
      <c r="CG3706" s="25"/>
      <c r="CH3706" s="25"/>
      <c r="CI3706" s="25"/>
      <c r="CJ3706" s="25"/>
    </row>
    <row r="3707" spans="1:88" x14ac:dyDescent="0.2">
      <c r="A3707" s="2" t="s">
        <v>13702</v>
      </c>
      <c r="B3707" s="2" t="s">
        <v>26748</v>
      </c>
      <c r="C3707" s="2" t="s">
        <v>10420</v>
      </c>
      <c r="D3707" s="2" t="s">
        <v>13702</v>
      </c>
      <c r="E3707" s="2" t="s">
        <v>13702</v>
      </c>
      <c r="F3707" s="2" t="s">
        <v>13703</v>
      </c>
      <c r="G3707" s="2" t="s">
        <v>13704</v>
      </c>
      <c r="H3707" s="2" t="s">
        <v>61</v>
      </c>
      <c r="I3707" s="2" t="s">
        <v>61</v>
      </c>
      <c r="J3707" s="2" t="s">
        <v>61</v>
      </c>
      <c r="K3707" s="50" t="s">
        <v>61</v>
      </c>
      <c r="L3707" s="43">
        <v>2013</v>
      </c>
      <c r="M3707" s="2" t="s">
        <v>133</v>
      </c>
      <c r="N3707" s="32">
        <v>25.266549999999999</v>
      </c>
      <c r="O3707" s="32">
        <v>55.36242</v>
      </c>
      <c r="P3707" s="2" t="s">
        <v>152</v>
      </c>
      <c r="Q3707" s="2" t="s">
        <v>65</v>
      </c>
      <c r="R3707" s="43" t="s">
        <v>16802</v>
      </c>
      <c r="S3707" s="41" t="s">
        <v>4851</v>
      </c>
      <c r="T3707" s="41" t="s">
        <v>18462</v>
      </c>
      <c r="U3707" s="2"/>
      <c r="V3707" s="2"/>
      <c r="W3707" s="41" t="s">
        <v>17588</v>
      </c>
      <c r="X3707" s="2" t="s">
        <v>153</v>
      </c>
      <c r="Y3707" s="2" t="s">
        <v>102</v>
      </c>
      <c r="Z3707" s="5" t="s">
        <v>10423</v>
      </c>
      <c r="AA3707" s="5" t="s">
        <v>16910</v>
      </c>
      <c r="AB3707" s="5" t="s">
        <v>16316</v>
      </c>
      <c r="AC3707" s="2" t="s">
        <v>5205</v>
      </c>
      <c r="AD3707" s="2">
        <v>1022100</v>
      </c>
      <c r="AE3707" s="5">
        <v>25</v>
      </c>
      <c r="AF3707" s="25"/>
      <c r="AG3707" s="29">
        <v>3</v>
      </c>
      <c r="AH3707" s="2" t="s">
        <v>17974</v>
      </c>
      <c r="AI3707" s="2">
        <v>3</v>
      </c>
      <c r="AJ3707" s="2">
        <v>3</v>
      </c>
      <c r="AK3707" s="2"/>
      <c r="AL3707" s="2"/>
      <c r="AM3707" s="2"/>
      <c r="AN3707" s="2"/>
      <c r="AO3707" s="2"/>
      <c r="AP3707" s="25"/>
      <c r="AQ3707" s="25"/>
      <c r="AR3707" s="2"/>
      <c r="AS3707" s="2"/>
      <c r="AT3707" s="2"/>
      <c r="AU3707" s="25"/>
      <c r="AV3707" s="2"/>
      <c r="AW3707" s="2"/>
      <c r="AX3707" s="25"/>
      <c r="AY3707" s="25"/>
      <c r="AZ3707" s="25"/>
      <c r="BA3707" s="25"/>
      <c r="BB3707" s="25"/>
      <c r="BC3707" s="25"/>
      <c r="BD3707" s="25"/>
      <c r="BE3707" s="25"/>
      <c r="BF3707" s="25"/>
      <c r="BG3707" s="25"/>
      <c r="BH3707" s="25"/>
      <c r="BI3707" s="25"/>
      <c r="BJ3707" s="25"/>
      <c r="BK3707" s="25"/>
      <c r="BL3707" s="25"/>
      <c r="BM3707" s="25"/>
      <c r="BN3707" s="25"/>
      <c r="BO3707" s="25"/>
      <c r="BP3707" s="25"/>
      <c r="BQ3707" s="25"/>
      <c r="BR3707" s="25"/>
      <c r="BS3707" s="25"/>
      <c r="BT3707" s="25"/>
      <c r="BU3707" s="25"/>
      <c r="BV3707" s="25"/>
      <c r="BW3707" s="25"/>
      <c r="BX3707" s="25"/>
      <c r="BY3707" s="25"/>
      <c r="BZ3707" s="25"/>
      <c r="CA3707" s="25"/>
      <c r="CB3707" s="25"/>
      <c r="CC3707" s="25"/>
      <c r="CD3707" s="2" t="s">
        <v>78</v>
      </c>
      <c r="CE3707" s="2" t="s">
        <v>22153</v>
      </c>
      <c r="CF3707" s="25"/>
      <c r="CG3707" s="25"/>
      <c r="CH3707" s="25"/>
      <c r="CI3707" s="25"/>
      <c r="CJ3707" s="25"/>
    </row>
    <row r="3708" spans="1:88" x14ac:dyDescent="0.2">
      <c r="A3708" s="2" t="s">
        <v>13705</v>
      </c>
      <c r="B3708" s="2" t="s">
        <v>26749</v>
      </c>
      <c r="C3708" s="2" t="s">
        <v>10420</v>
      </c>
      <c r="D3708" s="2" t="s">
        <v>13706</v>
      </c>
      <c r="E3708" s="2" t="s">
        <v>13706</v>
      </c>
      <c r="F3708" s="2" t="s">
        <v>13707</v>
      </c>
      <c r="G3708" s="2" t="s">
        <v>13708</v>
      </c>
      <c r="H3708" s="2" t="s">
        <v>61</v>
      </c>
      <c r="I3708" s="2" t="s">
        <v>61</v>
      </c>
      <c r="J3708" s="2" t="s">
        <v>61</v>
      </c>
      <c r="K3708" s="50" t="s">
        <v>61</v>
      </c>
      <c r="L3708" s="43">
        <v>2009</v>
      </c>
      <c r="M3708" s="2" t="s">
        <v>133</v>
      </c>
      <c r="N3708" s="32">
        <v>25.125060000000001</v>
      </c>
      <c r="O3708" s="32">
        <v>55.412370000000003</v>
      </c>
      <c r="P3708" s="2" t="s">
        <v>152</v>
      </c>
      <c r="Q3708" s="2" t="s">
        <v>65</v>
      </c>
      <c r="R3708" s="43" t="s">
        <v>18854</v>
      </c>
      <c r="S3708" s="41" t="s">
        <v>1554</v>
      </c>
      <c r="T3708" s="41" t="s">
        <v>18460</v>
      </c>
      <c r="U3708" s="2"/>
      <c r="V3708" s="2"/>
      <c r="W3708" s="41" t="s">
        <v>17588</v>
      </c>
      <c r="X3708" s="2" t="s">
        <v>153</v>
      </c>
      <c r="Y3708" s="2" t="s">
        <v>10437</v>
      </c>
      <c r="Z3708" s="5" t="s">
        <v>10423</v>
      </c>
      <c r="AA3708" s="5" t="s">
        <v>16910</v>
      </c>
      <c r="AB3708" s="5" t="s">
        <v>18093</v>
      </c>
      <c r="AC3708" s="2" t="s">
        <v>5205</v>
      </c>
      <c r="AD3708" s="2">
        <v>1081200</v>
      </c>
      <c r="AE3708" s="5">
        <v>25</v>
      </c>
      <c r="AF3708" s="25"/>
      <c r="AG3708" s="29">
        <v>3</v>
      </c>
      <c r="AH3708" s="2" t="s">
        <v>17974</v>
      </c>
      <c r="AI3708" s="2">
        <v>4</v>
      </c>
      <c r="AJ3708" s="2">
        <v>3</v>
      </c>
      <c r="AK3708" s="2"/>
      <c r="AL3708" s="2"/>
      <c r="AM3708" s="2"/>
      <c r="AN3708" s="2"/>
      <c r="AO3708" s="2"/>
      <c r="AP3708" s="25"/>
      <c r="AQ3708" s="25"/>
      <c r="AR3708" s="2"/>
      <c r="AS3708" s="2"/>
      <c r="AT3708" s="2"/>
      <c r="AU3708" s="25"/>
      <c r="AV3708" s="2"/>
      <c r="AW3708" s="2"/>
      <c r="AX3708" s="25"/>
      <c r="AY3708" s="25"/>
      <c r="AZ3708" s="25"/>
      <c r="BA3708" s="25"/>
      <c r="BB3708" s="25"/>
      <c r="BC3708" s="25"/>
      <c r="BD3708" s="25"/>
      <c r="BE3708" s="25"/>
      <c r="BF3708" s="25"/>
      <c r="BG3708" s="25"/>
      <c r="BH3708" s="25"/>
      <c r="BI3708" s="25"/>
      <c r="BJ3708" s="25"/>
      <c r="BK3708" s="25"/>
      <c r="BL3708" s="25"/>
      <c r="BM3708" s="25"/>
      <c r="BN3708" s="25"/>
      <c r="BO3708" s="25"/>
      <c r="BP3708" s="25"/>
      <c r="BQ3708" s="25"/>
      <c r="BR3708" s="25"/>
      <c r="BS3708" s="25"/>
      <c r="BT3708" s="25"/>
      <c r="BU3708" s="25"/>
      <c r="BV3708" s="25"/>
      <c r="BW3708" s="25"/>
      <c r="BX3708" s="25"/>
      <c r="BY3708" s="25"/>
      <c r="BZ3708" s="25"/>
      <c r="CA3708" s="25"/>
      <c r="CB3708" s="25"/>
      <c r="CC3708" s="25"/>
      <c r="CD3708" s="2" t="s">
        <v>628</v>
      </c>
      <c r="CE3708" s="2" t="s">
        <v>22154</v>
      </c>
      <c r="CF3708" s="25"/>
      <c r="CG3708" s="25"/>
      <c r="CH3708" s="25"/>
      <c r="CI3708" s="25"/>
      <c r="CJ3708" s="25"/>
    </row>
    <row r="3709" spans="1:88" x14ac:dyDescent="0.2">
      <c r="A3709" s="2" t="s">
        <v>13709</v>
      </c>
      <c r="B3709" s="2" t="s">
        <v>26750</v>
      </c>
      <c r="C3709" s="2" t="s">
        <v>10420</v>
      </c>
      <c r="D3709" s="2" t="s">
        <v>13709</v>
      </c>
      <c r="E3709" s="2" t="s">
        <v>13709</v>
      </c>
      <c r="F3709" s="2" t="s">
        <v>13710</v>
      </c>
      <c r="G3709" s="2" t="s">
        <v>13711</v>
      </c>
      <c r="H3709" s="2" t="s">
        <v>61</v>
      </c>
      <c r="I3709" s="2" t="s">
        <v>61</v>
      </c>
      <c r="J3709" s="2" t="s">
        <v>61</v>
      </c>
      <c r="K3709" s="50" t="s">
        <v>61</v>
      </c>
      <c r="L3709" s="43">
        <v>2011</v>
      </c>
      <c r="M3709" s="2" t="s">
        <v>133</v>
      </c>
      <c r="N3709" s="32">
        <v>25.142869999999998</v>
      </c>
      <c r="O3709" s="32">
        <v>55.211970000000001</v>
      </c>
      <c r="P3709" s="2" t="s">
        <v>152</v>
      </c>
      <c r="Q3709" s="2" t="s">
        <v>65</v>
      </c>
      <c r="R3709" s="43" t="s">
        <v>16802</v>
      </c>
      <c r="S3709" s="41" t="s">
        <v>4851</v>
      </c>
      <c r="T3709" s="41" t="s">
        <v>18462</v>
      </c>
      <c r="U3709" s="2"/>
      <c r="V3709" s="2"/>
      <c r="W3709" s="41" t="s">
        <v>17588</v>
      </c>
      <c r="X3709" s="2" t="s">
        <v>153</v>
      </c>
      <c r="Y3709" s="2" t="s">
        <v>76</v>
      </c>
      <c r="Z3709" s="5" t="s">
        <v>10423</v>
      </c>
      <c r="AA3709" s="5" t="s">
        <v>16910</v>
      </c>
      <c r="AB3709" s="5" t="s">
        <v>16317</v>
      </c>
      <c r="AC3709" s="2" t="s">
        <v>5205</v>
      </c>
      <c r="AD3709" s="2">
        <v>1036300</v>
      </c>
      <c r="AE3709" s="5">
        <v>25</v>
      </c>
      <c r="AF3709" s="25"/>
      <c r="AG3709" s="29">
        <v>3</v>
      </c>
      <c r="AH3709" s="2" t="s">
        <v>17974</v>
      </c>
      <c r="AI3709" s="2">
        <v>4</v>
      </c>
      <c r="AJ3709" s="2">
        <v>3</v>
      </c>
      <c r="AK3709" s="2"/>
      <c r="AL3709" s="2"/>
      <c r="AM3709" s="2"/>
      <c r="AN3709" s="2"/>
      <c r="AO3709" s="2"/>
      <c r="AP3709" s="25"/>
      <c r="AQ3709" s="25"/>
      <c r="AR3709" s="2"/>
      <c r="AS3709" s="2"/>
      <c r="AT3709" s="2"/>
      <c r="AU3709" s="25"/>
      <c r="AV3709" s="2"/>
      <c r="AW3709" s="2"/>
      <c r="AX3709" s="25"/>
      <c r="AY3709" s="25"/>
      <c r="AZ3709" s="25"/>
      <c r="BA3709" s="25"/>
      <c r="BB3709" s="25"/>
      <c r="BC3709" s="25"/>
      <c r="BD3709" s="25"/>
      <c r="BE3709" s="25"/>
      <c r="BF3709" s="25"/>
      <c r="BG3709" s="25"/>
      <c r="BH3709" s="25"/>
      <c r="BI3709" s="25"/>
      <c r="BJ3709" s="25"/>
      <c r="BK3709" s="25"/>
      <c r="BL3709" s="25"/>
      <c r="BM3709" s="25"/>
      <c r="BN3709" s="25"/>
      <c r="BO3709" s="25"/>
      <c r="BP3709" s="25"/>
      <c r="BQ3709" s="25"/>
      <c r="BR3709" s="25"/>
      <c r="BS3709" s="25"/>
      <c r="BT3709" s="25"/>
      <c r="BU3709" s="25"/>
      <c r="BV3709" s="25"/>
      <c r="BW3709" s="25"/>
      <c r="BX3709" s="25"/>
      <c r="BY3709" s="25"/>
      <c r="BZ3709" s="25"/>
      <c r="CA3709" s="25"/>
      <c r="CB3709" s="25"/>
      <c r="CC3709" s="25"/>
      <c r="CD3709" s="2" t="s">
        <v>78</v>
      </c>
      <c r="CE3709" s="2" t="s">
        <v>22155</v>
      </c>
      <c r="CF3709" s="25"/>
      <c r="CG3709" s="25"/>
      <c r="CH3709" s="25"/>
      <c r="CI3709" s="25"/>
      <c r="CJ3709" s="25"/>
    </row>
    <row r="3710" spans="1:88" x14ac:dyDescent="0.2">
      <c r="A3710" s="2" t="s">
        <v>13712</v>
      </c>
      <c r="B3710" s="2" t="s">
        <v>26751</v>
      </c>
      <c r="C3710" s="2" t="s">
        <v>10420</v>
      </c>
      <c r="D3710" s="2" t="s">
        <v>13713</v>
      </c>
      <c r="E3710" s="2" t="s">
        <v>13713</v>
      </c>
      <c r="F3710" s="2" t="s">
        <v>13714</v>
      </c>
      <c r="G3710" s="2" t="s">
        <v>13715</v>
      </c>
      <c r="H3710" s="2" t="s">
        <v>61</v>
      </c>
      <c r="I3710" s="2" t="s">
        <v>61</v>
      </c>
      <c r="J3710" s="2" t="s">
        <v>61</v>
      </c>
      <c r="K3710" s="50" t="s">
        <v>61</v>
      </c>
      <c r="L3710" s="43">
        <v>2009</v>
      </c>
      <c r="M3710" s="2" t="s">
        <v>133</v>
      </c>
      <c r="N3710" s="32">
        <v>25.230049999999999</v>
      </c>
      <c r="O3710" s="32">
        <v>55.307279999999999</v>
      </c>
      <c r="P3710" s="2" t="s">
        <v>152</v>
      </c>
      <c r="Q3710" s="2" t="s">
        <v>65</v>
      </c>
      <c r="R3710" s="43" t="s">
        <v>18854</v>
      </c>
      <c r="S3710" s="41" t="s">
        <v>1554</v>
      </c>
      <c r="T3710" s="41" t="s">
        <v>18460</v>
      </c>
      <c r="U3710" s="2"/>
      <c r="V3710" s="2"/>
      <c r="W3710" s="41" t="s">
        <v>17588</v>
      </c>
      <c r="X3710" s="2" t="s">
        <v>153</v>
      </c>
      <c r="Y3710" s="2" t="s">
        <v>76</v>
      </c>
      <c r="Z3710" s="5" t="s">
        <v>10423</v>
      </c>
      <c r="AA3710" s="5" t="s">
        <v>16910</v>
      </c>
      <c r="AB3710" s="5" t="s">
        <v>16317</v>
      </c>
      <c r="AC3710" s="2" t="s">
        <v>5205</v>
      </c>
      <c r="AD3710" s="2">
        <v>1032500</v>
      </c>
      <c r="AE3710" s="5">
        <v>35</v>
      </c>
      <c r="AF3710" s="25"/>
      <c r="AG3710" s="29">
        <v>3</v>
      </c>
      <c r="AH3710" s="2" t="s">
        <v>17974</v>
      </c>
      <c r="AI3710" s="2">
        <v>3</v>
      </c>
      <c r="AJ3710" s="2">
        <v>3</v>
      </c>
      <c r="AK3710" s="2"/>
      <c r="AL3710" s="2"/>
      <c r="AM3710" s="2"/>
      <c r="AN3710" s="2"/>
      <c r="AO3710" s="2"/>
      <c r="AP3710" s="25"/>
      <c r="AQ3710" s="25"/>
      <c r="AR3710" s="2"/>
      <c r="AS3710" s="2"/>
      <c r="AT3710" s="2"/>
      <c r="AU3710" s="25"/>
      <c r="AV3710" s="2"/>
      <c r="AW3710" s="2"/>
      <c r="AX3710" s="25"/>
      <c r="AY3710" s="25"/>
      <c r="AZ3710" s="25"/>
      <c r="BA3710" s="25"/>
      <c r="BB3710" s="25"/>
      <c r="BC3710" s="25"/>
      <c r="BD3710" s="25"/>
      <c r="BE3710" s="25"/>
      <c r="BF3710" s="25"/>
      <c r="BG3710" s="25"/>
      <c r="BH3710" s="25"/>
      <c r="BI3710" s="25"/>
      <c r="BJ3710" s="25"/>
      <c r="BK3710" s="25"/>
      <c r="BL3710" s="25"/>
      <c r="BM3710" s="25"/>
      <c r="BN3710" s="25"/>
      <c r="BO3710" s="25"/>
      <c r="BP3710" s="25"/>
      <c r="BQ3710" s="25"/>
      <c r="BR3710" s="25"/>
      <c r="BS3710" s="25"/>
      <c r="BT3710" s="25"/>
      <c r="BU3710" s="25"/>
      <c r="BV3710" s="25"/>
      <c r="BW3710" s="25"/>
      <c r="BX3710" s="25"/>
      <c r="BY3710" s="25"/>
      <c r="BZ3710" s="25"/>
      <c r="CA3710" s="25"/>
      <c r="CB3710" s="25"/>
      <c r="CC3710" s="25"/>
      <c r="CD3710" s="2" t="s">
        <v>628</v>
      </c>
      <c r="CE3710" s="2" t="s">
        <v>22156</v>
      </c>
      <c r="CF3710" s="25"/>
      <c r="CG3710" s="25"/>
      <c r="CH3710" s="25"/>
      <c r="CI3710" s="25"/>
      <c r="CJ3710" s="25"/>
    </row>
    <row r="3711" spans="1:88" x14ac:dyDescent="0.2">
      <c r="A3711" s="2" t="s">
        <v>13716</v>
      </c>
      <c r="B3711" s="2" t="s">
        <v>26752</v>
      </c>
      <c r="C3711" s="2" t="s">
        <v>10420</v>
      </c>
      <c r="D3711" s="2" t="s">
        <v>13716</v>
      </c>
      <c r="E3711" s="2" t="s">
        <v>13716</v>
      </c>
      <c r="F3711" s="2" t="s">
        <v>13717</v>
      </c>
      <c r="G3711" s="2" t="s">
        <v>13718</v>
      </c>
      <c r="H3711" s="2" t="s">
        <v>61</v>
      </c>
      <c r="I3711" s="2" t="s">
        <v>61</v>
      </c>
      <c r="J3711" s="2" t="s">
        <v>61</v>
      </c>
      <c r="K3711" s="50" t="s">
        <v>61</v>
      </c>
      <c r="L3711" s="43">
        <v>2014</v>
      </c>
      <c r="M3711" s="2" t="s">
        <v>133</v>
      </c>
      <c r="N3711" s="32">
        <v>25.261780000000002</v>
      </c>
      <c r="O3711" s="32">
        <v>55.366079999999997</v>
      </c>
      <c r="P3711" s="2" t="s">
        <v>152</v>
      </c>
      <c r="Q3711" s="2" t="s">
        <v>65</v>
      </c>
      <c r="R3711" s="43" t="s">
        <v>18854</v>
      </c>
      <c r="S3711" s="41" t="s">
        <v>272</v>
      </c>
      <c r="T3711" s="41" t="s">
        <v>18461</v>
      </c>
      <c r="U3711" s="2"/>
      <c r="V3711" s="2"/>
      <c r="W3711" s="41" t="s">
        <v>17588</v>
      </c>
      <c r="X3711" s="2" t="s">
        <v>10480</v>
      </c>
      <c r="Y3711" s="2" t="s">
        <v>102</v>
      </c>
      <c r="Z3711" s="5" t="s">
        <v>10423</v>
      </c>
      <c r="AA3711" s="5" t="s">
        <v>16910</v>
      </c>
      <c r="AB3711" s="5" t="s">
        <v>16316</v>
      </c>
      <c r="AC3711" s="2" t="s">
        <v>5205</v>
      </c>
      <c r="AD3711" s="2">
        <v>1022100</v>
      </c>
      <c r="AE3711" s="5">
        <v>26</v>
      </c>
      <c r="AF3711" s="25"/>
      <c r="AG3711" s="29">
        <v>3</v>
      </c>
      <c r="AH3711" s="2" t="s">
        <v>17974</v>
      </c>
      <c r="AI3711" s="2">
        <v>3</v>
      </c>
      <c r="AJ3711" s="2">
        <v>3</v>
      </c>
      <c r="AK3711" s="2"/>
      <c r="AL3711" s="2"/>
      <c r="AM3711" s="2"/>
      <c r="AN3711" s="2"/>
      <c r="AO3711" s="2"/>
      <c r="AP3711" s="25"/>
      <c r="AQ3711" s="25"/>
      <c r="AR3711" s="2"/>
      <c r="AS3711" s="2"/>
      <c r="AT3711" s="2"/>
      <c r="AU3711" s="25"/>
      <c r="AV3711" s="2"/>
      <c r="AW3711" s="2"/>
      <c r="AX3711" s="25"/>
      <c r="AY3711" s="25"/>
      <c r="AZ3711" s="25"/>
      <c r="BA3711" s="25"/>
      <c r="BB3711" s="25"/>
      <c r="BC3711" s="25"/>
      <c r="BD3711" s="25"/>
      <c r="BE3711" s="25"/>
      <c r="BF3711" s="25"/>
      <c r="BG3711" s="25"/>
      <c r="BH3711" s="25"/>
      <c r="BI3711" s="25"/>
      <c r="BJ3711" s="25"/>
      <c r="BK3711" s="25"/>
      <c r="BL3711" s="25"/>
      <c r="BM3711" s="25"/>
      <c r="BN3711" s="25"/>
      <c r="BO3711" s="25"/>
      <c r="BP3711" s="25"/>
      <c r="BQ3711" s="25"/>
      <c r="BR3711" s="25"/>
      <c r="BS3711" s="25"/>
      <c r="BT3711" s="25"/>
      <c r="BU3711" s="25"/>
      <c r="BV3711" s="25"/>
      <c r="BW3711" s="25"/>
      <c r="BX3711" s="25"/>
      <c r="BY3711" s="25"/>
      <c r="BZ3711" s="25"/>
      <c r="CA3711" s="25"/>
      <c r="CB3711" s="25"/>
      <c r="CC3711" s="25"/>
      <c r="CD3711" s="2" t="s">
        <v>78</v>
      </c>
      <c r="CE3711" s="2" t="s">
        <v>22157</v>
      </c>
      <c r="CF3711" s="25"/>
      <c r="CG3711" s="25"/>
      <c r="CH3711" s="25"/>
      <c r="CI3711" s="25"/>
      <c r="CJ3711" s="25"/>
    </row>
    <row r="3712" spans="1:88" x14ac:dyDescent="0.2">
      <c r="A3712" s="2" t="s">
        <v>13721</v>
      </c>
      <c r="B3712" s="2" t="s">
        <v>26753</v>
      </c>
      <c r="C3712" s="2" t="s">
        <v>10420</v>
      </c>
      <c r="D3712" s="2" t="s">
        <v>13721</v>
      </c>
      <c r="E3712" s="2" t="s">
        <v>13721</v>
      </c>
      <c r="F3712" s="2" t="s">
        <v>13722</v>
      </c>
      <c r="G3712" s="2" t="s">
        <v>13723</v>
      </c>
      <c r="H3712" s="2" t="s">
        <v>83</v>
      </c>
      <c r="I3712" s="2" t="s">
        <v>61</v>
      </c>
      <c r="J3712" s="2" t="s">
        <v>61</v>
      </c>
      <c r="K3712" s="50" t="s">
        <v>61</v>
      </c>
      <c r="L3712" s="43">
        <v>2019</v>
      </c>
      <c r="M3712" s="2" t="s">
        <v>133</v>
      </c>
      <c r="N3712" s="32">
        <v>24.996269999999999</v>
      </c>
      <c r="O3712" s="32">
        <v>55.140810000000002</v>
      </c>
      <c r="P3712" s="2" t="s">
        <v>2767</v>
      </c>
      <c r="Q3712" s="2" t="s">
        <v>65</v>
      </c>
      <c r="R3712" s="43" t="s">
        <v>16802</v>
      </c>
      <c r="S3712" s="41" t="s">
        <v>13724</v>
      </c>
      <c r="T3712" s="41" t="s">
        <v>18463</v>
      </c>
      <c r="U3712" s="2"/>
      <c r="V3712" s="2"/>
      <c r="W3712" s="41" t="s">
        <v>17589</v>
      </c>
      <c r="X3712" s="2" t="s">
        <v>1598</v>
      </c>
      <c r="Y3712" s="2" t="s">
        <v>102</v>
      </c>
      <c r="Z3712" s="5" t="s">
        <v>20</v>
      </c>
      <c r="AA3712" s="5" t="s">
        <v>16910</v>
      </c>
      <c r="AB3712" s="5" t="s">
        <v>16316</v>
      </c>
      <c r="AC3712" s="2" t="s">
        <v>5205</v>
      </c>
      <c r="AD3712" s="2">
        <v>1059900</v>
      </c>
      <c r="AE3712" s="5">
        <v>35</v>
      </c>
      <c r="AF3712" s="25"/>
      <c r="AG3712" s="29">
        <v>3</v>
      </c>
      <c r="AH3712" s="2" t="s">
        <v>17974</v>
      </c>
      <c r="AI3712" s="2">
        <v>3</v>
      </c>
      <c r="AJ3712" s="2">
        <v>3</v>
      </c>
      <c r="AK3712" s="2"/>
      <c r="AL3712" s="2"/>
      <c r="AM3712" s="2"/>
      <c r="AN3712" s="2"/>
      <c r="AO3712" s="2"/>
      <c r="AP3712" s="25"/>
      <c r="AQ3712" s="25"/>
      <c r="AR3712" s="2"/>
      <c r="AS3712" s="2"/>
      <c r="AT3712" s="2"/>
      <c r="AU3712" s="25"/>
      <c r="AV3712" s="2"/>
      <c r="AW3712" s="2"/>
      <c r="AX3712" s="25"/>
      <c r="AY3712" s="25"/>
      <c r="AZ3712" s="25"/>
      <c r="BA3712" s="25"/>
      <c r="BB3712" s="25"/>
      <c r="BC3712" s="25"/>
      <c r="BD3712" s="25"/>
      <c r="BE3712" s="25"/>
      <c r="BF3712" s="25"/>
      <c r="BG3712" s="25"/>
      <c r="BH3712" s="25"/>
      <c r="BI3712" s="25"/>
      <c r="BJ3712" s="25"/>
      <c r="BK3712" s="25"/>
      <c r="BL3712" s="25"/>
      <c r="BM3712" s="25"/>
      <c r="BN3712" s="25"/>
      <c r="BO3712" s="25"/>
      <c r="BP3712" s="25"/>
      <c r="BQ3712" s="25"/>
      <c r="BR3712" s="25"/>
      <c r="BS3712" s="25"/>
      <c r="BT3712" s="25"/>
      <c r="BU3712" s="25"/>
      <c r="BV3712" s="25"/>
      <c r="BW3712" s="25"/>
      <c r="BX3712" s="25"/>
      <c r="BY3712" s="25"/>
      <c r="BZ3712" s="25"/>
      <c r="CA3712" s="25"/>
      <c r="CB3712" s="25"/>
      <c r="CC3712" s="25"/>
      <c r="CD3712" s="2" t="s">
        <v>78</v>
      </c>
      <c r="CE3712" s="2" t="s">
        <v>22158</v>
      </c>
      <c r="CF3712" s="25"/>
      <c r="CG3712" s="25"/>
      <c r="CH3712" s="25"/>
      <c r="CI3712" s="25"/>
      <c r="CJ3712" s="25"/>
    </row>
    <row r="3713" spans="1:88" x14ac:dyDescent="0.2">
      <c r="A3713" s="2" t="s">
        <v>22843</v>
      </c>
      <c r="B3713" s="2" t="s">
        <v>26754</v>
      </c>
      <c r="C3713" s="2" t="s">
        <v>10420</v>
      </c>
      <c r="D3713" s="2" t="s">
        <v>13725</v>
      </c>
      <c r="E3713" s="2" t="s">
        <v>13725</v>
      </c>
      <c r="F3713" s="2" t="s">
        <v>13726</v>
      </c>
      <c r="G3713" s="2" t="s">
        <v>13727</v>
      </c>
      <c r="H3713" s="2" t="s">
        <v>83</v>
      </c>
      <c r="I3713" s="2" t="s">
        <v>61</v>
      </c>
      <c r="J3713" s="2" t="s">
        <v>61</v>
      </c>
      <c r="K3713" s="50" t="s">
        <v>61</v>
      </c>
      <c r="L3713" s="43">
        <v>2019</v>
      </c>
      <c r="M3713" s="2" t="s">
        <v>133</v>
      </c>
      <c r="N3713" s="32">
        <v>25.178879999999999</v>
      </c>
      <c r="O3713" s="32">
        <v>55.234490000000001</v>
      </c>
      <c r="P3713" s="2" t="s">
        <v>2767</v>
      </c>
      <c r="Q3713" s="2" t="s">
        <v>65</v>
      </c>
      <c r="R3713" s="43" t="s">
        <v>18854</v>
      </c>
      <c r="S3713" s="41" t="s">
        <v>272</v>
      </c>
      <c r="T3713" s="41" t="s">
        <v>18461</v>
      </c>
      <c r="U3713" s="2"/>
      <c r="V3713" s="2"/>
      <c r="W3713" s="41" t="s">
        <v>17589</v>
      </c>
      <c r="X3713" s="2" t="s">
        <v>1598</v>
      </c>
      <c r="Y3713" s="2" t="s">
        <v>76</v>
      </c>
      <c r="Z3713" s="5" t="s">
        <v>10423</v>
      </c>
      <c r="AA3713" s="5" t="s">
        <v>16910</v>
      </c>
      <c r="AB3713" s="5" t="s">
        <v>16317</v>
      </c>
      <c r="AC3713" s="2" t="s">
        <v>5205</v>
      </c>
      <c r="AD3713" s="2">
        <v>1035300</v>
      </c>
      <c r="AE3713" s="5">
        <v>22</v>
      </c>
      <c r="AF3713" s="25"/>
      <c r="AG3713" s="29">
        <v>3</v>
      </c>
      <c r="AH3713" s="2" t="s">
        <v>17974</v>
      </c>
      <c r="AI3713" s="2">
        <v>3</v>
      </c>
      <c r="AJ3713" s="2">
        <v>3</v>
      </c>
      <c r="AK3713" s="2"/>
      <c r="AL3713" s="2"/>
      <c r="AM3713" s="2"/>
      <c r="AN3713" s="2"/>
      <c r="AO3713" s="2"/>
      <c r="AP3713" s="25"/>
      <c r="AQ3713" s="25"/>
      <c r="AR3713" s="2"/>
      <c r="AS3713" s="2"/>
      <c r="AT3713" s="2"/>
      <c r="AU3713" s="25"/>
      <c r="AV3713" s="2"/>
      <c r="AW3713" s="2"/>
      <c r="AX3713" s="25"/>
      <c r="AY3713" s="25"/>
      <c r="AZ3713" s="25"/>
      <c r="BA3713" s="25"/>
      <c r="BB3713" s="25"/>
      <c r="BC3713" s="25"/>
      <c r="BD3713" s="25"/>
      <c r="BE3713" s="25"/>
      <c r="BF3713" s="25"/>
      <c r="BG3713" s="25"/>
      <c r="BH3713" s="25"/>
      <c r="BI3713" s="25"/>
      <c r="BJ3713" s="25"/>
      <c r="BK3713" s="25"/>
      <c r="BL3713" s="25"/>
      <c r="BM3713" s="25"/>
      <c r="BN3713" s="25"/>
      <c r="BO3713" s="25"/>
      <c r="BP3713" s="25"/>
      <c r="BQ3713" s="25"/>
      <c r="BR3713" s="25"/>
      <c r="BS3713" s="25"/>
      <c r="BT3713" s="25"/>
      <c r="BU3713" s="25"/>
      <c r="BV3713" s="25"/>
      <c r="BW3713" s="25"/>
      <c r="BX3713" s="25"/>
      <c r="BY3713" s="25"/>
      <c r="BZ3713" s="25"/>
      <c r="CA3713" s="25"/>
      <c r="CB3713" s="25"/>
      <c r="CC3713" s="25"/>
      <c r="CD3713" s="2" t="s">
        <v>78</v>
      </c>
      <c r="CE3713" s="2" t="s">
        <v>22159</v>
      </c>
      <c r="CF3713" s="25"/>
      <c r="CG3713" s="25"/>
      <c r="CH3713" s="25"/>
      <c r="CI3713" s="25"/>
      <c r="CJ3713" s="25"/>
    </row>
    <row r="3714" spans="1:88" x14ac:dyDescent="0.2">
      <c r="A3714" s="2" t="s">
        <v>13728</v>
      </c>
      <c r="B3714" s="2" t="s">
        <v>26755</v>
      </c>
      <c r="C3714" s="2" t="s">
        <v>10420</v>
      </c>
      <c r="D3714" s="2" t="s">
        <v>13728</v>
      </c>
      <c r="E3714" s="2" t="s">
        <v>13728</v>
      </c>
      <c r="F3714" s="2" t="s">
        <v>13729</v>
      </c>
      <c r="G3714" s="2" t="s">
        <v>13730</v>
      </c>
      <c r="H3714" s="2" t="s">
        <v>61</v>
      </c>
      <c r="I3714" s="2" t="s">
        <v>61</v>
      </c>
      <c r="J3714" s="2" t="s">
        <v>61</v>
      </c>
      <c r="K3714" s="50" t="s">
        <v>61</v>
      </c>
      <c r="L3714" s="43">
        <v>2019</v>
      </c>
      <c r="M3714" s="2" t="s">
        <v>133</v>
      </c>
      <c r="N3714" s="32">
        <v>24.96367</v>
      </c>
      <c r="O3714" s="32">
        <v>55.1509</v>
      </c>
      <c r="P3714" s="2" t="s">
        <v>152</v>
      </c>
      <c r="Q3714" s="2" t="s">
        <v>65</v>
      </c>
      <c r="R3714" s="43" t="s">
        <v>16802</v>
      </c>
      <c r="S3714" s="41" t="s">
        <v>13731</v>
      </c>
      <c r="T3714" s="41" t="s">
        <v>18462</v>
      </c>
      <c r="U3714" s="2"/>
      <c r="V3714" s="2"/>
      <c r="W3714" s="41" t="s">
        <v>17588</v>
      </c>
      <c r="X3714" s="2" t="s">
        <v>10620</v>
      </c>
      <c r="Y3714" s="2" t="s">
        <v>102</v>
      </c>
      <c r="Z3714" s="5" t="s">
        <v>20</v>
      </c>
      <c r="AA3714" s="5" t="s">
        <v>16910</v>
      </c>
      <c r="AB3714" s="5" t="s">
        <v>16316</v>
      </c>
      <c r="AC3714" s="2" t="s">
        <v>5205</v>
      </c>
      <c r="AD3714" s="2">
        <v>1052100</v>
      </c>
      <c r="AE3714" s="5">
        <v>25</v>
      </c>
      <c r="AF3714" s="25"/>
      <c r="AG3714" s="29">
        <v>3</v>
      </c>
      <c r="AH3714" s="2" t="s">
        <v>17974</v>
      </c>
      <c r="AI3714" s="2">
        <v>3</v>
      </c>
      <c r="AJ3714" s="2">
        <v>3</v>
      </c>
      <c r="AK3714" s="2"/>
      <c r="AL3714" s="2"/>
      <c r="AM3714" s="2"/>
      <c r="AN3714" s="2"/>
      <c r="AO3714" s="2"/>
      <c r="AP3714" s="25"/>
      <c r="AQ3714" s="25"/>
      <c r="AR3714" s="2"/>
      <c r="AS3714" s="2"/>
      <c r="AT3714" s="2"/>
      <c r="AU3714" s="25"/>
      <c r="AV3714" s="2"/>
      <c r="AW3714" s="2"/>
      <c r="AX3714" s="25"/>
      <c r="AY3714" s="25"/>
      <c r="AZ3714" s="25"/>
      <c r="BA3714" s="25"/>
      <c r="BB3714" s="25"/>
      <c r="BC3714" s="25"/>
      <c r="BD3714" s="25"/>
      <c r="BE3714" s="25"/>
      <c r="BF3714" s="25"/>
      <c r="BG3714" s="25"/>
      <c r="BH3714" s="25"/>
      <c r="BI3714" s="25"/>
      <c r="BJ3714" s="25"/>
      <c r="BK3714" s="25"/>
      <c r="BL3714" s="25"/>
      <c r="BM3714" s="25"/>
      <c r="BN3714" s="25"/>
      <c r="BO3714" s="25"/>
      <c r="BP3714" s="25"/>
      <c r="BQ3714" s="25"/>
      <c r="BR3714" s="25"/>
      <c r="BS3714" s="25"/>
      <c r="BT3714" s="25"/>
      <c r="BU3714" s="25"/>
      <c r="BV3714" s="25"/>
      <c r="BW3714" s="25"/>
      <c r="BX3714" s="25"/>
      <c r="BY3714" s="25"/>
      <c r="BZ3714" s="25"/>
      <c r="CA3714" s="25"/>
      <c r="CB3714" s="25"/>
      <c r="CC3714" s="25"/>
      <c r="CD3714" s="2" t="s">
        <v>78</v>
      </c>
      <c r="CE3714" s="2" t="s">
        <v>22160</v>
      </c>
      <c r="CF3714" s="25"/>
      <c r="CG3714" s="25"/>
      <c r="CH3714" s="25"/>
      <c r="CI3714" s="25"/>
      <c r="CJ3714" s="25"/>
    </row>
    <row r="3715" spans="1:88" x14ac:dyDescent="0.2">
      <c r="A3715" s="2" t="s">
        <v>13732</v>
      </c>
      <c r="B3715" s="2" t="s">
        <v>26756</v>
      </c>
      <c r="C3715" s="2" t="s">
        <v>10420</v>
      </c>
      <c r="D3715" s="2" t="s">
        <v>13732</v>
      </c>
      <c r="E3715" s="2" t="s">
        <v>13732</v>
      </c>
      <c r="F3715" s="2" t="s">
        <v>13733</v>
      </c>
      <c r="G3715" s="2" t="s">
        <v>13734</v>
      </c>
      <c r="H3715" s="2" t="s">
        <v>61</v>
      </c>
      <c r="I3715" s="2" t="s">
        <v>61</v>
      </c>
      <c r="J3715" s="2" t="s">
        <v>61</v>
      </c>
      <c r="K3715" s="50" t="s">
        <v>61</v>
      </c>
      <c r="L3715" s="43">
        <v>2019</v>
      </c>
      <c r="M3715" s="2" t="s">
        <v>133</v>
      </c>
      <c r="N3715" s="32">
        <v>24.958770000000001</v>
      </c>
      <c r="O3715" s="32">
        <v>55.15296</v>
      </c>
      <c r="P3715" s="2" t="s">
        <v>152</v>
      </c>
      <c r="Q3715" s="2" t="s">
        <v>65</v>
      </c>
      <c r="R3715" s="43" t="s">
        <v>16802</v>
      </c>
      <c r="S3715" s="41" t="s">
        <v>13731</v>
      </c>
      <c r="T3715" s="41" t="s">
        <v>18462</v>
      </c>
      <c r="U3715" s="2"/>
      <c r="V3715" s="2"/>
      <c r="W3715" s="41" t="s">
        <v>17588</v>
      </c>
      <c r="X3715" s="2" t="s">
        <v>10480</v>
      </c>
      <c r="Y3715" s="2" t="s">
        <v>102</v>
      </c>
      <c r="Z3715" s="5" t="s">
        <v>20</v>
      </c>
      <c r="AA3715" s="5" t="s">
        <v>16910</v>
      </c>
      <c r="AB3715" s="5" t="s">
        <v>16316</v>
      </c>
      <c r="AC3715" s="2" t="s">
        <v>5205</v>
      </c>
      <c r="AD3715" s="2">
        <v>1052100</v>
      </c>
      <c r="AE3715" s="5">
        <v>25</v>
      </c>
      <c r="AF3715" s="25"/>
      <c r="AG3715" s="29">
        <v>3</v>
      </c>
      <c r="AH3715" s="2" t="s">
        <v>17974</v>
      </c>
      <c r="AI3715" s="2">
        <v>3</v>
      </c>
      <c r="AJ3715" s="2">
        <v>3</v>
      </c>
      <c r="AK3715" s="2"/>
      <c r="AL3715" s="2"/>
      <c r="AM3715" s="2"/>
      <c r="AN3715" s="2"/>
      <c r="AO3715" s="2"/>
      <c r="AP3715" s="25"/>
      <c r="AQ3715" s="25"/>
      <c r="AR3715" s="2"/>
      <c r="AS3715" s="2"/>
      <c r="AT3715" s="2"/>
      <c r="AU3715" s="25"/>
      <c r="AV3715" s="2"/>
      <c r="AW3715" s="2"/>
      <c r="AX3715" s="25"/>
      <c r="AY3715" s="25"/>
      <c r="AZ3715" s="25"/>
      <c r="BA3715" s="25"/>
      <c r="BB3715" s="25"/>
      <c r="BC3715" s="25"/>
      <c r="BD3715" s="25"/>
      <c r="BE3715" s="25"/>
      <c r="BF3715" s="25"/>
      <c r="BG3715" s="25"/>
      <c r="BH3715" s="25"/>
      <c r="BI3715" s="25"/>
      <c r="BJ3715" s="25"/>
      <c r="BK3715" s="25"/>
      <c r="BL3715" s="25"/>
      <c r="BM3715" s="25"/>
      <c r="BN3715" s="25"/>
      <c r="BO3715" s="25"/>
      <c r="BP3715" s="25"/>
      <c r="BQ3715" s="25"/>
      <c r="BR3715" s="25"/>
      <c r="BS3715" s="25"/>
      <c r="BT3715" s="25"/>
      <c r="BU3715" s="25"/>
      <c r="BV3715" s="25"/>
      <c r="BW3715" s="25"/>
      <c r="BX3715" s="25"/>
      <c r="BY3715" s="25"/>
      <c r="BZ3715" s="25"/>
      <c r="CA3715" s="25"/>
      <c r="CB3715" s="25"/>
      <c r="CC3715" s="25"/>
      <c r="CD3715" s="2" t="s">
        <v>78</v>
      </c>
      <c r="CE3715" s="2" t="s">
        <v>22161</v>
      </c>
      <c r="CF3715" s="25"/>
      <c r="CG3715" s="25"/>
      <c r="CH3715" s="25"/>
      <c r="CI3715" s="25"/>
      <c r="CJ3715" s="25"/>
    </row>
    <row r="3716" spans="1:88" x14ac:dyDescent="0.2">
      <c r="A3716" s="2" t="s">
        <v>13735</v>
      </c>
      <c r="B3716" s="2" t="s">
        <v>26757</v>
      </c>
      <c r="C3716" s="2" t="s">
        <v>10420</v>
      </c>
      <c r="D3716" s="2" t="s">
        <v>13735</v>
      </c>
      <c r="E3716" s="2" t="s">
        <v>13735</v>
      </c>
      <c r="F3716" s="2" t="s">
        <v>13736</v>
      </c>
      <c r="G3716" s="2"/>
      <c r="H3716" s="2" t="s">
        <v>83</v>
      </c>
      <c r="I3716" s="2" t="s">
        <v>61</v>
      </c>
      <c r="J3716" s="2" t="s">
        <v>61</v>
      </c>
      <c r="K3716" s="2"/>
      <c r="L3716" s="43">
        <v>2019</v>
      </c>
      <c r="M3716" s="2" t="s">
        <v>133</v>
      </c>
      <c r="N3716" s="32">
        <v>24.966339999999999</v>
      </c>
      <c r="O3716" s="32">
        <v>55.035150000000002</v>
      </c>
      <c r="P3716" s="2" t="s">
        <v>2767</v>
      </c>
      <c r="Q3716" s="2" t="s">
        <v>65</v>
      </c>
      <c r="R3716" s="43" t="s">
        <v>16802</v>
      </c>
      <c r="S3716" s="41" t="s">
        <v>4851</v>
      </c>
      <c r="T3716" s="41" t="s">
        <v>18462</v>
      </c>
      <c r="U3716" s="2"/>
      <c r="V3716" s="2"/>
      <c r="W3716" s="41" t="s">
        <v>144</v>
      </c>
      <c r="X3716" s="2" t="s">
        <v>315</v>
      </c>
      <c r="Y3716" s="2" t="s">
        <v>69</v>
      </c>
      <c r="Z3716" s="5" t="s">
        <v>10423</v>
      </c>
      <c r="AA3716" s="5" t="s">
        <v>10476</v>
      </c>
      <c r="AB3716" s="5" t="s">
        <v>70</v>
      </c>
      <c r="AC3716" s="2" t="s">
        <v>3591</v>
      </c>
      <c r="AD3716" s="2">
        <v>1051100</v>
      </c>
      <c r="AE3716" s="5">
        <v>30</v>
      </c>
      <c r="AF3716" s="25"/>
      <c r="AG3716" s="29"/>
      <c r="AH3716" s="2" t="s">
        <v>3591</v>
      </c>
      <c r="AI3716" s="2">
        <v>3</v>
      </c>
      <c r="AJ3716" s="2" t="s">
        <v>3591</v>
      </c>
      <c r="AK3716" s="2"/>
      <c r="AL3716" s="2"/>
      <c r="AM3716" s="2"/>
      <c r="AN3716" s="2"/>
      <c r="AO3716" s="2"/>
      <c r="AP3716" s="25"/>
      <c r="AQ3716" s="25"/>
      <c r="AR3716" s="2"/>
      <c r="AS3716" s="2"/>
      <c r="AT3716" s="2"/>
      <c r="AU3716" s="25"/>
      <c r="AV3716" s="2"/>
      <c r="AW3716" s="2"/>
      <c r="AX3716" s="25"/>
      <c r="AY3716" s="25"/>
      <c r="AZ3716" s="25"/>
      <c r="BA3716" s="25"/>
      <c r="BB3716" s="25"/>
      <c r="BC3716" s="25"/>
      <c r="BD3716" s="25"/>
      <c r="BE3716" s="25"/>
      <c r="BF3716" s="25"/>
      <c r="BG3716" s="25"/>
      <c r="BH3716" s="25"/>
      <c r="BI3716" s="25"/>
      <c r="BJ3716" s="25"/>
      <c r="BK3716" s="25"/>
      <c r="BL3716" s="25"/>
      <c r="BM3716" s="25"/>
      <c r="BN3716" s="25"/>
      <c r="BO3716" s="25"/>
      <c r="BP3716" s="25"/>
      <c r="BQ3716" s="25"/>
      <c r="BR3716" s="25"/>
      <c r="BS3716" s="25"/>
      <c r="BT3716" s="25"/>
      <c r="BU3716" s="25"/>
      <c r="BV3716" s="25"/>
      <c r="BW3716" s="25"/>
      <c r="BX3716" s="25"/>
      <c r="BY3716" s="25"/>
      <c r="BZ3716" s="25"/>
      <c r="CA3716" s="25"/>
      <c r="CB3716" s="25"/>
      <c r="CC3716" s="25"/>
      <c r="CD3716" s="2" t="s">
        <v>71</v>
      </c>
      <c r="CE3716" s="2">
        <v>0</v>
      </c>
      <c r="CF3716" s="25"/>
      <c r="CG3716" s="25"/>
      <c r="CH3716" s="25"/>
      <c r="CI3716" s="25"/>
      <c r="CJ3716" s="25"/>
    </row>
    <row r="3717" spans="1:88" x14ac:dyDescent="0.2">
      <c r="A3717" s="2" t="s">
        <v>13737</v>
      </c>
      <c r="B3717" s="2" t="s">
        <v>26758</v>
      </c>
      <c r="C3717" s="2" t="s">
        <v>10420</v>
      </c>
      <c r="D3717" s="2" t="s">
        <v>13737</v>
      </c>
      <c r="E3717" s="2" t="s">
        <v>13737</v>
      </c>
      <c r="F3717" s="2" t="s">
        <v>13738</v>
      </c>
      <c r="G3717" s="2" t="s">
        <v>13739</v>
      </c>
      <c r="H3717" s="2" t="s">
        <v>61</v>
      </c>
      <c r="I3717" s="2" t="s">
        <v>61</v>
      </c>
      <c r="J3717" s="2" t="s">
        <v>61</v>
      </c>
      <c r="K3717" s="50" t="s">
        <v>61</v>
      </c>
      <c r="L3717" s="43">
        <v>2020</v>
      </c>
      <c r="M3717" s="2" t="s">
        <v>133</v>
      </c>
      <c r="N3717" s="32">
        <v>24.959340000000001</v>
      </c>
      <c r="O3717" s="32">
        <v>55.14799</v>
      </c>
      <c r="P3717" s="2" t="s">
        <v>152</v>
      </c>
      <c r="Q3717" s="2" t="s">
        <v>65</v>
      </c>
      <c r="R3717" s="43" t="s">
        <v>16802</v>
      </c>
      <c r="S3717" s="41" t="s">
        <v>13731</v>
      </c>
      <c r="T3717" s="41" t="s">
        <v>18462</v>
      </c>
      <c r="U3717" s="2"/>
      <c r="V3717" s="2"/>
      <c r="W3717" s="41" t="s">
        <v>17588</v>
      </c>
      <c r="X3717" s="2" t="s">
        <v>12463</v>
      </c>
      <c r="Y3717" s="2" t="s">
        <v>102</v>
      </c>
      <c r="Z3717" s="5" t="s">
        <v>20</v>
      </c>
      <c r="AA3717" s="5" t="s">
        <v>16910</v>
      </c>
      <c r="AB3717" s="5" t="s">
        <v>16316</v>
      </c>
      <c r="AC3717" s="2" t="s">
        <v>5205</v>
      </c>
      <c r="AD3717" s="2">
        <v>1052100</v>
      </c>
      <c r="AE3717" s="5">
        <v>25</v>
      </c>
      <c r="AF3717" s="25"/>
      <c r="AG3717" s="29">
        <v>3</v>
      </c>
      <c r="AH3717" s="2" t="s">
        <v>17974</v>
      </c>
      <c r="AI3717" s="2">
        <v>3</v>
      </c>
      <c r="AJ3717" s="2">
        <v>3</v>
      </c>
      <c r="AK3717" s="2"/>
      <c r="AL3717" s="2"/>
      <c r="AM3717" s="2"/>
      <c r="AN3717" s="2"/>
      <c r="AO3717" s="2"/>
      <c r="AP3717" s="25"/>
      <c r="AQ3717" s="25"/>
      <c r="AR3717" s="2"/>
      <c r="AS3717" s="2"/>
      <c r="AT3717" s="2"/>
      <c r="AU3717" s="25"/>
      <c r="AV3717" s="2"/>
      <c r="AW3717" s="2"/>
      <c r="AX3717" s="25"/>
      <c r="AY3717" s="25"/>
      <c r="AZ3717" s="25"/>
      <c r="BA3717" s="25"/>
      <c r="BB3717" s="25"/>
      <c r="BC3717" s="25"/>
      <c r="BD3717" s="25"/>
      <c r="BE3717" s="25"/>
      <c r="BF3717" s="25"/>
      <c r="BG3717" s="25"/>
      <c r="BH3717" s="25"/>
      <c r="BI3717" s="25"/>
      <c r="BJ3717" s="25"/>
      <c r="BK3717" s="25"/>
      <c r="BL3717" s="25"/>
      <c r="BM3717" s="25"/>
      <c r="BN3717" s="25"/>
      <c r="BO3717" s="25"/>
      <c r="BP3717" s="25"/>
      <c r="BQ3717" s="25"/>
      <c r="BR3717" s="25"/>
      <c r="BS3717" s="25"/>
      <c r="BT3717" s="25"/>
      <c r="BU3717" s="25"/>
      <c r="BV3717" s="25"/>
      <c r="BW3717" s="25"/>
      <c r="BX3717" s="25"/>
      <c r="BY3717" s="25"/>
      <c r="BZ3717" s="25"/>
      <c r="CA3717" s="25"/>
      <c r="CB3717" s="25"/>
      <c r="CC3717" s="25"/>
      <c r="CD3717" s="2" t="s">
        <v>78</v>
      </c>
      <c r="CE3717" s="2" t="s">
        <v>22162</v>
      </c>
      <c r="CF3717" s="25"/>
      <c r="CG3717" s="25"/>
      <c r="CH3717" s="25"/>
      <c r="CI3717" s="25"/>
      <c r="CJ3717" s="25"/>
    </row>
    <row r="3718" spans="1:88" x14ac:dyDescent="0.2">
      <c r="A3718" s="2" t="s">
        <v>13740</v>
      </c>
      <c r="B3718" s="2" t="s">
        <v>26759</v>
      </c>
      <c r="C3718" s="2" t="s">
        <v>10420</v>
      </c>
      <c r="D3718" s="2" t="s">
        <v>13740</v>
      </c>
      <c r="E3718" s="2" t="s">
        <v>13740</v>
      </c>
      <c r="F3718" s="2" t="s">
        <v>13741</v>
      </c>
      <c r="G3718" s="2" t="s">
        <v>13742</v>
      </c>
      <c r="H3718" s="2" t="s">
        <v>61</v>
      </c>
      <c r="I3718" s="2" t="s">
        <v>61</v>
      </c>
      <c r="J3718" s="2" t="s">
        <v>61</v>
      </c>
      <c r="K3718" s="50" t="s">
        <v>61</v>
      </c>
      <c r="L3718" s="43">
        <v>2009</v>
      </c>
      <c r="M3718" s="2" t="s">
        <v>133</v>
      </c>
      <c r="N3718" s="32">
        <v>25.09187</v>
      </c>
      <c r="O3718" s="32">
        <v>55.360759999999999</v>
      </c>
      <c r="P3718" s="2" t="s">
        <v>152</v>
      </c>
      <c r="Q3718" s="2" t="s">
        <v>65</v>
      </c>
      <c r="R3718" s="43" t="s">
        <v>18854</v>
      </c>
      <c r="S3718" s="41" t="s">
        <v>1554</v>
      </c>
      <c r="T3718" s="41" t="s">
        <v>18460</v>
      </c>
      <c r="U3718" s="2"/>
      <c r="V3718" s="2"/>
      <c r="W3718" s="41" t="s">
        <v>17588</v>
      </c>
      <c r="X3718" s="2" t="s">
        <v>153</v>
      </c>
      <c r="Y3718" s="2" t="s">
        <v>102</v>
      </c>
      <c r="Z3718" s="5" t="s">
        <v>10423</v>
      </c>
      <c r="AA3718" s="5" t="s">
        <v>16910</v>
      </c>
      <c r="AB3718" s="5" t="s">
        <v>16316</v>
      </c>
      <c r="AC3718" s="2" t="s">
        <v>5247</v>
      </c>
      <c r="AD3718" s="2">
        <v>1064800</v>
      </c>
      <c r="AE3718" s="5">
        <v>30</v>
      </c>
      <c r="AF3718" s="25"/>
      <c r="AG3718" s="29">
        <v>3</v>
      </c>
      <c r="AH3718" s="2" t="s">
        <v>17978</v>
      </c>
      <c r="AI3718" s="2">
        <v>3</v>
      </c>
      <c r="AJ3718" s="2">
        <v>3</v>
      </c>
      <c r="AK3718" s="2"/>
      <c r="AL3718" s="2"/>
      <c r="AM3718" s="2"/>
      <c r="AN3718" s="2"/>
      <c r="AO3718" s="2"/>
      <c r="AP3718" s="25"/>
      <c r="AQ3718" s="25"/>
      <c r="AR3718" s="2"/>
      <c r="AS3718" s="2"/>
      <c r="AT3718" s="2"/>
      <c r="AU3718" s="25"/>
      <c r="AV3718" s="2"/>
      <c r="AW3718" s="2"/>
      <c r="AX3718" s="25"/>
      <c r="AY3718" s="25"/>
      <c r="AZ3718" s="25"/>
      <c r="BA3718" s="25"/>
      <c r="BB3718" s="25"/>
      <c r="BC3718" s="25"/>
      <c r="BD3718" s="25"/>
      <c r="BE3718" s="25"/>
      <c r="BF3718" s="25"/>
      <c r="BG3718" s="25"/>
      <c r="BH3718" s="25"/>
      <c r="BI3718" s="25"/>
      <c r="BJ3718" s="25"/>
      <c r="BK3718" s="25"/>
      <c r="BL3718" s="25"/>
      <c r="BM3718" s="25"/>
      <c r="BN3718" s="25"/>
      <c r="BO3718" s="25"/>
      <c r="BP3718" s="25"/>
      <c r="BQ3718" s="25"/>
      <c r="BR3718" s="25"/>
      <c r="BS3718" s="25"/>
      <c r="BT3718" s="25"/>
      <c r="BU3718" s="25"/>
      <c r="BV3718" s="25"/>
      <c r="BW3718" s="25"/>
      <c r="BX3718" s="25"/>
      <c r="BY3718" s="25"/>
      <c r="BZ3718" s="25"/>
      <c r="CA3718" s="25"/>
      <c r="CB3718" s="25"/>
      <c r="CC3718" s="25"/>
      <c r="CD3718" s="2" t="s">
        <v>78</v>
      </c>
      <c r="CE3718" s="2" t="s">
        <v>22163</v>
      </c>
      <c r="CF3718" s="25"/>
      <c r="CG3718" s="25"/>
      <c r="CH3718" s="25"/>
      <c r="CI3718" s="25"/>
      <c r="CJ3718" s="25"/>
    </row>
    <row r="3719" spans="1:88" x14ac:dyDescent="0.2">
      <c r="A3719" s="2" t="s">
        <v>13743</v>
      </c>
      <c r="B3719" s="2" t="s">
        <v>26760</v>
      </c>
      <c r="C3719" s="2" t="s">
        <v>10420</v>
      </c>
      <c r="D3719" s="2" t="s">
        <v>13743</v>
      </c>
      <c r="E3719" s="2" t="s">
        <v>13743</v>
      </c>
      <c r="F3719" s="2" t="s">
        <v>13744</v>
      </c>
      <c r="G3719" s="2" t="s">
        <v>13745</v>
      </c>
      <c r="H3719" s="2" t="s">
        <v>61</v>
      </c>
      <c r="I3719" s="2" t="s">
        <v>61</v>
      </c>
      <c r="J3719" s="2" t="s">
        <v>61</v>
      </c>
      <c r="K3719" s="50" t="s">
        <v>61</v>
      </c>
      <c r="L3719" s="43">
        <v>2010</v>
      </c>
      <c r="M3719" s="2" t="s">
        <v>133</v>
      </c>
      <c r="N3719" s="32">
        <v>25.08427</v>
      </c>
      <c r="O3719" s="32">
        <v>55.362900000000003</v>
      </c>
      <c r="P3719" s="2" t="s">
        <v>152</v>
      </c>
      <c r="Q3719" s="2" t="s">
        <v>65</v>
      </c>
      <c r="R3719" s="43" t="s">
        <v>18854</v>
      </c>
      <c r="S3719" s="41" t="s">
        <v>1554</v>
      </c>
      <c r="T3719" s="41" t="s">
        <v>18460</v>
      </c>
      <c r="U3719" s="2"/>
      <c r="V3719" s="2"/>
      <c r="W3719" s="41" t="s">
        <v>17588</v>
      </c>
      <c r="X3719" s="2" t="s">
        <v>153</v>
      </c>
      <c r="Y3719" s="2" t="s">
        <v>76</v>
      </c>
      <c r="Z3719" s="5" t="s">
        <v>10423</v>
      </c>
      <c r="AA3719" s="5" t="s">
        <v>16910</v>
      </c>
      <c r="AB3719" s="5" t="s">
        <v>16317</v>
      </c>
      <c r="AC3719" s="2" t="s">
        <v>5247</v>
      </c>
      <c r="AD3719" s="2">
        <v>1064800</v>
      </c>
      <c r="AE3719" s="5">
        <v>30</v>
      </c>
      <c r="AF3719" s="25"/>
      <c r="AG3719" s="29">
        <v>3</v>
      </c>
      <c r="AH3719" s="2" t="s">
        <v>17978</v>
      </c>
      <c r="AI3719" s="2">
        <v>4</v>
      </c>
      <c r="AJ3719" s="2">
        <v>3</v>
      </c>
      <c r="AK3719" s="2"/>
      <c r="AL3719" s="2"/>
      <c r="AM3719" s="2"/>
      <c r="AN3719" s="2"/>
      <c r="AO3719" s="2"/>
      <c r="AP3719" s="25"/>
      <c r="AQ3719" s="25"/>
      <c r="AR3719" s="2"/>
      <c r="AS3719" s="2"/>
      <c r="AT3719" s="2"/>
      <c r="AU3719" s="25"/>
      <c r="AV3719" s="2"/>
      <c r="AW3719" s="2"/>
      <c r="AX3719" s="25"/>
      <c r="AY3719" s="25"/>
      <c r="AZ3719" s="25"/>
      <c r="BA3719" s="25"/>
      <c r="BB3719" s="25"/>
      <c r="BC3719" s="25"/>
      <c r="BD3719" s="25"/>
      <c r="BE3719" s="25"/>
      <c r="BF3719" s="25"/>
      <c r="BG3719" s="25"/>
      <c r="BH3719" s="25"/>
      <c r="BI3719" s="25"/>
      <c r="BJ3719" s="25"/>
      <c r="BK3719" s="25"/>
      <c r="BL3719" s="25"/>
      <c r="BM3719" s="25"/>
      <c r="BN3719" s="25"/>
      <c r="BO3719" s="25"/>
      <c r="BP3719" s="25"/>
      <c r="BQ3719" s="25"/>
      <c r="BR3719" s="25"/>
      <c r="BS3719" s="25"/>
      <c r="BT3719" s="25"/>
      <c r="BU3719" s="25"/>
      <c r="BV3719" s="25"/>
      <c r="BW3719" s="25"/>
      <c r="BX3719" s="25"/>
      <c r="BY3719" s="25"/>
      <c r="BZ3719" s="25"/>
      <c r="CA3719" s="25"/>
      <c r="CB3719" s="25"/>
      <c r="CC3719" s="25"/>
      <c r="CD3719" s="2" t="s">
        <v>78</v>
      </c>
      <c r="CE3719" s="2" t="s">
        <v>22164</v>
      </c>
      <c r="CF3719" s="25"/>
      <c r="CG3719" s="25"/>
      <c r="CH3719" s="25"/>
      <c r="CI3719" s="25"/>
      <c r="CJ3719" s="25"/>
    </row>
    <row r="3720" spans="1:88" x14ac:dyDescent="0.2">
      <c r="A3720" s="2" t="s">
        <v>13746</v>
      </c>
      <c r="B3720" s="2" t="s">
        <v>26761</v>
      </c>
      <c r="C3720" s="2" t="s">
        <v>10420</v>
      </c>
      <c r="D3720" s="2" t="s">
        <v>13746</v>
      </c>
      <c r="E3720" s="2" t="s">
        <v>13746</v>
      </c>
      <c r="F3720" s="2" t="s">
        <v>13747</v>
      </c>
      <c r="G3720" s="2" t="s">
        <v>13748</v>
      </c>
      <c r="H3720" s="2" t="s">
        <v>61</v>
      </c>
      <c r="I3720" s="2" t="s">
        <v>61</v>
      </c>
      <c r="J3720" s="2" t="s">
        <v>61</v>
      </c>
      <c r="K3720" s="50" t="s">
        <v>61</v>
      </c>
      <c r="L3720" s="43">
        <v>2009</v>
      </c>
      <c r="M3720" s="2" t="s">
        <v>133</v>
      </c>
      <c r="N3720" s="32">
        <v>25.26858</v>
      </c>
      <c r="O3720" s="32">
        <v>55.41498</v>
      </c>
      <c r="P3720" s="2" t="s">
        <v>152</v>
      </c>
      <c r="Q3720" s="2" t="s">
        <v>65</v>
      </c>
      <c r="R3720" s="43" t="s">
        <v>18854</v>
      </c>
      <c r="S3720" s="41" t="s">
        <v>1554</v>
      </c>
      <c r="T3720" s="41" t="s">
        <v>18460</v>
      </c>
      <c r="U3720" s="2"/>
      <c r="V3720" s="2"/>
      <c r="W3720" s="41" t="s">
        <v>17588</v>
      </c>
      <c r="X3720" s="2" t="s">
        <v>696</v>
      </c>
      <c r="Y3720" s="2" t="s">
        <v>102</v>
      </c>
      <c r="Z3720" s="5" t="s">
        <v>20</v>
      </c>
      <c r="AA3720" s="5" t="s">
        <v>16910</v>
      </c>
      <c r="AB3720" s="5" t="s">
        <v>16316</v>
      </c>
      <c r="AC3720" s="2" t="s">
        <v>5205</v>
      </c>
      <c r="AD3720" s="2">
        <v>1026400</v>
      </c>
      <c r="AE3720" s="5">
        <v>30</v>
      </c>
      <c r="AF3720" s="25"/>
      <c r="AG3720" s="29">
        <v>3</v>
      </c>
      <c r="AH3720" s="2" t="s">
        <v>17974</v>
      </c>
      <c r="AI3720" s="2">
        <v>3</v>
      </c>
      <c r="AJ3720" s="2">
        <v>3</v>
      </c>
      <c r="AK3720" s="2"/>
      <c r="AL3720" s="2"/>
      <c r="AM3720" s="2"/>
      <c r="AN3720" s="2"/>
      <c r="AO3720" s="2"/>
      <c r="AP3720" s="25"/>
      <c r="AQ3720" s="25"/>
      <c r="AR3720" s="2"/>
      <c r="AS3720" s="2"/>
      <c r="AT3720" s="2"/>
      <c r="AU3720" s="25"/>
      <c r="AV3720" s="2"/>
      <c r="AW3720" s="2"/>
      <c r="AX3720" s="25"/>
      <c r="AY3720" s="25"/>
      <c r="AZ3720" s="25"/>
      <c r="BA3720" s="25"/>
      <c r="BB3720" s="25"/>
      <c r="BC3720" s="25"/>
      <c r="BD3720" s="25"/>
      <c r="BE3720" s="25"/>
      <c r="BF3720" s="25"/>
      <c r="BG3720" s="25"/>
      <c r="BH3720" s="25"/>
      <c r="BI3720" s="25"/>
      <c r="BJ3720" s="25"/>
      <c r="BK3720" s="25"/>
      <c r="BL3720" s="25"/>
      <c r="BM3720" s="25"/>
      <c r="BN3720" s="25"/>
      <c r="BO3720" s="25"/>
      <c r="BP3720" s="25"/>
      <c r="BQ3720" s="25"/>
      <c r="BR3720" s="25"/>
      <c r="BS3720" s="25"/>
      <c r="BT3720" s="25"/>
      <c r="BU3720" s="25"/>
      <c r="BV3720" s="25"/>
      <c r="BW3720" s="25"/>
      <c r="BX3720" s="25"/>
      <c r="BY3720" s="25"/>
      <c r="BZ3720" s="25"/>
      <c r="CA3720" s="25"/>
      <c r="CB3720" s="25"/>
      <c r="CC3720" s="25"/>
      <c r="CD3720" s="2" t="s">
        <v>78</v>
      </c>
      <c r="CE3720" s="2" t="s">
        <v>22165</v>
      </c>
      <c r="CF3720" s="25"/>
      <c r="CG3720" s="25"/>
      <c r="CH3720" s="25"/>
      <c r="CI3720" s="25"/>
      <c r="CJ3720" s="25"/>
    </row>
    <row r="3721" spans="1:88" x14ac:dyDescent="0.2">
      <c r="A3721" s="2" t="s">
        <v>13749</v>
      </c>
      <c r="B3721" s="2" t="s">
        <v>26762</v>
      </c>
      <c r="C3721" s="2" t="s">
        <v>10420</v>
      </c>
      <c r="D3721" s="2" t="s">
        <v>13750</v>
      </c>
      <c r="E3721" s="2" t="s">
        <v>13750</v>
      </c>
      <c r="F3721" s="2" t="s">
        <v>13751</v>
      </c>
      <c r="G3721" s="2"/>
      <c r="H3721" s="2" t="s">
        <v>61</v>
      </c>
      <c r="I3721" s="2" t="s">
        <v>61</v>
      </c>
      <c r="J3721" s="2" t="s">
        <v>61</v>
      </c>
      <c r="K3721" s="2"/>
      <c r="L3721" s="43">
        <v>2011</v>
      </c>
      <c r="M3721" s="2" t="s">
        <v>63</v>
      </c>
      <c r="N3721" s="32">
        <v>25.110099999999999</v>
      </c>
      <c r="O3721" s="32">
        <v>55.226100000000002</v>
      </c>
      <c r="P3721" s="2" t="s">
        <v>152</v>
      </c>
      <c r="Q3721" s="2" t="s">
        <v>65</v>
      </c>
      <c r="R3721" s="43" t="s">
        <v>18854</v>
      </c>
      <c r="S3721" s="41" t="s">
        <v>75</v>
      </c>
      <c r="T3721" s="41" t="s">
        <v>18460</v>
      </c>
      <c r="U3721" s="2"/>
      <c r="V3721" s="2"/>
      <c r="W3721" s="41" t="s">
        <v>67</v>
      </c>
      <c r="X3721" s="2" t="s">
        <v>696</v>
      </c>
      <c r="Y3721" s="2" t="s">
        <v>76</v>
      </c>
      <c r="Z3721" s="5" t="s">
        <v>10423</v>
      </c>
      <c r="AA3721" s="5" t="s">
        <v>16910</v>
      </c>
      <c r="AB3721" s="5" t="s">
        <v>16317</v>
      </c>
      <c r="AC3721" s="2" t="s">
        <v>3591</v>
      </c>
      <c r="AD3721" s="2">
        <v>1036900</v>
      </c>
      <c r="AE3721" s="5">
        <v>20</v>
      </c>
      <c r="AF3721" s="25"/>
      <c r="AG3721" s="29"/>
      <c r="AH3721" s="2" t="s">
        <v>3591</v>
      </c>
      <c r="AI3721" s="2">
        <v>3</v>
      </c>
      <c r="AJ3721" s="2" t="s">
        <v>3591</v>
      </c>
      <c r="AK3721" s="2"/>
      <c r="AL3721" s="2"/>
      <c r="AM3721" s="2"/>
      <c r="AN3721" s="2"/>
      <c r="AO3721" s="2"/>
      <c r="AP3721" s="25"/>
      <c r="AQ3721" s="25"/>
      <c r="AR3721" s="2"/>
      <c r="AS3721" s="2"/>
      <c r="AT3721" s="2"/>
      <c r="AU3721" s="25"/>
      <c r="AV3721" s="2"/>
      <c r="AW3721" s="2"/>
      <c r="AX3721" s="25"/>
      <c r="AY3721" s="25"/>
      <c r="AZ3721" s="25"/>
      <c r="BA3721" s="25"/>
      <c r="BB3721" s="25"/>
      <c r="BC3721" s="25"/>
      <c r="BD3721" s="25"/>
      <c r="BE3721" s="25"/>
      <c r="BF3721" s="25"/>
      <c r="BG3721" s="25"/>
      <c r="BH3721" s="25"/>
      <c r="BI3721" s="25"/>
      <c r="BJ3721" s="25"/>
      <c r="BK3721" s="25"/>
      <c r="BL3721" s="25"/>
      <c r="BM3721" s="25"/>
      <c r="BN3721" s="25"/>
      <c r="BO3721" s="25"/>
      <c r="BP3721" s="25"/>
      <c r="BQ3721" s="25"/>
      <c r="BR3721" s="25"/>
      <c r="BS3721" s="25"/>
      <c r="BT3721" s="25"/>
      <c r="BU3721" s="25"/>
      <c r="BV3721" s="25"/>
      <c r="BW3721" s="25"/>
      <c r="BX3721" s="25"/>
      <c r="BY3721" s="25"/>
      <c r="BZ3721" s="25"/>
      <c r="CA3721" s="25"/>
      <c r="CB3721" s="25"/>
      <c r="CC3721" s="25"/>
      <c r="CD3721" s="2" t="s">
        <v>78</v>
      </c>
      <c r="CE3721" s="2" t="s">
        <v>22166</v>
      </c>
      <c r="CF3721" s="25"/>
      <c r="CG3721" s="25"/>
      <c r="CH3721" s="25"/>
      <c r="CI3721" s="25"/>
      <c r="CJ3721" s="25"/>
    </row>
    <row r="3722" spans="1:88" x14ac:dyDescent="0.2">
      <c r="A3722" s="2" t="s">
        <v>13752</v>
      </c>
      <c r="B3722" s="2" t="s">
        <v>26763</v>
      </c>
      <c r="C3722" s="2" t="s">
        <v>10420</v>
      </c>
      <c r="D3722" s="2" t="s">
        <v>13753</v>
      </c>
      <c r="E3722" s="2" t="s">
        <v>13753</v>
      </c>
      <c r="F3722" s="2" t="s">
        <v>13754</v>
      </c>
      <c r="G3722" s="2"/>
      <c r="H3722" s="2" t="s">
        <v>61</v>
      </c>
      <c r="I3722" s="2" t="s">
        <v>61</v>
      </c>
      <c r="J3722" s="2" t="s">
        <v>61</v>
      </c>
      <c r="K3722" s="2"/>
      <c r="L3722" s="43">
        <v>2011</v>
      </c>
      <c r="M3722" s="2" t="s">
        <v>63</v>
      </c>
      <c r="N3722" s="32">
        <v>25.135999999999999</v>
      </c>
      <c r="O3722" s="32">
        <v>55.220599999999997</v>
      </c>
      <c r="P3722" s="2" t="s">
        <v>152</v>
      </c>
      <c r="Q3722" s="2" t="s">
        <v>65</v>
      </c>
      <c r="R3722" s="43" t="s">
        <v>18854</v>
      </c>
      <c r="S3722" s="41" t="s">
        <v>75</v>
      </c>
      <c r="T3722" s="41" t="s">
        <v>18460</v>
      </c>
      <c r="U3722" s="2"/>
      <c r="V3722" s="2"/>
      <c r="W3722" s="41" t="s">
        <v>67</v>
      </c>
      <c r="X3722" s="2" t="s">
        <v>696</v>
      </c>
      <c r="Y3722" s="2" t="s">
        <v>69</v>
      </c>
      <c r="Z3722" s="5" t="s">
        <v>10423</v>
      </c>
      <c r="AA3722" s="5" t="s">
        <v>10937</v>
      </c>
      <c r="AB3722" s="5" t="s">
        <v>18091</v>
      </c>
      <c r="AC3722" s="2" t="s">
        <v>3591</v>
      </c>
      <c r="AD3722" s="2">
        <v>1036800</v>
      </c>
      <c r="AE3722" s="5">
        <v>20</v>
      </c>
      <c r="AF3722" s="25"/>
      <c r="AG3722" s="29"/>
      <c r="AH3722" s="2" t="s">
        <v>3591</v>
      </c>
      <c r="AI3722" s="2">
        <v>3</v>
      </c>
      <c r="AJ3722" s="2" t="s">
        <v>3591</v>
      </c>
      <c r="AK3722" s="2"/>
      <c r="AL3722" s="2"/>
      <c r="AM3722" s="2"/>
      <c r="AN3722" s="2"/>
      <c r="AO3722" s="2"/>
      <c r="AP3722" s="25"/>
      <c r="AQ3722" s="25"/>
      <c r="AR3722" s="2"/>
      <c r="AS3722" s="2"/>
      <c r="AT3722" s="2"/>
      <c r="AU3722" s="25"/>
      <c r="AV3722" s="2"/>
      <c r="AW3722" s="2"/>
      <c r="AX3722" s="25"/>
      <c r="AY3722" s="25"/>
      <c r="AZ3722" s="25"/>
      <c r="BA3722" s="25"/>
      <c r="BB3722" s="25"/>
      <c r="BC3722" s="25"/>
      <c r="BD3722" s="25"/>
      <c r="BE3722" s="25"/>
      <c r="BF3722" s="25"/>
      <c r="BG3722" s="25"/>
      <c r="BH3722" s="25"/>
      <c r="BI3722" s="25"/>
      <c r="BJ3722" s="25"/>
      <c r="BK3722" s="25"/>
      <c r="BL3722" s="25"/>
      <c r="BM3722" s="25"/>
      <c r="BN3722" s="25"/>
      <c r="BO3722" s="25"/>
      <c r="BP3722" s="25"/>
      <c r="BQ3722" s="25"/>
      <c r="BR3722" s="25"/>
      <c r="BS3722" s="25"/>
      <c r="BT3722" s="25"/>
      <c r="BU3722" s="25"/>
      <c r="BV3722" s="25"/>
      <c r="BW3722" s="25"/>
      <c r="BX3722" s="25"/>
      <c r="BY3722" s="25"/>
      <c r="BZ3722" s="25"/>
      <c r="CA3722" s="25"/>
      <c r="CB3722" s="25"/>
      <c r="CC3722" s="25"/>
      <c r="CD3722" s="2" t="s">
        <v>78</v>
      </c>
      <c r="CE3722" s="2" t="s">
        <v>22167</v>
      </c>
      <c r="CF3722" s="25"/>
      <c r="CG3722" s="25"/>
      <c r="CH3722" s="25"/>
      <c r="CI3722" s="25"/>
      <c r="CJ3722" s="25"/>
    </row>
    <row r="3723" spans="1:88" x14ac:dyDescent="0.2">
      <c r="A3723" s="2" t="s">
        <v>13755</v>
      </c>
      <c r="B3723" s="2" t="s">
        <v>26764</v>
      </c>
      <c r="C3723" s="2" t="s">
        <v>10420</v>
      </c>
      <c r="D3723" s="2" t="s">
        <v>13756</v>
      </c>
      <c r="E3723" s="2" t="s">
        <v>13756</v>
      </c>
      <c r="F3723" s="2" t="s">
        <v>13757</v>
      </c>
      <c r="G3723" s="2"/>
      <c r="H3723" s="2" t="s">
        <v>61</v>
      </c>
      <c r="I3723" s="2" t="s">
        <v>61</v>
      </c>
      <c r="J3723" s="2" t="s">
        <v>61</v>
      </c>
      <c r="K3723" s="2"/>
      <c r="L3723" s="43">
        <v>2011</v>
      </c>
      <c r="M3723" s="2" t="s">
        <v>63</v>
      </c>
      <c r="N3723" s="32">
        <v>25.120979999999999</v>
      </c>
      <c r="O3723" s="32">
        <v>55.210590000000003</v>
      </c>
      <c r="P3723" s="2" t="s">
        <v>152</v>
      </c>
      <c r="Q3723" s="2" t="s">
        <v>65</v>
      </c>
      <c r="R3723" s="43" t="s">
        <v>18854</v>
      </c>
      <c r="S3723" s="41" t="s">
        <v>75</v>
      </c>
      <c r="T3723" s="41" t="s">
        <v>18460</v>
      </c>
      <c r="U3723" s="2"/>
      <c r="V3723" s="2"/>
      <c r="W3723" s="41" t="s">
        <v>67</v>
      </c>
      <c r="X3723" s="2" t="s">
        <v>696</v>
      </c>
      <c r="Y3723" s="2" t="s">
        <v>10437</v>
      </c>
      <c r="Z3723" s="5" t="s">
        <v>10423</v>
      </c>
      <c r="AA3723" s="5" t="s">
        <v>10937</v>
      </c>
      <c r="AB3723" s="5" t="s">
        <v>18093</v>
      </c>
      <c r="AC3723" s="2" t="s">
        <v>3591</v>
      </c>
      <c r="AD3723" s="2">
        <v>1036800</v>
      </c>
      <c r="AE3723" s="5">
        <v>20</v>
      </c>
      <c r="AF3723" s="25"/>
      <c r="AG3723" s="29"/>
      <c r="AH3723" s="2" t="s">
        <v>3591</v>
      </c>
      <c r="AI3723" s="2">
        <v>3</v>
      </c>
      <c r="AJ3723" s="2" t="s">
        <v>3591</v>
      </c>
      <c r="AK3723" s="2"/>
      <c r="AL3723" s="2"/>
      <c r="AM3723" s="2"/>
      <c r="AN3723" s="2"/>
      <c r="AO3723" s="2"/>
      <c r="AP3723" s="25"/>
      <c r="AQ3723" s="25"/>
      <c r="AR3723" s="2"/>
      <c r="AS3723" s="2"/>
      <c r="AT3723" s="2"/>
      <c r="AU3723" s="25"/>
      <c r="AV3723" s="2"/>
      <c r="AW3723" s="2"/>
      <c r="AX3723" s="25"/>
      <c r="AY3723" s="25"/>
      <c r="AZ3723" s="25"/>
      <c r="BA3723" s="25"/>
      <c r="BB3723" s="25"/>
      <c r="BC3723" s="25"/>
      <c r="BD3723" s="25"/>
      <c r="BE3723" s="25"/>
      <c r="BF3723" s="25"/>
      <c r="BG3723" s="25"/>
      <c r="BH3723" s="25"/>
      <c r="BI3723" s="25"/>
      <c r="BJ3723" s="25"/>
      <c r="BK3723" s="25"/>
      <c r="BL3723" s="25"/>
      <c r="BM3723" s="25"/>
      <c r="BN3723" s="25"/>
      <c r="BO3723" s="25"/>
      <c r="BP3723" s="25"/>
      <c r="BQ3723" s="25"/>
      <c r="BR3723" s="25"/>
      <c r="BS3723" s="25"/>
      <c r="BT3723" s="25"/>
      <c r="BU3723" s="25"/>
      <c r="BV3723" s="25"/>
      <c r="BW3723" s="25"/>
      <c r="BX3723" s="25"/>
      <c r="BY3723" s="25"/>
      <c r="BZ3723" s="25"/>
      <c r="CA3723" s="25"/>
      <c r="CB3723" s="25"/>
      <c r="CC3723" s="25"/>
      <c r="CD3723" s="2" t="s">
        <v>78</v>
      </c>
      <c r="CE3723" s="2" t="s">
        <v>22168</v>
      </c>
      <c r="CF3723" s="25"/>
      <c r="CG3723" s="25"/>
      <c r="CH3723" s="25"/>
      <c r="CI3723" s="25"/>
      <c r="CJ3723" s="25"/>
    </row>
    <row r="3724" spans="1:88" x14ac:dyDescent="0.2">
      <c r="A3724" s="2" t="s">
        <v>13764</v>
      </c>
      <c r="B3724" s="2" t="s">
        <v>26765</v>
      </c>
      <c r="C3724" s="2" t="s">
        <v>10420</v>
      </c>
      <c r="D3724" s="2" t="s">
        <v>13765</v>
      </c>
      <c r="E3724" s="2" t="s">
        <v>13765</v>
      </c>
      <c r="F3724" s="2" t="s">
        <v>13766</v>
      </c>
      <c r="G3724" s="2"/>
      <c r="H3724" s="2" t="s">
        <v>61</v>
      </c>
      <c r="I3724" s="2" t="s">
        <v>61</v>
      </c>
      <c r="J3724" s="2" t="s">
        <v>61</v>
      </c>
      <c r="K3724" s="2"/>
      <c r="L3724" s="43">
        <v>2009</v>
      </c>
      <c r="M3724" s="2" t="s">
        <v>63</v>
      </c>
      <c r="N3724" s="32">
        <v>25.0459</v>
      </c>
      <c r="O3724" s="32">
        <v>55.195079999999997</v>
      </c>
      <c r="P3724" s="2" t="s">
        <v>152</v>
      </c>
      <c r="Q3724" s="2" t="s">
        <v>65</v>
      </c>
      <c r="R3724" s="43" t="s">
        <v>18854</v>
      </c>
      <c r="S3724" s="41" t="s">
        <v>75</v>
      </c>
      <c r="T3724" s="41" t="s">
        <v>18460</v>
      </c>
      <c r="U3724" s="2"/>
      <c r="V3724" s="2"/>
      <c r="W3724" s="41" t="s">
        <v>67</v>
      </c>
      <c r="X3724" s="2" t="s">
        <v>696</v>
      </c>
      <c r="Y3724" s="2" t="s">
        <v>76</v>
      </c>
      <c r="Z3724" s="5" t="s">
        <v>10423</v>
      </c>
      <c r="AA3724" s="5" t="s">
        <v>16910</v>
      </c>
      <c r="AB3724" s="5" t="s">
        <v>16317</v>
      </c>
      <c r="AC3724" s="2" t="s">
        <v>3591</v>
      </c>
      <c r="AD3724" s="2">
        <v>1068400</v>
      </c>
      <c r="AE3724" s="5">
        <v>30</v>
      </c>
      <c r="AF3724" s="25"/>
      <c r="AG3724" s="29"/>
      <c r="AH3724" s="2" t="s">
        <v>3591</v>
      </c>
      <c r="AI3724" s="2">
        <v>3</v>
      </c>
      <c r="AJ3724" s="2" t="s">
        <v>3591</v>
      </c>
      <c r="AK3724" s="2"/>
      <c r="AL3724" s="2"/>
      <c r="AM3724" s="2"/>
      <c r="AN3724" s="2"/>
      <c r="AO3724" s="2"/>
      <c r="AP3724" s="25"/>
      <c r="AQ3724" s="25"/>
      <c r="AR3724" s="2"/>
      <c r="AS3724" s="2"/>
      <c r="AT3724" s="2"/>
      <c r="AU3724" s="25"/>
      <c r="AV3724" s="2"/>
      <c r="AW3724" s="2"/>
      <c r="AX3724" s="25"/>
      <c r="AY3724" s="25"/>
      <c r="AZ3724" s="25"/>
      <c r="BA3724" s="25"/>
      <c r="BB3724" s="25"/>
      <c r="BC3724" s="25"/>
      <c r="BD3724" s="25"/>
      <c r="BE3724" s="25"/>
      <c r="BF3724" s="25"/>
      <c r="BG3724" s="25"/>
      <c r="BH3724" s="25"/>
      <c r="BI3724" s="25"/>
      <c r="BJ3724" s="25"/>
      <c r="BK3724" s="25"/>
      <c r="BL3724" s="25"/>
      <c r="BM3724" s="25"/>
      <c r="BN3724" s="25"/>
      <c r="BO3724" s="25"/>
      <c r="BP3724" s="25"/>
      <c r="BQ3724" s="25"/>
      <c r="BR3724" s="25"/>
      <c r="BS3724" s="25"/>
      <c r="BT3724" s="25"/>
      <c r="BU3724" s="25"/>
      <c r="BV3724" s="25"/>
      <c r="BW3724" s="25"/>
      <c r="BX3724" s="25"/>
      <c r="BY3724" s="25"/>
      <c r="BZ3724" s="25"/>
      <c r="CA3724" s="25"/>
      <c r="CB3724" s="25"/>
      <c r="CC3724" s="25"/>
      <c r="CD3724" s="2" t="s">
        <v>78</v>
      </c>
      <c r="CE3724" s="2" t="s">
        <v>22169</v>
      </c>
      <c r="CF3724" s="25"/>
      <c r="CG3724" s="25"/>
      <c r="CH3724" s="25"/>
      <c r="CI3724" s="25"/>
      <c r="CJ3724" s="25"/>
    </row>
    <row r="3725" spans="1:88" x14ac:dyDescent="0.2">
      <c r="A3725" s="2" t="s">
        <v>13773</v>
      </c>
      <c r="B3725" s="2" t="s">
        <v>26766</v>
      </c>
      <c r="C3725" s="2" t="s">
        <v>10420</v>
      </c>
      <c r="D3725" s="2" t="s">
        <v>13774</v>
      </c>
      <c r="E3725" s="2" t="s">
        <v>13774</v>
      </c>
      <c r="F3725" s="2" t="s">
        <v>13775</v>
      </c>
      <c r="G3725" s="2"/>
      <c r="H3725" s="2" t="s">
        <v>61</v>
      </c>
      <c r="I3725" s="2" t="s">
        <v>61</v>
      </c>
      <c r="J3725" s="2" t="s">
        <v>61</v>
      </c>
      <c r="K3725" s="2"/>
      <c r="L3725" s="43">
        <v>2009</v>
      </c>
      <c r="M3725" s="2" t="s">
        <v>63</v>
      </c>
      <c r="N3725" s="32">
        <v>25.072109999999999</v>
      </c>
      <c r="O3725" s="32">
        <v>55.30198</v>
      </c>
      <c r="P3725" s="2" t="s">
        <v>152</v>
      </c>
      <c r="Q3725" s="2" t="s">
        <v>65</v>
      </c>
      <c r="R3725" s="43" t="s">
        <v>18854</v>
      </c>
      <c r="S3725" s="41" t="s">
        <v>75</v>
      </c>
      <c r="T3725" s="41" t="s">
        <v>18460</v>
      </c>
      <c r="U3725" s="2"/>
      <c r="V3725" s="2"/>
      <c r="W3725" s="41" t="s">
        <v>67</v>
      </c>
      <c r="X3725" s="2" t="s">
        <v>696</v>
      </c>
      <c r="Y3725" s="2" t="s">
        <v>76</v>
      </c>
      <c r="Z3725" s="5" t="s">
        <v>10423</v>
      </c>
      <c r="AA3725" s="5" t="s">
        <v>10937</v>
      </c>
      <c r="AB3725" s="5" t="s">
        <v>16317</v>
      </c>
      <c r="AC3725" s="2" t="s">
        <v>3591</v>
      </c>
      <c r="AD3725" s="2">
        <v>1064500</v>
      </c>
      <c r="AE3725" s="5">
        <v>15</v>
      </c>
      <c r="AF3725" s="25"/>
      <c r="AG3725" s="29"/>
      <c r="AH3725" s="2" t="s">
        <v>3591</v>
      </c>
      <c r="AI3725" s="2">
        <v>3</v>
      </c>
      <c r="AJ3725" s="2" t="s">
        <v>3591</v>
      </c>
      <c r="AK3725" s="2"/>
      <c r="AL3725" s="2"/>
      <c r="AM3725" s="2"/>
      <c r="AN3725" s="2"/>
      <c r="AO3725" s="2"/>
      <c r="AP3725" s="25"/>
      <c r="AQ3725" s="25"/>
      <c r="AR3725" s="2"/>
      <c r="AS3725" s="2"/>
      <c r="AT3725" s="2"/>
      <c r="AU3725" s="25"/>
      <c r="AV3725" s="2"/>
      <c r="AW3725" s="2"/>
      <c r="AX3725" s="25"/>
      <c r="AY3725" s="25"/>
      <c r="AZ3725" s="25"/>
      <c r="BA3725" s="25"/>
      <c r="BB3725" s="25"/>
      <c r="BC3725" s="25"/>
      <c r="BD3725" s="25"/>
      <c r="BE3725" s="25"/>
      <c r="BF3725" s="25"/>
      <c r="BG3725" s="25"/>
      <c r="BH3725" s="25"/>
      <c r="BI3725" s="25"/>
      <c r="BJ3725" s="25"/>
      <c r="BK3725" s="25"/>
      <c r="BL3725" s="25"/>
      <c r="BM3725" s="25"/>
      <c r="BN3725" s="25"/>
      <c r="BO3725" s="25"/>
      <c r="BP3725" s="25"/>
      <c r="BQ3725" s="25"/>
      <c r="BR3725" s="25"/>
      <c r="BS3725" s="25"/>
      <c r="BT3725" s="25"/>
      <c r="BU3725" s="25"/>
      <c r="BV3725" s="25"/>
      <c r="BW3725" s="25"/>
      <c r="BX3725" s="25"/>
      <c r="BY3725" s="25"/>
      <c r="BZ3725" s="25"/>
      <c r="CA3725" s="25"/>
      <c r="CB3725" s="25"/>
      <c r="CC3725" s="25"/>
      <c r="CD3725" s="2" t="s">
        <v>78</v>
      </c>
      <c r="CE3725" s="2" t="s">
        <v>22170</v>
      </c>
      <c r="CF3725" s="25"/>
      <c r="CG3725" s="25"/>
      <c r="CH3725" s="25"/>
      <c r="CI3725" s="25"/>
      <c r="CJ3725" s="25"/>
    </row>
    <row r="3726" spans="1:88" x14ac:dyDescent="0.2">
      <c r="A3726" s="2" t="s">
        <v>13776</v>
      </c>
      <c r="B3726" s="2" t="s">
        <v>26767</v>
      </c>
      <c r="C3726" s="2" t="s">
        <v>10420</v>
      </c>
      <c r="D3726" s="2" t="s">
        <v>13777</v>
      </c>
      <c r="E3726" s="2" t="s">
        <v>13777</v>
      </c>
      <c r="F3726" s="2" t="s">
        <v>13778</v>
      </c>
      <c r="G3726" s="2"/>
      <c r="H3726" s="2" t="s">
        <v>61</v>
      </c>
      <c r="I3726" s="2" t="s">
        <v>61</v>
      </c>
      <c r="J3726" s="2" t="s">
        <v>61</v>
      </c>
      <c r="K3726" s="2"/>
      <c r="L3726" s="43">
        <v>2009</v>
      </c>
      <c r="M3726" s="2" t="s">
        <v>63</v>
      </c>
      <c r="N3726" s="32">
        <v>25.006460000000001</v>
      </c>
      <c r="O3726" s="32">
        <v>55.559550000000002</v>
      </c>
      <c r="P3726" s="2" t="s">
        <v>152</v>
      </c>
      <c r="Q3726" s="2" t="s">
        <v>65</v>
      </c>
      <c r="R3726" s="43" t="s">
        <v>18854</v>
      </c>
      <c r="S3726" s="41" t="s">
        <v>75</v>
      </c>
      <c r="T3726" s="41" t="s">
        <v>18460</v>
      </c>
      <c r="U3726" s="2"/>
      <c r="V3726" s="2"/>
      <c r="W3726" s="41" t="s">
        <v>67</v>
      </c>
      <c r="X3726" s="2" t="s">
        <v>696</v>
      </c>
      <c r="Y3726" s="2" t="s">
        <v>76</v>
      </c>
      <c r="Z3726" s="5" t="s">
        <v>10423</v>
      </c>
      <c r="AA3726" s="5" t="s">
        <v>16910</v>
      </c>
      <c r="AB3726" s="5" t="s">
        <v>16317</v>
      </c>
      <c r="AC3726" s="2" t="s">
        <v>3591</v>
      </c>
      <c r="AD3726" s="2">
        <v>1083100</v>
      </c>
      <c r="AE3726" s="5">
        <v>20</v>
      </c>
      <c r="AF3726" s="25"/>
      <c r="AG3726" s="29"/>
      <c r="AH3726" s="2" t="s">
        <v>3591</v>
      </c>
      <c r="AI3726" s="2">
        <v>3</v>
      </c>
      <c r="AJ3726" s="2" t="s">
        <v>3591</v>
      </c>
      <c r="AK3726" s="2"/>
      <c r="AL3726" s="2"/>
      <c r="AM3726" s="2"/>
      <c r="AN3726" s="2"/>
      <c r="AO3726" s="2"/>
      <c r="AP3726" s="25"/>
      <c r="AQ3726" s="25"/>
      <c r="AR3726" s="2"/>
      <c r="AS3726" s="2"/>
      <c r="AT3726" s="2"/>
      <c r="AU3726" s="25"/>
      <c r="AV3726" s="2"/>
      <c r="AW3726" s="2"/>
      <c r="AX3726" s="25"/>
      <c r="AY3726" s="25"/>
      <c r="AZ3726" s="25"/>
      <c r="BA3726" s="25"/>
      <c r="BB3726" s="25"/>
      <c r="BC3726" s="25"/>
      <c r="BD3726" s="25"/>
      <c r="BE3726" s="25"/>
      <c r="BF3726" s="25"/>
      <c r="BG3726" s="25"/>
      <c r="BH3726" s="25"/>
      <c r="BI3726" s="25"/>
      <c r="BJ3726" s="25"/>
      <c r="BK3726" s="25"/>
      <c r="BL3726" s="25"/>
      <c r="BM3726" s="25"/>
      <c r="BN3726" s="25"/>
      <c r="BO3726" s="25"/>
      <c r="BP3726" s="25"/>
      <c r="BQ3726" s="25"/>
      <c r="BR3726" s="25"/>
      <c r="BS3726" s="25"/>
      <c r="BT3726" s="25"/>
      <c r="BU3726" s="25"/>
      <c r="BV3726" s="25"/>
      <c r="BW3726" s="25"/>
      <c r="BX3726" s="25"/>
      <c r="BY3726" s="25"/>
      <c r="BZ3726" s="25"/>
      <c r="CA3726" s="25"/>
      <c r="CB3726" s="25"/>
      <c r="CC3726" s="25"/>
      <c r="CD3726" s="2" t="s">
        <v>71</v>
      </c>
      <c r="CE3726" s="2">
        <v>0</v>
      </c>
      <c r="CF3726" s="25"/>
      <c r="CG3726" s="25"/>
      <c r="CH3726" s="25"/>
      <c r="CI3726" s="25"/>
      <c r="CJ3726" s="25"/>
    </row>
    <row r="3727" spans="1:88" x14ac:dyDescent="0.2">
      <c r="A3727" s="2" t="s">
        <v>13779</v>
      </c>
      <c r="B3727" s="2" t="s">
        <v>26768</v>
      </c>
      <c r="C3727" s="2" t="s">
        <v>10420</v>
      </c>
      <c r="D3727" s="2" t="s">
        <v>13780</v>
      </c>
      <c r="E3727" s="2" t="s">
        <v>13780</v>
      </c>
      <c r="F3727" s="2" t="s">
        <v>13781</v>
      </c>
      <c r="G3727" s="2"/>
      <c r="H3727" s="2" t="s">
        <v>83</v>
      </c>
      <c r="I3727" s="2" t="s">
        <v>61</v>
      </c>
      <c r="J3727" s="2" t="s">
        <v>61</v>
      </c>
      <c r="K3727" s="2"/>
      <c r="L3727" s="43">
        <v>2010</v>
      </c>
      <c r="M3727" s="2" t="s">
        <v>3592</v>
      </c>
      <c r="N3727" s="32">
        <v>24.995899999999999</v>
      </c>
      <c r="O3727" s="32">
        <v>55.189729999999997</v>
      </c>
      <c r="P3727" s="2" t="s">
        <v>2767</v>
      </c>
      <c r="Q3727" s="2" t="s">
        <v>65</v>
      </c>
      <c r="R3727" s="43" t="s">
        <v>18854</v>
      </c>
      <c r="S3727" s="41" t="s">
        <v>134</v>
      </c>
      <c r="T3727" s="41" t="s">
        <v>18460</v>
      </c>
      <c r="U3727" s="2"/>
      <c r="V3727" s="2"/>
      <c r="W3727" s="41" t="s">
        <v>144</v>
      </c>
      <c r="X3727" s="2" t="s">
        <v>315</v>
      </c>
      <c r="Y3727" s="2" t="s">
        <v>76</v>
      </c>
      <c r="Z3727" s="5" t="s">
        <v>10423</v>
      </c>
      <c r="AA3727" s="5" t="s">
        <v>16910</v>
      </c>
      <c r="AB3727" s="5" t="s">
        <v>16319</v>
      </c>
      <c r="AC3727" s="2" t="s">
        <v>3591</v>
      </c>
      <c r="AD3727" s="2">
        <v>1068600</v>
      </c>
      <c r="AE3727" s="5">
        <v>30</v>
      </c>
      <c r="AF3727" s="25"/>
      <c r="AG3727" s="29"/>
      <c r="AH3727" s="2" t="s">
        <v>3591</v>
      </c>
      <c r="AI3727" s="2">
        <v>3</v>
      </c>
      <c r="AJ3727" s="2" t="s">
        <v>3591</v>
      </c>
      <c r="AK3727" s="2"/>
      <c r="AL3727" s="2"/>
      <c r="AM3727" s="2"/>
      <c r="AN3727" s="2"/>
      <c r="AO3727" s="2"/>
      <c r="AP3727" s="25"/>
      <c r="AQ3727" s="25"/>
      <c r="AR3727" s="2"/>
      <c r="AS3727" s="2"/>
      <c r="AT3727" s="2"/>
      <c r="AU3727" s="25"/>
      <c r="AV3727" s="2"/>
      <c r="AW3727" s="2"/>
      <c r="AX3727" s="25"/>
      <c r="AY3727" s="25"/>
      <c r="AZ3727" s="25"/>
      <c r="BA3727" s="25"/>
      <c r="BB3727" s="25"/>
      <c r="BC3727" s="25"/>
      <c r="BD3727" s="25"/>
      <c r="BE3727" s="25"/>
      <c r="BF3727" s="25"/>
      <c r="BG3727" s="25"/>
      <c r="BH3727" s="25"/>
      <c r="BI3727" s="25"/>
      <c r="BJ3727" s="25"/>
      <c r="BK3727" s="25"/>
      <c r="BL3727" s="25"/>
      <c r="BM3727" s="25"/>
      <c r="BN3727" s="25"/>
      <c r="BO3727" s="25"/>
      <c r="BP3727" s="25"/>
      <c r="BQ3727" s="25"/>
      <c r="BR3727" s="25"/>
      <c r="BS3727" s="25"/>
      <c r="BT3727" s="25"/>
      <c r="BU3727" s="25"/>
      <c r="BV3727" s="25"/>
      <c r="BW3727" s="25"/>
      <c r="BX3727" s="25"/>
      <c r="BY3727" s="25"/>
      <c r="BZ3727" s="25"/>
      <c r="CA3727" s="25"/>
      <c r="CB3727" s="25"/>
      <c r="CC3727" s="25"/>
      <c r="CD3727" s="2" t="s">
        <v>71</v>
      </c>
      <c r="CE3727" s="2">
        <v>0</v>
      </c>
      <c r="CF3727" s="25"/>
      <c r="CG3727" s="25"/>
      <c r="CH3727" s="25"/>
      <c r="CI3727" s="25"/>
      <c r="CJ3727" s="25"/>
    </row>
    <row r="3728" spans="1:88" x14ac:dyDescent="0.2">
      <c r="A3728" s="2" t="s">
        <v>13782</v>
      </c>
      <c r="B3728" s="2" t="s">
        <v>26769</v>
      </c>
      <c r="C3728" s="2" t="s">
        <v>10420</v>
      </c>
      <c r="D3728" s="2" t="s">
        <v>13783</v>
      </c>
      <c r="E3728" s="2" t="s">
        <v>13783</v>
      </c>
      <c r="F3728" s="2" t="s">
        <v>13784</v>
      </c>
      <c r="G3728" s="2" t="s">
        <v>13785</v>
      </c>
      <c r="H3728" s="2" t="s">
        <v>61</v>
      </c>
      <c r="I3728" s="2" t="s">
        <v>61</v>
      </c>
      <c r="J3728" s="2" t="s">
        <v>61</v>
      </c>
      <c r="K3728" s="50" t="s">
        <v>61</v>
      </c>
      <c r="L3728" s="43">
        <v>2010</v>
      </c>
      <c r="M3728" s="2" t="s">
        <v>3592</v>
      </c>
      <c r="N3728" s="32">
        <v>24.939859999999999</v>
      </c>
      <c r="O3728" s="32">
        <v>55.039659999999998</v>
      </c>
      <c r="P3728" s="2" t="s">
        <v>152</v>
      </c>
      <c r="Q3728" s="2" t="s">
        <v>65</v>
      </c>
      <c r="R3728" s="43" t="s">
        <v>18854</v>
      </c>
      <c r="S3728" s="41" t="s">
        <v>134</v>
      </c>
      <c r="T3728" s="41" t="s">
        <v>18460</v>
      </c>
      <c r="U3728" s="2"/>
      <c r="V3728" s="2"/>
      <c r="W3728" s="41" t="s">
        <v>17588</v>
      </c>
      <c r="X3728" s="2" t="s">
        <v>696</v>
      </c>
      <c r="Y3728" s="2" t="s">
        <v>102</v>
      </c>
      <c r="Z3728" s="5" t="s">
        <v>10423</v>
      </c>
      <c r="AA3728" s="5" t="s">
        <v>16910</v>
      </c>
      <c r="AB3728" s="5" t="s">
        <v>16316</v>
      </c>
      <c r="AC3728" s="2" t="s">
        <v>5247</v>
      </c>
      <c r="AD3728" s="2">
        <v>1051100</v>
      </c>
      <c r="AE3728" s="5">
        <v>40</v>
      </c>
      <c r="AF3728" s="25"/>
      <c r="AG3728" s="29">
        <v>3</v>
      </c>
      <c r="AH3728" s="2" t="s">
        <v>17978</v>
      </c>
      <c r="AI3728" s="2">
        <v>3</v>
      </c>
      <c r="AJ3728" s="2">
        <v>3</v>
      </c>
      <c r="AK3728" s="2"/>
      <c r="AL3728" s="2"/>
      <c r="AM3728" s="2"/>
      <c r="AN3728" s="2"/>
      <c r="AO3728" s="2"/>
      <c r="AP3728" s="25"/>
      <c r="AQ3728" s="25"/>
      <c r="AR3728" s="2"/>
      <c r="AS3728" s="2"/>
      <c r="AT3728" s="2"/>
      <c r="AU3728" s="25"/>
      <c r="AV3728" s="2"/>
      <c r="AW3728" s="2"/>
      <c r="AX3728" s="25"/>
      <c r="AY3728" s="25"/>
      <c r="AZ3728" s="25"/>
      <c r="BA3728" s="25"/>
      <c r="BB3728" s="25"/>
      <c r="BC3728" s="25"/>
      <c r="BD3728" s="25"/>
      <c r="BE3728" s="25"/>
      <c r="BF3728" s="25"/>
      <c r="BG3728" s="25"/>
      <c r="BH3728" s="25"/>
      <c r="BI3728" s="25"/>
      <c r="BJ3728" s="25"/>
      <c r="BK3728" s="25"/>
      <c r="BL3728" s="25"/>
      <c r="BM3728" s="25"/>
      <c r="BN3728" s="25"/>
      <c r="BO3728" s="25"/>
      <c r="BP3728" s="25"/>
      <c r="BQ3728" s="25"/>
      <c r="BR3728" s="25"/>
      <c r="BS3728" s="25"/>
      <c r="BT3728" s="25"/>
      <c r="BU3728" s="25"/>
      <c r="BV3728" s="25"/>
      <c r="BW3728" s="25"/>
      <c r="BX3728" s="25"/>
      <c r="BY3728" s="25"/>
      <c r="BZ3728" s="25"/>
      <c r="CA3728" s="25"/>
      <c r="CB3728" s="25"/>
      <c r="CC3728" s="25"/>
      <c r="CD3728" s="2" t="s">
        <v>78</v>
      </c>
      <c r="CE3728" s="2" t="s">
        <v>22171</v>
      </c>
      <c r="CF3728" s="25"/>
      <c r="CG3728" s="25"/>
      <c r="CH3728" s="25"/>
      <c r="CI3728" s="25"/>
      <c r="CJ3728" s="25"/>
    </row>
    <row r="3729" spans="1:88" x14ac:dyDescent="0.2">
      <c r="A3729" s="2" t="s">
        <v>13789</v>
      </c>
      <c r="B3729" s="2" t="s">
        <v>26770</v>
      </c>
      <c r="C3729" s="2" t="s">
        <v>10420</v>
      </c>
      <c r="D3729" s="2" t="s">
        <v>13790</v>
      </c>
      <c r="E3729" s="2" t="s">
        <v>13790</v>
      </c>
      <c r="F3729" s="2" t="s">
        <v>13791</v>
      </c>
      <c r="G3729" s="2"/>
      <c r="H3729" s="2" t="s">
        <v>61</v>
      </c>
      <c r="I3729" s="2" t="s">
        <v>61</v>
      </c>
      <c r="J3729" s="2" t="s">
        <v>61</v>
      </c>
      <c r="K3729" s="2"/>
      <c r="L3729" s="43">
        <v>2011</v>
      </c>
      <c r="M3729" s="2" t="s">
        <v>63</v>
      </c>
      <c r="N3729" s="32">
        <v>24.941500000000001</v>
      </c>
      <c r="O3729" s="32">
        <v>55.191200000000002</v>
      </c>
      <c r="P3729" s="2" t="s">
        <v>152</v>
      </c>
      <c r="Q3729" s="2" t="s">
        <v>65</v>
      </c>
      <c r="R3729" s="43" t="s">
        <v>18854</v>
      </c>
      <c r="S3729" s="41" t="s">
        <v>66</v>
      </c>
      <c r="T3729" s="41" t="s">
        <v>18460</v>
      </c>
      <c r="U3729" s="2"/>
      <c r="V3729" s="2"/>
      <c r="W3729" s="41" t="s">
        <v>67</v>
      </c>
      <c r="X3729" s="2" t="s">
        <v>696</v>
      </c>
      <c r="Y3729" s="2" t="s">
        <v>10437</v>
      </c>
      <c r="Z3729" s="5" t="s">
        <v>10423</v>
      </c>
      <c r="AA3729" s="5" t="s">
        <v>16910</v>
      </c>
      <c r="AB3729" s="5" t="s">
        <v>18090</v>
      </c>
      <c r="AC3729" s="2" t="s">
        <v>3591</v>
      </c>
      <c r="AD3729" s="2">
        <v>1052100</v>
      </c>
      <c r="AE3729" s="5">
        <v>35</v>
      </c>
      <c r="AF3729" s="25"/>
      <c r="AG3729" s="29"/>
      <c r="AH3729" s="2" t="s">
        <v>3591</v>
      </c>
      <c r="AI3729" s="2">
        <v>3</v>
      </c>
      <c r="AJ3729" s="2" t="s">
        <v>3591</v>
      </c>
      <c r="AK3729" s="2"/>
      <c r="AL3729" s="2"/>
      <c r="AM3729" s="2"/>
      <c r="AN3729" s="2"/>
      <c r="AO3729" s="2"/>
      <c r="AP3729" s="25"/>
      <c r="AQ3729" s="25"/>
      <c r="AR3729" s="2"/>
      <c r="AS3729" s="2"/>
      <c r="AT3729" s="2"/>
      <c r="AU3729" s="25"/>
      <c r="AV3729" s="2"/>
      <c r="AW3729" s="2"/>
      <c r="AX3729" s="25"/>
      <c r="AY3729" s="25"/>
      <c r="AZ3729" s="25"/>
      <c r="BA3729" s="25"/>
      <c r="BB3729" s="25"/>
      <c r="BC3729" s="25"/>
      <c r="BD3729" s="25"/>
      <c r="BE3729" s="25"/>
      <c r="BF3729" s="25"/>
      <c r="BG3729" s="25"/>
      <c r="BH3729" s="25"/>
      <c r="BI3729" s="25"/>
      <c r="BJ3729" s="25"/>
      <c r="BK3729" s="25"/>
      <c r="BL3729" s="25"/>
      <c r="BM3729" s="25"/>
      <c r="BN3729" s="25"/>
      <c r="BO3729" s="25"/>
      <c r="BP3729" s="25"/>
      <c r="BQ3729" s="25"/>
      <c r="BR3729" s="25"/>
      <c r="BS3729" s="25"/>
      <c r="BT3729" s="25"/>
      <c r="BU3729" s="25"/>
      <c r="BV3729" s="25"/>
      <c r="BW3729" s="25"/>
      <c r="BX3729" s="25"/>
      <c r="BY3729" s="25"/>
      <c r="BZ3729" s="25"/>
      <c r="CA3729" s="25"/>
      <c r="CB3729" s="25"/>
      <c r="CC3729" s="25"/>
      <c r="CD3729" s="2" t="s">
        <v>71</v>
      </c>
      <c r="CE3729" s="2">
        <v>0</v>
      </c>
      <c r="CF3729" s="25"/>
      <c r="CG3729" s="25"/>
      <c r="CH3729" s="25"/>
      <c r="CI3729" s="25"/>
      <c r="CJ3729" s="25"/>
    </row>
    <row r="3730" spans="1:88" x14ac:dyDescent="0.2">
      <c r="A3730" s="2" t="s">
        <v>13792</v>
      </c>
      <c r="B3730" s="2" t="s">
        <v>26771</v>
      </c>
      <c r="C3730" s="2" t="s">
        <v>10420</v>
      </c>
      <c r="D3730" s="2" t="s">
        <v>13793</v>
      </c>
      <c r="E3730" s="2" t="s">
        <v>13793</v>
      </c>
      <c r="F3730" s="2" t="s">
        <v>13794</v>
      </c>
      <c r="G3730" s="2"/>
      <c r="H3730" s="2" t="s">
        <v>61</v>
      </c>
      <c r="I3730" s="2" t="s">
        <v>61</v>
      </c>
      <c r="J3730" s="2" t="s">
        <v>61</v>
      </c>
      <c r="K3730" s="2"/>
      <c r="L3730" s="43">
        <v>2009</v>
      </c>
      <c r="M3730" s="2" t="s">
        <v>63</v>
      </c>
      <c r="N3730" s="32">
        <v>25.2073</v>
      </c>
      <c r="O3730" s="32">
        <v>55.427300000000002</v>
      </c>
      <c r="P3730" s="2" t="s">
        <v>152</v>
      </c>
      <c r="Q3730" s="2" t="s">
        <v>65</v>
      </c>
      <c r="R3730" s="43" t="s">
        <v>18854</v>
      </c>
      <c r="S3730" s="41" t="s">
        <v>75</v>
      </c>
      <c r="T3730" s="41" t="s">
        <v>18460</v>
      </c>
      <c r="U3730" s="2"/>
      <c r="V3730" s="2"/>
      <c r="W3730" s="41" t="s">
        <v>67</v>
      </c>
      <c r="X3730" s="2" t="s">
        <v>696</v>
      </c>
      <c r="Y3730" s="2" t="s">
        <v>10437</v>
      </c>
      <c r="Z3730" s="5" t="s">
        <v>10423</v>
      </c>
      <c r="AA3730" s="5" t="s">
        <v>16910</v>
      </c>
      <c r="AB3730" s="5" t="s">
        <v>18090</v>
      </c>
      <c r="AC3730" s="2" t="s">
        <v>3591</v>
      </c>
      <c r="AD3730" s="2">
        <v>1025100</v>
      </c>
      <c r="AE3730" s="5">
        <v>20</v>
      </c>
      <c r="AF3730" s="25"/>
      <c r="AG3730" s="29"/>
      <c r="AH3730" s="2" t="s">
        <v>3591</v>
      </c>
      <c r="AI3730" s="2">
        <v>3</v>
      </c>
      <c r="AJ3730" s="2" t="s">
        <v>3591</v>
      </c>
      <c r="AK3730" s="2"/>
      <c r="AL3730" s="2"/>
      <c r="AM3730" s="2"/>
      <c r="AN3730" s="2"/>
      <c r="AO3730" s="2"/>
      <c r="AP3730" s="25"/>
      <c r="AQ3730" s="25"/>
      <c r="AR3730" s="2"/>
      <c r="AS3730" s="2"/>
      <c r="AT3730" s="2"/>
      <c r="AU3730" s="25"/>
      <c r="AV3730" s="2"/>
      <c r="AW3730" s="2"/>
      <c r="AX3730" s="25"/>
      <c r="AY3730" s="25"/>
      <c r="AZ3730" s="25"/>
      <c r="BA3730" s="25"/>
      <c r="BB3730" s="25"/>
      <c r="BC3730" s="25"/>
      <c r="BD3730" s="25"/>
      <c r="BE3730" s="25"/>
      <c r="BF3730" s="25"/>
      <c r="BG3730" s="25"/>
      <c r="BH3730" s="25"/>
      <c r="BI3730" s="25"/>
      <c r="BJ3730" s="25"/>
      <c r="BK3730" s="25"/>
      <c r="BL3730" s="25"/>
      <c r="BM3730" s="25"/>
      <c r="BN3730" s="25"/>
      <c r="BO3730" s="25"/>
      <c r="BP3730" s="25"/>
      <c r="BQ3730" s="25"/>
      <c r="BR3730" s="25"/>
      <c r="BS3730" s="25"/>
      <c r="BT3730" s="25"/>
      <c r="BU3730" s="25"/>
      <c r="BV3730" s="25"/>
      <c r="BW3730" s="25"/>
      <c r="BX3730" s="25"/>
      <c r="BY3730" s="25"/>
      <c r="BZ3730" s="25"/>
      <c r="CA3730" s="25"/>
      <c r="CB3730" s="25"/>
      <c r="CC3730" s="25"/>
      <c r="CD3730" s="2" t="s">
        <v>78</v>
      </c>
      <c r="CE3730" s="2" t="s">
        <v>23028</v>
      </c>
      <c r="CF3730" s="25"/>
      <c r="CG3730" s="25"/>
      <c r="CH3730" s="25"/>
      <c r="CI3730" s="25"/>
      <c r="CJ3730" s="25"/>
    </row>
    <row r="3731" spans="1:88" x14ac:dyDescent="0.2">
      <c r="A3731" s="2" t="s">
        <v>13795</v>
      </c>
      <c r="B3731" s="2" t="s">
        <v>26772</v>
      </c>
      <c r="C3731" s="2" t="s">
        <v>10420</v>
      </c>
      <c r="D3731" s="2" t="s">
        <v>13796</v>
      </c>
      <c r="E3731" s="2" t="s">
        <v>13796</v>
      </c>
      <c r="F3731" s="2" t="s">
        <v>13797</v>
      </c>
      <c r="G3731" s="2"/>
      <c r="H3731" s="2" t="s">
        <v>83</v>
      </c>
      <c r="I3731" s="2" t="s">
        <v>61</v>
      </c>
      <c r="J3731" s="2" t="s">
        <v>61</v>
      </c>
      <c r="K3731" s="2"/>
      <c r="L3731" s="43">
        <v>2010</v>
      </c>
      <c r="M3731" s="2" t="s">
        <v>63</v>
      </c>
      <c r="N3731" s="32">
        <v>24.883959999999998</v>
      </c>
      <c r="O3731" s="32">
        <v>55.138030000000001</v>
      </c>
      <c r="P3731" s="2" t="s">
        <v>2767</v>
      </c>
      <c r="Q3731" s="2" t="s">
        <v>65</v>
      </c>
      <c r="R3731" s="43" t="s">
        <v>18854</v>
      </c>
      <c r="S3731" s="41" t="s">
        <v>66</v>
      </c>
      <c r="T3731" s="41" t="s">
        <v>18460</v>
      </c>
      <c r="U3731" s="2"/>
      <c r="V3731" s="2"/>
      <c r="W3731" s="41" t="s">
        <v>144</v>
      </c>
      <c r="X3731" s="2" t="s">
        <v>315</v>
      </c>
      <c r="Y3731" s="2" t="s">
        <v>10437</v>
      </c>
      <c r="Z3731" s="5" t="s">
        <v>10423</v>
      </c>
      <c r="AA3731" s="5" t="s">
        <v>16910</v>
      </c>
      <c r="AB3731" s="5" t="s">
        <v>18090</v>
      </c>
      <c r="AC3731" s="2" t="s">
        <v>3591</v>
      </c>
      <c r="AD3731" s="2">
        <v>1052100</v>
      </c>
      <c r="AE3731" s="5">
        <v>30</v>
      </c>
      <c r="AF3731" s="25"/>
      <c r="AG3731" s="29"/>
      <c r="AH3731" s="2" t="s">
        <v>3591</v>
      </c>
      <c r="AI3731" s="2">
        <v>3</v>
      </c>
      <c r="AJ3731" s="2" t="s">
        <v>3591</v>
      </c>
      <c r="AK3731" s="2"/>
      <c r="AL3731" s="2"/>
      <c r="AM3731" s="2"/>
      <c r="AN3731" s="2"/>
      <c r="AO3731" s="2"/>
      <c r="AP3731" s="25"/>
      <c r="AQ3731" s="25"/>
      <c r="AR3731" s="2"/>
      <c r="AS3731" s="2"/>
      <c r="AT3731" s="2"/>
      <c r="AU3731" s="25"/>
      <c r="AV3731" s="2"/>
      <c r="AW3731" s="2"/>
      <c r="AX3731" s="25"/>
      <c r="AY3731" s="25"/>
      <c r="AZ3731" s="25"/>
      <c r="BA3731" s="25"/>
      <c r="BB3731" s="25"/>
      <c r="BC3731" s="25"/>
      <c r="BD3731" s="25"/>
      <c r="BE3731" s="25"/>
      <c r="BF3731" s="25"/>
      <c r="BG3731" s="25"/>
      <c r="BH3731" s="25"/>
      <c r="BI3731" s="25"/>
      <c r="BJ3731" s="25"/>
      <c r="BK3731" s="25"/>
      <c r="BL3731" s="25"/>
      <c r="BM3731" s="25"/>
      <c r="BN3731" s="25"/>
      <c r="BO3731" s="25"/>
      <c r="BP3731" s="25"/>
      <c r="BQ3731" s="25"/>
      <c r="BR3731" s="25"/>
      <c r="BS3731" s="25"/>
      <c r="BT3731" s="25"/>
      <c r="BU3731" s="25"/>
      <c r="BV3731" s="25"/>
      <c r="BW3731" s="25"/>
      <c r="BX3731" s="25"/>
      <c r="BY3731" s="25"/>
      <c r="BZ3731" s="25"/>
      <c r="CA3731" s="25"/>
      <c r="CB3731" s="25"/>
      <c r="CC3731" s="25"/>
      <c r="CD3731" s="2" t="s">
        <v>71</v>
      </c>
      <c r="CE3731" s="2">
        <v>0</v>
      </c>
      <c r="CF3731" s="25"/>
      <c r="CG3731" s="25"/>
      <c r="CH3731" s="25"/>
      <c r="CI3731" s="25"/>
      <c r="CJ3731" s="25"/>
    </row>
    <row r="3732" spans="1:88" x14ac:dyDescent="0.2">
      <c r="A3732" s="2" t="s">
        <v>13798</v>
      </c>
      <c r="B3732" s="2" t="s">
        <v>26773</v>
      </c>
      <c r="C3732" s="2" t="s">
        <v>10420</v>
      </c>
      <c r="D3732" s="2" t="s">
        <v>13799</v>
      </c>
      <c r="E3732" s="2" t="s">
        <v>13799</v>
      </c>
      <c r="F3732" s="2" t="s">
        <v>13800</v>
      </c>
      <c r="G3732" s="2"/>
      <c r="H3732" s="2" t="s">
        <v>61</v>
      </c>
      <c r="I3732" s="2" t="s">
        <v>61</v>
      </c>
      <c r="J3732" s="2" t="s">
        <v>61</v>
      </c>
      <c r="K3732" s="2"/>
      <c r="L3732" s="43">
        <v>2010</v>
      </c>
      <c r="M3732" s="2" t="s">
        <v>63</v>
      </c>
      <c r="N3732" s="32">
        <v>25.14499</v>
      </c>
      <c r="O3732" s="32">
        <v>55.242570000000001</v>
      </c>
      <c r="P3732" s="2" t="s">
        <v>152</v>
      </c>
      <c r="Q3732" s="2" t="s">
        <v>65</v>
      </c>
      <c r="R3732" s="43" t="s">
        <v>18854</v>
      </c>
      <c r="S3732" s="41" t="s">
        <v>75</v>
      </c>
      <c r="T3732" s="41" t="s">
        <v>18460</v>
      </c>
      <c r="U3732" s="2"/>
      <c r="V3732" s="2"/>
      <c r="W3732" s="41" t="s">
        <v>67</v>
      </c>
      <c r="X3732" s="2" t="s">
        <v>696</v>
      </c>
      <c r="Y3732" s="2" t="s">
        <v>76</v>
      </c>
      <c r="Z3732" s="5" t="s">
        <v>10423</v>
      </c>
      <c r="AA3732" s="5" t="s">
        <v>16910</v>
      </c>
      <c r="AB3732" s="5" t="s">
        <v>16317</v>
      </c>
      <c r="AC3732" s="2" t="s">
        <v>3591</v>
      </c>
      <c r="AD3732" s="2">
        <v>1036400</v>
      </c>
      <c r="AE3732" s="5">
        <v>20</v>
      </c>
      <c r="AF3732" s="25"/>
      <c r="AG3732" s="29"/>
      <c r="AH3732" s="2" t="s">
        <v>3591</v>
      </c>
      <c r="AI3732" s="2">
        <v>3</v>
      </c>
      <c r="AJ3732" s="2" t="s">
        <v>3591</v>
      </c>
      <c r="AK3732" s="2"/>
      <c r="AL3732" s="2"/>
      <c r="AM3732" s="2"/>
      <c r="AN3732" s="2"/>
      <c r="AO3732" s="2"/>
      <c r="AP3732" s="25"/>
      <c r="AQ3732" s="25"/>
      <c r="AR3732" s="2"/>
      <c r="AS3732" s="2"/>
      <c r="AT3732" s="2"/>
      <c r="AU3732" s="25"/>
      <c r="AV3732" s="2"/>
      <c r="AW3732" s="2"/>
      <c r="AX3732" s="25"/>
      <c r="AY3732" s="25"/>
      <c r="AZ3732" s="25"/>
      <c r="BA3732" s="25"/>
      <c r="BB3732" s="25"/>
      <c r="BC3732" s="25"/>
      <c r="BD3732" s="25"/>
      <c r="BE3732" s="25"/>
      <c r="BF3732" s="25"/>
      <c r="BG3732" s="25"/>
      <c r="BH3732" s="25"/>
      <c r="BI3732" s="25"/>
      <c r="BJ3732" s="25"/>
      <c r="BK3732" s="25"/>
      <c r="BL3732" s="25"/>
      <c r="BM3732" s="25"/>
      <c r="BN3732" s="25"/>
      <c r="BO3732" s="25"/>
      <c r="BP3732" s="25"/>
      <c r="BQ3732" s="25"/>
      <c r="BR3732" s="25"/>
      <c r="BS3732" s="25"/>
      <c r="BT3732" s="25"/>
      <c r="BU3732" s="25"/>
      <c r="BV3732" s="25"/>
      <c r="BW3732" s="25"/>
      <c r="BX3732" s="25"/>
      <c r="BY3732" s="25"/>
      <c r="BZ3732" s="25"/>
      <c r="CA3732" s="25"/>
      <c r="CB3732" s="25"/>
      <c r="CC3732" s="25"/>
      <c r="CD3732" s="2" t="s">
        <v>78</v>
      </c>
      <c r="CE3732" s="2" t="s">
        <v>22172</v>
      </c>
      <c r="CF3732" s="25"/>
      <c r="CG3732" s="25"/>
      <c r="CH3732" s="25"/>
      <c r="CI3732" s="25"/>
      <c r="CJ3732" s="25"/>
    </row>
    <row r="3733" spans="1:88" x14ac:dyDescent="0.2">
      <c r="A3733" s="2" t="s">
        <v>13801</v>
      </c>
      <c r="B3733" s="2" t="s">
        <v>26774</v>
      </c>
      <c r="C3733" s="2" t="s">
        <v>10420</v>
      </c>
      <c r="D3733" s="2" t="s">
        <v>13802</v>
      </c>
      <c r="E3733" s="2" t="s">
        <v>13802</v>
      </c>
      <c r="F3733" s="2" t="s">
        <v>13803</v>
      </c>
      <c r="G3733" s="2"/>
      <c r="H3733" s="2" t="s">
        <v>83</v>
      </c>
      <c r="I3733" s="2" t="s">
        <v>61</v>
      </c>
      <c r="J3733" s="2" t="s">
        <v>61</v>
      </c>
      <c r="K3733" s="2"/>
      <c r="L3733" s="43">
        <v>2010</v>
      </c>
      <c r="M3733" s="2" t="s">
        <v>63</v>
      </c>
      <c r="N3733" s="32">
        <v>25.115030000000001</v>
      </c>
      <c r="O3733" s="32">
        <v>55.226129999999998</v>
      </c>
      <c r="P3733" s="2" t="s">
        <v>2767</v>
      </c>
      <c r="Q3733" s="2" t="s">
        <v>65</v>
      </c>
      <c r="R3733" s="43" t="s">
        <v>18854</v>
      </c>
      <c r="S3733" s="41" t="s">
        <v>75</v>
      </c>
      <c r="T3733" s="41" t="s">
        <v>18460</v>
      </c>
      <c r="U3733" s="2"/>
      <c r="V3733" s="2"/>
      <c r="W3733" s="41" t="s">
        <v>144</v>
      </c>
      <c r="X3733" s="2" t="s">
        <v>315</v>
      </c>
      <c r="Y3733" s="2" t="s">
        <v>10437</v>
      </c>
      <c r="Z3733" s="5" t="s">
        <v>10423</v>
      </c>
      <c r="AA3733" s="5" t="s">
        <v>16910</v>
      </c>
      <c r="AB3733" s="5" t="s">
        <v>18093</v>
      </c>
      <c r="AC3733" s="2" t="s">
        <v>3591</v>
      </c>
      <c r="AD3733" s="2">
        <v>1036900</v>
      </c>
      <c r="AE3733" s="5">
        <v>20</v>
      </c>
      <c r="AF3733" s="25"/>
      <c r="AG3733" s="29"/>
      <c r="AH3733" s="2" t="s">
        <v>3591</v>
      </c>
      <c r="AI3733" s="2">
        <v>3</v>
      </c>
      <c r="AJ3733" s="2" t="s">
        <v>3591</v>
      </c>
      <c r="AK3733" s="2"/>
      <c r="AL3733" s="2"/>
      <c r="AM3733" s="2"/>
      <c r="AN3733" s="2"/>
      <c r="AO3733" s="2"/>
      <c r="AP3733" s="25"/>
      <c r="AQ3733" s="25"/>
      <c r="AR3733" s="2"/>
      <c r="AS3733" s="2"/>
      <c r="AT3733" s="2"/>
      <c r="AU3733" s="25"/>
      <c r="AV3733" s="2"/>
      <c r="AW3733" s="2"/>
      <c r="AX3733" s="25"/>
      <c r="AY3733" s="25"/>
      <c r="AZ3733" s="25"/>
      <c r="BA3733" s="25"/>
      <c r="BB3733" s="25"/>
      <c r="BC3733" s="25"/>
      <c r="BD3733" s="25"/>
      <c r="BE3733" s="25"/>
      <c r="BF3733" s="25"/>
      <c r="BG3733" s="25"/>
      <c r="BH3733" s="25"/>
      <c r="BI3733" s="25"/>
      <c r="BJ3733" s="25"/>
      <c r="BK3733" s="25"/>
      <c r="BL3733" s="25"/>
      <c r="BM3733" s="25"/>
      <c r="BN3733" s="25"/>
      <c r="BO3733" s="25"/>
      <c r="BP3733" s="25"/>
      <c r="BQ3733" s="25"/>
      <c r="BR3733" s="25"/>
      <c r="BS3733" s="25"/>
      <c r="BT3733" s="25"/>
      <c r="BU3733" s="25"/>
      <c r="BV3733" s="25"/>
      <c r="BW3733" s="25"/>
      <c r="BX3733" s="25"/>
      <c r="BY3733" s="25"/>
      <c r="BZ3733" s="25"/>
      <c r="CA3733" s="25"/>
      <c r="CB3733" s="25"/>
      <c r="CC3733" s="25"/>
      <c r="CD3733" s="2" t="s">
        <v>78</v>
      </c>
      <c r="CE3733" s="2" t="s">
        <v>22173</v>
      </c>
      <c r="CF3733" s="25"/>
      <c r="CG3733" s="25"/>
      <c r="CH3733" s="25"/>
      <c r="CI3733" s="25"/>
      <c r="CJ3733" s="25"/>
    </row>
    <row r="3734" spans="1:88" x14ac:dyDescent="0.2">
      <c r="A3734" s="2" t="s">
        <v>13804</v>
      </c>
      <c r="B3734" s="2" t="s">
        <v>26775</v>
      </c>
      <c r="C3734" s="2" t="s">
        <v>10420</v>
      </c>
      <c r="D3734" s="2" t="s">
        <v>13805</v>
      </c>
      <c r="E3734" s="2" t="s">
        <v>13805</v>
      </c>
      <c r="F3734" s="2" t="s">
        <v>13806</v>
      </c>
      <c r="G3734" s="2"/>
      <c r="H3734" s="2" t="s">
        <v>61</v>
      </c>
      <c r="I3734" s="2" t="s">
        <v>61</v>
      </c>
      <c r="J3734" s="2" t="s">
        <v>61</v>
      </c>
      <c r="K3734" s="2"/>
      <c r="L3734" s="43">
        <v>2009</v>
      </c>
      <c r="M3734" s="2" t="s">
        <v>63</v>
      </c>
      <c r="N3734" s="32">
        <v>25.190460000000002</v>
      </c>
      <c r="O3734" s="32">
        <v>55.278970000000001</v>
      </c>
      <c r="P3734" s="2" t="s">
        <v>152</v>
      </c>
      <c r="Q3734" s="2" t="s">
        <v>65</v>
      </c>
      <c r="R3734" s="43" t="s">
        <v>18854</v>
      </c>
      <c r="S3734" s="41" t="s">
        <v>75</v>
      </c>
      <c r="T3734" s="41" t="s">
        <v>18460</v>
      </c>
      <c r="U3734" s="2"/>
      <c r="V3734" s="2"/>
      <c r="W3734" s="41" t="s">
        <v>67</v>
      </c>
      <c r="X3734" s="2" t="s">
        <v>696</v>
      </c>
      <c r="Y3734" s="2" t="s">
        <v>102</v>
      </c>
      <c r="Z3734" s="5" t="s">
        <v>20</v>
      </c>
      <c r="AA3734" s="5" t="s">
        <v>10937</v>
      </c>
      <c r="AB3734" s="5" t="s">
        <v>16316</v>
      </c>
      <c r="AC3734" s="2" t="s">
        <v>3591</v>
      </c>
      <c r="AD3734" s="2">
        <v>1034500</v>
      </c>
      <c r="AE3734" s="5">
        <v>25</v>
      </c>
      <c r="AF3734" s="25"/>
      <c r="AG3734" s="29"/>
      <c r="AH3734" s="2" t="s">
        <v>3591</v>
      </c>
      <c r="AI3734" s="2">
        <v>3</v>
      </c>
      <c r="AJ3734" s="2" t="s">
        <v>3591</v>
      </c>
      <c r="AK3734" s="2"/>
      <c r="AL3734" s="2"/>
      <c r="AM3734" s="2"/>
      <c r="AN3734" s="2"/>
      <c r="AO3734" s="2"/>
      <c r="AP3734" s="25"/>
      <c r="AQ3734" s="25"/>
      <c r="AR3734" s="2"/>
      <c r="AS3734" s="2"/>
      <c r="AT3734" s="2"/>
      <c r="AU3734" s="25"/>
      <c r="AV3734" s="2"/>
      <c r="AW3734" s="2"/>
      <c r="AX3734" s="25"/>
      <c r="AY3734" s="25"/>
      <c r="AZ3734" s="25"/>
      <c r="BA3734" s="25"/>
      <c r="BB3734" s="25"/>
      <c r="BC3734" s="25"/>
      <c r="BD3734" s="25"/>
      <c r="BE3734" s="25"/>
      <c r="BF3734" s="25"/>
      <c r="BG3734" s="25"/>
      <c r="BH3734" s="25"/>
      <c r="BI3734" s="25"/>
      <c r="BJ3734" s="25"/>
      <c r="BK3734" s="25"/>
      <c r="BL3734" s="25"/>
      <c r="BM3734" s="25"/>
      <c r="BN3734" s="25"/>
      <c r="BO3734" s="25"/>
      <c r="BP3734" s="25"/>
      <c r="BQ3734" s="25"/>
      <c r="BR3734" s="25"/>
      <c r="BS3734" s="25"/>
      <c r="BT3734" s="25"/>
      <c r="BU3734" s="25"/>
      <c r="BV3734" s="25"/>
      <c r="BW3734" s="25"/>
      <c r="BX3734" s="25"/>
      <c r="BY3734" s="25"/>
      <c r="BZ3734" s="25"/>
      <c r="CA3734" s="25"/>
      <c r="CB3734" s="25"/>
      <c r="CC3734" s="25"/>
      <c r="CD3734" s="2" t="s">
        <v>78</v>
      </c>
      <c r="CE3734" s="2" t="s">
        <v>22174</v>
      </c>
      <c r="CF3734" s="25"/>
      <c r="CG3734" s="25"/>
      <c r="CH3734" s="25"/>
      <c r="CI3734" s="25"/>
      <c r="CJ3734" s="25"/>
    </row>
    <row r="3735" spans="1:88" x14ac:dyDescent="0.2">
      <c r="A3735" s="2" t="s">
        <v>13807</v>
      </c>
      <c r="B3735" s="2" t="s">
        <v>26776</v>
      </c>
      <c r="C3735" s="2" t="s">
        <v>10420</v>
      </c>
      <c r="D3735" s="2" t="s">
        <v>13808</v>
      </c>
      <c r="E3735" s="2" t="s">
        <v>13808</v>
      </c>
      <c r="F3735" s="2" t="s">
        <v>13809</v>
      </c>
      <c r="G3735" s="2"/>
      <c r="H3735" s="2" t="s">
        <v>61</v>
      </c>
      <c r="I3735" s="2" t="s">
        <v>61</v>
      </c>
      <c r="J3735" s="2" t="s">
        <v>61</v>
      </c>
      <c r="K3735" s="2"/>
      <c r="L3735" s="43">
        <v>2009</v>
      </c>
      <c r="M3735" s="2" t="s">
        <v>63</v>
      </c>
      <c r="N3735" s="32">
        <v>25.13775</v>
      </c>
      <c r="O3735" s="32">
        <v>55.244810000000001</v>
      </c>
      <c r="P3735" s="2" t="s">
        <v>152</v>
      </c>
      <c r="Q3735" s="2" t="s">
        <v>65</v>
      </c>
      <c r="R3735" s="43" t="s">
        <v>18854</v>
      </c>
      <c r="S3735" s="41" t="s">
        <v>75</v>
      </c>
      <c r="T3735" s="41" t="s">
        <v>18460</v>
      </c>
      <c r="U3735" s="2"/>
      <c r="V3735" s="2"/>
      <c r="W3735" s="41" t="s">
        <v>67</v>
      </c>
      <c r="X3735" s="2" t="s">
        <v>696</v>
      </c>
      <c r="Y3735" s="2" t="s">
        <v>76</v>
      </c>
      <c r="Z3735" s="5" t="s">
        <v>10423</v>
      </c>
      <c r="AA3735" s="5" t="s">
        <v>16910</v>
      </c>
      <c r="AB3735" s="5" t="s">
        <v>16317</v>
      </c>
      <c r="AC3735" s="2" t="s">
        <v>3591</v>
      </c>
      <c r="AD3735" s="2">
        <v>1036500</v>
      </c>
      <c r="AE3735" s="5">
        <v>20</v>
      </c>
      <c r="AF3735" s="25"/>
      <c r="AG3735" s="29"/>
      <c r="AH3735" s="2" t="s">
        <v>3591</v>
      </c>
      <c r="AI3735" s="2">
        <v>3</v>
      </c>
      <c r="AJ3735" s="2" t="s">
        <v>3591</v>
      </c>
      <c r="AK3735" s="2"/>
      <c r="AL3735" s="2"/>
      <c r="AM3735" s="2"/>
      <c r="AN3735" s="2"/>
      <c r="AO3735" s="2"/>
      <c r="AP3735" s="25"/>
      <c r="AQ3735" s="25"/>
      <c r="AR3735" s="2"/>
      <c r="AS3735" s="2"/>
      <c r="AT3735" s="2"/>
      <c r="AU3735" s="25"/>
      <c r="AV3735" s="2"/>
      <c r="AW3735" s="2"/>
      <c r="AX3735" s="25"/>
      <c r="AY3735" s="25"/>
      <c r="AZ3735" s="25"/>
      <c r="BA3735" s="25"/>
      <c r="BB3735" s="25"/>
      <c r="BC3735" s="25"/>
      <c r="BD3735" s="25"/>
      <c r="BE3735" s="25"/>
      <c r="BF3735" s="25"/>
      <c r="BG3735" s="25"/>
      <c r="BH3735" s="25"/>
      <c r="BI3735" s="25"/>
      <c r="BJ3735" s="25"/>
      <c r="BK3735" s="25"/>
      <c r="BL3735" s="25"/>
      <c r="BM3735" s="25"/>
      <c r="BN3735" s="25"/>
      <c r="BO3735" s="25"/>
      <c r="BP3735" s="25"/>
      <c r="BQ3735" s="25"/>
      <c r="BR3735" s="25"/>
      <c r="BS3735" s="25"/>
      <c r="BT3735" s="25"/>
      <c r="BU3735" s="25"/>
      <c r="BV3735" s="25"/>
      <c r="BW3735" s="25"/>
      <c r="BX3735" s="25"/>
      <c r="BY3735" s="25"/>
      <c r="BZ3735" s="25"/>
      <c r="CA3735" s="25"/>
      <c r="CB3735" s="25"/>
      <c r="CC3735" s="25"/>
      <c r="CD3735" s="2" t="s">
        <v>78</v>
      </c>
      <c r="CE3735" s="2" t="s">
        <v>22175</v>
      </c>
      <c r="CF3735" s="25"/>
      <c r="CG3735" s="25"/>
      <c r="CH3735" s="25"/>
      <c r="CI3735" s="25"/>
      <c r="CJ3735" s="25"/>
    </row>
    <row r="3736" spans="1:88" x14ac:dyDescent="0.2">
      <c r="A3736" s="2" t="s">
        <v>13813</v>
      </c>
      <c r="B3736" s="2" t="s">
        <v>26777</v>
      </c>
      <c r="C3736" s="2" t="s">
        <v>10420</v>
      </c>
      <c r="D3736" s="2" t="s">
        <v>13814</v>
      </c>
      <c r="E3736" s="2" t="s">
        <v>13814</v>
      </c>
      <c r="F3736" s="2" t="s">
        <v>13815</v>
      </c>
      <c r="G3736" s="2" t="s">
        <v>13816</v>
      </c>
      <c r="H3736" s="2" t="s">
        <v>83</v>
      </c>
      <c r="I3736" s="2" t="s">
        <v>61</v>
      </c>
      <c r="J3736" s="2" t="s">
        <v>61</v>
      </c>
      <c r="K3736" s="50" t="s">
        <v>61</v>
      </c>
      <c r="L3736" s="43">
        <v>2010</v>
      </c>
      <c r="M3736" s="2" t="s">
        <v>3592</v>
      </c>
      <c r="N3736" s="32">
        <v>24.947030000000002</v>
      </c>
      <c r="O3736" s="32">
        <v>55.130870000000002</v>
      </c>
      <c r="P3736" s="2" t="s">
        <v>2767</v>
      </c>
      <c r="Q3736" s="2" t="s">
        <v>65</v>
      </c>
      <c r="R3736" s="43" t="s">
        <v>18854</v>
      </c>
      <c r="S3736" s="41" t="s">
        <v>134</v>
      </c>
      <c r="T3736" s="41" t="s">
        <v>18460</v>
      </c>
      <c r="U3736" s="2"/>
      <c r="V3736" s="2"/>
      <c r="W3736" s="41" t="s">
        <v>17589</v>
      </c>
      <c r="X3736" s="2" t="s">
        <v>315</v>
      </c>
      <c r="Y3736" s="2" t="s">
        <v>102</v>
      </c>
      <c r="Z3736" s="5" t="s">
        <v>10423</v>
      </c>
      <c r="AA3736" s="5" t="s">
        <v>16910</v>
      </c>
      <c r="AB3736" s="5" t="s">
        <v>16316</v>
      </c>
      <c r="AC3736" s="2" t="s">
        <v>5205</v>
      </c>
      <c r="AD3736" s="2">
        <v>1052100</v>
      </c>
      <c r="AE3736" s="5">
        <v>30</v>
      </c>
      <c r="AF3736" s="25"/>
      <c r="AG3736" s="29">
        <v>3</v>
      </c>
      <c r="AH3736" s="2" t="s">
        <v>17974</v>
      </c>
      <c r="AI3736" s="2">
        <v>3</v>
      </c>
      <c r="AJ3736" s="2">
        <v>3</v>
      </c>
      <c r="AK3736" s="2"/>
      <c r="AL3736" s="2"/>
      <c r="AM3736" s="2"/>
      <c r="AN3736" s="2"/>
      <c r="AO3736" s="2"/>
      <c r="AP3736" s="25"/>
      <c r="AQ3736" s="25"/>
      <c r="AR3736" s="2"/>
      <c r="AS3736" s="2"/>
      <c r="AT3736" s="2"/>
      <c r="AU3736" s="25"/>
      <c r="AV3736" s="2"/>
      <c r="AW3736" s="2"/>
      <c r="AX3736" s="25"/>
      <c r="AY3736" s="25"/>
      <c r="AZ3736" s="25"/>
      <c r="BA3736" s="25"/>
      <c r="BB3736" s="25"/>
      <c r="BC3736" s="25"/>
      <c r="BD3736" s="25"/>
      <c r="BE3736" s="25"/>
      <c r="BF3736" s="25"/>
      <c r="BG3736" s="25"/>
      <c r="BH3736" s="25"/>
      <c r="BI3736" s="25"/>
      <c r="BJ3736" s="25"/>
      <c r="BK3736" s="25"/>
      <c r="BL3736" s="25"/>
      <c r="BM3736" s="25"/>
      <c r="BN3736" s="25"/>
      <c r="BO3736" s="25"/>
      <c r="BP3736" s="25"/>
      <c r="BQ3736" s="25"/>
      <c r="BR3736" s="25"/>
      <c r="BS3736" s="25"/>
      <c r="BT3736" s="25"/>
      <c r="BU3736" s="25"/>
      <c r="BV3736" s="25"/>
      <c r="BW3736" s="25"/>
      <c r="BX3736" s="25"/>
      <c r="BY3736" s="25"/>
      <c r="BZ3736" s="25"/>
      <c r="CA3736" s="25"/>
      <c r="CB3736" s="25"/>
      <c r="CC3736" s="25"/>
      <c r="CD3736" s="2" t="s">
        <v>78</v>
      </c>
      <c r="CE3736" s="2" t="s">
        <v>22176</v>
      </c>
      <c r="CF3736" s="25"/>
      <c r="CG3736" s="25"/>
      <c r="CH3736" s="25"/>
      <c r="CI3736" s="25"/>
      <c r="CJ3736" s="25"/>
    </row>
    <row r="3737" spans="1:88" x14ac:dyDescent="0.2">
      <c r="A3737" s="2" t="s">
        <v>13817</v>
      </c>
      <c r="B3737" s="2" t="s">
        <v>26778</v>
      </c>
      <c r="C3737" s="2" t="s">
        <v>10420</v>
      </c>
      <c r="D3737" s="2" t="s">
        <v>13818</v>
      </c>
      <c r="E3737" s="2" t="s">
        <v>13818</v>
      </c>
      <c r="F3737" s="2" t="s">
        <v>13819</v>
      </c>
      <c r="G3737" s="2" t="s">
        <v>13820</v>
      </c>
      <c r="H3737" s="2" t="s">
        <v>83</v>
      </c>
      <c r="I3737" s="2" t="s">
        <v>61</v>
      </c>
      <c r="J3737" s="2" t="s">
        <v>61</v>
      </c>
      <c r="K3737" s="50" t="s">
        <v>61</v>
      </c>
      <c r="L3737" s="43">
        <v>2010</v>
      </c>
      <c r="M3737" s="2" t="s">
        <v>3592</v>
      </c>
      <c r="N3737" s="32">
        <v>24.90551</v>
      </c>
      <c r="O3737" s="32">
        <v>55.083069999999999</v>
      </c>
      <c r="P3737" s="2" t="s">
        <v>2767</v>
      </c>
      <c r="Q3737" s="2" t="s">
        <v>65</v>
      </c>
      <c r="R3737" s="43" t="s">
        <v>18854</v>
      </c>
      <c r="S3737" s="41" t="s">
        <v>134</v>
      </c>
      <c r="T3737" s="41" t="s">
        <v>18460</v>
      </c>
      <c r="U3737" s="2"/>
      <c r="V3737" s="2"/>
      <c r="W3737" s="41" t="s">
        <v>17589</v>
      </c>
      <c r="X3737" s="2" t="s">
        <v>315</v>
      </c>
      <c r="Y3737" s="2" t="s">
        <v>76</v>
      </c>
      <c r="Z3737" s="5" t="s">
        <v>10423</v>
      </c>
      <c r="AA3737" s="5" t="s">
        <v>16910</v>
      </c>
      <c r="AB3737" s="5" t="s">
        <v>16317</v>
      </c>
      <c r="AC3737" s="2" t="s">
        <v>5247</v>
      </c>
      <c r="AD3737" s="2">
        <v>1052100</v>
      </c>
      <c r="AE3737" s="5">
        <v>30</v>
      </c>
      <c r="AF3737" s="25"/>
      <c r="AG3737" s="29">
        <v>3</v>
      </c>
      <c r="AH3737" s="2" t="s">
        <v>17978</v>
      </c>
      <c r="AI3737" s="2">
        <v>3</v>
      </c>
      <c r="AJ3737" s="2">
        <v>3</v>
      </c>
      <c r="AK3737" s="2"/>
      <c r="AL3737" s="2"/>
      <c r="AM3737" s="2"/>
      <c r="AN3737" s="2"/>
      <c r="AO3737" s="2"/>
      <c r="AP3737" s="25"/>
      <c r="AQ3737" s="25"/>
      <c r="AR3737" s="2"/>
      <c r="AS3737" s="2"/>
      <c r="AT3737" s="2"/>
      <c r="AU3737" s="25"/>
      <c r="AV3737" s="2"/>
      <c r="AW3737" s="2"/>
      <c r="AX3737" s="25"/>
      <c r="AY3737" s="25"/>
      <c r="AZ3737" s="25"/>
      <c r="BA3737" s="25"/>
      <c r="BB3737" s="25"/>
      <c r="BC3737" s="25"/>
      <c r="BD3737" s="25"/>
      <c r="BE3737" s="25"/>
      <c r="BF3737" s="25"/>
      <c r="BG3737" s="25"/>
      <c r="BH3737" s="25"/>
      <c r="BI3737" s="25"/>
      <c r="BJ3737" s="25"/>
      <c r="BK3737" s="25"/>
      <c r="BL3737" s="25"/>
      <c r="BM3737" s="25"/>
      <c r="BN3737" s="25"/>
      <c r="BO3737" s="25"/>
      <c r="BP3737" s="25"/>
      <c r="BQ3737" s="25"/>
      <c r="BR3737" s="25"/>
      <c r="BS3737" s="25"/>
      <c r="BT3737" s="25"/>
      <c r="BU3737" s="25"/>
      <c r="BV3737" s="25"/>
      <c r="BW3737" s="25"/>
      <c r="BX3737" s="25"/>
      <c r="BY3737" s="25"/>
      <c r="BZ3737" s="25"/>
      <c r="CA3737" s="25"/>
      <c r="CB3737" s="25"/>
      <c r="CC3737" s="25"/>
      <c r="CD3737" s="2" t="s">
        <v>78</v>
      </c>
      <c r="CE3737" s="2" t="s">
        <v>22177</v>
      </c>
      <c r="CF3737" s="25"/>
      <c r="CG3737" s="25"/>
      <c r="CH3737" s="25"/>
      <c r="CI3737" s="25"/>
      <c r="CJ3737" s="25"/>
    </row>
    <row r="3738" spans="1:88" x14ac:dyDescent="0.2">
      <c r="A3738" s="2" t="s">
        <v>13821</v>
      </c>
      <c r="B3738" s="2" t="s">
        <v>26779</v>
      </c>
      <c r="C3738" s="2" t="s">
        <v>10420</v>
      </c>
      <c r="D3738" s="2" t="s">
        <v>13822</v>
      </c>
      <c r="E3738" s="2" t="s">
        <v>13823</v>
      </c>
      <c r="F3738" s="2" t="s">
        <v>13824</v>
      </c>
      <c r="G3738" s="2" t="s">
        <v>13825</v>
      </c>
      <c r="H3738" s="2" t="s">
        <v>61</v>
      </c>
      <c r="I3738" s="2" t="s">
        <v>61</v>
      </c>
      <c r="J3738" s="2" t="s">
        <v>61</v>
      </c>
      <c r="K3738" s="50" t="s">
        <v>61</v>
      </c>
      <c r="L3738" s="43">
        <v>2010</v>
      </c>
      <c r="M3738" s="2" t="s">
        <v>3592</v>
      </c>
      <c r="N3738" s="32">
        <v>24.924769999999999</v>
      </c>
      <c r="O3738" s="32">
        <v>54.994660000000003</v>
      </c>
      <c r="P3738" s="2" t="s">
        <v>152</v>
      </c>
      <c r="Q3738" s="2" t="s">
        <v>65</v>
      </c>
      <c r="R3738" s="43" t="s">
        <v>18854</v>
      </c>
      <c r="S3738" s="41" t="s">
        <v>134</v>
      </c>
      <c r="T3738" s="41" t="s">
        <v>18460</v>
      </c>
      <c r="U3738" s="2"/>
      <c r="V3738" s="2"/>
      <c r="W3738" s="41" t="s">
        <v>17588</v>
      </c>
      <c r="X3738" s="2" t="s">
        <v>696</v>
      </c>
      <c r="Y3738" s="2" t="s">
        <v>10437</v>
      </c>
      <c r="Z3738" s="5" t="s">
        <v>10423</v>
      </c>
      <c r="AA3738" s="5" t="s">
        <v>16910</v>
      </c>
      <c r="AB3738" s="5" t="s">
        <v>18090</v>
      </c>
      <c r="AC3738" s="2" t="s">
        <v>5247</v>
      </c>
      <c r="AD3738" s="2">
        <v>1051200</v>
      </c>
      <c r="AE3738" s="5">
        <v>25</v>
      </c>
      <c r="AF3738" s="25"/>
      <c r="AG3738" s="29">
        <v>3</v>
      </c>
      <c r="AH3738" s="2" t="s">
        <v>17978</v>
      </c>
      <c r="AI3738" s="2">
        <v>4</v>
      </c>
      <c r="AJ3738" s="2">
        <v>3</v>
      </c>
      <c r="AK3738" s="2"/>
      <c r="AL3738" s="2"/>
      <c r="AM3738" s="2"/>
      <c r="AN3738" s="2"/>
      <c r="AO3738" s="2"/>
      <c r="AP3738" s="25"/>
      <c r="AQ3738" s="25"/>
      <c r="AR3738" s="2"/>
      <c r="AS3738" s="2"/>
      <c r="AT3738" s="2"/>
      <c r="AU3738" s="25"/>
      <c r="AV3738" s="2"/>
      <c r="AW3738" s="2"/>
      <c r="AX3738" s="25"/>
      <c r="AY3738" s="25"/>
      <c r="AZ3738" s="25"/>
      <c r="BA3738" s="25"/>
      <c r="BB3738" s="25"/>
      <c r="BC3738" s="25"/>
      <c r="BD3738" s="25"/>
      <c r="BE3738" s="25"/>
      <c r="BF3738" s="25"/>
      <c r="BG3738" s="25"/>
      <c r="BH3738" s="25"/>
      <c r="BI3738" s="25"/>
      <c r="BJ3738" s="25"/>
      <c r="BK3738" s="25"/>
      <c r="BL3738" s="25"/>
      <c r="BM3738" s="25"/>
      <c r="BN3738" s="25"/>
      <c r="BO3738" s="25"/>
      <c r="BP3738" s="25"/>
      <c r="BQ3738" s="25"/>
      <c r="BR3738" s="25"/>
      <c r="BS3738" s="25"/>
      <c r="BT3738" s="25"/>
      <c r="BU3738" s="25"/>
      <c r="BV3738" s="25"/>
      <c r="BW3738" s="25"/>
      <c r="BX3738" s="25"/>
      <c r="BY3738" s="25"/>
      <c r="BZ3738" s="25"/>
      <c r="CA3738" s="25"/>
      <c r="CB3738" s="25"/>
      <c r="CC3738" s="25"/>
      <c r="CD3738" s="2" t="s">
        <v>78</v>
      </c>
      <c r="CE3738" s="2" t="s">
        <v>22178</v>
      </c>
      <c r="CF3738" s="25"/>
      <c r="CG3738" s="25"/>
      <c r="CH3738" s="25"/>
      <c r="CI3738" s="25"/>
      <c r="CJ3738" s="25"/>
    </row>
    <row r="3739" spans="1:88" x14ac:dyDescent="0.2">
      <c r="A3739" s="2" t="s">
        <v>13826</v>
      </c>
      <c r="B3739" s="2" t="s">
        <v>26780</v>
      </c>
      <c r="C3739" s="2" t="s">
        <v>10420</v>
      </c>
      <c r="D3739" s="2" t="s">
        <v>13827</v>
      </c>
      <c r="E3739" s="2" t="s">
        <v>13827</v>
      </c>
      <c r="F3739" s="2" t="s">
        <v>13828</v>
      </c>
      <c r="G3739" s="2"/>
      <c r="H3739" s="2" t="s">
        <v>61</v>
      </c>
      <c r="I3739" s="2" t="s">
        <v>61</v>
      </c>
      <c r="J3739" s="2" t="s">
        <v>61</v>
      </c>
      <c r="K3739" s="2"/>
      <c r="L3739" s="43">
        <v>2009</v>
      </c>
      <c r="M3739" s="2" t="s">
        <v>63</v>
      </c>
      <c r="N3739" s="32">
        <v>25.12031</v>
      </c>
      <c r="O3739" s="32">
        <v>55.439369999999997</v>
      </c>
      <c r="P3739" s="2" t="s">
        <v>152</v>
      </c>
      <c r="Q3739" s="2" t="s">
        <v>65</v>
      </c>
      <c r="R3739" s="43" t="s">
        <v>18854</v>
      </c>
      <c r="S3739" s="41" t="s">
        <v>75</v>
      </c>
      <c r="T3739" s="41" t="s">
        <v>18460</v>
      </c>
      <c r="U3739" s="2"/>
      <c r="V3739" s="2"/>
      <c r="W3739" s="41" t="s">
        <v>67</v>
      </c>
      <c r="X3739" s="2" t="s">
        <v>696</v>
      </c>
      <c r="Y3739" s="2" t="s">
        <v>76</v>
      </c>
      <c r="Z3739" s="5" t="s">
        <v>10423</v>
      </c>
      <c r="AA3739" s="5" t="s">
        <v>16910</v>
      </c>
      <c r="AB3739" s="5" t="s">
        <v>16317</v>
      </c>
      <c r="AC3739" s="2" t="s">
        <v>3591</v>
      </c>
      <c r="AD3739" s="2">
        <v>1081200</v>
      </c>
      <c r="AE3739" s="5">
        <v>20</v>
      </c>
      <c r="AF3739" s="25"/>
      <c r="AG3739" s="29"/>
      <c r="AH3739" s="2" t="s">
        <v>3591</v>
      </c>
      <c r="AI3739" s="2">
        <v>3</v>
      </c>
      <c r="AJ3739" s="2" t="s">
        <v>3591</v>
      </c>
      <c r="AK3739" s="2"/>
      <c r="AL3739" s="2"/>
      <c r="AM3739" s="2"/>
      <c r="AN3739" s="2"/>
      <c r="AO3739" s="2"/>
      <c r="AP3739" s="25"/>
      <c r="AQ3739" s="25"/>
      <c r="AR3739" s="2"/>
      <c r="AS3739" s="2"/>
      <c r="AT3739" s="2"/>
      <c r="AU3739" s="25"/>
      <c r="AV3739" s="2"/>
      <c r="AW3739" s="2"/>
      <c r="AX3739" s="25"/>
      <c r="AY3739" s="25"/>
      <c r="AZ3739" s="25"/>
      <c r="BA3739" s="25"/>
      <c r="BB3739" s="25"/>
      <c r="BC3739" s="25"/>
      <c r="BD3739" s="25"/>
      <c r="BE3739" s="25"/>
      <c r="BF3739" s="25"/>
      <c r="BG3739" s="25"/>
      <c r="BH3739" s="25"/>
      <c r="BI3739" s="25"/>
      <c r="BJ3739" s="25"/>
      <c r="BK3739" s="25"/>
      <c r="BL3739" s="25"/>
      <c r="BM3739" s="25"/>
      <c r="BN3739" s="25"/>
      <c r="BO3739" s="25"/>
      <c r="BP3739" s="25"/>
      <c r="BQ3739" s="25"/>
      <c r="BR3739" s="25"/>
      <c r="BS3739" s="25"/>
      <c r="BT3739" s="25"/>
      <c r="BU3739" s="25"/>
      <c r="BV3739" s="25"/>
      <c r="BW3739" s="25"/>
      <c r="BX3739" s="25"/>
      <c r="BY3739" s="25"/>
      <c r="BZ3739" s="25"/>
      <c r="CA3739" s="25"/>
      <c r="CB3739" s="25"/>
      <c r="CC3739" s="25"/>
      <c r="CD3739" s="2" t="s">
        <v>71</v>
      </c>
      <c r="CE3739" s="2">
        <v>0</v>
      </c>
      <c r="CF3739" s="25"/>
      <c r="CG3739" s="25"/>
      <c r="CH3739" s="25"/>
      <c r="CI3739" s="25"/>
      <c r="CJ3739" s="25"/>
    </row>
    <row r="3740" spans="1:88" x14ac:dyDescent="0.2">
      <c r="A3740" s="2" t="s">
        <v>13829</v>
      </c>
      <c r="B3740" s="2" t="s">
        <v>26781</v>
      </c>
      <c r="C3740" s="2" t="s">
        <v>10420</v>
      </c>
      <c r="D3740" s="2" t="s">
        <v>13830</v>
      </c>
      <c r="E3740" s="2" t="s">
        <v>13830</v>
      </c>
      <c r="F3740" s="2" t="s">
        <v>13831</v>
      </c>
      <c r="G3740" s="2" t="s">
        <v>13832</v>
      </c>
      <c r="H3740" s="2" t="s">
        <v>83</v>
      </c>
      <c r="I3740" s="2" t="s">
        <v>61</v>
      </c>
      <c r="J3740" s="2" t="s">
        <v>61</v>
      </c>
      <c r="K3740" s="50" t="s">
        <v>61</v>
      </c>
      <c r="L3740" s="43">
        <v>2010</v>
      </c>
      <c r="M3740" s="2" t="s">
        <v>3592</v>
      </c>
      <c r="N3740" s="32">
        <v>25.047989999999999</v>
      </c>
      <c r="O3740" s="32">
        <v>55.117130000000003</v>
      </c>
      <c r="P3740" s="2" t="s">
        <v>2767</v>
      </c>
      <c r="Q3740" s="2" t="s">
        <v>65</v>
      </c>
      <c r="R3740" s="43" t="s">
        <v>18854</v>
      </c>
      <c r="S3740" s="41" t="s">
        <v>134</v>
      </c>
      <c r="T3740" s="41" t="s">
        <v>18460</v>
      </c>
      <c r="U3740" s="2"/>
      <c r="V3740" s="2"/>
      <c r="W3740" s="41" t="s">
        <v>17589</v>
      </c>
      <c r="X3740" s="2" t="s">
        <v>315</v>
      </c>
      <c r="Y3740" s="2" t="s">
        <v>76</v>
      </c>
      <c r="Z3740" s="5" t="s">
        <v>10423</v>
      </c>
      <c r="AA3740" s="5" t="s">
        <v>16910</v>
      </c>
      <c r="AB3740" s="5" t="s">
        <v>16317</v>
      </c>
      <c r="AC3740" s="2" t="s">
        <v>5247</v>
      </c>
      <c r="AD3740" s="2">
        <v>1059200</v>
      </c>
      <c r="AE3740" s="5">
        <v>30</v>
      </c>
      <c r="AF3740" s="25"/>
      <c r="AG3740" s="29">
        <v>3</v>
      </c>
      <c r="AH3740" s="2" t="s">
        <v>17978</v>
      </c>
      <c r="AI3740" s="2">
        <v>3</v>
      </c>
      <c r="AJ3740" s="2">
        <v>3</v>
      </c>
      <c r="AK3740" s="2"/>
      <c r="AL3740" s="2"/>
      <c r="AM3740" s="2"/>
      <c r="AN3740" s="2"/>
      <c r="AO3740" s="2"/>
      <c r="AP3740" s="25"/>
      <c r="AQ3740" s="25"/>
      <c r="AR3740" s="2"/>
      <c r="AS3740" s="2"/>
      <c r="AT3740" s="2"/>
      <c r="AU3740" s="25"/>
      <c r="AV3740" s="2"/>
      <c r="AW3740" s="2"/>
      <c r="AX3740" s="25"/>
      <c r="AY3740" s="25"/>
      <c r="AZ3740" s="25"/>
      <c r="BA3740" s="25"/>
      <c r="BB3740" s="25"/>
      <c r="BC3740" s="25"/>
      <c r="BD3740" s="25"/>
      <c r="BE3740" s="25"/>
      <c r="BF3740" s="25"/>
      <c r="BG3740" s="25"/>
      <c r="BH3740" s="25"/>
      <c r="BI3740" s="25"/>
      <c r="BJ3740" s="25"/>
      <c r="BK3740" s="25"/>
      <c r="BL3740" s="25"/>
      <c r="BM3740" s="25"/>
      <c r="BN3740" s="25"/>
      <c r="BO3740" s="25"/>
      <c r="BP3740" s="25"/>
      <c r="BQ3740" s="25"/>
      <c r="BR3740" s="25"/>
      <c r="BS3740" s="25"/>
      <c r="BT3740" s="25"/>
      <c r="BU3740" s="25"/>
      <c r="BV3740" s="25"/>
      <c r="BW3740" s="25"/>
      <c r="BX3740" s="25"/>
      <c r="BY3740" s="25"/>
      <c r="BZ3740" s="25"/>
      <c r="CA3740" s="25"/>
      <c r="CB3740" s="25"/>
      <c r="CC3740" s="25"/>
      <c r="CD3740" s="2" t="s">
        <v>78</v>
      </c>
      <c r="CE3740" s="2" t="s">
        <v>22179</v>
      </c>
      <c r="CF3740" s="25"/>
      <c r="CG3740" s="25"/>
      <c r="CH3740" s="25"/>
      <c r="CI3740" s="25"/>
      <c r="CJ3740" s="25"/>
    </row>
    <row r="3741" spans="1:88" x14ac:dyDescent="0.2">
      <c r="A3741" s="2" t="s">
        <v>13848</v>
      </c>
      <c r="B3741" s="2" t="s">
        <v>26782</v>
      </c>
      <c r="C3741" s="2" t="s">
        <v>10420</v>
      </c>
      <c r="D3741" s="2" t="s">
        <v>13849</v>
      </c>
      <c r="E3741" s="2" t="s">
        <v>13849</v>
      </c>
      <c r="F3741" s="2" t="s">
        <v>13850</v>
      </c>
      <c r="G3741" s="2" t="s">
        <v>18753</v>
      </c>
      <c r="H3741" s="2" t="s">
        <v>61</v>
      </c>
      <c r="I3741" s="2" t="s">
        <v>61</v>
      </c>
      <c r="J3741" s="2" t="s">
        <v>61</v>
      </c>
      <c r="K3741" s="50" t="s">
        <v>61</v>
      </c>
      <c r="L3741" s="43">
        <v>2010</v>
      </c>
      <c r="M3741" s="2" t="s">
        <v>3592</v>
      </c>
      <c r="N3741" s="32">
        <v>24.910920000000001</v>
      </c>
      <c r="O3741" s="32">
        <v>55.217880000000001</v>
      </c>
      <c r="P3741" s="2" t="s">
        <v>152</v>
      </c>
      <c r="Q3741" s="2" t="s">
        <v>65</v>
      </c>
      <c r="R3741" s="43" t="s">
        <v>18854</v>
      </c>
      <c r="S3741" s="41" t="s">
        <v>134</v>
      </c>
      <c r="T3741" s="41" t="s">
        <v>18460</v>
      </c>
      <c r="U3741" s="2"/>
      <c r="V3741" s="2"/>
      <c r="W3741" s="41" t="s">
        <v>17588</v>
      </c>
      <c r="X3741" s="2" t="s">
        <v>153</v>
      </c>
      <c r="Y3741" s="2" t="s">
        <v>76</v>
      </c>
      <c r="Z3741" s="5" t="s">
        <v>10423</v>
      </c>
      <c r="AA3741" s="5" t="s">
        <v>16910</v>
      </c>
      <c r="AB3741" s="5" t="s">
        <v>16317</v>
      </c>
      <c r="AC3741" s="2" t="s">
        <v>5247</v>
      </c>
      <c r="AD3741" s="2">
        <v>1096100</v>
      </c>
      <c r="AE3741" s="5">
        <v>30</v>
      </c>
      <c r="AF3741" s="25"/>
      <c r="AG3741" s="29">
        <v>3</v>
      </c>
      <c r="AH3741" s="2" t="s">
        <v>17978</v>
      </c>
      <c r="AI3741" s="2">
        <v>4</v>
      </c>
      <c r="AJ3741" s="2" t="s">
        <v>3591</v>
      </c>
      <c r="AK3741" s="2"/>
      <c r="AL3741" s="2"/>
      <c r="AM3741" s="2"/>
      <c r="AN3741" s="2"/>
      <c r="AO3741" s="2"/>
      <c r="AP3741" s="25"/>
      <c r="AQ3741" s="25"/>
      <c r="AR3741" s="2"/>
      <c r="AS3741" s="2"/>
      <c r="AT3741" s="2"/>
      <c r="AU3741" s="25"/>
      <c r="AV3741" s="2"/>
      <c r="AW3741" s="2"/>
      <c r="AX3741" s="25"/>
      <c r="AY3741" s="25"/>
      <c r="AZ3741" s="25"/>
      <c r="BA3741" s="25"/>
      <c r="BB3741" s="25"/>
      <c r="BC3741" s="25"/>
      <c r="BD3741" s="25"/>
      <c r="BE3741" s="25"/>
      <c r="BF3741" s="25"/>
      <c r="BG3741" s="25"/>
      <c r="BH3741" s="25"/>
      <c r="BI3741" s="25"/>
      <c r="BJ3741" s="25"/>
      <c r="BK3741" s="25"/>
      <c r="BL3741" s="25"/>
      <c r="BM3741" s="25"/>
      <c r="BN3741" s="25"/>
      <c r="BO3741" s="25"/>
      <c r="BP3741" s="25"/>
      <c r="BQ3741" s="25"/>
      <c r="BR3741" s="25"/>
      <c r="BS3741" s="25"/>
      <c r="BT3741" s="25"/>
      <c r="BU3741" s="25"/>
      <c r="BV3741" s="25"/>
      <c r="BW3741" s="25"/>
      <c r="BX3741" s="25"/>
      <c r="BY3741" s="25"/>
      <c r="BZ3741" s="25"/>
      <c r="CA3741" s="25"/>
      <c r="CB3741" s="25"/>
      <c r="CC3741" s="25"/>
      <c r="CD3741" s="2" t="s">
        <v>78</v>
      </c>
      <c r="CE3741" s="2" t="s">
        <v>22180</v>
      </c>
      <c r="CF3741" s="25"/>
      <c r="CG3741" s="25"/>
      <c r="CH3741" s="25"/>
      <c r="CI3741" s="25"/>
      <c r="CJ3741" s="25"/>
    </row>
    <row r="3742" spans="1:88" x14ac:dyDescent="0.2">
      <c r="A3742" s="2" t="s">
        <v>13851</v>
      </c>
      <c r="B3742" s="2" t="s">
        <v>26783</v>
      </c>
      <c r="C3742" s="2" t="s">
        <v>10420</v>
      </c>
      <c r="D3742" s="2" t="s">
        <v>13852</v>
      </c>
      <c r="E3742" s="2" t="s">
        <v>13852</v>
      </c>
      <c r="F3742" s="2" t="s">
        <v>13853</v>
      </c>
      <c r="G3742" s="2" t="s">
        <v>18306</v>
      </c>
      <c r="H3742" s="2" t="s">
        <v>83</v>
      </c>
      <c r="I3742" s="2" t="s">
        <v>61</v>
      </c>
      <c r="J3742" s="2" t="s">
        <v>61</v>
      </c>
      <c r="K3742" s="50" t="s">
        <v>61</v>
      </c>
      <c r="L3742" s="43">
        <v>2010</v>
      </c>
      <c r="M3742" s="2" t="s">
        <v>3592</v>
      </c>
      <c r="N3742" s="32">
        <v>24.841170000000002</v>
      </c>
      <c r="O3742" s="32">
        <v>55.151020000000003</v>
      </c>
      <c r="P3742" s="2" t="s">
        <v>2767</v>
      </c>
      <c r="Q3742" s="2" t="s">
        <v>65</v>
      </c>
      <c r="R3742" s="43" t="s">
        <v>18854</v>
      </c>
      <c r="S3742" s="41" t="s">
        <v>134</v>
      </c>
      <c r="T3742" s="41" t="s">
        <v>18460</v>
      </c>
      <c r="U3742" s="2"/>
      <c r="V3742" s="2"/>
      <c r="W3742" s="41" t="s">
        <v>17589</v>
      </c>
      <c r="X3742" s="2" t="s">
        <v>315</v>
      </c>
      <c r="Y3742" s="2" t="s">
        <v>76</v>
      </c>
      <c r="Z3742" s="5" t="s">
        <v>10423</v>
      </c>
      <c r="AA3742" s="5" t="s">
        <v>16910</v>
      </c>
      <c r="AB3742" s="5" t="s">
        <v>16317</v>
      </c>
      <c r="AC3742" s="2" t="s">
        <v>5247</v>
      </c>
      <c r="AD3742" s="2">
        <v>1052100</v>
      </c>
      <c r="AE3742" s="5">
        <v>30</v>
      </c>
      <c r="AF3742" s="25"/>
      <c r="AG3742" s="29">
        <v>3</v>
      </c>
      <c r="AH3742" s="2" t="s">
        <v>17978</v>
      </c>
      <c r="AI3742" s="2">
        <v>3</v>
      </c>
      <c r="AJ3742" s="2">
        <v>3</v>
      </c>
      <c r="AK3742" s="2"/>
      <c r="AL3742" s="2"/>
      <c r="AM3742" s="2"/>
      <c r="AN3742" s="2"/>
      <c r="AO3742" s="2"/>
      <c r="AP3742" s="25"/>
      <c r="AQ3742" s="25"/>
      <c r="AR3742" s="2"/>
      <c r="AS3742" s="2"/>
      <c r="AT3742" s="2"/>
      <c r="AU3742" s="25"/>
      <c r="AV3742" s="2"/>
      <c r="AW3742" s="2"/>
      <c r="AX3742" s="25"/>
      <c r="AY3742" s="25"/>
      <c r="AZ3742" s="25"/>
      <c r="BA3742" s="25"/>
      <c r="BB3742" s="25"/>
      <c r="BC3742" s="25"/>
      <c r="BD3742" s="25"/>
      <c r="BE3742" s="25"/>
      <c r="BF3742" s="25"/>
      <c r="BG3742" s="25"/>
      <c r="BH3742" s="25"/>
      <c r="BI3742" s="25"/>
      <c r="BJ3742" s="25"/>
      <c r="BK3742" s="25"/>
      <c r="BL3742" s="25"/>
      <c r="BM3742" s="25"/>
      <c r="BN3742" s="25"/>
      <c r="BO3742" s="25"/>
      <c r="BP3742" s="25"/>
      <c r="BQ3742" s="25"/>
      <c r="BR3742" s="25"/>
      <c r="BS3742" s="25"/>
      <c r="BT3742" s="25"/>
      <c r="BU3742" s="25"/>
      <c r="BV3742" s="25"/>
      <c r="BW3742" s="25"/>
      <c r="BX3742" s="25"/>
      <c r="BY3742" s="25"/>
      <c r="BZ3742" s="25"/>
      <c r="CA3742" s="25"/>
      <c r="CB3742" s="25"/>
      <c r="CC3742" s="25"/>
      <c r="CD3742" s="2" t="s">
        <v>78</v>
      </c>
      <c r="CE3742" s="2" t="s">
        <v>22181</v>
      </c>
      <c r="CF3742" s="25"/>
      <c r="CG3742" s="25"/>
      <c r="CH3742" s="25"/>
      <c r="CI3742" s="25"/>
      <c r="CJ3742" s="25"/>
    </row>
    <row r="3743" spans="1:88" x14ac:dyDescent="0.2">
      <c r="A3743" s="2" t="s">
        <v>13858</v>
      </c>
      <c r="B3743" s="2" t="s">
        <v>26784</v>
      </c>
      <c r="C3743" s="2" t="s">
        <v>10420</v>
      </c>
      <c r="D3743" s="2" t="s">
        <v>13858</v>
      </c>
      <c r="E3743" s="2" t="s">
        <v>13858</v>
      </c>
      <c r="F3743" s="2" t="s">
        <v>13859</v>
      </c>
      <c r="G3743" s="2"/>
      <c r="H3743" s="2" t="s">
        <v>61</v>
      </c>
      <c r="I3743" s="2" t="s">
        <v>61</v>
      </c>
      <c r="J3743" s="2" t="s">
        <v>61</v>
      </c>
      <c r="K3743" s="2"/>
      <c r="L3743" s="43">
        <v>2010</v>
      </c>
      <c r="M3743" s="2" t="s">
        <v>63</v>
      </c>
      <c r="N3743" s="32">
        <v>25.001259999999998</v>
      </c>
      <c r="O3743" s="32">
        <v>55.258009999999999</v>
      </c>
      <c r="P3743" s="2" t="s">
        <v>152</v>
      </c>
      <c r="Q3743" s="2" t="s">
        <v>65</v>
      </c>
      <c r="R3743" s="43" t="s">
        <v>18854</v>
      </c>
      <c r="S3743" s="41" t="s">
        <v>75</v>
      </c>
      <c r="T3743" s="41" t="s">
        <v>18460</v>
      </c>
      <c r="U3743" s="2"/>
      <c r="V3743" s="2"/>
      <c r="W3743" s="41" t="s">
        <v>67</v>
      </c>
      <c r="X3743" s="2" t="s">
        <v>696</v>
      </c>
      <c r="Y3743" s="2" t="s">
        <v>76</v>
      </c>
      <c r="Z3743" s="5" t="s">
        <v>10423</v>
      </c>
      <c r="AA3743" s="5" t="s">
        <v>16910</v>
      </c>
      <c r="AB3743" s="5" t="s">
        <v>16317</v>
      </c>
      <c r="AC3743" s="2" t="s">
        <v>3591</v>
      </c>
      <c r="AD3743" s="2">
        <v>1068300</v>
      </c>
      <c r="AE3743" s="5">
        <v>30</v>
      </c>
      <c r="AF3743" s="25"/>
      <c r="AG3743" s="29"/>
      <c r="AH3743" s="2" t="s">
        <v>3591</v>
      </c>
      <c r="AI3743" s="2">
        <v>3</v>
      </c>
      <c r="AJ3743" s="2" t="s">
        <v>3591</v>
      </c>
      <c r="AK3743" s="2"/>
      <c r="AL3743" s="2"/>
      <c r="AM3743" s="2"/>
      <c r="AN3743" s="2"/>
      <c r="AO3743" s="2"/>
      <c r="AP3743" s="25"/>
      <c r="AQ3743" s="25"/>
      <c r="AR3743" s="2"/>
      <c r="AS3743" s="2"/>
      <c r="AT3743" s="2"/>
      <c r="AU3743" s="25"/>
      <c r="AV3743" s="2"/>
      <c r="AW3743" s="2"/>
      <c r="AX3743" s="25"/>
      <c r="AY3743" s="25"/>
      <c r="AZ3743" s="25"/>
      <c r="BA3743" s="25"/>
      <c r="BB3743" s="25"/>
      <c r="BC3743" s="25"/>
      <c r="BD3743" s="25"/>
      <c r="BE3743" s="25"/>
      <c r="BF3743" s="25"/>
      <c r="BG3743" s="25"/>
      <c r="BH3743" s="25"/>
      <c r="BI3743" s="25"/>
      <c r="BJ3743" s="25"/>
      <c r="BK3743" s="25"/>
      <c r="BL3743" s="25"/>
      <c r="BM3743" s="25"/>
      <c r="BN3743" s="25"/>
      <c r="BO3743" s="25"/>
      <c r="BP3743" s="25"/>
      <c r="BQ3743" s="25"/>
      <c r="BR3743" s="25"/>
      <c r="BS3743" s="25"/>
      <c r="BT3743" s="25"/>
      <c r="BU3743" s="25"/>
      <c r="BV3743" s="25"/>
      <c r="BW3743" s="25"/>
      <c r="BX3743" s="25"/>
      <c r="BY3743" s="25"/>
      <c r="BZ3743" s="25"/>
      <c r="CA3743" s="25"/>
      <c r="CB3743" s="25"/>
      <c r="CC3743" s="25"/>
      <c r="CD3743" s="2" t="s">
        <v>78</v>
      </c>
      <c r="CE3743" s="2" t="s">
        <v>22182</v>
      </c>
      <c r="CF3743" s="25"/>
      <c r="CG3743" s="25"/>
      <c r="CH3743" s="25"/>
      <c r="CI3743" s="25"/>
      <c r="CJ3743" s="25"/>
    </row>
    <row r="3744" spans="1:88" x14ac:dyDescent="0.2">
      <c r="A3744" s="2" t="s">
        <v>13860</v>
      </c>
      <c r="B3744" s="2" t="s">
        <v>26785</v>
      </c>
      <c r="C3744" s="2" t="s">
        <v>10420</v>
      </c>
      <c r="D3744" s="2" t="s">
        <v>13860</v>
      </c>
      <c r="E3744" s="2" t="s">
        <v>13860</v>
      </c>
      <c r="F3744" s="2" t="s">
        <v>13861</v>
      </c>
      <c r="G3744" s="2"/>
      <c r="H3744" s="2" t="s">
        <v>83</v>
      </c>
      <c r="I3744" s="2" t="s">
        <v>61</v>
      </c>
      <c r="J3744" s="2" t="s">
        <v>61</v>
      </c>
      <c r="K3744" s="2"/>
      <c r="L3744" s="43">
        <v>2012</v>
      </c>
      <c r="M3744" s="2" t="s">
        <v>63</v>
      </c>
      <c r="N3744" s="32">
        <v>25.130610000000001</v>
      </c>
      <c r="O3744" s="32">
        <v>55.232680000000002</v>
      </c>
      <c r="P3744" s="2" t="s">
        <v>2767</v>
      </c>
      <c r="Q3744" s="2" t="s">
        <v>65</v>
      </c>
      <c r="R3744" s="43" t="s">
        <v>18854</v>
      </c>
      <c r="S3744" s="41" t="s">
        <v>75</v>
      </c>
      <c r="T3744" s="41" t="s">
        <v>18460</v>
      </c>
      <c r="U3744" s="2"/>
      <c r="V3744" s="2"/>
      <c r="W3744" s="41" t="s">
        <v>144</v>
      </c>
      <c r="X3744" s="2" t="s">
        <v>315</v>
      </c>
      <c r="Y3744" s="2" t="s">
        <v>76</v>
      </c>
      <c r="Z3744" s="5" t="s">
        <v>10423</v>
      </c>
      <c r="AA3744" s="5" t="s">
        <v>16910</v>
      </c>
      <c r="AB3744" s="5" t="s">
        <v>16317</v>
      </c>
      <c r="AC3744" s="2" t="s">
        <v>3591</v>
      </c>
      <c r="AD3744" s="2">
        <v>1036400</v>
      </c>
      <c r="AE3744" s="5">
        <v>20</v>
      </c>
      <c r="AF3744" s="25"/>
      <c r="AG3744" s="29"/>
      <c r="AH3744" s="2" t="s">
        <v>3591</v>
      </c>
      <c r="AI3744" s="2">
        <v>3</v>
      </c>
      <c r="AJ3744" s="2" t="s">
        <v>3591</v>
      </c>
      <c r="AK3744" s="2"/>
      <c r="AL3744" s="2"/>
      <c r="AM3744" s="2"/>
      <c r="AN3744" s="2"/>
      <c r="AO3744" s="2"/>
      <c r="AP3744" s="25"/>
      <c r="AQ3744" s="25"/>
      <c r="AR3744" s="2"/>
      <c r="AS3744" s="2"/>
      <c r="AT3744" s="2"/>
      <c r="AU3744" s="25"/>
      <c r="AV3744" s="2"/>
      <c r="AW3744" s="2"/>
      <c r="AX3744" s="25"/>
      <c r="AY3744" s="25"/>
      <c r="AZ3744" s="25"/>
      <c r="BA3744" s="25"/>
      <c r="BB3744" s="25"/>
      <c r="BC3744" s="25"/>
      <c r="BD3744" s="25"/>
      <c r="BE3744" s="25"/>
      <c r="BF3744" s="25"/>
      <c r="BG3744" s="25"/>
      <c r="BH3744" s="25"/>
      <c r="BI3744" s="25"/>
      <c r="BJ3744" s="25"/>
      <c r="BK3744" s="25"/>
      <c r="BL3744" s="25"/>
      <c r="BM3744" s="25"/>
      <c r="BN3744" s="25"/>
      <c r="BO3744" s="25"/>
      <c r="BP3744" s="25"/>
      <c r="BQ3744" s="25"/>
      <c r="BR3744" s="25"/>
      <c r="BS3744" s="25"/>
      <c r="BT3744" s="25"/>
      <c r="BU3744" s="25"/>
      <c r="BV3744" s="25"/>
      <c r="BW3744" s="25"/>
      <c r="BX3744" s="25"/>
      <c r="BY3744" s="25"/>
      <c r="BZ3744" s="25"/>
      <c r="CA3744" s="25"/>
      <c r="CB3744" s="25"/>
      <c r="CC3744" s="25"/>
      <c r="CD3744" s="2" t="s">
        <v>78</v>
      </c>
      <c r="CE3744" s="2" t="s">
        <v>22183</v>
      </c>
      <c r="CF3744" s="25"/>
      <c r="CG3744" s="25"/>
      <c r="CH3744" s="25"/>
      <c r="CI3744" s="25"/>
      <c r="CJ3744" s="25"/>
    </row>
    <row r="3745" spans="1:88" x14ac:dyDescent="0.2">
      <c r="A3745" s="2" t="s">
        <v>13862</v>
      </c>
      <c r="B3745" s="2" t="s">
        <v>26786</v>
      </c>
      <c r="C3745" s="2" t="s">
        <v>10420</v>
      </c>
      <c r="D3745" s="2" t="s">
        <v>13862</v>
      </c>
      <c r="E3745" s="2" t="s">
        <v>13862</v>
      </c>
      <c r="F3745" s="2" t="s">
        <v>13863</v>
      </c>
      <c r="G3745" s="2"/>
      <c r="H3745" s="2" t="s">
        <v>83</v>
      </c>
      <c r="I3745" s="2" t="s">
        <v>61</v>
      </c>
      <c r="J3745" s="2" t="s">
        <v>61</v>
      </c>
      <c r="K3745" s="2"/>
      <c r="L3745" s="43">
        <v>2011</v>
      </c>
      <c r="M3745" s="2" t="s">
        <v>63</v>
      </c>
      <c r="N3745" s="32">
        <v>25.12642</v>
      </c>
      <c r="O3745" s="32">
        <v>55.23854</v>
      </c>
      <c r="P3745" s="2" t="s">
        <v>2767</v>
      </c>
      <c r="Q3745" s="2" t="s">
        <v>65</v>
      </c>
      <c r="R3745" s="43" t="s">
        <v>18854</v>
      </c>
      <c r="S3745" s="41" t="s">
        <v>75</v>
      </c>
      <c r="T3745" s="41" t="s">
        <v>18460</v>
      </c>
      <c r="U3745" s="2"/>
      <c r="V3745" s="2"/>
      <c r="W3745" s="41" t="s">
        <v>144</v>
      </c>
      <c r="X3745" s="2" t="s">
        <v>315</v>
      </c>
      <c r="Y3745" s="2" t="s">
        <v>10437</v>
      </c>
      <c r="Z3745" s="5" t="s">
        <v>10423</v>
      </c>
      <c r="AA3745" s="5" t="s">
        <v>16910</v>
      </c>
      <c r="AB3745" s="5" t="s">
        <v>18093</v>
      </c>
      <c r="AC3745" s="2" t="s">
        <v>3591</v>
      </c>
      <c r="AD3745" s="2">
        <v>1036500</v>
      </c>
      <c r="AE3745" s="5">
        <v>20</v>
      </c>
      <c r="AF3745" s="25"/>
      <c r="AG3745" s="29"/>
      <c r="AH3745" s="2" t="s">
        <v>3591</v>
      </c>
      <c r="AI3745" s="2">
        <v>3</v>
      </c>
      <c r="AJ3745" s="2" t="s">
        <v>3591</v>
      </c>
      <c r="AK3745" s="2"/>
      <c r="AL3745" s="2"/>
      <c r="AM3745" s="2"/>
      <c r="AN3745" s="2"/>
      <c r="AO3745" s="2"/>
      <c r="AP3745" s="25"/>
      <c r="AQ3745" s="25"/>
      <c r="AR3745" s="2"/>
      <c r="AS3745" s="2"/>
      <c r="AT3745" s="2"/>
      <c r="AU3745" s="25"/>
      <c r="AV3745" s="2"/>
      <c r="AW3745" s="2"/>
      <c r="AX3745" s="25"/>
      <c r="AY3745" s="25"/>
      <c r="AZ3745" s="25"/>
      <c r="BA3745" s="25"/>
      <c r="BB3745" s="25"/>
      <c r="BC3745" s="25"/>
      <c r="BD3745" s="25"/>
      <c r="BE3745" s="25"/>
      <c r="BF3745" s="25"/>
      <c r="BG3745" s="25"/>
      <c r="BH3745" s="25"/>
      <c r="BI3745" s="25"/>
      <c r="BJ3745" s="25"/>
      <c r="BK3745" s="25"/>
      <c r="BL3745" s="25"/>
      <c r="BM3745" s="25"/>
      <c r="BN3745" s="25"/>
      <c r="BO3745" s="25"/>
      <c r="BP3745" s="25"/>
      <c r="BQ3745" s="25"/>
      <c r="BR3745" s="25"/>
      <c r="BS3745" s="25"/>
      <c r="BT3745" s="25"/>
      <c r="BU3745" s="25"/>
      <c r="BV3745" s="25"/>
      <c r="BW3745" s="25"/>
      <c r="BX3745" s="25"/>
      <c r="BY3745" s="25"/>
      <c r="BZ3745" s="25"/>
      <c r="CA3745" s="25"/>
      <c r="CB3745" s="25"/>
      <c r="CC3745" s="25"/>
      <c r="CD3745" s="2" t="s">
        <v>78</v>
      </c>
      <c r="CE3745" s="2" t="s">
        <v>22184</v>
      </c>
      <c r="CF3745" s="25"/>
      <c r="CG3745" s="25"/>
      <c r="CH3745" s="25"/>
      <c r="CI3745" s="25"/>
      <c r="CJ3745" s="25"/>
    </row>
    <row r="3746" spans="1:88" x14ac:dyDescent="0.2">
      <c r="A3746" s="2" t="s">
        <v>13866</v>
      </c>
      <c r="B3746" s="2" t="s">
        <v>26787</v>
      </c>
      <c r="C3746" s="2" t="s">
        <v>10420</v>
      </c>
      <c r="D3746" s="2" t="s">
        <v>13866</v>
      </c>
      <c r="E3746" s="2" t="s">
        <v>13866</v>
      </c>
      <c r="F3746" s="2" t="s">
        <v>13867</v>
      </c>
      <c r="G3746" s="2"/>
      <c r="H3746" s="2" t="s">
        <v>61</v>
      </c>
      <c r="I3746" s="2" t="s">
        <v>61</v>
      </c>
      <c r="J3746" s="2" t="s">
        <v>61</v>
      </c>
      <c r="K3746" s="2"/>
      <c r="L3746" s="43">
        <v>2009</v>
      </c>
      <c r="M3746" s="2" t="s">
        <v>63</v>
      </c>
      <c r="N3746" s="32">
        <v>25.143719999999998</v>
      </c>
      <c r="O3746" s="32">
        <v>55.232399999999998</v>
      </c>
      <c r="P3746" s="2" t="s">
        <v>152</v>
      </c>
      <c r="Q3746" s="2" t="s">
        <v>65</v>
      </c>
      <c r="R3746" s="43" t="s">
        <v>18854</v>
      </c>
      <c r="S3746" s="41" t="s">
        <v>75</v>
      </c>
      <c r="T3746" s="41" t="s">
        <v>18460</v>
      </c>
      <c r="U3746" s="2"/>
      <c r="V3746" s="2"/>
      <c r="W3746" s="41" t="s">
        <v>67</v>
      </c>
      <c r="X3746" s="2" t="s">
        <v>696</v>
      </c>
      <c r="Y3746" s="2" t="s">
        <v>69</v>
      </c>
      <c r="Z3746" s="5" t="s">
        <v>10423</v>
      </c>
      <c r="AA3746" s="5" t="s">
        <v>10937</v>
      </c>
      <c r="AB3746" s="5" t="s">
        <v>18091</v>
      </c>
      <c r="AC3746" s="2" t="s">
        <v>3591</v>
      </c>
      <c r="AD3746" s="2">
        <v>1036400</v>
      </c>
      <c r="AE3746" s="5">
        <v>20</v>
      </c>
      <c r="AF3746" s="25"/>
      <c r="AG3746" s="29"/>
      <c r="AH3746" s="2" t="s">
        <v>3591</v>
      </c>
      <c r="AI3746" s="2">
        <v>6</v>
      </c>
      <c r="AJ3746" s="2" t="s">
        <v>3591</v>
      </c>
      <c r="AK3746" s="2"/>
      <c r="AL3746" s="2"/>
      <c r="AM3746" s="2"/>
      <c r="AN3746" s="2"/>
      <c r="AO3746" s="2"/>
      <c r="AP3746" s="25"/>
      <c r="AQ3746" s="25"/>
      <c r="AR3746" s="2"/>
      <c r="AS3746" s="2"/>
      <c r="AT3746" s="2"/>
      <c r="AU3746" s="25"/>
      <c r="AV3746" s="2"/>
      <c r="AW3746" s="2"/>
      <c r="AX3746" s="25"/>
      <c r="AY3746" s="25"/>
      <c r="AZ3746" s="25"/>
      <c r="BA3746" s="25"/>
      <c r="BB3746" s="25"/>
      <c r="BC3746" s="25"/>
      <c r="BD3746" s="25"/>
      <c r="BE3746" s="25"/>
      <c r="BF3746" s="25"/>
      <c r="BG3746" s="25"/>
      <c r="BH3746" s="25"/>
      <c r="BI3746" s="25"/>
      <c r="BJ3746" s="25"/>
      <c r="BK3746" s="25"/>
      <c r="BL3746" s="25"/>
      <c r="BM3746" s="25"/>
      <c r="BN3746" s="25"/>
      <c r="BO3746" s="25"/>
      <c r="BP3746" s="25"/>
      <c r="BQ3746" s="25"/>
      <c r="BR3746" s="25"/>
      <c r="BS3746" s="25"/>
      <c r="BT3746" s="25"/>
      <c r="BU3746" s="25"/>
      <c r="BV3746" s="25"/>
      <c r="BW3746" s="25"/>
      <c r="BX3746" s="25"/>
      <c r="BY3746" s="25"/>
      <c r="BZ3746" s="25"/>
      <c r="CA3746" s="25"/>
      <c r="CB3746" s="25"/>
      <c r="CC3746" s="25"/>
      <c r="CD3746" s="2" t="s">
        <v>78</v>
      </c>
      <c r="CE3746" s="2" t="s">
        <v>22185</v>
      </c>
      <c r="CF3746" s="25"/>
      <c r="CG3746" s="25"/>
      <c r="CH3746" s="25"/>
      <c r="CI3746" s="25"/>
      <c r="CJ3746" s="25"/>
    </row>
    <row r="3747" spans="1:88" x14ac:dyDescent="0.2">
      <c r="A3747" s="2" t="s">
        <v>13868</v>
      </c>
      <c r="B3747" s="2" t="s">
        <v>26788</v>
      </c>
      <c r="C3747" s="2" t="s">
        <v>10420</v>
      </c>
      <c r="D3747" s="2" t="s">
        <v>13868</v>
      </c>
      <c r="E3747" s="2" t="s">
        <v>13868</v>
      </c>
      <c r="F3747" s="2" t="s">
        <v>13869</v>
      </c>
      <c r="G3747" s="2" t="s">
        <v>18307</v>
      </c>
      <c r="H3747" s="2" t="s">
        <v>83</v>
      </c>
      <c r="I3747" s="2" t="s">
        <v>61</v>
      </c>
      <c r="J3747" s="2" t="s">
        <v>61</v>
      </c>
      <c r="K3747" s="50" t="s">
        <v>61</v>
      </c>
      <c r="L3747" s="43">
        <v>2013</v>
      </c>
      <c r="M3747" s="2" t="s">
        <v>63</v>
      </c>
      <c r="N3747" s="32">
        <v>25.180230000000002</v>
      </c>
      <c r="O3747" s="32">
        <v>55.25376</v>
      </c>
      <c r="P3747" s="2" t="s">
        <v>2767</v>
      </c>
      <c r="Q3747" s="2" t="s">
        <v>65</v>
      </c>
      <c r="R3747" s="43" t="s">
        <v>18854</v>
      </c>
      <c r="S3747" s="41" t="s">
        <v>75</v>
      </c>
      <c r="T3747" s="41" t="s">
        <v>18460</v>
      </c>
      <c r="U3747" s="2"/>
      <c r="V3747" s="2"/>
      <c r="W3747" s="41" t="s">
        <v>17589</v>
      </c>
      <c r="X3747" s="2" t="s">
        <v>315</v>
      </c>
      <c r="Y3747" s="2" t="s">
        <v>76</v>
      </c>
      <c r="Z3747" s="5" t="s">
        <v>20</v>
      </c>
      <c r="AA3747" s="5" t="s">
        <v>10937</v>
      </c>
      <c r="AB3747" s="5" t="s">
        <v>16317</v>
      </c>
      <c r="AC3747" s="2" t="s">
        <v>3591</v>
      </c>
      <c r="AD3747" s="2">
        <v>1034500</v>
      </c>
      <c r="AE3747" s="5">
        <v>20</v>
      </c>
      <c r="AF3747" s="25"/>
      <c r="AG3747" s="29"/>
      <c r="AH3747" s="2" t="s">
        <v>17974</v>
      </c>
      <c r="AI3747" s="2">
        <v>3</v>
      </c>
      <c r="AJ3747" s="2">
        <v>3</v>
      </c>
      <c r="AK3747" s="2"/>
      <c r="AL3747" s="2"/>
      <c r="AM3747" s="2"/>
      <c r="AN3747" s="2"/>
      <c r="AO3747" s="2"/>
      <c r="AP3747" s="25"/>
      <c r="AQ3747" s="25"/>
      <c r="AR3747" s="2"/>
      <c r="AS3747" s="2"/>
      <c r="AT3747" s="2"/>
      <c r="AU3747" s="25"/>
      <c r="AV3747" s="2"/>
      <c r="AW3747" s="2"/>
      <c r="AX3747" s="25"/>
      <c r="AY3747" s="25"/>
      <c r="AZ3747" s="25"/>
      <c r="BA3747" s="25"/>
      <c r="BB3747" s="25"/>
      <c r="BC3747" s="25"/>
      <c r="BD3747" s="25"/>
      <c r="BE3747" s="25"/>
      <c r="BF3747" s="25"/>
      <c r="BG3747" s="25"/>
      <c r="BH3747" s="25"/>
      <c r="BI3747" s="25"/>
      <c r="BJ3747" s="25"/>
      <c r="BK3747" s="25"/>
      <c r="BL3747" s="25"/>
      <c r="BM3747" s="25"/>
      <c r="BN3747" s="25"/>
      <c r="BO3747" s="25"/>
      <c r="BP3747" s="25"/>
      <c r="BQ3747" s="25"/>
      <c r="BR3747" s="25"/>
      <c r="BS3747" s="25"/>
      <c r="BT3747" s="25"/>
      <c r="BU3747" s="25"/>
      <c r="BV3747" s="25"/>
      <c r="BW3747" s="25"/>
      <c r="BX3747" s="25"/>
      <c r="BY3747" s="25"/>
      <c r="BZ3747" s="25"/>
      <c r="CA3747" s="25"/>
      <c r="CB3747" s="25"/>
      <c r="CC3747" s="25"/>
      <c r="CD3747" s="2" t="s">
        <v>78</v>
      </c>
      <c r="CE3747" s="2" t="s">
        <v>22186</v>
      </c>
      <c r="CF3747" s="25"/>
      <c r="CG3747" s="25"/>
      <c r="CH3747" s="25"/>
      <c r="CI3747" s="25"/>
      <c r="CJ3747" s="25"/>
    </row>
    <row r="3748" spans="1:88" x14ac:dyDescent="0.2">
      <c r="A3748" s="2" t="s">
        <v>13874</v>
      </c>
      <c r="B3748" s="2" t="s">
        <v>26789</v>
      </c>
      <c r="C3748" s="2" t="s">
        <v>10420</v>
      </c>
      <c r="D3748" s="2" t="s">
        <v>13874</v>
      </c>
      <c r="E3748" s="2" t="s">
        <v>13874</v>
      </c>
      <c r="F3748" s="2" t="s">
        <v>13875</v>
      </c>
      <c r="G3748" s="2"/>
      <c r="H3748" s="2" t="s">
        <v>83</v>
      </c>
      <c r="I3748" s="2" t="s">
        <v>61</v>
      </c>
      <c r="J3748" s="2" t="s">
        <v>61</v>
      </c>
      <c r="K3748" s="2"/>
      <c r="L3748" s="43">
        <v>2015</v>
      </c>
      <c r="M3748" s="2" t="s">
        <v>63</v>
      </c>
      <c r="N3748" s="32">
        <v>25.18798</v>
      </c>
      <c r="O3748" s="32">
        <v>55.30133</v>
      </c>
      <c r="P3748" s="2" t="s">
        <v>2767</v>
      </c>
      <c r="Q3748" s="2" t="s">
        <v>65</v>
      </c>
      <c r="R3748" s="43" t="s">
        <v>18854</v>
      </c>
      <c r="S3748" s="41" t="s">
        <v>75</v>
      </c>
      <c r="T3748" s="41" t="s">
        <v>18460</v>
      </c>
      <c r="U3748" s="2"/>
      <c r="V3748" s="2"/>
      <c r="W3748" s="41" t="s">
        <v>144</v>
      </c>
      <c r="X3748" s="2" t="s">
        <v>315</v>
      </c>
      <c r="Y3748" s="2" t="s">
        <v>76</v>
      </c>
      <c r="Z3748" s="5" t="s">
        <v>10423</v>
      </c>
      <c r="AA3748" s="5" t="s">
        <v>10937</v>
      </c>
      <c r="AB3748" s="5" t="s">
        <v>16317</v>
      </c>
      <c r="AC3748" s="2" t="s">
        <v>3591</v>
      </c>
      <c r="AD3748" s="2">
        <v>1033700</v>
      </c>
      <c r="AE3748" s="5">
        <v>20</v>
      </c>
      <c r="AF3748" s="25"/>
      <c r="AG3748" s="29"/>
      <c r="AH3748" s="2" t="s">
        <v>3591</v>
      </c>
      <c r="AI3748" s="2">
        <v>3</v>
      </c>
      <c r="AJ3748" s="2" t="s">
        <v>3591</v>
      </c>
      <c r="AK3748" s="2"/>
      <c r="AL3748" s="2"/>
      <c r="AM3748" s="2"/>
      <c r="AN3748" s="2"/>
      <c r="AO3748" s="2"/>
      <c r="AP3748" s="25"/>
      <c r="AQ3748" s="25"/>
      <c r="AR3748" s="2"/>
      <c r="AS3748" s="2"/>
      <c r="AT3748" s="2"/>
      <c r="AU3748" s="25"/>
      <c r="AV3748" s="2"/>
      <c r="AW3748" s="2"/>
      <c r="AX3748" s="25"/>
      <c r="AY3748" s="25"/>
      <c r="AZ3748" s="25"/>
      <c r="BA3748" s="25"/>
      <c r="BB3748" s="25"/>
      <c r="BC3748" s="25"/>
      <c r="BD3748" s="25"/>
      <c r="BE3748" s="25"/>
      <c r="BF3748" s="25"/>
      <c r="BG3748" s="25"/>
      <c r="BH3748" s="25"/>
      <c r="BI3748" s="25"/>
      <c r="BJ3748" s="25"/>
      <c r="BK3748" s="25"/>
      <c r="BL3748" s="25"/>
      <c r="BM3748" s="25"/>
      <c r="BN3748" s="25"/>
      <c r="BO3748" s="25"/>
      <c r="BP3748" s="25"/>
      <c r="BQ3748" s="25"/>
      <c r="BR3748" s="25"/>
      <c r="BS3748" s="25"/>
      <c r="BT3748" s="25"/>
      <c r="BU3748" s="25"/>
      <c r="BV3748" s="25"/>
      <c r="BW3748" s="25"/>
      <c r="BX3748" s="25"/>
      <c r="BY3748" s="25"/>
      <c r="BZ3748" s="25"/>
      <c r="CA3748" s="25"/>
      <c r="CB3748" s="25"/>
      <c r="CC3748" s="25"/>
      <c r="CD3748" s="2" t="s">
        <v>71</v>
      </c>
      <c r="CE3748" s="2" t="s">
        <v>71</v>
      </c>
      <c r="CF3748" s="25"/>
      <c r="CG3748" s="25"/>
      <c r="CH3748" s="25"/>
      <c r="CI3748" s="25"/>
      <c r="CJ3748" s="25"/>
    </row>
    <row r="3749" spans="1:88" x14ac:dyDescent="0.2">
      <c r="A3749" s="2" t="s">
        <v>13876</v>
      </c>
      <c r="B3749" s="2" t="s">
        <v>26790</v>
      </c>
      <c r="C3749" s="2" t="s">
        <v>10420</v>
      </c>
      <c r="D3749" s="2" t="s">
        <v>13876</v>
      </c>
      <c r="E3749" s="2" t="s">
        <v>13876</v>
      </c>
      <c r="F3749" s="2" t="s">
        <v>13877</v>
      </c>
      <c r="G3749" s="2"/>
      <c r="H3749" s="2" t="s">
        <v>61</v>
      </c>
      <c r="I3749" s="2" t="s">
        <v>61</v>
      </c>
      <c r="J3749" s="2" t="s">
        <v>61</v>
      </c>
      <c r="K3749" s="2"/>
      <c r="L3749" s="43">
        <v>2012</v>
      </c>
      <c r="M3749" s="2" t="s">
        <v>63</v>
      </c>
      <c r="N3749" s="32">
        <v>24.96874</v>
      </c>
      <c r="O3749" s="32">
        <v>55.165010000000002</v>
      </c>
      <c r="P3749" s="2" t="s">
        <v>152</v>
      </c>
      <c r="Q3749" s="2" t="s">
        <v>65</v>
      </c>
      <c r="R3749" s="43" t="s">
        <v>18854</v>
      </c>
      <c r="S3749" s="41" t="s">
        <v>75</v>
      </c>
      <c r="T3749" s="41" t="s">
        <v>18460</v>
      </c>
      <c r="U3749" s="2"/>
      <c r="V3749" s="2"/>
      <c r="W3749" s="41" t="s">
        <v>67</v>
      </c>
      <c r="X3749" s="2" t="s">
        <v>696</v>
      </c>
      <c r="Y3749" s="2" t="s">
        <v>76</v>
      </c>
      <c r="Z3749" s="5" t="s">
        <v>10423</v>
      </c>
      <c r="AA3749" s="5" t="s">
        <v>16910</v>
      </c>
      <c r="AB3749" s="5" t="s">
        <v>16317</v>
      </c>
      <c r="AC3749" s="2" t="s">
        <v>3591</v>
      </c>
      <c r="AD3749" s="2">
        <v>1059801</v>
      </c>
      <c r="AE3749" s="5">
        <v>20</v>
      </c>
      <c r="AF3749" s="25"/>
      <c r="AG3749" s="29"/>
      <c r="AH3749" s="2" t="s">
        <v>3591</v>
      </c>
      <c r="AI3749" s="2">
        <v>3</v>
      </c>
      <c r="AJ3749" s="2" t="s">
        <v>3591</v>
      </c>
      <c r="AK3749" s="2"/>
      <c r="AL3749" s="2"/>
      <c r="AM3749" s="2"/>
      <c r="AN3749" s="2"/>
      <c r="AO3749" s="2"/>
      <c r="AP3749" s="25"/>
      <c r="AQ3749" s="25"/>
      <c r="AR3749" s="2"/>
      <c r="AS3749" s="2"/>
      <c r="AT3749" s="2"/>
      <c r="AU3749" s="25"/>
      <c r="AV3749" s="2"/>
      <c r="AW3749" s="2"/>
      <c r="AX3749" s="25"/>
      <c r="AY3749" s="25"/>
      <c r="AZ3749" s="25"/>
      <c r="BA3749" s="25"/>
      <c r="BB3749" s="25"/>
      <c r="BC3749" s="25"/>
      <c r="BD3749" s="25"/>
      <c r="BE3749" s="25"/>
      <c r="BF3749" s="25"/>
      <c r="BG3749" s="25"/>
      <c r="BH3749" s="25"/>
      <c r="BI3749" s="25"/>
      <c r="BJ3749" s="25"/>
      <c r="BK3749" s="25"/>
      <c r="BL3749" s="25"/>
      <c r="BM3749" s="25"/>
      <c r="BN3749" s="25"/>
      <c r="BO3749" s="25"/>
      <c r="BP3749" s="25"/>
      <c r="BQ3749" s="25"/>
      <c r="BR3749" s="25"/>
      <c r="BS3749" s="25"/>
      <c r="BT3749" s="25"/>
      <c r="BU3749" s="25"/>
      <c r="BV3749" s="25"/>
      <c r="BW3749" s="25"/>
      <c r="BX3749" s="25"/>
      <c r="BY3749" s="25"/>
      <c r="BZ3749" s="25"/>
      <c r="CA3749" s="25"/>
      <c r="CB3749" s="25"/>
      <c r="CC3749" s="25"/>
      <c r="CD3749" s="2" t="s">
        <v>78</v>
      </c>
      <c r="CE3749" s="2" t="s">
        <v>22187</v>
      </c>
      <c r="CF3749" s="25"/>
      <c r="CG3749" s="25"/>
      <c r="CH3749" s="25"/>
      <c r="CI3749" s="25"/>
      <c r="CJ3749" s="25"/>
    </row>
    <row r="3750" spans="1:88" x14ac:dyDescent="0.2">
      <c r="A3750" s="2" t="s">
        <v>13878</v>
      </c>
      <c r="B3750" s="2" t="s">
        <v>26791</v>
      </c>
      <c r="C3750" s="2" t="s">
        <v>10420</v>
      </c>
      <c r="D3750" s="2" t="s">
        <v>13878</v>
      </c>
      <c r="E3750" s="2" t="s">
        <v>13878</v>
      </c>
      <c r="F3750" s="2" t="s">
        <v>13879</v>
      </c>
      <c r="G3750" s="2" t="s">
        <v>13880</v>
      </c>
      <c r="H3750" s="2" t="s">
        <v>83</v>
      </c>
      <c r="I3750" s="2" t="s">
        <v>61</v>
      </c>
      <c r="J3750" s="2" t="s">
        <v>61</v>
      </c>
      <c r="K3750" s="50" t="s">
        <v>61</v>
      </c>
      <c r="L3750" s="43">
        <v>2010</v>
      </c>
      <c r="M3750" s="2" t="s">
        <v>3592</v>
      </c>
      <c r="N3750" s="32">
        <v>24.975249999999999</v>
      </c>
      <c r="O3750" s="32">
        <v>55.08867</v>
      </c>
      <c r="P3750" s="2" t="s">
        <v>2767</v>
      </c>
      <c r="Q3750" s="2" t="s">
        <v>65</v>
      </c>
      <c r="R3750" s="43" t="s">
        <v>18854</v>
      </c>
      <c r="S3750" s="41" t="s">
        <v>134</v>
      </c>
      <c r="T3750" s="41" t="s">
        <v>18460</v>
      </c>
      <c r="U3750" s="2"/>
      <c r="V3750" s="2"/>
      <c r="W3750" s="41" t="s">
        <v>17589</v>
      </c>
      <c r="X3750" s="2" t="s">
        <v>315</v>
      </c>
      <c r="Y3750" s="2" t="s">
        <v>76</v>
      </c>
      <c r="Z3750" s="5" t="s">
        <v>10423</v>
      </c>
      <c r="AA3750" s="5" t="s">
        <v>16910</v>
      </c>
      <c r="AB3750" s="5" t="s">
        <v>16317</v>
      </c>
      <c r="AC3750" s="2" t="s">
        <v>5247</v>
      </c>
      <c r="AD3750" s="2">
        <v>1059400</v>
      </c>
      <c r="AE3750" s="5">
        <v>30</v>
      </c>
      <c r="AF3750" s="25"/>
      <c r="AG3750" s="29">
        <v>3</v>
      </c>
      <c r="AH3750" s="2" t="s">
        <v>17978</v>
      </c>
      <c r="AI3750" s="2">
        <v>3</v>
      </c>
      <c r="AJ3750" s="2">
        <v>3</v>
      </c>
      <c r="AK3750" s="2"/>
      <c r="AL3750" s="2"/>
      <c r="AM3750" s="2"/>
      <c r="AN3750" s="2"/>
      <c r="AO3750" s="2"/>
      <c r="AP3750" s="25"/>
      <c r="AQ3750" s="25"/>
      <c r="AR3750" s="2"/>
      <c r="AS3750" s="2"/>
      <c r="AT3750" s="2"/>
      <c r="AU3750" s="25"/>
      <c r="AV3750" s="2"/>
      <c r="AW3750" s="2"/>
      <c r="AX3750" s="25"/>
      <c r="AY3750" s="25"/>
      <c r="AZ3750" s="25"/>
      <c r="BA3750" s="25"/>
      <c r="BB3750" s="25"/>
      <c r="BC3750" s="25"/>
      <c r="BD3750" s="25"/>
      <c r="BE3750" s="25"/>
      <c r="BF3750" s="25"/>
      <c r="BG3750" s="25"/>
      <c r="BH3750" s="25"/>
      <c r="BI3750" s="25"/>
      <c r="BJ3750" s="25"/>
      <c r="BK3750" s="25"/>
      <c r="BL3750" s="25"/>
      <c r="BM3750" s="25"/>
      <c r="BN3750" s="25"/>
      <c r="BO3750" s="25"/>
      <c r="BP3750" s="25"/>
      <c r="BQ3750" s="25"/>
      <c r="BR3750" s="25"/>
      <c r="BS3750" s="25"/>
      <c r="BT3750" s="25"/>
      <c r="BU3750" s="25"/>
      <c r="BV3750" s="25"/>
      <c r="BW3750" s="25"/>
      <c r="BX3750" s="25"/>
      <c r="BY3750" s="25"/>
      <c r="BZ3750" s="25"/>
      <c r="CA3750" s="25"/>
      <c r="CB3750" s="25"/>
      <c r="CC3750" s="25"/>
      <c r="CD3750" s="2" t="s">
        <v>78</v>
      </c>
      <c r="CE3750" s="2" t="s">
        <v>22188</v>
      </c>
      <c r="CF3750" s="25"/>
      <c r="CG3750" s="25"/>
      <c r="CH3750" s="25"/>
      <c r="CI3750" s="25"/>
      <c r="CJ3750" s="25"/>
    </row>
    <row r="3751" spans="1:88" x14ac:dyDescent="0.2">
      <c r="A3751" s="2" t="s">
        <v>13881</v>
      </c>
      <c r="B3751" s="2" t="s">
        <v>26792</v>
      </c>
      <c r="C3751" s="2" t="s">
        <v>10420</v>
      </c>
      <c r="D3751" s="2" t="s">
        <v>13881</v>
      </c>
      <c r="E3751" s="2" t="s">
        <v>13881</v>
      </c>
      <c r="F3751" s="2" t="s">
        <v>13882</v>
      </c>
      <c r="G3751" s="2"/>
      <c r="H3751" s="2" t="s">
        <v>83</v>
      </c>
      <c r="I3751" s="2" t="s">
        <v>61</v>
      </c>
      <c r="J3751" s="2" t="s">
        <v>61</v>
      </c>
      <c r="K3751" s="2"/>
      <c r="L3751" s="43">
        <v>2011</v>
      </c>
      <c r="M3751" s="2" t="s">
        <v>3592</v>
      </c>
      <c r="N3751" s="32">
        <v>24.966190000000001</v>
      </c>
      <c r="O3751" s="32">
        <v>55.176360000000003</v>
      </c>
      <c r="P3751" s="2" t="s">
        <v>2767</v>
      </c>
      <c r="Q3751" s="2" t="s">
        <v>65</v>
      </c>
      <c r="R3751" s="43" t="s">
        <v>18854</v>
      </c>
      <c r="S3751" s="41" t="s">
        <v>134</v>
      </c>
      <c r="T3751" s="41" t="s">
        <v>18460</v>
      </c>
      <c r="U3751" s="2"/>
      <c r="V3751" s="2"/>
      <c r="W3751" s="41" t="s">
        <v>144</v>
      </c>
      <c r="X3751" s="2" t="s">
        <v>315</v>
      </c>
      <c r="Y3751" s="2" t="s">
        <v>76</v>
      </c>
      <c r="Z3751" s="5" t="s">
        <v>10423</v>
      </c>
      <c r="AA3751" s="5" t="s">
        <v>16910</v>
      </c>
      <c r="AB3751" s="5" t="s">
        <v>16317</v>
      </c>
      <c r="AC3751" s="2" t="s">
        <v>3591</v>
      </c>
      <c r="AD3751" s="2">
        <v>1059801</v>
      </c>
      <c r="AE3751" s="5">
        <v>30</v>
      </c>
      <c r="AF3751" s="25"/>
      <c r="AG3751" s="29"/>
      <c r="AH3751" s="2" t="s">
        <v>3591</v>
      </c>
      <c r="AI3751" s="2">
        <v>3</v>
      </c>
      <c r="AJ3751" s="2" t="s">
        <v>3591</v>
      </c>
      <c r="AK3751" s="2"/>
      <c r="AL3751" s="2"/>
      <c r="AM3751" s="2"/>
      <c r="AN3751" s="2"/>
      <c r="AO3751" s="2"/>
      <c r="AP3751" s="25"/>
      <c r="AQ3751" s="25"/>
      <c r="AR3751" s="2"/>
      <c r="AS3751" s="2"/>
      <c r="AT3751" s="2"/>
      <c r="AU3751" s="25"/>
      <c r="AV3751" s="2"/>
      <c r="AW3751" s="2"/>
      <c r="AX3751" s="25"/>
      <c r="AY3751" s="25"/>
      <c r="AZ3751" s="25"/>
      <c r="BA3751" s="25"/>
      <c r="BB3751" s="25"/>
      <c r="BC3751" s="25"/>
      <c r="BD3751" s="25"/>
      <c r="BE3751" s="25"/>
      <c r="BF3751" s="25"/>
      <c r="BG3751" s="25"/>
      <c r="BH3751" s="25"/>
      <c r="BI3751" s="25"/>
      <c r="BJ3751" s="25"/>
      <c r="BK3751" s="25"/>
      <c r="BL3751" s="25"/>
      <c r="BM3751" s="25"/>
      <c r="BN3751" s="25"/>
      <c r="BO3751" s="25"/>
      <c r="BP3751" s="25"/>
      <c r="BQ3751" s="25"/>
      <c r="BR3751" s="25"/>
      <c r="BS3751" s="25"/>
      <c r="BT3751" s="25"/>
      <c r="BU3751" s="25"/>
      <c r="BV3751" s="25"/>
      <c r="BW3751" s="25"/>
      <c r="BX3751" s="25"/>
      <c r="BY3751" s="25"/>
      <c r="BZ3751" s="25"/>
      <c r="CA3751" s="25"/>
      <c r="CB3751" s="25"/>
      <c r="CC3751" s="25"/>
      <c r="CD3751" s="2" t="s">
        <v>78</v>
      </c>
      <c r="CE3751" s="2" t="s">
        <v>22189</v>
      </c>
      <c r="CF3751" s="25"/>
      <c r="CG3751" s="25"/>
      <c r="CH3751" s="25"/>
      <c r="CI3751" s="25"/>
      <c r="CJ3751" s="25"/>
    </row>
    <row r="3752" spans="1:88" x14ac:dyDescent="0.2">
      <c r="A3752" s="2" t="s">
        <v>13883</v>
      </c>
      <c r="B3752" s="2" t="s">
        <v>26793</v>
      </c>
      <c r="C3752" s="2" t="s">
        <v>10420</v>
      </c>
      <c r="D3752" s="2" t="s">
        <v>13883</v>
      </c>
      <c r="E3752" s="2" t="s">
        <v>13883</v>
      </c>
      <c r="F3752" s="2" t="s">
        <v>13884</v>
      </c>
      <c r="G3752" s="2"/>
      <c r="H3752" s="2" t="s">
        <v>61</v>
      </c>
      <c r="I3752" s="2" t="s">
        <v>61</v>
      </c>
      <c r="J3752" s="2" t="s">
        <v>61</v>
      </c>
      <c r="K3752" s="2"/>
      <c r="L3752" s="43">
        <v>2017</v>
      </c>
      <c r="M3752" s="2" t="s">
        <v>63</v>
      </c>
      <c r="N3752" s="32">
        <v>25.125889999999998</v>
      </c>
      <c r="O3752" s="32">
        <v>55.34975</v>
      </c>
      <c r="P3752" s="2" t="s">
        <v>152</v>
      </c>
      <c r="Q3752" s="2" t="s">
        <v>65</v>
      </c>
      <c r="R3752" s="43" t="s">
        <v>18854</v>
      </c>
      <c r="S3752" s="41" t="s">
        <v>75</v>
      </c>
      <c r="T3752" s="41" t="s">
        <v>18460</v>
      </c>
      <c r="U3752" s="2"/>
      <c r="V3752" s="2"/>
      <c r="W3752" s="41" t="s">
        <v>67</v>
      </c>
      <c r="X3752" s="2" t="s">
        <v>696</v>
      </c>
      <c r="Y3752" s="2" t="s">
        <v>10437</v>
      </c>
      <c r="Z3752" s="5" t="s">
        <v>10423</v>
      </c>
      <c r="AA3752" s="5" t="s">
        <v>16910</v>
      </c>
      <c r="AB3752" s="5" t="s">
        <v>18090</v>
      </c>
      <c r="AC3752" s="2" t="s">
        <v>3591</v>
      </c>
      <c r="AD3752" s="2">
        <v>1064500</v>
      </c>
      <c r="AE3752" s="5">
        <v>20</v>
      </c>
      <c r="AF3752" s="25"/>
      <c r="AG3752" s="29"/>
      <c r="AH3752" s="2" t="s">
        <v>3591</v>
      </c>
      <c r="AI3752" s="2">
        <v>3</v>
      </c>
      <c r="AJ3752" s="2" t="s">
        <v>3591</v>
      </c>
      <c r="AK3752" s="2"/>
      <c r="AL3752" s="2"/>
      <c r="AM3752" s="2"/>
      <c r="AN3752" s="2"/>
      <c r="AO3752" s="2"/>
      <c r="AP3752" s="25"/>
      <c r="AQ3752" s="25"/>
      <c r="AR3752" s="2"/>
      <c r="AS3752" s="2"/>
      <c r="AT3752" s="2"/>
      <c r="AU3752" s="25"/>
      <c r="AV3752" s="2"/>
      <c r="AW3752" s="2"/>
      <c r="AX3752" s="25"/>
      <c r="AY3752" s="25"/>
      <c r="AZ3752" s="25"/>
      <c r="BA3752" s="25"/>
      <c r="BB3752" s="25"/>
      <c r="BC3752" s="25"/>
      <c r="BD3752" s="25"/>
      <c r="BE3752" s="25"/>
      <c r="BF3752" s="25"/>
      <c r="BG3752" s="25"/>
      <c r="BH3752" s="25"/>
      <c r="BI3752" s="25"/>
      <c r="BJ3752" s="25"/>
      <c r="BK3752" s="25"/>
      <c r="BL3752" s="25"/>
      <c r="BM3752" s="25"/>
      <c r="BN3752" s="25"/>
      <c r="BO3752" s="25"/>
      <c r="BP3752" s="25"/>
      <c r="BQ3752" s="25"/>
      <c r="BR3752" s="25"/>
      <c r="BS3752" s="25"/>
      <c r="BT3752" s="25"/>
      <c r="BU3752" s="25"/>
      <c r="BV3752" s="25"/>
      <c r="BW3752" s="25"/>
      <c r="BX3752" s="25"/>
      <c r="BY3752" s="25"/>
      <c r="BZ3752" s="25"/>
      <c r="CA3752" s="25"/>
      <c r="CB3752" s="25"/>
      <c r="CC3752" s="25"/>
      <c r="CD3752" s="2" t="s">
        <v>71</v>
      </c>
      <c r="CE3752" s="2">
        <v>0</v>
      </c>
      <c r="CF3752" s="25"/>
      <c r="CG3752" s="25"/>
      <c r="CH3752" s="25"/>
      <c r="CI3752" s="25"/>
      <c r="CJ3752" s="25"/>
    </row>
    <row r="3753" spans="1:88" x14ac:dyDescent="0.2">
      <c r="A3753" s="2" t="s">
        <v>13885</v>
      </c>
      <c r="B3753" s="2" t="s">
        <v>26794</v>
      </c>
      <c r="C3753" s="2" t="s">
        <v>10420</v>
      </c>
      <c r="D3753" s="2" t="s">
        <v>13885</v>
      </c>
      <c r="E3753" s="2" t="s">
        <v>13885</v>
      </c>
      <c r="F3753" s="2" t="s">
        <v>13886</v>
      </c>
      <c r="G3753" s="2"/>
      <c r="H3753" s="2" t="s">
        <v>61</v>
      </c>
      <c r="I3753" s="2" t="s">
        <v>61</v>
      </c>
      <c r="J3753" s="2" t="s">
        <v>61</v>
      </c>
      <c r="K3753" s="2"/>
      <c r="L3753" s="43">
        <v>2016</v>
      </c>
      <c r="M3753" s="2" t="s">
        <v>63</v>
      </c>
      <c r="N3753" s="32">
        <v>24.97955</v>
      </c>
      <c r="O3753" s="32">
        <v>55.387920000000001</v>
      </c>
      <c r="P3753" s="2" t="s">
        <v>152</v>
      </c>
      <c r="Q3753" s="2" t="s">
        <v>65</v>
      </c>
      <c r="R3753" s="43" t="s">
        <v>18854</v>
      </c>
      <c r="S3753" s="41" t="s">
        <v>75</v>
      </c>
      <c r="T3753" s="41" t="s">
        <v>18460</v>
      </c>
      <c r="U3753" s="2"/>
      <c r="V3753" s="2"/>
      <c r="W3753" s="41" t="s">
        <v>67</v>
      </c>
      <c r="X3753" s="2" t="s">
        <v>153</v>
      </c>
      <c r="Y3753" s="2" t="s">
        <v>76</v>
      </c>
      <c r="Z3753" s="5" t="s">
        <v>10423</v>
      </c>
      <c r="AA3753" s="5" t="s">
        <v>10937</v>
      </c>
      <c r="AB3753" s="5" t="s">
        <v>16317</v>
      </c>
      <c r="AC3753" s="2" t="s">
        <v>3591</v>
      </c>
      <c r="AD3753" s="2">
        <v>1091600</v>
      </c>
      <c r="AE3753" s="5">
        <v>20</v>
      </c>
      <c r="AF3753" s="25"/>
      <c r="AG3753" s="29"/>
      <c r="AH3753" s="2" t="s">
        <v>3591</v>
      </c>
      <c r="AI3753" s="2">
        <v>3</v>
      </c>
      <c r="AJ3753" s="2" t="s">
        <v>3591</v>
      </c>
      <c r="AK3753" s="2"/>
      <c r="AL3753" s="2"/>
      <c r="AM3753" s="2"/>
      <c r="AN3753" s="2"/>
      <c r="AO3753" s="2"/>
      <c r="AP3753" s="25"/>
      <c r="AQ3753" s="25"/>
      <c r="AR3753" s="2"/>
      <c r="AS3753" s="2"/>
      <c r="AT3753" s="2"/>
      <c r="AU3753" s="25"/>
      <c r="AV3753" s="2"/>
      <c r="AW3753" s="2"/>
      <c r="AX3753" s="25"/>
      <c r="AY3753" s="25"/>
      <c r="AZ3753" s="25"/>
      <c r="BA3753" s="25"/>
      <c r="BB3753" s="25"/>
      <c r="BC3753" s="25"/>
      <c r="BD3753" s="25"/>
      <c r="BE3753" s="25"/>
      <c r="BF3753" s="25"/>
      <c r="BG3753" s="25"/>
      <c r="BH3753" s="25"/>
      <c r="BI3753" s="25"/>
      <c r="BJ3753" s="25"/>
      <c r="BK3753" s="25"/>
      <c r="BL3753" s="25"/>
      <c r="BM3753" s="25"/>
      <c r="BN3753" s="25"/>
      <c r="BO3753" s="25"/>
      <c r="BP3753" s="25"/>
      <c r="BQ3753" s="25"/>
      <c r="BR3753" s="25"/>
      <c r="BS3753" s="25"/>
      <c r="BT3753" s="25"/>
      <c r="BU3753" s="25"/>
      <c r="BV3753" s="25"/>
      <c r="BW3753" s="25"/>
      <c r="BX3753" s="25"/>
      <c r="BY3753" s="25"/>
      <c r="BZ3753" s="25"/>
      <c r="CA3753" s="25"/>
      <c r="CB3753" s="25"/>
      <c r="CC3753" s="25"/>
      <c r="CD3753" s="2" t="s">
        <v>71</v>
      </c>
      <c r="CE3753" s="2">
        <v>0</v>
      </c>
      <c r="CF3753" s="25"/>
      <c r="CG3753" s="25"/>
      <c r="CH3753" s="25"/>
      <c r="CI3753" s="25"/>
      <c r="CJ3753" s="25"/>
    </row>
    <row r="3754" spans="1:88" x14ac:dyDescent="0.2">
      <c r="A3754" s="2" t="s">
        <v>13889</v>
      </c>
      <c r="B3754" s="2" t="s">
        <v>26795</v>
      </c>
      <c r="C3754" s="2" t="s">
        <v>10420</v>
      </c>
      <c r="D3754" s="2" t="s">
        <v>13889</v>
      </c>
      <c r="E3754" s="2"/>
      <c r="F3754" s="2"/>
      <c r="G3754" s="2"/>
      <c r="H3754" s="2" t="s">
        <v>61</v>
      </c>
      <c r="I3754" s="2" t="s">
        <v>3591</v>
      </c>
      <c r="J3754" s="2" t="s">
        <v>3591</v>
      </c>
      <c r="K3754" s="2"/>
      <c r="L3754" s="43">
        <v>2010</v>
      </c>
      <c r="M3754" s="2" t="s">
        <v>133</v>
      </c>
      <c r="N3754" s="32">
        <v>25.251670000000001</v>
      </c>
      <c r="O3754" s="32">
        <v>55.304380000000002</v>
      </c>
      <c r="P3754" s="2" t="s">
        <v>22844</v>
      </c>
      <c r="Q3754" s="2" t="s">
        <v>65</v>
      </c>
      <c r="R3754" s="43" t="s">
        <v>18854</v>
      </c>
      <c r="S3754" s="41" t="s">
        <v>272</v>
      </c>
      <c r="T3754" s="41" t="s">
        <v>18461</v>
      </c>
      <c r="U3754" s="2"/>
      <c r="V3754" s="2"/>
      <c r="W3754" s="41" t="s">
        <v>6092</v>
      </c>
      <c r="X3754" s="2" t="s">
        <v>3610</v>
      </c>
      <c r="Y3754" s="2" t="s">
        <v>3591</v>
      </c>
      <c r="Z3754" s="5" t="s">
        <v>3591</v>
      </c>
      <c r="AA3754" s="5" t="s">
        <v>17723</v>
      </c>
      <c r="AB3754" s="5" t="s">
        <v>3591</v>
      </c>
      <c r="AC3754" s="2" t="s">
        <v>3591</v>
      </c>
      <c r="AD3754" s="2">
        <v>1031800</v>
      </c>
      <c r="AE3754" s="5">
        <v>15</v>
      </c>
      <c r="AF3754" s="25"/>
      <c r="AG3754" s="29"/>
      <c r="AH3754" s="2" t="s">
        <v>3591</v>
      </c>
      <c r="AI3754" s="2"/>
      <c r="AJ3754" s="2" t="s">
        <v>3591</v>
      </c>
      <c r="AK3754" s="2"/>
      <c r="AL3754" s="2"/>
      <c r="AM3754" s="2"/>
      <c r="AN3754" s="2"/>
      <c r="AO3754" s="2"/>
      <c r="AP3754" s="25"/>
      <c r="AQ3754" s="25"/>
      <c r="AR3754" s="2"/>
      <c r="AS3754" s="2"/>
      <c r="AT3754" s="2"/>
      <c r="AU3754" s="25"/>
      <c r="AV3754" s="2"/>
      <c r="AW3754" s="2"/>
      <c r="AX3754" s="25"/>
      <c r="AY3754" s="25"/>
      <c r="AZ3754" s="25"/>
      <c r="BA3754" s="25"/>
      <c r="BB3754" s="25"/>
      <c r="BC3754" s="25"/>
      <c r="BD3754" s="25"/>
      <c r="BE3754" s="25"/>
      <c r="BF3754" s="25"/>
      <c r="BG3754" s="25"/>
      <c r="BH3754" s="25"/>
      <c r="BI3754" s="25"/>
      <c r="BJ3754" s="25"/>
      <c r="BK3754" s="25"/>
      <c r="BL3754" s="25"/>
      <c r="BM3754" s="25"/>
      <c r="BN3754" s="25"/>
      <c r="BO3754" s="25"/>
      <c r="BP3754" s="25"/>
      <c r="BQ3754" s="25"/>
      <c r="BR3754" s="25"/>
      <c r="BS3754" s="25"/>
      <c r="BT3754" s="25"/>
      <c r="BU3754" s="25"/>
      <c r="BV3754" s="25"/>
      <c r="BW3754" s="25"/>
      <c r="BX3754" s="25"/>
      <c r="BY3754" s="25"/>
      <c r="BZ3754" s="25"/>
      <c r="CA3754" s="25"/>
      <c r="CB3754" s="25"/>
      <c r="CC3754" s="25"/>
      <c r="CD3754" s="2" t="s">
        <v>71</v>
      </c>
      <c r="CE3754" s="2">
        <v>0</v>
      </c>
      <c r="CF3754" s="25"/>
      <c r="CG3754" s="25"/>
      <c r="CH3754" s="25"/>
      <c r="CI3754" s="25"/>
      <c r="CJ3754" s="25"/>
    </row>
    <row r="3755" spans="1:88" x14ac:dyDescent="0.2">
      <c r="A3755" s="2" t="s">
        <v>13891</v>
      </c>
      <c r="B3755" s="2" t="s">
        <v>26796</v>
      </c>
      <c r="C3755" s="2" t="s">
        <v>10420</v>
      </c>
      <c r="D3755" s="2"/>
      <c r="E3755" s="2" t="s">
        <v>13891</v>
      </c>
      <c r="F3755" s="2" t="s">
        <v>13892</v>
      </c>
      <c r="G3755" s="2" t="s">
        <v>13893</v>
      </c>
      <c r="H3755" s="2"/>
      <c r="I3755" s="2" t="s">
        <v>61</v>
      </c>
      <c r="J3755" s="2" t="s">
        <v>61</v>
      </c>
      <c r="K3755" s="50" t="s">
        <v>61</v>
      </c>
      <c r="L3755" s="43">
        <v>2016</v>
      </c>
      <c r="M3755" s="2" t="s">
        <v>133</v>
      </c>
      <c r="N3755" s="32">
        <v>25.228280000000002</v>
      </c>
      <c r="O3755" s="32">
        <v>55.288350000000001</v>
      </c>
      <c r="P3755" s="2" t="s">
        <v>2767</v>
      </c>
      <c r="Q3755" s="2" t="s">
        <v>65</v>
      </c>
      <c r="R3755" s="43" t="s">
        <v>18854</v>
      </c>
      <c r="S3755" s="41" t="s">
        <v>272</v>
      </c>
      <c r="T3755" s="41" t="s">
        <v>18461</v>
      </c>
      <c r="U3755" s="2"/>
      <c r="V3755" s="2"/>
      <c r="W3755" s="41" t="s">
        <v>17589</v>
      </c>
      <c r="X3755" s="2" t="s">
        <v>1598</v>
      </c>
      <c r="Y3755" s="2" t="s">
        <v>102</v>
      </c>
      <c r="Z3755" s="5" t="s">
        <v>10423</v>
      </c>
      <c r="AA3755" s="5" t="s">
        <v>16910</v>
      </c>
      <c r="AB3755" s="5" t="s">
        <v>16316</v>
      </c>
      <c r="AC3755" s="2" t="s">
        <v>5205</v>
      </c>
      <c r="AD3755" s="2">
        <v>1033600</v>
      </c>
      <c r="AE3755" s="5">
        <v>14</v>
      </c>
      <c r="AF3755" s="25"/>
      <c r="AG3755" s="29">
        <v>3</v>
      </c>
      <c r="AH3755" s="2" t="s">
        <v>17974</v>
      </c>
      <c r="AI3755" s="2">
        <v>3</v>
      </c>
      <c r="AJ3755" s="2">
        <v>3</v>
      </c>
      <c r="AK3755" s="2"/>
      <c r="AL3755" s="2"/>
      <c r="AM3755" s="2"/>
      <c r="AN3755" s="2"/>
      <c r="AO3755" s="2"/>
      <c r="AP3755" s="25"/>
      <c r="AQ3755" s="25"/>
      <c r="AR3755" s="2"/>
      <c r="AS3755" s="2"/>
      <c r="AT3755" s="2"/>
      <c r="AU3755" s="25"/>
      <c r="AV3755" s="2"/>
      <c r="AW3755" s="2"/>
      <c r="AX3755" s="25"/>
      <c r="AY3755" s="25"/>
      <c r="AZ3755" s="25"/>
      <c r="BA3755" s="25"/>
      <c r="BB3755" s="25"/>
      <c r="BC3755" s="25"/>
      <c r="BD3755" s="25"/>
      <c r="BE3755" s="25"/>
      <c r="BF3755" s="25"/>
      <c r="BG3755" s="25"/>
      <c r="BH3755" s="25"/>
      <c r="BI3755" s="25"/>
      <c r="BJ3755" s="25"/>
      <c r="BK3755" s="25"/>
      <c r="BL3755" s="25"/>
      <c r="BM3755" s="25"/>
      <c r="BN3755" s="25"/>
      <c r="BO3755" s="25"/>
      <c r="BP3755" s="25"/>
      <c r="BQ3755" s="25"/>
      <c r="BR3755" s="25"/>
      <c r="BS3755" s="25"/>
      <c r="BT3755" s="25"/>
      <c r="BU3755" s="25"/>
      <c r="BV3755" s="25"/>
      <c r="BW3755" s="25"/>
      <c r="BX3755" s="25"/>
      <c r="BY3755" s="25"/>
      <c r="BZ3755" s="25"/>
      <c r="CA3755" s="25"/>
      <c r="CB3755" s="25"/>
      <c r="CC3755" s="25"/>
      <c r="CD3755" s="2" t="s">
        <v>78</v>
      </c>
      <c r="CE3755" s="2" t="s">
        <v>22190</v>
      </c>
      <c r="CF3755" s="25"/>
      <c r="CG3755" s="25"/>
      <c r="CH3755" s="25"/>
      <c r="CI3755" s="25"/>
      <c r="CJ3755" s="25"/>
    </row>
    <row r="3756" spans="1:88" x14ac:dyDescent="0.2">
      <c r="A3756" s="2" t="s">
        <v>13894</v>
      </c>
      <c r="B3756" s="2" t="s">
        <v>26797</v>
      </c>
      <c r="C3756" s="2" t="s">
        <v>10420</v>
      </c>
      <c r="D3756" s="2"/>
      <c r="E3756" s="2" t="s">
        <v>13894</v>
      </c>
      <c r="F3756" s="2" t="s">
        <v>13895</v>
      </c>
      <c r="G3756" s="2"/>
      <c r="H3756" s="2"/>
      <c r="I3756" s="2" t="s">
        <v>61</v>
      </c>
      <c r="J3756" s="2" t="s">
        <v>61</v>
      </c>
      <c r="K3756" s="2"/>
      <c r="L3756" s="43">
        <v>2018</v>
      </c>
      <c r="M3756" s="2" t="s">
        <v>133</v>
      </c>
      <c r="N3756" s="32">
        <v>24.933029999999999</v>
      </c>
      <c r="O3756" s="32">
        <v>55.061990000000002</v>
      </c>
      <c r="P3756" s="2" t="s">
        <v>2767</v>
      </c>
      <c r="Q3756" s="2" t="s">
        <v>65</v>
      </c>
      <c r="R3756" s="43" t="s">
        <v>18854</v>
      </c>
      <c r="S3756" s="41" t="s">
        <v>134</v>
      </c>
      <c r="T3756" s="41" t="s">
        <v>18460</v>
      </c>
      <c r="U3756" s="2"/>
      <c r="V3756" s="2"/>
      <c r="W3756" s="41" t="s">
        <v>144</v>
      </c>
      <c r="X3756" s="2" t="s">
        <v>1598</v>
      </c>
      <c r="Y3756" s="2" t="s">
        <v>76</v>
      </c>
      <c r="Z3756" s="5" t="s">
        <v>10423</v>
      </c>
      <c r="AA3756" s="5" t="s">
        <v>16910</v>
      </c>
      <c r="AB3756" s="5" t="s">
        <v>16317</v>
      </c>
      <c r="AC3756" s="2" t="s">
        <v>3591</v>
      </c>
      <c r="AD3756" s="2">
        <v>1051600</v>
      </c>
      <c r="AE3756" s="5">
        <v>30</v>
      </c>
      <c r="AF3756" s="25"/>
      <c r="AG3756" s="29"/>
      <c r="AH3756" s="2" t="s">
        <v>3591</v>
      </c>
      <c r="AI3756" s="2">
        <v>3</v>
      </c>
      <c r="AJ3756" s="2" t="s">
        <v>3591</v>
      </c>
      <c r="AK3756" s="2"/>
      <c r="AL3756" s="2"/>
      <c r="AM3756" s="2"/>
      <c r="AN3756" s="2"/>
      <c r="AO3756" s="2"/>
      <c r="AP3756" s="25"/>
      <c r="AQ3756" s="25"/>
      <c r="AR3756" s="2"/>
      <c r="AS3756" s="2"/>
      <c r="AT3756" s="2"/>
      <c r="AU3756" s="25"/>
      <c r="AV3756" s="2"/>
      <c r="AW3756" s="2"/>
      <c r="AX3756" s="25"/>
      <c r="AY3756" s="25"/>
      <c r="AZ3756" s="25"/>
      <c r="BA3756" s="25"/>
      <c r="BB3756" s="25"/>
      <c r="BC3756" s="25"/>
      <c r="BD3756" s="25"/>
      <c r="BE3756" s="25"/>
      <c r="BF3756" s="25"/>
      <c r="BG3756" s="25"/>
      <c r="BH3756" s="25"/>
      <c r="BI3756" s="25"/>
      <c r="BJ3756" s="25"/>
      <c r="BK3756" s="25"/>
      <c r="BL3756" s="25"/>
      <c r="BM3756" s="25"/>
      <c r="BN3756" s="25"/>
      <c r="BO3756" s="25"/>
      <c r="BP3756" s="25"/>
      <c r="BQ3756" s="25"/>
      <c r="BR3756" s="25"/>
      <c r="BS3756" s="25"/>
      <c r="BT3756" s="25"/>
      <c r="BU3756" s="25"/>
      <c r="BV3756" s="25"/>
      <c r="BW3756" s="25"/>
      <c r="BX3756" s="25"/>
      <c r="BY3756" s="25"/>
      <c r="BZ3756" s="25"/>
      <c r="CA3756" s="25"/>
      <c r="CB3756" s="25"/>
      <c r="CC3756" s="25"/>
      <c r="CD3756" s="2" t="s">
        <v>78</v>
      </c>
      <c r="CE3756" s="2" t="s">
        <v>20548</v>
      </c>
      <c r="CF3756" s="25"/>
      <c r="CG3756" s="25"/>
      <c r="CH3756" s="25"/>
      <c r="CI3756" s="25"/>
      <c r="CJ3756" s="25"/>
    </row>
    <row r="3757" spans="1:88" x14ac:dyDescent="0.2">
      <c r="A3757" s="2" t="s">
        <v>13896</v>
      </c>
      <c r="B3757" s="2" t="s">
        <v>26798</v>
      </c>
      <c r="C3757" s="2" t="s">
        <v>10420</v>
      </c>
      <c r="D3757" s="2"/>
      <c r="E3757" s="2" t="s">
        <v>13896</v>
      </c>
      <c r="F3757" s="2" t="s">
        <v>13897</v>
      </c>
      <c r="G3757" s="2" t="s">
        <v>13898</v>
      </c>
      <c r="H3757" s="2"/>
      <c r="I3757" s="2" t="s">
        <v>61</v>
      </c>
      <c r="J3757" s="2" t="s">
        <v>61</v>
      </c>
      <c r="K3757" s="50" t="s">
        <v>61</v>
      </c>
      <c r="L3757" s="43">
        <v>2016</v>
      </c>
      <c r="M3757" s="2" t="s">
        <v>133</v>
      </c>
      <c r="N3757" s="32">
        <v>24.963139999999999</v>
      </c>
      <c r="O3757" s="32">
        <v>55.012920000000001</v>
      </c>
      <c r="P3757" s="2" t="s">
        <v>2767</v>
      </c>
      <c r="Q3757" s="2" t="s">
        <v>65</v>
      </c>
      <c r="R3757" s="43" t="s">
        <v>18854</v>
      </c>
      <c r="S3757" s="41" t="s">
        <v>1554</v>
      </c>
      <c r="T3757" s="41" t="s">
        <v>18460</v>
      </c>
      <c r="U3757" s="2"/>
      <c r="V3757" s="2"/>
      <c r="W3757" s="41" t="s">
        <v>17589</v>
      </c>
      <c r="X3757" s="2" t="s">
        <v>1598</v>
      </c>
      <c r="Y3757" s="2" t="s">
        <v>76</v>
      </c>
      <c r="Z3757" s="5" t="s">
        <v>10423</v>
      </c>
      <c r="AA3757" s="5" t="s">
        <v>16910</v>
      </c>
      <c r="AB3757" s="5" t="s">
        <v>16317</v>
      </c>
      <c r="AC3757" s="2" t="s">
        <v>5247</v>
      </c>
      <c r="AD3757" s="2">
        <v>1051100</v>
      </c>
      <c r="AE3757" s="5">
        <v>30</v>
      </c>
      <c r="AF3757" s="25"/>
      <c r="AG3757" s="29">
        <v>3</v>
      </c>
      <c r="AH3757" s="2" t="s">
        <v>17978</v>
      </c>
      <c r="AI3757" s="2">
        <v>3</v>
      </c>
      <c r="AJ3757" s="2">
        <v>3</v>
      </c>
      <c r="AK3757" s="2"/>
      <c r="AL3757" s="2"/>
      <c r="AM3757" s="2"/>
      <c r="AN3757" s="2"/>
      <c r="AO3757" s="2"/>
      <c r="AP3757" s="25"/>
      <c r="AQ3757" s="25"/>
      <c r="AR3757" s="2"/>
      <c r="AS3757" s="2"/>
      <c r="AT3757" s="2"/>
      <c r="AU3757" s="25"/>
      <c r="AV3757" s="2"/>
      <c r="AW3757" s="2"/>
      <c r="AX3757" s="25"/>
      <c r="AY3757" s="25"/>
      <c r="AZ3757" s="25"/>
      <c r="BA3757" s="25"/>
      <c r="BB3757" s="25"/>
      <c r="BC3757" s="25"/>
      <c r="BD3757" s="25"/>
      <c r="BE3757" s="25"/>
      <c r="BF3757" s="25"/>
      <c r="BG3757" s="25"/>
      <c r="BH3757" s="25"/>
      <c r="BI3757" s="25"/>
      <c r="BJ3757" s="25"/>
      <c r="BK3757" s="25"/>
      <c r="BL3757" s="25"/>
      <c r="BM3757" s="25"/>
      <c r="BN3757" s="25"/>
      <c r="BO3757" s="25"/>
      <c r="BP3757" s="25"/>
      <c r="BQ3757" s="25"/>
      <c r="BR3757" s="25"/>
      <c r="BS3757" s="25"/>
      <c r="BT3757" s="25"/>
      <c r="BU3757" s="25"/>
      <c r="BV3757" s="25"/>
      <c r="BW3757" s="25"/>
      <c r="BX3757" s="25"/>
      <c r="BY3757" s="25"/>
      <c r="BZ3757" s="25"/>
      <c r="CA3757" s="25"/>
      <c r="CB3757" s="25"/>
      <c r="CC3757" s="25"/>
      <c r="CD3757" s="2" t="s">
        <v>78</v>
      </c>
      <c r="CE3757" s="2" t="s">
        <v>22191</v>
      </c>
      <c r="CF3757" s="25"/>
      <c r="CG3757" s="25"/>
      <c r="CH3757" s="25"/>
      <c r="CI3757" s="25"/>
      <c r="CJ3757" s="25"/>
    </row>
    <row r="3758" spans="1:88" x14ac:dyDescent="0.2">
      <c r="A3758" s="2" t="s">
        <v>13899</v>
      </c>
      <c r="B3758" s="2" t="s">
        <v>26799</v>
      </c>
      <c r="C3758" s="2" t="s">
        <v>10420</v>
      </c>
      <c r="D3758" s="2"/>
      <c r="E3758" s="2" t="s">
        <v>13899</v>
      </c>
      <c r="F3758" s="2" t="s">
        <v>13900</v>
      </c>
      <c r="G3758" s="2" t="s">
        <v>13901</v>
      </c>
      <c r="H3758" s="2"/>
      <c r="I3758" s="2" t="s">
        <v>61</v>
      </c>
      <c r="J3758" s="2" t="s">
        <v>61</v>
      </c>
      <c r="K3758" s="50" t="s">
        <v>61</v>
      </c>
      <c r="L3758" s="43">
        <v>2015</v>
      </c>
      <c r="M3758" s="2" t="s">
        <v>133</v>
      </c>
      <c r="N3758" s="32">
        <v>25.13447</v>
      </c>
      <c r="O3758" s="32">
        <v>55.187139999999999</v>
      </c>
      <c r="P3758" s="2" t="s">
        <v>2767</v>
      </c>
      <c r="Q3758" s="2" t="s">
        <v>65</v>
      </c>
      <c r="R3758" s="43" t="s">
        <v>18854</v>
      </c>
      <c r="S3758" s="41" t="s">
        <v>272</v>
      </c>
      <c r="T3758" s="41" t="s">
        <v>18461</v>
      </c>
      <c r="U3758" s="2"/>
      <c r="V3758" s="2"/>
      <c r="W3758" s="41" t="s">
        <v>17589</v>
      </c>
      <c r="X3758" s="2" t="s">
        <v>1598</v>
      </c>
      <c r="Y3758" s="2" t="s">
        <v>76</v>
      </c>
      <c r="Z3758" s="5" t="s">
        <v>10423</v>
      </c>
      <c r="AA3758" s="5" t="s">
        <v>16910</v>
      </c>
      <c r="AB3758" s="5" t="s">
        <v>16317</v>
      </c>
      <c r="AC3758" s="2" t="s">
        <v>5205</v>
      </c>
      <c r="AD3758" s="2">
        <v>1037200</v>
      </c>
      <c r="AE3758" s="5">
        <v>13</v>
      </c>
      <c r="AF3758" s="25"/>
      <c r="AG3758" s="29">
        <v>3</v>
      </c>
      <c r="AH3758" s="2" t="s">
        <v>17974</v>
      </c>
      <c r="AI3758" s="2">
        <v>3</v>
      </c>
      <c r="AJ3758" s="2">
        <v>3</v>
      </c>
      <c r="AK3758" s="2"/>
      <c r="AL3758" s="2"/>
      <c r="AM3758" s="2"/>
      <c r="AN3758" s="2"/>
      <c r="AO3758" s="2"/>
      <c r="AP3758" s="25"/>
      <c r="AQ3758" s="25"/>
      <c r="AR3758" s="2"/>
      <c r="AS3758" s="2"/>
      <c r="AT3758" s="2"/>
      <c r="AU3758" s="25"/>
      <c r="AV3758" s="2"/>
      <c r="AW3758" s="2"/>
      <c r="AX3758" s="25"/>
      <c r="AY3758" s="25"/>
      <c r="AZ3758" s="25"/>
      <c r="BA3758" s="25"/>
      <c r="BB3758" s="25"/>
      <c r="BC3758" s="25"/>
      <c r="BD3758" s="25"/>
      <c r="BE3758" s="25"/>
      <c r="BF3758" s="25"/>
      <c r="BG3758" s="25"/>
      <c r="BH3758" s="25"/>
      <c r="BI3758" s="25"/>
      <c r="BJ3758" s="25"/>
      <c r="BK3758" s="25"/>
      <c r="BL3758" s="25"/>
      <c r="BM3758" s="25"/>
      <c r="BN3758" s="25"/>
      <c r="BO3758" s="25"/>
      <c r="BP3758" s="25"/>
      <c r="BQ3758" s="25"/>
      <c r="BR3758" s="25"/>
      <c r="BS3758" s="25"/>
      <c r="BT3758" s="25"/>
      <c r="BU3758" s="25"/>
      <c r="BV3758" s="25"/>
      <c r="BW3758" s="25"/>
      <c r="BX3758" s="25"/>
      <c r="BY3758" s="25"/>
      <c r="BZ3758" s="25"/>
      <c r="CA3758" s="25"/>
      <c r="CB3758" s="25"/>
      <c r="CC3758" s="25"/>
      <c r="CD3758" s="2" t="s">
        <v>78</v>
      </c>
      <c r="CE3758" s="2" t="s">
        <v>22192</v>
      </c>
      <c r="CF3758" s="25"/>
      <c r="CG3758" s="25"/>
      <c r="CH3758" s="25"/>
      <c r="CI3758" s="25"/>
      <c r="CJ3758" s="25"/>
    </row>
    <row r="3759" spans="1:88" x14ac:dyDescent="0.2">
      <c r="A3759" s="2" t="s">
        <v>13902</v>
      </c>
      <c r="B3759" s="2" t="s">
        <v>26800</v>
      </c>
      <c r="C3759" s="2" t="s">
        <v>10420</v>
      </c>
      <c r="D3759" s="2"/>
      <c r="E3759" s="2" t="s">
        <v>13902</v>
      </c>
      <c r="F3759" s="2" t="s">
        <v>13903</v>
      </c>
      <c r="G3759" s="2" t="s">
        <v>13904</v>
      </c>
      <c r="H3759" s="2"/>
      <c r="I3759" s="2" t="s">
        <v>61</v>
      </c>
      <c r="J3759" s="2" t="s">
        <v>61</v>
      </c>
      <c r="K3759" s="50" t="s">
        <v>61</v>
      </c>
      <c r="L3759" s="43">
        <v>2016</v>
      </c>
      <c r="M3759" s="2" t="s">
        <v>133</v>
      </c>
      <c r="N3759" s="32">
        <v>25.18759</v>
      </c>
      <c r="O3759" s="32">
        <v>55.255139999999997</v>
      </c>
      <c r="P3759" s="2" t="s">
        <v>2767</v>
      </c>
      <c r="Q3759" s="2" t="s">
        <v>65</v>
      </c>
      <c r="R3759" s="43" t="s">
        <v>18854</v>
      </c>
      <c r="S3759" s="41" t="s">
        <v>272</v>
      </c>
      <c r="T3759" s="41" t="s">
        <v>18461</v>
      </c>
      <c r="U3759" s="2"/>
      <c r="V3759" s="2"/>
      <c r="W3759" s="41" t="s">
        <v>17589</v>
      </c>
      <c r="X3759" s="2" t="s">
        <v>1598</v>
      </c>
      <c r="Y3759" s="2" t="s">
        <v>102</v>
      </c>
      <c r="Z3759" s="5" t="s">
        <v>20</v>
      </c>
      <c r="AA3759" s="5" t="s">
        <v>16910</v>
      </c>
      <c r="AB3759" s="5" t="s">
        <v>16318</v>
      </c>
      <c r="AC3759" s="2" t="s">
        <v>5205</v>
      </c>
      <c r="AD3759" s="2">
        <v>1034300</v>
      </c>
      <c r="AE3759" s="5">
        <v>21</v>
      </c>
      <c r="AF3759" s="25"/>
      <c r="AG3759" s="29">
        <v>3</v>
      </c>
      <c r="AH3759" s="2" t="s">
        <v>17974</v>
      </c>
      <c r="AI3759" s="2">
        <v>3</v>
      </c>
      <c r="AJ3759" s="2">
        <v>3</v>
      </c>
      <c r="AK3759" s="2"/>
      <c r="AL3759" s="2"/>
      <c r="AM3759" s="2"/>
      <c r="AN3759" s="2"/>
      <c r="AO3759" s="2"/>
      <c r="AP3759" s="25"/>
      <c r="AQ3759" s="25"/>
      <c r="AR3759" s="2"/>
      <c r="AS3759" s="2"/>
      <c r="AT3759" s="2"/>
      <c r="AU3759" s="25"/>
      <c r="AV3759" s="2"/>
      <c r="AW3759" s="2"/>
      <c r="AX3759" s="25"/>
      <c r="AY3759" s="25"/>
      <c r="AZ3759" s="25"/>
      <c r="BA3759" s="25"/>
      <c r="BB3759" s="25"/>
      <c r="BC3759" s="25"/>
      <c r="BD3759" s="25"/>
      <c r="BE3759" s="25"/>
      <c r="BF3759" s="25"/>
      <c r="BG3759" s="25"/>
      <c r="BH3759" s="25"/>
      <c r="BI3759" s="25"/>
      <c r="BJ3759" s="25"/>
      <c r="BK3759" s="25"/>
      <c r="BL3759" s="25"/>
      <c r="BM3759" s="25"/>
      <c r="BN3759" s="25"/>
      <c r="BO3759" s="25"/>
      <c r="BP3759" s="25"/>
      <c r="BQ3759" s="25"/>
      <c r="BR3759" s="25"/>
      <c r="BS3759" s="25"/>
      <c r="BT3759" s="25"/>
      <c r="BU3759" s="25"/>
      <c r="BV3759" s="25"/>
      <c r="BW3759" s="25"/>
      <c r="BX3759" s="25"/>
      <c r="BY3759" s="25"/>
      <c r="BZ3759" s="25"/>
      <c r="CA3759" s="25"/>
      <c r="CB3759" s="25"/>
      <c r="CC3759" s="25"/>
      <c r="CD3759" s="2" t="s">
        <v>78</v>
      </c>
      <c r="CE3759" s="2" t="s">
        <v>22193</v>
      </c>
      <c r="CF3759" s="25"/>
      <c r="CG3759" s="25"/>
      <c r="CH3759" s="25"/>
      <c r="CI3759" s="25"/>
      <c r="CJ3759" s="25"/>
    </row>
    <row r="3760" spans="1:88" x14ac:dyDescent="0.2">
      <c r="A3760" s="2" t="s">
        <v>13905</v>
      </c>
      <c r="B3760" s="2" t="s">
        <v>26801</v>
      </c>
      <c r="C3760" s="2" t="s">
        <v>10420</v>
      </c>
      <c r="D3760" s="2" t="s">
        <v>13906</v>
      </c>
      <c r="E3760" s="2" t="s">
        <v>13906</v>
      </c>
      <c r="F3760" s="2" t="s">
        <v>13907</v>
      </c>
      <c r="G3760" s="2" t="s">
        <v>13908</v>
      </c>
      <c r="H3760" s="2" t="s">
        <v>61</v>
      </c>
      <c r="I3760" s="2" t="s">
        <v>61</v>
      </c>
      <c r="J3760" s="2" t="s">
        <v>61</v>
      </c>
      <c r="K3760" s="50" t="s">
        <v>61</v>
      </c>
      <c r="L3760" s="43">
        <v>2009</v>
      </c>
      <c r="M3760" s="2" t="s">
        <v>133</v>
      </c>
      <c r="N3760" s="32">
        <v>25.06476</v>
      </c>
      <c r="O3760" s="32">
        <v>55.184959999999997</v>
      </c>
      <c r="P3760" s="2" t="s">
        <v>18496</v>
      </c>
      <c r="Q3760" s="2" t="s">
        <v>65</v>
      </c>
      <c r="R3760" s="43" t="s">
        <v>16802</v>
      </c>
      <c r="S3760" s="41" t="s">
        <v>4851</v>
      </c>
      <c r="T3760" s="41" t="s">
        <v>18462</v>
      </c>
      <c r="U3760" s="2"/>
      <c r="V3760" s="2"/>
      <c r="W3760" s="41" t="s">
        <v>17588</v>
      </c>
      <c r="X3760" s="2" t="s">
        <v>18497</v>
      </c>
      <c r="Y3760" s="2" t="s">
        <v>102</v>
      </c>
      <c r="Z3760" s="5" t="s">
        <v>10423</v>
      </c>
      <c r="AA3760" s="5" t="s">
        <v>16910</v>
      </c>
      <c r="AB3760" s="5" t="s">
        <v>16316</v>
      </c>
      <c r="AC3760" s="2" t="s">
        <v>5205</v>
      </c>
      <c r="AD3760" s="2">
        <v>1039400</v>
      </c>
      <c r="AE3760" s="5">
        <v>30</v>
      </c>
      <c r="AF3760" s="25"/>
      <c r="AG3760" s="29">
        <v>3</v>
      </c>
      <c r="AH3760" s="2" t="s">
        <v>17974</v>
      </c>
      <c r="AI3760" s="2">
        <v>3</v>
      </c>
      <c r="AJ3760" s="2">
        <v>3</v>
      </c>
      <c r="AK3760" s="2"/>
      <c r="AL3760" s="2"/>
      <c r="AM3760" s="2"/>
      <c r="AN3760" s="2"/>
      <c r="AO3760" s="2"/>
      <c r="AP3760" s="25"/>
      <c r="AQ3760" s="25"/>
      <c r="AR3760" s="2"/>
      <c r="AS3760" s="2"/>
      <c r="AT3760" s="2"/>
      <c r="AU3760" s="25"/>
      <c r="AV3760" s="2"/>
      <c r="AW3760" s="2"/>
      <c r="AX3760" s="25"/>
      <c r="AY3760" s="25"/>
      <c r="AZ3760" s="25"/>
      <c r="BA3760" s="25"/>
      <c r="BB3760" s="25"/>
      <c r="BC3760" s="25"/>
      <c r="BD3760" s="25"/>
      <c r="BE3760" s="25"/>
      <c r="BF3760" s="25"/>
      <c r="BG3760" s="25"/>
      <c r="BH3760" s="25"/>
      <c r="BI3760" s="25"/>
      <c r="BJ3760" s="25"/>
      <c r="BK3760" s="25"/>
      <c r="BL3760" s="25"/>
      <c r="BM3760" s="25"/>
      <c r="BN3760" s="25"/>
      <c r="BO3760" s="25"/>
      <c r="BP3760" s="25"/>
      <c r="BQ3760" s="25"/>
      <c r="BR3760" s="25"/>
      <c r="BS3760" s="25"/>
      <c r="BT3760" s="25"/>
      <c r="BU3760" s="25"/>
      <c r="BV3760" s="25"/>
      <c r="BW3760" s="25"/>
      <c r="BX3760" s="25"/>
      <c r="BY3760" s="25"/>
      <c r="BZ3760" s="25"/>
      <c r="CA3760" s="25"/>
      <c r="CB3760" s="25"/>
      <c r="CC3760" s="25"/>
      <c r="CD3760" s="2" t="s">
        <v>78</v>
      </c>
      <c r="CE3760" s="2" t="s">
        <v>22194</v>
      </c>
      <c r="CF3760" s="25"/>
      <c r="CG3760" s="25"/>
      <c r="CH3760" s="25"/>
      <c r="CI3760" s="25"/>
      <c r="CJ3760" s="25"/>
    </row>
    <row r="3761" spans="1:88" x14ac:dyDescent="0.2">
      <c r="A3761" s="2" t="s">
        <v>13909</v>
      </c>
      <c r="B3761" s="2" t="s">
        <v>26802</v>
      </c>
      <c r="C3761" s="2" t="s">
        <v>10420</v>
      </c>
      <c r="D3761" s="2"/>
      <c r="E3761" s="2" t="s">
        <v>13909</v>
      </c>
      <c r="F3761" s="2" t="s">
        <v>13910</v>
      </c>
      <c r="G3761" s="2"/>
      <c r="H3761" s="2"/>
      <c r="I3761" s="2" t="s">
        <v>61</v>
      </c>
      <c r="J3761" s="2" t="s">
        <v>61</v>
      </c>
      <c r="K3761" s="2"/>
      <c r="L3761" s="43">
        <v>2018</v>
      </c>
      <c r="M3761" s="2" t="s">
        <v>133</v>
      </c>
      <c r="N3761" s="32">
        <v>24.985700000000001</v>
      </c>
      <c r="O3761" s="32">
        <v>55.426839999999999</v>
      </c>
      <c r="P3761" s="2" t="s">
        <v>2767</v>
      </c>
      <c r="Q3761" s="2" t="s">
        <v>65</v>
      </c>
      <c r="R3761" s="43" t="s">
        <v>16802</v>
      </c>
      <c r="S3761" s="41" t="s">
        <v>4851</v>
      </c>
      <c r="T3761" s="41" t="s">
        <v>18462</v>
      </c>
      <c r="U3761" s="2"/>
      <c r="V3761" s="2"/>
      <c r="W3761" s="41" t="s">
        <v>144</v>
      </c>
      <c r="X3761" s="2" t="s">
        <v>1598</v>
      </c>
      <c r="Y3761" s="2" t="s">
        <v>10437</v>
      </c>
      <c r="Z3761" s="5" t="s">
        <v>10423</v>
      </c>
      <c r="AA3761" s="5" t="s">
        <v>16910</v>
      </c>
      <c r="AB3761" s="5" t="s">
        <v>18090</v>
      </c>
      <c r="AC3761" s="2" t="s">
        <v>3591</v>
      </c>
      <c r="AD3761" s="2">
        <v>1091700</v>
      </c>
      <c r="AE3761" s="5">
        <v>30</v>
      </c>
      <c r="AF3761" s="25"/>
      <c r="AG3761" s="29"/>
      <c r="AH3761" s="2" t="s">
        <v>3591</v>
      </c>
      <c r="AI3761" s="2">
        <v>4</v>
      </c>
      <c r="AJ3761" s="2" t="s">
        <v>3591</v>
      </c>
      <c r="AK3761" s="2"/>
      <c r="AL3761" s="2"/>
      <c r="AM3761" s="2"/>
      <c r="AN3761" s="2"/>
      <c r="AO3761" s="2"/>
      <c r="AP3761" s="25"/>
      <c r="AQ3761" s="25"/>
      <c r="AR3761" s="2"/>
      <c r="AS3761" s="2"/>
      <c r="AT3761" s="2"/>
      <c r="AU3761" s="25"/>
      <c r="AV3761" s="2"/>
      <c r="AW3761" s="2"/>
      <c r="AX3761" s="25"/>
      <c r="AY3761" s="25"/>
      <c r="AZ3761" s="25"/>
      <c r="BA3761" s="25"/>
      <c r="BB3761" s="25"/>
      <c r="BC3761" s="25"/>
      <c r="BD3761" s="25"/>
      <c r="BE3761" s="25"/>
      <c r="BF3761" s="25"/>
      <c r="BG3761" s="25"/>
      <c r="BH3761" s="25"/>
      <c r="BI3761" s="25"/>
      <c r="BJ3761" s="25"/>
      <c r="BK3761" s="25"/>
      <c r="BL3761" s="25"/>
      <c r="BM3761" s="25"/>
      <c r="BN3761" s="25"/>
      <c r="BO3761" s="25"/>
      <c r="BP3761" s="25"/>
      <c r="BQ3761" s="25"/>
      <c r="BR3761" s="25"/>
      <c r="BS3761" s="25"/>
      <c r="BT3761" s="25"/>
      <c r="BU3761" s="25"/>
      <c r="BV3761" s="25"/>
      <c r="BW3761" s="25"/>
      <c r="BX3761" s="25"/>
      <c r="BY3761" s="25"/>
      <c r="BZ3761" s="25"/>
      <c r="CA3761" s="25"/>
      <c r="CB3761" s="25"/>
      <c r="CC3761" s="25"/>
      <c r="CD3761" s="2" t="s">
        <v>71</v>
      </c>
      <c r="CE3761" s="2">
        <v>0</v>
      </c>
      <c r="CF3761" s="25"/>
      <c r="CG3761" s="25"/>
      <c r="CH3761" s="25"/>
      <c r="CI3761" s="25"/>
      <c r="CJ3761" s="25"/>
    </row>
    <row r="3762" spans="1:88" x14ac:dyDescent="0.2">
      <c r="A3762" s="2" t="s">
        <v>13911</v>
      </c>
      <c r="B3762" s="2" t="s">
        <v>26803</v>
      </c>
      <c r="C3762" s="2" t="s">
        <v>10420</v>
      </c>
      <c r="D3762" s="2"/>
      <c r="E3762" s="2" t="s">
        <v>13911</v>
      </c>
      <c r="F3762" s="2" t="s">
        <v>13912</v>
      </c>
      <c r="G3762" s="2" t="s">
        <v>13913</v>
      </c>
      <c r="H3762" s="2"/>
      <c r="I3762" s="2" t="s">
        <v>61</v>
      </c>
      <c r="J3762" s="2" t="s">
        <v>61</v>
      </c>
      <c r="K3762" s="50" t="s">
        <v>61</v>
      </c>
      <c r="L3762" s="43">
        <v>2018</v>
      </c>
      <c r="M3762" s="2" t="s">
        <v>133</v>
      </c>
      <c r="N3762" s="32">
        <v>25.199120000000001</v>
      </c>
      <c r="O3762" s="32">
        <v>55.357700000000001</v>
      </c>
      <c r="P3762" s="2" t="s">
        <v>2767</v>
      </c>
      <c r="Q3762" s="2" t="s">
        <v>65</v>
      </c>
      <c r="R3762" s="43" t="s">
        <v>18854</v>
      </c>
      <c r="S3762" s="41" t="s">
        <v>134</v>
      </c>
      <c r="T3762" s="41" t="s">
        <v>18460</v>
      </c>
      <c r="U3762" s="2"/>
      <c r="V3762" s="2"/>
      <c r="W3762" s="41" t="s">
        <v>17589</v>
      </c>
      <c r="X3762" s="2" t="s">
        <v>1598</v>
      </c>
      <c r="Y3762" s="2" t="s">
        <v>76</v>
      </c>
      <c r="Z3762" s="5" t="s">
        <v>10423</v>
      </c>
      <c r="AA3762" s="5" t="s">
        <v>16910</v>
      </c>
      <c r="AB3762" s="5" t="s">
        <v>16317</v>
      </c>
      <c r="AC3762" s="2" t="s">
        <v>5205</v>
      </c>
      <c r="AD3762" s="2">
        <v>1041400</v>
      </c>
      <c r="AE3762" s="5">
        <v>30</v>
      </c>
      <c r="AF3762" s="25"/>
      <c r="AG3762" s="29">
        <v>3</v>
      </c>
      <c r="AH3762" s="2" t="s">
        <v>17974</v>
      </c>
      <c r="AI3762" s="2">
        <v>3</v>
      </c>
      <c r="AJ3762" s="2">
        <v>3</v>
      </c>
      <c r="AK3762" s="2"/>
      <c r="AL3762" s="2"/>
      <c r="AM3762" s="2"/>
      <c r="AN3762" s="2"/>
      <c r="AO3762" s="2"/>
      <c r="AP3762" s="25"/>
      <c r="AQ3762" s="25"/>
      <c r="AR3762" s="2"/>
      <c r="AS3762" s="2"/>
      <c r="AT3762" s="2"/>
      <c r="AU3762" s="25"/>
      <c r="AV3762" s="2"/>
      <c r="AW3762" s="2"/>
      <c r="AX3762" s="25"/>
      <c r="AY3762" s="25"/>
      <c r="AZ3762" s="25"/>
      <c r="BA3762" s="25"/>
      <c r="BB3762" s="25"/>
      <c r="BC3762" s="25"/>
      <c r="BD3762" s="25"/>
      <c r="BE3762" s="25"/>
      <c r="BF3762" s="25"/>
      <c r="BG3762" s="25"/>
      <c r="BH3762" s="25"/>
      <c r="BI3762" s="25"/>
      <c r="BJ3762" s="25"/>
      <c r="BK3762" s="25"/>
      <c r="BL3762" s="25"/>
      <c r="BM3762" s="25"/>
      <c r="BN3762" s="25"/>
      <c r="BO3762" s="25"/>
      <c r="BP3762" s="25"/>
      <c r="BQ3762" s="25"/>
      <c r="BR3762" s="25"/>
      <c r="BS3762" s="25"/>
      <c r="BT3762" s="25"/>
      <c r="BU3762" s="25"/>
      <c r="BV3762" s="25"/>
      <c r="BW3762" s="25"/>
      <c r="BX3762" s="25"/>
      <c r="BY3762" s="25"/>
      <c r="BZ3762" s="25"/>
      <c r="CA3762" s="25"/>
      <c r="CB3762" s="25"/>
      <c r="CC3762" s="25"/>
      <c r="CD3762" s="2" t="s">
        <v>71</v>
      </c>
      <c r="CE3762" s="2">
        <v>0</v>
      </c>
      <c r="CF3762" s="25"/>
      <c r="CG3762" s="25"/>
      <c r="CH3762" s="25"/>
      <c r="CI3762" s="25"/>
      <c r="CJ3762" s="25"/>
    </row>
    <row r="3763" spans="1:88" x14ac:dyDescent="0.2">
      <c r="A3763" s="2" t="s">
        <v>13914</v>
      </c>
      <c r="B3763" s="2" t="s">
        <v>26804</v>
      </c>
      <c r="C3763" s="2" t="s">
        <v>10420</v>
      </c>
      <c r="D3763" s="2"/>
      <c r="E3763" s="2" t="s">
        <v>13914</v>
      </c>
      <c r="F3763" s="2" t="s">
        <v>13915</v>
      </c>
      <c r="G3763" s="2" t="s">
        <v>13916</v>
      </c>
      <c r="H3763" s="2"/>
      <c r="I3763" s="2" t="s">
        <v>61</v>
      </c>
      <c r="J3763" s="2" t="s">
        <v>61</v>
      </c>
      <c r="K3763" s="50" t="s">
        <v>61</v>
      </c>
      <c r="L3763" s="43">
        <v>2017</v>
      </c>
      <c r="M3763" s="2" t="s">
        <v>133</v>
      </c>
      <c r="N3763" s="32">
        <v>25.26313</v>
      </c>
      <c r="O3763" s="32">
        <v>55.307049999999997</v>
      </c>
      <c r="P3763" s="2" t="s">
        <v>2767</v>
      </c>
      <c r="Q3763" s="2" t="s">
        <v>65</v>
      </c>
      <c r="R3763" s="43" t="s">
        <v>18854</v>
      </c>
      <c r="S3763" s="41" t="s">
        <v>272</v>
      </c>
      <c r="T3763" s="41" t="s">
        <v>18461</v>
      </c>
      <c r="U3763" s="2"/>
      <c r="V3763" s="2"/>
      <c r="W3763" s="41" t="s">
        <v>17589</v>
      </c>
      <c r="X3763" s="2" t="s">
        <v>1598</v>
      </c>
      <c r="Y3763" s="2" t="s">
        <v>102</v>
      </c>
      <c r="Z3763" s="5" t="s">
        <v>20</v>
      </c>
      <c r="AA3763" s="5" t="s">
        <v>16910</v>
      </c>
      <c r="AB3763" s="5" t="s">
        <v>16318</v>
      </c>
      <c r="AC3763" s="2" t="s">
        <v>5205</v>
      </c>
      <c r="AD3763" s="2">
        <v>1031300</v>
      </c>
      <c r="AE3763" s="5">
        <v>17.2</v>
      </c>
      <c r="AF3763" s="25"/>
      <c r="AG3763" s="29">
        <v>3</v>
      </c>
      <c r="AH3763" s="2" t="s">
        <v>17974</v>
      </c>
      <c r="AI3763" s="2">
        <v>3</v>
      </c>
      <c r="AJ3763" s="2">
        <v>3</v>
      </c>
      <c r="AK3763" s="2"/>
      <c r="AL3763" s="2"/>
      <c r="AM3763" s="2"/>
      <c r="AN3763" s="2"/>
      <c r="AO3763" s="2"/>
      <c r="AP3763" s="25"/>
      <c r="AQ3763" s="25"/>
      <c r="AR3763" s="2"/>
      <c r="AS3763" s="2"/>
      <c r="AT3763" s="2"/>
      <c r="AU3763" s="25"/>
      <c r="AV3763" s="2"/>
      <c r="AW3763" s="2"/>
      <c r="AX3763" s="25"/>
      <c r="AY3763" s="25"/>
      <c r="AZ3763" s="25"/>
      <c r="BA3763" s="25"/>
      <c r="BB3763" s="25"/>
      <c r="BC3763" s="25"/>
      <c r="BD3763" s="25"/>
      <c r="BE3763" s="25"/>
      <c r="BF3763" s="25"/>
      <c r="BG3763" s="25"/>
      <c r="BH3763" s="25"/>
      <c r="BI3763" s="25"/>
      <c r="BJ3763" s="25"/>
      <c r="BK3763" s="25"/>
      <c r="BL3763" s="25"/>
      <c r="BM3763" s="25"/>
      <c r="BN3763" s="25"/>
      <c r="BO3763" s="25"/>
      <c r="BP3763" s="25"/>
      <c r="BQ3763" s="25"/>
      <c r="BR3763" s="25"/>
      <c r="BS3763" s="25"/>
      <c r="BT3763" s="25"/>
      <c r="BU3763" s="25"/>
      <c r="BV3763" s="25"/>
      <c r="BW3763" s="25"/>
      <c r="BX3763" s="25"/>
      <c r="BY3763" s="25"/>
      <c r="BZ3763" s="25"/>
      <c r="CA3763" s="25"/>
      <c r="CB3763" s="25"/>
      <c r="CC3763" s="25"/>
      <c r="CD3763" s="2" t="s">
        <v>71</v>
      </c>
      <c r="CE3763" s="2">
        <v>0</v>
      </c>
      <c r="CF3763" s="25"/>
      <c r="CG3763" s="25"/>
      <c r="CH3763" s="25"/>
      <c r="CI3763" s="25"/>
      <c r="CJ3763" s="25"/>
    </row>
    <row r="3764" spans="1:88" x14ac:dyDescent="0.2">
      <c r="A3764" s="2" t="s">
        <v>13920</v>
      </c>
      <c r="B3764" s="2" t="s">
        <v>26805</v>
      </c>
      <c r="C3764" s="2" t="s">
        <v>10420</v>
      </c>
      <c r="D3764" s="2"/>
      <c r="E3764" s="2" t="s">
        <v>13920</v>
      </c>
      <c r="F3764" s="2" t="s">
        <v>13921</v>
      </c>
      <c r="G3764" s="2" t="s">
        <v>13922</v>
      </c>
      <c r="H3764" s="2"/>
      <c r="I3764" s="2" t="s">
        <v>61</v>
      </c>
      <c r="J3764" s="2" t="s">
        <v>61</v>
      </c>
      <c r="K3764" s="50" t="s">
        <v>61</v>
      </c>
      <c r="L3764" s="43">
        <v>2015</v>
      </c>
      <c r="M3764" s="2" t="s">
        <v>133</v>
      </c>
      <c r="N3764" s="32">
        <v>25.269880000000001</v>
      </c>
      <c r="O3764" s="32">
        <v>55.448430000000002</v>
      </c>
      <c r="P3764" s="2" t="s">
        <v>2767</v>
      </c>
      <c r="Q3764" s="2" t="s">
        <v>65</v>
      </c>
      <c r="R3764" s="43" t="s">
        <v>16802</v>
      </c>
      <c r="S3764" s="41" t="s">
        <v>4851</v>
      </c>
      <c r="T3764" s="41" t="s">
        <v>18462</v>
      </c>
      <c r="U3764" s="2"/>
      <c r="V3764" s="2"/>
      <c r="W3764" s="41" t="s">
        <v>17589</v>
      </c>
      <c r="X3764" s="2" t="s">
        <v>1598</v>
      </c>
      <c r="Y3764" s="2" t="s">
        <v>76</v>
      </c>
      <c r="Z3764" s="5" t="s">
        <v>10423</v>
      </c>
      <c r="AA3764" s="5" t="s">
        <v>16910</v>
      </c>
      <c r="AB3764" s="5" t="s">
        <v>16317</v>
      </c>
      <c r="AC3764" s="2" t="s">
        <v>5205</v>
      </c>
      <c r="AD3764" s="2">
        <v>1026500</v>
      </c>
      <c r="AE3764" s="5">
        <v>30</v>
      </c>
      <c r="AF3764" s="25"/>
      <c r="AG3764" s="29">
        <v>3</v>
      </c>
      <c r="AH3764" s="2" t="s">
        <v>17974</v>
      </c>
      <c r="AI3764" s="2">
        <v>3</v>
      </c>
      <c r="AJ3764" s="2">
        <v>3</v>
      </c>
      <c r="AK3764" s="2"/>
      <c r="AL3764" s="2"/>
      <c r="AM3764" s="2"/>
      <c r="AN3764" s="2"/>
      <c r="AO3764" s="2"/>
      <c r="AP3764" s="25"/>
      <c r="AQ3764" s="25"/>
      <c r="AR3764" s="2"/>
      <c r="AS3764" s="2"/>
      <c r="AT3764" s="2"/>
      <c r="AU3764" s="25"/>
      <c r="AV3764" s="2"/>
      <c r="AW3764" s="2"/>
      <c r="AX3764" s="25"/>
      <c r="AY3764" s="25"/>
      <c r="AZ3764" s="25"/>
      <c r="BA3764" s="25"/>
      <c r="BB3764" s="25"/>
      <c r="BC3764" s="25"/>
      <c r="BD3764" s="25"/>
      <c r="BE3764" s="25"/>
      <c r="BF3764" s="25"/>
      <c r="BG3764" s="25"/>
      <c r="BH3764" s="25"/>
      <c r="BI3764" s="25"/>
      <c r="BJ3764" s="25"/>
      <c r="BK3764" s="25"/>
      <c r="BL3764" s="25"/>
      <c r="BM3764" s="25"/>
      <c r="BN3764" s="25"/>
      <c r="BO3764" s="25"/>
      <c r="BP3764" s="25"/>
      <c r="BQ3764" s="25"/>
      <c r="BR3764" s="25"/>
      <c r="BS3764" s="25"/>
      <c r="BT3764" s="25"/>
      <c r="BU3764" s="25"/>
      <c r="BV3764" s="25"/>
      <c r="BW3764" s="25"/>
      <c r="BX3764" s="25"/>
      <c r="BY3764" s="25"/>
      <c r="BZ3764" s="25"/>
      <c r="CA3764" s="25"/>
      <c r="CB3764" s="25"/>
      <c r="CC3764" s="25"/>
      <c r="CD3764" s="2" t="s">
        <v>78</v>
      </c>
      <c r="CE3764" s="2" t="s">
        <v>22195</v>
      </c>
      <c r="CF3764" s="25"/>
      <c r="CG3764" s="25"/>
      <c r="CH3764" s="25"/>
      <c r="CI3764" s="25"/>
      <c r="CJ3764" s="25"/>
    </row>
    <row r="3765" spans="1:88" x14ac:dyDescent="0.2">
      <c r="A3765" s="2" t="s">
        <v>13923</v>
      </c>
      <c r="B3765" s="2" t="s">
        <v>26806</v>
      </c>
      <c r="C3765" s="2" t="s">
        <v>10420</v>
      </c>
      <c r="D3765" s="2"/>
      <c r="E3765" s="2" t="s">
        <v>13923</v>
      </c>
      <c r="F3765" s="2" t="s">
        <v>13924</v>
      </c>
      <c r="G3765" s="2" t="s">
        <v>13925</v>
      </c>
      <c r="H3765" s="2"/>
      <c r="I3765" s="2" t="s">
        <v>61</v>
      </c>
      <c r="J3765" s="2" t="s">
        <v>61</v>
      </c>
      <c r="K3765" s="50" t="s">
        <v>61</v>
      </c>
      <c r="L3765" s="43">
        <v>2016</v>
      </c>
      <c r="M3765" s="2" t="s">
        <v>133</v>
      </c>
      <c r="N3765" s="32">
        <v>25.257210000000001</v>
      </c>
      <c r="O3765" s="32">
        <v>55.397599999999997</v>
      </c>
      <c r="P3765" s="2" t="s">
        <v>2767</v>
      </c>
      <c r="Q3765" s="2" t="s">
        <v>65</v>
      </c>
      <c r="R3765" s="43" t="s">
        <v>18854</v>
      </c>
      <c r="S3765" s="41" t="s">
        <v>134</v>
      </c>
      <c r="T3765" s="41" t="s">
        <v>18460</v>
      </c>
      <c r="U3765" s="2"/>
      <c r="V3765" s="2"/>
      <c r="W3765" s="41" t="s">
        <v>17589</v>
      </c>
      <c r="X3765" s="2" t="s">
        <v>1598</v>
      </c>
      <c r="Y3765" s="2" t="s">
        <v>76</v>
      </c>
      <c r="Z3765" s="5" t="s">
        <v>10423</v>
      </c>
      <c r="AA3765" s="5" t="s">
        <v>16910</v>
      </c>
      <c r="AB3765" s="5" t="s">
        <v>16317</v>
      </c>
      <c r="AC3765" s="2" t="s">
        <v>5205</v>
      </c>
      <c r="AD3765" s="2">
        <v>1023400</v>
      </c>
      <c r="AE3765" s="5">
        <v>30</v>
      </c>
      <c r="AF3765" s="25"/>
      <c r="AG3765" s="29">
        <v>3</v>
      </c>
      <c r="AH3765" s="2" t="s">
        <v>17974</v>
      </c>
      <c r="AI3765" s="2">
        <v>3</v>
      </c>
      <c r="AJ3765" s="2">
        <v>3</v>
      </c>
      <c r="AK3765" s="2"/>
      <c r="AL3765" s="2"/>
      <c r="AM3765" s="2"/>
      <c r="AN3765" s="2"/>
      <c r="AO3765" s="2"/>
      <c r="AP3765" s="25"/>
      <c r="AQ3765" s="25"/>
      <c r="AR3765" s="2"/>
      <c r="AS3765" s="2"/>
      <c r="AT3765" s="2"/>
      <c r="AU3765" s="25"/>
      <c r="AV3765" s="2"/>
      <c r="AW3765" s="2"/>
      <c r="AX3765" s="25"/>
      <c r="AY3765" s="25"/>
      <c r="AZ3765" s="25"/>
      <c r="BA3765" s="25"/>
      <c r="BB3765" s="25"/>
      <c r="BC3765" s="25"/>
      <c r="BD3765" s="25"/>
      <c r="BE3765" s="25"/>
      <c r="BF3765" s="25"/>
      <c r="BG3765" s="25"/>
      <c r="BH3765" s="25"/>
      <c r="BI3765" s="25"/>
      <c r="BJ3765" s="25"/>
      <c r="BK3765" s="25"/>
      <c r="BL3765" s="25"/>
      <c r="BM3765" s="25"/>
      <c r="BN3765" s="25"/>
      <c r="BO3765" s="25"/>
      <c r="BP3765" s="25"/>
      <c r="BQ3765" s="25"/>
      <c r="BR3765" s="25"/>
      <c r="BS3765" s="25"/>
      <c r="BT3765" s="25"/>
      <c r="BU3765" s="25"/>
      <c r="BV3765" s="25"/>
      <c r="BW3765" s="25"/>
      <c r="BX3765" s="25"/>
      <c r="BY3765" s="25"/>
      <c r="BZ3765" s="25"/>
      <c r="CA3765" s="25"/>
      <c r="CB3765" s="25"/>
      <c r="CC3765" s="25"/>
      <c r="CD3765" s="2" t="s">
        <v>78</v>
      </c>
      <c r="CE3765" s="2" t="s">
        <v>22196</v>
      </c>
      <c r="CF3765" s="25"/>
      <c r="CG3765" s="25"/>
      <c r="CH3765" s="25"/>
      <c r="CI3765" s="25"/>
      <c r="CJ3765" s="25"/>
    </row>
    <row r="3766" spans="1:88" x14ac:dyDescent="0.2">
      <c r="A3766" s="2" t="s">
        <v>13926</v>
      </c>
      <c r="B3766" s="2" t="s">
        <v>26807</v>
      </c>
      <c r="C3766" s="2" t="s">
        <v>10420</v>
      </c>
      <c r="D3766" s="2"/>
      <c r="E3766" s="2" t="s">
        <v>13926</v>
      </c>
      <c r="F3766" s="2" t="s">
        <v>13927</v>
      </c>
      <c r="G3766" s="2" t="s">
        <v>13928</v>
      </c>
      <c r="H3766" s="2"/>
      <c r="I3766" s="2" t="s">
        <v>61</v>
      </c>
      <c r="J3766" s="2" t="s">
        <v>61</v>
      </c>
      <c r="K3766" s="50" t="s">
        <v>61</v>
      </c>
      <c r="L3766" s="43">
        <v>2016</v>
      </c>
      <c r="M3766" s="2" t="s">
        <v>133</v>
      </c>
      <c r="N3766" s="32">
        <v>25.177289999999999</v>
      </c>
      <c r="O3766" s="32">
        <v>55.273159999999997</v>
      </c>
      <c r="P3766" s="2" t="s">
        <v>2767</v>
      </c>
      <c r="Q3766" s="2" t="s">
        <v>65</v>
      </c>
      <c r="R3766" s="43" t="s">
        <v>18854</v>
      </c>
      <c r="S3766" s="41" t="s">
        <v>272</v>
      </c>
      <c r="T3766" s="41" t="s">
        <v>18461</v>
      </c>
      <c r="U3766" s="2"/>
      <c r="V3766" s="2"/>
      <c r="W3766" s="41" t="s">
        <v>17589</v>
      </c>
      <c r="X3766" s="2" t="s">
        <v>1598</v>
      </c>
      <c r="Y3766" s="2" t="s">
        <v>102</v>
      </c>
      <c r="Z3766" s="5" t="s">
        <v>20</v>
      </c>
      <c r="AA3766" s="5" t="s">
        <v>16910</v>
      </c>
      <c r="AB3766" s="5" t="s">
        <v>16318</v>
      </c>
      <c r="AC3766" s="2" t="s">
        <v>5205</v>
      </c>
      <c r="AD3766" s="2">
        <v>1034500</v>
      </c>
      <c r="AE3766" s="5">
        <v>26</v>
      </c>
      <c r="AF3766" s="25"/>
      <c r="AG3766" s="29">
        <v>3</v>
      </c>
      <c r="AH3766" s="2" t="s">
        <v>17974</v>
      </c>
      <c r="AI3766" s="2">
        <v>3</v>
      </c>
      <c r="AJ3766" s="2">
        <v>3</v>
      </c>
      <c r="AK3766" s="2"/>
      <c r="AL3766" s="2"/>
      <c r="AM3766" s="2"/>
      <c r="AN3766" s="2"/>
      <c r="AO3766" s="2"/>
      <c r="AP3766" s="25"/>
      <c r="AQ3766" s="25"/>
      <c r="AR3766" s="2"/>
      <c r="AS3766" s="2"/>
      <c r="AT3766" s="2"/>
      <c r="AU3766" s="25"/>
      <c r="AV3766" s="2"/>
      <c r="AW3766" s="2"/>
      <c r="AX3766" s="25"/>
      <c r="AY3766" s="25"/>
      <c r="AZ3766" s="25"/>
      <c r="BA3766" s="25"/>
      <c r="BB3766" s="25"/>
      <c r="BC3766" s="25"/>
      <c r="BD3766" s="25"/>
      <c r="BE3766" s="25"/>
      <c r="BF3766" s="25"/>
      <c r="BG3766" s="25"/>
      <c r="BH3766" s="25"/>
      <c r="BI3766" s="25"/>
      <c r="BJ3766" s="25"/>
      <c r="BK3766" s="25"/>
      <c r="BL3766" s="25"/>
      <c r="BM3766" s="25"/>
      <c r="BN3766" s="25"/>
      <c r="BO3766" s="25"/>
      <c r="BP3766" s="25"/>
      <c r="BQ3766" s="25"/>
      <c r="BR3766" s="25"/>
      <c r="BS3766" s="25"/>
      <c r="BT3766" s="25"/>
      <c r="BU3766" s="25"/>
      <c r="BV3766" s="25"/>
      <c r="BW3766" s="25"/>
      <c r="BX3766" s="25"/>
      <c r="BY3766" s="25"/>
      <c r="BZ3766" s="25"/>
      <c r="CA3766" s="25"/>
      <c r="CB3766" s="25"/>
      <c r="CC3766" s="25"/>
      <c r="CD3766" s="2" t="s">
        <v>78</v>
      </c>
      <c r="CE3766" s="2" t="s">
        <v>22197</v>
      </c>
      <c r="CF3766" s="25"/>
      <c r="CG3766" s="25"/>
      <c r="CH3766" s="25"/>
      <c r="CI3766" s="25"/>
      <c r="CJ3766" s="25"/>
    </row>
    <row r="3767" spans="1:88" x14ac:dyDescent="0.2">
      <c r="A3767" s="2" t="s">
        <v>13929</v>
      </c>
      <c r="B3767" s="2" t="s">
        <v>26808</v>
      </c>
      <c r="C3767" s="2" t="s">
        <v>10420</v>
      </c>
      <c r="D3767" s="2"/>
      <c r="E3767" s="2" t="s">
        <v>13929</v>
      </c>
      <c r="F3767" s="2" t="s">
        <v>13930</v>
      </c>
      <c r="G3767" s="2" t="s">
        <v>13931</v>
      </c>
      <c r="H3767" s="2"/>
      <c r="I3767" s="2" t="s">
        <v>61</v>
      </c>
      <c r="J3767" s="2" t="s">
        <v>61</v>
      </c>
      <c r="K3767" s="50" t="s">
        <v>61</v>
      </c>
      <c r="L3767" s="43">
        <v>2017</v>
      </c>
      <c r="M3767" s="2" t="s">
        <v>133</v>
      </c>
      <c r="N3767" s="32">
        <v>25.196899999999999</v>
      </c>
      <c r="O3767" s="32">
        <v>55.276260000000001</v>
      </c>
      <c r="P3767" s="2" t="s">
        <v>2767</v>
      </c>
      <c r="Q3767" s="2" t="s">
        <v>65</v>
      </c>
      <c r="R3767" s="43" t="s">
        <v>18854</v>
      </c>
      <c r="S3767" s="41" t="s">
        <v>272</v>
      </c>
      <c r="T3767" s="41" t="s">
        <v>18461</v>
      </c>
      <c r="U3767" s="2"/>
      <c r="V3767" s="2"/>
      <c r="W3767" s="41" t="s">
        <v>17589</v>
      </c>
      <c r="X3767" s="2" t="s">
        <v>1598</v>
      </c>
      <c r="Y3767" s="2" t="s">
        <v>102</v>
      </c>
      <c r="Z3767" s="5" t="s">
        <v>20</v>
      </c>
      <c r="AA3767" s="5" t="s">
        <v>10937</v>
      </c>
      <c r="AB3767" s="5" t="s">
        <v>16316</v>
      </c>
      <c r="AC3767" s="2" t="s">
        <v>5205</v>
      </c>
      <c r="AD3767" s="2">
        <v>1034500</v>
      </c>
      <c r="AE3767" s="5">
        <v>27</v>
      </c>
      <c r="AF3767" s="25"/>
      <c r="AG3767" s="29">
        <v>2</v>
      </c>
      <c r="AH3767" s="2" t="s">
        <v>17974</v>
      </c>
      <c r="AI3767" s="2">
        <v>2</v>
      </c>
      <c r="AJ3767" s="2">
        <v>2</v>
      </c>
      <c r="AK3767" s="2"/>
      <c r="AL3767" s="2"/>
      <c r="AM3767" s="2"/>
      <c r="AN3767" s="2"/>
      <c r="AO3767" s="2"/>
      <c r="AP3767" s="25"/>
      <c r="AQ3767" s="25"/>
      <c r="AR3767" s="2"/>
      <c r="AS3767" s="2"/>
      <c r="AT3767" s="2"/>
      <c r="AU3767" s="25"/>
      <c r="AV3767" s="2"/>
      <c r="AW3767" s="2"/>
      <c r="AX3767" s="25"/>
      <c r="AY3767" s="25"/>
      <c r="AZ3767" s="25"/>
      <c r="BA3767" s="25"/>
      <c r="BB3767" s="25"/>
      <c r="BC3767" s="25"/>
      <c r="BD3767" s="25"/>
      <c r="BE3767" s="25"/>
      <c r="BF3767" s="25"/>
      <c r="BG3767" s="25"/>
      <c r="BH3767" s="25"/>
      <c r="BI3767" s="25"/>
      <c r="BJ3767" s="25"/>
      <c r="BK3767" s="25"/>
      <c r="BL3767" s="25"/>
      <c r="BM3767" s="25"/>
      <c r="BN3767" s="25"/>
      <c r="BO3767" s="25"/>
      <c r="BP3767" s="25"/>
      <c r="BQ3767" s="25"/>
      <c r="BR3767" s="25"/>
      <c r="BS3767" s="25"/>
      <c r="BT3767" s="25"/>
      <c r="BU3767" s="25"/>
      <c r="BV3767" s="25"/>
      <c r="BW3767" s="25"/>
      <c r="BX3767" s="25"/>
      <c r="BY3767" s="25"/>
      <c r="BZ3767" s="25"/>
      <c r="CA3767" s="25"/>
      <c r="CB3767" s="25"/>
      <c r="CC3767" s="25"/>
      <c r="CD3767" s="2" t="s">
        <v>78</v>
      </c>
      <c r="CE3767" s="2" t="s">
        <v>22198</v>
      </c>
      <c r="CF3767" s="25"/>
      <c r="CG3767" s="25"/>
      <c r="CH3767" s="25"/>
      <c r="CI3767" s="25"/>
      <c r="CJ3767" s="25"/>
    </row>
    <row r="3768" spans="1:88" x14ac:dyDescent="0.2">
      <c r="A3768" s="2" t="s">
        <v>13932</v>
      </c>
      <c r="B3768" s="2" t="s">
        <v>26809</v>
      </c>
      <c r="C3768" s="2" t="s">
        <v>10420</v>
      </c>
      <c r="D3768" s="2"/>
      <c r="E3768" s="2" t="s">
        <v>13932</v>
      </c>
      <c r="F3768" s="2" t="s">
        <v>13933</v>
      </c>
      <c r="G3768" s="2" t="s">
        <v>13934</v>
      </c>
      <c r="H3768" s="2"/>
      <c r="I3768" s="2" t="s">
        <v>61</v>
      </c>
      <c r="J3768" s="2" t="s">
        <v>61</v>
      </c>
      <c r="K3768" s="50" t="s">
        <v>61</v>
      </c>
      <c r="L3768" s="43">
        <v>2014</v>
      </c>
      <c r="M3768" s="2" t="s">
        <v>133</v>
      </c>
      <c r="N3768" s="32">
        <v>25.187799999999999</v>
      </c>
      <c r="O3768" s="32">
        <v>55.258800000000001</v>
      </c>
      <c r="P3768" s="2" t="s">
        <v>2767</v>
      </c>
      <c r="Q3768" s="2" t="s">
        <v>65</v>
      </c>
      <c r="R3768" s="43" t="s">
        <v>18854</v>
      </c>
      <c r="S3768" s="41" t="s">
        <v>272</v>
      </c>
      <c r="T3768" s="41" t="s">
        <v>18461</v>
      </c>
      <c r="U3768" s="2"/>
      <c r="V3768" s="2"/>
      <c r="W3768" s="41" t="s">
        <v>17589</v>
      </c>
      <c r="X3768" s="2" t="s">
        <v>1598</v>
      </c>
      <c r="Y3768" s="2" t="s">
        <v>102</v>
      </c>
      <c r="Z3768" s="5" t="s">
        <v>10423</v>
      </c>
      <c r="AA3768" s="5" t="s">
        <v>16910</v>
      </c>
      <c r="AB3768" s="5" t="s">
        <v>16316</v>
      </c>
      <c r="AC3768" s="2" t="s">
        <v>5205</v>
      </c>
      <c r="AD3768" s="2">
        <v>1034500</v>
      </c>
      <c r="AE3768" s="5">
        <v>33</v>
      </c>
      <c r="AF3768" s="25"/>
      <c r="AG3768" s="29">
        <v>3</v>
      </c>
      <c r="AH3768" s="2" t="s">
        <v>17974</v>
      </c>
      <c r="AI3768" s="2">
        <v>3</v>
      </c>
      <c r="AJ3768" s="2">
        <v>3</v>
      </c>
      <c r="AK3768" s="2"/>
      <c r="AL3768" s="2"/>
      <c r="AM3768" s="2"/>
      <c r="AN3768" s="2"/>
      <c r="AO3768" s="2"/>
      <c r="AP3768" s="25"/>
      <c r="AQ3768" s="25"/>
      <c r="AR3768" s="2"/>
      <c r="AS3768" s="2"/>
      <c r="AT3768" s="2"/>
      <c r="AU3768" s="25"/>
      <c r="AV3768" s="2"/>
      <c r="AW3768" s="2"/>
      <c r="AX3768" s="25"/>
      <c r="AY3768" s="25"/>
      <c r="AZ3768" s="25"/>
      <c r="BA3768" s="25"/>
      <c r="BB3768" s="25"/>
      <c r="BC3768" s="25"/>
      <c r="BD3768" s="25"/>
      <c r="BE3768" s="25"/>
      <c r="BF3768" s="25"/>
      <c r="BG3768" s="25"/>
      <c r="BH3768" s="25"/>
      <c r="BI3768" s="25"/>
      <c r="BJ3768" s="25"/>
      <c r="BK3768" s="25"/>
      <c r="BL3768" s="25"/>
      <c r="BM3768" s="25"/>
      <c r="BN3768" s="25"/>
      <c r="BO3768" s="25"/>
      <c r="BP3768" s="25"/>
      <c r="BQ3768" s="25"/>
      <c r="BR3768" s="25"/>
      <c r="BS3768" s="25"/>
      <c r="BT3768" s="25"/>
      <c r="BU3768" s="25"/>
      <c r="BV3768" s="25"/>
      <c r="BW3768" s="25"/>
      <c r="BX3768" s="25"/>
      <c r="BY3768" s="25"/>
      <c r="BZ3768" s="25"/>
      <c r="CA3768" s="25"/>
      <c r="CB3768" s="25"/>
      <c r="CC3768" s="25"/>
      <c r="CD3768" s="2" t="s">
        <v>78</v>
      </c>
      <c r="CE3768" s="2" t="s">
        <v>22199</v>
      </c>
      <c r="CF3768" s="25"/>
      <c r="CG3768" s="25"/>
      <c r="CH3768" s="25"/>
      <c r="CI3768" s="25"/>
      <c r="CJ3768" s="25"/>
    </row>
    <row r="3769" spans="1:88" x14ac:dyDescent="0.2">
      <c r="A3769" s="2" t="s">
        <v>13935</v>
      </c>
      <c r="B3769" s="2" t="s">
        <v>26810</v>
      </c>
      <c r="C3769" s="2" t="s">
        <v>10420</v>
      </c>
      <c r="D3769" s="2"/>
      <c r="E3769" s="2" t="s">
        <v>13935</v>
      </c>
      <c r="F3769" s="2" t="s">
        <v>13936</v>
      </c>
      <c r="G3769" s="2" t="s">
        <v>16506</v>
      </c>
      <c r="H3769" s="2"/>
      <c r="I3769" s="2" t="s">
        <v>61</v>
      </c>
      <c r="J3769" s="2" t="s">
        <v>61</v>
      </c>
      <c r="K3769" s="50" t="s">
        <v>61</v>
      </c>
      <c r="L3769" s="43">
        <v>2016</v>
      </c>
      <c r="M3769" s="2" t="s">
        <v>133</v>
      </c>
      <c r="N3769" s="32">
        <v>25.197099999999999</v>
      </c>
      <c r="O3769" s="32">
        <v>55.296039999999998</v>
      </c>
      <c r="P3769" s="2" t="s">
        <v>2767</v>
      </c>
      <c r="Q3769" s="2" t="s">
        <v>65</v>
      </c>
      <c r="R3769" s="43" t="s">
        <v>16802</v>
      </c>
      <c r="S3769" s="41" t="s">
        <v>4851</v>
      </c>
      <c r="T3769" s="41" t="s">
        <v>18462</v>
      </c>
      <c r="U3769" s="2"/>
      <c r="V3769" s="2"/>
      <c r="W3769" s="41" t="s">
        <v>17589</v>
      </c>
      <c r="X3769" s="2" t="s">
        <v>1598</v>
      </c>
      <c r="Y3769" s="2" t="s">
        <v>102</v>
      </c>
      <c r="Z3769" s="5" t="s">
        <v>10423</v>
      </c>
      <c r="AA3769" s="5" t="s">
        <v>16910</v>
      </c>
      <c r="AB3769" s="5" t="s">
        <v>16316</v>
      </c>
      <c r="AC3769" s="2" t="s">
        <v>5205</v>
      </c>
      <c r="AD3769" s="2">
        <v>1033700</v>
      </c>
      <c r="AE3769" s="5">
        <v>30</v>
      </c>
      <c r="AF3769" s="25"/>
      <c r="AG3769" s="29">
        <v>3</v>
      </c>
      <c r="AH3769" s="2" t="s">
        <v>17974</v>
      </c>
      <c r="AI3769" s="2">
        <v>3</v>
      </c>
      <c r="AJ3769" s="2">
        <v>3</v>
      </c>
      <c r="AK3769" s="2"/>
      <c r="AL3769" s="2"/>
      <c r="AM3769" s="2"/>
      <c r="AN3769" s="2"/>
      <c r="AO3769" s="2"/>
      <c r="AP3769" s="25"/>
      <c r="AQ3769" s="25"/>
      <c r="AR3769" s="2"/>
      <c r="AS3769" s="2"/>
      <c r="AT3769" s="2"/>
      <c r="AU3769" s="25"/>
      <c r="AV3769" s="2"/>
      <c r="AW3769" s="2"/>
      <c r="AX3769" s="25"/>
      <c r="AY3769" s="25"/>
      <c r="AZ3769" s="25"/>
      <c r="BA3769" s="25"/>
      <c r="BB3769" s="25"/>
      <c r="BC3769" s="25"/>
      <c r="BD3769" s="25"/>
      <c r="BE3769" s="25"/>
      <c r="BF3769" s="25"/>
      <c r="BG3769" s="25"/>
      <c r="BH3769" s="25"/>
      <c r="BI3769" s="25"/>
      <c r="BJ3769" s="25"/>
      <c r="BK3769" s="25"/>
      <c r="BL3769" s="25"/>
      <c r="BM3769" s="25"/>
      <c r="BN3769" s="25"/>
      <c r="BO3769" s="25"/>
      <c r="BP3769" s="25"/>
      <c r="BQ3769" s="25"/>
      <c r="BR3769" s="25"/>
      <c r="BS3769" s="25"/>
      <c r="BT3769" s="25"/>
      <c r="BU3769" s="25"/>
      <c r="BV3769" s="25"/>
      <c r="BW3769" s="25"/>
      <c r="BX3769" s="25"/>
      <c r="BY3769" s="25"/>
      <c r="BZ3769" s="25"/>
      <c r="CA3769" s="25"/>
      <c r="CB3769" s="25"/>
      <c r="CC3769" s="25"/>
      <c r="CD3769" s="2" t="s">
        <v>78</v>
      </c>
      <c r="CE3769" s="2" t="s">
        <v>22200</v>
      </c>
      <c r="CF3769" s="25"/>
      <c r="CG3769" s="25"/>
      <c r="CH3769" s="25"/>
      <c r="CI3769" s="25"/>
      <c r="CJ3769" s="25"/>
    </row>
    <row r="3770" spans="1:88" x14ac:dyDescent="0.2">
      <c r="A3770" s="2" t="s">
        <v>13937</v>
      </c>
      <c r="B3770" s="2" t="s">
        <v>26811</v>
      </c>
      <c r="C3770" s="2" t="s">
        <v>10420</v>
      </c>
      <c r="D3770" s="2"/>
      <c r="E3770" s="2" t="s">
        <v>13937</v>
      </c>
      <c r="F3770" s="2" t="s">
        <v>13938</v>
      </c>
      <c r="G3770" s="2"/>
      <c r="H3770" s="2"/>
      <c r="I3770" s="2" t="s">
        <v>61</v>
      </c>
      <c r="J3770" s="2" t="s">
        <v>61</v>
      </c>
      <c r="K3770" s="2"/>
      <c r="L3770" s="43">
        <v>2015</v>
      </c>
      <c r="M3770" s="2" t="s">
        <v>133</v>
      </c>
      <c r="N3770" s="32">
        <v>24.90737</v>
      </c>
      <c r="O3770" s="32">
        <v>55.328360000000004</v>
      </c>
      <c r="P3770" s="2" t="s">
        <v>2767</v>
      </c>
      <c r="Q3770" s="2" t="s">
        <v>65</v>
      </c>
      <c r="R3770" s="43" t="s">
        <v>16802</v>
      </c>
      <c r="S3770" s="41" t="s">
        <v>4851</v>
      </c>
      <c r="T3770" s="41" t="s">
        <v>18462</v>
      </c>
      <c r="U3770" s="2"/>
      <c r="V3770" s="2"/>
      <c r="W3770" s="41" t="s">
        <v>144</v>
      </c>
      <c r="X3770" s="2" t="s">
        <v>1598</v>
      </c>
      <c r="Y3770" s="2" t="s">
        <v>102</v>
      </c>
      <c r="Z3770" s="5" t="s">
        <v>10423</v>
      </c>
      <c r="AA3770" s="5" t="s">
        <v>16910</v>
      </c>
      <c r="AB3770" s="5" t="s">
        <v>16318</v>
      </c>
      <c r="AC3770" s="2" t="s">
        <v>3591</v>
      </c>
      <c r="AD3770" s="2">
        <v>1096100</v>
      </c>
      <c r="AE3770" s="5">
        <v>36</v>
      </c>
      <c r="AF3770" s="25"/>
      <c r="AG3770" s="29"/>
      <c r="AH3770" s="2" t="s">
        <v>3591</v>
      </c>
      <c r="AI3770" s="2">
        <v>3</v>
      </c>
      <c r="AJ3770" s="2" t="s">
        <v>3591</v>
      </c>
      <c r="AK3770" s="2"/>
      <c r="AL3770" s="2"/>
      <c r="AM3770" s="2"/>
      <c r="AN3770" s="2"/>
      <c r="AO3770" s="2"/>
      <c r="AP3770" s="25"/>
      <c r="AQ3770" s="25"/>
      <c r="AR3770" s="2"/>
      <c r="AS3770" s="2"/>
      <c r="AT3770" s="2"/>
      <c r="AU3770" s="25"/>
      <c r="AV3770" s="2"/>
      <c r="AW3770" s="2"/>
      <c r="AX3770" s="25"/>
      <c r="AY3770" s="25"/>
      <c r="AZ3770" s="25"/>
      <c r="BA3770" s="25"/>
      <c r="BB3770" s="25"/>
      <c r="BC3770" s="25"/>
      <c r="BD3770" s="25"/>
      <c r="BE3770" s="25"/>
      <c r="BF3770" s="25"/>
      <c r="BG3770" s="25"/>
      <c r="BH3770" s="25"/>
      <c r="BI3770" s="25"/>
      <c r="BJ3770" s="25"/>
      <c r="BK3770" s="25"/>
      <c r="BL3770" s="25"/>
      <c r="BM3770" s="25"/>
      <c r="BN3770" s="25"/>
      <c r="BO3770" s="25"/>
      <c r="BP3770" s="25"/>
      <c r="BQ3770" s="25"/>
      <c r="BR3770" s="25"/>
      <c r="BS3770" s="25"/>
      <c r="BT3770" s="25"/>
      <c r="BU3770" s="25"/>
      <c r="BV3770" s="25"/>
      <c r="BW3770" s="25"/>
      <c r="BX3770" s="25"/>
      <c r="BY3770" s="25"/>
      <c r="BZ3770" s="25"/>
      <c r="CA3770" s="25"/>
      <c r="CB3770" s="25"/>
      <c r="CC3770" s="25"/>
      <c r="CD3770" s="2" t="s">
        <v>78</v>
      </c>
      <c r="CE3770" s="2" t="s">
        <v>22201</v>
      </c>
      <c r="CF3770" s="25"/>
      <c r="CG3770" s="25"/>
      <c r="CH3770" s="25"/>
      <c r="CI3770" s="25"/>
      <c r="CJ3770" s="25"/>
    </row>
    <row r="3771" spans="1:88" x14ac:dyDescent="0.2">
      <c r="A3771" s="2" t="s">
        <v>13939</v>
      </c>
      <c r="B3771" s="2" t="s">
        <v>26812</v>
      </c>
      <c r="C3771" s="2" t="s">
        <v>10420</v>
      </c>
      <c r="D3771" s="2"/>
      <c r="E3771" s="2" t="s">
        <v>13939</v>
      </c>
      <c r="F3771" s="2" t="s">
        <v>13940</v>
      </c>
      <c r="G3771" s="2" t="s">
        <v>13941</v>
      </c>
      <c r="H3771" s="2"/>
      <c r="I3771" s="2" t="s">
        <v>61</v>
      </c>
      <c r="J3771" s="2" t="s">
        <v>61</v>
      </c>
      <c r="K3771" s="50" t="s">
        <v>61</v>
      </c>
      <c r="L3771" s="43">
        <v>2014</v>
      </c>
      <c r="M3771" s="2" t="s">
        <v>133</v>
      </c>
      <c r="N3771" s="32">
        <v>25.080909999999999</v>
      </c>
      <c r="O3771" s="32">
        <v>55.208260000000003</v>
      </c>
      <c r="P3771" s="2" t="s">
        <v>2767</v>
      </c>
      <c r="Q3771" s="2" t="s">
        <v>65</v>
      </c>
      <c r="R3771" s="43" t="s">
        <v>16802</v>
      </c>
      <c r="S3771" s="41" t="s">
        <v>4851</v>
      </c>
      <c r="T3771" s="41" t="s">
        <v>18462</v>
      </c>
      <c r="U3771" s="2"/>
      <c r="V3771" s="2"/>
      <c r="W3771" s="41" t="s">
        <v>17589</v>
      </c>
      <c r="X3771" s="2" t="s">
        <v>1598</v>
      </c>
      <c r="Y3771" s="2" t="s">
        <v>102</v>
      </c>
      <c r="Z3771" s="5" t="s">
        <v>10423</v>
      </c>
      <c r="AA3771" s="5" t="s">
        <v>16910</v>
      </c>
      <c r="AB3771" s="5" t="s">
        <v>16316</v>
      </c>
      <c r="AC3771" s="2" t="s">
        <v>5205</v>
      </c>
      <c r="AD3771" s="2">
        <v>1037500</v>
      </c>
      <c r="AE3771" s="5">
        <v>30</v>
      </c>
      <c r="AF3771" s="25"/>
      <c r="AG3771" s="29">
        <v>3</v>
      </c>
      <c r="AH3771" s="2" t="s">
        <v>17974</v>
      </c>
      <c r="AI3771" s="2">
        <v>3</v>
      </c>
      <c r="AJ3771" s="2">
        <v>3</v>
      </c>
      <c r="AK3771" s="2"/>
      <c r="AL3771" s="2"/>
      <c r="AM3771" s="2"/>
      <c r="AN3771" s="2"/>
      <c r="AO3771" s="2"/>
      <c r="AP3771" s="25"/>
      <c r="AQ3771" s="25"/>
      <c r="AR3771" s="2"/>
      <c r="AS3771" s="2"/>
      <c r="AT3771" s="2"/>
      <c r="AU3771" s="25"/>
      <c r="AV3771" s="2"/>
      <c r="AW3771" s="2"/>
      <c r="AX3771" s="25"/>
      <c r="AY3771" s="25"/>
      <c r="AZ3771" s="25"/>
      <c r="BA3771" s="25"/>
      <c r="BB3771" s="25"/>
      <c r="BC3771" s="25"/>
      <c r="BD3771" s="25"/>
      <c r="BE3771" s="25"/>
      <c r="BF3771" s="25"/>
      <c r="BG3771" s="25"/>
      <c r="BH3771" s="25"/>
      <c r="BI3771" s="25"/>
      <c r="BJ3771" s="25"/>
      <c r="BK3771" s="25"/>
      <c r="BL3771" s="25"/>
      <c r="BM3771" s="25"/>
      <c r="BN3771" s="25"/>
      <c r="BO3771" s="25"/>
      <c r="BP3771" s="25"/>
      <c r="BQ3771" s="25"/>
      <c r="BR3771" s="25"/>
      <c r="BS3771" s="25"/>
      <c r="BT3771" s="25"/>
      <c r="BU3771" s="25"/>
      <c r="BV3771" s="25"/>
      <c r="BW3771" s="25"/>
      <c r="BX3771" s="25"/>
      <c r="BY3771" s="25"/>
      <c r="BZ3771" s="25"/>
      <c r="CA3771" s="25"/>
      <c r="CB3771" s="25"/>
      <c r="CC3771" s="25"/>
      <c r="CD3771" s="2" t="s">
        <v>78</v>
      </c>
      <c r="CE3771" s="2" t="s">
        <v>22202</v>
      </c>
      <c r="CF3771" s="25"/>
      <c r="CG3771" s="25"/>
      <c r="CH3771" s="25"/>
      <c r="CI3771" s="25"/>
      <c r="CJ3771" s="25"/>
    </row>
    <row r="3772" spans="1:88" x14ac:dyDescent="0.2">
      <c r="A3772" s="2" t="s">
        <v>13942</v>
      </c>
      <c r="B3772" s="2" t="s">
        <v>26813</v>
      </c>
      <c r="C3772" s="2" t="s">
        <v>10420</v>
      </c>
      <c r="D3772" s="2"/>
      <c r="E3772" s="2" t="s">
        <v>13942</v>
      </c>
      <c r="F3772" s="2" t="s">
        <v>13943</v>
      </c>
      <c r="G3772" s="2"/>
      <c r="H3772" s="2"/>
      <c r="I3772" s="2" t="s">
        <v>61</v>
      </c>
      <c r="J3772" s="2" t="s">
        <v>61</v>
      </c>
      <c r="K3772" s="2"/>
      <c r="L3772" s="43">
        <v>2017</v>
      </c>
      <c r="M3772" s="2" t="s">
        <v>133</v>
      </c>
      <c r="N3772" s="32">
        <v>25.124870000000001</v>
      </c>
      <c r="O3772" s="32">
        <v>55.410060000000001</v>
      </c>
      <c r="P3772" s="2" t="s">
        <v>2767</v>
      </c>
      <c r="Q3772" s="2" t="s">
        <v>9679</v>
      </c>
      <c r="R3772" s="43" t="s">
        <v>18854</v>
      </c>
      <c r="S3772" s="41" t="s">
        <v>13944</v>
      </c>
      <c r="T3772" s="41" t="s">
        <v>18461</v>
      </c>
      <c r="U3772" s="2"/>
      <c r="V3772" s="2"/>
      <c r="W3772" s="41" t="s">
        <v>144</v>
      </c>
      <c r="X3772" s="2" t="s">
        <v>9680</v>
      </c>
      <c r="Y3772" s="2" t="s">
        <v>69</v>
      </c>
      <c r="Z3772" s="5" t="s">
        <v>10423</v>
      </c>
      <c r="AA3772" s="5" t="s">
        <v>10433</v>
      </c>
      <c r="AB3772" s="5" t="s">
        <v>18091</v>
      </c>
      <c r="AC3772" s="2" t="s">
        <v>3591</v>
      </c>
      <c r="AD3772" s="2">
        <v>1081200</v>
      </c>
      <c r="AE3772" s="5">
        <v>46</v>
      </c>
      <c r="AF3772" s="25"/>
      <c r="AG3772" s="29"/>
      <c r="AH3772" s="2" t="s">
        <v>3591</v>
      </c>
      <c r="AI3772" s="2">
        <v>2</v>
      </c>
      <c r="AJ3772" s="2" t="s">
        <v>3591</v>
      </c>
      <c r="AK3772" s="2"/>
      <c r="AL3772" s="2"/>
      <c r="AM3772" s="2"/>
      <c r="AN3772" s="2"/>
      <c r="AO3772" s="2"/>
      <c r="AP3772" s="25"/>
      <c r="AQ3772" s="25"/>
      <c r="AR3772" s="2"/>
      <c r="AS3772" s="2"/>
      <c r="AT3772" s="2"/>
      <c r="AU3772" s="25"/>
      <c r="AV3772" s="2"/>
      <c r="AW3772" s="2"/>
      <c r="AX3772" s="25"/>
      <c r="AY3772" s="25"/>
      <c r="AZ3772" s="25"/>
      <c r="BA3772" s="25"/>
      <c r="BB3772" s="25"/>
      <c r="BC3772" s="25"/>
      <c r="BD3772" s="25"/>
      <c r="BE3772" s="25"/>
      <c r="BF3772" s="25"/>
      <c r="BG3772" s="25"/>
      <c r="BH3772" s="25"/>
      <c r="BI3772" s="25"/>
      <c r="BJ3772" s="25"/>
      <c r="BK3772" s="25"/>
      <c r="BL3772" s="25"/>
      <c r="BM3772" s="25"/>
      <c r="BN3772" s="25"/>
      <c r="BO3772" s="25"/>
      <c r="BP3772" s="25"/>
      <c r="BQ3772" s="25"/>
      <c r="BR3772" s="25"/>
      <c r="BS3772" s="25"/>
      <c r="BT3772" s="25"/>
      <c r="BU3772" s="25"/>
      <c r="BV3772" s="25"/>
      <c r="BW3772" s="25"/>
      <c r="BX3772" s="25"/>
      <c r="BY3772" s="25"/>
      <c r="BZ3772" s="25"/>
      <c r="CA3772" s="25"/>
      <c r="CB3772" s="25"/>
      <c r="CC3772" s="25"/>
      <c r="CD3772" s="2" t="s">
        <v>78</v>
      </c>
      <c r="CE3772" s="2" t="s">
        <v>22203</v>
      </c>
      <c r="CF3772" s="25"/>
      <c r="CG3772" s="25"/>
      <c r="CH3772" s="25"/>
      <c r="CI3772" s="25"/>
      <c r="CJ3772" s="25"/>
    </row>
    <row r="3773" spans="1:88" x14ac:dyDescent="0.2">
      <c r="A3773" s="2" t="s">
        <v>13945</v>
      </c>
      <c r="B3773" s="2" t="s">
        <v>26814</v>
      </c>
      <c r="C3773" s="2" t="s">
        <v>10420</v>
      </c>
      <c r="D3773" s="2"/>
      <c r="E3773" s="2" t="s">
        <v>13945</v>
      </c>
      <c r="F3773" s="2" t="s">
        <v>13946</v>
      </c>
      <c r="G3773" s="2" t="s">
        <v>17799</v>
      </c>
      <c r="H3773" s="2"/>
      <c r="I3773" s="2" t="s">
        <v>61</v>
      </c>
      <c r="J3773" s="2" t="s">
        <v>61</v>
      </c>
      <c r="K3773" s="50" t="s">
        <v>61</v>
      </c>
      <c r="L3773" s="43">
        <v>2019</v>
      </c>
      <c r="M3773" s="2" t="s">
        <v>133</v>
      </c>
      <c r="N3773" s="32">
        <v>24.989609999999999</v>
      </c>
      <c r="O3773" s="32">
        <v>55.203119999999998</v>
      </c>
      <c r="P3773" s="2" t="s">
        <v>2767</v>
      </c>
      <c r="Q3773" s="2" t="s">
        <v>65</v>
      </c>
      <c r="R3773" s="43" t="s">
        <v>18854</v>
      </c>
      <c r="S3773" s="41" t="s">
        <v>272</v>
      </c>
      <c r="T3773" s="41" t="s">
        <v>18461</v>
      </c>
      <c r="U3773" s="2"/>
      <c r="V3773" s="2"/>
      <c r="W3773" s="41" t="s">
        <v>17589</v>
      </c>
      <c r="X3773" s="2" t="s">
        <v>1598</v>
      </c>
      <c r="Y3773" s="2" t="s">
        <v>102</v>
      </c>
      <c r="Z3773" s="5" t="s">
        <v>10423</v>
      </c>
      <c r="AA3773" s="5" t="s">
        <v>16910</v>
      </c>
      <c r="AB3773" s="5" t="s">
        <v>16316</v>
      </c>
      <c r="AC3773" s="2" t="s">
        <v>5205</v>
      </c>
      <c r="AD3773" s="2">
        <v>1059700</v>
      </c>
      <c r="AE3773" s="5">
        <v>25</v>
      </c>
      <c r="AF3773" s="25"/>
      <c r="AG3773" s="29">
        <v>3</v>
      </c>
      <c r="AH3773" s="2" t="s">
        <v>17974</v>
      </c>
      <c r="AI3773" s="2">
        <v>3</v>
      </c>
      <c r="AJ3773" s="2">
        <v>3</v>
      </c>
      <c r="AK3773" s="2"/>
      <c r="AL3773" s="2"/>
      <c r="AM3773" s="2"/>
      <c r="AN3773" s="2"/>
      <c r="AO3773" s="2"/>
      <c r="AP3773" s="25"/>
      <c r="AQ3773" s="25"/>
      <c r="AR3773" s="2"/>
      <c r="AS3773" s="2"/>
      <c r="AT3773" s="2"/>
      <c r="AU3773" s="25"/>
      <c r="AV3773" s="2"/>
      <c r="AW3773" s="2"/>
      <c r="AX3773" s="25"/>
      <c r="AY3773" s="25"/>
      <c r="AZ3773" s="25"/>
      <c r="BA3773" s="25"/>
      <c r="BB3773" s="25"/>
      <c r="BC3773" s="25"/>
      <c r="BD3773" s="25"/>
      <c r="BE3773" s="25"/>
      <c r="BF3773" s="25"/>
      <c r="BG3773" s="25"/>
      <c r="BH3773" s="25"/>
      <c r="BI3773" s="25"/>
      <c r="BJ3773" s="25"/>
      <c r="BK3773" s="25"/>
      <c r="BL3773" s="25"/>
      <c r="BM3773" s="25"/>
      <c r="BN3773" s="25"/>
      <c r="BO3773" s="25"/>
      <c r="BP3773" s="25"/>
      <c r="BQ3773" s="25"/>
      <c r="BR3773" s="25"/>
      <c r="BS3773" s="25"/>
      <c r="BT3773" s="25"/>
      <c r="BU3773" s="25"/>
      <c r="BV3773" s="25"/>
      <c r="BW3773" s="25"/>
      <c r="BX3773" s="25"/>
      <c r="BY3773" s="25"/>
      <c r="BZ3773" s="25"/>
      <c r="CA3773" s="25"/>
      <c r="CB3773" s="25"/>
      <c r="CC3773" s="25"/>
      <c r="CD3773" s="2" t="s">
        <v>71</v>
      </c>
      <c r="CE3773" s="2">
        <v>0</v>
      </c>
      <c r="CF3773" s="25"/>
      <c r="CG3773" s="25"/>
      <c r="CH3773" s="25"/>
      <c r="CI3773" s="25"/>
      <c r="CJ3773" s="25"/>
    </row>
    <row r="3774" spans="1:88" x14ac:dyDescent="0.2">
      <c r="A3774" s="2" t="s">
        <v>13947</v>
      </c>
      <c r="B3774" s="2" t="s">
        <v>26815</v>
      </c>
      <c r="C3774" s="2" t="s">
        <v>10420</v>
      </c>
      <c r="D3774" s="2"/>
      <c r="E3774" s="2" t="s">
        <v>13947</v>
      </c>
      <c r="F3774" s="2" t="s">
        <v>13948</v>
      </c>
      <c r="G3774" s="2" t="s">
        <v>13949</v>
      </c>
      <c r="H3774" s="2"/>
      <c r="I3774" s="2" t="s">
        <v>61</v>
      </c>
      <c r="J3774" s="2" t="s">
        <v>61</v>
      </c>
      <c r="K3774" s="50" t="s">
        <v>61</v>
      </c>
      <c r="L3774" s="43">
        <v>2016</v>
      </c>
      <c r="M3774" s="2" t="s">
        <v>133</v>
      </c>
      <c r="N3774" s="32">
        <v>25.196750000000002</v>
      </c>
      <c r="O3774" s="32">
        <v>55.25076</v>
      </c>
      <c r="P3774" s="2" t="s">
        <v>2767</v>
      </c>
      <c r="Q3774" s="2" t="s">
        <v>65</v>
      </c>
      <c r="R3774" s="43" t="s">
        <v>16802</v>
      </c>
      <c r="S3774" s="41" t="s">
        <v>4851</v>
      </c>
      <c r="T3774" s="41" t="s">
        <v>18462</v>
      </c>
      <c r="U3774" s="2"/>
      <c r="V3774" s="2"/>
      <c r="W3774" s="41" t="s">
        <v>17589</v>
      </c>
      <c r="X3774" s="2" t="s">
        <v>1598</v>
      </c>
      <c r="Y3774" s="2" t="s">
        <v>76</v>
      </c>
      <c r="Z3774" s="5" t="s">
        <v>10423</v>
      </c>
      <c r="AA3774" s="5" t="s">
        <v>16910</v>
      </c>
      <c r="AB3774" s="5" t="s">
        <v>16317</v>
      </c>
      <c r="AC3774" s="2" t="s">
        <v>5205</v>
      </c>
      <c r="AD3774" s="2">
        <v>1034300</v>
      </c>
      <c r="AE3774" s="5">
        <v>30</v>
      </c>
      <c r="AF3774" s="25"/>
      <c r="AG3774" s="29">
        <v>3</v>
      </c>
      <c r="AH3774" s="2" t="s">
        <v>17974</v>
      </c>
      <c r="AI3774" s="2">
        <v>3</v>
      </c>
      <c r="AJ3774" s="2">
        <v>3</v>
      </c>
      <c r="AK3774" s="2"/>
      <c r="AL3774" s="2"/>
      <c r="AM3774" s="2"/>
      <c r="AN3774" s="2"/>
      <c r="AO3774" s="2"/>
      <c r="AP3774" s="25"/>
      <c r="AQ3774" s="25"/>
      <c r="AR3774" s="2"/>
      <c r="AS3774" s="2"/>
      <c r="AT3774" s="2"/>
      <c r="AU3774" s="25"/>
      <c r="AV3774" s="2"/>
      <c r="AW3774" s="2"/>
      <c r="AX3774" s="25"/>
      <c r="AY3774" s="25"/>
      <c r="AZ3774" s="25"/>
      <c r="BA3774" s="25"/>
      <c r="BB3774" s="25"/>
      <c r="BC3774" s="25"/>
      <c r="BD3774" s="25"/>
      <c r="BE3774" s="25"/>
      <c r="BF3774" s="25"/>
      <c r="BG3774" s="25"/>
      <c r="BH3774" s="25"/>
      <c r="BI3774" s="25"/>
      <c r="BJ3774" s="25"/>
      <c r="BK3774" s="25"/>
      <c r="BL3774" s="25"/>
      <c r="BM3774" s="25"/>
      <c r="BN3774" s="25"/>
      <c r="BO3774" s="25"/>
      <c r="BP3774" s="25"/>
      <c r="BQ3774" s="25"/>
      <c r="BR3774" s="25"/>
      <c r="BS3774" s="25"/>
      <c r="BT3774" s="25"/>
      <c r="BU3774" s="25"/>
      <c r="BV3774" s="25"/>
      <c r="BW3774" s="25"/>
      <c r="BX3774" s="25"/>
      <c r="BY3774" s="25"/>
      <c r="BZ3774" s="25"/>
      <c r="CA3774" s="25"/>
      <c r="CB3774" s="25"/>
      <c r="CC3774" s="25"/>
      <c r="CD3774" s="2" t="s">
        <v>78</v>
      </c>
      <c r="CE3774" s="2" t="s">
        <v>22204</v>
      </c>
      <c r="CF3774" s="25"/>
      <c r="CG3774" s="25"/>
      <c r="CH3774" s="25"/>
      <c r="CI3774" s="25"/>
      <c r="CJ3774" s="25"/>
    </row>
    <row r="3775" spans="1:88" x14ac:dyDescent="0.2">
      <c r="A3775" s="2" t="s">
        <v>13950</v>
      </c>
      <c r="B3775" s="2" t="s">
        <v>26816</v>
      </c>
      <c r="C3775" s="2" t="s">
        <v>10420</v>
      </c>
      <c r="D3775" s="2"/>
      <c r="E3775" s="2" t="s">
        <v>13950</v>
      </c>
      <c r="F3775" s="2" t="s">
        <v>13951</v>
      </c>
      <c r="G3775" s="2" t="s">
        <v>13952</v>
      </c>
      <c r="H3775" s="2"/>
      <c r="I3775" s="2" t="s">
        <v>61</v>
      </c>
      <c r="J3775" s="2" t="s">
        <v>61</v>
      </c>
      <c r="K3775" s="50" t="s">
        <v>61</v>
      </c>
      <c r="L3775" s="43">
        <v>2017</v>
      </c>
      <c r="M3775" s="2" t="s">
        <v>133</v>
      </c>
      <c r="N3775" s="32">
        <v>25.19435</v>
      </c>
      <c r="O3775" s="32">
        <v>55.235349999999997</v>
      </c>
      <c r="P3775" s="2" t="s">
        <v>2767</v>
      </c>
      <c r="Q3775" s="2" t="s">
        <v>65</v>
      </c>
      <c r="R3775" s="43" t="s">
        <v>18854</v>
      </c>
      <c r="S3775" s="41" t="s">
        <v>272</v>
      </c>
      <c r="T3775" s="41" t="s">
        <v>18461</v>
      </c>
      <c r="U3775" s="2"/>
      <c r="V3775" s="2"/>
      <c r="W3775" s="41" t="s">
        <v>17589</v>
      </c>
      <c r="X3775" s="2" t="s">
        <v>1598</v>
      </c>
      <c r="Y3775" s="2" t="s">
        <v>10437</v>
      </c>
      <c r="Z3775" s="5" t="s">
        <v>10423</v>
      </c>
      <c r="AA3775" s="5" t="s">
        <v>16910</v>
      </c>
      <c r="AB3775" s="5" t="s">
        <v>18090</v>
      </c>
      <c r="AC3775" s="2" t="s">
        <v>5205</v>
      </c>
      <c r="AD3775" s="2">
        <v>1034200</v>
      </c>
      <c r="AE3775" s="5">
        <v>16</v>
      </c>
      <c r="AF3775" s="25"/>
      <c r="AG3775" s="29">
        <v>3</v>
      </c>
      <c r="AH3775" s="2" t="s">
        <v>17974</v>
      </c>
      <c r="AI3775" s="2">
        <v>3</v>
      </c>
      <c r="AJ3775" s="2">
        <v>3</v>
      </c>
      <c r="AK3775" s="2"/>
      <c r="AL3775" s="2"/>
      <c r="AM3775" s="2"/>
      <c r="AN3775" s="2"/>
      <c r="AO3775" s="2"/>
      <c r="AP3775" s="25"/>
      <c r="AQ3775" s="25"/>
      <c r="AR3775" s="2"/>
      <c r="AS3775" s="2"/>
      <c r="AT3775" s="2"/>
      <c r="AU3775" s="25"/>
      <c r="AV3775" s="2"/>
      <c r="AW3775" s="2"/>
      <c r="AX3775" s="25"/>
      <c r="AY3775" s="25"/>
      <c r="AZ3775" s="25"/>
      <c r="BA3775" s="25"/>
      <c r="BB3775" s="25"/>
      <c r="BC3775" s="25"/>
      <c r="BD3775" s="25"/>
      <c r="BE3775" s="25"/>
      <c r="BF3775" s="25"/>
      <c r="BG3775" s="25"/>
      <c r="BH3775" s="25"/>
      <c r="BI3775" s="25"/>
      <c r="BJ3775" s="25"/>
      <c r="BK3775" s="25"/>
      <c r="BL3775" s="25"/>
      <c r="BM3775" s="25"/>
      <c r="BN3775" s="25"/>
      <c r="BO3775" s="25"/>
      <c r="BP3775" s="25"/>
      <c r="BQ3775" s="25"/>
      <c r="BR3775" s="25"/>
      <c r="BS3775" s="25"/>
      <c r="BT3775" s="25"/>
      <c r="BU3775" s="25"/>
      <c r="BV3775" s="25"/>
      <c r="BW3775" s="25"/>
      <c r="BX3775" s="25"/>
      <c r="BY3775" s="25"/>
      <c r="BZ3775" s="25"/>
      <c r="CA3775" s="25"/>
      <c r="CB3775" s="25"/>
      <c r="CC3775" s="25"/>
      <c r="CD3775" s="2" t="s">
        <v>78</v>
      </c>
      <c r="CE3775" s="2" t="s">
        <v>22205</v>
      </c>
      <c r="CF3775" s="25"/>
      <c r="CG3775" s="25"/>
      <c r="CH3775" s="25"/>
      <c r="CI3775" s="25"/>
      <c r="CJ3775" s="25"/>
    </row>
    <row r="3776" spans="1:88" x14ac:dyDescent="0.2">
      <c r="A3776" s="2" t="s">
        <v>13953</v>
      </c>
      <c r="B3776" s="2" t="s">
        <v>26817</v>
      </c>
      <c r="C3776" s="2" t="s">
        <v>10420</v>
      </c>
      <c r="D3776" s="2"/>
      <c r="E3776" s="2" t="s">
        <v>13953</v>
      </c>
      <c r="F3776" s="2" t="s">
        <v>13954</v>
      </c>
      <c r="G3776" s="2" t="s">
        <v>13955</v>
      </c>
      <c r="H3776" s="2"/>
      <c r="I3776" s="2" t="s">
        <v>61</v>
      </c>
      <c r="J3776" s="2" t="s">
        <v>61</v>
      </c>
      <c r="K3776" s="50" t="s">
        <v>61</v>
      </c>
      <c r="L3776" s="43">
        <v>2017</v>
      </c>
      <c r="M3776" s="2" t="s">
        <v>133</v>
      </c>
      <c r="N3776" s="32">
        <v>25.207180000000001</v>
      </c>
      <c r="O3776" s="32">
        <v>55.24503</v>
      </c>
      <c r="P3776" s="2" t="s">
        <v>2767</v>
      </c>
      <c r="Q3776" s="2" t="s">
        <v>65</v>
      </c>
      <c r="R3776" s="43" t="s">
        <v>18854</v>
      </c>
      <c r="S3776" s="41" t="s">
        <v>272</v>
      </c>
      <c r="T3776" s="41" t="s">
        <v>18461</v>
      </c>
      <c r="U3776" s="2"/>
      <c r="V3776" s="2"/>
      <c r="W3776" s="41" t="s">
        <v>17589</v>
      </c>
      <c r="X3776" s="2" t="s">
        <v>1598</v>
      </c>
      <c r="Y3776" s="2" t="s">
        <v>76</v>
      </c>
      <c r="Z3776" s="5" t="s">
        <v>10423</v>
      </c>
      <c r="AA3776" s="5" t="s">
        <v>16910</v>
      </c>
      <c r="AB3776" s="5" t="s">
        <v>16317</v>
      </c>
      <c r="AC3776" s="2" t="s">
        <v>5205</v>
      </c>
      <c r="AD3776" s="2">
        <v>1034200</v>
      </c>
      <c r="AE3776" s="5">
        <v>14</v>
      </c>
      <c r="AF3776" s="25"/>
      <c r="AG3776" s="29">
        <v>3</v>
      </c>
      <c r="AH3776" s="2" t="s">
        <v>17974</v>
      </c>
      <c r="AI3776" s="2">
        <v>3</v>
      </c>
      <c r="AJ3776" s="2">
        <v>3</v>
      </c>
      <c r="AK3776" s="2"/>
      <c r="AL3776" s="2"/>
      <c r="AM3776" s="2"/>
      <c r="AN3776" s="2"/>
      <c r="AO3776" s="2"/>
      <c r="AP3776" s="25"/>
      <c r="AQ3776" s="25"/>
      <c r="AR3776" s="2"/>
      <c r="AS3776" s="2"/>
      <c r="AT3776" s="2"/>
      <c r="AU3776" s="25"/>
      <c r="AV3776" s="2"/>
      <c r="AW3776" s="2"/>
      <c r="AX3776" s="25"/>
      <c r="AY3776" s="25"/>
      <c r="AZ3776" s="25"/>
      <c r="BA3776" s="25"/>
      <c r="BB3776" s="25"/>
      <c r="BC3776" s="25"/>
      <c r="BD3776" s="25"/>
      <c r="BE3776" s="25"/>
      <c r="BF3776" s="25"/>
      <c r="BG3776" s="25"/>
      <c r="BH3776" s="25"/>
      <c r="BI3776" s="25"/>
      <c r="BJ3776" s="25"/>
      <c r="BK3776" s="25"/>
      <c r="BL3776" s="25"/>
      <c r="BM3776" s="25"/>
      <c r="BN3776" s="25"/>
      <c r="BO3776" s="25"/>
      <c r="BP3776" s="25"/>
      <c r="BQ3776" s="25"/>
      <c r="BR3776" s="25"/>
      <c r="BS3776" s="25"/>
      <c r="BT3776" s="25"/>
      <c r="BU3776" s="25"/>
      <c r="BV3776" s="25"/>
      <c r="BW3776" s="25"/>
      <c r="BX3776" s="25"/>
      <c r="BY3776" s="25"/>
      <c r="BZ3776" s="25"/>
      <c r="CA3776" s="25"/>
      <c r="CB3776" s="25"/>
      <c r="CC3776" s="25"/>
      <c r="CD3776" s="2" t="s">
        <v>78</v>
      </c>
      <c r="CE3776" s="2" t="s">
        <v>22206</v>
      </c>
      <c r="CF3776" s="25"/>
      <c r="CG3776" s="25"/>
      <c r="CH3776" s="25"/>
      <c r="CI3776" s="25"/>
      <c r="CJ3776" s="25"/>
    </row>
    <row r="3777" spans="1:88" x14ac:dyDescent="0.2">
      <c r="A3777" s="2" t="s">
        <v>13956</v>
      </c>
      <c r="B3777" s="2" t="s">
        <v>26818</v>
      </c>
      <c r="C3777" s="2" t="s">
        <v>10420</v>
      </c>
      <c r="D3777" s="2"/>
      <c r="E3777" s="2" t="s">
        <v>13956</v>
      </c>
      <c r="F3777" s="2" t="s">
        <v>13957</v>
      </c>
      <c r="G3777" s="2" t="s">
        <v>13958</v>
      </c>
      <c r="H3777" s="2"/>
      <c r="I3777" s="2" t="s">
        <v>61</v>
      </c>
      <c r="J3777" s="2" t="s">
        <v>61</v>
      </c>
      <c r="K3777" s="50" t="s">
        <v>61</v>
      </c>
      <c r="L3777" s="43">
        <v>2016</v>
      </c>
      <c r="M3777" s="2" t="s">
        <v>133</v>
      </c>
      <c r="N3777" s="32">
        <v>25.26764</v>
      </c>
      <c r="O3777" s="32">
        <v>55.297980000000003</v>
      </c>
      <c r="P3777" s="2" t="s">
        <v>2767</v>
      </c>
      <c r="Q3777" s="2" t="s">
        <v>65</v>
      </c>
      <c r="R3777" s="43" t="s">
        <v>18854</v>
      </c>
      <c r="S3777" s="41" t="s">
        <v>272</v>
      </c>
      <c r="T3777" s="41" t="s">
        <v>18461</v>
      </c>
      <c r="U3777" s="2"/>
      <c r="V3777" s="2"/>
      <c r="W3777" s="41" t="s">
        <v>17589</v>
      </c>
      <c r="X3777" s="2" t="s">
        <v>1598</v>
      </c>
      <c r="Y3777" s="2" t="s">
        <v>76</v>
      </c>
      <c r="Z3777" s="5" t="s">
        <v>10423</v>
      </c>
      <c r="AA3777" s="5" t="s">
        <v>16910</v>
      </c>
      <c r="AB3777" s="5" t="s">
        <v>16317</v>
      </c>
      <c r="AC3777" s="2" t="s">
        <v>5247</v>
      </c>
      <c r="AD3777" s="2">
        <v>1011400</v>
      </c>
      <c r="AE3777" s="5">
        <v>30</v>
      </c>
      <c r="AF3777" s="25"/>
      <c r="AG3777" s="29">
        <v>3</v>
      </c>
      <c r="AH3777" s="2" t="s">
        <v>17978</v>
      </c>
      <c r="AI3777" s="2">
        <v>3</v>
      </c>
      <c r="AJ3777" s="2">
        <v>3</v>
      </c>
      <c r="AK3777" s="2"/>
      <c r="AL3777" s="2"/>
      <c r="AM3777" s="2"/>
      <c r="AN3777" s="2"/>
      <c r="AO3777" s="2"/>
      <c r="AP3777" s="25"/>
      <c r="AQ3777" s="25"/>
      <c r="AR3777" s="2"/>
      <c r="AS3777" s="2"/>
      <c r="AT3777" s="2"/>
      <c r="AU3777" s="25"/>
      <c r="AV3777" s="2"/>
      <c r="AW3777" s="2"/>
      <c r="AX3777" s="25"/>
      <c r="AY3777" s="25"/>
      <c r="AZ3777" s="25"/>
      <c r="BA3777" s="25"/>
      <c r="BB3777" s="25"/>
      <c r="BC3777" s="25"/>
      <c r="BD3777" s="25"/>
      <c r="BE3777" s="25"/>
      <c r="BF3777" s="25"/>
      <c r="BG3777" s="25"/>
      <c r="BH3777" s="25"/>
      <c r="BI3777" s="25"/>
      <c r="BJ3777" s="25"/>
      <c r="BK3777" s="25"/>
      <c r="BL3777" s="25"/>
      <c r="BM3777" s="25"/>
      <c r="BN3777" s="25"/>
      <c r="BO3777" s="25"/>
      <c r="BP3777" s="25"/>
      <c r="BQ3777" s="25"/>
      <c r="BR3777" s="25"/>
      <c r="BS3777" s="25"/>
      <c r="BT3777" s="25"/>
      <c r="BU3777" s="25"/>
      <c r="BV3777" s="25"/>
      <c r="BW3777" s="25"/>
      <c r="BX3777" s="25"/>
      <c r="BY3777" s="25"/>
      <c r="BZ3777" s="25"/>
      <c r="CA3777" s="25"/>
      <c r="CB3777" s="25"/>
      <c r="CC3777" s="25"/>
      <c r="CD3777" s="2" t="s">
        <v>71</v>
      </c>
      <c r="CE3777" s="2">
        <v>0</v>
      </c>
      <c r="CF3777" s="25"/>
      <c r="CG3777" s="25"/>
      <c r="CH3777" s="25"/>
      <c r="CI3777" s="25"/>
      <c r="CJ3777" s="25"/>
    </row>
    <row r="3778" spans="1:88" x14ac:dyDescent="0.2">
      <c r="A3778" s="2" t="s">
        <v>13959</v>
      </c>
      <c r="B3778" s="2" t="s">
        <v>26819</v>
      </c>
      <c r="C3778" s="2" t="s">
        <v>10420</v>
      </c>
      <c r="D3778" s="2"/>
      <c r="E3778" s="2" t="s">
        <v>13959</v>
      </c>
      <c r="F3778" s="2" t="s">
        <v>13960</v>
      </c>
      <c r="G3778" s="2" t="s">
        <v>13961</v>
      </c>
      <c r="H3778" s="2"/>
      <c r="I3778" s="2" t="s">
        <v>61</v>
      </c>
      <c r="J3778" s="2" t="s">
        <v>61</v>
      </c>
      <c r="K3778" s="50" t="s">
        <v>61</v>
      </c>
      <c r="L3778" s="43">
        <v>2017</v>
      </c>
      <c r="M3778" s="2" t="s">
        <v>133</v>
      </c>
      <c r="N3778" s="32">
        <v>25.06635</v>
      </c>
      <c r="O3778" s="32">
        <v>55.243760000000002</v>
      </c>
      <c r="P3778" s="2" t="s">
        <v>2767</v>
      </c>
      <c r="Q3778" s="2" t="s">
        <v>65</v>
      </c>
      <c r="R3778" s="43" t="s">
        <v>18854</v>
      </c>
      <c r="S3778" s="41" t="s">
        <v>272</v>
      </c>
      <c r="T3778" s="41" t="s">
        <v>18461</v>
      </c>
      <c r="U3778" s="2"/>
      <c r="V3778" s="2"/>
      <c r="W3778" s="41" t="s">
        <v>17589</v>
      </c>
      <c r="X3778" s="2" t="s">
        <v>1598</v>
      </c>
      <c r="Y3778" s="2" t="s">
        <v>102</v>
      </c>
      <c r="Z3778" s="5" t="s">
        <v>10423</v>
      </c>
      <c r="AA3778" s="5" t="s">
        <v>16910</v>
      </c>
      <c r="AB3778" s="5" t="s">
        <v>16316</v>
      </c>
      <c r="AC3778" s="2" t="s">
        <v>5205</v>
      </c>
      <c r="AD3778" s="2">
        <v>1067300</v>
      </c>
      <c r="AE3778" s="5">
        <v>30</v>
      </c>
      <c r="AF3778" s="25"/>
      <c r="AG3778" s="29">
        <v>3</v>
      </c>
      <c r="AH3778" s="2" t="s">
        <v>17974</v>
      </c>
      <c r="AI3778" s="2">
        <v>3</v>
      </c>
      <c r="AJ3778" s="2">
        <v>3</v>
      </c>
      <c r="AK3778" s="2"/>
      <c r="AL3778" s="2"/>
      <c r="AM3778" s="2"/>
      <c r="AN3778" s="2"/>
      <c r="AO3778" s="2"/>
      <c r="AP3778" s="25"/>
      <c r="AQ3778" s="25"/>
      <c r="AR3778" s="2"/>
      <c r="AS3778" s="2"/>
      <c r="AT3778" s="2"/>
      <c r="AU3778" s="25"/>
      <c r="AV3778" s="2"/>
      <c r="AW3778" s="2"/>
      <c r="AX3778" s="25"/>
      <c r="AY3778" s="25"/>
      <c r="AZ3778" s="25"/>
      <c r="BA3778" s="25"/>
      <c r="BB3778" s="25"/>
      <c r="BC3778" s="25"/>
      <c r="BD3778" s="25"/>
      <c r="BE3778" s="25"/>
      <c r="BF3778" s="25"/>
      <c r="BG3778" s="25"/>
      <c r="BH3778" s="25"/>
      <c r="BI3778" s="25"/>
      <c r="BJ3778" s="25"/>
      <c r="BK3778" s="25"/>
      <c r="BL3778" s="25"/>
      <c r="BM3778" s="25"/>
      <c r="BN3778" s="25"/>
      <c r="BO3778" s="25"/>
      <c r="BP3778" s="25"/>
      <c r="BQ3778" s="25"/>
      <c r="BR3778" s="25"/>
      <c r="BS3778" s="25"/>
      <c r="BT3778" s="25"/>
      <c r="BU3778" s="25"/>
      <c r="BV3778" s="25"/>
      <c r="BW3778" s="25"/>
      <c r="BX3778" s="25"/>
      <c r="BY3778" s="25"/>
      <c r="BZ3778" s="25"/>
      <c r="CA3778" s="25"/>
      <c r="CB3778" s="25"/>
      <c r="CC3778" s="25"/>
      <c r="CD3778" s="2" t="s">
        <v>78</v>
      </c>
      <c r="CE3778" s="2" t="s">
        <v>22207</v>
      </c>
      <c r="CF3778" s="25"/>
      <c r="CG3778" s="25"/>
      <c r="CH3778" s="25"/>
      <c r="CI3778" s="25"/>
      <c r="CJ3778" s="25"/>
    </row>
    <row r="3779" spans="1:88" x14ac:dyDescent="0.2">
      <c r="A3779" s="2" t="s">
        <v>13962</v>
      </c>
      <c r="B3779" s="2" t="s">
        <v>26820</v>
      </c>
      <c r="C3779" s="2" t="s">
        <v>10420</v>
      </c>
      <c r="D3779" s="2"/>
      <c r="E3779" s="2" t="s">
        <v>13962</v>
      </c>
      <c r="F3779" s="2" t="s">
        <v>13963</v>
      </c>
      <c r="G3779" s="2" t="s">
        <v>13964</v>
      </c>
      <c r="H3779" s="2"/>
      <c r="I3779" s="2" t="s">
        <v>61</v>
      </c>
      <c r="J3779" s="2" t="s">
        <v>61</v>
      </c>
      <c r="K3779" s="50" t="s">
        <v>61</v>
      </c>
      <c r="L3779" s="43">
        <v>2017</v>
      </c>
      <c r="M3779" s="2" t="s">
        <v>133</v>
      </c>
      <c r="N3779" s="32">
        <v>25.25544</v>
      </c>
      <c r="O3779" s="32">
        <v>55.339269999999999</v>
      </c>
      <c r="P3779" s="2" t="s">
        <v>2767</v>
      </c>
      <c r="Q3779" s="2" t="s">
        <v>65</v>
      </c>
      <c r="R3779" s="43" t="s">
        <v>18854</v>
      </c>
      <c r="S3779" s="41" t="s">
        <v>272</v>
      </c>
      <c r="T3779" s="41" t="s">
        <v>18461</v>
      </c>
      <c r="U3779" s="2"/>
      <c r="V3779" s="2"/>
      <c r="W3779" s="41" t="s">
        <v>17589</v>
      </c>
      <c r="X3779" s="2" t="s">
        <v>1598</v>
      </c>
      <c r="Y3779" s="2" t="s">
        <v>76</v>
      </c>
      <c r="Z3779" s="5" t="s">
        <v>10423</v>
      </c>
      <c r="AA3779" s="5" t="s">
        <v>16910</v>
      </c>
      <c r="AB3779" s="5" t="s">
        <v>16317</v>
      </c>
      <c r="AC3779" s="2" t="s">
        <v>5205</v>
      </c>
      <c r="AD3779" s="2">
        <v>1022100</v>
      </c>
      <c r="AE3779" s="5">
        <v>22</v>
      </c>
      <c r="AF3779" s="25"/>
      <c r="AG3779" s="29">
        <v>3</v>
      </c>
      <c r="AH3779" s="2" t="s">
        <v>17974</v>
      </c>
      <c r="AI3779" s="2">
        <v>3</v>
      </c>
      <c r="AJ3779" s="2">
        <v>3</v>
      </c>
      <c r="AK3779" s="2"/>
      <c r="AL3779" s="2"/>
      <c r="AM3779" s="2"/>
      <c r="AN3779" s="2"/>
      <c r="AO3779" s="2"/>
      <c r="AP3779" s="25"/>
      <c r="AQ3779" s="25"/>
      <c r="AR3779" s="2"/>
      <c r="AS3779" s="2"/>
      <c r="AT3779" s="2"/>
      <c r="AU3779" s="25"/>
      <c r="AV3779" s="2"/>
      <c r="AW3779" s="2"/>
      <c r="AX3779" s="25"/>
      <c r="AY3779" s="25"/>
      <c r="AZ3779" s="25"/>
      <c r="BA3779" s="25"/>
      <c r="BB3779" s="25"/>
      <c r="BC3779" s="25"/>
      <c r="BD3779" s="25"/>
      <c r="BE3779" s="25"/>
      <c r="BF3779" s="25"/>
      <c r="BG3779" s="25"/>
      <c r="BH3779" s="25"/>
      <c r="BI3779" s="25"/>
      <c r="BJ3779" s="25"/>
      <c r="BK3779" s="25"/>
      <c r="BL3779" s="25"/>
      <c r="BM3779" s="25"/>
      <c r="BN3779" s="25"/>
      <c r="BO3779" s="25"/>
      <c r="BP3779" s="25"/>
      <c r="BQ3779" s="25"/>
      <c r="BR3779" s="25"/>
      <c r="BS3779" s="25"/>
      <c r="BT3779" s="25"/>
      <c r="BU3779" s="25"/>
      <c r="BV3779" s="25"/>
      <c r="BW3779" s="25"/>
      <c r="BX3779" s="25"/>
      <c r="BY3779" s="25"/>
      <c r="BZ3779" s="25"/>
      <c r="CA3779" s="25"/>
      <c r="CB3779" s="25"/>
      <c r="CC3779" s="25"/>
      <c r="CD3779" s="2" t="s">
        <v>78</v>
      </c>
      <c r="CE3779" s="2" t="s">
        <v>22208</v>
      </c>
      <c r="CF3779" s="25"/>
      <c r="CG3779" s="25"/>
      <c r="CH3779" s="25"/>
      <c r="CI3779" s="25"/>
      <c r="CJ3779" s="25"/>
    </row>
    <row r="3780" spans="1:88" x14ac:dyDescent="0.2">
      <c r="A3780" s="2" t="s">
        <v>13965</v>
      </c>
      <c r="B3780" s="2" t="s">
        <v>26821</v>
      </c>
      <c r="C3780" s="2" t="s">
        <v>10420</v>
      </c>
      <c r="D3780" s="2"/>
      <c r="E3780" s="2" t="s">
        <v>13965</v>
      </c>
      <c r="F3780" s="2" t="s">
        <v>13966</v>
      </c>
      <c r="G3780" s="2" t="s">
        <v>13967</v>
      </c>
      <c r="H3780" s="2"/>
      <c r="I3780" s="2" t="s">
        <v>61</v>
      </c>
      <c r="J3780" s="2" t="s">
        <v>61</v>
      </c>
      <c r="K3780" s="50" t="s">
        <v>61</v>
      </c>
      <c r="L3780" s="43">
        <v>2016</v>
      </c>
      <c r="M3780" s="2" t="s">
        <v>133</v>
      </c>
      <c r="N3780" s="32">
        <v>25.025980000000001</v>
      </c>
      <c r="O3780" s="32">
        <v>55.214689999999997</v>
      </c>
      <c r="P3780" s="2" t="s">
        <v>2767</v>
      </c>
      <c r="Q3780" s="2" t="s">
        <v>65</v>
      </c>
      <c r="R3780" s="43" t="s">
        <v>18854</v>
      </c>
      <c r="S3780" s="41" t="s">
        <v>1554</v>
      </c>
      <c r="T3780" s="41" t="s">
        <v>18460</v>
      </c>
      <c r="U3780" s="2"/>
      <c r="V3780" s="2"/>
      <c r="W3780" s="41" t="s">
        <v>17589</v>
      </c>
      <c r="X3780" s="2" t="s">
        <v>1598</v>
      </c>
      <c r="Y3780" s="2" t="s">
        <v>76</v>
      </c>
      <c r="Z3780" s="5" t="s">
        <v>10423</v>
      </c>
      <c r="AA3780" s="5" t="s">
        <v>16910</v>
      </c>
      <c r="AB3780" s="5" t="s">
        <v>16317</v>
      </c>
      <c r="AC3780" s="2" t="s">
        <v>5205</v>
      </c>
      <c r="AD3780" s="2">
        <v>1068200</v>
      </c>
      <c r="AE3780" s="5">
        <v>30</v>
      </c>
      <c r="AF3780" s="25"/>
      <c r="AG3780" s="29">
        <v>3</v>
      </c>
      <c r="AH3780" s="2" t="s">
        <v>17974</v>
      </c>
      <c r="AI3780" s="2">
        <v>3</v>
      </c>
      <c r="AJ3780" s="2">
        <v>3</v>
      </c>
      <c r="AK3780" s="2"/>
      <c r="AL3780" s="2"/>
      <c r="AM3780" s="2"/>
      <c r="AN3780" s="2"/>
      <c r="AO3780" s="2"/>
      <c r="AP3780" s="25"/>
      <c r="AQ3780" s="25"/>
      <c r="AR3780" s="2"/>
      <c r="AS3780" s="2"/>
      <c r="AT3780" s="2"/>
      <c r="AU3780" s="25"/>
      <c r="AV3780" s="2"/>
      <c r="AW3780" s="2"/>
      <c r="AX3780" s="25"/>
      <c r="AY3780" s="25"/>
      <c r="AZ3780" s="25"/>
      <c r="BA3780" s="25"/>
      <c r="BB3780" s="25"/>
      <c r="BC3780" s="25"/>
      <c r="BD3780" s="25"/>
      <c r="BE3780" s="25"/>
      <c r="BF3780" s="25"/>
      <c r="BG3780" s="25"/>
      <c r="BH3780" s="25"/>
      <c r="BI3780" s="25"/>
      <c r="BJ3780" s="25"/>
      <c r="BK3780" s="25"/>
      <c r="BL3780" s="25"/>
      <c r="BM3780" s="25"/>
      <c r="BN3780" s="25"/>
      <c r="BO3780" s="25"/>
      <c r="BP3780" s="25"/>
      <c r="BQ3780" s="25"/>
      <c r="BR3780" s="25"/>
      <c r="BS3780" s="25"/>
      <c r="BT3780" s="25"/>
      <c r="BU3780" s="25"/>
      <c r="BV3780" s="25"/>
      <c r="BW3780" s="25"/>
      <c r="BX3780" s="25"/>
      <c r="BY3780" s="25"/>
      <c r="BZ3780" s="25"/>
      <c r="CA3780" s="25"/>
      <c r="CB3780" s="25"/>
      <c r="CC3780" s="25"/>
      <c r="CD3780" s="2" t="s">
        <v>78</v>
      </c>
      <c r="CE3780" s="2" t="s">
        <v>22209</v>
      </c>
      <c r="CF3780" s="25"/>
      <c r="CG3780" s="25"/>
      <c r="CH3780" s="25"/>
      <c r="CI3780" s="25"/>
      <c r="CJ3780" s="25"/>
    </row>
    <row r="3781" spans="1:88" x14ac:dyDescent="0.2">
      <c r="A3781" s="2" t="s">
        <v>13968</v>
      </c>
      <c r="B3781" s="2" t="s">
        <v>26822</v>
      </c>
      <c r="C3781" s="2" t="s">
        <v>10420</v>
      </c>
      <c r="D3781" s="2"/>
      <c r="E3781" s="2" t="s">
        <v>13968</v>
      </c>
      <c r="F3781" s="2" t="s">
        <v>13969</v>
      </c>
      <c r="G3781" s="2" t="s">
        <v>13970</v>
      </c>
      <c r="H3781" s="2"/>
      <c r="I3781" s="2" t="s">
        <v>61</v>
      </c>
      <c r="J3781" s="2" t="s">
        <v>61</v>
      </c>
      <c r="K3781" s="50" t="s">
        <v>61</v>
      </c>
      <c r="L3781" s="43">
        <v>2015</v>
      </c>
      <c r="M3781" s="2" t="s">
        <v>133</v>
      </c>
      <c r="N3781" s="32">
        <v>25.079000000000001</v>
      </c>
      <c r="O3781" s="32">
        <v>55.167169999999999</v>
      </c>
      <c r="P3781" s="2" t="s">
        <v>2767</v>
      </c>
      <c r="Q3781" s="2" t="s">
        <v>65</v>
      </c>
      <c r="R3781" s="43" t="s">
        <v>18854</v>
      </c>
      <c r="S3781" s="41" t="s">
        <v>272</v>
      </c>
      <c r="T3781" s="41" t="s">
        <v>18461</v>
      </c>
      <c r="U3781" s="2"/>
      <c r="V3781" s="2"/>
      <c r="W3781" s="41" t="s">
        <v>17589</v>
      </c>
      <c r="X3781" s="2" t="s">
        <v>1598</v>
      </c>
      <c r="Y3781" s="2" t="s">
        <v>102</v>
      </c>
      <c r="Z3781" s="5" t="s">
        <v>10423</v>
      </c>
      <c r="AA3781" s="5" t="s">
        <v>16910</v>
      </c>
      <c r="AB3781" s="5" t="s">
        <v>16316</v>
      </c>
      <c r="AC3781" s="2" t="s">
        <v>5205</v>
      </c>
      <c r="AD3781" s="2">
        <v>1038800</v>
      </c>
      <c r="AE3781" s="5">
        <v>13.6</v>
      </c>
      <c r="AF3781" s="25"/>
      <c r="AG3781" s="29">
        <v>3</v>
      </c>
      <c r="AH3781" s="2" t="s">
        <v>17974</v>
      </c>
      <c r="AI3781" s="2">
        <v>4</v>
      </c>
      <c r="AJ3781" s="2">
        <v>3</v>
      </c>
      <c r="AK3781" s="2"/>
      <c r="AL3781" s="2"/>
      <c r="AM3781" s="2"/>
      <c r="AN3781" s="2"/>
      <c r="AO3781" s="2"/>
      <c r="AP3781" s="25"/>
      <c r="AQ3781" s="25"/>
      <c r="AR3781" s="2"/>
      <c r="AS3781" s="2"/>
      <c r="AT3781" s="2"/>
      <c r="AU3781" s="25"/>
      <c r="AV3781" s="2"/>
      <c r="AW3781" s="2"/>
      <c r="AX3781" s="25"/>
      <c r="AY3781" s="25"/>
      <c r="AZ3781" s="25"/>
      <c r="BA3781" s="25"/>
      <c r="BB3781" s="25"/>
      <c r="BC3781" s="25"/>
      <c r="BD3781" s="25"/>
      <c r="BE3781" s="25"/>
      <c r="BF3781" s="25"/>
      <c r="BG3781" s="25"/>
      <c r="BH3781" s="25"/>
      <c r="BI3781" s="25"/>
      <c r="BJ3781" s="25"/>
      <c r="BK3781" s="25"/>
      <c r="BL3781" s="25"/>
      <c r="BM3781" s="25"/>
      <c r="BN3781" s="25"/>
      <c r="BO3781" s="25"/>
      <c r="BP3781" s="25"/>
      <c r="BQ3781" s="25"/>
      <c r="BR3781" s="25"/>
      <c r="BS3781" s="25"/>
      <c r="BT3781" s="25"/>
      <c r="BU3781" s="25"/>
      <c r="BV3781" s="25"/>
      <c r="BW3781" s="25"/>
      <c r="BX3781" s="25"/>
      <c r="BY3781" s="25"/>
      <c r="BZ3781" s="25"/>
      <c r="CA3781" s="25"/>
      <c r="CB3781" s="25"/>
      <c r="CC3781" s="25"/>
      <c r="CD3781" s="2" t="s">
        <v>78</v>
      </c>
      <c r="CE3781" s="2" t="s">
        <v>22210</v>
      </c>
      <c r="CF3781" s="25"/>
      <c r="CG3781" s="25"/>
      <c r="CH3781" s="25"/>
      <c r="CI3781" s="25"/>
      <c r="CJ3781" s="25"/>
    </row>
    <row r="3782" spans="1:88" x14ac:dyDescent="0.2">
      <c r="A3782" s="2" t="s">
        <v>13971</v>
      </c>
      <c r="B3782" s="2" t="s">
        <v>26823</v>
      </c>
      <c r="C3782" s="2" t="s">
        <v>10420</v>
      </c>
      <c r="D3782" s="2"/>
      <c r="E3782" s="2" t="s">
        <v>13971</v>
      </c>
      <c r="F3782" s="2" t="s">
        <v>13972</v>
      </c>
      <c r="G3782" s="2" t="s">
        <v>13973</v>
      </c>
      <c r="H3782" s="2"/>
      <c r="I3782" s="2" t="s">
        <v>61</v>
      </c>
      <c r="J3782" s="2" t="s">
        <v>61</v>
      </c>
      <c r="K3782" s="50" t="s">
        <v>61</v>
      </c>
      <c r="L3782" s="43">
        <v>2013</v>
      </c>
      <c r="M3782" s="2" t="s">
        <v>133</v>
      </c>
      <c r="N3782" s="32">
        <v>25.073409999999999</v>
      </c>
      <c r="O3782" s="32">
        <v>55.166620000000002</v>
      </c>
      <c r="P3782" s="2" t="s">
        <v>2767</v>
      </c>
      <c r="Q3782" s="2" t="s">
        <v>65</v>
      </c>
      <c r="R3782" s="43" t="s">
        <v>16802</v>
      </c>
      <c r="S3782" s="41" t="s">
        <v>4851</v>
      </c>
      <c r="T3782" s="41" t="s">
        <v>18462</v>
      </c>
      <c r="U3782" s="2"/>
      <c r="V3782" s="2"/>
      <c r="W3782" s="41" t="s">
        <v>17589</v>
      </c>
      <c r="X3782" s="2" t="s">
        <v>1598</v>
      </c>
      <c r="Y3782" s="2" t="s">
        <v>76</v>
      </c>
      <c r="Z3782" s="5" t="s">
        <v>10423</v>
      </c>
      <c r="AA3782" s="5" t="s">
        <v>16910</v>
      </c>
      <c r="AB3782" s="5" t="s">
        <v>16317</v>
      </c>
      <c r="AC3782" s="2" t="s">
        <v>5205</v>
      </c>
      <c r="AD3782" s="2">
        <v>1039400</v>
      </c>
      <c r="AE3782" s="5">
        <v>35</v>
      </c>
      <c r="AF3782" s="25"/>
      <c r="AG3782" s="29">
        <v>3</v>
      </c>
      <c r="AH3782" s="2" t="s">
        <v>17974</v>
      </c>
      <c r="AI3782" s="2">
        <v>3</v>
      </c>
      <c r="AJ3782" s="2">
        <v>3</v>
      </c>
      <c r="AK3782" s="2"/>
      <c r="AL3782" s="2"/>
      <c r="AM3782" s="2"/>
      <c r="AN3782" s="2"/>
      <c r="AO3782" s="2"/>
      <c r="AP3782" s="25"/>
      <c r="AQ3782" s="25"/>
      <c r="AR3782" s="2"/>
      <c r="AS3782" s="2"/>
      <c r="AT3782" s="2"/>
      <c r="AU3782" s="25"/>
      <c r="AV3782" s="2"/>
      <c r="AW3782" s="2"/>
      <c r="AX3782" s="25"/>
      <c r="AY3782" s="25"/>
      <c r="AZ3782" s="25"/>
      <c r="BA3782" s="25"/>
      <c r="BB3782" s="25"/>
      <c r="BC3782" s="25"/>
      <c r="BD3782" s="25"/>
      <c r="BE3782" s="25"/>
      <c r="BF3782" s="25"/>
      <c r="BG3782" s="25"/>
      <c r="BH3782" s="25"/>
      <c r="BI3782" s="25"/>
      <c r="BJ3782" s="25"/>
      <c r="BK3782" s="25"/>
      <c r="BL3782" s="25"/>
      <c r="BM3782" s="25"/>
      <c r="BN3782" s="25"/>
      <c r="BO3782" s="25"/>
      <c r="BP3782" s="25"/>
      <c r="BQ3782" s="25"/>
      <c r="BR3782" s="25"/>
      <c r="BS3782" s="25"/>
      <c r="BT3782" s="25"/>
      <c r="BU3782" s="25"/>
      <c r="BV3782" s="25"/>
      <c r="BW3782" s="25"/>
      <c r="BX3782" s="25"/>
      <c r="BY3782" s="25"/>
      <c r="BZ3782" s="25"/>
      <c r="CA3782" s="25"/>
      <c r="CB3782" s="25"/>
      <c r="CC3782" s="25"/>
      <c r="CD3782" s="2" t="s">
        <v>78</v>
      </c>
      <c r="CE3782" s="2" t="s">
        <v>22211</v>
      </c>
      <c r="CF3782" s="25"/>
      <c r="CG3782" s="25"/>
      <c r="CH3782" s="25"/>
      <c r="CI3782" s="25"/>
      <c r="CJ3782" s="25"/>
    </row>
    <row r="3783" spans="1:88" x14ac:dyDescent="0.2">
      <c r="A3783" s="2" t="s">
        <v>13974</v>
      </c>
      <c r="B3783" s="2" t="s">
        <v>26824</v>
      </c>
      <c r="C3783" s="2" t="s">
        <v>10420</v>
      </c>
      <c r="D3783" s="2"/>
      <c r="E3783" s="2" t="s">
        <v>13974</v>
      </c>
      <c r="F3783" s="2" t="s">
        <v>13975</v>
      </c>
      <c r="G3783" s="2" t="s">
        <v>13976</v>
      </c>
      <c r="H3783" s="2"/>
      <c r="I3783" s="2" t="s">
        <v>61</v>
      </c>
      <c r="J3783" s="2" t="s">
        <v>61</v>
      </c>
      <c r="K3783" s="50" t="s">
        <v>61</v>
      </c>
      <c r="L3783" s="43">
        <v>2017</v>
      </c>
      <c r="M3783" s="2" t="s">
        <v>133</v>
      </c>
      <c r="N3783" s="32">
        <v>25.241579999999999</v>
      </c>
      <c r="O3783" s="32">
        <v>55.41075</v>
      </c>
      <c r="P3783" s="2" t="s">
        <v>2767</v>
      </c>
      <c r="Q3783" s="2" t="s">
        <v>65</v>
      </c>
      <c r="R3783" s="43" t="s">
        <v>16802</v>
      </c>
      <c r="S3783" s="41" t="s">
        <v>4851</v>
      </c>
      <c r="T3783" s="41" t="s">
        <v>18462</v>
      </c>
      <c r="U3783" s="2"/>
      <c r="V3783" s="2"/>
      <c r="W3783" s="41" t="s">
        <v>17589</v>
      </c>
      <c r="X3783" s="2" t="s">
        <v>1598</v>
      </c>
      <c r="Y3783" s="2" t="s">
        <v>102</v>
      </c>
      <c r="Z3783" s="5" t="s">
        <v>20</v>
      </c>
      <c r="AA3783" s="5" t="s">
        <v>16910</v>
      </c>
      <c r="AB3783" s="5" t="s">
        <v>16316</v>
      </c>
      <c r="AC3783" s="2" t="s">
        <v>5205</v>
      </c>
      <c r="AD3783" s="2">
        <v>1026100</v>
      </c>
      <c r="AE3783" s="5">
        <v>30</v>
      </c>
      <c r="AF3783" s="25"/>
      <c r="AG3783" s="29">
        <v>3</v>
      </c>
      <c r="AH3783" s="2" t="s">
        <v>17974</v>
      </c>
      <c r="AI3783" s="2">
        <v>3</v>
      </c>
      <c r="AJ3783" s="2">
        <v>3</v>
      </c>
      <c r="AK3783" s="2"/>
      <c r="AL3783" s="2"/>
      <c r="AM3783" s="2"/>
      <c r="AN3783" s="2"/>
      <c r="AO3783" s="2"/>
      <c r="AP3783" s="25"/>
      <c r="AQ3783" s="25"/>
      <c r="AR3783" s="2"/>
      <c r="AS3783" s="2"/>
      <c r="AT3783" s="2"/>
      <c r="AU3783" s="25"/>
      <c r="AV3783" s="2"/>
      <c r="AW3783" s="2"/>
      <c r="AX3783" s="25"/>
      <c r="AY3783" s="25"/>
      <c r="AZ3783" s="25"/>
      <c r="BA3783" s="25"/>
      <c r="BB3783" s="25"/>
      <c r="BC3783" s="25"/>
      <c r="BD3783" s="25"/>
      <c r="BE3783" s="25"/>
      <c r="BF3783" s="25"/>
      <c r="BG3783" s="25"/>
      <c r="BH3783" s="25"/>
      <c r="BI3783" s="25"/>
      <c r="BJ3783" s="25"/>
      <c r="BK3783" s="25"/>
      <c r="BL3783" s="25"/>
      <c r="BM3783" s="25"/>
      <c r="BN3783" s="25"/>
      <c r="BO3783" s="25"/>
      <c r="BP3783" s="25"/>
      <c r="BQ3783" s="25"/>
      <c r="BR3783" s="25"/>
      <c r="BS3783" s="25"/>
      <c r="BT3783" s="25"/>
      <c r="BU3783" s="25"/>
      <c r="BV3783" s="25"/>
      <c r="BW3783" s="25"/>
      <c r="BX3783" s="25"/>
      <c r="BY3783" s="25"/>
      <c r="BZ3783" s="25"/>
      <c r="CA3783" s="25"/>
      <c r="CB3783" s="25"/>
      <c r="CC3783" s="25"/>
      <c r="CD3783" s="2" t="s">
        <v>78</v>
      </c>
      <c r="CE3783" s="2" t="s">
        <v>22212</v>
      </c>
      <c r="CF3783" s="25"/>
      <c r="CG3783" s="25"/>
      <c r="CH3783" s="25"/>
      <c r="CI3783" s="25"/>
      <c r="CJ3783" s="25"/>
    </row>
    <row r="3784" spans="1:88" x14ac:dyDescent="0.2">
      <c r="A3784" s="2" t="s">
        <v>13980</v>
      </c>
      <c r="B3784" s="2" t="s">
        <v>26825</v>
      </c>
      <c r="C3784" s="2" t="s">
        <v>10420</v>
      </c>
      <c r="D3784" s="2"/>
      <c r="E3784" s="2" t="s">
        <v>13980</v>
      </c>
      <c r="F3784" s="2" t="s">
        <v>13981</v>
      </c>
      <c r="G3784" s="2" t="s">
        <v>13982</v>
      </c>
      <c r="H3784" s="2"/>
      <c r="I3784" s="2" t="s">
        <v>61</v>
      </c>
      <c r="J3784" s="2" t="s">
        <v>61</v>
      </c>
      <c r="K3784" s="50" t="s">
        <v>61</v>
      </c>
      <c r="L3784" s="43">
        <v>2017</v>
      </c>
      <c r="M3784" s="2" t="s">
        <v>133</v>
      </c>
      <c r="N3784" s="32">
        <v>25.23565</v>
      </c>
      <c r="O3784" s="32">
        <v>55.289059999999999</v>
      </c>
      <c r="P3784" s="2" t="s">
        <v>2767</v>
      </c>
      <c r="Q3784" s="2" t="s">
        <v>65</v>
      </c>
      <c r="R3784" s="43" t="s">
        <v>16802</v>
      </c>
      <c r="S3784" s="41" t="s">
        <v>4851</v>
      </c>
      <c r="T3784" s="41" t="s">
        <v>18462</v>
      </c>
      <c r="U3784" s="2"/>
      <c r="V3784" s="2"/>
      <c r="W3784" s="41" t="s">
        <v>17589</v>
      </c>
      <c r="X3784" s="2" t="s">
        <v>1598</v>
      </c>
      <c r="Y3784" s="2" t="s">
        <v>76</v>
      </c>
      <c r="Z3784" s="5" t="s">
        <v>10423</v>
      </c>
      <c r="AA3784" s="5" t="s">
        <v>16910</v>
      </c>
      <c r="AB3784" s="5" t="s">
        <v>16317</v>
      </c>
      <c r="AC3784" s="2" t="s">
        <v>5205</v>
      </c>
      <c r="AD3784" s="2">
        <v>1032300</v>
      </c>
      <c r="AE3784" s="5">
        <v>30</v>
      </c>
      <c r="AF3784" s="25"/>
      <c r="AG3784" s="29">
        <v>3</v>
      </c>
      <c r="AH3784" s="2" t="s">
        <v>17974</v>
      </c>
      <c r="AI3784" s="2">
        <v>3</v>
      </c>
      <c r="AJ3784" s="2">
        <v>3</v>
      </c>
      <c r="AK3784" s="2"/>
      <c r="AL3784" s="2"/>
      <c r="AM3784" s="2"/>
      <c r="AN3784" s="2"/>
      <c r="AO3784" s="2"/>
      <c r="AP3784" s="25"/>
      <c r="AQ3784" s="25"/>
      <c r="AR3784" s="2"/>
      <c r="AS3784" s="2"/>
      <c r="AT3784" s="2"/>
      <c r="AU3784" s="25"/>
      <c r="AV3784" s="2"/>
      <c r="AW3784" s="2"/>
      <c r="AX3784" s="25"/>
      <c r="AY3784" s="25"/>
      <c r="AZ3784" s="25"/>
      <c r="BA3784" s="25"/>
      <c r="BB3784" s="25"/>
      <c r="BC3784" s="25"/>
      <c r="BD3784" s="25"/>
      <c r="BE3784" s="25"/>
      <c r="BF3784" s="25"/>
      <c r="BG3784" s="25"/>
      <c r="BH3784" s="25"/>
      <c r="BI3784" s="25"/>
      <c r="BJ3784" s="25"/>
      <c r="BK3784" s="25"/>
      <c r="BL3784" s="25"/>
      <c r="BM3784" s="25"/>
      <c r="BN3784" s="25"/>
      <c r="BO3784" s="25"/>
      <c r="BP3784" s="25"/>
      <c r="BQ3784" s="25"/>
      <c r="BR3784" s="25"/>
      <c r="BS3784" s="25"/>
      <c r="BT3784" s="25"/>
      <c r="BU3784" s="25"/>
      <c r="BV3784" s="25"/>
      <c r="BW3784" s="25"/>
      <c r="BX3784" s="25"/>
      <c r="BY3784" s="25"/>
      <c r="BZ3784" s="25"/>
      <c r="CA3784" s="25"/>
      <c r="CB3784" s="25"/>
      <c r="CC3784" s="25"/>
      <c r="CD3784" s="2" t="s">
        <v>78</v>
      </c>
      <c r="CE3784" s="2" t="s">
        <v>22213</v>
      </c>
      <c r="CF3784" s="25"/>
      <c r="CG3784" s="25"/>
      <c r="CH3784" s="25"/>
      <c r="CI3784" s="25"/>
      <c r="CJ3784" s="25"/>
    </row>
    <row r="3785" spans="1:88" x14ac:dyDescent="0.2">
      <c r="A3785" s="2" t="s">
        <v>13983</v>
      </c>
      <c r="B3785" s="2" t="s">
        <v>26826</v>
      </c>
      <c r="C3785" s="2" t="s">
        <v>10420</v>
      </c>
      <c r="D3785" s="2"/>
      <c r="E3785" s="2" t="s">
        <v>13983</v>
      </c>
      <c r="F3785" s="2" t="s">
        <v>13984</v>
      </c>
      <c r="G3785" s="2"/>
      <c r="H3785" s="2"/>
      <c r="I3785" s="2" t="s">
        <v>61</v>
      </c>
      <c r="J3785" s="2" t="s">
        <v>61</v>
      </c>
      <c r="K3785" s="2"/>
      <c r="L3785" s="43">
        <v>2014</v>
      </c>
      <c r="M3785" s="2" t="s">
        <v>133</v>
      </c>
      <c r="N3785" s="32">
        <v>24.994350000000001</v>
      </c>
      <c r="O3785" s="32">
        <v>55.165489999999998</v>
      </c>
      <c r="P3785" s="2" t="s">
        <v>2767</v>
      </c>
      <c r="Q3785" s="2" t="s">
        <v>65</v>
      </c>
      <c r="R3785" s="43" t="s">
        <v>18854</v>
      </c>
      <c r="S3785" s="41" t="s">
        <v>2780</v>
      </c>
      <c r="T3785" s="41" t="s">
        <v>18460</v>
      </c>
      <c r="U3785" s="2"/>
      <c r="V3785" s="2"/>
      <c r="W3785" s="41" t="s">
        <v>144</v>
      </c>
      <c r="X3785" s="2" t="s">
        <v>1598</v>
      </c>
      <c r="Y3785" s="2" t="s">
        <v>10437</v>
      </c>
      <c r="Z3785" s="5" t="s">
        <v>10423</v>
      </c>
      <c r="AA3785" s="5" t="s">
        <v>16910</v>
      </c>
      <c r="AB3785" s="5" t="s">
        <v>18090</v>
      </c>
      <c r="AC3785" s="2" t="s">
        <v>3591</v>
      </c>
      <c r="AD3785" s="2">
        <v>1059802</v>
      </c>
      <c r="AE3785" s="5">
        <v>30</v>
      </c>
      <c r="AF3785" s="25"/>
      <c r="AG3785" s="29"/>
      <c r="AH3785" s="2" t="s">
        <v>3591</v>
      </c>
      <c r="AI3785" s="2">
        <v>4</v>
      </c>
      <c r="AJ3785" s="2" t="s">
        <v>3591</v>
      </c>
      <c r="AK3785" s="2"/>
      <c r="AL3785" s="2"/>
      <c r="AM3785" s="2"/>
      <c r="AN3785" s="2"/>
      <c r="AO3785" s="2"/>
      <c r="AP3785" s="25"/>
      <c r="AQ3785" s="25"/>
      <c r="AR3785" s="2"/>
      <c r="AS3785" s="2"/>
      <c r="AT3785" s="2"/>
      <c r="AU3785" s="25"/>
      <c r="AV3785" s="2"/>
      <c r="AW3785" s="2"/>
      <c r="AX3785" s="25"/>
      <c r="AY3785" s="25"/>
      <c r="AZ3785" s="25"/>
      <c r="BA3785" s="25"/>
      <c r="BB3785" s="25"/>
      <c r="BC3785" s="25"/>
      <c r="BD3785" s="25"/>
      <c r="BE3785" s="25"/>
      <c r="BF3785" s="25"/>
      <c r="BG3785" s="25"/>
      <c r="BH3785" s="25"/>
      <c r="BI3785" s="25"/>
      <c r="BJ3785" s="25"/>
      <c r="BK3785" s="25"/>
      <c r="BL3785" s="25"/>
      <c r="BM3785" s="25"/>
      <c r="BN3785" s="25"/>
      <c r="BO3785" s="25"/>
      <c r="BP3785" s="25"/>
      <c r="BQ3785" s="25"/>
      <c r="BR3785" s="25"/>
      <c r="BS3785" s="25"/>
      <c r="BT3785" s="25"/>
      <c r="BU3785" s="25"/>
      <c r="BV3785" s="25"/>
      <c r="BW3785" s="25"/>
      <c r="BX3785" s="25"/>
      <c r="BY3785" s="25"/>
      <c r="BZ3785" s="25"/>
      <c r="CA3785" s="25"/>
      <c r="CB3785" s="25"/>
      <c r="CC3785" s="25"/>
      <c r="CD3785" s="2" t="s">
        <v>71</v>
      </c>
      <c r="CE3785" s="2">
        <v>0</v>
      </c>
      <c r="CF3785" s="25"/>
      <c r="CG3785" s="25"/>
      <c r="CH3785" s="25"/>
      <c r="CI3785" s="25"/>
      <c r="CJ3785" s="25"/>
    </row>
    <row r="3786" spans="1:88" x14ac:dyDescent="0.2">
      <c r="A3786" s="2" t="s">
        <v>13985</v>
      </c>
      <c r="B3786" s="2" t="s">
        <v>26827</v>
      </c>
      <c r="C3786" s="2" t="s">
        <v>10420</v>
      </c>
      <c r="D3786" s="2"/>
      <c r="E3786" s="2" t="s">
        <v>13985</v>
      </c>
      <c r="F3786" s="2" t="s">
        <v>13986</v>
      </c>
      <c r="G3786" s="2" t="s">
        <v>13987</v>
      </c>
      <c r="H3786" s="2"/>
      <c r="I3786" s="2" t="s">
        <v>61</v>
      </c>
      <c r="J3786" s="2" t="s">
        <v>61</v>
      </c>
      <c r="K3786" s="50" t="s">
        <v>61</v>
      </c>
      <c r="L3786" s="43">
        <v>2017</v>
      </c>
      <c r="M3786" s="2" t="s">
        <v>133</v>
      </c>
      <c r="N3786" s="32">
        <v>25.231660000000002</v>
      </c>
      <c r="O3786" s="32">
        <v>55.27328</v>
      </c>
      <c r="P3786" s="2" t="s">
        <v>2767</v>
      </c>
      <c r="Q3786" s="2" t="s">
        <v>65</v>
      </c>
      <c r="R3786" s="43" t="s">
        <v>18854</v>
      </c>
      <c r="S3786" s="41" t="s">
        <v>272</v>
      </c>
      <c r="T3786" s="41" t="s">
        <v>18461</v>
      </c>
      <c r="U3786" s="2"/>
      <c r="V3786" s="2"/>
      <c r="W3786" s="41" t="s">
        <v>17589</v>
      </c>
      <c r="X3786" s="2" t="s">
        <v>1598</v>
      </c>
      <c r="Y3786" s="2" t="s">
        <v>102</v>
      </c>
      <c r="Z3786" s="5" t="s">
        <v>10423</v>
      </c>
      <c r="AA3786" s="5" t="s">
        <v>16910</v>
      </c>
      <c r="AB3786" s="5" t="s">
        <v>16316</v>
      </c>
      <c r="AC3786" s="2" t="s">
        <v>5205</v>
      </c>
      <c r="AD3786" s="2">
        <v>1033300</v>
      </c>
      <c r="AE3786" s="5">
        <v>28</v>
      </c>
      <c r="AF3786" s="25"/>
      <c r="AG3786" s="29">
        <v>3</v>
      </c>
      <c r="AH3786" s="2" t="s">
        <v>17974</v>
      </c>
      <c r="AI3786" s="2">
        <v>3</v>
      </c>
      <c r="AJ3786" s="2">
        <v>3</v>
      </c>
      <c r="AK3786" s="2"/>
      <c r="AL3786" s="2"/>
      <c r="AM3786" s="2"/>
      <c r="AN3786" s="2"/>
      <c r="AO3786" s="2"/>
      <c r="AP3786" s="25"/>
      <c r="AQ3786" s="25"/>
      <c r="AR3786" s="2"/>
      <c r="AS3786" s="2"/>
      <c r="AT3786" s="2"/>
      <c r="AU3786" s="25"/>
      <c r="AV3786" s="2"/>
      <c r="AW3786" s="2"/>
      <c r="AX3786" s="25"/>
      <c r="AY3786" s="25"/>
      <c r="AZ3786" s="25"/>
      <c r="BA3786" s="25"/>
      <c r="BB3786" s="25"/>
      <c r="BC3786" s="25"/>
      <c r="BD3786" s="25"/>
      <c r="BE3786" s="25"/>
      <c r="BF3786" s="25"/>
      <c r="BG3786" s="25"/>
      <c r="BH3786" s="25"/>
      <c r="BI3786" s="25"/>
      <c r="BJ3786" s="25"/>
      <c r="BK3786" s="25"/>
      <c r="BL3786" s="25"/>
      <c r="BM3786" s="25"/>
      <c r="BN3786" s="25"/>
      <c r="BO3786" s="25"/>
      <c r="BP3786" s="25"/>
      <c r="BQ3786" s="25"/>
      <c r="BR3786" s="25"/>
      <c r="BS3786" s="25"/>
      <c r="BT3786" s="25"/>
      <c r="BU3786" s="25"/>
      <c r="BV3786" s="25"/>
      <c r="BW3786" s="25"/>
      <c r="BX3786" s="25"/>
      <c r="BY3786" s="25"/>
      <c r="BZ3786" s="25"/>
      <c r="CA3786" s="25"/>
      <c r="CB3786" s="25"/>
      <c r="CC3786" s="25"/>
      <c r="CD3786" s="2" t="s">
        <v>78</v>
      </c>
      <c r="CE3786" s="2" t="s">
        <v>22214</v>
      </c>
      <c r="CF3786" s="25"/>
      <c r="CG3786" s="25"/>
      <c r="CH3786" s="25"/>
      <c r="CI3786" s="25"/>
      <c r="CJ3786" s="25"/>
    </row>
    <row r="3787" spans="1:88" x14ac:dyDescent="0.2">
      <c r="A3787" s="2" t="s">
        <v>13988</v>
      </c>
      <c r="B3787" s="2" t="s">
        <v>26828</v>
      </c>
      <c r="C3787" s="2" t="s">
        <v>10420</v>
      </c>
      <c r="D3787" s="2"/>
      <c r="E3787" s="2" t="s">
        <v>13988</v>
      </c>
      <c r="F3787" s="2" t="s">
        <v>13989</v>
      </c>
      <c r="G3787" s="2" t="s">
        <v>13990</v>
      </c>
      <c r="H3787" s="2"/>
      <c r="I3787" s="2" t="s">
        <v>61</v>
      </c>
      <c r="J3787" s="2" t="s">
        <v>61</v>
      </c>
      <c r="K3787" s="50" t="s">
        <v>61</v>
      </c>
      <c r="L3787" s="43">
        <v>2015</v>
      </c>
      <c r="M3787" s="2" t="s">
        <v>133</v>
      </c>
      <c r="N3787" s="32">
        <v>25.157990000000002</v>
      </c>
      <c r="O3787" s="32">
        <v>55.24738</v>
      </c>
      <c r="P3787" s="2" t="s">
        <v>2767</v>
      </c>
      <c r="Q3787" s="2" t="s">
        <v>65</v>
      </c>
      <c r="R3787" s="43" t="s">
        <v>18854</v>
      </c>
      <c r="S3787" s="41" t="s">
        <v>134</v>
      </c>
      <c r="T3787" s="41" t="s">
        <v>18460</v>
      </c>
      <c r="U3787" s="2"/>
      <c r="V3787" s="2"/>
      <c r="W3787" s="41" t="s">
        <v>17589</v>
      </c>
      <c r="X3787" s="2" t="s">
        <v>1598</v>
      </c>
      <c r="Y3787" s="2" t="s">
        <v>102</v>
      </c>
      <c r="Z3787" s="5" t="s">
        <v>10423</v>
      </c>
      <c r="AA3787" s="5" t="s">
        <v>16910</v>
      </c>
      <c r="AB3787" s="5" t="s">
        <v>16316</v>
      </c>
      <c r="AC3787" s="2" t="s">
        <v>5205</v>
      </c>
      <c r="AD3787" s="2">
        <v>1035800</v>
      </c>
      <c r="AE3787" s="5">
        <v>30</v>
      </c>
      <c r="AF3787" s="25"/>
      <c r="AG3787" s="29">
        <v>3</v>
      </c>
      <c r="AH3787" s="2" t="s">
        <v>17974</v>
      </c>
      <c r="AI3787" s="2">
        <v>3</v>
      </c>
      <c r="AJ3787" s="2">
        <v>3</v>
      </c>
      <c r="AK3787" s="2"/>
      <c r="AL3787" s="2"/>
      <c r="AM3787" s="2"/>
      <c r="AN3787" s="2"/>
      <c r="AO3787" s="2"/>
      <c r="AP3787" s="25"/>
      <c r="AQ3787" s="25"/>
      <c r="AR3787" s="2"/>
      <c r="AS3787" s="2"/>
      <c r="AT3787" s="2"/>
      <c r="AU3787" s="25"/>
      <c r="AV3787" s="2"/>
      <c r="AW3787" s="2"/>
      <c r="AX3787" s="25"/>
      <c r="AY3787" s="25"/>
      <c r="AZ3787" s="25"/>
      <c r="BA3787" s="25"/>
      <c r="BB3787" s="25"/>
      <c r="BC3787" s="25"/>
      <c r="BD3787" s="25"/>
      <c r="BE3787" s="25"/>
      <c r="BF3787" s="25"/>
      <c r="BG3787" s="25"/>
      <c r="BH3787" s="25"/>
      <c r="BI3787" s="25"/>
      <c r="BJ3787" s="25"/>
      <c r="BK3787" s="25"/>
      <c r="BL3787" s="25"/>
      <c r="BM3787" s="25"/>
      <c r="BN3787" s="25"/>
      <c r="BO3787" s="25"/>
      <c r="BP3787" s="25"/>
      <c r="BQ3787" s="25"/>
      <c r="BR3787" s="25"/>
      <c r="BS3787" s="25"/>
      <c r="BT3787" s="25"/>
      <c r="BU3787" s="25"/>
      <c r="BV3787" s="25"/>
      <c r="BW3787" s="25"/>
      <c r="BX3787" s="25"/>
      <c r="BY3787" s="25"/>
      <c r="BZ3787" s="25"/>
      <c r="CA3787" s="25"/>
      <c r="CB3787" s="25"/>
      <c r="CC3787" s="25"/>
      <c r="CD3787" s="2" t="s">
        <v>78</v>
      </c>
      <c r="CE3787" s="2" t="s">
        <v>22215</v>
      </c>
      <c r="CF3787" s="25"/>
      <c r="CG3787" s="25"/>
      <c r="CH3787" s="25"/>
      <c r="CI3787" s="25"/>
      <c r="CJ3787" s="25"/>
    </row>
    <row r="3788" spans="1:88" x14ac:dyDescent="0.2">
      <c r="A3788" s="2" t="s">
        <v>13991</v>
      </c>
      <c r="B3788" s="2" t="s">
        <v>26829</v>
      </c>
      <c r="C3788" s="2" t="s">
        <v>10420</v>
      </c>
      <c r="D3788" s="2"/>
      <c r="E3788" s="2" t="s">
        <v>13991</v>
      </c>
      <c r="F3788" s="2" t="s">
        <v>13992</v>
      </c>
      <c r="G3788" s="2" t="s">
        <v>13993</v>
      </c>
      <c r="H3788" s="2"/>
      <c r="I3788" s="2" t="s">
        <v>61</v>
      </c>
      <c r="J3788" s="2" t="s">
        <v>61</v>
      </c>
      <c r="K3788" s="50" t="s">
        <v>61</v>
      </c>
      <c r="L3788" s="43">
        <v>2018</v>
      </c>
      <c r="M3788" s="2" t="s">
        <v>133</v>
      </c>
      <c r="N3788" s="32">
        <v>25.00967</v>
      </c>
      <c r="O3788" s="32">
        <v>55.290959999999998</v>
      </c>
      <c r="P3788" s="2" t="s">
        <v>2767</v>
      </c>
      <c r="Q3788" s="2" t="s">
        <v>65</v>
      </c>
      <c r="R3788" s="43" t="s">
        <v>18854</v>
      </c>
      <c r="S3788" s="41" t="s">
        <v>272</v>
      </c>
      <c r="T3788" s="41" t="s">
        <v>18461</v>
      </c>
      <c r="U3788" s="2"/>
      <c r="V3788" s="2"/>
      <c r="W3788" s="41" t="s">
        <v>17589</v>
      </c>
      <c r="X3788" s="2" t="s">
        <v>1598</v>
      </c>
      <c r="Y3788" s="2" t="s">
        <v>76</v>
      </c>
      <c r="Z3788" s="5" t="s">
        <v>10423</v>
      </c>
      <c r="AA3788" s="5" t="s">
        <v>16910</v>
      </c>
      <c r="AB3788" s="5" t="s">
        <v>16317</v>
      </c>
      <c r="AC3788" s="2" t="s">
        <v>5247</v>
      </c>
      <c r="AD3788" s="2">
        <v>1092200</v>
      </c>
      <c r="AE3788" s="5">
        <v>36</v>
      </c>
      <c r="AF3788" s="25"/>
      <c r="AG3788" s="29">
        <v>3</v>
      </c>
      <c r="AH3788" s="2" t="s">
        <v>17978</v>
      </c>
      <c r="AI3788" s="2">
        <v>4</v>
      </c>
      <c r="AJ3788" s="2">
        <v>3</v>
      </c>
      <c r="AK3788" s="2"/>
      <c r="AL3788" s="2"/>
      <c r="AM3788" s="2"/>
      <c r="AN3788" s="2"/>
      <c r="AO3788" s="2"/>
      <c r="AP3788" s="25"/>
      <c r="AQ3788" s="25"/>
      <c r="AR3788" s="2"/>
      <c r="AS3788" s="2"/>
      <c r="AT3788" s="2"/>
      <c r="AU3788" s="25"/>
      <c r="AV3788" s="2"/>
      <c r="AW3788" s="2"/>
      <c r="AX3788" s="25"/>
      <c r="AY3788" s="25"/>
      <c r="AZ3788" s="25"/>
      <c r="BA3788" s="25"/>
      <c r="BB3788" s="25"/>
      <c r="BC3788" s="25"/>
      <c r="BD3788" s="25"/>
      <c r="BE3788" s="25"/>
      <c r="BF3788" s="25"/>
      <c r="BG3788" s="25"/>
      <c r="BH3788" s="25"/>
      <c r="BI3788" s="25"/>
      <c r="BJ3788" s="25"/>
      <c r="BK3788" s="25"/>
      <c r="BL3788" s="25"/>
      <c r="BM3788" s="25"/>
      <c r="BN3788" s="25"/>
      <c r="BO3788" s="25"/>
      <c r="BP3788" s="25"/>
      <c r="BQ3788" s="25"/>
      <c r="BR3788" s="25"/>
      <c r="BS3788" s="25"/>
      <c r="BT3788" s="25"/>
      <c r="BU3788" s="25"/>
      <c r="BV3788" s="25"/>
      <c r="BW3788" s="25"/>
      <c r="BX3788" s="25"/>
      <c r="BY3788" s="25"/>
      <c r="BZ3788" s="25"/>
      <c r="CA3788" s="25"/>
      <c r="CB3788" s="25"/>
      <c r="CC3788" s="25"/>
      <c r="CD3788" s="2" t="s">
        <v>78</v>
      </c>
      <c r="CE3788" s="2" t="s">
        <v>22216</v>
      </c>
      <c r="CF3788" s="25"/>
      <c r="CG3788" s="25"/>
      <c r="CH3788" s="25"/>
      <c r="CI3788" s="25"/>
      <c r="CJ3788" s="25"/>
    </row>
    <row r="3789" spans="1:88" x14ac:dyDescent="0.2">
      <c r="A3789" s="2" t="s">
        <v>13994</v>
      </c>
      <c r="B3789" s="2" t="s">
        <v>26830</v>
      </c>
      <c r="C3789" s="2" t="s">
        <v>10420</v>
      </c>
      <c r="D3789" s="2"/>
      <c r="E3789" s="2" t="s">
        <v>13994</v>
      </c>
      <c r="F3789" s="2" t="s">
        <v>13995</v>
      </c>
      <c r="G3789" s="2" t="s">
        <v>13996</v>
      </c>
      <c r="H3789" s="2"/>
      <c r="I3789" s="2" t="s">
        <v>61</v>
      </c>
      <c r="J3789" s="2" t="s">
        <v>61</v>
      </c>
      <c r="K3789" s="50" t="s">
        <v>61</v>
      </c>
      <c r="L3789" s="43">
        <v>2017</v>
      </c>
      <c r="M3789" s="2" t="s">
        <v>133</v>
      </c>
      <c r="N3789" s="32">
        <v>25.162009999999999</v>
      </c>
      <c r="O3789" s="32">
        <v>55.424320000000002</v>
      </c>
      <c r="P3789" s="2" t="s">
        <v>2767</v>
      </c>
      <c r="Q3789" s="2" t="s">
        <v>65</v>
      </c>
      <c r="R3789" s="43" t="s">
        <v>16802</v>
      </c>
      <c r="S3789" s="41" t="s">
        <v>4851</v>
      </c>
      <c r="T3789" s="41" t="s">
        <v>18462</v>
      </c>
      <c r="U3789" s="2"/>
      <c r="V3789" s="2"/>
      <c r="W3789" s="41" t="s">
        <v>17589</v>
      </c>
      <c r="X3789" s="2" t="s">
        <v>1598</v>
      </c>
      <c r="Y3789" s="2" t="s">
        <v>102</v>
      </c>
      <c r="Z3789" s="5" t="s">
        <v>10423</v>
      </c>
      <c r="AA3789" s="5" t="s">
        <v>16910</v>
      </c>
      <c r="AB3789" s="5" t="s">
        <v>16316</v>
      </c>
      <c r="AC3789" s="2" t="s">
        <v>5205</v>
      </c>
      <c r="AD3789" s="2">
        <v>1062100</v>
      </c>
      <c r="AE3789" s="5">
        <v>30</v>
      </c>
      <c r="AF3789" s="25"/>
      <c r="AG3789" s="29">
        <v>3</v>
      </c>
      <c r="AH3789" s="2" t="s">
        <v>17974</v>
      </c>
      <c r="AI3789" s="2">
        <v>3</v>
      </c>
      <c r="AJ3789" s="2">
        <v>3</v>
      </c>
      <c r="AK3789" s="2"/>
      <c r="AL3789" s="2"/>
      <c r="AM3789" s="2"/>
      <c r="AN3789" s="2"/>
      <c r="AO3789" s="2"/>
      <c r="AP3789" s="25"/>
      <c r="AQ3789" s="25"/>
      <c r="AR3789" s="2"/>
      <c r="AS3789" s="2"/>
      <c r="AT3789" s="2"/>
      <c r="AU3789" s="25"/>
      <c r="AV3789" s="2"/>
      <c r="AW3789" s="2"/>
      <c r="AX3789" s="25"/>
      <c r="AY3789" s="25"/>
      <c r="AZ3789" s="25"/>
      <c r="BA3789" s="25"/>
      <c r="BB3789" s="25"/>
      <c r="BC3789" s="25"/>
      <c r="BD3789" s="25"/>
      <c r="BE3789" s="25"/>
      <c r="BF3789" s="25"/>
      <c r="BG3789" s="25"/>
      <c r="BH3789" s="25"/>
      <c r="BI3789" s="25"/>
      <c r="BJ3789" s="25"/>
      <c r="BK3789" s="25"/>
      <c r="BL3789" s="25"/>
      <c r="BM3789" s="25"/>
      <c r="BN3789" s="25"/>
      <c r="BO3789" s="25"/>
      <c r="BP3789" s="25"/>
      <c r="BQ3789" s="25"/>
      <c r="BR3789" s="25"/>
      <c r="BS3789" s="25"/>
      <c r="BT3789" s="25"/>
      <c r="BU3789" s="25"/>
      <c r="BV3789" s="25"/>
      <c r="BW3789" s="25"/>
      <c r="BX3789" s="25"/>
      <c r="BY3789" s="25"/>
      <c r="BZ3789" s="25"/>
      <c r="CA3789" s="25"/>
      <c r="CB3789" s="25"/>
      <c r="CC3789" s="25"/>
      <c r="CD3789" s="2" t="s">
        <v>78</v>
      </c>
      <c r="CE3789" s="2" t="s">
        <v>22217</v>
      </c>
      <c r="CF3789" s="25"/>
      <c r="CG3789" s="25"/>
      <c r="CH3789" s="25"/>
      <c r="CI3789" s="25"/>
      <c r="CJ3789" s="25"/>
    </row>
    <row r="3790" spans="1:88" x14ac:dyDescent="0.2">
      <c r="A3790" s="2" t="s">
        <v>13997</v>
      </c>
      <c r="B3790" s="2" t="s">
        <v>26831</v>
      </c>
      <c r="C3790" s="2" t="s">
        <v>10420</v>
      </c>
      <c r="D3790" s="2"/>
      <c r="E3790" s="2" t="s">
        <v>13997</v>
      </c>
      <c r="F3790" s="2" t="s">
        <v>13998</v>
      </c>
      <c r="G3790" s="2" t="s">
        <v>13999</v>
      </c>
      <c r="H3790" s="2"/>
      <c r="I3790" s="2" t="s">
        <v>61</v>
      </c>
      <c r="J3790" s="2" t="s">
        <v>61</v>
      </c>
      <c r="K3790" s="50" t="s">
        <v>61</v>
      </c>
      <c r="L3790" s="43">
        <v>2016</v>
      </c>
      <c r="M3790" s="2" t="s">
        <v>133</v>
      </c>
      <c r="N3790" s="32">
        <v>24.952249999999999</v>
      </c>
      <c r="O3790" s="32">
        <v>55.110639999999997</v>
      </c>
      <c r="P3790" s="2" t="s">
        <v>2767</v>
      </c>
      <c r="Q3790" s="2" t="s">
        <v>65</v>
      </c>
      <c r="R3790" s="43" t="s">
        <v>16802</v>
      </c>
      <c r="S3790" s="41" t="s">
        <v>4851</v>
      </c>
      <c r="T3790" s="41" t="s">
        <v>18462</v>
      </c>
      <c r="U3790" s="2"/>
      <c r="V3790" s="2"/>
      <c r="W3790" s="41" t="s">
        <v>17589</v>
      </c>
      <c r="X3790" s="2" t="s">
        <v>1598</v>
      </c>
      <c r="Y3790" s="2" t="s">
        <v>76</v>
      </c>
      <c r="Z3790" s="5" t="s">
        <v>10423</v>
      </c>
      <c r="AA3790" s="5" t="s">
        <v>16910</v>
      </c>
      <c r="AB3790" s="5" t="s">
        <v>16317</v>
      </c>
      <c r="AC3790" s="2" t="s">
        <v>5247</v>
      </c>
      <c r="AD3790" s="2">
        <v>1051800</v>
      </c>
      <c r="AE3790" s="5">
        <v>35</v>
      </c>
      <c r="AF3790" s="25"/>
      <c r="AG3790" s="29">
        <v>3</v>
      </c>
      <c r="AH3790" s="2" t="s">
        <v>17978</v>
      </c>
      <c r="AI3790" s="2">
        <v>3</v>
      </c>
      <c r="AJ3790" s="2">
        <v>3</v>
      </c>
      <c r="AK3790" s="2"/>
      <c r="AL3790" s="2"/>
      <c r="AM3790" s="2"/>
      <c r="AN3790" s="2"/>
      <c r="AO3790" s="2"/>
      <c r="AP3790" s="25"/>
      <c r="AQ3790" s="25"/>
      <c r="AR3790" s="2"/>
      <c r="AS3790" s="2"/>
      <c r="AT3790" s="2"/>
      <c r="AU3790" s="25"/>
      <c r="AV3790" s="2"/>
      <c r="AW3790" s="2"/>
      <c r="AX3790" s="25"/>
      <c r="AY3790" s="25"/>
      <c r="AZ3790" s="25"/>
      <c r="BA3790" s="25"/>
      <c r="BB3790" s="25"/>
      <c r="BC3790" s="25"/>
      <c r="BD3790" s="25"/>
      <c r="BE3790" s="25"/>
      <c r="BF3790" s="25"/>
      <c r="BG3790" s="25"/>
      <c r="BH3790" s="25"/>
      <c r="BI3790" s="25"/>
      <c r="BJ3790" s="25"/>
      <c r="BK3790" s="25"/>
      <c r="BL3790" s="25"/>
      <c r="BM3790" s="25"/>
      <c r="BN3790" s="25"/>
      <c r="BO3790" s="25"/>
      <c r="BP3790" s="25"/>
      <c r="BQ3790" s="25"/>
      <c r="BR3790" s="25"/>
      <c r="BS3790" s="25"/>
      <c r="BT3790" s="25"/>
      <c r="BU3790" s="25"/>
      <c r="BV3790" s="25"/>
      <c r="BW3790" s="25"/>
      <c r="BX3790" s="25"/>
      <c r="BY3790" s="25"/>
      <c r="BZ3790" s="25"/>
      <c r="CA3790" s="25"/>
      <c r="CB3790" s="25"/>
      <c r="CC3790" s="25"/>
      <c r="CD3790" s="2" t="s">
        <v>78</v>
      </c>
      <c r="CE3790" s="2" t="s">
        <v>22218</v>
      </c>
      <c r="CF3790" s="25"/>
      <c r="CG3790" s="25"/>
      <c r="CH3790" s="25"/>
      <c r="CI3790" s="25"/>
      <c r="CJ3790" s="25"/>
    </row>
    <row r="3791" spans="1:88" x14ac:dyDescent="0.2">
      <c r="A3791" s="2" t="s">
        <v>14000</v>
      </c>
      <c r="B3791" s="2" t="s">
        <v>26832</v>
      </c>
      <c r="C3791" s="2" t="s">
        <v>10420</v>
      </c>
      <c r="D3791" s="2"/>
      <c r="E3791" s="2" t="s">
        <v>14000</v>
      </c>
      <c r="F3791" s="2" t="s">
        <v>14001</v>
      </c>
      <c r="G3791" s="2" t="s">
        <v>14002</v>
      </c>
      <c r="H3791" s="2"/>
      <c r="I3791" s="2" t="s">
        <v>61</v>
      </c>
      <c r="J3791" s="2" t="s">
        <v>61</v>
      </c>
      <c r="K3791" s="50" t="s">
        <v>61</v>
      </c>
      <c r="L3791" s="43">
        <v>2016</v>
      </c>
      <c r="M3791" s="2" t="s">
        <v>133</v>
      </c>
      <c r="N3791" s="32">
        <v>25.069089999999999</v>
      </c>
      <c r="O3791" s="32">
        <v>55.309550000000002</v>
      </c>
      <c r="P3791" s="2" t="s">
        <v>2767</v>
      </c>
      <c r="Q3791" s="2" t="s">
        <v>65</v>
      </c>
      <c r="R3791" s="43" t="s">
        <v>18854</v>
      </c>
      <c r="S3791" s="41" t="s">
        <v>272</v>
      </c>
      <c r="T3791" s="41" t="s">
        <v>18461</v>
      </c>
      <c r="U3791" s="2"/>
      <c r="V3791" s="2"/>
      <c r="W3791" s="41" t="s">
        <v>17589</v>
      </c>
      <c r="X3791" s="2" t="s">
        <v>1598</v>
      </c>
      <c r="Y3791" s="2" t="s">
        <v>102</v>
      </c>
      <c r="Z3791" s="5" t="s">
        <v>20</v>
      </c>
      <c r="AA3791" s="5" t="s">
        <v>16910</v>
      </c>
      <c r="AB3791" s="5" t="s">
        <v>16316</v>
      </c>
      <c r="AC3791" s="2" t="s">
        <v>5205</v>
      </c>
      <c r="AD3791" s="2">
        <v>1064600</v>
      </c>
      <c r="AE3791" s="5">
        <v>11</v>
      </c>
      <c r="AF3791" s="25"/>
      <c r="AG3791" s="29">
        <v>3</v>
      </c>
      <c r="AH3791" s="2" t="s">
        <v>17974</v>
      </c>
      <c r="AI3791" s="2">
        <v>3</v>
      </c>
      <c r="AJ3791" s="2">
        <v>3</v>
      </c>
      <c r="AK3791" s="2"/>
      <c r="AL3791" s="2"/>
      <c r="AM3791" s="2"/>
      <c r="AN3791" s="2"/>
      <c r="AO3791" s="2"/>
      <c r="AP3791" s="25"/>
      <c r="AQ3791" s="25"/>
      <c r="AR3791" s="2"/>
      <c r="AS3791" s="2"/>
      <c r="AT3791" s="2"/>
      <c r="AU3791" s="25"/>
      <c r="AV3791" s="2"/>
      <c r="AW3791" s="2"/>
      <c r="AX3791" s="25"/>
      <c r="AY3791" s="25"/>
      <c r="AZ3791" s="25"/>
      <c r="BA3791" s="25"/>
      <c r="BB3791" s="25"/>
      <c r="BC3791" s="25"/>
      <c r="BD3791" s="25"/>
      <c r="BE3791" s="25"/>
      <c r="BF3791" s="25"/>
      <c r="BG3791" s="25"/>
      <c r="BH3791" s="25"/>
      <c r="BI3791" s="25"/>
      <c r="BJ3791" s="25"/>
      <c r="BK3791" s="25"/>
      <c r="BL3791" s="25"/>
      <c r="BM3791" s="25"/>
      <c r="BN3791" s="25"/>
      <c r="BO3791" s="25"/>
      <c r="BP3791" s="25"/>
      <c r="BQ3791" s="25"/>
      <c r="BR3791" s="25"/>
      <c r="BS3791" s="25"/>
      <c r="BT3791" s="25"/>
      <c r="BU3791" s="25"/>
      <c r="BV3791" s="25"/>
      <c r="BW3791" s="25"/>
      <c r="BX3791" s="25"/>
      <c r="BY3791" s="25"/>
      <c r="BZ3791" s="25"/>
      <c r="CA3791" s="25"/>
      <c r="CB3791" s="25"/>
      <c r="CC3791" s="25"/>
      <c r="CD3791" s="2" t="s">
        <v>78</v>
      </c>
      <c r="CE3791" s="2" t="s">
        <v>22219</v>
      </c>
      <c r="CF3791" s="25"/>
      <c r="CG3791" s="25"/>
      <c r="CH3791" s="25"/>
      <c r="CI3791" s="25"/>
      <c r="CJ3791" s="25"/>
    </row>
    <row r="3792" spans="1:88" x14ac:dyDescent="0.2">
      <c r="A3792" s="2" t="s">
        <v>14003</v>
      </c>
      <c r="B3792" s="2" t="s">
        <v>26833</v>
      </c>
      <c r="C3792" s="2" t="s">
        <v>10420</v>
      </c>
      <c r="D3792" s="2"/>
      <c r="E3792" s="2" t="s">
        <v>14003</v>
      </c>
      <c r="F3792" s="2" t="s">
        <v>14004</v>
      </c>
      <c r="G3792" s="2" t="s">
        <v>14005</v>
      </c>
      <c r="H3792" s="2"/>
      <c r="I3792" s="2" t="s">
        <v>61</v>
      </c>
      <c r="J3792" s="2" t="s">
        <v>61</v>
      </c>
      <c r="K3792" s="50" t="s">
        <v>61</v>
      </c>
      <c r="L3792" s="43">
        <v>2016</v>
      </c>
      <c r="M3792" s="2" t="s">
        <v>133</v>
      </c>
      <c r="N3792" s="32">
        <v>25.065999999999999</v>
      </c>
      <c r="O3792" s="32">
        <v>55.307310000000001</v>
      </c>
      <c r="P3792" s="2" t="s">
        <v>2767</v>
      </c>
      <c r="Q3792" s="2" t="s">
        <v>65</v>
      </c>
      <c r="R3792" s="43" t="s">
        <v>18854</v>
      </c>
      <c r="S3792" s="41" t="s">
        <v>272</v>
      </c>
      <c r="T3792" s="41" t="s">
        <v>18461</v>
      </c>
      <c r="U3792" s="2"/>
      <c r="V3792" s="2"/>
      <c r="W3792" s="41" t="s">
        <v>17589</v>
      </c>
      <c r="X3792" s="2" t="s">
        <v>1598</v>
      </c>
      <c r="Y3792" s="2" t="s">
        <v>76</v>
      </c>
      <c r="Z3792" s="5" t="s">
        <v>20</v>
      </c>
      <c r="AA3792" s="5" t="s">
        <v>16910</v>
      </c>
      <c r="AB3792" s="5" t="s">
        <v>16317</v>
      </c>
      <c r="AC3792" s="2" t="s">
        <v>5205</v>
      </c>
      <c r="AD3792" s="2">
        <v>1064600</v>
      </c>
      <c r="AE3792" s="5">
        <v>11</v>
      </c>
      <c r="AF3792" s="25"/>
      <c r="AG3792" s="29">
        <v>3</v>
      </c>
      <c r="AH3792" s="2" t="s">
        <v>17974</v>
      </c>
      <c r="AI3792" s="2">
        <v>3</v>
      </c>
      <c r="AJ3792" s="2">
        <v>3</v>
      </c>
      <c r="AK3792" s="2"/>
      <c r="AL3792" s="2"/>
      <c r="AM3792" s="2"/>
      <c r="AN3792" s="2"/>
      <c r="AO3792" s="2"/>
      <c r="AP3792" s="25"/>
      <c r="AQ3792" s="25"/>
      <c r="AR3792" s="2"/>
      <c r="AS3792" s="2"/>
      <c r="AT3792" s="2"/>
      <c r="AU3792" s="25"/>
      <c r="AV3792" s="2"/>
      <c r="AW3792" s="2"/>
      <c r="AX3792" s="25"/>
      <c r="AY3792" s="25"/>
      <c r="AZ3792" s="25"/>
      <c r="BA3792" s="25"/>
      <c r="BB3792" s="25"/>
      <c r="BC3792" s="25"/>
      <c r="BD3792" s="25"/>
      <c r="BE3792" s="25"/>
      <c r="BF3792" s="25"/>
      <c r="BG3792" s="25"/>
      <c r="BH3792" s="25"/>
      <c r="BI3792" s="25"/>
      <c r="BJ3792" s="25"/>
      <c r="BK3792" s="25"/>
      <c r="BL3792" s="25"/>
      <c r="BM3792" s="25"/>
      <c r="BN3792" s="25"/>
      <c r="BO3792" s="25"/>
      <c r="BP3792" s="25"/>
      <c r="BQ3792" s="25"/>
      <c r="BR3792" s="25"/>
      <c r="BS3792" s="25"/>
      <c r="BT3792" s="25"/>
      <c r="BU3792" s="25"/>
      <c r="BV3792" s="25"/>
      <c r="BW3792" s="25"/>
      <c r="BX3792" s="25"/>
      <c r="BY3792" s="25"/>
      <c r="BZ3792" s="25"/>
      <c r="CA3792" s="25"/>
      <c r="CB3792" s="25"/>
      <c r="CC3792" s="25"/>
      <c r="CD3792" s="2" t="s">
        <v>22220</v>
      </c>
      <c r="CE3792" s="2" t="s">
        <v>22221</v>
      </c>
      <c r="CF3792" s="25"/>
      <c r="CG3792" s="25"/>
      <c r="CH3792" s="25"/>
      <c r="CI3792" s="25"/>
      <c r="CJ3792" s="25"/>
    </row>
    <row r="3793" spans="1:88" x14ac:dyDescent="0.2">
      <c r="A3793" s="2" t="s">
        <v>14006</v>
      </c>
      <c r="B3793" s="2" t="s">
        <v>26834</v>
      </c>
      <c r="C3793" s="2" t="s">
        <v>10420</v>
      </c>
      <c r="D3793" s="2"/>
      <c r="E3793" s="2" t="s">
        <v>14006</v>
      </c>
      <c r="F3793" s="2" t="s">
        <v>14007</v>
      </c>
      <c r="G3793" s="2" t="s">
        <v>14008</v>
      </c>
      <c r="H3793" s="2"/>
      <c r="I3793" s="2" t="s">
        <v>61</v>
      </c>
      <c r="J3793" s="2" t="s">
        <v>61</v>
      </c>
      <c r="K3793" s="50" t="s">
        <v>61</v>
      </c>
      <c r="L3793" s="43">
        <v>2017</v>
      </c>
      <c r="M3793" s="2" t="s">
        <v>133</v>
      </c>
      <c r="N3793" s="32">
        <v>25.015280000000001</v>
      </c>
      <c r="O3793" s="32">
        <v>55.261360000000003</v>
      </c>
      <c r="P3793" s="2" t="s">
        <v>2767</v>
      </c>
      <c r="Q3793" s="2" t="s">
        <v>65</v>
      </c>
      <c r="R3793" s="43" t="s">
        <v>18854</v>
      </c>
      <c r="S3793" s="41" t="s">
        <v>369</v>
      </c>
      <c r="T3793" s="41" t="s">
        <v>18460</v>
      </c>
      <c r="U3793" s="2"/>
      <c r="V3793" s="2"/>
      <c r="W3793" s="41" t="s">
        <v>17589</v>
      </c>
      <c r="X3793" s="2" t="s">
        <v>1598</v>
      </c>
      <c r="Y3793" s="2" t="s">
        <v>76</v>
      </c>
      <c r="Z3793" s="5" t="s">
        <v>10423</v>
      </c>
      <c r="AA3793" s="5" t="s">
        <v>16910</v>
      </c>
      <c r="AB3793" s="5" t="s">
        <v>16317</v>
      </c>
      <c r="AC3793" s="2" t="s">
        <v>5205</v>
      </c>
      <c r="AD3793" s="2">
        <v>1067600</v>
      </c>
      <c r="AE3793" s="5">
        <v>30</v>
      </c>
      <c r="AF3793" s="25"/>
      <c r="AG3793" s="29">
        <v>3</v>
      </c>
      <c r="AH3793" s="2" t="s">
        <v>17974</v>
      </c>
      <c r="AI3793" s="2">
        <v>3</v>
      </c>
      <c r="AJ3793" s="2">
        <v>3</v>
      </c>
      <c r="AK3793" s="2"/>
      <c r="AL3793" s="2"/>
      <c r="AM3793" s="2"/>
      <c r="AN3793" s="2"/>
      <c r="AO3793" s="2"/>
      <c r="AP3793" s="25"/>
      <c r="AQ3793" s="25"/>
      <c r="AR3793" s="2"/>
      <c r="AS3793" s="2"/>
      <c r="AT3793" s="2"/>
      <c r="AU3793" s="25"/>
      <c r="AV3793" s="2"/>
      <c r="AW3793" s="2"/>
      <c r="AX3793" s="25"/>
      <c r="AY3793" s="25"/>
      <c r="AZ3793" s="25"/>
      <c r="BA3793" s="25"/>
      <c r="BB3793" s="25"/>
      <c r="BC3793" s="25"/>
      <c r="BD3793" s="25"/>
      <c r="BE3793" s="25"/>
      <c r="BF3793" s="25"/>
      <c r="BG3793" s="25"/>
      <c r="BH3793" s="25"/>
      <c r="BI3793" s="25"/>
      <c r="BJ3793" s="25"/>
      <c r="BK3793" s="25"/>
      <c r="BL3793" s="25"/>
      <c r="BM3793" s="25"/>
      <c r="BN3793" s="25"/>
      <c r="BO3793" s="25"/>
      <c r="BP3793" s="25"/>
      <c r="BQ3793" s="25"/>
      <c r="BR3793" s="25"/>
      <c r="BS3793" s="25"/>
      <c r="BT3793" s="25"/>
      <c r="BU3793" s="25"/>
      <c r="BV3793" s="25"/>
      <c r="BW3793" s="25"/>
      <c r="BX3793" s="25"/>
      <c r="BY3793" s="25"/>
      <c r="BZ3793" s="25"/>
      <c r="CA3793" s="25"/>
      <c r="CB3793" s="25"/>
      <c r="CC3793" s="25"/>
      <c r="CD3793" s="2" t="s">
        <v>78</v>
      </c>
      <c r="CE3793" s="2" t="s">
        <v>22222</v>
      </c>
      <c r="CF3793" s="25"/>
      <c r="CG3793" s="25"/>
      <c r="CH3793" s="25"/>
      <c r="CI3793" s="25"/>
      <c r="CJ3793" s="25"/>
    </row>
    <row r="3794" spans="1:88" x14ac:dyDescent="0.2">
      <c r="A3794" s="2" t="s">
        <v>14009</v>
      </c>
      <c r="B3794" s="2" t="s">
        <v>26835</v>
      </c>
      <c r="C3794" s="2" t="s">
        <v>10420</v>
      </c>
      <c r="D3794" s="2"/>
      <c r="E3794" s="2" t="s">
        <v>14009</v>
      </c>
      <c r="F3794" s="2" t="s">
        <v>14010</v>
      </c>
      <c r="G3794" s="2" t="s">
        <v>14011</v>
      </c>
      <c r="H3794" s="2"/>
      <c r="I3794" s="2" t="s">
        <v>61</v>
      </c>
      <c r="J3794" s="2" t="s">
        <v>61</v>
      </c>
      <c r="K3794" s="50" t="s">
        <v>61</v>
      </c>
      <c r="L3794" s="43">
        <v>2015</v>
      </c>
      <c r="M3794" s="2" t="s">
        <v>133</v>
      </c>
      <c r="N3794" s="32">
        <v>25.245799999999999</v>
      </c>
      <c r="O3794" s="32">
        <v>55.308300000000003</v>
      </c>
      <c r="P3794" s="2" t="s">
        <v>2767</v>
      </c>
      <c r="Q3794" s="2" t="s">
        <v>65</v>
      </c>
      <c r="R3794" s="43" t="s">
        <v>18854</v>
      </c>
      <c r="S3794" s="41" t="s">
        <v>272</v>
      </c>
      <c r="T3794" s="41" t="s">
        <v>18461</v>
      </c>
      <c r="U3794" s="2"/>
      <c r="V3794" s="2"/>
      <c r="W3794" s="41" t="s">
        <v>17589</v>
      </c>
      <c r="X3794" s="2" t="s">
        <v>1598</v>
      </c>
      <c r="Y3794" s="2" t="s">
        <v>10437</v>
      </c>
      <c r="Z3794" s="5" t="s">
        <v>10423</v>
      </c>
      <c r="AA3794" s="5" t="s">
        <v>16910</v>
      </c>
      <c r="AB3794" s="5" t="s">
        <v>18090</v>
      </c>
      <c r="AC3794" s="2" t="s">
        <v>5205</v>
      </c>
      <c r="AD3794" s="2">
        <v>1031800</v>
      </c>
      <c r="AE3794" s="5">
        <v>20</v>
      </c>
      <c r="AF3794" s="25"/>
      <c r="AG3794" s="29">
        <v>3</v>
      </c>
      <c r="AH3794" s="2" t="s">
        <v>17974</v>
      </c>
      <c r="AI3794" s="2">
        <v>3</v>
      </c>
      <c r="AJ3794" s="2">
        <v>3</v>
      </c>
      <c r="AK3794" s="2"/>
      <c r="AL3794" s="2"/>
      <c r="AM3794" s="2"/>
      <c r="AN3794" s="2"/>
      <c r="AO3794" s="2"/>
      <c r="AP3794" s="25"/>
      <c r="AQ3794" s="25"/>
      <c r="AR3794" s="2"/>
      <c r="AS3794" s="2"/>
      <c r="AT3794" s="2"/>
      <c r="AU3794" s="25"/>
      <c r="AV3794" s="2"/>
      <c r="AW3794" s="2"/>
      <c r="AX3794" s="25"/>
      <c r="AY3794" s="25"/>
      <c r="AZ3794" s="25"/>
      <c r="BA3794" s="25"/>
      <c r="BB3794" s="25"/>
      <c r="BC3794" s="25"/>
      <c r="BD3794" s="25"/>
      <c r="BE3794" s="25"/>
      <c r="BF3794" s="25"/>
      <c r="BG3794" s="25"/>
      <c r="BH3794" s="25"/>
      <c r="BI3794" s="25"/>
      <c r="BJ3794" s="25"/>
      <c r="BK3794" s="25"/>
      <c r="BL3794" s="25"/>
      <c r="BM3794" s="25"/>
      <c r="BN3794" s="25"/>
      <c r="BO3794" s="25"/>
      <c r="BP3794" s="25"/>
      <c r="BQ3794" s="25"/>
      <c r="BR3794" s="25"/>
      <c r="BS3794" s="25"/>
      <c r="BT3794" s="25"/>
      <c r="BU3794" s="25"/>
      <c r="BV3794" s="25"/>
      <c r="BW3794" s="25"/>
      <c r="BX3794" s="25"/>
      <c r="BY3794" s="25"/>
      <c r="BZ3794" s="25"/>
      <c r="CA3794" s="25"/>
      <c r="CB3794" s="25"/>
      <c r="CC3794" s="25"/>
      <c r="CD3794" s="2" t="s">
        <v>78</v>
      </c>
      <c r="CE3794" s="2" t="s">
        <v>22223</v>
      </c>
      <c r="CF3794" s="25"/>
      <c r="CG3794" s="25"/>
      <c r="CH3794" s="25"/>
      <c r="CI3794" s="25"/>
      <c r="CJ3794" s="25"/>
    </row>
    <row r="3795" spans="1:88" x14ac:dyDescent="0.2">
      <c r="A3795" s="2" t="s">
        <v>14012</v>
      </c>
      <c r="B3795" s="2" t="s">
        <v>26836</v>
      </c>
      <c r="C3795" s="2" t="s">
        <v>10420</v>
      </c>
      <c r="D3795" s="2"/>
      <c r="E3795" s="2" t="s">
        <v>14012</v>
      </c>
      <c r="F3795" s="2" t="s">
        <v>14013</v>
      </c>
      <c r="G3795" s="2" t="s">
        <v>14014</v>
      </c>
      <c r="H3795" s="2"/>
      <c r="I3795" s="2" t="s">
        <v>61</v>
      </c>
      <c r="J3795" s="2" t="s">
        <v>61</v>
      </c>
      <c r="K3795" s="50" t="s">
        <v>61</v>
      </c>
      <c r="L3795" s="43">
        <v>2014</v>
      </c>
      <c r="M3795" s="2" t="s">
        <v>133</v>
      </c>
      <c r="N3795" s="32">
        <v>25.25123</v>
      </c>
      <c r="O3795" s="32">
        <v>55.286110000000001</v>
      </c>
      <c r="P3795" s="2" t="s">
        <v>2767</v>
      </c>
      <c r="Q3795" s="2" t="s">
        <v>65</v>
      </c>
      <c r="R3795" s="43" t="s">
        <v>18854</v>
      </c>
      <c r="S3795" s="41" t="s">
        <v>272</v>
      </c>
      <c r="T3795" s="41" t="s">
        <v>18461</v>
      </c>
      <c r="U3795" s="2"/>
      <c r="V3795" s="2"/>
      <c r="W3795" s="41" t="s">
        <v>17589</v>
      </c>
      <c r="X3795" s="2" t="s">
        <v>1598</v>
      </c>
      <c r="Y3795" s="2" t="s">
        <v>10437</v>
      </c>
      <c r="Z3795" s="5" t="s">
        <v>10423</v>
      </c>
      <c r="AA3795" s="5" t="s">
        <v>16910</v>
      </c>
      <c r="AB3795" s="5" t="s">
        <v>18090</v>
      </c>
      <c r="AC3795" s="2" t="s">
        <v>5205</v>
      </c>
      <c r="AD3795" s="2">
        <v>1031600</v>
      </c>
      <c r="AE3795" s="5">
        <v>20.2</v>
      </c>
      <c r="AF3795" s="25"/>
      <c r="AG3795" s="29">
        <v>3</v>
      </c>
      <c r="AH3795" s="2" t="s">
        <v>17974</v>
      </c>
      <c r="AI3795" s="2">
        <v>3</v>
      </c>
      <c r="AJ3795" s="2">
        <v>3</v>
      </c>
      <c r="AK3795" s="2"/>
      <c r="AL3795" s="2"/>
      <c r="AM3795" s="2"/>
      <c r="AN3795" s="2"/>
      <c r="AO3795" s="2"/>
      <c r="AP3795" s="25"/>
      <c r="AQ3795" s="25"/>
      <c r="AR3795" s="2"/>
      <c r="AS3795" s="2"/>
      <c r="AT3795" s="2"/>
      <c r="AU3795" s="25"/>
      <c r="AV3795" s="2"/>
      <c r="AW3795" s="2"/>
      <c r="AX3795" s="25"/>
      <c r="AY3795" s="25"/>
      <c r="AZ3795" s="25"/>
      <c r="BA3795" s="25"/>
      <c r="BB3795" s="25"/>
      <c r="BC3795" s="25"/>
      <c r="BD3795" s="25"/>
      <c r="BE3795" s="25"/>
      <c r="BF3795" s="25"/>
      <c r="BG3795" s="25"/>
      <c r="BH3795" s="25"/>
      <c r="BI3795" s="25"/>
      <c r="BJ3795" s="25"/>
      <c r="BK3795" s="25"/>
      <c r="BL3795" s="25"/>
      <c r="BM3795" s="25"/>
      <c r="BN3795" s="25"/>
      <c r="BO3795" s="25"/>
      <c r="BP3795" s="25"/>
      <c r="BQ3795" s="25"/>
      <c r="BR3795" s="25"/>
      <c r="BS3795" s="25"/>
      <c r="BT3795" s="25"/>
      <c r="BU3795" s="25"/>
      <c r="BV3795" s="25"/>
      <c r="BW3795" s="25"/>
      <c r="BX3795" s="25"/>
      <c r="BY3795" s="25"/>
      <c r="BZ3795" s="25"/>
      <c r="CA3795" s="25"/>
      <c r="CB3795" s="25"/>
      <c r="CC3795" s="25"/>
      <c r="CD3795" s="2" t="s">
        <v>78</v>
      </c>
      <c r="CE3795" s="2" t="s">
        <v>22224</v>
      </c>
      <c r="CF3795" s="25"/>
      <c r="CG3795" s="25"/>
      <c r="CH3795" s="25"/>
      <c r="CI3795" s="25"/>
      <c r="CJ3795" s="25"/>
    </row>
    <row r="3796" spans="1:88" x14ac:dyDescent="0.2">
      <c r="A3796" s="2" t="s">
        <v>14015</v>
      </c>
      <c r="B3796" s="2" t="s">
        <v>26837</v>
      </c>
      <c r="C3796" s="2" t="s">
        <v>10420</v>
      </c>
      <c r="D3796" s="2"/>
      <c r="E3796" s="2" t="s">
        <v>14015</v>
      </c>
      <c r="F3796" s="2" t="s">
        <v>14016</v>
      </c>
      <c r="G3796" s="2" t="s">
        <v>14017</v>
      </c>
      <c r="H3796" s="2"/>
      <c r="I3796" s="2" t="s">
        <v>61</v>
      </c>
      <c r="J3796" s="2" t="s">
        <v>61</v>
      </c>
      <c r="K3796" s="50" t="s">
        <v>61</v>
      </c>
      <c r="L3796" s="43">
        <v>2015</v>
      </c>
      <c r="M3796" s="2" t="s">
        <v>133</v>
      </c>
      <c r="N3796" s="32">
        <v>25.28631</v>
      </c>
      <c r="O3796" s="32">
        <v>55.331969999999998</v>
      </c>
      <c r="P3796" s="2" t="s">
        <v>2767</v>
      </c>
      <c r="Q3796" s="2" t="s">
        <v>65</v>
      </c>
      <c r="R3796" s="43" t="s">
        <v>18854</v>
      </c>
      <c r="S3796" s="41" t="s">
        <v>272</v>
      </c>
      <c r="T3796" s="41" t="s">
        <v>18461</v>
      </c>
      <c r="U3796" s="2"/>
      <c r="V3796" s="2"/>
      <c r="W3796" s="41" t="s">
        <v>17589</v>
      </c>
      <c r="X3796" s="2" t="s">
        <v>1598</v>
      </c>
      <c r="Y3796" s="2" t="s">
        <v>69</v>
      </c>
      <c r="Z3796" s="5" t="s">
        <v>10423</v>
      </c>
      <c r="AA3796" s="5" t="s">
        <v>10937</v>
      </c>
      <c r="AB3796" s="5" t="s">
        <v>18091</v>
      </c>
      <c r="AC3796" s="2" t="s">
        <v>5247</v>
      </c>
      <c r="AD3796" s="2">
        <v>1012600</v>
      </c>
      <c r="AE3796" s="5">
        <v>13</v>
      </c>
      <c r="AF3796" s="25"/>
      <c r="AG3796" s="29">
        <v>3</v>
      </c>
      <c r="AH3796" s="2" t="s">
        <v>17978</v>
      </c>
      <c r="AI3796" s="2">
        <v>3</v>
      </c>
      <c r="AJ3796" s="2">
        <v>3</v>
      </c>
      <c r="AK3796" s="2"/>
      <c r="AL3796" s="2"/>
      <c r="AM3796" s="2"/>
      <c r="AN3796" s="2"/>
      <c r="AO3796" s="2"/>
      <c r="AP3796" s="25"/>
      <c r="AQ3796" s="25"/>
      <c r="AR3796" s="2"/>
      <c r="AS3796" s="2"/>
      <c r="AT3796" s="2"/>
      <c r="AU3796" s="25"/>
      <c r="AV3796" s="2"/>
      <c r="AW3796" s="2"/>
      <c r="AX3796" s="25"/>
      <c r="AY3796" s="25"/>
      <c r="AZ3796" s="25"/>
      <c r="BA3796" s="25"/>
      <c r="BB3796" s="25"/>
      <c r="BC3796" s="25"/>
      <c r="BD3796" s="25"/>
      <c r="BE3796" s="25"/>
      <c r="BF3796" s="25"/>
      <c r="BG3796" s="25"/>
      <c r="BH3796" s="25"/>
      <c r="BI3796" s="25"/>
      <c r="BJ3796" s="25"/>
      <c r="BK3796" s="25"/>
      <c r="BL3796" s="25"/>
      <c r="BM3796" s="25"/>
      <c r="BN3796" s="25"/>
      <c r="BO3796" s="25"/>
      <c r="BP3796" s="25"/>
      <c r="BQ3796" s="25"/>
      <c r="BR3796" s="25"/>
      <c r="BS3796" s="25"/>
      <c r="BT3796" s="25"/>
      <c r="BU3796" s="25"/>
      <c r="BV3796" s="25"/>
      <c r="BW3796" s="25"/>
      <c r="BX3796" s="25"/>
      <c r="BY3796" s="25"/>
      <c r="BZ3796" s="25"/>
      <c r="CA3796" s="25"/>
      <c r="CB3796" s="25"/>
      <c r="CC3796" s="25"/>
      <c r="CD3796" s="2" t="s">
        <v>71</v>
      </c>
      <c r="CE3796" s="2">
        <v>0</v>
      </c>
      <c r="CF3796" s="25"/>
      <c r="CG3796" s="25"/>
      <c r="CH3796" s="25"/>
      <c r="CI3796" s="25"/>
      <c r="CJ3796" s="25"/>
    </row>
    <row r="3797" spans="1:88" x14ac:dyDescent="0.2">
      <c r="A3797" s="2" t="s">
        <v>14018</v>
      </c>
      <c r="B3797" s="2" t="s">
        <v>26838</v>
      </c>
      <c r="C3797" s="2" t="s">
        <v>10420</v>
      </c>
      <c r="D3797" s="2"/>
      <c r="E3797" s="2" t="s">
        <v>14018</v>
      </c>
      <c r="F3797" s="2" t="s">
        <v>14019</v>
      </c>
      <c r="G3797" s="2" t="s">
        <v>16163</v>
      </c>
      <c r="H3797" s="2"/>
      <c r="I3797" s="2" t="s">
        <v>61</v>
      </c>
      <c r="J3797" s="2" t="s">
        <v>61</v>
      </c>
      <c r="K3797" s="50" t="s">
        <v>61</v>
      </c>
      <c r="L3797" s="43">
        <v>2017</v>
      </c>
      <c r="M3797" s="2" t="s">
        <v>133</v>
      </c>
      <c r="N3797" s="32">
        <v>25.079160000000002</v>
      </c>
      <c r="O3797" s="32">
        <v>55.36589</v>
      </c>
      <c r="P3797" s="2" t="s">
        <v>2767</v>
      </c>
      <c r="Q3797" s="2" t="s">
        <v>65</v>
      </c>
      <c r="R3797" s="43" t="s">
        <v>16802</v>
      </c>
      <c r="S3797" s="41" t="s">
        <v>4851</v>
      </c>
      <c r="T3797" s="41" t="s">
        <v>18462</v>
      </c>
      <c r="U3797" s="2"/>
      <c r="V3797" s="2"/>
      <c r="W3797" s="41" t="s">
        <v>17589</v>
      </c>
      <c r="X3797" s="2" t="s">
        <v>1598</v>
      </c>
      <c r="Y3797" s="2" t="s">
        <v>102</v>
      </c>
      <c r="Z3797" s="5" t="s">
        <v>10423</v>
      </c>
      <c r="AA3797" s="5" t="s">
        <v>16910</v>
      </c>
      <c r="AB3797" s="5" t="s">
        <v>16316</v>
      </c>
      <c r="AC3797" s="2" t="s">
        <v>5247</v>
      </c>
      <c r="AD3797" s="2">
        <v>1064800</v>
      </c>
      <c r="AE3797" s="5">
        <v>25</v>
      </c>
      <c r="AF3797" s="25"/>
      <c r="AG3797" s="29">
        <v>3</v>
      </c>
      <c r="AH3797" s="2" t="s">
        <v>17978</v>
      </c>
      <c r="AI3797" s="2">
        <v>3</v>
      </c>
      <c r="AJ3797" s="2">
        <v>3</v>
      </c>
      <c r="AK3797" s="2"/>
      <c r="AL3797" s="2"/>
      <c r="AM3797" s="2"/>
      <c r="AN3797" s="2"/>
      <c r="AO3797" s="2"/>
      <c r="AP3797" s="25"/>
      <c r="AQ3797" s="25"/>
      <c r="AR3797" s="2"/>
      <c r="AS3797" s="2"/>
      <c r="AT3797" s="2"/>
      <c r="AU3797" s="25"/>
      <c r="AV3797" s="2"/>
      <c r="AW3797" s="2"/>
      <c r="AX3797" s="25"/>
      <c r="AY3797" s="25"/>
      <c r="AZ3797" s="25"/>
      <c r="BA3797" s="25"/>
      <c r="BB3797" s="25"/>
      <c r="BC3797" s="25"/>
      <c r="BD3797" s="25"/>
      <c r="BE3797" s="25"/>
      <c r="BF3797" s="25"/>
      <c r="BG3797" s="25"/>
      <c r="BH3797" s="25"/>
      <c r="BI3797" s="25"/>
      <c r="BJ3797" s="25"/>
      <c r="BK3797" s="25"/>
      <c r="BL3797" s="25"/>
      <c r="BM3797" s="25"/>
      <c r="BN3797" s="25"/>
      <c r="BO3797" s="25"/>
      <c r="BP3797" s="25"/>
      <c r="BQ3797" s="25"/>
      <c r="BR3797" s="25"/>
      <c r="BS3797" s="25"/>
      <c r="BT3797" s="25"/>
      <c r="BU3797" s="25"/>
      <c r="BV3797" s="25"/>
      <c r="BW3797" s="25"/>
      <c r="BX3797" s="25"/>
      <c r="BY3797" s="25"/>
      <c r="BZ3797" s="25"/>
      <c r="CA3797" s="25"/>
      <c r="CB3797" s="25"/>
      <c r="CC3797" s="25"/>
      <c r="CD3797" s="2" t="s">
        <v>78</v>
      </c>
      <c r="CE3797" s="2" t="s">
        <v>22225</v>
      </c>
      <c r="CF3797" s="25"/>
      <c r="CG3797" s="25"/>
      <c r="CH3797" s="25"/>
      <c r="CI3797" s="25"/>
      <c r="CJ3797" s="25"/>
    </row>
    <row r="3798" spans="1:88" x14ac:dyDescent="0.2">
      <c r="A3798" s="2" t="s">
        <v>14020</v>
      </c>
      <c r="B3798" s="2" t="s">
        <v>26839</v>
      </c>
      <c r="C3798" s="2" t="s">
        <v>10420</v>
      </c>
      <c r="D3798" s="2"/>
      <c r="E3798" s="2" t="s">
        <v>14020</v>
      </c>
      <c r="F3798" s="2" t="s">
        <v>14021</v>
      </c>
      <c r="G3798" s="2" t="s">
        <v>14022</v>
      </c>
      <c r="H3798" s="2"/>
      <c r="I3798" s="2" t="s">
        <v>61</v>
      </c>
      <c r="J3798" s="2" t="s">
        <v>61</v>
      </c>
      <c r="K3798" s="50" t="s">
        <v>61</v>
      </c>
      <c r="L3798" s="43">
        <v>2016</v>
      </c>
      <c r="M3798" s="2" t="s">
        <v>133</v>
      </c>
      <c r="N3798" s="32">
        <v>25.139790000000001</v>
      </c>
      <c r="O3798" s="32">
        <v>55.238480000000003</v>
      </c>
      <c r="P3798" s="2" t="s">
        <v>2767</v>
      </c>
      <c r="Q3798" s="2" t="s">
        <v>65</v>
      </c>
      <c r="R3798" s="43" t="s">
        <v>18854</v>
      </c>
      <c r="S3798" s="41" t="s">
        <v>272</v>
      </c>
      <c r="T3798" s="41" t="s">
        <v>18461</v>
      </c>
      <c r="U3798" s="2"/>
      <c r="V3798" s="2"/>
      <c r="W3798" s="41" t="s">
        <v>17589</v>
      </c>
      <c r="X3798" s="2" t="s">
        <v>1598</v>
      </c>
      <c r="Y3798" s="2" t="s">
        <v>102</v>
      </c>
      <c r="Z3798" s="5" t="s">
        <v>20</v>
      </c>
      <c r="AA3798" s="5" t="s">
        <v>16910</v>
      </c>
      <c r="AB3798" s="5" t="s">
        <v>16316</v>
      </c>
      <c r="AC3798" s="2" t="s">
        <v>5205</v>
      </c>
      <c r="AD3798" s="2">
        <v>1036400</v>
      </c>
      <c r="AE3798" s="5">
        <v>20</v>
      </c>
      <c r="AF3798" s="25"/>
      <c r="AG3798" s="29">
        <v>3</v>
      </c>
      <c r="AH3798" s="2" t="s">
        <v>17974</v>
      </c>
      <c r="AI3798" s="2">
        <v>3</v>
      </c>
      <c r="AJ3798" s="2">
        <v>3</v>
      </c>
      <c r="AK3798" s="2"/>
      <c r="AL3798" s="2"/>
      <c r="AM3798" s="2"/>
      <c r="AN3798" s="2"/>
      <c r="AO3798" s="2"/>
      <c r="AP3798" s="25"/>
      <c r="AQ3798" s="25"/>
      <c r="AR3798" s="2"/>
      <c r="AS3798" s="2"/>
      <c r="AT3798" s="2"/>
      <c r="AU3798" s="25"/>
      <c r="AV3798" s="2"/>
      <c r="AW3798" s="2"/>
      <c r="AX3798" s="25"/>
      <c r="AY3798" s="25"/>
      <c r="AZ3798" s="25"/>
      <c r="BA3798" s="25"/>
      <c r="BB3798" s="25"/>
      <c r="BC3798" s="25"/>
      <c r="BD3798" s="25"/>
      <c r="BE3798" s="25"/>
      <c r="BF3798" s="25"/>
      <c r="BG3798" s="25"/>
      <c r="BH3798" s="25"/>
      <c r="BI3798" s="25"/>
      <c r="BJ3798" s="25"/>
      <c r="BK3798" s="25"/>
      <c r="BL3798" s="25"/>
      <c r="BM3798" s="25"/>
      <c r="BN3798" s="25"/>
      <c r="BO3798" s="25"/>
      <c r="BP3798" s="25"/>
      <c r="BQ3798" s="25"/>
      <c r="BR3798" s="25"/>
      <c r="BS3798" s="25"/>
      <c r="BT3798" s="25"/>
      <c r="BU3798" s="25"/>
      <c r="BV3798" s="25"/>
      <c r="BW3798" s="25"/>
      <c r="BX3798" s="25"/>
      <c r="BY3798" s="25"/>
      <c r="BZ3798" s="25"/>
      <c r="CA3798" s="25"/>
      <c r="CB3798" s="25"/>
      <c r="CC3798" s="25"/>
      <c r="CD3798" s="2" t="s">
        <v>78</v>
      </c>
      <c r="CE3798" s="2" t="s">
        <v>22226</v>
      </c>
      <c r="CF3798" s="25"/>
      <c r="CG3798" s="25"/>
      <c r="CH3798" s="25"/>
      <c r="CI3798" s="25"/>
      <c r="CJ3798" s="25"/>
    </row>
    <row r="3799" spans="1:88" x14ac:dyDescent="0.2">
      <c r="A3799" s="2" t="s">
        <v>14023</v>
      </c>
      <c r="B3799" s="2" t="s">
        <v>26840</v>
      </c>
      <c r="C3799" s="2" t="s">
        <v>10420</v>
      </c>
      <c r="D3799" s="2"/>
      <c r="E3799" s="2" t="s">
        <v>14023</v>
      </c>
      <c r="F3799" s="2" t="s">
        <v>14024</v>
      </c>
      <c r="G3799" s="2" t="s">
        <v>14025</v>
      </c>
      <c r="H3799" s="2"/>
      <c r="I3799" s="2" t="s">
        <v>61</v>
      </c>
      <c r="J3799" s="2" t="s">
        <v>61</v>
      </c>
      <c r="K3799" s="50" t="s">
        <v>61</v>
      </c>
      <c r="L3799" s="43">
        <v>2015</v>
      </c>
      <c r="M3799" s="2" t="s">
        <v>133</v>
      </c>
      <c r="N3799" s="32">
        <v>25.271190000000001</v>
      </c>
      <c r="O3799" s="32">
        <v>55.309179999999998</v>
      </c>
      <c r="P3799" s="2" t="s">
        <v>2767</v>
      </c>
      <c r="Q3799" s="2" t="s">
        <v>65</v>
      </c>
      <c r="R3799" s="43" t="s">
        <v>18854</v>
      </c>
      <c r="S3799" s="41" t="s">
        <v>272</v>
      </c>
      <c r="T3799" s="41" t="s">
        <v>18461</v>
      </c>
      <c r="U3799" s="2"/>
      <c r="V3799" s="2"/>
      <c r="W3799" s="41" t="s">
        <v>17589</v>
      </c>
      <c r="X3799" s="2" t="s">
        <v>1598</v>
      </c>
      <c r="Y3799" s="2" t="s">
        <v>10437</v>
      </c>
      <c r="Z3799" s="5" t="s">
        <v>10423</v>
      </c>
      <c r="AA3799" s="5" t="s">
        <v>16910</v>
      </c>
      <c r="AB3799" s="5" t="s">
        <v>18090</v>
      </c>
      <c r="AC3799" s="2" t="s">
        <v>5247</v>
      </c>
      <c r="AD3799" s="2">
        <v>1011800</v>
      </c>
      <c r="AE3799" s="5">
        <v>17</v>
      </c>
      <c r="AF3799" s="25"/>
      <c r="AG3799" s="29">
        <v>3</v>
      </c>
      <c r="AH3799" s="2" t="s">
        <v>17978</v>
      </c>
      <c r="AI3799" s="2">
        <v>3</v>
      </c>
      <c r="AJ3799" s="2">
        <v>3</v>
      </c>
      <c r="AK3799" s="2"/>
      <c r="AL3799" s="2"/>
      <c r="AM3799" s="2"/>
      <c r="AN3799" s="2"/>
      <c r="AO3799" s="2"/>
      <c r="AP3799" s="25"/>
      <c r="AQ3799" s="25"/>
      <c r="AR3799" s="2"/>
      <c r="AS3799" s="2"/>
      <c r="AT3799" s="2"/>
      <c r="AU3799" s="25"/>
      <c r="AV3799" s="2"/>
      <c r="AW3799" s="2"/>
      <c r="AX3799" s="25"/>
      <c r="AY3799" s="25"/>
      <c r="AZ3799" s="25"/>
      <c r="BA3799" s="25"/>
      <c r="BB3799" s="25"/>
      <c r="BC3799" s="25"/>
      <c r="BD3799" s="25"/>
      <c r="BE3799" s="25"/>
      <c r="BF3799" s="25"/>
      <c r="BG3799" s="25"/>
      <c r="BH3799" s="25"/>
      <c r="BI3799" s="25"/>
      <c r="BJ3799" s="25"/>
      <c r="BK3799" s="25"/>
      <c r="BL3799" s="25"/>
      <c r="BM3799" s="25"/>
      <c r="BN3799" s="25"/>
      <c r="BO3799" s="25"/>
      <c r="BP3799" s="25"/>
      <c r="BQ3799" s="25"/>
      <c r="BR3799" s="25"/>
      <c r="BS3799" s="25"/>
      <c r="BT3799" s="25"/>
      <c r="BU3799" s="25"/>
      <c r="BV3799" s="25"/>
      <c r="BW3799" s="25"/>
      <c r="BX3799" s="25"/>
      <c r="BY3799" s="25"/>
      <c r="BZ3799" s="25"/>
      <c r="CA3799" s="25"/>
      <c r="CB3799" s="25"/>
      <c r="CC3799" s="25"/>
      <c r="CD3799" s="2" t="s">
        <v>78</v>
      </c>
      <c r="CE3799" s="2" t="s">
        <v>22227</v>
      </c>
      <c r="CF3799" s="25"/>
      <c r="CG3799" s="25"/>
      <c r="CH3799" s="25"/>
      <c r="CI3799" s="25"/>
      <c r="CJ3799" s="25"/>
    </row>
    <row r="3800" spans="1:88" x14ac:dyDescent="0.2">
      <c r="A3800" s="2" t="s">
        <v>14026</v>
      </c>
      <c r="B3800" s="2" t="s">
        <v>26841</v>
      </c>
      <c r="C3800" s="2" t="s">
        <v>10420</v>
      </c>
      <c r="D3800" s="2" t="s">
        <v>22845</v>
      </c>
      <c r="E3800" s="2" t="s">
        <v>14026</v>
      </c>
      <c r="F3800" s="2" t="s">
        <v>14027</v>
      </c>
      <c r="G3800" s="2" t="s">
        <v>14028</v>
      </c>
      <c r="H3800" s="2" t="s">
        <v>83</v>
      </c>
      <c r="I3800" s="2" t="s">
        <v>61</v>
      </c>
      <c r="J3800" s="2" t="s">
        <v>61</v>
      </c>
      <c r="K3800" s="50" t="s">
        <v>61</v>
      </c>
      <c r="L3800" s="43">
        <v>2012</v>
      </c>
      <c r="M3800" s="2" t="s">
        <v>133</v>
      </c>
      <c r="N3800" s="32">
        <v>25.237939999999998</v>
      </c>
      <c r="O3800" s="32">
        <v>55.308909999999997</v>
      </c>
      <c r="P3800" s="2" t="s">
        <v>2767</v>
      </c>
      <c r="Q3800" s="2" t="s">
        <v>65</v>
      </c>
      <c r="R3800" s="43" t="s">
        <v>18854</v>
      </c>
      <c r="S3800" s="41" t="s">
        <v>272</v>
      </c>
      <c r="T3800" s="41" t="s">
        <v>18461</v>
      </c>
      <c r="U3800" s="2"/>
      <c r="V3800" s="2"/>
      <c r="W3800" s="41" t="s">
        <v>17589</v>
      </c>
      <c r="X3800" s="2" t="s">
        <v>1598</v>
      </c>
      <c r="Y3800" s="2" t="s">
        <v>102</v>
      </c>
      <c r="Z3800" s="5" t="s">
        <v>20</v>
      </c>
      <c r="AA3800" s="5" t="s">
        <v>16910</v>
      </c>
      <c r="AB3800" s="5" t="s">
        <v>16316</v>
      </c>
      <c r="AC3800" s="2" t="s">
        <v>5247</v>
      </c>
      <c r="AD3800" s="2">
        <v>1031900</v>
      </c>
      <c r="AE3800" s="5">
        <v>18</v>
      </c>
      <c r="AF3800" s="25"/>
      <c r="AG3800" s="29">
        <v>3</v>
      </c>
      <c r="AH3800" s="2" t="s">
        <v>17978</v>
      </c>
      <c r="AI3800" s="2">
        <v>3</v>
      </c>
      <c r="AJ3800" s="2">
        <v>3</v>
      </c>
      <c r="AK3800" s="2"/>
      <c r="AL3800" s="2"/>
      <c r="AM3800" s="2"/>
      <c r="AN3800" s="2"/>
      <c r="AO3800" s="2"/>
      <c r="AP3800" s="25"/>
      <c r="AQ3800" s="25"/>
      <c r="AR3800" s="2"/>
      <c r="AS3800" s="2"/>
      <c r="AT3800" s="2"/>
      <c r="AU3800" s="25"/>
      <c r="AV3800" s="2"/>
      <c r="AW3800" s="2"/>
      <c r="AX3800" s="25"/>
      <c r="AY3800" s="25"/>
      <c r="AZ3800" s="25"/>
      <c r="BA3800" s="25"/>
      <c r="BB3800" s="25"/>
      <c r="BC3800" s="25"/>
      <c r="BD3800" s="25"/>
      <c r="BE3800" s="25"/>
      <c r="BF3800" s="25"/>
      <c r="BG3800" s="25"/>
      <c r="BH3800" s="25"/>
      <c r="BI3800" s="25"/>
      <c r="BJ3800" s="25"/>
      <c r="BK3800" s="25"/>
      <c r="BL3800" s="25"/>
      <c r="BM3800" s="25"/>
      <c r="BN3800" s="25"/>
      <c r="BO3800" s="25"/>
      <c r="BP3800" s="25"/>
      <c r="BQ3800" s="25"/>
      <c r="BR3800" s="25"/>
      <c r="BS3800" s="25"/>
      <c r="BT3800" s="25"/>
      <c r="BU3800" s="25"/>
      <c r="BV3800" s="25"/>
      <c r="BW3800" s="25"/>
      <c r="BX3800" s="25"/>
      <c r="BY3800" s="25"/>
      <c r="BZ3800" s="25"/>
      <c r="CA3800" s="25"/>
      <c r="CB3800" s="25"/>
      <c r="CC3800" s="25"/>
      <c r="CD3800" s="2" t="s">
        <v>78</v>
      </c>
      <c r="CE3800" s="2" t="s">
        <v>22228</v>
      </c>
      <c r="CF3800" s="25"/>
      <c r="CG3800" s="25"/>
      <c r="CH3800" s="25"/>
      <c r="CI3800" s="25"/>
      <c r="CJ3800" s="25"/>
    </row>
    <row r="3801" spans="1:88" x14ac:dyDescent="0.2">
      <c r="A3801" s="2" t="s">
        <v>14029</v>
      </c>
      <c r="B3801" s="2" t="s">
        <v>26842</v>
      </c>
      <c r="C3801" s="2" t="s">
        <v>10420</v>
      </c>
      <c r="D3801" s="2"/>
      <c r="E3801" s="2" t="s">
        <v>14029</v>
      </c>
      <c r="F3801" s="2" t="s">
        <v>14030</v>
      </c>
      <c r="G3801" s="2" t="s">
        <v>14031</v>
      </c>
      <c r="H3801" s="2"/>
      <c r="I3801" s="2" t="s">
        <v>61</v>
      </c>
      <c r="J3801" s="2" t="s">
        <v>61</v>
      </c>
      <c r="K3801" s="50" t="s">
        <v>61</v>
      </c>
      <c r="L3801" s="43">
        <v>2015</v>
      </c>
      <c r="M3801" s="2" t="s">
        <v>133</v>
      </c>
      <c r="N3801" s="32">
        <v>25.244710000000001</v>
      </c>
      <c r="O3801" s="32">
        <v>55.315049999999999</v>
      </c>
      <c r="P3801" s="2" t="s">
        <v>2767</v>
      </c>
      <c r="Q3801" s="2" t="s">
        <v>65</v>
      </c>
      <c r="R3801" s="43" t="s">
        <v>18854</v>
      </c>
      <c r="S3801" s="41" t="s">
        <v>272</v>
      </c>
      <c r="T3801" s="41" t="s">
        <v>18461</v>
      </c>
      <c r="U3801" s="2"/>
      <c r="V3801" s="2"/>
      <c r="W3801" s="41" t="s">
        <v>17589</v>
      </c>
      <c r="X3801" s="2" t="s">
        <v>1598</v>
      </c>
      <c r="Y3801" s="2" t="s">
        <v>76</v>
      </c>
      <c r="Z3801" s="5" t="s">
        <v>10423</v>
      </c>
      <c r="AA3801" s="5" t="s">
        <v>16910</v>
      </c>
      <c r="AB3801" s="5" t="s">
        <v>16317</v>
      </c>
      <c r="AC3801" s="2" t="s">
        <v>5247</v>
      </c>
      <c r="AD3801" s="2">
        <v>1031900</v>
      </c>
      <c r="AE3801" s="5">
        <v>33.6</v>
      </c>
      <c r="AF3801" s="25"/>
      <c r="AG3801" s="29">
        <v>3</v>
      </c>
      <c r="AH3801" s="2" t="s">
        <v>17978</v>
      </c>
      <c r="AI3801" s="2">
        <v>3</v>
      </c>
      <c r="AJ3801" s="2">
        <v>3</v>
      </c>
      <c r="AK3801" s="2"/>
      <c r="AL3801" s="2"/>
      <c r="AM3801" s="2"/>
      <c r="AN3801" s="2"/>
      <c r="AO3801" s="2"/>
      <c r="AP3801" s="25"/>
      <c r="AQ3801" s="25"/>
      <c r="AR3801" s="2"/>
      <c r="AS3801" s="2"/>
      <c r="AT3801" s="2"/>
      <c r="AU3801" s="25"/>
      <c r="AV3801" s="2"/>
      <c r="AW3801" s="2"/>
      <c r="AX3801" s="25"/>
      <c r="AY3801" s="25"/>
      <c r="AZ3801" s="25"/>
      <c r="BA3801" s="25"/>
      <c r="BB3801" s="25"/>
      <c r="BC3801" s="25"/>
      <c r="BD3801" s="25"/>
      <c r="BE3801" s="25"/>
      <c r="BF3801" s="25"/>
      <c r="BG3801" s="25"/>
      <c r="BH3801" s="25"/>
      <c r="BI3801" s="25"/>
      <c r="BJ3801" s="25"/>
      <c r="BK3801" s="25"/>
      <c r="BL3801" s="25"/>
      <c r="BM3801" s="25"/>
      <c r="BN3801" s="25"/>
      <c r="BO3801" s="25"/>
      <c r="BP3801" s="25"/>
      <c r="BQ3801" s="25"/>
      <c r="BR3801" s="25"/>
      <c r="BS3801" s="25"/>
      <c r="BT3801" s="25"/>
      <c r="BU3801" s="25"/>
      <c r="BV3801" s="25"/>
      <c r="BW3801" s="25"/>
      <c r="BX3801" s="25"/>
      <c r="BY3801" s="25"/>
      <c r="BZ3801" s="25"/>
      <c r="CA3801" s="25"/>
      <c r="CB3801" s="25"/>
      <c r="CC3801" s="25"/>
      <c r="CD3801" s="2" t="s">
        <v>78</v>
      </c>
      <c r="CE3801" s="2" t="s">
        <v>22229</v>
      </c>
      <c r="CF3801" s="25"/>
      <c r="CG3801" s="25"/>
      <c r="CH3801" s="25"/>
      <c r="CI3801" s="25"/>
      <c r="CJ3801" s="25"/>
    </row>
    <row r="3802" spans="1:88" x14ac:dyDescent="0.2">
      <c r="A3802" s="2" t="s">
        <v>14032</v>
      </c>
      <c r="B3802" s="2" t="s">
        <v>26843</v>
      </c>
      <c r="C3802" s="2" t="s">
        <v>10420</v>
      </c>
      <c r="D3802" s="2"/>
      <c r="E3802" s="2" t="s">
        <v>14032</v>
      </c>
      <c r="F3802" s="2" t="s">
        <v>14033</v>
      </c>
      <c r="G3802" s="2" t="s">
        <v>16164</v>
      </c>
      <c r="H3802" s="2"/>
      <c r="I3802" s="2" t="s">
        <v>61</v>
      </c>
      <c r="J3802" s="2" t="s">
        <v>61</v>
      </c>
      <c r="K3802" s="50" t="s">
        <v>61</v>
      </c>
      <c r="L3802" s="43">
        <v>2016</v>
      </c>
      <c r="M3802" s="2" t="s">
        <v>133</v>
      </c>
      <c r="N3802" s="32">
        <v>24.965800000000002</v>
      </c>
      <c r="O3802" s="32">
        <v>55.0456</v>
      </c>
      <c r="P3802" s="2" t="s">
        <v>2767</v>
      </c>
      <c r="Q3802" s="2" t="s">
        <v>65</v>
      </c>
      <c r="R3802" s="43" t="s">
        <v>18854</v>
      </c>
      <c r="S3802" s="41" t="s">
        <v>369</v>
      </c>
      <c r="T3802" s="41" t="s">
        <v>18460</v>
      </c>
      <c r="U3802" s="2"/>
      <c r="V3802" s="2"/>
      <c r="W3802" s="41" t="s">
        <v>17589</v>
      </c>
      <c r="X3802" s="2" t="s">
        <v>315</v>
      </c>
      <c r="Y3802" s="2" t="s">
        <v>76</v>
      </c>
      <c r="Z3802" s="5" t="s">
        <v>10423</v>
      </c>
      <c r="AA3802" s="5" t="s">
        <v>16910</v>
      </c>
      <c r="AB3802" s="5" t="s">
        <v>16317</v>
      </c>
      <c r="AC3802" s="2" t="s">
        <v>5247</v>
      </c>
      <c r="AD3802" s="2">
        <v>1059400</v>
      </c>
      <c r="AE3802" s="5">
        <v>30</v>
      </c>
      <c r="AF3802" s="25"/>
      <c r="AG3802" s="29">
        <v>3</v>
      </c>
      <c r="AH3802" s="2" t="s">
        <v>17978</v>
      </c>
      <c r="AI3802" s="2">
        <v>3</v>
      </c>
      <c r="AJ3802" s="2">
        <v>3</v>
      </c>
      <c r="AK3802" s="2"/>
      <c r="AL3802" s="2"/>
      <c r="AM3802" s="2"/>
      <c r="AN3802" s="2"/>
      <c r="AO3802" s="2"/>
      <c r="AP3802" s="25"/>
      <c r="AQ3802" s="25"/>
      <c r="AR3802" s="2"/>
      <c r="AS3802" s="2"/>
      <c r="AT3802" s="2"/>
      <c r="AU3802" s="25"/>
      <c r="AV3802" s="2"/>
      <c r="AW3802" s="2"/>
      <c r="AX3802" s="25"/>
      <c r="AY3802" s="25"/>
      <c r="AZ3802" s="25"/>
      <c r="BA3802" s="25"/>
      <c r="BB3802" s="25"/>
      <c r="BC3802" s="25"/>
      <c r="BD3802" s="25"/>
      <c r="BE3802" s="25"/>
      <c r="BF3802" s="25"/>
      <c r="BG3802" s="25"/>
      <c r="BH3802" s="25"/>
      <c r="BI3802" s="25"/>
      <c r="BJ3802" s="25"/>
      <c r="BK3802" s="25"/>
      <c r="BL3802" s="25"/>
      <c r="BM3802" s="25"/>
      <c r="BN3802" s="25"/>
      <c r="BO3802" s="25"/>
      <c r="BP3802" s="25"/>
      <c r="BQ3802" s="25"/>
      <c r="BR3802" s="25"/>
      <c r="BS3802" s="25"/>
      <c r="BT3802" s="25"/>
      <c r="BU3802" s="25"/>
      <c r="BV3802" s="25"/>
      <c r="BW3802" s="25"/>
      <c r="BX3802" s="25"/>
      <c r="BY3802" s="25"/>
      <c r="BZ3802" s="25"/>
      <c r="CA3802" s="25"/>
      <c r="CB3802" s="25"/>
      <c r="CC3802" s="25"/>
      <c r="CD3802" s="2" t="s">
        <v>71</v>
      </c>
      <c r="CE3802" s="2">
        <v>0</v>
      </c>
      <c r="CF3802" s="25"/>
      <c r="CG3802" s="25"/>
      <c r="CH3802" s="25"/>
      <c r="CI3802" s="25"/>
      <c r="CJ3802" s="25"/>
    </row>
    <row r="3803" spans="1:88" x14ac:dyDescent="0.2">
      <c r="A3803" s="2" t="s">
        <v>14034</v>
      </c>
      <c r="B3803" s="2" t="s">
        <v>26844</v>
      </c>
      <c r="C3803" s="2" t="s">
        <v>10420</v>
      </c>
      <c r="D3803" s="2"/>
      <c r="E3803" s="2" t="s">
        <v>14034</v>
      </c>
      <c r="F3803" s="2" t="s">
        <v>14035</v>
      </c>
      <c r="G3803" s="2"/>
      <c r="H3803" s="2"/>
      <c r="I3803" s="2" t="s">
        <v>61</v>
      </c>
      <c r="J3803" s="2" t="s">
        <v>61</v>
      </c>
      <c r="K3803" s="2"/>
      <c r="L3803" s="43">
        <v>2016</v>
      </c>
      <c r="M3803" s="2" t="s">
        <v>133</v>
      </c>
      <c r="N3803" s="32">
        <v>25.25787</v>
      </c>
      <c r="O3803" s="32">
        <v>55.307409999999997</v>
      </c>
      <c r="P3803" s="2" t="s">
        <v>2767</v>
      </c>
      <c r="Q3803" s="2" t="s">
        <v>65</v>
      </c>
      <c r="R3803" s="43" t="s">
        <v>18854</v>
      </c>
      <c r="S3803" s="41" t="s">
        <v>272</v>
      </c>
      <c r="T3803" s="41" t="s">
        <v>18461</v>
      </c>
      <c r="U3803" s="2"/>
      <c r="V3803" s="2"/>
      <c r="W3803" s="41" t="s">
        <v>144</v>
      </c>
      <c r="X3803" s="2" t="s">
        <v>1598</v>
      </c>
      <c r="Y3803" s="2" t="s">
        <v>76</v>
      </c>
      <c r="Z3803" s="5" t="s">
        <v>10423</v>
      </c>
      <c r="AA3803" s="5" t="s">
        <v>16910</v>
      </c>
      <c r="AB3803" s="5" t="s">
        <v>16317</v>
      </c>
      <c r="AC3803" s="2" t="s">
        <v>3591</v>
      </c>
      <c r="AD3803" s="2">
        <v>1031400</v>
      </c>
      <c r="AE3803" s="5">
        <v>39</v>
      </c>
      <c r="AF3803" s="25"/>
      <c r="AG3803" s="29"/>
      <c r="AH3803" s="2" t="s">
        <v>3591</v>
      </c>
      <c r="AI3803" s="2">
        <v>3</v>
      </c>
      <c r="AJ3803" s="2" t="s">
        <v>3591</v>
      </c>
      <c r="AK3803" s="2"/>
      <c r="AL3803" s="2"/>
      <c r="AM3803" s="2"/>
      <c r="AN3803" s="2"/>
      <c r="AO3803" s="2"/>
      <c r="AP3803" s="25"/>
      <c r="AQ3803" s="25"/>
      <c r="AR3803" s="2"/>
      <c r="AS3803" s="2"/>
      <c r="AT3803" s="2"/>
      <c r="AU3803" s="25"/>
      <c r="AV3803" s="2"/>
      <c r="AW3803" s="2"/>
      <c r="AX3803" s="25"/>
      <c r="AY3803" s="25"/>
      <c r="AZ3803" s="25"/>
      <c r="BA3803" s="25"/>
      <c r="BB3803" s="25"/>
      <c r="BC3803" s="25"/>
      <c r="BD3803" s="25"/>
      <c r="BE3803" s="25"/>
      <c r="BF3803" s="25"/>
      <c r="BG3803" s="25"/>
      <c r="BH3803" s="25"/>
      <c r="BI3803" s="25"/>
      <c r="BJ3803" s="25"/>
      <c r="BK3803" s="25"/>
      <c r="BL3803" s="25"/>
      <c r="BM3803" s="25"/>
      <c r="BN3803" s="25"/>
      <c r="BO3803" s="25"/>
      <c r="BP3803" s="25"/>
      <c r="BQ3803" s="25"/>
      <c r="BR3803" s="25"/>
      <c r="BS3803" s="25"/>
      <c r="BT3803" s="25"/>
      <c r="BU3803" s="25"/>
      <c r="BV3803" s="25"/>
      <c r="BW3803" s="25"/>
      <c r="BX3803" s="25"/>
      <c r="BY3803" s="25"/>
      <c r="BZ3803" s="25"/>
      <c r="CA3803" s="25"/>
      <c r="CB3803" s="25"/>
      <c r="CC3803" s="25"/>
      <c r="CD3803" s="2" t="s">
        <v>71</v>
      </c>
      <c r="CE3803" s="2">
        <v>0</v>
      </c>
      <c r="CF3803" s="25"/>
      <c r="CG3803" s="25"/>
      <c r="CH3803" s="25"/>
      <c r="CI3803" s="25"/>
      <c r="CJ3803" s="25"/>
    </row>
    <row r="3804" spans="1:88" x14ac:dyDescent="0.2">
      <c r="A3804" s="2" t="s">
        <v>14036</v>
      </c>
      <c r="B3804" s="2" t="s">
        <v>26845</v>
      </c>
      <c r="C3804" s="2" t="s">
        <v>10420</v>
      </c>
      <c r="D3804" s="2"/>
      <c r="E3804" s="2" t="s">
        <v>14036</v>
      </c>
      <c r="F3804" s="2" t="s">
        <v>14037</v>
      </c>
      <c r="G3804" s="2" t="s">
        <v>14038</v>
      </c>
      <c r="H3804" s="2"/>
      <c r="I3804" s="2" t="s">
        <v>61</v>
      </c>
      <c r="J3804" s="2" t="s">
        <v>61</v>
      </c>
      <c r="K3804" s="50" t="s">
        <v>61</v>
      </c>
      <c r="L3804" s="43">
        <v>2015</v>
      </c>
      <c r="M3804" s="2" t="s">
        <v>133</v>
      </c>
      <c r="N3804" s="32">
        <v>25.262070000000001</v>
      </c>
      <c r="O3804" s="32">
        <v>55.440860000000001</v>
      </c>
      <c r="P3804" s="2" t="s">
        <v>2767</v>
      </c>
      <c r="Q3804" s="2" t="s">
        <v>65</v>
      </c>
      <c r="R3804" s="43" t="s">
        <v>18854</v>
      </c>
      <c r="S3804" s="41" t="s">
        <v>272</v>
      </c>
      <c r="T3804" s="41" t="s">
        <v>18461</v>
      </c>
      <c r="U3804" s="2"/>
      <c r="V3804" s="2"/>
      <c r="W3804" s="41" t="s">
        <v>17589</v>
      </c>
      <c r="X3804" s="2" t="s">
        <v>1598</v>
      </c>
      <c r="Y3804" s="2" t="s">
        <v>10437</v>
      </c>
      <c r="Z3804" s="5" t="s">
        <v>10423</v>
      </c>
      <c r="AA3804" s="5" t="s">
        <v>16910</v>
      </c>
      <c r="AB3804" s="5" t="s">
        <v>18090</v>
      </c>
      <c r="AC3804" s="2" t="s">
        <v>5205</v>
      </c>
      <c r="AD3804" s="2">
        <v>1026500</v>
      </c>
      <c r="AE3804" s="5">
        <v>17</v>
      </c>
      <c r="AF3804" s="25"/>
      <c r="AG3804" s="29">
        <v>3</v>
      </c>
      <c r="AH3804" s="2" t="s">
        <v>17974</v>
      </c>
      <c r="AI3804" s="2">
        <v>3</v>
      </c>
      <c r="AJ3804" s="2">
        <v>3</v>
      </c>
      <c r="AK3804" s="2"/>
      <c r="AL3804" s="2"/>
      <c r="AM3804" s="2"/>
      <c r="AN3804" s="2"/>
      <c r="AO3804" s="2"/>
      <c r="AP3804" s="25"/>
      <c r="AQ3804" s="25"/>
      <c r="AR3804" s="2"/>
      <c r="AS3804" s="2"/>
      <c r="AT3804" s="2"/>
      <c r="AU3804" s="25"/>
      <c r="AV3804" s="2"/>
      <c r="AW3804" s="2"/>
      <c r="AX3804" s="25"/>
      <c r="AY3804" s="25"/>
      <c r="AZ3804" s="25"/>
      <c r="BA3804" s="25"/>
      <c r="BB3804" s="25"/>
      <c r="BC3804" s="25"/>
      <c r="BD3804" s="25"/>
      <c r="BE3804" s="25"/>
      <c r="BF3804" s="25"/>
      <c r="BG3804" s="25"/>
      <c r="BH3804" s="25"/>
      <c r="BI3804" s="25"/>
      <c r="BJ3804" s="25"/>
      <c r="BK3804" s="25"/>
      <c r="BL3804" s="25"/>
      <c r="BM3804" s="25"/>
      <c r="BN3804" s="25"/>
      <c r="BO3804" s="25"/>
      <c r="BP3804" s="25"/>
      <c r="BQ3804" s="25"/>
      <c r="BR3804" s="25"/>
      <c r="BS3804" s="25"/>
      <c r="BT3804" s="25"/>
      <c r="BU3804" s="25"/>
      <c r="BV3804" s="25"/>
      <c r="BW3804" s="25"/>
      <c r="BX3804" s="25"/>
      <c r="BY3804" s="25"/>
      <c r="BZ3804" s="25"/>
      <c r="CA3804" s="25"/>
      <c r="CB3804" s="25"/>
      <c r="CC3804" s="25"/>
      <c r="CD3804" s="2" t="s">
        <v>78</v>
      </c>
      <c r="CE3804" s="2" t="s">
        <v>22230</v>
      </c>
      <c r="CF3804" s="25"/>
      <c r="CG3804" s="25"/>
      <c r="CH3804" s="25"/>
      <c r="CI3804" s="25"/>
      <c r="CJ3804" s="25"/>
    </row>
    <row r="3805" spans="1:88" x14ac:dyDescent="0.2">
      <c r="A3805" s="2" t="s">
        <v>14039</v>
      </c>
      <c r="B3805" s="2" t="s">
        <v>26846</v>
      </c>
      <c r="C3805" s="2" t="s">
        <v>10420</v>
      </c>
      <c r="D3805" s="2"/>
      <c r="E3805" s="2" t="s">
        <v>14039</v>
      </c>
      <c r="F3805" s="2" t="s">
        <v>14040</v>
      </c>
      <c r="G3805" s="2" t="s">
        <v>14041</v>
      </c>
      <c r="H3805" s="2"/>
      <c r="I3805" s="2" t="s">
        <v>61</v>
      </c>
      <c r="J3805" s="2" t="s">
        <v>61</v>
      </c>
      <c r="K3805" s="50" t="s">
        <v>61</v>
      </c>
      <c r="L3805" s="43">
        <v>2016</v>
      </c>
      <c r="M3805" s="2" t="s">
        <v>133</v>
      </c>
      <c r="N3805" s="32">
        <v>25.275510000000001</v>
      </c>
      <c r="O3805" s="32">
        <v>55.418559999999999</v>
      </c>
      <c r="P3805" s="2" t="s">
        <v>2767</v>
      </c>
      <c r="Q3805" s="2" t="s">
        <v>65</v>
      </c>
      <c r="R3805" s="43" t="s">
        <v>18854</v>
      </c>
      <c r="S3805" s="41" t="s">
        <v>272</v>
      </c>
      <c r="T3805" s="41" t="s">
        <v>18461</v>
      </c>
      <c r="U3805" s="2"/>
      <c r="V3805" s="2"/>
      <c r="W3805" s="41" t="s">
        <v>17589</v>
      </c>
      <c r="X3805" s="2" t="s">
        <v>1598</v>
      </c>
      <c r="Y3805" s="2" t="s">
        <v>102</v>
      </c>
      <c r="Z3805" s="5" t="s">
        <v>20</v>
      </c>
      <c r="AA3805" s="5" t="s">
        <v>16910</v>
      </c>
      <c r="AB3805" s="5" t="s">
        <v>16316</v>
      </c>
      <c r="AC3805" s="2" t="s">
        <v>5205</v>
      </c>
      <c r="AD3805" s="2">
        <v>1024500</v>
      </c>
      <c r="AE3805" s="5">
        <v>24</v>
      </c>
      <c r="AF3805" s="25"/>
      <c r="AG3805" s="29">
        <v>3</v>
      </c>
      <c r="AH3805" s="2" t="s">
        <v>17974</v>
      </c>
      <c r="AI3805" s="2">
        <v>4</v>
      </c>
      <c r="AJ3805" s="2">
        <v>3</v>
      </c>
      <c r="AK3805" s="2"/>
      <c r="AL3805" s="2"/>
      <c r="AM3805" s="2"/>
      <c r="AN3805" s="2"/>
      <c r="AO3805" s="2"/>
      <c r="AP3805" s="25"/>
      <c r="AQ3805" s="25"/>
      <c r="AR3805" s="2"/>
      <c r="AS3805" s="2"/>
      <c r="AT3805" s="2"/>
      <c r="AU3805" s="25"/>
      <c r="AV3805" s="2"/>
      <c r="AW3805" s="2"/>
      <c r="AX3805" s="25"/>
      <c r="AY3805" s="25"/>
      <c r="AZ3805" s="25"/>
      <c r="BA3805" s="25"/>
      <c r="BB3805" s="25"/>
      <c r="BC3805" s="25"/>
      <c r="BD3805" s="25"/>
      <c r="BE3805" s="25"/>
      <c r="BF3805" s="25"/>
      <c r="BG3805" s="25"/>
      <c r="BH3805" s="25"/>
      <c r="BI3805" s="25"/>
      <c r="BJ3805" s="25"/>
      <c r="BK3805" s="25"/>
      <c r="BL3805" s="25"/>
      <c r="BM3805" s="25"/>
      <c r="BN3805" s="25"/>
      <c r="BO3805" s="25"/>
      <c r="BP3805" s="25"/>
      <c r="BQ3805" s="25"/>
      <c r="BR3805" s="25"/>
      <c r="BS3805" s="25"/>
      <c r="BT3805" s="25"/>
      <c r="BU3805" s="25"/>
      <c r="BV3805" s="25"/>
      <c r="BW3805" s="25"/>
      <c r="BX3805" s="25"/>
      <c r="BY3805" s="25"/>
      <c r="BZ3805" s="25"/>
      <c r="CA3805" s="25"/>
      <c r="CB3805" s="25"/>
      <c r="CC3805" s="25"/>
      <c r="CD3805" s="2" t="s">
        <v>78</v>
      </c>
      <c r="CE3805" s="2" t="s">
        <v>22231</v>
      </c>
      <c r="CF3805" s="25"/>
      <c r="CG3805" s="25"/>
      <c r="CH3805" s="25"/>
      <c r="CI3805" s="25"/>
      <c r="CJ3805" s="25"/>
    </row>
    <row r="3806" spans="1:88" x14ac:dyDescent="0.2">
      <c r="A3806" s="2" t="s">
        <v>14042</v>
      </c>
      <c r="B3806" s="2" t="s">
        <v>26847</v>
      </c>
      <c r="C3806" s="2" t="s">
        <v>10420</v>
      </c>
      <c r="D3806" s="2"/>
      <c r="E3806" s="2" t="s">
        <v>14042</v>
      </c>
      <c r="F3806" s="2" t="s">
        <v>14043</v>
      </c>
      <c r="G3806" s="2" t="s">
        <v>14044</v>
      </c>
      <c r="H3806" s="2"/>
      <c r="I3806" s="2" t="s">
        <v>61</v>
      </c>
      <c r="J3806" s="2" t="s">
        <v>61</v>
      </c>
      <c r="K3806" s="50" t="s">
        <v>61</v>
      </c>
      <c r="L3806" s="43">
        <v>2014</v>
      </c>
      <c r="M3806" s="2" t="s">
        <v>133</v>
      </c>
      <c r="N3806" s="32">
        <v>25.266190000000002</v>
      </c>
      <c r="O3806" s="32">
        <v>55.311109999999999</v>
      </c>
      <c r="P3806" s="2" t="s">
        <v>2767</v>
      </c>
      <c r="Q3806" s="2" t="s">
        <v>65</v>
      </c>
      <c r="R3806" s="43" t="s">
        <v>18854</v>
      </c>
      <c r="S3806" s="41" t="s">
        <v>272</v>
      </c>
      <c r="T3806" s="41" t="s">
        <v>18461</v>
      </c>
      <c r="U3806" s="2"/>
      <c r="V3806" s="2"/>
      <c r="W3806" s="41" t="s">
        <v>17589</v>
      </c>
      <c r="X3806" s="2" t="s">
        <v>1598</v>
      </c>
      <c r="Y3806" s="2" t="s">
        <v>102</v>
      </c>
      <c r="Z3806" s="5" t="s">
        <v>10423</v>
      </c>
      <c r="AA3806" s="5" t="s">
        <v>16910</v>
      </c>
      <c r="AB3806" s="5" t="s">
        <v>16316</v>
      </c>
      <c r="AC3806" s="2" t="s">
        <v>5247</v>
      </c>
      <c r="AD3806" s="2">
        <v>1011900</v>
      </c>
      <c r="AE3806" s="5">
        <v>31</v>
      </c>
      <c r="AF3806" s="25"/>
      <c r="AG3806" s="29">
        <v>3</v>
      </c>
      <c r="AH3806" s="2" t="s">
        <v>17978</v>
      </c>
      <c r="AI3806" s="2">
        <v>4</v>
      </c>
      <c r="AJ3806" s="2">
        <v>3</v>
      </c>
      <c r="AK3806" s="2"/>
      <c r="AL3806" s="2"/>
      <c r="AM3806" s="2"/>
      <c r="AN3806" s="2"/>
      <c r="AO3806" s="2"/>
      <c r="AP3806" s="25"/>
      <c r="AQ3806" s="25"/>
      <c r="AR3806" s="2"/>
      <c r="AS3806" s="2"/>
      <c r="AT3806" s="2"/>
      <c r="AU3806" s="25"/>
      <c r="AV3806" s="2"/>
      <c r="AW3806" s="2"/>
      <c r="AX3806" s="25"/>
      <c r="AY3806" s="25"/>
      <c r="AZ3806" s="25"/>
      <c r="BA3806" s="25"/>
      <c r="BB3806" s="25"/>
      <c r="BC3806" s="25"/>
      <c r="BD3806" s="25"/>
      <c r="BE3806" s="25"/>
      <c r="BF3806" s="25"/>
      <c r="BG3806" s="25"/>
      <c r="BH3806" s="25"/>
      <c r="BI3806" s="25"/>
      <c r="BJ3806" s="25"/>
      <c r="BK3806" s="25"/>
      <c r="BL3806" s="25"/>
      <c r="BM3806" s="25"/>
      <c r="BN3806" s="25"/>
      <c r="BO3806" s="25"/>
      <c r="BP3806" s="25"/>
      <c r="BQ3806" s="25"/>
      <c r="BR3806" s="25"/>
      <c r="BS3806" s="25"/>
      <c r="BT3806" s="25"/>
      <c r="BU3806" s="25"/>
      <c r="BV3806" s="25"/>
      <c r="BW3806" s="25"/>
      <c r="BX3806" s="25"/>
      <c r="BY3806" s="25"/>
      <c r="BZ3806" s="25"/>
      <c r="CA3806" s="25"/>
      <c r="CB3806" s="25"/>
      <c r="CC3806" s="25"/>
      <c r="CD3806" s="2" t="s">
        <v>78</v>
      </c>
      <c r="CE3806" s="2" t="s">
        <v>22232</v>
      </c>
      <c r="CF3806" s="25"/>
      <c r="CG3806" s="25"/>
      <c r="CH3806" s="25"/>
      <c r="CI3806" s="25"/>
      <c r="CJ3806" s="25"/>
    </row>
    <row r="3807" spans="1:88" x14ac:dyDescent="0.2">
      <c r="A3807" s="2" t="s">
        <v>14045</v>
      </c>
      <c r="B3807" s="2" t="s">
        <v>26848</v>
      </c>
      <c r="C3807" s="2" t="s">
        <v>10420</v>
      </c>
      <c r="D3807" s="2"/>
      <c r="E3807" s="2" t="s">
        <v>14045</v>
      </c>
      <c r="F3807" s="2" t="s">
        <v>14046</v>
      </c>
      <c r="G3807" s="2" t="s">
        <v>14047</v>
      </c>
      <c r="H3807" s="2"/>
      <c r="I3807" s="2" t="s">
        <v>61</v>
      </c>
      <c r="J3807" s="2" t="s">
        <v>61</v>
      </c>
      <c r="K3807" s="50" t="s">
        <v>61</v>
      </c>
      <c r="L3807" s="43">
        <v>2014</v>
      </c>
      <c r="M3807" s="2" t="s">
        <v>133</v>
      </c>
      <c r="N3807" s="32">
        <v>25.27355</v>
      </c>
      <c r="O3807" s="32">
        <v>55.305199999999999</v>
      </c>
      <c r="P3807" s="2" t="s">
        <v>2767</v>
      </c>
      <c r="Q3807" s="2" t="s">
        <v>65</v>
      </c>
      <c r="R3807" s="43" t="s">
        <v>18854</v>
      </c>
      <c r="S3807" s="41" t="s">
        <v>272</v>
      </c>
      <c r="T3807" s="41" t="s">
        <v>18461</v>
      </c>
      <c r="U3807" s="2"/>
      <c r="V3807" s="2"/>
      <c r="W3807" s="41" t="s">
        <v>17589</v>
      </c>
      <c r="X3807" s="2" t="s">
        <v>1598</v>
      </c>
      <c r="Y3807" s="2" t="s">
        <v>102</v>
      </c>
      <c r="Z3807" s="5" t="s">
        <v>10423</v>
      </c>
      <c r="AA3807" s="5" t="s">
        <v>16910</v>
      </c>
      <c r="AB3807" s="5" t="s">
        <v>16316</v>
      </c>
      <c r="AC3807" s="2" t="s">
        <v>5205</v>
      </c>
      <c r="AD3807" s="2">
        <v>1011600</v>
      </c>
      <c r="AE3807" s="5">
        <v>27.2</v>
      </c>
      <c r="AF3807" s="25"/>
      <c r="AG3807" s="29">
        <v>3</v>
      </c>
      <c r="AH3807" s="2" t="s">
        <v>17974</v>
      </c>
      <c r="AI3807" s="2">
        <v>4</v>
      </c>
      <c r="AJ3807" s="2">
        <v>3</v>
      </c>
      <c r="AK3807" s="2"/>
      <c r="AL3807" s="2"/>
      <c r="AM3807" s="2"/>
      <c r="AN3807" s="2"/>
      <c r="AO3807" s="2"/>
      <c r="AP3807" s="25"/>
      <c r="AQ3807" s="25"/>
      <c r="AR3807" s="2"/>
      <c r="AS3807" s="2"/>
      <c r="AT3807" s="2"/>
      <c r="AU3807" s="25"/>
      <c r="AV3807" s="2"/>
      <c r="AW3807" s="2"/>
      <c r="AX3807" s="25"/>
      <c r="AY3807" s="25"/>
      <c r="AZ3807" s="25"/>
      <c r="BA3807" s="25"/>
      <c r="BB3807" s="25"/>
      <c r="BC3807" s="25"/>
      <c r="BD3807" s="25"/>
      <c r="BE3807" s="25"/>
      <c r="BF3807" s="25"/>
      <c r="BG3807" s="25"/>
      <c r="BH3807" s="25"/>
      <c r="BI3807" s="25"/>
      <c r="BJ3807" s="25"/>
      <c r="BK3807" s="25"/>
      <c r="BL3807" s="25"/>
      <c r="BM3807" s="25"/>
      <c r="BN3807" s="25"/>
      <c r="BO3807" s="25"/>
      <c r="BP3807" s="25"/>
      <c r="BQ3807" s="25"/>
      <c r="BR3807" s="25"/>
      <c r="BS3807" s="25"/>
      <c r="BT3807" s="25"/>
      <c r="BU3807" s="25"/>
      <c r="BV3807" s="25"/>
      <c r="BW3807" s="25"/>
      <c r="BX3807" s="25"/>
      <c r="BY3807" s="25"/>
      <c r="BZ3807" s="25"/>
      <c r="CA3807" s="25"/>
      <c r="CB3807" s="25"/>
      <c r="CC3807" s="25"/>
      <c r="CD3807" s="2" t="s">
        <v>78</v>
      </c>
      <c r="CE3807" s="2" t="s">
        <v>22233</v>
      </c>
      <c r="CF3807" s="25"/>
      <c r="CG3807" s="25"/>
      <c r="CH3807" s="25"/>
      <c r="CI3807" s="25"/>
      <c r="CJ3807" s="25"/>
    </row>
    <row r="3808" spans="1:88" x14ac:dyDescent="0.2">
      <c r="A3808" s="2" t="s">
        <v>14048</v>
      </c>
      <c r="B3808" s="2" t="s">
        <v>26849</v>
      </c>
      <c r="C3808" s="2" t="s">
        <v>10420</v>
      </c>
      <c r="D3808" s="2"/>
      <c r="E3808" s="2" t="s">
        <v>14048</v>
      </c>
      <c r="F3808" s="2" t="s">
        <v>14049</v>
      </c>
      <c r="G3808" s="2" t="s">
        <v>14050</v>
      </c>
      <c r="H3808" s="2"/>
      <c r="I3808" s="2" t="s">
        <v>61</v>
      </c>
      <c r="J3808" s="2" t="s">
        <v>61</v>
      </c>
      <c r="K3808" s="50" t="s">
        <v>61</v>
      </c>
      <c r="L3808" s="43">
        <v>2013</v>
      </c>
      <c r="M3808" s="2" t="s">
        <v>133</v>
      </c>
      <c r="N3808" s="32">
        <v>25.271989999999999</v>
      </c>
      <c r="O3808" s="32">
        <v>55.328380000000003</v>
      </c>
      <c r="P3808" s="2" t="s">
        <v>2767</v>
      </c>
      <c r="Q3808" s="2" t="s">
        <v>65</v>
      </c>
      <c r="R3808" s="43" t="s">
        <v>18854</v>
      </c>
      <c r="S3808" s="41" t="s">
        <v>272</v>
      </c>
      <c r="T3808" s="41" t="s">
        <v>18461</v>
      </c>
      <c r="U3808" s="2"/>
      <c r="V3808" s="2"/>
      <c r="W3808" s="41" t="s">
        <v>17589</v>
      </c>
      <c r="X3808" s="2" t="s">
        <v>315</v>
      </c>
      <c r="Y3808" s="2" t="s">
        <v>10437</v>
      </c>
      <c r="Z3808" s="5" t="s">
        <v>10423</v>
      </c>
      <c r="AA3808" s="5" t="s">
        <v>16910</v>
      </c>
      <c r="AB3808" s="5" t="s">
        <v>18090</v>
      </c>
      <c r="AC3808" s="2" t="s">
        <v>5205</v>
      </c>
      <c r="AD3808" s="2">
        <v>1012300</v>
      </c>
      <c r="AE3808" s="5">
        <v>15</v>
      </c>
      <c r="AF3808" s="25"/>
      <c r="AG3808" s="29">
        <v>3</v>
      </c>
      <c r="AH3808" s="2" t="s">
        <v>17974</v>
      </c>
      <c r="AI3808" s="2">
        <v>3</v>
      </c>
      <c r="AJ3808" s="2">
        <v>3</v>
      </c>
      <c r="AK3808" s="2"/>
      <c r="AL3808" s="2"/>
      <c r="AM3808" s="2"/>
      <c r="AN3808" s="2"/>
      <c r="AO3808" s="2"/>
      <c r="AP3808" s="25"/>
      <c r="AQ3808" s="25"/>
      <c r="AR3808" s="2"/>
      <c r="AS3808" s="2"/>
      <c r="AT3808" s="2"/>
      <c r="AU3808" s="25"/>
      <c r="AV3808" s="2"/>
      <c r="AW3808" s="2"/>
      <c r="AX3808" s="25"/>
      <c r="AY3808" s="25"/>
      <c r="AZ3808" s="25"/>
      <c r="BA3808" s="25"/>
      <c r="BB3808" s="25"/>
      <c r="BC3808" s="25"/>
      <c r="BD3808" s="25"/>
      <c r="BE3808" s="25"/>
      <c r="BF3808" s="25"/>
      <c r="BG3808" s="25"/>
      <c r="BH3808" s="25"/>
      <c r="BI3808" s="25"/>
      <c r="BJ3808" s="25"/>
      <c r="BK3808" s="25"/>
      <c r="BL3808" s="25"/>
      <c r="BM3808" s="25"/>
      <c r="BN3808" s="25"/>
      <c r="BO3808" s="25"/>
      <c r="BP3808" s="25"/>
      <c r="BQ3808" s="25"/>
      <c r="BR3808" s="25"/>
      <c r="BS3808" s="25"/>
      <c r="BT3808" s="25"/>
      <c r="BU3808" s="25"/>
      <c r="BV3808" s="25"/>
      <c r="BW3808" s="25"/>
      <c r="BX3808" s="25"/>
      <c r="BY3808" s="25"/>
      <c r="BZ3808" s="25"/>
      <c r="CA3808" s="25"/>
      <c r="CB3808" s="25"/>
      <c r="CC3808" s="25"/>
      <c r="CD3808" s="2" t="s">
        <v>78</v>
      </c>
      <c r="CE3808" s="2" t="s">
        <v>22234</v>
      </c>
      <c r="CF3808" s="25"/>
      <c r="CG3808" s="25"/>
      <c r="CH3808" s="25"/>
      <c r="CI3808" s="25"/>
      <c r="CJ3808" s="25"/>
    </row>
    <row r="3809" spans="1:88" x14ac:dyDescent="0.2">
      <c r="A3809" s="2" t="s">
        <v>14051</v>
      </c>
      <c r="B3809" s="2" t="s">
        <v>26850</v>
      </c>
      <c r="C3809" s="2" t="s">
        <v>10420</v>
      </c>
      <c r="D3809" s="2"/>
      <c r="E3809" s="2" t="s">
        <v>14051</v>
      </c>
      <c r="F3809" s="2" t="s">
        <v>14052</v>
      </c>
      <c r="G3809" s="2" t="s">
        <v>14053</v>
      </c>
      <c r="H3809" s="2"/>
      <c r="I3809" s="2" t="s">
        <v>61</v>
      </c>
      <c r="J3809" s="2" t="s">
        <v>61</v>
      </c>
      <c r="K3809" s="50" t="s">
        <v>61</v>
      </c>
      <c r="L3809" s="43">
        <v>2017</v>
      </c>
      <c r="M3809" s="2" t="s">
        <v>133</v>
      </c>
      <c r="N3809" s="32">
        <v>25.02346</v>
      </c>
      <c r="O3809" s="32">
        <v>55.244169999999997</v>
      </c>
      <c r="P3809" s="2" t="s">
        <v>2767</v>
      </c>
      <c r="Q3809" s="2" t="s">
        <v>65</v>
      </c>
      <c r="R3809" s="43" t="s">
        <v>18854</v>
      </c>
      <c r="S3809" s="41" t="s">
        <v>369</v>
      </c>
      <c r="T3809" s="41" t="s">
        <v>18460</v>
      </c>
      <c r="U3809" s="2"/>
      <c r="V3809" s="2"/>
      <c r="W3809" s="41" t="s">
        <v>17589</v>
      </c>
      <c r="X3809" s="2" t="s">
        <v>1598</v>
      </c>
      <c r="Y3809" s="2" t="s">
        <v>76</v>
      </c>
      <c r="Z3809" s="5" t="s">
        <v>10423</v>
      </c>
      <c r="AA3809" s="5" t="s">
        <v>16910</v>
      </c>
      <c r="AB3809" s="5" t="s">
        <v>16317</v>
      </c>
      <c r="AC3809" s="2" t="s">
        <v>5205</v>
      </c>
      <c r="AD3809" s="2">
        <v>1067600</v>
      </c>
      <c r="AE3809" s="5">
        <v>35</v>
      </c>
      <c r="AF3809" s="25"/>
      <c r="AG3809" s="29">
        <v>3</v>
      </c>
      <c r="AH3809" s="2" t="s">
        <v>17974</v>
      </c>
      <c r="AI3809" s="2">
        <v>3</v>
      </c>
      <c r="AJ3809" s="2">
        <v>3</v>
      </c>
      <c r="AK3809" s="2"/>
      <c r="AL3809" s="2"/>
      <c r="AM3809" s="2"/>
      <c r="AN3809" s="2"/>
      <c r="AO3809" s="2"/>
      <c r="AP3809" s="25"/>
      <c r="AQ3809" s="25"/>
      <c r="AR3809" s="2"/>
      <c r="AS3809" s="2"/>
      <c r="AT3809" s="2"/>
      <c r="AU3809" s="25"/>
      <c r="AV3809" s="2"/>
      <c r="AW3809" s="2"/>
      <c r="AX3809" s="25"/>
      <c r="AY3809" s="25"/>
      <c r="AZ3809" s="25"/>
      <c r="BA3809" s="25"/>
      <c r="BB3809" s="25"/>
      <c r="BC3809" s="25"/>
      <c r="BD3809" s="25"/>
      <c r="BE3809" s="25"/>
      <c r="BF3809" s="25"/>
      <c r="BG3809" s="25"/>
      <c r="BH3809" s="25"/>
      <c r="BI3809" s="25"/>
      <c r="BJ3809" s="25"/>
      <c r="BK3809" s="25"/>
      <c r="BL3809" s="25"/>
      <c r="BM3809" s="25"/>
      <c r="BN3809" s="25"/>
      <c r="BO3809" s="25"/>
      <c r="BP3809" s="25"/>
      <c r="BQ3809" s="25"/>
      <c r="BR3809" s="25"/>
      <c r="BS3809" s="25"/>
      <c r="BT3809" s="25"/>
      <c r="BU3809" s="25"/>
      <c r="BV3809" s="25"/>
      <c r="BW3809" s="25"/>
      <c r="BX3809" s="25"/>
      <c r="BY3809" s="25"/>
      <c r="BZ3809" s="25"/>
      <c r="CA3809" s="25"/>
      <c r="CB3809" s="25"/>
      <c r="CC3809" s="25"/>
      <c r="CD3809" s="2" t="s">
        <v>78</v>
      </c>
      <c r="CE3809" s="2" t="s">
        <v>22235</v>
      </c>
      <c r="CF3809" s="25"/>
      <c r="CG3809" s="25"/>
      <c r="CH3809" s="25"/>
      <c r="CI3809" s="25"/>
      <c r="CJ3809" s="25"/>
    </row>
    <row r="3810" spans="1:88" x14ac:dyDescent="0.2">
      <c r="A3810" s="2" t="s">
        <v>14054</v>
      </c>
      <c r="B3810" s="2" t="s">
        <v>26851</v>
      </c>
      <c r="C3810" s="2" t="s">
        <v>10420</v>
      </c>
      <c r="D3810" s="2"/>
      <c r="E3810" s="2" t="s">
        <v>14054</v>
      </c>
      <c r="F3810" s="2" t="s">
        <v>14055</v>
      </c>
      <c r="G3810" s="2" t="s">
        <v>14056</v>
      </c>
      <c r="H3810" s="2"/>
      <c r="I3810" s="2" t="s">
        <v>61</v>
      </c>
      <c r="J3810" s="2" t="s">
        <v>61</v>
      </c>
      <c r="K3810" s="50" t="s">
        <v>61</v>
      </c>
      <c r="L3810" s="43">
        <v>2016</v>
      </c>
      <c r="M3810" s="2" t="s">
        <v>133</v>
      </c>
      <c r="N3810" s="32">
        <v>25.26878</v>
      </c>
      <c r="O3810" s="32">
        <v>55.295610000000003</v>
      </c>
      <c r="P3810" s="2" t="s">
        <v>2767</v>
      </c>
      <c r="Q3810" s="2" t="s">
        <v>65</v>
      </c>
      <c r="R3810" s="43" t="s">
        <v>18854</v>
      </c>
      <c r="S3810" s="41" t="s">
        <v>272</v>
      </c>
      <c r="T3810" s="41" t="s">
        <v>18461</v>
      </c>
      <c r="U3810" s="2"/>
      <c r="V3810" s="2"/>
      <c r="W3810" s="41" t="s">
        <v>17589</v>
      </c>
      <c r="X3810" s="2" t="s">
        <v>1598</v>
      </c>
      <c r="Y3810" s="2" t="s">
        <v>76</v>
      </c>
      <c r="Z3810" s="5" t="s">
        <v>10423</v>
      </c>
      <c r="AA3810" s="5" t="s">
        <v>16910</v>
      </c>
      <c r="AB3810" s="5" t="s">
        <v>16317</v>
      </c>
      <c r="AC3810" s="2" t="s">
        <v>5247</v>
      </c>
      <c r="AD3810" s="2">
        <v>1011200</v>
      </c>
      <c r="AE3810" s="5">
        <v>31</v>
      </c>
      <c r="AF3810" s="25"/>
      <c r="AG3810" s="29">
        <v>3</v>
      </c>
      <c r="AH3810" s="2" t="s">
        <v>17978</v>
      </c>
      <c r="AI3810" s="2">
        <v>3</v>
      </c>
      <c r="AJ3810" s="2">
        <v>3</v>
      </c>
      <c r="AK3810" s="2"/>
      <c r="AL3810" s="2"/>
      <c r="AM3810" s="2"/>
      <c r="AN3810" s="2"/>
      <c r="AO3810" s="2"/>
      <c r="AP3810" s="25"/>
      <c r="AQ3810" s="25"/>
      <c r="AR3810" s="2"/>
      <c r="AS3810" s="2"/>
      <c r="AT3810" s="2"/>
      <c r="AU3810" s="25"/>
      <c r="AV3810" s="2"/>
      <c r="AW3810" s="2"/>
      <c r="AX3810" s="25"/>
      <c r="AY3810" s="25"/>
      <c r="AZ3810" s="25"/>
      <c r="BA3810" s="25"/>
      <c r="BB3810" s="25"/>
      <c r="BC3810" s="25"/>
      <c r="BD3810" s="25"/>
      <c r="BE3810" s="25"/>
      <c r="BF3810" s="25"/>
      <c r="BG3810" s="25"/>
      <c r="BH3810" s="25"/>
      <c r="BI3810" s="25"/>
      <c r="BJ3810" s="25"/>
      <c r="BK3810" s="25"/>
      <c r="BL3810" s="25"/>
      <c r="BM3810" s="25"/>
      <c r="BN3810" s="25"/>
      <c r="BO3810" s="25"/>
      <c r="BP3810" s="25"/>
      <c r="BQ3810" s="25"/>
      <c r="BR3810" s="25"/>
      <c r="BS3810" s="25"/>
      <c r="BT3810" s="25"/>
      <c r="BU3810" s="25"/>
      <c r="BV3810" s="25"/>
      <c r="BW3810" s="25"/>
      <c r="BX3810" s="25"/>
      <c r="BY3810" s="25"/>
      <c r="BZ3810" s="25"/>
      <c r="CA3810" s="25"/>
      <c r="CB3810" s="25"/>
      <c r="CC3810" s="25"/>
      <c r="CD3810" s="2" t="s">
        <v>78</v>
      </c>
      <c r="CE3810" s="2" t="s">
        <v>22236</v>
      </c>
      <c r="CF3810" s="25"/>
      <c r="CG3810" s="25"/>
      <c r="CH3810" s="25"/>
      <c r="CI3810" s="25"/>
      <c r="CJ3810" s="25"/>
    </row>
    <row r="3811" spans="1:88" x14ac:dyDescent="0.2">
      <c r="A3811" s="2" t="s">
        <v>14057</v>
      </c>
      <c r="B3811" s="2" t="s">
        <v>26852</v>
      </c>
      <c r="C3811" s="2" t="s">
        <v>10420</v>
      </c>
      <c r="D3811" s="2"/>
      <c r="E3811" s="2" t="s">
        <v>14057</v>
      </c>
      <c r="F3811" s="2" t="s">
        <v>14058</v>
      </c>
      <c r="G3811" s="2" t="s">
        <v>14059</v>
      </c>
      <c r="H3811" s="2"/>
      <c r="I3811" s="2" t="s">
        <v>61</v>
      </c>
      <c r="J3811" s="2" t="s">
        <v>61</v>
      </c>
      <c r="K3811" s="50" t="s">
        <v>61</v>
      </c>
      <c r="L3811" s="43">
        <v>2015</v>
      </c>
      <c r="M3811" s="2" t="s">
        <v>133</v>
      </c>
      <c r="N3811" s="32">
        <v>25.259989999999998</v>
      </c>
      <c r="O3811" s="32">
        <v>55.323149999999998</v>
      </c>
      <c r="P3811" s="2" t="s">
        <v>2767</v>
      </c>
      <c r="Q3811" s="2" t="s">
        <v>65</v>
      </c>
      <c r="R3811" s="43" t="s">
        <v>18854</v>
      </c>
      <c r="S3811" s="41" t="s">
        <v>272</v>
      </c>
      <c r="T3811" s="41" t="s">
        <v>18461</v>
      </c>
      <c r="U3811" s="2"/>
      <c r="V3811" s="2"/>
      <c r="W3811" s="41" t="s">
        <v>17589</v>
      </c>
      <c r="X3811" s="2" t="s">
        <v>1598</v>
      </c>
      <c r="Y3811" s="2" t="s">
        <v>76</v>
      </c>
      <c r="Z3811" s="5" t="s">
        <v>10423</v>
      </c>
      <c r="AA3811" s="5" t="s">
        <v>16910</v>
      </c>
      <c r="AB3811" s="5" t="s">
        <v>16317</v>
      </c>
      <c r="AC3811" s="2" t="s">
        <v>5247</v>
      </c>
      <c r="AD3811" s="2">
        <v>1012400</v>
      </c>
      <c r="AE3811" s="5">
        <v>35</v>
      </c>
      <c r="AF3811" s="25"/>
      <c r="AG3811" s="29">
        <v>3</v>
      </c>
      <c r="AH3811" s="2" t="s">
        <v>17978</v>
      </c>
      <c r="AI3811" s="2">
        <v>3</v>
      </c>
      <c r="AJ3811" s="2">
        <v>3</v>
      </c>
      <c r="AK3811" s="2"/>
      <c r="AL3811" s="2"/>
      <c r="AM3811" s="2"/>
      <c r="AN3811" s="2"/>
      <c r="AO3811" s="2"/>
      <c r="AP3811" s="25"/>
      <c r="AQ3811" s="25"/>
      <c r="AR3811" s="2"/>
      <c r="AS3811" s="2"/>
      <c r="AT3811" s="2"/>
      <c r="AU3811" s="25"/>
      <c r="AV3811" s="2"/>
      <c r="AW3811" s="2"/>
      <c r="AX3811" s="25"/>
      <c r="AY3811" s="25"/>
      <c r="AZ3811" s="25"/>
      <c r="BA3811" s="25"/>
      <c r="BB3811" s="25"/>
      <c r="BC3811" s="25"/>
      <c r="BD3811" s="25"/>
      <c r="BE3811" s="25"/>
      <c r="BF3811" s="25"/>
      <c r="BG3811" s="25"/>
      <c r="BH3811" s="25"/>
      <c r="BI3811" s="25"/>
      <c r="BJ3811" s="25"/>
      <c r="BK3811" s="25"/>
      <c r="BL3811" s="25"/>
      <c r="BM3811" s="25"/>
      <c r="BN3811" s="25"/>
      <c r="BO3811" s="25"/>
      <c r="BP3811" s="25"/>
      <c r="BQ3811" s="25"/>
      <c r="BR3811" s="25"/>
      <c r="BS3811" s="25"/>
      <c r="BT3811" s="25"/>
      <c r="BU3811" s="25"/>
      <c r="BV3811" s="25"/>
      <c r="BW3811" s="25"/>
      <c r="BX3811" s="25"/>
      <c r="BY3811" s="25"/>
      <c r="BZ3811" s="25"/>
      <c r="CA3811" s="25"/>
      <c r="CB3811" s="25"/>
      <c r="CC3811" s="25"/>
      <c r="CD3811" s="2" t="s">
        <v>71</v>
      </c>
      <c r="CE3811" s="2">
        <v>0</v>
      </c>
      <c r="CF3811" s="25"/>
      <c r="CG3811" s="25"/>
      <c r="CH3811" s="25"/>
      <c r="CI3811" s="25"/>
      <c r="CJ3811" s="25"/>
    </row>
    <row r="3812" spans="1:88" x14ac:dyDescent="0.2">
      <c r="A3812" s="2" t="s">
        <v>14060</v>
      </c>
      <c r="B3812" s="2" t="s">
        <v>26853</v>
      </c>
      <c r="C3812" s="2" t="s">
        <v>10420</v>
      </c>
      <c r="D3812" s="2"/>
      <c r="E3812" s="2" t="s">
        <v>14060</v>
      </c>
      <c r="F3812" s="2" t="s">
        <v>14061</v>
      </c>
      <c r="G3812" s="2"/>
      <c r="H3812" s="2"/>
      <c r="I3812" s="2" t="s">
        <v>61</v>
      </c>
      <c r="J3812" s="2" t="s">
        <v>61</v>
      </c>
      <c r="K3812" s="2"/>
      <c r="L3812" s="43">
        <v>2016</v>
      </c>
      <c r="M3812" s="2" t="s">
        <v>133</v>
      </c>
      <c r="N3812" s="32">
        <v>25.135529999999999</v>
      </c>
      <c r="O3812" s="32">
        <v>55.336219999999997</v>
      </c>
      <c r="P3812" s="2" t="s">
        <v>2767</v>
      </c>
      <c r="Q3812" s="2" t="s">
        <v>65</v>
      </c>
      <c r="R3812" s="43" t="s">
        <v>16802</v>
      </c>
      <c r="S3812" s="41" t="s">
        <v>5954</v>
      </c>
      <c r="T3812" s="41" t="s">
        <v>18462</v>
      </c>
      <c r="U3812" s="2"/>
      <c r="V3812" s="2"/>
      <c r="W3812" s="41" t="s">
        <v>144</v>
      </c>
      <c r="X3812" s="2" t="s">
        <v>1598</v>
      </c>
      <c r="Y3812" s="2" t="s">
        <v>69</v>
      </c>
      <c r="Z3812" s="5" t="s">
        <v>10423</v>
      </c>
      <c r="AA3812" s="5" t="s">
        <v>10937</v>
      </c>
      <c r="AB3812" s="5" t="s">
        <v>18091</v>
      </c>
      <c r="AC3812" s="2" t="s">
        <v>3591</v>
      </c>
      <c r="AD3812" s="2">
        <v>1061800</v>
      </c>
      <c r="AE3812" s="5">
        <v>30</v>
      </c>
      <c r="AF3812" s="25"/>
      <c r="AG3812" s="29"/>
      <c r="AH3812" s="2" t="s">
        <v>3591</v>
      </c>
      <c r="AI3812" s="2">
        <v>3</v>
      </c>
      <c r="AJ3812" s="2" t="s">
        <v>3591</v>
      </c>
      <c r="AK3812" s="2"/>
      <c r="AL3812" s="2"/>
      <c r="AM3812" s="2"/>
      <c r="AN3812" s="2"/>
      <c r="AO3812" s="2"/>
      <c r="AP3812" s="25"/>
      <c r="AQ3812" s="25"/>
      <c r="AR3812" s="2"/>
      <c r="AS3812" s="2"/>
      <c r="AT3812" s="2"/>
      <c r="AU3812" s="25"/>
      <c r="AV3812" s="2"/>
      <c r="AW3812" s="2"/>
      <c r="AX3812" s="25"/>
      <c r="AY3812" s="25"/>
      <c r="AZ3812" s="25"/>
      <c r="BA3812" s="25"/>
      <c r="BB3812" s="25"/>
      <c r="BC3812" s="25"/>
      <c r="BD3812" s="25"/>
      <c r="BE3812" s="25"/>
      <c r="BF3812" s="25"/>
      <c r="BG3812" s="25"/>
      <c r="BH3812" s="25"/>
      <c r="BI3812" s="25"/>
      <c r="BJ3812" s="25"/>
      <c r="BK3812" s="25"/>
      <c r="BL3812" s="25"/>
      <c r="BM3812" s="25"/>
      <c r="BN3812" s="25"/>
      <c r="BO3812" s="25"/>
      <c r="BP3812" s="25"/>
      <c r="BQ3812" s="25"/>
      <c r="BR3812" s="25"/>
      <c r="BS3812" s="25"/>
      <c r="BT3812" s="25"/>
      <c r="BU3812" s="25"/>
      <c r="BV3812" s="25"/>
      <c r="BW3812" s="25"/>
      <c r="BX3812" s="25"/>
      <c r="BY3812" s="25"/>
      <c r="BZ3812" s="25"/>
      <c r="CA3812" s="25"/>
      <c r="CB3812" s="25"/>
      <c r="CC3812" s="25"/>
      <c r="CD3812" s="2" t="s">
        <v>78</v>
      </c>
      <c r="CE3812" s="2" t="s">
        <v>22237</v>
      </c>
      <c r="CF3812" s="25"/>
      <c r="CG3812" s="25"/>
      <c r="CH3812" s="25"/>
      <c r="CI3812" s="25"/>
      <c r="CJ3812" s="25"/>
    </row>
    <row r="3813" spans="1:88" x14ac:dyDescent="0.2">
      <c r="A3813" s="2" t="s">
        <v>14062</v>
      </c>
      <c r="B3813" s="2" t="s">
        <v>26854</v>
      </c>
      <c r="C3813" s="2" t="s">
        <v>10420</v>
      </c>
      <c r="D3813" s="2"/>
      <c r="E3813" s="2" t="s">
        <v>14062</v>
      </c>
      <c r="F3813" s="2" t="s">
        <v>14063</v>
      </c>
      <c r="G3813" s="2" t="s">
        <v>16964</v>
      </c>
      <c r="H3813" s="2"/>
      <c r="I3813" s="2" t="s">
        <v>61</v>
      </c>
      <c r="J3813" s="2" t="s">
        <v>61</v>
      </c>
      <c r="K3813" s="50" t="s">
        <v>61</v>
      </c>
      <c r="L3813" s="43">
        <v>2015</v>
      </c>
      <c r="M3813" s="2" t="s">
        <v>133</v>
      </c>
      <c r="N3813" s="32">
        <v>25.164539999999999</v>
      </c>
      <c r="O3813" s="32">
        <v>55.474530000000001</v>
      </c>
      <c r="P3813" s="2" t="s">
        <v>2767</v>
      </c>
      <c r="Q3813" s="2" t="s">
        <v>65</v>
      </c>
      <c r="R3813" s="43" t="s">
        <v>16802</v>
      </c>
      <c r="S3813" s="41" t="s">
        <v>4851</v>
      </c>
      <c r="T3813" s="41" t="s">
        <v>18462</v>
      </c>
      <c r="U3813" s="2"/>
      <c r="V3813" s="2"/>
      <c r="W3813" s="41" t="s">
        <v>17589</v>
      </c>
      <c r="X3813" s="2" t="s">
        <v>1598</v>
      </c>
      <c r="Y3813" s="2" t="s">
        <v>10437</v>
      </c>
      <c r="Z3813" s="5" t="s">
        <v>10423</v>
      </c>
      <c r="AA3813" s="5" t="s">
        <v>16910</v>
      </c>
      <c r="AB3813" s="5" t="s">
        <v>18090</v>
      </c>
      <c r="AC3813" s="2" t="s">
        <v>5247</v>
      </c>
      <c r="AD3813" s="2">
        <v>1081100</v>
      </c>
      <c r="AE3813" s="5">
        <v>30</v>
      </c>
      <c r="AF3813" s="25"/>
      <c r="AG3813" s="29">
        <v>3</v>
      </c>
      <c r="AH3813" s="2" t="s">
        <v>17978</v>
      </c>
      <c r="AI3813" s="2">
        <v>3</v>
      </c>
      <c r="AJ3813" s="2">
        <v>3</v>
      </c>
      <c r="AK3813" s="2"/>
      <c r="AL3813" s="2"/>
      <c r="AM3813" s="2"/>
      <c r="AN3813" s="2"/>
      <c r="AO3813" s="2"/>
      <c r="AP3813" s="25"/>
      <c r="AQ3813" s="25"/>
      <c r="AR3813" s="2"/>
      <c r="AS3813" s="2"/>
      <c r="AT3813" s="2"/>
      <c r="AU3813" s="25"/>
      <c r="AV3813" s="2"/>
      <c r="AW3813" s="2"/>
      <c r="AX3813" s="25"/>
      <c r="AY3813" s="25"/>
      <c r="AZ3813" s="25"/>
      <c r="BA3813" s="25"/>
      <c r="BB3813" s="25"/>
      <c r="BC3813" s="25"/>
      <c r="BD3813" s="25"/>
      <c r="BE3813" s="25"/>
      <c r="BF3813" s="25"/>
      <c r="BG3813" s="25"/>
      <c r="BH3813" s="25"/>
      <c r="BI3813" s="25"/>
      <c r="BJ3813" s="25"/>
      <c r="BK3813" s="25"/>
      <c r="BL3813" s="25"/>
      <c r="BM3813" s="25"/>
      <c r="BN3813" s="25"/>
      <c r="BO3813" s="25"/>
      <c r="BP3813" s="25"/>
      <c r="BQ3813" s="25"/>
      <c r="BR3813" s="25"/>
      <c r="BS3813" s="25"/>
      <c r="BT3813" s="25"/>
      <c r="BU3813" s="25"/>
      <c r="BV3813" s="25"/>
      <c r="BW3813" s="25"/>
      <c r="BX3813" s="25"/>
      <c r="BY3813" s="25"/>
      <c r="BZ3813" s="25"/>
      <c r="CA3813" s="25"/>
      <c r="CB3813" s="25"/>
      <c r="CC3813" s="25"/>
      <c r="CD3813" s="2" t="s">
        <v>78</v>
      </c>
      <c r="CE3813" s="2" t="s">
        <v>22238</v>
      </c>
      <c r="CF3813" s="25"/>
      <c r="CG3813" s="25"/>
      <c r="CH3813" s="25"/>
      <c r="CI3813" s="25"/>
      <c r="CJ3813" s="25"/>
    </row>
    <row r="3814" spans="1:88" x14ac:dyDescent="0.2">
      <c r="A3814" s="2" t="s">
        <v>14064</v>
      </c>
      <c r="B3814" s="2" t="s">
        <v>26855</v>
      </c>
      <c r="C3814" s="2" t="s">
        <v>10420</v>
      </c>
      <c r="D3814" s="2"/>
      <c r="E3814" s="2" t="s">
        <v>14064</v>
      </c>
      <c r="F3814" s="2" t="s">
        <v>14065</v>
      </c>
      <c r="G3814" s="2" t="s">
        <v>14066</v>
      </c>
      <c r="H3814" s="2"/>
      <c r="I3814" s="2" t="s">
        <v>61</v>
      </c>
      <c r="J3814" s="2" t="s">
        <v>61</v>
      </c>
      <c r="K3814" s="50" t="s">
        <v>61</v>
      </c>
      <c r="L3814" s="43">
        <v>2015</v>
      </c>
      <c r="M3814" s="2" t="s">
        <v>133</v>
      </c>
      <c r="N3814" s="32">
        <v>25.088799999999999</v>
      </c>
      <c r="O3814" s="32">
        <v>55.227440000000001</v>
      </c>
      <c r="P3814" s="2" t="s">
        <v>2767</v>
      </c>
      <c r="Q3814" s="2" t="s">
        <v>65</v>
      </c>
      <c r="R3814" s="43" t="s">
        <v>16802</v>
      </c>
      <c r="S3814" s="41" t="s">
        <v>4851</v>
      </c>
      <c r="T3814" s="41" t="s">
        <v>18462</v>
      </c>
      <c r="U3814" s="2"/>
      <c r="V3814" s="2"/>
      <c r="W3814" s="41" t="s">
        <v>17589</v>
      </c>
      <c r="X3814" s="2" t="s">
        <v>1598</v>
      </c>
      <c r="Y3814" s="2" t="s">
        <v>102</v>
      </c>
      <c r="Z3814" s="5" t="s">
        <v>20</v>
      </c>
      <c r="AA3814" s="5" t="s">
        <v>16910</v>
      </c>
      <c r="AB3814" s="5" t="s">
        <v>16316</v>
      </c>
      <c r="AC3814" s="2" t="s">
        <v>5205</v>
      </c>
      <c r="AD3814" s="2">
        <v>1067100</v>
      </c>
      <c r="AE3814" s="5">
        <v>30.5</v>
      </c>
      <c r="AF3814" s="25"/>
      <c r="AG3814" s="29">
        <v>3</v>
      </c>
      <c r="AH3814" s="2" t="s">
        <v>17974</v>
      </c>
      <c r="AI3814" s="2">
        <v>3</v>
      </c>
      <c r="AJ3814" s="2">
        <v>3</v>
      </c>
      <c r="AK3814" s="2"/>
      <c r="AL3814" s="2"/>
      <c r="AM3814" s="2"/>
      <c r="AN3814" s="2"/>
      <c r="AO3814" s="2"/>
      <c r="AP3814" s="25"/>
      <c r="AQ3814" s="25"/>
      <c r="AR3814" s="2"/>
      <c r="AS3814" s="2"/>
      <c r="AT3814" s="2"/>
      <c r="AU3814" s="25"/>
      <c r="AV3814" s="2"/>
      <c r="AW3814" s="2"/>
      <c r="AX3814" s="25"/>
      <c r="AY3814" s="25"/>
      <c r="AZ3814" s="25"/>
      <c r="BA3814" s="25"/>
      <c r="BB3814" s="25"/>
      <c r="BC3814" s="25"/>
      <c r="BD3814" s="25"/>
      <c r="BE3814" s="25"/>
      <c r="BF3814" s="25"/>
      <c r="BG3814" s="25"/>
      <c r="BH3814" s="25"/>
      <c r="BI3814" s="25"/>
      <c r="BJ3814" s="25"/>
      <c r="BK3814" s="25"/>
      <c r="BL3814" s="25"/>
      <c r="BM3814" s="25"/>
      <c r="BN3814" s="25"/>
      <c r="BO3814" s="25"/>
      <c r="BP3814" s="25"/>
      <c r="BQ3814" s="25"/>
      <c r="BR3814" s="25"/>
      <c r="BS3814" s="25"/>
      <c r="BT3814" s="25"/>
      <c r="BU3814" s="25"/>
      <c r="BV3814" s="25"/>
      <c r="BW3814" s="25"/>
      <c r="BX3814" s="25"/>
      <c r="BY3814" s="25"/>
      <c r="BZ3814" s="25"/>
      <c r="CA3814" s="25"/>
      <c r="CB3814" s="25"/>
      <c r="CC3814" s="25"/>
      <c r="CD3814" s="2" t="s">
        <v>78</v>
      </c>
      <c r="CE3814" s="2" t="s">
        <v>22239</v>
      </c>
      <c r="CF3814" s="25"/>
      <c r="CG3814" s="25"/>
      <c r="CH3814" s="25"/>
      <c r="CI3814" s="25"/>
      <c r="CJ3814" s="25"/>
    </row>
    <row r="3815" spans="1:88" x14ac:dyDescent="0.2">
      <c r="A3815" s="2" t="s">
        <v>14067</v>
      </c>
      <c r="B3815" s="2" t="s">
        <v>26856</v>
      </c>
      <c r="C3815" s="2" t="s">
        <v>10420</v>
      </c>
      <c r="D3815" s="2"/>
      <c r="E3815" s="2" t="s">
        <v>14067</v>
      </c>
      <c r="F3815" s="2" t="s">
        <v>14068</v>
      </c>
      <c r="G3815" s="2" t="s">
        <v>14069</v>
      </c>
      <c r="H3815" s="2"/>
      <c r="I3815" s="2" t="s">
        <v>61</v>
      </c>
      <c r="J3815" s="2" t="s">
        <v>61</v>
      </c>
      <c r="K3815" s="50" t="s">
        <v>61</v>
      </c>
      <c r="L3815" s="43">
        <v>2016</v>
      </c>
      <c r="M3815" s="2" t="s">
        <v>133</v>
      </c>
      <c r="N3815" s="32">
        <v>24.921520000000001</v>
      </c>
      <c r="O3815" s="32">
        <v>55.013269999999999</v>
      </c>
      <c r="P3815" s="2" t="s">
        <v>2767</v>
      </c>
      <c r="Q3815" s="2" t="s">
        <v>65</v>
      </c>
      <c r="R3815" s="43" t="s">
        <v>16802</v>
      </c>
      <c r="S3815" s="41" t="s">
        <v>4851</v>
      </c>
      <c r="T3815" s="41" t="s">
        <v>18462</v>
      </c>
      <c r="U3815" s="2"/>
      <c r="V3815" s="2"/>
      <c r="W3815" s="41" t="s">
        <v>17589</v>
      </c>
      <c r="X3815" s="2" t="s">
        <v>1598</v>
      </c>
      <c r="Y3815" s="2" t="s">
        <v>76</v>
      </c>
      <c r="Z3815" s="5" t="s">
        <v>10423</v>
      </c>
      <c r="AA3815" s="5" t="s">
        <v>16910</v>
      </c>
      <c r="AB3815" s="5" t="s">
        <v>16317</v>
      </c>
      <c r="AC3815" s="2" t="s">
        <v>5247</v>
      </c>
      <c r="AD3815" s="2">
        <v>1051300</v>
      </c>
      <c r="AE3815" s="5">
        <v>30</v>
      </c>
      <c r="AF3815" s="25"/>
      <c r="AG3815" s="29">
        <v>3</v>
      </c>
      <c r="AH3815" s="2" t="s">
        <v>17978</v>
      </c>
      <c r="AI3815" s="2">
        <v>3</v>
      </c>
      <c r="AJ3815" s="2">
        <v>3</v>
      </c>
      <c r="AK3815" s="2"/>
      <c r="AL3815" s="2"/>
      <c r="AM3815" s="2"/>
      <c r="AN3815" s="2"/>
      <c r="AO3815" s="2"/>
      <c r="AP3815" s="25"/>
      <c r="AQ3815" s="25"/>
      <c r="AR3815" s="2"/>
      <c r="AS3815" s="2"/>
      <c r="AT3815" s="2"/>
      <c r="AU3815" s="25"/>
      <c r="AV3815" s="2"/>
      <c r="AW3815" s="2"/>
      <c r="AX3815" s="25"/>
      <c r="AY3815" s="25"/>
      <c r="AZ3815" s="25"/>
      <c r="BA3815" s="25"/>
      <c r="BB3815" s="25"/>
      <c r="BC3815" s="25"/>
      <c r="BD3815" s="25"/>
      <c r="BE3815" s="25"/>
      <c r="BF3815" s="25"/>
      <c r="BG3815" s="25"/>
      <c r="BH3815" s="25"/>
      <c r="BI3815" s="25"/>
      <c r="BJ3815" s="25"/>
      <c r="BK3815" s="25"/>
      <c r="BL3815" s="25"/>
      <c r="BM3815" s="25"/>
      <c r="BN3815" s="25"/>
      <c r="BO3815" s="25"/>
      <c r="BP3815" s="25"/>
      <c r="BQ3815" s="25"/>
      <c r="BR3815" s="25"/>
      <c r="BS3815" s="25"/>
      <c r="BT3815" s="25"/>
      <c r="BU3815" s="25"/>
      <c r="BV3815" s="25"/>
      <c r="BW3815" s="25"/>
      <c r="BX3815" s="25"/>
      <c r="BY3815" s="25"/>
      <c r="BZ3815" s="25"/>
      <c r="CA3815" s="25"/>
      <c r="CB3815" s="25"/>
      <c r="CC3815" s="25"/>
      <c r="CD3815" s="2" t="s">
        <v>78</v>
      </c>
      <c r="CE3815" s="2" t="s">
        <v>22240</v>
      </c>
      <c r="CF3815" s="25"/>
      <c r="CG3815" s="25"/>
      <c r="CH3815" s="25"/>
      <c r="CI3815" s="25"/>
      <c r="CJ3815" s="25"/>
    </row>
    <row r="3816" spans="1:88" x14ac:dyDescent="0.2">
      <c r="A3816" s="2" t="s">
        <v>14070</v>
      </c>
      <c r="B3816" s="2" t="s">
        <v>26857</v>
      </c>
      <c r="C3816" s="2" t="s">
        <v>10420</v>
      </c>
      <c r="D3816" s="2"/>
      <c r="E3816" s="2" t="s">
        <v>14070</v>
      </c>
      <c r="F3816" s="2" t="s">
        <v>14071</v>
      </c>
      <c r="G3816" s="2" t="s">
        <v>14072</v>
      </c>
      <c r="H3816" s="2"/>
      <c r="I3816" s="2" t="s">
        <v>61</v>
      </c>
      <c r="J3816" s="2" t="s">
        <v>61</v>
      </c>
      <c r="K3816" s="50" t="s">
        <v>61</v>
      </c>
      <c r="L3816" s="43">
        <v>2017</v>
      </c>
      <c r="M3816" s="2" t="s">
        <v>133</v>
      </c>
      <c r="N3816" s="32">
        <v>24.916180000000001</v>
      </c>
      <c r="O3816" s="32">
        <v>55.005369999999999</v>
      </c>
      <c r="P3816" s="2" t="s">
        <v>2767</v>
      </c>
      <c r="Q3816" s="2" t="s">
        <v>65</v>
      </c>
      <c r="R3816" s="43" t="s">
        <v>18854</v>
      </c>
      <c r="S3816" s="41" t="s">
        <v>272</v>
      </c>
      <c r="T3816" s="41" t="s">
        <v>18461</v>
      </c>
      <c r="U3816" s="2"/>
      <c r="V3816" s="2"/>
      <c r="W3816" s="41" t="s">
        <v>17589</v>
      </c>
      <c r="X3816" s="2" t="s">
        <v>1598</v>
      </c>
      <c r="Y3816" s="2" t="s">
        <v>10437</v>
      </c>
      <c r="Z3816" s="5" t="s">
        <v>10423</v>
      </c>
      <c r="AA3816" s="5" t="s">
        <v>16910</v>
      </c>
      <c r="AB3816" s="5" t="s">
        <v>18090</v>
      </c>
      <c r="AC3816" s="2" t="s">
        <v>5247</v>
      </c>
      <c r="AD3816" s="2">
        <v>1051300</v>
      </c>
      <c r="AE3816" s="5">
        <v>18</v>
      </c>
      <c r="AF3816" s="25"/>
      <c r="AG3816" s="29">
        <v>3</v>
      </c>
      <c r="AH3816" s="2" t="s">
        <v>17978</v>
      </c>
      <c r="AI3816" s="2">
        <v>6</v>
      </c>
      <c r="AJ3816" s="2">
        <v>3</v>
      </c>
      <c r="AK3816" s="2"/>
      <c r="AL3816" s="2"/>
      <c r="AM3816" s="2"/>
      <c r="AN3816" s="2"/>
      <c r="AO3816" s="2"/>
      <c r="AP3816" s="25"/>
      <c r="AQ3816" s="25"/>
      <c r="AR3816" s="2"/>
      <c r="AS3816" s="2"/>
      <c r="AT3816" s="2"/>
      <c r="AU3816" s="25"/>
      <c r="AV3816" s="2"/>
      <c r="AW3816" s="2"/>
      <c r="AX3816" s="25"/>
      <c r="AY3816" s="25"/>
      <c r="AZ3816" s="25"/>
      <c r="BA3816" s="25"/>
      <c r="BB3816" s="25"/>
      <c r="BC3816" s="25"/>
      <c r="BD3816" s="25"/>
      <c r="BE3816" s="25"/>
      <c r="BF3816" s="25"/>
      <c r="BG3816" s="25"/>
      <c r="BH3816" s="25"/>
      <c r="BI3816" s="25"/>
      <c r="BJ3816" s="25"/>
      <c r="BK3816" s="25"/>
      <c r="BL3816" s="25"/>
      <c r="BM3816" s="25"/>
      <c r="BN3816" s="25"/>
      <c r="BO3816" s="25"/>
      <c r="BP3816" s="25"/>
      <c r="BQ3816" s="25"/>
      <c r="BR3816" s="25"/>
      <c r="BS3816" s="25"/>
      <c r="BT3816" s="25"/>
      <c r="BU3816" s="25"/>
      <c r="BV3816" s="25"/>
      <c r="BW3816" s="25"/>
      <c r="BX3816" s="25"/>
      <c r="BY3816" s="25"/>
      <c r="BZ3816" s="25"/>
      <c r="CA3816" s="25"/>
      <c r="CB3816" s="25"/>
      <c r="CC3816" s="25"/>
      <c r="CD3816" s="2" t="s">
        <v>78</v>
      </c>
      <c r="CE3816" s="2" t="s">
        <v>22241</v>
      </c>
      <c r="CF3816" s="25"/>
      <c r="CG3816" s="25"/>
      <c r="CH3816" s="25"/>
      <c r="CI3816" s="25"/>
      <c r="CJ3816" s="25"/>
    </row>
    <row r="3817" spans="1:88" x14ac:dyDescent="0.2">
      <c r="A3817" s="2" t="s">
        <v>14073</v>
      </c>
      <c r="B3817" s="2" t="s">
        <v>26858</v>
      </c>
      <c r="C3817" s="2" t="s">
        <v>10420</v>
      </c>
      <c r="D3817" s="2"/>
      <c r="E3817" s="2" t="s">
        <v>14073</v>
      </c>
      <c r="F3817" s="2" t="s">
        <v>14074</v>
      </c>
      <c r="G3817" s="2" t="s">
        <v>14075</v>
      </c>
      <c r="H3817" s="2"/>
      <c r="I3817" s="2" t="s">
        <v>61</v>
      </c>
      <c r="J3817" s="2" t="s">
        <v>61</v>
      </c>
      <c r="K3817" s="50" t="s">
        <v>61</v>
      </c>
      <c r="L3817" s="43">
        <v>2012</v>
      </c>
      <c r="M3817" s="2" t="s">
        <v>133</v>
      </c>
      <c r="N3817" s="32">
        <v>25.21349</v>
      </c>
      <c r="O3817" s="32">
        <v>55.473790000000001</v>
      </c>
      <c r="P3817" s="2" t="s">
        <v>2767</v>
      </c>
      <c r="Q3817" s="2" t="s">
        <v>65</v>
      </c>
      <c r="R3817" s="43" t="s">
        <v>16802</v>
      </c>
      <c r="S3817" s="41" t="s">
        <v>4851</v>
      </c>
      <c r="T3817" s="41" t="s">
        <v>18462</v>
      </c>
      <c r="U3817" s="2"/>
      <c r="V3817" s="2"/>
      <c r="W3817" s="41" t="s">
        <v>17589</v>
      </c>
      <c r="X3817" s="2" t="s">
        <v>1598</v>
      </c>
      <c r="Y3817" s="2" t="s">
        <v>102</v>
      </c>
      <c r="Z3817" s="5" t="s">
        <v>10423</v>
      </c>
      <c r="AA3817" s="5" t="s">
        <v>16910</v>
      </c>
      <c r="AB3817" s="5" t="s">
        <v>16316</v>
      </c>
      <c r="AC3817" s="2" t="s">
        <v>5247</v>
      </c>
      <c r="AD3817" s="2">
        <v>1027100</v>
      </c>
      <c r="AE3817" s="5">
        <v>30</v>
      </c>
      <c r="AF3817" s="25"/>
      <c r="AG3817" s="29">
        <v>3</v>
      </c>
      <c r="AH3817" s="2" t="s">
        <v>17978</v>
      </c>
      <c r="AI3817" s="2">
        <v>3</v>
      </c>
      <c r="AJ3817" s="2">
        <v>3</v>
      </c>
      <c r="AK3817" s="2"/>
      <c r="AL3817" s="2"/>
      <c r="AM3817" s="2"/>
      <c r="AN3817" s="2"/>
      <c r="AO3817" s="2"/>
      <c r="AP3817" s="25"/>
      <c r="AQ3817" s="25"/>
      <c r="AR3817" s="2"/>
      <c r="AS3817" s="2"/>
      <c r="AT3817" s="2"/>
      <c r="AU3817" s="25"/>
      <c r="AV3817" s="2"/>
      <c r="AW3817" s="2"/>
      <c r="AX3817" s="25"/>
      <c r="AY3817" s="25"/>
      <c r="AZ3817" s="25"/>
      <c r="BA3817" s="25"/>
      <c r="BB3817" s="25"/>
      <c r="BC3817" s="25"/>
      <c r="BD3817" s="25"/>
      <c r="BE3817" s="25"/>
      <c r="BF3817" s="25"/>
      <c r="BG3817" s="25"/>
      <c r="BH3817" s="25"/>
      <c r="BI3817" s="25"/>
      <c r="BJ3817" s="25"/>
      <c r="BK3817" s="25"/>
      <c r="BL3817" s="25"/>
      <c r="BM3817" s="25"/>
      <c r="BN3817" s="25"/>
      <c r="BO3817" s="25"/>
      <c r="BP3817" s="25"/>
      <c r="BQ3817" s="25"/>
      <c r="BR3817" s="25"/>
      <c r="BS3817" s="25"/>
      <c r="BT3817" s="25"/>
      <c r="BU3817" s="25"/>
      <c r="BV3817" s="25"/>
      <c r="BW3817" s="25"/>
      <c r="BX3817" s="25"/>
      <c r="BY3817" s="25"/>
      <c r="BZ3817" s="25"/>
      <c r="CA3817" s="25"/>
      <c r="CB3817" s="25"/>
      <c r="CC3817" s="25"/>
      <c r="CD3817" s="2" t="s">
        <v>78</v>
      </c>
      <c r="CE3817" s="2" t="s">
        <v>22242</v>
      </c>
      <c r="CF3817" s="25"/>
      <c r="CG3817" s="25"/>
      <c r="CH3817" s="25"/>
      <c r="CI3817" s="25"/>
      <c r="CJ3817" s="25"/>
    </row>
    <row r="3818" spans="1:88" x14ac:dyDescent="0.2">
      <c r="A3818" s="2" t="s">
        <v>14076</v>
      </c>
      <c r="B3818" s="2" t="s">
        <v>26859</v>
      </c>
      <c r="C3818" s="2" t="s">
        <v>10420</v>
      </c>
      <c r="D3818" s="2"/>
      <c r="E3818" s="2" t="s">
        <v>14076</v>
      </c>
      <c r="F3818" s="2" t="s">
        <v>14077</v>
      </c>
      <c r="G3818" s="2" t="s">
        <v>14078</v>
      </c>
      <c r="H3818" s="2"/>
      <c r="I3818" s="2" t="s">
        <v>61</v>
      </c>
      <c r="J3818" s="2" t="s">
        <v>61</v>
      </c>
      <c r="K3818" s="50" t="s">
        <v>61</v>
      </c>
      <c r="L3818" s="43">
        <v>2016</v>
      </c>
      <c r="M3818" s="2" t="s">
        <v>133</v>
      </c>
      <c r="N3818" s="32">
        <v>25.12191</v>
      </c>
      <c r="O3818" s="32">
        <v>55.126930000000002</v>
      </c>
      <c r="P3818" s="2" t="s">
        <v>2767</v>
      </c>
      <c r="Q3818" s="2" t="s">
        <v>65</v>
      </c>
      <c r="R3818" s="43" t="s">
        <v>18854</v>
      </c>
      <c r="S3818" s="41" t="s">
        <v>369</v>
      </c>
      <c r="T3818" s="41" t="s">
        <v>18460</v>
      </c>
      <c r="U3818" s="2"/>
      <c r="V3818" s="2"/>
      <c r="W3818" s="41" t="s">
        <v>17589</v>
      </c>
      <c r="X3818" s="2" t="s">
        <v>1598</v>
      </c>
      <c r="Y3818" s="2" t="s">
        <v>102</v>
      </c>
      <c r="Z3818" s="5" t="s">
        <v>10423</v>
      </c>
      <c r="AA3818" s="5" t="s">
        <v>16910</v>
      </c>
      <c r="AB3818" s="5" t="s">
        <v>16316</v>
      </c>
      <c r="AC3818" s="2" t="s">
        <v>5205</v>
      </c>
      <c r="AD3818" s="2">
        <v>1038100</v>
      </c>
      <c r="AE3818" s="5">
        <v>30</v>
      </c>
      <c r="AF3818" s="25"/>
      <c r="AG3818" s="29">
        <v>3</v>
      </c>
      <c r="AH3818" s="2" t="s">
        <v>17974</v>
      </c>
      <c r="AI3818" s="2">
        <v>3</v>
      </c>
      <c r="AJ3818" s="2">
        <v>3</v>
      </c>
      <c r="AK3818" s="2"/>
      <c r="AL3818" s="2"/>
      <c r="AM3818" s="2"/>
      <c r="AN3818" s="2"/>
      <c r="AO3818" s="2"/>
      <c r="AP3818" s="25"/>
      <c r="AQ3818" s="25"/>
      <c r="AR3818" s="2"/>
      <c r="AS3818" s="2"/>
      <c r="AT3818" s="2"/>
      <c r="AU3818" s="25"/>
      <c r="AV3818" s="2"/>
      <c r="AW3818" s="2"/>
      <c r="AX3818" s="25"/>
      <c r="AY3818" s="25"/>
      <c r="AZ3818" s="25"/>
      <c r="BA3818" s="25"/>
      <c r="BB3818" s="25"/>
      <c r="BC3818" s="25"/>
      <c r="BD3818" s="25"/>
      <c r="BE3818" s="25"/>
      <c r="BF3818" s="25"/>
      <c r="BG3818" s="25"/>
      <c r="BH3818" s="25"/>
      <c r="BI3818" s="25"/>
      <c r="BJ3818" s="25"/>
      <c r="BK3818" s="25"/>
      <c r="BL3818" s="25"/>
      <c r="BM3818" s="25"/>
      <c r="BN3818" s="25"/>
      <c r="BO3818" s="25"/>
      <c r="BP3818" s="25"/>
      <c r="BQ3818" s="25"/>
      <c r="BR3818" s="25"/>
      <c r="BS3818" s="25"/>
      <c r="BT3818" s="25"/>
      <c r="BU3818" s="25"/>
      <c r="BV3818" s="25"/>
      <c r="BW3818" s="25"/>
      <c r="BX3818" s="25"/>
      <c r="BY3818" s="25"/>
      <c r="BZ3818" s="25"/>
      <c r="CA3818" s="25"/>
      <c r="CB3818" s="25"/>
      <c r="CC3818" s="25"/>
      <c r="CD3818" s="2" t="s">
        <v>78</v>
      </c>
      <c r="CE3818" s="2" t="s">
        <v>22243</v>
      </c>
      <c r="CF3818" s="25"/>
      <c r="CG3818" s="25"/>
      <c r="CH3818" s="25"/>
      <c r="CI3818" s="25"/>
      <c r="CJ3818" s="25"/>
    </row>
    <row r="3819" spans="1:88" x14ac:dyDescent="0.2">
      <c r="A3819" s="2" t="s">
        <v>14079</v>
      </c>
      <c r="B3819" s="2" t="s">
        <v>26860</v>
      </c>
      <c r="C3819" s="2" t="s">
        <v>10420</v>
      </c>
      <c r="D3819" s="2"/>
      <c r="E3819" s="2" t="s">
        <v>14079</v>
      </c>
      <c r="F3819" s="2" t="s">
        <v>14080</v>
      </c>
      <c r="G3819" s="2" t="s">
        <v>14081</v>
      </c>
      <c r="H3819" s="2"/>
      <c r="I3819" s="2" t="s">
        <v>61</v>
      </c>
      <c r="J3819" s="2" t="s">
        <v>61</v>
      </c>
      <c r="K3819" s="50" t="s">
        <v>61</v>
      </c>
      <c r="L3819" s="43">
        <v>2016</v>
      </c>
      <c r="M3819" s="2" t="s">
        <v>133</v>
      </c>
      <c r="N3819" s="32">
        <v>25.199539999999999</v>
      </c>
      <c r="O3819" s="32">
        <v>55.25658</v>
      </c>
      <c r="P3819" s="2" t="s">
        <v>2767</v>
      </c>
      <c r="Q3819" s="2" t="s">
        <v>65</v>
      </c>
      <c r="R3819" s="43" t="s">
        <v>16802</v>
      </c>
      <c r="S3819" s="41" t="s">
        <v>4851</v>
      </c>
      <c r="T3819" s="41" t="s">
        <v>18462</v>
      </c>
      <c r="U3819" s="2"/>
      <c r="V3819" s="2"/>
      <c r="W3819" s="41" t="s">
        <v>17589</v>
      </c>
      <c r="X3819" s="2" t="s">
        <v>1598</v>
      </c>
      <c r="Y3819" s="2" t="s">
        <v>76</v>
      </c>
      <c r="Z3819" s="5" t="s">
        <v>10423</v>
      </c>
      <c r="AA3819" s="5" t="s">
        <v>16910</v>
      </c>
      <c r="AB3819" s="5" t="s">
        <v>16317</v>
      </c>
      <c r="AC3819" s="2" t="s">
        <v>5205</v>
      </c>
      <c r="AD3819" s="2">
        <v>1034300</v>
      </c>
      <c r="AE3819" s="5">
        <v>30</v>
      </c>
      <c r="AF3819" s="25"/>
      <c r="AG3819" s="29">
        <v>3</v>
      </c>
      <c r="AH3819" s="2" t="s">
        <v>17974</v>
      </c>
      <c r="AI3819" s="2">
        <v>3</v>
      </c>
      <c r="AJ3819" s="2">
        <v>3</v>
      </c>
      <c r="AK3819" s="2"/>
      <c r="AL3819" s="2"/>
      <c r="AM3819" s="2"/>
      <c r="AN3819" s="2"/>
      <c r="AO3819" s="2"/>
      <c r="AP3819" s="25"/>
      <c r="AQ3819" s="25"/>
      <c r="AR3819" s="2"/>
      <c r="AS3819" s="2"/>
      <c r="AT3819" s="2"/>
      <c r="AU3819" s="25"/>
      <c r="AV3819" s="2"/>
      <c r="AW3819" s="2"/>
      <c r="AX3819" s="25"/>
      <c r="AY3819" s="25"/>
      <c r="AZ3819" s="25"/>
      <c r="BA3819" s="25"/>
      <c r="BB3819" s="25"/>
      <c r="BC3819" s="25"/>
      <c r="BD3819" s="25"/>
      <c r="BE3819" s="25"/>
      <c r="BF3819" s="25"/>
      <c r="BG3819" s="25"/>
      <c r="BH3819" s="25"/>
      <c r="BI3819" s="25"/>
      <c r="BJ3819" s="25"/>
      <c r="BK3819" s="25"/>
      <c r="BL3819" s="25"/>
      <c r="BM3819" s="25"/>
      <c r="BN3819" s="25"/>
      <c r="BO3819" s="25"/>
      <c r="BP3819" s="25"/>
      <c r="BQ3819" s="25"/>
      <c r="BR3819" s="25"/>
      <c r="BS3819" s="25"/>
      <c r="BT3819" s="25"/>
      <c r="BU3819" s="25"/>
      <c r="BV3819" s="25"/>
      <c r="BW3819" s="25"/>
      <c r="BX3819" s="25"/>
      <c r="BY3819" s="25"/>
      <c r="BZ3819" s="25"/>
      <c r="CA3819" s="25"/>
      <c r="CB3819" s="25"/>
      <c r="CC3819" s="25"/>
      <c r="CD3819" s="2" t="s">
        <v>78</v>
      </c>
      <c r="CE3819" s="2" t="s">
        <v>22244</v>
      </c>
      <c r="CF3819" s="25"/>
      <c r="CG3819" s="25"/>
      <c r="CH3819" s="25"/>
      <c r="CI3819" s="25"/>
      <c r="CJ3819" s="25"/>
    </row>
    <row r="3820" spans="1:88" x14ac:dyDescent="0.2">
      <c r="A3820" s="2" t="s">
        <v>14082</v>
      </c>
      <c r="B3820" s="2" t="s">
        <v>26861</v>
      </c>
      <c r="C3820" s="2" t="s">
        <v>10420</v>
      </c>
      <c r="D3820" s="2"/>
      <c r="E3820" s="2" t="s">
        <v>14082</v>
      </c>
      <c r="F3820" s="2" t="s">
        <v>14083</v>
      </c>
      <c r="G3820" s="2" t="s">
        <v>14084</v>
      </c>
      <c r="H3820" s="2"/>
      <c r="I3820" s="2" t="s">
        <v>61</v>
      </c>
      <c r="J3820" s="2" t="s">
        <v>61</v>
      </c>
      <c r="K3820" s="50" t="s">
        <v>61</v>
      </c>
      <c r="L3820" s="43">
        <v>2016</v>
      </c>
      <c r="M3820" s="2" t="s">
        <v>133</v>
      </c>
      <c r="N3820" s="32">
        <v>25.184699999999999</v>
      </c>
      <c r="O3820" s="32">
        <v>55.55827</v>
      </c>
      <c r="P3820" s="2" t="s">
        <v>2767</v>
      </c>
      <c r="Q3820" s="2" t="s">
        <v>65</v>
      </c>
      <c r="R3820" s="43" t="s">
        <v>16802</v>
      </c>
      <c r="S3820" s="41" t="s">
        <v>4851</v>
      </c>
      <c r="T3820" s="41" t="s">
        <v>18462</v>
      </c>
      <c r="U3820" s="2"/>
      <c r="V3820" s="2"/>
      <c r="W3820" s="41" t="s">
        <v>17589</v>
      </c>
      <c r="X3820" s="2" t="s">
        <v>1598</v>
      </c>
      <c r="Y3820" s="2" t="s">
        <v>76</v>
      </c>
      <c r="Z3820" s="5" t="s">
        <v>10423</v>
      </c>
      <c r="AA3820" s="5" t="s">
        <v>16910</v>
      </c>
      <c r="AB3820" s="5" t="s">
        <v>16317</v>
      </c>
      <c r="AC3820" s="2" t="s">
        <v>5247</v>
      </c>
      <c r="AD3820" s="2">
        <v>1071100</v>
      </c>
      <c r="AE3820" s="5">
        <v>30</v>
      </c>
      <c r="AF3820" s="25"/>
      <c r="AG3820" s="29">
        <v>3</v>
      </c>
      <c r="AH3820" s="2" t="s">
        <v>17978</v>
      </c>
      <c r="AI3820" s="2">
        <v>3</v>
      </c>
      <c r="AJ3820" s="2">
        <v>3</v>
      </c>
      <c r="AK3820" s="2"/>
      <c r="AL3820" s="2"/>
      <c r="AM3820" s="2"/>
      <c r="AN3820" s="2"/>
      <c r="AO3820" s="2"/>
      <c r="AP3820" s="25"/>
      <c r="AQ3820" s="25"/>
      <c r="AR3820" s="2"/>
      <c r="AS3820" s="2"/>
      <c r="AT3820" s="2"/>
      <c r="AU3820" s="25"/>
      <c r="AV3820" s="2"/>
      <c r="AW3820" s="2"/>
      <c r="AX3820" s="25"/>
      <c r="AY3820" s="25"/>
      <c r="AZ3820" s="25"/>
      <c r="BA3820" s="25"/>
      <c r="BB3820" s="25"/>
      <c r="BC3820" s="25"/>
      <c r="BD3820" s="25"/>
      <c r="BE3820" s="25"/>
      <c r="BF3820" s="25"/>
      <c r="BG3820" s="25"/>
      <c r="BH3820" s="25"/>
      <c r="BI3820" s="25"/>
      <c r="BJ3820" s="25"/>
      <c r="BK3820" s="25"/>
      <c r="BL3820" s="25"/>
      <c r="BM3820" s="25"/>
      <c r="BN3820" s="25"/>
      <c r="BO3820" s="25"/>
      <c r="BP3820" s="25"/>
      <c r="BQ3820" s="25"/>
      <c r="BR3820" s="25"/>
      <c r="BS3820" s="25"/>
      <c r="BT3820" s="25"/>
      <c r="BU3820" s="25"/>
      <c r="BV3820" s="25"/>
      <c r="BW3820" s="25"/>
      <c r="BX3820" s="25"/>
      <c r="BY3820" s="25"/>
      <c r="BZ3820" s="25"/>
      <c r="CA3820" s="25"/>
      <c r="CB3820" s="25"/>
      <c r="CC3820" s="25"/>
      <c r="CD3820" s="2" t="s">
        <v>78</v>
      </c>
      <c r="CE3820" s="2" t="s">
        <v>22245</v>
      </c>
      <c r="CF3820" s="25"/>
      <c r="CG3820" s="25"/>
      <c r="CH3820" s="25"/>
      <c r="CI3820" s="25"/>
      <c r="CJ3820" s="25"/>
    </row>
    <row r="3821" spans="1:88" x14ac:dyDescent="0.2">
      <c r="A3821" s="2" t="s">
        <v>14085</v>
      </c>
      <c r="B3821" s="2" t="s">
        <v>26862</v>
      </c>
      <c r="C3821" s="2" t="s">
        <v>10420</v>
      </c>
      <c r="D3821" s="2"/>
      <c r="E3821" s="2" t="s">
        <v>14085</v>
      </c>
      <c r="F3821" s="2" t="s">
        <v>14086</v>
      </c>
      <c r="G3821" s="2" t="s">
        <v>14087</v>
      </c>
      <c r="H3821" s="2"/>
      <c r="I3821" s="2" t="s">
        <v>61</v>
      </c>
      <c r="J3821" s="2" t="s">
        <v>61</v>
      </c>
      <c r="K3821" s="50" t="s">
        <v>61</v>
      </c>
      <c r="L3821" s="43">
        <v>2011</v>
      </c>
      <c r="M3821" s="2" t="s">
        <v>133</v>
      </c>
      <c r="N3821" s="32">
        <v>25.251449999999998</v>
      </c>
      <c r="O3821" s="32">
        <v>55.294040000000003</v>
      </c>
      <c r="P3821" s="2" t="s">
        <v>2767</v>
      </c>
      <c r="Q3821" s="2" t="s">
        <v>65</v>
      </c>
      <c r="R3821" s="43" t="s">
        <v>18854</v>
      </c>
      <c r="S3821" s="41" t="s">
        <v>10732</v>
      </c>
      <c r="T3821" s="41" t="s">
        <v>18461</v>
      </c>
      <c r="U3821" s="2"/>
      <c r="V3821" s="2"/>
      <c r="W3821" s="41" t="s">
        <v>17589</v>
      </c>
      <c r="X3821" s="2" t="s">
        <v>1598</v>
      </c>
      <c r="Y3821" s="2" t="s">
        <v>76</v>
      </c>
      <c r="Z3821" s="5" t="s">
        <v>10423</v>
      </c>
      <c r="AA3821" s="5" t="s">
        <v>16910</v>
      </c>
      <c r="AB3821" s="5" t="s">
        <v>16317</v>
      </c>
      <c r="AC3821" s="2" t="s">
        <v>5205</v>
      </c>
      <c r="AD3821" s="2">
        <v>1031700</v>
      </c>
      <c r="AE3821" s="5">
        <v>28</v>
      </c>
      <c r="AF3821" s="25"/>
      <c r="AG3821" s="29">
        <v>3</v>
      </c>
      <c r="AH3821" s="2" t="s">
        <v>17974</v>
      </c>
      <c r="AI3821" s="2">
        <v>3</v>
      </c>
      <c r="AJ3821" s="2">
        <v>3</v>
      </c>
      <c r="AK3821" s="2"/>
      <c r="AL3821" s="2"/>
      <c r="AM3821" s="2"/>
      <c r="AN3821" s="2"/>
      <c r="AO3821" s="2"/>
      <c r="AP3821" s="25"/>
      <c r="AQ3821" s="25"/>
      <c r="AR3821" s="2"/>
      <c r="AS3821" s="2"/>
      <c r="AT3821" s="2"/>
      <c r="AU3821" s="25"/>
      <c r="AV3821" s="2"/>
      <c r="AW3821" s="2"/>
      <c r="AX3821" s="25"/>
      <c r="AY3821" s="25"/>
      <c r="AZ3821" s="25"/>
      <c r="BA3821" s="25"/>
      <c r="BB3821" s="25"/>
      <c r="BC3821" s="25"/>
      <c r="BD3821" s="25"/>
      <c r="BE3821" s="25"/>
      <c r="BF3821" s="25"/>
      <c r="BG3821" s="25"/>
      <c r="BH3821" s="25"/>
      <c r="BI3821" s="25"/>
      <c r="BJ3821" s="25"/>
      <c r="BK3821" s="25"/>
      <c r="BL3821" s="25"/>
      <c r="BM3821" s="25"/>
      <c r="BN3821" s="25"/>
      <c r="BO3821" s="25"/>
      <c r="BP3821" s="25"/>
      <c r="BQ3821" s="25"/>
      <c r="BR3821" s="25"/>
      <c r="BS3821" s="25"/>
      <c r="BT3821" s="25"/>
      <c r="BU3821" s="25"/>
      <c r="BV3821" s="25"/>
      <c r="BW3821" s="25"/>
      <c r="BX3821" s="25"/>
      <c r="BY3821" s="25"/>
      <c r="BZ3821" s="25"/>
      <c r="CA3821" s="25"/>
      <c r="CB3821" s="25"/>
      <c r="CC3821" s="25"/>
      <c r="CD3821" s="2" t="s">
        <v>71</v>
      </c>
      <c r="CE3821" s="2">
        <v>0</v>
      </c>
      <c r="CF3821" s="25"/>
      <c r="CG3821" s="25"/>
      <c r="CH3821" s="25"/>
      <c r="CI3821" s="25"/>
      <c r="CJ3821" s="25"/>
    </row>
    <row r="3822" spans="1:88" x14ac:dyDescent="0.2">
      <c r="A3822" s="2" t="s">
        <v>14088</v>
      </c>
      <c r="B3822" s="2" t="s">
        <v>26863</v>
      </c>
      <c r="C3822" s="2" t="s">
        <v>10420</v>
      </c>
      <c r="D3822" s="2"/>
      <c r="E3822" s="2" t="s">
        <v>14088</v>
      </c>
      <c r="F3822" s="2" t="s">
        <v>14089</v>
      </c>
      <c r="G3822" s="2" t="s">
        <v>14090</v>
      </c>
      <c r="H3822" s="2"/>
      <c r="I3822" s="2" t="s">
        <v>61</v>
      </c>
      <c r="J3822" s="2" t="s">
        <v>61</v>
      </c>
      <c r="K3822" s="50" t="s">
        <v>61</v>
      </c>
      <c r="L3822" s="43">
        <v>2016</v>
      </c>
      <c r="M3822" s="2" t="s">
        <v>133</v>
      </c>
      <c r="N3822" s="32">
        <v>25.156949999999998</v>
      </c>
      <c r="O3822" s="32">
        <v>55.519680000000001</v>
      </c>
      <c r="P3822" s="2" t="s">
        <v>2767</v>
      </c>
      <c r="Q3822" s="2" t="s">
        <v>65</v>
      </c>
      <c r="R3822" s="43" t="s">
        <v>16802</v>
      </c>
      <c r="S3822" s="41" t="s">
        <v>4851</v>
      </c>
      <c r="T3822" s="41" t="s">
        <v>18462</v>
      </c>
      <c r="U3822" s="2"/>
      <c r="V3822" s="2"/>
      <c r="W3822" s="41" t="s">
        <v>17589</v>
      </c>
      <c r="X3822" s="2" t="s">
        <v>1598</v>
      </c>
      <c r="Y3822" s="2" t="s">
        <v>76</v>
      </c>
      <c r="Z3822" s="5" t="s">
        <v>10423</v>
      </c>
      <c r="AA3822" s="5" t="s">
        <v>16910</v>
      </c>
      <c r="AB3822" s="5" t="s">
        <v>16317</v>
      </c>
      <c r="AC3822" s="2" t="s">
        <v>5247</v>
      </c>
      <c r="AD3822" s="2">
        <v>1072100</v>
      </c>
      <c r="AE3822" s="5">
        <v>35</v>
      </c>
      <c r="AF3822" s="25"/>
      <c r="AG3822" s="29">
        <v>3</v>
      </c>
      <c r="AH3822" s="2" t="s">
        <v>17978</v>
      </c>
      <c r="AI3822" s="2">
        <v>3</v>
      </c>
      <c r="AJ3822" s="2">
        <v>3</v>
      </c>
      <c r="AK3822" s="2"/>
      <c r="AL3822" s="2"/>
      <c r="AM3822" s="2"/>
      <c r="AN3822" s="2"/>
      <c r="AO3822" s="2"/>
      <c r="AP3822" s="25"/>
      <c r="AQ3822" s="25"/>
      <c r="AR3822" s="2"/>
      <c r="AS3822" s="2"/>
      <c r="AT3822" s="2"/>
      <c r="AU3822" s="25"/>
      <c r="AV3822" s="2"/>
      <c r="AW3822" s="2"/>
      <c r="AX3822" s="25"/>
      <c r="AY3822" s="25"/>
      <c r="AZ3822" s="25"/>
      <c r="BA3822" s="25"/>
      <c r="BB3822" s="25"/>
      <c r="BC3822" s="25"/>
      <c r="BD3822" s="25"/>
      <c r="BE3822" s="25"/>
      <c r="BF3822" s="25"/>
      <c r="BG3822" s="25"/>
      <c r="BH3822" s="25"/>
      <c r="BI3822" s="25"/>
      <c r="BJ3822" s="25"/>
      <c r="BK3822" s="25"/>
      <c r="BL3822" s="25"/>
      <c r="BM3822" s="25"/>
      <c r="BN3822" s="25"/>
      <c r="BO3822" s="25"/>
      <c r="BP3822" s="25"/>
      <c r="BQ3822" s="25"/>
      <c r="BR3822" s="25"/>
      <c r="BS3822" s="25"/>
      <c r="BT3822" s="25"/>
      <c r="BU3822" s="25"/>
      <c r="BV3822" s="25"/>
      <c r="BW3822" s="25"/>
      <c r="BX3822" s="25"/>
      <c r="BY3822" s="25"/>
      <c r="BZ3822" s="25"/>
      <c r="CA3822" s="25"/>
      <c r="CB3822" s="25"/>
      <c r="CC3822" s="25"/>
      <c r="CD3822" s="2" t="s">
        <v>78</v>
      </c>
      <c r="CE3822" s="2" t="s">
        <v>22246</v>
      </c>
      <c r="CF3822" s="25"/>
      <c r="CG3822" s="25"/>
      <c r="CH3822" s="25"/>
      <c r="CI3822" s="25"/>
      <c r="CJ3822" s="25"/>
    </row>
    <row r="3823" spans="1:88" x14ac:dyDescent="0.2">
      <c r="A3823" s="2" t="s">
        <v>14091</v>
      </c>
      <c r="B3823" s="2" t="s">
        <v>26864</v>
      </c>
      <c r="C3823" s="2" t="s">
        <v>10420</v>
      </c>
      <c r="D3823" s="2"/>
      <c r="E3823" s="2" t="s">
        <v>14092</v>
      </c>
      <c r="F3823" s="2" t="s">
        <v>14093</v>
      </c>
      <c r="G3823" s="2" t="s">
        <v>14094</v>
      </c>
      <c r="H3823" s="2"/>
      <c r="I3823" s="2" t="s">
        <v>61</v>
      </c>
      <c r="J3823" s="2" t="s">
        <v>61</v>
      </c>
      <c r="K3823" s="50" t="s">
        <v>61</v>
      </c>
      <c r="L3823" s="43">
        <v>2009</v>
      </c>
      <c r="M3823" s="2" t="s">
        <v>133</v>
      </c>
      <c r="N3823" s="32">
        <v>25.051359999999999</v>
      </c>
      <c r="O3823" s="32">
        <v>55.284640000000003</v>
      </c>
      <c r="P3823" s="2" t="s">
        <v>2767</v>
      </c>
      <c r="Q3823" s="2" t="s">
        <v>65</v>
      </c>
      <c r="R3823" s="43" t="s">
        <v>16802</v>
      </c>
      <c r="S3823" s="41" t="s">
        <v>4851</v>
      </c>
      <c r="T3823" s="41" t="s">
        <v>18462</v>
      </c>
      <c r="U3823" s="2"/>
      <c r="V3823" s="2"/>
      <c r="W3823" s="41" t="s">
        <v>17589</v>
      </c>
      <c r="X3823" s="2" t="s">
        <v>315</v>
      </c>
      <c r="Y3823" s="2" t="s">
        <v>10437</v>
      </c>
      <c r="Z3823" s="5" t="s">
        <v>10423</v>
      </c>
      <c r="AA3823" s="5" t="s">
        <v>16910</v>
      </c>
      <c r="AB3823" s="5" t="s">
        <v>18090</v>
      </c>
      <c r="AC3823" s="2" t="s">
        <v>5205</v>
      </c>
      <c r="AD3823" s="2">
        <v>1066400</v>
      </c>
      <c r="AE3823" s="5">
        <v>30</v>
      </c>
      <c r="AF3823" s="25"/>
      <c r="AG3823" s="29">
        <v>3</v>
      </c>
      <c r="AH3823" s="2" t="s">
        <v>17974</v>
      </c>
      <c r="AI3823" s="2">
        <v>3</v>
      </c>
      <c r="AJ3823" s="2">
        <v>3</v>
      </c>
      <c r="AK3823" s="2"/>
      <c r="AL3823" s="2"/>
      <c r="AM3823" s="2"/>
      <c r="AN3823" s="2"/>
      <c r="AO3823" s="2"/>
      <c r="AP3823" s="25"/>
      <c r="AQ3823" s="25"/>
      <c r="AR3823" s="2"/>
      <c r="AS3823" s="2"/>
      <c r="AT3823" s="2"/>
      <c r="AU3823" s="25"/>
      <c r="AV3823" s="2"/>
      <c r="AW3823" s="2"/>
      <c r="AX3823" s="25"/>
      <c r="AY3823" s="25"/>
      <c r="AZ3823" s="25"/>
      <c r="BA3823" s="25"/>
      <c r="BB3823" s="25"/>
      <c r="BC3823" s="25"/>
      <c r="BD3823" s="25"/>
      <c r="BE3823" s="25"/>
      <c r="BF3823" s="25"/>
      <c r="BG3823" s="25"/>
      <c r="BH3823" s="25"/>
      <c r="BI3823" s="25"/>
      <c r="BJ3823" s="25"/>
      <c r="BK3823" s="25"/>
      <c r="BL3823" s="25"/>
      <c r="BM3823" s="25"/>
      <c r="BN3823" s="25"/>
      <c r="BO3823" s="25"/>
      <c r="BP3823" s="25"/>
      <c r="BQ3823" s="25"/>
      <c r="BR3823" s="25"/>
      <c r="BS3823" s="25"/>
      <c r="BT3823" s="25"/>
      <c r="BU3823" s="25"/>
      <c r="BV3823" s="25"/>
      <c r="BW3823" s="25"/>
      <c r="BX3823" s="25"/>
      <c r="BY3823" s="25"/>
      <c r="BZ3823" s="25"/>
      <c r="CA3823" s="25"/>
      <c r="CB3823" s="25"/>
      <c r="CC3823" s="25"/>
      <c r="CD3823" s="2" t="s">
        <v>78</v>
      </c>
      <c r="CE3823" s="2" t="s">
        <v>22247</v>
      </c>
      <c r="CF3823" s="25"/>
      <c r="CG3823" s="25"/>
      <c r="CH3823" s="25"/>
      <c r="CI3823" s="25"/>
      <c r="CJ3823" s="25"/>
    </row>
    <row r="3824" spans="1:88" x14ac:dyDescent="0.2">
      <c r="A3824" s="2" t="s">
        <v>14095</v>
      </c>
      <c r="B3824" s="2" t="s">
        <v>26865</v>
      </c>
      <c r="C3824" s="2" t="s">
        <v>10420</v>
      </c>
      <c r="D3824" s="2"/>
      <c r="E3824" s="2" t="s">
        <v>14095</v>
      </c>
      <c r="F3824" s="2" t="s">
        <v>14096</v>
      </c>
      <c r="G3824" s="2" t="s">
        <v>14097</v>
      </c>
      <c r="H3824" s="2"/>
      <c r="I3824" s="2" t="s">
        <v>61</v>
      </c>
      <c r="J3824" s="2" t="s">
        <v>61</v>
      </c>
      <c r="K3824" s="50" t="s">
        <v>61</v>
      </c>
      <c r="L3824" s="43">
        <v>2017</v>
      </c>
      <c r="M3824" s="2" t="s">
        <v>133</v>
      </c>
      <c r="N3824" s="32">
        <v>25.05538</v>
      </c>
      <c r="O3824" s="32">
        <v>55.198459999999997</v>
      </c>
      <c r="P3824" s="2" t="s">
        <v>2767</v>
      </c>
      <c r="Q3824" s="2" t="s">
        <v>65</v>
      </c>
      <c r="R3824" s="43" t="s">
        <v>18854</v>
      </c>
      <c r="S3824" s="41" t="s">
        <v>272</v>
      </c>
      <c r="T3824" s="41" t="s">
        <v>18461</v>
      </c>
      <c r="U3824" s="2"/>
      <c r="V3824" s="2"/>
      <c r="W3824" s="41" t="s">
        <v>17589</v>
      </c>
      <c r="X3824" s="2" t="s">
        <v>1598</v>
      </c>
      <c r="Y3824" s="2" t="s">
        <v>10437</v>
      </c>
      <c r="Z3824" s="5" t="s">
        <v>10423</v>
      </c>
      <c r="AA3824" s="5" t="s">
        <v>16910</v>
      </c>
      <c r="AB3824" s="5" t="s">
        <v>18093</v>
      </c>
      <c r="AC3824" s="2" t="s">
        <v>5205</v>
      </c>
      <c r="AD3824" s="2">
        <v>1068100</v>
      </c>
      <c r="AE3824" s="5">
        <v>29</v>
      </c>
      <c r="AF3824" s="25"/>
      <c r="AG3824" s="29">
        <v>3</v>
      </c>
      <c r="AH3824" s="2" t="s">
        <v>17974</v>
      </c>
      <c r="AI3824" s="2">
        <v>3</v>
      </c>
      <c r="AJ3824" s="2">
        <v>3</v>
      </c>
      <c r="AK3824" s="2"/>
      <c r="AL3824" s="2"/>
      <c r="AM3824" s="2"/>
      <c r="AN3824" s="2"/>
      <c r="AO3824" s="2"/>
      <c r="AP3824" s="25"/>
      <c r="AQ3824" s="25"/>
      <c r="AR3824" s="2"/>
      <c r="AS3824" s="2"/>
      <c r="AT3824" s="2"/>
      <c r="AU3824" s="25"/>
      <c r="AV3824" s="2"/>
      <c r="AW3824" s="2"/>
      <c r="AX3824" s="25"/>
      <c r="AY3824" s="25"/>
      <c r="AZ3824" s="25"/>
      <c r="BA3824" s="25"/>
      <c r="BB3824" s="25"/>
      <c r="BC3824" s="25"/>
      <c r="BD3824" s="25"/>
      <c r="BE3824" s="25"/>
      <c r="BF3824" s="25"/>
      <c r="BG3824" s="25"/>
      <c r="BH3824" s="25"/>
      <c r="BI3824" s="25"/>
      <c r="BJ3824" s="25"/>
      <c r="BK3824" s="25"/>
      <c r="BL3824" s="25"/>
      <c r="BM3824" s="25"/>
      <c r="BN3824" s="25"/>
      <c r="BO3824" s="25"/>
      <c r="BP3824" s="25"/>
      <c r="BQ3824" s="25"/>
      <c r="BR3824" s="25"/>
      <c r="BS3824" s="25"/>
      <c r="BT3824" s="25"/>
      <c r="BU3824" s="25"/>
      <c r="BV3824" s="25"/>
      <c r="BW3824" s="25"/>
      <c r="BX3824" s="25"/>
      <c r="BY3824" s="25"/>
      <c r="BZ3824" s="25"/>
      <c r="CA3824" s="25"/>
      <c r="CB3824" s="25"/>
      <c r="CC3824" s="25"/>
      <c r="CD3824" s="2" t="s">
        <v>78</v>
      </c>
      <c r="CE3824" s="2" t="s">
        <v>22248</v>
      </c>
      <c r="CF3824" s="25"/>
      <c r="CG3824" s="25"/>
      <c r="CH3824" s="25"/>
      <c r="CI3824" s="25"/>
      <c r="CJ3824" s="25"/>
    </row>
    <row r="3825" spans="1:88" x14ac:dyDescent="0.2">
      <c r="A3825" s="2" t="s">
        <v>14098</v>
      </c>
      <c r="B3825" s="2" t="s">
        <v>26866</v>
      </c>
      <c r="C3825" s="2" t="s">
        <v>10420</v>
      </c>
      <c r="D3825" s="2"/>
      <c r="E3825" s="2" t="s">
        <v>14098</v>
      </c>
      <c r="F3825" s="2" t="s">
        <v>14099</v>
      </c>
      <c r="G3825" s="2" t="s">
        <v>14100</v>
      </c>
      <c r="H3825" s="2"/>
      <c r="I3825" s="2" t="s">
        <v>61</v>
      </c>
      <c r="J3825" s="2" t="s">
        <v>61</v>
      </c>
      <c r="K3825" s="50" t="s">
        <v>61</v>
      </c>
      <c r="L3825" s="43">
        <v>2011</v>
      </c>
      <c r="M3825" s="2" t="s">
        <v>133</v>
      </c>
      <c r="N3825" s="32">
        <v>25.113099999999999</v>
      </c>
      <c r="O3825" s="32">
        <v>55.204999999999998</v>
      </c>
      <c r="P3825" s="2" t="s">
        <v>2767</v>
      </c>
      <c r="Q3825" s="2" t="s">
        <v>65</v>
      </c>
      <c r="R3825" s="43" t="s">
        <v>18854</v>
      </c>
      <c r="S3825" s="41" t="s">
        <v>272</v>
      </c>
      <c r="T3825" s="41" t="s">
        <v>18461</v>
      </c>
      <c r="U3825" s="2"/>
      <c r="V3825" s="2"/>
      <c r="W3825" s="41" t="s">
        <v>17589</v>
      </c>
      <c r="X3825" s="2" t="s">
        <v>315</v>
      </c>
      <c r="Y3825" s="2" t="s">
        <v>102</v>
      </c>
      <c r="Z3825" s="5" t="s">
        <v>10423</v>
      </c>
      <c r="AA3825" s="5" t="s">
        <v>16910</v>
      </c>
      <c r="AB3825" s="5" t="s">
        <v>16316</v>
      </c>
      <c r="AC3825" s="2" t="s">
        <v>5205</v>
      </c>
      <c r="AD3825" s="2">
        <v>1037300</v>
      </c>
      <c r="AE3825" s="5">
        <v>34</v>
      </c>
      <c r="AF3825" s="25"/>
      <c r="AG3825" s="29">
        <v>3</v>
      </c>
      <c r="AH3825" s="2" t="s">
        <v>17974</v>
      </c>
      <c r="AI3825" s="2">
        <v>3</v>
      </c>
      <c r="AJ3825" s="2">
        <v>3</v>
      </c>
      <c r="AK3825" s="2"/>
      <c r="AL3825" s="2"/>
      <c r="AM3825" s="2"/>
      <c r="AN3825" s="2"/>
      <c r="AO3825" s="2"/>
      <c r="AP3825" s="25"/>
      <c r="AQ3825" s="25"/>
      <c r="AR3825" s="2"/>
      <c r="AS3825" s="2"/>
      <c r="AT3825" s="2"/>
      <c r="AU3825" s="25"/>
      <c r="AV3825" s="2"/>
      <c r="AW3825" s="2"/>
      <c r="AX3825" s="25"/>
      <c r="AY3825" s="25"/>
      <c r="AZ3825" s="25"/>
      <c r="BA3825" s="25"/>
      <c r="BB3825" s="25"/>
      <c r="BC3825" s="25"/>
      <c r="BD3825" s="25"/>
      <c r="BE3825" s="25"/>
      <c r="BF3825" s="25"/>
      <c r="BG3825" s="25"/>
      <c r="BH3825" s="25"/>
      <c r="BI3825" s="25"/>
      <c r="BJ3825" s="25"/>
      <c r="BK3825" s="25"/>
      <c r="BL3825" s="25"/>
      <c r="BM3825" s="25"/>
      <c r="BN3825" s="25"/>
      <c r="BO3825" s="25"/>
      <c r="BP3825" s="25"/>
      <c r="BQ3825" s="25"/>
      <c r="BR3825" s="25"/>
      <c r="BS3825" s="25"/>
      <c r="BT3825" s="25"/>
      <c r="BU3825" s="25"/>
      <c r="BV3825" s="25"/>
      <c r="BW3825" s="25"/>
      <c r="BX3825" s="25"/>
      <c r="BY3825" s="25"/>
      <c r="BZ3825" s="25"/>
      <c r="CA3825" s="25"/>
      <c r="CB3825" s="25"/>
      <c r="CC3825" s="25"/>
      <c r="CD3825" s="2" t="s">
        <v>78</v>
      </c>
      <c r="CE3825" s="2" t="s">
        <v>22249</v>
      </c>
      <c r="CF3825" s="25"/>
      <c r="CG3825" s="25"/>
      <c r="CH3825" s="25"/>
      <c r="CI3825" s="25"/>
      <c r="CJ3825" s="25"/>
    </row>
    <row r="3826" spans="1:88" x14ac:dyDescent="0.2">
      <c r="A3826" s="2" t="s">
        <v>14101</v>
      </c>
      <c r="B3826" s="2" t="s">
        <v>26867</v>
      </c>
      <c r="C3826" s="2" t="s">
        <v>10420</v>
      </c>
      <c r="D3826" s="2"/>
      <c r="E3826" s="2" t="s">
        <v>14101</v>
      </c>
      <c r="F3826" s="2" t="s">
        <v>14102</v>
      </c>
      <c r="G3826" s="2" t="s">
        <v>14103</v>
      </c>
      <c r="H3826" s="2"/>
      <c r="I3826" s="2" t="s">
        <v>61</v>
      </c>
      <c r="J3826" s="2" t="s">
        <v>61</v>
      </c>
      <c r="K3826" s="50" t="s">
        <v>61</v>
      </c>
      <c r="L3826" s="43">
        <v>2015</v>
      </c>
      <c r="M3826" s="2" t="s">
        <v>133</v>
      </c>
      <c r="N3826" s="32">
        <v>25.185269999999999</v>
      </c>
      <c r="O3826" s="32">
        <v>55.265099999999997</v>
      </c>
      <c r="P3826" s="2" t="s">
        <v>2767</v>
      </c>
      <c r="Q3826" s="2" t="s">
        <v>65</v>
      </c>
      <c r="R3826" s="43" t="s">
        <v>18854</v>
      </c>
      <c r="S3826" s="41" t="s">
        <v>272</v>
      </c>
      <c r="T3826" s="41" t="s">
        <v>18461</v>
      </c>
      <c r="U3826" s="2"/>
      <c r="V3826" s="2"/>
      <c r="W3826" s="41" t="s">
        <v>17589</v>
      </c>
      <c r="X3826" s="2" t="s">
        <v>1598</v>
      </c>
      <c r="Y3826" s="2" t="s">
        <v>102</v>
      </c>
      <c r="Z3826" s="5" t="s">
        <v>20</v>
      </c>
      <c r="AA3826" s="5" t="s">
        <v>16910</v>
      </c>
      <c r="AB3826" s="5" t="s">
        <v>16316</v>
      </c>
      <c r="AC3826" s="2" t="s">
        <v>5205</v>
      </c>
      <c r="AD3826" s="2">
        <v>1034500</v>
      </c>
      <c r="AE3826" s="5">
        <v>22</v>
      </c>
      <c r="AF3826" s="25"/>
      <c r="AG3826" s="29">
        <v>3</v>
      </c>
      <c r="AH3826" s="2" t="s">
        <v>17974</v>
      </c>
      <c r="AI3826" s="2">
        <v>3</v>
      </c>
      <c r="AJ3826" s="2">
        <v>3</v>
      </c>
      <c r="AK3826" s="2"/>
      <c r="AL3826" s="2"/>
      <c r="AM3826" s="2"/>
      <c r="AN3826" s="2"/>
      <c r="AO3826" s="2"/>
      <c r="AP3826" s="25"/>
      <c r="AQ3826" s="25"/>
      <c r="AR3826" s="2"/>
      <c r="AS3826" s="2"/>
      <c r="AT3826" s="2"/>
      <c r="AU3826" s="25"/>
      <c r="AV3826" s="2"/>
      <c r="AW3826" s="2"/>
      <c r="AX3826" s="25"/>
      <c r="AY3826" s="25"/>
      <c r="AZ3826" s="25"/>
      <c r="BA3826" s="25"/>
      <c r="BB3826" s="25"/>
      <c r="BC3826" s="25"/>
      <c r="BD3826" s="25"/>
      <c r="BE3826" s="25"/>
      <c r="BF3826" s="25"/>
      <c r="BG3826" s="25"/>
      <c r="BH3826" s="25"/>
      <c r="BI3826" s="25"/>
      <c r="BJ3826" s="25"/>
      <c r="BK3826" s="25"/>
      <c r="BL3826" s="25"/>
      <c r="BM3826" s="25"/>
      <c r="BN3826" s="25"/>
      <c r="BO3826" s="25"/>
      <c r="BP3826" s="25"/>
      <c r="BQ3826" s="25"/>
      <c r="BR3826" s="25"/>
      <c r="BS3826" s="25"/>
      <c r="BT3826" s="25"/>
      <c r="BU3826" s="25"/>
      <c r="BV3826" s="25"/>
      <c r="BW3826" s="25"/>
      <c r="BX3826" s="25"/>
      <c r="BY3826" s="25"/>
      <c r="BZ3826" s="25"/>
      <c r="CA3826" s="25"/>
      <c r="CB3826" s="25"/>
      <c r="CC3826" s="25"/>
      <c r="CD3826" s="2" t="s">
        <v>78</v>
      </c>
      <c r="CE3826" s="2" t="s">
        <v>22250</v>
      </c>
      <c r="CF3826" s="25"/>
      <c r="CG3826" s="25"/>
      <c r="CH3826" s="25"/>
      <c r="CI3826" s="25"/>
      <c r="CJ3826" s="25"/>
    </row>
    <row r="3827" spans="1:88" x14ac:dyDescent="0.2">
      <c r="A3827" s="2" t="s">
        <v>14104</v>
      </c>
      <c r="B3827" s="2" t="s">
        <v>26868</v>
      </c>
      <c r="C3827" s="2" t="s">
        <v>10420</v>
      </c>
      <c r="D3827" s="2"/>
      <c r="E3827" s="2" t="s">
        <v>14104</v>
      </c>
      <c r="F3827" s="2" t="s">
        <v>14105</v>
      </c>
      <c r="G3827" s="2" t="s">
        <v>14106</v>
      </c>
      <c r="H3827" s="2"/>
      <c r="I3827" s="2" t="s">
        <v>61</v>
      </c>
      <c r="J3827" s="2" t="s">
        <v>61</v>
      </c>
      <c r="K3827" s="50" t="s">
        <v>61</v>
      </c>
      <c r="L3827" s="43">
        <v>2016</v>
      </c>
      <c r="M3827" s="2" t="s">
        <v>133</v>
      </c>
      <c r="N3827" s="32">
        <v>25.276</v>
      </c>
      <c r="O3827" s="32">
        <v>55.417009999999998</v>
      </c>
      <c r="P3827" s="2" t="s">
        <v>2767</v>
      </c>
      <c r="Q3827" s="2" t="s">
        <v>65</v>
      </c>
      <c r="R3827" s="43" t="s">
        <v>18854</v>
      </c>
      <c r="S3827" s="41" t="s">
        <v>272</v>
      </c>
      <c r="T3827" s="41" t="s">
        <v>18461</v>
      </c>
      <c r="U3827" s="2"/>
      <c r="V3827" s="2"/>
      <c r="W3827" s="41" t="s">
        <v>17589</v>
      </c>
      <c r="X3827" s="2" t="s">
        <v>1598</v>
      </c>
      <c r="Y3827" s="2" t="s">
        <v>76</v>
      </c>
      <c r="Z3827" s="5" t="s">
        <v>10423</v>
      </c>
      <c r="AA3827" s="5" t="s">
        <v>16910</v>
      </c>
      <c r="AB3827" s="5" t="s">
        <v>16317</v>
      </c>
      <c r="AC3827" s="2" t="s">
        <v>5205</v>
      </c>
      <c r="AD3827" s="2">
        <v>1024500</v>
      </c>
      <c r="AE3827" s="5">
        <v>24</v>
      </c>
      <c r="AF3827" s="25"/>
      <c r="AG3827" s="29">
        <v>3</v>
      </c>
      <c r="AH3827" s="2" t="s">
        <v>17974</v>
      </c>
      <c r="AI3827" s="2">
        <v>4</v>
      </c>
      <c r="AJ3827" s="2">
        <v>3</v>
      </c>
      <c r="AK3827" s="2"/>
      <c r="AL3827" s="2"/>
      <c r="AM3827" s="2"/>
      <c r="AN3827" s="2"/>
      <c r="AO3827" s="2"/>
      <c r="AP3827" s="25"/>
      <c r="AQ3827" s="25"/>
      <c r="AR3827" s="2"/>
      <c r="AS3827" s="2"/>
      <c r="AT3827" s="2"/>
      <c r="AU3827" s="25"/>
      <c r="AV3827" s="2"/>
      <c r="AW3827" s="2"/>
      <c r="AX3827" s="25"/>
      <c r="AY3827" s="25"/>
      <c r="AZ3827" s="25"/>
      <c r="BA3827" s="25"/>
      <c r="BB3827" s="25"/>
      <c r="BC3827" s="25"/>
      <c r="BD3827" s="25"/>
      <c r="BE3827" s="25"/>
      <c r="BF3827" s="25"/>
      <c r="BG3827" s="25"/>
      <c r="BH3827" s="25"/>
      <c r="BI3827" s="25"/>
      <c r="BJ3827" s="25"/>
      <c r="BK3827" s="25"/>
      <c r="BL3827" s="25"/>
      <c r="BM3827" s="25"/>
      <c r="BN3827" s="25"/>
      <c r="BO3827" s="25"/>
      <c r="BP3827" s="25"/>
      <c r="BQ3827" s="25"/>
      <c r="BR3827" s="25"/>
      <c r="BS3827" s="25"/>
      <c r="BT3827" s="25"/>
      <c r="BU3827" s="25"/>
      <c r="BV3827" s="25"/>
      <c r="BW3827" s="25"/>
      <c r="BX3827" s="25"/>
      <c r="BY3827" s="25"/>
      <c r="BZ3827" s="25"/>
      <c r="CA3827" s="25"/>
      <c r="CB3827" s="25"/>
      <c r="CC3827" s="25"/>
      <c r="CD3827" s="2" t="s">
        <v>78</v>
      </c>
      <c r="CE3827" s="2" t="s">
        <v>22251</v>
      </c>
      <c r="CF3827" s="25"/>
      <c r="CG3827" s="25"/>
      <c r="CH3827" s="25"/>
      <c r="CI3827" s="25"/>
      <c r="CJ3827" s="25"/>
    </row>
    <row r="3828" spans="1:88" x14ac:dyDescent="0.2">
      <c r="A3828" s="2" t="s">
        <v>14107</v>
      </c>
      <c r="B3828" s="2" t="s">
        <v>26869</v>
      </c>
      <c r="C3828" s="2" t="s">
        <v>10420</v>
      </c>
      <c r="D3828" s="2"/>
      <c r="E3828" s="2" t="s">
        <v>14107</v>
      </c>
      <c r="F3828" s="2" t="s">
        <v>14108</v>
      </c>
      <c r="G3828" s="2" t="s">
        <v>14109</v>
      </c>
      <c r="H3828" s="2"/>
      <c r="I3828" s="2" t="s">
        <v>61</v>
      </c>
      <c r="J3828" s="2" t="s">
        <v>61</v>
      </c>
      <c r="K3828" s="50" t="s">
        <v>61</v>
      </c>
      <c r="L3828" s="43">
        <v>2014</v>
      </c>
      <c r="M3828" s="2" t="s">
        <v>133</v>
      </c>
      <c r="N3828" s="32">
        <v>25.260400000000001</v>
      </c>
      <c r="O3828" s="32">
        <v>55.288420000000002</v>
      </c>
      <c r="P3828" s="2" t="s">
        <v>2767</v>
      </c>
      <c r="Q3828" s="2" t="s">
        <v>65</v>
      </c>
      <c r="R3828" s="43" t="s">
        <v>18854</v>
      </c>
      <c r="S3828" s="41" t="s">
        <v>272</v>
      </c>
      <c r="T3828" s="41" t="s">
        <v>18461</v>
      </c>
      <c r="U3828" s="2"/>
      <c r="V3828" s="2"/>
      <c r="W3828" s="41" t="s">
        <v>17589</v>
      </c>
      <c r="X3828" s="2" t="s">
        <v>1598</v>
      </c>
      <c r="Y3828" s="2" t="s">
        <v>102</v>
      </c>
      <c r="Z3828" s="5" t="s">
        <v>10423</v>
      </c>
      <c r="AA3828" s="5" t="s">
        <v>16910</v>
      </c>
      <c r="AB3828" s="5" t="s">
        <v>16316</v>
      </c>
      <c r="AC3828" s="2" t="s">
        <v>5205</v>
      </c>
      <c r="AD3828" s="2">
        <v>1031200</v>
      </c>
      <c r="AE3828" s="5">
        <v>24</v>
      </c>
      <c r="AF3828" s="25"/>
      <c r="AG3828" s="29">
        <v>3</v>
      </c>
      <c r="AH3828" s="2" t="s">
        <v>17974</v>
      </c>
      <c r="AI3828" s="2">
        <v>3</v>
      </c>
      <c r="AJ3828" s="2">
        <v>3</v>
      </c>
      <c r="AK3828" s="2"/>
      <c r="AL3828" s="2"/>
      <c r="AM3828" s="2"/>
      <c r="AN3828" s="2"/>
      <c r="AO3828" s="2"/>
      <c r="AP3828" s="25"/>
      <c r="AQ3828" s="25"/>
      <c r="AR3828" s="2"/>
      <c r="AS3828" s="2"/>
      <c r="AT3828" s="2"/>
      <c r="AU3828" s="25"/>
      <c r="AV3828" s="2"/>
      <c r="AW3828" s="2"/>
      <c r="AX3828" s="25"/>
      <c r="AY3828" s="25"/>
      <c r="AZ3828" s="25"/>
      <c r="BA3828" s="25"/>
      <c r="BB3828" s="25"/>
      <c r="BC3828" s="25"/>
      <c r="BD3828" s="25"/>
      <c r="BE3828" s="25"/>
      <c r="BF3828" s="25"/>
      <c r="BG3828" s="25"/>
      <c r="BH3828" s="25"/>
      <c r="BI3828" s="25"/>
      <c r="BJ3828" s="25"/>
      <c r="BK3828" s="25"/>
      <c r="BL3828" s="25"/>
      <c r="BM3828" s="25"/>
      <c r="BN3828" s="25"/>
      <c r="BO3828" s="25"/>
      <c r="BP3828" s="25"/>
      <c r="BQ3828" s="25"/>
      <c r="BR3828" s="25"/>
      <c r="BS3828" s="25"/>
      <c r="BT3828" s="25"/>
      <c r="BU3828" s="25"/>
      <c r="BV3828" s="25"/>
      <c r="BW3828" s="25"/>
      <c r="BX3828" s="25"/>
      <c r="BY3828" s="25"/>
      <c r="BZ3828" s="25"/>
      <c r="CA3828" s="25"/>
      <c r="CB3828" s="25"/>
      <c r="CC3828" s="25"/>
      <c r="CD3828" s="2" t="s">
        <v>71</v>
      </c>
      <c r="CE3828" s="2">
        <v>0</v>
      </c>
      <c r="CF3828" s="25"/>
      <c r="CG3828" s="25"/>
      <c r="CH3828" s="25"/>
      <c r="CI3828" s="25"/>
      <c r="CJ3828" s="25"/>
    </row>
    <row r="3829" spans="1:88" x14ac:dyDescent="0.2">
      <c r="A3829" s="2" t="s">
        <v>14112</v>
      </c>
      <c r="B3829" s="2" t="s">
        <v>26870</v>
      </c>
      <c r="C3829" s="2" t="s">
        <v>10420</v>
      </c>
      <c r="D3829" s="2"/>
      <c r="E3829" s="2" t="s">
        <v>14112</v>
      </c>
      <c r="F3829" s="2" t="s">
        <v>14113</v>
      </c>
      <c r="G3829" s="2" t="s">
        <v>14114</v>
      </c>
      <c r="H3829" s="2"/>
      <c r="I3829" s="2" t="s">
        <v>61</v>
      </c>
      <c r="J3829" s="2" t="s">
        <v>61</v>
      </c>
      <c r="K3829" s="50" t="s">
        <v>61</v>
      </c>
      <c r="L3829" s="43">
        <v>2016</v>
      </c>
      <c r="M3829" s="2" t="s">
        <v>133</v>
      </c>
      <c r="N3829" s="32">
        <v>25.27234</v>
      </c>
      <c r="O3829" s="32">
        <v>55.412050000000001</v>
      </c>
      <c r="P3829" s="2" t="s">
        <v>2767</v>
      </c>
      <c r="Q3829" s="2" t="s">
        <v>65</v>
      </c>
      <c r="R3829" s="43" t="s">
        <v>18854</v>
      </c>
      <c r="S3829" s="41" t="s">
        <v>369</v>
      </c>
      <c r="T3829" s="41" t="s">
        <v>18460</v>
      </c>
      <c r="U3829" s="2"/>
      <c r="V3829" s="2"/>
      <c r="W3829" s="41" t="s">
        <v>17589</v>
      </c>
      <c r="X3829" s="2" t="s">
        <v>1598</v>
      </c>
      <c r="Y3829" s="2" t="s">
        <v>102</v>
      </c>
      <c r="Z3829" s="5" t="s">
        <v>20</v>
      </c>
      <c r="AA3829" s="5" t="s">
        <v>16910</v>
      </c>
      <c r="AB3829" s="5" t="s">
        <v>16318</v>
      </c>
      <c r="AC3829" s="2" t="s">
        <v>5205</v>
      </c>
      <c r="AD3829" s="2">
        <v>1024500</v>
      </c>
      <c r="AE3829" s="5">
        <v>31.35</v>
      </c>
      <c r="AF3829" s="25"/>
      <c r="AG3829" s="29">
        <v>3</v>
      </c>
      <c r="AH3829" s="2" t="s">
        <v>17974</v>
      </c>
      <c r="AI3829" s="2">
        <v>3</v>
      </c>
      <c r="AJ3829" s="2">
        <v>3</v>
      </c>
      <c r="AK3829" s="2"/>
      <c r="AL3829" s="2"/>
      <c r="AM3829" s="2"/>
      <c r="AN3829" s="2"/>
      <c r="AO3829" s="2"/>
      <c r="AP3829" s="25"/>
      <c r="AQ3829" s="25"/>
      <c r="AR3829" s="2"/>
      <c r="AS3829" s="2"/>
      <c r="AT3829" s="2"/>
      <c r="AU3829" s="25"/>
      <c r="AV3829" s="2"/>
      <c r="AW3829" s="2"/>
      <c r="AX3829" s="25"/>
      <c r="AY3829" s="25"/>
      <c r="AZ3829" s="25"/>
      <c r="BA3829" s="25"/>
      <c r="BB3829" s="25"/>
      <c r="BC3829" s="25"/>
      <c r="BD3829" s="25"/>
      <c r="BE3829" s="25"/>
      <c r="BF3829" s="25"/>
      <c r="BG3829" s="25"/>
      <c r="BH3829" s="25"/>
      <c r="BI3829" s="25"/>
      <c r="BJ3829" s="25"/>
      <c r="BK3829" s="25"/>
      <c r="BL3829" s="25"/>
      <c r="BM3829" s="25"/>
      <c r="BN3829" s="25"/>
      <c r="BO3829" s="25"/>
      <c r="BP3829" s="25"/>
      <c r="BQ3829" s="25"/>
      <c r="BR3829" s="25"/>
      <c r="BS3829" s="25"/>
      <c r="BT3829" s="25"/>
      <c r="BU3829" s="25"/>
      <c r="BV3829" s="25"/>
      <c r="BW3829" s="25"/>
      <c r="BX3829" s="25"/>
      <c r="BY3829" s="25"/>
      <c r="BZ3829" s="25"/>
      <c r="CA3829" s="25"/>
      <c r="CB3829" s="25"/>
      <c r="CC3829" s="25"/>
      <c r="CD3829" s="2" t="s">
        <v>78</v>
      </c>
      <c r="CE3829" s="2" t="s">
        <v>22252</v>
      </c>
      <c r="CF3829" s="25"/>
      <c r="CG3829" s="25"/>
      <c r="CH3829" s="25"/>
      <c r="CI3829" s="25"/>
      <c r="CJ3829" s="25"/>
    </row>
    <row r="3830" spans="1:88" x14ac:dyDescent="0.2">
      <c r="A3830" s="2" t="s">
        <v>14115</v>
      </c>
      <c r="B3830" s="2" t="s">
        <v>26871</v>
      </c>
      <c r="C3830" s="2" t="s">
        <v>10420</v>
      </c>
      <c r="D3830" s="2"/>
      <c r="E3830" s="2" t="s">
        <v>14115</v>
      </c>
      <c r="F3830" s="2" t="s">
        <v>14116</v>
      </c>
      <c r="G3830" s="2" t="s">
        <v>14117</v>
      </c>
      <c r="H3830" s="2"/>
      <c r="I3830" s="2" t="s">
        <v>61</v>
      </c>
      <c r="J3830" s="2" t="s">
        <v>61</v>
      </c>
      <c r="K3830" s="50" t="s">
        <v>61</v>
      </c>
      <c r="L3830" s="43">
        <v>2015</v>
      </c>
      <c r="M3830" s="2" t="s">
        <v>133</v>
      </c>
      <c r="N3830" s="32">
        <v>25.237300000000001</v>
      </c>
      <c r="O3830" s="32">
        <v>55.301139999999997</v>
      </c>
      <c r="P3830" s="2" t="s">
        <v>2767</v>
      </c>
      <c r="Q3830" s="2" t="s">
        <v>65</v>
      </c>
      <c r="R3830" s="43" t="s">
        <v>18854</v>
      </c>
      <c r="S3830" s="41" t="s">
        <v>272</v>
      </c>
      <c r="T3830" s="41" t="s">
        <v>18461</v>
      </c>
      <c r="U3830" s="2"/>
      <c r="V3830" s="2"/>
      <c r="W3830" s="41" t="s">
        <v>17589</v>
      </c>
      <c r="X3830" s="2" t="s">
        <v>1598</v>
      </c>
      <c r="Y3830" s="2" t="s">
        <v>76</v>
      </c>
      <c r="Z3830" s="5" t="s">
        <v>10423</v>
      </c>
      <c r="AA3830" s="5" t="s">
        <v>16910</v>
      </c>
      <c r="AB3830" s="5" t="s">
        <v>16317</v>
      </c>
      <c r="AC3830" s="2" t="s">
        <v>5205</v>
      </c>
      <c r="AD3830" s="2">
        <v>1031800</v>
      </c>
      <c r="AE3830" s="5">
        <v>24</v>
      </c>
      <c r="AF3830" s="25"/>
      <c r="AG3830" s="29">
        <v>3</v>
      </c>
      <c r="AH3830" s="2" t="s">
        <v>17974</v>
      </c>
      <c r="AI3830" s="2">
        <v>3</v>
      </c>
      <c r="AJ3830" s="2">
        <v>3</v>
      </c>
      <c r="AK3830" s="2"/>
      <c r="AL3830" s="2"/>
      <c r="AM3830" s="2"/>
      <c r="AN3830" s="2"/>
      <c r="AO3830" s="2"/>
      <c r="AP3830" s="25"/>
      <c r="AQ3830" s="25"/>
      <c r="AR3830" s="2"/>
      <c r="AS3830" s="2"/>
      <c r="AT3830" s="2"/>
      <c r="AU3830" s="25"/>
      <c r="AV3830" s="2"/>
      <c r="AW3830" s="2"/>
      <c r="AX3830" s="25"/>
      <c r="AY3830" s="25"/>
      <c r="AZ3830" s="25"/>
      <c r="BA3830" s="25"/>
      <c r="BB3830" s="25"/>
      <c r="BC3830" s="25"/>
      <c r="BD3830" s="25"/>
      <c r="BE3830" s="25"/>
      <c r="BF3830" s="25"/>
      <c r="BG3830" s="25"/>
      <c r="BH3830" s="25"/>
      <c r="BI3830" s="25"/>
      <c r="BJ3830" s="25"/>
      <c r="BK3830" s="25"/>
      <c r="BL3830" s="25"/>
      <c r="BM3830" s="25"/>
      <c r="BN3830" s="25"/>
      <c r="BO3830" s="25"/>
      <c r="BP3830" s="25"/>
      <c r="BQ3830" s="25"/>
      <c r="BR3830" s="25"/>
      <c r="BS3830" s="25"/>
      <c r="BT3830" s="25"/>
      <c r="BU3830" s="25"/>
      <c r="BV3830" s="25"/>
      <c r="BW3830" s="25"/>
      <c r="BX3830" s="25"/>
      <c r="BY3830" s="25"/>
      <c r="BZ3830" s="25"/>
      <c r="CA3830" s="25"/>
      <c r="CB3830" s="25"/>
      <c r="CC3830" s="25"/>
      <c r="CD3830" s="2" t="s">
        <v>78</v>
      </c>
      <c r="CE3830" s="2" t="s">
        <v>22253</v>
      </c>
      <c r="CF3830" s="25"/>
      <c r="CG3830" s="25"/>
      <c r="CH3830" s="25"/>
      <c r="CI3830" s="25"/>
      <c r="CJ3830" s="25"/>
    </row>
    <row r="3831" spans="1:88" x14ac:dyDescent="0.2">
      <c r="A3831" s="2" t="s">
        <v>14118</v>
      </c>
      <c r="B3831" s="2" t="s">
        <v>26872</v>
      </c>
      <c r="C3831" s="2" t="s">
        <v>10420</v>
      </c>
      <c r="D3831" s="2"/>
      <c r="E3831" s="2" t="s">
        <v>14118</v>
      </c>
      <c r="F3831" s="2" t="s">
        <v>14119</v>
      </c>
      <c r="G3831" s="2"/>
      <c r="H3831" s="2"/>
      <c r="I3831" s="2" t="s">
        <v>61</v>
      </c>
      <c r="J3831" s="2" t="s">
        <v>61</v>
      </c>
      <c r="K3831" s="2"/>
      <c r="L3831" s="43">
        <v>2018</v>
      </c>
      <c r="M3831" s="2" t="s">
        <v>133</v>
      </c>
      <c r="N3831" s="32">
        <v>24.993670000000002</v>
      </c>
      <c r="O3831" s="32">
        <v>55.160899999999998</v>
      </c>
      <c r="P3831" s="2" t="s">
        <v>2767</v>
      </c>
      <c r="Q3831" s="2" t="s">
        <v>65</v>
      </c>
      <c r="R3831" s="43" t="s">
        <v>18854</v>
      </c>
      <c r="S3831" s="41" t="s">
        <v>2233</v>
      </c>
      <c r="T3831" s="41" t="s">
        <v>18460</v>
      </c>
      <c r="U3831" s="2"/>
      <c r="V3831" s="2"/>
      <c r="W3831" s="41" t="s">
        <v>144</v>
      </c>
      <c r="X3831" s="2" t="s">
        <v>1598</v>
      </c>
      <c r="Y3831" s="2" t="s">
        <v>76</v>
      </c>
      <c r="Z3831" s="5" t="s">
        <v>10423</v>
      </c>
      <c r="AA3831" s="5" t="s">
        <v>16910</v>
      </c>
      <c r="AB3831" s="5" t="s">
        <v>16317</v>
      </c>
      <c r="AC3831" s="2" t="s">
        <v>3591</v>
      </c>
      <c r="AD3831" s="2">
        <v>1059802</v>
      </c>
      <c r="AE3831" s="5">
        <v>30</v>
      </c>
      <c r="AF3831" s="25"/>
      <c r="AG3831" s="29"/>
      <c r="AH3831" s="2" t="s">
        <v>3591</v>
      </c>
      <c r="AI3831" s="2">
        <v>3</v>
      </c>
      <c r="AJ3831" s="2" t="s">
        <v>3591</v>
      </c>
      <c r="AK3831" s="2"/>
      <c r="AL3831" s="2"/>
      <c r="AM3831" s="2"/>
      <c r="AN3831" s="2"/>
      <c r="AO3831" s="2"/>
      <c r="AP3831" s="25"/>
      <c r="AQ3831" s="25"/>
      <c r="AR3831" s="2"/>
      <c r="AS3831" s="2"/>
      <c r="AT3831" s="2"/>
      <c r="AU3831" s="25"/>
      <c r="AV3831" s="2"/>
      <c r="AW3831" s="2"/>
      <c r="AX3831" s="25"/>
      <c r="AY3831" s="25"/>
      <c r="AZ3831" s="25"/>
      <c r="BA3831" s="25"/>
      <c r="BB3831" s="25"/>
      <c r="BC3831" s="25"/>
      <c r="BD3831" s="25"/>
      <c r="BE3831" s="25"/>
      <c r="BF3831" s="25"/>
      <c r="BG3831" s="25"/>
      <c r="BH3831" s="25"/>
      <c r="BI3831" s="25"/>
      <c r="BJ3831" s="25"/>
      <c r="BK3831" s="25"/>
      <c r="BL3831" s="25"/>
      <c r="BM3831" s="25"/>
      <c r="BN3831" s="25"/>
      <c r="BO3831" s="25"/>
      <c r="BP3831" s="25"/>
      <c r="BQ3831" s="25"/>
      <c r="BR3831" s="25"/>
      <c r="BS3831" s="25"/>
      <c r="BT3831" s="25"/>
      <c r="BU3831" s="25"/>
      <c r="BV3831" s="25"/>
      <c r="BW3831" s="25"/>
      <c r="BX3831" s="25"/>
      <c r="BY3831" s="25"/>
      <c r="BZ3831" s="25"/>
      <c r="CA3831" s="25"/>
      <c r="CB3831" s="25"/>
      <c r="CC3831" s="25"/>
      <c r="CD3831" s="2" t="s">
        <v>78</v>
      </c>
      <c r="CE3831" s="2" t="s">
        <v>22254</v>
      </c>
      <c r="CF3831" s="25"/>
      <c r="CG3831" s="25"/>
      <c r="CH3831" s="25"/>
      <c r="CI3831" s="25"/>
      <c r="CJ3831" s="25"/>
    </row>
    <row r="3832" spans="1:88" x14ac:dyDescent="0.2">
      <c r="A3832" s="2" t="s">
        <v>14120</v>
      </c>
      <c r="B3832" s="2" t="s">
        <v>26873</v>
      </c>
      <c r="C3832" s="2" t="s">
        <v>10420</v>
      </c>
      <c r="D3832" s="2"/>
      <c r="E3832" s="2" t="s">
        <v>14120</v>
      </c>
      <c r="F3832" s="2" t="s">
        <v>14121</v>
      </c>
      <c r="G3832" s="2" t="s">
        <v>14122</v>
      </c>
      <c r="H3832" s="2"/>
      <c r="I3832" s="2" t="s">
        <v>61</v>
      </c>
      <c r="J3832" s="2" t="s">
        <v>61</v>
      </c>
      <c r="K3832" s="50" t="s">
        <v>61</v>
      </c>
      <c r="L3832" s="43">
        <v>2018</v>
      </c>
      <c r="M3832" s="2" t="s">
        <v>133</v>
      </c>
      <c r="N3832" s="32">
        <v>25.079329999999999</v>
      </c>
      <c r="O3832" s="32">
        <v>55.120600000000003</v>
      </c>
      <c r="P3832" s="2" t="s">
        <v>2767</v>
      </c>
      <c r="Q3832" s="2" t="s">
        <v>65</v>
      </c>
      <c r="R3832" s="43" t="s">
        <v>18854</v>
      </c>
      <c r="S3832" s="41" t="s">
        <v>272</v>
      </c>
      <c r="T3832" s="41" t="s">
        <v>18461</v>
      </c>
      <c r="U3832" s="2"/>
      <c r="V3832" s="2"/>
      <c r="W3832" s="41" t="s">
        <v>17589</v>
      </c>
      <c r="X3832" s="2" t="s">
        <v>1598</v>
      </c>
      <c r="Y3832" s="2" t="s">
        <v>102</v>
      </c>
      <c r="Z3832" s="5" t="s">
        <v>20</v>
      </c>
      <c r="AA3832" s="5" t="s">
        <v>16910</v>
      </c>
      <c r="AB3832" s="5" t="s">
        <v>16316</v>
      </c>
      <c r="AC3832" s="2" t="s">
        <v>5205</v>
      </c>
      <c r="AD3832" s="2">
        <v>1039200</v>
      </c>
      <c r="AE3832" s="5">
        <v>39</v>
      </c>
      <c r="AF3832" s="25"/>
      <c r="AG3832" s="29">
        <v>3</v>
      </c>
      <c r="AH3832" s="2" t="s">
        <v>17974</v>
      </c>
      <c r="AI3832" s="2">
        <v>3</v>
      </c>
      <c r="AJ3832" s="2">
        <v>3</v>
      </c>
      <c r="AK3832" s="2"/>
      <c r="AL3832" s="2"/>
      <c r="AM3832" s="2"/>
      <c r="AN3832" s="2"/>
      <c r="AO3832" s="2"/>
      <c r="AP3832" s="25"/>
      <c r="AQ3832" s="25"/>
      <c r="AR3832" s="2"/>
      <c r="AS3832" s="2"/>
      <c r="AT3832" s="2"/>
      <c r="AU3832" s="25"/>
      <c r="AV3832" s="2"/>
      <c r="AW3832" s="2"/>
      <c r="AX3832" s="25"/>
      <c r="AY3832" s="25"/>
      <c r="AZ3832" s="25"/>
      <c r="BA3832" s="25"/>
      <c r="BB3832" s="25"/>
      <c r="BC3832" s="25"/>
      <c r="BD3832" s="25"/>
      <c r="BE3832" s="25"/>
      <c r="BF3832" s="25"/>
      <c r="BG3832" s="25"/>
      <c r="BH3832" s="25"/>
      <c r="BI3832" s="25"/>
      <c r="BJ3832" s="25"/>
      <c r="BK3832" s="25"/>
      <c r="BL3832" s="25"/>
      <c r="BM3832" s="25"/>
      <c r="BN3832" s="25"/>
      <c r="BO3832" s="25"/>
      <c r="BP3832" s="25"/>
      <c r="BQ3832" s="25"/>
      <c r="BR3832" s="25"/>
      <c r="BS3832" s="25"/>
      <c r="BT3832" s="25"/>
      <c r="BU3832" s="25"/>
      <c r="BV3832" s="25"/>
      <c r="BW3832" s="25"/>
      <c r="BX3832" s="25"/>
      <c r="BY3832" s="25"/>
      <c r="BZ3832" s="25"/>
      <c r="CA3832" s="25"/>
      <c r="CB3832" s="25"/>
      <c r="CC3832" s="25"/>
      <c r="CD3832" s="2" t="s">
        <v>78</v>
      </c>
      <c r="CE3832" s="2" t="s">
        <v>22255</v>
      </c>
      <c r="CF3832" s="25"/>
      <c r="CG3832" s="25"/>
      <c r="CH3832" s="25"/>
      <c r="CI3832" s="25"/>
      <c r="CJ3832" s="25"/>
    </row>
    <row r="3833" spans="1:88" x14ac:dyDescent="0.2">
      <c r="A3833" s="2" t="s">
        <v>14123</v>
      </c>
      <c r="B3833" s="2" t="s">
        <v>26874</v>
      </c>
      <c r="C3833" s="2" t="s">
        <v>10420</v>
      </c>
      <c r="D3833" s="2"/>
      <c r="E3833" s="2" t="s">
        <v>14123</v>
      </c>
      <c r="F3833" s="2" t="s">
        <v>14124</v>
      </c>
      <c r="G3833" s="2" t="s">
        <v>14125</v>
      </c>
      <c r="H3833" s="2"/>
      <c r="I3833" s="2" t="s">
        <v>61</v>
      </c>
      <c r="J3833" s="2" t="s">
        <v>61</v>
      </c>
      <c r="K3833" s="50" t="s">
        <v>61</v>
      </c>
      <c r="L3833" s="43">
        <v>2016</v>
      </c>
      <c r="M3833" s="2" t="s">
        <v>133</v>
      </c>
      <c r="N3833" s="32">
        <v>25.267189999999999</v>
      </c>
      <c r="O3833" s="32">
        <v>55.380420000000001</v>
      </c>
      <c r="P3833" s="2" t="s">
        <v>2767</v>
      </c>
      <c r="Q3833" s="2" t="s">
        <v>65</v>
      </c>
      <c r="R3833" s="43" t="s">
        <v>18854</v>
      </c>
      <c r="S3833" s="41" t="s">
        <v>272</v>
      </c>
      <c r="T3833" s="41" t="s">
        <v>18461</v>
      </c>
      <c r="U3833" s="2"/>
      <c r="V3833" s="2"/>
      <c r="W3833" s="41" t="s">
        <v>17589</v>
      </c>
      <c r="X3833" s="2" t="s">
        <v>1598</v>
      </c>
      <c r="Y3833" s="2" t="s">
        <v>10437</v>
      </c>
      <c r="Z3833" s="5" t="s">
        <v>10423</v>
      </c>
      <c r="AA3833" s="5" t="s">
        <v>16910</v>
      </c>
      <c r="AB3833" s="5" t="s">
        <v>18090</v>
      </c>
      <c r="AC3833" s="2" t="s">
        <v>5205</v>
      </c>
      <c r="AD3833" s="2">
        <v>1023300</v>
      </c>
      <c r="AE3833" s="5">
        <v>22.75</v>
      </c>
      <c r="AF3833" s="25"/>
      <c r="AG3833" s="29">
        <v>3</v>
      </c>
      <c r="AH3833" s="2" t="s">
        <v>17974</v>
      </c>
      <c r="AI3833" s="2">
        <v>3</v>
      </c>
      <c r="AJ3833" s="2">
        <v>3</v>
      </c>
      <c r="AK3833" s="2"/>
      <c r="AL3833" s="2"/>
      <c r="AM3833" s="2"/>
      <c r="AN3833" s="2"/>
      <c r="AO3833" s="2"/>
      <c r="AP3833" s="25"/>
      <c r="AQ3833" s="25"/>
      <c r="AR3833" s="2"/>
      <c r="AS3833" s="2"/>
      <c r="AT3833" s="2"/>
      <c r="AU3833" s="25"/>
      <c r="AV3833" s="2"/>
      <c r="AW3833" s="2"/>
      <c r="AX3833" s="25"/>
      <c r="AY3833" s="25"/>
      <c r="AZ3833" s="25"/>
      <c r="BA3833" s="25"/>
      <c r="BB3833" s="25"/>
      <c r="BC3833" s="25"/>
      <c r="BD3833" s="25"/>
      <c r="BE3833" s="25"/>
      <c r="BF3833" s="25"/>
      <c r="BG3833" s="25"/>
      <c r="BH3833" s="25"/>
      <c r="BI3833" s="25"/>
      <c r="BJ3833" s="25"/>
      <c r="BK3833" s="25"/>
      <c r="BL3833" s="25"/>
      <c r="BM3833" s="25"/>
      <c r="BN3833" s="25"/>
      <c r="BO3833" s="25"/>
      <c r="BP3833" s="25"/>
      <c r="BQ3833" s="25"/>
      <c r="BR3833" s="25"/>
      <c r="BS3833" s="25"/>
      <c r="BT3833" s="25"/>
      <c r="BU3833" s="25"/>
      <c r="BV3833" s="25"/>
      <c r="BW3833" s="25"/>
      <c r="BX3833" s="25"/>
      <c r="BY3833" s="25"/>
      <c r="BZ3833" s="25"/>
      <c r="CA3833" s="25"/>
      <c r="CB3833" s="25"/>
      <c r="CC3833" s="25"/>
      <c r="CD3833" s="2" t="s">
        <v>78</v>
      </c>
      <c r="CE3833" s="2" t="s">
        <v>22256</v>
      </c>
      <c r="CF3833" s="25"/>
      <c r="CG3833" s="25"/>
      <c r="CH3833" s="25"/>
      <c r="CI3833" s="25"/>
      <c r="CJ3833" s="25"/>
    </row>
    <row r="3834" spans="1:88" x14ac:dyDescent="0.2">
      <c r="A3834" s="2" t="s">
        <v>14126</v>
      </c>
      <c r="B3834" s="2" t="s">
        <v>26875</v>
      </c>
      <c r="C3834" s="2" t="s">
        <v>10420</v>
      </c>
      <c r="D3834" s="2"/>
      <c r="E3834" s="2" t="s">
        <v>14126</v>
      </c>
      <c r="F3834" s="2" t="s">
        <v>14127</v>
      </c>
      <c r="G3834" s="2" t="s">
        <v>14128</v>
      </c>
      <c r="H3834" s="2"/>
      <c r="I3834" s="2" t="s">
        <v>61</v>
      </c>
      <c r="J3834" s="2" t="s">
        <v>61</v>
      </c>
      <c r="K3834" s="50" t="s">
        <v>61</v>
      </c>
      <c r="L3834" s="43">
        <v>2018</v>
      </c>
      <c r="M3834" s="2" t="s">
        <v>133</v>
      </c>
      <c r="N3834" s="32">
        <v>25.088159999999998</v>
      </c>
      <c r="O3834" s="32">
        <v>55.38176</v>
      </c>
      <c r="P3834" s="2" t="s">
        <v>2767</v>
      </c>
      <c r="Q3834" s="2" t="s">
        <v>65</v>
      </c>
      <c r="R3834" s="43" t="s">
        <v>18854</v>
      </c>
      <c r="S3834" s="41" t="s">
        <v>272</v>
      </c>
      <c r="T3834" s="41" t="s">
        <v>18461</v>
      </c>
      <c r="U3834" s="2"/>
      <c r="V3834" s="2"/>
      <c r="W3834" s="41" t="s">
        <v>17589</v>
      </c>
      <c r="X3834" s="2" t="s">
        <v>1598</v>
      </c>
      <c r="Y3834" s="2" t="s">
        <v>102</v>
      </c>
      <c r="Z3834" s="5" t="s">
        <v>10423</v>
      </c>
      <c r="AA3834" s="5" t="s">
        <v>16910</v>
      </c>
      <c r="AB3834" s="5" t="s">
        <v>16316</v>
      </c>
      <c r="AC3834" s="2" t="s">
        <v>5247</v>
      </c>
      <c r="AD3834" s="2">
        <v>1064800</v>
      </c>
      <c r="AE3834" s="5">
        <v>35</v>
      </c>
      <c r="AF3834" s="25"/>
      <c r="AG3834" s="29">
        <v>3</v>
      </c>
      <c r="AH3834" s="2" t="s">
        <v>17978</v>
      </c>
      <c r="AI3834" s="2">
        <v>3</v>
      </c>
      <c r="AJ3834" s="2">
        <v>3</v>
      </c>
      <c r="AK3834" s="2"/>
      <c r="AL3834" s="2"/>
      <c r="AM3834" s="2"/>
      <c r="AN3834" s="2"/>
      <c r="AO3834" s="2"/>
      <c r="AP3834" s="25"/>
      <c r="AQ3834" s="25"/>
      <c r="AR3834" s="2"/>
      <c r="AS3834" s="2"/>
      <c r="AT3834" s="2"/>
      <c r="AU3834" s="25"/>
      <c r="AV3834" s="2"/>
      <c r="AW3834" s="2"/>
      <c r="AX3834" s="25"/>
      <c r="AY3834" s="25"/>
      <c r="AZ3834" s="25"/>
      <c r="BA3834" s="25"/>
      <c r="BB3834" s="25"/>
      <c r="BC3834" s="25"/>
      <c r="BD3834" s="25"/>
      <c r="BE3834" s="25"/>
      <c r="BF3834" s="25"/>
      <c r="BG3834" s="25"/>
      <c r="BH3834" s="25"/>
      <c r="BI3834" s="25"/>
      <c r="BJ3834" s="25"/>
      <c r="BK3834" s="25"/>
      <c r="BL3834" s="25"/>
      <c r="BM3834" s="25"/>
      <c r="BN3834" s="25"/>
      <c r="BO3834" s="25"/>
      <c r="BP3834" s="25"/>
      <c r="BQ3834" s="25"/>
      <c r="BR3834" s="25"/>
      <c r="BS3834" s="25"/>
      <c r="BT3834" s="25"/>
      <c r="BU3834" s="25"/>
      <c r="BV3834" s="25"/>
      <c r="BW3834" s="25"/>
      <c r="BX3834" s="25"/>
      <c r="BY3834" s="25"/>
      <c r="BZ3834" s="25"/>
      <c r="CA3834" s="25"/>
      <c r="CB3834" s="25"/>
      <c r="CC3834" s="25"/>
      <c r="CD3834" s="2" t="s">
        <v>78</v>
      </c>
      <c r="CE3834" s="2" t="s">
        <v>22257</v>
      </c>
      <c r="CF3834" s="25"/>
      <c r="CG3834" s="25"/>
      <c r="CH3834" s="25"/>
      <c r="CI3834" s="25"/>
      <c r="CJ3834" s="25"/>
    </row>
    <row r="3835" spans="1:88" x14ac:dyDescent="0.2">
      <c r="A3835" s="2" t="s">
        <v>14129</v>
      </c>
      <c r="B3835" s="2" t="s">
        <v>26876</v>
      </c>
      <c r="C3835" s="2" t="s">
        <v>10420</v>
      </c>
      <c r="D3835" s="2"/>
      <c r="E3835" s="2" t="s">
        <v>14129</v>
      </c>
      <c r="F3835" s="2" t="s">
        <v>14130</v>
      </c>
      <c r="G3835" s="2" t="s">
        <v>14131</v>
      </c>
      <c r="H3835" s="2"/>
      <c r="I3835" s="2" t="s">
        <v>61</v>
      </c>
      <c r="J3835" s="2" t="s">
        <v>61</v>
      </c>
      <c r="K3835" s="50" t="s">
        <v>61</v>
      </c>
      <c r="L3835" s="43">
        <v>2018</v>
      </c>
      <c r="M3835" s="2" t="s">
        <v>133</v>
      </c>
      <c r="N3835" s="32">
        <v>24.815840000000001</v>
      </c>
      <c r="O3835" s="32">
        <v>55.10913</v>
      </c>
      <c r="P3835" s="2" t="s">
        <v>2767</v>
      </c>
      <c r="Q3835" s="2" t="s">
        <v>65</v>
      </c>
      <c r="R3835" s="43" t="s">
        <v>18854</v>
      </c>
      <c r="S3835" s="41" t="s">
        <v>1554</v>
      </c>
      <c r="T3835" s="41" t="s">
        <v>18460</v>
      </c>
      <c r="U3835" s="2"/>
      <c r="V3835" s="2"/>
      <c r="W3835" s="41" t="s">
        <v>17589</v>
      </c>
      <c r="X3835" s="2" t="s">
        <v>1598</v>
      </c>
      <c r="Y3835" s="2" t="s">
        <v>69</v>
      </c>
      <c r="Z3835" s="5" t="s">
        <v>10423</v>
      </c>
      <c r="AA3835" s="5" t="s">
        <v>16910</v>
      </c>
      <c r="AB3835" s="5" t="s">
        <v>18091</v>
      </c>
      <c r="AC3835" s="2" t="s">
        <v>5247</v>
      </c>
      <c r="AD3835" s="2">
        <v>1053300</v>
      </c>
      <c r="AE3835" s="5">
        <v>35</v>
      </c>
      <c r="AF3835" s="25"/>
      <c r="AG3835" s="29">
        <v>3</v>
      </c>
      <c r="AH3835" s="2" t="s">
        <v>17978</v>
      </c>
      <c r="AI3835" s="2">
        <v>3</v>
      </c>
      <c r="AJ3835" s="2">
        <v>3</v>
      </c>
      <c r="AK3835" s="2"/>
      <c r="AL3835" s="2"/>
      <c r="AM3835" s="2"/>
      <c r="AN3835" s="2"/>
      <c r="AO3835" s="2"/>
      <c r="AP3835" s="25"/>
      <c r="AQ3835" s="25"/>
      <c r="AR3835" s="2"/>
      <c r="AS3835" s="2"/>
      <c r="AT3835" s="2"/>
      <c r="AU3835" s="25"/>
      <c r="AV3835" s="2"/>
      <c r="AW3835" s="2"/>
      <c r="AX3835" s="25"/>
      <c r="AY3835" s="25"/>
      <c r="AZ3835" s="25"/>
      <c r="BA3835" s="25"/>
      <c r="BB3835" s="25"/>
      <c r="BC3835" s="25"/>
      <c r="BD3835" s="25"/>
      <c r="BE3835" s="25"/>
      <c r="BF3835" s="25"/>
      <c r="BG3835" s="25"/>
      <c r="BH3835" s="25"/>
      <c r="BI3835" s="25"/>
      <c r="BJ3835" s="25"/>
      <c r="BK3835" s="25"/>
      <c r="BL3835" s="25"/>
      <c r="BM3835" s="25"/>
      <c r="BN3835" s="25"/>
      <c r="BO3835" s="25"/>
      <c r="BP3835" s="25"/>
      <c r="BQ3835" s="25"/>
      <c r="BR3835" s="25"/>
      <c r="BS3835" s="25"/>
      <c r="BT3835" s="25"/>
      <c r="BU3835" s="25"/>
      <c r="BV3835" s="25"/>
      <c r="BW3835" s="25"/>
      <c r="BX3835" s="25"/>
      <c r="BY3835" s="25"/>
      <c r="BZ3835" s="25"/>
      <c r="CA3835" s="25"/>
      <c r="CB3835" s="25"/>
      <c r="CC3835" s="25"/>
      <c r="CD3835" s="2" t="s">
        <v>78</v>
      </c>
      <c r="CE3835" s="2" t="s">
        <v>22258</v>
      </c>
      <c r="CF3835" s="25"/>
      <c r="CG3835" s="25"/>
      <c r="CH3835" s="25"/>
      <c r="CI3835" s="25"/>
      <c r="CJ3835" s="25"/>
    </row>
    <row r="3836" spans="1:88" x14ac:dyDescent="0.2">
      <c r="A3836" s="2" t="s">
        <v>14132</v>
      </c>
      <c r="B3836" s="2" t="s">
        <v>26877</v>
      </c>
      <c r="C3836" s="2" t="s">
        <v>10420</v>
      </c>
      <c r="D3836" s="2"/>
      <c r="E3836" s="2" t="s">
        <v>14132</v>
      </c>
      <c r="F3836" s="2" t="s">
        <v>14133</v>
      </c>
      <c r="G3836" s="2" t="s">
        <v>14134</v>
      </c>
      <c r="H3836" s="2"/>
      <c r="I3836" s="2" t="s">
        <v>61</v>
      </c>
      <c r="J3836" s="2" t="s">
        <v>61</v>
      </c>
      <c r="K3836" s="50" t="s">
        <v>61</v>
      </c>
      <c r="L3836" s="43">
        <v>2017</v>
      </c>
      <c r="M3836" s="2" t="s">
        <v>133</v>
      </c>
      <c r="N3836" s="32">
        <v>25.1951</v>
      </c>
      <c r="O3836" s="32">
        <v>55.399889999999999</v>
      </c>
      <c r="P3836" s="2" t="s">
        <v>2767</v>
      </c>
      <c r="Q3836" s="2" t="s">
        <v>65</v>
      </c>
      <c r="R3836" s="43" t="s">
        <v>18854</v>
      </c>
      <c r="S3836" s="41" t="s">
        <v>272</v>
      </c>
      <c r="T3836" s="41" t="s">
        <v>18461</v>
      </c>
      <c r="U3836" s="2"/>
      <c r="V3836" s="2"/>
      <c r="W3836" s="41" t="s">
        <v>17589</v>
      </c>
      <c r="X3836" s="2" t="s">
        <v>1598</v>
      </c>
      <c r="Y3836" s="2" t="s">
        <v>102</v>
      </c>
      <c r="Z3836" s="5" t="s">
        <v>10423</v>
      </c>
      <c r="AA3836" s="5" t="s">
        <v>16910</v>
      </c>
      <c r="AB3836" s="5" t="s">
        <v>16316</v>
      </c>
      <c r="AC3836" s="2" t="s">
        <v>5247</v>
      </c>
      <c r="AD3836" s="2">
        <v>1042100</v>
      </c>
      <c r="AE3836" s="5">
        <v>30</v>
      </c>
      <c r="AF3836" s="25"/>
      <c r="AG3836" s="29">
        <v>3</v>
      </c>
      <c r="AH3836" s="2" t="s">
        <v>17978</v>
      </c>
      <c r="AI3836" s="2">
        <v>4</v>
      </c>
      <c r="AJ3836" s="2">
        <v>3</v>
      </c>
      <c r="AK3836" s="2"/>
      <c r="AL3836" s="2"/>
      <c r="AM3836" s="2"/>
      <c r="AN3836" s="2"/>
      <c r="AO3836" s="2"/>
      <c r="AP3836" s="25"/>
      <c r="AQ3836" s="25"/>
      <c r="AR3836" s="2"/>
      <c r="AS3836" s="2"/>
      <c r="AT3836" s="2"/>
      <c r="AU3836" s="25"/>
      <c r="AV3836" s="2"/>
      <c r="AW3836" s="2"/>
      <c r="AX3836" s="25"/>
      <c r="AY3836" s="25"/>
      <c r="AZ3836" s="25"/>
      <c r="BA3836" s="25"/>
      <c r="BB3836" s="25"/>
      <c r="BC3836" s="25"/>
      <c r="BD3836" s="25"/>
      <c r="BE3836" s="25"/>
      <c r="BF3836" s="25"/>
      <c r="BG3836" s="25"/>
      <c r="BH3836" s="25"/>
      <c r="BI3836" s="25"/>
      <c r="BJ3836" s="25"/>
      <c r="BK3836" s="25"/>
      <c r="BL3836" s="25"/>
      <c r="BM3836" s="25"/>
      <c r="BN3836" s="25"/>
      <c r="BO3836" s="25"/>
      <c r="BP3836" s="25"/>
      <c r="BQ3836" s="25"/>
      <c r="BR3836" s="25"/>
      <c r="BS3836" s="25"/>
      <c r="BT3836" s="25"/>
      <c r="BU3836" s="25"/>
      <c r="BV3836" s="25"/>
      <c r="BW3836" s="25"/>
      <c r="BX3836" s="25"/>
      <c r="BY3836" s="25"/>
      <c r="BZ3836" s="25"/>
      <c r="CA3836" s="25"/>
      <c r="CB3836" s="25"/>
      <c r="CC3836" s="25"/>
      <c r="CD3836" s="2" t="s">
        <v>78</v>
      </c>
      <c r="CE3836" s="2" t="s">
        <v>22259</v>
      </c>
      <c r="CF3836" s="25"/>
      <c r="CG3836" s="25"/>
      <c r="CH3836" s="25"/>
      <c r="CI3836" s="25"/>
      <c r="CJ3836" s="25"/>
    </row>
    <row r="3837" spans="1:88" x14ac:dyDescent="0.2">
      <c r="A3837" s="2" t="s">
        <v>14135</v>
      </c>
      <c r="B3837" s="2" t="s">
        <v>26878</v>
      </c>
      <c r="C3837" s="2" t="s">
        <v>10420</v>
      </c>
      <c r="D3837" s="2"/>
      <c r="E3837" s="2" t="s">
        <v>14135</v>
      </c>
      <c r="F3837" s="2" t="s">
        <v>14136</v>
      </c>
      <c r="G3837" s="2" t="s">
        <v>14137</v>
      </c>
      <c r="H3837" s="2"/>
      <c r="I3837" s="2" t="s">
        <v>61</v>
      </c>
      <c r="J3837" s="2" t="s">
        <v>61</v>
      </c>
      <c r="K3837" s="50" t="s">
        <v>61</v>
      </c>
      <c r="L3837" s="43">
        <v>2016</v>
      </c>
      <c r="M3837" s="2" t="s">
        <v>133</v>
      </c>
      <c r="N3837" s="32">
        <v>25.182700000000001</v>
      </c>
      <c r="O3837" s="32">
        <v>55.223529999999997</v>
      </c>
      <c r="P3837" s="2" t="s">
        <v>2767</v>
      </c>
      <c r="Q3837" s="2" t="s">
        <v>65</v>
      </c>
      <c r="R3837" s="43" t="s">
        <v>18854</v>
      </c>
      <c r="S3837" s="41" t="s">
        <v>272</v>
      </c>
      <c r="T3837" s="41" t="s">
        <v>18461</v>
      </c>
      <c r="U3837" s="2"/>
      <c r="V3837" s="2"/>
      <c r="W3837" s="41" t="s">
        <v>17589</v>
      </c>
      <c r="X3837" s="2" t="s">
        <v>1598</v>
      </c>
      <c r="Y3837" s="2" t="s">
        <v>76</v>
      </c>
      <c r="Z3837" s="5" t="s">
        <v>10423</v>
      </c>
      <c r="AA3837" s="5" t="s">
        <v>16910</v>
      </c>
      <c r="AB3837" s="5" t="s">
        <v>16317</v>
      </c>
      <c r="AC3837" s="2" t="s">
        <v>5205</v>
      </c>
      <c r="AD3837" s="2">
        <v>1035200</v>
      </c>
      <c r="AE3837" s="5">
        <v>14.1</v>
      </c>
      <c r="AF3837" s="25"/>
      <c r="AG3837" s="29">
        <v>3</v>
      </c>
      <c r="AH3837" s="2" t="s">
        <v>17974</v>
      </c>
      <c r="AI3837" s="2">
        <v>3</v>
      </c>
      <c r="AJ3837" s="2">
        <v>3</v>
      </c>
      <c r="AK3837" s="2"/>
      <c r="AL3837" s="2"/>
      <c r="AM3837" s="2"/>
      <c r="AN3837" s="2"/>
      <c r="AO3837" s="2"/>
      <c r="AP3837" s="25"/>
      <c r="AQ3837" s="25"/>
      <c r="AR3837" s="2"/>
      <c r="AS3837" s="2"/>
      <c r="AT3837" s="2"/>
      <c r="AU3837" s="25"/>
      <c r="AV3837" s="2"/>
      <c r="AW3837" s="2"/>
      <c r="AX3837" s="25"/>
      <c r="AY3837" s="25"/>
      <c r="AZ3837" s="25"/>
      <c r="BA3837" s="25"/>
      <c r="BB3837" s="25"/>
      <c r="BC3837" s="25"/>
      <c r="BD3837" s="25"/>
      <c r="BE3837" s="25"/>
      <c r="BF3837" s="25"/>
      <c r="BG3837" s="25"/>
      <c r="BH3837" s="25"/>
      <c r="BI3837" s="25"/>
      <c r="BJ3837" s="25"/>
      <c r="BK3837" s="25"/>
      <c r="BL3837" s="25"/>
      <c r="BM3837" s="25"/>
      <c r="BN3837" s="25"/>
      <c r="BO3837" s="25"/>
      <c r="BP3837" s="25"/>
      <c r="BQ3837" s="25"/>
      <c r="BR3837" s="25"/>
      <c r="BS3837" s="25"/>
      <c r="BT3837" s="25"/>
      <c r="BU3837" s="25"/>
      <c r="BV3837" s="25"/>
      <c r="BW3837" s="25"/>
      <c r="BX3837" s="25"/>
      <c r="BY3837" s="25"/>
      <c r="BZ3837" s="25"/>
      <c r="CA3837" s="25"/>
      <c r="CB3837" s="25"/>
      <c r="CC3837" s="25"/>
      <c r="CD3837" s="2" t="s">
        <v>71</v>
      </c>
      <c r="CE3837" s="2">
        <v>0</v>
      </c>
      <c r="CF3837" s="25"/>
      <c r="CG3837" s="25"/>
      <c r="CH3837" s="25"/>
      <c r="CI3837" s="25"/>
      <c r="CJ3837" s="25"/>
    </row>
    <row r="3838" spans="1:88" x14ac:dyDescent="0.2">
      <c r="A3838" s="2" t="s">
        <v>14138</v>
      </c>
      <c r="B3838" s="2" t="s">
        <v>26879</v>
      </c>
      <c r="C3838" s="2" t="s">
        <v>10420</v>
      </c>
      <c r="D3838" s="2"/>
      <c r="E3838" s="2" t="s">
        <v>14138</v>
      </c>
      <c r="F3838" s="2" t="s">
        <v>14139</v>
      </c>
      <c r="G3838" s="2" t="s">
        <v>14140</v>
      </c>
      <c r="H3838" s="2"/>
      <c r="I3838" s="2" t="s">
        <v>61</v>
      </c>
      <c r="J3838" s="2" t="s">
        <v>61</v>
      </c>
      <c r="K3838" s="50" t="s">
        <v>61</v>
      </c>
      <c r="L3838" s="43">
        <v>2015</v>
      </c>
      <c r="M3838" s="2" t="s">
        <v>133</v>
      </c>
      <c r="N3838" s="32">
        <v>25.156929999999999</v>
      </c>
      <c r="O3838" s="32">
        <v>55.409170000000003</v>
      </c>
      <c r="P3838" s="2" t="s">
        <v>2767</v>
      </c>
      <c r="Q3838" s="2" t="s">
        <v>65</v>
      </c>
      <c r="R3838" s="43" t="s">
        <v>18854</v>
      </c>
      <c r="S3838" s="41" t="s">
        <v>272</v>
      </c>
      <c r="T3838" s="41" t="s">
        <v>18461</v>
      </c>
      <c r="U3838" s="2"/>
      <c r="V3838" s="2"/>
      <c r="W3838" s="41" t="s">
        <v>17589</v>
      </c>
      <c r="X3838" s="2" t="s">
        <v>1598</v>
      </c>
      <c r="Y3838" s="2" t="s">
        <v>76</v>
      </c>
      <c r="Z3838" s="5" t="s">
        <v>10423</v>
      </c>
      <c r="AA3838" s="5" t="s">
        <v>16910</v>
      </c>
      <c r="AB3838" s="5" t="s">
        <v>16317</v>
      </c>
      <c r="AC3838" s="2" t="s">
        <v>5205</v>
      </c>
      <c r="AD3838" s="2">
        <v>1062100</v>
      </c>
      <c r="AE3838" s="5">
        <v>24</v>
      </c>
      <c r="AF3838" s="25"/>
      <c r="AG3838" s="29">
        <v>3</v>
      </c>
      <c r="AH3838" s="2" t="s">
        <v>17974</v>
      </c>
      <c r="AI3838" s="2">
        <v>3</v>
      </c>
      <c r="AJ3838" s="2">
        <v>3</v>
      </c>
      <c r="AK3838" s="2"/>
      <c r="AL3838" s="2"/>
      <c r="AM3838" s="2"/>
      <c r="AN3838" s="2"/>
      <c r="AO3838" s="2"/>
      <c r="AP3838" s="25"/>
      <c r="AQ3838" s="25"/>
      <c r="AR3838" s="2"/>
      <c r="AS3838" s="2"/>
      <c r="AT3838" s="2"/>
      <c r="AU3838" s="25"/>
      <c r="AV3838" s="2"/>
      <c r="AW3838" s="2"/>
      <c r="AX3838" s="25"/>
      <c r="AY3838" s="25"/>
      <c r="AZ3838" s="25"/>
      <c r="BA3838" s="25"/>
      <c r="BB3838" s="25"/>
      <c r="BC3838" s="25"/>
      <c r="BD3838" s="25"/>
      <c r="BE3838" s="25"/>
      <c r="BF3838" s="25"/>
      <c r="BG3838" s="25"/>
      <c r="BH3838" s="25"/>
      <c r="BI3838" s="25"/>
      <c r="BJ3838" s="25"/>
      <c r="BK3838" s="25"/>
      <c r="BL3838" s="25"/>
      <c r="BM3838" s="25"/>
      <c r="BN3838" s="25"/>
      <c r="BO3838" s="25"/>
      <c r="BP3838" s="25"/>
      <c r="BQ3838" s="25"/>
      <c r="BR3838" s="25"/>
      <c r="BS3838" s="25"/>
      <c r="BT3838" s="25"/>
      <c r="BU3838" s="25"/>
      <c r="BV3838" s="25"/>
      <c r="BW3838" s="25"/>
      <c r="BX3838" s="25"/>
      <c r="BY3838" s="25"/>
      <c r="BZ3838" s="25"/>
      <c r="CA3838" s="25"/>
      <c r="CB3838" s="25"/>
      <c r="CC3838" s="25"/>
      <c r="CD3838" s="2" t="s">
        <v>78</v>
      </c>
      <c r="CE3838" s="2" t="s">
        <v>22260</v>
      </c>
      <c r="CF3838" s="25"/>
      <c r="CG3838" s="25"/>
      <c r="CH3838" s="25"/>
      <c r="CI3838" s="25"/>
      <c r="CJ3838" s="25"/>
    </row>
    <row r="3839" spans="1:88" x14ac:dyDescent="0.2">
      <c r="A3839" s="2" t="s">
        <v>14141</v>
      </c>
      <c r="B3839" s="2" t="s">
        <v>26880</v>
      </c>
      <c r="C3839" s="2" t="s">
        <v>10420</v>
      </c>
      <c r="D3839" s="2"/>
      <c r="E3839" s="2" t="s">
        <v>14141</v>
      </c>
      <c r="F3839" s="2" t="s">
        <v>14142</v>
      </c>
      <c r="G3839" s="2" t="s">
        <v>14143</v>
      </c>
      <c r="H3839" s="2"/>
      <c r="I3839" s="2" t="s">
        <v>61</v>
      </c>
      <c r="J3839" s="2" t="s">
        <v>61</v>
      </c>
      <c r="K3839" s="50" t="s">
        <v>61</v>
      </c>
      <c r="L3839" s="43">
        <v>2016</v>
      </c>
      <c r="M3839" s="2" t="s">
        <v>133</v>
      </c>
      <c r="N3839" s="32">
        <v>24.934439999999999</v>
      </c>
      <c r="O3839" s="32">
        <v>55.496409999999997</v>
      </c>
      <c r="P3839" s="2" t="s">
        <v>2767</v>
      </c>
      <c r="Q3839" s="2" t="s">
        <v>65</v>
      </c>
      <c r="R3839" s="43" t="s">
        <v>18854</v>
      </c>
      <c r="S3839" s="41" t="s">
        <v>134</v>
      </c>
      <c r="T3839" s="41" t="s">
        <v>18460</v>
      </c>
      <c r="U3839" s="2"/>
      <c r="V3839" s="2"/>
      <c r="W3839" s="41" t="s">
        <v>17589</v>
      </c>
      <c r="X3839" s="2" t="s">
        <v>1598</v>
      </c>
      <c r="Y3839" s="2" t="s">
        <v>102</v>
      </c>
      <c r="Z3839" s="5" t="s">
        <v>20</v>
      </c>
      <c r="AA3839" s="5" t="s">
        <v>16910</v>
      </c>
      <c r="AB3839" s="5" t="s">
        <v>16318</v>
      </c>
      <c r="AC3839" s="2" t="s">
        <v>5247</v>
      </c>
      <c r="AD3839" s="2">
        <v>1093100</v>
      </c>
      <c r="AE3839" s="5">
        <v>35</v>
      </c>
      <c r="AF3839" s="25"/>
      <c r="AG3839" s="29">
        <v>3</v>
      </c>
      <c r="AH3839" s="2" t="s">
        <v>17978</v>
      </c>
      <c r="AI3839" s="2">
        <v>3</v>
      </c>
      <c r="AJ3839" s="2">
        <v>3</v>
      </c>
      <c r="AK3839" s="2"/>
      <c r="AL3839" s="2"/>
      <c r="AM3839" s="2"/>
      <c r="AN3839" s="2"/>
      <c r="AO3839" s="2"/>
      <c r="AP3839" s="25"/>
      <c r="AQ3839" s="25"/>
      <c r="AR3839" s="2"/>
      <c r="AS3839" s="2"/>
      <c r="AT3839" s="2"/>
      <c r="AU3839" s="25"/>
      <c r="AV3839" s="2"/>
      <c r="AW3839" s="2"/>
      <c r="AX3839" s="25"/>
      <c r="AY3839" s="25"/>
      <c r="AZ3839" s="25"/>
      <c r="BA3839" s="25"/>
      <c r="BB3839" s="25"/>
      <c r="BC3839" s="25"/>
      <c r="BD3839" s="25"/>
      <c r="BE3839" s="25"/>
      <c r="BF3839" s="25"/>
      <c r="BG3839" s="25"/>
      <c r="BH3839" s="25"/>
      <c r="BI3839" s="25"/>
      <c r="BJ3839" s="25"/>
      <c r="BK3839" s="25"/>
      <c r="BL3839" s="25"/>
      <c r="BM3839" s="25"/>
      <c r="BN3839" s="25"/>
      <c r="BO3839" s="25"/>
      <c r="BP3839" s="25"/>
      <c r="BQ3839" s="25"/>
      <c r="BR3839" s="25"/>
      <c r="BS3839" s="25"/>
      <c r="BT3839" s="25"/>
      <c r="BU3839" s="25"/>
      <c r="BV3839" s="25"/>
      <c r="BW3839" s="25"/>
      <c r="BX3839" s="25"/>
      <c r="BY3839" s="25"/>
      <c r="BZ3839" s="25"/>
      <c r="CA3839" s="25"/>
      <c r="CB3839" s="25"/>
      <c r="CC3839" s="25"/>
      <c r="CD3839" s="2" t="s">
        <v>78</v>
      </c>
      <c r="CE3839" s="2" t="s">
        <v>22261</v>
      </c>
      <c r="CF3839" s="25"/>
      <c r="CG3839" s="25"/>
      <c r="CH3839" s="25"/>
      <c r="CI3839" s="25"/>
      <c r="CJ3839" s="25"/>
    </row>
    <row r="3840" spans="1:88" x14ac:dyDescent="0.2">
      <c r="A3840" s="2" t="s">
        <v>14144</v>
      </c>
      <c r="B3840" s="2" t="s">
        <v>26881</v>
      </c>
      <c r="C3840" s="2" t="s">
        <v>10420</v>
      </c>
      <c r="D3840" s="2"/>
      <c r="E3840" s="2" t="s">
        <v>14144</v>
      </c>
      <c r="F3840" s="2" t="s">
        <v>14145</v>
      </c>
      <c r="G3840" s="2" t="s">
        <v>14146</v>
      </c>
      <c r="H3840" s="2"/>
      <c r="I3840" s="2" t="s">
        <v>61</v>
      </c>
      <c r="J3840" s="2" t="s">
        <v>61</v>
      </c>
      <c r="K3840" s="50" t="s">
        <v>61</v>
      </c>
      <c r="L3840" s="43">
        <v>2017</v>
      </c>
      <c r="M3840" s="2" t="s">
        <v>133</v>
      </c>
      <c r="N3840" s="32">
        <v>25.211880000000001</v>
      </c>
      <c r="O3840" s="32">
        <v>55.395429999999998</v>
      </c>
      <c r="P3840" s="2" t="s">
        <v>2767</v>
      </c>
      <c r="Q3840" s="2" t="s">
        <v>65</v>
      </c>
      <c r="R3840" s="43" t="s">
        <v>18854</v>
      </c>
      <c r="S3840" s="41" t="s">
        <v>1554</v>
      </c>
      <c r="T3840" s="41" t="s">
        <v>18460</v>
      </c>
      <c r="U3840" s="2"/>
      <c r="V3840" s="2"/>
      <c r="W3840" s="41" t="s">
        <v>17589</v>
      </c>
      <c r="X3840" s="2" t="s">
        <v>1598</v>
      </c>
      <c r="Y3840" s="2" t="s">
        <v>102</v>
      </c>
      <c r="Z3840" s="5" t="s">
        <v>10423</v>
      </c>
      <c r="AA3840" s="5" t="s">
        <v>16910</v>
      </c>
      <c r="AB3840" s="5" t="s">
        <v>16316</v>
      </c>
      <c r="AC3840" s="2" t="s">
        <v>5205</v>
      </c>
      <c r="AD3840" s="2">
        <v>1041600</v>
      </c>
      <c r="AE3840" s="5">
        <v>30</v>
      </c>
      <c r="AF3840" s="25"/>
      <c r="AG3840" s="29">
        <v>3</v>
      </c>
      <c r="AH3840" s="2" t="s">
        <v>17974</v>
      </c>
      <c r="AI3840" s="2">
        <v>3</v>
      </c>
      <c r="AJ3840" s="2">
        <v>3</v>
      </c>
      <c r="AK3840" s="2"/>
      <c r="AL3840" s="2"/>
      <c r="AM3840" s="2"/>
      <c r="AN3840" s="2"/>
      <c r="AO3840" s="2"/>
      <c r="AP3840" s="25"/>
      <c r="AQ3840" s="25"/>
      <c r="AR3840" s="2"/>
      <c r="AS3840" s="2"/>
      <c r="AT3840" s="2"/>
      <c r="AU3840" s="25"/>
      <c r="AV3840" s="2"/>
      <c r="AW3840" s="2"/>
      <c r="AX3840" s="25"/>
      <c r="AY3840" s="25"/>
      <c r="AZ3840" s="25"/>
      <c r="BA3840" s="25"/>
      <c r="BB3840" s="25"/>
      <c r="BC3840" s="25"/>
      <c r="BD3840" s="25"/>
      <c r="BE3840" s="25"/>
      <c r="BF3840" s="25"/>
      <c r="BG3840" s="25"/>
      <c r="BH3840" s="25"/>
      <c r="BI3840" s="25"/>
      <c r="BJ3840" s="25"/>
      <c r="BK3840" s="25"/>
      <c r="BL3840" s="25"/>
      <c r="BM3840" s="25"/>
      <c r="BN3840" s="25"/>
      <c r="BO3840" s="25"/>
      <c r="BP3840" s="25"/>
      <c r="BQ3840" s="25"/>
      <c r="BR3840" s="25"/>
      <c r="BS3840" s="25"/>
      <c r="BT3840" s="25"/>
      <c r="BU3840" s="25"/>
      <c r="BV3840" s="25"/>
      <c r="BW3840" s="25"/>
      <c r="BX3840" s="25"/>
      <c r="BY3840" s="25"/>
      <c r="BZ3840" s="25"/>
      <c r="CA3840" s="25"/>
      <c r="CB3840" s="25"/>
      <c r="CC3840" s="25"/>
      <c r="CD3840" s="2" t="s">
        <v>78</v>
      </c>
      <c r="CE3840" s="2" t="s">
        <v>22262</v>
      </c>
      <c r="CF3840" s="25"/>
      <c r="CG3840" s="25"/>
      <c r="CH3840" s="25"/>
      <c r="CI3840" s="25"/>
      <c r="CJ3840" s="25"/>
    </row>
    <row r="3841" spans="1:88" x14ac:dyDescent="0.2">
      <c r="A3841" s="2" t="s">
        <v>14147</v>
      </c>
      <c r="B3841" s="2" t="s">
        <v>26882</v>
      </c>
      <c r="C3841" s="2" t="s">
        <v>10420</v>
      </c>
      <c r="D3841" s="2"/>
      <c r="E3841" s="2" t="s">
        <v>14147</v>
      </c>
      <c r="F3841" s="2" t="s">
        <v>14148</v>
      </c>
      <c r="G3841" s="2"/>
      <c r="H3841" s="2"/>
      <c r="I3841" s="2" t="s">
        <v>61</v>
      </c>
      <c r="J3841" s="2" t="s">
        <v>61</v>
      </c>
      <c r="K3841" s="2"/>
      <c r="L3841" s="43">
        <v>2016</v>
      </c>
      <c r="M3841" s="2" t="s">
        <v>133</v>
      </c>
      <c r="N3841" s="32">
        <v>25.11936</v>
      </c>
      <c r="O3841" s="32">
        <v>55.41724</v>
      </c>
      <c r="P3841" s="2" t="s">
        <v>2767</v>
      </c>
      <c r="Q3841" s="2" t="s">
        <v>65</v>
      </c>
      <c r="R3841" s="43" t="s">
        <v>18854</v>
      </c>
      <c r="S3841" s="41" t="s">
        <v>134</v>
      </c>
      <c r="T3841" s="41" t="s">
        <v>18460</v>
      </c>
      <c r="U3841" s="2"/>
      <c r="V3841" s="2"/>
      <c r="W3841" s="41" t="s">
        <v>144</v>
      </c>
      <c r="X3841" s="2" t="s">
        <v>1598</v>
      </c>
      <c r="Y3841" s="2" t="s">
        <v>76</v>
      </c>
      <c r="Z3841" s="5" t="s">
        <v>20</v>
      </c>
      <c r="AA3841" s="5" t="s">
        <v>16910</v>
      </c>
      <c r="AB3841" s="5" t="s">
        <v>16317</v>
      </c>
      <c r="AC3841" s="2" t="s">
        <v>3591</v>
      </c>
      <c r="AD3841" s="2">
        <v>1081200</v>
      </c>
      <c r="AE3841" s="5">
        <v>30</v>
      </c>
      <c r="AF3841" s="25"/>
      <c r="AG3841" s="29"/>
      <c r="AH3841" s="2" t="s">
        <v>3591</v>
      </c>
      <c r="AI3841" s="2">
        <v>6</v>
      </c>
      <c r="AJ3841" s="2" t="s">
        <v>3591</v>
      </c>
      <c r="AK3841" s="2"/>
      <c r="AL3841" s="2"/>
      <c r="AM3841" s="2"/>
      <c r="AN3841" s="2"/>
      <c r="AO3841" s="2"/>
      <c r="AP3841" s="25"/>
      <c r="AQ3841" s="25"/>
      <c r="AR3841" s="2"/>
      <c r="AS3841" s="2"/>
      <c r="AT3841" s="2"/>
      <c r="AU3841" s="25"/>
      <c r="AV3841" s="2"/>
      <c r="AW3841" s="2"/>
      <c r="AX3841" s="25"/>
      <c r="AY3841" s="25"/>
      <c r="AZ3841" s="25"/>
      <c r="BA3841" s="25"/>
      <c r="BB3841" s="25"/>
      <c r="BC3841" s="25"/>
      <c r="BD3841" s="25"/>
      <c r="BE3841" s="25"/>
      <c r="BF3841" s="25"/>
      <c r="BG3841" s="25"/>
      <c r="BH3841" s="25"/>
      <c r="BI3841" s="25"/>
      <c r="BJ3841" s="25"/>
      <c r="BK3841" s="25"/>
      <c r="BL3841" s="25"/>
      <c r="BM3841" s="25"/>
      <c r="BN3841" s="25"/>
      <c r="BO3841" s="25"/>
      <c r="BP3841" s="25"/>
      <c r="BQ3841" s="25"/>
      <c r="BR3841" s="25"/>
      <c r="BS3841" s="25"/>
      <c r="BT3841" s="25"/>
      <c r="BU3841" s="25"/>
      <c r="BV3841" s="25"/>
      <c r="BW3841" s="25"/>
      <c r="BX3841" s="25"/>
      <c r="BY3841" s="25"/>
      <c r="BZ3841" s="25"/>
      <c r="CA3841" s="25"/>
      <c r="CB3841" s="25"/>
      <c r="CC3841" s="25"/>
      <c r="CD3841" s="2" t="s">
        <v>78</v>
      </c>
      <c r="CE3841" s="2" t="s">
        <v>22263</v>
      </c>
      <c r="CF3841" s="25"/>
      <c r="CG3841" s="25"/>
      <c r="CH3841" s="25"/>
      <c r="CI3841" s="25"/>
      <c r="CJ3841" s="25"/>
    </row>
    <row r="3842" spans="1:88" x14ac:dyDescent="0.2">
      <c r="A3842" s="2" t="s">
        <v>14149</v>
      </c>
      <c r="B3842" s="2" t="s">
        <v>26883</v>
      </c>
      <c r="C3842" s="2" t="s">
        <v>10420</v>
      </c>
      <c r="D3842" s="2"/>
      <c r="E3842" s="2" t="s">
        <v>14149</v>
      </c>
      <c r="F3842" s="2" t="s">
        <v>14150</v>
      </c>
      <c r="G3842" s="2" t="s">
        <v>14151</v>
      </c>
      <c r="H3842" s="2"/>
      <c r="I3842" s="2" t="s">
        <v>61</v>
      </c>
      <c r="J3842" s="2" t="s">
        <v>61</v>
      </c>
      <c r="K3842" s="50" t="s">
        <v>61</v>
      </c>
      <c r="L3842" s="43">
        <v>2016</v>
      </c>
      <c r="M3842" s="2" t="s">
        <v>133</v>
      </c>
      <c r="N3842" s="32">
        <v>25.12107</v>
      </c>
      <c r="O3842" s="32">
        <v>55.372540000000001</v>
      </c>
      <c r="P3842" s="2" t="s">
        <v>2767</v>
      </c>
      <c r="Q3842" s="2" t="s">
        <v>65</v>
      </c>
      <c r="R3842" s="43" t="s">
        <v>18854</v>
      </c>
      <c r="S3842" s="41" t="s">
        <v>272</v>
      </c>
      <c r="T3842" s="41" t="s">
        <v>18461</v>
      </c>
      <c r="U3842" s="2"/>
      <c r="V3842" s="2"/>
      <c r="W3842" s="41" t="s">
        <v>17589</v>
      </c>
      <c r="X3842" s="2" t="s">
        <v>1598</v>
      </c>
      <c r="Y3842" s="2" t="s">
        <v>102</v>
      </c>
      <c r="Z3842" s="5" t="s">
        <v>10423</v>
      </c>
      <c r="AA3842" s="5" t="s">
        <v>16910</v>
      </c>
      <c r="AB3842" s="5" t="s">
        <v>16316</v>
      </c>
      <c r="AC3842" s="2" t="s">
        <v>5247</v>
      </c>
      <c r="AD3842" s="2">
        <v>1062600</v>
      </c>
      <c r="AE3842" s="5">
        <v>50</v>
      </c>
      <c r="AF3842" s="25"/>
      <c r="AG3842" s="29">
        <v>3</v>
      </c>
      <c r="AH3842" s="2" t="s">
        <v>17978</v>
      </c>
      <c r="AI3842" s="2">
        <v>3</v>
      </c>
      <c r="AJ3842" s="2">
        <v>3</v>
      </c>
      <c r="AK3842" s="2"/>
      <c r="AL3842" s="2"/>
      <c r="AM3842" s="2"/>
      <c r="AN3842" s="2"/>
      <c r="AO3842" s="2"/>
      <c r="AP3842" s="25"/>
      <c r="AQ3842" s="25"/>
      <c r="AR3842" s="2"/>
      <c r="AS3842" s="2"/>
      <c r="AT3842" s="2"/>
      <c r="AU3842" s="25"/>
      <c r="AV3842" s="2"/>
      <c r="AW3842" s="2"/>
      <c r="AX3842" s="25"/>
      <c r="AY3842" s="25"/>
      <c r="AZ3842" s="25"/>
      <c r="BA3842" s="25"/>
      <c r="BB3842" s="25"/>
      <c r="BC3842" s="25"/>
      <c r="BD3842" s="25"/>
      <c r="BE3842" s="25"/>
      <c r="BF3842" s="25"/>
      <c r="BG3842" s="25"/>
      <c r="BH3842" s="25"/>
      <c r="BI3842" s="25"/>
      <c r="BJ3842" s="25"/>
      <c r="BK3842" s="25"/>
      <c r="BL3842" s="25"/>
      <c r="BM3842" s="25"/>
      <c r="BN3842" s="25"/>
      <c r="BO3842" s="25"/>
      <c r="BP3842" s="25"/>
      <c r="BQ3842" s="25"/>
      <c r="BR3842" s="25"/>
      <c r="BS3842" s="25"/>
      <c r="BT3842" s="25"/>
      <c r="BU3842" s="25"/>
      <c r="BV3842" s="25"/>
      <c r="BW3842" s="25"/>
      <c r="BX3842" s="25"/>
      <c r="BY3842" s="25"/>
      <c r="BZ3842" s="25"/>
      <c r="CA3842" s="25"/>
      <c r="CB3842" s="25"/>
      <c r="CC3842" s="25"/>
      <c r="CD3842" s="2" t="s">
        <v>78</v>
      </c>
      <c r="CE3842" s="2" t="s">
        <v>22264</v>
      </c>
      <c r="CF3842" s="25"/>
      <c r="CG3842" s="25"/>
      <c r="CH3842" s="25"/>
      <c r="CI3842" s="25"/>
      <c r="CJ3842" s="25"/>
    </row>
    <row r="3843" spans="1:88" x14ac:dyDescent="0.2">
      <c r="A3843" s="2" t="s">
        <v>14152</v>
      </c>
      <c r="B3843" s="2" t="s">
        <v>26884</v>
      </c>
      <c r="C3843" s="2" t="s">
        <v>10420</v>
      </c>
      <c r="D3843" s="2"/>
      <c r="E3843" s="2" t="s">
        <v>14152</v>
      </c>
      <c r="F3843" s="2" t="s">
        <v>14153</v>
      </c>
      <c r="G3843" s="2" t="s">
        <v>14154</v>
      </c>
      <c r="H3843" s="2"/>
      <c r="I3843" s="2" t="s">
        <v>61</v>
      </c>
      <c r="J3843" s="2" t="s">
        <v>61</v>
      </c>
      <c r="K3843" s="50" t="s">
        <v>61</v>
      </c>
      <c r="L3843" s="43">
        <v>2017</v>
      </c>
      <c r="M3843" s="2" t="s">
        <v>133</v>
      </c>
      <c r="N3843" s="32">
        <v>25.13392</v>
      </c>
      <c r="O3843" s="32">
        <v>55.184100000000001</v>
      </c>
      <c r="P3843" s="2" t="s">
        <v>2767</v>
      </c>
      <c r="Q3843" s="2" t="s">
        <v>65</v>
      </c>
      <c r="R3843" s="43" t="s">
        <v>18854</v>
      </c>
      <c r="S3843" s="41" t="s">
        <v>272</v>
      </c>
      <c r="T3843" s="41" t="s">
        <v>18461</v>
      </c>
      <c r="U3843" s="2"/>
      <c r="V3843" s="2"/>
      <c r="W3843" s="41" t="s">
        <v>17589</v>
      </c>
      <c r="X3843" s="2" t="s">
        <v>1598</v>
      </c>
      <c r="Y3843" s="2" t="s">
        <v>10437</v>
      </c>
      <c r="Z3843" s="5" t="s">
        <v>10423</v>
      </c>
      <c r="AA3843" s="5" t="s">
        <v>10937</v>
      </c>
      <c r="AB3843" s="5" t="s">
        <v>18093</v>
      </c>
      <c r="AC3843" s="2" t="s">
        <v>5205</v>
      </c>
      <c r="AD3843" s="2">
        <v>1037200</v>
      </c>
      <c r="AE3843" s="5">
        <v>12</v>
      </c>
      <c r="AF3843" s="25"/>
      <c r="AG3843" s="29">
        <v>3</v>
      </c>
      <c r="AH3843" s="2" t="s">
        <v>17974</v>
      </c>
      <c r="AI3843" s="2">
        <v>3</v>
      </c>
      <c r="AJ3843" s="2">
        <v>3</v>
      </c>
      <c r="AK3843" s="2"/>
      <c r="AL3843" s="2"/>
      <c r="AM3843" s="2"/>
      <c r="AN3843" s="2"/>
      <c r="AO3843" s="2"/>
      <c r="AP3843" s="25"/>
      <c r="AQ3843" s="25"/>
      <c r="AR3843" s="2"/>
      <c r="AS3843" s="2"/>
      <c r="AT3843" s="2"/>
      <c r="AU3843" s="25"/>
      <c r="AV3843" s="2"/>
      <c r="AW3843" s="2"/>
      <c r="AX3843" s="25"/>
      <c r="AY3843" s="25"/>
      <c r="AZ3843" s="25"/>
      <c r="BA3843" s="25"/>
      <c r="BB3843" s="25"/>
      <c r="BC3843" s="25"/>
      <c r="BD3843" s="25"/>
      <c r="BE3843" s="25"/>
      <c r="BF3843" s="25"/>
      <c r="BG3843" s="25"/>
      <c r="BH3843" s="25"/>
      <c r="BI3843" s="25"/>
      <c r="BJ3843" s="25"/>
      <c r="BK3843" s="25"/>
      <c r="BL3843" s="25"/>
      <c r="BM3843" s="25"/>
      <c r="BN3843" s="25"/>
      <c r="BO3843" s="25"/>
      <c r="BP3843" s="25"/>
      <c r="BQ3843" s="25"/>
      <c r="BR3843" s="25"/>
      <c r="BS3843" s="25"/>
      <c r="BT3843" s="25"/>
      <c r="BU3843" s="25"/>
      <c r="BV3843" s="25"/>
      <c r="BW3843" s="25"/>
      <c r="BX3843" s="25"/>
      <c r="BY3843" s="25"/>
      <c r="BZ3843" s="25"/>
      <c r="CA3843" s="25"/>
      <c r="CB3843" s="25"/>
      <c r="CC3843" s="25"/>
      <c r="CD3843" s="2" t="s">
        <v>78</v>
      </c>
      <c r="CE3843" s="2" t="s">
        <v>22265</v>
      </c>
      <c r="CF3843" s="25"/>
      <c r="CG3843" s="25"/>
      <c r="CH3843" s="25"/>
      <c r="CI3843" s="25"/>
      <c r="CJ3843" s="25"/>
    </row>
    <row r="3844" spans="1:88" x14ac:dyDescent="0.2">
      <c r="A3844" s="2" t="s">
        <v>14155</v>
      </c>
      <c r="B3844" s="2" t="s">
        <v>26885</v>
      </c>
      <c r="C3844" s="2" t="s">
        <v>10420</v>
      </c>
      <c r="D3844" s="2"/>
      <c r="E3844" s="2" t="s">
        <v>14155</v>
      </c>
      <c r="F3844" s="2" t="s">
        <v>14156</v>
      </c>
      <c r="G3844" s="2" t="s">
        <v>14157</v>
      </c>
      <c r="H3844" s="2"/>
      <c r="I3844" s="2" t="s">
        <v>61</v>
      </c>
      <c r="J3844" s="2" t="s">
        <v>61</v>
      </c>
      <c r="K3844" s="50" t="s">
        <v>61</v>
      </c>
      <c r="L3844" s="43">
        <v>2015</v>
      </c>
      <c r="M3844" s="2" t="s">
        <v>133</v>
      </c>
      <c r="N3844" s="32">
        <v>25.033819999999999</v>
      </c>
      <c r="O3844" s="32">
        <v>55.279670000000003</v>
      </c>
      <c r="P3844" s="2" t="s">
        <v>2767</v>
      </c>
      <c r="Q3844" s="2" t="s">
        <v>65</v>
      </c>
      <c r="R3844" s="43" t="s">
        <v>18854</v>
      </c>
      <c r="S3844" s="41" t="s">
        <v>369</v>
      </c>
      <c r="T3844" s="41" t="s">
        <v>18460</v>
      </c>
      <c r="U3844" s="2"/>
      <c r="V3844" s="2"/>
      <c r="W3844" s="41" t="s">
        <v>17589</v>
      </c>
      <c r="X3844" s="2" t="s">
        <v>1598</v>
      </c>
      <c r="Y3844" s="2" t="s">
        <v>76</v>
      </c>
      <c r="Z3844" s="5" t="s">
        <v>10423</v>
      </c>
      <c r="AA3844" s="5" t="s">
        <v>16910</v>
      </c>
      <c r="AB3844" s="5" t="s">
        <v>16317</v>
      </c>
      <c r="AC3844" s="2" t="s">
        <v>5205</v>
      </c>
      <c r="AD3844" s="2">
        <v>1066500</v>
      </c>
      <c r="AE3844" s="5">
        <v>30</v>
      </c>
      <c r="AF3844" s="25"/>
      <c r="AG3844" s="29">
        <v>3</v>
      </c>
      <c r="AH3844" s="2" t="s">
        <v>17974</v>
      </c>
      <c r="AI3844" s="2">
        <v>3</v>
      </c>
      <c r="AJ3844" s="2">
        <v>3</v>
      </c>
      <c r="AK3844" s="2"/>
      <c r="AL3844" s="2"/>
      <c r="AM3844" s="2"/>
      <c r="AN3844" s="2"/>
      <c r="AO3844" s="2"/>
      <c r="AP3844" s="25"/>
      <c r="AQ3844" s="25"/>
      <c r="AR3844" s="2"/>
      <c r="AS3844" s="2"/>
      <c r="AT3844" s="2"/>
      <c r="AU3844" s="25"/>
      <c r="AV3844" s="2"/>
      <c r="AW3844" s="2"/>
      <c r="AX3844" s="25"/>
      <c r="AY3844" s="25"/>
      <c r="AZ3844" s="25"/>
      <c r="BA3844" s="25"/>
      <c r="BB3844" s="25"/>
      <c r="BC3844" s="25"/>
      <c r="BD3844" s="25"/>
      <c r="BE3844" s="25"/>
      <c r="BF3844" s="25"/>
      <c r="BG3844" s="25"/>
      <c r="BH3844" s="25"/>
      <c r="BI3844" s="25"/>
      <c r="BJ3844" s="25"/>
      <c r="BK3844" s="25"/>
      <c r="BL3844" s="25"/>
      <c r="BM3844" s="25"/>
      <c r="BN3844" s="25"/>
      <c r="BO3844" s="25"/>
      <c r="BP3844" s="25"/>
      <c r="BQ3844" s="25"/>
      <c r="BR3844" s="25"/>
      <c r="BS3844" s="25"/>
      <c r="BT3844" s="25"/>
      <c r="BU3844" s="25"/>
      <c r="BV3844" s="25"/>
      <c r="BW3844" s="25"/>
      <c r="BX3844" s="25"/>
      <c r="BY3844" s="25"/>
      <c r="BZ3844" s="25"/>
      <c r="CA3844" s="25"/>
      <c r="CB3844" s="25"/>
      <c r="CC3844" s="25"/>
      <c r="CD3844" s="2" t="s">
        <v>78</v>
      </c>
      <c r="CE3844" s="2" t="s">
        <v>22266</v>
      </c>
      <c r="CF3844" s="25"/>
      <c r="CG3844" s="25"/>
      <c r="CH3844" s="25"/>
      <c r="CI3844" s="25"/>
      <c r="CJ3844" s="25"/>
    </row>
    <row r="3845" spans="1:88" x14ac:dyDescent="0.2">
      <c r="A3845" s="2" t="s">
        <v>14158</v>
      </c>
      <c r="B3845" s="2" t="s">
        <v>26886</v>
      </c>
      <c r="C3845" s="2" t="s">
        <v>10420</v>
      </c>
      <c r="D3845" s="2"/>
      <c r="E3845" s="2" t="s">
        <v>14158</v>
      </c>
      <c r="F3845" s="2" t="s">
        <v>14159</v>
      </c>
      <c r="G3845" s="2" t="s">
        <v>18754</v>
      </c>
      <c r="H3845" s="2"/>
      <c r="I3845" s="2" t="s">
        <v>61</v>
      </c>
      <c r="J3845" s="2" t="s">
        <v>61</v>
      </c>
      <c r="K3845" s="50" t="s">
        <v>61</v>
      </c>
      <c r="L3845" s="43">
        <v>2020</v>
      </c>
      <c r="M3845" s="2" t="s">
        <v>133</v>
      </c>
      <c r="N3845" s="32">
        <v>25.02948</v>
      </c>
      <c r="O3845" s="32">
        <v>55.265740000000001</v>
      </c>
      <c r="P3845" s="2" t="s">
        <v>2767</v>
      </c>
      <c r="Q3845" s="2" t="s">
        <v>65</v>
      </c>
      <c r="R3845" s="43" t="s">
        <v>18854</v>
      </c>
      <c r="S3845" s="41" t="s">
        <v>134</v>
      </c>
      <c r="T3845" s="41" t="s">
        <v>18460</v>
      </c>
      <c r="U3845" s="2"/>
      <c r="V3845" s="2"/>
      <c r="W3845" s="41" t="s">
        <v>17589</v>
      </c>
      <c r="X3845" s="2" t="s">
        <v>1598</v>
      </c>
      <c r="Y3845" s="2" t="s">
        <v>76</v>
      </c>
      <c r="Z3845" s="5" t="s">
        <v>10423</v>
      </c>
      <c r="AA3845" s="5" t="s">
        <v>16910</v>
      </c>
      <c r="AB3845" s="5" t="s">
        <v>16317</v>
      </c>
      <c r="AC3845" s="2" t="s">
        <v>5205</v>
      </c>
      <c r="AD3845" s="2">
        <v>1067600</v>
      </c>
      <c r="AE3845" s="5">
        <v>35</v>
      </c>
      <c r="AF3845" s="25"/>
      <c r="AG3845" s="29">
        <v>3</v>
      </c>
      <c r="AH3845" s="2" t="s">
        <v>17974</v>
      </c>
      <c r="AI3845" s="2">
        <v>3</v>
      </c>
      <c r="AJ3845" s="2" t="s">
        <v>3591</v>
      </c>
      <c r="AK3845" s="2"/>
      <c r="AL3845" s="2"/>
      <c r="AM3845" s="2"/>
      <c r="AN3845" s="2"/>
      <c r="AO3845" s="2"/>
      <c r="AP3845" s="25"/>
      <c r="AQ3845" s="25"/>
      <c r="AR3845" s="2"/>
      <c r="AS3845" s="2"/>
      <c r="AT3845" s="2"/>
      <c r="AU3845" s="25"/>
      <c r="AV3845" s="2"/>
      <c r="AW3845" s="2"/>
      <c r="AX3845" s="25"/>
      <c r="AY3845" s="25"/>
      <c r="AZ3845" s="25"/>
      <c r="BA3845" s="25"/>
      <c r="BB3845" s="25"/>
      <c r="BC3845" s="25"/>
      <c r="BD3845" s="25"/>
      <c r="BE3845" s="25"/>
      <c r="BF3845" s="25"/>
      <c r="BG3845" s="25"/>
      <c r="BH3845" s="25"/>
      <c r="BI3845" s="25"/>
      <c r="BJ3845" s="25"/>
      <c r="BK3845" s="25"/>
      <c r="BL3845" s="25"/>
      <c r="BM3845" s="25"/>
      <c r="BN3845" s="25"/>
      <c r="BO3845" s="25"/>
      <c r="BP3845" s="25"/>
      <c r="BQ3845" s="25"/>
      <c r="BR3845" s="25"/>
      <c r="BS3845" s="25"/>
      <c r="BT3845" s="25"/>
      <c r="BU3845" s="25"/>
      <c r="BV3845" s="25"/>
      <c r="BW3845" s="25"/>
      <c r="BX3845" s="25"/>
      <c r="BY3845" s="25"/>
      <c r="BZ3845" s="25"/>
      <c r="CA3845" s="25"/>
      <c r="CB3845" s="25"/>
      <c r="CC3845" s="25"/>
      <c r="CD3845" s="2" t="s">
        <v>71</v>
      </c>
      <c r="CE3845" s="2">
        <v>0</v>
      </c>
      <c r="CF3845" s="25"/>
      <c r="CG3845" s="25"/>
      <c r="CH3845" s="25"/>
      <c r="CI3845" s="25"/>
      <c r="CJ3845" s="25"/>
    </row>
    <row r="3846" spans="1:88" x14ac:dyDescent="0.2">
      <c r="A3846" s="2" t="s">
        <v>14160</v>
      </c>
      <c r="B3846" s="2" t="s">
        <v>26887</v>
      </c>
      <c r="C3846" s="2" t="s">
        <v>10420</v>
      </c>
      <c r="D3846" s="2"/>
      <c r="E3846" s="2" t="s">
        <v>14160</v>
      </c>
      <c r="F3846" s="2" t="s">
        <v>14161</v>
      </c>
      <c r="G3846" s="2" t="s">
        <v>14162</v>
      </c>
      <c r="H3846" s="2"/>
      <c r="I3846" s="2" t="s">
        <v>61</v>
      </c>
      <c r="J3846" s="2" t="s">
        <v>61</v>
      </c>
      <c r="K3846" s="50" t="s">
        <v>61</v>
      </c>
      <c r="L3846" s="43">
        <v>2017</v>
      </c>
      <c r="M3846" s="2" t="s">
        <v>133</v>
      </c>
      <c r="N3846" s="32">
        <v>25.278400000000001</v>
      </c>
      <c r="O3846" s="32">
        <v>55.343040000000002</v>
      </c>
      <c r="P3846" s="2" t="s">
        <v>2767</v>
      </c>
      <c r="Q3846" s="2" t="s">
        <v>65</v>
      </c>
      <c r="R3846" s="43" t="s">
        <v>18854</v>
      </c>
      <c r="S3846" s="41" t="s">
        <v>272</v>
      </c>
      <c r="T3846" s="41" t="s">
        <v>18461</v>
      </c>
      <c r="U3846" s="2"/>
      <c r="V3846" s="2"/>
      <c r="W3846" s="41" t="s">
        <v>17589</v>
      </c>
      <c r="X3846" s="2" t="s">
        <v>1598</v>
      </c>
      <c r="Y3846" s="2" t="s">
        <v>76</v>
      </c>
      <c r="Z3846" s="5" t="s">
        <v>10423</v>
      </c>
      <c r="AA3846" s="5" t="s">
        <v>16910</v>
      </c>
      <c r="AB3846" s="5" t="s">
        <v>16317</v>
      </c>
      <c r="AC3846" s="2" t="s">
        <v>5247</v>
      </c>
      <c r="AD3846" s="2">
        <v>1012700</v>
      </c>
      <c r="AE3846" s="5">
        <v>16</v>
      </c>
      <c r="AF3846" s="25"/>
      <c r="AG3846" s="29">
        <v>3</v>
      </c>
      <c r="AH3846" s="2" t="s">
        <v>17978</v>
      </c>
      <c r="AI3846" s="2">
        <v>3</v>
      </c>
      <c r="AJ3846" s="2">
        <v>3</v>
      </c>
      <c r="AK3846" s="2"/>
      <c r="AL3846" s="2"/>
      <c r="AM3846" s="2"/>
      <c r="AN3846" s="2"/>
      <c r="AO3846" s="2"/>
      <c r="AP3846" s="25"/>
      <c r="AQ3846" s="25"/>
      <c r="AR3846" s="2"/>
      <c r="AS3846" s="2"/>
      <c r="AT3846" s="2"/>
      <c r="AU3846" s="25"/>
      <c r="AV3846" s="2"/>
      <c r="AW3846" s="2"/>
      <c r="AX3846" s="25"/>
      <c r="AY3846" s="25"/>
      <c r="AZ3846" s="25"/>
      <c r="BA3846" s="25"/>
      <c r="BB3846" s="25"/>
      <c r="BC3846" s="25"/>
      <c r="BD3846" s="25"/>
      <c r="BE3846" s="25"/>
      <c r="BF3846" s="25"/>
      <c r="BG3846" s="25"/>
      <c r="BH3846" s="25"/>
      <c r="BI3846" s="25"/>
      <c r="BJ3846" s="25"/>
      <c r="BK3846" s="25"/>
      <c r="BL3846" s="25"/>
      <c r="BM3846" s="25"/>
      <c r="BN3846" s="25"/>
      <c r="BO3846" s="25"/>
      <c r="BP3846" s="25"/>
      <c r="BQ3846" s="25"/>
      <c r="BR3846" s="25"/>
      <c r="BS3846" s="25"/>
      <c r="BT3846" s="25"/>
      <c r="BU3846" s="25"/>
      <c r="BV3846" s="25"/>
      <c r="BW3846" s="25"/>
      <c r="BX3846" s="25"/>
      <c r="BY3846" s="25"/>
      <c r="BZ3846" s="25"/>
      <c r="CA3846" s="25"/>
      <c r="CB3846" s="25"/>
      <c r="CC3846" s="25"/>
      <c r="CD3846" s="2" t="s">
        <v>78</v>
      </c>
      <c r="CE3846" s="2" t="s">
        <v>22267</v>
      </c>
      <c r="CF3846" s="25"/>
      <c r="CG3846" s="25"/>
      <c r="CH3846" s="25"/>
      <c r="CI3846" s="25"/>
      <c r="CJ3846" s="25"/>
    </row>
    <row r="3847" spans="1:88" x14ac:dyDescent="0.2">
      <c r="A3847" s="2" t="s">
        <v>14166</v>
      </c>
      <c r="B3847" s="2" t="s">
        <v>26888</v>
      </c>
      <c r="C3847" s="2" t="s">
        <v>10420</v>
      </c>
      <c r="D3847" s="2"/>
      <c r="E3847" s="2" t="s">
        <v>14166</v>
      </c>
      <c r="F3847" s="2" t="s">
        <v>14167</v>
      </c>
      <c r="G3847" s="2" t="s">
        <v>14168</v>
      </c>
      <c r="H3847" s="2"/>
      <c r="I3847" s="2" t="s">
        <v>61</v>
      </c>
      <c r="J3847" s="2" t="s">
        <v>61</v>
      </c>
      <c r="K3847" s="50" t="s">
        <v>61</v>
      </c>
      <c r="L3847" s="43">
        <v>2015</v>
      </c>
      <c r="M3847" s="2" t="s">
        <v>133</v>
      </c>
      <c r="N3847" s="32">
        <v>25.16938</v>
      </c>
      <c r="O3847" s="32">
        <v>55.404850000000003</v>
      </c>
      <c r="P3847" s="2" t="s">
        <v>2767</v>
      </c>
      <c r="Q3847" s="2" t="s">
        <v>65</v>
      </c>
      <c r="R3847" s="43" t="s">
        <v>18854</v>
      </c>
      <c r="S3847" s="41" t="s">
        <v>272</v>
      </c>
      <c r="T3847" s="41" t="s">
        <v>18461</v>
      </c>
      <c r="U3847" s="2"/>
      <c r="V3847" s="2"/>
      <c r="W3847" s="41" t="s">
        <v>17589</v>
      </c>
      <c r="X3847" s="2" t="s">
        <v>1598</v>
      </c>
      <c r="Y3847" s="2" t="s">
        <v>102</v>
      </c>
      <c r="Z3847" s="5" t="s">
        <v>10423</v>
      </c>
      <c r="AA3847" s="5" t="s">
        <v>16910</v>
      </c>
      <c r="AB3847" s="5" t="s">
        <v>16316</v>
      </c>
      <c r="AC3847" s="2" t="s">
        <v>5205</v>
      </c>
      <c r="AD3847" s="2">
        <v>1062100</v>
      </c>
      <c r="AE3847" s="5">
        <v>19.100000000000001</v>
      </c>
      <c r="AF3847" s="25"/>
      <c r="AG3847" s="29">
        <v>3</v>
      </c>
      <c r="AH3847" s="2" t="s">
        <v>17974</v>
      </c>
      <c r="AI3847" s="2">
        <v>3</v>
      </c>
      <c r="AJ3847" s="2">
        <v>3</v>
      </c>
      <c r="AK3847" s="2"/>
      <c r="AL3847" s="2"/>
      <c r="AM3847" s="2"/>
      <c r="AN3847" s="2"/>
      <c r="AO3847" s="2"/>
      <c r="AP3847" s="25"/>
      <c r="AQ3847" s="25"/>
      <c r="AR3847" s="2"/>
      <c r="AS3847" s="2"/>
      <c r="AT3847" s="2"/>
      <c r="AU3847" s="25"/>
      <c r="AV3847" s="2"/>
      <c r="AW3847" s="2"/>
      <c r="AX3847" s="25"/>
      <c r="AY3847" s="25"/>
      <c r="AZ3847" s="25"/>
      <c r="BA3847" s="25"/>
      <c r="BB3847" s="25"/>
      <c r="BC3847" s="25"/>
      <c r="BD3847" s="25"/>
      <c r="BE3847" s="25"/>
      <c r="BF3847" s="25"/>
      <c r="BG3847" s="25"/>
      <c r="BH3847" s="25"/>
      <c r="BI3847" s="25"/>
      <c r="BJ3847" s="25"/>
      <c r="BK3847" s="25"/>
      <c r="BL3847" s="25"/>
      <c r="BM3847" s="25"/>
      <c r="BN3847" s="25"/>
      <c r="BO3847" s="25"/>
      <c r="BP3847" s="25"/>
      <c r="BQ3847" s="25"/>
      <c r="BR3847" s="25"/>
      <c r="BS3847" s="25"/>
      <c r="BT3847" s="25"/>
      <c r="BU3847" s="25"/>
      <c r="BV3847" s="25"/>
      <c r="BW3847" s="25"/>
      <c r="BX3847" s="25"/>
      <c r="BY3847" s="25"/>
      <c r="BZ3847" s="25"/>
      <c r="CA3847" s="25"/>
      <c r="CB3847" s="25"/>
      <c r="CC3847" s="25"/>
      <c r="CD3847" s="2" t="s">
        <v>78</v>
      </c>
      <c r="CE3847" s="2" t="s">
        <v>22268</v>
      </c>
      <c r="CF3847" s="25"/>
      <c r="CG3847" s="25"/>
      <c r="CH3847" s="25"/>
      <c r="CI3847" s="25"/>
      <c r="CJ3847" s="25"/>
    </row>
    <row r="3848" spans="1:88" x14ac:dyDescent="0.2">
      <c r="A3848" s="2" t="s">
        <v>14169</v>
      </c>
      <c r="B3848" s="2" t="s">
        <v>26889</v>
      </c>
      <c r="C3848" s="2" t="s">
        <v>10420</v>
      </c>
      <c r="D3848" s="2"/>
      <c r="E3848" s="2" t="s">
        <v>14169</v>
      </c>
      <c r="F3848" s="2" t="s">
        <v>14170</v>
      </c>
      <c r="G3848" s="2" t="s">
        <v>14171</v>
      </c>
      <c r="H3848" s="2"/>
      <c r="I3848" s="2" t="s">
        <v>61</v>
      </c>
      <c r="J3848" s="2" t="s">
        <v>61</v>
      </c>
      <c r="K3848" s="50" t="s">
        <v>61</v>
      </c>
      <c r="L3848" s="43">
        <v>2015</v>
      </c>
      <c r="M3848" s="2" t="s">
        <v>133</v>
      </c>
      <c r="N3848" s="32">
        <v>25.162680000000002</v>
      </c>
      <c r="O3848" s="32">
        <v>55.397410000000001</v>
      </c>
      <c r="P3848" s="2" t="s">
        <v>2767</v>
      </c>
      <c r="Q3848" s="2" t="s">
        <v>65</v>
      </c>
      <c r="R3848" s="43" t="s">
        <v>18854</v>
      </c>
      <c r="S3848" s="41" t="s">
        <v>272</v>
      </c>
      <c r="T3848" s="41" t="s">
        <v>18461</v>
      </c>
      <c r="U3848" s="2"/>
      <c r="V3848" s="2"/>
      <c r="W3848" s="41" t="s">
        <v>17589</v>
      </c>
      <c r="X3848" s="2" t="s">
        <v>1598</v>
      </c>
      <c r="Y3848" s="2" t="s">
        <v>102</v>
      </c>
      <c r="Z3848" s="5" t="s">
        <v>10423</v>
      </c>
      <c r="AA3848" s="5" t="s">
        <v>16910</v>
      </c>
      <c r="AB3848" s="5" t="s">
        <v>16316</v>
      </c>
      <c r="AC3848" s="2" t="s">
        <v>5205</v>
      </c>
      <c r="AD3848" s="2">
        <v>1062100</v>
      </c>
      <c r="AE3848" s="5">
        <v>17</v>
      </c>
      <c r="AF3848" s="25"/>
      <c r="AG3848" s="29">
        <v>3</v>
      </c>
      <c r="AH3848" s="2" t="s">
        <v>17974</v>
      </c>
      <c r="AI3848" s="2">
        <v>3</v>
      </c>
      <c r="AJ3848" s="2">
        <v>3</v>
      </c>
      <c r="AK3848" s="2"/>
      <c r="AL3848" s="2"/>
      <c r="AM3848" s="2"/>
      <c r="AN3848" s="2"/>
      <c r="AO3848" s="2"/>
      <c r="AP3848" s="25"/>
      <c r="AQ3848" s="25"/>
      <c r="AR3848" s="2"/>
      <c r="AS3848" s="2"/>
      <c r="AT3848" s="2"/>
      <c r="AU3848" s="25"/>
      <c r="AV3848" s="2"/>
      <c r="AW3848" s="2"/>
      <c r="AX3848" s="25"/>
      <c r="AY3848" s="25"/>
      <c r="AZ3848" s="25"/>
      <c r="BA3848" s="25"/>
      <c r="BB3848" s="25"/>
      <c r="BC3848" s="25"/>
      <c r="BD3848" s="25"/>
      <c r="BE3848" s="25"/>
      <c r="BF3848" s="25"/>
      <c r="BG3848" s="25"/>
      <c r="BH3848" s="25"/>
      <c r="BI3848" s="25"/>
      <c r="BJ3848" s="25"/>
      <c r="BK3848" s="25"/>
      <c r="BL3848" s="25"/>
      <c r="BM3848" s="25"/>
      <c r="BN3848" s="25"/>
      <c r="BO3848" s="25"/>
      <c r="BP3848" s="25"/>
      <c r="BQ3848" s="25"/>
      <c r="BR3848" s="25"/>
      <c r="BS3848" s="25"/>
      <c r="BT3848" s="25"/>
      <c r="BU3848" s="25"/>
      <c r="BV3848" s="25"/>
      <c r="BW3848" s="25"/>
      <c r="BX3848" s="25"/>
      <c r="BY3848" s="25"/>
      <c r="BZ3848" s="25"/>
      <c r="CA3848" s="25"/>
      <c r="CB3848" s="25"/>
      <c r="CC3848" s="25"/>
      <c r="CD3848" s="2" t="s">
        <v>78</v>
      </c>
      <c r="CE3848" s="2" t="s">
        <v>22269</v>
      </c>
      <c r="CF3848" s="25"/>
      <c r="CG3848" s="25"/>
      <c r="CH3848" s="25"/>
      <c r="CI3848" s="25"/>
      <c r="CJ3848" s="25"/>
    </row>
    <row r="3849" spans="1:88" x14ac:dyDescent="0.2">
      <c r="A3849" s="2" t="s">
        <v>14172</v>
      </c>
      <c r="B3849" s="2" t="s">
        <v>26890</v>
      </c>
      <c r="C3849" s="2" t="s">
        <v>10420</v>
      </c>
      <c r="D3849" s="2"/>
      <c r="E3849" s="2" t="s">
        <v>14173</v>
      </c>
      <c r="F3849" s="2" t="s">
        <v>14174</v>
      </c>
      <c r="G3849" s="2" t="s">
        <v>14175</v>
      </c>
      <c r="H3849" s="2"/>
      <c r="I3849" s="2" t="s">
        <v>61</v>
      </c>
      <c r="J3849" s="2" t="s">
        <v>61</v>
      </c>
      <c r="K3849" s="50" t="s">
        <v>61</v>
      </c>
      <c r="L3849" s="43">
        <v>2010</v>
      </c>
      <c r="M3849" s="2" t="s">
        <v>133</v>
      </c>
      <c r="N3849" s="32">
        <v>25.220859999999998</v>
      </c>
      <c r="O3849" s="32">
        <v>55.512920000000001</v>
      </c>
      <c r="P3849" s="2" t="s">
        <v>2767</v>
      </c>
      <c r="Q3849" s="2" t="s">
        <v>65</v>
      </c>
      <c r="R3849" s="43" t="s">
        <v>16802</v>
      </c>
      <c r="S3849" s="41" t="s">
        <v>4851</v>
      </c>
      <c r="T3849" s="41" t="s">
        <v>18462</v>
      </c>
      <c r="U3849" s="2"/>
      <c r="V3849" s="2"/>
      <c r="W3849" s="41" t="s">
        <v>17589</v>
      </c>
      <c r="X3849" s="2" t="s">
        <v>315</v>
      </c>
      <c r="Y3849" s="2" t="s">
        <v>10437</v>
      </c>
      <c r="Z3849" s="5" t="s">
        <v>10423</v>
      </c>
      <c r="AA3849" s="5" t="s">
        <v>16910</v>
      </c>
      <c r="AB3849" s="5" t="s">
        <v>18090</v>
      </c>
      <c r="AC3849" s="2" t="s">
        <v>5247</v>
      </c>
      <c r="AD3849" s="2">
        <v>1028200</v>
      </c>
      <c r="AE3849" s="5">
        <v>40</v>
      </c>
      <c r="AF3849" s="25"/>
      <c r="AG3849" s="29">
        <v>3</v>
      </c>
      <c r="AH3849" s="2" t="s">
        <v>17978</v>
      </c>
      <c r="AI3849" s="2">
        <v>3</v>
      </c>
      <c r="AJ3849" s="2">
        <v>3</v>
      </c>
      <c r="AK3849" s="2"/>
      <c r="AL3849" s="2"/>
      <c r="AM3849" s="2"/>
      <c r="AN3849" s="2"/>
      <c r="AO3849" s="2"/>
      <c r="AP3849" s="25"/>
      <c r="AQ3849" s="25"/>
      <c r="AR3849" s="2"/>
      <c r="AS3849" s="2"/>
      <c r="AT3849" s="2"/>
      <c r="AU3849" s="25"/>
      <c r="AV3849" s="2"/>
      <c r="AW3849" s="2"/>
      <c r="AX3849" s="25"/>
      <c r="AY3849" s="25"/>
      <c r="AZ3849" s="25"/>
      <c r="BA3849" s="25"/>
      <c r="BB3849" s="25"/>
      <c r="BC3849" s="25"/>
      <c r="BD3849" s="25"/>
      <c r="BE3849" s="25"/>
      <c r="BF3849" s="25"/>
      <c r="BG3849" s="25"/>
      <c r="BH3849" s="25"/>
      <c r="BI3849" s="25"/>
      <c r="BJ3849" s="25"/>
      <c r="BK3849" s="25"/>
      <c r="BL3849" s="25"/>
      <c r="BM3849" s="25"/>
      <c r="BN3849" s="25"/>
      <c r="BO3849" s="25"/>
      <c r="BP3849" s="25"/>
      <c r="BQ3849" s="25"/>
      <c r="BR3849" s="25"/>
      <c r="BS3849" s="25"/>
      <c r="BT3849" s="25"/>
      <c r="BU3849" s="25"/>
      <c r="BV3849" s="25"/>
      <c r="BW3849" s="25"/>
      <c r="BX3849" s="25"/>
      <c r="BY3849" s="25"/>
      <c r="BZ3849" s="25"/>
      <c r="CA3849" s="25"/>
      <c r="CB3849" s="25"/>
      <c r="CC3849" s="25"/>
      <c r="CD3849" s="2" t="s">
        <v>78</v>
      </c>
      <c r="CE3849" s="2" t="s">
        <v>22270</v>
      </c>
      <c r="CF3849" s="25"/>
      <c r="CG3849" s="25"/>
      <c r="CH3849" s="25"/>
      <c r="CI3849" s="25"/>
      <c r="CJ3849" s="25"/>
    </row>
    <row r="3850" spans="1:88" x14ac:dyDescent="0.2">
      <c r="A3850" s="2" t="s">
        <v>14176</v>
      </c>
      <c r="B3850" s="2" t="s">
        <v>26891</v>
      </c>
      <c r="C3850" s="2" t="s">
        <v>10420</v>
      </c>
      <c r="D3850" s="2"/>
      <c r="E3850" s="2" t="s">
        <v>14176</v>
      </c>
      <c r="F3850" s="2" t="s">
        <v>14177</v>
      </c>
      <c r="G3850" s="2" t="s">
        <v>14178</v>
      </c>
      <c r="H3850" s="2"/>
      <c r="I3850" s="2" t="s">
        <v>61</v>
      </c>
      <c r="J3850" s="2" t="s">
        <v>61</v>
      </c>
      <c r="K3850" s="50" t="s">
        <v>61</v>
      </c>
      <c r="L3850" s="43">
        <v>2016</v>
      </c>
      <c r="M3850" s="2" t="s">
        <v>133</v>
      </c>
      <c r="N3850" s="32">
        <v>25.257020000000001</v>
      </c>
      <c r="O3850" s="32">
        <v>55.482480000000002</v>
      </c>
      <c r="P3850" s="2" t="s">
        <v>2767</v>
      </c>
      <c r="Q3850" s="2" t="s">
        <v>65</v>
      </c>
      <c r="R3850" s="43" t="s">
        <v>16802</v>
      </c>
      <c r="S3850" s="41" t="s">
        <v>4851</v>
      </c>
      <c r="T3850" s="41" t="s">
        <v>18462</v>
      </c>
      <c r="U3850" s="2"/>
      <c r="V3850" s="2"/>
      <c r="W3850" s="41" t="s">
        <v>17589</v>
      </c>
      <c r="X3850" s="2" t="s">
        <v>1598</v>
      </c>
      <c r="Y3850" s="2" t="s">
        <v>69</v>
      </c>
      <c r="Z3850" s="5" t="s">
        <v>10423</v>
      </c>
      <c r="AA3850" s="5" t="s">
        <v>16910</v>
      </c>
      <c r="AB3850" s="5" t="s">
        <v>70</v>
      </c>
      <c r="AC3850" s="2" t="s">
        <v>5205</v>
      </c>
      <c r="AD3850" s="2">
        <v>1028100</v>
      </c>
      <c r="AE3850" s="5">
        <v>30</v>
      </c>
      <c r="AF3850" s="25"/>
      <c r="AG3850" s="29">
        <v>3</v>
      </c>
      <c r="AH3850" s="2" t="s">
        <v>17974</v>
      </c>
      <c r="AI3850" s="2">
        <v>3</v>
      </c>
      <c r="AJ3850" s="2">
        <v>3</v>
      </c>
      <c r="AK3850" s="2"/>
      <c r="AL3850" s="2"/>
      <c r="AM3850" s="2"/>
      <c r="AN3850" s="2"/>
      <c r="AO3850" s="2"/>
      <c r="AP3850" s="25"/>
      <c r="AQ3850" s="25"/>
      <c r="AR3850" s="2"/>
      <c r="AS3850" s="2"/>
      <c r="AT3850" s="2"/>
      <c r="AU3850" s="25"/>
      <c r="AV3850" s="2"/>
      <c r="AW3850" s="2"/>
      <c r="AX3850" s="25"/>
      <c r="AY3850" s="25"/>
      <c r="AZ3850" s="25"/>
      <c r="BA3850" s="25"/>
      <c r="BB3850" s="25"/>
      <c r="BC3850" s="25"/>
      <c r="BD3850" s="25"/>
      <c r="BE3850" s="25"/>
      <c r="BF3850" s="25"/>
      <c r="BG3850" s="25"/>
      <c r="BH3850" s="25"/>
      <c r="BI3850" s="25"/>
      <c r="BJ3850" s="25"/>
      <c r="BK3850" s="25"/>
      <c r="BL3850" s="25"/>
      <c r="BM3850" s="25"/>
      <c r="BN3850" s="25"/>
      <c r="BO3850" s="25"/>
      <c r="BP3850" s="25"/>
      <c r="BQ3850" s="25"/>
      <c r="BR3850" s="25"/>
      <c r="BS3850" s="25"/>
      <c r="BT3850" s="25"/>
      <c r="BU3850" s="25"/>
      <c r="BV3850" s="25"/>
      <c r="BW3850" s="25"/>
      <c r="BX3850" s="25"/>
      <c r="BY3850" s="25"/>
      <c r="BZ3850" s="25"/>
      <c r="CA3850" s="25"/>
      <c r="CB3850" s="25"/>
      <c r="CC3850" s="25"/>
      <c r="CD3850" s="2" t="s">
        <v>78</v>
      </c>
      <c r="CE3850" s="2" t="s">
        <v>22271</v>
      </c>
      <c r="CF3850" s="25"/>
      <c r="CG3850" s="25"/>
      <c r="CH3850" s="25"/>
      <c r="CI3850" s="25"/>
      <c r="CJ3850" s="25"/>
    </row>
    <row r="3851" spans="1:88" x14ac:dyDescent="0.2">
      <c r="A3851" s="2" t="s">
        <v>14179</v>
      </c>
      <c r="B3851" s="2" t="s">
        <v>26892</v>
      </c>
      <c r="C3851" s="2" t="s">
        <v>10420</v>
      </c>
      <c r="D3851" s="2"/>
      <c r="E3851" s="2" t="s">
        <v>14179</v>
      </c>
      <c r="F3851" s="2" t="s">
        <v>14180</v>
      </c>
      <c r="G3851" s="2"/>
      <c r="H3851" s="2"/>
      <c r="I3851" s="2" t="s">
        <v>61</v>
      </c>
      <c r="J3851" s="2" t="s">
        <v>61</v>
      </c>
      <c r="K3851" s="2"/>
      <c r="L3851" s="43">
        <v>2017</v>
      </c>
      <c r="M3851" s="2" t="s">
        <v>133</v>
      </c>
      <c r="N3851" s="32">
        <v>24.94509</v>
      </c>
      <c r="O3851" s="32">
        <v>55.395429999999998</v>
      </c>
      <c r="P3851" s="2" t="s">
        <v>2767</v>
      </c>
      <c r="Q3851" s="2" t="s">
        <v>65</v>
      </c>
      <c r="R3851" s="43" t="s">
        <v>16802</v>
      </c>
      <c r="S3851" s="41" t="s">
        <v>4851</v>
      </c>
      <c r="T3851" s="41" t="s">
        <v>18462</v>
      </c>
      <c r="U3851" s="2"/>
      <c r="V3851" s="2"/>
      <c r="W3851" s="41" t="s">
        <v>144</v>
      </c>
      <c r="X3851" s="2" t="s">
        <v>1598</v>
      </c>
      <c r="Y3851" s="2" t="s">
        <v>102</v>
      </c>
      <c r="Z3851" s="5" t="s">
        <v>10423</v>
      </c>
      <c r="AA3851" s="5" t="s">
        <v>16910</v>
      </c>
      <c r="AB3851" s="5" t="s">
        <v>16316</v>
      </c>
      <c r="AC3851" s="2" t="s">
        <v>3591</v>
      </c>
      <c r="AD3851" s="2">
        <v>1093100</v>
      </c>
      <c r="AE3851" s="5">
        <v>30</v>
      </c>
      <c r="AF3851" s="25"/>
      <c r="AG3851" s="29"/>
      <c r="AH3851" s="2" t="s">
        <v>3591</v>
      </c>
      <c r="AI3851" s="2">
        <v>3</v>
      </c>
      <c r="AJ3851" s="2" t="s">
        <v>3591</v>
      </c>
      <c r="AK3851" s="2"/>
      <c r="AL3851" s="2"/>
      <c r="AM3851" s="2"/>
      <c r="AN3851" s="2"/>
      <c r="AO3851" s="2"/>
      <c r="AP3851" s="25"/>
      <c r="AQ3851" s="25"/>
      <c r="AR3851" s="2"/>
      <c r="AS3851" s="2"/>
      <c r="AT3851" s="2"/>
      <c r="AU3851" s="25"/>
      <c r="AV3851" s="2"/>
      <c r="AW3851" s="2"/>
      <c r="AX3851" s="25"/>
      <c r="AY3851" s="25"/>
      <c r="AZ3851" s="25"/>
      <c r="BA3851" s="25"/>
      <c r="BB3851" s="25"/>
      <c r="BC3851" s="25"/>
      <c r="BD3851" s="25"/>
      <c r="BE3851" s="25"/>
      <c r="BF3851" s="25"/>
      <c r="BG3851" s="25"/>
      <c r="BH3851" s="25"/>
      <c r="BI3851" s="25"/>
      <c r="BJ3851" s="25"/>
      <c r="BK3851" s="25"/>
      <c r="BL3851" s="25"/>
      <c r="BM3851" s="25"/>
      <c r="BN3851" s="25"/>
      <c r="BO3851" s="25"/>
      <c r="BP3851" s="25"/>
      <c r="BQ3851" s="25"/>
      <c r="BR3851" s="25"/>
      <c r="BS3851" s="25"/>
      <c r="BT3851" s="25"/>
      <c r="BU3851" s="25"/>
      <c r="BV3851" s="25"/>
      <c r="BW3851" s="25"/>
      <c r="BX3851" s="25"/>
      <c r="BY3851" s="25"/>
      <c r="BZ3851" s="25"/>
      <c r="CA3851" s="25"/>
      <c r="CB3851" s="25"/>
      <c r="CC3851" s="25"/>
      <c r="CD3851" s="2" t="s">
        <v>71</v>
      </c>
      <c r="CE3851" s="2">
        <v>0</v>
      </c>
      <c r="CF3851" s="25"/>
      <c r="CG3851" s="25"/>
      <c r="CH3851" s="25"/>
      <c r="CI3851" s="25"/>
      <c r="CJ3851" s="25"/>
    </row>
    <row r="3852" spans="1:88" x14ac:dyDescent="0.2">
      <c r="A3852" s="2" t="s">
        <v>14181</v>
      </c>
      <c r="B3852" s="2" t="s">
        <v>26893</v>
      </c>
      <c r="C3852" s="2" t="s">
        <v>10420</v>
      </c>
      <c r="D3852" s="2"/>
      <c r="E3852" s="2" t="s">
        <v>14181</v>
      </c>
      <c r="F3852" s="2" t="s">
        <v>14182</v>
      </c>
      <c r="G3852" s="2" t="s">
        <v>14183</v>
      </c>
      <c r="H3852" s="2"/>
      <c r="I3852" s="2" t="s">
        <v>61</v>
      </c>
      <c r="J3852" s="2" t="s">
        <v>61</v>
      </c>
      <c r="K3852" s="50" t="s">
        <v>61</v>
      </c>
      <c r="L3852" s="43">
        <v>2016</v>
      </c>
      <c r="M3852" s="2" t="s">
        <v>133</v>
      </c>
      <c r="N3852" s="32">
        <v>25.265229999999999</v>
      </c>
      <c r="O3852" s="32">
        <v>55.436039999999998</v>
      </c>
      <c r="P3852" s="2" t="s">
        <v>2767</v>
      </c>
      <c r="Q3852" s="2" t="s">
        <v>65</v>
      </c>
      <c r="R3852" s="43" t="s">
        <v>16802</v>
      </c>
      <c r="S3852" s="41" t="s">
        <v>4851</v>
      </c>
      <c r="T3852" s="41" t="s">
        <v>18462</v>
      </c>
      <c r="U3852" s="2"/>
      <c r="V3852" s="2"/>
      <c r="W3852" s="41" t="s">
        <v>17589</v>
      </c>
      <c r="X3852" s="2" t="s">
        <v>1598</v>
      </c>
      <c r="Y3852" s="2" t="s">
        <v>102</v>
      </c>
      <c r="Z3852" s="5" t="s">
        <v>10423</v>
      </c>
      <c r="AA3852" s="5" t="s">
        <v>16910</v>
      </c>
      <c r="AB3852" s="5" t="s">
        <v>16316</v>
      </c>
      <c r="AC3852" s="2" t="s">
        <v>5205</v>
      </c>
      <c r="AD3852" s="2">
        <v>1026500</v>
      </c>
      <c r="AE3852" s="5">
        <v>30</v>
      </c>
      <c r="AF3852" s="25"/>
      <c r="AG3852" s="29">
        <v>3</v>
      </c>
      <c r="AH3852" s="2" t="s">
        <v>17974</v>
      </c>
      <c r="AI3852" s="2">
        <v>3</v>
      </c>
      <c r="AJ3852" s="2">
        <v>3</v>
      </c>
      <c r="AK3852" s="2"/>
      <c r="AL3852" s="2"/>
      <c r="AM3852" s="2"/>
      <c r="AN3852" s="2"/>
      <c r="AO3852" s="2"/>
      <c r="AP3852" s="25"/>
      <c r="AQ3852" s="25"/>
      <c r="AR3852" s="2"/>
      <c r="AS3852" s="2"/>
      <c r="AT3852" s="2"/>
      <c r="AU3852" s="25"/>
      <c r="AV3852" s="2"/>
      <c r="AW3852" s="2"/>
      <c r="AX3852" s="25"/>
      <c r="AY3852" s="25"/>
      <c r="AZ3852" s="25"/>
      <c r="BA3852" s="25"/>
      <c r="BB3852" s="25"/>
      <c r="BC3852" s="25"/>
      <c r="BD3852" s="25"/>
      <c r="BE3852" s="25"/>
      <c r="BF3852" s="25"/>
      <c r="BG3852" s="25"/>
      <c r="BH3852" s="25"/>
      <c r="BI3852" s="25"/>
      <c r="BJ3852" s="25"/>
      <c r="BK3852" s="25"/>
      <c r="BL3852" s="25"/>
      <c r="BM3852" s="25"/>
      <c r="BN3852" s="25"/>
      <c r="BO3852" s="25"/>
      <c r="BP3852" s="25"/>
      <c r="BQ3852" s="25"/>
      <c r="BR3852" s="25"/>
      <c r="BS3852" s="25"/>
      <c r="BT3852" s="25"/>
      <c r="BU3852" s="25"/>
      <c r="BV3852" s="25"/>
      <c r="BW3852" s="25"/>
      <c r="BX3852" s="25"/>
      <c r="BY3852" s="25"/>
      <c r="BZ3852" s="25"/>
      <c r="CA3852" s="25"/>
      <c r="CB3852" s="25"/>
      <c r="CC3852" s="25"/>
      <c r="CD3852" s="2" t="s">
        <v>78</v>
      </c>
      <c r="CE3852" s="2" t="s">
        <v>22272</v>
      </c>
      <c r="CF3852" s="25"/>
      <c r="CG3852" s="25"/>
      <c r="CH3852" s="25"/>
      <c r="CI3852" s="25"/>
      <c r="CJ3852" s="25"/>
    </row>
    <row r="3853" spans="1:88" x14ac:dyDescent="0.2">
      <c r="A3853" s="2" t="s">
        <v>14184</v>
      </c>
      <c r="B3853" s="2" t="s">
        <v>26894</v>
      </c>
      <c r="C3853" s="2" t="s">
        <v>10420</v>
      </c>
      <c r="D3853" s="2"/>
      <c r="E3853" s="2" t="s">
        <v>14184</v>
      </c>
      <c r="F3853" s="2" t="s">
        <v>14185</v>
      </c>
      <c r="G3853" s="2" t="s">
        <v>14186</v>
      </c>
      <c r="H3853" s="2"/>
      <c r="I3853" s="2" t="s">
        <v>61</v>
      </c>
      <c r="J3853" s="2" t="s">
        <v>61</v>
      </c>
      <c r="K3853" s="50" t="s">
        <v>61</v>
      </c>
      <c r="L3853" s="43">
        <v>2014</v>
      </c>
      <c r="M3853" s="2" t="s">
        <v>133</v>
      </c>
      <c r="N3853" s="32">
        <v>24.96152</v>
      </c>
      <c r="O3853" s="32">
        <v>55.024160000000002</v>
      </c>
      <c r="P3853" s="2" t="s">
        <v>2767</v>
      </c>
      <c r="Q3853" s="2" t="s">
        <v>65</v>
      </c>
      <c r="R3853" s="43" t="s">
        <v>18854</v>
      </c>
      <c r="S3853" s="41" t="s">
        <v>134</v>
      </c>
      <c r="T3853" s="41" t="s">
        <v>18460</v>
      </c>
      <c r="U3853" s="2"/>
      <c r="V3853" s="2"/>
      <c r="W3853" s="41" t="s">
        <v>17589</v>
      </c>
      <c r="X3853" s="2" t="s">
        <v>315</v>
      </c>
      <c r="Y3853" s="2" t="s">
        <v>76</v>
      </c>
      <c r="Z3853" s="5" t="s">
        <v>10423</v>
      </c>
      <c r="AA3853" s="5" t="s">
        <v>16910</v>
      </c>
      <c r="AB3853" s="5" t="s">
        <v>16317</v>
      </c>
      <c r="AC3853" s="2" t="s">
        <v>5247</v>
      </c>
      <c r="AD3853" s="2">
        <v>1051100</v>
      </c>
      <c r="AE3853" s="5">
        <v>30</v>
      </c>
      <c r="AF3853" s="25"/>
      <c r="AG3853" s="29">
        <v>3</v>
      </c>
      <c r="AH3853" s="2" t="s">
        <v>17978</v>
      </c>
      <c r="AI3853" s="2">
        <v>3</v>
      </c>
      <c r="AJ3853" s="2">
        <v>3</v>
      </c>
      <c r="AK3853" s="2"/>
      <c r="AL3853" s="2"/>
      <c r="AM3853" s="2"/>
      <c r="AN3853" s="2"/>
      <c r="AO3853" s="2"/>
      <c r="AP3853" s="25"/>
      <c r="AQ3853" s="25"/>
      <c r="AR3853" s="2"/>
      <c r="AS3853" s="2"/>
      <c r="AT3853" s="2"/>
      <c r="AU3853" s="25"/>
      <c r="AV3853" s="2"/>
      <c r="AW3853" s="2"/>
      <c r="AX3853" s="25"/>
      <c r="AY3853" s="25"/>
      <c r="AZ3853" s="25"/>
      <c r="BA3853" s="25"/>
      <c r="BB3853" s="25"/>
      <c r="BC3853" s="25"/>
      <c r="BD3853" s="25"/>
      <c r="BE3853" s="25"/>
      <c r="BF3853" s="25"/>
      <c r="BG3853" s="25"/>
      <c r="BH3853" s="25"/>
      <c r="BI3853" s="25"/>
      <c r="BJ3853" s="25"/>
      <c r="BK3853" s="25"/>
      <c r="BL3853" s="25"/>
      <c r="BM3853" s="25"/>
      <c r="BN3853" s="25"/>
      <c r="BO3853" s="25"/>
      <c r="BP3853" s="25"/>
      <c r="BQ3853" s="25"/>
      <c r="BR3853" s="25"/>
      <c r="BS3853" s="25"/>
      <c r="BT3853" s="25"/>
      <c r="BU3853" s="25"/>
      <c r="BV3853" s="25"/>
      <c r="BW3853" s="25"/>
      <c r="BX3853" s="25"/>
      <c r="BY3853" s="25"/>
      <c r="BZ3853" s="25"/>
      <c r="CA3853" s="25"/>
      <c r="CB3853" s="25"/>
      <c r="CC3853" s="25"/>
      <c r="CD3853" s="2" t="s">
        <v>78</v>
      </c>
      <c r="CE3853" s="2" t="s">
        <v>22273</v>
      </c>
      <c r="CF3853" s="25"/>
      <c r="CG3853" s="25"/>
      <c r="CH3853" s="25"/>
      <c r="CI3853" s="25"/>
      <c r="CJ3853" s="25"/>
    </row>
    <row r="3854" spans="1:88" x14ac:dyDescent="0.2">
      <c r="A3854" s="2" t="s">
        <v>14187</v>
      </c>
      <c r="B3854" s="2" t="s">
        <v>26895</v>
      </c>
      <c r="C3854" s="2" t="s">
        <v>10420</v>
      </c>
      <c r="D3854" s="2"/>
      <c r="E3854" s="2" t="s">
        <v>14187</v>
      </c>
      <c r="F3854" s="2" t="s">
        <v>14188</v>
      </c>
      <c r="G3854" s="2" t="s">
        <v>14189</v>
      </c>
      <c r="H3854" s="2"/>
      <c r="I3854" s="2" t="s">
        <v>61</v>
      </c>
      <c r="J3854" s="2" t="s">
        <v>61</v>
      </c>
      <c r="K3854" s="50" t="s">
        <v>61</v>
      </c>
      <c r="L3854" s="43">
        <v>2016</v>
      </c>
      <c r="M3854" s="2" t="s">
        <v>133</v>
      </c>
      <c r="N3854" s="32">
        <v>25.28312</v>
      </c>
      <c r="O3854" s="32">
        <v>55.342190000000002</v>
      </c>
      <c r="P3854" s="2" t="s">
        <v>2767</v>
      </c>
      <c r="Q3854" s="2" t="s">
        <v>65</v>
      </c>
      <c r="R3854" s="43" t="s">
        <v>16802</v>
      </c>
      <c r="S3854" s="41" t="s">
        <v>4851</v>
      </c>
      <c r="T3854" s="41" t="s">
        <v>18462</v>
      </c>
      <c r="U3854" s="2"/>
      <c r="V3854" s="2"/>
      <c r="W3854" s="41" t="s">
        <v>17589</v>
      </c>
      <c r="X3854" s="2" t="s">
        <v>1598</v>
      </c>
      <c r="Y3854" s="2" t="s">
        <v>102</v>
      </c>
      <c r="Z3854" s="5" t="s">
        <v>10423</v>
      </c>
      <c r="AA3854" s="5" t="s">
        <v>16910</v>
      </c>
      <c r="AB3854" s="5" t="s">
        <v>16316</v>
      </c>
      <c r="AC3854" s="2" t="s">
        <v>5205</v>
      </c>
      <c r="AD3854" s="2">
        <v>1013300</v>
      </c>
      <c r="AE3854" s="5">
        <v>30</v>
      </c>
      <c r="AF3854" s="25"/>
      <c r="AG3854" s="29">
        <v>3</v>
      </c>
      <c r="AH3854" s="2" t="s">
        <v>17974</v>
      </c>
      <c r="AI3854" s="2">
        <v>3</v>
      </c>
      <c r="AJ3854" s="2">
        <v>3</v>
      </c>
      <c r="AK3854" s="2"/>
      <c r="AL3854" s="2"/>
      <c r="AM3854" s="2"/>
      <c r="AN3854" s="2"/>
      <c r="AO3854" s="2"/>
      <c r="AP3854" s="25"/>
      <c r="AQ3854" s="25"/>
      <c r="AR3854" s="2"/>
      <c r="AS3854" s="2"/>
      <c r="AT3854" s="2"/>
      <c r="AU3854" s="25"/>
      <c r="AV3854" s="2"/>
      <c r="AW3854" s="2"/>
      <c r="AX3854" s="25"/>
      <c r="AY3854" s="25"/>
      <c r="AZ3854" s="25"/>
      <c r="BA3854" s="25"/>
      <c r="BB3854" s="25"/>
      <c r="BC3854" s="25"/>
      <c r="BD3854" s="25"/>
      <c r="BE3854" s="25"/>
      <c r="BF3854" s="25"/>
      <c r="BG3854" s="25"/>
      <c r="BH3854" s="25"/>
      <c r="BI3854" s="25"/>
      <c r="BJ3854" s="25"/>
      <c r="BK3854" s="25"/>
      <c r="BL3854" s="25"/>
      <c r="BM3854" s="25"/>
      <c r="BN3854" s="25"/>
      <c r="BO3854" s="25"/>
      <c r="BP3854" s="25"/>
      <c r="BQ3854" s="25"/>
      <c r="BR3854" s="25"/>
      <c r="BS3854" s="25"/>
      <c r="BT3854" s="25"/>
      <c r="BU3854" s="25"/>
      <c r="BV3854" s="25"/>
      <c r="BW3854" s="25"/>
      <c r="BX3854" s="25"/>
      <c r="BY3854" s="25"/>
      <c r="BZ3854" s="25"/>
      <c r="CA3854" s="25"/>
      <c r="CB3854" s="25"/>
      <c r="CC3854" s="25"/>
      <c r="CD3854" s="2" t="s">
        <v>78</v>
      </c>
      <c r="CE3854" s="2" t="s">
        <v>22274</v>
      </c>
      <c r="CF3854" s="25"/>
      <c r="CG3854" s="25"/>
      <c r="CH3854" s="25"/>
      <c r="CI3854" s="25"/>
      <c r="CJ3854" s="25"/>
    </row>
    <row r="3855" spans="1:88" x14ac:dyDescent="0.2">
      <c r="A3855" s="2" t="s">
        <v>14190</v>
      </c>
      <c r="B3855" s="2" t="s">
        <v>26896</v>
      </c>
      <c r="C3855" s="2" t="s">
        <v>10420</v>
      </c>
      <c r="D3855" s="2"/>
      <c r="E3855" s="2" t="s">
        <v>14190</v>
      </c>
      <c r="F3855" s="2" t="s">
        <v>14191</v>
      </c>
      <c r="G3855" s="2" t="s">
        <v>14192</v>
      </c>
      <c r="H3855" s="2"/>
      <c r="I3855" s="2" t="s">
        <v>61</v>
      </c>
      <c r="J3855" s="2" t="s">
        <v>61</v>
      </c>
      <c r="K3855" s="50" t="s">
        <v>61</v>
      </c>
      <c r="L3855" s="43">
        <v>2017</v>
      </c>
      <c r="M3855" s="2" t="s">
        <v>133</v>
      </c>
      <c r="N3855" s="32">
        <v>25.057020000000001</v>
      </c>
      <c r="O3855" s="32">
        <v>55.213749999999997</v>
      </c>
      <c r="P3855" s="2" t="s">
        <v>2767</v>
      </c>
      <c r="Q3855" s="2" t="s">
        <v>65</v>
      </c>
      <c r="R3855" s="43" t="s">
        <v>18854</v>
      </c>
      <c r="S3855" s="41" t="s">
        <v>272</v>
      </c>
      <c r="T3855" s="41" t="s">
        <v>18461</v>
      </c>
      <c r="U3855" s="2"/>
      <c r="V3855" s="2"/>
      <c r="W3855" s="41" t="s">
        <v>17589</v>
      </c>
      <c r="X3855" s="2" t="s">
        <v>315</v>
      </c>
      <c r="Y3855" s="2" t="s">
        <v>76</v>
      </c>
      <c r="Z3855" s="5" t="s">
        <v>10423</v>
      </c>
      <c r="AA3855" s="5" t="s">
        <v>16910</v>
      </c>
      <c r="AB3855" s="5" t="s">
        <v>16317</v>
      </c>
      <c r="AC3855" s="2" t="s">
        <v>5205</v>
      </c>
      <c r="AD3855" s="2">
        <v>1068100</v>
      </c>
      <c r="AE3855" s="5">
        <v>30.5</v>
      </c>
      <c r="AF3855" s="25"/>
      <c r="AG3855" s="29">
        <v>3</v>
      </c>
      <c r="AH3855" s="2" t="s">
        <v>17974</v>
      </c>
      <c r="AI3855" s="2">
        <v>3</v>
      </c>
      <c r="AJ3855" s="2">
        <v>3</v>
      </c>
      <c r="AK3855" s="2"/>
      <c r="AL3855" s="2"/>
      <c r="AM3855" s="2"/>
      <c r="AN3855" s="2"/>
      <c r="AO3855" s="2"/>
      <c r="AP3855" s="25"/>
      <c r="AQ3855" s="25"/>
      <c r="AR3855" s="2"/>
      <c r="AS3855" s="2"/>
      <c r="AT3855" s="2"/>
      <c r="AU3855" s="25"/>
      <c r="AV3855" s="2"/>
      <c r="AW3855" s="2"/>
      <c r="AX3855" s="25"/>
      <c r="AY3855" s="25"/>
      <c r="AZ3855" s="25"/>
      <c r="BA3855" s="25"/>
      <c r="BB3855" s="25"/>
      <c r="BC3855" s="25"/>
      <c r="BD3855" s="25"/>
      <c r="BE3855" s="25"/>
      <c r="BF3855" s="25"/>
      <c r="BG3855" s="25"/>
      <c r="BH3855" s="25"/>
      <c r="BI3855" s="25"/>
      <c r="BJ3855" s="25"/>
      <c r="BK3855" s="25"/>
      <c r="BL3855" s="25"/>
      <c r="BM3855" s="25"/>
      <c r="BN3855" s="25"/>
      <c r="BO3855" s="25"/>
      <c r="BP3855" s="25"/>
      <c r="BQ3855" s="25"/>
      <c r="BR3855" s="25"/>
      <c r="BS3855" s="25"/>
      <c r="BT3855" s="25"/>
      <c r="BU3855" s="25"/>
      <c r="BV3855" s="25"/>
      <c r="BW3855" s="25"/>
      <c r="BX3855" s="25"/>
      <c r="BY3855" s="25"/>
      <c r="BZ3855" s="25"/>
      <c r="CA3855" s="25"/>
      <c r="CB3855" s="25"/>
      <c r="CC3855" s="25"/>
      <c r="CD3855" s="2" t="s">
        <v>78</v>
      </c>
      <c r="CE3855" s="2" t="s">
        <v>22275</v>
      </c>
      <c r="CF3855" s="25"/>
      <c r="CG3855" s="25"/>
      <c r="CH3855" s="25"/>
      <c r="CI3855" s="25"/>
      <c r="CJ3855" s="25"/>
    </row>
    <row r="3856" spans="1:88" x14ac:dyDescent="0.2">
      <c r="A3856" s="2" t="s">
        <v>14193</v>
      </c>
      <c r="B3856" s="2" t="s">
        <v>26897</v>
      </c>
      <c r="C3856" s="2" t="s">
        <v>10420</v>
      </c>
      <c r="D3856" s="2"/>
      <c r="E3856" s="2" t="s">
        <v>14193</v>
      </c>
      <c r="F3856" s="2" t="s">
        <v>14194</v>
      </c>
      <c r="G3856" s="2" t="s">
        <v>14195</v>
      </c>
      <c r="H3856" s="2"/>
      <c r="I3856" s="2" t="s">
        <v>61</v>
      </c>
      <c r="J3856" s="2" t="s">
        <v>61</v>
      </c>
      <c r="K3856" s="50" t="s">
        <v>61</v>
      </c>
      <c r="L3856" s="43">
        <v>2009</v>
      </c>
      <c r="M3856" s="2" t="s">
        <v>133</v>
      </c>
      <c r="N3856" s="32">
        <v>25.19697</v>
      </c>
      <c r="O3856" s="32">
        <v>55.521850000000001</v>
      </c>
      <c r="P3856" s="2" t="s">
        <v>2767</v>
      </c>
      <c r="Q3856" s="2" t="s">
        <v>65</v>
      </c>
      <c r="R3856" s="43" t="s">
        <v>18854</v>
      </c>
      <c r="S3856" s="41" t="s">
        <v>1554</v>
      </c>
      <c r="T3856" s="41" t="s">
        <v>18460</v>
      </c>
      <c r="U3856" s="2"/>
      <c r="V3856" s="2"/>
      <c r="W3856" s="41" t="s">
        <v>17589</v>
      </c>
      <c r="X3856" s="2" t="s">
        <v>315</v>
      </c>
      <c r="Y3856" s="2" t="s">
        <v>76</v>
      </c>
      <c r="Z3856" s="5" t="s">
        <v>10423</v>
      </c>
      <c r="AA3856" s="5" t="s">
        <v>16910</v>
      </c>
      <c r="AB3856" s="5" t="s">
        <v>16317</v>
      </c>
      <c r="AC3856" s="2" t="s">
        <v>5247</v>
      </c>
      <c r="AD3856" s="2">
        <v>1027100</v>
      </c>
      <c r="AE3856" s="5">
        <v>39</v>
      </c>
      <c r="AF3856" s="25"/>
      <c r="AG3856" s="29">
        <v>3</v>
      </c>
      <c r="AH3856" s="2" t="s">
        <v>17978</v>
      </c>
      <c r="AI3856" s="2">
        <v>3</v>
      </c>
      <c r="AJ3856" s="2">
        <v>3</v>
      </c>
      <c r="AK3856" s="2"/>
      <c r="AL3856" s="2"/>
      <c r="AM3856" s="2"/>
      <c r="AN3856" s="2"/>
      <c r="AO3856" s="2"/>
      <c r="AP3856" s="25"/>
      <c r="AQ3856" s="25"/>
      <c r="AR3856" s="2"/>
      <c r="AS3856" s="2"/>
      <c r="AT3856" s="2"/>
      <c r="AU3856" s="25"/>
      <c r="AV3856" s="2"/>
      <c r="AW3856" s="2"/>
      <c r="AX3856" s="25"/>
      <c r="AY3856" s="25"/>
      <c r="AZ3856" s="25"/>
      <c r="BA3856" s="25"/>
      <c r="BB3856" s="25"/>
      <c r="BC3856" s="25"/>
      <c r="BD3856" s="25"/>
      <c r="BE3856" s="25"/>
      <c r="BF3856" s="25"/>
      <c r="BG3856" s="25"/>
      <c r="BH3856" s="25"/>
      <c r="BI3856" s="25"/>
      <c r="BJ3856" s="25"/>
      <c r="BK3856" s="25"/>
      <c r="BL3856" s="25"/>
      <c r="BM3856" s="25"/>
      <c r="BN3856" s="25"/>
      <c r="BO3856" s="25"/>
      <c r="BP3856" s="25"/>
      <c r="BQ3856" s="25"/>
      <c r="BR3856" s="25"/>
      <c r="BS3856" s="25"/>
      <c r="BT3856" s="25"/>
      <c r="BU3856" s="25"/>
      <c r="BV3856" s="25"/>
      <c r="BW3856" s="25"/>
      <c r="BX3856" s="25"/>
      <c r="BY3856" s="25"/>
      <c r="BZ3856" s="25"/>
      <c r="CA3856" s="25"/>
      <c r="CB3856" s="25"/>
      <c r="CC3856" s="25"/>
      <c r="CD3856" s="2" t="s">
        <v>78</v>
      </c>
      <c r="CE3856" s="2" t="s">
        <v>22276</v>
      </c>
      <c r="CF3856" s="25"/>
      <c r="CG3856" s="25"/>
      <c r="CH3856" s="25"/>
      <c r="CI3856" s="25"/>
      <c r="CJ3856" s="25"/>
    </row>
    <row r="3857" spans="1:88" x14ac:dyDescent="0.2">
      <c r="A3857" s="2" t="s">
        <v>14196</v>
      </c>
      <c r="B3857" s="2" t="s">
        <v>26898</v>
      </c>
      <c r="C3857" s="2" t="s">
        <v>10420</v>
      </c>
      <c r="D3857" s="2"/>
      <c r="E3857" s="2" t="s">
        <v>14196</v>
      </c>
      <c r="F3857" s="2" t="s">
        <v>14197</v>
      </c>
      <c r="G3857" s="2" t="s">
        <v>14198</v>
      </c>
      <c r="H3857" s="2"/>
      <c r="I3857" s="2" t="s">
        <v>61</v>
      </c>
      <c r="J3857" s="2" t="s">
        <v>61</v>
      </c>
      <c r="K3857" s="50" t="s">
        <v>61</v>
      </c>
      <c r="L3857" s="43">
        <v>2017</v>
      </c>
      <c r="M3857" s="2" t="s">
        <v>133</v>
      </c>
      <c r="N3857" s="32">
        <v>25.218779999999999</v>
      </c>
      <c r="O3857" s="32">
        <v>55.424570000000003</v>
      </c>
      <c r="P3857" s="2" t="s">
        <v>2767</v>
      </c>
      <c r="Q3857" s="2" t="s">
        <v>65</v>
      </c>
      <c r="R3857" s="43" t="s">
        <v>16802</v>
      </c>
      <c r="S3857" s="41" t="s">
        <v>4851</v>
      </c>
      <c r="T3857" s="41" t="s">
        <v>18462</v>
      </c>
      <c r="U3857" s="2"/>
      <c r="V3857" s="2"/>
      <c r="W3857" s="41" t="s">
        <v>17589</v>
      </c>
      <c r="X3857" s="2" t="s">
        <v>1598</v>
      </c>
      <c r="Y3857" s="2" t="s">
        <v>102</v>
      </c>
      <c r="Z3857" s="5" t="s">
        <v>10423</v>
      </c>
      <c r="AA3857" s="5" t="s">
        <v>16910</v>
      </c>
      <c r="AB3857" s="5" t="s">
        <v>16316</v>
      </c>
      <c r="AC3857" s="2" t="s">
        <v>5247</v>
      </c>
      <c r="AD3857" s="2">
        <v>1025100</v>
      </c>
      <c r="AE3857" s="5">
        <v>30</v>
      </c>
      <c r="AF3857" s="25"/>
      <c r="AG3857" s="29">
        <v>3</v>
      </c>
      <c r="AH3857" s="2" t="s">
        <v>17978</v>
      </c>
      <c r="AI3857" s="2">
        <v>3</v>
      </c>
      <c r="AJ3857" s="2">
        <v>3</v>
      </c>
      <c r="AK3857" s="2"/>
      <c r="AL3857" s="2"/>
      <c r="AM3857" s="2"/>
      <c r="AN3857" s="2"/>
      <c r="AO3857" s="2"/>
      <c r="AP3857" s="25"/>
      <c r="AQ3857" s="25"/>
      <c r="AR3857" s="2"/>
      <c r="AS3857" s="2"/>
      <c r="AT3857" s="2"/>
      <c r="AU3857" s="25"/>
      <c r="AV3857" s="2"/>
      <c r="AW3857" s="2"/>
      <c r="AX3857" s="25"/>
      <c r="AY3857" s="25"/>
      <c r="AZ3857" s="25"/>
      <c r="BA3857" s="25"/>
      <c r="BB3857" s="25"/>
      <c r="BC3857" s="25"/>
      <c r="BD3857" s="25"/>
      <c r="BE3857" s="25"/>
      <c r="BF3857" s="25"/>
      <c r="BG3857" s="25"/>
      <c r="BH3857" s="25"/>
      <c r="BI3857" s="25"/>
      <c r="BJ3857" s="25"/>
      <c r="BK3857" s="25"/>
      <c r="BL3857" s="25"/>
      <c r="BM3857" s="25"/>
      <c r="BN3857" s="25"/>
      <c r="BO3857" s="25"/>
      <c r="BP3857" s="25"/>
      <c r="BQ3857" s="25"/>
      <c r="BR3857" s="25"/>
      <c r="BS3857" s="25"/>
      <c r="BT3857" s="25"/>
      <c r="BU3857" s="25"/>
      <c r="BV3857" s="25"/>
      <c r="BW3857" s="25"/>
      <c r="BX3857" s="25"/>
      <c r="BY3857" s="25"/>
      <c r="BZ3857" s="25"/>
      <c r="CA3857" s="25"/>
      <c r="CB3857" s="25"/>
      <c r="CC3857" s="25"/>
      <c r="CD3857" s="2" t="s">
        <v>78</v>
      </c>
      <c r="CE3857" s="2" t="s">
        <v>22277</v>
      </c>
      <c r="CF3857" s="25"/>
      <c r="CG3857" s="25"/>
      <c r="CH3857" s="25"/>
      <c r="CI3857" s="25"/>
      <c r="CJ3857" s="25"/>
    </row>
    <row r="3858" spans="1:88" x14ac:dyDescent="0.2">
      <c r="A3858" s="2" t="s">
        <v>14199</v>
      </c>
      <c r="B3858" s="2" t="s">
        <v>26899</v>
      </c>
      <c r="C3858" s="2" t="s">
        <v>10420</v>
      </c>
      <c r="D3858" s="2"/>
      <c r="E3858" s="2" t="s">
        <v>14199</v>
      </c>
      <c r="F3858" s="2" t="s">
        <v>14200</v>
      </c>
      <c r="G3858" s="2" t="s">
        <v>14201</v>
      </c>
      <c r="H3858" s="2"/>
      <c r="I3858" s="2" t="s">
        <v>61</v>
      </c>
      <c r="J3858" s="2" t="s">
        <v>61</v>
      </c>
      <c r="K3858" s="50" t="s">
        <v>61</v>
      </c>
      <c r="L3858" s="43">
        <v>2015</v>
      </c>
      <c r="M3858" s="2" t="s">
        <v>133</v>
      </c>
      <c r="N3858" s="32">
        <v>25.043299999999999</v>
      </c>
      <c r="O3858" s="32">
        <v>55.216500000000003</v>
      </c>
      <c r="P3858" s="2" t="s">
        <v>2767</v>
      </c>
      <c r="Q3858" s="2" t="s">
        <v>65</v>
      </c>
      <c r="R3858" s="43" t="s">
        <v>18854</v>
      </c>
      <c r="S3858" s="41" t="s">
        <v>272</v>
      </c>
      <c r="T3858" s="41" t="s">
        <v>18461</v>
      </c>
      <c r="U3858" s="2"/>
      <c r="V3858" s="2"/>
      <c r="W3858" s="41" t="s">
        <v>17589</v>
      </c>
      <c r="X3858" s="2" t="s">
        <v>1598</v>
      </c>
      <c r="Y3858" s="2" t="s">
        <v>76</v>
      </c>
      <c r="Z3858" s="5" t="s">
        <v>10423</v>
      </c>
      <c r="AA3858" s="5" t="s">
        <v>16910</v>
      </c>
      <c r="AB3858" s="5" t="s">
        <v>16317</v>
      </c>
      <c r="AC3858" s="2" t="s">
        <v>5205</v>
      </c>
      <c r="AD3858" s="2">
        <v>1068200</v>
      </c>
      <c r="AE3858" s="5">
        <v>63.5</v>
      </c>
      <c r="AF3858" s="25"/>
      <c r="AG3858" s="29">
        <v>3</v>
      </c>
      <c r="AH3858" s="2" t="s">
        <v>17974</v>
      </c>
      <c r="AI3858" s="2">
        <v>3</v>
      </c>
      <c r="AJ3858" s="2">
        <v>3</v>
      </c>
      <c r="AK3858" s="2"/>
      <c r="AL3858" s="2"/>
      <c r="AM3858" s="2"/>
      <c r="AN3858" s="2"/>
      <c r="AO3858" s="2"/>
      <c r="AP3858" s="25"/>
      <c r="AQ3858" s="25"/>
      <c r="AR3858" s="2"/>
      <c r="AS3858" s="2"/>
      <c r="AT3858" s="2"/>
      <c r="AU3858" s="25"/>
      <c r="AV3858" s="2"/>
      <c r="AW3858" s="2"/>
      <c r="AX3858" s="25"/>
      <c r="AY3858" s="25"/>
      <c r="AZ3858" s="25"/>
      <c r="BA3858" s="25"/>
      <c r="BB3858" s="25"/>
      <c r="BC3858" s="25"/>
      <c r="BD3858" s="25"/>
      <c r="BE3858" s="25"/>
      <c r="BF3858" s="25"/>
      <c r="BG3858" s="25"/>
      <c r="BH3858" s="25"/>
      <c r="BI3858" s="25"/>
      <c r="BJ3858" s="25"/>
      <c r="BK3858" s="25"/>
      <c r="BL3858" s="25"/>
      <c r="BM3858" s="25"/>
      <c r="BN3858" s="25"/>
      <c r="BO3858" s="25"/>
      <c r="BP3858" s="25"/>
      <c r="BQ3858" s="25"/>
      <c r="BR3858" s="25"/>
      <c r="BS3858" s="25"/>
      <c r="BT3858" s="25"/>
      <c r="BU3858" s="25"/>
      <c r="BV3858" s="25"/>
      <c r="BW3858" s="25"/>
      <c r="BX3858" s="25"/>
      <c r="BY3858" s="25"/>
      <c r="BZ3858" s="25"/>
      <c r="CA3858" s="25"/>
      <c r="CB3858" s="25"/>
      <c r="CC3858" s="25"/>
      <c r="CD3858" s="2" t="s">
        <v>78</v>
      </c>
      <c r="CE3858" s="2" t="s">
        <v>22278</v>
      </c>
      <c r="CF3858" s="25"/>
      <c r="CG3858" s="25"/>
      <c r="CH3858" s="25"/>
      <c r="CI3858" s="25"/>
      <c r="CJ3858" s="25"/>
    </row>
    <row r="3859" spans="1:88" x14ac:dyDescent="0.2">
      <c r="A3859" s="2" t="s">
        <v>14202</v>
      </c>
      <c r="B3859" s="2" t="s">
        <v>26900</v>
      </c>
      <c r="C3859" s="2" t="s">
        <v>10420</v>
      </c>
      <c r="D3859" s="2"/>
      <c r="E3859" s="2" t="s">
        <v>14202</v>
      </c>
      <c r="F3859" s="2" t="s">
        <v>14203</v>
      </c>
      <c r="G3859" s="2" t="s">
        <v>14204</v>
      </c>
      <c r="H3859" s="2"/>
      <c r="I3859" s="2" t="s">
        <v>61</v>
      </c>
      <c r="J3859" s="2" t="s">
        <v>61</v>
      </c>
      <c r="K3859" s="50" t="s">
        <v>61</v>
      </c>
      <c r="L3859" s="43">
        <v>2017</v>
      </c>
      <c r="M3859" s="2" t="s">
        <v>133</v>
      </c>
      <c r="N3859" s="32">
        <v>25.134679999999999</v>
      </c>
      <c r="O3859" s="32">
        <v>55.21649</v>
      </c>
      <c r="P3859" s="2" t="s">
        <v>2767</v>
      </c>
      <c r="Q3859" s="2" t="s">
        <v>65</v>
      </c>
      <c r="R3859" s="43" t="s">
        <v>16802</v>
      </c>
      <c r="S3859" s="41" t="s">
        <v>14205</v>
      </c>
      <c r="T3859" s="41" t="s">
        <v>18462</v>
      </c>
      <c r="U3859" s="2"/>
      <c r="V3859" s="2"/>
      <c r="W3859" s="41" t="s">
        <v>17589</v>
      </c>
      <c r="X3859" s="2" t="s">
        <v>1598</v>
      </c>
      <c r="Y3859" s="2" t="s">
        <v>76</v>
      </c>
      <c r="Z3859" s="5" t="s">
        <v>10423</v>
      </c>
      <c r="AA3859" s="5" t="s">
        <v>16910</v>
      </c>
      <c r="AB3859" s="5" t="s">
        <v>16317</v>
      </c>
      <c r="AC3859" s="2" t="s">
        <v>5205</v>
      </c>
      <c r="AD3859" s="2">
        <v>1036800</v>
      </c>
      <c r="AE3859" s="5">
        <v>30</v>
      </c>
      <c r="AF3859" s="25"/>
      <c r="AG3859" s="29">
        <v>3</v>
      </c>
      <c r="AH3859" s="2" t="s">
        <v>17974</v>
      </c>
      <c r="AI3859" s="2">
        <v>3</v>
      </c>
      <c r="AJ3859" s="2">
        <v>3</v>
      </c>
      <c r="AK3859" s="2"/>
      <c r="AL3859" s="2"/>
      <c r="AM3859" s="2"/>
      <c r="AN3859" s="2"/>
      <c r="AO3859" s="2"/>
      <c r="AP3859" s="25"/>
      <c r="AQ3859" s="25"/>
      <c r="AR3859" s="2"/>
      <c r="AS3859" s="2"/>
      <c r="AT3859" s="2"/>
      <c r="AU3859" s="25"/>
      <c r="AV3859" s="2"/>
      <c r="AW3859" s="2"/>
      <c r="AX3859" s="25"/>
      <c r="AY3859" s="25"/>
      <c r="AZ3859" s="25"/>
      <c r="BA3859" s="25"/>
      <c r="BB3859" s="25"/>
      <c r="BC3859" s="25"/>
      <c r="BD3859" s="25"/>
      <c r="BE3859" s="25"/>
      <c r="BF3859" s="25"/>
      <c r="BG3859" s="25"/>
      <c r="BH3859" s="25"/>
      <c r="BI3859" s="25"/>
      <c r="BJ3859" s="25"/>
      <c r="BK3859" s="25"/>
      <c r="BL3859" s="25"/>
      <c r="BM3859" s="25"/>
      <c r="BN3859" s="25"/>
      <c r="BO3859" s="25"/>
      <c r="BP3859" s="25"/>
      <c r="BQ3859" s="25"/>
      <c r="BR3859" s="25"/>
      <c r="BS3859" s="25"/>
      <c r="BT3859" s="25"/>
      <c r="BU3859" s="25"/>
      <c r="BV3859" s="25"/>
      <c r="BW3859" s="25"/>
      <c r="BX3859" s="25"/>
      <c r="BY3859" s="25"/>
      <c r="BZ3859" s="25"/>
      <c r="CA3859" s="25"/>
      <c r="CB3859" s="25"/>
      <c r="CC3859" s="25"/>
      <c r="CD3859" s="2" t="s">
        <v>78</v>
      </c>
      <c r="CE3859" s="2" t="s">
        <v>22279</v>
      </c>
      <c r="CF3859" s="25"/>
      <c r="CG3859" s="25"/>
      <c r="CH3859" s="25"/>
      <c r="CI3859" s="25"/>
      <c r="CJ3859" s="25"/>
    </row>
    <row r="3860" spans="1:88" x14ac:dyDescent="0.2">
      <c r="A3860" s="2" t="s">
        <v>14208</v>
      </c>
      <c r="B3860" s="2" t="s">
        <v>26901</v>
      </c>
      <c r="C3860" s="2" t="s">
        <v>10420</v>
      </c>
      <c r="D3860" s="2"/>
      <c r="E3860" s="2" t="s">
        <v>14208</v>
      </c>
      <c r="F3860" s="2" t="s">
        <v>14209</v>
      </c>
      <c r="G3860" s="2" t="s">
        <v>16410</v>
      </c>
      <c r="H3860" s="2"/>
      <c r="I3860" s="2" t="s">
        <v>61</v>
      </c>
      <c r="J3860" s="2" t="s">
        <v>61</v>
      </c>
      <c r="K3860" s="50" t="s">
        <v>61</v>
      </c>
      <c r="L3860" s="43">
        <v>2017</v>
      </c>
      <c r="M3860" s="2" t="s">
        <v>133</v>
      </c>
      <c r="N3860" s="32">
        <v>25.19857</v>
      </c>
      <c r="O3860" s="32">
        <v>55.605800000000002</v>
      </c>
      <c r="P3860" s="2" t="s">
        <v>2767</v>
      </c>
      <c r="Q3860" s="2" t="s">
        <v>65</v>
      </c>
      <c r="R3860" s="43" t="s">
        <v>18854</v>
      </c>
      <c r="S3860" s="41" t="s">
        <v>272</v>
      </c>
      <c r="T3860" s="41" t="s">
        <v>18461</v>
      </c>
      <c r="U3860" s="2"/>
      <c r="V3860" s="2"/>
      <c r="W3860" s="41" t="s">
        <v>17589</v>
      </c>
      <c r="X3860" s="2" t="s">
        <v>1598</v>
      </c>
      <c r="Y3860" s="2" t="s">
        <v>69</v>
      </c>
      <c r="Z3860" s="5" t="s">
        <v>10423</v>
      </c>
      <c r="AA3860" s="5" t="s">
        <v>10937</v>
      </c>
      <c r="AB3860" s="5" t="s">
        <v>70</v>
      </c>
      <c r="AC3860" s="2" t="s">
        <v>5247</v>
      </c>
      <c r="AD3860" s="2">
        <v>1071100</v>
      </c>
      <c r="AE3860" s="5">
        <v>14</v>
      </c>
      <c r="AF3860" s="25"/>
      <c r="AG3860" s="29">
        <v>3</v>
      </c>
      <c r="AH3860" s="2" t="s">
        <v>17978</v>
      </c>
      <c r="AI3860" s="2">
        <v>3</v>
      </c>
      <c r="AJ3860" s="2">
        <v>3</v>
      </c>
      <c r="AK3860" s="2"/>
      <c r="AL3860" s="2"/>
      <c r="AM3860" s="2"/>
      <c r="AN3860" s="2"/>
      <c r="AO3860" s="2"/>
      <c r="AP3860" s="25"/>
      <c r="AQ3860" s="25"/>
      <c r="AR3860" s="2"/>
      <c r="AS3860" s="2"/>
      <c r="AT3860" s="2"/>
      <c r="AU3860" s="25"/>
      <c r="AV3860" s="2"/>
      <c r="AW3860" s="2"/>
      <c r="AX3860" s="25"/>
      <c r="AY3860" s="25"/>
      <c r="AZ3860" s="25"/>
      <c r="BA3860" s="25"/>
      <c r="BB3860" s="25"/>
      <c r="BC3860" s="25"/>
      <c r="BD3860" s="25"/>
      <c r="BE3860" s="25"/>
      <c r="BF3860" s="25"/>
      <c r="BG3860" s="25"/>
      <c r="BH3860" s="25"/>
      <c r="BI3860" s="25"/>
      <c r="BJ3860" s="25"/>
      <c r="BK3860" s="25"/>
      <c r="BL3860" s="25"/>
      <c r="BM3860" s="25"/>
      <c r="BN3860" s="25"/>
      <c r="BO3860" s="25"/>
      <c r="BP3860" s="25"/>
      <c r="BQ3860" s="25"/>
      <c r="BR3860" s="25"/>
      <c r="BS3860" s="25"/>
      <c r="BT3860" s="25"/>
      <c r="BU3860" s="25"/>
      <c r="BV3860" s="25"/>
      <c r="BW3860" s="25"/>
      <c r="BX3860" s="25"/>
      <c r="BY3860" s="25"/>
      <c r="BZ3860" s="25"/>
      <c r="CA3860" s="25"/>
      <c r="CB3860" s="25"/>
      <c r="CC3860" s="25"/>
      <c r="CD3860" s="2" t="s">
        <v>71</v>
      </c>
      <c r="CE3860" s="2">
        <v>0</v>
      </c>
      <c r="CF3860" s="25"/>
      <c r="CG3860" s="25"/>
      <c r="CH3860" s="25"/>
      <c r="CI3860" s="25"/>
      <c r="CJ3860" s="25"/>
    </row>
    <row r="3861" spans="1:88" x14ac:dyDescent="0.2">
      <c r="A3861" s="2" t="s">
        <v>14210</v>
      </c>
      <c r="B3861" s="2" t="s">
        <v>26902</v>
      </c>
      <c r="C3861" s="2" t="s">
        <v>10420</v>
      </c>
      <c r="D3861" s="2"/>
      <c r="E3861" s="2" t="s">
        <v>14210</v>
      </c>
      <c r="F3861" s="2" t="s">
        <v>14211</v>
      </c>
      <c r="G3861" s="2" t="s">
        <v>14212</v>
      </c>
      <c r="H3861" s="2"/>
      <c r="I3861" s="2" t="s">
        <v>61</v>
      </c>
      <c r="J3861" s="2" t="s">
        <v>61</v>
      </c>
      <c r="K3861" s="50" t="s">
        <v>61</v>
      </c>
      <c r="L3861" s="43">
        <v>2016</v>
      </c>
      <c r="M3861" s="2" t="s">
        <v>133</v>
      </c>
      <c r="N3861" s="32">
        <v>25.11421</v>
      </c>
      <c r="O3861" s="32">
        <v>55.389919999999996</v>
      </c>
      <c r="P3861" s="2" t="s">
        <v>2767</v>
      </c>
      <c r="Q3861" s="2" t="s">
        <v>65</v>
      </c>
      <c r="R3861" s="43" t="s">
        <v>18854</v>
      </c>
      <c r="S3861" s="41" t="s">
        <v>272</v>
      </c>
      <c r="T3861" s="41" t="s">
        <v>18461</v>
      </c>
      <c r="U3861" s="2"/>
      <c r="V3861" s="2"/>
      <c r="W3861" s="41" t="s">
        <v>17589</v>
      </c>
      <c r="X3861" s="2" t="s">
        <v>1598</v>
      </c>
      <c r="Y3861" s="2" t="s">
        <v>76</v>
      </c>
      <c r="Z3861" s="5" t="s">
        <v>10423</v>
      </c>
      <c r="AA3861" s="5" t="s">
        <v>16910</v>
      </c>
      <c r="AB3861" s="5" t="s">
        <v>16317</v>
      </c>
      <c r="AC3861" s="2" t="s">
        <v>5247</v>
      </c>
      <c r="AD3861" s="2">
        <v>1062600</v>
      </c>
      <c r="AE3861" s="5">
        <v>38</v>
      </c>
      <c r="AF3861" s="25"/>
      <c r="AG3861" s="29">
        <v>3</v>
      </c>
      <c r="AH3861" s="2" t="s">
        <v>17978</v>
      </c>
      <c r="AI3861" s="2">
        <v>3</v>
      </c>
      <c r="AJ3861" s="2">
        <v>3</v>
      </c>
      <c r="AK3861" s="2"/>
      <c r="AL3861" s="2"/>
      <c r="AM3861" s="2"/>
      <c r="AN3861" s="2"/>
      <c r="AO3861" s="2"/>
      <c r="AP3861" s="25"/>
      <c r="AQ3861" s="25"/>
      <c r="AR3861" s="2"/>
      <c r="AS3861" s="2"/>
      <c r="AT3861" s="2"/>
      <c r="AU3861" s="25"/>
      <c r="AV3861" s="2"/>
      <c r="AW3861" s="2"/>
      <c r="AX3861" s="25"/>
      <c r="AY3861" s="25"/>
      <c r="AZ3861" s="25"/>
      <c r="BA3861" s="25"/>
      <c r="BB3861" s="25"/>
      <c r="BC3861" s="25"/>
      <c r="BD3861" s="25"/>
      <c r="BE3861" s="25"/>
      <c r="BF3861" s="25"/>
      <c r="BG3861" s="25"/>
      <c r="BH3861" s="25"/>
      <c r="BI3861" s="25"/>
      <c r="BJ3861" s="25"/>
      <c r="BK3861" s="25"/>
      <c r="BL3861" s="25"/>
      <c r="BM3861" s="25"/>
      <c r="BN3861" s="25"/>
      <c r="BO3861" s="25"/>
      <c r="BP3861" s="25"/>
      <c r="BQ3861" s="25"/>
      <c r="BR3861" s="25"/>
      <c r="BS3861" s="25"/>
      <c r="BT3861" s="25"/>
      <c r="BU3861" s="25"/>
      <c r="BV3861" s="25"/>
      <c r="BW3861" s="25"/>
      <c r="BX3861" s="25"/>
      <c r="BY3861" s="25"/>
      <c r="BZ3861" s="25"/>
      <c r="CA3861" s="25"/>
      <c r="CB3861" s="25"/>
      <c r="CC3861" s="25"/>
      <c r="CD3861" s="2" t="s">
        <v>78</v>
      </c>
      <c r="CE3861" s="2" t="s">
        <v>22280</v>
      </c>
      <c r="CF3861" s="25"/>
      <c r="CG3861" s="25"/>
      <c r="CH3861" s="25"/>
      <c r="CI3861" s="25"/>
      <c r="CJ3861" s="25"/>
    </row>
    <row r="3862" spans="1:88" x14ac:dyDescent="0.2">
      <c r="A3862" s="2" t="s">
        <v>14213</v>
      </c>
      <c r="B3862" s="2" t="s">
        <v>26903</v>
      </c>
      <c r="C3862" s="2" t="s">
        <v>10420</v>
      </c>
      <c r="D3862" s="2"/>
      <c r="E3862" s="2" t="s">
        <v>14213</v>
      </c>
      <c r="F3862" s="2" t="s">
        <v>14214</v>
      </c>
      <c r="G3862" s="2" t="s">
        <v>14215</v>
      </c>
      <c r="H3862" s="2"/>
      <c r="I3862" s="2" t="s">
        <v>61</v>
      </c>
      <c r="J3862" s="2" t="s">
        <v>61</v>
      </c>
      <c r="K3862" s="50" t="s">
        <v>61</v>
      </c>
      <c r="L3862" s="43">
        <v>2016</v>
      </c>
      <c r="M3862" s="2" t="s">
        <v>133</v>
      </c>
      <c r="N3862" s="32">
        <v>25.02882</v>
      </c>
      <c r="O3862" s="32">
        <v>55.1815</v>
      </c>
      <c r="P3862" s="2" t="s">
        <v>2767</v>
      </c>
      <c r="Q3862" s="2" t="s">
        <v>65</v>
      </c>
      <c r="R3862" s="43" t="s">
        <v>18854</v>
      </c>
      <c r="S3862" s="41" t="s">
        <v>1554</v>
      </c>
      <c r="T3862" s="41" t="s">
        <v>18460</v>
      </c>
      <c r="U3862" s="2"/>
      <c r="V3862" s="2"/>
      <c r="W3862" s="41" t="s">
        <v>17589</v>
      </c>
      <c r="X3862" s="2" t="s">
        <v>1598</v>
      </c>
      <c r="Y3862" s="2" t="s">
        <v>102</v>
      </c>
      <c r="Z3862" s="5" t="s">
        <v>10423</v>
      </c>
      <c r="AA3862" s="5" t="s">
        <v>16910</v>
      </c>
      <c r="AB3862" s="5" t="s">
        <v>16316</v>
      </c>
      <c r="AC3862" s="2" t="s">
        <v>5205</v>
      </c>
      <c r="AD3862" s="2">
        <v>1068500</v>
      </c>
      <c r="AE3862" s="5">
        <v>30</v>
      </c>
      <c r="AF3862" s="25"/>
      <c r="AG3862" s="29">
        <v>3</v>
      </c>
      <c r="AH3862" s="2" t="s">
        <v>17974</v>
      </c>
      <c r="AI3862" s="2">
        <v>3</v>
      </c>
      <c r="AJ3862" s="2">
        <v>3</v>
      </c>
      <c r="AK3862" s="2"/>
      <c r="AL3862" s="2"/>
      <c r="AM3862" s="2"/>
      <c r="AN3862" s="2"/>
      <c r="AO3862" s="2"/>
      <c r="AP3862" s="25"/>
      <c r="AQ3862" s="25"/>
      <c r="AR3862" s="2"/>
      <c r="AS3862" s="2"/>
      <c r="AT3862" s="2"/>
      <c r="AU3862" s="25"/>
      <c r="AV3862" s="2"/>
      <c r="AW3862" s="2"/>
      <c r="AX3862" s="25"/>
      <c r="AY3862" s="25"/>
      <c r="AZ3862" s="25"/>
      <c r="BA3862" s="25"/>
      <c r="BB3862" s="25"/>
      <c r="BC3862" s="25"/>
      <c r="BD3862" s="25"/>
      <c r="BE3862" s="25"/>
      <c r="BF3862" s="25"/>
      <c r="BG3862" s="25"/>
      <c r="BH3862" s="25"/>
      <c r="BI3862" s="25"/>
      <c r="BJ3862" s="25"/>
      <c r="BK3862" s="25"/>
      <c r="BL3862" s="25"/>
      <c r="BM3862" s="25"/>
      <c r="BN3862" s="25"/>
      <c r="BO3862" s="25"/>
      <c r="BP3862" s="25"/>
      <c r="BQ3862" s="25"/>
      <c r="BR3862" s="25"/>
      <c r="BS3862" s="25"/>
      <c r="BT3862" s="25"/>
      <c r="BU3862" s="25"/>
      <c r="BV3862" s="25"/>
      <c r="BW3862" s="25"/>
      <c r="BX3862" s="25"/>
      <c r="BY3862" s="25"/>
      <c r="BZ3862" s="25"/>
      <c r="CA3862" s="25"/>
      <c r="CB3862" s="25"/>
      <c r="CC3862" s="25"/>
      <c r="CD3862" s="2" t="s">
        <v>78</v>
      </c>
      <c r="CE3862" s="2" t="s">
        <v>22281</v>
      </c>
      <c r="CF3862" s="25"/>
      <c r="CG3862" s="25"/>
      <c r="CH3862" s="25"/>
      <c r="CI3862" s="25"/>
      <c r="CJ3862" s="25"/>
    </row>
    <row r="3863" spans="1:88" x14ac:dyDescent="0.2">
      <c r="A3863" s="2" t="s">
        <v>14216</v>
      </c>
      <c r="B3863" s="2" t="s">
        <v>26904</v>
      </c>
      <c r="C3863" s="2" t="s">
        <v>10420</v>
      </c>
      <c r="D3863" s="2"/>
      <c r="E3863" s="2" t="s">
        <v>14216</v>
      </c>
      <c r="F3863" s="2" t="s">
        <v>14217</v>
      </c>
      <c r="G3863" s="2" t="s">
        <v>14218</v>
      </c>
      <c r="H3863" s="2"/>
      <c r="I3863" s="2" t="s">
        <v>61</v>
      </c>
      <c r="J3863" s="2" t="s">
        <v>61</v>
      </c>
      <c r="K3863" s="50" t="s">
        <v>61</v>
      </c>
      <c r="L3863" s="43">
        <v>2017</v>
      </c>
      <c r="M3863" s="2" t="s">
        <v>133</v>
      </c>
      <c r="N3863" s="32">
        <v>25.177669999999999</v>
      </c>
      <c r="O3863" s="32">
        <v>55.364280000000001</v>
      </c>
      <c r="P3863" s="2" t="s">
        <v>2767</v>
      </c>
      <c r="Q3863" s="2" t="s">
        <v>65</v>
      </c>
      <c r="R3863" s="43" t="s">
        <v>18854</v>
      </c>
      <c r="S3863" s="41" t="s">
        <v>134</v>
      </c>
      <c r="T3863" s="41" t="s">
        <v>18460</v>
      </c>
      <c r="U3863" s="2"/>
      <c r="V3863" s="2"/>
      <c r="W3863" s="41" t="s">
        <v>17589</v>
      </c>
      <c r="X3863" s="2" t="s">
        <v>1598</v>
      </c>
      <c r="Y3863" s="2" t="s">
        <v>102</v>
      </c>
      <c r="Z3863" s="5" t="s">
        <v>10423</v>
      </c>
      <c r="AA3863" s="5" t="s">
        <v>16910</v>
      </c>
      <c r="AB3863" s="5" t="s">
        <v>16318</v>
      </c>
      <c r="AC3863" s="2" t="s">
        <v>5205</v>
      </c>
      <c r="AD3863" s="2">
        <v>1061300</v>
      </c>
      <c r="AE3863" s="5">
        <v>30</v>
      </c>
      <c r="AF3863" s="25"/>
      <c r="AG3863" s="29">
        <v>3</v>
      </c>
      <c r="AH3863" s="2" t="s">
        <v>17974</v>
      </c>
      <c r="AI3863" s="2">
        <v>4</v>
      </c>
      <c r="AJ3863" s="2">
        <v>3</v>
      </c>
      <c r="AK3863" s="2"/>
      <c r="AL3863" s="2"/>
      <c r="AM3863" s="2"/>
      <c r="AN3863" s="2"/>
      <c r="AO3863" s="2"/>
      <c r="AP3863" s="25"/>
      <c r="AQ3863" s="25"/>
      <c r="AR3863" s="2"/>
      <c r="AS3863" s="2"/>
      <c r="AT3863" s="2"/>
      <c r="AU3863" s="25"/>
      <c r="AV3863" s="2"/>
      <c r="AW3863" s="2"/>
      <c r="AX3863" s="25"/>
      <c r="AY3863" s="25"/>
      <c r="AZ3863" s="25"/>
      <c r="BA3863" s="25"/>
      <c r="BB3863" s="25"/>
      <c r="BC3863" s="25"/>
      <c r="BD3863" s="25"/>
      <c r="BE3863" s="25"/>
      <c r="BF3863" s="25"/>
      <c r="BG3863" s="25"/>
      <c r="BH3863" s="25"/>
      <c r="BI3863" s="25"/>
      <c r="BJ3863" s="25"/>
      <c r="BK3863" s="25"/>
      <c r="BL3863" s="25"/>
      <c r="BM3863" s="25"/>
      <c r="BN3863" s="25"/>
      <c r="BO3863" s="25"/>
      <c r="BP3863" s="25"/>
      <c r="BQ3863" s="25"/>
      <c r="BR3863" s="25"/>
      <c r="BS3863" s="25"/>
      <c r="BT3863" s="25"/>
      <c r="BU3863" s="25"/>
      <c r="BV3863" s="25"/>
      <c r="BW3863" s="25"/>
      <c r="BX3863" s="25"/>
      <c r="BY3863" s="25"/>
      <c r="BZ3863" s="25"/>
      <c r="CA3863" s="25"/>
      <c r="CB3863" s="25"/>
      <c r="CC3863" s="25"/>
      <c r="CD3863" s="2" t="s">
        <v>71</v>
      </c>
      <c r="CE3863" s="2">
        <v>0</v>
      </c>
      <c r="CF3863" s="25"/>
      <c r="CG3863" s="25"/>
      <c r="CH3863" s="25"/>
      <c r="CI3863" s="25"/>
      <c r="CJ3863" s="25"/>
    </row>
    <row r="3864" spans="1:88" x14ac:dyDescent="0.2">
      <c r="A3864" s="2" t="s">
        <v>14219</v>
      </c>
      <c r="B3864" s="2" t="s">
        <v>26905</v>
      </c>
      <c r="C3864" s="2" t="s">
        <v>10420</v>
      </c>
      <c r="D3864" s="2"/>
      <c r="E3864" s="2" t="s">
        <v>14219</v>
      </c>
      <c r="F3864" s="2" t="s">
        <v>14220</v>
      </c>
      <c r="G3864" s="2" t="s">
        <v>14221</v>
      </c>
      <c r="H3864" s="2"/>
      <c r="I3864" s="2" t="s">
        <v>61</v>
      </c>
      <c r="J3864" s="2" t="s">
        <v>61</v>
      </c>
      <c r="K3864" s="50" t="s">
        <v>61</v>
      </c>
      <c r="L3864" s="43">
        <v>2017</v>
      </c>
      <c r="M3864" s="2" t="s">
        <v>133</v>
      </c>
      <c r="N3864" s="32">
        <v>25.113890000000001</v>
      </c>
      <c r="O3864" s="32">
        <v>55.375140000000002</v>
      </c>
      <c r="P3864" s="2" t="s">
        <v>2767</v>
      </c>
      <c r="Q3864" s="2" t="s">
        <v>65</v>
      </c>
      <c r="R3864" s="43" t="s">
        <v>18854</v>
      </c>
      <c r="S3864" s="41" t="s">
        <v>369</v>
      </c>
      <c r="T3864" s="41" t="s">
        <v>18460</v>
      </c>
      <c r="U3864" s="2"/>
      <c r="V3864" s="2"/>
      <c r="W3864" s="41" t="s">
        <v>17589</v>
      </c>
      <c r="X3864" s="2" t="s">
        <v>1598</v>
      </c>
      <c r="Y3864" s="2" t="s">
        <v>102</v>
      </c>
      <c r="Z3864" s="5" t="s">
        <v>10423</v>
      </c>
      <c r="AA3864" s="5" t="s">
        <v>16910</v>
      </c>
      <c r="AB3864" s="5" t="s">
        <v>16316</v>
      </c>
      <c r="AC3864" s="2" t="s">
        <v>5247</v>
      </c>
      <c r="AD3864" s="2">
        <v>1062600</v>
      </c>
      <c r="AE3864" s="5">
        <v>30</v>
      </c>
      <c r="AF3864" s="25"/>
      <c r="AG3864" s="29">
        <v>3</v>
      </c>
      <c r="AH3864" s="2" t="s">
        <v>17978</v>
      </c>
      <c r="AI3864" s="2">
        <v>4</v>
      </c>
      <c r="AJ3864" s="2">
        <v>3</v>
      </c>
      <c r="AK3864" s="2"/>
      <c r="AL3864" s="2"/>
      <c r="AM3864" s="2"/>
      <c r="AN3864" s="2"/>
      <c r="AO3864" s="2"/>
      <c r="AP3864" s="25"/>
      <c r="AQ3864" s="25"/>
      <c r="AR3864" s="2"/>
      <c r="AS3864" s="2"/>
      <c r="AT3864" s="2"/>
      <c r="AU3864" s="25"/>
      <c r="AV3864" s="2"/>
      <c r="AW3864" s="2"/>
      <c r="AX3864" s="25"/>
      <c r="AY3864" s="25"/>
      <c r="AZ3864" s="25"/>
      <c r="BA3864" s="25"/>
      <c r="BB3864" s="25"/>
      <c r="BC3864" s="25"/>
      <c r="BD3864" s="25"/>
      <c r="BE3864" s="25"/>
      <c r="BF3864" s="25"/>
      <c r="BG3864" s="25"/>
      <c r="BH3864" s="25"/>
      <c r="BI3864" s="25"/>
      <c r="BJ3864" s="25"/>
      <c r="BK3864" s="25"/>
      <c r="BL3864" s="25"/>
      <c r="BM3864" s="25"/>
      <c r="BN3864" s="25"/>
      <c r="BO3864" s="25"/>
      <c r="BP3864" s="25"/>
      <c r="BQ3864" s="25"/>
      <c r="BR3864" s="25"/>
      <c r="BS3864" s="25"/>
      <c r="BT3864" s="25"/>
      <c r="BU3864" s="25"/>
      <c r="BV3864" s="25"/>
      <c r="BW3864" s="25"/>
      <c r="BX3864" s="25"/>
      <c r="BY3864" s="25"/>
      <c r="BZ3864" s="25"/>
      <c r="CA3864" s="25"/>
      <c r="CB3864" s="25"/>
      <c r="CC3864" s="25"/>
      <c r="CD3864" s="2" t="s">
        <v>78</v>
      </c>
      <c r="CE3864" s="2" t="s">
        <v>22282</v>
      </c>
      <c r="CF3864" s="25"/>
      <c r="CG3864" s="25"/>
      <c r="CH3864" s="25"/>
      <c r="CI3864" s="25"/>
      <c r="CJ3864" s="25"/>
    </row>
    <row r="3865" spans="1:88" x14ac:dyDescent="0.2">
      <c r="A3865" s="2" t="s">
        <v>14222</v>
      </c>
      <c r="B3865" s="2" t="s">
        <v>26906</v>
      </c>
      <c r="C3865" s="2" t="s">
        <v>10420</v>
      </c>
      <c r="D3865" s="2"/>
      <c r="E3865" s="2" t="s">
        <v>14222</v>
      </c>
      <c r="F3865" s="2" t="s">
        <v>14223</v>
      </c>
      <c r="G3865" s="2" t="s">
        <v>14224</v>
      </c>
      <c r="H3865" s="2"/>
      <c r="I3865" s="2" t="s">
        <v>61</v>
      </c>
      <c r="J3865" s="2" t="s">
        <v>61</v>
      </c>
      <c r="K3865" s="50" t="s">
        <v>61</v>
      </c>
      <c r="L3865" s="43">
        <v>2015</v>
      </c>
      <c r="M3865" s="2" t="s">
        <v>133</v>
      </c>
      <c r="N3865" s="32">
        <v>25.20112</v>
      </c>
      <c r="O3865" s="32">
        <v>55.271769999999997</v>
      </c>
      <c r="P3865" s="2" t="s">
        <v>2767</v>
      </c>
      <c r="Q3865" s="2" t="s">
        <v>65</v>
      </c>
      <c r="R3865" s="43" t="s">
        <v>18854</v>
      </c>
      <c r="S3865" s="41" t="s">
        <v>272</v>
      </c>
      <c r="T3865" s="41" t="s">
        <v>18461</v>
      </c>
      <c r="U3865" s="2"/>
      <c r="V3865" s="2"/>
      <c r="W3865" s="41" t="s">
        <v>17589</v>
      </c>
      <c r="X3865" s="2" t="s">
        <v>1598</v>
      </c>
      <c r="Y3865" s="2" t="s">
        <v>102</v>
      </c>
      <c r="Z3865" s="5" t="s">
        <v>20</v>
      </c>
      <c r="AA3865" s="5" t="s">
        <v>16910</v>
      </c>
      <c r="AB3865" s="5" t="s">
        <v>16316</v>
      </c>
      <c r="AC3865" s="2" t="s">
        <v>5205</v>
      </c>
      <c r="AD3865" s="2">
        <v>1034500</v>
      </c>
      <c r="AE3865" s="5">
        <v>35.4</v>
      </c>
      <c r="AF3865" s="25"/>
      <c r="AG3865" s="29">
        <v>3</v>
      </c>
      <c r="AH3865" s="2" t="s">
        <v>17974</v>
      </c>
      <c r="AI3865" s="2">
        <v>3</v>
      </c>
      <c r="AJ3865" s="2">
        <v>3</v>
      </c>
      <c r="AK3865" s="2"/>
      <c r="AL3865" s="2"/>
      <c r="AM3865" s="2"/>
      <c r="AN3865" s="2"/>
      <c r="AO3865" s="2"/>
      <c r="AP3865" s="25"/>
      <c r="AQ3865" s="25"/>
      <c r="AR3865" s="2"/>
      <c r="AS3865" s="2"/>
      <c r="AT3865" s="2"/>
      <c r="AU3865" s="25"/>
      <c r="AV3865" s="2"/>
      <c r="AW3865" s="2"/>
      <c r="AX3865" s="25"/>
      <c r="AY3865" s="25"/>
      <c r="AZ3865" s="25"/>
      <c r="BA3865" s="25"/>
      <c r="BB3865" s="25"/>
      <c r="BC3865" s="25"/>
      <c r="BD3865" s="25"/>
      <c r="BE3865" s="25"/>
      <c r="BF3865" s="25"/>
      <c r="BG3865" s="25"/>
      <c r="BH3865" s="25"/>
      <c r="BI3865" s="25"/>
      <c r="BJ3865" s="25"/>
      <c r="BK3865" s="25"/>
      <c r="BL3865" s="25"/>
      <c r="BM3865" s="25"/>
      <c r="BN3865" s="25"/>
      <c r="BO3865" s="25"/>
      <c r="BP3865" s="25"/>
      <c r="BQ3865" s="25"/>
      <c r="BR3865" s="25"/>
      <c r="BS3865" s="25"/>
      <c r="BT3865" s="25"/>
      <c r="BU3865" s="25"/>
      <c r="BV3865" s="25"/>
      <c r="BW3865" s="25"/>
      <c r="BX3865" s="25"/>
      <c r="BY3865" s="25"/>
      <c r="BZ3865" s="25"/>
      <c r="CA3865" s="25"/>
      <c r="CB3865" s="25"/>
      <c r="CC3865" s="25"/>
      <c r="CD3865" s="2" t="s">
        <v>78</v>
      </c>
      <c r="CE3865" s="2" t="s">
        <v>22283</v>
      </c>
      <c r="CF3865" s="25"/>
      <c r="CG3865" s="25"/>
      <c r="CH3865" s="25"/>
      <c r="CI3865" s="25"/>
      <c r="CJ3865" s="25"/>
    </row>
    <row r="3866" spans="1:88" x14ac:dyDescent="0.2">
      <c r="A3866" s="2" t="s">
        <v>14225</v>
      </c>
      <c r="B3866" s="2" t="s">
        <v>26907</v>
      </c>
      <c r="C3866" s="2" t="s">
        <v>10420</v>
      </c>
      <c r="D3866" s="2"/>
      <c r="E3866" s="2" t="s">
        <v>14225</v>
      </c>
      <c r="F3866" s="2" t="s">
        <v>14226</v>
      </c>
      <c r="G3866" s="2" t="s">
        <v>14227</v>
      </c>
      <c r="H3866" s="2"/>
      <c r="I3866" s="2" t="s">
        <v>61</v>
      </c>
      <c r="J3866" s="2" t="s">
        <v>61</v>
      </c>
      <c r="K3866" s="50" t="s">
        <v>61</v>
      </c>
      <c r="L3866" s="43">
        <v>2015</v>
      </c>
      <c r="M3866" s="2" t="s">
        <v>133</v>
      </c>
      <c r="N3866" s="32">
        <v>25.239640000000001</v>
      </c>
      <c r="O3866" s="32">
        <v>55.28593</v>
      </c>
      <c r="P3866" s="2" t="s">
        <v>2767</v>
      </c>
      <c r="Q3866" s="2" t="s">
        <v>65</v>
      </c>
      <c r="R3866" s="43" t="s">
        <v>16802</v>
      </c>
      <c r="S3866" s="41" t="s">
        <v>4851</v>
      </c>
      <c r="T3866" s="41" t="s">
        <v>18462</v>
      </c>
      <c r="U3866" s="2"/>
      <c r="V3866" s="2"/>
      <c r="W3866" s="41" t="s">
        <v>17589</v>
      </c>
      <c r="X3866" s="2" t="s">
        <v>1598</v>
      </c>
      <c r="Y3866" s="2" t="s">
        <v>102</v>
      </c>
      <c r="Z3866" s="5" t="s">
        <v>10423</v>
      </c>
      <c r="AA3866" s="5" t="s">
        <v>16910</v>
      </c>
      <c r="AB3866" s="5" t="s">
        <v>16316</v>
      </c>
      <c r="AC3866" s="2" t="s">
        <v>5205</v>
      </c>
      <c r="AD3866" s="2">
        <v>1032300</v>
      </c>
      <c r="AE3866" s="5">
        <v>30</v>
      </c>
      <c r="AF3866" s="25"/>
      <c r="AG3866" s="29">
        <v>3</v>
      </c>
      <c r="AH3866" s="2" t="s">
        <v>17974</v>
      </c>
      <c r="AI3866" s="2">
        <v>3</v>
      </c>
      <c r="AJ3866" s="2">
        <v>3</v>
      </c>
      <c r="AK3866" s="2"/>
      <c r="AL3866" s="2"/>
      <c r="AM3866" s="2"/>
      <c r="AN3866" s="2"/>
      <c r="AO3866" s="2"/>
      <c r="AP3866" s="25"/>
      <c r="AQ3866" s="25"/>
      <c r="AR3866" s="2"/>
      <c r="AS3866" s="2"/>
      <c r="AT3866" s="2"/>
      <c r="AU3866" s="25"/>
      <c r="AV3866" s="2"/>
      <c r="AW3866" s="2"/>
      <c r="AX3866" s="25"/>
      <c r="AY3866" s="25"/>
      <c r="AZ3866" s="25"/>
      <c r="BA3866" s="25"/>
      <c r="BB3866" s="25"/>
      <c r="BC3866" s="25"/>
      <c r="BD3866" s="25"/>
      <c r="BE3866" s="25"/>
      <c r="BF3866" s="25"/>
      <c r="BG3866" s="25"/>
      <c r="BH3866" s="25"/>
      <c r="BI3866" s="25"/>
      <c r="BJ3866" s="25"/>
      <c r="BK3866" s="25"/>
      <c r="BL3866" s="25"/>
      <c r="BM3866" s="25"/>
      <c r="BN3866" s="25"/>
      <c r="BO3866" s="25"/>
      <c r="BP3866" s="25"/>
      <c r="BQ3866" s="25"/>
      <c r="BR3866" s="25"/>
      <c r="BS3866" s="25"/>
      <c r="BT3866" s="25"/>
      <c r="BU3866" s="25"/>
      <c r="BV3866" s="25"/>
      <c r="BW3866" s="25"/>
      <c r="BX3866" s="25"/>
      <c r="BY3866" s="25"/>
      <c r="BZ3866" s="25"/>
      <c r="CA3866" s="25"/>
      <c r="CB3866" s="25"/>
      <c r="CC3866" s="25"/>
      <c r="CD3866" s="2" t="s">
        <v>78</v>
      </c>
      <c r="CE3866" s="2" t="s">
        <v>22284</v>
      </c>
      <c r="CF3866" s="25"/>
      <c r="CG3866" s="25"/>
      <c r="CH3866" s="25"/>
      <c r="CI3866" s="25"/>
      <c r="CJ3866" s="25"/>
    </row>
    <row r="3867" spans="1:88" x14ac:dyDescent="0.2">
      <c r="A3867" s="2" t="s">
        <v>14228</v>
      </c>
      <c r="B3867" s="2" t="s">
        <v>26908</v>
      </c>
      <c r="C3867" s="2" t="s">
        <v>10420</v>
      </c>
      <c r="D3867" s="2"/>
      <c r="E3867" s="2" t="s">
        <v>14228</v>
      </c>
      <c r="F3867" s="2" t="s">
        <v>14229</v>
      </c>
      <c r="G3867" s="2" t="s">
        <v>14230</v>
      </c>
      <c r="H3867" s="2"/>
      <c r="I3867" s="2" t="s">
        <v>61</v>
      </c>
      <c r="J3867" s="2" t="s">
        <v>61</v>
      </c>
      <c r="K3867" s="50" t="s">
        <v>61</v>
      </c>
      <c r="L3867" s="43">
        <v>2017</v>
      </c>
      <c r="M3867" s="2" t="s">
        <v>133</v>
      </c>
      <c r="N3867" s="32">
        <v>25.150960000000001</v>
      </c>
      <c r="O3867" s="32">
        <v>55.199620000000003</v>
      </c>
      <c r="P3867" s="2" t="s">
        <v>2767</v>
      </c>
      <c r="Q3867" s="2" t="s">
        <v>65</v>
      </c>
      <c r="R3867" s="43" t="s">
        <v>18854</v>
      </c>
      <c r="S3867" s="41" t="s">
        <v>272</v>
      </c>
      <c r="T3867" s="41" t="s">
        <v>18461</v>
      </c>
      <c r="U3867" s="2"/>
      <c r="V3867" s="2"/>
      <c r="W3867" s="41" t="s">
        <v>17589</v>
      </c>
      <c r="X3867" s="2" t="s">
        <v>1598</v>
      </c>
      <c r="Y3867" s="2" t="s">
        <v>76</v>
      </c>
      <c r="Z3867" s="5" t="s">
        <v>20</v>
      </c>
      <c r="AA3867" s="5" t="s">
        <v>16910</v>
      </c>
      <c r="AB3867" s="5" t="s">
        <v>16317</v>
      </c>
      <c r="AC3867" s="2" t="s">
        <v>5205</v>
      </c>
      <c r="AD3867" s="2">
        <v>1036200</v>
      </c>
      <c r="AE3867" s="5">
        <v>17</v>
      </c>
      <c r="AF3867" s="25"/>
      <c r="AG3867" s="29">
        <v>3</v>
      </c>
      <c r="AH3867" s="2" t="s">
        <v>17974</v>
      </c>
      <c r="AI3867" s="2">
        <v>3</v>
      </c>
      <c r="AJ3867" s="2">
        <v>3</v>
      </c>
      <c r="AK3867" s="2"/>
      <c r="AL3867" s="2"/>
      <c r="AM3867" s="2"/>
      <c r="AN3867" s="2"/>
      <c r="AO3867" s="2"/>
      <c r="AP3867" s="25"/>
      <c r="AQ3867" s="25"/>
      <c r="AR3867" s="2"/>
      <c r="AS3867" s="2"/>
      <c r="AT3867" s="2"/>
      <c r="AU3867" s="25"/>
      <c r="AV3867" s="2"/>
      <c r="AW3867" s="2"/>
      <c r="AX3867" s="25"/>
      <c r="AY3867" s="25"/>
      <c r="AZ3867" s="25"/>
      <c r="BA3867" s="25"/>
      <c r="BB3867" s="25"/>
      <c r="BC3867" s="25"/>
      <c r="BD3867" s="25"/>
      <c r="BE3867" s="25"/>
      <c r="BF3867" s="25"/>
      <c r="BG3867" s="25"/>
      <c r="BH3867" s="25"/>
      <c r="BI3867" s="25"/>
      <c r="BJ3867" s="25"/>
      <c r="BK3867" s="25"/>
      <c r="BL3867" s="25"/>
      <c r="BM3867" s="25"/>
      <c r="BN3867" s="25"/>
      <c r="BO3867" s="25"/>
      <c r="BP3867" s="25"/>
      <c r="BQ3867" s="25"/>
      <c r="BR3867" s="25"/>
      <c r="BS3867" s="25"/>
      <c r="BT3867" s="25"/>
      <c r="BU3867" s="25"/>
      <c r="BV3867" s="25"/>
      <c r="BW3867" s="25"/>
      <c r="BX3867" s="25"/>
      <c r="BY3867" s="25"/>
      <c r="BZ3867" s="25"/>
      <c r="CA3867" s="25"/>
      <c r="CB3867" s="25"/>
      <c r="CC3867" s="25"/>
      <c r="CD3867" s="2" t="s">
        <v>78</v>
      </c>
      <c r="CE3867" s="2" t="s">
        <v>22285</v>
      </c>
      <c r="CF3867" s="25"/>
      <c r="CG3867" s="25"/>
      <c r="CH3867" s="25"/>
      <c r="CI3867" s="25"/>
      <c r="CJ3867" s="25"/>
    </row>
    <row r="3868" spans="1:88" x14ac:dyDescent="0.2">
      <c r="A3868" s="2" t="s">
        <v>14231</v>
      </c>
      <c r="B3868" s="2" t="s">
        <v>26909</v>
      </c>
      <c r="C3868" s="2" t="s">
        <v>10420</v>
      </c>
      <c r="D3868" s="2"/>
      <c r="E3868" s="2" t="s">
        <v>14231</v>
      </c>
      <c r="F3868" s="2" t="s">
        <v>14232</v>
      </c>
      <c r="G3868" s="2" t="s">
        <v>14233</v>
      </c>
      <c r="H3868" s="2"/>
      <c r="I3868" s="2" t="s">
        <v>61</v>
      </c>
      <c r="J3868" s="2" t="s">
        <v>61</v>
      </c>
      <c r="K3868" s="50" t="s">
        <v>61</v>
      </c>
      <c r="L3868" s="43">
        <v>2014</v>
      </c>
      <c r="M3868" s="2" t="s">
        <v>133</v>
      </c>
      <c r="N3868" s="32">
        <v>25.124300000000002</v>
      </c>
      <c r="O3868" s="32">
        <v>55.38026</v>
      </c>
      <c r="P3868" s="2" t="s">
        <v>2767</v>
      </c>
      <c r="Q3868" s="2" t="s">
        <v>65</v>
      </c>
      <c r="R3868" s="43" t="s">
        <v>18854</v>
      </c>
      <c r="S3868" s="41" t="s">
        <v>272</v>
      </c>
      <c r="T3868" s="41" t="s">
        <v>18461</v>
      </c>
      <c r="U3868" s="2"/>
      <c r="V3868" s="2"/>
      <c r="W3868" s="41" t="s">
        <v>17589</v>
      </c>
      <c r="X3868" s="2" t="s">
        <v>1598</v>
      </c>
      <c r="Y3868" s="2" t="s">
        <v>10437</v>
      </c>
      <c r="Z3868" s="5" t="s">
        <v>10423</v>
      </c>
      <c r="AA3868" s="5" t="s">
        <v>16910</v>
      </c>
      <c r="AB3868" s="5" t="s">
        <v>18093</v>
      </c>
      <c r="AC3868" s="2" t="s">
        <v>5247</v>
      </c>
      <c r="AD3868" s="2">
        <v>1062600</v>
      </c>
      <c r="AE3868" s="5">
        <v>44.5</v>
      </c>
      <c r="AF3868" s="25"/>
      <c r="AG3868" s="29">
        <v>3</v>
      </c>
      <c r="AH3868" s="2" t="s">
        <v>17978</v>
      </c>
      <c r="AI3868" s="2">
        <v>3</v>
      </c>
      <c r="AJ3868" s="2">
        <v>3</v>
      </c>
      <c r="AK3868" s="2"/>
      <c r="AL3868" s="2"/>
      <c r="AM3868" s="2"/>
      <c r="AN3868" s="2"/>
      <c r="AO3868" s="2"/>
      <c r="AP3868" s="25"/>
      <c r="AQ3868" s="25"/>
      <c r="AR3868" s="2"/>
      <c r="AS3868" s="2"/>
      <c r="AT3868" s="2"/>
      <c r="AU3868" s="25"/>
      <c r="AV3868" s="2"/>
      <c r="AW3868" s="2"/>
      <c r="AX3868" s="25"/>
      <c r="AY3868" s="25"/>
      <c r="AZ3868" s="25"/>
      <c r="BA3868" s="25"/>
      <c r="BB3868" s="25"/>
      <c r="BC3868" s="25"/>
      <c r="BD3868" s="25"/>
      <c r="BE3868" s="25"/>
      <c r="BF3868" s="25"/>
      <c r="BG3868" s="25"/>
      <c r="BH3868" s="25"/>
      <c r="BI3868" s="25"/>
      <c r="BJ3868" s="25"/>
      <c r="BK3868" s="25"/>
      <c r="BL3868" s="25"/>
      <c r="BM3868" s="25"/>
      <c r="BN3868" s="25"/>
      <c r="BO3868" s="25"/>
      <c r="BP3868" s="25"/>
      <c r="BQ3868" s="25"/>
      <c r="BR3868" s="25"/>
      <c r="BS3868" s="25"/>
      <c r="BT3868" s="25"/>
      <c r="BU3868" s="25"/>
      <c r="BV3868" s="25"/>
      <c r="BW3868" s="25"/>
      <c r="BX3868" s="25"/>
      <c r="BY3868" s="25"/>
      <c r="BZ3868" s="25"/>
      <c r="CA3868" s="25"/>
      <c r="CB3868" s="25"/>
      <c r="CC3868" s="25"/>
      <c r="CD3868" s="2" t="s">
        <v>78</v>
      </c>
      <c r="CE3868" s="2" t="s">
        <v>22286</v>
      </c>
      <c r="CF3868" s="25"/>
      <c r="CG3868" s="25"/>
      <c r="CH3868" s="25"/>
      <c r="CI3868" s="25"/>
      <c r="CJ3868" s="25"/>
    </row>
    <row r="3869" spans="1:88" x14ac:dyDescent="0.2">
      <c r="A3869" s="2" t="s">
        <v>14234</v>
      </c>
      <c r="B3869" s="2" t="s">
        <v>26910</v>
      </c>
      <c r="C3869" s="2" t="s">
        <v>10420</v>
      </c>
      <c r="D3869" s="2"/>
      <c r="E3869" s="2" t="s">
        <v>14234</v>
      </c>
      <c r="F3869" s="2" t="s">
        <v>14235</v>
      </c>
      <c r="G3869" s="2" t="s">
        <v>14236</v>
      </c>
      <c r="H3869" s="2"/>
      <c r="I3869" s="2" t="s">
        <v>61</v>
      </c>
      <c r="J3869" s="2" t="s">
        <v>61</v>
      </c>
      <c r="K3869" s="50" t="s">
        <v>61</v>
      </c>
      <c r="L3869" s="43">
        <v>2014</v>
      </c>
      <c r="M3869" s="2" t="s">
        <v>133</v>
      </c>
      <c r="N3869" s="32">
        <v>25.215450000000001</v>
      </c>
      <c r="O3869" s="32">
        <v>55.380249999999997</v>
      </c>
      <c r="P3869" s="2" t="s">
        <v>2767</v>
      </c>
      <c r="Q3869" s="2" t="s">
        <v>65</v>
      </c>
      <c r="R3869" s="43" t="s">
        <v>16802</v>
      </c>
      <c r="S3869" s="41" t="s">
        <v>4851</v>
      </c>
      <c r="T3869" s="41" t="s">
        <v>18462</v>
      </c>
      <c r="U3869" s="2"/>
      <c r="V3869" s="2"/>
      <c r="W3869" s="41" t="s">
        <v>17589</v>
      </c>
      <c r="X3869" s="2" t="s">
        <v>1598</v>
      </c>
      <c r="Y3869" s="2" t="s">
        <v>102</v>
      </c>
      <c r="Z3869" s="5" t="s">
        <v>10423</v>
      </c>
      <c r="AA3869" s="5" t="s">
        <v>16910</v>
      </c>
      <c r="AB3869" s="5" t="s">
        <v>16316</v>
      </c>
      <c r="AC3869" s="2" t="s">
        <v>5205</v>
      </c>
      <c r="AD3869" s="2">
        <v>1021300</v>
      </c>
      <c r="AE3869" s="5">
        <v>25</v>
      </c>
      <c r="AF3869" s="25"/>
      <c r="AG3869" s="29">
        <v>3</v>
      </c>
      <c r="AH3869" s="2" t="s">
        <v>17974</v>
      </c>
      <c r="AI3869" s="2">
        <v>3</v>
      </c>
      <c r="AJ3869" s="2">
        <v>3</v>
      </c>
      <c r="AK3869" s="2"/>
      <c r="AL3869" s="2"/>
      <c r="AM3869" s="2"/>
      <c r="AN3869" s="2"/>
      <c r="AO3869" s="2"/>
      <c r="AP3869" s="25"/>
      <c r="AQ3869" s="25"/>
      <c r="AR3869" s="2"/>
      <c r="AS3869" s="2"/>
      <c r="AT3869" s="2"/>
      <c r="AU3869" s="25"/>
      <c r="AV3869" s="2"/>
      <c r="AW3869" s="2"/>
      <c r="AX3869" s="25"/>
      <c r="AY3869" s="25"/>
      <c r="AZ3869" s="25"/>
      <c r="BA3869" s="25"/>
      <c r="BB3869" s="25"/>
      <c r="BC3869" s="25"/>
      <c r="BD3869" s="25"/>
      <c r="BE3869" s="25"/>
      <c r="BF3869" s="25"/>
      <c r="BG3869" s="25"/>
      <c r="BH3869" s="25"/>
      <c r="BI3869" s="25"/>
      <c r="BJ3869" s="25"/>
      <c r="BK3869" s="25"/>
      <c r="BL3869" s="25"/>
      <c r="BM3869" s="25"/>
      <c r="BN3869" s="25"/>
      <c r="BO3869" s="25"/>
      <c r="BP3869" s="25"/>
      <c r="BQ3869" s="25"/>
      <c r="BR3869" s="25"/>
      <c r="BS3869" s="25"/>
      <c r="BT3869" s="25"/>
      <c r="BU3869" s="25"/>
      <c r="BV3869" s="25"/>
      <c r="BW3869" s="25"/>
      <c r="BX3869" s="25"/>
      <c r="BY3869" s="25"/>
      <c r="BZ3869" s="25"/>
      <c r="CA3869" s="25"/>
      <c r="CB3869" s="25"/>
      <c r="CC3869" s="25"/>
      <c r="CD3869" s="2" t="s">
        <v>78</v>
      </c>
      <c r="CE3869" s="2" t="s">
        <v>22287</v>
      </c>
      <c r="CF3869" s="25"/>
      <c r="CG3869" s="25"/>
      <c r="CH3869" s="25"/>
      <c r="CI3869" s="25"/>
      <c r="CJ3869" s="25"/>
    </row>
    <row r="3870" spans="1:88" x14ac:dyDescent="0.2">
      <c r="A3870" s="2" t="s">
        <v>14237</v>
      </c>
      <c r="B3870" s="2" t="s">
        <v>26911</v>
      </c>
      <c r="C3870" s="2" t="s">
        <v>10420</v>
      </c>
      <c r="D3870" s="2"/>
      <c r="E3870" s="2" t="s">
        <v>14237</v>
      </c>
      <c r="F3870" s="2" t="s">
        <v>14238</v>
      </c>
      <c r="G3870" s="2" t="s">
        <v>14239</v>
      </c>
      <c r="H3870" s="2"/>
      <c r="I3870" s="2" t="s">
        <v>61</v>
      </c>
      <c r="J3870" s="2" t="s">
        <v>61</v>
      </c>
      <c r="K3870" s="50" t="s">
        <v>61</v>
      </c>
      <c r="L3870" s="43">
        <v>2018</v>
      </c>
      <c r="M3870" s="2" t="s">
        <v>133</v>
      </c>
      <c r="N3870" s="32">
        <v>25.21491</v>
      </c>
      <c r="O3870" s="32">
        <v>55.527889999999999</v>
      </c>
      <c r="P3870" s="2" t="s">
        <v>2767</v>
      </c>
      <c r="Q3870" s="2" t="s">
        <v>65</v>
      </c>
      <c r="R3870" s="43" t="s">
        <v>16802</v>
      </c>
      <c r="S3870" s="41" t="s">
        <v>4851</v>
      </c>
      <c r="T3870" s="41" t="s">
        <v>18462</v>
      </c>
      <c r="U3870" s="2"/>
      <c r="V3870" s="2"/>
      <c r="W3870" s="41" t="s">
        <v>17589</v>
      </c>
      <c r="X3870" s="2" t="s">
        <v>1598</v>
      </c>
      <c r="Y3870" s="2" t="s">
        <v>102</v>
      </c>
      <c r="Z3870" s="5" t="s">
        <v>10423</v>
      </c>
      <c r="AA3870" s="5" t="s">
        <v>16910</v>
      </c>
      <c r="AB3870" s="5" t="s">
        <v>16316</v>
      </c>
      <c r="AC3870" s="2" t="s">
        <v>5247</v>
      </c>
      <c r="AD3870" s="2">
        <v>1028300</v>
      </c>
      <c r="AE3870" s="5">
        <v>30</v>
      </c>
      <c r="AF3870" s="25"/>
      <c r="AG3870" s="29">
        <v>3</v>
      </c>
      <c r="AH3870" s="2" t="s">
        <v>17978</v>
      </c>
      <c r="AI3870" s="2">
        <v>3</v>
      </c>
      <c r="AJ3870" s="2">
        <v>3</v>
      </c>
      <c r="AK3870" s="2"/>
      <c r="AL3870" s="2"/>
      <c r="AM3870" s="2"/>
      <c r="AN3870" s="2"/>
      <c r="AO3870" s="2"/>
      <c r="AP3870" s="25"/>
      <c r="AQ3870" s="25"/>
      <c r="AR3870" s="2"/>
      <c r="AS3870" s="2"/>
      <c r="AT3870" s="2"/>
      <c r="AU3870" s="25"/>
      <c r="AV3870" s="2"/>
      <c r="AW3870" s="2"/>
      <c r="AX3870" s="25"/>
      <c r="AY3870" s="25"/>
      <c r="AZ3870" s="25"/>
      <c r="BA3870" s="25"/>
      <c r="BB3870" s="25"/>
      <c r="BC3870" s="25"/>
      <c r="BD3870" s="25"/>
      <c r="BE3870" s="25"/>
      <c r="BF3870" s="25"/>
      <c r="BG3870" s="25"/>
      <c r="BH3870" s="25"/>
      <c r="BI3870" s="25"/>
      <c r="BJ3870" s="25"/>
      <c r="BK3870" s="25"/>
      <c r="BL3870" s="25"/>
      <c r="BM3870" s="25"/>
      <c r="BN3870" s="25"/>
      <c r="BO3870" s="25"/>
      <c r="BP3870" s="25"/>
      <c r="BQ3870" s="25"/>
      <c r="BR3870" s="25"/>
      <c r="BS3870" s="25"/>
      <c r="BT3870" s="25"/>
      <c r="BU3870" s="25"/>
      <c r="BV3870" s="25"/>
      <c r="BW3870" s="25"/>
      <c r="BX3870" s="25"/>
      <c r="BY3870" s="25"/>
      <c r="BZ3870" s="25"/>
      <c r="CA3870" s="25"/>
      <c r="CB3870" s="25"/>
      <c r="CC3870" s="25"/>
      <c r="CD3870" s="2" t="s">
        <v>78</v>
      </c>
      <c r="CE3870" s="2" t="s">
        <v>22288</v>
      </c>
      <c r="CF3870" s="25"/>
      <c r="CG3870" s="25"/>
      <c r="CH3870" s="25"/>
      <c r="CI3870" s="25"/>
      <c r="CJ3870" s="25"/>
    </row>
    <row r="3871" spans="1:88" x14ac:dyDescent="0.2">
      <c r="A3871" s="2" t="s">
        <v>14240</v>
      </c>
      <c r="B3871" s="2" t="s">
        <v>26912</v>
      </c>
      <c r="C3871" s="2" t="s">
        <v>10420</v>
      </c>
      <c r="D3871" s="2"/>
      <c r="E3871" s="2" t="s">
        <v>14240</v>
      </c>
      <c r="F3871" s="2" t="s">
        <v>14241</v>
      </c>
      <c r="G3871" s="2" t="s">
        <v>14242</v>
      </c>
      <c r="H3871" s="2"/>
      <c r="I3871" s="2" t="s">
        <v>61</v>
      </c>
      <c r="J3871" s="2" t="s">
        <v>61</v>
      </c>
      <c r="K3871" s="50" t="s">
        <v>61</v>
      </c>
      <c r="L3871" s="43">
        <v>2018</v>
      </c>
      <c r="M3871" s="2" t="s">
        <v>133</v>
      </c>
      <c r="N3871" s="32">
        <v>25.045500000000001</v>
      </c>
      <c r="O3871" s="32">
        <v>55.157550000000001</v>
      </c>
      <c r="P3871" s="2" t="s">
        <v>2767</v>
      </c>
      <c r="Q3871" s="2" t="s">
        <v>65</v>
      </c>
      <c r="R3871" s="43" t="s">
        <v>16802</v>
      </c>
      <c r="S3871" s="41" t="s">
        <v>4851</v>
      </c>
      <c r="T3871" s="41" t="s">
        <v>18462</v>
      </c>
      <c r="U3871" s="2"/>
      <c r="V3871" s="2"/>
      <c r="W3871" s="41" t="s">
        <v>17589</v>
      </c>
      <c r="X3871" s="2" t="s">
        <v>1598</v>
      </c>
      <c r="Y3871" s="2" t="s">
        <v>76</v>
      </c>
      <c r="Z3871" s="5" t="s">
        <v>10423</v>
      </c>
      <c r="AA3871" s="5" t="s">
        <v>16910</v>
      </c>
      <c r="AB3871" s="5" t="s">
        <v>16317</v>
      </c>
      <c r="AC3871" s="2" t="s">
        <v>5205</v>
      </c>
      <c r="AD3871" s="2">
        <v>1039302</v>
      </c>
      <c r="AE3871" s="5">
        <v>30</v>
      </c>
      <c r="AF3871" s="25"/>
      <c r="AG3871" s="29">
        <v>3</v>
      </c>
      <c r="AH3871" s="2" t="s">
        <v>17974</v>
      </c>
      <c r="AI3871" s="2">
        <v>3</v>
      </c>
      <c r="AJ3871" s="2">
        <v>3</v>
      </c>
      <c r="AK3871" s="2"/>
      <c r="AL3871" s="2"/>
      <c r="AM3871" s="2"/>
      <c r="AN3871" s="2"/>
      <c r="AO3871" s="2"/>
      <c r="AP3871" s="25"/>
      <c r="AQ3871" s="25"/>
      <c r="AR3871" s="2"/>
      <c r="AS3871" s="2"/>
      <c r="AT3871" s="2"/>
      <c r="AU3871" s="25"/>
      <c r="AV3871" s="2"/>
      <c r="AW3871" s="2"/>
      <c r="AX3871" s="25"/>
      <c r="AY3871" s="25"/>
      <c r="AZ3871" s="25"/>
      <c r="BA3871" s="25"/>
      <c r="BB3871" s="25"/>
      <c r="BC3871" s="25"/>
      <c r="BD3871" s="25"/>
      <c r="BE3871" s="25"/>
      <c r="BF3871" s="25"/>
      <c r="BG3871" s="25"/>
      <c r="BH3871" s="25"/>
      <c r="BI3871" s="25"/>
      <c r="BJ3871" s="25"/>
      <c r="BK3871" s="25"/>
      <c r="BL3871" s="25"/>
      <c r="BM3871" s="25"/>
      <c r="BN3871" s="25"/>
      <c r="BO3871" s="25"/>
      <c r="BP3871" s="25"/>
      <c r="BQ3871" s="25"/>
      <c r="BR3871" s="25"/>
      <c r="BS3871" s="25"/>
      <c r="BT3871" s="25"/>
      <c r="BU3871" s="25"/>
      <c r="BV3871" s="25"/>
      <c r="BW3871" s="25"/>
      <c r="BX3871" s="25"/>
      <c r="BY3871" s="25"/>
      <c r="BZ3871" s="25"/>
      <c r="CA3871" s="25"/>
      <c r="CB3871" s="25"/>
      <c r="CC3871" s="25"/>
      <c r="CD3871" s="2" t="s">
        <v>78</v>
      </c>
      <c r="CE3871" s="2" t="s">
        <v>22289</v>
      </c>
      <c r="CF3871" s="25"/>
      <c r="CG3871" s="25"/>
      <c r="CH3871" s="25"/>
      <c r="CI3871" s="25"/>
      <c r="CJ3871" s="25"/>
    </row>
    <row r="3872" spans="1:88" x14ac:dyDescent="0.2">
      <c r="A3872" s="2" t="s">
        <v>14243</v>
      </c>
      <c r="B3872" s="2" t="s">
        <v>26913</v>
      </c>
      <c r="C3872" s="2" t="s">
        <v>10420</v>
      </c>
      <c r="D3872" s="2"/>
      <c r="E3872" s="2" t="s">
        <v>14243</v>
      </c>
      <c r="F3872" s="2" t="s">
        <v>14244</v>
      </c>
      <c r="G3872" s="2" t="s">
        <v>14245</v>
      </c>
      <c r="H3872" s="2"/>
      <c r="I3872" s="2" t="s">
        <v>61</v>
      </c>
      <c r="J3872" s="2" t="s">
        <v>61</v>
      </c>
      <c r="K3872" s="50" t="s">
        <v>61</v>
      </c>
      <c r="L3872" s="43">
        <v>2018</v>
      </c>
      <c r="M3872" s="2" t="s">
        <v>133</v>
      </c>
      <c r="N3872" s="32">
        <v>25.189710000000002</v>
      </c>
      <c r="O3872" s="32">
        <v>55.350389999999997</v>
      </c>
      <c r="P3872" s="2" t="s">
        <v>2767</v>
      </c>
      <c r="Q3872" s="2" t="s">
        <v>65</v>
      </c>
      <c r="R3872" s="43" t="s">
        <v>18854</v>
      </c>
      <c r="S3872" s="41" t="s">
        <v>134</v>
      </c>
      <c r="T3872" s="41" t="s">
        <v>18460</v>
      </c>
      <c r="U3872" s="2"/>
      <c r="V3872" s="2"/>
      <c r="W3872" s="41" t="s">
        <v>17589</v>
      </c>
      <c r="X3872" s="2" t="s">
        <v>1598</v>
      </c>
      <c r="Y3872" s="2" t="s">
        <v>102</v>
      </c>
      <c r="Z3872" s="5" t="s">
        <v>10423</v>
      </c>
      <c r="AA3872" s="5" t="s">
        <v>16910</v>
      </c>
      <c r="AB3872" s="5" t="s">
        <v>16316</v>
      </c>
      <c r="AC3872" s="2" t="s">
        <v>5205</v>
      </c>
      <c r="AD3872" s="2">
        <v>1041400</v>
      </c>
      <c r="AE3872" s="5">
        <v>30</v>
      </c>
      <c r="AF3872" s="25"/>
      <c r="AG3872" s="29">
        <v>3</v>
      </c>
      <c r="AH3872" s="2" t="s">
        <v>17974</v>
      </c>
      <c r="AI3872" s="2">
        <v>3</v>
      </c>
      <c r="AJ3872" s="2">
        <v>3</v>
      </c>
      <c r="AK3872" s="2"/>
      <c r="AL3872" s="2"/>
      <c r="AM3872" s="2"/>
      <c r="AN3872" s="2"/>
      <c r="AO3872" s="2"/>
      <c r="AP3872" s="25"/>
      <c r="AQ3872" s="25"/>
      <c r="AR3872" s="2"/>
      <c r="AS3872" s="2"/>
      <c r="AT3872" s="2"/>
      <c r="AU3872" s="25"/>
      <c r="AV3872" s="2"/>
      <c r="AW3872" s="2"/>
      <c r="AX3872" s="25"/>
      <c r="AY3872" s="25"/>
      <c r="AZ3872" s="25"/>
      <c r="BA3872" s="25"/>
      <c r="BB3872" s="25"/>
      <c r="BC3872" s="25"/>
      <c r="BD3872" s="25"/>
      <c r="BE3872" s="25"/>
      <c r="BF3872" s="25"/>
      <c r="BG3872" s="25"/>
      <c r="BH3872" s="25"/>
      <c r="BI3872" s="25"/>
      <c r="BJ3872" s="25"/>
      <c r="BK3872" s="25"/>
      <c r="BL3872" s="25"/>
      <c r="BM3872" s="25"/>
      <c r="BN3872" s="25"/>
      <c r="BO3872" s="25"/>
      <c r="BP3872" s="25"/>
      <c r="BQ3872" s="25"/>
      <c r="BR3872" s="25"/>
      <c r="BS3872" s="25"/>
      <c r="BT3872" s="25"/>
      <c r="BU3872" s="25"/>
      <c r="BV3872" s="25"/>
      <c r="BW3872" s="25"/>
      <c r="BX3872" s="25"/>
      <c r="BY3872" s="25"/>
      <c r="BZ3872" s="25"/>
      <c r="CA3872" s="25"/>
      <c r="CB3872" s="25"/>
      <c r="CC3872" s="25"/>
      <c r="CD3872" s="2" t="s">
        <v>71</v>
      </c>
      <c r="CE3872" s="2">
        <v>0</v>
      </c>
      <c r="CF3872" s="25"/>
      <c r="CG3872" s="25"/>
      <c r="CH3872" s="25"/>
      <c r="CI3872" s="25"/>
      <c r="CJ3872" s="25"/>
    </row>
    <row r="3873" spans="1:88" x14ac:dyDescent="0.2">
      <c r="A3873" s="2" t="s">
        <v>14246</v>
      </c>
      <c r="B3873" s="2" t="s">
        <v>26914</v>
      </c>
      <c r="C3873" s="2" t="s">
        <v>10420</v>
      </c>
      <c r="D3873" s="2"/>
      <c r="E3873" s="2" t="s">
        <v>14246</v>
      </c>
      <c r="F3873" s="2" t="s">
        <v>14247</v>
      </c>
      <c r="G3873" s="2" t="s">
        <v>14248</v>
      </c>
      <c r="H3873" s="2"/>
      <c r="I3873" s="2" t="s">
        <v>61</v>
      </c>
      <c r="J3873" s="2" t="s">
        <v>61</v>
      </c>
      <c r="K3873" s="50" t="s">
        <v>61</v>
      </c>
      <c r="L3873" s="43">
        <v>2015</v>
      </c>
      <c r="M3873" s="2" t="s">
        <v>133</v>
      </c>
      <c r="N3873" s="32">
        <v>25.170629999999999</v>
      </c>
      <c r="O3873" s="32">
        <v>55.399940000000001</v>
      </c>
      <c r="P3873" s="2" t="s">
        <v>2767</v>
      </c>
      <c r="Q3873" s="2" t="s">
        <v>65</v>
      </c>
      <c r="R3873" s="43" t="s">
        <v>18854</v>
      </c>
      <c r="S3873" s="41" t="s">
        <v>272</v>
      </c>
      <c r="T3873" s="41" t="s">
        <v>18461</v>
      </c>
      <c r="U3873" s="2"/>
      <c r="V3873" s="2"/>
      <c r="W3873" s="41" t="s">
        <v>17589</v>
      </c>
      <c r="X3873" s="2" t="s">
        <v>1598</v>
      </c>
      <c r="Y3873" s="2" t="s">
        <v>102</v>
      </c>
      <c r="Z3873" s="5" t="s">
        <v>20</v>
      </c>
      <c r="AA3873" s="5" t="s">
        <v>16910</v>
      </c>
      <c r="AB3873" s="5" t="s">
        <v>16316</v>
      </c>
      <c r="AC3873" s="2" t="s">
        <v>5205</v>
      </c>
      <c r="AD3873" s="2">
        <v>1062100</v>
      </c>
      <c r="AE3873" s="5">
        <v>19.2</v>
      </c>
      <c r="AF3873" s="25"/>
      <c r="AG3873" s="29">
        <v>3</v>
      </c>
      <c r="AH3873" s="2" t="s">
        <v>17974</v>
      </c>
      <c r="AI3873" s="2">
        <v>3</v>
      </c>
      <c r="AJ3873" s="2">
        <v>3</v>
      </c>
      <c r="AK3873" s="2"/>
      <c r="AL3873" s="2"/>
      <c r="AM3873" s="2"/>
      <c r="AN3873" s="2"/>
      <c r="AO3873" s="2"/>
      <c r="AP3873" s="25"/>
      <c r="AQ3873" s="25"/>
      <c r="AR3873" s="2"/>
      <c r="AS3873" s="2"/>
      <c r="AT3873" s="2"/>
      <c r="AU3873" s="25"/>
      <c r="AV3873" s="2"/>
      <c r="AW3873" s="2"/>
      <c r="AX3873" s="25"/>
      <c r="AY3873" s="25"/>
      <c r="AZ3873" s="25"/>
      <c r="BA3873" s="25"/>
      <c r="BB3873" s="25"/>
      <c r="BC3873" s="25"/>
      <c r="BD3873" s="25"/>
      <c r="BE3873" s="25"/>
      <c r="BF3873" s="25"/>
      <c r="BG3873" s="25"/>
      <c r="BH3873" s="25"/>
      <c r="BI3873" s="25"/>
      <c r="BJ3873" s="25"/>
      <c r="BK3873" s="25"/>
      <c r="BL3873" s="25"/>
      <c r="BM3873" s="25"/>
      <c r="BN3873" s="25"/>
      <c r="BO3873" s="25"/>
      <c r="BP3873" s="25"/>
      <c r="BQ3873" s="25"/>
      <c r="BR3873" s="25"/>
      <c r="BS3873" s="25"/>
      <c r="BT3873" s="25"/>
      <c r="BU3873" s="25"/>
      <c r="BV3873" s="25"/>
      <c r="BW3873" s="25"/>
      <c r="BX3873" s="25"/>
      <c r="BY3873" s="25"/>
      <c r="BZ3873" s="25"/>
      <c r="CA3873" s="25"/>
      <c r="CB3873" s="25"/>
      <c r="CC3873" s="25"/>
      <c r="CD3873" s="2" t="s">
        <v>78</v>
      </c>
      <c r="CE3873" s="2" t="s">
        <v>22290</v>
      </c>
      <c r="CF3873" s="25"/>
      <c r="CG3873" s="25"/>
      <c r="CH3873" s="25"/>
      <c r="CI3873" s="25"/>
      <c r="CJ3873" s="25"/>
    </row>
    <row r="3874" spans="1:88" x14ac:dyDescent="0.2">
      <c r="A3874" s="2" t="s">
        <v>14249</v>
      </c>
      <c r="B3874" s="2" t="s">
        <v>26915</v>
      </c>
      <c r="C3874" s="2" t="s">
        <v>10420</v>
      </c>
      <c r="D3874" s="2"/>
      <c r="E3874" s="2" t="s">
        <v>14249</v>
      </c>
      <c r="F3874" s="2" t="s">
        <v>14250</v>
      </c>
      <c r="G3874" s="2" t="s">
        <v>14251</v>
      </c>
      <c r="H3874" s="2"/>
      <c r="I3874" s="2" t="s">
        <v>61</v>
      </c>
      <c r="J3874" s="2" t="s">
        <v>61</v>
      </c>
      <c r="K3874" s="50" t="s">
        <v>61</v>
      </c>
      <c r="L3874" s="43">
        <v>2018</v>
      </c>
      <c r="M3874" s="2" t="s">
        <v>133</v>
      </c>
      <c r="N3874" s="32">
        <v>25.26801</v>
      </c>
      <c r="O3874" s="32">
        <v>55.2956</v>
      </c>
      <c r="P3874" s="2" t="s">
        <v>2767</v>
      </c>
      <c r="Q3874" s="2" t="s">
        <v>65</v>
      </c>
      <c r="R3874" s="43" t="s">
        <v>18854</v>
      </c>
      <c r="S3874" s="41" t="s">
        <v>272</v>
      </c>
      <c r="T3874" s="41" t="s">
        <v>18461</v>
      </c>
      <c r="U3874" s="2"/>
      <c r="V3874" s="2"/>
      <c r="W3874" s="41" t="s">
        <v>17589</v>
      </c>
      <c r="X3874" s="2" t="s">
        <v>1598</v>
      </c>
      <c r="Y3874" s="2" t="s">
        <v>69</v>
      </c>
      <c r="Z3874" s="5" t="s">
        <v>10423</v>
      </c>
      <c r="AA3874" s="5" t="s">
        <v>16910</v>
      </c>
      <c r="AB3874" s="5" t="s">
        <v>18091</v>
      </c>
      <c r="AC3874" s="2" t="s">
        <v>5247</v>
      </c>
      <c r="AD3874" s="2">
        <v>1011200</v>
      </c>
      <c r="AE3874" s="5">
        <v>19</v>
      </c>
      <c r="AF3874" s="25"/>
      <c r="AG3874" s="29">
        <v>3</v>
      </c>
      <c r="AH3874" s="2" t="s">
        <v>17978</v>
      </c>
      <c r="AI3874" s="2">
        <v>3</v>
      </c>
      <c r="AJ3874" s="2">
        <v>3</v>
      </c>
      <c r="AK3874" s="2"/>
      <c r="AL3874" s="2"/>
      <c r="AM3874" s="2"/>
      <c r="AN3874" s="2"/>
      <c r="AO3874" s="2"/>
      <c r="AP3874" s="25"/>
      <c r="AQ3874" s="25"/>
      <c r="AR3874" s="2"/>
      <c r="AS3874" s="2"/>
      <c r="AT3874" s="2"/>
      <c r="AU3874" s="25"/>
      <c r="AV3874" s="2"/>
      <c r="AW3874" s="2"/>
      <c r="AX3874" s="25"/>
      <c r="AY3874" s="25"/>
      <c r="AZ3874" s="25"/>
      <c r="BA3874" s="25"/>
      <c r="BB3874" s="25"/>
      <c r="BC3874" s="25"/>
      <c r="BD3874" s="25"/>
      <c r="BE3874" s="25"/>
      <c r="BF3874" s="25"/>
      <c r="BG3874" s="25"/>
      <c r="BH3874" s="25"/>
      <c r="BI3874" s="25"/>
      <c r="BJ3874" s="25"/>
      <c r="BK3874" s="25"/>
      <c r="BL3874" s="25"/>
      <c r="BM3874" s="25"/>
      <c r="BN3874" s="25"/>
      <c r="BO3874" s="25"/>
      <c r="BP3874" s="25"/>
      <c r="BQ3874" s="25"/>
      <c r="BR3874" s="25"/>
      <c r="BS3874" s="25"/>
      <c r="BT3874" s="25"/>
      <c r="BU3874" s="25"/>
      <c r="BV3874" s="25"/>
      <c r="BW3874" s="25"/>
      <c r="BX3874" s="25"/>
      <c r="BY3874" s="25"/>
      <c r="BZ3874" s="25"/>
      <c r="CA3874" s="25"/>
      <c r="CB3874" s="25"/>
      <c r="CC3874" s="25"/>
      <c r="CD3874" s="2" t="s">
        <v>78</v>
      </c>
      <c r="CE3874" s="2" t="s">
        <v>22291</v>
      </c>
      <c r="CF3874" s="25"/>
      <c r="CG3874" s="25"/>
      <c r="CH3874" s="25"/>
      <c r="CI3874" s="25"/>
      <c r="CJ3874" s="25"/>
    </row>
    <row r="3875" spans="1:88" x14ac:dyDescent="0.2">
      <c r="A3875" s="2" t="s">
        <v>14252</v>
      </c>
      <c r="B3875" s="2" t="s">
        <v>26916</v>
      </c>
      <c r="C3875" s="2" t="s">
        <v>10420</v>
      </c>
      <c r="D3875" s="2"/>
      <c r="E3875" s="2" t="s">
        <v>14252</v>
      </c>
      <c r="F3875" s="2" t="s">
        <v>14253</v>
      </c>
      <c r="G3875" s="2" t="s">
        <v>14254</v>
      </c>
      <c r="H3875" s="2"/>
      <c r="I3875" s="2" t="s">
        <v>61</v>
      </c>
      <c r="J3875" s="2" t="s">
        <v>61</v>
      </c>
      <c r="K3875" s="50" t="s">
        <v>61</v>
      </c>
      <c r="L3875" s="43">
        <v>2017</v>
      </c>
      <c r="M3875" s="2" t="s">
        <v>133</v>
      </c>
      <c r="N3875" s="32">
        <v>25.14471</v>
      </c>
      <c r="O3875" s="32">
        <v>55.245759999999997</v>
      </c>
      <c r="P3875" s="2" t="s">
        <v>2767</v>
      </c>
      <c r="Q3875" s="2" t="s">
        <v>65</v>
      </c>
      <c r="R3875" s="43" t="s">
        <v>18854</v>
      </c>
      <c r="S3875" s="41" t="s">
        <v>369</v>
      </c>
      <c r="T3875" s="41" t="s">
        <v>18460</v>
      </c>
      <c r="U3875" s="2"/>
      <c r="V3875" s="2"/>
      <c r="W3875" s="41" t="s">
        <v>17589</v>
      </c>
      <c r="X3875" s="2" t="s">
        <v>1598</v>
      </c>
      <c r="Y3875" s="2" t="s">
        <v>102</v>
      </c>
      <c r="Z3875" s="5" t="s">
        <v>20</v>
      </c>
      <c r="AA3875" s="5" t="s">
        <v>16910</v>
      </c>
      <c r="AB3875" s="5" t="s">
        <v>16316</v>
      </c>
      <c r="AC3875" s="2" t="s">
        <v>5205</v>
      </c>
      <c r="AD3875" s="2">
        <v>1036500</v>
      </c>
      <c r="AE3875" s="5">
        <v>30</v>
      </c>
      <c r="AF3875" s="25"/>
      <c r="AG3875" s="29">
        <v>3</v>
      </c>
      <c r="AH3875" s="2" t="s">
        <v>17974</v>
      </c>
      <c r="AI3875" s="2">
        <v>3</v>
      </c>
      <c r="AJ3875" s="2">
        <v>3</v>
      </c>
      <c r="AK3875" s="2"/>
      <c r="AL3875" s="2"/>
      <c r="AM3875" s="2"/>
      <c r="AN3875" s="2"/>
      <c r="AO3875" s="2"/>
      <c r="AP3875" s="25"/>
      <c r="AQ3875" s="25"/>
      <c r="AR3875" s="2"/>
      <c r="AS3875" s="2"/>
      <c r="AT3875" s="2"/>
      <c r="AU3875" s="25"/>
      <c r="AV3875" s="2"/>
      <c r="AW3875" s="2"/>
      <c r="AX3875" s="25"/>
      <c r="AY3875" s="25"/>
      <c r="AZ3875" s="25"/>
      <c r="BA3875" s="25"/>
      <c r="BB3875" s="25"/>
      <c r="BC3875" s="25"/>
      <c r="BD3875" s="25"/>
      <c r="BE3875" s="25"/>
      <c r="BF3875" s="25"/>
      <c r="BG3875" s="25"/>
      <c r="BH3875" s="25"/>
      <c r="BI3875" s="25"/>
      <c r="BJ3875" s="25"/>
      <c r="BK3875" s="25"/>
      <c r="BL3875" s="25"/>
      <c r="BM3875" s="25"/>
      <c r="BN3875" s="25"/>
      <c r="BO3875" s="25"/>
      <c r="BP3875" s="25"/>
      <c r="BQ3875" s="25"/>
      <c r="BR3875" s="25"/>
      <c r="BS3875" s="25"/>
      <c r="BT3875" s="25"/>
      <c r="BU3875" s="25"/>
      <c r="BV3875" s="25"/>
      <c r="BW3875" s="25"/>
      <c r="BX3875" s="25"/>
      <c r="BY3875" s="25"/>
      <c r="BZ3875" s="25"/>
      <c r="CA3875" s="25"/>
      <c r="CB3875" s="25"/>
      <c r="CC3875" s="25"/>
      <c r="CD3875" s="2" t="s">
        <v>78</v>
      </c>
      <c r="CE3875" s="2" t="s">
        <v>22292</v>
      </c>
      <c r="CF3875" s="25"/>
      <c r="CG3875" s="25"/>
      <c r="CH3875" s="25"/>
      <c r="CI3875" s="25"/>
      <c r="CJ3875" s="25"/>
    </row>
    <row r="3876" spans="1:88" x14ac:dyDescent="0.2">
      <c r="A3876" s="2" t="s">
        <v>14255</v>
      </c>
      <c r="B3876" s="2" t="s">
        <v>26917</v>
      </c>
      <c r="C3876" s="2" t="s">
        <v>10420</v>
      </c>
      <c r="D3876" s="2"/>
      <c r="E3876" s="2" t="s">
        <v>14255</v>
      </c>
      <c r="F3876" s="2" t="s">
        <v>14256</v>
      </c>
      <c r="G3876" s="2" t="s">
        <v>14257</v>
      </c>
      <c r="H3876" s="2"/>
      <c r="I3876" s="2" t="s">
        <v>61</v>
      </c>
      <c r="J3876" s="2" t="s">
        <v>61</v>
      </c>
      <c r="K3876" s="50" t="s">
        <v>61</v>
      </c>
      <c r="L3876" s="43">
        <v>2010</v>
      </c>
      <c r="M3876" s="2" t="s">
        <v>133</v>
      </c>
      <c r="N3876" s="32">
        <v>25.212029999999999</v>
      </c>
      <c r="O3876" s="32">
        <v>55.4163</v>
      </c>
      <c r="P3876" s="2" t="s">
        <v>2767</v>
      </c>
      <c r="Q3876" s="2" t="s">
        <v>65</v>
      </c>
      <c r="R3876" s="43" t="s">
        <v>18854</v>
      </c>
      <c r="S3876" s="41" t="s">
        <v>272</v>
      </c>
      <c r="T3876" s="41" t="s">
        <v>18461</v>
      </c>
      <c r="U3876" s="2"/>
      <c r="V3876" s="2"/>
      <c r="W3876" s="41" t="s">
        <v>17589</v>
      </c>
      <c r="X3876" s="2" t="s">
        <v>315</v>
      </c>
      <c r="Y3876" s="2" t="s">
        <v>102</v>
      </c>
      <c r="Z3876" s="5" t="s">
        <v>10423</v>
      </c>
      <c r="AA3876" s="5" t="s">
        <v>16910</v>
      </c>
      <c r="AB3876" s="5" t="s">
        <v>16316</v>
      </c>
      <c r="AC3876" s="2" t="s">
        <v>5247</v>
      </c>
      <c r="AD3876" s="2">
        <v>1025100</v>
      </c>
      <c r="AE3876" s="5">
        <v>21</v>
      </c>
      <c r="AF3876" s="25"/>
      <c r="AG3876" s="29">
        <v>3</v>
      </c>
      <c r="AH3876" s="2" t="s">
        <v>17978</v>
      </c>
      <c r="AI3876" s="2">
        <v>3</v>
      </c>
      <c r="AJ3876" s="2">
        <v>3</v>
      </c>
      <c r="AK3876" s="2"/>
      <c r="AL3876" s="2"/>
      <c r="AM3876" s="2"/>
      <c r="AN3876" s="2"/>
      <c r="AO3876" s="2"/>
      <c r="AP3876" s="25"/>
      <c r="AQ3876" s="25"/>
      <c r="AR3876" s="2"/>
      <c r="AS3876" s="2"/>
      <c r="AT3876" s="2"/>
      <c r="AU3876" s="25"/>
      <c r="AV3876" s="2"/>
      <c r="AW3876" s="2"/>
      <c r="AX3876" s="25"/>
      <c r="AY3876" s="25"/>
      <c r="AZ3876" s="25"/>
      <c r="BA3876" s="25"/>
      <c r="BB3876" s="25"/>
      <c r="BC3876" s="25"/>
      <c r="BD3876" s="25"/>
      <c r="BE3876" s="25"/>
      <c r="BF3876" s="25"/>
      <c r="BG3876" s="25"/>
      <c r="BH3876" s="25"/>
      <c r="BI3876" s="25"/>
      <c r="BJ3876" s="25"/>
      <c r="BK3876" s="25"/>
      <c r="BL3876" s="25"/>
      <c r="BM3876" s="25"/>
      <c r="BN3876" s="25"/>
      <c r="BO3876" s="25"/>
      <c r="BP3876" s="25"/>
      <c r="BQ3876" s="25"/>
      <c r="BR3876" s="25"/>
      <c r="BS3876" s="25"/>
      <c r="BT3876" s="25"/>
      <c r="BU3876" s="25"/>
      <c r="BV3876" s="25"/>
      <c r="BW3876" s="25"/>
      <c r="BX3876" s="25"/>
      <c r="BY3876" s="25"/>
      <c r="BZ3876" s="25"/>
      <c r="CA3876" s="25"/>
      <c r="CB3876" s="25"/>
      <c r="CC3876" s="25"/>
      <c r="CD3876" s="2" t="s">
        <v>78</v>
      </c>
      <c r="CE3876" s="2" t="s">
        <v>22293</v>
      </c>
      <c r="CF3876" s="25"/>
      <c r="CG3876" s="25"/>
      <c r="CH3876" s="25"/>
      <c r="CI3876" s="25"/>
      <c r="CJ3876" s="25"/>
    </row>
    <row r="3877" spans="1:88" x14ac:dyDescent="0.2">
      <c r="A3877" s="2" t="s">
        <v>14258</v>
      </c>
      <c r="B3877" s="2" t="s">
        <v>26918</v>
      </c>
      <c r="C3877" s="2" t="s">
        <v>10420</v>
      </c>
      <c r="D3877" s="2"/>
      <c r="E3877" s="2" t="s">
        <v>14258</v>
      </c>
      <c r="F3877" s="2" t="s">
        <v>14259</v>
      </c>
      <c r="G3877" s="2" t="s">
        <v>16165</v>
      </c>
      <c r="H3877" s="2"/>
      <c r="I3877" s="2" t="s">
        <v>61</v>
      </c>
      <c r="J3877" s="2" t="s">
        <v>61</v>
      </c>
      <c r="K3877" s="50" t="s">
        <v>61</v>
      </c>
      <c r="L3877" s="43">
        <v>2019</v>
      </c>
      <c r="M3877" s="2" t="s">
        <v>133</v>
      </c>
      <c r="N3877" s="32">
        <v>25.186969999999999</v>
      </c>
      <c r="O3877" s="32">
        <v>55.486289999999997</v>
      </c>
      <c r="P3877" s="2" t="s">
        <v>2767</v>
      </c>
      <c r="Q3877" s="2" t="s">
        <v>65</v>
      </c>
      <c r="R3877" s="43" t="s">
        <v>16802</v>
      </c>
      <c r="S3877" s="41" t="s">
        <v>13724</v>
      </c>
      <c r="T3877" s="41" t="s">
        <v>18463</v>
      </c>
      <c r="U3877" s="2"/>
      <c r="V3877" s="2"/>
      <c r="W3877" s="41" t="s">
        <v>17589</v>
      </c>
      <c r="X3877" s="2" t="s">
        <v>1598</v>
      </c>
      <c r="Y3877" s="2" t="s">
        <v>102</v>
      </c>
      <c r="Z3877" s="5" t="s">
        <v>10423</v>
      </c>
      <c r="AA3877" s="5" t="s">
        <v>16910</v>
      </c>
      <c r="AB3877" s="5" t="s">
        <v>16316</v>
      </c>
      <c r="AC3877" s="2" t="s">
        <v>5247</v>
      </c>
      <c r="AD3877" s="2">
        <v>1027100</v>
      </c>
      <c r="AE3877" s="5">
        <v>30</v>
      </c>
      <c r="AF3877" s="25"/>
      <c r="AG3877" s="29">
        <v>3</v>
      </c>
      <c r="AH3877" s="2" t="s">
        <v>17978</v>
      </c>
      <c r="AI3877" s="2">
        <v>3</v>
      </c>
      <c r="AJ3877" s="2">
        <v>3</v>
      </c>
      <c r="AK3877" s="2"/>
      <c r="AL3877" s="2"/>
      <c r="AM3877" s="2"/>
      <c r="AN3877" s="2"/>
      <c r="AO3877" s="2"/>
      <c r="AP3877" s="25"/>
      <c r="AQ3877" s="25"/>
      <c r="AR3877" s="2"/>
      <c r="AS3877" s="2"/>
      <c r="AT3877" s="2"/>
      <c r="AU3877" s="25"/>
      <c r="AV3877" s="2"/>
      <c r="AW3877" s="2"/>
      <c r="AX3877" s="25"/>
      <c r="AY3877" s="25"/>
      <c r="AZ3877" s="25"/>
      <c r="BA3877" s="25"/>
      <c r="BB3877" s="25"/>
      <c r="BC3877" s="25"/>
      <c r="BD3877" s="25"/>
      <c r="BE3877" s="25"/>
      <c r="BF3877" s="25"/>
      <c r="BG3877" s="25"/>
      <c r="BH3877" s="25"/>
      <c r="BI3877" s="25"/>
      <c r="BJ3877" s="25"/>
      <c r="BK3877" s="25"/>
      <c r="BL3877" s="25"/>
      <c r="BM3877" s="25"/>
      <c r="BN3877" s="25"/>
      <c r="BO3877" s="25"/>
      <c r="BP3877" s="25"/>
      <c r="BQ3877" s="25"/>
      <c r="BR3877" s="25"/>
      <c r="BS3877" s="25"/>
      <c r="BT3877" s="25"/>
      <c r="BU3877" s="25"/>
      <c r="BV3877" s="25"/>
      <c r="BW3877" s="25"/>
      <c r="BX3877" s="25"/>
      <c r="BY3877" s="25"/>
      <c r="BZ3877" s="25"/>
      <c r="CA3877" s="25"/>
      <c r="CB3877" s="25"/>
      <c r="CC3877" s="25"/>
      <c r="CD3877" s="2" t="s">
        <v>78</v>
      </c>
      <c r="CE3877" s="2" t="s">
        <v>22294</v>
      </c>
      <c r="CF3877" s="25"/>
      <c r="CG3877" s="25"/>
      <c r="CH3877" s="25"/>
      <c r="CI3877" s="25"/>
      <c r="CJ3877" s="25"/>
    </row>
    <row r="3878" spans="1:88" x14ac:dyDescent="0.2">
      <c r="A3878" s="2" t="s">
        <v>14260</v>
      </c>
      <c r="B3878" s="2" t="s">
        <v>26919</v>
      </c>
      <c r="C3878" s="2" t="s">
        <v>10420</v>
      </c>
      <c r="D3878" s="2"/>
      <c r="E3878" s="2" t="s">
        <v>14260</v>
      </c>
      <c r="F3878" s="2" t="s">
        <v>14261</v>
      </c>
      <c r="G3878" s="2" t="s">
        <v>14262</v>
      </c>
      <c r="H3878" s="2"/>
      <c r="I3878" s="2" t="s">
        <v>61</v>
      </c>
      <c r="J3878" s="2" t="s">
        <v>61</v>
      </c>
      <c r="K3878" s="50" t="s">
        <v>61</v>
      </c>
      <c r="L3878" s="43">
        <v>2017</v>
      </c>
      <c r="M3878" s="2" t="s">
        <v>133</v>
      </c>
      <c r="N3878" s="32">
        <v>25.274339999999999</v>
      </c>
      <c r="O3878" s="32">
        <v>55.302979999999998</v>
      </c>
      <c r="P3878" s="2" t="s">
        <v>2767</v>
      </c>
      <c r="Q3878" s="2" t="s">
        <v>65</v>
      </c>
      <c r="R3878" s="43" t="s">
        <v>18854</v>
      </c>
      <c r="S3878" s="41" t="s">
        <v>272</v>
      </c>
      <c r="T3878" s="41" t="s">
        <v>18461</v>
      </c>
      <c r="U3878" s="2"/>
      <c r="V3878" s="2"/>
      <c r="W3878" s="41" t="s">
        <v>17589</v>
      </c>
      <c r="X3878" s="2" t="s">
        <v>1598</v>
      </c>
      <c r="Y3878" s="2" t="s">
        <v>102</v>
      </c>
      <c r="Z3878" s="5" t="s">
        <v>10423</v>
      </c>
      <c r="AA3878" s="5" t="s">
        <v>16910</v>
      </c>
      <c r="AB3878" s="5" t="s">
        <v>16316</v>
      </c>
      <c r="AC3878" s="2" t="s">
        <v>5205</v>
      </c>
      <c r="AD3878" s="2">
        <v>1011600</v>
      </c>
      <c r="AE3878" s="5">
        <v>20</v>
      </c>
      <c r="AF3878" s="25"/>
      <c r="AG3878" s="29">
        <v>3</v>
      </c>
      <c r="AH3878" s="2" t="s">
        <v>17974</v>
      </c>
      <c r="AI3878" s="2">
        <v>3</v>
      </c>
      <c r="AJ3878" s="2">
        <v>3</v>
      </c>
      <c r="AK3878" s="2"/>
      <c r="AL3878" s="2"/>
      <c r="AM3878" s="2"/>
      <c r="AN3878" s="2"/>
      <c r="AO3878" s="2"/>
      <c r="AP3878" s="25"/>
      <c r="AQ3878" s="25"/>
      <c r="AR3878" s="2"/>
      <c r="AS3878" s="2"/>
      <c r="AT3878" s="2"/>
      <c r="AU3878" s="25"/>
      <c r="AV3878" s="2"/>
      <c r="AW3878" s="2"/>
      <c r="AX3878" s="25"/>
      <c r="AY3878" s="25"/>
      <c r="AZ3878" s="25"/>
      <c r="BA3878" s="25"/>
      <c r="BB3878" s="25"/>
      <c r="BC3878" s="25"/>
      <c r="BD3878" s="25"/>
      <c r="BE3878" s="25"/>
      <c r="BF3878" s="25"/>
      <c r="BG3878" s="25"/>
      <c r="BH3878" s="25"/>
      <c r="BI3878" s="25"/>
      <c r="BJ3878" s="25"/>
      <c r="BK3878" s="25"/>
      <c r="BL3878" s="25"/>
      <c r="BM3878" s="25"/>
      <c r="BN3878" s="25"/>
      <c r="BO3878" s="25"/>
      <c r="BP3878" s="25"/>
      <c r="BQ3878" s="25"/>
      <c r="BR3878" s="25"/>
      <c r="BS3878" s="25"/>
      <c r="BT3878" s="25"/>
      <c r="BU3878" s="25"/>
      <c r="BV3878" s="25"/>
      <c r="BW3878" s="25"/>
      <c r="BX3878" s="25"/>
      <c r="BY3878" s="25"/>
      <c r="BZ3878" s="25"/>
      <c r="CA3878" s="25"/>
      <c r="CB3878" s="25"/>
      <c r="CC3878" s="25"/>
      <c r="CD3878" s="2" t="s">
        <v>78</v>
      </c>
      <c r="CE3878" s="2" t="s">
        <v>22295</v>
      </c>
      <c r="CF3878" s="25"/>
      <c r="CG3878" s="25"/>
      <c r="CH3878" s="25"/>
      <c r="CI3878" s="25"/>
      <c r="CJ3878" s="25"/>
    </row>
    <row r="3879" spans="1:88" x14ac:dyDescent="0.2">
      <c r="A3879" s="2" t="s">
        <v>14263</v>
      </c>
      <c r="B3879" s="2" t="s">
        <v>26920</v>
      </c>
      <c r="C3879" s="2" t="s">
        <v>10420</v>
      </c>
      <c r="D3879" s="2"/>
      <c r="E3879" s="2" t="s">
        <v>14263</v>
      </c>
      <c r="F3879" s="2" t="s">
        <v>14264</v>
      </c>
      <c r="G3879" s="2" t="s">
        <v>14265</v>
      </c>
      <c r="H3879" s="2"/>
      <c r="I3879" s="2" t="s">
        <v>61</v>
      </c>
      <c r="J3879" s="2" t="s">
        <v>61</v>
      </c>
      <c r="K3879" s="50" t="s">
        <v>61</v>
      </c>
      <c r="L3879" s="43">
        <v>2018</v>
      </c>
      <c r="M3879" s="2" t="s">
        <v>133</v>
      </c>
      <c r="N3879" s="32">
        <v>25.192830000000001</v>
      </c>
      <c r="O3879" s="32">
        <v>55.259790000000002</v>
      </c>
      <c r="P3879" s="2" t="s">
        <v>2767</v>
      </c>
      <c r="Q3879" s="2" t="s">
        <v>65</v>
      </c>
      <c r="R3879" s="43" t="s">
        <v>18854</v>
      </c>
      <c r="S3879" s="41" t="s">
        <v>272</v>
      </c>
      <c r="T3879" s="41" t="s">
        <v>18461</v>
      </c>
      <c r="U3879" s="2"/>
      <c r="V3879" s="2"/>
      <c r="W3879" s="41" t="s">
        <v>17589</v>
      </c>
      <c r="X3879" s="2" t="s">
        <v>1598</v>
      </c>
      <c r="Y3879" s="2" t="s">
        <v>102</v>
      </c>
      <c r="Z3879" s="5" t="s">
        <v>20</v>
      </c>
      <c r="AA3879" s="5" t="s">
        <v>16910</v>
      </c>
      <c r="AB3879" s="5" t="s">
        <v>16316</v>
      </c>
      <c r="AC3879" s="2" t="s">
        <v>5205</v>
      </c>
      <c r="AD3879" s="2">
        <v>1034300</v>
      </c>
      <c r="AE3879" s="5">
        <v>25</v>
      </c>
      <c r="AF3879" s="25"/>
      <c r="AG3879" s="29">
        <v>3</v>
      </c>
      <c r="AH3879" s="2" t="s">
        <v>17974</v>
      </c>
      <c r="AI3879" s="2">
        <v>3</v>
      </c>
      <c r="AJ3879" s="2">
        <v>3</v>
      </c>
      <c r="AK3879" s="2"/>
      <c r="AL3879" s="2"/>
      <c r="AM3879" s="2"/>
      <c r="AN3879" s="2"/>
      <c r="AO3879" s="2"/>
      <c r="AP3879" s="25"/>
      <c r="AQ3879" s="25"/>
      <c r="AR3879" s="2"/>
      <c r="AS3879" s="2"/>
      <c r="AT3879" s="2"/>
      <c r="AU3879" s="25"/>
      <c r="AV3879" s="2"/>
      <c r="AW3879" s="2"/>
      <c r="AX3879" s="25"/>
      <c r="AY3879" s="25"/>
      <c r="AZ3879" s="25"/>
      <c r="BA3879" s="25"/>
      <c r="BB3879" s="25"/>
      <c r="BC3879" s="25"/>
      <c r="BD3879" s="25"/>
      <c r="BE3879" s="25"/>
      <c r="BF3879" s="25"/>
      <c r="BG3879" s="25"/>
      <c r="BH3879" s="25"/>
      <c r="BI3879" s="25"/>
      <c r="BJ3879" s="25"/>
      <c r="BK3879" s="25"/>
      <c r="BL3879" s="25"/>
      <c r="BM3879" s="25"/>
      <c r="BN3879" s="25"/>
      <c r="BO3879" s="25"/>
      <c r="BP3879" s="25"/>
      <c r="BQ3879" s="25"/>
      <c r="BR3879" s="25"/>
      <c r="BS3879" s="25"/>
      <c r="BT3879" s="25"/>
      <c r="BU3879" s="25"/>
      <c r="BV3879" s="25"/>
      <c r="BW3879" s="25"/>
      <c r="BX3879" s="25"/>
      <c r="BY3879" s="25"/>
      <c r="BZ3879" s="25"/>
      <c r="CA3879" s="25"/>
      <c r="CB3879" s="25"/>
      <c r="CC3879" s="25"/>
      <c r="CD3879" s="2" t="s">
        <v>78</v>
      </c>
      <c r="CE3879" s="2" t="s">
        <v>22296</v>
      </c>
      <c r="CF3879" s="25"/>
      <c r="CG3879" s="25"/>
      <c r="CH3879" s="25"/>
      <c r="CI3879" s="25"/>
      <c r="CJ3879" s="25"/>
    </row>
    <row r="3880" spans="1:88" x14ac:dyDescent="0.2">
      <c r="A3880" s="2" t="s">
        <v>14266</v>
      </c>
      <c r="B3880" s="2" t="s">
        <v>26921</v>
      </c>
      <c r="C3880" s="2" t="s">
        <v>10420</v>
      </c>
      <c r="D3880" s="2"/>
      <c r="E3880" s="2" t="s">
        <v>14266</v>
      </c>
      <c r="F3880" s="2" t="s">
        <v>14267</v>
      </c>
      <c r="G3880" s="2" t="s">
        <v>14268</v>
      </c>
      <c r="H3880" s="2"/>
      <c r="I3880" s="2" t="s">
        <v>61</v>
      </c>
      <c r="J3880" s="2" t="s">
        <v>61</v>
      </c>
      <c r="K3880" s="50" t="s">
        <v>61</v>
      </c>
      <c r="L3880" s="43">
        <v>2018</v>
      </c>
      <c r="M3880" s="2" t="s">
        <v>133</v>
      </c>
      <c r="N3880" s="32">
        <v>25.179310000000001</v>
      </c>
      <c r="O3880" s="32">
        <v>55.41263</v>
      </c>
      <c r="P3880" s="2" t="s">
        <v>2767</v>
      </c>
      <c r="Q3880" s="2" t="s">
        <v>65</v>
      </c>
      <c r="R3880" s="43" t="s">
        <v>16802</v>
      </c>
      <c r="S3880" s="41" t="s">
        <v>4851</v>
      </c>
      <c r="T3880" s="41" t="s">
        <v>18462</v>
      </c>
      <c r="U3880" s="2"/>
      <c r="V3880" s="2"/>
      <c r="W3880" s="41" t="s">
        <v>17589</v>
      </c>
      <c r="X3880" s="2" t="s">
        <v>1598</v>
      </c>
      <c r="Y3880" s="2" t="s">
        <v>102</v>
      </c>
      <c r="Z3880" s="5" t="s">
        <v>10423</v>
      </c>
      <c r="AA3880" s="5" t="s">
        <v>16910</v>
      </c>
      <c r="AB3880" s="5" t="s">
        <v>16316</v>
      </c>
      <c r="AC3880" s="2" t="s">
        <v>5205</v>
      </c>
      <c r="AD3880" s="2">
        <v>1042300</v>
      </c>
      <c r="AE3880" s="5">
        <v>30</v>
      </c>
      <c r="AF3880" s="25"/>
      <c r="AG3880" s="29">
        <v>3</v>
      </c>
      <c r="AH3880" s="2" t="s">
        <v>17974</v>
      </c>
      <c r="AI3880" s="2">
        <v>3</v>
      </c>
      <c r="AJ3880" s="2">
        <v>3</v>
      </c>
      <c r="AK3880" s="2"/>
      <c r="AL3880" s="2"/>
      <c r="AM3880" s="2"/>
      <c r="AN3880" s="2"/>
      <c r="AO3880" s="2"/>
      <c r="AP3880" s="25"/>
      <c r="AQ3880" s="25"/>
      <c r="AR3880" s="2"/>
      <c r="AS3880" s="2"/>
      <c r="AT3880" s="2"/>
      <c r="AU3880" s="25"/>
      <c r="AV3880" s="2"/>
      <c r="AW3880" s="2"/>
      <c r="AX3880" s="25"/>
      <c r="AY3880" s="25"/>
      <c r="AZ3880" s="25"/>
      <c r="BA3880" s="25"/>
      <c r="BB3880" s="25"/>
      <c r="BC3880" s="25"/>
      <c r="BD3880" s="25"/>
      <c r="BE3880" s="25"/>
      <c r="BF3880" s="25"/>
      <c r="BG3880" s="25"/>
      <c r="BH3880" s="25"/>
      <c r="BI3880" s="25"/>
      <c r="BJ3880" s="25"/>
      <c r="BK3880" s="25"/>
      <c r="BL3880" s="25"/>
      <c r="BM3880" s="25"/>
      <c r="BN3880" s="25"/>
      <c r="BO3880" s="25"/>
      <c r="BP3880" s="25"/>
      <c r="BQ3880" s="25"/>
      <c r="BR3880" s="25"/>
      <c r="BS3880" s="25"/>
      <c r="BT3880" s="25"/>
      <c r="BU3880" s="25"/>
      <c r="BV3880" s="25"/>
      <c r="BW3880" s="25"/>
      <c r="BX3880" s="25"/>
      <c r="BY3880" s="25"/>
      <c r="BZ3880" s="25"/>
      <c r="CA3880" s="25"/>
      <c r="CB3880" s="25"/>
      <c r="CC3880" s="25"/>
      <c r="CD3880" s="2" t="s">
        <v>78</v>
      </c>
      <c r="CE3880" s="2" t="s">
        <v>22297</v>
      </c>
      <c r="CF3880" s="25"/>
      <c r="CG3880" s="25"/>
      <c r="CH3880" s="25"/>
      <c r="CI3880" s="25"/>
      <c r="CJ3880" s="25"/>
    </row>
    <row r="3881" spans="1:88" x14ac:dyDescent="0.2">
      <c r="A3881" s="2" t="s">
        <v>14269</v>
      </c>
      <c r="B3881" s="2" t="s">
        <v>26922</v>
      </c>
      <c r="C3881" s="2" t="s">
        <v>10420</v>
      </c>
      <c r="D3881" s="2"/>
      <c r="E3881" s="2" t="s">
        <v>14269</v>
      </c>
      <c r="F3881" s="2" t="s">
        <v>14270</v>
      </c>
      <c r="G3881" s="2" t="s">
        <v>14271</v>
      </c>
      <c r="H3881" s="2"/>
      <c r="I3881" s="2" t="s">
        <v>61</v>
      </c>
      <c r="J3881" s="2" t="s">
        <v>61</v>
      </c>
      <c r="K3881" s="50" t="s">
        <v>61</v>
      </c>
      <c r="L3881" s="43">
        <v>2014</v>
      </c>
      <c r="M3881" s="2" t="s">
        <v>133</v>
      </c>
      <c r="N3881" s="32">
        <v>25.253170000000001</v>
      </c>
      <c r="O3881" s="32">
        <v>55.4923</v>
      </c>
      <c r="P3881" s="2" t="s">
        <v>2767</v>
      </c>
      <c r="Q3881" s="2" t="s">
        <v>65</v>
      </c>
      <c r="R3881" s="43" t="s">
        <v>16802</v>
      </c>
      <c r="S3881" s="41" t="s">
        <v>4851</v>
      </c>
      <c r="T3881" s="41" t="s">
        <v>18462</v>
      </c>
      <c r="U3881" s="2"/>
      <c r="V3881" s="2"/>
      <c r="W3881" s="41" t="s">
        <v>17589</v>
      </c>
      <c r="X3881" s="2" t="s">
        <v>1598</v>
      </c>
      <c r="Y3881" s="2" t="s">
        <v>10437</v>
      </c>
      <c r="Z3881" s="5" t="s">
        <v>10423</v>
      </c>
      <c r="AA3881" s="5" t="s">
        <v>16910</v>
      </c>
      <c r="AB3881" s="5" t="s">
        <v>18090</v>
      </c>
      <c r="AC3881" s="2" t="s">
        <v>5205</v>
      </c>
      <c r="AD3881" s="2">
        <v>1028100</v>
      </c>
      <c r="AE3881" s="5">
        <v>25</v>
      </c>
      <c r="AF3881" s="25"/>
      <c r="AG3881" s="29">
        <v>3</v>
      </c>
      <c r="AH3881" s="2" t="s">
        <v>17974</v>
      </c>
      <c r="AI3881" s="2">
        <v>3</v>
      </c>
      <c r="AJ3881" s="2">
        <v>3</v>
      </c>
      <c r="AK3881" s="2"/>
      <c r="AL3881" s="2"/>
      <c r="AM3881" s="2"/>
      <c r="AN3881" s="2"/>
      <c r="AO3881" s="2"/>
      <c r="AP3881" s="25"/>
      <c r="AQ3881" s="25"/>
      <c r="AR3881" s="2"/>
      <c r="AS3881" s="2"/>
      <c r="AT3881" s="2"/>
      <c r="AU3881" s="25"/>
      <c r="AV3881" s="2"/>
      <c r="AW3881" s="2"/>
      <c r="AX3881" s="25"/>
      <c r="AY3881" s="25"/>
      <c r="AZ3881" s="25"/>
      <c r="BA3881" s="25"/>
      <c r="BB3881" s="25"/>
      <c r="BC3881" s="25"/>
      <c r="BD3881" s="25"/>
      <c r="BE3881" s="25"/>
      <c r="BF3881" s="25"/>
      <c r="BG3881" s="25"/>
      <c r="BH3881" s="25"/>
      <c r="BI3881" s="25"/>
      <c r="BJ3881" s="25"/>
      <c r="BK3881" s="25"/>
      <c r="BL3881" s="25"/>
      <c r="BM3881" s="25"/>
      <c r="BN3881" s="25"/>
      <c r="BO3881" s="25"/>
      <c r="BP3881" s="25"/>
      <c r="BQ3881" s="25"/>
      <c r="BR3881" s="25"/>
      <c r="BS3881" s="25"/>
      <c r="BT3881" s="25"/>
      <c r="BU3881" s="25"/>
      <c r="BV3881" s="25"/>
      <c r="BW3881" s="25"/>
      <c r="BX3881" s="25"/>
      <c r="BY3881" s="25"/>
      <c r="BZ3881" s="25"/>
      <c r="CA3881" s="25"/>
      <c r="CB3881" s="25"/>
      <c r="CC3881" s="25"/>
      <c r="CD3881" s="2" t="s">
        <v>78</v>
      </c>
      <c r="CE3881" s="2" t="s">
        <v>22298</v>
      </c>
      <c r="CF3881" s="25"/>
      <c r="CG3881" s="25"/>
      <c r="CH3881" s="25"/>
      <c r="CI3881" s="25"/>
      <c r="CJ3881" s="25"/>
    </row>
    <row r="3882" spans="1:88" x14ac:dyDescent="0.2">
      <c r="A3882" s="2" t="s">
        <v>14272</v>
      </c>
      <c r="B3882" s="2" t="s">
        <v>26923</v>
      </c>
      <c r="C3882" s="2" t="s">
        <v>10420</v>
      </c>
      <c r="D3882" s="2"/>
      <c r="E3882" s="2" t="s">
        <v>14272</v>
      </c>
      <c r="F3882" s="2" t="s">
        <v>14273</v>
      </c>
      <c r="G3882" s="2" t="s">
        <v>14274</v>
      </c>
      <c r="H3882" s="2"/>
      <c r="I3882" s="2" t="s">
        <v>61</v>
      </c>
      <c r="J3882" s="2" t="s">
        <v>61</v>
      </c>
      <c r="K3882" s="50" t="s">
        <v>61</v>
      </c>
      <c r="L3882" s="43">
        <v>2014</v>
      </c>
      <c r="M3882" s="2" t="s">
        <v>133</v>
      </c>
      <c r="N3882" s="32">
        <v>24.995609999999999</v>
      </c>
      <c r="O3882" s="32">
        <v>55.180050000000001</v>
      </c>
      <c r="P3882" s="2" t="s">
        <v>2767</v>
      </c>
      <c r="Q3882" s="2" t="s">
        <v>65</v>
      </c>
      <c r="R3882" s="43" t="s">
        <v>18854</v>
      </c>
      <c r="S3882" s="41" t="s">
        <v>272</v>
      </c>
      <c r="T3882" s="41" t="s">
        <v>18461</v>
      </c>
      <c r="U3882" s="2"/>
      <c r="V3882" s="2"/>
      <c r="W3882" s="41" t="s">
        <v>17589</v>
      </c>
      <c r="X3882" s="2" t="s">
        <v>1598</v>
      </c>
      <c r="Y3882" s="2" t="s">
        <v>76</v>
      </c>
      <c r="Z3882" s="5" t="s">
        <v>10423</v>
      </c>
      <c r="AA3882" s="5" t="s">
        <v>16910</v>
      </c>
      <c r="AB3882" s="5" t="s">
        <v>16317</v>
      </c>
      <c r="AC3882" s="2" t="s">
        <v>5205</v>
      </c>
      <c r="AD3882" s="2">
        <v>1059802</v>
      </c>
      <c r="AE3882" s="5">
        <v>18.2</v>
      </c>
      <c r="AF3882" s="25"/>
      <c r="AG3882" s="29">
        <v>3</v>
      </c>
      <c r="AH3882" s="2" t="s">
        <v>17974</v>
      </c>
      <c r="AI3882" s="2">
        <v>4</v>
      </c>
      <c r="AJ3882" s="2">
        <v>3</v>
      </c>
      <c r="AK3882" s="2"/>
      <c r="AL3882" s="2"/>
      <c r="AM3882" s="2"/>
      <c r="AN3882" s="2"/>
      <c r="AO3882" s="2"/>
      <c r="AP3882" s="25"/>
      <c r="AQ3882" s="25"/>
      <c r="AR3882" s="2"/>
      <c r="AS3882" s="2"/>
      <c r="AT3882" s="2"/>
      <c r="AU3882" s="25"/>
      <c r="AV3882" s="2"/>
      <c r="AW3882" s="2"/>
      <c r="AX3882" s="25"/>
      <c r="AY3882" s="25"/>
      <c r="AZ3882" s="25"/>
      <c r="BA3882" s="25"/>
      <c r="BB3882" s="25"/>
      <c r="BC3882" s="25"/>
      <c r="BD3882" s="25"/>
      <c r="BE3882" s="25"/>
      <c r="BF3882" s="25"/>
      <c r="BG3882" s="25"/>
      <c r="BH3882" s="25"/>
      <c r="BI3882" s="25"/>
      <c r="BJ3882" s="25"/>
      <c r="BK3882" s="25"/>
      <c r="BL3882" s="25"/>
      <c r="BM3882" s="25"/>
      <c r="BN3882" s="25"/>
      <c r="BO3882" s="25"/>
      <c r="BP3882" s="25"/>
      <c r="BQ3882" s="25"/>
      <c r="BR3882" s="25"/>
      <c r="BS3882" s="25"/>
      <c r="BT3882" s="25"/>
      <c r="BU3882" s="25"/>
      <c r="BV3882" s="25"/>
      <c r="BW3882" s="25"/>
      <c r="BX3882" s="25"/>
      <c r="BY3882" s="25"/>
      <c r="BZ3882" s="25"/>
      <c r="CA3882" s="25"/>
      <c r="CB3882" s="25"/>
      <c r="CC3882" s="25"/>
      <c r="CD3882" s="2" t="s">
        <v>71</v>
      </c>
      <c r="CE3882" s="2">
        <v>0</v>
      </c>
      <c r="CF3882" s="25"/>
      <c r="CG3882" s="25"/>
      <c r="CH3882" s="25"/>
      <c r="CI3882" s="25"/>
      <c r="CJ3882" s="25"/>
    </row>
    <row r="3883" spans="1:88" x14ac:dyDescent="0.2">
      <c r="A3883" s="2" t="s">
        <v>14275</v>
      </c>
      <c r="B3883" s="2" t="s">
        <v>26924</v>
      </c>
      <c r="C3883" s="2" t="s">
        <v>10420</v>
      </c>
      <c r="D3883" s="2"/>
      <c r="E3883" s="2" t="s">
        <v>14275</v>
      </c>
      <c r="F3883" s="2" t="s">
        <v>14276</v>
      </c>
      <c r="G3883" s="2" t="s">
        <v>14277</v>
      </c>
      <c r="H3883" s="2"/>
      <c r="I3883" s="2" t="s">
        <v>61</v>
      </c>
      <c r="J3883" s="2" t="s">
        <v>61</v>
      </c>
      <c r="K3883" s="50" t="s">
        <v>61</v>
      </c>
      <c r="L3883" s="43">
        <v>2017</v>
      </c>
      <c r="M3883" s="2" t="s">
        <v>133</v>
      </c>
      <c r="N3883" s="32">
        <v>25.123000000000001</v>
      </c>
      <c r="O3883" s="32">
        <v>55.353659999999998</v>
      </c>
      <c r="P3883" s="2" t="s">
        <v>2767</v>
      </c>
      <c r="Q3883" s="2" t="s">
        <v>65</v>
      </c>
      <c r="R3883" s="43" t="s">
        <v>16802</v>
      </c>
      <c r="S3883" s="41" t="s">
        <v>4851</v>
      </c>
      <c r="T3883" s="41" t="s">
        <v>18462</v>
      </c>
      <c r="U3883" s="2"/>
      <c r="V3883" s="2"/>
      <c r="W3883" s="41" t="s">
        <v>17589</v>
      </c>
      <c r="X3883" s="2" t="s">
        <v>1598</v>
      </c>
      <c r="Y3883" s="2" t="s">
        <v>102</v>
      </c>
      <c r="Z3883" s="5" t="s">
        <v>10423</v>
      </c>
      <c r="AA3883" s="5" t="s">
        <v>16910</v>
      </c>
      <c r="AB3883" s="5" t="s">
        <v>16316</v>
      </c>
      <c r="AC3883" s="2" t="s">
        <v>5247</v>
      </c>
      <c r="AD3883" s="2">
        <v>1064500</v>
      </c>
      <c r="AE3883" s="5">
        <v>25</v>
      </c>
      <c r="AF3883" s="25"/>
      <c r="AG3883" s="29">
        <v>3</v>
      </c>
      <c r="AH3883" s="2" t="s">
        <v>17978</v>
      </c>
      <c r="AI3883" s="2">
        <v>4</v>
      </c>
      <c r="AJ3883" s="2">
        <v>3</v>
      </c>
      <c r="AK3883" s="2" t="s">
        <v>18943</v>
      </c>
      <c r="AL3883" s="2"/>
      <c r="AM3883" s="2"/>
      <c r="AN3883" s="2"/>
      <c r="AO3883" s="2"/>
      <c r="AP3883" s="25"/>
      <c r="AQ3883" s="25"/>
      <c r="AR3883" s="2"/>
      <c r="AS3883" s="2"/>
      <c r="AT3883" s="2"/>
      <c r="AU3883" s="25"/>
      <c r="AV3883" s="2"/>
      <c r="AW3883" s="2"/>
      <c r="AX3883" s="25"/>
      <c r="AY3883" s="25"/>
      <c r="AZ3883" s="25"/>
      <c r="BA3883" s="25"/>
      <c r="BB3883" s="25"/>
      <c r="BC3883" s="25"/>
      <c r="BD3883" s="25"/>
      <c r="BE3883" s="25"/>
      <c r="BF3883" s="25"/>
      <c r="BG3883" s="25"/>
      <c r="BH3883" s="25"/>
      <c r="BI3883" s="25"/>
      <c r="BJ3883" s="25"/>
      <c r="BK3883" s="25"/>
      <c r="BL3883" s="25"/>
      <c r="BM3883" s="25"/>
      <c r="BN3883" s="25"/>
      <c r="BO3883" s="25"/>
      <c r="BP3883" s="25"/>
      <c r="BQ3883" s="25"/>
      <c r="BR3883" s="25"/>
      <c r="BS3883" s="25"/>
      <c r="BT3883" s="25"/>
      <c r="BU3883" s="25"/>
      <c r="BV3883" s="25"/>
      <c r="BW3883" s="25"/>
      <c r="BX3883" s="25"/>
      <c r="BY3883" s="25"/>
      <c r="BZ3883" s="25"/>
      <c r="CA3883" s="25"/>
      <c r="CB3883" s="25"/>
      <c r="CC3883" s="25"/>
      <c r="CD3883" s="2" t="s">
        <v>71</v>
      </c>
      <c r="CE3883" s="2">
        <v>0</v>
      </c>
      <c r="CF3883" s="25"/>
      <c r="CG3883" s="25"/>
      <c r="CH3883" s="25"/>
      <c r="CI3883" s="25"/>
      <c r="CJ3883" s="25"/>
    </row>
    <row r="3884" spans="1:88" x14ac:dyDescent="0.2">
      <c r="A3884" s="2" t="s">
        <v>14278</v>
      </c>
      <c r="B3884" s="2" t="s">
        <v>26925</v>
      </c>
      <c r="C3884" s="2" t="s">
        <v>10420</v>
      </c>
      <c r="D3884" s="2"/>
      <c r="E3884" s="2" t="s">
        <v>14278</v>
      </c>
      <c r="F3884" s="2" t="s">
        <v>14279</v>
      </c>
      <c r="G3884" s="2" t="s">
        <v>14280</v>
      </c>
      <c r="H3884" s="2"/>
      <c r="I3884" s="2" t="s">
        <v>61</v>
      </c>
      <c r="J3884" s="2" t="s">
        <v>61</v>
      </c>
      <c r="K3884" s="50" t="s">
        <v>61</v>
      </c>
      <c r="L3884" s="43">
        <v>2016</v>
      </c>
      <c r="M3884" s="2" t="s">
        <v>133</v>
      </c>
      <c r="N3884" s="32">
        <v>25.244789999999998</v>
      </c>
      <c r="O3884" s="32">
        <v>55.310920000000003</v>
      </c>
      <c r="P3884" s="2" t="s">
        <v>2767</v>
      </c>
      <c r="Q3884" s="2" t="s">
        <v>65</v>
      </c>
      <c r="R3884" s="43" t="s">
        <v>18854</v>
      </c>
      <c r="S3884" s="41" t="s">
        <v>272</v>
      </c>
      <c r="T3884" s="41" t="s">
        <v>18461</v>
      </c>
      <c r="U3884" s="2"/>
      <c r="V3884" s="2"/>
      <c r="W3884" s="41" t="s">
        <v>17589</v>
      </c>
      <c r="X3884" s="2" t="s">
        <v>1598</v>
      </c>
      <c r="Y3884" s="2" t="s">
        <v>10437</v>
      </c>
      <c r="Z3884" s="5" t="s">
        <v>10423</v>
      </c>
      <c r="AA3884" s="5" t="s">
        <v>16910</v>
      </c>
      <c r="AB3884" s="5" t="s">
        <v>18090</v>
      </c>
      <c r="AC3884" s="2" t="s">
        <v>5205</v>
      </c>
      <c r="AD3884" s="2">
        <v>1031800</v>
      </c>
      <c r="AE3884" s="5">
        <v>23.5</v>
      </c>
      <c r="AF3884" s="25"/>
      <c r="AG3884" s="29">
        <v>3</v>
      </c>
      <c r="AH3884" s="2" t="s">
        <v>17974</v>
      </c>
      <c r="AI3884" s="2">
        <v>3</v>
      </c>
      <c r="AJ3884" s="2">
        <v>3</v>
      </c>
      <c r="AK3884" s="2"/>
      <c r="AL3884" s="2"/>
      <c r="AM3884" s="2"/>
      <c r="AN3884" s="2"/>
      <c r="AO3884" s="2"/>
      <c r="AP3884" s="25"/>
      <c r="AQ3884" s="25"/>
      <c r="AR3884" s="2"/>
      <c r="AS3884" s="2"/>
      <c r="AT3884" s="2"/>
      <c r="AU3884" s="25"/>
      <c r="AV3884" s="2"/>
      <c r="AW3884" s="2"/>
      <c r="AX3884" s="25"/>
      <c r="AY3884" s="25"/>
      <c r="AZ3884" s="25"/>
      <c r="BA3884" s="25"/>
      <c r="BB3884" s="25"/>
      <c r="BC3884" s="25"/>
      <c r="BD3884" s="25"/>
      <c r="BE3884" s="25"/>
      <c r="BF3884" s="25"/>
      <c r="BG3884" s="25"/>
      <c r="BH3884" s="25"/>
      <c r="BI3884" s="25"/>
      <c r="BJ3884" s="25"/>
      <c r="BK3884" s="25"/>
      <c r="BL3884" s="25"/>
      <c r="BM3884" s="25"/>
      <c r="BN3884" s="25"/>
      <c r="BO3884" s="25"/>
      <c r="BP3884" s="25"/>
      <c r="BQ3884" s="25"/>
      <c r="BR3884" s="25"/>
      <c r="BS3884" s="25"/>
      <c r="BT3884" s="25"/>
      <c r="BU3884" s="25"/>
      <c r="BV3884" s="25"/>
      <c r="BW3884" s="25"/>
      <c r="BX3884" s="25"/>
      <c r="BY3884" s="25"/>
      <c r="BZ3884" s="25"/>
      <c r="CA3884" s="25"/>
      <c r="CB3884" s="25"/>
      <c r="CC3884" s="25"/>
      <c r="CD3884" s="2" t="s">
        <v>78</v>
      </c>
      <c r="CE3884" s="2" t="s">
        <v>22299</v>
      </c>
      <c r="CF3884" s="25"/>
      <c r="CG3884" s="25"/>
      <c r="CH3884" s="25"/>
      <c r="CI3884" s="25"/>
      <c r="CJ3884" s="25"/>
    </row>
    <row r="3885" spans="1:88" x14ac:dyDescent="0.2">
      <c r="A3885" s="2" t="s">
        <v>14281</v>
      </c>
      <c r="B3885" s="2" t="s">
        <v>26926</v>
      </c>
      <c r="C3885" s="2" t="s">
        <v>10420</v>
      </c>
      <c r="D3885" s="2"/>
      <c r="E3885" s="2" t="s">
        <v>14281</v>
      </c>
      <c r="F3885" s="2" t="s">
        <v>14282</v>
      </c>
      <c r="G3885" s="2" t="s">
        <v>14283</v>
      </c>
      <c r="H3885" s="2"/>
      <c r="I3885" s="2" t="s">
        <v>61</v>
      </c>
      <c r="J3885" s="2" t="s">
        <v>61</v>
      </c>
      <c r="K3885" s="50" t="s">
        <v>61</v>
      </c>
      <c r="L3885" s="43">
        <v>2019</v>
      </c>
      <c r="M3885" s="2" t="s">
        <v>133</v>
      </c>
      <c r="N3885" s="32">
        <v>24.817240000000002</v>
      </c>
      <c r="O3885" s="32">
        <v>55.088479999999997</v>
      </c>
      <c r="P3885" s="2" t="s">
        <v>2767</v>
      </c>
      <c r="Q3885" s="2" t="s">
        <v>65</v>
      </c>
      <c r="R3885" s="43" t="s">
        <v>18854</v>
      </c>
      <c r="S3885" s="41" t="s">
        <v>1554</v>
      </c>
      <c r="T3885" s="41" t="s">
        <v>18460</v>
      </c>
      <c r="U3885" s="2"/>
      <c r="V3885" s="2"/>
      <c r="W3885" s="41" t="s">
        <v>17589</v>
      </c>
      <c r="X3885" s="2" t="s">
        <v>1598</v>
      </c>
      <c r="Y3885" s="2" t="s">
        <v>76</v>
      </c>
      <c r="Z3885" s="5" t="s">
        <v>10423</v>
      </c>
      <c r="AA3885" s="5" t="s">
        <v>16910</v>
      </c>
      <c r="AB3885" s="5" t="s">
        <v>16317</v>
      </c>
      <c r="AC3885" s="2" t="s">
        <v>5247</v>
      </c>
      <c r="AD3885" s="2">
        <v>1053300</v>
      </c>
      <c r="AE3885" s="5">
        <v>30</v>
      </c>
      <c r="AF3885" s="25"/>
      <c r="AG3885" s="29">
        <v>3</v>
      </c>
      <c r="AH3885" s="2" t="s">
        <v>17978</v>
      </c>
      <c r="AI3885" s="2">
        <v>3</v>
      </c>
      <c r="AJ3885" s="2">
        <v>3</v>
      </c>
      <c r="AK3885" s="2"/>
      <c r="AL3885" s="2"/>
      <c r="AM3885" s="2"/>
      <c r="AN3885" s="2"/>
      <c r="AO3885" s="2"/>
      <c r="AP3885" s="25"/>
      <c r="AQ3885" s="25"/>
      <c r="AR3885" s="2"/>
      <c r="AS3885" s="2"/>
      <c r="AT3885" s="2"/>
      <c r="AU3885" s="25"/>
      <c r="AV3885" s="2"/>
      <c r="AW3885" s="2"/>
      <c r="AX3885" s="25"/>
      <c r="AY3885" s="25"/>
      <c r="AZ3885" s="25"/>
      <c r="BA3885" s="25"/>
      <c r="BB3885" s="25"/>
      <c r="BC3885" s="25"/>
      <c r="BD3885" s="25"/>
      <c r="BE3885" s="25"/>
      <c r="BF3885" s="25"/>
      <c r="BG3885" s="25"/>
      <c r="BH3885" s="25"/>
      <c r="BI3885" s="25"/>
      <c r="BJ3885" s="25"/>
      <c r="BK3885" s="25"/>
      <c r="BL3885" s="25"/>
      <c r="BM3885" s="25"/>
      <c r="BN3885" s="25"/>
      <c r="BO3885" s="25"/>
      <c r="BP3885" s="25"/>
      <c r="BQ3885" s="25"/>
      <c r="BR3885" s="25"/>
      <c r="BS3885" s="25"/>
      <c r="BT3885" s="25"/>
      <c r="BU3885" s="25"/>
      <c r="BV3885" s="25"/>
      <c r="BW3885" s="25"/>
      <c r="BX3885" s="25"/>
      <c r="BY3885" s="25"/>
      <c r="BZ3885" s="25"/>
      <c r="CA3885" s="25"/>
      <c r="CB3885" s="25"/>
      <c r="CC3885" s="25"/>
      <c r="CD3885" s="2" t="s">
        <v>78</v>
      </c>
      <c r="CE3885" s="2" t="s">
        <v>22300</v>
      </c>
      <c r="CF3885" s="25"/>
      <c r="CG3885" s="25"/>
      <c r="CH3885" s="25"/>
      <c r="CI3885" s="25"/>
      <c r="CJ3885" s="25"/>
    </row>
    <row r="3886" spans="1:88" x14ac:dyDescent="0.2">
      <c r="A3886" s="2" t="s">
        <v>14284</v>
      </c>
      <c r="B3886" s="2" t="s">
        <v>26927</v>
      </c>
      <c r="C3886" s="2" t="s">
        <v>10420</v>
      </c>
      <c r="D3886" s="2"/>
      <c r="E3886" s="2" t="s">
        <v>14284</v>
      </c>
      <c r="F3886" s="2" t="s">
        <v>14285</v>
      </c>
      <c r="G3886" s="2" t="s">
        <v>14286</v>
      </c>
      <c r="H3886" s="2"/>
      <c r="I3886" s="2" t="s">
        <v>61</v>
      </c>
      <c r="J3886" s="2" t="s">
        <v>61</v>
      </c>
      <c r="K3886" s="50" t="s">
        <v>61</v>
      </c>
      <c r="L3886" s="43">
        <v>2017</v>
      </c>
      <c r="M3886" s="2" t="s">
        <v>133</v>
      </c>
      <c r="N3886" s="32">
        <v>25.207249999999998</v>
      </c>
      <c r="O3886" s="32">
        <v>55.260759999999998</v>
      </c>
      <c r="P3886" s="2" t="s">
        <v>2767</v>
      </c>
      <c r="Q3886" s="2" t="s">
        <v>65</v>
      </c>
      <c r="R3886" s="43" t="s">
        <v>18854</v>
      </c>
      <c r="S3886" s="41" t="s">
        <v>272</v>
      </c>
      <c r="T3886" s="41" t="s">
        <v>18461</v>
      </c>
      <c r="U3886" s="2"/>
      <c r="V3886" s="2"/>
      <c r="W3886" s="41" t="s">
        <v>17589</v>
      </c>
      <c r="X3886" s="2" t="s">
        <v>1598</v>
      </c>
      <c r="Y3886" s="2" t="s">
        <v>102</v>
      </c>
      <c r="Z3886" s="5" t="s">
        <v>20</v>
      </c>
      <c r="AA3886" s="5" t="s">
        <v>16910</v>
      </c>
      <c r="AB3886" s="5" t="s">
        <v>16316</v>
      </c>
      <c r="AC3886" s="2" t="s">
        <v>5205</v>
      </c>
      <c r="AD3886" s="2">
        <v>1034300</v>
      </c>
      <c r="AE3886" s="5">
        <v>24.5</v>
      </c>
      <c r="AF3886" s="25"/>
      <c r="AG3886" s="29">
        <v>3</v>
      </c>
      <c r="AH3886" s="2" t="s">
        <v>17974</v>
      </c>
      <c r="AI3886" s="2">
        <v>4</v>
      </c>
      <c r="AJ3886" s="2">
        <v>3</v>
      </c>
      <c r="AK3886" s="2"/>
      <c r="AL3886" s="2"/>
      <c r="AM3886" s="2"/>
      <c r="AN3886" s="2"/>
      <c r="AO3886" s="2"/>
      <c r="AP3886" s="25"/>
      <c r="AQ3886" s="25"/>
      <c r="AR3886" s="2"/>
      <c r="AS3886" s="2"/>
      <c r="AT3886" s="2"/>
      <c r="AU3886" s="25"/>
      <c r="AV3886" s="2"/>
      <c r="AW3886" s="2"/>
      <c r="AX3886" s="25"/>
      <c r="AY3886" s="25"/>
      <c r="AZ3886" s="25"/>
      <c r="BA3886" s="25"/>
      <c r="BB3886" s="25"/>
      <c r="BC3886" s="25"/>
      <c r="BD3886" s="25"/>
      <c r="BE3886" s="25"/>
      <c r="BF3886" s="25"/>
      <c r="BG3886" s="25"/>
      <c r="BH3886" s="25"/>
      <c r="BI3886" s="25"/>
      <c r="BJ3886" s="25"/>
      <c r="BK3886" s="25"/>
      <c r="BL3886" s="25"/>
      <c r="BM3886" s="25"/>
      <c r="BN3886" s="25"/>
      <c r="BO3886" s="25"/>
      <c r="BP3886" s="25"/>
      <c r="BQ3886" s="25"/>
      <c r="BR3886" s="25"/>
      <c r="BS3886" s="25"/>
      <c r="BT3886" s="25"/>
      <c r="BU3886" s="25"/>
      <c r="BV3886" s="25"/>
      <c r="BW3886" s="25"/>
      <c r="BX3886" s="25"/>
      <c r="BY3886" s="25"/>
      <c r="BZ3886" s="25"/>
      <c r="CA3886" s="25"/>
      <c r="CB3886" s="25"/>
      <c r="CC3886" s="25"/>
      <c r="CD3886" s="2" t="s">
        <v>78</v>
      </c>
      <c r="CE3886" s="2" t="s">
        <v>22301</v>
      </c>
      <c r="CF3886" s="25"/>
      <c r="CG3886" s="25"/>
      <c r="CH3886" s="25"/>
      <c r="CI3886" s="25"/>
      <c r="CJ3886" s="25"/>
    </row>
    <row r="3887" spans="1:88" x14ac:dyDescent="0.2">
      <c r="A3887" s="2" t="s">
        <v>14287</v>
      </c>
      <c r="B3887" s="2" t="s">
        <v>26928</v>
      </c>
      <c r="C3887" s="2" t="s">
        <v>10420</v>
      </c>
      <c r="D3887" s="2"/>
      <c r="E3887" s="2" t="s">
        <v>14287</v>
      </c>
      <c r="F3887" s="2" t="s">
        <v>14288</v>
      </c>
      <c r="G3887" s="2" t="s">
        <v>14289</v>
      </c>
      <c r="H3887" s="2"/>
      <c r="I3887" s="2" t="s">
        <v>61</v>
      </c>
      <c r="J3887" s="2" t="s">
        <v>61</v>
      </c>
      <c r="K3887" s="50" t="s">
        <v>61</v>
      </c>
      <c r="L3887" s="43">
        <v>2019</v>
      </c>
      <c r="M3887" s="2" t="s">
        <v>133</v>
      </c>
      <c r="N3887" s="32">
        <v>25.128150000000002</v>
      </c>
      <c r="O3887" s="32">
        <v>55.14631</v>
      </c>
      <c r="P3887" s="2" t="s">
        <v>2767</v>
      </c>
      <c r="Q3887" s="2" t="s">
        <v>65</v>
      </c>
      <c r="R3887" s="43" t="s">
        <v>16802</v>
      </c>
      <c r="S3887" s="41" t="s">
        <v>14290</v>
      </c>
      <c r="T3887" s="41" t="s">
        <v>18463</v>
      </c>
      <c r="U3887" s="2"/>
      <c r="V3887" s="2"/>
      <c r="W3887" s="41" t="s">
        <v>17589</v>
      </c>
      <c r="X3887" s="2" t="s">
        <v>1598</v>
      </c>
      <c r="Y3887" s="2" t="s">
        <v>76</v>
      </c>
      <c r="Z3887" s="5" t="s">
        <v>10423</v>
      </c>
      <c r="AA3887" s="5" t="s">
        <v>16910</v>
      </c>
      <c r="AB3887" s="5" t="s">
        <v>16317</v>
      </c>
      <c r="AC3887" s="2" t="s">
        <v>5205</v>
      </c>
      <c r="AD3887" s="2">
        <v>1038100</v>
      </c>
      <c r="AE3887" s="5">
        <v>30</v>
      </c>
      <c r="AF3887" s="25"/>
      <c r="AG3887" s="29">
        <v>3</v>
      </c>
      <c r="AH3887" s="2" t="s">
        <v>17974</v>
      </c>
      <c r="AI3887" s="2">
        <v>3</v>
      </c>
      <c r="AJ3887" s="2">
        <v>3</v>
      </c>
      <c r="AK3887" s="2"/>
      <c r="AL3887" s="2"/>
      <c r="AM3887" s="2"/>
      <c r="AN3887" s="2"/>
      <c r="AO3887" s="2"/>
      <c r="AP3887" s="25"/>
      <c r="AQ3887" s="25"/>
      <c r="AR3887" s="2"/>
      <c r="AS3887" s="2"/>
      <c r="AT3887" s="2"/>
      <c r="AU3887" s="25"/>
      <c r="AV3887" s="2"/>
      <c r="AW3887" s="2"/>
      <c r="AX3887" s="25"/>
      <c r="AY3887" s="25"/>
      <c r="AZ3887" s="25"/>
      <c r="BA3887" s="25"/>
      <c r="BB3887" s="25"/>
      <c r="BC3887" s="25"/>
      <c r="BD3887" s="25"/>
      <c r="BE3887" s="25"/>
      <c r="BF3887" s="25"/>
      <c r="BG3887" s="25"/>
      <c r="BH3887" s="25"/>
      <c r="BI3887" s="25"/>
      <c r="BJ3887" s="25"/>
      <c r="BK3887" s="25"/>
      <c r="BL3887" s="25"/>
      <c r="BM3887" s="25"/>
      <c r="BN3887" s="25"/>
      <c r="BO3887" s="25"/>
      <c r="BP3887" s="25"/>
      <c r="BQ3887" s="25"/>
      <c r="BR3887" s="25"/>
      <c r="BS3887" s="25"/>
      <c r="BT3887" s="25"/>
      <c r="BU3887" s="25"/>
      <c r="BV3887" s="25"/>
      <c r="BW3887" s="25"/>
      <c r="BX3887" s="25"/>
      <c r="BY3887" s="25"/>
      <c r="BZ3887" s="25"/>
      <c r="CA3887" s="25"/>
      <c r="CB3887" s="25"/>
      <c r="CC3887" s="25"/>
      <c r="CD3887" s="2" t="s">
        <v>78</v>
      </c>
      <c r="CE3887" s="2" t="s">
        <v>22302</v>
      </c>
      <c r="CF3887" s="25"/>
      <c r="CG3887" s="25"/>
      <c r="CH3887" s="25"/>
      <c r="CI3887" s="25"/>
      <c r="CJ3887" s="25"/>
    </row>
    <row r="3888" spans="1:88" x14ac:dyDescent="0.2">
      <c r="A3888" s="2" t="s">
        <v>14291</v>
      </c>
      <c r="B3888" s="2" t="s">
        <v>26929</v>
      </c>
      <c r="C3888" s="2" t="s">
        <v>10420</v>
      </c>
      <c r="D3888" s="2"/>
      <c r="E3888" s="2" t="s">
        <v>14291</v>
      </c>
      <c r="F3888" s="2" t="s">
        <v>14292</v>
      </c>
      <c r="G3888" s="2" t="s">
        <v>14293</v>
      </c>
      <c r="H3888" s="2"/>
      <c r="I3888" s="2" t="s">
        <v>61</v>
      </c>
      <c r="J3888" s="2" t="s">
        <v>61</v>
      </c>
      <c r="K3888" s="50" t="s">
        <v>61</v>
      </c>
      <c r="L3888" s="43">
        <v>2018</v>
      </c>
      <c r="M3888" s="2" t="s">
        <v>133</v>
      </c>
      <c r="N3888" s="32">
        <v>25.0198</v>
      </c>
      <c r="O3888" s="32">
        <v>55.144779999999997</v>
      </c>
      <c r="P3888" s="2" t="s">
        <v>2767</v>
      </c>
      <c r="Q3888" s="2" t="s">
        <v>65</v>
      </c>
      <c r="R3888" s="43" t="s">
        <v>16802</v>
      </c>
      <c r="S3888" s="41" t="s">
        <v>4851</v>
      </c>
      <c r="T3888" s="41" t="s">
        <v>18462</v>
      </c>
      <c r="U3888" s="2"/>
      <c r="V3888" s="2"/>
      <c r="W3888" s="41" t="s">
        <v>17589</v>
      </c>
      <c r="X3888" s="2" t="s">
        <v>1598</v>
      </c>
      <c r="Y3888" s="2" t="s">
        <v>102</v>
      </c>
      <c r="Z3888" s="5" t="s">
        <v>10423</v>
      </c>
      <c r="AA3888" s="5" t="s">
        <v>16910</v>
      </c>
      <c r="AB3888" s="5" t="s">
        <v>16316</v>
      </c>
      <c r="AC3888" s="2" t="s">
        <v>5205</v>
      </c>
      <c r="AD3888" s="2">
        <v>1059102</v>
      </c>
      <c r="AE3888" s="5">
        <v>30</v>
      </c>
      <c r="AF3888" s="25"/>
      <c r="AG3888" s="29">
        <v>3</v>
      </c>
      <c r="AH3888" s="2" t="s">
        <v>17974</v>
      </c>
      <c r="AI3888" s="2">
        <v>3</v>
      </c>
      <c r="AJ3888" s="2">
        <v>3</v>
      </c>
      <c r="AK3888" s="2"/>
      <c r="AL3888" s="2"/>
      <c r="AM3888" s="2"/>
      <c r="AN3888" s="2"/>
      <c r="AO3888" s="2"/>
      <c r="AP3888" s="25"/>
      <c r="AQ3888" s="25"/>
      <c r="AR3888" s="2"/>
      <c r="AS3888" s="2"/>
      <c r="AT3888" s="2"/>
      <c r="AU3888" s="25"/>
      <c r="AV3888" s="2"/>
      <c r="AW3888" s="2"/>
      <c r="AX3888" s="25"/>
      <c r="AY3888" s="25"/>
      <c r="AZ3888" s="25"/>
      <c r="BA3888" s="25"/>
      <c r="BB3888" s="25"/>
      <c r="BC3888" s="25"/>
      <c r="BD3888" s="25"/>
      <c r="BE3888" s="25"/>
      <c r="BF3888" s="25"/>
      <c r="BG3888" s="25"/>
      <c r="BH3888" s="25"/>
      <c r="BI3888" s="25"/>
      <c r="BJ3888" s="25"/>
      <c r="BK3888" s="25"/>
      <c r="BL3888" s="25"/>
      <c r="BM3888" s="25"/>
      <c r="BN3888" s="25"/>
      <c r="BO3888" s="25"/>
      <c r="BP3888" s="25"/>
      <c r="BQ3888" s="25"/>
      <c r="BR3888" s="25"/>
      <c r="BS3888" s="25"/>
      <c r="BT3888" s="25"/>
      <c r="BU3888" s="25"/>
      <c r="BV3888" s="25"/>
      <c r="BW3888" s="25"/>
      <c r="BX3888" s="25"/>
      <c r="BY3888" s="25"/>
      <c r="BZ3888" s="25"/>
      <c r="CA3888" s="25"/>
      <c r="CB3888" s="25"/>
      <c r="CC3888" s="25"/>
      <c r="CD3888" s="2" t="s">
        <v>78</v>
      </c>
      <c r="CE3888" s="2" t="s">
        <v>22303</v>
      </c>
      <c r="CF3888" s="25"/>
      <c r="CG3888" s="25"/>
      <c r="CH3888" s="25"/>
      <c r="CI3888" s="25"/>
      <c r="CJ3888" s="25"/>
    </row>
    <row r="3889" spans="1:88" x14ac:dyDescent="0.2">
      <c r="A3889" s="2" t="s">
        <v>14294</v>
      </c>
      <c r="B3889" s="2" t="s">
        <v>26930</v>
      </c>
      <c r="C3889" s="2" t="s">
        <v>10420</v>
      </c>
      <c r="D3889" s="2"/>
      <c r="E3889" s="2" t="s">
        <v>14294</v>
      </c>
      <c r="F3889" s="2" t="s">
        <v>14295</v>
      </c>
      <c r="G3889" s="2" t="s">
        <v>14296</v>
      </c>
      <c r="H3889" s="2"/>
      <c r="I3889" s="2" t="s">
        <v>61</v>
      </c>
      <c r="J3889" s="2" t="s">
        <v>61</v>
      </c>
      <c r="K3889" s="50" t="s">
        <v>61</v>
      </c>
      <c r="L3889" s="43">
        <v>2017</v>
      </c>
      <c r="M3889" s="2" t="s">
        <v>133</v>
      </c>
      <c r="N3889" s="32">
        <v>25.177900000000001</v>
      </c>
      <c r="O3889" s="32">
        <v>55.344529999999999</v>
      </c>
      <c r="P3889" s="2" t="s">
        <v>2767</v>
      </c>
      <c r="Q3889" s="2" t="s">
        <v>65</v>
      </c>
      <c r="R3889" s="43" t="s">
        <v>18854</v>
      </c>
      <c r="S3889" s="41" t="s">
        <v>134</v>
      </c>
      <c r="T3889" s="41" t="s">
        <v>18460</v>
      </c>
      <c r="U3889" s="2"/>
      <c r="V3889" s="2"/>
      <c r="W3889" s="41" t="s">
        <v>17589</v>
      </c>
      <c r="X3889" s="2" t="s">
        <v>1598</v>
      </c>
      <c r="Y3889" s="2" t="s">
        <v>102</v>
      </c>
      <c r="Z3889" s="5" t="s">
        <v>10423</v>
      </c>
      <c r="AA3889" s="5" t="s">
        <v>16910</v>
      </c>
      <c r="AB3889" s="5" t="s">
        <v>16316</v>
      </c>
      <c r="AC3889" s="2" t="s">
        <v>5205</v>
      </c>
      <c r="AD3889" s="2">
        <v>1061200</v>
      </c>
      <c r="AE3889" s="5">
        <v>30</v>
      </c>
      <c r="AF3889" s="25"/>
      <c r="AG3889" s="29">
        <v>3</v>
      </c>
      <c r="AH3889" s="2" t="s">
        <v>17974</v>
      </c>
      <c r="AI3889" s="2">
        <v>3</v>
      </c>
      <c r="AJ3889" s="2">
        <v>3</v>
      </c>
      <c r="AK3889" s="2"/>
      <c r="AL3889" s="2"/>
      <c r="AM3889" s="2"/>
      <c r="AN3889" s="2"/>
      <c r="AO3889" s="2"/>
      <c r="AP3889" s="25"/>
      <c r="AQ3889" s="25"/>
      <c r="AR3889" s="2"/>
      <c r="AS3889" s="2"/>
      <c r="AT3889" s="2"/>
      <c r="AU3889" s="25"/>
      <c r="AV3889" s="2"/>
      <c r="AW3889" s="2"/>
      <c r="AX3889" s="25"/>
      <c r="AY3889" s="25"/>
      <c r="AZ3889" s="25"/>
      <c r="BA3889" s="25"/>
      <c r="BB3889" s="25"/>
      <c r="BC3889" s="25"/>
      <c r="BD3889" s="25"/>
      <c r="BE3889" s="25"/>
      <c r="BF3889" s="25"/>
      <c r="BG3889" s="25"/>
      <c r="BH3889" s="25"/>
      <c r="BI3889" s="25"/>
      <c r="BJ3889" s="25"/>
      <c r="BK3889" s="25"/>
      <c r="BL3889" s="25"/>
      <c r="BM3889" s="25"/>
      <c r="BN3889" s="25"/>
      <c r="BO3889" s="25"/>
      <c r="BP3889" s="25"/>
      <c r="BQ3889" s="25"/>
      <c r="BR3889" s="25"/>
      <c r="BS3889" s="25"/>
      <c r="BT3889" s="25"/>
      <c r="BU3889" s="25"/>
      <c r="BV3889" s="25"/>
      <c r="BW3889" s="25"/>
      <c r="BX3889" s="25"/>
      <c r="BY3889" s="25"/>
      <c r="BZ3889" s="25"/>
      <c r="CA3889" s="25"/>
      <c r="CB3889" s="25"/>
      <c r="CC3889" s="25"/>
      <c r="CD3889" s="2" t="s">
        <v>71</v>
      </c>
      <c r="CE3889" s="2">
        <v>0</v>
      </c>
      <c r="CF3889" s="25"/>
      <c r="CG3889" s="25"/>
      <c r="CH3889" s="25"/>
      <c r="CI3889" s="25"/>
      <c r="CJ3889" s="25"/>
    </row>
    <row r="3890" spans="1:88" x14ac:dyDescent="0.2">
      <c r="A3890" s="2" t="s">
        <v>14297</v>
      </c>
      <c r="B3890" s="2" t="s">
        <v>26931</v>
      </c>
      <c r="C3890" s="2" t="s">
        <v>10420</v>
      </c>
      <c r="D3890" s="2"/>
      <c r="E3890" s="2" t="s">
        <v>14297</v>
      </c>
      <c r="F3890" s="2" t="s">
        <v>14298</v>
      </c>
      <c r="G3890" s="2" t="s">
        <v>14299</v>
      </c>
      <c r="H3890" s="2"/>
      <c r="I3890" s="2" t="s">
        <v>61</v>
      </c>
      <c r="J3890" s="2" t="s">
        <v>61</v>
      </c>
      <c r="K3890" s="50" t="s">
        <v>61</v>
      </c>
      <c r="L3890" s="43">
        <v>2019</v>
      </c>
      <c r="M3890" s="2" t="s">
        <v>133</v>
      </c>
      <c r="N3890" s="32">
        <v>25.106860000000001</v>
      </c>
      <c r="O3890" s="32">
        <v>55.418050000000001</v>
      </c>
      <c r="P3890" s="2" t="s">
        <v>2767</v>
      </c>
      <c r="Q3890" s="2" t="s">
        <v>65</v>
      </c>
      <c r="R3890" s="43" t="s">
        <v>18854</v>
      </c>
      <c r="S3890" s="41" t="s">
        <v>1554</v>
      </c>
      <c r="T3890" s="41" t="s">
        <v>18460</v>
      </c>
      <c r="U3890" s="2"/>
      <c r="V3890" s="2"/>
      <c r="W3890" s="41" t="s">
        <v>17589</v>
      </c>
      <c r="X3890" s="2" t="s">
        <v>1598</v>
      </c>
      <c r="Y3890" s="2" t="s">
        <v>102</v>
      </c>
      <c r="Z3890" s="5" t="s">
        <v>10423</v>
      </c>
      <c r="AA3890" s="5" t="s">
        <v>16910</v>
      </c>
      <c r="AB3890" s="5" t="s">
        <v>16316</v>
      </c>
      <c r="AC3890" s="2" t="s">
        <v>5247</v>
      </c>
      <c r="AD3890" s="2">
        <v>1081200</v>
      </c>
      <c r="AE3890" s="5">
        <v>40</v>
      </c>
      <c r="AF3890" s="25"/>
      <c r="AG3890" s="29">
        <v>3</v>
      </c>
      <c r="AH3890" s="2" t="s">
        <v>17978</v>
      </c>
      <c r="AI3890" s="2">
        <v>3</v>
      </c>
      <c r="AJ3890" s="2">
        <v>3</v>
      </c>
      <c r="AK3890" s="2"/>
      <c r="AL3890" s="2"/>
      <c r="AM3890" s="2"/>
      <c r="AN3890" s="2"/>
      <c r="AO3890" s="2"/>
      <c r="AP3890" s="25"/>
      <c r="AQ3890" s="25"/>
      <c r="AR3890" s="2"/>
      <c r="AS3890" s="2"/>
      <c r="AT3890" s="2"/>
      <c r="AU3890" s="25"/>
      <c r="AV3890" s="2"/>
      <c r="AW3890" s="2"/>
      <c r="AX3890" s="25"/>
      <c r="AY3890" s="25"/>
      <c r="AZ3890" s="25"/>
      <c r="BA3890" s="25"/>
      <c r="BB3890" s="25"/>
      <c r="BC3890" s="25"/>
      <c r="BD3890" s="25"/>
      <c r="BE3890" s="25"/>
      <c r="BF3890" s="25"/>
      <c r="BG3890" s="25"/>
      <c r="BH3890" s="25"/>
      <c r="BI3890" s="25"/>
      <c r="BJ3890" s="25"/>
      <c r="BK3890" s="25"/>
      <c r="BL3890" s="25"/>
      <c r="BM3890" s="25"/>
      <c r="BN3890" s="25"/>
      <c r="BO3890" s="25"/>
      <c r="BP3890" s="25"/>
      <c r="BQ3890" s="25"/>
      <c r="BR3890" s="25"/>
      <c r="BS3890" s="25"/>
      <c r="BT3890" s="25"/>
      <c r="BU3890" s="25"/>
      <c r="BV3890" s="25"/>
      <c r="BW3890" s="25"/>
      <c r="BX3890" s="25"/>
      <c r="BY3890" s="25"/>
      <c r="BZ3890" s="25"/>
      <c r="CA3890" s="25"/>
      <c r="CB3890" s="25"/>
      <c r="CC3890" s="25"/>
      <c r="CD3890" s="2" t="s">
        <v>78</v>
      </c>
      <c r="CE3890" s="2" t="s">
        <v>22304</v>
      </c>
      <c r="CF3890" s="25"/>
      <c r="CG3890" s="25"/>
      <c r="CH3890" s="25"/>
      <c r="CI3890" s="25"/>
      <c r="CJ3890" s="25"/>
    </row>
    <row r="3891" spans="1:88" x14ac:dyDescent="0.2">
      <c r="A3891" s="2" t="s">
        <v>14300</v>
      </c>
      <c r="B3891" s="2" t="s">
        <v>26932</v>
      </c>
      <c r="C3891" s="2" t="s">
        <v>10420</v>
      </c>
      <c r="D3891" s="2"/>
      <c r="E3891" s="2" t="s">
        <v>14300</v>
      </c>
      <c r="F3891" s="2" t="s">
        <v>14301</v>
      </c>
      <c r="G3891" s="2" t="s">
        <v>14302</v>
      </c>
      <c r="H3891" s="2"/>
      <c r="I3891" s="2" t="s">
        <v>61</v>
      </c>
      <c r="J3891" s="2" t="s">
        <v>61</v>
      </c>
      <c r="K3891" s="50" t="s">
        <v>61</v>
      </c>
      <c r="L3891" s="43">
        <v>2014</v>
      </c>
      <c r="M3891" s="2" t="s">
        <v>133</v>
      </c>
      <c r="N3891" s="32">
        <v>25.269909999999999</v>
      </c>
      <c r="O3891" s="32">
        <v>55.454709999999999</v>
      </c>
      <c r="P3891" s="2" t="s">
        <v>2767</v>
      </c>
      <c r="Q3891" s="2" t="s">
        <v>65</v>
      </c>
      <c r="R3891" s="43" t="s">
        <v>16802</v>
      </c>
      <c r="S3891" s="41" t="s">
        <v>4851</v>
      </c>
      <c r="T3891" s="41" t="s">
        <v>18462</v>
      </c>
      <c r="U3891" s="2"/>
      <c r="V3891" s="2"/>
      <c r="W3891" s="41" t="s">
        <v>17589</v>
      </c>
      <c r="X3891" s="2" t="s">
        <v>1598</v>
      </c>
      <c r="Y3891" s="2" t="s">
        <v>102</v>
      </c>
      <c r="Z3891" s="5" t="s">
        <v>20</v>
      </c>
      <c r="AA3891" s="5" t="s">
        <v>16910</v>
      </c>
      <c r="AB3891" s="5" t="s">
        <v>16316</v>
      </c>
      <c r="AC3891" s="2" t="s">
        <v>5205</v>
      </c>
      <c r="AD3891" s="2">
        <v>1026500</v>
      </c>
      <c r="AE3891" s="5">
        <v>30</v>
      </c>
      <c r="AF3891" s="25"/>
      <c r="AG3891" s="29">
        <v>3</v>
      </c>
      <c r="AH3891" s="2" t="s">
        <v>17974</v>
      </c>
      <c r="AI3891" s="2">
        <v>3</v>
      </c>
      <c r="AJ3891" s="2">
        <v>3</v>
      </c>
      <c r="AK3891" s="2"/>
      <c r="AL3891" s="2"/>
      <c r="AM3891" s="2"/>
      <c r="AN3891" s="2"/>
      <c r="AO3891" s="2"/>
      <c r="AP3891" s="25"/>
      <c r="AQ3891" s="25"/>
      <c r="AR3891" s="2"/>
      <c r="AS3891" s="2"/>
      <c r="AT3891" s="2"/>
      <c r="AU3891" s="25"/>
      <c r="AV3891" s="2"/>
      <c r="AW3891" s="2"/>
      <c r="AX3891" s="25"/>
      <c r="AY3891" s="25"/>
      <c r="AZ3891" s="25"/>
      <c r="BA3891" s="25"/>
      <c r="BB3891" s="25"/>
      <c r="BC3891" s="25"/>
      <c r="BD3891" s="25"/>
      <c r="BE3891" s="25"/>
      <c r="BF3891" s="25"/>
      <c r="BG3891" s="25"/>
      <c r="BH3891" s="25"/>
      <c r="BI3891" s="25"/>
      <c r="BJ3891" s="25"/>
      <c r="BK3891" s="25"/>
      <c r="BL3891" s="25"/>
      <c r="BM3891" s="25"/>
      <c r="BN3891" s="25"/>
      <c r="BO3891" s="25"/>
      <c r="BP3891" s="25"/>
      <c r="BQ3891" s="25"/>
      <c r="BR3891" s="25"/>
      <c r="BS3891" s="25"/>
      <c r="BT3891" s="25"/>
      <c r="BU3891" s="25"/>
      <c r="BV3891" s="25"/>
      <c r="BW3891" s="25"/>
      <c r="BX3891" s="25"/>
      <c r="BY3891" s="25"/>
      <c r="BZ3891" s="25"/>
      <c r="CA3891" s="25"/>
      <c r="CB3891" s="25"/>
      <c r="CC3891" s="25"/>
      <c r="CD3891" s="2" t="s">
        <v>78</v>
      </c>
      <c r="CE3891" s="2" t="s">
        <v>22305</v>
      </c>
      <c r="CF3891" s="25"/>
      <c r="CG3891" s="25"/>
      <c r="CH3891" s="25"/>
      <c r="CI3891" s="25"/>
      <c r="CJ3891" s="25"/>
    </row>
    <row r="3892" spans="1:88" x14ac:dyDescent="0.2">
      <c r="A3892" s="2" t="s">
        <v>14303</v>
      </c>
      <c r="B3892" s="2" t="s">
        <v>26933</v>
      </c>
      <c r="C3892" s="2" t="s">
        <v>10420</v>
      </c>
      <c r="D3892" s="2"/>
      <c r="E3892" s="2" t="s">
        <v>14303</v>
      </c>
      <c r="F3892" s="2" t="s">
        <v>14304</v>
      </c>
      <c r="G3892" s="2" t="s">
        <v>14305</v>
      </c>
      <c r="H3892" s="2"/>
      <c r="I3892" s="2" t="s">
        <v>61</v>
      </c>
      <c r="J3892" s="2" t="s">
        <v>61</v>
      </c>
      <c r="K3892" s="50" t="s">
        <v>61</v>
      </c>
      <c r="L3892" s="43">
        <v>2016</v>
      </c>
      <c r="M3892" s="2" t="s">
        <v>133</v>
      </c>
      <c r="N3892" s="32">
        <v>25.00564</v>
      </c>
      <c r="O3892" s="32">
        <v>55.300089999999997</v>
      </c>
      <c r="P3892" s="2" t="s">
        <v>2767</v>
      </c>
      <c r="Q3892" s="2" t="s">
        <v>65</v>
      </c>
      <c r="R3892" s="43" t="s">
        <v>16802</v>
      </c>
      <c r="S3892" s="41" t="s">
        <v>4851</v>
      </c>
      <c r="T3892" s="41" t="s">
        <v>18462</v>
      </c>
      <c r="U3892" s="2"/>
      <c r="V3892" s="2"/>
      <c r="W3892" s="41" t="s">
        <v>17589</v>
      </c>
      <c r="X3892" s="2" t="s">
        <v>1598</v>
      </c>
      <c r="Y3892" s="2" t="s">
        <v>76</v>
      </c>
      <c r="Z3892" s="5" t="s">
        <v>10423</v>
      </c>
      <c r="AA3892" s="5" t="s">
        <v>16910</v>
      </c>
      <c r="AB3892" s="5" t="s">
        <v>16317</v>
      </c>
      <c r="AC3892" s="2" t="s">
        <v>5247</v>
      </c>
      <c r="AD3892" s="2">
        <v>1092100</v>
      </c>
      <c r="AE3892" s="5">
        <v>30</v>
      </c>
      <c r="AF3892" s="25"/>
      <c r="AG3892" s="29">
        <v>3</v>
      </c>
      <c r="AH3892" s="2" t="s">
        <v>17978</v>
      </c>
      <c r="AI3892" s="2">
        <v>3</v>
      </c>
      <c r="AJ3892" s="2">
        <v>3</v>
      </c>
      <c r="AK3892" s="2"/>
      <c r="AL3892" s="2"/>
      <c r="AM3892" s="2"/>
      <c r="AN3892" s="2"/>
      <c r="AO3892" s="2"/>
      <c r="AP3892" s="25"/>
      <c r="AQ3892" s="25"/>
      <c r="AR3892" s="2"/>
      <c r="AS3892" s="2"/>
      <c r="AT3892" s="2"/>
      <c r="AU3892" s="25"/>
      <c r="AV3892" s="2"/>
      <c r="AW3892" s="2"/>
      <c r="AX3892" s="25"/>
      <c r="AY3892" s="25"/>
      <c r="AZ3892" s="25"/>
      <c r="BA3892" s="25"/>
      <c r="BB3892" s="25"/>
      <c r="BC3892" s="25"/>
      <c r="BD3892" s="25"/>
      <c r="BE3892" s="25"/>
      <c r="BF3892" s="25"/>
      <c r="BG3892" s="25"/>
      <c r="BH3892" s="25"/>
      <c r="BI3892" s="25"/>
      <c r="BJ3892" s="25"/>
      <c r="BK3892" s="25"/>
      <c r="BL3892" s="25"/>
      <c r="BM3892" s="25"/>
      <c r="BN3892" s="25"/>
      <c r="BO3892" s="25"/>
      <c r="BP3892" s="25"/>
      <c r="BQ3892" s="25"/>
      <c r="BR3892" s="25"/>
      <c r="BS3892" s="25"/>
      <c r="BT3892" s="25"/>
      <c r="BU3892" s="25"/>
      <c r="BV3892" s="25"/>
      <c r="BW3892" s="25"/>
      <c r="BX3892" s="25"/>
      <c r="BY3892" s="25"/>
      <c r="BZ3892" s="25"/>
      <c r="CA3892" s="25"/>
      <c r="CB3892" s="25"/>
      <c r="CC3892" s="25"/>
      <c r="CD3892" s="2" t="s">
        <v>78</v>
      </c>
      <c r="CE3892" s="2" t="s">
        <v>22306</v>
      </c>
      <c r="CF3892" s="25"/>
      <c r="CG3892" s="25"/>
      <c r="CH3892" s="25"/>
      <c r="CI3892" s="25"/>
      <c r="CJ3892" s="25"/>
    </row>
    <row r="3893" spans="1:88" x14ac:dyDescent="0.2">
      <c r="A3893" s="2" t="s">
        <v>14306</v>
      </c>
      <c r="B3893" s="2" t="s">
        <v>26934</v>
      </c>
      <c r="C3893" s="2" t="s">
        <v>10420</v>
      </c>
      <c r="D3893" s="2"/>
      <c r="E3893" s="2" t="s">
        <v>14306</v>
      </c>
      <c r="F3893" s="2" t="s">
        <v>14307</v>
      </c>
      <c r="G3893" s="2" t="s">
        <v>16166</v>
      </c>
      <c r="H3893" s="2"/>
      <c r="I3893" s="2" t="s">
        <v>61</v>
      </c>
      <c r="J3893" s="2" t="s">
        <v>61</v>
      </c>
      <c r="K3893" s="50" t="s">
        <v>61</v>
      </c>
      <c r="L3893" s="43">
        <v>2016</v>
      </c>
      <c r="M3893" s="2" t="s">
        <v>133</v>
      </c>
      <c r="N3893" s="32">
        <v>25.001380000000001</v>
      </c>
      <c r="O3893" s="32">
        <v>55.30574</v>
      </c>
      <c r="P3893" s="2" t="s">
        <v>2767</v>
      </c>
      <c r="Q3893" s="2" t="s">
        <v>65</v>
      </c>
      <c r="R3893" s="43" t="s">
        <v>16802</v>
      </c>
      <c r="S3893" s="41" t="s">
        <v>4851</v>
      </c>
      <c r="T3893" s="41" t="s">
        <v>18462</v>
      </c>
      <c r="U3893" s="2"/>
      <c r="V3893" s="2"/>
      <c r="W3893" s="41" t="s">
        <v>17589</v>
      </c>
      <c r="X3893" s="2" t="s">
        <v>1598</v>
      </c>
      <c r="Y3893" s="2" t="s">
        <v>76</v>
      </c>
      <c r="Z3893" s="5" t="s">
        <v>10423</v>
      </c>
      <c r="AA3893" s="5" t="s">
        <v>16910</v>
      </c>
      <c r="AB3893" s="5" t="s">
        <v>16317</v>
      </c>
      <c r="AC3893" s="2" t="s">
        <v>5247</v>
      </c>
      <c r="AD3893" s="2">
        <v>1092100</v>
      </c>
      <c r="AE3893" s="5">
        <v>35</v>
      </c>
      <c r="AF3893" s="25"/>
      <c r="AG3893" s="29">
        <v>3</v>
      </c>
      <c r="AH3893" s="2" t="s">
        <v>17978</v>
      </c>
      <c r="AI3893" s="2">
        <v>4</v>
      </c>
      <c r="AJ3893" s="2">
        <v>3</v>
      </c>
      <c r="AK3893" s="2"/>
      <c r="AL3893" s="2"/>
      <c r="AM3893" s="2"/>
      <c r="AN3893" s="2"/>
      <c r="AO3893" s="2"/>
      <c r="AP3893" s="25"/>
      <c r="AQ3893" s="25"/>
      <c r="AR3893" s="2"/>
      <c r="AS3893" s="2"/>
      <c r="AT3893" s="2"/>
      <c r="AU3893" s="25"/>
      <c r="AV3893" s="2"/>
      <c r="AW3893" s="2"/>
      <c r="AX3893" s="25"/>
      <c r="AY3893" s="25"/>
      <c r="AZ3893" s="25"/>
      <c r="BA3893" s="25"/>
      <c r="BB3893" s="25"/>
      <c r="BC3893" s="25"/>
      <c r="BD3893" s="25"/>
      <c r="BE3893" s="25"/>
      <c r="BF3893" s="25"/>
      <c r="BG3893" s="25"/>
      <c r="BH3893" s="25"/>
      <c r="BI3893" s="25"/>
      <c r="BJ3893" s="25"/>
      <c r="BK3893" s="25"/>
      <c r="BL3893" s="25"/>
      <c r="BM3893" s="25"/>
      <c r="BN3893" s="25"/>
      <c r="BO3893" s="25"/>
      <c r="BP3893" s="25"/>
      <c r="BQ3893" s="25"/>
      <c r="BR3893" s="25"/>
      <c r="BS3893" s="25"/>
      <c r="BT3893" s="25"/>
      <c r="BU3893" s="25"/>
      <c r="BV3893" s="25"/>
      <c r="BW3893" s="25"/>
      <c r="BX3893" s="25"/>
      <c r="BY3893" s="25"/>
      <c r="BZ3893" s="25"/>
      <c r="CA3893" s="25"/>
      <c r="CB3893" s="25"/>
      <c r="CC3893" s="25"/>
      <c r="CD3893" s="2" t="s">
        <v>78</v>
      </c>
      <c r="CE3893" s="2" t="s">
        <v>22307</v>
      </c>
      <c r="CF3893" s="25"/>
      <c r="CG3893" s="25"/>
      <c r="CH3893" s="25"/>
      <c r="CI3893" s="25"/>
      <c r="CJ3893" s="25"/>
    </row>
    <row r="3894" spans="1:88" x14ac:dyDescent="0.2">
      <c r="A3894" s="2" t="s">
        <v>14308</v>
      </c>
      <c r="B3894" s="2" t="s">
        <v>26935</v>
      </c>
      <c r="C3894" s="2" t="s">
        <v>10420</v>
      </c>
      <c r="D3894" s="2"/>
      <c r="E3894" s="2" t="s">
        <v>14308</v>
      </c>
      <c r="F3894" s="2" t="s">
        <v>14309</v>
      </c>
      <c r="G3894" s="2" t="s">
        <v>14310</v>
      </c>
      <c r="H3894" s="2"/>
      <c r="I3894" s="2" t="s">
        <v>61</v>
      </c>
      <c r="J3894" s="2" t="s">
        <v>61</v>
      </c>
      <c r="K3894" s="50" t="s">
        <v>61</v>
      </c>
      <c r="L3894" s="43">
        <v>2018</v>
      </c>
      <c r="M3894" s="2" t="s">
        <v>133</v>
      </c>
      <c r="N3894" s="32">
        <v>25.015989999999999</v>
      </c>
      <c r="O3894" s="32">
        <v>55.29542</v>
      </c>
      <c r="P3894" s="2" t="s">
        <v>2767</v>
      </c>
      <c r="Q3894" s="2" t="s">
        <v>65</v>
      </c>
      <c r="R3894" s="43" t="s">
        <v>18854</v>
      </c>
      <c r="S3894" s="41" t="s">
        <v>1554</v>
      </c>
      <c r="T3894" s="41" t="s">
        <v>18460</v>
      </c>
      <c r="U3894" s="2"/>
      <c r="V3894" s="2"/>
      <c r="W3894" s="41" t="s">
        <v>17589</v>
      </c>
      <c r="X3894" s="2" t="s">
        <v>1598</v>
      </c>
      <c r="Y3894" s="2" t="s">
        <v>76</v>
      </c>
      <c r="Z3894" s="5" t="s">
        <v>10423</v>
      </c>
      <c r="AA3894" s="5" t="s">
        <v>16910</v>
      </c>
      <c r="AB3894" s="5" t="s">
        <v>16317</v>
      </c>
      <c r="AC3894" s="2" t="s">
        <v>5247</v>
      </c>
      <c r="AD3894" s="2">
        <v>1092100</v>
      </c>
      <c r="AE3894" s="5">
        <v>30</v>
      </c>
      <c r="AF3894" s="25"/>
      <c r="AG3894" s="29">
        <v>3</v>
      </c>
      <c r="AH3894" s="2" t="s">
        <v>17978</v>
      </c>
      <c r="AI3894" s="2">
        <v>3</v>
      </c>
      <c r="AJ3894" s="2">
        <v>3</v>
      </c>
      <c r="AK3894" s="2"/>
      <c r="AL3894" s="2"/>
      <c r="AM3894" s="2"/>
      <c r="AN3894" s="2"/>
      <c r="AO3894" s="2"/>
      <c r="AP3894" s="25"/>
      <c r="AQ3894" s="25"/>
      <c r="AR3894" s="2"/>
      <c r="AS3894" s="2"/>
      <c r="AT3894" s="2"/>
      <c r="AU3894" s="25"/>
      <c r="AV3894" s="2"/>
      <c r="AW3894" s="2"/>
      <c r="AX3894" s="25"/>
      <c r="AY3894" s="25"/>
      <c r="AZ3894" s="25"/>
      <c r="BA3894" s="25"/>
      <c r="BB3894" s="25"/>
      <c r="BC3894" s="25"/>
      <c r="BD3894" s="25"/>
      <c r="BE3894" s="25"/>
      <c r="BF3894" s="25"/>
      <c r="BG3894" s="25"/>
      <c r="BH3894" s="25"/>
      <c r="BI3894" s="25"/>
      <c r="BJ3894" s="25"/>
      <c r="BK3894" s="25"/>
      <c r="BL3894" s="25"/>
      <c r="BM3894" s="25"/>
      <c r="BN3894" s="25"/>
      <c r="BO3894" s="25"/>
      <c r="BP3894" s="25"/>
      <c r="BQ3894" s="25"/>
      <c r="BR3894" s="25"/>
      <c r="BS3894" s="25"/>
      <c r="BT3894" s="25"/>
      <c r="BU3894" s="25"/>
      <c r="BV3894" s="25"/>
      <c r="BW3894" s="25"/>
      <c r="BX3894" s="25"/>
      <c r="BY3894" s="25"/>
      <c r="BZ3894" s="25"/>
      <c r="CA3894" s="25"/>
      <c r="CB3894" s="25"/>
      <c r="CC3894" s="25"/>
      <c r="CD3894" s="2" t="s">
        <v>78</v>
      </c>
      <c r="CE3894" s="2" t="s">
        <v>22308</v>
      </c>
      <c r="CF3894" s="25"/>
      <c r="CG3894" s="25"/>
      <c r="CH3894" s="25"/>
      <c r="CI3894" s="25"/>
      <c r="CJ3894" s="25"/>
    </row>
    <row r="3895" spans="1:88" x14ac:dyDescent="0.2">
      <c r="A3895" s="2" t="s">
        <v>14311</v>
      </c>
      <c r="B3895" s="2" t="s">
        <v>26936</v>
      </c>
      <c r="C3895" s="2" t="s">
        <v>10420</v>
      </c>
      <c r="D3895" s="2"/>
      <c r="E3895" s="2" t="s">
        <v>14311</v>
      </c>
      <c r="F3895" s="2" t="s">
        <v>14312</v>
      </c>
      <c r="G3895" s="2" t="s">
        <v>14313</v>
      </c>
      <c r="H3895" s="2"/>
      <c r="I3895" s="2" t="s">
        <v>61</v>
      </c>
      <c r="J3895" s="2" t="s">
        <v>61</v>
      </c>
      <c r="K3895" s="50" t="s">
        <v>61</v>
      </c>
      <c r="L3895" s="43">
        <v>2018</v>
      </c>
      <c r="M3895" s="2" t="s">
        <v>133</v>
      </c>
      <c r="N3895" s="32">
        <v>25.015889999999999</v>
      </c>
      <c r="O3895" s="32">
        <v>55.302390000000003</v>
      </c>
      <c r="P3895" s="2" t="s">
        <v>2767</v>
      </c>
      <c r="Q3895" s="2" t="s">
        <v>65</v>
      </c>
      <c r="R3895" s="43" t="s">
        <v>18854</v>
      </c>
      <c r="S3895" s="41" t="s">
        <v>1554</v>
      </c>
      <c r="T3895" s="41" t="s">
        <v>18460</v>
      </c>
      <c r="U3895" s="2"/>
      <c r="V3895" s="2"/>
      <c r="W3895" s="41" t="s">
        <v>17589</v>
      </c>
      <c r="X3895" s="2" t="s">
        <v>1598</v>
      </c>
      <c r="Y3895" s="2" t="s">
        <v>76</v>
      </c>
      <c r="Z3895" s="5" t="s">
        <v>10423</v>
      </c>
      <c r="AA3895" s="5" t="s">
        <v>16910</v>
      </c>
      <c r="AB3895" s="5" t="s">
        <v>16317</v>
      </c>
      <c r="AC3895" s="2" t="s">
        <v>5247</v>
      </c>
      <c r="AD3895" s="2">
        <v>1092100</v>
      </c>
      <c r="AE3895" s="5">
        <v>30</v>
      </c>
      <c r="AF3895" s="25"/>
      <c r="AG3895" s="29">
        <v>3</v>
      </c>
      <c r="AH3895" s="2" t="s">
        <v>17978</v>
      </c>
      <c r="AI3895" s="2">
        <v>3</v>
      </c>
      <c r="AJ3895" s="2">
        <v>3</v>
      </c>
      <c r="AK3895" s="2"/>
      <c r="AL3895" s="2"/>
      <c r="AM3895" s="2"/>
      <c r="AN3895" s="2"/>
      <c r="AO3895" s="2"/>
      <c r="AP3895" s="25"/>
      <c r="AQ3895" s="25"/>
      <c r="AR3895" s="2"/>
      <c r="AS3895" s="2"/>
      <c r="AT3895" s="2"/>
      <c r="AU3895" s="25"/>
      <c r="AV3895" s="2"/>
      <c r="AW3895" s="2"/>
      <c r="AX3895" s="25"/>
      <c r="AY3895" s="25"/>
      <c r="AZ3895" s="25"/>
      <c r="BA3895" s="25"/>
      <c r="BB3895" s="25"/>
      <c r="BC3895" s="25"/>
      <c r="BD3895" s="25"/>
      <c r="BE3895" s="25"/>
      <c r="BF3895" s="25"/>
      <c r="BG3895" s="25"/>
      <c r="BH3895" s="25"/>
      <c r="BI3895" s="25"/>
      <c r="BJ3895" s="25"/>
      <c r="BK3895" s="25"/>
      <c r="BL3895" s="25"/>
      <c r="BM3895" s="25"/>
      <c r="BN3895" s="25"/>
      <c r="BO3895" s="25"/>
      <c r="BP3895" s="25"/>
      <c r="BQ3895" s="25"/>
      <c r="BR3895" s="25"/>
      <c r="BS3895" s="25"/>
      <c r="BT3895" s="25"/>
      <c r="BU3895" s="25"/>
      <c r="BV3895" s="25"/>
      <c r="BW3895" s="25"/>
      <c r="BX3895" s="25"/>
      <c r="BY3895" s="25"/>
      <c r="BZ3895" s="25"/>
      <c r="CA3895" s="25"/>
      <c r="CB3895" s="25"/>
      <c r="CC3895" s="25"/>
      <c r="CD3895" s="2" t="s">
        <v>78</v>
      </c>
      <c r="CE3895" s="2" t="s">
        <v>22309</v>
      </c>
      <c r="CF3895" s="25"/>
      <c r="CG3895" s="25"/>
      <c r="CH3895" s="25"/>
      <c r="CI3895" s="25"/>
      <c r="CJ3895" s="25"/>
    </row>
    <row r="3896" spans="1:88" x14ac:dyDescent="0.2">
      <c r="A3896" s="2" t="s">
        <v>14314</v>
      </c>
      <c r="B3896" s="2" t="s">
        <v>26937</v>
      </c>
      <c r="C3896" s="2" t="s">
        <v>10420</v>
      </c>
      <c r="D3896" s="2"/>
      <c r="E3896" s="2" t="s">
        <v>14314</v>
      </c>
      <c r="F3896" s="2" t="s">
        <v>14315</v>
      </c>
      <c r="G3896" s="2" t="s">
        <v>14316</v>
      </c>
      <c r="H3896" s="2"/>
      <c r="I3896" s="2" t="s">
        <v>61</v>
      </c>
      <c r="J3896" s="2" t="s">
        <v>61</v>
      </c>
      <c r="K3896" s="50" t="s">
        <v>61</v>
      </c>
      <c r="L3896" s="43">
        <v>2016</v>
      </c>
      <c r="M3896" s="2" t="s">
        <v>133</v>
      </c>
      <c r="N3896" s="32">
        <v>25.19003</v>
      </c>
      <c r="O3896" s="32">
        <v>55.284469999999999</v>
      </c>
      <c r="P3896" s="2" t="s">
        <v>2767</v>
      </c>
      <c r="Q3896" s="2" t="s">
        <v>65</v>
      </c>
      <c r="R3896" s="43" t="s">
        <v>18854</v>
      </c>
      <c r="S3896" s="41" t="s">
        <v>272</v>
      </c>
      <c r="T3896" s="41" t="s">
        <v>18461</v>
      </c>
      <c r="U3896" s="2"/>
      <c r="V3896" s="2"/>
      <c r="W3896" s="41" t="s">
        <v>17589</v>
      </c>
      <c r="X3896" s="2" t="s">
        <v>1598</v>
      </c>
      <c r="Y3896" s="2" t="s">
        <v>102</v>
      </c>
      <c r="Z3896" s="5" t="s">
        <v>20</v>
      </c>
      <c r="AA3896" s="5" t="s">
        <v>16910</v>
      </c>
      <c r="AB3896" s="5" t="s">
        <v>16316</v>
      </c>
      <c r="AC3896" s="2" t="s">
        <v>5205</v>
      </c>
      <c r="AD3896" s="2">
        <v>1034500</v>
      </c>
      <c r="AE3896" s="5">
        <v>21</v>
      </c>
      <c r="AF3896" s="25"/>
      <c r="AG3896" s="29">
        <v>3</v>
      </c>
      <c r="AH3896" s="2" t="s">
        <v>17974</v>
      </c>
      <c r="AI3896" s="2">
        <v>3</v>
      </c>
      <c r="AJ3896" s="2">
        <v>3</v>
      </c>
      <c r="AK3896" s="2"/>
      <c r="AL3896" s="2"/>
      <c r="AM3896" s="2"/>
      <c r="AN3896" s="2"/>
      <c r="AO3896" s="2"/>
      <c r="AP3896" s="25"/>
      <c r="AQ3896" s="25"/>
      <c r="AR3896" s="2"/>
      <c r="AS3896" s="2"/>
      <c r="AT3896" s="2"/>
      <c r="AU3896" s="25"/>
      <c r="AV3896" s="2"/>
      <c r="AW3896" s="2"/>
      <c r="AX3896" s="25"/>
      <c r="AY3896" s="25"/>
      <c r="AZ3896" s="25"/>
      <c r="BA3896" s="25"/>
      <c r="BB3896" s="25"/>
      <c r="BC3896" s="25"/>
      <c r="BD3896" s="25"/>
      <c r="BE3896" s="25"/>
      <c r="BF3896" s="25"/>
      <c r="BG3896" s="25"/>
      <c r="BH3896" s="25"/>
      <c r="BI3896" s="25"/>
      <c r="BJ3896" s="25"/>
      <c r="BK3896" s="25"/>
      <c r="BL3896" s="25"/>
      <c r="BM3896" s="25"/>
      <c r="BN3896" s="25"/>
      <c r="BO3896" s="25"/>
      <c r="BP3896" s="25"/>
      <c r="BQ3896" s="25"/>
      <c r="BR3896" s="25"/>
      <c r="BS3896" s="25"/>
      <c r="BT3896" s="25"/>
      <c r="BU3896" s="25"/>
      <c r="BV3896" s="25"/>
      <c r="BW3896" s="25"/>
      <c r="BX3896" s="25"/>
      <c r="BY3896" s="25"/>
      <c r="BZ3896" s="25"/>
      <c r="CA3896" s="25"/>
      <c r="CB3896" s="25"/>
      <c r="CC3896" s="25"/>
      <c r="CD3896" s="2" t="s">
        <v>78</v>
      </c>
      <c r="CE3896" s="2" t="s">
        <v>22310</v>
      </c>
      <c r="CF3896" s="25"/>
      <c r="CG3896" s="25"/>
      <c r="CH3896" s="25"/>
      <c r="CI3896" s="25"/>
      <c r="CJ3896" s="25"/>
    </row>
    <row r="3897" spans="1:88" x14ac:dyDescent="0.2">
      <c r="A3897" s="2" t="s">
        <v>14317</v>
      </c>
      <c r="B3897" s="2" t="s">
        <v>26938</v>
      </c>
      <c r="C3897" s="2" t="s">
        <v>10420</v>
      </c>
      <c r="D3897" s="2"/>
      <c r="E3897" s="2" t="s">
        <v>14317</v>
      </c>
      <c r="F3897" s="2" t="s">
        <v>14318</v>
      </c>
      <c r="G3897" s="2" t="s">
        <v>14319</v>
      </c>
      <c r="H3897" s="2"/>
      <c r="I3897" s="2" t="s">
        <v>61</v>
      </c>
      <c r="J3897" s="2" t="s">
        <v>61</v>
      </c>
      <c r="K3897" s="50" t="s">
        <v>61</v>
      </c>
      <c r="L3897" s="43">
        <v>2019</v>
      </c>
      <c r="M3897" s="2" t="s">
        <v>133</v>
      </c>
      <c r="N3897" s="32">
        <v>25.142949999999999</v>
      </c>
      <c r="O3897" s="32">
        <v>55.476750000000003</v>
      </c>
      <c r="P3897" s="2" t="s">
        <v>2767</v>
      </c>
      <c r="Q3897" s="2" t="s">
        <v>65</v>
      </c>
      <c r="R3897" s="43" t="s">
        <v>18854</v>
      </c>
      <c r="S3897" s="41" t="s">
        <v>1554</v>
      </c>
      <c r="T3897" s="41" t="s">
        <v>18460</v>
      </c>
      <c r="U3897" s="2"/>
      <c r="V3897" s="2"/>
      <c r="W3897" s="41" t="s">
        <v>17589</v>
      </c>
      <c r="X3897" s="2" t="s">
        <v>1598</v>
      </c>
      <c r="Y3897" s="2" t="s">
        <v>102</v>
      </c>
      <c r="Z3897" s="5" t="s">
        <v>10423</v>
      </c>
      <c r="AA3897" s="5" t="s">
        <v>16910</v>
      </c>
      <c r="AB3897" s="5" t="s">
        <v>16316</v>
      </c>
      <c r="AC3897" s="2" t="s">
        <v>5247</v>
      </c>
      <c r="AD3897" s="2">
        <v>1081400</v>
      </c>
      <c r="AE3897" s="5">
        <v>40</v>
      </c>
      <c r="AF3897" s="25"/>
      <c r="AG3897" s="29">
        <v>3</v>
      </c>
      <c r="AH3897" s="2" t="s">
        <v>17978</v>
      </c>
      <c r="AI3897" s="2">
        <v>3</v>
      </c>
      <c r="AJ3897" s="2">
        <v>3</v>
      </c>
      <c r="AK3897" s="2"/>
      <c r="AL3897" s="2"/>
      <c r="AM3897" s="2"/>
      <c r="AN3897" s="2"/>
      <c r="AO3897" s="2"/>
      <c r="AP3897" s="25"/>
      <c r="AQ3897" s="25"/>
      <c r="AR3897" s="2"/>
      <c r="AS3897" s="2"/>
      <c r="AT3897" s="2"/>
      <c r="AU3897" s="25"/>
      <c r="AV3897" s="2"/>
      <c r="AW3897" s="2"/>
      <c r="AX3897" s="25"/>
      <c r="AY3897" s="25"/>
      <c r="AZ3897" s="25"/>
      <c r="BA3897" s="25"/>
      <c r="BB3897" s="25"/>
      <c r="BC3897" s="25"/>
      <c r="BD3897" s="25"/>
      <c r="BE3897" s="25"/>
      <c r="BF3897" s="25"/>
      <c r="BG3897" s="25"/>
      <c r="BH3897" s="25"/>
      <c r="BI3897" s="25"/>
      <c r="BJ3897" s="25"/>
      <c r="BK3897" s="25"/>
      <c r="BL3897" s="25"/>
      <c r="BM3897" s="25"/>
      <c r="BN3897" s="25"/>
      <c r="BO3897" s="25"/>
      <c r="BP3897" s="25"/>
      <c r="BQ3897" s="25"/>
      <c r="BR3897" s="25"/>
      <c r="BS3897" s="25"/>
      <c r="BT3897" s="25"/>
      <c r="BU3897" s="25"/>
      <c r="BV3897" s="25"/>
      <c r="BW3897" s="25"/>
      <c r="BX3897" s="25"/>
      <c r="BY3897" s="25"/>
      <c r="BZ3897" s="25"/>
      <c r="CA3897" s="25"/>
      <c r="CB3897" s="25"/>
      <c r="CC3897" s="25"/>
      <c r="CD3897" s="2" t="s">
        <v>78</v>
      </c>
      <c r="CE3897" s="2" t="s">
        <v>22311</v>
      </c>
      <c r="CF3897" s="25"/>
      <c r="CG3897" s="25"/>
      <c r="CH3897" s="25"/>
      <c r="CI3897" s="25"/>
      <c r="CJ3897" s="25"/>
    </row>
    <row r="3898" spans="1:88" x14ac:dyDescent="0.2">
      <c r="A3898" s="2" t="s">
        <v>14320</v>
      </c>
      <c r="B3898" s="2" t="s">
        <v>26939</v>
      </c>
      <c r="C3898" s="2" t="s">
        <v>10420</v>
      </c>
      <c r="D3898" s="2"/>
      <c r="E3898" s="2" t="s">
        <v>14320</v>
      </c>
      <c r="F3898" s="2" t="s">
        <v>14321</v>
      </c>
      <c r="G3898" s="2" t="s">
        <v>14322</v>
      </c>
      <c r="H3898" s="2"/>
      <c r="I3898" s="2" t="s">
        <v>61</v>
      </c>
      <c r="J3898" s="2" t="s">
        <v>61</v>
      </c>
      <c r="K3898" s="50" t="s">
        <v>61</v>
      </c>
      <c r="L3898" s="43">
        <v>2015</v>
      </c>
      <c r="M3898" s="2" t="s">
        <v>133</v>
      </c>
      <c r="N3898" s="32">
        <v>25.035049999999998</v>
      </c>
      <c r="O3898" s="32">
        <v>55.247410000000002</v>
      </c>
      <c r="P3898" s="2" t="s">
        <v>2767</v>
      </c>
      <c r="Q3898" s="2" t="s">
        <v>65</v>
      </c>
      <c r="R3898" s="43" t="s">
        <v>18854</v>
      </c>
      <c r="S3898" s="41" t="s">
        <v>2233</v>
      </c>
      <c r="T3898" s="41" t="s">
        <v>18460</v>
      </c>
      <c r="U3898" s="2"/>
      <c r="V3898" s="2"/>
      <c r="W3898" s="41" t="s">
        <v>17589</v>
      </c>
      <c r="X3898" s="2" t="s">
        <v>1598</v>
      </c>
      <c r="Y3898" s="2" t="s">
        <v>76</v>
      </c>
      <c r="Z3898" s="5" t="s">
        <v>10423</v>
      </c>
      <c r="AA3898" s="5" t="s">
        <v>16910</v>
      </c>
      <c r="AB3898" s="5" t="s">
        <v>16317</v>
      </c>
      <c r="AC3898" s="2" t="s">
        <v>5205</v>
      </c>
      <c r="AD3898" s="2">
        <v>1067500</v>
      </c>
      <c r="AE3898" s="5">
        <v>29.3</v>
      </c>
      <c r="AF3898" s="25"/>
      <c r="AG3898" s="29">
        <v>3</v>
      </c>
      <c r="AH3898" s="2" t="s">
        <v>17974</v>
      </c>
      <c r="AI3898" s="2">
        <v>3</v>
      </c>
      <c r="AJ3898" s="2">
        <v>3</v>
      </c>
      <c r="AK3898" s="2"/>
      <c r="AL3898" s="2"/>
      <c r="AM3898" s="2"/>
      <c r="AN3898" s="2"/>
      <c r="AO3898" s="2"/>
      <c r="AP3898" s="25"/>
      <c r="AQ3898" s="25"/>
      <c r="AR3898" s="2"/>
      <c r="AS3898" s="2"/>
      <c r="AT3898" s="2"/>
      <c r="AU3898" s="25"/>
      <c r="AV3898" s="2"/>
      <c r="AW3898" s="2"/>
      <c r="AX3898" s="25"/>
      <c r="AY3898" s="25"/>
      <c r="AZ3898" s="25"/>
      <c r="BA3898" s="25"/>
      <c r="BB3898" s="25"/>
      <c r="BC3898" s="25"/>
      <c r="BD3898" s="25"/>
      <c r="BE3898" s="25"/>
      <c r="BF3898" s="25"/>
      <c r="BG3898" s="25"/>
      <c r="BH3898" s="25"/>
      <c r="BI3898" s="25"/>
      <c r="BJ3898" s="25"/>
      <c r="BK3898" s="25"/>
      <c r="BL3898" s="25"/>
      <c r="BM3898" s="25"/>
      <c r="BN3898" s="25"/>
      <c r="BO3898" s="25"/>
      <c r="BP3898" s="25"/>
      <c r="BQ3898" s="25"/>
      <c r="BR3898" s="25"/>
      <c r="BS3898" s="25"/>
      <c r="BT3898" s="25"/>
      <c r="BU3898" s="25"/>
      <c r="BV3898" s="25"/>
      <c r="BW3898" s="25"/>
      <c r="BX3898" s="25"/>
      <c r="BY3898" s="25"/>
      <c r="BZ3898" s="25"/>
      <c r="CA3898" s="25"/>
      <c r="CB3898" s="25"/>
      <c r="CC3898" s="25"/>
      <c r="CD3898" s="2" t="s">
        <v>78</v>
      </c>
      <c r="CE3898" s="2" t="s">
        <v>22312</v>
      </c>
      <c r="CF3898" s="25"/>
      <c r="CG3898" s="25"/>
      <c r="CH3898" s="25"/>
      <c r="CI3898" s="25"/>
      <c r="CJ3898" s="25"/>
    </row>
    <row r="3899" spans="1:88" x14ac:dyDescent="0.2">
      <c r="A3899" s="2" t="s">
        <v>14323</v>
      </c>
      <c r="B3899" s="2" t="s">
        <v>26940</v>
      </c>
      <c r="C3899" s="2" t="s">
        <v>10420</v>
      </c>
      <c r="D3899" s="2"/>
      <c r="E3899" s="2" t="s">
        <v>14323</v>
      </c>
      <c r="F3899" s="2" t="s">
        <v>14324</v>
      </c>
      <c r="G3899" s="2" t="s">
        <v>14325</v>
      </c>
      <c r="H3899" s="2"/>
      <c r="I3899" s="2" t="s">
        <v>61</v>
      </c>
      <c r="J3899" s="2" t="s">
        <v>61</v>
      </c>
      <c r="K3899" s="50" t="s">
        <v>61</v>
      </c>
      <c r="L3899" s="43">
        <v>2016</v>
      </c>
      <c r="M3899" s="2" t="s">
        <v>133</v>
      </c>
      <c r="N3899" s="32">
        <v>25.14959</v>
      </c>
      <c r="O3899" s="32">
        <v>55.381070000000001</v>
      </c>
      <c r="P3899" s="2" t="s">
        <v>2767</v>
      </c>
      <c r="Q3899" s="2" t="s">
        <v>65</v>
      </c>
      <c r="R3899" s="43" t="s">
        <v>16802</v>
      </c>
      <c r="S3899" s="41" t="s">
        <v>4851</v>
      </c>
      <c r="T3899" s="41" t="s">
        <v>18462</v>
      </c>
      <c r="U3899" s="2"/>
      <c r="V3899" s="2"/>
      <c r="W3899" s="41" t="s">
        <v>17589</v>
      </c>
      <c r="X3899" s="2" t="s">
        <v>1598</v>
      </c>
      <c r="Y3899" s="2" t="s">
        <v>102</v>
      </c>
      <c r="Z3899" s="5" t="s">
        <v>10423</v>
      </c>
      <c r="AA3899" s="5" t="s">
        <v>16910</v>
      </c>
      <c r="AB3899" s="5" t="s">
        <v>16316</v>
      </c>
      <c r="AC3899" s="2" t="s">
        <v>5247</v>
      </c>
      <c r="AD3899" s="2">
        <v>1061600</v>
      </c>
      <c r="AE3899" s="5">
        <v>30</v>
      </c>
      <c r="AF3899" s="25"/>
      <c r="AG3899" s="29">
        <v>3</v>
      </c>
      <c r="AH3899" s="2" t="s">
        <v>17978</v>
      </c>
      <c r="AI3899" s="2">
        <v>4</v>
      </c>
      <c r="AJ3899" s="2">
        <v>3</v>
      </c>
      <c r="AK3899" s="2" t="s">
        <v>18943</v>
      </c>
      <c r="AL3899" s="2"/>
      <c r="AM3899" s="2"/>
      <c r="AN3899" s="2"/>
      <c r="AO3899" s="2"/>
      <c r="AP3899" s="25"/>
      <c r="AQ3899" s="25"/>
      <c r="AR3899" s="2"/>
      <c r="AS3899" s="2"/>
      <c r="AT3899" s="2"/>
      <c r="AU3899" s="25"/>
      <c r="AV3899" s="2"/>
      <c r="AW3899" s="2"/>
      <c r="AX3899" s="25"/>
      <c r="AY3899" s="25"/>
      <c r="AZ3899" s="25"/>
      <c r="BA3899" s="25"/>
      <c r="BB3899" s="25"/>
      <c r="BC3899" s="25"/>
      <c r="BD3899" s="25"/>
      <c r="BE3899" s="25"/>
      <c r="BF3899" s="25"/>
      <c r="BG3899" s="25"/>
      <c r="BH3899" s="25"/>
      <c r="BI3899" s="25"/>
      <c r="BJ3899" s="25"/>
      <c r="BK3899" s="25"/>
      <c r="BL3899" s="25"/>
      <c r="BM3899" s="25"/>
      <c r="BN3899" s="25"/>
      <c r="BO3899" s="25"/>
      <c r="BP3899" s="25"/>
      <c r="BQ3899" s="25"/>
      <c r="BR3899" s="25"/>
      <c r="BS3899" s="25"/>
      <c r="BT3899" s="25"/>
      <c r="BU3899" s="25"/>
      <c r="BV3899" s="25"/>
      <c r="BW3899" s="25"/>
      <c r="BX3899" s="25"/>
      <c r="BY3899" s="25"/>
      <c r="BZ3899" s="25"/>
      <c r="CA3899" s="25"/>
      <c r="CB3899" s="25"/>
      <c r="CC3899" s="25"/>
      <c r="CD3899" s="2" t="s">
        <v>78</v>
      </c>
      <c r="CE3899" s="2" t="s">
        <v>22313</v>
      </c>
      <c r="CF3899" s="25"/>
      <c r="CG3899" s="25"/>
      <c r="CH3899" s="25"/>
      <c r="CI3899" s="25"/>
      <c r="CJ3899" s="25"/>
    </row>
    <row r="3900" spans="1:88" x14ac:dyDescent="0.2">
      <c r="A3900" s="2" t="s">
        <v>14326</v>
      </c>
      <c r="B3900" s="2" t="s">
        <v>26941</v>
      </c>
      <c r="C3900" s="2" t="s">
        <v>10420</v>
      </c>
      <c r="D3900" s="2" t="s">
        <v>22846</v>
      </c>
      <c r="E3900" s="2" t="s">
        <v>14327</v>
      </c>
      <c r="F3900" s="2" t="s">
        <v>14328</v>
      </c>
      <c r="G3900" s="2" t="s">
        <v>14329</v>
      </c>
      <c r="H3900" s="2" t="s">
        <v>61</v>
      </c>
      <c r="I3900" s="2" t="s">
        <v>61</v>
      </c>
      <c r="J3900" s="2" t="s">
        <v>61</v>
      </c>
      <c r="K3900" s="50" t="s">
        <v>61</v>
      </c>
      <c r="L3900" s="43">
        <v>2009</v>
      </c>
      <c r="M3900" s="2" t="s">
        <v>133</v>
      </c>
      <c r="N3900" s="32">
        <v>24.98282</v>
      </c>
      <c r="O3900" s="32">
        <v>55.085769999999997</v>
      </c>
      <c r="P3900" s="2" t="s">
        <v>18496</v>
      </c>
      <c r="Q3900" s="2" t="s">
        <v>65</v>
      </c>
      <c r="R3900" s="43" t="s">
        <v>16802</v>
      </c>
      <c r="S3900" s="41" t="s">
        <v>4851</v>
      </c>
      <c r="T3900" s="41" t="s">
        <v>18462</v>
      </c>
      <c r="U3900" s="2"/>
      <c r="V3900" s="2"/>
      <c r="W3900" s="41" t="s">
        <v>17588</v>
      </c>
      <c r="X3900" s="2" t="s">
        <v>18498</v>
      </c>
      <c r="Y3900" s="2" t="s">
        <v>69</v>
      </c>
      <c r="Z3900" s="5" t="s">
        <v>10423</v>
      </c>
      <c r="AA3900" s="5" t="s">
        <v>16910</v>
      </c>
      <c r="AB3900" s="5" t="s">
        <v>70</v>
      </c>
      <c r="AC3900" s="2" t="s">
        <v>5247</v>
      </c>
      <c r="AD3900" s="2">
        <v>1059400</v>
      </c>
      <c r="AE3900" s="5">
        <v>30</v>
      </c>
      <c r="AF3900" s="25"/>
      <c r="AG3900" s="29">
        <v>3</v>
      </c>
      <c r="AH3900" s="2" t="s">
        <v>17978</v>
      </c>
      <c r="AI3900" s="2">
        <v>3</v>
      </c>
      <c r="AJ3900" s="2">
        <v>3</v>
      </c>
      <c r="AK3900" s="2"/>
      <c r="AL3900" s="2"/>
      <c r="AM3900" s="2"/>
      <c r="AN3900" s="2"/>
      <c r="AO3900" s="2"/>
      <c r="AP3900" s="25"/>
      <c r="AQ3900" s="25"/>
      <c r="AR3900" s="2"/>
      <c r="AS3900" s="2"/>
      <c r="AT3900" s="2"/>
      <c r="AU3900" s="25"/>
      <c r="AV3900" s="2"/>
      <c r="AW3900" s="2"/>
      <c r="AX3900" s="25"/>
      <c r="AY3900" s="25"/>
      <c r="AZ3900" s="25"/>
      <c r="BA3900" s="25"/>
      <c r="BB3900" s="25"/>
      <c r="BC3900" s="25"/>
      <c r="BD3900" s="25"/>
      <c r="BE3900" s="25"/>
      <c r="BF3900" s="25"/>
      <c r="BG3900" s="25"/>
      <c r="BH3900" s="25"/>
      <c r="BI3900" s="25"/>
      <c r="BJ3900" s="25"/>
      <c r="BK3900" s="25"/>
      <c r="BL3900" s="25"/>
      <c r="BM3900" s="25"/>
      <c r="BN3900" s="25"/>
      <c r="BO3900" s="25"/>
      <c r="BP3900" s="25"/>
      <c r="BQ3900" s="25"/>
      <c r="BR3900" s="25"/>
      <c r="BS3900" s="25"/>
      <c r="BT3900" s="25"/>
      <c r="BU3900" s="25"/>
      <c r="BV3900" s="25"/>
      <c r="BW3900" s="25"/>
      <c r="BX3900" s="25"/>
      <c r="BY3900" s="25"/>
      <c r="BZ3900" s="25"/>
      <c r="CA3900" s="25"/>
      <c r="CB3900" s="25"/>
      <c r="CC3900" s="25"/>
      <c r="CD3900" s="2" t="s">
        <v>78</v>
      </c>
      <c r="CE3900" s="2" t="s">
        <v>22314</v>
      </c>
      <c r="CF3900" s="25"/>
      <c r="CG3900" s="25"/>
      <c r="CH3900" s="25"/>
      <c r="CI3900" s="25"/>
      <c r="CJ3900" s="25"/>
    </row>
    <row r="3901" spans="1:88" x14ac:dyDescent="0.2">
      <c r="A3901" s="2" t="s">
        <v>14330</v>
      </c>
      <c r="B3901" s="2" t="s">
        <v>26942</v>
      </c>
      <c r="C3901" s="2" t="s">
        <v>10420</v>
      </c>
      <c r="D3901" s="2"/>
      <c r="E3901" s="2" t="s">
        <v>14330</v>
      </c>
      <c r="F3901" s="2" t="s">
        <v>14331</v>
      </c>
      <c r="G3901" s="2" t="s">
        <v>14332</v>
      </c>
      <c r="H3901" s="2"/>
      <c r="I3901" s="2" t="s">
        <v>61</v>
      </c>
      <c r="J3901" s="2" t="s">
        <v>61</v>
      </c>
      <c r="K3901" s="50" t="s">
        <v>61</v>
      </c>
      <c r="L3901" s="43">
        <v>2015</v>
      </c>
      <c r="M3901" s="2" t="s">
        <v>133</v>
      </c>
      <c r="N3901" s="32">
        <v>25.183800000000002</v>
      </c>
      <c r="O3901" s="32">
        <v>55.569040000000001</v>
      </c>
      <c r="P3901" s="2" t="s">
        <v>2767</v>
      </c>
      <c r="Q3901" s="2" t="s">
        <v>65</v>
      </c>
      <c r="R3901" s="43" t="s">
        <v>16802</v>
      </c>
      <c r="S3901" s="41" t="s">
        <v>4851</v>
      </c>
      <c r="T3901" s="41" t="s">
        <v>18462</v>
      </c>
      <c r="U3901" s="2"/>
      <c r="V3901" s="2"/>
      <c r="W3901" s="41" t="s">
        <v>17589</v>
      </c>
      <c r="X3901" s="2" t="s">
        <v>1598</v>
      </c>
      <c r="Y3901" s="2" t="s">
        <v>76</v>
      </c>
      <c r="Z3901" s="5" t="s">
        <v>10423</v>
      </c>
      <c r="AA3901" s="5" t="s">
        <v>16910</v>
      </c>
      <c r="AB3901" s="5" t="s">
        <v>16317</v>
      </c>
      <c r="AC3901" s="2" t="s">
        <v>5247</v>
      </c>
      <c r="AD3901" s="2">
        <v>1072100</v>
      </c>
      <c r="AE3901" s="5">
        <v>25.8</v>
      </c>
      <c r="AF3901" s="25"/>
      <c r="AG3901" s="29">
        <v>3</v>
      </c>
      <c r="AH3901" s="2" t="s">
        <v>17978</v>
      </c>
      <c r="AI3901" s="2">
        <v>3</v>
      </c>
      <c r="AJ3901" s="2">
        <v>3</v>
      </c>
      <c r="AK3901" s="2"/>
      <c r="AL3901" s="2"/>
      <c r="AM3901" s="2"/>
      <c r="AN3901" s="2"/>
      <c r="AO3901" s="2"/>
      <c r="AP3901" s="25"/>
      <c r="AQ3901" s="25"/>
      <c r="AR3901" s="2"/>
      <c r="AS3901" s="2"/>
      <c r="AT3901" s="2"/>
      <c r="AU3901" s="25"/>
      <c r="AV3901" s="2"/>
      <c r="AW3901" s="2"/>
      <c r="AX3901" s="25"/>
      <c r="AY3901" s="25"/>
      <c r="AZ3901" s="25"/>
      <c r="BA3901" s="25"/>
      <c r="BB3901" s="25"/>
      <c r="BC3901" s="25"/>
      <c r="BD3901" s="25"/>
      <c r="BE3901" s="25"/>
      <c r="BF3901" s="25"/>
      <c r="BG3901" s="25"/>
      <c r="BH3901" s="25"/>
      <c r="BI3901" s="25"/>
      <c r="BJ3901" s="25"/>
      <c r="BK3901" s="25"/>
      <c r="BL3901" s="25"/>
      <c r="BM3901" s="25"/>
      <c r="BN3901" s="25"/>
      <c r="BO3901" s="25"/>
      <c r="BP3901" s="25"/>
      <c r="BQ3901" s="25"/>
      <c r="BR3901" s="25"/>
      <c r="BS3901" s="25"/>
      <c r="BT3901" s="25"/>
      <c r="BU3901" s="25"/>
      <c r="BV3901" s="25"/>
      <c r="BW3901" s="25"/>
      <c r="BX3901" s="25"/>
      <c r="BY3901" s="25"/>
      <c r="BZ3901" s="25"/>
      <c r="CA3901" s="25"/>
      <c r="CB3901" s="25"/>
      <c r="CC3901" s="25"/>
      <c r="CD3901" s="2" t="s">
        <v>78</v>
      </c>
      <c r="CE3901" s="2" t="s">
        <v>22315</v>
      </c>
      <c r="CF3901" s="25"/>
      <c r="CG3901" s="25"/>
      <c r="CH3901" s="25"/>
      <c r="CI3901" s="25"/>
      <c r="CJ3901" s="25"/>
    </row>
    <row r="3902" spans="1:88" x14ac:dyDescent="0.2">
      <c r="A3902" s="2" t="s">
        <v>14333</v>
      </c>
      <c r="B3902" s="2" t="s">
        <v>26943</v>
      </c>
      <c r="C3902" s="2" t="s">
        <v>10420</v>
      </c>
      <c r="D3902" s="2"/>
      <c r="E3902" s="2" t="s">
        <v>14333</v>
      </c>
      <c r="F3902" s="2" t="s">
        <v>14334</v>
      </c>
      <c r="G3902" s="2" t="s">
        <v>14335</v>
      </c>
      <c r="H3902" s="2"/>
      <c r="I3902" s="2" t="s">
        <v>61</v>
      </c>
      <c r="J3902" s="2" t="s">
        <v>61</v>
      </c>
      <c r="K3902" s="50" t="s">
        <v>61</v>
      </c>
      <c r="L3902" s="43">
        <v>2015</v>
      </c>
      <c r="M3902" s="2" t="s">
        <v>133</v>
      </c>
      <c r="N3902" s="32">
        <v>25.17999</v>
      </c>
      <c r="O3902" s="32">
        <v>55.595210000000002</v>
      </c>
      <c r="P3902" s="2" t="s">
        <v>2767</v>
      </c>
      <c r="Q3902" s="2" t="s">
        <v>65</v>
      </c>
      <c r="R3902" s="43" t="s">
        <v>16802</v>
      </c>
      <c r="S3902" s="41" t="s">
        <v>4851</v>
      </c>
      <c r="T3902" s="41" t="s">
        <v>18462</v>
      </c>
      <c r="U3902" s="2"/>
      <c r="V3902" s="2"/>
      <c r="W3902" s="41" t="s">
        <v>17589</v>
      </c>
      <c r="X3902" s="2" t="s">
        <v>1598</v>
      </c>
      <c r="Y3902" s="2" t="s">
        <v>10437</v>
      </c>
      <c r="Z3902" s="5" t="s">
        <v>10423</v>
      </c>
      <c r="AA3902" s="5" t="s">
        <v>16910</v>
      </c>
      <c r="AB3902" s="5" t="s">
        <v>18090</v>
      </c>
      <c r="AC3902" s="2" t="s">
        <v>5247</v>
      </c>
      <c r="AD3902" s="2">
        <v>1072100</v>
      </c>
      <c r="AE3902" s="5">
        <v>36</v>
      </c>
      <c r="AF3902" s="25"/>
      <c r="AG3902" s="29">
        <v>3</v>
      </c>
      <c r="AH3902" s="2" t="s">
        <v>17978</v>
      </c>
      <c r="AI3902" s="2">
        <v>3</v>
      </c>
      <c r="AJ3902" s="2">
        <v>3</v>
      </c>
      <c r="AK3902" s="2"/>
      <c r="AL3902" s="2"/>
      <c r="AM3902" s="2"/>
      <c r="AN3902" s="2"/>
      <c r="AO3902" s="2"/>
      <c r="AP3902" s="25"/>
      <c r="AQ3902" s="25"/>
      <c r="AR3902" s="2"/>
      <c r="AS3902" s="2"/>
      <c r="AT3902" s="2"/>
      <c r="AU3902" s="25"/>
      <c r="AV3902" s="2"/>
      <c r="AW3902" s="2"/>
      <c r="AX3902" s="25"/>
      <c r="AY3902" s="25"/>
      <c r="AZ3902" s="25"/>
      <c r="BA3902" s="25"/>
      <c r="BB3902" s="25"/>
      <c r="BC3902" s="25"/>
      <c r="BD3902" s="25"/>
      <c r="BE3902" s="25"/>
      <c r="BF3902" s="25"/>
      <c r="BG3902" s="25"/>
      <c r="BH3902" s="25"/>
      <c r="BI3902" s="25"/>
      <c r="BJ3902" s="25"/>
      <c r="BK3902" s="25"/>
      <c r="BL3902" s="25"/>
      <c r="BM3902" s="25"/>
      <c r="BN3902" s="25"/>
      <c r="BO3902" s="25"/>
      <c r="BP3902" s="25"/>
      <c r="BQ3902" s="25"/>
      <c r="BR3902" s="25"/>
      <c r="BS3902" s="25"/>
      <c r="BT3902" s="25"/>
      <c r="BU3902" s="25"/>
      <c r="BV3902" s="25"/>
      <c r="BW3902" s="25"/>
      <c r="BX3902" s="25"/>
      <c r="BY3902" s="25"/>
      <c r="BZ3902" s="25"/>
      <c r="CA3902" s="25"/>
      <c r="CB3902" s="25"/>
      <c r="CC3902" s="25"/>
      <c r="CD3902" s="2" t="s">
        <v>78</v>
      </c>
      <c r="CE3902" s="2" t="s">
        <v>22316</v>
      </c>
      <c r="CF3902" s="25"/>
      <c r="CG3902" s="25"/>
      <c r="CH3902" s="25"/>
      <c r="CI3902" s="25"/>
      <c r="CJ3902" s="25"/>
    </row>
    <row r="3903" spans="1:88" x14ac:dyDescent="0.2">
      <c r="A3903" s="2" t="s">
        <v>14336</v>
      </c>
      <c r="B3903" s="2" t="s">
        <v>26944</v>
      </c>
      <c r="C3903" s="2" t="s">
        <v>10420</v>
      </c>
      <c r="D3903" s="2"/>
      <c r="E3903" s="2" t="s">
        <v>14336</v>
      </c>
      <c r="F3903" s="2" t="s">
        <v>14337</v>
      </c>
      <c r="G3903" s="2" t="s">
        <v>14338</v>
      </c>
      <c r="H3903" s="2"/>
      <c r="I3903" s="2" t="s">
        <v>61</v>
      </c>
      <c r="J3903" s="2" t="s">
        <v>61</v>
      </c>
      <c r="K3903" s="50" t="s">
        <v>61</v>
      </c>
      <c r="L3903" s="43">
        <v>2016</v>
      </c>
      <c r="M3903" s="2" t="s">
        <v>133</v>
      </c>
      <c r="N3903" s="32">
        <v>25.07058</v>
      </c>
      <c r="O3903" s="32">
        <v>55.243549999999999</v>
      </c>
      <c r="P3903" s="2" t="s">
        <v>2767</v>
      </c>
      <c r="Q3903" s="2" t="s">
        <v>65</v>
      </c>
      <c r="R3903" s="43" t="s">
        <v>18854</v>
      </c>
      <c r="S3903" s="41" t="s">
        <v>134</v>
      </c>
      <c r="T3903" s="41" t="s">
        <v>18460</v>
      </c>
      <c r="U3903" s="2"/>
      <c r="V3903" s="2"/>
      <c r="W3903" s="41" t="s">
        <v>17589</v>
      </c>
      <c r="X3903" s="2" t="s">
        <v>1598</v>
      </c>
      <c r="Y3903" s="2" t="s">
        <v>102</v>
      </c>
      <c r="Z3903" s="5" t="s">
        <v>10423</v>
      </c>
      <c r="AA3903" s="5" t="s">
        <v>16910</v>
      </c>
      <c r="AB3903" s="5" t="s">
        <v>16316</v>
      </c>
      <c r="AC3903" s="2" t="s">
        <v>5205</v>
      </c>
      <c r="AD3903" s="2">
        <v>1067200</v>
      </c>
      <c r="AE3903" s="5">
        <v>30</v>
      </c>
      <c r="AF3903" s="25"/>
      <c r="AG3903" s="29">
        <v>3</v>
      </c>
      <c r="AH3903" s="2" t="s">
        <v>17974</v>
      </c>
      <c r="AI3903" s="2">
        <v>4</v>
      </c>
      <c r="AJ3903" s="2">
        <v>3</v>
      </c>
      <c r="AK3903" s="2" t="s">
        <v>18943</v>
      </c>
      <c r="AL3903" s="2"/>
      <c r="AM3903" s="2"/>
      <c r="AN3903" s="2"/>
      <c r="AO3903" s="2"/>
      <c r="AP3903" s="25"/>
      <c r="AQ3903" s="25"/>
      <c r="AR3903" s="2"/>
      <c r="AS3903" s="2"/>
      <c r="AT3903" s="2"/>
      <c r="AU3903" s="25"/>
      <c r="AV3903" s="2"/>
      <c r="AW3903" s="2"/>
      <c r="AX3903" s="25"/>
      <c r="AY3903" s="25"/>
      <c r="AZ3903" s="25"/>
      <c r="BA3903" s="25"/>
      <c r="BB3903" s="25"/>
      <c r="BC3903" s="25"/>
      <c r="BD3903" s="25"/>
      <c r="BE3903" s="25"/>
      <c r="BF3903" s="25"/>
      <c r="BG3903" s="25"/>
      <c r="BH3903" s="25"/>
      <c r="BI3903" s="25"/>
      <c r="BJ3903" s="25"/>
      <c r="BK3903" s="25"/>
      <c r="BL3903" s="25"/>
      <c r="BM3903" s="25"/>
      <c r="BN3903" s="25"/>
      <c r="BO3903" s="25"/>
      <c r="BP3903" s="25"/>
      <c r="BQ3903" s="25"/>
      <c r="BR3903" s="25"/>
      <c r="BS3903" s="25"/>
      <c r="BT3903" s="25"/>
      <c r="BU3903" s="25"/>
      <c r="BV3903" s="25"/>
      <c r="BW3903" s="25"/>
      <c r="BX3903" s="25"/>
      <c r="BY3903" s="25"/>
      <c r="BZ3903" s="25"/>
      <c r="CA3903" s="25"/>
      <c r="CB3903" s="25"/>
      <c r="CC3903" s="25"/>
      <c r="CD3903" s="2" t="s">
        <v>78</v>
      </c>
      <c r="CE3903" s="2" t="s">
        <v>22317</v>
      </c>
      <c r="CF3903" s="25"/>
      <c r="CG3903" s="25"/>
      <c r="CH3903" s="25"/>
      <c r="CI3903" s="25"/>
      <c r="CJ3903" s="25"/>
    </row>
    <row r="3904" spans="1:88" x14ac:dyDescent="0.2">
      <c r="A3904" s="2" t="s">
        <v>14339</v>
      </c>
      <c r="B3904" s="2" t="s">
        <v>26945</v>
      </c>
      <c r="C3904" s="2" t="s">
        <v>10420</v>
      </c>
      <c r="D3904" s="2"/>
      <c r="E3904" s="2" t="s">
        <v>14339</v>
      </c>
      <c r="F3904" s="2" t="s">
        <v>14340</v>
      </c>
      <c r="G3904" s="2" t="s">
        <v>14341</v>
      </c>
      <c r="H3904" s="2"/>
      <c r="I3904" s="2" t="s">
        <v>61</v>
      </c>
      <c r="J3904" s="2" t="s">
        <v>61</v>
      </c>
      <c r="K3904" s="50" t="s">
        <v>61</v>
      </c>
      <c r="L3904" s="43">
        <v>2016</v>
      </c>
      <c r="M3904" s="2" t="s">
        <v>133</v>
      </c>
      <c r="N3904" s="32">
        <v>25.029170000000001</v>
      </c>
      <c r="O3904" s="32">
        <v>55.201230000000002</v>
      </c>
      <c r="P3904" s="2" t="s">
        <v>2767</v>
      </c>
      <c r="Q3904" s="2" t="s">
        <v>65</v>
      </c>
      <c r="R3904" s="43" t="s">
        <v>18854</v>
      </c>
      <c r="S3904" s="41" t="s">
        <v>1554</v>
      </c>
      <c r="T3904" s="41" t="s">
        <v>18460</v>
      </c>
      <c r="U3904" s="2"/>
      <c r="V3904" s="2"/>
      <c r="W3904" s="41" t="s">
        <v>17589</v>
      </c>
      <c r="X3904" s="2" t="s">
        <v>1598</v>
      </c>
      <c r="Y3904" s="2" t="s">
        <v>102</v>
      </c>
      <c r="Z3904" s="5" t="s">
        <v>10423</v>
      </c>
      <c r="AA3904" s="5" t="s">
        <v>16910</v>
      </c>
      <c r="AB3904" s="5" t="s">
        <v>16316</v>
      </c>
      <c r="AC3904" s="2" t="s">
        <v>5205</v>
      </c>
      <c r="AD3904" s="2">
        <v>1068500</v>
      </c>
      <c r="AE3904" s="5">
        <v>30</v>
      </c>
      <c r="AF3904" s="25"/>
      <c r="AG3904" s="29">
        <v>3</v>
      </c>
      <c r="AH3904" s="2" t="s">
        <v>17974</v>
      </c>
      <c r="AI3904" s="2">
        <v>6</v>
      </c>
      <c r="AJ3904" s="2">
        <v>3</v>
      </c>
      <c r="AK3904" s="2"/>
      <c r="AL3904" s="2"/>
      <c r="AM3904" s="2"/>
      <c r="AN3904" s="2"/>
      <c r="AO3904" s="2"/>
      <c r="AP3904" s="25"/>
      <c r="AQ3904" s="25"/>
      <c r="AR3904" s="2"/>
      <c r="AS3904" s="2"/>
      <c r="AT3904" s="2"/>
      <c r="AU3904" s="25"/>
      <c r="AV3904" s="2"/>
      <c r="AW3904" s="2"/>
      <c r="AX3904" s="25"/>
      <c r="AY3904" s="25"/>
      <c r="AZ3904" s="25"/>
      <c r="BA3904" s="25"/>
      <c r="BB3904" s="25"/>
      <c r="BC3904" s="25"/>
      <c r="BD3904" s="25"/>
      <c r="BE3904" s="25"/>
      <c r="BF3904" s="25"/>
      <c r="BG3904" s="25"/>
      <c r="BH3904" s="25"/>
      <c r="BI3904" s="25"/>
      <c r="BJ3904" s="25"/>
      <c r="BK3904" s="25"/>
      <c r="BL3904" s="25"/>
      <c r="BM3904" s="25"/>
      <c r="BN3904" s="25"/>
      <c r="BO3904" s="25"/>
      <c r="BP3904" s="25"/>
      <c r="BQ3904" s="25"/>
      <c r="BR3904" s="25"/>
      <c r="BS3904" s="25"/>
      <c r="BT3904" s="25"/>
      <c r="BU3904" s="25"/>
      <c r="BV3904" s="25"/>
      <c r="BW3904" s="25"/>
      <c r="BX3904" s="25"/>
      <c r="BY3904" s="25"/>
      <c r="BZ3904" s="25"/>
      <c r="CA3904" s="25"/>
      <c r="CB3904" s="25"/>
      <c r="CC3904" s="25"/>
      <c r="CD3904" s="2" t="s">
        <v>78</v>
      </c>
      <c r="CE3904" s="2" t="s">
        <v>22318</v>
      </c>
      <c r="CF3904" s="25"/>
      <c r="CG3904" s="25"/>
      <c r="CH3904" s="25"/>
      <c r="CI3904" s="25"/>
      <c r="CJ3904" s="25"/>
    </row>
    <row r="3905" spans="1:88" x14ac:dyDescent="0.2">
      <c r="A3905" s="2" t="s">
        <v>14342</v>
      </c>
      <c r="B3905" s="2" t="s">
        <v>26946</v>
      </c>
      <c r="C3905" s="2" t="s">
        <v>10420</v>
      </c>
      <c r="D3905" s="2"/>
      <c r="E3905" s="2" t="s">
        <v>14342</v>
      </c>
      <c r="F3905" s="2" t="s">
        <v>14343</v>
      </c>
      <c r="G3905" s="2" t="s">
        <v>16167</v>
      </c>
      <c r="H3905" s="2"/>
      <c r="I3905" s="2" t="s">
        <v>61</v>
      </c>
      <c r="J3905" s="2" t="s">
        <v>61</v>
      </c>
      <c r="K3905" s="50" t="s">
        <v>61</v>
      </c>
      <c r="L3905" s="43">
        <v>2017</v>
      </c>
      <c r="M3905" s="2" t="s">
        <v>133</v>
      </c>
      <c r="N3905" s="32">
        <v>25.141670000000001</v>
      </c>
      <c r="O3905" s="32">
        <v>55.313310000000001</v>
      </c>
      <c r="P3905" s="2" t="s">
        <v>2767</v>
      </c>
      <c r="Q3905" s="2" t="s">
        <v>65</v>
      </c>
      <c r="R3905" s="43" t="s">
        <v>16802</v>
      </c>
      <c r="S3905" s="41" t="s">
        <v>4851</v>
      </c>
      <c r="T3905" s="41" t="s">
        <v>18462</v>
      </c>
      <c r="U3905" s="2"/>
      <c r="V3905" s="2"/>
      <c r="W3905" s="41" t="s">
        <v>17589</v>
      </c>
      <c r="X3905" s="2" t="s">
        <v>1598</v>
      </c>
      <c r="Y3905" s="2" t="s">
        <v>102</v>
      </c>
      <c r="Z3905" s="5" t="s">
        <v>10423</v>
      </c>
      <c r="AA3905" s="5" t="s">
        <v>16910</v>
      </c>
      <c r="AB3905" s="5" t="s">
        <v>16316</v>
      </c>
      <c r="AC3905" s="2" t="s">
        <v>5247</v>
      </c>
      <c r="AD3905" s="2">
        <v>1061800</v>
      </c>
      <c r="AE3905" s="5">
        <v>30</v>
      </c>
      <c r="AF3905" s="25"/>
      <c r="AG3905" s="29">
        <v>3</v>
      </c>
      <c r="AH3905" s="2" t="s">
        <v>17978</v>
      </c>
      <c r="AI3905" s="2">
        <v>4</v>
      </c>
      <c r="AJ3905" s="2">
        <v>3</v>
      </c>
      <c r="AK3905" s="2" t="s">
        <v>18943</v>
      </c>
      <c r="AL3905" s="2"/>
      <c r="AM3905" s="2"/>
      <c r="AN3905" s="2"/>
      <c r="AO3905" s="2"/>
      <c r="AP3905" s="25"/>
      <c r="AQ3905" s="25"/>
      <c r="AR3905" s="2"/>
      <c r="AS3905" s="2"/>
      <c r="AT3905" s="2"/>
      <c r="AU3905" s="25"/>
      <c r="AV3905" s="2"/>
      <c r="AW3905" s="2"/>
      <c r="AX3905" s="25"/>
      <c r="AY3905" s="25"/>
      <c r="AZ3905" s="25"/>
      <c r="BA3905" s="25"/>
      <c r="BB3905" s="25"/>
      <c r="BC3905" s="25"/>
      <c r="BD3905" s="25"/>
      <c r="BE3905" s="25"/>
      <c r="BF3905" s="25"/>
      <c r="BG3905" s="25"/>
      <c r="BH3905" s="25"/>
      <c r="BI3905" s="25"/>
      <c r="BJ3905" s="25"/>
      <c r="BK3905" s="25"/>
      <c r="BL3905" s="25"/>
      <c r="BM3905" s="25"/>
      <c r="BN3905" s="25"/>
      <c r="BO3905" s="25"/>
      <c r="BP3905" s="25"/>
      <c r="BQ3905" s="25"/>
      <c r="BR3905" s="25"/>
      <c r="BS3905" s="25"/>
      <c r="BT3905" s="25"/>
      <c r="BU3905" s="25"/>
      <c r="BV3905" s="25"/>
      <c r="BW3905" s="25"/>
      <c r="BX3905" s="25"/>
      <c r="BY3905" s="25"/>
      <c r="BZ3905" s="25"/>
      <c r="CA3905" s="25"/>
      <c r="CB3905" s="25"/>
      <c r="CC3905" s="25"/>
      <c r="CD3905" s="2" t="s">
        <v>78</v>
      </c>
      <c r="CE3905" s="2" t="s">
        <v>22319</v>
      </c>
      <c r="CF3905" s="25"/>
      <c r="CG3905" s="25"/>
      <c r="CH3905" s="25"/>
      <c r="CI3905" s="25"/>
      <c r="CJ3905" s="25"/>
    </row>
    <row r="3906" spans="1:88" x14ac:dyDescent="0.2">
      <c r="A3906" s="2" t="s">
        <v>14344</v>
      </c>
      <c r="B3906" s="2" t="s">
        <v>26947</v>
      </c>
      <c r="C3906" s="2" t="s">
        <v>10420</v>
      </c>
      <c r="D3906" s="2"/>
      <c r="E3906" s="2" t="s">
        <v>14344</v>
      </c>
      <c r="F3906" s="2" t="s">
        <v>14345</v>
      </c>
      <c r="G3906" s="2" t="s">
        <v>14346</v>
      </c>
      <c r="H3906" s="2"/>
      <c r="I3906" s="2" t="s">
        <v>61</v>
      </c>
      <c r="J3906" s="2" t="s">
        <v>61</v>
      </c>
      <c r="K3906" s="50" t="s">
        <v>61</v>
      </c>
      <c r="L3906" s="43">
        <v>2015</v>
      </c>
      <c r="M3906" s="2" t="s">
        <v>133</v>
      </c>
      <c r="N3906" s="32">
        <v>25.198</v>
      </c>
      <c r="O3906" s="32">
        <v>55.423999999999999</v>
      </c>
      <c r="P3906" s="2" t="s">
        <v>2767</v>
      </c>
      <c r="Q3906" s="2" t="s">
        <v>65</v>
      </c>
      <c r="R3906" s="43" t="s">
        <v>18854</v>
      </c>
      <c r="S3906" s="41" t="s">
        <v>1554</v>
      </c>
      <c r="T3906" s="41" t="s">
        <v>18460</v>
      </c>
      <c r="U3906" s="2"/>
      <c r="V3906" s="2"/>
      <c r="W3906" s="41" t="s">
        <v>17589</v>
      </c>
      <c r="X3906" s="2" t="s">
        <v>1598</v>
      </c>
      <c r="Y3906" s="2" t="s">
        <v>76</v>
      </c>
      <c r="Z3906" s="5" t="s">
        <v>10423</v>
      </c>
      <c r="AA3906" s="5" t="s">
        <v>16910</v>
      </c>
      <c r="AB3906" s="5" t="s">
        <v>16317</v>
      </c>
      <c r="AC3906" s="2" t="s">
        <v>5205</v>
      </c>
      <c r="AD3906" s="2">
        <v>1042300</v>
      </c>
      <c r="AE3906" s="5">
        <v>30</v>
      </c>
      <c r="AF3906" s="25"/>
      <c r="AG3906" s="29">
        <v>3</v>
      </c>
      <c r="AH3906" s="2" t="s">
        <v>17974</v>
      </c>
      <c r="AI3906" s="2">
        <v>4</v>
      </c>
      <c r="AJ3906" s="2">
        <v>3</v>
      </c>
      <c r="AK3906" s="2"/>
      <c r="AL3906" s="2"/>
      <c r="AM3906" s="2"/>
      <c r="AN3906" s="2"/>
      <c r="AO3906" s="2"/>
      <c r="AP3906" s="25"/>
      <c r="AQ3906" s="25"/>
      <c r="AR3906" s="2"/>
      <c r="AS3906" s="2"/>
      <c r="AT3906" s="2"/>
      <c r="AU3906" s="25"/>
      <c r="AV3906" s="2"/>
      <c r="AW3906" s="2"/>
      <c r="AX3906" s="25"/>
      <c r="AY3906" s="25"/>
      <c r="AZ3906" s="25"/>
      <c r="BA3906" s="25"/>
      <c r="BB3906" s="25"/>
      <c r="BC3906" s="25"/>
      <c r="BD3906" s="25"/>
      <c r="BE3906" s="25"/>
      <c r="BF3906" s="25"/>
      <c r="BG3906" s="25"/>
      <c r="BH3906" s="25"/>
      <c r="BI3906" s="25"/>
      <c r="BJ3906" s="25"/>
      <c r="BK3906" s="25"/>
      <c r="BL3906" s="25"/>
      <c r="BM3906" s="25"/>
      <c r="BN3906" s="25"/>
      <c r="BO3906" s="25"/>
      <c r="BP3906" s="25"/>
      <c r="BQ3906" s="25"/>
      <c r="BR3906" s="25"/>
      <c r="BS3906" s="25"/>
      <c r="BT3906" s="25"/>
      <c r="BU3906" s="25"/>
      <c r="BV3906" s="25"/>
      <c r="BW3906" s="25"/>
      <c r="BX3906" s="25"/>
      <c r="BY3906" s="25"/>
      <c r="BZ3906" s="25"/>
      <c r="CA3906" s="25"/>
      <c r="CB3906" s="25"/>
      <c r="CC3906" s="25"/>
      <c r="CD3906" s="2" t="s">
        <v>78</v>
      </c>
      <c r="CE3906" s="2" t="s">
        <v>22320</v>
      </c>
      <c r="CF3906" s="25"/>
      <c r="CG3906" s="25"/>
      <c r="CH3906" s="25"/>
      <c r="CI3906" s="25"/>
      <c r="CJ3906" s="25"/>
    </row>
    <row r="3907" spans="1:88" x14ac:dyDescent="0.2">
      <c r="A3907" s="2" t="s">
        <v>14347</v>
      </c>
      <c r="B3907" s="2" t="s">
        <v>26948</v>
      </c>
      <c r="C3907" s="2" t="s">
        <v>10420</v>
      </c>
      <c r="D3907" s="2"/>
      <c r="E3907" s="2" t="s">
        <v>14347</v>
      </c>
      <c r="F3907" s="2" t="s">
        <v>14348</v>
      </c>
      <c r="G3907" s="2" t="s">
        <v>14349</v>
      </c>
      <c r="H3907" s="2"/>
      <c r="I3907" s="2" t="s">
        <v>61</v>
      </c>
      <c r="J3907" s="2" t="s">
        <v>61</v>
      </c>
      <c r="K3907" s="50" t="s">
        <v>61</v>
      </c>
      <c r="L3907" s="43">
        <v>2019</v>
      </c>
      <c r="M3907" s="2" t="s">
        <v>133</v>
      </c>
      <c r="N3907" s="32">
        <v>25.188279999999999</v>
      </c>
      <c r="O3907" s="32">
        <v>55.461770000000001</v>
      </c>
      <c r="P3907" s="2" t="s">
        <v>2767</v>
      </c>
      <c r="Q3907" s="2" t="s">
        <v>65</v>
      </c>
      <c r="R3907" s="43" t="s">
        <v>16802</v>
      </c>
      <c r="S3907" s="41" t="s">
        <v>4851</v>
      </c>
      <c r="T3907" s="41" t="s">
        <v>18462</v>
      </c>
      <c r="U3907" s="2"/>
      <c r="V3907" s="2"/>
      <c r="W3907" s="41" t="s">
        <v>17589</v>
      </c>
      <c r="X3907" s="2" t="s">
        <v>1598</v>
      </c>
      <c r="Y3907" s="2" t="s">
        <v>102</v>
      </c>
      <c r="Z3907" s="5" t="s">
        <v>20</v>
      </c>
      <c r="AA3907" s="5" t="s">
        <v>16910</v>
      </c>
      <c r="AB3907" s="5" t="s">
        <v>16316</v>
      </c>
      <c r="AC3907" s="2" t="s">
        <v>5247</v>
      </c>
      <c r="AD3907" s="2">
        <v>1042500</v>
      </c>
      <c r="AE3907" s="5">
        <v>30</v>
      </c>
      <c r="AF3907" s="25"/>
      <c r="AG3907" s="29">
        <v>3</v>
      </c>
      <c r="AH3907" s="2" t="s">
        <v>17978</v>
      </c>
      <c r="AI3907" s="2">
        <v>3</v>
      </c>
      <c r="AJ3907" s="2">
        <v>3</v>
      </c>
      <c r="AK3907" s="2"/>
      <c r="AL3907" s="2"/>
      <c r="AM3907" s="2"/>
      <c r="AN3907" s="2"/>
      <c r="AO3907" s="2"/>
      <c r="AP3907" s="25"/>
      <c r="AQ3907" s="25"/>
      <c r="AR3907" s="2"/>
      <c r="AS3907" s="2"/>
      <c r="AT3907" s="2"/>
      <c r="AU3907" s="25"/>
      <c r="AV3907" s="2"/>
      <c r="AW3907" s="2"/>
      <c r="AX3907" s="25"/>
      <c r="AY3907" s="25"/>
      <c r="AZ3907" s="25"/>
      <c r="BA3907" s="25"/>
      <c r="BB3907" s="25"/>
      <c r="BC3907" s="25"/>
      <c r="BD3907" s="25"/>
      <c r="BE3907" s="25"/>
      <c r="BF3907" s="25"/>
      <c r="BG3907" s="25"/>
      <c r="BH3907" s="25"/>
      <c r="BI3907" s="25"/>
      <c r="BJ3907" s="25"/>
      <c r="BK3907" s="25"/>
      <c r="BL3907" s="25"/>
      <c r="BM3907" s="25"/>
      <c r="BN3907" s="25"/>
      <c r="BO3907" s="25"/>
      <c r="BP3907" s="25"/>
      <c r="BQ3907" s="25"/>
      <c r="BR3907" s="25"/>
      <c r="BS3907" s="25"/>
      <c r="BT3907" s="25"/>
      <c r="BU3907" s="25"/>
      <c r="BV3907" s="25"/>
      <c r="BW3907" s="25"/>
      <c r="BX3907" s="25"/>
      <c r="BY3907" s="25"/>
      <c r="BZ3907" s="25"/>
      <c r="CA3907" s="25"/>
      <c r="CB3907" s="25"/>
      <c r="CC3907" s="25"/>
      <c r="CD3907" s="2" t="s">
        <v>78</v>
      </c>
      <c r="CE3907" s="2" t="s">
        <v>22321</v>
      </c>
      <c r="CF3907" s="25"/>
      <c r="CG3907" s="25"/>
      <c r="CH3907" s="25"/>
      <c r="CI3907" s="25"/>
      <c r="CJ3907" s="25"/>
    </row>
    <row r="3908" spans="1:88" x14ac:dyDescent="0.2">
      <c r="A3908" s="2" t="s">
        <v>14352</v>
      </c>
      <c r="B3908" s="2" t="s">
        <v>26949</v>
      </c>
      <c r="C3908" s="2" t="s">
        <v>10420</v>
      </c>
      <c r="D3908" s="2"/>
      <c r="E3908" s="2" t="s">
        <v>14352</v>
      </c>
      <c r="F3908" s="2" t="s">
        <v>14353</v>
      </c>
      <c r="G3908" s="2" t="s">
        <v>14354</v>
      </c>
      <c r="H3908" s="2"/>
      <c r="I3908" s="2" t="s">
        <v>61</v>
      </c>
      <c r="J3908" s="2" t="s">
        <v>61</v>
      </c>
      <c r="K3908" s="50" t="s">
        <v>61</v>
      </c>
      <c r="L3908" s="43">
        <v>2017</v>
      </c>
      <c r="M3908" s="2" t="s">
        <v>133</v>
      </c>
      <c r="N3908" s="32">
        <v>25.252189999999999</v>
      </c>
      <c r="O3908" s="32">
        <v>55.337240000000001</v>
      </c>
      <c r="P3908" s="2" t="s">
        <v>2767</v>
      </c>
      <c r="Q3908" s="2" t="s">
        <v>65</v>
      </c>
      <c r="R3908" s="43" t="s">
        <v>18854</v>
      </c>
      <c r="S3908" s="41" t="s">
        <v>272</v>
      </c>
      <c r="T3908" s="41" t="s">
        <v>18461</v>
      </c>
      <c r="U3908" s="2"/>
      <c r="V3908" s="2"/>
      <c r="W3908" s="41" t="s">
        <v>17589</v>
      </c>
      <c r="X3908" s="2" t="s">
        <v>1598</v>
      </c>
      <c r="Y3908" s="2" t="s">
        <v>76</v>
      </c>
      <c r="Z3908" s="5" t="s">
        <v>10423</v>
      </c>
      <c r="AA3908" s="5" t="s">
        <v>16910</v>
      </c>
      <c r="AB3908" s="5" t="s">
        <v>16317</v>
      </c>
      <c r="AC3908" s="2" t="s">
        <v>5205</v>
      </c>
      <c r="AD3908" s="2">
        <v>1021400</v>
      </c>
      <c r="AE3908" s="5">
        <v>28</v>
      </c>
      <c r="AF3908" s="25"/>
      <c r="AG3908" s="29">
        <v>3</v>
      </c>
      <c r="AH3908" s="2" t="s">
        <v>17974</v>
      </c>
      <c r="AI3908" s="2">
        <v>3</v>
      </c>
      <c r="AJ3908" s="2">
        <v>3</v>
      </c>
      <c r="AK3908" s="2"/>
      <c r="AL3908" s="2"/>
      <c r="AM3908" s="2"/>
      <c r="AN3908" s="2"/>
      <c r="AO3908" s="2"/>
      <c r="AP3908" s="25"/>
      <c r="AQ3908" s="25"/>
      <c r="AR3908" s="2"/>
      <c r="AS3908" s="2"/>
      <c r="AT3908" s="2"/>
      <c r="AU3908" s="25"/>
      <c r="AV3908" s="2"/>
      <c r="AW3908" s="2"/>
      <c r="AX3908" s="25"/>
      <c r="AY3908" s="25"/>
      <c r="AZ3908" s="25"/>
      <c r="BA3908" s="25"/>
      <c r="BB3908" s="25"/>
      <c r="BC3908" s="25"/>
      <c r="BD3908" s="25"/>
      <c r="BE3908" s="25"/>
      <c r="BF3908" s="25"/>
      <c r="BG3908" s="25"/>
      <c r="BH3908" s="25"/>
      <c r="BI3908" s="25"/>
      <c r="BJ3908" s="25"/>
      <c r="BK3908" s="25"/>
      <c r="BL3908" s="25"/>
      <c r="BM3908" s="25"/>
      <c r="BN3908" s="25"/>
      <c r="BO3908" s="25"/>
      <c r="BP3908" s="25"/>
      <c r="BQ3908" s="25"/>
      <c r="BR3908" s="25"/>
      <c r="BS3908" s="25"/>
      <c r="BT3908" s="25"/>
      <c r="BU3908" s="25"/>
      <c r="BV3908" s="25"/>
      <c r="BW3908" s="25"/>
      <c r="BX3908" s="25"/>
      <c r="BY3908" s="25"/>
      <c r="BZ3908" s="25"/>
      <c r="CA3908" s="25"/>
      <c r="CB3908" s="25"/>
      <c r="CC3908" s="25"/>
      <c r="CD3908" s="2" t="s">
        <v>78</v>
      </c>
      <c r="CE3908" s="2" t="s">
        <v>22322</v>
      </c>
      <c r="CF3908" s="25"/>
      <c r="CG3908" s="25"/>
      <c r="CH3908" s="25"/>
      <c r="CI3908" s="25"/>
      <c r="CJ3908" s="25"/>
    </row>
    <row r="3909" spans="1:88" x14ac:dyDescent="0.2">
      <c r="A3909" s="2" t="s">
        <v>14355</v>
      </c>
      <c r="B3909" s="2" t="s">
        <v>26950</v>
      </c>
      <c r="C3909" s="2" t="s">
        <v>10420</v>
      </c>
      <c r="D3909" s="2"/>
      <c r="E3909" s="2" t="s">
        <v>14355</v>
      </c>
      <c r="F3909" s="2" t="s">
        <v>14356</v>
      </c>
      <c r="G3909" s="2" t="s">
        <v>14357</v>
      </c>
      <c r="H3909" s="2"/>
      <c r="I3909" s="2" t="s">
        <v>61</v>
      </c>
      <c r="J3909" s="2" t="s">
        <v>61</v>
      </c>
      <c r="K3909" s="50" t="s">
        <v>61</v>
      </c>
      <c r="L3909" s="43">
        <v>2011</v>
      </c>
      <c r="M3909" s="2" t="s">
        <v>133</v>
      </c>
      <c r="N3909" s="32">
        <v>25.11093</v>
      </c>
      <c r="O3909" s="32">
        <v>55.205309999999997</v>
      </c>
      <c r="P3909" s="2" t="s">
        <v>2767</v>
      </c>
      <c r="Q3909" s="2" t="s">
        <v>65</v>
      </c>
      <c r="R3909" s="43" t="s">
        <v>18854</v>
      </c>
      <c r="S3909" s="41" t="s">
        <v>272</v>
      </c>
      <c r="T3909" s="41" t="s">
        <v>18461</v>
      </c>
      <c r="U3909" s="2"/>
      <c r="V3909" s="2"/>
      <c r="W3909" s="41" t="s">
        <v>17589</v>
      </c>
      <c r="X3909" s="2" t="s">
        <v>315</v>
      </c>
      <c r="Y3909" s="2" t="s">
        <v>102</v>
      </c>
      <c r="Z3909" s="5" t="s">
        <v>20</v>
      </c>
      <c r="AA3909" s="5" t="s">
        <v>16910</v>
      </c>
      <c r="AB3909" s="5" t="s">
        <v>16316</v>
      </c>
      <c r="AC3909" s="2" t="s">
        <v>5205</v>
      </c>
      <c r="AD3909" s="2">
        <v>1037300</v>
      </c>
      <c r="AE3909" s="5">
        <v>37</v>
      </c>
      <c r="AF3909" s="25"/>
      <c r="AG3909" s="29">
        <v>3</v>
      </c>
      <c r="AH3909" s="2" t="s">
        <v>17974</v>
      </c>
      <c r="AI3909" s="2">
        <v>3</v>
      </c>
      <c r="AJ3909" s="2">
        <v>3</v>
      </c>
      <c r="AK3909" s="2"/>
      <c r="AL3909" s="2"/>
      <c r="AM3909" s="2"/>
      <c r="AN3909" s="2"/>
      <c r="AO3909" s="2"/>
      <c r="AP3909" s="25"/>
      <c r="AQ3909" s="25"/>
      <c r="AR3909" s="2"/>
      <c r="AS3909" s="2"/>
      <c r="AT3909" s="2"/>
      <c r="AU3909" s="25"/>
      <c r="AV3909" s="2"/>
      <c r="AW3909" s="2"/>
      <c r="AX3909" s="25"/>
      <c r="AY3909" s="25"/>
      <c r="AZ3909" s="25"/>
      <c r="BA3909" s="25"/>
      <c r="BB3909" s="25"/>
      <c r="BC3909" s="25"/>
      <c r="BD3909" s="25"/>
      <c r="BE3909" s="25"/>
      <c r="BF3909" s="25"/>
      <c r="BG3909" s="25"/>
      <c r="BH3909" s="25"/>
      <c r="BI3909" s="25"/>
      <c r="BJ3909" s="25"/>
      <c r="BK3909" s="25"/>
      <c r="BL3909" s="25"/>
      <c r="BM3909" s="25"/>
      <c r="BN3909" s="25"/>
      <c r="BO3909" s="25"/>
      <c r="BP3909" s="25"/>
      <c r="BQ3909" s="25"/>
      <c r="BR3909" s="25"/>
      <c r="BS3909" s="25"/>
      <c r="BT3909" s="25"/>
      <c r="BU3909" s="25"/>
      <c r="BV3909" s="25"/>
      <c r="BW3909" s="25"/>
      <c r="BX3909" s="25"/>
      <c r="BY3909" s="25"/>
      <c r="BZ3909" s="25"/>
      <c r="CA3909" s="25"/>
      <c r="CB3909" s="25"/>
      <c r="CC3909" s="25"/>
      <c r="CD3909" s="2" t="s">
        <v>78</v>
      </c>
      <c r="CE3909" s="2" t="s">
        <v>22323</v>
      </c>
      <c r="CF3909" s="25"/>
      <c r="CG3909" s="25"/>
      <c r="CH3909" s="25"/>
      <c r="CI3909" s="25"/>
      <c r="CJ3909" s="25"/>
    </row>
    <row r="3910" spans="1:88" x14ac:dyDescent="0.2">
      <c r="A3910" s="2" t="s">
        <v>14358</v>
      </c>
      <c r="B3910" s="2" t="s">
        <v>26951</v>
      </c>
      <c r="C3910" s="2" t="s">
        <v>10420</v>
      </c>
      <c r="D3910" s="2"/>
      <c r="E3910" s="2" t="s">
        <v>14358</v>
      </c>
      <c r="F3910" s="2" t="s">
        <v>14359</v>
      </c>
      <c r="G3910" s="2" t="s">
        <v>14360</v>
      </c>
      <c r="H3910" s="2"/>
      <c r="I3910" s="2" t="s">
        <v>61</v>
      </c>
      <c r="J3910" s="2" t="s">
        <v>61</v>
      </c>
      <c r="K3910" s="50" t="s">
        <v>61</v>
      </c>
      <c r="L3910" s="43">
        <v>2016</v>
      </c>
      <c r="M3910" s="2" t="s">
        <v>133</v>
      </c>
      <c r="N3910" s="32">
        <v>25.223859999999998</v>
      </c>
      <c r="O3910" s="32">
        <v>55.422490000000003</v>
      </c>
      <c r="P3910" s="2" t="s">
        <v>2767</v>
      </c>
      <c r="Q3910" s="2" t="s">
        <v>65</v>
      </c>
      <c r="R3910" s="43" t="s">
        <v>18854</v>
      </c>
      <c r="S3910" s="41" t="s">
        <v>272</v>
      </c>
      <c r="T3910" s="41" t="s">
        <v>18461</v>
      </c>
      <c r="U3910" s="2"/>
      <c r="V3910" s="2"/>
      <c r="W3910" s="41" t="s">
        <v>17589</v>
      </c>
      <c r="X3910" s="2" t="s">
        <v>1598</v>
      </c>
      <c r="Y3910" s="2" t="s">
        <v>76</v>
      </c>
      <c r="Z3910" s="5" t="s">
        <v>10423</v>
      </c>
      <c r="AA3910" s="5" t="s">
        <v>16910</v>
      </c>
      <c r="AB3910" s="5" t="s">
        <v>16317</v>
      </c>
      <c r="AC3910" s="2" t="s">
        <v>5247</v>
      </c>
      <c r="AD3910" s="2">
        <v>1025100</v>
      </c>
      <c r="AE3910" s="5">
        <v>20</v>
      </c>
      <c r="AF3910" s="25"/>
      <c r="AG3910" s="29">
        <v>3</v>
      </c>
      <c r="AH3910" s="2" t="s">
        <v>17978</v>
      </c>
      <c r="AI3910" s="2">
        <v>3</v>
      </c>
      <c r="AJ3910" s="2">
        <v>3</v>
      </c>
      <c r="AK3910" s="2"/>
      <c r="AL3910" s="2"/>
      <c r="AM3910" s="2"/>
      <c r="AN3910" s="2"/>
      <c r="AO3910" s="2"/>
      <c r="AP3910" s="25"/>
      <c r="AQ3910" s="25"/>
      <c r="AR3910" s="2"/>
      <c r="AS3910" s="2"/>
      <c r="AT3910" s="2"/>
      <c r="AU3910" s="25"/>
      <c r="AV3910" s="2"/>
      <c r="AW3910" s="2"/>
      <c r="AX3910" s="25"/>
      <c r="AY3910" s="25"/>
      <c r="AZ3910" s="25"/>
      <c r="BA3910" s="25"/>
      <c r="BB3910" s="25"/>
      <c r="BC3910" s="25"/>
      <c r="BD3910" s="25"/>
      <c r="BE3910" s="25"/>
      <c r="BF3910" s="25"/>
      <c r="BG3910" s="25"/>
      <c r="BH3910" s="25"/>
      <c r="BI3910" s="25"/>
      <c r="BJ3910" s="25"/>
      <c r="BK3910" s="25"/>
      <c r="BL3910" s="25"/>
      <c r="BM3910" s="25"/>
      <c r="BN3910" s="25"/>
      <c r="BO3910" s="25"/>
      <c r="BP3910" s="25"/>
      <c r="BQ3910" s="25"/>
      <c r="BR3910" s="25"/>
      <c r="BS3910" s="25"/>
      <c r="BT3910" s="25"/>
      <c r="BU3910" s="25"/>
      <c r="BV3910" s="25"/>
      <c r="BW3910" s="25"/>
      <c r="BX3910" s="25"/>
      <c r="BY3910" s="25"/>
      <c r="BZ3910" s="25"/>
      <c r="CA3910" s="25"/>
      <c r="CB3910" s="25"/>
      <c r="CC3910" s="25"/>
      <c r="CD3910" s="2" t="s">
        <v>78</v>
      </c>
      <c r="CE3910" s="2" t="s">
        <v>22324</v>
      </c>
      <c r="CF3910" s="25"/>
      <c r="CG3910" s="25"/>
      <c r="CH3910" s="25"/>
      <c r="CI3910" s="25"/>
      <c r="CJ3910" s="25"/>
    </row>
    <row r="3911" spans="1:88" x14ac:dyDescent="0.2">
      <c r="A3911" s="2" t="s">
        <v>14361</v>
      </c>
      <c r="B3911" s="2" t="s">
        <v>26952</v>
      </c>
      <c r="C3911" s="2" t="s">
        <v>10420</v>
      </c>
      <c r="D3911" s="2"/>
      <c r="E3911" s="2" t="s">
        <v>14361</v>
      </c>
      <c r="F3911" s="2" t="s">
        <v>14362</v>
      </c>
      <c r="G3911" s="2" t="s">
        <v>14363</v>
      </c>
      <c r="H3911" s="2"/>
      <c r="I3911" s="2" t="s">
        <v>61</v>
      </c>
      <c r="J3911" s="2" t="s">
        <v>61</v>
      </c>
      <c r="K3911" s="50" t="s">
        <v>61</v>
      </c>
      <c r="L3911" s="43">
        <v>2016</v>
      </c>
      <c r="M3911" s="2" t="s">
        <v>133</v>
      </c>
      <c r="N3911" s="32">
        <v>25.076650000000001</v>
      </c>
      <c r="O3911" s="32">
        <v>55.243220000000001</v>
      </c>
      <c r="P3911" s="2" t="s">
        <v>2767</v>
      </c>
      <c r="Q3911" s="2" t="s">
        <v>65</v>
      </c>
      <c r="R3911" s="43" t="s">
        <v>18854</v>
      </c>
      <c r="S3911" s="41" t="s">
        <v>2233</v>
      </c>
      <c r="T3911" s="41" t="s">
        <v>18460</v>
      </c>
      <c r="U3911" s="2"/>
      <c r="V3911" s="2"/>
      <c r="W3911" s="41" t="s">
        <v>17589</v>
      </c>
      <c r="X3911" s="2" t="s">
        <v>1598</v>
      </c>
      <c r="Y3911" s="2" t="s">
        <v>69</v>
      </c>
      <c r="Z3911" s="5" t="s">
        <v>10423</v>
      </c>
      <c r="AA3911" s="5" t="s">
        <v>16910</v>
      </c>
      <c r="AB3911" s="5" t="s">
        <v>18091</v>
      </c>
      <c r="AC3911" s="2" t="s">
        <v>5205</v>
      </c>
      <c r="AD3911" s="2">
        <v>1067200</v>
      </c>
      <c r="AE3911" s="5">
        <v>35</v>
      </c>
      <c r="AF3911" s="25"/>
      <c r="AG3911" s="29">
        <v>3</v>
      </c>
      <c r="AH3911" s="2" t="s">
        <v>17974</v>
      </c>
      <c r="AI3911" s="2">
        <v>3</v>
      </c>
      <c r="AJ3911" s="2">
        <v>3</v>
      </c>
      <c r="AK3911" s="2"/>
      <c r="AL3911" s="2"/>
      <c r="AM3911" s="2"/>
      <c r="AN3911" s="2"/>
      <c r="AO3911" s="2"/>
      <c r="AP3911" s="25"/>
      <c r="AQ3911" s="25"/>
      <c r="AR3911" s="2"/>
      <c r="AS3911" s="2"/>
      <c r="AT3911" s="2"/>
      <c r="AU3911" s="25"/>
      <c r="AV3911" s="2"/>
      <c r="AW3911" s="2"/>
      <c r="AX3911" s="25"/>
      <c r="AY3911" s="25"/>
      <c r="AZ3911" s="25"/>
      <c r="BA3911" s="25"/>
      <c r="BB3911" s="25"/>
      <c r="BC3911" s="25"/>
      <c r="BD3911" s="25"/>
      <c r="BE3911" s="25"/>
      <c r="BF3911" s="25"/>
      <c r="BG3911" s="25"/>
      <c r="BH3911" s="25"/>
      <c r="BI3911" s="25"/>
      <c r="BJ3911" s="25"/>
      <c r="BK3911" s="25"/>
      <c r="BL3911" s="25"/>
      <c r="BM3911" s="25"/>
      <c r="BN3911" s="25"/>
      <c r="BO3911" s="25"/>
      <c r="BP3911" s="25"/>
      <c r="BQ3911" s="25"/>
      <c r="BR3911" s="25"/>
      <c r="BS3911" s="25"/>
      <c r="BT3911" s="25"/>
      <c r="BU3911" s="25"/>
      <c r="BV3911" s="25"/>
      <c r="BW3911" s="25"/>
      <c r="BX3911" s="25"/>
      <c r="BY3911" s="25"/>
      <c r="BZ3911" s="25"/>
      <c r="CA3911" s="25"/>
      <c r="CB3911" s="25"/>
      <c r="CC3911" s="25"/>
      <c r="CD3911" s="2" t="s">
        <v>78</v>
      </c>
      <c r="CE3911" s="2" t="s">
        <v>22325</v>
      </c>
      <c r="CF3911" s="25"/>
      <c r="CG3911" s="25"/>
      <c r="CH3911" s="25"/>
      <c r="CI3911" s="25"/>
      <c r="CJ3911" s="25"/>
    </row>
    <row r="3912" spans="1:88" x14ac:dyDescent="0.2">
      <c r="A3912" s="2" t="s">
        <v>14364</v>
      </c>
      <c r="B3912" s="2" t="s">
        <v>26953</v>
      </c>
      <c r="C3912" s="2" t="s">
        <v>10420</v>
      </c>
      <c r="D3912" s="2"/>
      <c r="E3912" s="2" t="s">
        <v>14364</v>
      </c>
      <c r="F3912" s="2" t="s">
        <v>14365</v>
      </c>
      <c r="G3912" s="2" t="s">
        <v>14366</v>
      </c>
      <c r="H3912" s="2"/>
      <c r="I3912" s="2" t="s">
        <v>61</v>
      </c>
      <c r="J3912" s="2" t="s">
        <v>61</v>
      </c>
      <c r="K3912" s="50" t="s">
        <v>61</v>
      </c>
      <c r="L3912" s="43">
        <v>2017</v>
      </c>
      <c r="M3912" s="2" t="s">
        <v>133</v>
      </c>
      <c r="N3912" s="32">
        <v>25.10859</v>
      </c>
      <c r="O3912" s="32">
        <v>55.177880000000002</v>
      </c>
      <c r="P3912" s="2" t="s">
        <v>2767</v>
      </c>
      <c r="Q3912" s="2" t="s">
        <v>65</v>
      </c>
      <c r="R3912" s="43" t="s">
        <v>18854</v>
      </c>
      <c r="S3912" s="41" t="s">
        <v>272</v>
      </c>
      <c r="T3912" s="41" t="s">
        <v>18461</v>
      </c>
      <c r="U3912" s="2"/>
      <c r="V3912" s="2"/>
      <c r="W3912" s="41" t="s">
        <v>17589</v>
      </c>
      <c r="X3912" s="2" t="s">
        <v>315</v>
      </c>
      <c r="Y3912" s="2" t="s">
        <v>102</v>
      </c>
      <c r="Z3912" s="5" t="s">
        <v>10423</v>
      </c>
      <c r="AA3912" s="5" t="s">
        <v>16910</v>
      </c>
      <c r="AB3912" s="5" t="s">
        <v>16316</v>
      </c>
      <c r="AC3912" s="2" t="s">
        <v>5205</v>
      </c>
      <c r="AD3912" s="2">
        <v>1037200</v>
      </c>
      <c r="AE3912" s="5">
        <v>34</v>
      </c>
      <c r="AF3912" s="25"/>
      <c r="AG3912" s="29">
        <v>3</v>
      </c>
      <c r="AH3912" s="2" t="s">
        <v>17974</v>
      </c>
      <c r="AI3912" s="2">
        <v>3</v>
      </c>
      <c r="AJ3912" s="2">
        <v>3</v>
      </c>
      <c r="AK3912" s="2"/>
      <c r="AL3912" s="2"/>
      <c r="AM3912" s="2"/>
      <c r="AN3912" s="2"/>
      <c r="AO3912" s="2"/>
      <c r="AP3912" s="25"/>
      <c r="AQ3912" s="25"/>
      <c r="AR3912" s="2"/>
      <c r="AS3912" s="2"/>
      <c r="AT3912" s="2"/>
      <c r="AU3912" s="25"/>
      <c r="AV3912" s="2"/>
      <c r="AW3912" s="2"/>
      <c r="AX3912" s="25"/>
      <c r="AY3912" s="25"/>
      <c r="AZ3912" s="25"/>
      <c r="BA3912" s="25"/>
      <c r="BB3912" s="25"/>
      <c r="BC3912" s="25"/>
      <c r="BD3912" s="25"/>
      <c r="BE3912" s="25"/>
      <c r="BF3912" s="25"/>
      <c r="BG3912" s="25"/>
      <c r="BH3912" s="25"/>
      <c r="BI3912" s="25"/>
      <c r="BJ3912" s="25"/>
      <c r="BK3912" s="25"/>
      <c r="BL3912" s="25"/>
      <c r="BM3912" s="25"/>
      <c r="BN3912" s="25"/>
      <c r="BO3912" s="25"/>
      <c r="BP3912" s="25"/>
      <c r="BQ3912" s="25"/>
      <c r="BR3912" s="25"/>
      <c r="BS3912" s="25"/>
      <c r="BT3912" s="25"/>
      <c r="BU3912" s="25"/>
      <c r="BV3912" s="25"/>
      <c r="BW3912" s="25"/>
      <c r="BX3912" s="25"/>
      <c r="BY3912" s="25"/>
      <c r="BZ3912" s="25"/>
      <c r="CA3912" s="25"/>
      <c r="CB3912" s="25"/>
      <c r="CC3912" s="25"/>
      <c r="CD3912" s="2" t="s">
        <v>78</v>
      </c>
      <c r="CE3912" s="2" t="s">
        <v>22326</v>
      </c>
      <c r="CF3912" s="25"/>
      <c r="CG3912" s="25"/>
      <c r="CH3912" s="25"/>
      <c r="CI3912" s="25"/>
      <c r="CJ3912" s="25"/>
    </row>
    <row r="3913" spans="1:88" x14ac:dyDescent="0.2">
      <c r="A3913" s="2" t="s">
        <v>14367</v>
      </c>
      <c r="B3913" s="2" t="s">
        <v>26954</v>
      </c>
      <c r="C3913" s="2" t="s">
        <v>10420</v>
      </c>
      <c r="D3913" s="2"/>
      <c r="E3913" s="2" t="s">
        <v>14367</v>
      </c>
      <c r="F3913" s="2" t="s">
        <v>14368</v>
      </c>
      <c r="G3913" s="2" t="s">
        <v>16613</v>
      </c>
      <c r="H3913" s="2"/>
      <c r="I3913" s="2" t="s">
        <v>61</v>
      </c>
      <c r="J3913" s="2" t="s">
        <v>61</v>
      </c>
      <c r="K3913" s="50" t="s">
        <v>61</v>
      </c>
      <c r="L3913" s="43">
        <v>2018</v>
      </c>
      <c r="M3913" s="2" t="s">
        <v>133</v>
      </c>
      <c r="N3913" s="32">
        <v>25.059539999999998</v>
      </c>
      <c r="O3913" s="32">
        <v>55.422719999999998</v>
      </c>
      <c r="P3913" s="2" t="s">
        <v>2767</v>
      </c>
      <c r="Q3913" s="2" t="s">
        <v>65</v>
      </c>
      <c r="R3913" s="43" t="s">
        <v>18854</v>
      </c>
      <c r="S3913" s="41" t="s">
        <v>134</v>
      </c>
      <c r="T3913" s="41" t="s">
        <v>18460</v>
      </c>
      <c r="U3913" s="2"/>
      <c r="V3913" s="2"/>
      <c r="W3913" s="41" t="s">
        <v>17589</v>
      </c>
      <c r="X3913" s="2" t="s">
        <v>1598</v>
      </c>
      <c r="Y3913" s="2" t="s">
        <v>102</v>
      </c>
      <c r="Z3913" s="5" t="s">
        <v>10423</v>
      </c>
      <c r="AA3913" s="5" t="s">
        <v>16910</v>
      </c>
      <c r="AB3913" s="5" t="s">
        <v>16316</v>
      </c>
      <c r="AC3913" s="2" t="s">
        <v>5247</v>
      </c>
      <c r="AD3913" s="2">
        <v>1082400</v>
      </c>
      <c r="AE3913" s="5">
        <v>35</v>
      </c>
      <c r="AF3913" s="25"/>
      <c r="AG3913" s="29">
        <v>3</v>
      </c>
      <c r="AH3913" s="2" t="s">
        <v>17978</v>
      </c>
      <c r="AI3913" s="2">
        <v>4</v>
      </c>
      <c r="AJ3913" s="2">
        <v>3</v>
      </c>
      <c r="AK3913" s="2"/>
      <c r="AL3913" s="2"/>
      <c r="AM3913" s="2"/>
      <c r="AN3913" s="2"/>
      <c r="AO3913" s="2"/>
      <c r="AP3913" s="25"/>
      <c r="AQ3913" s="25"/>
      <c r="AR3913" s="2"/>
      <c r="AS3913" s="2"/>
      <c r="AT3913" s="2"/>
      <c r="AU3913" s="25"/>
      <c r="AV3913" s="2"/>
      <c r="AW3913" s="2"/>
      <c r="AX3913" s="25"/>
      <c r="AY3913" s="25"/>
      <c r="AZ3913" s="25"/>
      <c r="BA3913" s="25"/>
      <c r="BB3913" s="25"/>
      <c r="BC3913" s="25"/>
      <c r="BD3913" s="25"/>
      <c r="BE3913" s="25"/>
      <c r="BF3913" s="25"/>
      <c r="BG3913" s="25"/>
      <c r="BH3913" s="25"/>
      <c r="BI3913" s="25"/>
      <c r="BJ3913" s="25"/>
      <c r="BK3913" s="25"/>
      <c r="BL3913" s="25"/>
      <c r="BM3913" s="25"/>
      <c r="BN3913" s="25"/>
      <c r="BO3913" s="25"/>
      <c r="BP3913" s="25"/>
      <c r="BQ3913" s="25"/>
      <c r="BR3913" s="25"/>
      <c r="BS3913" s="25"/>
      <c r="BT3913" s="25"/>
      <c r="BU3913" s="25"/>
      <c r="BV3913" s="25"/>
      <c r="BW3913" s="25"/>
      <c r="BX3913" s="25"/>
      <c r="BY3913" s="25"/>
      <c r="BZ3913" s="25"/>
      <c r="CA3913" s="25"/>
      <c r="CB3913" s="25"/>
      <c r="CC3913" s="25"/>
      <c r="CD3913" s="2" t="s">
        <v>71</v>
      </c>
      <c r="CE3913" s="2">
        <v>0</v>
      </c>
      <c r="CF3913" s="25"/>
      <c r="CG3913" s="25"/>
      <c r="CH3913" s="25"/>
      <c r="CI3913" s="25"/>
      <c r="CJ3913" s="25"/>
    </row>
    <row r="3914" spans="1:88" x14ac:dyDescent="0.2">
      <c r="A3914" s="2" t="s">
        <v>14369</v>
      </c>
      <c r="B3914" s="2" t="s">
        <v>26955</v>
      </c>
      <c r="C3914" s="2" t="s">
        <v>10420</v>
      </c>
      <c r="D3914" s="2"/>
      <c r="E3914" s="2" t="s">
        <v>14369</v>
      </c>
      <c r="F3914" s="2" t="s">
        <v>14370</v>
      </c>
      <c r="G3914" s="2" t="s">
        <v>14371</v>
      </c>
      <c r="H3914" s="2"/>
      <c r="I3914" s="2" t="s">
        <v>61</v>
      </c>
      <c r="J3914" s="2" t="s">
        <v>61</v>
      </c>
      <c r="K3914" s="50" t="s">
        <v>61</v>
      </c>
      <c r="L3914" s="43">
        <v>2016</v>
      </c>
      <c r="M3914" s="2" t="s">
        <v>133</v>
      </c>
      <c r="N3914" s="32">
        <v>25.050070000000002</v>
      </c>
      <c r="O3914" s="32">
        <v>55.212960000000002</v>
      </c>
      <c r="P3914" s="2" t="s">
        <v>2767</v>
      </c>
      <c r="Q3914" s="2" t="s">
        <v>65</v>
      </c>
      <c r="R3914" s="43" t="s">
        <v>18854</v>
      </c>
      <c r="S3914" s="41" t="s">
        <v>272</v>
      </c>
      <c r="T3914" s="41" t="s">
        <v>18461</v>
      </c>
      <c r="U3914" s="2"/>
      <c r="V3914" s="2"/>
      <c r="W3914" s="41" t="s">
        <v>17589</v>
      </c>
      <c r="X3914" s="2" t="s">
        <v>1598</v>
      </c>
      <c r="Y3914" s="2" t="s">
        <v>102</v>
      </c>
      <c r="Z3914" s="5" t="s">
        <v>10423</v>
      </c>
      <c r="AA3914" s="5" t="s">
        <v>16910</v>
      </c>
      <c r="AB3914" s="5" t="s">
        <v>16316</v>
      </c>
      <c r="AC3914" s="2" t="s">
        <v>5205</v>
      </c>
      <c r="AD3914" s="2">
        <v>1068100</v>
      </c>
      <c r="AE3914" s="5">
        <v>21</v>
      </c>
      <c r="AF3914" s="25"/>
      <c r="AG3914" s="29">
        <v>3</v>
      </c>
      <c r="AH3914" s="2" t="s">
        <v>17974</v>
      </c>
      <c r="AI3914" s="2">
        <v>3</v>
      </c>
      <c r="AJ3914" s="2">
        <v>3</v>
      </c>
      <c r="AK3914" s="2"/>
      <c r="AL3914" s="2"/>
      <c r="AM3914" s="2"/>
      <c r="AN3914" s="2"/>
      <c r="AO3914" s="2"/>
      <c r="AP3914" s="25"/>
      <c r="AQ3914" s="25"/>
      <c r="AR3914" s="2"/>
      <c r="AS3914" s="2"/>
      <c r="AT3914" s="2"/>
      <c r="AU3914" s="25"/>
      <c r="AV3914" s="2"/>
      <c r="AW3914" s="2"/>
      <c r="AX3914" s="25"/>
      <c r="AY3914" s="25"/>
      <c r="AZ3914" s="25"/>
      <c r="BA3914" s="25"/>
      <c r="BB3914" s="25"/>
      <c r="BC3914" s="25"/>
      <c r="BD3914" s="25"/>
      <c r="BE3914" s="25"/>
      <c r="BF3914" s="25"/>
      <c r="BG3914" s="25"/>
      <c r="BH3914" s="25"/>
      <c r="BI3914" s="25"/>
      <c r="BJ3914" s="25"/>
      <c r="BK3914" s="25"/>
      <c r="BL3914" s="25"/>
      <c r="BM3914" s="25"/>
      <c r="BN3914" s="25"/>
      <c r="BO3914" s="25"/>
      <c r="BP3914" s="25"/>
      <c r="BQ3914" s="25"/>
      <c r="BR3914" s="25"/>
      <c r="BS3914" s="25"/>
      <c r="BT3914" s="25"/>
      <c r="BU3914" s="25"/>
      <c r="BV3914" s="25"/>
      <c r="BW3914" s="25"/>
      <c r="BX3914" s="25"/>
      <c r="BY3914" s="25"/>
      <c r="BZ3914" s="25"/>
      <c r="CA3914" s="25"/>
      <c r="CB3914" s="25"/>
      <c r="CC3914" s="25"/>
      <c r="CD3914" s="2" t="s">
        <v>78</v>
      </c>
      <c r="CE3914" s="2" t="s">
        <v>22327</v>
      </c>
      <c r="CF3914" s="25"/>
      <c r="CG3914" s="25"/>
      <c r="CH3914" s="25"/>
      <c r="CI3914" s="25"/>
      <c r="CJ3914" s="25"/>
    </row>
    <row r="3915" spans="1:88" x14ac:dyDescent="0.2">
      <c r="A3915" s="2" t="s">
        <v>14372</v>
      </c>
      <c r="B3915" s="2" t="s">
        <v>26956</v>
      </c>
      <c r="C3915" s="2" t="s">
        <v>10420</v>
      </c>
      <c r="D3915" s="2"/>
      <c r="E3915" s="2" t="s">
        <v>14372</v>
      </c>
      <c r="F3915" s="2" t="s">
        <v>14373</v>
      </c>
      <c r="G3915" s="2" t="s">
        <v>14374</v>
      </c>
      <c r="H3915" s="2"/>
      <c r="I3915" s="2" t="s">
        <v>61</v>
      </c>
      <c r="J3915" s="2" t="s">
        <v>61</v>
      </c>
      <c r="K3915" s="50" t="s">
        <v>61</v>
      </c>
      <c r="L3915" s="43">
        <v>2015</v>
      </c>
      <c r="M3915" s="2" t="s">
        <v>133</v>
      </c>
      <c r="N3915" s="32">
        <v>25.066590000000001</v>
      </c>
      <c r="O3915" s="32">
        <v>55.162430000000001</v>
      </c>
      <c r="P3915" s="2" t="s">
        <v>2767</v>
      </c>
      <c r="Q3915" s="2" t="s">
        <v>65</v>
      </c>
      <c r="R3915" s="43" t="s">
        <v>18854</v>
      </c>
      <c r="S3915" s="41" t="s">
        <v>2233</v>
      </c>
      <c r="T3915" s="41" t="s">
        <v>18460</v>
      </c>
      <c r="U3915" s="2"/>
      <c r="V3915" s="2"/>
      <c r="W3915" s="41" t="s">
        <v>17589</v>
      </c>
      <c r="X3915" s="2" t="s">
        <v>1598</v>
      </c>
      <c r="Y3915" s="2" t="s">
        <v>76</v>
      </c>
      <c r="Z3915" s="5" t="s">
        <v>10423</v>
      </c>
      <c r="AA3915" s="5" t="s">
        <v>16910</v>
      </c>
      <c r="AB3915" s="5" t="s">
        <v>16317</v>
      </c>
      <c r="AC3915" s="2" t="s">
        <v>5205</v>
      </c>
      <c r="AD3915" s="2">
        <v>1039400</v>
      </c>
      <c r="AE3915" s="5">
        <v>30</v>
      </c>
      <c r="AF3915" s="25"/>
      <c r="AG3915" s="29">
        <v>3</v>
      </c>
      <c r="AH3915" s="2" t="s">
        <v>17974</v>
      </c>
      <c r="AI3915" s="2">
        <v>3</v>
      </c>
      <c r="AJ3915" s="2">
        <v>3</v>
      </c>
      <c r="AK3915" s="2"/>
      <c r="AL3915" s="2"/>
      <c r="AM3915" s="2"/>
      <c r="AN3915" s="2"/>
      <c r="AO3915" s="2"/>
      <c r="AP3915" s="25"/>
      <c r="AQ3915" s="25"/>
      <c r="AR3915" s="2"/>
      <c r="AS3915" s="2"/>
      <c r="AT3915" s="2"/>
      <c r="AU3915" s="25"/>
      <c r="AV3915" s="2"/>
      <c r="AW3915" s="2"/>
      <c r="AX3915" s="25"/>
      <c r="AY3915" s="25"/>
      <c r="AZ3915" s="25"/>
      <c r="BA3915" s="25"/>
      <c r="BB3915" s="25"/>
      <c r="BC3915" s="25"/>
      <c r="BD3915" s="25"/>
      <c r="BE3915" s="25"/>
      <c r="BF3915" s="25"/>
      <c r="BG3915" s="25"/>
      <c r="BH3915" s="25"/>
      <c r="BI3915" s="25"/>
      <c r="BJ3915" s="25"/>
      <c r="BK3915" s="25"/>
      <c r="BL3915" s="25"/>
      <c r="BM3915" s="25"/>
      <c r="BN3915" s="25"/>
      <c r="BO3915" s="25"/>
      <c r="BP3915" s="25"/>
      <c r="BQ3915" s="25"/>
      <c r="BR3915" s="25"/>
      <c r="BS3915" s="25"/>
      <c r="BT3915" s="25"/>
      <c r="BU3915" s="25"/>
      <c r="BV3915" s="25"/>
      <c r="BW3915" s="25"/>
      <c r="BX3915" s="25"/>
      <c r="BY3915" s="25"/>
      <c r="BZ3915" s="25"/>
      <c r="CA3915" s="25"/>
      <c r="CB3915" s="25"/>
      <c r="CC3915" s="25"/>
      <c r="CD3915" s="2" t="s">
        <v>78</v>
      </c>
      <c r="CE3915" s="2" t="s">
        <v>22328</v>
      </c>
      <c r="CF3915" s="25"/>
      <c r="CG3915" s="25"/>
      <c r="CH3915" s="25"/>
      <c r="CI3915" s="25"/>
      <c r="CJ3915" s="25"/>
    </row>
    <row r="3916" spans="1:88" x14ac:dyDescent="0.2">
      <c r="A3916" s="2" t="s">
        <v>14375</v>
      </c>
      <c r="B3916" s="2" t="s">
        <v>26957</v>
      </c>
      <c r="C3916" s="2" t="s">
        <v>10420</v>
      </c>
      <c r="D3916" s="2"/>
      <c r="E3916" s="2" t="s">
        <v>14375</v>
      </c>
      <c r="F3916" s="2" t="s">
        <v>14376</v>
      </c>
      <c r="G3916" s="2" t="s">
        <v>14377</v>
      </c>
      <c r="H3916" s="2"/>
      <c r="I3916" s="2" t="s">
        <v>61</v>
      </c>
      <c r="J3916" s="2" t="s">
        <v>61</v>
      </c>
      <c r="K3916" s="50" t="s">
        <v>61</v>
      </c>
      <c r="L3916" s="43">
        <v>2017</v>
      </c>
      <c r="M3916" s="2" t="s">
        <v>133</v>
      </c>
      <c r="N3916" s="32">
        <v>25.23321</v>
      </c>
      <c r="O3916" s="32">
        <v>55.297190000000001</v>
      </c>
      <c r="P3916" s="2" t="s">
        <v>2767</v>
      </c>
      <c r="Q3916" s="2" t="s">
        <v>65</v>
      </c>
      <c r="R3916" s="43" t="s">
        <v>16802</v>
      </c>
      <c r="S3916" s="41" t="s">
        <v>4851</v>
      </c>
      <c r="T3916" s="41" t="s">
        <v>18462</v>
      </c>
      <c r="U3916" s="2"/>
      <c r="V3916" s="2"/>
      <c r="W3916" s="41" t="s">
        <v>17589</v>
      </c>
      <c r="X3916" s="2" t="s">
        <v>1598</v>
      </c>
      <c r="Y3916" s="2" t="s">
        <v>102</v>
      </c>
      <c r="Z3916" s="5" t="s">
        <v>10423</v>
      </c>
      <c r="AA3916" s="5" t="s">
        <v>16910</v>
      </c>
      <c r="AB3916" s="5" t="s">
        <v>16316</v>
      </c>
      <c r="AC3916" s="2" t="s">
        <v>5205</v>
      </c>
      <c r="AD3916" s="2">
        <v>1032400</v>
      </c>
      <c r="AE3916" s="5">
        <v>30</v>
      </c>
      <c r="AF3916" s="25"/>
      <c r="AG3916" s="29">
        <v>3</v>
      </c>
      <c r="AH3916" s="2" t="s">
        <v>17974</v>
      </c>
      <c r="AI3916" s="2">
        <v>3</v>
      </c>
      <c r="AJ3916" s="2">
        <v>3</v>
      </c>
      <c r="AK3916" s="2"/>
      <c r="AL3916" s="2"/>
      <c r="AM3916" s="2"/>
      <c r="AN3916" s="2"/>
      <c r="AO3916" s="2"/>
      <c r="AP3916" s="25"/>
      <c r="AQ3916" s="25"/>
      <c r="AR3916" s="2"/>
      <c r="AS3916" s="2"/>
      <c r="AT3916" s="2"/>
      <c r="AU3916" s="25"/>
      <c r="AV3916" s="2"/>
      <c r="AW3916" s="2"/>
      <c r="AX3916" s="25"/>
      <c r="AY3916" s="25"/>
      <c r="AZ3916" s="25"/>
      <c r="BA3916" s="25"/>
      <c r="BB3916" s="25"/>
      <c r="BC3916" s="25"/>
      <c r="BD3916" s="25"/>
      <c r="BE3916" s="25"/>
      <c r="BF3916" s="25"/>
      <c r="BG3916" s="25"/>
      <c r="BH3916" s="25"/>
      <c r="BI3916" s="25"/>
      <c r="BJ3916" s="25"/>
      <c r="BK3916" s="25"/>
      <c r="BL3916" s="25"/>
      <c r="BM3916" s="25"/>
      <c r="BN3916" s="25"/>
      <c r="BO3916" s="25"/>
      <c r="BP3916" s="25"/>
      <c r="BQ3916" s="25"/>
      <c r="BR3916" s="25"/>
      <c r="BS3916" s="25"/>
      <c r="BT3916" s="25"/>
      <c r="BU3916" s="25"/>
      <c r="BV3916" s="25"/>
      <c r="BW3916" s="25"/>
      <c r="BX3916" s="25"/>
      <c r="BY3916" s="25"/>
      <c r="BZ3916" s="25"/>
      <c r="CA3916" s="25"/>
      <c r="CB3916" s="25"/>
      <c r="CC3916" s="25"/>
      <c r="CD3916" s="2" t="s">
        <v>78</v>
      </c>
      <c r="CE3916" s="2" t="s">
        <v>22329</v>
      </c>
      <c r="CF3916" s="25"/>
      <c r="CG3916" s="25"/>
      <c r="CH3916" s="25"/>
      <c r="CI3916" s="25"/>
      <c r="CJ3916" s="25"/>
    </row>
    <row r="3917" spans="1:88" x14ac:dyDescent="0.2">
      <c r="A3917" s="2" t="s">
        <v>14378</v>
      </c>
      <c r="B3917" s="2" t="s">
        <v>26958</v>
      </c>
      <c r="C3917" s="2" t="s">
        <v>10420</v>
      </c>
      <c r="D3917" s="2"/>
      <c r="E3917" s="2" t="s">
        <v>14378</v>
      </c>
      <c r="F3917" s="2" t="s">
        <v>14379</v>
      </c>
      <c r="G3917" s="2"/>
      <c r="H3917" s="2"/>
      <c r="I3917" s="2" t="s">
        <v>61</v>
      </c>
      <c r="J3917" s="2" t="s">
        <v>61</v>
      </c>
      <c r="K3917" s="2"/>
      <c r="L3917" s="43">
        <v>2018</v>
      </c>
      <c r="M3917" s="2" t="s">
        <v>133</v>
      </c>
      <c r="N3917" s="32">
        <v>24.91704</v>
      </c>
      <c r="O3917" s="32">
        <v>55.2333</v>
      </c>
      <c r="P3917" s="2" t="s">
        <v>2767</v>
      </c>
      <c r="Q3917" s="2" t="s">
        <v>65</v>
      </c>
      <c r="R3917" s="43" t="s">
        <v>16802</v>
      </c>
      <c r="S3917" s="41" t="s">
        <v>14380</v>
      </c>
      <c r="T3917" s="41" t="s">
        <v>18462</v>
      </c>
      <c r="U3917" s="2"/>
      <c r="V3917" s="2"/>
      <c r="W3917" s="41" t="s">
        <v>144</v>
      </c>
      <c r="X3917" s="2" t="s">
        <v>1598</v>
      </c>
      <c r="Y3917" s="2" t="s">
        <v>102</v>
      </c>
      <c r="Z3917" s="5" t="s">
        <v>10423</v>
      </c>
      <c r="AA3917" s="5" t="s">
        <v>16910</v>
      </c>
      <c r="AB3917" s="5" t="s">
        <v>16316</v>
      </c>
      <c r="AC3917" s="2" t="s">
        <v>3591</v>
      </c>
      <c r="AD3917" s="2">
        <v>1096100</v>
      </c>
      <c r="AE3917" s="5">
        <v>22</v>
      </c>
      <c r="AF3917" s="25"/>
      <c r="AG3917" s="29"/>
      <c r="AH3917" s="2" t="s">
        <v>3591</v>
      </c>
      <c r="AI3917" s="2">
        <v>3</v>
      </c>
      <c r="AJ3917" s="2" t="s">
        <v>3591</v>
      </c>
      <c r="AK3917" s="2"/>
      <c r="AL3917" s="2"/>
      <c r="AM3917" s="2"/>
      <c r="AN3917" s="2"/>
      <c r="AO3917" s="2"/>
      <c r="AP3917" s="25"/>
      <c r="AQ3917" s="25"/>
      <c r="AR3917" s="2"/>
      <c r="AS3917" s="2"/>
      <c r="AT3917" s="2"/>
      <c r="AU3917" s="25"/>
      <c r="AV3917" s="2"/>
      <c r="AW3917" s="2"/>
      <c r="AX3917" s="25"/>
      <c r="AY3917" s="25"/>
      <c r="AZ3917" s="25"/>
      <c r="BA3917" s="25"/>
      <c r="BB3917" s="25"/>
      <c r="BC3917" s="25"/>
      <c r="BD3917" s="25"/>
      <c r="BE3917" s="25"/>
      <c r="BF3917" s="25"/>
      <c r="BG3917" s="25"/>
      <c r="BH3917" s="25"/>
      <c r="BI3917" s="25"/>
      <c r="BJ3917" s="25"/>
      <c r="BK3917" s="25"/>
      <c r="BL3917" s="25"/>
      <c r="BM3917" s="25"/>
      <c r="BN3917" s="25"/>
      <c r="BO3917" s="25"/>
      <c r="BP3917" s="25"/>
      <c r="BQ3917" s="25"/>
      <c r="BR3917" s="25"/>
      <c r="BS3917" s="25"/>
      <c r="BT3917" s="25"/>
      <c r="BU3917" s="25"/>
      <c r="BV3917" s="25"/>
      <c r="BW3917" s="25"/>
      <c r="BX3917" s="25"/>
      <c r="BY3917" s="25"/>
      <c r="BZ3917" s="25"/>
      <c r="CA3917" s="25"/>
      <c r="CB3917" s="25"/>
      <c r="CC3917" s="25"/>
      <c r="CD3917" s="2" t="s">
        <v>78</v>
      </c>
      <c r="CE3917" s="2" t="s">
        <v>22330</v>
      </c>
      <c r="CF3917" s="25"/>
      <c r="CG3917" s="25"/>
      <c r="CH3917" s="25"/>
      <c r="CI3917" s="25"/>
      <c r="CJ3917" s="25"/>
    </row>
    <row r="3918" spans="1:88" x14ac:dyDescent="0.2">
      <c r="A3918" s="2" t="s">
        <v>14381</v>
      </c>
      <c r="B3918" s="2" t="s">
        <v>26959</v>
      </c>
      <c r="C3918" s="2" t="s">
        <v>10420</v>
      </c>
      <c r="D3918" s="2"/>
      <c r="E3918" s="2" t="s">
        <v>14381</v>
      </c>
      <c r="F3918" s="2" t="s">
        <v>14382</v>
      </c>
      <c r="G3918" s="2" t="s">
        <v>14383</v>
      </c>
      <c r="H3918" s="2"/>
      <c r="I3918" s="2" t="s">
        <v>61</v>
      </c>
      <c r="J3918" s="2" t="s">
        <v>61</v>
      </c>
      <c r="K3918" s="50" t="s">
        <v>61</v>
      </c>
      <c r="L3918" s="43">
        <v>2010</v>
      </c>
      <c r="M3918" s="2" t="s">
        <v>133</v>
      </c>
      <c r="N3918" s="32">
        <v>25.2197</v>
      </c>
      <c r="O3918" s="32">
        <v>55.427880000000002</v>
      </c>
      <c r="P3918" s="2" t="s">
        <v>2767</v>
      </c>
      <c r="Q3918" s="2" t="s">
        <v>65</v>
      </c>
      <c r="R3918" s="43" t="s">
        <v>18854</v>
      </c>
      <c r="S3918" s="41" t="s">
        <v>272</v>
      </c>
      <c r="T3918" s="41" t="s">
        <v>18461</v>
      </c>
      <c r="U3918" s="2"/>
      <c r="V3918" s="2"/>
      <c r="W3918" s="41" t="s">
        <v>17589</v>
      </c>
      <c r="X3918" s="2" t="s">
        <v>315</v>
      </c>
      <c r="Y3918" s="2" t="s">
        <v>102</v>
      </c>
      <c r="Z3918" s="5" t="s">
        <v>20</v>
      </c>
      <c r="AA3918" s="5" t="s">
        <v>16910</v>
      </c>
      <c r="AB3918" s="5" t="s">
        <v>16316</v>
      </c>
      <c r="AC3918" s="2" t="s">
        <v>5247</v>
      </c>
      <c r="AD3918" s="2">
        <v>1025100</v>
      </c>
      <c r="AE3918" s="5">
        <v>21</v>
      </c>
      <c r="AF3918" s="25"/>
      <c r="AG3918" s="29">
        <v>3</v>
      </c>
      <c r="AH3918" s="2" t="s">
        <v>17978</v>
      </c>
      <c r="AI3918" s="2">
        <v>3</v>
      </c>
      <c r="AJ3918" s="2">
        <v>3</v>
      </c>
      <c r="AK3918" s="2"/>
      <c r="AL3918" s="2"/>
      <c r="AM3918" s="2"/>
      <c r="AN3918" s="2"/>
      <c r="AO3918" s="2"/>
      <c r="AP3918" s="25"/>
      <c r="AQ3918" s="25"/>
      <c r="AR3918" s="2"/>
      <c r="AS3918" s="2"/>
      <c r="AT3918" s="2"/>
      <c r="AU3918" s="25"/>
      <c r="AV3918" s="2"/>
      <c r="AW3918" s="2"/>
      <c r="AX3918" s="25"/>
      <c r="AY3918" s="25"/>
      <c r="AZ3918" s="25"/>
      <c r="BA3918" s="25"/>
      <c r="BB3918" s="25"/>
      <c r="BC3918" s="25"/>
      <c r="BD3918" s="25"/>
      <c r="BE3918" s="25"/>
      <c r="BF3918" s="25"/>
      <c r="BG3918" s="25"/>
      <c r="BH3918" s="25"/>
      <c r="BI3918" s="25"/>
      <c r="BJ3918" s="25"/>
      <c r="BK3918" s="25"/>
      <c r="BL3918" s="25"/>
      <c r="BM3918" s="25"/>
      <c r="BN3918" s="25"/>
      <c r="BO3918" s="25"/>
      <c r="BP3918" s="25"/>
      <c r="BQ3918" s="25"/>
      <c r="BR3918" s="25"/>
      <c r="BS3918" s="25"/>
      <c r="BT3918" s="25"/>
      <c r="BU3918" s="25"/>
      <c r="BV3918" s="25"/>
      <c r="BW3918" s="25"/>
      <c r="BX3918" s="25"/>
      <c r="BY3918" s="25"/>
      <c r="BZ3918" s="25"/>
      <c r="CA3918" s="25"/>
      <c r="CB3918" s="25"/>
      <c r="CC3918" s="25"/>
      <c r="CD3918" s="2" t="s">
        <v>78</v>
      </c>
      <c r="CE3918" s="2" t="s">
        <v>22331</v>
      </c>
      <c r="CF3918" s="25"/>
      <c r="CG3918" s="25"/>
      <c r="CH3918" s="25"/>
      <c r="CI3918" s="25"/>
      <c r="CJ3918" s="25"/>
    </row>
    <row r="3919" spans="1:88" x14ac:dyDescent="0.2">
      <c r="A3919" s="2" t="s">
        <v>14384</v>
      </c>
      <c r="B3919" s="2" t="s">
        <v>26960</v>
      </c>
      <c r="C3919" s="2" t="s">
        <v>10420</v>
      </c>
      <c r="D3919" s="2"/>
      <c r="E3919" s="2" t="s">
        <v>14384</v>
      </c>
      <c r="F3919" s="2" t="s">
        <v>14385</v>
      </c>
      <c r="G3919" s="2" t="s">
        <v>14386</v>
      </c>
      <c r="H3919" s="2"/>
      <c r="I3919" s="2" t="s">
        <v>61</v>
      </c>
      <c r="J3919" s="2" t="s">
        <v>61</v>
      </c>
      <c r="K3919" s="50" t="s">
        <v>61</v>
      </c>
      <c r="L3919" s="43">
        <v>2014</v>
      </c>
      <c r="M3919" s="2" t="s">
        <v>133</v>
      </c>
      <c r="N3919" s="32">
        <v>25.29222</v>
      </c>
      <c r="O3919" s="32">
        <v>55.372909999999997</v>
      </c>
      <c r="P3919" s="2" t="s">
        <v>2767</v>
      </c>
      <c r="Q3919" s="2" t="s">
        <v>65</v>
      </c>
      <c r="R3919" s="43" t="s">
        <v>18854</v>
      </c>
      <c r="S3919" s="41" t="s">
        <v>272</v>
      </c>
      <c r="T3919" s="41" t="s">
        <v>18461</v>
      </c>
      <c r="U3919" s="2"/>
      <c r="V3919" s="2"/>
      <c r="W3919" s="41" t="s">
        <v>17589</v>
      </c>
      <c r="X3919" s="2" t="s">
        <v>1598</v>
      </c>
      <c r="Y3919" s="2" t="s">
        <v>10437</v>
      </c>
      <c r="Z3919" s="5" t="s">
        <v>10423</v>
      </c>
      <c r="AA3919" s="5" t="s">
        <v>16910</v>
      </c>
      <c r="AB3919" s="5" t="s">
        <v>18090</v>
      </c>
      <c r="AC3919" s="2" t="s">
        <v>5247</v>
      </c>
      <c r="AD3919" s="2">
        <v>1024100</v>
      </c>
      <c r="AE3919" s="5">
        <v>40</v>
      </c>
      <c r="AF3919" s="25"/>
      <c r="AG3919" s="29">
        <v>3</v>
      </c>
      <c r="AH3919" s="2" t="s">
        <v>17978</v>
      </c>
      <c r="AI3919" s="2">
        <v>3</v>
      </c>
      <c r="AJ3919" s="2">
        <v>3</v>
      </c>
      <c r="AK3919" s="2"/>
      <c r="AL3919" s="2"/>
      <c r="AM3919" s="2"/>
      <c r="AN3919" s="2"/>
      <c r="AO3919" s="2"/>
      <c r="AP3919" s="25"/>
      <c r="AQ3919" s="25"/>
      <c r="AR3919" s="2"/>
      <c r="AS3919" s="2"/>
      <c r="AT3919" s="2"/>
      <c r="AU3919" s="25"/>
      <c r="AV3919" s="2"/>
      <c r="AW3919" s="2"/>
      <c r="AX3919" s="25"/>
      <c r="AY3919" s="25"/>
      <c r="AZ3919" s="25"/>
      <c r="BA3919" s="25"/>
      <c r="BB3919" s="25"/>
      <c r="BC3919" s="25"/>
      <c r="BD3919" s="25"/>
      <c r="BE3919" s="25"/>
      <c r="BF3919" s="25"/>
      <c r="BG3919" s="25"/>
      <c r="BH3919" s="25"/>
      <c r="BI3919" s="25"/>
      <c r="BJ3919" s="25"/>
      <c r="BK3919" s="25"/>
      <c r="BL3919" s="25"/>
      <c r="BM3919" s="25"/>
      <c r="BN3919" s="25"/>
      <c r="BO3919" s="25"/>
      <c r="BP3919" s="25"/>
      <c r="BQ3919" s="25"/>
      <c r="BR3919" s="25"/>
      <c r="BS3919" s="25"/>
      <c r="BT3919" s="25"/>
      <c r="BU3919" s="25"/>
      <c r="BV3919" s="25"/>
      <c r="BW3919" s="25"/>
      <c r="BX3919" s="25"/>
      <c r="BY3919" s="25"/>
      <c r="BZ3919" s="25"/>
      <c r="CA3919" s="25"/>
      <c r="CB3919" s="25"/>
      <c r="CC3919" s="25"/>
      <c r="CD3919" s="2" t="s">
        <v>78</v>
      </c>
      <c r="CE3919" s="2" t="s">
        <v>22332</v>
      </c>
      <c r="CF3919" s="25"/>
      <c r="CG3919" s="25"/>
      <c r="CH3919" s="25"/>
      <c r="CI3919" s="25"/>
      <c r="CJ3919" s="25"/>
    </row>
    <row r="3920" spans="1:88" x14ac:dyDescent="0.2">
      <c r="A3920" s="2" t="s">
        <v>14387</v>
      </c>
      <c r="B3920" s="2" t="s">
        <v>26961</v>
      </c>
      <c r="C3920" s="2" t="s">
        <v>10420</v>
      </c>
      <c r="D3920" s="2"/>
      <c r="E3920" s="2" t="s">
        <v>14387</v>
      </c>
      <c r="F3920" s="2" t="s">
        <v>14388</v>
      </c>
      <c r="G3920" s="2" t="s">
        <v>14389</v>
      </c>
      <c r="H3920" s="2"/>
      <c r="I3920" s="2" t="s">
        <v>61</v>
      </c>
      <c r="J3920" s="2" t="s">
        <v>61</v>
      </c>
      <c r="K3920" s="50" t="s">
        <v>61</v>
      </c>
      <c r="L3920" s="43">
        <v>2014</v>
      </c>
      <c r="M3920" s="2" t="s">
        <v>133</v>
      </c>
      <c r="N3920" s="32">
        <v>25.294619999999998</v>
      </c>
      <c r="O3920" s="32">
        <v>55.38505</v>
      </c>
      <c r="P3920" s="2" t="s">
        <v>2767</v>
      </c>
      <c r="Q3920" s="2" t="s">
        <v>65</v>
      </c>
      <c r="R3920" s="43" t="s">
        <v>18854</v>
      </c>
      <c r="S3920" s="41" t="s">
        <v>272</v>
      </c>
      <c r="T3920" s="41" t="s">
        <v>18461</v>
      </c>
      <c r="U3920" s="2"/>
      <c r="V3920" s="2"/>
      <c r="W3920" s="41" t="s">
        <v>17589</v>
      </c>
      <c r="X3920" s="2" t="s">
        <v>315</v>
      </c>
      <c r="Y3920" s="2" t="s">
        <v>76</v>
      </c>
      <c r="Z3920" s="5" t="s">
        <v>10423</v>
      </c>
      <c r="AA3920" s="5" t="s">
        <v>16910</v>
      </c>
      <c r="AB3920" s="5" t="s">
        <v>16317</v>
      </c>
      <c r="AC3920" s="2" t="s">
        <v>5247</v>
      </c>
      <c r="AD3920" s="2">
        <v>1024100</v>
      </c>
      <c r="AE3920" s="5">
        <v>43</v>
      </c>
      <c r="AF3920" s="25"/>
      <c r="AG3920" s="29">
        <v>3</v>
      </c>
      <c r="AH3920" s="2" t="s">
        <v>17978</v>
      </c>
      <c r="AI3920" s="2">
        <v>6</v>
      </c>
      <c r="AJ3920" s="2">
        <v>3</v>
      </c>
      <c r="AK3920" s="2"/>
      <c r="AL3920" s="2"/>
      <c r="AM3920" s="2"/>
      <c r="AN3920" s="2"/>
      <c r="AO3920" s="2"/>
      <c r="AP3920" s="25"/>
      <c r="AQ3920" s="25"/>
      <c r="AR3920" s="2"/>
      <c r="AS3920" s="2"/>
      <c r="AT3920" s="2"/>
      <c r="AU3920" s="25"/>
      <c r="AV3920" s="2"/>
      <c r="AW3920" s="2"/>
      <c r="AX3920" s="25"/>
      <c r="AY3920" s="25"/>
      <c r="AZ3920" s="25"/>
      <c r="BA3920" s="25"/>
      <c r="BB3920" s="25"/>
      <c r="BC3920" s="25"/>
      <c r="BD3920" s="25"/>
      <c r="BE3920" s="25"/>
      <c r="BF3920" s="25"/>
      <c r="BG3920" s="25"/>
      <c r="BH3920" s="25"/>
      <c r="BI3920" s="25"/>
      <c r="BJ3920" s="25"/>
      <c r="BK3920" s="25"/>
      <c r="BL3920" s="25"/>
      <c r="BM3920" s="25"/>
      <c r="BN3920" s="25"/>
      <c r="BO3920" s="25"/>
      <c r="BP3920" s="25"/>
      <c r="BQ3920" s="25"/>
      <c r="BR3920" s="25"/>
      <c r="BS3920" s="25"/>
      <c r="BT3920" s="25"/>
      <c r="BU3920" s="25"/>
      <c r="BV3920" s="25"/>
      <c r="BW3920" s="25"/>
      <c r="BX3920" s="25"/>
      <c r="BY3920" s="25"/>
      <c r="BZ3920" s="25"/>
      <c r="CA3920" s="25"/>
      <c r="CB3920" s="25"/>
      <c r="CC3920" s="25"/>
      <c r="CD3920" s="2" t="s">
        <v>78</v>
      </c>
      <c r="CE3920" s="2" t="s">
        <v>22333</v>
      </c>
      <c r="CF3920" s="25"/>
      <c r="CG3920" s="25"/>
      <c r="CH3920" s="25"/>
      <c r="CI3920" s="25"/>
      <c r="CJ3920" s="25"/>
    </row>
    <row r="3921" spans="1:88" x14ac:dyDescent="0.2">
      <c r="A3921" s="2" t="s">
        <v>14390</v>
      </c>
      <c r="B3921" s="2" t="s">
        <v>26962</v>
      </c>
      <c r="C3921" s="2" t="s">
        <v>10420</v>
      </c>
      <c r="D3921" s="2"/>
      <c r="E3921" s="2" t="s">
        <v>14390</v>
      </c>
      <c r="F3921" s="2" t="s">
        <v>14391</v>
      </c>
      <c r="G3921" s="2" t="s">
        <v>14392</v>
      </c>
      <c r="H3921" s="2"/>
      <c r="I3921" s="2" t="s">
        <v>61</v>
      </c>
      <c r="J3921" s="2" t="s">
        <v>61</v>
      </c>
      <c r="K3921" s="50" t="s">
        <v>61</v>
      </c>
      <c r="L3921" s="43">
        <v>2015</v>
      </c>
      <c r="M3921" s="2" t="s">
        <v>133</v>
      </c>
      <c r="N3921" s="32">
        <v>24.947859999999999</v>
      </c>
      <c r="O3921" s="32">
        <v>55.490819999999999</v>
      </c>
      <c r="P3921" s="2" t="s">
        <v>2767</v>
      </c>
      <c r="Q3921" s="2" t="s">
        <v>65</v>
      </c>
      <c r="R3921" s="43" t="s">
        <v>18854</v>
      </c>
      <c r="S3921" s="41" t="s">
        <v>1554</v>
      </c>
      <c r="T3921" s="41" t="s">
        <v>18460</v>
      </c>
      <c r="U3921" s="2"/>
      <c r="V3921" s="2"/>
      <c r="W3921" s="41" t="s">
        <v>17589</v>
      </c>
      <c r="X3921" s="2" t="s">
        <v>1598</v>
      </c>
      <c r="Y3921" s="2" t="s">
        <v>102</v>
      </c>
      <c r="Z3921" s="5" t="s">
        <v>10423</v>
      </c>
      <c r="AA3921" s="5" t="s">
        <v>16910</v>
      </c>
      <c r="AB3921" s="5" t="s">
        <v>16316</v>
      </c>
      <c r="AC3921" s="2" t="s">
        <v>5247</v>
      </c>
      <c r="AD3921" s="2">
        <v>1093100</v>
      </c>
      <c r="AE3921" s="5">
        <v>30</v>
      </c>
      <c r="AF3921" s="25"/>
      <c r="AG3921" s="29">
        <v>3</v>
      </c>
      <c r="AH3921" s="2" t="s">
        <v>17978</v>
      </c>
      <c r="AI3921" s="2">
        <v>3</v>
      </c>
      <c r="AJ3921" s="2">
        <v>3</v>
      </c>
      <c r="AK3921" s="2"/>
      <c r="AL3921" s="2"/>
      <c r="AM3921" s="2"/>
      <c r="AN3921" s="2"/>
      <c r="AO3921" s="2"/>
      <c r="AP3921" s="25"/>
      <c r="AQ3921" s="25"/>
      <c r="AR3921" s="2"/>
      <c r="AS3921" s="2"/>
      <c r="AT3921" s="2"/>
      <c r="AU3921" s="25"/>
      <c r="AV3921" s="2"/>
      <c r="AW3921" s="2"/>
      <c r="AX3921" s="25"/>
      <c r="AY3921" s="25"/>
      <c r="AZ3921" s="25"/>
      <c r="BA3921" s="25"/>
      <c r="BB3921" s="25"/>
      <c r="BC3921" s="25"/>
      <c r="BD3921" s="25"/>
      <c r="BE3921" s="25"/>
      <c r="BF3921" s="25"/>
      <c r="BG3921" s="25"/>
      <c r="BH3921" s="25"/>
      <c r="BI3921" s="25"/>
      <c r="BJ3921" s="25"/>
      <c r="BK3921" s="25"/>
      <c r="BL3921" s="25"/>
      <c r="BM3921" s="25"/>
      <c r="BN3921" s="25"/>
      <c r="BO3921" s="25"/>
      <c r="BP3921" s="25"/>
      <c r="BQ3921" s="25"/>
      <c r="BR3921" s="25"/>
      <c r="BS3921" s="25"/>
      <c r="BT3921" s="25"/>
      <c r="BU3921" s="25"/>
      <c r="BV3921" s="25"/>
      <c r="BW3921" s="25"/>
      <c r="BX3921" s="25"/>
      <c r="BY3921" s="25"/>
      <c r="BZ3921" s="25"/>
      <c r="CA3921" s="25"/>
      <c r="CB3921" s="25"/>
      <c r="CC3921" s="25"/>
      <c r="CD3921" s="2" t="s">
        <v>78</v>
      </c>
      <c r="CE3921" s="2" t="s">
        <v>22334</v>
      </c>
      <c r="CF3921" s="25"/>
      <c r="CG3921" s="25"/>
      <c r="CH3921" s="25"/>
      <c r="CI3921" s="25"/>
      <c r="CJ3921" s="25"/>
    </row>
    <row r="3922" spans="1:88" x14ac:dyDescent="0.2">
      <c r="A3922" s="2" t="s">
        <v>14393</v>
      </c>
      <c r="B3922" s="2" t="s">
        <v>26963</v>
      </c>
      <c r="C3922" s="2" t="s">
        <v>10420</v>
      </c>
      <c r="D3922" s="2"/>
      <c r="E3922" s="2" t="s">
        <v>14393</v>
      </c>
      <c r="F3922" s="2" t="s">
        <v>14394</v>
      </c>
      <c r="G3922" s="2" t="s">
        <v>14395</v>
      </c>
      <c r="H3922" s="2"/>
      <c r="I3922" s="2" t="s">
        <v>61</v>
      </c>
      <c r="J3922" s="2" t="s">
        <v>61</v>
      </c>
      <c r="K3922" s="50" t="s">
        <v>61</v>
      </c>
      <c r="L3922" s="43">
        <v>2017</v>
      </c>
      <c r="M3922" s="2" t="s">
        <v>133</v>
      </c>
      <c r="N3922" s="32">
        <v>25.115590000000001</v>
      </c>
      <c r="O3922" s="32">
        <v>55.192860000000003</v>
      </c>
      <c r="P3922" s="2" t="s">
        <v>2767</v>
      </c>
      <c r="Q3922" s="2" t="s">
        <v>65</v>
      </c>
      <c r="R3922" s="43" t="s">
        <v>18854</v>
      </c>
      <c r="S3922" s="41" t="s">
        <v>272</v>
      </c>
      <c r="T3922" s="41" t="s">
        <v>18461</v>
      </c>
      <c r="U3922" s="2"/>
      <c r="V3922" s="2"/>
      <c r="W3922" s="41" t="s">
        <v>17589</v>
      </c>
      <c r="X3922" s="2" t="s">
        <v>1598</v>
      </c>
      <c r="Y3922" s="2" t="s">
        <v>76</v>
      </c>
      <c r="Z3922" s="5" t="s">
        <v>10423</v>
      </c>
      <c r="AA3922" s="5" t="s">
        <v>16910</v>
      </c>
      <c r="AB3922" s="5" t="s">
        <v>16317</v>
      </c>
      <c r="AC3922" s="2" t="s">
        <v>5205</v>
      </c>
      <c r="AD3922" s="2">
        <v>1037300</v>
      </c>
      <c r="AE3922" s="5">
        <v>31</v>
      </c>
      <c r="AF3922" s="25"/>
      <c r="AG3922" s="29">
        <v>3</v>
      </c>
      <c r="AH3922" s="2" t="s">
        <v>17974</v>
      </c>
      <c r="AI3922" s="2">
        <v>3</v>
      </c>
      <c r="AJ3922" s="2">
        <v>3</v>
      </c>
      <c r="AK3922" s="2"/>
      <c r="AL3922" s="2"/>
      <c r="AM3922" s="2"/>
      <c r="AN3922" s="2"/>
      <c r="AO3922" s="2"/>
      <c r="AP3922" s="25"/>
      <c r="AQ3922" s="25"/>
      <c r="AR3922" s="2"/>
      <c r="AS3922" s="2"/>
      <c r="AT3922" s="2"/>
      <c r="AU3922" s="25"/>
      <c r="AV3922" s="2"/>
      <c r="AW3922" s="2"/>
      <c r="AX3922" s="25"/>
      <c r="AY3922" s="25"/>
      <c r="AZ3922" s="25"/>
      <c r="BA3922" s="25"/>
      <c r="BB3922" s="25"/>
      <c r="BC3922" s="25"/>
      <c r="BD3922" s="25"/>
      <c r="BE3922" s="25"/>
      <c r="BF3922" s="25"/>
      <c r="BG3922" s="25"/>
      <c r="BH3922" s="25"/>
      <c r="BI3922" s="25"/>
      <c r="BJ3922" s="25"/>
      <c r="BK3922" s="25"/>
      <c r="BL3922" s="25"/>
      <c r="BM3922" s="25"/>
      <c r="BN3922" s="25"/>
      <c r="BO3922" s="25"/>
      <c r="BP3922" s="25"/>
      <c r="BQ3922" s="25"/>
      <c r="BR3922" s="25"/>
      <c r="BS3922" s="25"/>
      <c r="BT3922" s="25"/>
      <c r="BU3922" s="25"/>
      <c r="BV3922" s="25"/>
      <c r="BW3922" s="25"/>
      <c r="BX3922" s="25"/>
      <c r="BY3922" s="25"/>
      <c r="BZ3922" s="25"/>
      <c r="CA3922" s="25"/>
      <c r="CB3922" s="25"/>
      <c r="CC3922" s="25"/>
      <c r="CD3922" s="2" t="s">
        <v>78</v>
      </c>
      <c r="CE3922" s="2" t="s">
        <v>22335</v>
      </c>
      <c r="CF3922" s="25"/>
      <c r="CG3922" s="25"/>
      <c r="CH3922" s="25"/>
      <c r="CI3922" s="25"/>
      <c r="CJ3922" s="25"/>
    </row>
    <row r="3923" spans="1:88" x14ac:dyDescent="0.2">
      <c r="A3923" s="2" t="s">
        <v>14396</v>
      </c>
      <c r="B3923" s="2" t="s">
        <v>26964</v>
      </c>
      <c r="C3923" s="2" t="s">
        <v>10420</v>
      </c>
      <c r="D3923" s="2"/>
      <c r="E3923" s="2" t="s">
        <v>14396</v>
      </c>
      <c r="F3923" s="2" t="s">
        <v>14397</v>
      </c>
      <c r="G3923" s="2"/>
      <c r="H3923" s="2"/>
      <c r="I3923" s="2" t="s">
        <v>61</v>
      </c>
      <c r="J3923" s="2" t="s">
        <v>61</v>
      </c>
      <c r="K3923" s="2"/>
      <c r="L3923" s="43">
        <v>2016</v>
      </c>
      <c r="M3923" s="2" t="s">
        <v>133</v>
      </c>
      <c r="N3923" s="32">
        <v>25.042380000000001</v>
      </c>
      <c r="O3923" s="32">
        <v>55.598860000000002</v>
      </c>
      <c r="P3923" s="2" t="s">
        <v>2767</v>
      </c>
      <c r="Q3923" s="2" t="s">
        <v>65</v>
      </c>
      <c r="R3923" s="43" t="s">
        <v>18854</v>
      </c>
      <c r="S3923" s="41" t="s">
        <v>134</v>
      </c>
      <c r="T3923" s="41" t="s">
        <v>18460</v>
      </c>
      <c r="U3923" s="2"/>
      <c r="V3923" s="2"/>
      <c r="W3923" s="41" t="s">
        <v>144</v>
      </c>
      <c r="X3923" s="2" t="s">
        <v>1598</v>
      </c>
      <c r="Y3923" s="2" t="s">
        <v>76</v>
      </c>
      <c r="Z3923" s="5" t="s">
        <v>10423</v>
      </c>
      <c r="AA3923" s="5" t="s">
        <v>16910</v>
      </c>
      <c r="AB3923" s="5" t="s">
        <v>16317</v>
      </c>
      <c r="AC3923" s="2" t="s">
        <v>3591</v>
      </c>
      <c r="AD3923" s="2">
        <v>1073100</v>
      </c>
      <c r="AE3923" s="5">
        <v>30</v>
      </c>
      <c r="AF3923" s="25"/>
      <c r="AG3923" s="29"/>
      <c r="AH3923" s="2" t="s">
        <v>3591</v>
      </c>
      <c r="AI3923" s="2">
        <v>4</v>
      </c>
      <c r="AJ3923" s="2" t="s">
        <v>3591</v>
      </c>
      <c r="AK3923" s="2"/>
      <c r="AL3923" s="2"/>
      <c r="AM3923" s="2"/>
      <c r="AN3923" s="2"/>
      <c r="AO3923" s="2"/>
      <c r="AP3923" s="25"/>
      <c r="AQ3923" s="25"/>
      <c r="AR3923" s="2"/>
      <c r="AS3923" s="2"/>
      <c r="AT3923" s="2"/>
      <c r="AU3923" s="25"/>
      <c r="AV3923" s="2"/>
      <c r="AW3923" s="2"/>
      <c r="AX3923" s="25"/>
      <c r="AY3923" s="25"/>
      <c r="AZ3923" s="25"/>
      <c r="BA3923" s="25"/>
      <c r="BB3923" s="25"/>
      <c r="BC3923" s="25"/>
      <c r="BD3923" s="25"/>
      <c r="BE3923" s="25"/>
      <c r="BF3923" s="25"/>
      <c r="BG3923" s="25"/>
      <c r="BH3923" s="25"/>
      <c r="BI3923" s="25"/>
      <c r="BJ3923" s="25"/>
      <c r="BK3923" s="25"/>
      <c r="BL3923" s="25"/>
      <c r="BM3923" s="25"/>
      <c r="BN3923" s="25"/>
      <c r="BO3923" s="25"/>
      <c r="BP3923" s="25"/>
      <c r="BQ3923" s="25"/>
      <c r="BR3923" s="25"/>
      <c r="BS3923" s="25"/>
      <c r="BT3923" s="25"/>
      <c r="BU3923" s="25"/>
      <c r="BV3923" s="25"/>
      <c r="BW3923" s="25"/>
      <c r="BX3923" s="25"/>
      <c r="BY3923" s="25"/>
      <c r="BZ3923" s="25"/>
      <c r="CA3923" s="25"/>
      <c r="CB3923" s="25"/>
      <c r="CC3923" s="25"/>
      <c r="CD3923" s="2" t="s">
        <v>78</v>
      </c>
      <c r="CE3923" s="2" t="s">
        <v>22336</v>
      </c>
      <c r="CF3923" s="25"/>
      <c r="CG3923" s="25"/>
      <c r="CH3923" s="25"/>
      <c r="CI3923" s="25"/>
      <c r="CJ3923" s="25"/>
    </row>
    <row r="3924" spans="1:88" x14ac:dyDescent="0.2">
      <c r="A3924" s="2" t="s">
        <v>14398</v>
      </c>
      <c r="B3924" s="2" t="s">
        <v>26965</v>
      </c>
      <c r="C3924" s="2" t="s">
        <v>10420</v>
      </c>
      <c r="D3924" s="2"/>
      <c r="E3924" s="2" t="s">
        <v>14398</v>
      </c>
      <c r="F3924" s="2" t="s">
        <v>14399</v>
      </c>
      <c r="G3924" s="2" t="s">
        <v>14400</v>
      </c>
      <c r="H3924" s="2"/>
      <c r="I3924" s="2" t="s">
        <v>61</v>
      </c>
      <c r="J3924" s="2" t="s">
        <v>61</v>
      </c>
      <c r="K3924" s="50" t="s">
        <v>61</v>
      </c>
      <c r="L3924" s="43">
        <v>2019</v>
      </c>
      <c r="M3924" s="2" t="s">
        <v>133</v>
      </c>
      <c r="N3924" s="32">
        <v>25.03895</v>
      </c>
      <c r="O3924" s="32">
        <v>55.28078</v>
      </c>
      <c r="P3924" s="2" t="s">
        <v>2767</v>
      </c>
      <c r="Q3924" s="2" t="s">
        <v>65</v>
      </c>
      <c r="R3924" s="43" t="s">
        <v>18854</v>
      </c>
      <c r="S3924" s="41" t="s">
        <v>1554</v>
      </c>
      <c r="T3924" s="41" t="s">
        <v>18460</v>
      </c>
      <c r="U3924" s="2"/>
      <c r="V3924" s="2"/>
      <c r="W3924" s="41" t="s">
        <v>17589</v>
      </c>
      <c r="X3924" s="2" t="s">
        <v>1598</v>
      </c>
      <c r="Y3924" s="2" t="s">
        <v>76</v>
      </c>
      <c r="Z3924" s="5" t="s">
        <v>10423</v>
      </c>
      <c r="AA3924" s="5" t="s">
        <v>16910</v>
      </c>
      <c r="AB3924" s="5" t="s">
        <v>16317</v>
      </c>
      <c r="AC3924" s="2" t="s">
        <v>5205</v>
      </c>
      <c r="AD3924" s="2">
        <v>1066500</v>
      </c>
      <c r="AE3924" s="5">
        <v>35</v>
      </c>
      <c r="AF3924" s="25"/>
      <c r="AG3924" s="29">
        <v>3</v>
      </c>
      <c r="AH3924" s="2" t="s">
        <v>17974</v>
      </c>
      <c r="AI3924" s="2">
        <v>3</v>
      </c>
      <c r="AJ3924" s="2">
        <v>3</v>
      </c>
      <c r="AK3924" s="2"/>
      <c r="AL3924" s="2"/>
      <c r="AM3924" s="2"/>
      <c r="AN3924" s="2"/>
      <c r="AO3924" s="2"/>
      <c r="AP3924" s="25"/>
      <c r="AQ3924" s="25"/>
      <c r="AR3924" s="2"/>
      <c r="AS3924" s="2"/>
      <c r="AT3924" s="2"/>
      <c r="AU3924" s="25"/>
      <c r="AV3924" s="2"/>
      <c r="AW3924" s="2"/>
      <c r="AX3924" s="25"/>
      <c r="AY3924" s="25"/>
      <c r="AZ3924" s="25"/>
      <c r="BA3924" s="25"/>
      <c r="BB3924" s="25"/>
      <c r="BC3924" s="25"/>
      <c r="BD3924" s="25"/>
      <c r="BE3924" s="25"/>
      <c r="BF3924" s="25"/>
      <c r="BG3924" s="25"/>
      <c r="BH3924" s="25"/>
      <c r="BI3924" s="25"/>
      <c r="BJ3924" s="25"/>
      <c r="BK3924" s="25"/>
      <c r="BL3924" s="25"/>
      <c r="BM3924" s="25"/>
      <c r="BN3924" s="25"/>
      <c r="BO3924" s="25"/>
      <c r="BP3924" s="25"/>
      <c r="BQ3924" s="25"/>
      <c r="BR3924" s="25"/>
      <c r="BS3924" s="25"/>
      <c r="BT3924" s="25"/>
      <c r="BU3924" s="25"/>
      <c r="BV3924" s="25"/>
      <c r="BW3924" s="25"/>
      <c r="BX3924" s="25"/>
      <c r="BY3924" s="25"/>
      <c r="BZ3924" s="25"/>
      <c r="CA3924" s="25"/>
      <c r="CB3924" s="25"/>
      <c r="CC3924" s="25"/>
      <c r="CD3924" s="2" t="s">
        <v>71</v>
      </c>
      <c r="CE3924" s="2" t="s">
        <v>22337</v>
      </c>
      <c r="CF3924" s="25"/>
      <c r="CG3924" s="25"/>
      <c r="CH3924" s="25"/>
      <c r="CI3924" s="25"/>
      <c r="CJ3924" s="25"/>
    </row>
    <row r="3925" spans="1:88" x14ac:dyDescent="0.2">
      <c r="A3925" s="2" t="s">
        <v>14401</v>
      </c>
      <c r="B3925" s="2" t="s">
        <v>26966</v>
      </c>
      <c r="C3925" s="2" t="s">
        <v>10420</v>
      </c>
      <c r="D3925" s="2"/>
      <c r="E3925" s="2" t="s">
        <v>14401</v>
      </c>
      <c r="F3925" s="2" t="s">
        <v>14402</v>
      </c>
      <c r="G3925" s="2" t="s">
        <v>14403</v>
      </c>
      <c r="H3925" s="2"/>
      <c r="I3925" s="2" t="s">
        <v>61</v>
      </c>
      <c r="J3925" s="2" t="s">
        <v>61</v>
      </c>
      <c r="K3925" s="50" t="s">
        <v>61</v>
      </c>
      <c r="L3925" s="43">
        <v>2017</v>
      </c>
      <c r="M3925" s="2" t="s">
        <v>133</v>
      </c>
      <c r="N3925" s="32">
        <v>25.108170000000001</v>
      </c>
      <c r="O3925" s="32">
        <v>55.390949999999997</v>
      </c>
      <c r="P3925" s="2" t="s">
        <v>2767</v>
      </c>
      <c r="Q3925" s="2" t="s">
        <v>65</v>
      </c>
      <c r="R3925" s="43" t="s">
        <v>16802</v>
      </c>
      <c r="S3925" s="41" t="s">
        <v>4851</v>
      </c>
      <c r="T3925" s="41" t="s">
        <v>18462</v>
      </c>
      <c r="U3925" s="2"/>
      <c r="V3925" s="2"/>
      <c r="W3925" s="41" t="s">
        <v>17589</v>
      </c>
      <c r="X3925" s="2" t="s">
        <v>1598</v>
      </c>
      <c r="Y3925" s="2" t="s">
        <v>69</v>
      </c>
      <c r="Z3925" s="5" t="s">
        <v>10423</v>
      </c>
      <c r="AA3925" s="5" t="s">
        <v>16910</v>
      </c>
      <c r="AB3925" s="5" t="s">
        <v>18091</v>
      </c>
      <c r="AC3925" s="2" t="s">
        <v>5247</v>
      </c>
      <c r="AD3925" s="2">
        <v>1081300</v>
      </c>
      <c r="AE3925" s="5">
        <v>30</v>
      </c>
      <c r="AF3925" s="25"/>
      <c r="AG3925" s="29">
        <v>3</v>
      </c>
      <c r="AH3925" s="2" t="s">
        <v>17978</v>
      </c>
      <c r="AI3925" s="2">
        <v>3</v>
      </c>
      <c r="AJ3925" s="2">
        <v>3</v>
      </c>
      <c r="AK3925" s="2"/>
      <c r="AL3925" s="2"/>
      <c r="AM3925" s="2"/>
      <c r="AN3925" s="2"/>
      <c r="AO3925" s="2"/>
      <c r="AP3925" s="25"/>
      <c r="AQ3925" s="25"/>
      <c r="AR3925" s="2"/>
      <c r="AS3925" s="2"/>
      <c r="AT3925" s="2"/>
      <c r="AU3925" s="25"/>
      <c r="AV3925" s="2"/>
      <c r="AW3925" s="2"/>
      <c r="AX3925" s="25"/>
      <c r="AY3925" s="25"/>
      <c r="AZ3925" s="25"/>
      <c r="BA3925" s="25"/>
      <c r="BB3925" s="25"/>
      <c r="BC3925" s="25"/>
      <c r="BD3925" s="25"/>
      <c r="BE3925" s="25"/>
      <c r="BF3925" s="25"/>
      <c r="BG3925" s="25"/>
      <c r="BH3925" s="25"/>
      <c r="BI3925" s="25"/>
      <c r="BJ3925" s="25"/>
      <c r="BK3925" s="25"/>
      <c r="BL3925" s="25"/>
      <c r="BM3925" s="25"/>
      <c r="BN3925" s="25"/>
      <c r="BO3925" s="25"/>
      <c r="BP3925" s="25"/>
      <c r="BQ3925" s="25"/>
      <c r="BR3925" s="25"/>
      <c r="BS3925" s="25"/>
      <c r="BT3925" s="25"/>
      <c r="BU3925" s="25"/>
      <c r="BV3925" s="25"/>
      <c r="BW3925" s="25"/>
      <c r="BX3925" s="25"/>
      <c r="BY3925" s="25"/>
      <c r="BZ3925" s="25"/>
      <c r="CA3925" s="25"/>
      <c r="CB3925" s="25"/>
      <c r="CC3925" s="25"/>
      <c r="CD3925" s="2" t="s">
        <v>78</v>
      </c>
      <c r="CE3925" s="2" t="s">
        <v>22280</v>
      </c>
      <c r="CF3925" s="25"/>
      <c r="CG3925" s="25"/>
      <c r="CH3925" s="25"/>
      <c r="CI3925" s="25"/>
      <c r="CJ3925" s="25"/>
    </row>
    <row r="3926" spans="1:88" x14ac:dyDescent="0.2">
      <c r="A3926" s="2" t="s">
        <v>14404</v>
      </c>
      <c r="B3926" s="2" t="s">
        <v>26967</v>
      </c>
      <c r="C3926" s="2" t="s">
        <v>10420</v>
      </c>
      <c r="D3926" s="2"/>
      <c r="E3926" s="2" t="s">
        <v>14404</v>
      </c>
      <c r="F3926" s="2" t="s">
        <v>14405</v>
      </c>
      <c r="G3926" s="2" t="s">
        <v>14406</v>
      </c>
      <c r="H3926" s="2"/>
      <c r="I3926" s="2" t="s">
        <v>61</v>
      </c>
      <c r="J3926" s="2" t="s">
        <v>61</v>
      </c>
      <c r="K3926" s="50" t="s">
        <v>61</v>
      </c>
      <c r="L3926" s="43">
        <v>2019</v>
      </c>
      <c r="M3926" s="2" t="s">
        <v>133</v>
      </c>
      <c r="N3926" s="32">
        <v>25.116250000000001</v>
      </c>
      <c r="O3926" s="32">
        <v>55.269840000000002</v>
      </c>
      <c r="P3926" s="2" t="s">
        <v>2767</v>
      </c>
      <c r="Q3926" s="2" t="s">
        <v>65</v>
      </c>
      <c r="R3926" s="43" t="s">
        <v>16802</v>
      </c>
      <c r="S3926" s="41" t="s">
        <v>13724</v>
      </c>
      <c r="T3926" s="41" t="s">
        <v>18463</v>
      </c>
      <c r="U3926" s="2"/>
      <c r="V3926" s="2"/>
      <c r="W3926" s="41" t="s">
        <v>17589</v>
      </c>
      <c r="X3926" s="2" t="s">
        <v>1598</v>
      </c>
      <c r="Y3926" s="2" t="s">
        <v>76</v>
      </c>
      <c r="Z3926" s="5" t="s">
        <v>10423</v>
      </c>
      <c r="AA3926" s="5" t="s">
        <v>16910</v>
      </c>
      <c r="AB3926" s="5" t="s">
        <v>16317</v>
      </c>
      <c r="AC3926" s="2" t="s">
        <v>5247</v>
      </c>
      <c r="AD3926" s="2">
        <v>1063100</v>
      </c>
      <c r="AE3926" s="5">
        <v>35</v>
      </c>
      <c r="AF3926" s="25"/>
      <c r="AG3926" s="29">
        <v>3</v>
      </c>
      <c r="AH3926" s="2" t="s">
        <v>17978</v>
      </c>
      <c r="AI3926" s="2">
        <v>3</v>
      </c>
      <c r="AJ3926" s="2">
        <v>3</v>
      </c>
      <c r="AK3926" s="2"/>
      <c r="AL3926" s="2"/>
      <c r="AM3926" s="2"/>
      <c r="AN3926" s="2"/>
      <c r="AO3926" s="2"/>
      <c r="AP3926" s="25"/>
      <c r="AQ3926" s="25"/>
      <c r="AR3926" s="2"/>
      <c r="AS3926" s="2"/>
      <c r="AT3926" s="2"/>
      <c r="AU3926" s="25"/>
      <c r="AV3926" s="2"/>
      <c r="AW3926" s="2"/>
      <c r="AX3926" s="25"/>
      <c r="AY3926" s="25"/>
      <c r="AZ3926" s="25"/>
      <c r="BA3926" s="25"/>
      <c r="BB3926" s="25"/>
      <c r="BC3926" s="25"/>
      <c r="BD3926" s="25"/>
      <c r="BE3926" s="25"/>
      <c r="BF3926" s="25"/>
      <c r="BG3926" s="25"/>
      <c r="BH3926" s="25"/>
      <c r="BI3926" s="25"/>
      <c r="BJ3926" s="25"/>
      <c r="BK3926" s="25"/>
      <c r="BL3926" s="25"/>
      <c r="BM3926" s="25"/>
      <c r="BN3926" s="25"/>
      <c r="BO3926" s="25"/>
      <c r="BP3926" s="25"/>
      <c r="BQ3926" s="25"/>
      <c r="BR3926" s="25"/>
      <c r="BS3926" s="25"/>
      <c r="BT3926" s="25"/>
      <c r="BU3926" s="25"/>
      <c r="BV3926" s="25"/>
      <c r="BW3926" s="25"/>
      <c r="BX3926" s="25"/>
      <c r="BY3926" s="25"/>
      <c r="BZ3926" s="25"/>
      <c r="CA3926" s="25"/>
      <c r="CB3926" s="25"/>
      <c r="CC3926" s="25"/>
      <c r="CD3926" s="2" t="s">
        <v>78</v>
      </c>
      <c r="CE3926" s="2" t="s">
        <v>22338</v>
      </c>
      <c r="CF3926" s="25"/>
      <c r="CG3926" s="25"/>
      <c r="CH3926" s="25"/>
      <c r="CI3926" s="25"/>
      <c r="CJ3926" s="25"/>
    </row>
    <row r="3927" spans="1:88" x14ac:dyDescent="0.2">
      <c r="A3927" s="2" t="s">
        <v>14407</v>
      </c>
      <c r="B3927" s="2" t="s">
        <v>26968</v>
      </c>
      <c r="C3927" s="2" t="s">
        <v>10420</v>
      </c>
      <c r="D3927" s="2"/>
      <c r="E3927" s="2" t="s">
        <v>14407</v>
      </c>
      <c r="F3927" s="2" t="s">
        <v>14408</v>
      </c>
      <c r="G3927" s="2" t="s">
        <v>14409</v>
      </c>
      <c r="H3927" s="2"/>
      <c r="I3927" s="2" t="s">
        <v>61</v>
      </c>
      <c r="J3927" s="2" t="s">
        <v>61</v>
      </c>
      <c r="K3927" s="50" t="s">
        <v>61</v>
      </c>
      <c r="L3927" s="43">
        <v>2015</v>
      </c>
      <c r="M3927" s="2" t="s">
        <v>133</v>
      </c>
      <c r="N3927" s="32">
        <v>25.164010000000001</v>
      </c>
      <c r="O3927" s="32">
        <v>55.418120000000002</v>
      </c>
      <c r="P3927" s="2" t="s">
        <v>2767</v>
      </c>
      <c r="Q3927" s="2" t="s">
        <v>65</v>
      </c>
      <c r="R3927" s="43" t="s">
        <v>18854</v>
      </c>
      <c r="S3927" s="41" t="s">
        <v>272</v>
      </c>
      <c r="T3927" s="41" t="s">
        <v>18461</v>
      </c>
      <c r="U3927" s="2"/>
      <c r="V3927" s="2"/>
      <c r="W3927" s="41" t="s">
        <v>17589</v>
      </c>
      <c r="X3927" s="2" t="s">
        <v>1598</v>
      </c>
      <c r="Y3927" s="2" t="s">
        <v>102</v>
      </c>
      <c r="Z3927" s="5" t="s">
        <v>10423</v>
      </c>
      <c r="AA3927" s="5" t="s">
        <v>16910</v>
      </c>
      <c r="AB3927" s="5" t="s">
        <v>16316</v>
      </c>
      <c r="AC3927" s="2" t="s">
        <v>5205</v>
      </c>
      <c r="AD3927" s="2">
        <v>1062100</v>
      </c>
      <c r="AE3927" s="5">
        <v>23</v>
      </c>
      <c r="AF3927" s="25"/>
      <c r="AG3927" s="29">
        <v>3</v>
      </c>
      <c r="AH3927" s="2" t="s">
        <v>17974</v>
      </c>
      <c r="AI3927" s="2">
        <v>3</v>
      </c>
      <c r="AJ3927" s="2">
        <v>3</v>
      </c>
      <c r="AK3927" s="2"/>
      <c r="AL3927" s="2"/>
      <c r="AM3927" s="2"/>
      <c r="AN3927" s="2"/>
      <c r="AO3927" s="2"/>
      <c r="AP3927" s="25"/>
      <c r="AQ3927" s="25"/>
      <c r="AR3927" s="2"/>
      <c r="AS3927" s="2"/>
      <c r="AT3927" s="2"/>
      <c r="AU3927" s="25"/>
      <c r="AV3927" s="2"/>
      <c r="AW3927" s="2"/>
      <c r="AX3927" s="25"/>
      <c r="AY3927" s="25"/>
      <c r="AZ3927" s="25"/>
      <c r="BA3927" s="25"/>
      <c r="BB3927" s="25"/>
      <c r="BC3927" s="25"/>
      <c r="BD3927" s="25"/>
      <c r="BE3927" s="25"/>
      <c r="BF3927" s="25"/>
      <c r="BG3927" s="25"/>
      <c r="BH3927" s="25"/>
      <c r="BI3927" s="25"/>
      <c r="BJ3927" s="25"/>
      <c r="BK3927" s="25"/>
      <c r="BL3927" s="25"/>
      <c r="BM3927" s="25"/>
      <c r="BN3927" s="25"/>
      <c r="BO3927" s="25"/>
      <c r="BP3927" s="25"/>
      <c r="BQ3927" s="25"/>
      <c r="BR3927" s="25"/>
      <c r="BS3927" s="25"/>
      <c r="BT3927" s="25"/>
      <c r="BU3927" s="25"/>
      <c r="BV3927" s="25"/>
      <c r="BW3927" s="25"/>
      <c r="BX3927" s="25"/>
      <c r="BY3927" s="25"/>
      <c r="BZ3927" s="25"/>
      <c r="CA3927" s="25"/>
      <c r="CB3927" s="25"/>
      <c r="CC3927" s="25"/>
      <c r="CD3927" s="2" t="s">
        <v>78</v>
      </c>
      <c r="CE3927" s="2" t="s">
        <v>22339</v>
      </c>
      <c r="CF3927" s="25"/>
      <c r="CG3927" s="25"/>
      <c r="CH3927" s="25"/>
      <c r="CI3927" s="25"/>
      <c r="CJ3927" s="25"/>
    </row>
    <row r="3928" spans="1:88" x14ac:dyDescent="0.2">
      <c r="A3928" s="2" t="s">
        <v>14410</v>
      </c>
      <c r="B3928" s="2" t="s">
        <v>26969</v>
      </c>
      <c r="C3928" s="2" t="s">
        <v>10420</v>
      </c>
      <c r="D3928" s="2"/>
      <c r="E3928" s="2" t="s">
        <v>14410</v>
      </c>
      <c r="F3928" s="2" t="s">
        <v>14411</v>
      </c>
      <c r="G3928" s="2"/>
      <c r="H3928" s="2"/>
      <c r="I3928" s="2" t="s">
        <v>61</v>
      </c>
      <c r="J3928" s="2" t="s">
        <v>61</v>
      </c>
      <c r="K3928" s="2"/>
      <c r="L3928" s="43">
        <v>2015</v>
      </c>
      <c r="M3928" s="2" t="s">
        <v>133</v>
      </c>
      <c r="N3928" s="32">
        <v>25.144120000000001</v>
      </c>
      <c r="O3928" s="32">
        <v>55.441699999999997</v>
      </c>
      <c r="P3928" s="2" t="s">
        <v>2767</v>
      </c>
      <c r="Q3928" s="2" t="s">
        <v>65</v>
      </c>
      <c r="R3928" s="43" t="s">
        <v>16802</v>
      </c>
      <c r="S3928" s="41" t="s">
        <v>4851</v>
      </c>
      <c r="T3928" s="41" t="s">
        <v>18462</v>
      </c>
      <c r="U3928" s="2"/>
      <c r="V3928" s="2"/>
      <c r="W3928" s="41" t="s">
        <v>144</v>
      </c>
      <c r="X3928" s="2" t="s">
        <v>1598</v>
      </c>
      <c r="Y3928" s="2" t="s">
        <v>76</v>
      </c>
      <c r="Z3928" s="5" t="s">
        <v>10423</v>
      </c>
      <c r="AA3928" s="5" t="s">
        <v>16910</v>
      </c>
      <c r="AB3928" s="5" t="s">
        <v>16317</v>
      </c>
      <c r="AC3928" s="2" t="s">
        <v>3591</v>
      </c>
      <c r="AD3928" s="2">
        <v>1081100</v>
      </c>
      <c r="AE3928" s="5">
        <v>30</v>
      </c>
      <c r="AF3928" s="25"/>
      <c r="AG3928" s="29"/>
      <c r="AH3928" s="2" t="s">
        <v>3591</v>
      </c>
      <c r="AI3928" s="2">
        <v>3</v>
      </c>
      <c r="AJ3928" s="2" t="s">
        <v>3591</v>
      </c>
      <c r="AK3928" s="2"/>
      <c r="AL3928" s="2"/>
      <c r="AM3928" s="2"/>
      <c r="AN3928" s="2"/>
      <c r="AO3928" s="2"/>
      <c r="AP3928" s="25"/>
      <c r="AQ3928" s="25"/>
      <c r="AR3928" s="2"/>
      <c r="AS3928" s="2"/>
      <c r="AT3928" s="2"/>
      <c r="AU3928" s="25"/>
      <c r="AV3928" s="2"/>
      <c r="AW3928" s="2"/>
      <c r="AX3928" s="25"/>
      <c r="AY3928" s="25"/>
      <c r="AZ3928" s="25"/>
      <c r="BA3928" s="25"/>
      <c r="BB3928" s="25"/>
      <c r="BC3928" s="25"/>
      <c r="BD3928" s="25"/>
      <c r="BE3928" s="25"/>
      <c r="BF3928" s="25"/>
      <c r="BG3928" s="25"/>
      <c r="BH3928" s="25"/>
      <c r="BI3928" s="25"/>
      <c r="BJ3928" s="25"/>
      <c r="BK3928" s="25"/>
      <c r="BL3928" s="25"/>
      <c r="BM3928" s="25"/>
      <c r="BN3928" s="25"/>
      <c r="BO3928" s="25"/>
      <c r="BP3928" s="25"/>
      <c r="BQ3928" s="25"/>
      <c r="BR3928" s="25"/>
      <c r="BS3928" s="25"/>
      <c r="BT3928" s="25"/>
      <c r="BU3928" s="25"/>
      <c r="BV3928" s="25"/>
      <c r="BW3928" s="25"/>
      <c r="BX3928" s="25"/>
      <c r="BY3928" s="25"/>
      <c r="BZ3928" s="25"/>
      <c r="CA3928" s="25"/>
      <c r="CB3928" s="25"/>
      <c r="CC3928" s="25"/>
      <c r="CD3928" s="2" t="s">
        <v>78</v>
      </c>
      <c r="CE3928" s="2" t="s">
        <v>22340</v>
      </c>
      <c r="CF3928" s="25"/>
      <c r="CG3928" s="25"/>
      <c r="CH3928" s="25"/>
      <c r="CI3928" s="25"/>
      <c r="CJ3928" s="25"/>
    </row>
    <row r="3929" spans="1:88" x14ac:dyDescent="0.2">
      <c r="A3929" s="2" t="s">
        <v>14412</v>
      </c>
      <c r="B3929" s="2" t="s">
        <v>26970</v>
      </c>
      <c r="C3929" s="2" t="s">
        <v>10420</v>
      </c>
      <c r="D3929" s="2"/>
      <c r="E3929" s="2" t="s">
        <v>14412</v>
      </c>
      <c r="F3929" s="2" t="s">
        <v>14413</v>
      </c>
      <c r="G3929" s="2" t="s">
        <v>18309</v>
      </c>
      <c r="H3929" s="2"/>
      <c r="I3929" s="2" t="s">
        <v>61</v>
      </c>
      <c r="J3929" s="2" t="s">
        <v>61</v>
      </c>
      <c r="K3929" s="50" t="s">
        <v>61</v>
      </c>
      <c r="L3929" s="43">
        <v>2016</v>
      </c>
      <c r="M3929" s="2" t="s">
        <v>133</v>
      </c>
      <c r="N3929" s="32">
        <v>25.081299999999999</v>
      </c>
      <c r="O3929" s="32">
        <v>55.294510000000002</v>
      </c>
      <c r="P3929" s="2" t="s">
        <v>2767</v>
      </c>
      <c r="Q3929" s="2" t="s">
        <v>65</v>
      </c>
      <c r="R3929" s="43" t="s">
        <v>18854</v>
      </c>
      <c r="S3929" s="41" t="s">
        <v>134</v>
      </c>
      <c r="T3929" s="41" t="s">
        <v>18460</v>
      </c>
      <c r="U3929" s="2"/>
      <c r="V3929" s="2"/>
      <c r="W3929" s="41" t="s">
        <v>17589</v>
      </c>
      <c r="X3929" s="2" t="s">
        <v>1598</v>
      </c>
      <c r="Y3929" s="2" t="s">
        <v>10437</v>
      </c>
      <c r="Z3929" s="5" t="s">
        <v>10423</v>
      </c>
      <c r="AA3929" s="5" t="s">
        <v>16910</v>
      </c>
      <c r="AB3929" s="5" t="s">
        <v>18090</v>
      </c>
      <c r="AC3929" s="2" t="s">
        <v>5205</v>
      </c>
      <c r="AD3929" s="2">
        <v>1064500</v>
      </c>
      <c r="AE3929" s="5">
        <v>30</v>
      </c>
      <c r="AF3929" s="25"/>
      <c r="AG3929" s="29">
        <v>3</v>
      </c>
      <c r="AH3929" s="2" t="s">
        <v>17974</v>
      </c>
      <c r="AI3929" s="2">
        <v>3</v>
      </c>
      <c r="AJ3929" s="2">
        <v>3</v>
      </c>
      <c r="AK3929" s="2"/>
      <c r="AL3929" s="2"/>
      <c r="AM3929" s="2"/>
      <c r="AN3929" s="2"/>
      <c r="AO3929" s="2"/>
      <c r="AP3929" s="25"/>
      <c r="AQ3929" s="25"/>
      <c r="AR3929" s="2"/>
      <c r="AS3929" s="2"/>
      <c r="AT3929" s="2"/>
      <c r="AU3929" s="25"/>
      <c r="AV3929" s="2"/>
      <c r="AW3929" s="2"/>
      <c r="AX3929" s="25"/>
      <c r="AY3929" s="25"/>
      <c r="AZ3929" s="25"/>
      <c r="BA3929" s="25"/>
      <c r="BB3929" s="25"/>
      <c r="BC3929" s="25"/>
      <c r="BD3929" s="25"/>
      <c r="BE3929" s="25"/>
      <c r="BF3929" s="25"/>
      <c r="BG3929" s="25"/>
      <c r="BH3929" s="25"/>
      <c r="BI3929" s="25"/>
      <c r="BJ3929" s="25"/>
      <c r="BK3929" s="25"/>
      <c r="BL3929" s="25"/>
      <c r="BM3929" s="25"/>
      <c r="BN3929" s="25"/>
      <c r="BO3929" s="25"/>
      <c r="BP3929" s="25"/>
      <c r="BQ3929" s="25"/>
      <c r="BR3929" s="25"/>
      <c r="BS3929" s="25"/>
      <c r="BT3929" s="25"/>
      <c r="BU3929" s="25"/>
      <c r="BV3929" s="25"/>
      <c r="BW3929" s="25"/>
      <c r="BX3929" s="25"/>
      <c r="BY3929" s="25"/>
      <c r="BZ3929" s="25"/>
      <c r="CA3929" s="25"/>
      <c r="CB3929" s="25"/>
      <c r="CC3929" s="25"/>
      <c r="CD3929" s="2" t="s">
        <v>78</v>
      </c>
      <c r="CE3929" s="2" t="s">
        <v>22341</v>
      </c>
      <c r="CF3929" s="25"/>
      <c r="CG3929" s="25"/>
      <c r="CH3929" s="25"/>
      <c r="CI3929" s="25"/>
      <c r="CJ3929" s="25"/>
    </row>
    <row r="3930" spans="1:88" x14ac:dyDescent="0.2">
      <c r="A3930" s="2" t="s">
        <v>14414</v>
      </c>
      <c r="B3930" s="2" t="s">
        <v>26971</v>
      </c>
      <c r="C3930" s="2" t="s">
        <v>10420</v>
      </c>
      <c r="D3930" s="2"/>
      <c r="E3930" s="2" t="s">
        <v>14414</v>
      </c>
      <c r="F3930" s="2" t="s">
        <v>14415</v>
      </c>
      <c r="G3930" s="2" t="s">
        <v>14416</v>
      </c>
      <c r="H3930" s="2"/>
      <c r="I3930" s="2" t="s">
        <v>61</v>
      </c>
      <c r="J3930" s="2" t="s">
        <v>61</v>
      </c>
      <c r="K3930" s="50" t="s">
        <v>61</v>
      </c>
      <c r="L3930" s="43">
        <v>2010</v>
      </c>
      <c r="M3930" s="2" t="s">
        <v>133</v>
      </c>
      <c r="N3930" s="32">
        <v>25.295909999999999</v>
      </c>
      <c r="O3930" s="32">
        <v>55.381120000000003</v>
      </c>
      <c r="P3930" s="2" t="s">
        <v>2767</v>
      </c>
      <c r="Q3930" s="2" t="s">
        <v>65</v>
      </c>
      <c r="R3930" s="43" t="s">
        <v>18854</v>
      </c>
      <c r="S3930" s="41" t="s">
        <v>10732</v>
      </c>
      <c r="T3930" s="41" t="s">
        <v>18461</v>
      </c>
      <c r="U3930" s="2"/>
      <c r="V3930" s="2"/>
      <c r="W3930" s="41" t="s">
        <v>17589</v>
      </c>
      <c r="X3930" s="2" t="s">
        <v>1598</v>
      </c>
      <c r="Y3930" s="2" t="s">
        <v>10437</v>
      </c>
      <c r="Z3930" s="5" t="s">
        <v>10423</v>
      </c>
      <c r="AA3930" s="5" t="s">
        <v>16910</v>
      </c>
      <c r="AB3930" s="5" t="s">
        <v>18090</v>
      </c>
      <c r="AC3930" s="2" t="s">
        <v>5205</v>
      </c>
      <c r="AD3930" s="2">
        <v>1024100</v>
      </c>
      <c r="AE3930" s="5">
        <v>48</v>
      </c>
      <c r="AF3930" s="25"/>
      <c r="AG3930" s="29">
        <v>3</v>
      </c>
      <c r="AH3930" s="2" t="s">
        <v>17974</v>
      </c>
      <c r="AI3930" s="2">
        <v>3</v>
      </c>
      <c r="AJ3930" s="2">
        <v>3</v>
      </c>
      <c r="AK3930" s="2"/>
      <c r="AL3930" s="2"/>
      <c r="AM3930" s="2"/>
      <c r="AN3930" s="2"/>
      <c r="AO3930" s="2"/>
      <c r="AP3930" s="25"/>
      <c r="AQ3930" s="25"/>
      <c r="AR3930" s="2"/>
      <c r="AS3930" s="2"/>
      <c r="AT3930" s="2"/>
      <c r="AU3930" s="25"/>
      <c r="AV3930" s="2"/>
      <c r="AW3930" s="2"/>
      <c r="AX3930" s="25"/>
      <c r="AY3930" s="25"/>
      <c r="AZ3930" s="25"/>
      <c r="BA3930" s="25"/>
      <c r="BB3930" s="25"/>
      <c r="BC3930" s="25"/>
      <c r="BD3930" s="25"/>
      <c r="BE3930" s="25"/>
      <c r="BF3930" s="25"/>
      <c r="BG3930" s="25"/>
      <c r="BH3930" s="25"/>
      <c r="BI3930" s="25"/>
      <c r="BJ3930" s="25"/>
      <c r="BK3930" s="25"/>
      <c r="BL3930" s="25"/>
      <c r="BM3930" s="25"/>
      <c r="BN3930" s="25"/>
      <c r="BO3930" s="25"/>
      <c r="BP3930" s="25"/>
      <c r="BQ3930" s="25"/>
      <c r="BR3930" s="25"/>
      <c r="BS3930" s="25"/>
      <c r="BT3930" s="25"/>
      <c r="BU3930" s="25"/>
      <c r="BV3930" s="25"/>
      <c r="BW3930" s="25"/>
      <c r="BX3930" s="25"/>
      <c r="BY3930" s="25"/>
      <c r="BZ3930" s="25"/>
      <c r="CA3930" s="25"/>
      <c r="CB3930" s="25"/>
      <c r="CC3930" s="25"/>
      <c r="CD3930" s="2" t="s">
        <v>78</v>
      </c>
      <c r="CE3930" s="2" t="s">
        <v>22342</v>
      </c>
      <c r="CF3930" s="25"/>
      <c r="CG3930" s="25"/>
      <c r="CH3930" s="25"/>
      <c r="CI3930" s="25"/>
      <c r="CJ3930" s="25"/>
    </row>
    <row r="3931" spans="1:88" x14ac:dyDescent="0.2">
      <c r="A3931" s="2" t="s">
        <v>14417</v>
      </c>
      <c r="B3931" s="2" t="s">
        <v>26972</v>
      </c>
      <c r="C3931" s="2" t="s">
        <v>10420</v>
      </c>
      <c r="D3931" s="2"/>
      <c r="E3931" s="2" t="s">
        <v>14417</v>
      </c>
      <c r="F3931" s="2" t="s">
        <v>14418</v>
      </c>
      <c r="G3931" s="2" t="s">
        <v>16168</v>
      </c>
      <c r="H3931" s="2"/>
      <c r="I3931" s="2" t="s">
        <v>61</v>
      </c>
      <c r="J3931" s="2" t="s">
        <v>61</v>
      </c>
      <c r="K3931" s="50" t="s">
        <v>61</v>
      </c>
      <c r="L3931" s="43">
        <v>2015</v>
      </c>
      <c r="M3931" s="2" t="s">
        <v>133</v>
      </c>
      <c r="N3931" s="32">
        <v>25.243790000000001</v>
      </c>
      <c r="O3931" s="32">
        <v>55.272480000000002</v>
      </c>
      <c r="P3931" s="2" t="s">
        <v>2767</v>
      </c>
      <c r="Q3931" s="2" t="s">
        <v>65</v>
      </c>
      <c r="R3931" s="43" t="s">
        <v>16802</v>
      </c>
      <c r="S3931" s="41" t="s">
        <v>4851</v>
      </c>
      <c r="T3931" s="41" t="s">
        <v>18462</v>
      </c>
      <c r="U3931" s="2"/>
      <c r="V3931" s="2"/>
      <c r="W3931" s="41" t="s">
        <v>17589</v>
      </c>
      <c r="X3931" s="2" t="s">
        <v>1598</v>
      </c>
      <c r="Y3931" s="2" t="s">
        <v>76</v>
      </c>
      <c r="Z3931" s="5" t="s">
        <v>10423</v>
      </c>
      <c r="AA3931" s="5" t="s">
        <v>16910</v>
      </c>
      <c r="AB3931" s="5" t="s">
        <v>16317</v>
      </c>
      <c r="AC3931" s="2" t="s">
        <v>5205</v>
      </c>
      <c r="AD3931" s="2">
        <v>1032100</v>
      </c>
      <c r="AE3931" s="5">
        <v>35</v>
      </c>
      <c r="AF3931" s="25"/>
      <c r="AG3931" s="29">
        <v>3</v>
      </c>
      <c r="AH3931" s="2" t="s">
        <v>17974</v>
      </c>
      <c r="AI3931" s="2">
        <v>3</v>
      </c>
      <c r="AJ3931" s="2">
        <v>3</v>
      </c>
      <c r="AK3931" s="2"/>
      <c r="AL3931" s="2"/>
      <c r="AM3931" s="2"/>
      <c r="AN3931" s="2"/>
      <c r="AO3931" s="2"/>
      <c r="AP3931" s="25"/>
      <c r="AQ3931" s="25"/>
      <c r="AR3931" s="2"/>
      <c r="AS3931" s="2"/>
      <c r="AT3931" s="2"/>
      <c r="AU3931" s="25"/>
      <c r="AV3931" s="2"/>
      <c r="AW3931" s="2"/>
      <c r="AX3931" s="25"/>
      <c r="AY3931" s="25"/>
      <c r="AZ3931" s="25"/>
      <c r="BA3931" s="25"/>
      <c r="BB3931" s="25"/>
      <c r="BC3931" s="25"/>
      <c r="BD3931" s="25"/>
      <c r="BE3931" s="25"/>
      <c r="BF3931" s="25"/>
      <c r="BG3931" s="25"/>
      <c r="BH3931" s="25"/>
      <c r="BI3931" s="25"/>
      <c r="BJ3931" s="25"/>
      <c r="BK3931" s="25"/>
      <c r="BL3931" s="25"/>
      <c r="BM3931" s="25"/>
      <c r="BN3931" s="25"/>
      <c r="BO3931" s="25"/>
      <c r="BP3931" s="25"/>
      <c r="BQ3931" s="25"/>
      <c r="BR3931" s="25"/>
      <c r="BS3931" s="25"/>
      <c r="BT3931" s="25"/>
      <c r="BU3931" s="25"/>
      <c r="BV3931" s="25"/>
      <c r="BW3931" s="25"/>
      <c r="BX3931" s="25"/>
      <c r="BY3931" s="25"/>
      <c r="BZ3931" s="25"/>
      <c r="CA3931" s="25"/>
      <c r="CB3931" s="25"/>
      <c r="CC3931" s="25"/>
      <c r="CD3931" s="2" t="s">
        <v>78</v>
      </c>
      <c r="CE3931" s="2" t="s">
        <v>22343</v>
      </c>
      <c r="CF3931" s="25"/>
      <c r="CG3931" s="25"/>
      <c r="CH3931" s="25"/>
      <c r="CI3931" s="25"/>
      <c r="CJ3931" s="25"/>
    </row>
    <row r="3932" spans="1:88" x14ac:dyDescent="0.2">
      <c r="A3932" s="2" t="s">
        <v>14419</v>
      </c>
      <c r="B3932" s="2" t="s">
        <v>26973</v>
      </c>
      <c r="C3932" s="2" t="s">
        <v>10420</v>
      </c>
      <c r="D3932" s="2"/>
      <c r="E3932" s="2" t="s">
        <v>14419</v>
      </c>
      <c r="F3932" s="2" t="s">
        <v>14420</v>
      </c>
      <c r="G3932" s="2" t="s">
        <v>16411</v>
      </c>
      <c r="H3932" s="2"/>
      <c r="I3932" s="2" t="s">
        <v>61</v>
      </c>
      <c r="J3932" s="2" t="s">
        <v>61</v>
      </c>
      <c r="K3932" s="50" t="s">
        <v>61</v>
      </c>
      <c r="L3932" s="43">
        <v>2017</v>
      </c>
      <c r="M3932" s="2" t="s">
        <v>133</v>
      </c>
      <c r="N3932" s="32">
        <v>25.217020000000002</v>
      </c>
      <c r="O3932" s="32">
        <v>55.338749999999997</v>
      </c>
      <c r="P3932" s="2" t="s">
        <v>2767</v>
      </c>
      <c r="Q3932" s="2" t="s">
        <v>65</v>
      </c>
      <c r="R3932" s="43" t="s">
        <v>18854</v>
      </c>
      <c r="S3932" s="41" t="s">
        <v>2233</v>
      </c>
      <c r="T3932" s="41" t="s">
        <v>18460</v>
      </c>
      <c r="U3932" s="2"/>
      <c r="V3932" s="2"/>
      <c r="W3932" s="41" t="s">
        <v>17589</v>
      </c>
      <c r="X3932" s="2" t="s">
        <v>1598</v>
      </c>
      <c r="Y3932" s="2" t="s">
        <v>102</v>
      </c>
      <c r="Z3932" s="5" t="s">
        <v>20</v>
      </c>
      <c r="AA3932" s="5" t="s">
        <v>16910</v>
      </c>
      <c r="AB3932" s="5" t="s">
        <v>16316</v>
      </c>
      <c r="AC3932" s="2" t="s">
        <v>5205</v>
      </c>
      <c r="AD3932" s="2">
        <v>1032600</v>
      </c>
      <c r="AE3932" s="5">
        <v>30</v>
      </c>
      <c r="AF3932" s="25"/>
      <c r="AG3932" s="29">
        <v>3</v>
      </c>
      <c r="AH3932" s="2" t="s">
        <v>17974</v>
      </c>
      <c r="AI3932" s="2">
        <v>3</v>
      </c>
      <c r="AJ3932" s="2">
        <v>3</v>
      </c>
      <c r="AK3932" s="2"/>
      <c r="AL3932" s="2"/>
      <c r="AM3932" s="2"/>
      <c r="AN3932" s="2"/>
      <c r="AO3932" s="2"/>
      <c r="AP3932" s="25"/>
      <c r="AQ3932" s="25"/>
      <c r="AR3932" s="2"/>
      <c r="AS3932" s="2"/>
      <c r="AT3932" s="2"/>
      <c r="AU3932" s="25"/>
      <c r="AV3932" s="2"/>
      <c r="AW3932" s="2"/>
      <c r="AX3932" s="25"/>
      <c r="AY3932" s="25"/>
      <c r="AZ3932" s="25"/>
      <c r="BA3932" s="25"/>
      <c r="BB3932" s="25"/>
      <c r="BC3932" s="25"/>
      <c r="BD3932" s="25"/>
      <c r="BE3932" s="25"/>
      <c r="BF3932" s="25"/>
      <c r="BG3932" s="25"/>
      <c r="BH3932" s="25"/>
      <c r="BI3932" s="25"/>
      <c r="BJ3932" s="25"/>
      <c r="BK3932" s="25"/>
      <c r="BL3932" s="25"/>
      <c r="BM3932" s="25"/>
      <c r="BN3932" s="25"/>
      <c r="BO3932" s="25"/>
      <c r="BP3932" s="25"/>
      <c r="BQ3932" s="25"/>
      <c r="BR3932" s="25"/>
      <c r="BS3932" s="25"/>
      <c r="BT3932" s="25"/>
      <c r="BU3932" s="25"/>
      <c r="BV3932" s="25"/>
      <c r="BW3932" s="25"/>
      <c r="BX3932" s="25"/>
      <c r="BY3932" s="25"/>
      <c r="BZ3932" s="25"/>
      <c r="CA3932" s="25"/>
      <c r="CB3932" s="25"/>
      <c r="CC3932" s="25"/>
      <c r="CD3932" s="2" t="s">
        <v>78</v>
      </c>
      <c r="CE3932" s="2" t="s">
        <v>22344</v>
      </c>
      <c r="CF3932" s="25"/>
      <c r="CG3932" s="25"/>
      <c r="CH3932" s="25"/>
      <c r="CI3932" s="25"/>
      <c r="CJ3932" s="25"/>
    </row>
    <row r="3933" spans="1:88" x14ac:dyDescent="0.2">
      <c r="A3933" s="2" t="s">
        <v>14421</v>
      </c>
      <c r="B3933" s="2" t="s">
        <v>26974</v>
      </c>
      <c r="C3933" s="2" t="s">
        <v>10420</v>
      </c>
      <c r="D3933" s="2"/>
      <c r="E3933" s="2" t="s">
        <v>14421</v>
      </c>
      <c r="F3933" s="2" t="s">
        <v>14422</v>
      </c>
      <c r="G3933" s="2"/>
      <c r="H3933" s="2"/>
      <c r="I3933" s="2" t="s">
        <v>61</v>
      </c>
      <c r="J3933" s="2" t="s">
        <v>61</v>
      </c>
      <c r="K3933" s="2"/>
      <c r="L3933" s="43">
        <v>2018</v>
      </c>
      <c r="M3933" s="2" t="s">
        <v>133</v>
      </c>
      <c r="N3933" s="32">
        <v>24.995339999999999</v>
      </c>
      <c r="O3933" s="32">
        <v>55.381810000000002</v>
      </c>
      <c r="P3933" s="2" t="s">
        <v>2767</v>
      </c>
      <c r="Q3933" s="2" t="s">
        <v>65</v>
      </c>
      <c r="R3933" s="43" t="s">
        <v>18854</v>
      </c>
      <c r="S3933" s="41" t="s">
        <v>14423</v>
      </c>
      <c r="T3933" s="41" t="s">
        <v>18460</v>
      </c>
      <c r="U3933" s="2"/>
      <c r="V3933" s="2"/>
      <c r="W3933" s="41" t="s">
        <v>144</v>
      </c>
      <c r="X3933" s="2" t="s">
        <v>1598</v>
      </c>
      <c r="Y3933" s="2" t="s">
        <v>76</v>
      </c>
      <c r="Z3933" s="5" t="s">
        <v>10423</v>
      </c>
      <c r="AA3933" s="5" t="s">
        <v>10937</v>
      </c>
      <c r="AB3933" s="5" t="s">
        <v>16317</v>
      </c>
      <c r="AC3933" s="2" t="s">
        <v>3591</v>
      </c>
      <c r="AD3933" s="2">
        <v>1091600</v>
      </c>
      <c r="AE3933" s="5">
        <v>25</v>
      </c>
      <c r="AF3933" s="25"/>
      <c r="AG3933" s="29"/>
      <c r="AH3933" s="2" t="s">
        <v>3591</v>
      </c>
      <c r="AI3933" s="2">
        <v>3</v>
      </c>
      <c r="AJ3933" s="2" t="s">
        <v>3591</v>
      </c>
      <c r="AK3933" s="2"/>
      <c r="AL3933" s="2"/>
      <c r="AM3933" s="2"/>
      <c r="AN3933" s="2"/>
      <c r="AO3933" s="2"/>
      <c r="AP3933" s="25"/>
      <c r="AQ3933" s="25"/>
      <c r="AR3933" s="2"/>
      <c r="AS3933" s="2"/>
      <c r="AT3933" s="2"/>
      <c r="AU3933" s="25"/>
      <c r="AV3933" s="2"/>
      <c r="AW3933" s="2"/>
      <c r="AX3933" s="25"/>
      <c r="AY3933" s="25"/>
      <c r="AZ3933" s="25"/>
      <c r="BA3933" s="25"/>
      <c r="BB3933" s="25"/>
      <c r="BC3933" s="25"/>
      <c r="BD3933" s="25"/>
      <c r="BE3933" s="25"/>
      <c r="BF3933" s="25"/>
      <c r="BG3933" s="25"/>
      <c r="BH3933" s="25"/>
      <c r="BI3933" s="25"/>
      <c r="BJ3933" s="25"/>
      <c r="BK3933" s="25"/>
      <c r="BL3933" s="25"/>
      <c r="BM3933" s="25"/>
      <c r="BN3933" s="25"/>
      <c r="BO3933" s="25"/>
      <c r="BP3933" s="25"/>
      <c r="BQ3933" s="25"/>
      <c r="BR3933" s="25"/>
      <c r="BS3933" s="25"/>
      <c r="BT3933" s="25"/>
      <c r="BU3933" s="25"/>
      <c r="BV3933" s="25"/>
      <c r="BW3933" s="25"/>
      <c r="BX3933" s="25"/>
      <c r="BY3933" s="25"/>
      <c r="BZ3933" s="25"/>
      <c r="CA3933" s="25"/>
      <c r="CB3933" s="25"/>
      <c r="CC3933" s="25"/>
      <c r="CD3933" s="2" t="s">
        <v>78</v>
      </c>
      <c r="CE3933" s="2" t="s">
        <v>22345</v>
      </c>
      <c r="CF3933" s="25"/>
      <c r="CG3933" s="25"/>
      <c r="CH3933" s="25"/>
      <c r="CI3933" s="25"/>
      <c r="CJ3933" s="25"/>
    </row>
    <row r="3934" spans="1:88" x14ac:dyDescent="0.2">
      <c r="A3934" s="2" t="s">
        <v>14424</v>
      </c>
      <c r="B3934" s="2" t="s">
        <v>26975</v>
      </c>
      <c r="C3934" s="2" t="s">
        <v>10420</v>
      </c>
      <c r="D3934" s="2"/>
      <c r="E3934" s="2" t="s">
        <v>14424</v>
      </c>
      <c r="F3934" s="2" t="s">
        <v>14425</v>
      </c>
      <c r="G3934" s="2"/>
      <c r="H3934" s="2"/>
      <c r="I3934" s="2" t="s">
        <v>61</v>
      </c>
      <c r="J3934" s="2" t="s">
        <v>61</v>
      </c>
      <c r="K3934" s="2"/>
      <c r="L3934" s="43">
        <v>2017</v>
      </c>
      <c r="M3934" s="2" t="s">
        <v>133</v>
      </c>
      <c r="N3934" s="32">
        <v>25.11074</v>
      </c>
      <c r="O3934" s="32">
        <v>55.333359999999999</v>
      </c>
      <c r="P3934" s="2" t="s">
        <v>2767</v>
      </c>
      <c r="Q3934" s="2" t="s">
        <v>65</v>
      </c>
      <c r="R3934" s="43" t="s">
        <v>16802</v>
      </c>
      <c r="S3934" s="41" t="s">
        <v>5954</v>
      </c>
      <c r="T3934" s="41" t="s">
        <v>18462</v>
      </c>
      <c r="U3934" s="2"/>
      <c r="V3934" s="2"/>
      <c r="W3934" s="41" t="s">
        <v>144</v>
      </c>
      <c r="X3934" s="2" t="s">
        <v>1598</v>
      </c>
      <c r="Y3934" s="2" t="s">
        <v>69</v>
      </c>
      <c r="Z3934" s="5" t="s">
        <v>10423</v>
      </c>
      <c r="AA3934" s="5" t="s">
        <v>10937</v>
      </c>
      <c r="AB3934" s="5" t="s">
        <v>18091</v>
      </c>
      <c r="AC3934" s="2" t="s">
        <v>3591</v>
      </c>
      <c r="AD3934" s="2">
        <v>1064500</v>
      </c>
      <c r="AE3934" s="5">
        <v>30</v>
      </c>
      <c r="AF3934" s="25"/>
      <c r="AG3934" s="29"/>
      <c r="AH3934" s="2" t="s">
        <v>3591</v>
      </c>
      <c r="AI3934" s="2">
        <v>3</v>
      </c>
      <c r="AJ3934" s="2" t="s">
        <v>3591</v>
      </c>
      <c r="AK3934" s="2"/>
      <c r="AL3934" s="2"/>
      <c r="AM3934" s="2"/>
      <c r="AN3934" s="2"/>
      <c r="AO3934" s="2"/>
      <c r="AP3934" s="25"/>
      <c r="AQ3934" s="25"/>
      <c r="AR3934" s="2"/>
      <c r="AS3934" s="2"/>
      <c r="AT3934" s="2"/>
      <c r="AU3934" s="25"/>
      <c r="AV3934" s="2"/>
      <c r="AW3934" s="2"/>
      <c r="AX3934" s="25"/>
      <c r="AY3934" s="25"/>
      <c r="AZ3934" s="25"/>
      <c r="BA3934" s="25"/>
      <c r="BB3934" s="25"/>
      <c r="BC3934" s="25"/>
      <c r="BD3934" s="25"/>
      <c r="BE3934" s="25"/>
      <c r="BF3934" s="25"/>
      <c r="BG3934" s="25"/>
      <c r="BH3934" s="25"/>
      <c r="BI3934" s="25"/>
      <c r="BJ3934" s="25"/>
      <c r="BK3934" s="25"/>
      <c r="BL3934" s="25"/>
      <c r="BM3934" s="25"/>
      <c r="BN3934" s="25"/>
      <c r="BO3934" s="25"/>
      <c r="BP3934" s="25"/>
      <c r="BQ3934" s="25"/>
      <c r="BR3934" s="25"/>
      <c r="BS3934" s="25"/>
      <c r="BT3934" s="25"/>
      <c r="BU3934" s="25"/>
      <c r="BV3934" s="25"/>
      <c r="BW3934" s="25"/>
      <c r="BX3934" s="25"/>
      <c r="BY3934" s="25"/>
      <c r="BZ3934" s="25"/>
      <c r="CA3934" s="25"/>
      <c r="CB3934" s="25"/>
      <c r="CC3934" s="25"/>
      <c r="CD3934" s="2" t="s">
        <v>71</v>
      </c>
      <c r="CE3934" s="2">
        <v>0</v>
      </c>
      <c r="CF3934" s="25"/>
      <c r="CG3934" s="25"/>
      <c r="CH3934" s="25"/>
      <c r="CI3934" s="25"/>
      <c r="CJ3934" s="25"/>
    </row>
    <row r="3935" spans="1:88" x14ac:dyDescent="0.2">
      <c r="A3935" s="2" t="s">
        <v>14426</v>
      </c>
      <c r="B3935" s="2" t="s">
        <v>26976</v>
      </c>
      <c r="C3935" s="2" t="s">
        <v>10420</v>
      </c>
      <c r="D3935" s="2"/>
      <c r="E3935" s="2" t="s">
        <v>14426</v>
      </c>
      <c r="F3935" s="2" t="s">
        <v>14427</v>
      </c>
      <c r="G3935" s="2" t="s">
        <v>17578</v>
      </c>
      <c r="H3935" s="2"/>
      <c r="I3935" s="2" t="s">
        <v>61</v>
      </c>
      <c r="J3935" s="2" t="s">
        <v>61</v>
      </c>
      <c r="K3935" s="50" t="s">
        <v>61</v>
      </c>
      <c r="L3935" s="43">
        <v>2019</v>
      </c>
      <c r="M3935" s="2" t="s">
        <v>133</v>
      </c>
      <c r="N3935" s="32">
        <v>25.152550000000002</v>
      </c>
      <c r="O3935" s="32">
        <v>55.295650000000002</v>
      </c>
      <c r="P3935" s="2" t="s">
        <v>2767</v>
      </c>
      <c r="Q3935" s="2" t="s">
        <v>65</v>
      </c>
      <c r="R3935" s="43" t="s">
        <v>16802</v>
      </c>
      <c r="S3935" s="41" t="s">
        <v>5954</v>
      </c>
      <c r="T3935" s="41" t="s">
        <v>18462</v>
      </c>
      <c r="U3935" s="2"/>
      <c r="V3935" s="2"/>
      <c r="W3935" s="41" t="s">
        <v>17589</v>
      </c>
      <c r="X3935" s="2" t="s">
        <v>1598</v>
      </c>
      <c r="Y3935" s="2" t="s">
        <v>102</v>
      </c>
      <c r="Z3935" s="5" t="s">
        <v>20</v>
      </c>
      <c r="AA3935" s="5" t="s">
        <v>16910</v>
      </c>
      <c r="AB3935" s="5" t="s">
        <v>16316</v>
      </c>
      <c r="AC3935" s="2" t="s">
        <v>5205</v>
      </c>
      <c r="AD3935" s="2">
        <v>1061800</v>
      </c>
      <c r="AE3935" s="5">
        <v>30</v>
      </c>
      <c r="AF3935" s="25"/>
      <c r="AG3935" s="29">
        <v>3</v>
      </c>
      <c r="AH3935" s="2" t="s">
        <v>17974</v>
      </c>
      <c r="AI3935" s="2">
        <v>3</v>
      </c>
      <c r="AJ3935" s="2">
        <v>3</v>
      </c>
      <c r="AK3935" s="2"/>
      <c r="AL3935" s="2"/>
      <c r="AM3935" s="2"/>
      <c r="AN3935" s="2"/>
      <c r="AO3935" s="2"/>
      <c r="AP3935" s="25"/>
      <c r="AQ3935" s="25"/>
      <c r="AR3935" s="2"/>
      <c r="AS3935" s="2"/>
      <c r="AT3935" s="2"/>
      <c r="AU3935" s="25"/>
      <c r="AV3935" s="2"/>
      <c r="AW3935" s="2"/>
      <c r="AX3935" s="25"/>
      <c r="AY3935" s="25"/>
      <c r="AZ3935" s="25"/>
      <c r="BA3935" s="25"/>
      <c r="BB3935" s="25"/>
      <c r="BC3935" s="25"/>
      <c r="BD3935" s="25"/>
      <c r="BE3935" s="25"/>
      <c r="BF3935" s="25"/>
      <c r="BG3935" s="25"/>
      <c r="BH3935" s="25"/>
      <c r="BI3935" s="25"/>
      <c r="BJ3935" s="25"/>
      <c r="BK3935" s="25"/>
      <c r="BL3935" s="25"/>
      <c r="BM3935" s="25"/>
      <c r="BN3935" s="25"/>
      <c r="BO3935" s="25"/>
      <c r="BP3935" s="25"/>
      <c r="BQ3935" s="25"/>
      <c r="BR3935" s="25"/>
      <c r="BS3935" s="25"/>
      <c r="BT3935" s="25"/>
      <c r="BU3935" s="25"/>
      <c r="BV3935" s="25"/>
      <c r="BW3935" s="25"/>
      <c r="BX3935" s="25"/>
      <c r="BY3935" s="25"/>
      <c r="BZ3935" s="25"/>
      <c r="CA3935" s="25"/>
      <c r="CB3935" s="25"/>
      <c r="CC3935" s="25"/>
      <c r="CD3935" s="2" t="s">
        <v>71</v>
      </c>
      <c r="CE3935" s="2">
        <v>0</v>
      </c>
      <c r="CF3935" s="25"/>
      <c r="CG3935" s="25"/>
      <c r="CH3935" s="25"/>
      <c r="CI3935" s="25"/>
      <c r="CJ3935" s="25"/>
    </row>
    <row r="3936" spans="1:88" x14ac:dyDescent="0.2">
      <c r="A3936" s="2" t="s">
        <v>14428</v>
      </c>
      <c r="B3936" s="2" t="s">
        <v>26977</v>
      </c>
      <c r="C3936" s="2" t="s">
        <v>10420</v>
      </c>
      <c r="D3936" s="2"/>
      <c r="E3936" s="2" t="s">
        <v>14428</v>
      </c>
      <c r="F3936" s="2" t="s">
        <v>14429</v>
      </c>
      <c r="G3936" s="2" t="s">
        <v>14430</v>
      </c>
      <c r="H3936" s="2"/>
      <c r="I3936" s="2" t="s">
        <v>61</v>
      </c>
      <c r="J3936" s="2" t="s">
        <v>61</v>
      </c>
      <c r="K3936" s="50" t="s">
        <v>61</v>
      </c>
      <c r="L3936" s="43">
        <v>2017</v>
      </c>
      <c r="M3936" s="2" t="s">
        <v>133</v>
      </c>
      <c r="N3936" s="32">
        <v>25.198640000000001</v>
      </c>
      <c r="O3936" s="32">
        <v>55.274679999999996</v>
      </c>
      <c r="P3936" s="2" t="s">
        <v>2767</v>
      </c>
      <c r="Q3936" s="2" t="s">
        <v>65</v>
      </c>
      <c r="R3936" s="43" t="s">
        <v>18854</v>
      </c>
      <c r="S3936" s="41" t="s">
        <v>272</v>
      </c>
      <c r="T3936" s="41" t="s">
        <v>18461</v>
      </c>
      <c r="U3936" s="2"/>
      <c r="V3936" s="2"/>
      <c r="W3936" s="41" t="s">
        <v>17589</v>
      </c>
      <c r="X3936" s="2" t="s">
        <v>1598</v>
      </c>
      <c r="Y3936" s="2" t="s">
        <v>102</v>
      </c>
      <c r="Z3936" s="5" t="s">
        <v>20</v>
      </c>
      <c r="AA3936" s="5" t="s">
        <v>16910</v>
      </c>
      <c r="AB3936" s="5" t="s">
        <v>16316</v>
      </c>
      <c r="AC3936" s="2" t="s">
        <v>5205</v>
      </c>
      <c r="AD3936" s="2">
        <v>1034500</v>
      </c>
      <c r="AE3936" s="5">
        <v>22</v>
      </c>
      <c r="AF3936" s="25"/>
      <c r="AG3936" s="29">
        <v>3</v>
      </c>
      <c r="AH3936" s="2" t="s">
        <v>17974</v>
      </c>
      <c r="AI3936" s="2">
        <v>3</v>
      </c>
      <c r="AJ3936" s="2">
        <v>3</v>
      </c>
      <c r="AK3936" s="2"/>
      <c r="AL3936" s="2"/>
      <c r="AM3936" s="2"/>
      <c r="AN3936" s="2"/>
      <c r="AO3936" s="2"/>
      <c r="AP3936" s="25"/>
      <c r="AQ3936" s="25"/>
      <c r="AR3936" s="2"/>
      <c r="AS3936" s="2"/>
      <c r="AT3936" s="2"/>
      <c r="AU3936" s="25"/>
      <c r="AV3936" s="2"/>
      <c r="AW3936" s="2"/>
      <c r="AX3936" s="25"/>
      <c r="AY3936" s="25"/>
      <c r="AZ3936" s="25"/>
      <c r="BA3936" s="25"/>
      <c r="BB3936" s="25"/>
      <c r="BC3936" s="25"/>
      <c r="BD3936" s="25"/>
      <c r="BE3936" s="25"/>
      <c r="BF3936" s="25"/>
      <c r="BG3936" s="25"/>
      <c r="BH3936" s="25"/>
      <c r="BI3936" s="25"/>
      <c r="BJ3936" s="25"/>
      <c r="BK3936" s="25"/>
      <c r="BL3936" s="25"/>
      <c r="BM3936" s="25"/>
      <c r="BN3936" s="25"/>
      <c r="BO3936" s="25"/>
      <c r="BP3936" s="25"/>
      <c r="BQ3936" s="25"/>
      <c r="BR3936" s="25"/>
      <c r="BS3936" s="25"/>
      <c r="BT3936" s="25"/>
      <c r="BU3936" s="25"/>
      <c r="BV3936" s="25"/>
      <c r="BW3936" s="25"/>
      <c r="BX3936" s="25"/>
      <c r="BY3936" s="25"/>
      <c r="BZ3936" s="25"/>
      <c r="CA3936" s="25"/>
      <c r="CB3936" s="25"/>
      <c r="CC3936" s="25"/>
      <c r="CD3936" s="2" t="s">
        <v>78</v>
      </c>
      <c r="CE3936" s="2" t="s">
        <v>22346</v>
      </c>
      <c r="CF3936" s="25"/>
      <c r="CG3936" s="25"/>
      <c r="CH3936" s="25"/>
      <c r="CI3936" s="25"/>
      <c r="CJ3936" s="25"/>
    </row>
    <row r="3937" spans="1:88" x14ac:dyDescent="0.2">
      <c r="A3937" s="2" t="s">
        <v>14431</v>
      </c>
      <c r="B3937" s="2" t="s">
        <v>26978</v>
      </c>
      <c r="C3937" s="2" t="s">
        <v>10420</v>
      </c>
      <c r="D3937" s="2"/>
      <c r="E3937" s="2" t="s">
        <v>14431</v>
      </c>
      <c r="F3937" s="2" t="s">
        <v>14432</v>
      </c>
      <c r="G3937" s="2" t="s">
        <v>14433</v>
      </c>
      <c r="H3937" s="2"/>
      <c r="I3937" s="2" t="s">
        <v>61</v>
      </c>
      <c r="J3937" s="2" t="s">
        <v>61</v>
      </c>
      <c r="K3937" s="50" t="s">
        <v>61</v>
      </c>
      <c r="L3937" s="43">
        <v>2017</v>
      </c>
      <c r="M3937" s="2" t="s">
        <v>133</v>
      </c>
      <c r="N3937" s="32">
        <v>25.27487</v>
      </c>
      <c r="O3937" s="32">
        <v>55.302239999999998</v>
      </c>
      <c r="P3937" s="2" t="s">
        <v>2767</v>
      </c>
      <c r="Q3937" s="2" t="s">
        <v>65</v>
      </c>
      <c r="R3937" s="43" t="s">
        <v>18854</v>
      </c>
      <c r="S3937" s="41" t="s">
        <v>272</v>
      </c>
      <c r="T3937" s="41" t="s">
        <v>18461</v>
      </c>
      <c r="U3937" s="2"/>
      <c r="V3937" s="2"/>
      <c r="W3937" s="41" t="s">
        <v>17589</v>
      </c>
      <c r="X3937" s="2" t="s">
        <v>1598</v>
      </c>
      <c r="Y3937" s="2" t="s">
        <v>76</v>
      </c>
      <c r="Z3937" s="5" t="s">
        <v>10423</v>
      </c>
      <c r="AA3937" s="5" t="s">
        <v>16910</v>
      </c>
      <c r="AB3937" s="5" t="s">
        <v>16317</v>
      </c>
      <c r="AC3937" s="2" t="s">
        <v>5205</v>
      </c>
      <c r="AD3937" s="2">
        <v>1011600</v>
      </c>
      <c r="AE3937" s="5">
        <v>26</v>
      </c>
      <c r="AF3937" s="25"/>
      <c r="AG3937" s="29">
        <v>3</v>
      </c>
      <c r="AH3937" s="2" t="s">
        <v>17974</v>
      </c>
      <c r="AI3937" s="2">
        <v>4</v>
      </c>
      <c r="AJ3937" s="2">
        <v>3</v>
      </c>
      <c r="AK3937" s="2"/>
      <c r="AL3937" s="2"/>
      <c r="AM3937" s="2"/>
      <c r="AN3937" s="2"/>
      <c r="AO3937" s="2"/>
      <c r="AP3937" s="25"/>
      <c r="AQ3937" s="25"/>
      <c r="AR3937" s="2"/>
      <c r="AS3937" s="2"/>
      <c r="AT3937" s="2"/>
      <c r="AU3937" s="25"/>
      <c r="AV3937" s="2"/>
      <c r="AW3937" s="2"/>
      <c r="AX3937" s="25"/>
      <c r="AY3937" s="25"/>
      <c r="AZ3937" s="25"/>
      <c r="BA3937" s="25"/>
      <c r="BB3937" s="25"/>
      <c r="BC3937" s="25"/>
      <c r="BD3937" s="25"/>
      <c r="BE3937" s="25"/>
      <c r="BF3937" s="25"/>
      <c r="BG3937" s="25"/>
      <c r="BH3937" s="25"/>
      <c r="BI3937" s="25"/>
      <c r="BJ3937" s="25"/>
      <c r="BK3937" s="25"/>
      <c r="BL3937" s="25"/>
      <c r="BM3937" s="25"/>
      <c r="BN3937" s="25"/>
      <c r="BO3937" s="25"/>
      <c r="BP3937" s="25"/>
      <c r="BQ3937" s="25"/>
      <c r="BR3937" s="25"/>
      <c r="BS3937" s="25"/>
      <c r="BT3937" s="25"/>
      <c r="BU3937" s="25"/>
      <c r="BV3937" s="25"/>
      <c r="BW3937" s="25"/>
      <c r="BX3937" s="25"/>
      <c r="BY3937" s="25"/>
      <c r="BZ3937" s="25"/>
      <c r="CA3937" s="25"/>
      <c r="CB3937" s="25"/>
      <c r="CC3937" s="25"/>
      <c r="CD3937" s="2" t="s">
        <v>78</v>
      </c>
      <c r="CE3937" s="2" t="s">
        <v>22347</v>
      </c>
      <c r="CF3937" s="25"/>
      <c r="CG3937" s="25"/>
      <c r="CH3937" s="25"/>
      <c r="CI3937" s="25"/>
      <c r="CJ3937" s="25"/>
    </row>
    <row r="3938" spans="1:88" x14ac:dyDescent="0.2">
      <c r="A3938" s="2" t="s">
        <v>14434</v>
      </c>
      <c r="B3938" s="2" t="s">
        <v>26979</v>
      </c>
      <c r="C3938" s="2" t="s">
        <v>10420</v>
      </c>
      <c r="D3938" s="2"/>
      <c r="E3938" s="2" t="s">
        <v>14434</v>
      </c>
      <c r="F3938" s="2" t="s">
        <v>14435</v>
      </c>
      <c r="G3938" s="2" t="s">
        <v>14436</v>
      </c>
      <c r="H3938" s="2"/>
      <c r="I3938" s="2" t="s">
        <v>61</v>
      </c>
      <c r="J3938" s="2" t="s">
        <v>61</v>
      </c>
      <c r="K3938" s="50" t="s">
        <v>61</v>
      </c>
      <c r="L3938" s="43">
        <v>2017</v>
      </c>
      <c r="M3938" s="2" t="s">
        <v>133</v>
      </c>
      <c r="N3938" s="32">
        <v>25.28238</v>
      </c>
      <c r="O3938" s="32">
        <v>55.332920000000001</v>
      </c>
      <c r="P3938" s="2" t="s">
        <v>2767</v>
      </c>
      <c r="Q3938" s="2" t="s">
        <v>65</v>
      </c>
      <c r="R3938" s="43" t="s">
        <v>16802</v>
      </c>
      <c r="S3938" s="41" t="s">
        <v>4851</v>
      </c>
      <c r="T3938" s="41" t="s">
        <v>18462</v>
      </c>
      <c r="U3938" s="2"/>
      <c r="V3938" s="2"/>
      <c r="W3938" s="41" t="s">
        <v>17589</v>
      </c>
      <c r="X3938" s="2" t="s">
        <v>1598</v>
      </c>
      <c r="Y3938" s="2" t="s">
        <v>69</v>
      </c>
      <c r="Z3938" s="5" t="s">
        <v>10423</v>
      </c>
      <c r="AA3938" s="5" t="s">
        <v>10937</v>
      </c>
      <c r="AB3938" s="5" t="s">
        <v>18091</v>
      </c>
      <c r="AC3938" s="2" t="s">
        <v>5247</v>
      </c>
      <c r="AD3938" s="2">
        <v>1012600</v>
      </c>
      <c r="AE3938" s="5">
        <v>26</v>
      </c>
      <c r="AF3938" s="25"/>
      <c r="AG3938" s="29">
        <v>3</v>
      </c>
      <c r="AH3938" s="2" t="s">
        <v>17978</v>
      </c>
      <c r="AI3938" s="2">
        <v>3</v>
      </c>
      <c r="AJ3938" s="2">
        <v>3</v>
      </c>
      <c r="AK3938" s="2"/>
      <c r="AL3938" s="2"/>
      <c r="AM3938" s="2"/>
      <c r="AN3938" s="2"/>
      <c r="AO3938" s="2"/>
      <c r="AP3938" s="25"/>
      <c r="AQ3938" s="25"/>
      <c r="AR3938" s="2"/>
      <c r="AS3938" s="2"/>
      <c r="AT3938" s="2"/>
      <c r="AU3938" s="25"/>
      <c r="AV3938" s="2"/>
      <c r="AW3938" s="2"/>
      <c r="AX3938" s="25"/>
      <c r="AY3938" s="25"/>
      <c r="AZ3938" s="25"/>
      <c r="BA3938" s="25"/>
      <c r="BB3938" s="25"/>
      <c r="BC3938" s="25"/>
      <c r="BD3938" s="25"/>
      <c r="BE3938" s="25"/>
      <c r="BF3938" s="25"/>
      <c r="BG3938" s="25"/>
      <c r="BH3938" s="25"/>
      <c r="BI3938" s="25"/>
      <c r="BJ3938" s="25"/>
      <c r="BK3938" s="25"/>
      <c r="BL3938" s="25"/>
      <c r="BM3938" s="25"/>
      <c r="BN3938" s="25"/>
      <c r="BO3938" s="25"/>
      <c r="BP3938" s="25"/>
      <c r="BQ3938" s="25"/>
      <c r="BR3938" s="25"/>
      <c r="BS3938" s="25"/>
      <c r="BT3938" s="25"/>
      <c r="BU3938" s="25"/>
      <c r="BV3938" s="25"/>
      <c r="BW3938" s="25"/>
      <c r="BX3938" s="25"/>
      <c r="BY3938" s="25"/>
      <c r="BZ3938" s="25"/>
      <c r="CA3938" s="25"/>
      <c r="CB3938" s="25"/>
      <c r="CC3938" s="25"/>
      <c r="CD3938" s="2" t="s">
        <v>71</v>
      </c>
      <c r="CE3938" s="2">
        <v>0</v>
      </c>
      <c r="CF3938" s="25"/>
      <c r="CG3938" s="25"/>
      <c r="CH3938" s="25"/>
      <c r="CI3938" s="25"/>
      <c r="CJ3938" s="25"/>
    </row>
    <row r="3939" spans="1:88" x14ac:dyDescent="0.2">
      <c r="A3939" s="2" t="s">
        <v>14437</v>
      </c>
      <c r="B3939" s="2" t="s">
        <v>26980</v>
      </c>
      <c r="C3939" s="2" t="s">
        <v>10420</v>
      </c>
      <c r="D3939" s="2"/>
      <c r="E3939" s="2" t="s">
        <v>14437</v>
      </c>
      <c r="F3939" s="2" t="s">
        <v>14438</v>
      </c>
      <c r="G3939" s="2" t="s">
        <v>14439</v>
      </c>
      <c r="H3939" s="2"/>
      <c r="I3939" s="2" t="s">
        <v>61</v>
      </c>
      <c r="J3939" s="2" t="s">
        <v>61</v>
      </c>
      <c r="K3939" s="50" t="s">
        <v>61</v>
      </c>
      <c r="L3939" s="43">
        <v>2014</v>
      </c>
      <c r="M3939" s="2" t="s">
        <v>133</v>
      </c>
      <c r="N3939" s="32">
        <v>25.02073</v>
      </c>
      <c r="O3939" s="32">
        <v>55.210290000000001</v>
      </c>
      <c r="P3939" s="2" t="s">
        <v>2767</v>
      </c>
      <c r="Q3939" s="2" t="s">
        <v>65</v>
      </c>
      <c r="R3939" s="43" t="s">
        <v>18854</v>
      </c>
      <c r="S3939" s="41" t="s">
        <v>1554</v>
      </c>
      <c r="T3939" s="41" t="s">
        <v>18460</v>
      </c>
      <c r="U3939" s="2"/>
      <c r="V3939" s="2"/>
      <c r="W3939" s="41" t="s">
        <v>17589</v>
      </c>
      <c r="X3939" s="2" t="s">
        <v>1598</v>
      </c>
      <c r="Y3939" s="2" t="s">
        <v>76</v>
      </c>
      <c r="Z3939" s="5" t="s">
        <v>10423</v>
      </c>
      <c r="AA3939" s="5" t="s">
        <v>16910</v>
      </c>
      <c r="AB3939" s="5" t="s">
        <v>16317</v>
      </c>
      <c r="AC3939" s="2" t="s">
        <v>5205</v>
      </c>
      <c r="AD3939" s="2">
        <v>1068500</v>
      </c>
      <c r="AE3939" s="5">
        <v>30</v>
      </c>
      <c r="AF3939" s="25"/>
      <c r="AG3939" s="29">
        <v>3</v>
      </c>
      <c r="AH3939" s="2" t="s">
        <v>17974</v>
      </c>
      <c r="AI3939" s="2">
        <v>3</v>
      </c>
      <c r="AJ3939" s="2">
        <v>3</v>
      </c>
      <c r="AK3939" s="2"/>
      <c r="AL3939" s="2"/>
      <c r="AM3939" s="2"/>
      <c r="AN3939" s="2"/>
      <c r="AO3939" s="2"/>
      <c r="AP3939" s="25"/>
      <c r="AQ3939" s="25"/>
      <c r="AR3939" s="2"/>
      <c r="AS3939" s="2"/>
      <c r="AT3939" s="2"/>
      <c r="AU3939" s="25"/>
      <c r="AV3939" s="2"/>
      <c r="AW3939" s="2"/>
      <c r="AX3939" s="25"/>
      <c r="AY3939" s="25"/>
      <c r="AZ3939" s="25"/>
      <c r="BA3939" s="25"/>
      <c r="BB3939" s="25"/>
      <c r="BC3939" s="25"/>
      <c r="BD3939" s="25"/>
      <c r="BE3939" s="25"/>
      <c r="BF3939" s="25"/>
      <c r="BG3939" s="25"/>
      <c r="BH3939" s="25"/>
      <c r="BI3939" s="25"/>
      <c r="BJ3939" s="25"/>
      <c r="BK3939" s="25"/>
      <c r="BL3939" s="25"/>
      <c r="BM3939" s="25"/>
      <c r="BN3939" s="25"/>
      <c r="BO3939" s="25"/>
      <c r="BP3939" s="25"/>
      <c r="BQ3939" s="25"/>
      <c r="BR3939" s="25"/>
      <c r="BS3939" s="25"/>
      <c r="BT3939" s="25"/>
      <c r="BU3939" s="25"/>
      <c r="BV3939" s="25"/>
      <c r="BW3939" s="25"/>
      <c r="BX3939" s="25"/>
      <c r="BY3939" s="25"/>
      <c r="BZ3939" s="25"/>
      <c r="CA3939" s="25"/>
      <c r="CB3939" s="25"/>
      <c r="CC3939" s="25"/>
      <c r="CD3939" s="2" t="s">
        <v>78</v>
      </c>
      <c r="CE3939" s="2" t="s">
        <v>22348</v>
      </c>
      <c r="CF3939" s="25"/>
      <c r="CG3939" s="25"/>
      <c r="CH3939" s="25"/>
      <c r="CI3939" s="25"/>
      <c r="CJ3939" s="25"/>
    </row>
    <row r="3940" spans="1:88" x14ac:dyDescent="0.2">
      <c r="A3940" s="2" t="s">
        <v>14440</v>
      </c>
      <c r="B3940" s="2" t="s">
        <v>26981</v>
      </c>
      <c r="C3940" s="2" t="s">
        <v>10420</v>
      </c>
      <c r="D3940" s="2"/>
      <c r="E3940" s="2" t="s">
        <v>14440</v>
      </c>
      <c r="F3940" s="2" t="s">
        <v>14441</v>
      </c>
      <c r="G3940" s="2" t="s">
        <v>14442</v>
      </c>
      <c r="H3940" s="2"/>
      <c r="I3940" s="2" t="s">
        <v>61</v>
      </c>
      <c r="J3940" s="2" t="s">
        <v>61</v>
      </c>
      <c r="K3940" s="50" t="s">
        <v>61</v>
      </c>
      <c r="L3940" s="43">
        <v>2017</v>
      </c>
      <c r="M3940" s="2" t="s">
        <v>133</v>
      </c>
      <c r="N3940" s="32">
        <v>25.025919999999999</v>
      </c>
      <c r="O3940" s="32">
        <v>55.260509999999996</v>
      </c>
      <c r="P3940" s="2" t="s">
        <v>2767</v>
      </c>
      <c r="Q3940" s="2" t="s">
        <v>65</v>
      </c>
      <c r="R3940" s="43" t="s">
        <v>18854</v>
      </c>
      <c r="S3940" s="41" t="s">
        <v>369</v>
      </c>
      <c r="T3940" s="41" t="s">
        <v>18460</v>
      </c>
      <c r="U3940" s="2"/>
      <c r="V3940" s="2"/>
      <c r="W3940" s="41" t="s">
        <v>17589</v>
      </c>
      <c r="X3940" s="2" t="s">
        <v>1598</v>
      </c>
      <c r="Y3940" s="2" t="s">
        <v>10437</v>
      </c>
      <c r="Z3940" s="5" t="s">
        <v>10423</v>
      </c>
      <c r="AA3940" s="5" t="s">
        <v>16910</v>
      </c>
      <c r="AB3940" s="5" t="s">
        <v>18090</v>
      </c>
      <c r="AC3940" s="2" t="s">
        <v>5247</v>
      </c>
      <c r="AD3940" s="2">
        <v>1067600</v>
      </c>
      <c r="AE3940" s="5">
        <v>30</v>
      </c>
      <c r="AF3940" s="25"/>
      <c r="AG3940" s="29">
        <v>3</v>
      </c>
      <c r="AH3940" s="2" t="s">
        <v>17974</v>
      </c>
      <c r="AI3940" s="2">
        <v>3</v>
      </c>
      <c r="AJ3940" s="2">
        <v>3</v>
      </c>
      <c r="AK3940" s="2"/>
      <c r="AL3940" s="2"/>
      <c r="AM3940" s="2"/>
      <c r="AN3940" s="2"/>
      <c r="AO3940" s="2"/>
      <c r="AP3940" s="25"/>
      <c r="AQ3940" s="25"/>
      <c r="AR3940" s="2"/>
      <c r="AS3940" s="2"/>
      <c r="AT3940" s="2"/>
      <c r="AU3940" s="25"/>
      <c r="AV3940" s="2"/>
      <c r="AW3940" s="2"/>
      <c r="AX3940" s="25"/>
      <c r="AY3940" s="25"/>
      <c r="AZ3940" s="25"/>
      <c r="BA3940" s="25"/>
      <c r="BB3940" s="25"/>
      <c r="BC3940" s="25"/>
      <c r="BD3940" s="25"/>
      <c r="BE3940" s="25"/>
      <c r="BF3940" s="25"/>
      <c r="BG3940" s="25"/>
      <c r="BH3940" s="25"/>
      <c r="BI3940" s="25"/>
      <c r="BJ3940" s="25"/>
      <c r="BK3940" s="25"/>
      <c r="BL3940" s="25"/>
      <c r="BM3940" s="25"/>
      <c r="BN3940" s="25"/>
      <c r="BO3940" s="25"/>
      <c r="BP3940" s="25"/>
      <c r="BQ3940" s="25"/>
      <c r="BR3940" s="25"/>
      <c r="BS3940" s="25"/>
      <c r="BT3940" s="25"/>
      <c r="BU3940" s="25"/>
      <c r="BV3940" s="25"/>
      <c r="BW3940" s="25"/>
      <c r="BX3940" s="25"/>
      <c r="BY3940" s="25"/>
      <c r="BZ3940" s="25"/>
      <c r="CA3940" s="25"/>
      <c r="CB3940" s="25"/>
      <c r="CC3940" s="25"/>
      <c r="CD3940" s="2" t="s">
        <v>78</v>
      </c>
      <c r="CE3940" s="2" t="s">
        <v>22349</v>
      </c>
      <c r="CF3940" s="25"/>
      <c r="CG3940" s="25"/>
      <c r="CH3940" s="25"/>
      <c r="CI3940" s="25"/>
      <c r="CJ3940" s="25"/>
    </row>
    <row r="3941" spans="1:88" x14ac:dyDescent="0.2">
      <c r="A3941" s="2" t="s">
        <v>14443</v>
      </c>
      <c r="B3941" s="2" t="s">
        <v>26982</v>
      </c>
      <c r="C3941" s="2" t="s">
        <v>10420</v>
      </c>
      <c r="D3941" s="2"/>
      <c r="E3941" s="2" t="s">
        <v>14443</v>
      </c>
      <c r="F3941" s="2" t="s">
        <v>14444</v>
      </c>
      <c r="G3941" s="2" t="s">
        <v>14445</v>
      </c>
      <c r="H3941" s="2"/>
      <c r="I3941" s="2" t="s">
        <v>61</v>
      </c>
      <c r="J3941" s="2" t="s">
        <v>61</v>
      </c>
      <c r="K3941" s="50" t="s">
        <v>61</v>
      </c>
      <c r="L3941" s="43">
        <v>2015</v>
      </c>
      <c r="M3941" s="2" t="s">
        <v>133</v>
      </c>
      <c r="N3941" s="32">
        <v>25.13768</v>
      </c>
      <c r="O3941" s="32">
        <v>55.25309</v>
      </c>
      <c r="P3941" s="2" t="s">
        <v>2767</v>
      </c>
      <c r="Q3941" s="2" t="s">
        <v>65</v>
      </c>
      <c r="R3941" s="43" t="s">
        <v>18854</v>
      </c>
      <c r="S3941" s="41" t="s">
        <v>272</v>
      </c>
      <c r="T3941" s="41" t="s">
        <v>18461</v>
      </c>
      <c r="U3941" s="2"/>
      <c r="V3941" s="2"/>
      <c r="W3941" s="41" t="s">
        <v>17589</v>
      </c>
      <c r="X3941" s="2" t="s">
        <v>1598</v>
      </c>
      <c r="Y3941" s="2" t="s">
        <v>102</v>
      </c>
      <c r="Z3941" s="5" t="s">
        <v>10423</v>
      </c>
      <c r="AA3941" s="5" t="s">
        <v>16910</v>
      </c>
      <c r="AB3941" s="5" t="s">
        <v>16316</v>
      </c>
      <c r="AC3941" s="2" t="s">
        <v>5205</v>
      </c>
      <c r="AD3941" s="2">
        <v>1036500</v>
      </c>
      <c r="AE3941" s="5">
        <v>34</v>
      </c>
      <c r="AF3941" s="25"/>
      <c r="AG3941" s="29">
        <v>3</v>
      </c>
      <c r="AH3941" s="2" t="s">
        <v>17974</v>
      </c>
      <c r="AI3941" s="2">
        <v>4</v>
      </c>
      <c r="AJ3941" s="2">
        <v>3</v>
      </c>
      <c r="AK3941" s="2"/>
      <c r="AL3941" s="2"/>
      <c r="AM3941" s="2"/>
      <c r="AN3941" s="2"/>
      <c r="AO3941" s="2"/>
      <c r="AP3941" s="25"/>
      <c r="AQ3941" s="25"/>
      <c r="AR3941" s="2"/>
      <c r="AS3941" s="2"/>
      <c r="AT3941" s="2"/>
      <c r="AU3941" s="25"/>
      <c r="AV3941" s="2"/>
      <c r="AW3941" s="2"/>
      <c r="AX3941" s="25"/>
      <c r="AY3941" s="25"/>
      <c r="AZ3941" s="25"/>
      <c r="BA3941" s="25"/>
      <c r="BB3941" s="25"/>
      <c r="BC3941" s="25"/>
      <c r="BD3941" s="25"/>
      <c r="BE3941" s="25"/>
      <c r="BF3941" s="25"/>
      <c r="BG3941" s="25"/>
      <c r="BH3941" s="25"/>
      <c r="BI3941" s="25"/>
      <c r="BJ3941" s="25"/>
      <c r="BK3941" s="25"/>
      <c r="BL3941" s="25"/>
      <c r="BM3941" s="25"/>
      <c r="BN3941" s="25"/>
      <c r="BO3941" s="25"/>
      <c r="BP3941" s="25"/>
      <c r="BQ3941" s="25"/>
      <c r="BR3941" s="25"/>
      <c r="BS3941" s="25"/>
      <c r="BT3941" s="25"/>
      <c r="BU3941" s="25"/>
      <c r="BV3941" s="25"/>
      <c r="BW3941" s="25"/>
      <c r="BX3941" s="25"/>
      <c r="BY3941" s="25"/>
      <c r="BZ3941" s="25"/>
      <c r="CA3941" s="25"/>
      <c r="CB3941" s="25"/>
      <c r="CC3941" s="25"/>
      <c r="CD3941" s="2" t="s">
        <v>78</v>
      </c>
      <c r="CE3941" s="2" t="s">
        <v>22350</v>
      </c>
      <c r="CF3941" s="25"/>
      <c r="CG3941" s="25"/>
      <c r="CH3941" s="25"/>
      <c r="CI3941" s="25"/>
      <c r="CJ3941" s="25"/>
    </row>
    <row r="3942" spans="1:88" x14ac:dyDescent="0.2">
      <c r="A3942" s="2" t="s">
        <v>14446</v>
      </c>
      <c r="B3942" s="2" t="s">
        <v>26983</v>
      </c>
      <c r="C3942" s="2" t="s">
        <v>10420</v>
      </c>
      <c r="D3942" s="2"/>
      <c r="E3942" s="2" t="s">
        <v>14446</v>
      </c>
      <c r="F3942" s="2" t="s">
        <v>14447</v>
      </c>
      <c r="G3942" s="2"/>
      <c r="H3942" s="2"/>
      <c r="I3942" s="2" t="s">
        <v>61</v>
      </c>
      <c r="J3942" s="2" t="s">
        <v>61</v>
      </c>
      <c r="K3942" s="2"/>
      <c r="L3942" s="43">
        <v>2014</v>
      </c>
      <c r="M3942" s="2" t="s">
        <v>133</v>
      </c>
      <c r="N3942" s="32">
        <v>25.025099999999998</v>
      </c>
      <c r="O3942" s="32">
        <v>55.577300000000001</v>
      </c>
      <c r="P3942" s="2" t="s">
        <v>2767</v>
      </c>
      <c r="Q3942" s="2" t="s">
        <v>65</v>
      </c>
      <c r="R3942" s="43" t="s">
        <v>16802</v>
      </c>
      <c r="S3942" s="41" t="s">
        <v>4851</v>
      </c>
      <c r="T3942" s="41" t="s">
        <v>18462</v>
      </c>
      <c r="U3942" s="2"/>
      <c r="V3942" s="2"/>
      <c r="W3942" s="41" t="s">
        <v>144</v>
      </c>
      <c r="X3942" s="2" t="s">
        <v>1598</v>
      </c>
      <c r="Y3942" s="2" t="s">
        <v>10437</v>
      </c>
      <c r="Z3942" s="5" t="s">
        <v>10423</v>
      </c>
      <c r="AA3942" s="5" t="s">
        <v>16910</v>
      </c>
      <c r="AB3942" s="5" t="s">
        <v>18090</v>
      </c>
      <c r="AC3942" s="2" t="s">
        <v>3591</v>
      </c>
      <c r="AD3942" s="2">
        <v>1083100</v>
      </c>
      <c r="AE3942" s="5">
        <v>40</v>
      </c>
      <c r="AF3942" s="25"/>
      <c r="AG3942" s="29"/>
      <c r="AH3942" s="2" t="s">
        <v>3591</v>
      </c>
      <c r="AI3942" s="2">
        <v>3</v>
      </c>
      <c r="AJ3942" s="2" t="s">
        <v>3591</v>
      </c>
      <c r="AK3942" s="2"/>
      <c r="AL3942" s="2"/>
      <c r="AM3942" s="2"/>
      <c r="AN3942" s="2"/>
      <c r="AO3942" s="2"/>
      <c r="AP3942" s="25"/>
      <c r="AQ3942" s="25"/>
      <c r="AR3942" s="2"/>
      <c r="AS3942" s="2"/>
      <c r="AT3942" s="2"/>
      <c r="AU3942" s="25"/>
      <c r="AV3942" s="2"/>
      <c r="AW3942" s="2"/>
      <c r="AX3942" s="25"/>
      <c r="AY3942" s="25"/>
      <c r="AZ3942" s="25"/>
      <c r="BA3942" s="25"/>
      <c r="BB3942" s="25"/>
      <c r="BC3942" s="25"/>
      <c r="BD3942" s="25"/>
      <c r="BE3942" s="25"/>
      <c r="BF3942" s="25"/>
      <c r="BG3942" s="25"/>
      <c r="BH3942" s="25"/>
      <c r="BI3942" s="25"/>
      <c r="BJ3942" s="25"/>
      <c r="BK3942" s="25"/>
      <c r="BL3942" s="25"/>
      <c r="BM3942" s="25"/>
      <c r="BN3942" s="25"/>
      <c r="BO3942" s="25"/>
      <c r="BP3942" s="25"/>
      <c r="BQ3942" s="25"/>
      <c r="BR3942" s="25"/>
      <c r="BS3942" s="25"/>
      <c r="BT3942" s="25"/>
      <c r="BU3942" s="25"/>
      <c r="BV3942" s="25"/>
      <c r="BW3942" s="25"/>
      <c r="BX3942" s="25"/>
      <c r="BY3942" s="25"/>
      <c r="BZ3942" s="25"/>
      <c r="CA3942" s="25"/>
      <c r="CB3942" s="25"/>
      <c r="CC3942" s="25"/>
      <c r="CD3942" s="2" t="s">
        <v>78</v>
      </c>
      <c r="CE3942" s="2" t="s">
        <v>20548</v>
      </c>
      <c r="CF3942" s="25"/>
      <c r="CG3942" s="25"/>
      <c r="CH3942" s="25"/>
      <c r="CI3942" s="25"/>
      <c r="CJ3942" s="25"/>
    </row>
    <row r="3943" spans="1:88" x14ac:dyDescent="0.2">
      <c r="A3943" s="2" t="s">
        <v>14448</v>
      </c>
      <c r="B3943" s="2" t="s">
        <v>26984</v>
      </c>
      <c r="C3943" s="2" t="s">
        <v>10420</v>
      </c>
      <c r="D3943" s="2"/>
      <c r="E3943" s="2" t="s">
        <v>14448</v>
      </c>
      <c r="F3943" s="2" t="s">
        <v>14449</v>
      </c>
      <c r="G3943" s="2" t="s">
        <v>14450</v>
      </c>
      <c r="H3943" s="2"/>
      <c r="I3943" s="2" t="s">
        <v>61</v>
      </c>
      <c r="J3943" s="2" t="s">
        <v>61</v>
      </c>
      <c r="K3943" s="50" t="s">
        <v>61</v>
      </c>
      <c r="L3943" s="43">
        <v>2017</v>
      </c>
      <c r="M3943" s="2" t="s">
        <v>133</v>
      </c>
      <c r="N3943" s="32">
        <v>25.115480000000002</v>
      </c>
      <c r="O3943" s="32">
        <v>55.389339999999997</v>
      </c>
      <c r="P3943" s="2" t="s">
        <v>2767</v>
      </c>
      <c r="Q3943" s="2" t="s">
        <v>65</v>
      </c>
      <c r="R3943" s="43" t="s">
        <v>18854</v>
      </c>
      <c r="S3943" s="41" t="s">
        <v>272</v>
      </c>
      <c r="T3943" s="41" t="s">
        <v>18461</v>
      </c>
      <c r="U3943" s="2"/>
      <c r="V3943" s="2"/>
      <c r="W3943" s="41" t="s">
        <v>17589</v>
      </c>
      <c r="X3943" s="2" t="s">
        <v>1598</v>
      </c>
      <c r="Y3943" s="2" t="s">
        <v>102</v>
      </c>
      <c r="Z3943" s="5" t="s">
        <v>10423</v>
      </c>
      <c r="AA3943" s="5" t="s">
        <v>16910</v>
      </c>
      <c r="AB3943" s="5" t="s">
        <v>16316</v>
      </c>
      <c r="AC3943" s="2" t="s">
        <v>5247</v>
      </c>
      <c r="AD3943" s="2">
        <v>1062600</v>
      </c>
      <c r="AE3943" s="5">
        <v>38</v>
      </c>
      <c r="AF3943" s="25"/>
      <c r="AG3943" s="29">
        <v>3</v>
      </c>
      <c r="AH3943" s="2" t="s">
        <v>17978</v>
      </c>
      <c r="AI3943" s="2">
        <v>3</v>
      </c>
      <c r="AJ3943" s="2">
        <v>3</v>
      </c>
      <c r="AK3943" s="2"/>
      <c r="AL3943" s="2"/>
      <c r="AM3943" s="2"/>
      <c r="AN3943" s="2"/>
      <c r="AO3943" s="2"/>
      <c r="AP3943" s="25"/>
      <c r="AQ3943" s="25"/>
      <c r="AR3943" s="2"/>
      <c r="AS3943" s="2"/>
      <c r="AT3943" s="2"/>
      <c r="AU3943" s="25"/>
      <c r="AV3943" s="2"/>
      <c r="AW3943" s="2"/>
      <c r="AX3943" s="25"/>
      <c r="AY3943" s="25"/>
      <c r="AZ3943" s="25"/>
      <c r="BA3943" s="25"/>
      <c r="BB3943" s="25"/>
      <c r="BC3943" s="25"/>
      <c r="BD3943" s="25"/>
      <c r="BE3943" s="25"/>
      <c r="BF3943" s="25"/>
      <c r="BG3943" s="25"/>
      <c r="BH3943" s="25"/>
      <c r="BI3943" s="25"/>
      <c r="BJ3943" s="25"/>
      <c r="BK3943" s="25"/>
      <c r="BL3943" s="25"/>
      <c r="BM3943" s="25"/>
      <c r="BN3943" s="25"/>
      <c r="BO3943" s="25"/>
      <c r="BP3943" s="25"/>
      <c r="BQ3943" s="25"/>
      <c r="BR3943" s="25"/>
      <c r="BS3943" s="25"/>
      <c r="BT3943" s="25"/>
      <c r="BU3943" s="25"/>
      <c r="BV3943" s="25"/>
      <c r="BW3943" s="25"/>
      <c r="BX3943" s="25"/>
      <c r="BY3943" s="25"/>
      <c r="BZ3943" s="25"/>
      <c r="CA3943" s="25"/>
      <c r="CB3943" s="25"/>
      <c r="CC3943" s="25"/>
      <c r="CD3943" s="2" t="s">
        <v>78</v>
      </c>
      <c r="CE3943" s="2" t="s">
        <v>22351</v>
      </c>
      <c r="CF3943" s="25"/>
      <c r="CG3943" s="25"/>
      <c r="CH3943" s="25"/>
      <c r="CI3943" s="25"/>
      <c r="CJ3943" s="25"/>
    </row>
    <row r="3944" spans="1:88" x14ac:dyDescent="0.2">
      <c r="A3944" s="2" t="s">
        <v>14451</v>
      </c>
      <c r="B3944" s="2" t="s">
        <v>26985</v>
      </c>
      <c r="C3944" s="2" t="s">
        <v>10420</v>
      </c>
      <c r="D3944" s="2"/>
      <c r="E3944" s="2" t="s">
        <v>14451</v>
      </c>
      <c r="F3944" s="2" t="s">
        <v>14452</v>
      </c>
      <c r="G3944" s="2" t="s">
        <v>14453</v>
      </c>
      <c r="H3944" s="2"/>
      <c r="I3944" s="2" t="s">
        <v>61</v>
      </c>
      <c r="J3944" s="2" t="s">
        <v>61</v>
      </c>
      <c r="K3944" s="50" t="s">
        <v>61</v>
      </c>
      <c r="L3944" s="43">
        <v>2018</v>
      </c>
      <c r="M3944" s="2" t="s">
        <v>133</v>
      </c>
      <c r="N3944" s="32">
        <v>25.026129999999998</v>
      </c>
      <c r="O3944" s="32">
        <v>55.154229999999998</v>
      </c>
      <c r="P3944" s="2" t="s">
        <v>2767</v>
      </c>
      <c r="Q3944" s="2" t="s">
        <v>65</v>
      </c>
      <c r="R3944" s="43" t="s">
        <v>16802</v>
      </c>
      <c r="S3944" s="41" t="s">
        <v>4851</v>
      </c>
      <c r="T3944" s="41" t="s">
        <v>18462</v>
      </c>
      <c r="U3944" s="2"/>
      <c r="V3944" s="2"/>
      <c r="W3944" s="41" t="s">
        <v>17589</v>
      </c>
      <c r="X3944" s="2" t="s">
        <v>1598</v>
      </c>
      <c r="Y3944" s="2" t="s">
        <v>102</v>
      </c>
      <c r="Z3944" s="5" t="s">
        <v>20</v>
      </c>
      <c r="AA3944" s="5" t="s">
        <v>16910</v>
      </c>
      <c r="AB3944" s="5" t="s">
        <v>16316</v>
      </c>
      <c r="AC3944" s="2" t="s">
        <v>5205</v>
      </c>
      <c r="AD3944" s="2">
        <v>1059102</v>
      </c>
      <c r="AE3944" s="5">
        <v>30</v>
      </c>
      <c r="AF3944" s="25"/>
      <c r="AG3944" s="29">
        <v>3</v>
      </c>
      <c r="AH3944" s="2" t="s">
        <v>17974</v>
      </c>
      <c r="AI3944" s="2">
        <v>3</v>
      </c>
      <c r="AJ3944" s="2">
        <v>3</v>
      </c>
      <c r="AK3944" s="2"/>
      <c r="AL3944" s="2"/>
      <c r="AM3944" s="2"/>
      <c r="AN3944" s="2"/>
      <c r="AO3944" s="2"/>
      <c r="AP3944" s="25"/>
      <c r="AQ3944" s="25"/>
      <c r="AR3944" s="2"/>
      <c r="AS3944" s="2"/>
      <c r="AT3944" s="2"/>
      <c r="AU3944" s="25"/>
      <c r="AV3944" s="2"/>
      <c r="AW3944" s="2"/>
      <c r="AX3944" s="25"/>
      <c r="AY3944" s="25"/>
      <c r="AZ3944" s="25"/>
      <c r="BA3944" s="25"/>
      <c r="BB3944" s="25"/>
      <c r="BC3944" s="25"/>
      <c r="BD3944" s="25"/>
      <c r="BE3944" s="25"/>
      <c r="BF3944" s="25"/>
      <c r="BG3944" s="25"/>
      <c r="BH3944" s="25"/>
      <c r="BI3944" s="25"/>
      <c r="BJ3944" s="25"/>
      <c r="BK3944" s="25"/>
      <c r="BL3944" s="25"/>
      <c r="BM3944" s="25"/>
      <c r="BN3944" s="25"/>
      <c r="BO3944" s="25"/>
      <c r="BP3944" s="25"/>
      <c r="BQ3944" s="25"/>
      <c r="BR3944" s="25"/>
      <c r="BS3944" s="25"/>
      <c r="BT3944" s="25"/>
      <c r="BU3944" s="25"/>
      <c r="BV3944" s="25"/>
      <c r="BW3944" s="25"/>
      <c r="BX3944" s="25"/>
      <c r="BY3944" s="25"/>
      <c r="BZ3944" s="25"/>
      <c r="CA3944" s="25"/>
      <c r="CB3944" s="25"/>
      <c r="CC3944" s="25"/>
      <c r="CD3944" s="2" t="s">
        <v>78</v>
      </c>
      <c r="CE3944" s="2" t="s">
        <v>22352</v>
      </c>
      <c r="CF3944" s="25"/>
      <c r="CG3944" s="25"/>
      <c r="CH3944" s="25"/>
      <c r="CI3944" s="25"/>
      <c r="CJ3944" s="25"/>
    </row>
    <row r="3945" spans="1:88" x14ac:dyDescent="0.2">
      <c r="A3945" s="2" t="s">
        <v>14454</v>
      </c>
      <c r="B3945" s="2" t="s">
        <v>26986</v>
      </c>
      <c r="C3945" s="2" t="s">
        <v>10420</v>
      </c>
      <c r="D3945" s="2"/>
      <c r="E3945" s="2" t="s">
        <v>14454</v>
      </c>
      <c r="F3945" s="2" t="s">
        <v>14455</v>
      </c>
      <c r="G3945" s="2"/>
      <c r="H3945" s="2"/>
      <c r="I3945" s="2" t="s">
        <v>61</v>
      </c>
      <c r="J3945" s="2" t="s">
        <v>61</v>
      </c>
      <c r="K3945" s="2"/>
      <c r="L3945" s="43">
        <v>2016</v>
      </c>
      <c r="M3945" s="2" t="s">
        <v>133</v>
      </c>
      <c r="N3945" s="32">
        <v>25.248059999999999</v>
      </c>
      <c r="O3945" s="32">
        <v>55.363280000000003</v>
      </c>
      <c r="P3945" s="2" t="s">
        <v>2767</v>
      </c>
      <c r="Q3945" s="2" t="s">
        <v>65</v>
      </c>
      <c r="R3945" s="43" t="s">
        <v>18854</v>
      </c>
      <c r="S3945" s="41" t="s">
        <v>272</v>
      </c>
      <c r="T3945" s="41" t="s">
        <v>18461</v>
      </c>
      <c r="U3945" s="2"/>
      <c r="V3945" s="2"/>
      <c r="W3945" s="41" t="s">
        <v>144</v>
      </c>
      <c r="X3945" s="2" t="s">
        <v>315</v>
      </c>
      <c r="Y3945" s="2" t="s">
        <v>69</v>
      </c>
      <c r="Z3945" s="5" t="s">
        <v>10423</v>
      </c>
      <c r="AA3945" s="5" t="s">
        <v>10937</v>
      </c>
      <c r="AB3945" s="5" t="s">
        <v>18091</v>
      </c>
      <c r="AC3945" s="2" t="s">
        <v>3591</v>
      </c>
      <c r="AD3945" s="2">
        <v>1022100</v>
      </c>
      <c r="AE3945" s="5">
        <v>5</v>
      </c>
      <c r="AF3945" s="25"/>
      <c r="AG3945" s="29"/>
      <c r="AH3945" s="2" t="s">
        <v>3591</v>
      </c>
      <c r="AI3945" s="2">
        <v>4</v>
      </c>
      <c r="AJ3945" s="2" t="s">
        <v>3591</v>
      </c>
      <c r="AK3945" s="2"/>
      <c r="AL3945" s="2"/>
      <c r="AM3945" s="2"/>
      <c r="AN3945" s="2"/>
      <c r="AO3945" s="2"/>
      <c r="AP3945" s="25"/>
      <c r="AQ3945" s="25"/>
      <c r="AR3945" s="2"/>
      <c r="AS3945" s="2"/>
      <c r="AT3945" s="2"/>
      <c r="AU3945" s="25"/>
      <c r="AV3945" s="2"/>
      <c r="AW3945" s="2"/>
      <c r="AX3945" s="25"/>
      <c r="AY3945" s="25"/>
      <c r="AZ3945" s="25"/>
      <c r="BA3945" s="25"/>
      <c r="BB3945" s="25"/>
      <c r="BC3945" s="25"/>
      <c r="BD3945" s="25"/>
      <c r="BE3945" s="25"/>
      <c r="BF3945" s="25"/>
      <c r="BG3945" s="25"/>
      <c r="BH3945" s="25"/>
      <c r="BI3945" s="25"/>
      <c r="BJ3945" s="25"/>
      <c r="BK3945" s="25"/>
      <c r="BL3945" s="25"/>
      <c r="BM3945" s="25"/>
      <c r="BN3945" s="25"/>
      <c r="BO3945" s="25"/>
      <c r="BP3945" s="25"/>
      <c r="BQ3945" s="25"/>
      <c r="BR3945" s="25"/>
      <c r="BS3945" s="25"/>
      <c r="BT3945" s="25"/>
      <c r="BU3945" s="25"/>
      <c r="BV3945" s="25"/>
      <c r="BW3945" s="25"/>
      <c r="BX3945" s="25"/>
      <c r="BY3945" s="25"/>
      <c r="BZ3945" s="25"/>
      <c r="CA3945" s="25"/>
      <c r="CB3945" s="25"/>
      <c r="CC3945" s="25"/>
      <c r="CD3945" s="2" t="s">
        <v>78</v>
      </c>
      <c r="CE3945" s="2" t="s">
        <v>22353</v>
      </c>
      <c r="CF3945" s="25"/>
      <c r="CG3945" s="25"/>
      <c r="CH3945" s="25"/>
      <c r="CI3945" s="25"/>
      <c r="CJ3945" s="25"/>
    </row>
    <row r="3946" spans="1:88" x14ac:dyDescent="0.2">
      <c r="A3946" s="2" t="s">
        <v>14456</v>
      </c>
      <c r="B3946" s="2" t="s">
        <v>26987</v>
      </c>
      <c r="C3946" s="2" t="s">
        <v>10420</v>
      </c>
      <c r="D3946" s="2"/>
      <c r="E3946" s="2" t="s">
        <v>14456</v>
      </c>
      <c r="F3946" s="2" t="s">
        <v>14457</v>
      </c>
      <c r="G3946" s="2"/>
      <c r="H3946" s="2"/>
      <c r="I3946" s="2" t="s">
        <v>61</v>
      </c>
      <c r="J3946" s="2" t="s">
        <v>61</v>
      </c>
      <c r="K3946" s="2"/>
      <c r="L3946" s="43">
        <v>2015</v>
      </c>
      <c r="M3946" s="2" t="s">
        <v>133</v>
      </c>
      <c r="N3946" s="32">
        <v>25.243549999999999</v>
      </c>
      <c r="O3946" s="32">
        <v>55.372529999999998</v>
      </c>
      <c r="P3946" s="2" t="s">
        <v>2767</v>
      </c>
      <c r="Q3946" s="2" t="s">
        <v>65</v>
      </c>
      <c r="R3946" s="43" t="s">
        <v>18854</v>
      </c>
      <c r="S3946" s="41" t="s">
        <v>272</v>
      </c>
      <c r="T3946" s="41" t="s">
        <v>18461</v>
      </c>
      <c r="U3946" s="2"/>
      <c r="V3946" s="2"/>
      <c r="W3946" s="41" t="s">
        <v>144</v>
      </c>
      <c r="X3946" s="2" t="s">
        <v>315</v>
      </c>
      <c r="Y3946" s="2" t="s">
        <v>69</v>
      </c>
      <c r="Z3946" s="5" t="s">
        <v>10423</v>
      </c>
      <c r="AA3946" s="5" t="s">
        <v>10937</v>
      </c>
      <c r="AB3946" s="5" t="s">
        <v>18091</v>
      </c>
      <c r="AC3946" s="2" t="s">
        <v>3591</v>
      </c>
      <c r="AD3946" s="2">
        <v>1022100</v>
      </c>
      <c r="AE3946" s="5">
        <v>5</v>
      </c>
      <c r="AF3946" s="25"/>
      <c r="AG3946" s="29"/>
      <c r="AH3946" s="2" t="s">
        <v>3591</v>
      </c>
      <c r="AI3946" s="2">
        <v>2</v>
      </c>
      <c r="AJ3946" s="2" t="s">
        <v>3591</v>
      </c>
      <c r="AK3946" s="2"/>
      <c r="AL3946" s="2"/>
      <c r="AM3946" s="2"/>
      <c r="AN3946" s="2"/>
      <c r="AO3946" s="2"/>
      <c r="AP3946" s="25"/>
      <c r="AQ3946" s="25"/>
      <c r="AR3946" s="2"/>
      <c r="AS3946" s="2"/>
      <c r="AT3946" s="2"/>
      <c r="AU3946" s="25"/>
      <c r="AV3946" s="2"/>
      <c r="AW3946" s="2"/>
      <c r="AX3946" s="25"/>
      <c r="AY3946" s="25"/>
      <c r="AZ3946" s="25"/>
      <c r="BA3946" s="25"/>
      <c r="BB3946" s="25"/>
      <c r="BC3946" s="25"/>
      <c r="BD3946" s="25"/>
      <c r="BE3946" s="25"/>
      <c r="BF3946" s="25"/>
      <c r="BG3946" s="25"/>
      <c r="BH3946" s="25"/>
      <c r="BI3946" s="25"/>
      <c r="BJ3946" s="25"/>
      <c r="BK3946" s="25"/>
      <c r="BL3946" s="25"/>
      <c r="BM3946" s="25"/>
      <c r="BN3946" s="25"/>
      <c r="BO3946" s="25"/>
      <c r="BP3946" s="25"/>
      <c r="BQ3946" s="25"/>
      <c r="BR3946" s="25"/>
      <c r="BS3946" s="25"/>
      <c r="BT3946" s="25"/>
      <c r="BU3946" s="25"/>
      <c r="BV3946" s="25"/>
      <c r="BW3946" s="25"/>
      <c r="BX3946" s="25"/>
      <c r="BY3946" s="25"/>
      <c r="BZ3946" s="25"/>
      <c r="CA3946" s="25"/>
      <c r="CB3946" s="25"/>
      <c r="CC3946" s="25"/>
      <c r="CD3946" s="2" t="s">
        <v>78</v>
      </c>
      <c r="CE3946" s="2" t="s">
        <v>22354</v>
      </c>
      <c r="CF3946" s="25"/>
      <c r="CG3946" s="25"/>
      <c r="CH3946" s="25"/>
      <c r="CI3946" s="25"/>
      <c r="CJ3946" s="25"/>
    </row>
    <row r="3947" spans="1:88" x14ac:dyDescent="0.2">
      <c r="A3947" s="2" t="s">
        <v>14458</v>
      </c>
      <c r="B3947" s="2" t="s">
        <v>26988</v>
      </c>
      <c r="C3947" s="2" t="s">
        <v>10420</v>
      </c>
      <c r="D3947" s="2"/>
      <c r="E3947" s="2" t="s">
        <v>14458</v>
      </c>
      <c r="F3947" s="2" t="s">
        <v>14459</v>
      </c>
      <c r="G3947" s="2" t="s">
        <v>14460</v>
      </c>
      <c r="H3947" s="2"/>
      <c r="I3947" s="2" t="s">
        <v>61</v>
      </c>
      <c r="J3947" s="2" t="s">
        <v>61</v>
      </c>
      <c r="K3947" s="50" t="s">
        <v>61</v>
      </c>
      <c r="L3947" s="43">
        <v>2016</v>
      </c>
      <c r="M3947" s="2" t="s">
        <v>133</v>
      </c>
      <c r="N3947" s="32">
        <v>25.05423</v>
      </c>
      <c r="O3947" s="32">
        <v>55.171489999999999</v>
      </c>
      <c r="P3947" s="2" t="s">
        <v>2767</v>
      </c>
      <c r="Q3947" s="2" t="s">
        <v>65</v>
      </c>
      <c r="R3947" s="43" t="s">
        <v>18854</v>
      </c>
      <c r="S3947" s="41" t="s">
        <v>272</v>
      </c>
      <c r="T3947" s="41" t="s">
        <v>18461</v>
      </c>
      <c r="U3947" s="2"/>
      <c r="V3947" s="2"/>
      <c r="W3947" s="41" t="s">
        <v>17589</v>
      </c>
      <c r="X3947" s="2" t="s">
        <v>1598</v>
      </c>
      <c r="Y3947" s="2" t="s">
        <v>10437</v>
      </c>
      <c r="Z3947" s="5" t="s">
        <v>10423</v>
      </c>
      <c r="AA3947" s="5" t="s">
        <v>16910</v>
      </c>
      <c r="AB3947" s="5" t="s">
        <v>18090</v>
      </c>
      <c r="AC3947" s="2" t="s">
        <v>5205</v>
      </c>
      <c r="AD3947" s="2">
        <v>1039400</v>
      </c>
      <c r="AE3947" s="5">
        <v>14.8</v>
      </c>
      <c r="AF3947" s="25"/>
      <c r="AG3947" s="29">
        <v>3</v>
      </c>
      <c r="AH3947" s="2" t="s">
        <v>17974</v>
      </c>
      <c r="AI3947" s="2">
        <v>3</v>
      </c>
      <c r="AJ3947" s="2">
        <v>3</v>
      </c>
      <c r="AK3947" s="2"/>
      <c r="AL3947" s="2"/>
      <c r="AM3947" s="2"/>
      <c r="AN3947" s="2"/>
      <c r="AO3947" s="2"/>
      <c r="AP3947" s="25"/>
      <c r="AQ3947" s="25"/>
      <c r="AR3947" s="2"/>
      <c r="AS3947" s="2"/>
      <c r="AT3947" s="2"/>
      <c r="AU3947" s="25"/>
      <c r="AV3947" s="2"/>
      <c r="AW3947" s="2"/>
      <c r="AX3947" s="25"/>
      <c r="AY3947" s="25"/>
      <c r="AZ3947" s="25"/>
      <c r="BA3947" s="25"/>
      <c r="BB3947" s="25"/>
      <c r="BC3947" s="25"/>
      <c r="BD3947" s="25"/>
      <c r="BE3947" s="25"/>
      <c r="BF3947" s="25"/>
      <c r="BG3947" s="25"/>
      <c r="BH3947" s="25"/>
      <c r="BI3947" s="25"/>
      <c r="BJ3947" s="25"/>
      <c r="BK3947" s="25"/>
      <c r="BL3947" s="25"/>
      <c r="BM3947" s="25"/>
      <c r="BN3947" s="25"/>
      <c r="BO3947" s="25"/>
      <c r="BP3947" s="25"/>
      <c r="BQ3947" s="25"/>
      <c r="BR3947" s="25"/>
      <c r="BS3947" s="25"/>
      <c r="BT3947" s="25"/>
      <c r="BU3947" s="25"/>
      <c r="BV3947" s="25"/>
      <c r="BW3947" s="25"/>
      <c r="BX3947" s="25"/>
      <c r="BY3947" s="25"/>
      <c r="BZ3947" s="25"/>
      <c r="CA3947" s="25"/>
      <c r="CB3947" s="25"/>
      <c r="CC3947" s="25"/>
      <c r="CD3947" s="2" t="s">
        <v>78</v>
      </c>
      <c r="CE3947" s="2" t="s">
        <v>22355</v>
      </c>
      <c r="CF3947" s="25"/>
      <c r="CG3947" s="25"/>
      <c r="CH3947" s="25"/>
      <c r="CI3947" s="25"/>
      <c r="CJ3947" s="25"/>
    </row>
    <row r="3948" spans="1:88" x14ac:dyDescent="0.2">
      <c r="A3948" s="2" t="s">
        <v>14461</v>
      </c>
      <c r="B3948" s="2" t="s">
        <v>26989</v>
      </c>
      <c r="C3948" s="2" t="s">
        <v>10420</v>
      </c>
      <c r="D3948" s="2"/>
      <c r="E3948" s="2" t="s">
        <v>14461</v>
      </c>
      <c r="F3948" s="2" t="s">
        <v>14462</v>
      </c>
      <c r="G3948" s="2" t="s">
        <v>14463</v>
      </c>
      <c r="H3948" s="2"/>
      <c r="I3948" s="2" t="s">
        <v>61</v>
      </c>
      <c r="J3948" s="2" t="s">
        <v>61</v>
      </c>
      <c r="K3948" s="50" t="s">
        <v>61</v>
      </c>
      <c r="L3948" s="43">
        <v>2010</v>
      </c>
      <c r="M3948" s="2" t="s">
        <v>133</v>
      </c>
      <c r="N3948" s="32">
        <v>25.23631</v>
      </c>
      <c r="O3948" s="32">
        <v>55.489069999999998</v>
      </c>
      <c r="P3948" s="2" t="s">
        <v>2767</v>
      </c>
      <c r="Q3948" s="2" t="s">
        <v>65</v>
      </c>
      <c r="R3948" s="43" t="s">
        <v>16802</v>
      </c>
      <c r="S3948" s="41" t="s">
        <v>4851</v>
      </c>
      <c r="T3948" s="41" t="s">
        <v>18462</v>
      </c>
      <c r="U3948" s="2"/>
      <c r="V3948" s="2"/>
      <c r="W3948" s="41" t="s">
        <v>17589</v>
      </c>
      <c r="X3948" s="2" t="s">
        <v>315</v>
      </c>
      <c r="Y3948" s="2" t="s">
        <v>69</v>
      </c>
      <c r="Z3948" s="5" t="s">
        <v>10423</v>
      </c>
      <c r="AA3948" s="5" t="s">
        <v>16910</v>
      </c>
      <c r="AB3948" s="5" t="s">
        <v>70</v>
      </c>
      <c r="AC3948" s="2" t="s">
        <v>5247</v>
      </c>
      <c r="AD3948" s="2">
        <v>1028100</v>
      </c>
      <c r="AE3948" s="5">
        <v>30</v>
      </c>
      <c r="AF3948" s="25"/>
      <c r="AG3948" s="29">
        <v>3</v>
      </c>
      <c r="AH3948" s="2" t="s">
        <v>17978</v>
      </c>
      <c r="AI3948" s="2">
        <v>3</v>
      </c>
      <c r="AJ3948" s="2">
        <v>3</v>
      </c>
      <c r="AK3948" s="2"/>
      <c r="AL3948" s="2"/>
      <c r="AM3948" s="2"/>
      <c r="AN3948" s="2"/>
      <c r="AO3948" s="2"/>
      <c r="AP3948" s="25"/>
      <c r="AQ3948" s="25"/>
      <c r="AR3948" s="2"/>
      <c r="AS3948" s="2"/>
      <c r="AT3948" s="2"/>
      <c r="AU3948" s="25"/>
      <c r="AV3948" s="2"/>
      <c r="AW3948" s="2"/>
      <c r="AX3948" s="25"/>
      <c r="AY3948" s="25"/>
      <c r="AZ3948" s="25"/>
      <c r="BA3948" s="25"/>
      <c r="BB3948" s="25"/>
      <c r="BC3948" s="25"/>
      <c r="BD3948" s="25"/>
      <c r="BE3948" s="25"/>
      <c r="BF3948" s="25"/>
      <c r="BG3948" s="25"/>
      <c r="BH3948" s="25"/>
      <c r="BI3948" s="25"/>
      <c r="BJ3948" s="25"/>
      <c r="BK3948" s="25"/>
      <c r="BL3948" s="25"/>
      <c r="BM3948" s="25"/>
      <c r="BN3948" s="25"/>
      <c r="BO3948" s="25"/>
      <c r="BP3948" s="25"/>
      <c r="BQ3948" s="25"/>
      <c r="BR3948" s="25"/>
      <c r="BS3948" s="25"/>
      <c r="BT3948" s="25"/>
      <c r="BU3948" s="25"/>
      <c r="BV3948" s="25"/>
      <c r="BW3948" s="25"/>
      <c r="BX3948" s="25"/>
      <c r="BY3948" s="25"/>
      <c r="BZ3948" s="25"/>
      <c r="CA3948" s="25"/>
      <c r="CB3948" s="25"/>
      <c r="CC3948" s="25"/>
      <c r="CD3948" s="2" t="s">
        <v>78</v>
      </c>
      <c r="CE3948" s="2" t="s">
        <v>22356</v>
      </c>
      <c r="CF3948" s="25"/>
      <c r="CG3948" s="25"/>
      <c r="CH3948" s="25"/>
      <c r="CI3948" s="25"/>
      <c r="CJ3948" s="25"/>
    </row>
    <row r="3949" spans="1:88" x14ac:dyDescent="0.2">
      <c r="A3949" s="2" t="s">
        <v>14464</v>
      </c>
      <c r="B3949" s="2" t="s">
        <v>26990</v>
      </c>
      <c r="C3949" s="2" t="s">
        <v>10420</v>
      </c>
      <c r="D3949" s="2"/>
      <c r="E3949" s="2" t="s">
        <v>14464</v>
      </c>
      <c r="F3949" s="2" t="s">
        <v>14465</v>
      </c>
      <c r="G3949" s="2" t="s">
        <v>14466</v>
      </c>
      <c r="H3949" s="2"/>
      <c r="I3949" s="2" t="s">
        <v>61</v>
      </c>
      <c r="J3949" s="2" t="s">
        <v>61</v>
      </c>
      <c r="K3949" s="50" t="s">
        <v>61</v>
      </c>
      <c r="L3949" s="43">
        <v>2011</v>
      </c>
      <c r="M3949" s="2" t="s">
        <v>133</v>
      </c>
      <c r="N3949" s="32">
        <v>25.247260000000001</v>
      </c>
      <c r="O3949" s="32">
        <v>55.484670000000001</v>
      </c>
      <c r="P3949" s="2" t="s">
        <v>2767</v>
      </c>
      <c r="Q3949" s="2" t="s">
        <v>65</v>
      </c>
      <c r="R3949" s="43" t="s">
        <v>16802</v>
      </c>
      <c r="S3949" s="41" t="s">
        <v>4851</v>
      </c>
      <c r="T3949" s="41" t="s">
        <v>18462</v>
      </c>
      <c r="U3949" s="2"/>
      <c r="V3949" s="2"/>
      <c r="W3949" s="41" t="s">
        <v>17589</v>
      </c>
      <c r="X3949" s="2" t="s">
        <v>1598</v>
      </c>
      <c r="Y3949" s="2" t="s">
        <v>10437</v>
      </c>
      <c r="Z3949" s="5" t="s">
        <v>10423</v>
      </c>
      <c r="AA3949" s="5" t="s">
        <v>16910</v>
      </c>
      <c r="AB3949" s="5" t="s">
        <v>18090</v>
      </c>
      <c r="AC3949" s="2" t="s">
        <v>5205</v>
      </c>
      <c r="AD3949" s="2">
        <v>1028100</v>
      </c>
      <c r="AE3949" s="5">
        <v>20</v>
      </c>
      <c r="AF3949" s="25"/>
      <c r="AG3949" s="29">
        <v>3</v>
      </c>
      <c r="AH3949" s="2" t="s">
        <v>17974</v>
      </c>
      <c r="AI3949" s="2">
        <v>3</v>
      </c>
      <c r="AJ3949" s="2">
        <v>3</v>
      </c>
      <c r="AK3949" s="2"/>
      <c r="AL3949" s="2"/>
      <c r="AM3949" s="2"/>
      <c r="AN3949" s="2"/>
      <c r="AO3949" s="2"/>
      <c r="AP3949" s="25"/>
      <c r="AQ3949" s="25"/>
      <c r="AR3949" s="2"/>
      <c r="AS3949" s="2"/>
      <c r="AT3949" s="2"/>
      <c r="AU3949" s="25"/>
      <c r="AV3949" s="2"/>
      <c r="AW3949" s="2"/>
      <c r="AX3949" s="25"/>
      <c r="AY3949" s="25"/>
      <c r="AZ3949" s="25"/>
      <c r="BA3949" s="25"/>
      <c r="BB3949" s="25"/>
      <c r="BC3949" s="25"/>
      <c r="BD3949" s="25"/>
      <c r="BE3949" s="25"/>
      <c r="BF3949" s="25"/>
      <c r="BG3949" s="25"/>
      <c r="BH3949" s="25"/>
      <c r="BI3949" s="25"/>
      <c r="BJ3949" s="25"/>
      <c r="BK3949" s="25"/>
      <c r="BL3949" s="25"/>
      <c r="BM3949" s="25"/>
      <c r="BN3949" s="25"/>
      <c r="BO3949" s="25"/>
      <c r="BP3949" s="25"/>
      <c r="BQ3949" s="25"/>
      <c r="BR3949" s="25"/>
      <c r="BS3949" s="25"/>
      <c r="BT3949" s="25"/>
      <c r="BU3949" s="25"/>
      <c r="BV3949" s="25"/>
      <c r="BW3949" s="25"/>
      <c r="BX3949" s="25"/>
      <c r="BY3949" s="25"/>
      <c r="BZ3949" s="25"/>
      <c r="CA3949" s="25"/>
      <c r="CB3949" s="25"/>
      <c r="CC3949" s="25"/>
      <c r="CD3949" s="2" t="s">
        <v>78</v>
      </c>
      <c r="CE3949" s="2" t="s">
        <v>22357</v>
      </c>
      <c r="CF3949" s="25"/>
      <c r="CG3949" s="25"/>
      <c r="CH3949" s="25"/>
      <c r="CI3949" s="25"/>
      <c r="CJ3949" s="25"/>
    </row>
    <row r="3950" spans="1:88" x14ac:dyDescent="0.2">
      <c r="A3950" s="2" t="s">
        <v>14467</v>
      </c>
      <c r="B3950" s="2" t="s">
        <v>26991</v>
      </c>
      <c r="C3950" s="2" t="s">
        <v>10420</v>
      </c>
      <c r="D3950" s="2"/>
      <c r="E3950" s="2" t="s">
        <v>14467</v>
      </c>
      <c r="F3950" s="2" t="s">
        <v>14468</v>
      </c>
      <c r="G3950" s="2" t="s">
        <v>14469</v>
      </c>
      <c r="H3950" s="2"/>
      <c r="I3950" s="2" t="s">
        <v>61</v>
      </c>
      <c r="J3950" s="2" t="s">
        <v>61</v>
      </c>
      <c r="K3950" s="50" t="s">
        <v>61</v>
      </c>
      <c r="L3950" s="43">
        <v>2017</v>
      </c>
      <c r="M3950" s="2" t="s">
        <v>133</v>
      </c>
      <c r="N3950" s="32">
        <v>25.23218</v>
      </c>
      <c r="O3950" s="32">
        <v>55.476370000000003</v>
      </c>
      <c r="P3950" s="2" t="s">
        <v>2767</v>
      </c>
      <c r="Q3950" s="2" t="s">
        <v>65</v>
      </c>
      <c r="R3950" s="43" t="s">
        <v>18854</v>
      </c>
      <c r="S3950" s="41" t="s">
        <v>134</v>
      </c>
      <c r="T3950" s="41" t="s">
        <v>18460</v>
      </c>
      <c r="U3950" s="2"/>
      <c r="V3950" s="2"/>
      <c r="W3950" s="41" t="s">
        <v>17589</v>
      </c>
      <c r="X3950" s="2" t="s">
        <v>1598</v>
      </c>
      <c r="Y3950" s="2" t="s">
        <v>76</v>
      </c>
      <c r="Z3950" s="5" t="s">
        <v>10423</v>
      </c>
      <c r="AA3950" s="5" t="s">
        <v>16910</v>
      </c>
      <c r="AB3950" s="5" t="s">
        <v>16317</v>
      </c>
      <c r="AC3950" s="2" t="s">
        <v>5247</v>
      </c>
      <c r="AD3950" s="2">
        <v>1028100</v>
      </c>
      <c r="AE3950" s="5">
        <v>35</v>
      </c>
      <c r="AF3950" s="25"/>
      <c r="AG3950" s="29">
        <v>3</v>
      </c>
      <c r="AH3950" s="2" t="s">
        <v>17978</v>
      </c>
      <c r="AI3950" s="2">
        <v>6</v>
      </c>
      <c r="AJ3950" s="2">
        <v>3</v>
      </c>
      <c r="AK3950" s="2" t="s">
        <v>18943</v>
      </c>
      <c r="AL3950" s="2"/>
      <c r="AM3950" s="2"/>
      <c r="AN3950" s="2"/>
      <c r="AO3950" s="2"/>
      <c r="AP3950" s="25"/>
      <c r="AQ3950" s="25"/>
      <c r="AR3950" s="2"/>
      <c r="AS3950" s="2"/>
      <c r="AT3950" s="2"/>
      <c r="AU3950" s="25"/>
      <c r="AV3950" s="2"/>
      <c r="AW3950" s="2"/>
      <c r="AX3950" s="25"/>
      <c r="AY3950" s="25"/>
      <c r="AZ3950" s="25"/>
      <c r="BA3950" s="25"/>
      <c r="BB3950" s="25"/>
      <c r="BC3950" s="25"/>
      <c r="BD3950" s="25"/>
      <c r="BE3950" s="25"/>
      <c r="BF3950" s="25"/>
      <c r="BG3950" s="25"/>
      <c r="BH3950" s="25"/>
      <c r="BI3950" s="25"/>
      <c r="BJ3950" s="25"/>
      <c r="BK3950" s="25"/>
      <c r="BL3950" s="25"/>
      <c r="BM3950" s="25"/>
      <c r="BN3950" s="25"/>
      <c r="BO3950" s="25"/>
      <c r="BP3950" s="25"/>
      <c r="BQ3950" s="25"/>
      <c r="BR3950" s="25"/>
      <c r="BS3950" s="25"/>
      <c r="BT3950" s="25"/>
      <c r="BU3950" s="25"/>
      <c r="BV3950" s="25"/>
      <c r="BW3950" s="25"/>
      <c r="BX3950" s="25"/>
      <c r="BY3950" s="25"/>
      <c r="BZ3950" s="25"/>
      <c r="CA3950" s="25"/>
      <c r="CB3950" s="25"/>
      <c r="CC3950" s="25"/>
      <c r="CD3950" s="2" t="s">
        <v>78</v>
      </c>
      <c r="CE3950" s="2" t="s">
        <v>22358</v>
      </c>
      <c r="CF3950" s="25"/>
      <c r="CG3950" s="25"/>
      <c r="CH3950" s="25"/>
      <c r="CI3950" s="25"/>
      <c r="CJ3950" s="25"/>
    </row>
    <row r="3951" spans="1:88" x14ac:dyDescent="0.2">
      <c r="A3951" s="2" t="s">
        <v>14470</v>
      </c>
      <c r="B3951" s="2" t="s">
        <v>26992</v>
      </c>
      <c r="C3951" s="2" t="s">
        <v>10420</v>
      </c>
      <c r="D3951" s="2"/>
      <c r="E3951" s="2" t="s">
        <v>14470</v>
      </c>
      <c r="F3951" s="2" t="s">
        <v>14471</v>
      </c>
      <c r="G3951" s="2" t="s">
        <v>14472</v>
      </c>
      <c r="H3951" s="2"/>
      <c r="I3951" s="2" t="s">
        <v>61</v>
      </c>
      <c r="J3951" s="2" t="s">
        <v>61</v>
      </c>
      <c r="K3951" s="50" t="s">
        <v>61</v>
      </c>
      <c r="L3951" s="43">
        <v>2020</v>
      </c>
      <c r="M3951" s="2" t="s">
        <v>133</v>
      </c>
      <c r="N3951" s="32">
        <v>25.226859999999999</v>
      </c>
      <c r="O3951" s="32">
        <v>55.544269999999997</v>
      </c>
      <c r="P3951" s="2" t="s">
        <v>2767</v>
      </c>
      <c r="Q3951" s="2" t="s">
        <v>65</v>
      </c>
      <c r="R3951" s="43" t="s">
        <v>18854</v>
      </c>
      <c r="S3951" s="41" t="s">
        <v>1554</v>
      </c>
      <c r="T3951" s="41" t="s">
        <v>18460</v>
      </c>
      <c r="U3951" s="2"/>
      <c r="V3951" s="2"/>
      <c r="W3951" s="41" t="s">
        <v>17589</v>
      </c>
      <c r="X3951" s="2" t="s">
        <v>1598</v>
      </c>
      <c r="Y3951" s="2" t="s">
        <v>102</v>
      </c>
      <c r="Z3951" s="5" t="s">
        <v>20</v>
      </c>
      <c r="AA3951" s="5" t="s">
        <v>16910</v>
      </c>
      <c r="AB3951" s="5" t="s">
        <v>16316</v>
      </c>
      <c r="AC3951" s="2" t="s">
        <v>5247</v>
      </c>
      <c r="AD3951" s="2">
        <v>1028300</v>
      </c>
      <c r="AE3951" s="5">
        <v>40</v>
      </c>
      <c r="AF3951" s="25"/>
      <c r="AG3951" s="29">
        <v>3</v>
      </c>
      <c r="AH3951" s="2" t="s">
        <v>17978</v>
      </c>
      <c r="AI3951" s="2">
        <v>3</v>
      </c>
      <c r="AJ3951" s="2">
        <v>3</v>
      </c>
      <c r="AK3951" s="2"/>
      <c r="AL3951" s="2"/>
      <c r="AM3951" s="2"/>
      <c r="AN3951" s="2"/>
      <c r="AO3951" s="2"/>
      <c r="AP3951" s="25"/>
      <c r="AQ3951" s="25"/>
      <c r="AR3951" s="2"/>
      <c r="AS3951" s="2"/>
      <c r="AT3951" s="2"/>
      <c r="AU3951" s="25"/>
      <c r="AV3951" s="2"/>
      <c r="AW3951" s="2"/>
      <c r="AX3951" s="25"/>
      <c r="AY3951" s="25"/>
      <c r="AZ3951" s="25"/>
      <c r="BA3951" s="25"/>
      <c r="BB3951" s="25"/>
      <c r="BC3951" s="25"/>
      <c r="BD3951" s="25"/>
      <c r="BE3951" s="25"/>
      <c r="BF3951" s="25"/>
      <c r="BG3951" s="25"/>
      <c r="BH3951" s="25"/>
      <c r="BI3951" s="25"/>
      <c r="BJ3951" s="25"/>
      <c r="BK3951" s="25"/>
      <c r="BL3951" s="25"/>
      <c r="BM3951" s="25"/>
      <c r="BN3951" s="25"/>
      <c r="BO3951" s="25"/>
      <c r="BP3951" s="25"/>
      <c r="BQ3951" s="25"/>
      <c r="BR3951" s="25"/>
      <c r="BS3951" s="25"/>
      <c r="BT3951" s="25"/>
      <c r="BU3951" s="25"/>
      <c r="BV3951" s="25"/>
      <c r="BW3951" s="25"/>
      <c r="BX3951" s="25"/>
      <c r="BY3951" s="25"/>
      <c r="BZ3951" s="25"/>
      <c r="CA3951" s="25"/>
      <c r="CB3951" s="25"/>
      <c r="CC3951" s="25"/>
      <c r="CD3951" s="2" t="s">
        <v>78</v>
      </c>
      <c r="CE3951" s="2" t="s">
        <v>22359</v>
      </c>
      <c r="CF3951" s="25"/>
      <c r="CG3951" s="25"/>
      <c r="CH3951" s="25"/>
      <c r="CI3951" s="25"/>
      <c r="CJ3951" s="25"/>
    </row>
    <row r="3952" spans="1:88" x14ac:dyDescent="0.2">
      <c r="A3952" s="2" t="s">
        <v>14473</v>
      </c>
      <c r="B3952" s="2" t="s">
        <v>26993</v>
      </c>
      <c r="C3952" s="2" t="s">
        <v>10420</v>
      </c>
      <c r="D3952" s="2"/>
      <c r="E3952" s="2" t="s">
        <v>14473</v>
      </c>
      <c r="F3952" s="2" t="s">
        <v>14474</v>
      </c>
      <c r="G3952" s="2" t="s">
        <v>14475</v>
      </c>
      <c r="H3952" s="2"/>
      <c r="I3952" s="2" t="s">
        <v>61</v>
      </c>
      <c r="J3952" s="2" t="s">
        <v>61</v>
      </c>
      <c r="K3952" s="50" t="s">
        <v>61</v>
      </c>
      <c r="L3952" s="43">
        <v>2014</v>
      </c>
      <c r="M3952" s="2" t="s">
        <v>133</v>
      </c>
      <c r="N3952" s="32">
        <v>25.216010000000001</v>
      </c>
      <c r="O3952" s="32">
        <v>55.266019999999997</v>
      </c>
      <c r="P3952" s="2" t="s">
        <v>2767</v>
      </c>
      <c r="Q3952" s="2" t="s">
        <v>65</v>
      </c>
      <c r="R3952" s="43" t="s">
        <v>18854</v>
      </c>
      <c r="S3952" s="41" t="s">
        <v>1554</v>
      </c>
      <c r="T3952" s="41" t="s">
        <v>18460</v>
      </c>
      <c r="U3952" s="2"/>
      <c r="V3952" s="2"/>
      <c r="W3952" s="41" t="s">
        <v>17589</v>
      </c>
      <c r="X3952" s="2" t="s">
        <v>1598</v>
      </c>
      <c r="Y3952" s="2" t="s">
        <v>76</v>
      </c>
      <c r="Z3952" s="5" t="s">
        <v>10423</v>
      </c>
      <c r="AA3952" s="5" t="s">
        <v>16910</v>
      </c>
      <c r="AB3952" s="5" t="s">
        <v>16317</v>
      </c>
      <c r="AC3952" s="2" t="s">
        <v>5205</v>
      </c>
      <c r="AD3952" s="2">
        <v>1033400</v>
      </c>
      <c r="AE3952" s="5">
        <v>28.5</v>
      </c>
      <c r="AF3952" s="25"/>
      <c r="AG3952" s="29">
        <v>3</v>
      </c>
      <c r="AH3952" s="2" t="s">
        <v>17974</v>
      </c>
      <c r="AI3952" s="2">
        <v>6</v>
      </c>
      <c r="AJ3952" s="2">
        <v>3</v>
      </c>
      <c r="AK3952" s="2" t="s">
        <v>18943</v>
      </c>
      <c r="AL3952" s="2"/>
      <c r="AM3952" s="2"/>
      <c r="AN3952" s="2"/>
      <c r="AO3952" s="2"/>
      <c r="AP3952" s="25"/>
      <c r="AQ3952" s="25"/>
      <c r="AR3952" s="2"/>
      <c r="AS3952" s="2"/>
      <c r="AT3952" s="2"/>
      <c r="AU3952" s="25"/>
      <c r="AV3952" s="2"/>
      <c r="AW3952" s="2"/>
      <c r="AX3952" s="25"/>
      <c r="AY3952" s="25"/>
      <c r="AZ3952" s="25"/>
      <c r="BA3952" s="25"/>
      <c r="BB3952" s="25"/>
      <c r="BC3952" s="25"/>
      <c r="BD3952" s="25"/>
      <c r="BE3952" s="25"/>
      <c r="BF3952" s="25"/>
      <c r="BG3952" s="25"/>
      <c r="BH3952" s="25"/>
      <c r="BI3952" s="25"/>
      <c r="BJ3952" s="25"/>
      <c r="BK3952" s="25"/>
      <c r="BL3952" s="25"/>
      <c r="BM3952" s="25"/>
      <c r="BN3952" s="25"/>
      <c r="BO3952" s="25"/>
      <c r="BP3952" s="25"/>
      <c r="BQ3952" s="25"/>
      <c r="BR3952" s="25"/>
      <c r="BS3952" s="25"/>
      <c r="BT3952" s="25"/>
      <c r="BU3952" s="25"/>
      <c r="BV3952" s="25"/>
      <c r="BW3952" s="25"/>
      <c r="BX3952" s="25"/>
      <c r="BY3952" s="25"/>
      <c r="BZ3952" s="25"/>
      <c r="CA3952" s="25"/>
      <c r="CB3952" s="25"/>
      <c r="CC3952" s="25"/>
      <c r="CD3952" s="2" t="s">
        <v>78</v>
      </c>
      <c r="CE3952" s="2" t="s">
        <v>22360</v>
      </c>
      <c r="CF3952" s="25"/>
      <c r="CG3952" s="25"/>
      <c r="CH3952" s="25"/>
      <c r="CI3952" s="25"/>
      <c r="CJ3952" s="25"/>
    </row>
    <row r="3953" spans="1:88" x14ac:dyDescent="0.2">
      <c r="A3953" s="2" t="s">
        <v>14476</v>
      </c>
      <c r="B3953" s="2" t="s">
        <v>26994</v>
      </c>
      <c r="C3953" s="2" t="s">
        <v>10420</v>
      </c>
      <c r="D3953" s="2"/>
      <c r="E3953" s="2" t="s">
        <v>14476</v>
      </c>
      <c r="F3953" s="2" t="s">
        <v>14477</v>
      </c>
      <c r="G3953" s="2" t="s">
        <v>14478</v>
      </c>
      <c r="H3953" s="2"/>
      <c r="I3953" s="2" t="s">
        <v>61</v>
      </c>
      <c r="J3953" s="2" t="s">
        <v>61</v>
      </c>
      <c r="K3953" s="50" t="s">
        <v>61</v>
      </c>
      <c r="L3953" s="43">
        <v>2010</v>
      </c>
      <c r="M3953" s="2" t="s">
        <v>133</v>
      </c>
      <c r="N3953" s="32">
        <v>25.18515</v>
      </c>
      <c r="O3953" s="32">
        <v>55.232309999999998</v>
      </c>
      <c r="P3953" s="2" t="s">
        <v>2767</v>
      </c>
      <c r="Q3953" s="2" t="s">
        <v>65</v>
      </c>
      <c r="R3953" s="43" t="s">
        <v>16802</v>
      </c>
      <c r="S3953" s="41" t="s">
        <v>4851</v>
      </c>
      <c r="T3953" s="41" t="s">
        <v>18462</v>
      </c>
      <c r="U3953" s="2"/>
      <c r="V3953" s="2"/>
      <c r="W3953" s="41" t="s">
        <v>17589</v>
      </c>
      <c r="X3953" s="2" t="s">
        <v>315</v>
      </c>
      <c r="Y3953" s="2" t="s">
        <v>76</v>
      </c>
      <c r="Z3953" s="5" t="s">
        <v>10423</v>
      </c>
      <c r="AA3953" s="5" t="s">
        <v>16910</v>
      </c>
      <c r="AB3953" s="5" t="s">
        <v>16317</v>
      </c>
      <c r="AC3953" s="2" t="s">
        <v>5205</v>
      </c>
      <c r="AD3953" s="2">
        <v>1035200</v>
      </c>
      <c r="AE3953" s="5">
        <v>30</v>
      </c>
      <c r="AF3953" s="25"/>
      <c r="AG3953" s="29">
        <v>3</v>
      </c>
      <c r="AH3953" s="2" t="s">
        <v>17974</v>
      </c>
      <c r="AI3953" s="2">
        <v>3</v>
      </c>
      <c r="AJ3953" s="2">
        <v>3</v>
      </c>
      <c r="AK3953" s="2"/>
      <c r="AL3953" s="2"/>
      <c r="AM3953" s="2"/>
      <c r="AN3953" s="2"/>
      <c r="AO3953" s="2"/>
      <c r="AP3953" s="25"/>
      <c r="AQ3953" s="25"/>
      <c r="AR3953" s="2"/>
      <c r="AS3953" s="2"/>
      <c r="AT3953" s="2"/>
      <c r="AU3953" s="25"/>
      <c r="AV3953" s="2"/>
      <c r="AW3953" s="2"/>
      <c r="AX3953" s="25"/>
      <c r="AY3953" s="25"/>
      <c r="AZ3953" s="25"/>
      <c r="BA3953" s="25"/>
      <c r="BB3953" s="25"/>
      <c r="BC3953" s="25"/>
      <c r="BD3953" s="25"/>
      <c r="BE3953" s="25"/>
      <c r="BF3953" s="25"/>
      <c r="BG3953" s="25"/>
      <c r="BH3953" s="25"/>
      <c r="BI3953" s="25"/>
      <c r="BJ3953" s="25"/>
      <c r="BK3953" s="25"/>
      <c r="BL3953" s="25"/>
      <c r="BM3953" s="25"/>
      <c r="BN3953" s="25"/>
      <c r="BO3953" s="25"/>
      <c r="BP3953" s="25"/>
      <c r="BQ3953" s="25"/>
      <c r="BR3953" s="25"/>
      <c r="BS3953" s="25"/>
      <c r="BT3953" s="25"/>
      <c r="BU3953" s="25"/>
      <c r="BV3953" s="25"/>
      <c r="BW3953" s="25"/>
      <c r="BX3953" s="25"/>
      <c r="BY3953" s="25"/>
      <c r="BZ3953" s="25"/>
      <c r="CA3953" s="25"/>
      <c r="CB3953" s="25"/>
      <c r="CC3953" s="25"/>
      <c r="CD3953" s="2" t="s">
        <v>78</v>
      </c>
      <c r="CE3953" s="2" t="s">
        <v>22361</v>
      </c>
      <c r="CF3953" s="25"/>
      <c r="CG3953" s="25"/>
      <c r="CH3953" s="25"/>
      <c r="CI3953" s="25"/>
      <c r="CJ3953" s="25"/>
    </row>
    <row r="3954" spans="1:88" x14ac:dyDescent="0.2">
      <c r="A3954" s="2" t="s">
        <v>14479</v>
      </c>
      <c r="B3954" s="2" t="s">
        <v>26995</v>
      </c>
      <c r="C3954" s="2" t="s">
        <v>10420</v>
      </c>
      <c r="D3954" s="2"/>
      <c r="E3954" s="2" t="s">
        <v>14479</v>
      </c>
      <c r="F3954" s="2" t="s">
        <v>14480</v>
      </c>
      <c r="G3954" s="2"/>
      <c r="H3954" s="2"/>
      <c r="I3954" s="2" t="s">
        <v>61</v>
      </c>
      <c r="J3954" s="2" t="s">
        <v>61</v>
      </c>
      <c r="K3954" s="2"/>
      <c r="L3954" s="43">
        <v>2016</v>
      </c>
      <c r="M3954" s="2" t="s">
        <v>133</v>
      </c>
      <c r="N3954" s="32">
        <v>24.999770000000002</v>
      </c>
      <c r="O3954" s="32">
        <v>55.045639999999999</v>
      </c>
      <c r="P3954" s="2" t="s">
        <v>2767</v>
      </c>
      <c r="Q3954" s="2" t="s">
        <v>65</v>
      </c>
      <c r="R3954" s="43" t="s">
        <v>16802</v>
      </c>
      <c r="S3954" s="41" t="s">
        <v>4851</v>
      </c>
      <c r="T3954" s="41" t="s">
        <v>18462</v>
      </c>
      <c r="U3954" s="2"/>
      <c r="V3954" s="2"/>
      <c r="W3954" s="41" t="s">
        <v>144</v>
      </c>
      <c r="X3954" s="2" t="s">
        <v>1598</v>
      </c>
      <c r="Y3954" s="2" t="s">
        <v>10437</v>
      </c>
      <c r="Z3954" s="5" t="s">
        <v>10423</v>
      </c>
      <c r="AA3954" s="5" t="s">
        <v>16910</v>
      </c>
      <c r="AB3954" s="5" t="s">
        <v>18090</v>
      </c>
      <c r="AC3954" s="2" t="s">
        <v>3591</v>
      </c>
      <c r="AD3954" s="2">
        <v>1059400</v>
      </c>
      <c r="AE3954" s="5">
        <v>35</v>
      </c>
      <c r="AF3954" s="25"/>
      <c r="AG3954" s="29"/>
      <c r="AH3954" s="2" t="s">
        <v>3591</v>
      </c>
      <c r="AI3954" s="2">
        <v>3</v>
      </c>
      <c r="AJ3954" s="2" t="s">
        <v>3591</v>
      </c>
      <c r="AK3954" s="2"/>
      <c r="AL3954" s="2"/>
      <c r="AM3954" s="2"/>
      <c r="AN3954" s="2"/>
      <c r="AO3954" s="2"/>
      <c r="AP3954" s="25"/>
      <c r="AQ3954" s="25"/>
      <c r="AR3954" s="2"/>
      <c r="AS3954" s="2"/>
      <c r="AT3954" s="2"/>
      <c r="AU3954" s="25"/>
      <c r="AV3954" s="2"/>
      <c r="AW3954" s="2"/>
      <c r="AX3954" s="25"/>
      <c r="AY3954" s="25"/>
      <c r="AZ3954" s="25"/>
      <c r="BA3954" s="25"/>
      <c r="BB3954" s="25"/>
      <c r="BC3954" s="25"/>
      <c r="BD3954" s="25"/>
      <c r="BE3954" s="25"/>
      <c r="BF3954" s="25"/>
      <c r="BG3954" s="25"/>
      <c r="BH3954" s="25"/>
      <c r="BI3954" s="25"/>
      <c r="BJ3954" s="25"/>
      <c r="BK3954" s="25"/>
      <c r="BL3954" s="25"/>
      <c r="BM3954" s="25"/>
      <c r="BN3954" s="25"/>
      <c r="BO3954" s="25"/>
      <c r="BP3954" s="25"/>
      <c r="BQ3954" s="25"/>
      <c r="BR3954" s="25"/>
      <c r="BS3954" s="25"/>
      <c r="BT3954" s="25"/>
      <c r="BU3954" s="25"/>
      <c r="BV3954" s="25"/>
      <c r="BW3954" s="25"/>
      <c r="BX3954" s="25"/>
      <c r="BY3954" s="25"/>
      <c r="BZ3954" s="25"/>
      <c r="CA3954" s="25"/>
      <c r="CB3954" s="25"/>
      <c r="CC3954" s="25"/>
      <c r="CD3954" s="2" t="s">
        <v>71</v>
      </c>
      <c r="CE3954" s="2">
        <v>0</v>
      </c>
      <c r="CF3954" s="25"/>
      <c r="CG3954" s="25"/>
      <c r="CH3954" s="25"/>
      <c r="CI3954" s="25"/>
      <c r="CJ3954" s="25"/>
    </row>
    <row r="3955" spans="1:88" x14ac:dyDescent="0.2">
      <c r="A3955" s="2" t="s">
        <v>14481</v>
      </c>
      <c r="B3955" s="2" t="s">
        <v>26996</v>
      </c>
      <c r="C3955" s="2" t="s">
        <v>10420</v>
      </c>
      <c r="D3955" s="2"/>
      <c r="E3955" s="2" t="s">
        <v>14481</v>
      </c>
      <c r="F3955" s="2" t="s">
        <v>14482</v>
      </c>
      <c r="G3955" s="2" t="s">
        <v>14483</v>
      </c>
      <c r="H3955" s="2"/>
      <c r="I3955" s="2" t="s">
        <v>61</v>
      </c>
      <c r="J3955" s="2" t="s">
        <v>61</v>
      </c>
      <c r="K3955" s="50" t="s">
        <v>61</v>
      </c>
      <c r="L3955" s="43">
        <v>2017</v>
      </c>
      <c r="M3955" s="2" t="s">
        <v>133</v>
      </c>
      <c r="N3955" s="32">
        <v>25.129010000000001</v>
      </c>
      <c r="O3955" s="32">
        <v>55.19802</v>
      </c>
      <c r="P3955" s="2" t="s">
        <v>2767</v>
      </c>
      <c r="Q3955" s="2" t="s">
        <v>65</v>
      </c>
      <c r="R3955" s="43" t="s">
        <v>18854</v>
      </c>
      <c r="S3955" s="41" t="s">
        <v>1554</v>
      </c>
      <c r="T3955" s="41" t="s">
        <v>18460</v>
      </c>
      <c r="U3955" s="2"/>
      <c r="V3955" s="2"/>
      <c r="W3955" s="41" t="s">
        <v>17589</v>
      </c>
      <c r="X3955" s="2" t="s">
        <v>315</v>
      </c>
      <c r="Y3955" s="2" t="s">
        <v>102</v>
      </c>
      <c r="Z3955" s="5" t="s">
        <v>20</v>
      </c>
      <c r="AA3955" s="5" t="s">
        <v>16910</v>
      </c>
      <c r="AB3955" s="5" t="s">
        <v>16316</v>
      </c>
      <c r="AC3955" s="2" t="s">
        <v>5205</v>
      </c>
      <c r="AD3955" s="2">
        <v>1036700</v>
      </c>
      <c r="AE3955" s="5">
        <v>30</v>
      </c>
      <c r="AF3955" s="25"/>
      <c r="AG3955" s="29">
        <v>3</v>
      </c>
      <c r="AH3955" s="2" t="s">
        <v>17974</v>
      </c>
      <c r="AI3955" s="2">
        <v>3</v>
      </c>
      <c r="AJ3955" s="2">
        <v>3</v>
      </c>
      <c r="AK3955" s="2"/>
      <c r="AL3955" s="2"/>
      <c r="AM3955" s="2"/>
      <c r="AN3955" s="2"/>
      <c r="AO3955" s="2"/>
      <c r="AP3955" s="25"/>
      <c r="AQ3955" s="25"/>
      <c r="AR3955" s="2"/>
      <c r="AS3955" s="2"/>
      <c r="AT3955" s="2"/>
      <c r="AU3955" s="25"/>
      <c r="AV3955" s="2"/>
      <c r="AW3955" s="2"/>
      <c r="AX3955" s="25"/>
      <c r="AY3955" s="25"/>
      <c r="AZ3955" s="25"/>
      <c r="BA3955" s="25"/>
      <c r="BB3955" s="25"/>
      <c r="BC3955" s="25"/>
      <c r="BD3955" s="25"/>
      <c r="BE3955" s="25"/>
      <c r="BF3955" s="25"/>
      <c r="BG3955" s="25"/>
      <c r="BH3955" s="25"/>
      <c r="BI3955" s="25"/>
      <c r="BJ3955" s="25"/>
      <c r="BK3955" s="25"/>
      <c r="BL3955" s="25"/>
      <c r="BM3955" s="25"/>
      <c r="BN3955" s="25"/>
      <c r="BO3955" s="25"/>
      <c r="BP3955" s="25"/>
      <c r="BQ3955" s="25"/>
      <c r="BR3955" s="25"/>
      <c r="BS3955" s="25"/>
      <c r="BT3955" s="25"/>
      <c r="BU3955" s="25"/>
      <c r="BV3955" s="25"/>
      <c r="BW3955" s="25"/>
      <c r="BX3955" s="25"/>
      <c r="BY3955" s="25"/>
      <c r="BZ3955" s="25"/>
      <c r="CA3955" s="25"/>
      <c r="CB3955" s="25"/>
      <c r="CC3955" s="25"/>
      <c r="CD3955" s="2" t="s">
        <v>78</v>
      </c>
      <c r="CE3955" s="2" t="s">
        <v>22362</v>
      </c>
      <c r="CF3955" s="25"/>
      <c r="CG3955" s="25"/>
      <c r="CH3955" s="25"/>
      <c r="CI3955" s="25"/>
      <c r="CJ3955" s="25"/>
    </row>
    <row r="3956" spans="1:88" x14ac:dyDescent="0.2">
      <c r="A3956" s="2" t="s">
        <v>14484</v>
      </c>
      <c r="B3956" s="2" t="s">
        <v>26997</v>
      </c>
      <c r="C3956" s="2" t="s">
        <v>10420</v>
      </c>
      <c r="D3956" s="2"/>
      <c r="E3956" s="2" t="s">
        <v>14484</v>
      </c>
      <c r="F3956" s="2" t="s">
        <v>14485</v>
      </c>
      <c r="G3956" s="2" t="s">
        <v>14486</v>
      </c>
      <c r="H3956" s="2"/>
      <c r="I3956" s="2" t="s">
        <v>61</v>
      </c>
      <c r="J3956" s="2" t="s">
        <v>61</v>
      </c>
      <c r="K3956" s="50" t="s">
        <v>61</v>
      </c>
      <c r="L3956" s="43">
        <v>2017</v>
      </c>
      <c r="M3956" s="2" t="s">
        <v>133</v>
      </c>
      <c r="N3956" s="32">
        <v>25.20956</v>
      </c>
      <c r="O3956" s="32">
        <v>55.237870000000001</v>
      </c>
      <c r="P3956" s="2" t="s">
        <v>2767</v>
      </c>
      <c r="Q3956" s="2" t="s">
        <v>65</v>
      </c>
      <c r="R3956" s="43" t="s">
        <v>16802</v>
      </c>
      <c r="S3956" s="41" t="s">
        <v>5954</v>
      </c>
      <c r="T3956" s="41" t="s">
        <v>18462</v>
      </c>
      <c r="U3956" s="2"/>
      <c r="V3956" s="2"/>
      <c r="W3956" s="41" t="s">
        <v>17589</v>
      </c>
      <c r="X3956" s="2" t="s">
        <v>1598</v>
      </c>
      <c r="Y3956" s="2" t="s">
        <v>69</v>
      </c>
      <c r="Z3956" s="5" t="s">
        <v>10423</v>
      </c>
      <c r="AA3956" s="5" t="s">
        <v>16910</v>
      </c>
      <c r="AB3956" s="5" t="s">
        <v>18091</v>
      </c>
      <c r="AC3956" s="2" t="s">
        <v>5205</v>
      </c>
      <c r="AD3956" s="2">
        <v>1030400</v>
      </c>
      <c r="AE3956" s="5">
        <v>30</v>
      </c>
      <c r="AF3956" s="25"/>
      <c r="AG3956" s="29">
        <v>3</v>
      </c>
      <c r="AH3956" s="2" t="s">
        <v>17974</v>
      </c>
      <c r="AI3956" s="2">
        <v>3</v>
      </c>
      <c r="AJ3956" s="2">
        <v>3</v>
      </c>
      <c r="AK3956" s="2"/>
      <c r="AL3956" s="2"/>
      <c r="AM3956" s="2"/>
      <c r="AN3956" s="2"/>
      <c r="AO3956" s="2"/>
      <c r="AP3956" s="25"/>
      <c r="AQ3956" s="25"/>
      <c r="AR3956" s="2"/>
      <c r="AS3956" s="2"/>
      <c r="AT3956" s="2"/>
      <c r="AU3956" s="25"/>
      <c r="AV3956" s="2"/>
      <c r="AW3956" s="2"/>
      <c r="AX3956" s="25"/>
      <c r="AY3956" s="25"/>
      <c r="AZ3956" s="25"/>
      <c r="BA3956" s="25"/>
      <c r="BB3956" s="25"/>
      <c r="BC3956" s="25"/>
      <c r="BD3956" s="25"/>
      <c r="BE3956" s="25"/>
      <c r="BF3956" s="25"/>
      <c r="BG3956" s="25"/>
      <c r="BH3956" s="25"/>
      <c r="BI3956" s="25"/>
      <c r="BJ3956" s="25"/>
      <c r="BK3956" s="25"/>
      <c r="BL3956" s="25"/>
      <c r="BM3956" s="25"/>
      <c r="BN3956" s="25"/>
      <c r="BO3956" s="25"/>
      <c r="BP3956" s="25"/>
      <c r="BQ3956" s="25"/>
      <c r="BR3956" s="25"/>
      <c r="BS3956" s="25"/>
      <c r="BT3956" s="25"/>
      <c r="BU3956" s="25"/>
      <c r="BV3956" s="25"/>
      <c r="BW3956" s="25"/>
      <c r="BX3956" s="25"/>
      <c r="BY3956" s="25"/>
      <c r="BZ3956" s="25"/>
      <c r="CA3956" s="25"/>
      <c r="CB3956" s="25"/>
      <c r="CC3956" s="25"/>
      <c r="CD3956" s="2" t="s">
        <v>78</v>
      </c>
      <c r="CE3956" s="2" t="s">
        <v>22363</v>
      </c>
      <c r="CF3956" s="25"/>
      <c r="CG3956" s="25"/>
      <c r="CH3956" s="25"/>
      <c r="CI3956" s="25"/>
      <c r="CJ3956" s="25"/>
    </row>
    <row r="3957" spans="1:88" x14ac:dyDescent="0.2">
      <c r="A3957" s="2" t="s">
        <v>14487</v>
      </c>
      <c r="B3957" s="2" t="s">
        <v>26998</v>
      </c>
      <c r="C3957" s="2" t="s">
        <v>10420</v>
      </c>
      <c r="D3957" s="2"/>
      <c r="E3957" s="2" t="s">
        <v>14487</v>
      </c>
      <c r="F3957" s="2" t="s">
        <v>14488</v>
      </c>
      <c r="G3957" s="2"/>
      <c r="H3957" s="2"/>
      <c r="I3957" s="2" t="s">
        <v>61</v>
      </c>
      <c r="J3957" s="2" t="s">
        <v>61</v>
      </c>
      <c r="K3957" s="2"/>
      <c r="L3957" s="43">
        <v>2017</v>
      </c>
      <c r="M3957" s="2" t="s">
        <v>133</v>
      </c>
      <c r="N3957" s="32">
        <v>24.96294</v>
      </c>
      <c r="O3957" s="32">
        <v>55.467239999999997</v>
      </c>
      <c r="P3957" s="2" t="s">
        <v>2767</v>
      </c>
      <c r="Q3957" s="2" t="s">
        <v>65</v>
      </c>
      <c r="R3957" s="43" t="s">
        <v>16802</v>
      </c>
      <c r="S3957" s="41" t="s">
        <v>4851</v>
      </c>
      <c r="T3957" s="41" t="s">
        <v>18462</v>
      </c>
      <c r="U3957" s="2"/>
      <c r="V3957" s="2"/>
      <c r="W3957" s="41" t="s">
        <v>144</v>
      </c>
      <c r="X3957" s="2" t="s">
        <v>1598</v>
      </c>
      <c r="Y3957" s="2" t="s">
        <v>102</v>
      </c>
      <c r="Z3957" s="5" t="s">
        <v>10423</v>
      </c>
      <c r="AA3957" s="5" t="s">
        <v>16910</v>
      </c>
      <c r="AB3957" s="5" t="s">
        <v>16316</v>
      </c>
      <c r="AC3957" s="2" t="s">
        <v>3591</v>
      </c>
      <c r="AD3957" s="2">
        <v>1091700</v>
      </c>
      <c r="AE3957" s="5">
        <v>30</v>
      </c>
      <c r="AF3957" s="25"/>
      <c r="AG3957" s="29"/>
      <c r="AH3957" s="2" t="s">
        <v>3591</v>
      </c>
      <c r="AI3957" s="2">
        <v>3</v>
      </c>
      <c r="AJ3957" s="2" t="s">
        <v>3591</v>
      </c>
      <c r="AK3957" s="2"/>
      <c r="AL3957" s="2"/>
      <c r="AM3957" s="2"/>
      <c r="AN3957" s="2"/>
      <c r="AO3957" s="2"/>
      <c r="AP3957" s="25"/>
      <c r="AQ3957" s="25"/>
      <c r="AR3957" s="2"/>
      <c r="AS3957" s="2"/>
      <c r="AT3957" s="2"/>
      <c r="AU3957" s="25"/>
      <c r="AV3957" s="2"/>
      <c r="AW3957" s="2"/>
      <c r="AX3957" s="25"/>
      <c r="AY3957" s="25"/>
      <c r="AZ3957" s="25"/>
      <c r="BA3957" s="25"/>
      <c r="BB3957" s="25"/>
      <c r="BC3957" s="25"/>
      <c r="BD3957" s="25"/>
      <c r="BE3957" s="25"/>
      <c r="BF3957" s="25"/>
      <c r="BG3957" s="25"/>
      <c r="BH3957" s="25"/>
      <c r="BI3957" s="25"/>
      <c r="BJ3957" s="25"/>
      <c r="BK3957" s="25"/>
      <c r="BL3957" s="25"/>
      <c r="BM3957" s="25"/>
      <c r="BN3957" s="25"/>
      <c r="BO3957" s="25"/>
      <c r="BP3957" s="25"/>
      <c r="BQ3957" s="25"/>
      <c r="BR3957" s="25"/>
      <c r="BS3957" s="25"/>
      <c r="BT3957" s="25"/>
      <c r="BU3957" s="25"/>
      <c r="BV3957" s="25"/>
      <c r="BW3957" s="25"/>
      <c r="BX3957" s="25"/>
      <c r="BY3957" s="25"/>
      <c r="BZ3957" s="25"/>
      <c r="CA3957" s="25"/>
      <c r="CB3957" s="25"/>
      <c r="CC3957" s="25"/>
      <c r="CD3957" s="2" t="s">
        <v>71</v>
      </c>
      <c r="CE3957" s="2">
        <v>0</v>
      </c>
      <c r="CF3957" s="25"/>
      <c r="CG3957" s="25"/>
      <c r="CH3957" s="25"/>
      <c r="CI3957" s="25"/>
      <c r="CJ3957" s="25"/>
    </row>
    <row r="3958" spans="1:88" x14ac:dyDescent="0.2">
      <c r="A3958" s="2" t="s">
        <v>14495</v>
      </c>
      <c r="B3958" s="2" t="s">
        <v>26999</v>
      </c>
      <c r="C3958" s="2" t="s">
        <v>10420</v>
      </c>
      <c r="D3958" s="2"/>
      <c r="E3958" s="2" t="s">
        <v>14495</v>
      </c>
      <c r="F3958" s="2" t="s">
        <v>14496</v>
      </c>
      <c r="G3958" s="2" t="s">
        <v>14497</v>
      </c>
      <c r="H3958" s="2"/>
      <c r="I3958" s="2" t="s">
        <v>61</v>
      </c>
      <c r="J3958" s="2" t="s">
        <v>61</v>
      </c>
      <c r="K3958" s="50" t="s">
        <v>61</v>
      </c>
      <c r="L3958" s="43">
        <v>2014</v>
      </c>
      <c r="M3958" s="2" t="s">
        <v>133</v>
      </c>
      <c r="N3958" s="32">
        <v>25.049029999999998</v>
      </c>
      <c r="O3958" s="32">
        <v>55.129669999999997</v>
      </c>
      <c r="P3958" s="2" t="s">
        <v>2767</v>
      </c>
      <c r="Q3958" s="2" t="s">
        <v>65</v>
      </c>
      <c r="R3958" s="43" t="s">
        <v>18854</v>
      </c>
      <c r="S3958" s="41" t="s">
        <v>272</v>
      </c>
      <c r="T3958" s="41" t="s">
        <v>18461</v>
      </c>
      <c r="U3958" s="2"/>
      <c r="V3958" s="2"/>
      <c r="W3958" s="41" t="s">
        <v>17589</v>
      </c>
      <c r="X3958" s="2" t="s">
        <v>1598</v>
      </c>
      <c r="Y3958" s="2" t="s">
        <v>76</v>
      </c>
      <c r="Z3958" s="5" t="s">
        <v>10423</v>
      </c>
      <c r="AA3958" s="5" t="s">
        <v>16910</v>
      </c>
      <c r="AB3958" s="5" t="s">
        <v>16317</v>
      </c>
      <c r="AC3958" s="2" t="s">
        <v>5205</v>
      </c>
      <c r="AD3958" s="2">
        <v>1059101</v>
      </c>
      <c r="AE3958" s="5">
        <v>36.5</v>
      </c>
      <c r="AF3958" s="25"/>
      <c r="AG3958" s="29">
        <v>3</v>
      </c>
      <c r="AH3958" s="2" t="s">
        <v>17974</v>
      </c>
      <c r="AI3958" s="2">
        <v>3</v>
      </c>
      <c r="AJ3958" s="2">
        <v>3</v>
      </c>
      <c r="AK3958" s="2"/>
      <c r="AL3958" s="2"/>
      <c r="AM3958" s="2"/>
      <c r="AN3958" s="2"/>
      <c r="AO3958" s="2"/>
      <c r="AP3958" s="25"/>
      <c r="AQ3958" s="25"/>
      <c r="AR3958" s="2"/>
      <c r="AS3958" s="2"/>
      <c r="AT3958" s="2"/>
      <c r="AU3958" s="25"/>
      <c r="AV3958" s="2"/>
      <c r="AW3958" s="2"/>
      <c r="AX3958" s="25"/>
      <c r="AY3958" s="25"/>
      <c r="AZ3958" s="25"/>
      <c r="BA3958" s="25"/>
      <c r="BB3958" s="25"/>
      <c r="BC3958" s="25"/>
      <c r="BD3958" s="25"/>
      <c r="BE3958" s="25"/>
      <c r="BF3958" s="25"/>
      <c r="BG3958" s="25"/>
      <c r="BH3958" s="25"/>
      <c r="BI3958" s="25"/>
      <c r="BJ3958" s="25"/>
      <c r="BK3958" s="25"/>
      <c r="BL3958" s="25"/>
      <c r="BM3958" s="25"/>
      <c r="BN3958" s="25"/>
      <c r="BO3958" s="25"/>
      <c r="BP3958" s="25"/>
      <c r="BQ3958" s="25"/>
      <c r="BR3958" s="25"/>
      <c r="BS3958" s="25"/>
      <c r="BT3958" s="25"/>
      <c r="BU3958" s="25"/>
      <c r="BV3958" s="25"/>
      <c r="BW3958" s="25"/>
      <c r="BX3958" s="25"/>
      <c r="BY3958" s="25"/>
      <c r="BZ3958" s="25"/>
      <c r="CA3958" s="25"/>
      <c r="CB3958" s="25"/>
      <c r="CC3958" s="25"/>
      <c r="CD3958" s="2" t="s">
        <v>78</v>
      </c>
      <c r="CE3958" s="2" t="s">
        <v>22364</v>
      </c>
      <c r="CF3958" s="25"/>
      <c r="CG3958" s="25"/>
      <c r="CH3958" s="25"/>
      <c r="CI3958" s="25"/>
      <c r="CJ3958" s="25"/>
    </row>
    <row r="3959" spans="1:88" x14ac:dyDescent="0.2">
      <c r="A3959" s="2" t="s">
        <v>14498</v>
      </c>
      <c r="B3959" s="2" t="s">
        <v>27000</v>
      </c>
      <c r="C3959" s="2" t="s">
        <v>10420</v>
      </c>
      <c r="D3959" s="2"/>
      <c r="E3959" s="2" t="s">
        <v>14498</v>
      </c>
      <c r="F3959" s="2" t="s">
        <v>14499</v>
      </c>
      <c r="G3959" s="2"/>
      <c r="H3959" s="2"/>
      <c r="I3959" s="2" t="s">
        <v>61</v>
      </c>
      <c r="J3959" s="2" t="s">
        <v>61</v>
      </c>
      <c r="K3959" s="2"/>
      <c r="L3959" s="43">
        <v>2017</v>
      </c>
      <c r="M3959" s="2" t="s">
        <v>133</v>
      </c>
      <c r="N3959" s="32">
        <v>24.9207</v>
      </c>
      <c r="O3959" s="32">
        <v>54.996600000000001</v>
      </c>
      <c r="P3959" s="2" t="s">
        <v>2767</v>
      </c>
      <c r="Q3959" s="2" t="s">
        <v>65</v>
      </c>
      <c r="R3959" s="43" t="s">
        <v>16802</v>
      </c>
      <c r="S3959" s="41" t="s">
        <v>4851</v>
      </c>
      <c r="T3959" s="41" t="s">
        <v>18462</v>
      </c>
      <c r="U3959" s="2"/>
      <c r="V3959" s="2"/>
      <c r="W3959" s="41" t="s">
        <v>144</v>
      </c>
      <c r="X3959" s="2" t="s">
        <v>1598</v>
      </c>
      <c r="Y3959" s="2" t="s">
        <v>76</v>
      </c>
      <c r="Z3959" s="5" t="s">
        <v>10423</v>
      </c>
      <c r="AA3959" s="5" t="s">
        <v>16910</v>
      </c>
      <c r="AB3959" s="5" t="s">
        <v>16317</v>
      </c>
      <c r="AC3959" s="2" t="s">
        <v>3591</v>
      </c>
      <c r="AD3959" s="2">
        <v>1051300</v>
      </c>
      <c r="AE3959" s="5">
        <v>30</v>
      </c>
      <c r="AF3959" s="25"/>
      <c r="AG3959" s="29"/>
      <c r="AH3959" s="2" t="s">
        <v>3591</v>
      </c>
      <c r="AI3959" s="2">
        <v>3</v>
      </c>
      <c r="AJ3959" s="2" t="s">
        <v>3591</v>
      </c>
      <c r="AK3959" s="2"/>
      <c r="AL3959" s="2"/>
      <c r="AM3959" s="2"/>
      <c r="AN3959" s="2"/>
      <c r="AO3959" s="2"/>
      <c r="AP3959" s="25"/>
      <c r="AQ3959" s="25"/>
      <c r="AR3959" s="2"/>
      <c r="AS3959" s="2"/>
      <c r="AT3959" s="2"/>
      <c r="AU3959" s="25"/>
      <c r="AV3959" s="2"/>
      <c r="AW3959" s="2"/>
      <c r="AX3959" s="25"/>
      <c r="AY3959" s="25"/>
      <c r="AZ3959" s="25"/>
      <c r="BA3959" s="25"/>
      <c r="BB3959" s="25"/>
      <c r="BC3959" s="25"/>
      <c r="BD3959" s="25"/>
      <c r="BE3959" s="25"/>
      <c r="BF3959" s="25"/>
      <c r="BG3959" s="25"/>
      <c r="BH3959" s="25"/>
      <c r="BI3959" s="25"/>
      <c r="BJ3959" s="25"/>
      <c r="BK3959" s="25"/>
      <c r="BL3959" s="25"/>
      <c r="BM3959" s="25"/>
      <c r="BN3959" s="25"/>
      <c r="BO3959" s="25"/>
      <c r="BP3959" s="25"/>
      <c r="BQ3959" s="25"/>
      <c r="BR3959" s="25"/>
      <c r="BS3959" s="25"/>
      <c r="BT3959" s="25"/>
      <c r="BU3959" s="25"/>
      <c r="BV3959" s="25"/>
      <c r="BW3959" s="25"/>
      <c r="BX3959" s="25"/>
      <c r="BY3959" s="25"/>
      <c r="BZ3959" s="25"/>
      <c r="CA3959" s="25"/>
      <c r="CB3959" s="25"/>
      <c r="CC3959" s="25"/>
      <c r="CD3959" s="2" t="s">
        <v>78</v>
      </c>
      <c r="CE3959" s="2" t="s">
        <v>22365</v>
      </c>
      <c r="CF3959" s="25"/>
      <c r="CG3959" s="25"/>
      <c r="CH3959" s="25"/>
      <c r="CI3959" s="25"/>
      <c r="CJ3959" s="25"/>
    </row>
    <row r="3960" spans="1:88" x14ac:dyDescent="0.2">
      <c r="A3960" s="2" t="s">
        <v>14500</v>
      </c>
      <c r="B3960" s="2" t="s">
        <v>27001</v>
      </c>
      <c r="C3960" s="2" t="s">
        <v>10420</v>
      </c>
      <c r="D3960" s="2"/>
      <c r="E3960" s="2" t="s">
        <v>14500</v>
      </c>
      <c r="F3960" s="2" t="s">
        <v>14501</v>
      </c>
      <c r="G3960" s="2" t="s">
        <v>18310</v>
      </c>
      <c r="H3960" s="2"/>
      <c r="I3960" s="2" t="s">
        <v>61</v>
      </c>
      <c r="J3960" s="2" t="s">
        <v>61</v>
      </c>
      <c r="K3960" s="50" t="s">
        <v>61</v>
      </c>
      <c r="L3960" s="43">
        <v>2015</v>
      </c>
      <c r="M3960" s="2" t="s">
        <v>133</v>
      </c>
      <c r="N3960" s="32">
        <v>24.84646</v>
      </c>
      <c r="O3960" s="32">
        <v>55.567729999999997</v>
      </c>
      <c r="P3960" s="2" t="s">
        <v>2767</v>
      </c>
      <c r="Q3960" s="2" t="s">
        <v>65</v>
      </c>
      <c r="R3960" s="43" t="s">
        <v>16802</v>
      </c>
      <c r="S3960" s="41" t="s">
        <v>4851</v>
      </c>
      <c r="T3960" s="41" t="s">
        <v>18462</v>
      </c>
      <c r="U3960" s="2"/>
      <c r="V3960" s="2"/>
      <c r="W3960" s="41" t="s">
        <v>17589</v>
      </c>
      <c r="X3960" s="2" t="s">
        <v>1598</v>
      </c>
      <c r="Y3960" s="2" t="s">
        <v>76</v>
      </c>
      <c r="Z3960" s="5" t="s">
        <v>10423</v>
      </c>
      <c r="AA3960" s="5" t="s">
        <v>16910</v>
      </c>
      <c r="AB3960" s="5" t="s">
        <v>16319</v>
      </c>
      <c r="AC3960" s="2" t="s">
        <v>5205</v>
      </c>
      <c r="AD3960" s="2">
        <v>1084700</v>
      </c>
      <c r="AE3960" s="5">
        <v>30</v>
      </c>
      <c r="AF3960" s="25"/>
      <c r="AG3960" s="29">
        <v>3</v>
      </c>
      <c r="AH3960" s="2" t="s">
        <v>17974</v>
      </c>
      <c r="AI3960" s="2">
        <v>3</v>
      </c>
      <c r="AJ3960" s="2">
        <v>3</v>
      </c>
      <c r="AK3960" s="2"/>
      <c r="AL3960" s="2"/>
      <c r="AM3960" s="2"/>
      <c r="AN3960" s="2"/>
      <c r="AO3960" s="2"/>
      <c r="AP3960" s="25"/>
      <c r="AQ3960" s="25"/>
      <c r="AR3960" s="2"/>
      <c r="AS3960" s="2"/>
      <c r="AT3960" s="2"/>
      <c r="AU3960" s="25"/>
      <c r="AV3960" s="2"/>
      <c r="AW3960" s="2"/>
      <c r="AX3960" s="25"/>
      <c r="AY3960" s="25"/>
      <c r="AZ3960" s="25"/>
      <c r="BA3960" s="25"/>
      <c r="BB3960" s="25"/>
      <c r="BC3960" s="25"/>
      <c r="BD3960" s="25"/>
      <c r="BE3960" s="25"/>
      <c r="BF3960" s="25"/>
      <c r="BG3960" s="25"/>
      <c r="BH3960" s="25"/>
      <c r="BI3960" s="25"/>
      <c r="BJ3960" s="25"/>
      <c r="BK3960" s="25"/>
      <c r="BL3960" s="25"/>
      <c r="BM3960" s="25"/>
      <c r="BN3960" s="25"/>
      <c r="BO3960" s="25"/>
      <c r="BP3960" s="25"/>
      <c r="BQ3960" s="25"/>
      <c r="BR3960" s="25"/>
      <c r="BS3960" s="25"/>
      <c r="BT3960" s="25"/>
      <c r="BU3960" s="25"/>
      <c r="BV3960" s="25"/>
      <c r="BW3960" s="25"/>
      <c r="BX3960" s="25"/>
      <c r="BY3960" s="25"/>
      <c r="BZ3960" s="25"/>
      <c r="CA3960" s="25"/>
      <c r="CB3960" s="25"/>
      <c r="CC3960" s="25"/>
      <c r="CD3960" s="2" t="s">
        <v>71</v>
      </c>
      <c r="CE3960" s="2">
        <v>0</v>
      </c>
      <c r="CF3960" s="25"/>
      <c r="CG3960" s="25"/>
      <c r="CH3960" s="25"/>
      <c r="CI3960" s="25"/>
      <c r="CJ3960" s="25"/>
    </row>
    <row r="3961" spans="1:88" x14ac:dyDescent="0.2">
      <c r="A3961" s="2" t="s">
        <v>14502</v>
      </c>
      <c r="B3961" s="2" t="s">
        <v>27002</v>
      </c>
      <c r="C3961" s="2" t="s">
        <v>10420</v>
      </c>
      <c r="D3961" s="2"/>
      <c r="E3961" s="2" t="s">
        <v>14502</v>
      </c>
      <c r="F3961" s="2" t="s">
        <v>14503</v>
      </c>
      <c r="G3961" s="2" t="s">
        <v>14504</v>
      </c>
      <c r="H3961" s="2"/>
      <c r="I3961" s="2" t="s">
        <v>61</v>
      </c>
      <c r="J3961" s="2" t="s">
        <v>61</v>
      </c>
      <c r="K3961" s="50" t="s">
        <v>61</v>
      </c>
      <c r="L3961" s="43">
        <v>2015</v>
      </c>
      <c r="M3961" s="2" t="s">
        <v>133</v>
      </c>
      <c r="N3961" s="32">
        <v>25.044989999999999</v>
      </c>
      <c r="O3961" s="32">
        <v>55.127459999999999</v>
      </c>
      <c r="P3961" s="2" t="s">
        <v>2767</v>
      </c>
      <c r="Q3961" s="2" t="s">
        <v>65</v>
      </c>
      <c r="R3961" s="43" t="s">
        <v>18854</v>
      </c>
      <c r="S3961" s="41" t="s">
        <v>272</v>
      </c>
      <c r="T3961" s="41" t="s">
        <v>18461</v>
      </c>
      <c r="U3961" s="2"/>
      <c r="V3961" s="2"/>
      <c r="W3961" s="41" t="s">
        <v>17589</v>
      </c>
      <c r="X3961" s="2" t="s">
        <v>1598</v>
      </c>
      <c r="Y3961" s="2" t="s">
        <v>69</v>
      </c>
      <c r="Z3961" s="5" t="s">
        <v>10423</v>
      </c>
      <c r="AA3961" s="5" t="s">
        <v>16910</v>
      </c>
      <c r="AB3961" s="5" t="s">
        <v>18091</v>
      </c>
      <c r="AC3961" s="2" t="s">
        <v>5205</v>
      </c>
      <c r="AD3961" s="2">
        <v>1059102</v>
      </c>
      <c r="AE3961" s="5">
        <v>15.5</v>
      </c>
      <c r="AF3961" s="25"/>
      <c r="AG3961" s="29">
        <v>3</v>
      </c>
      <c r="AH3961" s="2" t="s">
        <v>17974</v>
      </c>
      <c r="AI3961" s="2">
        <v>4</v>
      </c>
      <c r="AJ3961" s="2">
        <v>3</v>
      </c>
      <c r="AK3961" s="2"/>
      <c r="AL3961" s="2"/>
      <c r="AM3961" s="2"/>
      <c r="AN3961" s="2"/>
      <c r="AO3961" s="2"/>
      <c r="AP3961" s="25"/>
      <c r="AQ3961" s="25"/>
      <c r="AR3961" s="2"/>
      <c r="AS3961" s="2"/>
      <c r="AT3961" s="2"/>
      <c r="AU3961" s="25"/>
      <c r="AV3961" s="2"/>
      <c r="AW3961" s="2"/>
      <c r="AX3961" s="25"/>
      <c r="AY3961" s="25"/>
      <c r="AZ3961" s="25"/>
      <c r="BA3961" s="25"/>
      <c r="BB3961" s="25"/>
      <c r="BC3961" s="25"/>
      <c r="BD3961" s="25"/>
      <c r="BE3961" s="25"/>
      <c r="BF3961" s="25"/>
      <c r="BG3961" s="25"/>
      <c r="BH3961" s="25"/>
      <c r="BI3961" s="25"/>
      <c r="BJ3961" s="25"/>
      <c r="BK3961" s="25"/>
      <c r="BL3961" s="25"/>
      <c r="BM3961" s="25"/>
      <c r="BN3961" s="25"/>
      <c r="BO3961" s="25"/>
      <c r="BP3961" s="25"/>
      <c r="BQ3961" s="25"/>
      <c r="BR3961" s="25"/>
      <c r="BS3961" s="25"/>
      <c r="BT3961" s="25"/>
      <c r="BU3961" s="25"/>
      <c r="BV3961" s="25"/>
      <c r="BW3961" s="25"/>
      <c r="BX3961" s="25"/>
      <c r="BY3961" s="25"/>
      <c r="BZ3961" s="25"/>
      <c r="CA3961" s="25"/>
      <c r="CB3961" s="25"/>
      <c r="CC3961" s="25"/>
      <c r="CD3961" s="2" t="s">
        <v>78</v>
      </c>
      <c r="CE3961" s="2" t="s">
        <v>22366</v>
      </c>
      <c r="CF3961" s="25"/>
      <c r="CG3961" s="25"/>
      <c r="CH3961" s="25"/>
      <c r="CI3961" s="25"/>
      <c r="CJ3961" s="25"/>
    </row>
    <row r="3962" spans="1:88" x14ac:dyDescent="0.2">
      <c r="A3962" s="2" t="s">
        <v>14505</v>
      </c>
      <c r="B3962" s="2" t="s">
        <v>27003</v>
      </c>
      <c r="C3962" s="2" t="s">
        <v>10420</v>
      </c>
      <c r="D3962" s="2"/>
      <c r="E3962" s="2" t="s">
        <v>14505</v>
      </c>
      <c r="F3962" s="2" t="s">
        <v>14506</v>
      </c>
      <c r="G3962" s="2" t="s">
        <v>14507</v>
      </c>
      <c r="H3962" s="2"/>
      <c r="I3962" s="2" t="s">
        <v>61</v>
      </c>
      <c r="J3962" s="2" t="s">
        <v>61</v>
      </c>
      <c r="K3962" s="50" t="s">
        <v>61</v>
      </c>
      <c r="L3962" s="43">
        <v>2017</v>
      </c>
      <c r="M3962" s="2" t="s">
        <v>133</v>
      </c>
      <c r="N3962" s="32">
        <v>24.922180000000001</v>
      </c>
      <c r="O3962" s="32">
        <v>55.006059999999998</v>
      </c>
      <c r="P3962" s="2" t="s">
        <v>2767</v>
      </c>
      <c r="Q3962" s="2" t="s">
        <v>65</v>
      </c>
      <c r="R3962" s="43" t="s">
        <v>16802</v>
      </c>
      <c r="S3962" s="41" t="s">
        <v>4851</v>
      </c>
      <c r="T3962" s="41" t="s">
        <v>18462</v>
      </c>
      <c r="U3962" s="2"/>
      <c r="V3962" s="2"/>
      <c r="W3962" s="41" t="s">
        <v>17589</v>
      </c>
      <c r="X3962" s="2" t="s">
        <v>1598</v>
      </c>
      <c r="Y3962" s="2" t="s">
        <v>76</v>
      </c>
      <c r="Z3962" s="5" t="s">
        <v>10423</v>
      </c>
      <c r="AA3962" s="5" t="s">
        <v>16910</v>
      </c>
      <c r="AB3962" s="5" t="s">
        <v>16317</v>
      </c>
      <c r="AC3962" s="2" t="s">
        <v>5247</v>
      </c>
      <c r="AD3962" s="2">
        <v>1051300</v>
      </c>
      <c r="AE3962" s="5">
        <v>30</v>
      </c>
      <c r="AF3962" s="25"/>
      <c r="AG3962" s="29">
        <v>3</v>
      </c>
      <c r="AH3962" s="2" t="s">
        <v>17978</v>
      </c>
      <c r="AI3962" s="2">
        <v>3</v>
      </c>
      <c r="AJ3962" s="2">
        <v>3</v>
      </c>
      <c r="AK3962" s="2"/>
      <c r="AL3962" s="2"/>
      <c r="AM3962" s="2"/>
      <c r="AN3962" s="2"/>
      <c r="AO3962" s="2"/>
      <c r="AP3962" s="25"/>
      <c r="AQ3962" s="25"/>
      <c r="AR3962" s="2"/>
      <c r="AS3962" s="2"/>
      <c r="AT3962" s="2"/>
      <c r="AU3962" s="25"/>
      <c r="AV3962" s="2"/>
      <c r="AW3962" s="2"/>
      <c r="AX3962" s="25"/>
      <c r="AY3962" s="25"/>
      <c r="AZ3962" s="25"/>
      <c r="BA3962" s="25"/>
      <c r="BB3962" s="25"/>
      <c r="BC3962" s="25"/>
      <c r="BD3962" s="25"/>
      <c r="BE3962" s="25"/>
      <c r="BF3962" s="25"/>
      <c r="BG3962" s="25"/>
      <c r="BH3962" s="25"/>
      <c r="BI3962" s="25"/>
      <c r="BJ3962" s="25"/>
      <c r="BK3962" s="25"/>
      <c r="BL3962" s="25"/>
      <c r="BM3962" s="25"/>
      <c r="BN3962" s="25"/>
      <c r="BO3962" s="25"/>
      <c r="BP3962" s="25"/>
      <c r="BQ3962" s="25"/>
      <c r="BR3962" s="25"/>
      <c r="BS3962" s="25"/>
      <c r="BT3962" s="25"/>
      <c r="BU3962" s="25"/>
      <c r="BV3962" s="25"/>
      <c r="BW3962" s="25"/>
      <c r="BX3962" s="25"/>
      <c r="BY3962" s="25"/>
      <c r="BZ3962" s="25"/>
      <c r="CA3962" s="25"/>
      <c r="CB3962" s="25"/>
      <c r="CC3962" s="25"/>
      <c r="CD3962" s="2" t="s">
        <v>78</v>
      </c>
      <c r="CE3962" s="2" t="s">
        <v>22367</v>
      </c>
      <c r="CF3962" s="25"/>
      <c r="CG3962" s="25"/>
      <c r="CH3962" s="25"/>
      <c r="CI3962" s="25"/>
      <c r="CJ3962" s="25"/>
    </row>
    <row r="3963" spans="1:88" x14ac:dyDescent="0.2">
      <c r="A3963" s="2" t="s">
        <v>14508</v>
      </c>
      <c r="B3963" s="2" t="s">
        <v>27004</v>
      </c>
      <c r="C3963" s="2" t="s">
        <v>10420</v>
      </c>
      <c r="D3963" s="2"/>
      <c r="E3963" s="2" t="s">
        <v>14508</v>
      </c>
      <c r="F3963" s="2" t="s">
        <v>14509</v>
      </c>
      <c r="G3963" s="2" t="s">
        <v>14510</v>
      </c>
      <c r="H3963" s="2"/>
      <c r="I3963" s="2" t="s">
        <v>61</v>
      </c>
      <c r="J3963" s="2" t="s">
        <v>61</v>
      </c>
      <c r="K3963" s="50" t="s">
        <v>61</v>
      </c>
      <c r="L3963" s="43">
        <v>2017</v>
      </c>
      <c r="M3963" s="2" t="s">
        <v>133</v>
      </c>
      <c r="N3963" s="32">
        <v>25.05537</v>
      </c>
      <c r="O3963" s="32">
        <v>55.180630000000001</v>
      </c>
      <c r="P3963" s="2" t="s">
        <v>2767</v>
      </c>
      <c r="Q3963" s="2" t="s">
        <v>65</v>
      </c>
      <c r="R3963" s="43" t="s">
        <v>18854</v>
      </c>
      <c r="S3963" s="41" t="s">
        <v>369</v>
      </c>
      <c r="T3963" s="41" t="s">
        <v>18460</v>
      </c>
      <c r="U3963" s="2"/>
      <c r="V3963" s="2"/>
      <c r="W3963" s="41" t="s">
        <v>17589</v>
      </c>
      <c r="X3963" s="2" t="s">
        <v>1598</v>
      </c>
      <c r="Y3963" s="2" t="s">
        <v>102</v>
      </c>
      <c r="Z3963" s="5" t="s">
        <v>10423</v>
      </c>
      <c r="AA3963" s="5" t="s">
        <v>16910</v>
      </c>
      <c r="AB3963" s="5" t="s">
        <v>16316</v>
      </c>
      <c r="AC3963" s="2" t="s">
        <v>5205</v>
      </c>
      <c r="AD3963" s="2">
        <v>1039400</v>
      </c>
      <c r="AE3963" s="5">
        <v>30</v>
      </c>
      <c r="AF3963" s="25"/>
      <c r="AG3963" s="29">
        <v>3</v>
      </c>
      <c r="AH3963" s="2" t="s">
        <v>17974</v>
      </c>
      <c r="AI3963" s="2">
        <v>3</v>
      </c>
      <c r="AJ3963" s="2">
        <v>3</v>
      </c>
      <c r="AK3963" s="2"/>
      <c r="AL3963" s="2"/>
      <c r="AM3963" s="2"/>
      <c r="AN3963" s="2"/>
      <c r="AO3963" s="2"/>
      <c r="AP3963" s="25"/>
      <c r="AQ3963" s="25"/>
      <c r="AR3963" s="2"/>
      <c r="AS3963" s="2"/>
      <c r="AT3963" s="2"/>
      <c r="AU3963" s="25"/>
      <c r="AV3963" s="2"/>
      <c r="AW3963" s="2"/>
      <c r="AX3963" s="25"/>
      <c r="AY3963" s="25"/>
      <c r="AZ3963" s="25"/>
      <c r="BA3963" s="25"/>
      <c r="BB3963" s="25"/>
      <c r="BC3963" s="25"/>
      <c r="BD3963" s="25"/>
      <c r="BE3963" s="25"/>
      <c r="BF3963" s="25"/>
      <c r="BG3963" s="25"/>
      <c r="BH3963" s="25"/>
      <c r="BI3963" s="25"/>
      <c r="BJ3963" s="25"/>
      <c r="BK3963" s="25"/>
      <c r="BL3963" s="25"/>
      <c r="BM3963" s="25"/>
      <c r="BN3963" s="25"/>
      <c r="BO3963" s="25"/>
      <c r="BP3963" s="25"/>
      <c r="BQ3963" s="25"/>
      <c r="BR3963" s="25"/>
      <c r="BS3963" s="25"/>
      <c r="BT3963" s="25"/>
      <c r="BU3963" s="25"/>
      <c r="BV3963" s="25"/>
      <c r="BW3963" s="25"/>
      <c r="BX3963" s="25"/>
      <c r="BY3963" s="25"/>
      <c r="BZ3963" s="25"/>
      <c r="CA3963" s="25"/>
      <c r="CB3963" s="25"/>
      <c r="CC3963" s="25"/>
      <c r="CD3963" s="2" t="s">
        <v>78</v>
      </c>
      <c r="CE3963" s="2" t="s">
        <v>22368</v>
      </c>
      <c r="CF3963" s="25"/>
      <c r="CG3963" s="25"/>
      <c r="CH3963" s="25"/>
      <c r="CI3963" s="25"/>
      <c r="CJ3963" s="25"/>
    </row>
    <row r="3964" spans="1:88" x14ac:dyDescent="0.2">
      <c r="A3964" s="2" t="s">
        <v>14511</v>
      </c>
      <c r="B3964" s="2" t="s">
        <v>27005</v>
      </c>
      <c r="C3964" s="2" t="s">
        <v>10420</v>
      </c>
      <c r="D3964" s="2"/>
      <c r="E3964" s="2" t="s">
        <v>14512</v>
      </c>
      <c r="F3964" s="2" t="s">
        <v>14513</v>
      </c>
      <c r="G3964" s="2" t="s">
        <v>14514</v>
      </c>
      <c r="H3964" s="2"/>
      <c r="I3964" s="2" t="s">
        <v>61</v>
      </c>
      <c r="J3964" s="2" t="s">
        <v>61</v>
      </c>
      <c r="K3964" s="50" t="s">
        <v>61</v>
      </c>
      <c r="L3964" s="43">
        <v>2016</v>
      </c>
      <c r="M3964" s="2" t="s">
        <v>133</v>
      </c>
      <c r="N3964" s="32">
        <v>24.915780000000002</v>
      </c>
      <c r="O3964" s="32">
        <v>55.011249999999997</v>
      </c>
      <c r="P3964" s="2" t="s">
        <v>2767</v>
      </c>
      <c r="Q3964" s="2" t="s">
        <v>65</v>
      </c>
      <c r="R3964" s="43" t="s">
        <v>16802</v>
      </c>
      <c r="S3964" s="41" t="s">
        <v>4851</v>
      </c>
      <c r="T3964" s="41" t="s">
        <v>18462</v>
      </c>
      <c r="U3964" s="2"/>
      <c r="V3964" s="2"/>
      <c r="W3964" s="41" t="s">
        <v>17589</v>
      </c>
      <c r="X3964" s="2" t="s">
        <v>1598</v>
      </c>
      <c r="Y3964" s="2" t="s">
        <v>76</v>
      </c>
      <c r="Z3964" s="5" t="s">
        <v>10423</v>
      </c>
      <c r="AA3964" s="5" t="s">
        <v>16910</v>
      </c>
      <c r="AB3964" s="5" t="s">
        <v>16317</v>
      </c>
      <c r="AC3964" s="2" t="s">
        <v>5247</v>
      </c>
      <c r="AD3964" s="2">
        <v>1051300</v>
      </c>
      <c r="AE3964" s="5">
        <v>30</v>
      </c>
      <c r="AF3964" s="25"/>
      <c r="AG3964" s="29">
        <v>3</v>
      </c>
      <c r="AH3964" s="2" t="s">
        <v>17978</v>
      </c>
      <c r="AI3964" s="2">
        <v>3</v>
      </c>
      <c r="AJ3964" s="2">
        <v>3</v>
      </c>
      <c r="AK3964" s="2"/>
      <c r="AL3964" s="2"/>
      <c r="AM3964" s="2"/>
      <c r="AN3964" s="2"/>
      <c r="AO3964" s="2"/>
      <c r="AP3964" s="25"/>
      <c r="AQ3964" s="25"/>
      <c r="AR3964" s="2"/>
      <c r="AS3964" s="2"/>
      <c r="AT3964" s="2"/>
      <c r="AU3964" s="25"/>
      <c r="AV3964" s="2"/>
      <c r="AW3964" s="2"/>
      <c r="AX3964" s="25"/>
      <c r="AY3964" s="25"/>
      <c r="AZ3964" s="25"/>
      <c r="BA3964" s="25"/>
      <c r="BB3964" s="25"/>
      <c r="BC3964" s="25"/>
      <c r="BD3964" s="25"/>
      <c r="BE3964" s="25"/>
      <c r="BF3964" s="25"/>
      <c r="BG3964" s="25"/>
      <c r="BH3964" s="25"/>
      <c r="BI3964" s="25"/>
      <c r="BJ3964" s="25"/>
      <c r="BK3964" s="25"/>
      <c r="BL3964" s="25"/>
      <c r="BM3964" s="25"/>
      <c r="BN3964" s="25"/>
      <c r="BO3964" s="25"/>
      <c r="BP3964" s="25"/>
      <c r="BQ3964" s="25"/>
      <c r="BR3964" s="25"/>
      <c r="BS3964" s="25"/>
      <c r="BT3964" s="25"/>
      <c r="BU3964" s="25"/>
      <c r="BV3964" s="25"/>
      <c r="BW3964" s="25"/>
      <c r="BX3964" s="25"/>
      <c r="BY3964" s="25"/>
      <c r="BZ3964" s="25"/>
      <c r="CA3964" s="25"/>
      <c r="CB3964" s="25"/>
      <c r="CC3964" s="25"/>
      <c r="CD3964" s="2" t="s">
        <v>78</v>
      </c>
      <c r="CE3964" s="2" t="s">
        <v>22369</v>
      </c>
      <c r="CF3964" s="25"/>
      <c r="CG3964" s="25"/>
      <c r="CH3964" s="25"/>
      <c r="CI3964" s="25"/>
      <c r="CJ3964" s="25"/>
    </row>
    <row r="3965" spans="1:88" x14ac:dyDescent="0.2">
      <c r="A3965" s="2" t="s">
        <v>14515</v>
      </c>
      <c r="B3965" s="2" t="s">
        <v>27006</v>
      </c>
      <c r="C3965" s="2" t="s">
        <v>10420</v>
      </c>
      <c r="D3965" s="2"/>
      <c r="E3965" s="2" t="s">
        <v>14515</v>
      </c>
      <c r="F3965" s="2" t="s">
        <v>14516</v>
      </c>
      <c r="G3965" s="2" t="s">
        <v>14517</v>
      </c>
      <c r="H3965" s="2"/>
      <c r="I3965" s="2" t="s">
        <v>61</v>
      </c>
      <c r="J3965" s="2" t="s">
        <v>61</v>
      </c>
      <c r="K3965" s="50" t="s">
        <v>61</v>
      </c>
      <c r="L3965" s="43">
        <v>2017</v>
      </c>
      <c r="M3965" s="2" t="s">
        <v>133</v>
      </c>
      <c r="N3965" s="32">
        <v>24.826440000000002</v>
      </c>
      <c r="O3965" s="32">
        <v>55.078800000000001</v>
      </c>
      <c r="P3965" s="2" t="s">
        <v>2767</v>
      </c>
      <c r="Q3965" s="2" t="s">
        <v>65</v>
      </c>
      <c r="R3965" s="43" t="s">
        <v>18854</v>
      </c>
      <c r="S3965" s="41" t="s">
        <v>1554</v>
      </c>
      <c r="T3965" s="41" t="s">
        <v>18460</v>
      </c>
      <c r="U3965" s="2"/>
      <c r="V3965" s="2"/>
      <c r="W3965" s="41" t="s">
        <v>17589</v>
      </c>
      <c r="X3965" s="2" t="s">
        <v>1598</v>
      </c>
      <c r="Y3965" s="2" t="s">
        <v>102</v>
      </c>
      <c r="Z3965" s="5" t="s">
        <v>10423</v>
      </c>
      <c r="AA3965" s="5" t="s">
        <v>16910</v>
      </c>
      <c r="AB3965" s="5" t="s">
        <v>16316</v>
      </c>
      <c r="AC3965" s="2" t="s">
        <v>5247</v>
      </c>
      <c r="AD3965" s="2">
        <v>1053300</v>
      </c>
      <c r="AE3965" s="5">
        <v>30</v>
      </c>
      <c r="AF3965" s="25"/>
      <c r="AG3965" s="29">
        <v>3</v>
      </c>
      <c r="AH3965" s="2" t="s">
        <v>17978</v>
      </c>
      <c r="AI3965" s="2">
        <v>3</v>
      </c>
      <c r="AJ3965" s="2">
        <v>3</v>
      </c>
      <c r="AK3965" s="2"/>
      <c r="AL3965" s="2"/>
      <c r="AM3965" s="2"/>
      <c r="AN3965" s="2"/>
      <c r="AO3965" s="2"/>
      <c r="AP3965" s="25"/>
      <c r="AQ3965" s="25"/>
      <c r="AR3965" s="2"/>
      <c r="AS3965" s="2"/>
      <c r="AT3965" s="2"/>
      <c r="AU3965" s="25"/>
      <c r="AV3965" s="2"/>
      <c r="AW3965" s="2"/>
      <c r="AX3965" s="25"/>
      <c r="AY3965" s="25"/>
      <c r="AZ3965" s="25"/>
      <c r="BA3965" s="25"/>
      <c r="BB3965" s="25"/>
      <c r="BC3965" s="25"/>
      <c r="BD3965" s="25"/>
      <c r="BE3965" s="25"/>
      <c r="BF3965" s="25"/>
      <c r="BG3965" s="25"/>
      <c r="BH3965" s="25"/>
      <c r="BI3965" s="25"/>
      <c r="BJ3965" s="25"/>
      <c r="BK3965" s="25"/>
      <c r="BL3965" s="25"/>
      <c r="BM3965" s="25"/>
      <c r="BN3965" s="25"/>
      <c r="BO3965" s="25"/>
      <c r="BP3965" s="25"/>
      <c r="BQ3965" s="25"/>
      <c r="BR3965" s="25"/>
      <c r="BS3965" s="25"/>
      <c r="BT3965" s="25"/>
      <c r="BU3965" s="25"/>
      <c r="BV3965" s="25"/>
      <c r="BW3965" s="25"/>
      <c r="BX3965" s="25"/>
      <c r="BY3965" s="25"/>
      <c r="BZ3965" s="25"/>
      <c r="CA3965" s="25"/>
      <c r="CB3965" s="25"/>
      <c r="CC3965" s="25"/>
      <c r="CD3965" s="2" t="s">
        <v>78</v>
      </c>
      <c r="CE3965" s="2" t="s">
        <v>22370</v>
      </c>
      <c r="CF3965" s="25"/>
      <c r="CG3965" s="25"/>
      <c r="CH3965" s="25"/>
      <c r="CI3965" s="25"/>
      <c r="CJ3965" s="25"/>
    </row>
    <row r="3966" spans="1:88" x14ac:dyDescent="0.2">
      <c r="A3966" s="2" t="s">
        <v>14518</v>
      </c>
      <c r="B3966" s="2" t="s">
        <v>27007</v>
      </c>
      <c r="C3966" s="2" t="s">
        <v>10420</v>
      </c>
      <c r="D3966" s="2"/>
      <c r="E3966" s="2" t="s">
        <v>14518</v>
      </c>
      <c r="F3966" s="2" t="s">
        <v>14519</v>
      </c>
      <c r="G3966" s="2"/>
      <c r="H3966" s="2"/>
      <c r="I3966" s="2" t="s">
        <v>61</v>
      </c>
      <c r="J3966" s="2" t="s">
        <v>61</v>
      </c>
      <c r="K3966" s="2"/>
      <c r="L3966" s="43">
        <v>2018</v>
      </c>
      <c r="M3966" s="2" t="s">
        <v>133</v>
      </c>
      <c r="N3966" s="32">
        <v>25.09929</v>
      </c>
      <c r="O3966" s="32">
        <v>55.338360000000002</v>
      </c>
      <c r="P3966" s="2" t="s">
        <v>2767</v>
      </c>
      <c r="Q3966" s="2" t="s">
        <v>65</v>
      </c>
      <c r="R3966" s="43" t="s">
        <v>16802</v>
      </c>
      <c r="S3966" s="41" t="s">
        <v>13724</v>
      </c>
      <c r="T3966" s="41" t="s">
        <v>18463</v>
      </c>
      <c r="U3966" s="2"/>
      <c r="V3966" s="2"/>
      <c r="W3966" s="41" t="s">
        <v>144</v>
      </c>
      <c r="X3966" s="2" t="s">
        <v>1598</v>
      </c>
      <c r="Y3966" s="2" t="s">
        <v>69</v>
      </c>
      <c r="Z3966" s="5" t="s">
        <v>10423</v>
      </c>
      <c r="AA3966" s="5" t="s">
        <v>10937</v>
      </c>
      <c r="AB3966" s="5" t="s">
        <v>18091</v>
      </c>
      <c r="AC3966" s="2" t="s">
        <v>3591</v>
      </c>
      <c r="AD3966" s="2">
        <v>1064300</v>
      </c>
      <c r="AE3966" s="5">
        <v>30</v>
      </c>
      <c r="AF3966" s="25"/>
      <c r="AG3966" s="29"/>
      <c r="AH3966" s="2" t="s">
        <v>3591</v>
      </c>
      <c r="AI3966" s="2">
        <v>3</v>
      </c>
      <c r="AJ3966" s="2" t="s">
        <v>3591</v>
      </c>
      <c r="AK3966" s="2"/>
      <c r="AL3966" s="2"/>
      <c r="AM3966" s="2"/>
      <c r="AN3966" s="2"/>
      <c r="AO3966" s="2"/>
      <c r="AP3966" s="25"/>
      <c r="AQ3966" s="25"/>
      <c r="AR3966" s="2"/>
      <c r="AS3966" s="2"/>
      <c r="AT3966" s="2"/>
      <c r="AU3966" s="25"/>
      <c r="AV3966" s="2"/>
      <c r="AW3966" s="2"/>
      <c r="AX3966" s="25"/>
      <c r="AY3966" s="25"/>
      <c r="AZ3966" s="25"/>
      <c r="BA3966" s="25"/>
      <c r="BB3966" s="25"/>
      <c r="BC3966" s="25"/>
      <c r="BD3966" s="25"/>
      <c r="BE3966" s="25"/>
      <c r="BF3966" s="25"/>
      <c r="BG3966" s="25"/>
      <c r="BH3966" s="25"/>
      <c r="BI3966" s="25"/>
      <c r="BJ3966" s="25"/>
      <c r="BK3966" s="25"/>
      <c r="BL3966" s="25"/>
      <c r="BM3966" s="25"/>
      <c r="BN3966" s="25"/>
      <c r="BO3966" s="25"/>
      <c r="BP3966" s="25"/>
      <c r="BQ3966" s="25"/>
      <c r="BR3966" s="25"/>
      <c r="BS3966" s="25"/>
      <c r="BT3966" s="25"/>
      <c r="BU3966" s="25"/>
      <c r="BV3966" s="25"/>
      <c r="BW3966" s="25"/>
      <c r="BX3966" s="25"/>
      <c r="BY3966" s="25"/>
      <c r="BZ3966" s="25"/>
      <c r="CA3966" s="25"/>
      <c r="CB3966" s="25"/>
      <c r="CC3966" s="25"/>
      <c r="CD3966" s="2" t="s">
        <v>78</v>
      </c>
      <c r="CE3966" s="2" t="s">
        <v>22371</v>
      </c>
      <c r="CF3966" s="25"/>
      <c r="CG3966" s="25"/>
      <c r="CH3966" s="25"/>
      <c r="CI3966" s="25"/>
      <c r="CJ3966" s="25"/>
    </row>
    <row r="3967" spans="1:88" x14ac:dyDescent="0.2">
      <c r="A3967" s="2" t="s">
        <v>14520</v>
      </c>
      <c r="B3967" s="2" t="s">
        <v>27008</v>
      </c>
      <c r="C3967" s="2" t="s">
        <v>10420</v>
      </c>
      <c r="D3967" s="2"/>
      <c r="E3967" s="2" t="s">
        <v>14520</v>
      </c>
      <c r="F3967" s="2" t="s">
        <v>14521</v>
      </c>
      <c r="G3967" s="2" t="s">
        <v>14522</v>
      </c>
      <c r="H3967" s="2"/>
      <c r="I3967" s="2" t="s">
        <v>61</v>
      </c>
      <c r="J3967" s="2" t="s">
        <v>61</v>
      </c>
      <c r="K3967" s="50" t="s">
        <v>61</v>
      </c>
      <c r="L3967" s="43">
        <v>2016</v>
      </c>
      <c r="M3967" s="2" t="s">
        <v>133</v>
      </c>
      <c r="N3967" s="32">
        <v>24.857579999999999</v>
      </c>
      <c r="O3967" s="32">
        <v>55.058259999999997</v>
      </c>
      <c r="P3967" s="2" t="s">
        <v>2767</v>
      </c>
      <c r="Q3967" s="2" t="s">
        <v>65</v>
      </c>
      <c r="R3967" s="43" t="s">
        <v>18854</v>
      </c>
      <c r="S3967" s="41" t="s">
        <v>134</v>
      </c>
      <c r="T3967" s="41" t="s">
        <v>18460</v>
      </c>
      <c r="U3967" s="2"/>
      <c r="V3967" s="2"/>
      <c r="W3967" s="41" t="s">
        <v>17589</v>
      </c>
      <c r="X3967" s="2" t="s">
        <v>1598</v>
      </c>
      <c r="Y3967" s="2" t="s">
        <v>102</v>
      </c>
      <c r="Z3967" s="5" t="s">
        <v>20</v>
      </c>
      <c r="AA3967" s="5" t="s">
        <v>16910</v>
      </c>
      <c r="AB3967" s="5" t="s">
        <v>16316</v>
      </c>
      <c r="AC3967" s="2" t="s">
        <v>5247</v>
      </c>
      <c r="AD3967" s="2">
        <v>1053100</v>
      </c>
      <c r="AE3967" s="5">
        <v>30</v>
      </c>
      <c r="AF3967" s="25"/>
      <c r="AG3967" s="29">
        <v>3</v>
      </c>
      <c r="AH3967" s="2" t="s">
        <v>17978</v>
      </c>
      <c r="AI3967" s="2">
        <v>3</v>
      </c>
      <c r="AJ3967" s="2">
        <v>3</v>
      </c>
      <c r="AK3967" s="2"/>
      <c r="AL3967" s="2"/>
      <c r="AM3967" s="2"/>
      <c r="AN3967" s="2"/>
      <c r="AO3967" s="2"/>
      <c r="AP3967" s="25"/>
      <c r="AQ3967" s="25"/>
      <c r="AR3967" s="2"/>
      <c r="AS3967" s="2"/>
      <c r="AT3967" s="2"/>
      <c r="AU3967" s="25"/>
      <c r="AV3967" s="2"/>
      <c r="AW3967" s="2"/>
      <c r="AX3967" s="25"/>
      <c r="AY3967" s="25"/>
      <c r="AZ3967" s="25"/>
      <c r="BA3967" s="25"/>
      <c r="BB3967" s="25"/>
      <c r="BC3967" s="25"/>
      <c r="BD3967" s="25"/>
      <c r="BE3967" s="25"/>
      <c r="BF3967" s="25"/>
      <c r="BG3967" s="25"/>
      <c r="BH3967" s="25"/>
      <c r="BI3967" s="25"/>
      <c r="BJ3967" s="25"/>
      <c r="BK3967" s="25"/>
      <c r="BL3967" s="25"/>
      <c r="BM3967" s="25"/>
      <c r="BN3967" s="25"/>
      <c r="BO3967" s="25"/>
      <c r="BP3967" s="25"/>
      <c r="BQ3967" s="25"/>
      <c r="BR3967" s="25"/>
      <c r="BS3967" s="25"/>
      <c r="BT3967" s="25"/>
      <c r="BU3967" s="25"/>
      <c r="BV3967" s="25"/>
      <c r="BW3967" s="25"/>
      <c r="BX3967" s="25"/>
      <c r="BY3967" s="25"/>
      <c r="BZ3967" s="25"/>
      <c r="CA3967" s="25"/>
      <c r="CB3967" s="25"/>
      <c r="CC3967" s="25"/>
      <c r="CD3967" s="2" t="s">
        <v>78</v>
      </c>
      <c r="CE3967" s="2" t="s">
        <v>22372</v>
      </c>
      <c r="CF3967" s="25"/>
      <c r="CG3967" s="25"/>
      <c r="CH3967" s="25"/>
      <c r="CI3967" s="25"/>
      <c r="CJ3967" s="25"/>
    </row>
    <row r="3968" spans="1:88" x14ac:dyDescent="0.2">
      <c r="A3968" s="2" t="s">
        <v>14526</v>
      </c>
      <c r="B3968" s="2" t="s">
        <v>27009</v>
      </c>
      <c r="C3968" s="2" t="s">
        <v>10420</v>
      </c>
      <c r="D3968" s="2"/>
      <c r="E3968" s="2" t="s">
        <v>14526</v>
      </c>
      <c r="F3968" s="2" t="s">
        <v>14527</v>
      </c>
      <c r="G3968" s="2" t="s">
        <v>14528</v>
      </c>
      <c r="H3968" s="2"/>
      <c r="I3968" s="2" t="s">
        <v>61</v>
      </c>
      <c r="J3968" s="2" t="s">
        <v>61</v>
      </c>
      <c r="K3968" s="50" t="s">
        <v>61</v>
      </c>
      <c r="L3968" s="43">
        <v>2017</v>
      </c>
      <c r="M3968" s="2" t="s">
        <v>133</v>
      </c>
      <c r="N3968" s="32">
        <v>25.031320000000001</v>
      </c>
      <c r="O3968" s="32">
        <v>55.256979999999999</v>
      </c>
      <c r="P3968" s="2" t="s">
        <v>2767</v>
      </c>
      <c r="Q3968" s="2" t="s">
        <v>65</v>
      </c>
      <c r="R3968" s="43" t="s">
        <v>18854</v>
      </c>
      <c r="S3968" s="41" t="s">
        <v>1554</v>
      </c>
      <c r="T3968" s="41" t="s">
        <v>18460</v>
      </c>
      <c r="U3968" s="2"/>
      <c r="V3968" s="2"/>
      <c r="W3968" s="41" t="s">
        <v>17589</v>
      </c>
      <c r="X3968" s="2" t="s">
        <v>1598</v>
      </c>
      <c r="Y3968" s="2" t="s">
        <v>76</v>
      </c>
      <c r="Z3968" s="5" t="s">
        <v>10423</v>
      </c>
      <c r="AA3968" s="5" t="s">
        <v>16910</v>
      </c>
      <c r="AB3968" s="5" t="s">
        <v>16317</v>
      </c>
      <c r="AC3968" s="2" t="s">
        <v>5205</v>
      </c>
      <c r="AD3968" s="2">
        <v>1067600</v>
      </c>
      <c r="AE3968" s="5">
        <v>30</v>
      </c>
      <c r="AF3968" s="25"/>
      <c r="AG3968" s="29">
        <v>3</v>
      </c>
      <c r="AH3968" s="2" t="s">
        <v>17974</v>
      </c>
      <c r="AI3968" s="2">
        <v>3</v>
      </c>
      <c r="AJ3968" s="2">
        <v>3</v>
      </c>
      <c r="AK3968" s="2"/>
      <c r="AL3968" s="2"/>
      <c r="AM3968" s="2"/>
      <c r="AN3968" s="2"/>
      <c r="AO3968" s="2"/>
      <c r="AP3968" s="25"/>
      <c r="AQ3968" s="25"/>
      <c r="AR3968" s="2"/>
      <c r="AS3968" s="2"/>
      <c r="AT3968" s="2"/>
      <c r="AU3968" s="25"/>
      <c r="AV3968" s="2"/>
      <c r="AW3968" s="2"/>
      <c r="AX3968" s="25"/>
      <c r="AY3968" s="25"/>
      <c r="AZ3968" s="25"/>
      <c r="BA3968" s="25"/>
      <c r="BB3968" s="25"/>
      <c r="BC3968" s="25"/>
      <c r="BD3968" s="25"/>
      <c r="BE3968" s="25"/>
      <c r="BF3968" s="25"/>
      <c r="BG3968" s="25"/>
      <c r="BH3968" s="25"/>
      <c r="BI3968" s="25"/>
      <c r="BJ3968" s="25"/>
      <c r="BK3968" s="25"/>
      <c r="BL3968" s="25"/>
      <c r="BM3968" s="25"/>
      <c r="BN3968" s="25"/>
      <c r="BO3968" s="25"/>
      <c r="BP3968" s="25"/>
      <c r="BQ3968" s="25"/>
      <c r="BR3968" s="25"/>
      <c r="BS3968" s="25"/>
      <c r="BT3968" s="25"/>
      <c r="BU3968" s="25"/>
      <c r="BV3968" s="25"/>
      <c r="BW3968" s="25"/>
      <c r="BX3968" s="25"/>
      <c r="BY3968" s="25"/>
      <c r="BZ3968" s="25"/>
      <c r="CA3968" s="25"/>
      <c r="CB3968" s="25"/>
      <c r="CC3968" s="25"/>
      <c r="CD3968" s="2" t="s">
        <v>78</v>
      </c>
      <c r="CE3968" s="2" t="s">
        <v>22373</v>
      </c>
      <c r="CF3968" s="25"/>
      <c r="CG3968" s="25"/>
      <c r="CH3968" s="25"/>
      <c r="CI3968" s="25"/>
      <c r="CJ3968" s="25"/>
    </row>
    <row r="3969" spans="1:88" x14ac:dyDescent="0.2">
      <c r="A3969" s="2" t="s">
        <v>14529</v>
      </c>
      <c r="B3969" s="2" t="s">
        <v>27010</v>
      </c>
      <c r="C3969" s="2" t="s">
        <v>10420</v>
      </c>
      <c r="D3969" s="2"/>
      <c r="E3969" s="2" t="s">
        <v>14529</v>
      </c>
      <c r="F3969" s="2" t="s">
        <v>14530</v>
      </c>
      <c r="G3969" s="2" t="s">
        <v>14531</v>
      </c>
      <c r="H3969" s="2"/>
      <c r="I3969" s="2" t="s">
        <v>61</v>
      </c>
      <c r="J3969" s="2" t="s">
        <v>61</v>
      </c>
      <c r="K3969" s="50" t="s">
        <v>61</v>
      </c>
      <c r="L3969" s="43">
        <v>2016</v>
      </c>
      <c r="M3969" s="2" t="s">
        <v>133</v>
      </c>
      <c r="N3969" s="32">
        <v>25.115449999999999</v>
      </c>
      <c r="O3969" s="32">
        <v>55.362009999999998</v>
      </c>
      <c r="P3969" s="2" t="s">
        <v>2767</v>
      </c>
      <c r="Q3969" s="2" t="s">
        <v>65</v>
      </c>
      <c r="R3969" s="43" t="s">
        <v>18854</v>
      </c>
      <c r="S3969" s="41" t="s">
        <v>272</v>
      </c>
      <c r="T3969" s="41" t="s">
        <v>18461</v>
      </c>
      <c r="U3969" s="2"/>
      <c r="V3969" s="2"/>
      <c r="W3969" s="41" t="s">
        <v>17589</v>
      </c>
      <c r="X3969" s="2" t="s">
        <v>1598</v>
      </c>
      <c r="Y3969" s="2" t="s">
        <v>102</v>
      </c>
      <c r="Z3969" s="5" t="s">
        <v>10423</v>
      </c>
      <c r="AA3969" s="5" t="s">
        <v>16910</v>
      </c>
      <c r="AB3969" s="5" t="s">
        <v>16316</v>
      </c>
      <c r="AC3969" s="2" t="s">
        <v>5247</v>
      </c>
      <c r="AD3969" s="2">
        <v>1064300</v>
      </c>
      <c r="AE3969" s="5">
        <v>39</v>
      </c>
      <c r="AF3969" s="25"/>
      <c r="AG3969" s="29">
        <v>3</v>
      </c>
      <c r="AH3969" s="2" t="s">
        <v>17978</v>
      </c>
      <c r="AI3969" s="2">
        <v>3</v>
      </c>
      <c r="AJ3969" s="2">
        <v>3</v>
      </c>
      <c r="AK3969" s="2"/>
      <c r="AL3969" s="2"/>
      <c r="AM3969" s="2"/>
      <c r="AN3969" s="2"/>
      <c r="AO3969" s="2"/>
      <c r="AP3969" s="25"/>
      <c r="AQ3969" s="25"/>
      <c r="AR3969" s="2"/>
      <c r="AS3969" s="2"/>
      <c r="AT3969" s="2"/>
      <c r="AU3969" s="25"/>
      <c r="AV3969" s="2"/>
      <c r="AW3969" s="2"/>
      <c r="AX3969" s="25"/>
      <c r="AY3969" s="25"/>
      <c r="AZ3969" s="25"/>
      <c r="BA3969" s="25"/>
      <c r="BB3969" s="25"/>
      <c r="BC3969" s="25"/>
      <c r="BD3969" s="25"/>
      <c r="BE3969" s="25"/>
      <c r="BF3969" s="25"/>
      <c r="BG3969" s="25"/>
      <c r="BH3969" s="25"/>
      <c r="BI3969" s="25"/>
      <c r="BJ3969" s="25"/>
      <c r="BK3969" s="25"/>
      <c r="BL3969" s="25"/>
      <c r="BM3969" s="25"/>
      <c r="BN3969" s="25"/>
      <c r="BO3969" s="25"/>
      <c r="BP3969" s="25"/>
      <c r="BQ3969" s="25"/>
      <c r="BR3969" s="25"/>
      <c r="BS3969" s="25"/>
      <c r="BT3969" s="25"/>
      <c r="BU3969" s="25"/>
      <c r="BV3969" s="25"/>
      <c r="BW3969" s="25"/>
      <c r="BX3969" s="25"/>
      <c r="BY3969" s="25"/>
      <c r="BZ3969" s="25"/>
      <c r="CA3969" s="25"/>
      <c r="CB3969" s="25"/>
      <c r="CC3969" s="25"/>
      <c r="CD3969" s="2" t="s">
        <v>78</v>
      </c>
      <c r="CE3969" s="2" t="s">
        <v>22374</v>
      </c>
      <c r="CF3969" s="25"/>
      <c r="CG3969" s="25"/>
      <c r="CH3969" s="25"/>
      <c r="CI3969" s="25"/>
      <c r="CJ3969" s="25"/>
    </row>
    <row r="3970" spans="1:88" x14ac:dyDescent="0.2">
      <c r="A3970" s="2" t="s">
        <v>14532</v>
      </c>
      <c r="B3970" s="2" t="s">
        <v>27011</v>
      </c>
      <c r="C3970" s="2" t="s">
        <v>10420</v>
      </c>
      <c r="D3970" s="2"/>
      <c r="E3970" s="2" t="s">
        <v>14532</v>
      </c>
      <c r="F3970" s="2" t="s">
        <v>14533</v>
      </c>
      <c r="G3970" s="2" t="s">
        <v>14534</v>
      </c>
      <c r="H3970" s="2"/>
      <c r="I3970" s="2" t="s">
        <v>61</v>
      </c>
      <c r="J3970" s="2" t="s">
        <v>61</v>
      </c>
      <c r="K3970" s="50" t="s">
        <v>61</v>
      </c>
      <c r="L3970" s="43">
        <v>2009</v>
      </c>
      <c r="M3970" s="2" t="s">
        <v>133</v>
      </c>
      <c r="N3970" s="32">
        <v>25.251069999999999</v>
      </c>
      <c r="O3970" s="32">
        <v>55.463079999999998</v>
      </c>
      <c r="P3970" s="2" t="s">
        <v>2767</v>
      </c>
      <c r="Q3970" s="2" t="s">
        <v>65</v>
      </c>
      <c r="R3970" s="43" t="s">
        <v>18854</v>
      </c>
      <c r="S3970" s="41" t="s">
        <v>1554</v>
      </c>
      <c r="T3970" s="41" t="s">
        <v>18460</v>
      </c>
      <c r="U3970" s="2"/>
      <c r="V3970" s="2"/>
      <c r="W3970" s="41" t="s">
        <v>17589</v>
      </c>
      <c r="X3970" s="2" t="s">
        <v>315</v>
      </c>
      <c r="Y3970" s="2" t="s">
        <v>76</v>
      </c>
      <c r="Z3970" s="5" t="s">
        <v>10423</v>
      </c>
      <c r="AA3970" s="5" t="s">
        <v>16910</v>
      </c>
      <c r="AB3970" s="5" t="s">
        <v>16317</v>
      </c>
      <c r="AC3970" s="2" t="s">
        <v>5205</v>
      </c>
      <c r="AD3970" s="2">
        <v>1026300</v>
      </c>
      <c r="AE3970" s="5">
        <v>30</v>
      </c>
      <c r="AF3970" s="25"/>
      <c r="AG3970" s="29">
        <v>3</v>
      </c>
      <c r="AH3970" s="2" t="s">
        <v>17974</v>
      </c>
      <c r="AI3970" s="2">
        <v>3</v>
      </c>
      <c r="AJ3970" s="2">
        <v>3</v>
      </c>
      <c r="AK3970" s="2"/>
      <c r="AL3970" s="2"/>
      <c r="AM3970" s="2"/>
      <c r="AN3970" s="2"/>
      <c r="AO3970" s="2"/>
      <c r="AP3970" s="25"/>
      <c r="AQ3970" s="25"/>
      <c r="AR3970" s="2"/>
      <c r="AS3970" s="2"/>
      <c r="AT3970" s="2"/>
      <c r="AU3970" s="25"/>
      <c r="AV3970" s="2"/>
      <c r="AW3970" s="2"/>
      <c r="AX3970" s="25"/>
      <c r="AY3970" s="25"/>
      <c r="AZ3970" s="25"/>
      <c r="BA3970" s="25"/>
      <c r="BB3970" s="25"/>
      <c r="BC3970" s="25"/>
      <c r="BD3970" s="25"/>
      <c r="BE3970" s="25"/>
      <c r="BF3970" s="25"/>
      <c r="BG3970" s="25"/>
      <c r="BH3970" s="25"/>
      <c r="BI3970" s="25"/>
      <c r="BJ3970" s="25"/>
      <c r="BK3970" s="25"/>
      <c r="BL3970" s="25"/>
      <c r="BM3970" s="25"/>
      <c r="BN3970" s="25"/>
      <c r="BO3970" s="25"/>
      <c r="BP3970" s="25"/>
      <c r="BQ3970" s="25"/>
      <c r="BR3970" s="25"/>
      <c r="BS3970" s="25"/>
      <c r="BT3970" s="25"/>
      <c r="BU3970" s="25"/>
      <c r="BV3970" s="25"/>
      <c r="BW3970" s="25"/>
      <c r="BX3970" s="25"/>
      <c r="BY3970" s="25"/>
      <c r="BZ3970" s="25"/>
      <c r="CA3970" s="25"/>
      <c r="CB3970" s="25"/>
      <c r="CC3970" s="25"/>
      <c r="CD3970" s="2" t="s">
        <v>78</v>
      </c>
      <c r="CE3970" s="2" t="s">
        <v>22375</v>
      </c>
      <c r="CF3970" s="25"/>
      <c r="CG3970" s="25"/>
      <c r="CH3970" s="25"/>
      <c r="CI3970" s="25"/>
      <c r="CJ3970" s="25"/>
    </row>
    <row r="3971" spans="1:88" x14ac:dyDescent="0.2">
      <c r="A3971" s="2" t="s">
        <v>14535</v>
      </c>
      <c r="B3971" s="2" t="s">
        <v>27012</v>
      </c>
      <c r="C3971" s="2" t="s">
        <v>10420</v>
      </c>
      <c r="D3971" s="2"/>
      <c r="E3971" s="2" t="s">
        <v>14535</v>
      </c>
      <c r="F3971" s="2" t="s">
        <v>14536</v>
      </c>
      <c r="G3971" s="2" t="s">
        <v>14537</v>
      </c>
      <c r="H3971" s="2"/>
      <c r="I3971" s="2" t="s">
        <v>61</v>
      </c>
      <c r="J3971" s="2" t="s">
        <v>61</v>
      </c>
      <c r="K3971" s="50" t="s">
        <v>61</v>
      </c>
      <c r="L3971" s="43">
        <v>2009</v>
      </c>
      <c r="M3971" s="2" t="s">
        <v>133</v>
      </c>
      <c r="N3971" s="32">
        <v>25.22625</v>
      </c>
      <c r="O3971" s="32">
        <v>55.429319999999997</v>
      </c>
      <c r="P3971" s="2" t="s">
        <v>2767</v>
      </c>
      <c r="Q3971" s="2" t="s">
        <v>65</v>
      </c>
      <c r="R3971" s="43" t="s">
        <v>18854</v>
      </c>
      <c r="S3971" s="41" t="s">
        <v>1554</v>
      </c>
      <c r="T3971" s="41" t="s">
        <v>18460</v>
      </c>
      <c r="U3971" s="2"/>
      <c r="V3971" s="2"/>
      <c r="W3971" s="41" t="s">
        <v>17589</v>
      </c>
      <c r="X3971" s="2" t="s">
        <v>315</v>
      </c>
      <c r="Y3971" s="2" t="s">
        <v>76</v>
      </c>
      <c r="Z3971" s="5" t="s">
        <v>10423</v>
      </c>
      <c r="AA3971" s="5" t="s">
        <v>16910</v>
      </c>
      <c r="AB3971" s="5" t="s">
        <v>16317</v>
      </c>
      <c r="AC3971" s="2" t="s">
        <v>5247</v>
      </c>
      <c r="AD3971" s="2">
        <v>1025100</v>
      </c>
      <c r="AE3971" s="5">
        <v>30</v>
      </c>
      <c r="AF3971" s="25"/>
      <c r="AG3971" s="29">
        <v>3</v>
      </c>
      <c r="AH3971" s="2" t="s">
        <v>17978</v>
      </c>
      <c r="AI3971" s="2">
        <v>3</v>
      </c>
      <c r="AJ3971" s="2">
        <v>3</v>
      </c>
      <c r="AK3971" s="2"/>
      <c r="AL3971" s="2"/>
      <c r="AM3971" s="2"/>
      <c r="AN3971" s="2"/>
      <c r="AO3971" s="2"/>
      <c r="AP3971" s="25"/>
      <c r="AQ3971" s="25"/>
      <c r="AR3971" s="2"/>
      <c r="AS3971" s="2"/>
      <c r="AT3971" s="2"/>
      <c r="AU3971" s="25"/>
      <c r="AV3971" s="2"/>
      <c r="AW3971" s="2"/>
      <c r="AX3971" s="25"/>
      <c r="AY3971" s="25"/>
      <c r="AZ3971" s="25"/>
      <c r="BA3971" s="25"/>
      <c r="BB3971" s="25"/>
      <c r="BC3971" s="25"/>
      <c r="BD3971" s="25"/>
      <c r="BE3971" s="25"/>
      <c r="BF3971" s="25"/>
      <c r="BG3971" s="25"/>
      <c r="BH3971" s="25"/>
      <c r="BI3971" s="25"/>
      <c r="BJ3971" s="25"/>
      <c r="BK3971" s="25"/>
      <c r="BL3971" s="25"/>
      <c r="BM3971" s="25"/>
      <c r="BN3971" s="25"/>
      <c r="BO3971" s="25"/>
      <c r="BP3971" s="25"/>
      <c r="BQ3971" s="25"/>
      <c r="BR3971" s="25"/>
      <c r="BS3971" s="25"/>
      <c r="BT3971" s="25"/>
      <c r="BU3971" s="25"/>
      <c r="BV3971" s="25"/>
      <c r="BW3971" s="25"/>
      <c r="BX3971" s="25"/>
      <c r="BY3971" s="25"/>
      <c r="BZ3971" s="25"/>
      <c r="CA3971" s="25"/>
      <c r="CB3971" s="25"/>
      <c r="CC3971" s="25"/>
      <c r="CD3971" s="2" t="s">
        <v>78</v>
      </c>
      <c r="CE3971" s="2" t="s">
        <v>22376</v>
      </c>
      <c r="CF3971" s="25"/>
      <c r="CG3971" s="25"/>
      <c r="CH3971" s="25"/>
      <c r="CI3971" s="25"/>
      <c r="CJ3971" s="25"/>
    </row>
    <row r="3972" spans="1:88" x14ac:dyDescent="0.2">
      <c r="A3972" s="2" t="s">
        <v>14538</v>
      </c>
      <c r="B3972" s="2" t="s">
        <v>27013</v>
      </c>
      <c r="C3972" s="2" t="s">
        <v>10420</v>
      </c>
      <c r="D3972" s="2"/>
      <c r="E3972" s="2" t="s">
        <v>14538</v>
      </c>
      <c r="F3972" s="2" t="s">
        <v>14539</v>
      </c>
      <c r="G3972" s="2" t="s">
        <v>14540</v>
      </c>
      <c r="H3972" s="2"/>
      <c r="I3972" s="2" t="s">
        <v>61</v>
      </c>
      <c r="J3972" s="2" t="s">
        <v>61</v>
      </c>
      <c r="K3972" s="50" t="s">
        <v>61</v>
      </c>
      <c r="L3972" s="43">
        <v>2009</v>
      </c>
      <c r="M3972" s="2" t="s">
        <v>133</v>
      </c>
      <c r="N3972" s="32">
        <v>25.201329999999999</v>
      </c>
      <c r="O3972" s="32">
        <v>55.378900000000002</v>
      </c>
      <c r="P3972" s="2" t="s">
        <v>2767</v>
      </c>
      <c r="Q3972" s="2" t="s">
        <v>65</v>
      </c>
      <c r="R3972" s="43" t="s">
        <v>18854</v>
      </c>
      <c r="S3972" s="41" t="s">
        <v>1554</v>
      </c>
      <c r="T3972" s="41" t="s">
        <v>18460</v>
      </c>
      <c r="U3972" s="2"/>
      <c r="V3972" s="2"/>
      <c r="W3972" s="41" t="s">
        <v>17589</v>
      </c>
      <c r="X3972" s="2" t="s">
        <v>315</v>
      </c>
      <c r="Y3972" s="2" t="s">
        <v>102</v>
      </c>
      <c r="Z3972" s="5" t="s">
        <v>10423</v>
      </c>
      <c r="AA3972" s="5" t="s">
        <v>16910</v>
      </c>
      <c r="AB3972" s="5" t="s">
        <v>16316</v>
      </c>
      <c r="AC3972" s="2" t="s">
        <v>5205</v>
      </c>
      <c r="AD3972" s="2">
        <v>1041600</v>
      </c>
      <c r="AE3972" s="5">
        <v>30</v>
      </c>
      <c r="AF3972" s="25"/>
      <c r="AG3972" s="29">
        <v>3</v>
      </c>
      <c r="AH3972" s="2" t="s">
        <v>17974</v>
      </c>
      <c r="AI3972" s="2">
        <v>3</v>
      </c>
      <c r="AJ3972" s="2">
        <v>3</v>
      </c>
      <c r="AK3972" s="2"/>
      <c r="AL3972" s="2"/>
      <c r="AM3972" s="2"/>
      <c r="AN3972" s="2"/>
      <c r="AO3972" s="2"/>
      <c r="AP3972" s="25"/>
      <c r="AQ3972" s="25"/>
      <c r="AR3972" s="2"/>
      <c r="AS3972" s="2"/>
      <c r="AT3972" s="2"/>
      <c r="AU3972" s="25"/>
      <c r="AV3972" s="2"/>
      <c r="AW3972" s="2"/>
      <c r="AX3972" s="25"/>
      <c r="AY3972" s="25"/>
      <c r="AZ3972" s="25"/>
      <c r="BA3972" s="25"/>
      <c r="BB3972" s="25"/>
      <c r="BC3972" s="25"/>
      <c r="BD3972" s="25"/>
      <c r="BE3972" s="25"/>
      <c r="BF3972" s="25"/>
      <c r="BG3972" s="25"/>
      <c r="BH3972" s="25"/>
      <c r="BI3972" s="25"/>
      <c r="BJ3972" s="25"/>
      <c r="BK3972" s="25"/>
      <c r="BL3972" s="25"/>
      <c r="BM3972" s="25"/>
      <c r="BN3972" s="25"/>
      <c r="BO3972" s="25"/>
      <c r="BP3972" s="25"/>
      <c r="BQ3972" s="25"/>
      <c r="BR3972" s="25"/>
      <c r="BS3972" s="25"/>
      <c r="BT3972" s="25"/>
      <c r="BU3972" s="25"/>
      <c r="BV3972" s="25"/>
      <c r="BW3972" s="25"/>
      <c r="BX3972" s="25"/>
      <c r="BY3972" s="25"/>
      <c r="BZ3972" s="25"/>
      <c r="CA3972" s="25"/>
      <c r="CB3972" s="25"/>
      <c r="CC3972" s="25"/>
      <c r="CD3972" s="2" t="s">
        <v>628</v>
      </c>
      <c r="CE3972" s="2" t="s">
        <v>22377</v>
      </c>
      <c r="CF3972" s="25"/>
      <c r="CG3972" s="25"/>
      <c r="CH3972" s="25"/>
      <c r="CI3972" s="25"/>
      <c r="CJ3972" s="25"/>
    </row>
    <row r="3973" spans="1:88" x14ac:dyDescent="0.2">
      <c r="A3973" s="2" t="s">
        <v>14541</v>
      </c>
      <c r="B3973" s="2" t="s">
        <v>27014</v>
      </c>
      <c r="C3973" s="2" t="s">
        <v>10420</v>
      </c>
      <c r="D3973" s="2"/>
      <c r="E3973" s="2" t="s">
        <v>14541</v>
      </c>
      <c r="F3973" s="2" t="s">
        <v>14542</v>
      </c>
      <c r="G3973" s="2"/>
      <c r="H3973" s="2"/>
      <c r="I3973" s="2" t="s">
        <v>61</v>
      </c>
      <c r="J3973" s="2" t="s">
        <v>61</v>
      </c>
      <c r="K3973" s="2"/>
      <c r="L3973" s="43">
        <v>2015</v>
      </c>
      <c r="M3973" s="2" t="s">
        <v>133</v>
      </c>
      <c r="N3973" s="32">
        <v>25.1693</v>
      </c>
      <c r="O3973" s="32">
        <v>55.378</v>
      </c>
      <c r="P3973" s="2" t="s">
        <v>2767</v>
      </c>
      <c r="Q3973" s="2" t="s">
        <v>65</v>
      </c>
      <c r="R3973" s="43" t="s">
        <v>16802</v>
      </c>
      <c r="S3973" s="41" t="s">
        <v>4851</v>
      </c>
      <c r="T3973" s="41" t="s">
        <v>18462</v>
      </c>
      <c r="U3973" s="2"/>
      <c r="V3973" s="2"/>
      <c r="W3973" s="41" t="s">
        <v>144</v>
      </c>
      <c r="X3973" s="2" t="s">
        <v>1598</v>
      </c>
      <c r="Y3973" s="2" t="s">
        <v>102</v>
      </c>
      <c r="Z3973" s="5" t="s">
        <v>10423</v>
      </c>
      <c r="AA3973" s="5" t="s">
        <v>16910</v>
      </c>
      <c r="AB3973" s="5" t="s">
        <v>16316</v>
      </c>
      <c r="AC3973" s="2" t="s">
        <v>3591</v>
      </c>
      <c r="AD3973" s="2">
        <v>1061400</v>
      </c>
      <c r="AE3973" s="5">
        <v>15</v>
      </c>
      <c r="AF3973" s="25"/>
      <c r="AG3973" s="29"/>
      <c r="AH3973" s="2" t="s">
        <v>3591</v>
      </c>
      <c r="AI3973" s="2">
        <v>3</v>
      </c>
      <c r="AJ3973" s="2" t="s">
        <v>3591</v>
      </c>
      <c r="AK3973" s="2"/>
      <c r="AL3973" s="2"/>
      <c r="AM3973" s="2"/>
      <c r="AN3973" s="2"/>
      <c r="AO3973" s="2"/>
      <c r="AP3973" s="25"/>
      <c r="AQ3973" s="25"/>
      <c r="AR3973" s="2"/>
      <c r="AS3973" s="2"/>
      <c r="AT3973" s="2"/>
      <c r="AU3973" s="25"/>
      <c r="AV3973" s="2"/>
      <c r="AW3973" s="2"/>
      <c r="AX3973" s="25"/>
      <c r="AY3973" s="25"/>
      <c r="AZ3973" s="25"/>
      <c r="BA3973" s="25"/>
      <c r="BB3973" s="25"/>
      <c r="BC3973" s="25"/>
      <c r="BD3973" s="25"/>
      <c r="BE3973" s="25"/>
      <c r="BF3973" s="25"/>
      <c r="BG3973" s="25"/>
      <c r="BH3973" s="25"/>
      <c r="BI3973" s="25"/>
      <c r="BJ3973" s="25"/>
      <c r="BK3973" s="25"/>
      <c r="BL3973" s="25"/>
      <c r="BM3973" s="25"/>
      <c r="BN3973" s="25"/>
      <c r="BO3973" s="25"/>
      <c r="BP3973" s="25"/>
      <c r="BQ3973" s="25"/>
      <c r="BR3973" s="25"/>
      <c r="BS3973" s="25"/>
      <c r="BT3973" s="25"/>
      <c r="BU3973" s="25"/>
      <c r="BV3973" s="25"/>
      <c r="BW3973" s="25"/>
      <c r="BX3973" s="25"/>
      <c r="BY3973" s="25"/>
      <c r="BZ3973" s="25"/>
      <c r="CA3973" s="25"/>
      <c r="CB3973" s="25"/>
      <c r="CC3973" s="25"/>
      <c r="CD3973" s="2" t="s">
        <v>78</v>
      </c>
      <c r="CE3973" s="2">
        <v>0</v>
      </c>
      <c r="CF3973" s="25"/>
      <c r="CG3973" s="25"/>
      <c r="CH3973" s="25"/>
      <c r="CI3973" s="25"/>
      <c r="CJ3973" s="25"/>
    </row>
    <row r="3974" spans="1:88" x14ac:dyDescent="0.2">
      <c r="A3974" s="2" t="s">
        <v>14543</v>
      </c>
      <c r="B3974" s="2" t="s">
        <v>27015</v>
      </c>
      <c r="C3974" s="2" t="s">
        <v>10420</v>
      </c>
      <c r="D3974" s="2"/>
      <c r="E3974" s="2" t="s">
        <v>14543</v>
      </c>
      <c r="F3974" s="2" t="s">
        <v>14544</v>
      </c>
      <c r="G3974" s="2" t="s">
        <v>14545</v>
      </c>
      <c r="H3974" s="2"/>
      <c r="I3974" s="2" t="s">
        <v>61</v>
      </c>
      <c r="J3974" s="2" t="s">
        <v>61</v>
      </c>
      <c r="K3974" s="50" t="s">
        <v>61</v>
      </c>
      <c r="L3974" s="43">
        <v>2009</v>
      </c>
      <c r="M3974" s="2" t="s">
        <v>133</v>
      </c>
      <c r="N3974" s="32">
        <v>25.091629999999999</v>
      </c>
      <c r="O3974" s="32">
        <v>55.205179999999999</v>
      </c>
      <c r="P3974" s="2" t="s">
        <v>2767</v>
      </c>
      <c r="Q3974" s="2" t="s">
        <v>65</v>
      </c>
      <c r="R3974" s="43" t="s">
        <v>18854</v>
      </c>
      <c r="S3974" s="41" t="s">
        <v>1554</v>
      </c>
      <c r="T3974" s="41" t="s">
        <v>18460</v>
      </c>
      <c r="U3974" s="2"/>
      <c r="V3974" s="2"/>
      <c r="W3974" s="41" t="s">
        <v>17589</v>
      </c>
      <c r="X3974" s="2" t="s">
        <v>315</v>
      </c>
      <c r="Y3974" s="2" t="s">
        <v>102</v>
      </c>
      <c r="Z3974" s="5" t="s">
        <v>20</v>
      </c>
      <c r="AA3974" s="5" t="s">
        <v>16910</v>
      </c>
      <c r="AB3974" s="5" t="s">
        <v>16316</v>
      </c>
      <c r="AC3974" s="2" t="s">
        <v>5205</v>
      </c>
      <c r="AD3974" s="2">
        <v>1037500</v>
      </c>
      <c r="AE3974" s="5">
        <v>30</v>
      </c>
      <c r="AF3974" s="25"/>
      <c r="AG3974" s="29">
        <v>3</v>
      </c>
      <c r="AH3974" s="2" t="s">
        <v>17974</v>
      </c>
      <c r="AI3974" s="2">
        <v>4</v>
      </c>
      <c r="AJ3974" s="2">
        <v>3</v>
      </c>
      <c r="AK3974" s="2"/>
      <c r="AL3974" s="2"/>
      <c r="AM3974" s="2"/>
      <c r="AN3974" s="2"/>
      <c r="AO3974" s="2"/>
      <c r="AP3974" s="25"/>
      <c r="AQ3974" s="25"/>
      <c r="AR3974" s="2"/>
      <c r="AS3974" s="2"/>
      <c r="AT3974" s="2"/>
      <c r="AU3974" s="25"/>
      <c r="AV3974" s="2"/>
      <c r="AW3974" s="2"/>
      <c r="AX3974" s="25"/>
      <c r="AY3974" s="25"/>
      <c r="AZ3974" s="25"/>
      <c r="BA3974" s="25"/>
      <c r="BB3974" s="25"/>
      <c r="BC3974" s="25"/>
      <c r="BD3974" s="25"/>
      <c r="BE3974" s="25"/>
      <c r="BF3974" s="25"/>
      <c r="BG3974" s="25"/>
      <c r="BH3974" s="25"/>
      <c r="BI3974" s="25"/>
      <c r="BJ3974" s="25"/>
      <c r="BK3974" s="25"/>
      <c r="BL3974" s="25"/>
      <c r="BM3974" s="25"/>
      <c r="BN3974" s="25"/>
      <c r="BO3974" s="25"/>
      <c r="BP3974" s="25"/>
      <c r="BQ3974" s="25"/>
      <c r="BR3974" s="25"/>
      <c r="BS3974" s="25"/>
      <c r="BT3974" s="25"/>
      <c r="BU3974" s="25"/>
      <c r="BV3974" s="25"/>
      <c r="BW3974" s="25"/>
      <c r="BX3974" s="25"/>
      <c r="BY3974" s="25"/>
      <c r="BZ3974" s="25"/>
      <c r="CA3974" s="25"/>
      <c r="CB3974" s="25"/>
      <c r="CC3974" s="25"/>
      <c r="CD3974" s="2" t="s">
        <v>78</v>
      </c>
      <c r="CE3974" s="2" t="s">
        <v>22378</v>
      </c>
      <c r="CF3974" s="25"/>
      <c r="CG3974" s="25"/>
      <c r="CH3974" s="25"/>
      <c r="CI3974" s="25"/>
      <c r="CJ3974" s="25"/>
    </row>
    <row r="3975" spans="1:88" x14ac:dyDescent="0.2">
      <c r="A3975" s="2" t="s">
        <v>14546</v>
      </c>
      <c r="B3975" s="2" t="s">
        <v>27016</v>
      </c>
      <c r="C3975" s="2" t="s">
        <v>10420</v>
      </c>
      <c r="D3975" s="2"/>
      <c r="E3975" s="2" t="s">
        <v>14546</v>
      </c>
      <c r="F3975" s="2" t="s">
        <v>14547</v>
      </c>
      <c r="G3975" s="2" t="s">
        <v>17980</v>
      </c>
      <c r="H3975" s="2"/>
      <c r="I3975" s="2" t="s">
        <v>61</v>
      </c>
      <c r="J3975" s="2" t="s">
        <v>61</v>
      </c>
      <c r="K3975" s="50" t="s">
        <v>61</v>
      </c>
      <c r="L3975" s="43">
        <v>2016</v>
      </c>
      <c r="M3975" s="2" t="s">
        <v>133</v>
      </c>
      <c r="N3975" s="32">
        <v>25.219860000000001</v>
      </c>
      <c r="O3975" s="32">
        <v>55.567520000000002</v>
      </c>
      <c r="P3975" s="2" t="s">
        <v>2767</v>
      </c>
      <c r="Q3975" s="2" t="s">
        <v>65</v>
      </c>
      <c r="R3975" s="43" t="s">
        <v>16802</v>
      </c>
      <c r="S3975" s="41" t="s">
        <v>4851</v>
      </c>
      <c r="T3975" s="41" t="s">
        <v>18462</v>
      </c>
      <c r="U3975" s="2"/>
      <c r="V3975" s="2"/>
      <c r="W3975" s="41" t="s">
        <v>17589</v>
      </c>
      <c r="X3975" s="2" t="s">
        <v>1598</v>
      </c>
      <c r="Y3975" s="2" t="s">
        <v>102</v>
      </c>
      <c r="Z3975" s="5" t="s">
        <v>10423</v>
      </c>
      <c r="AA3975" s="5" t="s">
        <v>16910</v>
      </c>
      <c r="AB3975" s="5" t="s">
        <v>16316</v>
      </c>
      <c r="AC3975" s="2" t="s">
        <v>5247</v>
      </c>
      <c r="AD3975" s="2">
        <v>1071100</v>
      </c>
      <c r="AE3975" s="5">
        <v>35</v>
      </c>
      <c r="AF3975" s="25"/>
      <c r="AG3975" s="29">
        <v>3</v>
      </c>
      <c r="AH3975" s="2" t="s">
        <v>17978</v>
      </c>
      <c r="AI3975" s="2">
        <v>3</v>
      </c>
      <c r="AJ3975" s="2">
        <v>3</v>
      </c>
      <c r="AK3975" s="2"/>
      <c r="AL3975" s="2"/>
      <c r="AM3975" s="2"/>
      <c r="AN3975" s="2"/>
      <c r="AO3975" s="2"/>
      <c r="AP3975" s="25"/>
      <c r="AQ3975" s="25"/>
      <c r="AR3975" s="2"/>
      <c r="AS3975" s="2"/>
      <c r="AT3975" s="2"/>
      <c r="AU3975" s="25"/>
      <c r="AV3975" s="2"/>
      <c r="AW3975" s="2"/>
      <c r="AX3975" s="25"/>
      <c r="AY3975" s="25"/>
      <c r="AZ3975" s="25"/>
      <c r="BA3975" s="25"/>
      <c r="BB3975" s="25"/>
      <c r="BC3975" s="25"/>
      <c r="BD3975" s="25"/>
      <c r="BE3975" s="25"/>
      <c r="BF3975" s="25"/>
      <c r="BG3975" s="25"/>
      <c r="BH3975" s="25"/>
      <c r="BI3975" s="25"/>
      <c r="BJ3975" s="25"/>
      <c r="BK3975" s="25"/>
      <c r="BL3975" s="25"/>
      <c r="BM3975" s="25"/>
      <c r="BN3975" s="25"/>
      <c r="BO3975" s="25"/>
      <c r="BP3975" s="25"/>
      <c r="BQ3975" s="25"/>
      <c r="BR3975" s="25"/>
      <c r="BS3975" s="25"/>
      <c r="BT3975" s="25"/>
      <c r="BU3975" s="25"/>
      <c r="BV3975" s="25"/>
      <c r="BW3975" s="25"/>
      <c r="BX3975" s="25"/>
      <c r="BY3975" s="25"/>
      <c r="BZ3975" s="25"/>
      <c r="CA3975" s="25"/>
      <c r="CB3975" s="25"/>
      <c r="CC3975" s="25"/>
      <c r="CD3975" s="2" t="s">
        <v>71</v>
      </c>
      <c r="CE3975" s="2">
        <v>0</v>
      </c>
      <c r="CF3975" s="25"/>
      <c r="CG3975" s="25"/>
      <c r="CH3975" s="25"/>
      <c r="CI3975" s="25"/>
      <c r="CJ3975" s="25"/>
    </row>
    <row r="3976" spans="1:88" x14ac:dyDescent="0.2">
      <c r="A3976" s="2" t="s">
        <v>14548</v>
      </c>
      <c r="B3976" s="2" t="s">
        <v>27017</v>
      </c>
      <c r="C3976" s="2" t="s">
        <v>10420</v>
      </c>
      <c r="D3976" s="2"/>
      <c r="E3976" s="2" t="s">
        <v>14548</v>
      </c>
      <c r="F3976" s="2" t="s">
        <v>14549</v>
      </c>
      <c r="G3976" s="2" t="s">
        <v>14550</v>
      </c>
      <c r="H3976" s="2"/>
      <c r="I3976" s="2" t="s">
        <v>61</v>
      </c>
      <c r="J3976" s="2" t="s">
        <v>61</v>
      </c>
      <c r="K3976" s="50" t="s">
        <v>61</v>
      </c>
      <c r="L3976" s="43">
        <v>2016</v>
      </c>
      <c r="M3976" s="2" t="s">
        <v>133</v>
      </c>
      <c r="N3976" s="32">
        <v>25.29936</v>
      </c>
      <c r="O3976" s="32">
        <v>55.33511</v>
      </c>
      <c r="P3976" s="2" t="s">
        <v>2767</v>
      </c>
      <c r="Q3976" s="2" t="s">
        <v>65</v>
      </c>
      <c r="R3976" s="43" t="s">
        <v>18854</v>
      </c>
      <c r="S3976" s="41" t="s">
        <v>134</v>
      </c>
      <c r="T3976" s="41" t="s">
        <v>18460</v>
      </c>
      <c r="U3976" s="2"/>
      <c r="V3976" s="2"/>
      <c r="W3976" s="41" t="s">
        <v>17589</v>
      </c>
      <c r="X3976" s="2" t="s">
        <v>1598</v>
      </c>
      <c r="Y3976" s="2" t="s">
        <v>102</v>
      </c>
      <c r="Z3976" s="5" t="s">
        <v>10423</v>
      </c>
      <c r="AA3976" s="5" t="s">
        <v>16910</v>
      </c>
      <c r="AB3976" s="5" t="s">
        <v>16316</v>
      </c>
      <c r="AC3976" s="2" t="s">
        <v>5205</v>
      </c>
      <c r="AD3976" s="2">
        <v>1013100</v>
      </c>
      <c r="AE3976" s="5">
        <v>20</v>
      </c>
      <c r="AF3976" s="25"/>
      <c r="AG3976" s="29">
        <v>3</v>
      </c>
      <c r="AH3976" s="2" t="s">
        <v>17974</v>
      </c>
      <c r="AI3976" s="2">
        <v>3</v>
      </c>
      <c r="AJ3976" s="2">
        <v>3</v>
      </c>
      <c r="AK3976" s="2"/>
      <c r="AL3976" s="2"/>
      <c r="AM3976" s="2"/>
      <c r="AN3976" s="2"/>
      <c r="AO3976" s="2"/>
      <c r="AP3976" s="25"/>
      <c r="AQ3976" s="25"/>
      <c r="AR3976" s="2"/>
      <c r="AS3976" s="2"/>
      <c r="AT3976" s="2"/>
      <c r="AU3976" s="25"/>
      <c r="AV3976" s="2"/>
      <c r="AW3976" s="2"/>
      <c r="AX3976" s="25"/>
      <c r="AY3976" s="25"/>
      <c r="AZ3976" s="25"/>
      <c r="BA3976" s="25"/>
      <c r="BB3976" s="25"/>
      <c r="BC3976" s="25"/>
      <c r="BD3976" s="25"/>
      <c r="BE3976" s="25"/>
      <c r="BF3976" s="25"/>
      <c r="BG3976" s="25"/>
      <c r="BH3976" s="25"/>
      <c r="BI3976" s="25"/>
      <c r="BJ3976" s="25"/>
      <c r="BK3976" s="25"/>
      <c r="BL3976" s="25"/>
      <c r="BM3976" s="25"/>
      <c r="BN3976" s="25"/>
      <c r="BO3976" s="25"/>
      <c r="BP3976" s="25"/>
      <c r="BQ3976" s="25"/>
      <c r="BR3976" s="25"/>
      <c r="BS3976" s="25"/>
      <c r="BT3976" s="25"/>
      <c r="BU3976" s="25"/>
      <c r="BV3976" s="25"/>
      <c r="BW3976" s="25"/>
      <c r="BX3976" s="25"/>
      <c r="BY3976" s="25"/>
      <c r="BZ3976" s="25"/>
      <c r="CA3976" s="25"/>
      <c r="CB3976" s="25"/>
      <c r="CC3976" s="25"/>
      <c r="CD3976" s="2" t="s">
        <v>71</v>
      </c>
      <c r="CE3976" s="2">
        <v>0</v>
      </c>
      <c r="CF3976" s="25"/>
      <c r="CG3976" s="25"/>
      <c r="CH3976" s="25"/>
      <c r="CI3976" s="25"/>
      <c r="CJ3976" s="25"/>
    </row>
    <row r="3977" spans="1:88" x14ac:dyDescent="0.2">
      <c r="A3977" s="2" t="s">
        <v>14551</v>
      </c>
      <c r="B3977" s="2" t="s">
        <v>27018</v>
      </c>
      <c r="C3977" s="2" t="s">
        <v>10420</v>
      </c>
      <c r="D3977" s="2"/>
      <c r="E3977" s="2" t="s">
        <v>14551</v>
      </c>
      <c r="F3977" s="2" t="s">
        <v>14552</v>
      </c>
      <c r="G3977" s="2" t="s">
        <v>16169</v>
      </c>
      <c r="H3977" s="2"/>
      <c r="I3977" s="2" t="s">
        <v>61</v>
      </c>
      <c r="J3977" s="2" t="s">
        <v>61</v>
      </c>
      <c r="K3977" s="50" t="s">
        <v>61</v>
      </c>
      <c r="L3977" s="43">
        <v>2017</v>
      </c>
      <c r="M3977" s="2" t="s">
        <v>133</v>
      </c>
      <c r="N3977" s="32">
        <v>24.987069999999999</v>
      </c>
      <c r="O3977" s="32">
        <v>55.215319999999998</v>
      </c>
      <c r="P3977" s="2" t="s">
        <v>2767</v>
      </c>
      <c r="Q3977" s="2" t="s">
        <v>65</v>
      </c>
      <c r="R3977" s="43" t="s">
        <v>16802</v>
      </c>
      <c r="S3977" s="41" t="s">
        <v>4851</v>
      </c>
      <c r="T3977" s="41" t="s">
        <v>18462</v>
      </c>
      <c r="U3977" s="2"/>
      <c r="V3977" s="2"/>
      <c r="W3977" s="41" t="s">
        <v>17589</v>
      </c>
      <c r="X3977" s="2" t="s">
        <v>1598</v>
      </c>
      <c r="Y3977" s="2" t="s">
        <v>76</v>
      </c>
      <c r="Z3977" s="5" t="s">
        <v>10423</v>
      </c>
      <c r="AA3977" s="5" t="s">
        <v>16910</v>
      </c>
      <c r="AB3977" s="5" t="s">
        <v>16317</v>
      </c>
      <c r="AC3977" s="2" t="s">
        <v>5205</v>
      </c>
      <c r="AD3977" s="2">
        <v>1059700</v>
      </c>
      <c r="AE3977" s="5">
        <v>30</v>
      </c>
      <c r="AF3977" s="25"/>
      <c r="AG3977" s="29">
        <v>3</v>
      </c>
      <c r="AH3977" s="2" t="s">
        <v>17974</v>
      </c>
      <c r="AI3977" s="2">
        <v>3</v>
      </c>
      <c r="AJ3977" s="2">
        <v>3</v>
      </c>
      <c r="AK3977" s="2"/>
      <c r="AL3977" s="2"/>
      <c r="AM3977" s="2"/>
      <c r="AN3977" s="2"/>
      <c r="AO3977" s="2"/>
      <c r="AP3977" s="25"/>
      <c r="AQ3977" s="25"/>
      <c r="AR3977" s="2"/>
      <c r="AS3977" s="2"/>
      <c r="AT3977" s="2"/>
      <c r="AU3977" s="25"/>
      <c r="AV3977" s="2"/>
      <c r="AW3977" s="2"/>
      <c r="AX3977" s="25"/>
      <c r="AY3977" s="25"/>
      <c r="AZ3977" s="25"/>
      <c r="BA3977" s="25"/>
      <c r="BB3977" s="25"/>
      <c r="BC3977" s="25"/>
      <c r="BD3977" s="25"/>
      <c r="BE3977" s="25"/>
      <c r="BF3977" s="25"/>
      <c r="BG3977" s="25"/>
      <c r="BH3977" s="25"/>
      <c r="BI3977" s="25"/>
      <c r="BJ3977" s="25"/>
      <c r="BK3977" s="25"/>
      <c r="BL3977" s="25"/>
      <c r="BM3977" s="25"/>
      <c r="BN3977" s="25"/>
      <c r="BO3977" s="25"/>
      <c r="BP3977" s="25"/>
      <c r="BQ3977" s="25"/>
      <c r="BR3977" s="25"/>
      <c r="BS3977" s="25"/>
      <c r="BT3977" s="25"/>
      <c r="BU3977" s="25"/>
      <c r="BV3977" s="25"/>
      <c r="BW3977" s="25"/>
      <c r="BX3977" s="25"/>
      <c r="BY3977" s="25"/>
      <c r="BZ3977" s="25"/>
      <c r="CA3977" s="25"/>
      <c r="CB3977" s="25"/>
      <c r="CC3977" s="25"/>
      <c r="CD3977" s="2" t="s">
        <v>78</v>
      </c>
      <c r="CE3977" s="2" t="s">
        <v>22379</v>
      </c>
      <c r="CF3977" s="25"/>
      <c r="CG3977" s="25"/>
      <c r="CH3977" s="25"/>
      <c r="CI3977" s="25"/>
      <c r="CJ3977" s="25"/>
    </row>
    <row r="3978" spans="1:88" x14ac:dyDescent="0.2">
      <c r="A3978" s="2" t="s">
        <v>14553</v>
      </c>
      <c r="B3978" s="2" t="s">
        <v>27019</v>
      </c>
      <c r="C3978" s="2" t="s">
        <v>10420</v>
      </c>
      <c r="D3978" s="2"/>
      <c r="E3978" s="2" t="s">
        <v>14553</v>
      </c>
      <c r="F3978" s="2" t="s">
        <v>14554</v>
      </c>
      <c r="G3978" s="2" t="s">
        <v>14555</v>
      </c>
      <c r="H3978" s="2"/>
      <c r="I3978" s="2" t="s">
        <v>61</v>
      </c>
      <c r="J3978" s="2" t="s">
        <v>61</v>
      </c>
      <c r="K3978" s="50" t="s">
        <v>61</v>
      </c>
      <c r="L3978" s="43">
        <v>2017</v>
      </c>
      <c r="M3978" s="2" t="s">
        <v>133</v>
      </c>
      <c r="N3978" s="32">
        <v>24.99173</v>
      </c>
      <c r="O3978" s="32">
        <v>55.154380000000003</v>
      </c>
      <c r="P3978" s="2" t="s">
        <v>2767</v>
      </c>
      <c r="Q3978" s="2" t="s">
        <v>65</v>
      </c>
      <c r="R3978" s="43" t="s">
        <v>16802</v>
      </c>
      <c r="S3978" s="41" t="s">
        <v>4851</v>
      </c>
      <c r="T3978" s="41" t="s">
        <v>18462</v>
      </c>
      <c r="U3978" s="2"/>
      <c r="V3978" s="2"/>
      <c r="W3978" s="41" t="s">
        <v>17589</v>
      </c>
      <c r="X3978" s="2" t="s">
        <v>1598</v>
      </c>
      <c r="Y3978" s="2" t="s">
        <v>76</v>
      </c>
      <c r="Z3978" s="5" t="s">
        <v>10423</v>
      </c>
      <c r="AA3978" s="5" t="s">
        <v>16910</v>
      </c>
      <c r="AB3978" s="5" t="s">
        <v>16317</v>
      </c>
      <c r="AC3978" s="2" t="s">
        <v>5205</v>
      </c>
      <c r="AD3978" s="2">
        <v>1059801</v>
      </c>
      <c r="AE3978" s="5">
        <v>30</v>
      </c>
      <c r="AF3978" s="25"/>
      <c r="AG3978" s="29">
        <v>3</v>
      </c>
      <c r="AH3978" s="2" t="s">
        <v>17974</v>
      </c>
      <c r="AI3978" s="2">
        <v>6</v>
      </c>
      <c r="AJ3978" s="2">
        <v>3</v>
      </c>
      <c r="AK3978" s="2"/>
      <c r="AL3978" s="2"/>
      <c r="AM3978" s="2"/>
      <c r="AN3978" s="2"/>
      <c r="AO3978" s="2"/>
      <c r="AP3978" s="25"/>
      <c r="AQ3978" s="25"/>
      <c r="AR3978" s="2"/>
      <c r="AS3978" s="2"/>
      <c r="AT3978" s="2"/>
      <c r="AU3978" s="25"/>
      <c r="AV3978" s="2"/>
      <c r="AW3978" s="2"/>
      <c r="AX3978" s="25"/>
      <c r="AY3978" s="25"/>
      <c r="AZ3978" s="25"/>
      <c r="BA3978" s="25"/>
      <c r="BB3978" s="25"/>
      <c r="BC3978" s="25"/>
      <c r="BD3978" s="25"/>
      <c r="BE3978" s="25"/>
      <c r="BF3978" s="25"/>
      <c r="BG3978" s="25"/>
      <c r="BH3978" s="25"/>
      <c r="BI3978" s="25"/>
      <c r="BJ3978" s="25"/>
      <c r="BK3978" s="25"/>
      <c r="BL3978" s="25"/>
      <c r="BM3978" s="25"/>
      <c r="BN3978" s="25"/>
      <c r="BO3978" s="25"/>
      <c r="BP3978" s="25"/>
      <c r="BQ3978" s="25"/>
      <c r="BR3978" s="25"/>
      <c r="BS3978" s="25"/>
      <c r="BT3978" s="25"/>
      <c r="BU3978" s="25"/>
      <c r="BV3978" s="25"/>
      <c r="BW3978" s="25"/>
      <c r="BX3978" s="25"/>
      <c r="BY3978" s="25"/>
      <c r="BZ3978" s="25"/>
      <c r="CA3978" s="25"/>
      <c r="CB3978" s="25"/>
      <c r="CC3978" s="25"/>
      <c r="CD3978" s="2" t="s">
        <v>71</v>
      </c>
      <c r="CE3978" s="2">
        <v>0</v>
      </c>
      <c r="CF3978" s="25"/>
      <c r="CG3978" s="25"/>
      <c r="CH3978" s="25"/>
      <c r="CI3978" s="25"/>
      <c r="CJ3978" s="25"/>
    </row>
    <row r="3979" spans="1:88" x14ac:dyDescent="0.2">
      <c r="A3979" s="2" t="s">
        <v>14556</v>
      </c>
      <c r="B3979" s="2" t="s">
        <v>27020</v>
      </c>
      <c r="C3979" s="2" t="s">
        <v>10420</v>
      </c>
      <c r="D3979" s="2"/>
      <c r="E3979" s="2" t="s">
        <v>14556</v>
      </c>
      <c r="F3979" s="2" t="s">
        <v>14557</v>
      </c>
      <c r="G3979" s="2" t="s">
        <v>14558</v>
      </c>
      <c r="H3979" s="2"/>
      <c r="I3979" s="2" t="s">
        <v>61</v>
      </c>
      <c r="J3979" s="2" t="s">
        <v>61</v>
      </c>
      <c r="K3979" s="50" t="s">
        <v>61</v>
      </c>
      <c r="L3979" s="43">
        <v>2015</v>
      </c>
      <c r="M3979" s="2" t="s">
        <v>133</v>
      </c>
      <c r="N3979" s="32">
        <v>25.038889999999999</v>
      </c>
      <c r="O3979" s="32">
        <v>55.271889999999999</v>
      </c>
      <c r="P3979" s="2" t="s">
        <v>2767</v>
      </c>
      <c r="Q3979" s="2" t="s">
        <v>65</v>
      </c>
      <c r="R3979" s="43" t="s">
        <v>16802</v>
      </c>
      <c r="S3979" s="41" t="s">
        <v>4851</v>
      </c>
      <c r="T3979" s="41" t="s">
        <v>18462</v>
      </c>
      <c r="U3979" s="2"/>
      <c r="V3979" s="2"/>
      <c r="W3979" s="41" t="s">
        <v>17589</v>
      </c>
      <c r="X3979" s="2" t="s">
        <v>1598</v>
      </c>
      <c r="Y3979" s="2" t="s">
        <v>69</v>
      </c>
      <c r="Z3979" s="5" t="s">
        <v>10423</v>
      </c>
      <c r="AA3979" s="5" t="s">
        <v>16910</v>
      </c>
      <c r="AB3979" s="5" t="s">
        <v>70</v>
      </c>
      <c r="AC3979" s="2" t="s">
        <v>5205</v>
      </c>
      <c r="AD3979" s="2">
        <v>1066500</v>
      </c>
      <c r="AE3979" s="5">
        <v>30</v>
      </c>
      <c r="AF3979" s="25"/>
      <c r="AG3979" s="29">
        <v>3</v>
      </c>
      <c r="AH3979" s="2" t="s">
        <v>17974</v>
      </c>
      <c r="AI3979" s="2">
        <v>4</v>
      </c>
      <c r="AJ3979" s="2">
        <v>3</v>
      </c>
      <c r="AK3979" s="2"/>
      <c r="AL3979" s="2"/>
      <c r="AM3979" s="2"/>
      <c r="AN3979" s="2"/>
      <c r="AO3979" s="2"/>
      <c r="AP3979" s="25"/>
      <c r="AQ3979" s="25"/>
      <c r="AR3979" s="2"/>
      <c r="AS3979" s="2"/>
      <c r="AT3979" s="2"/>
      <c r="AU3979" s="25"/>
      <c r="AV3979" s="2"/>
      <c r="AW3979" s="2"/>
      <c r="AX3979" s="25"/>
      <c r="AY3979" s="25"/>
      <c r="AZ3979" s="25"/>
      <c r="BA3979" s="25"/>
      <c r="BB3979" s="25"/>
      <c r="BC3979" s="25"/>
      <c r="BD3979" s="25"/>
      <c r="BE3979" s="25"/>
      <c r="BF3979" s="25"/>
      <c r="BG3979" s="25"/>
      <c r="BH3979" s="25"/>
      <c r="BI3979" s="25"/>
      <c r="BJ3979" s="25"/>
      <c r="BK3979" s="25"/>
      <c r="BL3979" s="25"/>
      <c r="BM3979" s="25"/>
      <c r="BN3979" s="25"/>
      <c r="BO3979" s="25"/>
      <c r="BP3979" s="25"/>
      <c r="BQ3979" s="25"/>
      <c r="BR3979" s="25"/>
      <c r="BS3979" s="25"/>
      <c r="BT3979" s="25"/>
      <c r="BU3979" s="25"/>
      <c r="BV3979" s="25"/>
      <c r="BW3979" s="25"/>
      <c r="BX3979" s="25"/>
      <c r="BY3979" s="25"/>
      <c r="BZ3979" s="25"/>
      <c r="CA3979" s="25"/>
      <c r="CB3979" s="25"/>
      <c r="CC3979" s="25"/>
      <c r="CD3979" s="2" t="s">
        <v>78</v>
      </c>
      <c r="CE3979" s="2" t="s">
        <v>22380</v>
      </c>
      <c r="CF3979" s="25"/>
      <c r="CG3979" s="25"/>
      <c r="CH3979" s="25"/>
      <c r="CI3979" s="25"/>
      <c r="CJ3979" s="25"/>
    </row>
    <row r="3980" spans="1:88" x14ac:dyDescent="0.2">
      <c r="A3980" s="2" t="s">
        <v>14559</v>
      </c>
      <c r="B3980" s="2" t="s">
        <v>27021</v>
      </c>
      <c r="C3980" s="2" t="s">
        <v>10420</v>
      </c>
      <c r="D3980" s="2"/>
      <c r="E3980" s="2" t="s">
        <v>14559</v>
      </c>
      <c r="F3980" s="2" t="s">
        <v>14560</v>
      </c>
      <c r="G3980" s="2"/>
      <c r="H3980" s="2"/>
      <c r="I3980" s="2" t="s">
        <v>61</v>
      </c>
      <c r="J3980" s="2" t="s">
        <v>61</v>
      </c>
      <c r="K3980" s="2"/>
      <c r="L3980" s="43">
        <v>2017</v>
      </c>
      <c r="M3980" s="2" t="s">
        <v>133</v>
      </c>
      <c r="N3980" s="32">
        <v>25.150729999999999</v>
      </c>
      <c r="O3980" s="32">
        <v>55.516129999999997</v>
      </c>
      <c r="P3980" s="2" t="s">
        <v>2767</v>
      </c>
      <c r="Q3980" s="2" t="s">
        <v>9679</v>
      </c>
      <c r="R3980" s="43" t="s">
        <v>18854</v>
      </c>
      <c r="S3980" s="41" t="s">
        <v>9679</v>
      </c>
      <c r="T3980" s="41" t="s">
        <v>18464</v>
      </c>
      <c r="U3980" s="2"/>
      <c r="V3980" s="2"/>
      <c r="W3980" s="41" t="s">
        <v>144</v>
      </c>
      <c r="X3980" s="2" t="s">
        <v>9680</v>
      </c>
      <c r="Y3980" s="2" t="s">
        <v>69</v>
      </c>
      <c r="Z3980" s="5" t="s">
        <v>10423</v>
      </c>
      <c r="AA3980" s="5" t="s">
        <v>10433</v>
      </c>
      <c r="AB3980" s="5" t="s">
        <v>18091</v>
      </c>
      <c r="AC3980" s="2" t="s">
        <v>3591</v>
      </c>
      <c r="AD3980" s="2">
        <v>1081400</v>
      </c>
      <c r="AE3980" s="5">
        <v>7</v>
      </c>
      <c r="AF3980" s="25"/>
      <c r="AG3980" s="29"/>
      <c r="AH3980" s="2" t="s">
        <v>3591</v>
      </c>
      <c r="AI3980" s="2">
        <v>2</v>
      </c>
      <c r="AJ3980" s="2" t="s">
        <v>3591</v>
      </c>
      <c r="AK3980" s="2"/>
      <c r="AL3980" s="2"/>
      <c r="AM3980" s="2"/>
      <c r="AN3980" s="2"/>
      <c r="AO3980" s="2"/>
      <c r="AP3980" s="25"/>
      <c r="AQ3980" s="25"/>
      <c r="AR3980" s="2"/>
      <c r="AS3980" s="2"/>
      <c r="AT3980" s="2"/>
      <c r="AU3980" s="25"/>
      <c r="AV3980" s="2"/>
      <c r="AW3980" s="2"/>
      <c r="AX3980" s="25"/>
      <c r="AY3980" s="25"/>
      <c r="AZ3980" s="25"/>
      <c r="BA3980" s="25"/>
      <c r="BB3980" s="25"/>
      <c r="BC3980" s="25"/>
      <c r="BD3980" s="25"/>
      <c r="BE3980" s="25"/>
      <c r="BF3980" s="25"/>
      <c r="BG3980" s="25"/>
      <c r="BH3980" s="25"/>
      <c r="BI3980" s="25"/>
      <c r="BJ3980" s="25"/>
      <c r="BK3980" s="25"/>
      <c r="BL3980" s="25"/>
      <c r="BM3980" s="25"/>
      <c r="BN3980" s="25"/>
      <c r="BO3980" s="25"/>
      <c r="BP3980" s="25"/>
      <c r="BQ3980" s="25"/>
      <c r="BR3980" s="25"/>
      <c r="BS3980" s="25"/>
      <c r="BT3980" s="25"/>
      <c r="BU3980" s="25"/>
      <c r="BV3980" s="25"/>
      <c r="BW3980" s="25"/>
      <c r="BX3980" s="25"/>
      <c r="BY3980" s="25"/>
      <c r="BZ3980" s="25"/>
      <c r="CA3980" s="25"/>
      <c r="CB3980" s="25"/>
      <c r="CC3980" s="25"/>
      <c r="CD3980" s="2" t="s">
        <v>78</v>
      </c>
      <c r="CE3980" s="2" t="s">
        <v>22381</v>
      </c>
      <c r="CF3980" s="25"/>
      <c r="CG3980" s="25"/>
      <c r="CH3980" s="25"/>
      <c r="CI3980" s="25"/>
      <c r="CJ3980" s="25"/>
    </row>
    <row r="3981" spans="1:88" x14ac:dyDescent="0.2">
      <c r="A3981" s="2" t="s">
        <v>14561</v>
      </c>
      <c r="B3981" s="2" t="s">
        <v>27022</v>
      </c>
      <c r="C3981" s="2" t="s">
        <v>10420</v>
      </c>
      <c r="D3981" s="2"/>
      <c r="E3981" s="2" t="s">
        <v>14561</v>
      </c>
      <c r="F3981" s="2" t="s">
        <v>14562</v>
      </c>
      <c r="G3981" s="2" t="s">
        <v>14563</v>
      </c>
      <c r="H3981" s="2"/>
      <c r="I3981" s="2" t="s">
        <v>61</v>
      </c>
      <c r="J3981" s="2" t="s">
        <v>61</v>
      </c>
      <c r="K3981" s="50" t="s">
        <v>61</v>
      </c>
      <c r="L3981" s="43">
        <v>2019</v>
      </c>
      <c r="M3981" s="2" t="s">
        <v>133</v>
      </c>
      <c r="N3981" s="32">
        <v>25.141770000000001</v>
      </c>
      <c r="O3981" s="32">
        <v>55.400230000000001</v>
      </c>
      <c r="P3981" s="2" t="s">
        <v>2767</v>
      </c>
      <c r="Q3981" s="2" t="s">
        <v>65</v>
      </c>
      <c r="R3981" s="43" t="s">
        <v>18854</v>
      </c>
      <c r="S3981" s="41" t="s">
        <v>272</v>
      </c>
      <c r="T3981" s="41" t="s">
        <v>18461</v>
      </c>
      <c r="U3981" s="2"/>
      <c r="V3981" s="2"/>
      <c r="W3981" s="41" t="s">
        <v>17589</v>
      </c>
      <c r="X3981" s="2" t="s">
        <v>1598</v>
      </c>
      <c r="Y3981" s="2" t="s">
        <v>102</v>
      </c>
      <c r="Z3981" s="5" t="s">
        <v>20</v>
      </c>
      <c r="AA3981" s="5" t="s">
        <v>16910</v>
      </c>
      <c r="AB3981" s="5" t="s">
        <v>16316</v>
      </c>
      <c r="AC3981" s="2" t="s">
        <v>5247</v>
      </c>
      <c r="AD3981" s="2">
        <v>1062400</v>
      </c>
      <c r="AE3981" s="5">
        <v>28</v>
      </c>
      <c r="AF3981" s="25"/>
      <c r="AG3981" s="29">
        <v>3</v>
      </c>
      <c r="AH3981" s="2" t="s">
        <v>17978</v>
      </c>
      <c r="AI3981" s="2">
        <v>3</v>
      </c>
      <c r="AJ3981" s="2">
        <v>3</v>
      </c>
      <c r="AK3981" s="2"/>
      <c r="AL3981" s="2"/>
      <c r="AM3981" s="2"/>
      <c r="AN3981" s="2"/>
      <c r="AO3981" s="2"/>
      <c r="AP3981" s="25"/>
      <c r="AQ3981" s="25"/>
      <c r="AR3981" s="2"/>
      <c r="AS3981" s="2"/>
      <c r="AT3981" s="2"/>
      <c r="AU3981" s="25"/>
      <c r="AV3981" s="2"/>
      <c r="AW3981" s="2"/>
      <c r="AX3981" s="25"/>
      <c r="AY3981" s="25"/>
      <c r="AZ3981" s="25"/>
      <c r="BA3981" s="25"/>
      <c r="BB3981" s="25"/>
      <c r="BC3981" s="25"/>
      <c r="BD3981" s="25"/>
      <c r="BE3981" s="25"/>
      <c r="BF3981" s="25"/>
      <c r="BG3981" s="25"/>
      <c r="BH3981" s="25"/>
      <c r="BI3981" s="25"/>
      <c r="BJ3981" s="25"/>
      <c r="BK3981" s="25"/>
      <c r="BL3981" s="25"/>
      <c r="BM3981" s="25"/>
      <c r="BN3981" s="25"/>
      <c r="BO3981" s="25"/>
      <c r="BP3981" s="25"/>
      <c r="BQ3981" s="25"/>
      <c r="BR3981" s="25"/>
      <c r="BS3981" s="25"/>
      <c r="BT3981" s="25"/>
      <c r="BU3981" s="25"/>
      <c r="BV3981" s="25"/>
      <c r="BW3981" s="25"/>
      <c r="BX3981" s="25"/>
      <c r="BY3981" s="25"/>
      <c r="BZ3981" s="25"/>
      <c r="CA3981" s="25"/>
      <c r="CB3981" s="25"/>
      <c r="CC3981" s="25"/>
      <c r="CD3981" s="2" t="s">
        <v>78</v>
      </c>
      <c r="CE3981" s="2" t="s">
        <v>22382</v>
      </c>
      <c r="CF3981" s="25"/>
      <c r="CG3981" s="25"/>
      <c r="CH3981" s="25"/>
      <c r="CI3981" s="25"/>
      <c r="CJ3981" s="25"/>
    </row>
    <row r="3982" spans="1:88" x14ac:dyDescent="0.2">
      <c r="A3982" s="2" t="s">
        <v>14564</v>
      </c>
      <c r="B3982" s="2" t="s">
        <v>27023</v>
      </c>
      <c r="C3982" s="2" t="s">
        <v>10420</v>
      </c>
      <c r="D3982" s="2"/>
      <c r="E3982" s="2" t="s">
        <v>14564</v>
      </c>
      <c r="F3982" s="2" t="s">
        <v>14565</v>
      </c>
      <c r="G3982" s="2" t="s">
        <v>14566</v>
      </c>
      <c r="H3982" s="2"/>
      <c r="I3982" s="2" t="s">
        <v>61</v>
      </c>
      <c r="J3982" s="2" t="s">
        <v>61</v>
      </c>
      <c r="K3982" s="50" t="s">
        <v>61</v>
      </c>
      <c r="L3982" s="43">
        <v>2014</v>
      </c>
      <c r="M3982" s="2" t="s">
        <v>133</v>
      </c>
      <c r="N3982" s="32">
        <v>24.99119</v>
      </c>
      <c r="O3982" s="32">
        <v>55.089449999999999</v>
      </c>
      <c r="P3982" s="2" t="s">
        <v>2767</v>
      </c>
      <c r="Q3982" s="2" t="s">
        <v>65</v>
      </c>
      <c r="R3982" s="43" t="s">
        <v>18854</v>
      </c>
      <c r="S3982" s="41" t="s">
        <v>134</v>
      </c>
      <c r="T3982" s="41" t="s">
        <v>18460</v>
      </c>
      <c r="U3982" s="2"/>
      <c r="V3982" s="2"/>
      <c r="W3982" s="41" t="s">
        <v>17589</v>
      </c>
      <c r="X3982" s="2" t="s">
        <v>1598</v>
      </c>
      <c r="Y3982" s="2" t="s">
        <v>76</v>
      </c>
      <c r="Z3982" s="5" t="s">
        <v>10423</v>
      </c>
      <c r="AA3982" s="5" t="s">
        <v>16910</v>
      </c>
      <c r="AB3982" s="5" t="s">
        <v>16317</v>
      </c>
      <c r="AC3982" s="2" t="s">
        <v>5247</v>
      </c>
      <c r="AD3982" s="2">
        <v>1059400</v>
      </c>
      <c r="AE3982" s="5">
        <v>30</v>
      </c>
      <c r="AF3982" s="25"/>
      <c r="AG3982" s="29">
        <v>3</v>
      </c>
      <c r="AH3982" s="2" t="s">
        <v>17978</v>
      </c>
      <c r="AI3982" s="2">
        <v>3</v>
      </c>
      <c r="AJ3982" s="2">
        <v>3</v>
      </c>
      <c r="AK3982" s="2"/>
      <c r="AL3982" s="2"/>
      <c r="AM3982" s="2"/>
      <c r="AN3982" s="2"/>
      <c r="AO3982" s="2"/>
      <c r="AP3982" s="25"/>
      <c r="AQ3982" s="25"/>
      <c r="AR3982" s="2"/>
      <c r="AS3982" s="2"/>
      <c r="AT3982" s="2"/>
      <c r="AU3982" s="25"/>
      <c r="AV3982" s="2"/>
      <c r="AW3982" s="2"/>
      <c r="AX3982" s="25"/>
      <c r="AY3982" s="25"/>
      <c r="AZ3982" s="25"/>
      <c r="BA3982" s="25"/>
      <c r="BB3982" s="25"/>
      <c r="BC3982" s="25"/>
      <c r="BD3982" s="25"/>
      <c r="BE3982" s="25"/>
      <c r="BF3982" s="25"/>
      <c r="BG3982" s="25"/>
      <c r="BH3982" s="25"/>
      <c r="BI3982" s="25"/>
      <c r="BJ3982" s="25"/>
      <c r="BK3982" s="25"/>
      <c r="BL3982" s="25"/>
      <c r="BM3982" s="25"/>
      <c r="BN3982" s="25"/>
      <c r="BO3982" s="25"/>
      <c r="BP3982" s="25"/>
      <c r="BQ3982" s="25"/>
      <c r="BR3982" s="25"/>
      <c r="BS3982" s="25"/>
      <c r="BT3982" s="25"/>
      <c r="BU3982" s="25"/>
      <c r="BV3982" s="25"/>
      <c r="BW3982" s="25"/>
      <c r="BX3982" s="25"/>
      <c r="BY3982" s="25"/>
      <c r="BZ3982" s="25"/>
      <c r="CA3982" s="25"/>
      <c r="CB3982" s="25"/>
      <c r="CC3982" s="25"/>
      <c r="CD3982" s="2" t="s">
        <v>71</v>
      </c>
      <c r="CE3982" s="2">
        <v>0</v>
      </c>
      <c r="CF3982" s="25"/>
      <c r="CG3982" s="25"/>
      <c r="CH3982" s="25"/>
      <c r="CI3982" s="25"/>
      <c r="CJ3982" s="25"/>
    </row>
    <row r="3983" spans="1:88" x14ac:dyDescent="0.2">
      <c r="A3983" s="2" t="s">
        <v>14567</v>
      </c>
      <c r="B3983" s="2" t="s">
        <v>27024</v>
      </c>
      <c r="C3983" s="2" t="s">
        <v>10420</v>
      </c>
      <c r="D3983" s="2"/>
      <c r="E3983" s="2" t="s">
        <v>14567</v>
      </c>
      <c r="F3983" s="2" t="s">
        <v>14568</v>
      </c>
      <c r="G3983" s="2"/>
      <c r="H3983" s="2"/>
      <c r="I3983" s="2" t="s">
        <v>61</v>
      </c>
      <c r="J3983" s="2" t="s">
        <v>61</v>
      </c>
      <c r="K3983" s="2"/>
      <c r="L3983" s="43">
        <v>2015</v>
      </c>
      <c r="M3983" s="2" t="s">
        <v>133</v>
      </c>
      <c r="N3983" s="32">
        <v>24.844059999999999</v>
      </c>
      <c r="O3983" s="32">
        <v>55.244410000000002</v>
      </c>
      <c r="P3983" s="2" t="s">
        <v>2767</v>
      </c>
      <c r="Q3983" s="2" t="s">
        <v>65</v>
      </c>
      <c r="R3983" s="43" t="s">
        <v>18854</v>
      </c>
      <c r="S3983" s="41" t="s">
        <v>1554</v>
      </c>
      <c r="T3983" s="41" t="s">
        <v>18460</v>
      </c>
      <c r="U3983" s="2"/>
      <c r="V3983" s="2"/>
      <c r="W3983" s="41" t="s">
        <v>144</v>
      </c>
      <c r="X3983" s="2" t="s">
        <v>1598</v>
      </c>
      <c r="Y3983" s="2" t="s">
        <v>69</v>
      </c>
      <c r="Z3983" s="5" t="s">
        <v>10423</v>
      </c>
      <c r="AA3983" s="5" t="s">
        <v>16910</v>
      </c>
      <c r="AB3983" s="5" t="s">
        <v>70</v>
      </c>
      <c r="AC3983" s="2" t="s">
        <v>3591</v>
      </c>
      <c r="AD3983" s="2">
        <v>1096100</v>
      </c>
      <c r="AE3983" s="5">
        <v>40</v>
      </c>
      <c r="AF3983" s="25"/>
      <c r="AG3983" s="29"/>
      <c r="AH3983" s="2" t="s">
        <v>3591</v>
      </c>
      <c r="AI3983" s="2">
        <v>6</v>
      </c>
      <c r="AJ3983" s="2" t="s">
        <v>3591</v>
      </c>
      <c r="AK3983" s="2"/>
      <c r="AL3983" s="2"/>
      <c r="AM3983" s="2"/>
      <c r="AN3983" s="2"/>
      <c r="AO3983" s="2"/>
      <c r="AP3983" s="25"/>
      <c r="AQ3983" s="25"/>
      <c r="AR3983" s="2"/>
      <c r="AS3983" s="2"/>
      <c r="AT3983" s="2"/>
      <c r="AU3983" s="25"/>
      <c r="AV3983" s="2"/>
      <c r="AW3983" s="2"/>
      <c r="AX3983" s="25"/>
      <c r="AY3983" s="25"/>
      <c r="AZ3983" s="25"/>
      <c r="BA3983" s="25"/>
      <c r="BB3983" s="25"/>
      <c r="BC3983" s="25"/>
      <c r="BD3983" s="25"/>
      <c r="BE3983" s="25"/>
      <c r="BF3983" s="25"/>
      <c r="BG3983" s="25"/>
      <c r="BH3983" s="25"/>
      <c r="BI3983" s="25"/>
      <c r="BJ3983" s="25"/>
      <c r="BK3983" s="25"/>
      <c r="BL3983" s="25"/>
      <c r="BM3983" s="25"/>
      <c r="BN3983" s="25"/>
      <c r="BO3983" s="25"/>
      <c r="BP3983" s="25"/>
      <c r="BQ3983" s="25"/>
      <c r="BR3983" s="25"/>
      <c r="BS3983" s="25"/>
      <c r="BT3983" s="25"/>
      <c r="BU3983" s="25"/>
      <c r="BV3983" s="25"/>
      <c r="BW3983" s="25"/>
      <c r="BX3983" s="25"/>
      <c r="BY3983" s="25"/>
      <c r="BZ3983" s="25"/>
      <c r="CA3983" s="25"/>
      <c r="CB3983" s="25"/>
      <c r="CC3983" s="25"/>
      <c r="CD3983" s="2" t="s">
        <v>71</v>
      </c>
      <c r="CE3983" s="2">
        <v>0</v>
      </c>
      <c r="CF3983" s="25"/>
      <c r="CG3983" s="25"/>
      <c r="CH3983" s="25"/>
      <c r="CI3983" s="25"/>
      <c r="CJ3983" s="25"/>
    </row>
    <row r="3984" spans="1:88" x14ac:dyDescent="0.2">
      <c r="A3984" s="2" t="s">
        <v>14569</v>
      </c>
      <c r="B3984" s="2" t="s">
        <v>27025</v>
      </c>
      <c r="C3984" s="2" t="s">
        <v>10420</v>
      </c>
      <c r="D3984" s="2"/>
      <c r="E3984" s="2" t="s">
        <v>14569</v>
      </c>
      <c r="F3984" s="2" t="s">
        <v>14570</v>
      </c>
      <c r="G3984" s="2"/>
      <c r="H3984" s="2"/>
      <c r="I3984" s="2" t="s">
        <v>61</v>
      </c>
      <c r="J3984" s="2" t="s">
        <v>61</v>
      </c>
      <c r="K3984" s="2"/>
      <c r="L3984" s="43">
        <v>2015</v>
      </c>
      <c r="M3984" s="2" t="s">
        <v>133</v>
      </c>
      <c r="N3984" s="32">
        <v>24.71537</v>
      </c>
      <c r="O3984" s="32">
        <v>55.386780000000002</v>
      </c>
      <c r="P3984" s="2" t="s">
        <v>2767</v>
      </c>
      <c r="Q3984" s="2" t="s">
        <v>65</v>
      </c>
      <c r="R3984" s="43" t="s">
        <v>16802</v>
      </c>
      <c r="S3984" s="41" t="s">
        <v>4851</v>
      </c>
      <c r="T3984" s="41" t="s">
        <v>18462</v>
      </c>
      <c r="U3984" s="2"/>
      <c r="V3984" s="2"/>
      <c r="W3984" s="41" t="s">
        <v>144</v>
      </c>
      <c r="X3984" s="2" t="s">
        <v>1598</v>
      </c>
      <c r="Y3984" s="2" t="s">
        <v>76</v>
      </c>
      <c r="Z3984" s="5" t="s">
        <v>10423</v>
      </c>
      <c r="AA3984" s="5" t="s">
        <v>16910</v>
      </c>
      <c r="AB3984" s="5" t="s">
        <v>16317</v>
      </c>
      <c r="AC3984" s="2" t="s">
        <v>3591</v>
      </c>
      <c r="AD3984" s="2">
        <v>1097500</v>
      </c>
      <c r="AE3984" s="5">
        <v>80</v>
      </c>
      <c r="AF3984" s="25"/>
      <c r="AG3984" s="29"/>
      <c r="AH3984" s="2" t="s">
        <v>3591</v>
      </c>
      <c r="AI3984" s="2">
        <v>3</v>
      </c>
      <c r="AJ3984" s="2" t="s">
        <v>3591</v>
      </c>
      <c r="AK3984" s="2"/>
      <c r="AL3984" s="2"/>
      <c r="AM3984" s="2"/>
      <c r="AN3984" s="2"/>
      <c r="AO3984" s="2"/>
      <c r="AP3984" s="25"/>
      <c r="AQ3984" s="25"/>
      <c r="AR3984" s="2"/>
      <c r="AS3984" s="2"/>
      <c r="AT3984" s="2"/>
      <c r="AU3984" s="25"/>
      <c r="AV3984" s="2"/>
      <c r="AW3984" s="2"/>
      <c r="AX3984" s="25"/>
      <c r="AY3984" s="25"/>
      <c r="AZ3984" s="25"/>
      <c r="BA3984" s="25"/>
      <c r="BB3984" s="25"/>
      <c r="BC3984" s="25"/>
      <c r="BD3984" s="25"/>
      <c r="BE3984" s="25"/>
      <c r="BF3984" s="25"/>
      <c r="BG3984" s="25"/>
      <c r="BH3984" s="25"/>
      <c r="BI3984" s="25"/>
      <c r="BJ3984" s="25"/>
      <c r="BK3984" s="25"/>
      <c r="BL3984" s="25"/>
      <c r="BM3984" s="25"/>
      <c r="BN3984" s="25"/>
      <c r="BO3984" s="25"/>
      <c r="BP3984" s="25"/>
      <c r="BQ3984" s="25"/>
      <c r="BR3984" s="25"/>
      <c r="BS3984" s="25"/>
      <c r="BT3984" s="25"/>
      <c r="BU3984" s="25"/>
      <c r="BV3984" s="25"/>
      <c r="BW3984" s="25"/>
      <c r="BX3984" s="25"/>
      <c r="BY3984" s="25"/>
      <c r="BZ3984" s="25"/>
      <c r="CA3984" s="25"/>
      <c r="CB3984" s="25"/>
      <c r="CC3984" s="25"/>
      <c r="CD3984" s="2" t="s">
        <v>71</v>
      </c>
      <c r="CE3984" s="2">
        <v>0</v>
      </c>
      <c r="CF3984" s="25"/>
      <c r="CG3984" s="25"/>
      <c r="CH3984" s="25"/>
      <c r="CI3984" s="25"/>
      <c r="CJ3984" s="25"/>
    </row>
    <row r="3985" spans="1:88" x14ac:dyDescent="0.2">
      <c r="A3985" s="2" t="s">
        <v>14571</v>
      </c>
      <c r="B3985" s="2" t="s">
        <v>27026</v>
      </c>
      <c r="C3985" s="2" t="s">
        <v>10420</v>
      </c>
      <c r="D3985" s="2"/>
      <c r="E3985" s="2" t="s">
        <v>14571</v>
      </c>
      <c r="F3985" s="2" t="s">
        <v>14572</v>
      </c>
      <c r="G3985" s="2" t="s">
        <v>14573</v>
      </c>
      <c r="H3985" s="2"/>
      <c r="I3985" s="2" t="s">
        <v>61</v>
      </c>
      <c r="J3985" s="2" t="s">
        <v>61</v>
      </c>
      <c r="K3985" s="50" t="s">
        <v>61</v>
      </c>
      <c r="L3985" s="43">
        <v>2014</v>
      </c>
      <c r="M3985" s="2" t="s">
        <v>133</v>
      </c>
      <c r="N3985" s="32">
        <v>25.22945</v>
      </c>
      <c r="O3985" s="32">
        <v>55.262149999999998</v>
      </c>
      <c r="P3985" s="2" t="s">
        <v>2767</v>
      </c>
      <c r="Q3985" s="2" t="s">
        <v>65</v>
      </c>
      <c r="R3985" s="43" t="s">
        <v>18854</v>
      </c>
      <c r="S3985" s="41" t="s">
        <v>272</v>
      </c>
      <c r="T3985" s="41" t="s">
        <v>18461</v>
      </c>
      <c r="U3985" s="2"/>
      <c r="V3985" s="2"/>
      <c r="W3985" s="41" t="s">
        <v>17589</v>
      </c>
      <c r="X3985" s="2" t="s">
        <v>1598</v>
      </c>
      <c r="Y3985" s="2" t="s">
        <v>102</v>
      </c>
      <c r="Z3985" s="5" t="s">
        <v>20</v>
      </c>
      <c r="AA3985" s="5" t="s">
        <v>16910</v>
      </c>
      <c r="AB3985" s="5" t="s">
        <v>16318</v>
      </c>
      <c r="AC3985" s="2" t="s">
        <v>5205</v>
      </c>
      <c r="AD3985" s="2">
        <v>1033200</v>
      </c>
      <c r="AE3985" s="5">
        <v>14</v>
      </c>
      <c r="AF3985" s="25"/>
      <c r="AG3985" s="29">
        <v>3</v>
      </c>
      <c r="AH3985" s="2" t="s">
        <v>17974</v>
      </c>
      <c r="AI3985" s="2">
        <v>3</v>
      </c>
      <c r="AJ3985" s="2">
        <v>3</v>
      </c>
      <c r="AK3985" s="2"/>
      <c r="AL3985" s="2"/>
      <c r="AM3985" s="2"/>
      <c r="AN3985" s="2"/>
      <c r="AO3985" s="2"/>
      <c r="AP3985" s="25"/>
      <c r="AQ3985" s="25"/>
      <c r="AR3985" s="2"/>
      <c r="AS3985" s="2"/>
      <c r="AT3985" s="2"/>
      <c r="AU3985" s="25"/>
      <c r="AV3985" s="2"/>
      <c r="AW3985" s="2"/>
      <c r="AX3985" s="25"/>
      <c r="AY3985" s="25"/>
      <c r="AZ3985" s="25"/>
      <c r="BA3985" s="25"/>
      <c r="BB3985" s="25"/>
      <c r="BC3985" s="25"/>
      <c r="BD3985" s="25"/>
      <c r="BE3985" s="25"/>
      <c r="BF3985" s="25"/>
      <c r="BG3985" s="25"/>
      <c r="BH3985" s="25"/>
      <c r="BI3985" s="25"/>
      <c r="BJ3985" s="25"/>
      <c r="BK3985" s="25"/>
      <c r="BL3985" s="25"/>
      <c r="BM3985" s="25"/>
      <c r="BN3985" s="25"/>
      <c r="BO3985" s="25"/>
      <c r="BP3985" s="25"/>
      <c r="BQ3985" s="25"/>
      <c r="BR3985" s="25"/>
      <c r="BS3985" s="25"/>
      <c r="BT3985" s="25"/>
      <c r="BU3985" s="25"/>
      <c r="BV3985" s="25"/>
      <c r="BW3985" s="25"/>
      <c r="BX3985" s="25"/>
      <c r="BY3985" s="25"/>
      <c r="BZ3985" s="25"/>
      <c r="CA3985" s="25"/>
      <c r="CB3985" s="25"/>
      <c r="CC3985" s="25"/>
      <c r="CD3985" s="2" t="s">
        <v>78</v>
      </c>
      <c r="CE3985" s="2" t="s">
        <v>22383</v>
      </c>
      <c r="CF3985" s="25"/>
      <c r="CG3985" s="25"/>
      <c r="CH3985" s="25"/>
      <c r="CI3985" s="25"/>
      <c r="CJ3985" s="25"/>
    </row>
    <row r="3986" spans="1:88" x14ac:dyDescent="0.2">
      <c r="A3986" s="2" t="s">
        <v>14574</v>
      </c>
      <c r="B3986" s="2" t="s">
        <v>27027</v>
      </c>
      <c r="C3986" s="2" t="s">
        <v>10420</v>
      </c>
      <c r="D3986" s="2"/>
      <c r="E3986" s="2" t="s">
        <v>14574</v>
      </c>
      <c r="F3986" s="2" t="s">
        <v>14575</v>
      </c>
      <c r="G3986" s="2" t="s">
        <v>14576</v>
      </c>
      <c r="H3986" s="2"/>
      <c r="I3986" s="2" t="s">
        <v>61</v>
      </c>
      <c r="J3986" s="2" t="s">
        <v>61</v>
      </c>
      <c r="K3986" s="50" t="s">
        <v>61</v>
      </c>
      <c r="L3986" s="43">
        <v>2017</v>
      </c>
      <c r="M3986" s="2" t="s">
        <v>133</v>
      </c>
      <c r="N3986" s="32">
        <v>25.159199999999998</v>
      </c>
      <c r="O3986" s="32">
        <v>55.403030000000001</v>
      </c>
      <c r="P3986" s="2" t="s">
        <v>2767</v>
      </c>
      <c r="Q3986" s="2" t="s">
        <v>65</v>
      </c>
      <c r="R3986" s="43" t="s">
        <v>18854</v>
      </c>
      <c r="S3986" s="41" t="s">
        <v>1554</v>
      </c>
      <c r="T3986" s="41" t="s">
        <v>18460</v>
      </c>
      <c r="U3986" s="2"/>
      <c r="V3986" s="2"/>
      <c r="W3986" s="41" t="s">
        <v>17589</v>
      </c>
      <c r="X3986" s="2" t="s">
        <v>1598</v>
      </c>
      <c r="Y3986" s="2" t="s">
        <v>102</v>
      </c>
      <c r="Z3986" s="5" t="s">
        <v>10423</v>
      </c>
      <c r="AA3986" s="5" t="s">
        <v>16910</v>
      </c>
      <c r="AB3986" s="5" t="s">
        <v>16316</v>
      </c>
      <c r="AC3986" s="2" t="s">
        <v>5205</v>
      </c>
      <c r="AD3986" s="2">
        <v>1062100</v>
      </c>
      <c r="AE3986" s="5">
        <v>30</v>
      </c>
      <c r="AF3986" s="25"/>
      <c r="AG3986" s="29">
        <v>3</v>
      </c>
      <c r="AH3986" s="2" t="s">
        <v>17974</v>
      </c>
      <c r="AI3986" s="2">
        <v>3</v>
      </c>
      <c r="AJ3986" s="2">
        <v>3</v>
      </c>
      <c r="AK3986" s="2"/>
      <c r="AL3986" s="2"/>
      <c r="AM3986" s="2"/>
      <c r="AN3986" s="2"/>
      <c r="AO3986" s="2"/>
      <c r="AP3986" s="25"/>
      <c r="AQ3986" s="25"/>
      <c r="AR3986" s="2"/>
      <c r="AS3986" s="2"/>
      <c r="AT3986" s="2"/>
      <c r="AU3986" s="25"/>
      <c r="AV3986" s="2"/>
      <c r="AW3986" s="2"/>
      <c r="AX3986" s="25"/>
      <c r="AY3986" s="25"/>
      <c r="AZ3986" s="25"/>
      <c r="BA3986" s="25"/>
      <c r="BB3986" s="25"/>
      <c r="BC3986" s="25"/>
      <c r="BD3986" s="25"/>
      <c r="BE3986" s="25"/>
      <c r="BF3986" s="25"/>
      <c r="BG3986" s="25"/>
      <c r="BH3986" s="25"/>
      <c r="BI3986" s="25"/>
      <c r="BJ3986" s="25"/>
      <c r="BK3986" s="25"/>
      <c r="BL3986" s="25"/>
      <c r="BM3986" s="25"/>
      <c r="BN3986" s="25"/>
      <c r="BO3986" s="25"/>
      <c r="BP3986" s="25"/>
      <c r="BQ3986" s="25"/>
      <c r="BR3986" s="25"/>
      <c r="BS3986" s="25"/>
      <c r="BT3986" s="25"/>
      <c r="BU3986" s="25"/>
      <c r="BV3986" s="25"/>
      <c r="BW3986" s="25"/>
      <c r="BX3986" s="25"/>
      <c r="BY3986" s="25"/>
      <c r="BZ3986" s="25"/>
      <c r="CA3986" s="25"/>
      <c r="CB3986" s="25"/>
      <c r="CC3986" s="25"/>
      <c r="CD3986" s="2" t="s">
        <v>78</v>
      </c>
      <c r="CE3986" s="2" t="s">
        <v>22384</v>
      </c>
      <c r="CF3986" s="25"/>
      <c r="CG3986" s="25"/>
      <c r="CH3986" s="25"/>
      <c r="CI3986" s="25"/>
      <c r="CJ3986" s="25"/>
    </row>
    <row r="3987" spans="1:88" x14ac:dyDescent="0.2">
      <c r="A3987" s="2" t="s">
        <v>14577</v>
      </c>
      <c r="B3987" s="2" t="s">
        <v>27028</v>
      </c>
      <c r="C3987" s="2" t="s">
        <v>10420</v>
      </c>
      <c r="D3987" s="2"/>
      <c r="E3987" s="2" t="s">
        <v>14577</v>
      </c>
      <c r="F3987" s="2" t="s">
        <v>14578</v>
      </c>
      <c r="G3987" s="2" t="s">
        <v>14579</v>
      </c>
      <c r="H3987" s="2"/>
      <c r="I3987" s="2" t="s">
        <v>61</v>
      </c>
      <c r="J3987" s="2" t="s">
        <v>61</v>
      </c>
      <c r="K3987" s="50" t="s">
        <v>61</v>
      </c>
      <c r="L3987" s="43">
        <v>2018</v>
      </c>
      <c r="M3987" s="2" t="s">
        <v>133</v>
      </c>
      <c r="N3987" s="32">
        <v>25.098510000000001</v>
      </c>
      <c r="O3987" s="32">
        <v>55.319240000000001</v>
      </c>
      <c r="P3987" s="2" t="s">
        <v>2767</v>
      </c>
      <c r="Q3987" s="2" t="s">
        <v>65</v>
      </c>
      <c r="R3987" s="43" t="s">
        <v>18854</v>
      </c>
      <c r="S3987" s="41" t="s">
        <v>134</v>
      </c>
      <c r="T3987" s="41" t="s">
        <v>18460</v>
      </c>
      <c r="U3987" s="2"/>
      <c r="V3987" s="2"/>
      <c r="W3987" s="41" t="s">
        <v>17589</v>
      </c>
      <c r="X3987" s="2" t="s">
        <v>1598</v>
      </c>
      <c r="Y3987" s="2" t="s">
        <v>102</v>
      </c>
      <c r="Z3987" s="5" t="s">
        <v>10423</v>
      </c>
      <c r="AA3987" s="5" t="s">
        <v>16910</v>
      </c>
      <c r="AB3987" s="5" t="s">
        <v>16316</v>
      </c>
      <c r="AC3987" s="2" t="s">
        <v>5247</v>
      </c>
      <c r="AD3987" s="2">
        <v>1064500</v>
      </c>
      <c r="AE3987" s="5">
        <v>35</v>
      </c>
      <c r="AF3987" s="25"/>
      <c r="AG3987" s="29">
        <v>3</v>
      </c>
      <c r="AH3987" s="2" t="s">
        <v>17978</v>
      </c>
      <c r="AI3987" s="2">
        <v>3</v>
      </c>
      <c r="AJ3987" s="2">
        <v>3</v>
      </c>
      <c r="AK3987" s="2"/>
      <c r="AL3987" s="2"/>
      <c r="AM3987" s="2"/>
      <c r="AN3987" s="2"/>
      <c r="AO3987" s="2"/>
      <c r="AP3987" s="25"/>
      <c r="AQ3987" s="25"/>
      <c r="AR3987" s="2"/>
      <c r="AS3987" s="2"/>
      <c r="AT3987" s="2"/>
      <c r="AU3987" s="25"/>
      <c r="AV3987" s="2"/>
      <c r="AW3987" s="2"/>
      <c r="AX3987" s="25"/>
      <c r="AY3987" s="25"/>
      <c r="AZ3987" s="25"/>
      <c r="BA3987" s="25"/>
      <c r="BB3987" s="25"/>
      <c r="BC3987" s="25"/>
      <c r="BD3987" s="25"/>
      <c r="BE3987" s="25"/>
      <c r="BF3987" s="25"/>
      <c r="BG3987" s="25"/>
      <c r="BH3987" s="25"/>
      <c r="BI3987" s="25"/>
      <c r="BJ3987" s="25"/>
      <c r="BK3987" s="25"/>
      <c r="BL3987" s="25"/>
      <c r="BM3987" s="25"/>
      <c r="BN3987" s="25"/>
      <c r="BO3987" s="25"/>
      <c r="BP3987" s="25"/>
      <c r="BQ3987" s="25"/>
      <c r="BR3987" s="25"/>
      <c r="BS3987" s="25"/>
      <c r="BT3987" s="25"/>
      <c r="BU3987" s="25"/>
      <c r="BV3987" s="25"/>
      <c r="BW3987" s="25"/>
      <c r="BX3987" s="25"/>
      <c r="BY3987" s="25"/>
      <c r="BZ3987" s="25"/>
      <c r="CA3987" s="25"/>
      <c r="CB3987" s="25"/>
      <c r="CC3987" s="25"/>
      <c r="CD3987" s="2" t="s">
        <v>71</v>
      </c>
      <c r="CE3987" s="2">
        <v>0</v>
      </c>
      <c r="CF3987" s="25"/>
      <c r="CG3987" s="25"/>
      <c r="CH3987" s="25"/>
      <c r="CI3987" s="25"/>
      <c r="CJ3987" s="25"/>
    </row>
    <row r="3988" spans="1:88" x14ac:dyDescent="0.2">
      <c r="A3988" s="2" t="s">
        <v>14580</v>
      </c>
      <c r="B3988" s="2" t="s">
        <v>27029</v>
      </c>
      <c r="C3988" s="2" t="s">
        <v>10420</v>
      </c>
      <c r="D3988" s="2"/>
      <c r="E3988" s="2" t="s">
        <v>14580</v>
      </c>
      <c r="F3988" s="2" t="s">
        <v>14581</v>
      </c>
      <c r="G3988" s="2" t="s">
        <v>14582</v>
      </c>
      <c r="H3988" s="2"/>
      <c r="I3988" s="2" t="s">
        <v>61</v>
      </c>
      <c r="J3988" s="2" t="s">
        <v>61</v>
      </c>
      <c r="K3988" s="50" t="s">
        <v>61</v>
      </c>
      <c r="L3988" s="43">
        <v>2016</v>
      </c>
      <c r="M3988" s="2" t="s">
        <v>133</v>
      </c>
      <c r="N3988" s="32">
        <v>25.103259999999999</v>
      </c>
      <c r="O3988" s="32">
        <v>55.302700000000002</v>
      </c>
      <c r="P3988" s="2" t="s">
        <v>2767</v>
      </c>
      <c r="Q3988" s="2" t="s">
        <v>65</v>
      </c>
      <c r="R3988" s="43" t="s">
        <v>18854</v>
      </c>
      <c r="S3988" s="41" t="s">
        <v>1554</v>
      </c>
      <c r="T3988" s="41" t="s">
        <v>18460</v>
      </c>
      <c r="U3988" s="2"/>
      <c r="V3988" s="2"/>
      <c r="W3988" s="41" t="s">
        <v>17589</v>
      </c>
      <c r="X3988" s="2" t="s">
        <v>1598</v>
      </c>
      <c r="Y3988" s="2" t="s">
        <v>10437</v>
      </c>
      <c r="Z3988" s="5" t="s">
        <v>10423</v>
      </c>
      <c r="AA3988" s="5" t="s">
        <v>16910</v>
      </c>
      <c r="AB3988" s="5" t="s">
        <v>18093</v>
      </c>
      <c r="AC3988" s="2" t="s">
        <v>5247</v>
      </c>
      <c r="AD3988" s="2">
        <v>1064500</v>
      </c>
      <c r="AE3988" s="5">
        <v>35</v>
      </c>
      <c r="AF3988" s="25"/>
      <c r="AG3988" s="29">
        <v>3</v>
      </c>
      <c r="AH3988" s="2" t="s">
        <v>17978</v>
      </c>
      <c r="AI3988" s="2">
        <v>3</v>
      </c>
      <c r="AJ3988" s="2">
        <v>3</v>
      </c>
      <c r="AK3988" s="2"/>
      <c r="AL3988" s="2"/>
      <c r="AM3988" s="2"/>
      <c r="AN3988" s="2"/>
      <c r="AO3988" s="2"/>
      <c r="AP3988" s="25"/>
      <c r="AQ3988" s="25"/>
      <c r="AR3988" s="2"/>
      <c r="AS3988" s="2"/>
      <c r="AT3988" s="2"/>
      <c r="AU3988" s="25"/>
      <c r="AV3988" s="2"/>
      <c r="AW3988" s="2"/>
      <c r="AX3988" s="25"/>
      <c r="AY3988" s="25"/>
      <c r="AZ3988" s="25"/>
      <c r="BA3988" s="25"/>
      <c r="BB3988" s="25"/>
      <c r="BC3988" s="25"/>
      <c r="BD3988" s="25"/>
      <c r="BE3988" s="25"/>
      <c r="BF3988" s="25"/>
      <c r="BG3988" s="25"/>
      <c r="BH3988" s="25"/>
      <c r="BI3988" s="25"/>
      <c r="BJ3988" s="25"/>
      <c r="BK3988" s="25"/>
      <c r="BL3988" s="25"/>
      <c r="BM3988" s="25"/>
      <c r="BN3988" s="25"/>
      <c r="BO3988" s="25"/>
      <c r="BP3988" s="25"/>
      <c r="BQ3988" s="25"/>
      <c r="BR3988" s="25"/>
      <c r="BS3988" s="25"/>
      <c r="BT3988" s="25"/>
      <c r="BU3988" s="25"/>
      <c r="BV3988" s="25"/>
      <c r="BW3988" s="25"/>
      <c r="BX3988" s="25"/>
      <c r="BY3988" s="25"/>
      <c r="BZ3988" s="25"/>
      <c r="CA3988" s="25"/>
      <c r="CB3988" s="25"/>
      <c r="CC3988" s="25"/>
      <c r="CD3988" s="2" t="s">
        <v>71</v>
      </c>
      <c r="CE3988" s="2">
        <v>0</v>
      </c>
      <c r="CF3988" s="25"/>
      <c r="CG3988" s="25"/>
      <c r="CH3988" s="25"/>
      <c r="CI3988" s="25"/>
      <c r="CJ3988" s="25"/>
    </row>
    <row r="3989" spans="1:88" x14ac:dyDescent="0.2">
      <c r="A3989" s="2" t="s">
        <v>14583</v>
      </c>
      <c r="B3989" s="2" t="s">
        <v>27030</v>
      </c>
      <c r="C3989" s="2" t="s">
        <v>10420</v>
      </c>
      <c r="D3989" s="2"/>
      <c r="E3989" s="2" t="s">
        <v>14583</v>
      </c>
      <c r="F3989" s="2" t="s">
        <v>14584</v>
      </c>
      <c r="G3989" s="2" t="s">
        <v>14585</v>
      </c>
      <c r="H3989" s="2"/>
      <c r="I3989" s="2" t="s">
        <v>61</v>
      </c>
      <c r="J3989" s="2" t="s">
        <v>61</v>
      </c>
      <c r="K3989" s="50" t="s">
        <v>61</v>
      </c>
      <c r="L3989" s="43">
        <v>2016</v>
      </c>
      <c r="M3989" s="2" t="s">
        <v>133</v>
      </c>
      <c r="N3989" s="32">
        <v>25.098579999999998</v>
      </c>
      <c r="O3989" s="32">
        <v>55.31382</v>
      </c>
      <c r="P3989" s="2" t="s">
        <v>2767</v>
      </c>
      <c r="Q3989" s="2" t="s">
        <v>65</v>
      </c>
      <c r="R3989" s="43" t="s">
        <v>18854</v>
      </c>
      <c r="S3989" s="41" t="s">
        <v>134</v>
      </c>
      <c r="T3989" s="41" t="s">
        <v>18460</v>
      </c>
      <c r="U3989" s="2"/>
      <c r="V3989" s="2"/>
      <c r="W3989" s="41" t="s">
        <v>17589</v>
      </c>
      <c r="X3989" s="2" t="s">
        <v>1598</v>
      </c>
      <c r="Y3989" s="2" t="s">
        <v>76</v>
      </c>
      <c r="Z3989" s="5" t="s">
        <v>20</v>
      </c>
      <c r="AA3989" s="5" t="s">
        <v>16910</v>
      </c>
      <c r="AB3989" s="5" t="s">
        <v>16317</v>
      </c>
      <c r="AC3989" s="2" t="s">
        <v>5247</v>
      </c>
      <c r="AD3989" s="2">
        <v>1064500</v>
      </c>
      <c r="AE3989" s="5">
        <v>35</v>
      </c>
      <c r="AF3989" s="25"/>
      <c r="AG3989" s="29">
        <v>3</v>
      </c>
      <c r="AH3989" s="2" t="s">
        <v>17978</v>
      </c>
      <c r="AI3989" s="2">
        <v>4</v>
      </c>
      <c r="AJ3989" s="2">
        <v>3</v>
      </c>
      <c r="AK3989" s="2"/>
      <c r="AL3989" s="2"/>
      <c r="AM3989" s="2"/>
      <c r="AN3989" s="2"/>
      <c r="AO3989" s="2"/>
      <c r="AP3989" s="25"/>
      <c r="AQ3989" s="25"/>
      <c r="AR3989" s="2"/>
      <c r="AS3989" s="2"/>
      <c r="AT3989" s="2"/>
      <c r="AU3989" s="25"/>
      <c r="AV3989" s="2"/>
      <c r="AW3989" s="2"/>
      <c r="AX3989" s="25"/>
      <c r="AY3989" s="25"/>
      <c r="AZ3989" s="25"/>
      <c r="BA3989" s="25"/>
      <c r="BB3989" s="25"/>
      <c r="BC3989" s="25"/>
      <c r="BD3989" s="25"/>
      <c r="BE3989" s="25"/>
      <c r="BF3989" s="25"/>
      <c r="BG3989" s="25"/>
      <c r="BH3989" s="25"/>
      <c r="BI3989" s="25"/>
      <c r="BJ3989" s="25"/>
      <c r="BK3989" s="25"/>
      <c r="BL3989" s="25"/>
      <c r="BM3989" s="25"/>
      <c r="BN3989" s="25"/>
      <c r="BO3989" s="25"/>
      <c r="BP3989" s="25"/>
      <c r="BQ3989" s="25"/>
      <c r="BR3989" s="25"/>
      <c r="BS3989" s="25"/>
      <c r="BT3989" s="25"/>
      <c r="BU3989" s="25"/>
      <c r="BV3989" s="25"/>
      <c r="BW3989" s="25"/>
      <c r="BX3989" s="25"/>
      <c r="BY3989" s="25"/>
      <c r="BZ3989" s="25"/>
      <c r="CA3989" s="25"/>
      <c r="CB3989" s="25"/>
      <c r="CC3989" s="25"/>
      <c r="CD3989" s="2" t="s">
        <v>71</v>
      </c>
      <c r="CE3989" s="2">
        <v>0</v>
      </c>
      <c r="CF3989" s="25"/>
      <c r="CG3989" s="25"/>
      <c r="CH3989" s="25"/>
      <c r="CI3989" s="25"/>
      <c r="CJ3989" s="25"/>
    </row>
    <row r="3990" spans="1:88" x14ac:dyDescent="0.2">
      <c r="A3990" s="2" t="s">
        <v>14586</v>
      </c>
      <c r="B3990" s="2" t="s">
        <v>27031</v>
      </c>
      <c r="C3990" s="2" t="s">
        <v>10420</v>
      </c>
      <c r="D3990" s="2"/>
      <c r="E3990" s="2" t="s">
        <v>14586</v>
      </c>
      <c r="F3990" s="2" t="s">
        <v>14587</v>
      </c>
      <c r="G3990" s="2" t="s">
        <v>14588</v>
      </c>
      <c r="H3990" s="2"/>
      <c r="I3990" s="2" t="s">
        <v>61</v>
      </c>
      <c r="J3990" s="2" t="s">
        <v>61</v>
      </c>
      <c r="K3990" s="50" t="s">
        <v>61</v>
      </c>
      <c r="L3990" s="43">
        <v>2016</v>
      </c>
      <c r="M3990" s="2" t="s">
        <v>133</v>
      </c>
      <c r="N3990" s="32">
        <v>25.297750000000001</v>
      </c>
      <c r="O3990" s="32">
        <v>55.360729999999997</v>
      </c>
      <c r="P3990" s="2" t="s">
        <v>2767</v>
      </c>
      <c r="Q3990" s="2" t="s">
        <v>65</v>
      </c>
      <c r="R3990" s="43" t="s">
        <v>18854</v>
      </c>
      <c r="S3990" s="41" t="s">
        <v>272</v>
      </c>
      <c r="T3990" s="41" t="s">
        <v>18461</v>
      </c>
      <c r="U3990" s="2"/>
      <c r="V3990" s="2"/>
      <c r="W3990" s="41" t="s">
        <v>17589</v>
      </c>
      <c r="X3990" s="2" t="s">
        <v>1598</v>
      </c>
      <c r="Y3990" s="2" t="s">
        <v>102</v>
      </c>
      <c r="Z3990" s="5" t="s">
        <v>10423</v>
      </c>
      <c r="AA3990" s="5" t="s">
        <v>10937</v>
      </c>
      <c r="AB3990" s="5" t="s">
        <v>16316</v>
      </c>
      <c r="AC3990" s="2" t="s">
        <v>5205</v>
      </c>
      <c r="AD3990" s="2">
        <v>1013400</v>
      </c>
      <c r="AE3990" s="5">
        <v>52</v>
      </c>
      <c r="AF3990" s="25"/>
      <c r="AG3990" s="29">
        <v>3</v>
      </c>
      <c r="AH3990" s="2" t="s">
        <v>17974</v>
      </c>
      <c r="AI3990" s="2">
        <v>6</v>
      </c>
      <c r="AJ3990" s="2">
        <v>3</v>
      </c>
      <c r="AK3990" s="2"/>
      <c r="AL3990" s="2"/>
      <c r="AM3990" s="2"/>
      <c r="AN3990" s="2"/>
      <c r="AO3990" s="2"/>
      <c r="AP3990" s="25"/>
      <c r="AQ3990" s="25"/>
      <c r="AR3990" s="2"/>
      <c r="AS3990" s="2"/>
      <c r="AT3990" s="2"/>
      <c r="AU3990" s="25"/>
      <c r="AV3990" s="2"/>
      <c r="AW3990" s="2"/>
      <c r="AX3990" s="25"/>
      <c r="AY3990" s="25"/>
      <c r="AZ3990" s="25"/>
      <c r="BA3990" s="25"/>
      <c r="BB3990" s="25"/>
      <c r="BC3990" s="25"/>
      <c r="BD3990" s="25"/>
      <c r="BE3990" s="25"/>
      <c r="BF3990" s="25"/>
      <c r="BG3990" s="25"/>
      <c r="BH3990" s="25"/>
      <c r="BI3990" s="25"/>
      <c r="BJ3990" s="25"/>
      <c r="BK3990" s="25"/>
      <c r="BL3990" s="25"/>
      <c r="BM3990" s="25"/>
      <c r="BN3990" s="25"/>
      <c r="BO3990" s="25"/>
      <c r="BP3990" s="25"/>
      <c r="BQ3990" s="25"/>
      <c r="BR3990" s="25"/>
      <c r="BS3990" s="25"/>
      <c r="BT3990" s="25"/>
      <c r="BU3990" s="25"/>
      <c r="BV3990" s="25"/>
      <c r="BW3990" s="25"/>
      <c r="BX3990" s="25"/>
      <c r="BY3990" s="25"/>
      <c r="BZ3990" s="25"/>
      <c r="CA3990" s="25"/>
      <c r="CB3990" s="25"/>
      <c r="CC3990" s="25"/>
      <c r="CD3990" s="2" t="s">
        <v>78</v>
      </c>
      <c r="CE3990" s="2" t="s">
        <v>22385</v>
      </c>
      <c r="CF3990" s="25"/>
      <c r="CG3990" s="25"/>
      <c r="CH3990" s="25"/>
      <c r="CI3990" s="25"/>
      <c r="CJ3990" s="25"/>
    </row>
    <row r="3991" spans="1:88" x14ac:dyDescent="0.2">
      <c r="A3991" s="2" t="s">
        <v>14589</v>
      </c>
      <c r="B3991" s="2" t="s">
        <v>27032</v>
      </c>
      <c r="C3991" s="2" t="s">
        <v>10420</v>
      </c>
      <c r="D3991" s="2"/>
      <c r="E3991" s="2" t="s">
        <v>14589</v>
      </c>
      <c r="F3991" s="2" t="s">
        <v>14590</v>
      </c>
      <c r="G3991" s="2" t="s">
        <v>14591</v>
      </c>
      <c r="H3991" s="2"/>
      <c r="I3991" s="2" t="s">
        <v>61</v>
      </c>
      <c r="J3991" s="2" t="s">
        <v>61</v>
      </c>
      <c r="K3991" s="50" t="s">
        <v>61</v>
      </c>
      <c r="L3991" s="43">
        <v>2016</v>
      </c>
      <c r="M3991" s="2" t="s">
        <v>133</v>
      </c>
      <c r="N3991" s="32">
        <v>25.186199999999999</v>
      </c>
      <c r="O3991" s="32">
        <v>55.405250000000002</v>
      </c>
      <c r="P3991" s="2" t="s">
        <v>2767</v>
      </c>
      <c r="Q3991" s="2" t="s">
        <v>65</v>
      </c>
      <c r="R3991" s="43" t="s">
        <v>18854</v>
      </c>
      <c r="S3991" s="41" t="s">
        <v>272</v>
      </c>
      <c r="T3991" s="41" t="s">
        <v>18461</v>
      </c>
      <c r="U3991" s="2"/>
      <c r="V3991" s="2"/>
      <c r="W3991" s="41" t="s">
        <v>17589</v>
      </c>
      <c r="X3991" s="2" t="s">
        <v>1598</v>
      </c>
      <c r="Y3991" s="2" t="s">
        <v>102</v>
      </c>
      <c r="Z3991" s="5" t="s">
        <v>10423</v>
      </c>
      <c r="AA3991" s="5" t="s">
        <v>16910</v>
      </c>
      <c r="AB3991" s="5" t="s">
        <v>16316</v>
      </c>
      <c r="AC3991" s="2" t="s">
        <v>5247</v>
      </c>
      <c r="AD3991" s="2">
        <v>1042100</v>
      </c>
      <c r="AE3991" s="5">
        <v>32</v>
      </c>
      <c r="AF3991" s="25"/>
      <c r="AG3991" s="29">
        <v>3</v>
      </c>
      <c r="AH3991" s="2" t="s">
        <v>17978</v>
      </c>
      <c r="AI3991" s="2">
        <v>3</v>
      </c>
      <c r="AJ3991" s="2">
        <v>3</v>
      </c>
      <c r="AK3991" s="2"/>
      <c r="AL3991" s="2"/>
      <c r="AM3991" s="2"/>
      <c r="AN3991" s="2"/>
      <c r="AO3991" s="2"/>
      <c r="AP3991" s="25"/>
      <c r="AQ3991" s="25"/>
      <c r="AR3991" s="2"/>
      <c r="AS3991" s="2"/>
      <c r="AT3991" s="2"/>
      <c r="AU3991" s="25"/>
      <c r="AV3991" s="2"/>
      <c r="AW3991" s="2"/>
      <c r="AX3991" s="25"/>
      <c r="AY3991" s="25"/>
      <c r="AZ3991" s="25"/>
      <c r="BA3991" s="25"/>
      <c r="BB3991" s="25"/>
      <c r="BC3991" s="25"/>
      <c r="BD3991" s="25"/>
      <c r="BE3991" s="25"/>
      <c r="BF3991" s="25"/>
      <c r="BG3991" s="25"/>
      <c r="BH3991" s="25"/>
      <c r="BI3991" s="25"/>
      <c r="BJ3991" s="25"/>
      <c r="BK3991" s="25"/>
      <c r="BL3991" s="25"/>
      <c r="BM3991" s="25"/>
      <c r="BN3991" s="25"/>
      <c r="BO3991" s="25"/>
      <c r="BP3991" s="25"/>
      <c r="BQ3991" s="25"/>
      <c r="BR3991" s="25"/>
      <c r="BS3991" s="25"/>
      <c r="BT3991" s="25"/>
      <c r="BU3991" s="25"/>
      <c r="BV3991" s="25"/>
      <c r="BW3991" s="25"/>
      <c r="BX3991" s="25"/>
      <c r="BY3991" s="25"/>
      <c r="BZ3991" s="25"/>
      <c r="CA3991" s="25"/>
      <c r="CB3991" s="25"/>
      <c r="CC3991" s="25"/>
      <c r="CD3991" s="2" t="s">
        <v>78</v>
      </c>
      <c r="CE3991" s="2" t="s">
        <v>22386</v>
      </c>
      <c r="CF3991" s="25"/>
      <c r="CG3991" s="25"/>
      <c r="CH3991" s="25"/>
      <c r="CI3991" s="25"/>
      <c r="CJ3991" s="25"/>
    </row>
    <row r="3992" spans="1:88" x14ac:dyDescent="0.2">
      <c r="A3992" s="2" t="s">
        <v>14592</v>
      </c>
      <c r="B3992" s="2" t="s">
        <v>27033</v>
      </c>
      <c r="C3992" s="2" t="s">
        <v>10420</v>
      </c>
      <c r="D3992" s="2"/>
      <c r="E3992" s="2" t="s">
        <v>14592</v>
      </c>
      <c r="F3992" s="2" t="s">
        <v>14593</v>
      </c>
      <c r="G3992" s="2" t="s">
        <v>14594</v>
      </c>
      <c r="H3992" s="2"/>
      <c r="I3992" s="2" t="s">
        <v>61</v>
      </c>
      <c r="J3992" s="2" t="s">
        <v>61</v>
      </c>
      <c r="K3992" s="50" t="s">
        <v>61</v>
      </c>
      <c r="L3992" s="43">
        <v>2015</v>
      </c>
      <c r="M3992" s="2" t="s">
        <v>133</v>
      </c>
      <c r="N3992" s="32">
        <v>25.258430000000001</v>
      </c>
      <c r="O3992" s="32">
        <v>55.328569999999999</v>
      </c>
      <c r="P3992" s="2" t="s">
        <v>2767</v>
      </c>
      <c r="Q3992" s="2" t="s">
        <v>65</v>
      </c>
      <c r="R3992" s="43" t="s">
        <v>18854</v>
      </c>
      <c r="S3992" s="41" t="s">
        <v>272</v>
      </c>
      <c r="T3992" s="41" t="s">
        <v>18461</v>
      </c>
      <c r="U3992" s="2"/>
      <c r="V3992" s="2"/>
      <c r="W3992" s="41" t="s">
        <v>17589</v>
      </c>
      <c r="X3992" s="2" t="s">
        <v>1598</v>
      </c>
      <c r="Y3992" s="2" t="s">
        <v>76</v>
      </c>
      <c r="Z3992" s="5" t="s">
        <v>10423</v>
      </c>
      <c r="AA3992" s="5" t="s">
        <v>16910</v>
      </c>
      <c r="AB3992" s="5" t="s">
        <v>16317</v>
      </c>
      <c r="AC3992" s="2" t="s">
        <v>5205</v>
      </c>
      <c r="AD3992" s="2">
        <v>1012900</v>
      </c>
      <c r="AE3992" s="5">
        <v>29.5</v>
      </c>
      <c r="AF3992" s="25"/>
      <c r="AG3992" s="29">
        <v>3</v>
      </c>
      <c r="AH3992" s="2" t="s">
        <v>17974</v>
      </c>
      <c r="AI3992" s="2">
        <v>3</v>
      </c>
      <c r="AJ3992" s="2">
        <v>3</v>
      </c>
      <c r="AK3992" s="2"/>
      <c r="AL3992" s="2"/>
      <c r="AM3992" s="2"/>
      <c r="AN3992" s="2"/>
      <c r="AO3992" s="2"/>
      <c r="AP3992" s="25"/>
      <c r="AQ3992" s="25"/>
      <c r="AR3992" s="2"/>
      <c r="AS3992" s="2"/>
      <c r="AT3992" s="2"/>
      <c r="AU3992" s="25"/>
      <c r="AV3992" s="2"/>
      <c r="AW3992" s="2"/>
      <c r="AX3992" s="25"/>
      <c r="AY3992" s="25"/>
      <c r="AZ3992" s="25"/>
      <c r="BA3992" s="25"/>
      <c r="BB3992" s="25"/>
      <c r="BC3992" s="25"/>
      <c r="BD3992" s="25"/>
      <c r="BE3992" s="25"/>
      <c r="BF3992" s="25"/>
      <c r="BG3992" s="25"/>
      <c r="BH3992" s="25"/>
      <c r="BI3992" s="25"/>
      <c r="BJ3992" s="25"/>
      <c r="BK3992" s="25"/>
      <c r="BL3992" s="25"/>
      <c r="BM3992" s="25"/>
      <c r="BN3992" s="25"/>
      <c r="BO3992" s="25"/>
      <c r="BP3992" s="25"/>
      <c r="BQ3992" s="25"/>
      <c r="BR3992" s="25"/>
      <c r="BS3992" s="25"/>
      <c r="BT3992" s="25"/>
      <c r="BU3992" s="25"/>
      <c r="BV3992" s="25"/>
      <c r="BW3992" s="25"/>
      <c r="BX3992" s="25"/>
      <c r="BY3992" s="25"/>
      <c r="BZ3992" s="25"/>
      <c r="CA3992" s="25"/>
      <c r="CB3992" s="25"/>
      <c r="CC3992" s="25"/>
      <c r="CD3992" s="2" t="s">
        <v>78</v>
      </c>
      <c r="CE3992" s="2" t="s">
        <v>22387</v>
      </c>
      <c r="CF3992" s="25"/>
      <c r="CG3992" s="25"/>
      <c r="CH3992" s="25"/>
      <c r="CI3992" s="25"/>
      <c r="CJ3992" s="25"/>
    </row>
    <row r="3993" spans="1:88" x14ac:dyDescent="0.2">
      <c r="A3993" s="2" t="s">
        <v>14595</v>
      </c>
      <c r="B3993" s="2" t="s">
        <v>27034</v>
      </c>
      <c r="C3993" s="2" t="s">
        <v>10420</v>
      </c>
      <c r="D3993" s="2"/>
      <c r="E3993" s="2" t="s">
        <v>14595</v>
      </c>
      <c r="F3993" s="2" t="s">
        <v>14596</v>
      </c>
      <c r="G3993" s="2" t="s">
        <v>14597</v>
      </c>
      <c r="H3993" s="2"/>
      <c r="I3993" s="2" t="s">
        <v>61</v>
      </c>
      <c r="J3993" s="2" t="s">
        <v>61</v>
      </c>
      <c r="K3993" s="50" t="s">
        <v>61</v>
      </c>
      <c r="L3993" s="43">
        <v>2016</v>
      </c>
      <c r="M3993" s="2" t="s">
        <v>133</v>
      </c>
      <c r="N3993" s="32">
        <v>25.181809999999999</v>
      </c>
      <c r="O3993" s="32">
        <v>55.406059999999997</v>
      </c>
      <c r="P3993" s="2" t="s">
        <v>2767</v>
      </c>
      <c r="Q3993" s="2" t="s">
        <v>65</v>
      </c>
      <c r="R3993" s="43" t="s">
        <v>18854</v>
      </c>
      <c r="S3993" s="41" t="s">
        <v>272</v>
      </c>
      <c r="T3993" s="41" t="s">
        <v>18461</v>
      </c>
      <c r="U3993" s="2"/>
      <c r="V3993" s="2"/>
      <c r="W3993" s="41" t="s">
        <v>17589</v>
      </c>
      <c r="X3993" s="2" t="s">
        <v>1598</v>
      </c>
      <c r="Y3993" s="2" t="s">
        <v>102</v>
      </c>
      <c r="Z3993" s="5" t="s">
        <v>10423</v>
      </c>
      <c r="AA3993" s="5" t="s">
        <v>16910</v>
      </c>
      <c r="AB3993" s="5" t="s">
        <v>16316</v>
      </c>
      <c r="AC3993" s="2" t="s">
        <v>5247</v>
      </c>
      <c r="AD3993" s="2">
        <v>1042100</v>
      </c>
      <c r="AE3993" s="5">
        <v>29</v>
      </c>
      <c r="AF3993" s="25"/>
      <c r="AG3993" s="29">
        <v>3</v>
      </c>
      <c r="AH3993" s="2" t="s">
        <v>17978</v>
      </c>
      <c r="AI3993" s="2">
        <v>3</v>
      </c>
      <c r="AJ3993" s="2">
        <v>3</v>
      </c>
      <c r="AK3993" s="2"/>
      <c r="AL3993" s="2"/>
      <c r="AM3993" s="2"/>
      <c r="AN3993" s="2"/>
      <c r="AO3993" s="2"/>
      <c r="AP3993" s="25"/>
      <c r="AQ3993" s="25"/>
      <c r="AR3993" s="2"/>
      <c r="AS3993" s="2"/>
      <c r="AT3993" s="2"/>
      <c r="AU3993" s="25"/>
      <c r="AV3993" s="2"/>
      <c r="AW3993" s="2"/>
      <c r="AX3993" s="25"/>
      <c r="AY3993" s="25"/>
      <c r="AZ3993" s="25"/>
      <c r="BA3993" s="25"/>
      <c r="BB3993" s="25"/>
      <c r="BC3993" s="25"/>
      <c r="BD3993" s="25"/>
      <c r="BE3993" s="25"/>
      <c r="BF3993" s="25"/>
      <c r="BG3993" s="25"/>
      <c r="BH3993" s="25"/>
      <c r="BI3993" s="25"/>
      <c r="BJ3993" s="25"/>
      <c r="BK3993" s="25"/>
      <c r="BL3993" s="25"/>
      <c r="BM3993" s="25"/>
      <c r="BN3993" s="25"/>
      <c r="BO3993" s="25"/>
      <c r="BP3993" s="25"/>
      <c r="BQ3993" s="25"/>
      <c r="BR3993" s="25"/>
      <c r="BS3993" s="25"/>
      <c r="BT3993" s="25"/>
      <c r="BU3993" s="25"/>
      <c r="BV3993" s="25"/>
      <c r="BW3993" s="25"/>
      <c r="BX3993" s="25"/>
      <c r="BY3993" s="25"/>
      <c r="BZ3993" s="25"/>
      <c r="CA3993" s="25"/>
      <c r="CB3993" s="25"/>
      <c r="CC3993" s="25"/>
      <c r="CD3993" s="2" t="s">
        <v>78</v>
      </c>
      <c r="CE3993" s="2" t="s">
        <v>22388</v>
      </c>
      <c r="CF3993" s="25"/>
      <c r="CG3993" s="25"/>
      <c r="CH3993" s="25"/>
      <c r="CI3993" s="25"/>
      <c r="CJ3993" s="25"/>
    </row>
    <row r="3994" spans="1:88" x14ac:dyDescent="0.2">
      <c r="A3994" s="2" t="s">
        <v>14598</v>
      </c>
      <c r="B3994" s="2" t="s">
        <v>27035</v>
      </c>
      <c r="C3994" s="2" t="s">
        <v>10420</v>
      </c>
      <c r="D3994" s="2"/>
      <c r="E3994" s="2" t="s">
        <v>14598</v>
      </c>
      <c r="F3994" s="2" t="s">
        <v>14599</v>
      </c>
      <c r="G3994" s="2" t="s">
        <v>14600</v>
      </c>
      <c r="H3994" s="2"/>
      <c r="I3994" s="2" t="s">
        <v>61</v>
      </c>
      <c r="J3994" s="2" t="s">
        <v>61</v>
      </c>
      <c r="K3994" s="50" t="s">
        <v>61</v>
      </c>
      <c r="L3994" s="43">
        <v>2015</v>
      </c>
      <c r="M3994" s="2" t="s">
        <v>133</v>
      </c>
      <c r="N3994" s="32">
        <v>25.02975</v>
      </c>
      <c r="O3994" s="32">
        <v>55.154400000000003</v>
      </c>
      <c r="P3994" s="2" t="s">
        <v>2767</v>
      </c>
      <c r="Q3994" s="2" t="s">
        <v>65</v>
      </c>
      <c r="R3994" s="43" t="s">
        <v>18854</v>
      </c>
      <c r="S3994" s="41" t="s">
        <v>272</v>
      </c>
      <c r="T3994" s="41" t="s">
        <v>18461</v>
      </c>
      <c r="U3994" s="2"/>
      <c r="V3994" s="2"/>
      <c r="W3994" s="41" t="s">
        <v>17589</v>
      </c>
      <c r="X3994" s="2" t="s">
        <v>1598</v>
      </c>
      <c r="Y3994" s="2" t="s">
        <v>102</v>
      </c>
      <c r="Z3994" s="5" t="s">
        <v>10423</v>
      </c>
      <c r="AA3994" s="5" t="s">
        <v>16910</v>
      </c>
      <c r="AB3994" s="5" t="s">
        <v>16316</v>
      </c>
      <c r="AC3994" s="2" t="s">
        <v>5205</v>
      </c>
      <c r="AD3994" s="2">
        <v>1059101</v>
      </c>
      <c r="AE3994" s="5">
        <v>24.5</v>
      </c>
      <c r="AF3994" s="25"/>
      <c r="AG3994" s="29">
        <v>3</v>
      </c>
      <c r="AH3994" s="2" t="s">
        <v>17974</v>
      </c>
      <c r="AI3994" s="2">
        <v>4</v>
      </c>
      <c r="AJ3994" s="2">
        <v>3</v>
      </c>
      <c r="AK3994" s="2"/>
      <c r="AL3994" s="2"/>
      <c r="AM3994" s="2"/>
      <c r="AN3994" s="2"/>
      <c r="AO3994" s="2"/>
      <c r="AP3994" s="25"/>
      <c r="AQ3994" s="25"/>
      <c r="AR3994" s="2"/>
      <c r="AS3994" s="2"/>
      <c r="AT3994" s="2"/>
      <c r="AU3994" s="25"/>
      <c r="AV3994" s="2"/>
      <c r="AW3994" s="2"/>
      <c r="AX3994" s="25"/>
      <c r="AY3994" s="25"/>
      <c r="AZ3994" s="25"/>
      <c r="BA3994" s="25"/>
      <c r="BB3994" s="25"/>
      <c r="BC3994" s="25"/>
      <c r="BD3994" s="25"/>
      <c r="BE3994" s="25"/>
      <c r="BF3994" s="25"/>
      <c r="BG3994" s="25"/>
      <c r="BH3994" s="25"/>
      <c r="BI3994" s="25"/>
      <c r="BJ3994" s="25"/>
      <c r="BK3994" s="25"/>
      <c r="BL3994" s="25"/>
      <c r="BM3994" s="25"/>
      <c r="BN3994" s="25"/>
      <c r="BO3994" s="25"/>
      <c r="BP3994" s="25"/>
      <c r="BQ3994" s="25"/>
      <c r="BR3994" s="25"/>
      <c r="BS3994" s="25"/>
      <c r="BT3994" s="25"/>
      <c r="BU3994" s="25"/>
      <c r="BV3994" s="25"/>
      <c r="BW3994" s="25"/>
      <c r="BX3994" s="25"/>
      <c r="BY3994" s="25"/>
      <c r="BZ3994" s="25"/>
      <c r="CA3994" s="25"/>
      <c r="CB3994" s="25"/>
      <c r="CC3994" s="25"/>
      <c r="CD3994" s="2" t="s">
        <v>78</v>
      </c>
      <c r="CE3994" s="2" t="s">
        <v>22389</v>
      </c>
      <c r="CF3994" s="25"/>
      <c r="CG3994" s="25"/>
      <c r="CH3994" s="25"/>
      <c r="CI3994" s="25"/>
      <c r="CJ3994" s="25"/>
    </row>
    <row r="3995" spans="1:88" x14ac:dyDescent="0.2">
      <c r="A3995" s="2" t="s">
        <v>14601</v>
      </c>
      <c r="B3995" s="2" t="s">
        <v>27036</v>
      </c>
      <c r="C3995" s="2" t="s">
        <v>10420</v>
      </c>
      <c r="D3995" s="2"/>
      <c r="E3995" s="2" t="s">
        <v>14601</v>
      </c>
      <c r="F3995" s="2" t="s">
        <v>14602</v>
      </c>
      <c r="G3995" s="2"/>
      <c r="H3995" s="2"/>
      <c r="I3995" s="2" t="s">
        <v>61</v>
      </c>
      <c r="J3995" s="2" t="s">
        <v>61</v>
      </c>
      <c r="K3995" s="2"/>
      <c r="L3995" s="43">
        <v>2017</v>
      </c>
      <c r="M3995" s="2" t="s">
        <v>133</v>
      </c>
      <c r="N3995" s="32">
        <v>25.18084</v>
      </c>
      <c r="O3995" s="32">
        <v>55.451619999999998</v>
      </c>
      <c r="P3995" s="2" t="s">
        <v>2767</v>
      </c>
      <c r="Q3995" s="2" t="s">
        <v>65</v>
      </c>
      <c r="R3995" s="43" t="s">
        <v>16802</v>
      </c>
      <c r="S3995" s="41" t="s">
        <v>5954</v>
      </c>
      <c r="T3995" s="41" t="s">
        <v>18462</v>
      </c>
      <c r="U3995" s="2"/>
      <c r="V3995" s="2"/>
      <c r="W3995" s="41" t="s">
        <v>144</v>
      </c>
      <c r="X3995" s="2" t="s">
        <v>1598</v>
      </c>
      <c r="Y3995" s="2" t="s">
        <v>10437</v>
      </c>
      <c r="Z3995" s="5" t="s">
        <v>10423</v>
      </c>
      <c r="AA3995" s="5" t="s">
        <v>16910</v>
      </c>
      <c r="AB3995" s="5" t="s">
        <v>18090</v>
      </c>
      <c r="AC3995" s="2" t="s">
        <v>3591</v>
      </c>
      <c r="AD3995" s="2">
        <v>1042500</v>
      </c>
      <c r="AE3995" s="5">
        <v>20</v>
      </c>
      <c r="AF3995" s="25"/>
      <c r="AG3995" s="29"/>
      <c r="AH3995" s="2" t="s">
        <v>3591</v>
      </c>
      <c r="AI3995" s="2">
        <v>3</v>
      </c>
      <c r="AJ3995" s="2" t="s">
        <v>3591</v>
      </c>
      <c r="AK3995" s="2"/>
      <c r="AL3995" s="2"/>
      <c r="AM3995" s="2"/>
      <c r="AN3995" s="2"/>
      <c r="AO3995" s="2"/>
      <c r="AP3995" s="25"/>
      <c r="AQ3995" s="25"/>
      <c r="AR3995" s="2"/>
      <c r="AS3995" s="2"/>
      <c r="AT3995" s="2"/>
      <c r="AU3995" s="25"/>
      <c r="AV3995" s="2"/>
      <c r="AW3995" s="2"/>
      <c r="AX3995" s="25"/>
      <c r="AY3995" s="25"/>
      <c r="AZ3995" s="25"/>
      <c r="BA3995" s="25"/>
      <c r="BB3995" s="25"/>
      <c r="BC3995" s="25"/>
      <c r="BD3995" s="25"/>
      <c r="BE3995" s="25"/>
      <c r="BF3995" s="25"/>
      <c r="BG3995" s="25"/>
      <c r="BH3995" s="25"/>
      <c r="BI3995" s="25"/>
      <c r="BJ3995" s="25"/>
      <c r="BK3995" s="25"/>
      <c r="BL3995" s="25"/>
      <c r="BM3995" s="25"/>
      <c r="BN3995" s="25"/>
      <c r="BO3995" s="25"/>
      <c r="BP3995" s="25"/>
      <c r="BQ3995" s="25"/>
      <c r="BR3995" s="25"/>
      <c r="BS3995" s="25"/>
      <c r="BT3995" s="25"/>
      <c r="BU3995" s="25"/>
      <c r="BV3995" s="25"/>
      <c r="BW3995" s="25"/>
      <c r="BX3995" s="25"/>
      <c r="BY3995" s="25"/>
      <c r="BZ3995" s="25"/>
      <c r="CA3995" s="25"/>
      <c r="CB3995" s="25"/>
      <c r="CC3995" s="25"/>
      <c r="CD3995" s="2" t="s">
        <v>78</v>
      </c>
      <c r="CE3995" s="2" t="s">
        <v>22390</v>
      </c>
      <c r="CF3995" s="25"/>
      <c r="CG3995" s="25"/>
      <c r="CH3995" s="25"/>
      <c r="CI3995" s="25"/>
      <c r="CJ3995" s="25"/>
    </row>
    <row r="3996" spans="1:88" x14ac:dyDescent="0.2">
      <c r="A3996" s="2" t="s">
        <v>14603</v>
      </c>
      <c r="B3996" s="2" t="s">
        <v>27037</v>
      </c>
      <c r="C3996" s="2" t="s">
        <v>10420</v>
      </c>
      <c r="D3996" s="2"/>
      <c r="E3996" s="2" t="s">
        <v>14603</v>
      </c>
      <c r="F3996" s="2" t="s">
        <v>14604</v>
      </c>
      <c r="G3996" s="2" t="s">
        <v>14605</v>
      </c>
      <c r="H3996" s="2"/>
      <c r="I3996" s="2" t="s">
        <v>61</v>
      </c>
      <c r="J3996" s="2" t="s">
        <v>61</v>
      </c>
      <c r="K3996" s="50" t="s">
        <v>61</v>
      </c>
      <c r="L3996" s="43">
        <v>2015</v>
      </c>
      <c r="M3996" s="2" t="s">
        <v>133</v>
      </c>
      <c r="N3996" s="32">
        <v>25.03595</v>
      </c>
      <c r="O3996" s="32">
        <v>55.151380000000003</v>
      </c>
      <c r="P3996" s="2" t="s">
        <v>2767</v>
      </c>
      <c r="Q3996" s="2" t="s">
        <v>65</v>
      </c>
      <c r="R3996" s="43" t="s">
        <v>18854</v>
      </c>
      <c r="S3996" s="41" t="s">
        <v>272</v>
      </c>
      <c r="T3996" s="41" t="s">
        <v>18461</v>
      </c>
      <c r="U3996" s="2"/>
      <c r="V3996" s="2"/>
      <c r="W3996" s="41" t="s">
        <v>17589</v>
      </c>
      <c r="X3996" s="2" t="s">
        <v>1598</v>
      </c>
      <c r="Y3996" s="2" t="s">
        <v>76</v>
      </c>
      <c r="Z3996" s="5" t="s">
        <v>10423</v>
      </c>
      <c r="AA3996" s="5" t="s">
        <v>16910</v>
      </c>
      <c r="AB3996" s="5" t="s">
        <v>16317</v>
      </c>
      <c r="AC3996" s="2" t="s">
        <v>5205</v>
      </c>
      <c r="AD3996" s="2">
        <v>1059101</v>
      </c>
      <c r="AE3996" s="5">
        <v>30.1</v>
      </c>
      <c r="AF3996" s="25"/>
      <c r="AG3996" s="29">
        <v>3</v>
      </c>
      <c r="AH3996" s="2" t="s">
        <v>17974</v>
      </c>
      <c r="AI3996" s="2">
        <v>3</v>
      </c>
      <c r="AJ3996" s="2">
        <v>3</v>
      </c>
      <c r="AK3996" s="2"/>
      <c r="AL3996" s="2"/>
      <c r="AM3996" s="2"/>
      <c r="AN3996" s="2"/>
      <c r="AO3996" s="2"/>
      <c r="AP3996" s="25"/>
      <c r="AQ3996" s="25"/>
      <c r="AR3996" s="2"/>
      <c r="AS3996" s="2"/>
      <c r="AT3996" s="2"/>
      <c r="AU3996" s="25"/>
      <c r="AV3996" s="2"/>
      <c r="AW3996" s="2"/>
      <c r="AX3996" s="25"/>
      <c r="AY3996" s="25"/>
      <c r="AZ3996" s="25"/>
      <c r="BA3996" s="25"/>
      <c r="BB3996" s="25"/>
      <c r="BC3996" s="25"/>
      <c r="BD3996" s="25"/>
      <c r="BE3996" s="25"/>
      <c r="BF3996" s="25"/>
      <c r="BG3996" s="25"/>
      <c r="BH3996" s="25"/>
      <c r="BI3996" s="25"/>
      <c r="BJ3996" s="25"/>
      <c r="BK3996" s="25"/>
      <c r="BL3996" s="25"/>
      <c r="BM3996" s="25"/>
      <c r="BN3996" s="25"/>
      <c r="BO3996" s="25"/>
      <c r="BP3996" s="25"/>
      <c r="BQ3996" s="25"/>
      <c r="BR3996" s="25"/>
      <c r="BS3996" s="25"/>
      <c r="BT3996" s="25"/>
      <c r="BU3996" s="25"/>
      <c r="BV3996" s="25"/>
      <c r="BW3996" s="25"/>
      <c r="BX3996" s="25"/>
      <c r="BY3996" s="25"/>
      <c r="BZ3996" s="25"/>
      <c r="CA3996" s="25"/>
      <c r="CB3996" s="25"/>
      <c r="CC3996" s="25"/>
      <c r="CD3996" s="2" t="s">
        <v>78</v>
      </c>
      <c r="CE3996" s="2" t="s">
        <v>22391</v>
      </c>
      <c r="CF3996" s="25"/>
      <c r="CG3996" s="25"/>
      <c r="CH3996" s="25"/>
      <c r="CI3996" s="25"/>
      <c r="CJ3996" s="25"/>
    </row>
    <row r="3997" spans="1:88" x14ac:dyDescent="0.2">
      <c r="A3997" s="2" t="s">
        <v>14606</v>
      </c>
      <c r="B3997" s="2" t="s">
        <v>27038</v>
      </c>
      <c r="C3997" s="2" t="s">
        <v>10420</v>
      </c>
      <c r="D3997" s="2"/>
      <c r="E3997" s="2" t="s">
        <v>14606</v>
      </c>
      <c r="F3997" s="2" t="s">
        <v>14607</v>
      </c>
      <c r="G3997" s="2" t="s">
        <v>14608</v>
      </c>
      <c r="H3997" s="2"/>
      <c r="I3997" s="2" t="s">
        <v>61</v>
      </c>
      <c r="J3997" s="2" t="s">
        <v>61</v>
      </c>
      <c r="K3997" s="50" t="s">
        <v>61</v>
      </c>
      <c r="L3997" s="43">
        <v>2017</v>
      </c>
      <c r="M3997" s="2" t="s">
        <v>133</v>
      </c>
      <c r="N3997" s="32">
        <v>25.268840000000001</v>
      </c>
      <c r="O3997" s="32">
        <v>55.299509999999998</v>
      </c>
      <c r="P3997" s="2" t="s">
        <v>2767</v>
      </c>
      <c r="Q3997" s="2" t="s">
        <v>65</v>
      </c>
      <c r="R3997" s="43" t="s">
        <v>18854</v>
      </c>
      <c r="S3997" s="41" t="s">
        <v>272</v>
      </c>
      <c r="T3997" s="41" t="s">
        <v>18461</v>
      </c>
      <c r="U3997" s="2"/>
      <c r="V3997" s="2"/>
      <c r="W3997" s="41" t="s">
        <v>17589</v>
      </c>
      <c r="X3997" s="2" t="s">
        <v>1598</v>
      </c>
      <c r="Y3997" s="2" t="s">
        <v>102</v>
      </c>
      <c r="Z3997" s="5" t="s">
        <v>10423</v>
      </c>
      <c r="AA3997" s="5" t="s">
        <v>16910</v>
      </c>
      <c r="AB3997" s="5" t="s">
        <v>16316</v>
      </c>
      <c r="AC3997" s="2" t="s">
        <v>5247</v>
      </c>
      <c r="AD3997" s="2">
        <v>1011400</v>
      </c>
      <c r="AE3997" s="5">
        <v>21</v>
      </c>
      <c r="AF3997" s="25"/>
      <c r="AG3997" s="29">
        <v>3</v>
      </c>
      <c r="AH3997" s="2" t="s">
        <v>17978</v>
      </c>
      <c r="AI3997" s="2">
        <v>3</v>
      </c>
      <c r="AJ3997" s="2">
        <v>3</v>
      </c>
      <c r="AK3997" s="2"/>
      <c r="AL3997" s="2"/>
      <c r="AM3997" s="2"/>
      <c r="AN3997" s="2"/>
      <c r="AO3997" s="2"/>
      <c r="AP3997" s="25"/>
      <c r="AQ3997" s="25"/>
      <c r="AR3997" s="2"/>
      <c r="AS3997" s="2"/>
      <c r="AT3997" s="2"/>
      <c r="AU3997" s="25"/>
      <c r="AV3997" s="2"/>
      <c r="AW3997" s="2"/>
      <c r="AX3997" s="25"/>
      <c r="AY3997" s="25"/>
      <c r="AZ3997" s="25"/>
      <c r="BA3997" s="25"/>
      <c r="BB3997" s="25"/>
      <c r="BC3997" s="25"/>
      <c r="BD3997" s="25"/>
      <c r="BE3997" s="25"/>
      <c r="BF3997" s="25"/>
      <c r="BG3997" s="25"/>
      <c r="BH3997" s="25"/>
      <c r="BI3997" s="25"/>
      <c r="BJ3997" s="25"/>
      <c r="BK3997" s="25"/>
      <c r="BL3997" s="25"/>
      <c r="BM3997" s="25"/>
      <c r="BN3997" s="25"/>
      <c r="BO3997" s="25"/>
      <c r="BP3997" s="25"/>
      <c r="BQ3997" s="25"/>
      <c r="BR3997" s="25"/>
      <c r="BS3997" s="25"/>
      <c r="BT3997" s="25"/>
      <c r="BU3997" s="25"/>
      <c r="BV3997" s="25"/>
      <c r="BW3997" s="25"/>
      <c r="BX3997" s="25"/>
      <c r="BY3997" s="25"/>
      <c r="BZ3997" s="25"/>
      <c r="CA3997" s="25"/>
      <c r="CB3997" s="25"/>
      <c r="CC3997" s="25"/>
      <c r="CD3997" s="2" t="s">
        <v>71</v>
      </c>
      <c r="CE3997" s="2">
        <v>0</v>
      </c>
      <c r="CF3997" s="25"/>
      <c r="CG3997" s="25"/>
      <c r="CH3997" s="25"/>
      <c r="CI3997" s="25"/>
      <c r="CJ3997" s="25"/>
    </row>
    <row r="3998" spans="1:88" x14ac:dyDescent="0.2">
      <c r="A3998" s="2" t="s">
        <v>14609</v>
      </c>
      <c r="B3998" s="2" t="s">
        <v>27039</v>
      </c>
      <c r="C3998" s="2" t="s">
        <v>10420</v>
      </c>
      <c r="D3998" s="2"/>
      <c r="E3998" s="2" t="s">
        <v>14609</v>
      </c>
      <c r="F3998" s="2" t="s">
        <v>14610</v>
      </c>
      <c r="G3998" s="2" t="s">
        <v>14611</v>
      </c>
      <c r="H3998" s="2"/>
      <c r="I3998" s="2" t="s">
        <v>61</v>
      </c>
      <c r="J3998" s="2" t="s">
        <v>61</v>
      </c>
      <c r="K3998" s="50" t="s">
        <v>61</v>
      </c>
      <c r="L3998" s="43">
        <v>2014</v>
      </c>
      <c r="M3998" s="2" t="s">
        <v>133</v>
      </c>
      <c r="N3998" s="32">
        <v>24.868279999999999</v>
      </c>
      <c r="O3998" s="32">
        <v>55.04204</v>
      </c>
      <c r="P3998" s="2" t="s">
        <v>2767</v>
      </c>
      <c r="Q3998" s="2" t="s">
        <v>65</v>
      </c>
      <c r="R3998" s="43" t="s">
        <v>18854</v>
      </c>
      <c r="S3998" s="41" t="s">
        <v>1554</v>
      </c>
      <c r="T3998" s="41" t="s">
        <v>18460</v>
      </c>
      <c r="U3998" s="2"/>
      <c r="V3998" s="2"/>
      <c r="W3998" s="41" t="s">
        <v>17589</v>
      </c>
      <c r="X3998" s="2" t="s">
        <v>315</v>
      </c>
      <c r="Y3998" s="2" t="s">
        <v>102</v>
      </c>
      <c r="Z3998" s="5" t="s">
        <v>20</v>
      </c>
      <c r="AA3998" s="5" t="s">
        <v>16910</v>
      </c>
      <c r="AB3998" s="5" t="s">
        <v>16316</v>
      </c>
      <c r="AC3998" s="2" t="s">
        <v>5247</v>
      </c>
      <c r="AD3998" s="2">
        <v>1053100</v>
      </c>
      <c r="AE3998" s="5">
        <v>30</v>
      </c>
      <c r="AF3998" s="25"/>
      <c r="AG3998" s="29">
        <v>3</v>
      </c>
      <c r="AH3998" s="2" t="s">
        <v>17978</v>
      </c>
      <c r="AI3998" s="2">
        <v>3</v>
      </c>
      <c r="AJ3998" s="2">
        <v>3</v>
      </c>
      <c r="AK3998" s="2"/>
      <c r="AL3998" s="2"/>
      <c r="AM3998" s="2"/>
      <c r="AN3998" s="2"/>
      <c r="AO3998" s="2"/>
      <c r="AP3998" s="25"/>
      <c r="AQ3998" s="25"/>
      <c r="AR3998" s="2"/>
      <c r="AS3998" s="2"/>
      <c r="AT3998" s="2"/>
      <c r="AU3998" s="25"/>
      <c r="AV3998" s="2"/>
      <c r="AW3998" s="2"/>
      <c r="AX3998" s="25"/>
      <c r="AY3998" s="25"/>
      <c r="AZ3998" s="25"/>
      <c r="BA3998" s="25"/>
      <c r="BB3998" s="25"/>
      <c r="BC3998" s="25"/>
      <c r="BD3998" s="25"/>
      <c r="BE3998" s="25"/>
      <c r="BF3998" s="25"/>
      <c r="BG3998" s="25"/>
      <c r="BH3998" s="25"/>
      <c r="BI3998" s="25"/>
      <c r="BJ3998" s="25"/>
      <c r="BK3998" s="25"/>
      <c r="BL3998" s="25"/>
      <c r="BM3998" s="25"/>
      <c r="BN3998" s="25"/>
      <c r="BO3998" s="25"/>
      <c r="BP3998" s="25"/>
      <c r="BQ3998" s="25"/>
      <c r="BR3998" s="25"/>
      <c r="BS3998" s="25"/>
      <c r="BT3998" s="25"/>
      <c r="BU3998" s="25"/>
      <c r="BV3998" s="25"/>
      <c r="BW3998" s="25"/>
      <c r="BX3998" s="25"/>
      <c r="BY3998" s="25"/>
      <c r="BZ3998" s="25"/>
      <c r="CA3998" s="25"/>
      <c r="CB3998" s="25"/>
      <c r="CC3998" s="25"/>
      <c r="CD3998" s="2" t="s">
        <v>78</v>
      </c>
      <c r="CE3998" s="2" t="s">
        <v>22392</v>
      </c>
      <c r="CF3998" s="25"/>
      <c r="CG3998" s="25"/>
      <c r="CH3998" s="25"/>
      <c r="CI3998" s="25"/>
      <c r="CJ3998" s="25"/>
    </row>
    <row r="3999" spans="1:88" x14ac:dyDescent="0.2">
      <c r="A3999" s="2" t="s">
        <v>14612</v>
      </c>
      <c r="B3999" s="2" t="s">
        <v>27040</v>
      </c>
      <c r="C3999" s="2" t="s">
        <v>10420</v>
      </c>
      <c r="D3999" s="2"/>
      <c r="E3999" s="2" t="s">
        <v>14612</v>
      </c>
      <c r="F3999" s="2" t="s">
        <v>14613</v>
      </c>
      <c r="G3999" s="2" t="s">
        <v>14614</v>
      </c>
      <c r="H3999" s="2"/>
      <c r="I3999" s="2" t="s">
        <v>61</v>
      </c>
      <c r="J3999" s="2" t="s">
        <v>61</v>
      </c>
      <c r="K3999" s="50" t="s">
        <v>61</v>
      </c>
      <c r="L3999" s="43">
        <v>2015</v>
      </c>
      <c r="M3999" s="2" t="s">
        <v>133</v>
      </c>
      <c r="N3999" s="32">
        <v>25.2012</v>
      </c>
      <c r="O3999" s="32">
        <v>55.39987</v>
      </c>
      <c r="P3999" s="2" t="s">
        <v>2767</v>
      </c>
      <c r="Q3999" s="2" t="s">
        <v>65</v>
      </c>
      <c r="R3999" s="43" t="s">
        <v>16802</v>
      </c>
      <c r="S3999" s="41" t="s">
        <v>4851</v>
      </c>
      <c r="T3999" s="41" t="s">
        <v>18462</v>
      </c>
      <c r="U3999" s="2"/>
      <c r="V3999" s="2"/>
      <c r="W3999" s="41" t="s">
        <v>17589</v>
      </c>
      <c r="X3999" s="2" t="s">
        <v>1598</v>
      </c>
      <c r="Y3999" s="2" t="s">
        <v>102</v>
      </c>
      <c r="Z3999" s="5" t="s">
        <v>10423</v>
      </c>
      <c r="AA3999" s="5" t="s">
        <v>16910</v>
      </c>
      <c r="AB3999" s="5" t="s">
        <v>16316</v>
      </c>
      <c r="AC3999" s="2" t="s">
        <v>5205</v>
      </c>
      <c r="AD3999" s="2">
        <v>1042200</v>
      </c>
      <c r="AE3999" s="5">
        <v>30</v>
      </c>
      <c r="AF3999" s="25"/>
      <c r="AG3999" s="29">
        <v>3</v>
      </c>
      <c r="AH3999" s="2" t="s">
        <v>17974</v>
      </c>
      <c r="AI3999" s="2">
        <v>3</v>
      </c>
      <c r="AJ3999" s="2">
        <v>3</v>
      </c>
      <c r="AK3999" s="2"/>
      <c r="AL3999" s="2"/>
      <c r="AM3999" s="2"/>
      <c r="AN3999" s="2"/>
      <c r="AO3999" s="2"/>
      <c r="AP3999" s="25"/>
      <c r="AQ3999" s="25"/>
      <c r="AR3999" s="2"/>
      <c r="AS3999" s="2"/>
      <c r="AT3999" s="2"/>
      <c r="AU3999" s="25"/>
      <c r="AV3999" s="2"/>
      <c r="AW3999" s="2"/>
      <c r="AX3999" s="25"/>
      <c r="AY3999" s="25"/>
      <c r="AZ3999" s="25"/>
      <c r="BA3999" s="25"/>
      <c r="BB3999" s="25"/>
      <c r="BC3999" s="25"/>
      <c r="BD3999" s="25"/>
      <c r="BE3999" s="25"/>
      <c r="BF3999" s="25"/>
      <c r="BG3999" s="25"/>
      <c r="BH3999" s="25"/>
      <c r="BI3999" s="25"/>
      <c r="BJ3999" s="25"/>
      <c r="BK3999" s="25"/>
      <c r="BL3999" s="25"/>
      <c r="BM3999" s="25"/>
      <c r="BN3999" s="25"/>
      <c r="BO3999" s="25"/>
      <c r="BP3999" s="25"/>
      <c r="BQ3999" s="25"/>
      <c r="BR3999" s="25"/>
      <c r="BS3999" s="25"/>
      <c r="BT3999" s="25"/>
      <c r="BU3999" s="25"/>
      <c r="BV3999" s="25"/>
      <c r="BW3999" s="25"/>
      <c r="BX3999" s="25"/>
      <c r="BY3999" s="25"/>
      <c r="BZ3999" s="25"/>
      <c r="CA3999" s="25"/>
      <c r="CB3999" s="25"/>
      <c r="CC3999" s="25"/>
      <c r="CD3999" s="2" t="s">
        <v>78</v>
      </c>
      <c r="CE3999" s="2" t="s">
        <v>22393</v>
      </c>
      <c r="CF3999" s="25"/>
      <c r="CG3999" s="25"/>
      <c r="CH3999" s="25"/>
      <c r="CI3999" s="25"/>
      <c r="CJ3999" s="25"/>
    </row>
    <row r="4000" spans="1:88" x14ac:dyDescent="0.2">
      <c r="A4000" s="2" t="s">
        <v>14615</v>
      </c>
      <c r="B4000" s="2" t="s">
        <v>27041</v>
      </c>
      <c r="C4000" s="2" t="s">
        <v>10420</v>
      </c>
      <c r="D4000" s="2"/>
      <c r="E4000" s="2" t="s">
        <v>14615</v>
      </c>
      <c r="F4000" s="2" t="s">
        <v>14616</v>
      </c>
      <c r="G4000" s="2" t="s">
        <v>14617</v>
      </c>
      <c r="H4000" s="2"/>
      <c r="I4000" s="2" t="s">
        <v>61</v>
      </c>
      <c r="J4000" s="2" t="s">
        <v>61</v>
      </c>
      <c r="K4000" s="50" t="s">
        <v>61</v>
      </c>
      <c r="L4000" s="43">
        <v>2017</v>
      </c>
      <c r="M4000" s="2" t="s">
        <v>133</v>
      </c>
      <c r="N4000" s="32">
        <v>25.269390000000001</v>
      </c>
      <c r="O4000" s="32">
        <v>55.29562</v>
      </c>
      <c r="P4000" s="2" t="s">
        <v>2767</v>
      </c>
      <c r="Q4000" s="2" t="s">
        <v>65</v>
      </c>
      <c r="R4000" s="43" t="s">
        <v>18854</v>
      </c>
      <c r="S4000" s="41" t="s">
        <v>272</v>
      </c>
      <c r="T4000" s="41" t="s">
        <v>18461</v>
      </c>
      <c r="U4000" s="2"/>
      <c r="V4000" s="2"/>
      <c r="W4000" s="41" t="s">
        <v>17589</v>
      </c>
      <c r="X4000" s="2" t="s">
        <v>1598</v>
      </c>
      <c r="Y4000" s="2" t="s">
        <v>102</v>
      </c>
      <c r="Z4000" s="5" t="s">
        <v>10423</v>
      </c>
      <c r="AA4000" s="5" t="s">
        <v>16910</v>
      </c>
      <c r="AB4000" s="5" t="s">
        <v>16316</v>
      </c>
      <c r="AC4000" s="2" t="s">
        <v>5247</v>
      </c>
      <c r="AD4000" s="2">
        <v>1011200</v>
      </c>
      <c r="AE4000" s="5">
        <v>18</v>
      </c>
      <c r="AF4000" s="25"/>
      <c r="AG4000" s="29">
        <v>3</v>
      </c>
      <c r="AH4000" s="2" t="s">
        <v>17978</v>
      </c>
      <c r="AI4000" s="2">
        <v>3</v>
      </c>
      <c r="AJ4000" s="2">
        <v>3</v>
      </c>
      <c r="AK4000" s="2"/>
      <c r="AL4000" s="2"/>
      <c r="AM4000" s="2"/>
      <c r="AN4000" s="2"/>
      <c r="AO4000" s="2"/>
      <c r="AP4000" s="25"/>
      <c r="AQ4000" s="25"/>
      <c r="AR4000" s="2"/>
      <c r="AS4000" s="2"/>
      <c r="AT4000" s="2"/>
      <c r="AU4000" s="25"/>
      <c r="AV4000" s="2"/>
      <c r="AW4000" s="2"/>
      <c r="AX4000" s="25"/>
      <c r="AY4000" s="25"/>
      <c r="AZ4000" s="25"/>
      <c r="BA4000" s="25"/>
      <c r="BB4000" s="25"/>
      <c r="BC4000" s="25"/>
      <c r="BD4000" s="25"/>
      <c r="BE4000" s="25"/>
      <c r="BF4000" s="25"/>
      <c r="BG4000" s="25"/>
      <c r="BH4000" s="25"/>
      <c r="BI4000" s="25"/>
      <c r="BJ4000" s="25"/>
      <c r="BK4000" s="25"/>
      <c r="BL4000" s="25"/>
      <c r="BM4000" s="25"/>
      <c r="BN4000" s="25"/>
      <c r="BO4000" s="25"/>
      <c r="BP4000" s="25"/>
      <c r="BQ4000" s="25"/>
      <c r="BR4000" s="25"/>
      <c r="BS4000" s="25"/>
      <c r="BT4000" s="25"/>
      <c r="BU4000" s="25"/>
      <c r="BV4000" s="25"/>
      <c r="BW4000" s="25"/>
      <c r="BX4000" s="25"/>
      <c r="BY4000" s="25"/>
      <c r="BZ4000" s="25"/>
      <c r="CA4000" s="25"/>
      <c r="CB4000" s="25"/>
      <c r="CC4000" s="25"/>
      <c r="CD4000" s="2" t="s">
        <v>78</v>
      </c>
      <c r="CE4000" s="2" t="s">
        <v>22394</v>
      </c>
      <c r="CF4000" s="25"/>
      <c r="CG4000" s="25"/>
      <c r="CH4000" s="25"/>
      <c r="CI4000" s="25"/>
      <c r="CJ4000" s="25"/>
    </row>
    <row r="4001" spans="1:88" x14ac:dyDescent="0.2">
      <c r="A4001" s="2" t="s">
        <v>14618</v>
      </c>
      <c r="B4001" s="2" t="s">
        <v>27042</v>
      </c>
      <c r="C4001" s="2" t="s">
        <v>10420</v>
      </c>
      <c r="D4001" s="2"/>
      <c r="E4001" s="2" t="s">
        <v>14618</v>
      </c>
      <c r="F4001" s="2" t="s">
        <v>14619</v>
      </c>
      <c r="G4001" s="2"/>
      <c r="H4001" s="2"/>
      <c r="I4001" s="2" t="s">
        <v>61</v>
      </c>
      <c r="J4001" s="2" t="s">
        <v>61</v>
      </c>
      <c r="K4001" s="2"/>
      <c r="L4001" s="43">
        <v>2017</v>
      </c>
      <c r="M4001" s="2" t="s">
        <v>133</v>
      </c>
      <c r="N4001" s="32">
        <v>25.173629999999999</v>
      </c>
      <c r="O4001" s="32">
        <v>55.271160000000002</v>
      </c>
      <c r="P4001" s="2" t="s">
        <v>2767</v>
      </c>
      <c r="Q4001" s="2" t="s">
        <v>65</v>
      </c>
      <c r="R4001" s="43" t="s">
        <v>16802</v>
      </c>
      <c r="S4001" s="41" t="s">
        <v>4851</v>
      </c>
      <c r="T4001" s="41" t="s">
        <v>18462</v>
      </c>
      <c r="U4001" s="2"/>
      <c r="V4001" s="2"/>
      <c r="W4001" s="41" t="s">
        <v>144</v>
      </c>
      <c r="X4001" s="2" t="s">
        <v>1598</v>
      </c>
      <c r="Y4001" s="2" t="s">
        <v>10437</v>
      </c>
      <c r="Z4001" s="5" t="s">
        <v>20</v>
      </c>
      <c r="AA4001" s="5" t="s">
        <v>10937</v>
      </c>
      <c r="AB4001" s="5" t="s">
        <v>18093</v>
      </c>
      <c r="AC4001" s="2" t="s">
        <v>3591</v>
      </c>
      <c r="AD4001" s="2">
        <v>1034500</v>
      </c>
      <c r="AE4001" s="5">
        <v>27</v>
      </c>
      <c r="AF4001" s="25"/>
      <c r="AG4001" s="29"/>
      <c r="AH4001" s="2" t="s">
        <v>3591</v>
      </c>
      <c r="AI4001" s="2">
        <v>2</v>
      </c>
      <c r="AJ4001" s="2" t="s">
        <v>3591</v>
      </c>
      <c r="AK4001" s="2"/>
      <c r="AL4001" s="2"/>
      <c r="AM4001" s="2"/>
      <c r="AN4001" s="2"/>
      <c r="AO4001" s="2"/>
      <c r="AP4001" s="25"/>
      <c r="AQ4001" s="25"/>
      <c r="AR4001" s="2"/>
      <c r="AS4001" s="2"/>
      <c r="AT4001" s="2"/>
      <c r="AU4001" s="25"/>
      <c r="AV4001" s="2"/>
      <c r="AW4001" s="2"/>
      <c r="AX4001" s="25"/>
      <c r="AY4001" s="25"/>
      <c r="AZ4001" s="25"/>
      <c r="BA4001" s="25"/>
      <c r="BB4001" s="25"/>
      <c r="BC4001" s="25"/>
      <c r="BD4001" s="25"/>
      <c r="BE4001" s="25"/>
      <c r="BF4001" s="25"/>
      <c r="BG4001" s="25"/>
      <c r="BH4001" s="25"/>
      <c r="BI4001" s="25"/>
      <c r="BJ4001" s="25"/>
      <c r="BK4001" s="25"/>
      <c r="BL4001" s="25"/>
      <c r="BM4001" s="25"/>
      <c r="BN4001" s="25"/>
      <c r="BO4001" s="25"/>
      <c r="BP4001" s="25"/>
      <c r="BQ4001" s="25"/>
      <c r="BR4001" s="25"/>
      <c r="BS4001" s="25"/>
      <c r="BT4001" s="25"/>
      <c r="BU4001" s="25"/>
      <c r="BV4001" s="25"/>
      <c r="BW4001" s="25"/>
      <c r="BX4001" s="25"/>
      <c r="BY4001" s="25"/>
      <c r="BZ4001" s="25"/>
      <c r="CA4001" s="25"/>
      <c r="CB4001" s="25"/>
      <c r="CC4001" s="25"/>
      <c r="CD4001" s="2" t="s">
        <v>78</v>
      </c>
      <c r="CE4001" s="2" t="s">
        <v>22395</v>
      </c>
      <c r="CF4001" s="25"/>
      <c r="CG4001" s="25"/>
      <c r="CH4001" s="25"/>
      <c r="CI4001" s="25"/>
      <c r="CJ4001" s="25"/>
    </row>
    <row r="4002" spans="1:88" x14ac:dyDescent="0.2">
      <c r="A4002" s="2" t="s">
        <v>14620</v>
      </c>
      <c r="B4002" s="2" t="s">
        <v>27043</v>
      </c>
      <c r="C4002" s="2" t="s">
        <v>10420</v>
      </c>
      <c r="D4002" s="2"/>
      <c r="E4002" s="2" t="s">
        <v>14620</v>
      </c>
      <c r="F4002" s="2" t="s">
        <v>14621</v>
      </c>
      <c r="G4002" s="2" t="s">
        <v>14622</v>
      </c>
      <c r="H4002" s="2"/>
      <c r="I4002" s="2" t="s">
        <v>61</v>
      </c>
      <c r="J4002" s="2" t="s">
        <v>61</v>
      </c>
      <c r="K4002" s="50" t="s">
        <v>61</v>
      </c>
      <c r="L4002" s="43">
        <v>2015</v>
      </c>
      <c r="M4002" s="2" t="s">
        <v>133</v>
      </c>
      <c r="N4002" s="32">
        <v>25.03828</v>
      </c>
      <c r="O4002" s="32">
        <v>55.13212</v>
      </c>
      <c r="P4002" s="2" t="s">
        <v>2767</v>
      </c>
      <c r="Q4002" s="2" t="s">
        <v>65</v>
      </c>
      <c r="R4002" s="43" t="s">
        <v>18854</v>
      </c>
      <c r="S4002" s="41" t="s">
        <v>272</v>
      </c>
      <c r="T4002" s="41" t="s">
        <v>18461</v>
      </c>
      <c r="U4002" s="2"/>
      <c r="V4002" s="2"/>
      <c r="W4002" s="41" t="s">
        <v>17589</v>
      </c>
      <c r="X4002" s="2" t="s">
        <v>1598</v>
      </c>
      <c r="Y4002" s="2" t="s">
        <v>102</v>
      </c>
      <c r="Z4002" s="5" t="s">
        <v>20</v>
      </c>
      <c r="AA4002" s="5" t="s">
        <v>16910</v>
      </c>
      <c r="AB4002" s="5" t="s">
        <v>16316</v>
      </c>
      <c r="AC4002" s="2" t="s">
        <v>5205</v>
      </c>
      <c r="AD4002" s="2">
        <v>1059102</v>
      </c>
      <c r="AE4002" s="5">
        <v>15.3</v>
      </c>
      <c r="AF4002" s="25"/>
      <c r="AG4002" s="29">
        <v>3</v>
      </c>
      <c r="AH4002" s="2" t="s">
        <v>17974</v>
      </c>
      <c r="AI4002" s="2">
        <v>4</v>
      </c>
      <c r="AJ4002" s="2">
        <v>3</v>
      </c>
      <c r="AK4002" s="2"/>
      <c r="AL4002" s="2"/>
      <c r="AM4002" s="2"/>
      <c r="AN4002" s="2"/>
      <c r="AO4002" s="2"/>
      <c r="AP4002" s="25"/>
      <c r="AQ4002" s="25"/>
      <c r="AR4002" s="2"/>
      <c r="AS4002" s="2"/>
      <c r="AT4002" s="2"/>
      <c r="AU4002" s="25"/>
      <c r="AV4002" s="2"/>
      <c r="AW4002" s="2"/>
      <c r="AX4002" s="25"/>
      <c r="AY4002" s="25"/>
      <c r="AZ4002" s="25"/>
      <c r="BA4002" s="25"/>
      <c r="BB4002" s="25"/>
      <c r="BC4002" s="25"/>
      <c r="BD4002" s="25"/>
      <c r="BE4002" s="25"/>
      <c r="BF4002" s="25"/>
      <c r="BG4002" s="25"/>
      <c r="BH4002" s="25"/>
      <c r="BI4002" s="25"/>
      <c r="BJ4002" s="25"/>
      <c r="BK4002" s="25"/>
      <c r="BL4002" s="25"/>
      <c r="BM4002" s="25"/>
      <c r="BN4002" s="25"/>
      <c r="BO4002" s="25"/>
      <c r="BP4002" s="25"/>
      <c r="BQ4002" s="25"/>
      <c r="BR4002" s="25"/>
      <c r="BS4002" s="25"/>
      <c r="BT4002" s="25"/>
      <c r="BU4002" s="25"/>
      <c r="BV4002" s="25"/>
      <c r="BW4002" s="25"/>
      <c r="BX4002" s="25"/>
      <c r="BY4002" s="25"/>
      <c r="BZ4002" s="25"/>
      <c r="CA4002" s="25"/>
      <c r="CB4002" s="25"/>
      <c r="CC4002" s="25"/>
      <c r="CD4002" s="2" t="s">
        <v>78</v>
      </c>
      <c r="CE4002" s="2" t="s">
        <v>22396</v>
      </c>
      <c r="CF4002" s="25"/>
      <c r="CG4002" s="25"/>
      <c r="CH4002" s="25"/>
      <c r="CI4002" s="25"/>
      <c r="CJ4002" s="25"/>
    </row>
    <row r="4003" spans="1:88" x14ac:dyDescent="0.2">
      <c r="A4003" s="2" t="s">
        <v>14623</v>
      </c>
      <c r="B4003" s="2" t="s">
        <v>27044</v>
      </c>
      <c r="C4003" s="2" t="s">
        <v>10420</v>
      </c>
      <c r="D4003" s="2"/>
      <c r="E4003" s="2" t="s">
        <v>14623</v>
      </c>
      <c r="F4003" s="2" t="s">
        <v>14624</v>
      </c>
      <c r="G4003" s="2" t="s">
        <v>14625</v>
      </c>
      <c r="H4003" s="2"/>
      <c r="I4003" s="2" t="s">
        <v>61</v>
      </c>
      <c r="J4003" s="2" t="s">
        <v>61</v>
      </c>
      <c r="K4003" s="50" t="s">
        <v>61</v>
      </c>
      <c r="L4003" s="43">
        <v>2017</v>
      </c>
      <c r="M4003" s="2" t="s">
        <v>133</v>
      </c>
      <c r="N4003" s="32">
        <v>25.26728</v>
      </c>
      <c r="O4003" s="32">
        <v>55.29522</v>
      </c>
      <c r="P4003" s="2" t="s">
        <v>2767</v>
      </c>
      <c r="Q4003" s="2" t="s">
        <v>65</v>
      </c>
      <c r="R4003" s="43" t="s">
        <v>18854</v>
      </c>
      <c r="S4003" s="41" t="s">
        <v>272</v>
      </c>
      <c r="T4003" s="41" t="s">
        <v>18461</v>
      </c>
      <c r="U4003" s="2"/>
      <c r="V4003" s="2"/>
      <c r="W4003" s="41" t="s">
        <v>17589</v>
      </c>
      <c r="X4003" s="2" t="s">
        <v>1598</v>
      </c>
      <c r="Y4003" s="2" t="s">
        <v>10437</v>
      </c>
      <c r="Z4003" s="5" t="s">
        <v>10423</v>
      </c>
      <c r="AA4003" s="5" t="s">
        <v>10937</v>
      </c>
      <c r="AB4003" s="5" t="s">
        <v>18093</v>
      </c>
      <c r="AC4003" s="2" t="s">
        <v>5247</v>
      </c>
      <c r="AD4003" s="2">
        <v>1011200</v>
      </c>
      <c r="AE4003" s="5">
        <v>20</v>
      </c>
      <c r="AF4003" s="25"/>
      <c r="AG4003" s="29">
        <v>3</v>
      </c>
      <c r="AH4003" s="2" t="s">
        <v>17978</v>
      </c>
      <c r="AI4003" s="2">
        <v>3</v>
      </c>
      <c r="AJ4003" s="2">
        <v>3</v>
      </c>
      <c r="AK4003" s="2"/>
      <c r="AL4003" s="2"/>
      <c r="AM4003" s="2"/>
      <c r="AN4003" s="2"/>
      <c r="AO4003" s="2"/>
      <c r="AP4003" s="25"/>
      <c r="AQ4003" s="25"/>
      <c r="AR4003" s="2"/>
      <c r="AS4003" s="2"/>
      <c r="AT4003" s="2"/>
      <c r="AU4003" s="25"/>
      <c r="AV4003" s="2"/>
      <c r="AW4003" s="2"/>
      <c r="AX4003" s="25"/>
      <c r="AY4003" s="25"/>
      <c r="AZ4003" s="25"/>
      <c r="BA4003" s="25"/>
      <c r="BB4003" s="25"/>
      <c r="BC4003" s="25"/>
      <c r="BD4003" s="25"/>
      <c r="BE4003" s="25"/>
      <c r="BF4003" s="25"/>
      <c r="BG4003" s="25"/>
      <c r="BH4003" s="25"/>
      <c r="BI4003" s="25"/>
      <c r="BJ4003" s="25"/>
      <c r="BK4003" s="25"/>
      <c r="BL4003" s="25"/>
      <c r="BM4003" s="25"/>
      <c r="BN4003" s="25"/>
      <c r="BO4003" s="25"/>
      <c r="BP4003" s="25"/>
      <c r="BQ4003" s="25"/>
      <c r="BR4003" s="25"/>
      <c r="BS4003" s="25"/>
      <c r="BT4003" s="25"/>
      <c r="BU4003" s="25"/>
      <c r="BV4003" s="25"/>
      <c r="BW4003" s="25"/>
      <c r="BX4003" s="25"/>
      <c r="BY4003" s="25"/>
      <c r="BZ4003" s="25"/>
      <c r="CA4003" s="25"/>
      <c r="CB4003" s="25"/>
      <c r="CC4003" s="25"/>
      <c r="CD4003" s="2" t="s">
        <v>78</v>
      </c>
      <c r="CE4003" s="2" t="s">
        <v>22397</v>
      </c>
      <c r="CF4003" s="25"/>
      <c r="CG4003" s="25"/>
      <c r="CH4003" s="25"/>
      <c r="CI4003" s="25"/>
      <c r="CJ4003" s="25"/>
    </row>
    <row r="4004" spans="1:88" x14ac:dyDescent="0.2">
      <c r="A4004" s="2" t="s">
        <v>14626</v>
      </c>
      <c r="B4004" s="2" t="s">
        <v>27045</v>
      </c>
      <c r="C4004" s="2" t="s">
        <v>10420</v>
      </c>
      <c r="D4004" s="2"/>
      <c r="E4004" s="2" t="s">
        <v>14626</v>
      </c>
      <c r="F4004" s="2" t="s">
        <v>14627</v>
      </c>
      <c r="G4004" s="2" t="s">
        <v>14628</v>
      </c>
      <c r="H4004" s="2"/>
      <c r="I4004" s="2" t="s">
        <v>61</v>
      </c>
      <c r="J4004" s="2" t="s">
        <v>61</v>
      </c>
      <c r="K4004" s="50" t="s">
        <v>61</v>
      </c>
      <c r="L4004" s="43">
        <v>2017</v>
      </c>
      <c r="M4004" s="2" t="s">
        <v>133</v>
      </c>
      <c r="N4004" s="32">
        <v>25.194610000000001</v>
      </c>
      <c r="O4004" s="32">
        <v>55.40802</v>
      </c>
      <c r="P4004" s="2" t="s">
        <v>2767</v>
      </c>
      <c r="Q4004" s="2" t="s">
        <v>65</v>
      </c>
      <c r="R4004" s="43" t="s">
        <v>16802</v>
      </c>
      <c r="S4004" s="41" t="s">
        <v>4851</v>
      </c>
      <c r="T4004" s="41" t="s">
        <v>18462</v>
      </c>
      <c r="U4004" s="2"/>
      <c r="V4004" s="2"/>
      <c r="W4004" s="41" t="s">
        <v>17589</v>
      </c>
      <c r="X4004" s="2" t="s">
        <v>1598</v>
      </c>
      <c r="Y4004" s="2" t="s">
        <v>102</v>
      </c>
      <c r="Z4004" s="5" t="s">
        <v>10423</v>
      </c>
      <c r="AA4004" s="5" t="s">
        <v>16910</v>
      </c>
      <c r="AB4004" s="5" t="s">
        <v>16316</v>
      </c>
      <c r="AC4004" s="2" t="s">
        <v>5205</v>
      </c>
      <c r="AD4004" s="2">
        <v>1042200</v>
      </c>
      <c r="AE4004" s="5">
        <v>30</v>
      </c>
      <c r="AF4004" s="25"/>
      <c r="AG4004" s="29">
        <v>3</v>
      </c>
      <c r="AH4004" s="2" t="s">
        <v>17974</v>
      </c>
      <c r="AI4004" s="2">
        <v>4</v>
      </c>
      <c r="AJ4004" s="2">
        <v>3</v>
      </c>
      <c r="AK4004" s="2" t="s">
        <v>18943</v>
      </c>
      <c r="AL4004" s="2"/>
      <c r="AM4004" s="2"/>
      <c r="AN4004" s="2"/>
      <c r="AO4004" s="2"/>
      <c r="AP4004" s="25"/>
      <c r="AQ4004" s="25"/>
      <c r="AR4004" s="2"/>
      <c r="AS4004" s="2"/>
      <c r="AT4004" s="2"/>
      <c r="AU4004" s="25"/>
      <c r="AV4004" s="2"/>
      <c r="AW4004" s="2"/>
      <c r="AX4004" s="25"/>
      <c r="AY4004" s="25"/>
      <c r="AZ4004" s="25"/>
      <c r="BA4004" s="25"/>
      <c r="BB4004" s="25"/>
      <c r="BC4004" s="25"/>
      <c r="BD4004" s="25"/>
      <c r="BE4004" s="25"/>
      <c r="BF4004" s="25"/>
      <c r="BG4004" s="25"/>
      <c r="BH4004" s="25"/>
      <c r="BI4004" s="25"/>
      <c r="BJ4004" s="25"/>
      <c r="BK4004" s="25"/>
      <c r="BL4004" s="25"/>
      <c r="BM4004" s="25"/>
      <c r="BN4004" s="25"/>
      <c r="BO4004" s="25"/>
      <c r="BP4004" s="25"/>
      <c r="BQ4004" s="25"/>
      <c r="BR4004" s="25"/>
      <c r="BS4004" s="25"/>
      <c r="BT4004" s="25"/>
      <c r="BU4004" s="25"/>
      <c r="BV4004" s="25"/>
      <c r="BW4004" s="25"/>
      <c r="BX4004" s="25"/>
      <c r="BY4004" s="25"/>
      <c r="BZ4004" s="25"/>
      <c r="CA4004" s="25"/>
      <c r="CB4004" s="25"/>
      <c r="CC4004" s="25"/>
      <c r="CD4004" s="2" t="s">
        <v>78</v>
      </c>
      <c r="CE4004" s="2" t="s">
        <v>22398</v>
      </c>
      <c r="CF4004" s="25"/>
      <c r="CG4004" s="25"/>
      <c r="CH4004" s="25"/>
      <c r="CI4004" s="25"/>
      <c r="CJ4004" s="25"/>
    </row>
    <row r="4005" spans="1:88" x14ac:dyDescent="0.2">
      <c r="A4005" s="2" t="s">
        <v>14629</v>
      </c>
      <c r="B4005" s="2" t="s">
        <v>27046</v>
      </c>
      <c r="C4005" s="2" t="s">
        <v>10420</v>
      </c>
      <c r="D4005" s="2"/>
      <c r="E4005" s="2" t="s">
        <v>14629</v>
      </c>
      <c r="F4005" s="2" t="s">
        <v>14630</v>
      </c>
      <c r="G4005" s="2" t="s">
        <v>14631</v>
      </c>
      <c r="H4005" s="2"/>
      <c r="I4005" s="2" t="s">
        <v>61</v>
      </c>
      <c r="J4005" s="2" t="s">
        <v>61</v>
      </c>
      <c r="K4005" s="50" t="s">
        <v>61</v>
      </c>
      <c r="L4005" s="43">
        <v>2014</v>
      </c>
      <c r="M4005" s="2" t="s">
        <v>133</v>
      </c>
      <c r="N4005" s="32">
        <v>25.225919999999999</v>
      </c>
      <c r="O4005" s="32">
        <v>55.410989999999998</v>
      </c>
      <c r="P4005" s="2" t="s">
        <v>2767</v>
      </c>
      <c r="Q4005" s="2" t="s">
        <v>65</v>
      </c>
      <c r="R4005" s="43" t="s">
        <v>18854</v>
      </c>
      <c r="S4005" s="41" t="s">
        <v>1554</v>
      </c>
      <c r="T4005" s="41" t="s">
        <v>18460</v>
      </c>
      <c r="U4005" s="2"/>
      <c r="V4005" s="2"/>
      <c r="W4005" s="41" t="s">
        <v>17589</v>
      </c>
      <c r="X4005" s="2" t="s">
        <v>1598</v>
      </c>
      <c r="Y4005" s="2" t="s">
        <v>10437</v>
      </c>
      <c r="Z4005" s="5" t="s">
        <v>10423</v>
      </c>
      <c r="AA4005" s="5" t="s">
        <v>16910</v>
      </c>
      <c r="AB4005" s="5" t="s">
        <v>18090</v>
      </c>
      <c r="AC4005" s="2" t="s">
        <v>5247</v>
      </c>
      <c r="AD4005" s="2">
        <v>1025100</v>
      </c>
      <c r="AE4005" s="5">
        <v>20</v>
      </c>
      <c r="AF4005" s="25"/>
      <c r="AG4005" s="29">
        <v>3</v>
      </c>
      <c r="AH4005" s="2" t="s">
        <v>17978</v>
      </c>
      <c r="AI4005" s="2">
        <v>3</v>
      </c>
      <c r="AJ4005" s="2">
        <v>3</v>
      </c>
      <c r="AK4005" s="2"/>
      <c r="AL4005" s="2"/>
      <c r="AM4005" s="2"/>
      <c r="AN4005" s="2"/>
      <c r="AO4005" s="2"/>
      <c r="AP4005" s="25"/>
      <c r="AQ4005" s="25"/>
      <c r="AR4005" s="2"/>
      <c r="AS4005" s="2"/>
      <c r="AT4005" s="2"/>
      <c r="AU4005" s="25"/>
      <c r="AV4005" s="2"/>
      <c r="AW4005" s="2"/>
      <c r="AX4005" s="25"/>
      <c r="AY4005" s="25"/>
      <c r="AZ4005" s="25"/>
      <c r="BA4005" s="25"/>
      <c r="BB4005" s="25"/>
      <c r="BC4005" s="25"/>
      <c r="BD4005" s="25"/>
      <c r="BE4005" s="25"/>
      <c r="BF4005" s="25"/>
      <c r="BG4005" s="25"/>
      <c r="BH4005" s="25"/>
      <c r="BI4005" s="25"/>
      <c r="BJ4005" s="25"/>
      <c r="BK4005" s="25"/>
      <c r="BL4005" s="25"/>
      <c r="BM4005" s="25"/>
      <c r="BN4005" s="25"/>
      <c r="BO4005" s="25"/>
      <c r="BP4005" s="25"/>
      <c r="BQ4005" s="25"/>
      <c r="BR4005" s="25"/>
      <c r="BS4005" s="25"/>
      <c r="BT4005" s="25"/>
      <c r="BU4005" s="25"/>
      <c r="BV4005" s="25"/>
      <c r="BW4005" s="25"/>
      <c r="BX4005" s="25"/>
      <c r="BY4005" s="25"/>
      <c r="BZ4005" s="25"/>
      <c r="CA4005" s="25"/>
      <c r="CB4005" s="25"/>
      <c r="CC4005" s="25"/>
      <c r="CD4005" s="2" t="s">
        <v>78</v>
      </c>
      <c r="CE4005" s="2" t="s">
        <v>22399</v>
      </c>
      <c r="CF4005" s="25"/>
      <c r="CG4005" s="25"/>
      <c r="CH4005" s="25"/>
      <c r="CI4005" s="25"/>
      <c r="CJ4005" s="25"/>
    </row>
    <row r="4006" spans="1:88" x14ac:dyDescent="0.2">
      <c r="A4006" s="2" t="s">
        <v>14632</v>
      </c>
      <c r="B4006" s="2" t="s">
        <v>27047</v>
      </c>
      <c r="C4006" s="2" t="s">
        <v>10420</v>
      </c>
      <c r="D4006" s="2"/>
      <c r="E4006" s="2" t="s">
        <v>14632</v>
      </c>
      <c r="F4006" s="2" t="s">
        <v>14633</v>
      </c>
      <c r="G4006" s="2" t="s">
        <v>14634</v>
      </c>
      <c r="H4006" s="2"/>
      <c r="I4006" s="2" t="s">
        <v>61</v>
      </c>
      <c r="J4006" s="2" t="s">
        <v>61</v>
      </c>
      <c r="K4006" s="50" t="s">
        <v>61</v>
      </c>
      <c r="L4006" s="43">
        <v>2014</v>
      </c>
      <c r="M4006" s="2" t="s">
        <v>133</v>
      </c>
      <c r="N4006" s="32">
        <v>25.21688</v>
      </c>
      <c r="O4006" s="32">
        <v>55.410539999999997</v>
      </c>
      <c r="P4006" s="2" t="s">
        <v>2767</v>
      </c>
      <c r="Q4006" s="2" t="s">
        <v>65</v>
      </c>
      <c r="R4006" s="43" t="s">
        <v>18854</v>
      </c>
      <c r="S4006" s="41" t="s">
        <v>1554</v>
      </c>
      <c r="T4006" s="41" t="s">
        <v>18460</v>
      </c>
      <c r="U4006" s="2"/>
      <c r="V4006" s="2"/>
      <c r="W4006" s="41" t="s">
        <v>17589</v>
      </c>
      <c r="X4006" s="2" t="s">
        <v>1598</v>
      </c>
      <c r="Y4006" s="2" t="s">
        <v>76</v>
      </c>
      <c r="Z4006" s="5" t="s">
        <v>10423</v>
      </c>
      <c r="AA4006" s="5" t="s">
        <v>16910</v>
      </c>
      <c r="AB4006" s="5" t="s">
        <v>16317</v>
      </c>
      <c r="AC4006" s="2" t="s">
        <v>5247</v>
      </c>
      <c r="AD4006" s="2">
        <v>1025100</v>
      </c>
      <c r="AE4006" s="5">
        <v>20</v>
      </c>
      <c r="AF4006" s="25"/>
      <c r="AG4006" s="29">
        <v>3</v>
      </c>
      <c r="AH4006" s="2" t="s">
        <v>17978</v>
      </c>
      <c r="AI4006" s="2">
        <v>3</v>
      </c>
      <c r="AJ4006" s="2">
        <v>3</v>
      </c>
      <c r="AK4006" s="2"/>
      <c r="AL4006" s="2"/>
      <c r="AM4006" s="2"/>
      <c r="AN4006" s="2"/>
      <c r="AO4006" s="2"/>
      <c r="AP4006" s="25"/>
      <c r="AQ4006" s="25"/>
      <c r="AR4006" s="2"/>
      <c r="AS4006" s="2"/>
      <c r="AT4006" s="2"/>
      <c r="AU4006" s="25"/>
      <c r="AV4006" s="2"/>
      <c r="AW4006" s="2"/>
      <c r="AX4006" s="25"/>
      <c r="AY4006" s="25"/>
      <c r="AZ4006" s="25"/>
      <c r="BA4006" s="25"/>
      <c r="BB4006" s="25"/>
      <c r="BC4006" s="25"/>
      <c r="BD4006" s="25"/>
      <c r="BE4006" s="25"/>
      <c r="BF4006" s="25"/>
      <c r="BG4006" s="25"/>
      <c r="BH4006" s="25"/>
      <c r="BI4006" s="25"/>
      <c r="BJ4006" s="25"/>
      <c r="BK4006" s="25"/>
      <c r="BL4006" s="25"/>
      <c r="BM4006" s="25"/>
      <c r="BN4006" s="25"/>
      <c r="BO4006" s="25"/>
      <c r="BP4006" s="25"/>
      <c r="BQ4006" s="25"/>
      <c r="BR4006" s="25"/>
      <c r="BS4006" s="25"/>
      <c r="BT4006" s="25"/>
      <c r="BU4006" s="25"/>
      <c r="BV4006" s="25"/>
      <c r="BW4006" s="25"/>
      <c r="BX4006" s="25"/>
      <c r="BY4006" s="25"/>
      <c r="BZ4006" s="25"/>
      <c r="CA4006" s="25"/>
      <c r="CB4006" s="25"/>
      <c r="CC4006" s="25"/>
      <c r="CD4006" s="2" t="s">
        <v>71</v>
      </c>
      <c r="CE4006" s="2">
        <v>0</v>
      </c>
      <c r="CF4006" s="25"/>
      <c r="CG4006" s="25"/>
      <c r="CH4006" s="25"/>
      <c r="CI4006" s="25"/>
      <c r="CJ4006" s="25"/>
    </row>
    <row r="4007" spans="1:88" x14ac:dyDescent="0.2">
      <c r="A4007" s="2" t="s">
        <v>14635</v>
      </c>
      <c r="B4007" s="2" t="s">
        <v>27048</v>
      </c>
      <c r="C4007" s="2" t="s">
        <v>10420</v>
      </c>
      <c r="D4007" s="2"/>
      <c r="E4007" s="2" t="s">
        <v>14635</v>
      </c>
      <c r="F4007" s="2" t="s">
        <v>14636</v>
      </c>
      <c r="G4007" s="2" t="s">
        <v>14637</v>
      </c>
      <c r="H4007" s="2"/>
      <c r="I4007" s="2" t="s">
        <v>61</v>
      </c>
      <c r="J4007" s="2" t="s">
        <v>61</v>
      </c>
      <c r="K4007" s="50" t="s">
        <v>61</v>
      </c>
      <c r="L4007" s="43">
        <v>2016</v>
      </c>
      <c r="M4007" s="2" t="s">
        <v>133</v>
      </c>
      <c r="N4007" s="32">
        <v>25.224509999999999</v>
      </c>
      <c r="O4007" s="32">
        <v>55.417020000000001</v>
      </c>
      <c r="P4007" s="2" t="s">
        <v>2767</v>
      </c>
      <c r="Q4007" s="2" t="s">
        <v>65</v>
      </c>
      <c r="R4007" s="43" t="s">
        <v>18854</v>
      </c>
      <c r="S4007" s="41" t="s">
        <v>272</v>
      </c>
      <c r="T4007" s="41" t="s">
        <v>18461</v>
      </c>
      <c r="U4007" s="2"/>
      <c r="V4007" s="2"/>
      <c r="W4007" s="41" t="s">
        <v>17589</v>
      </c>
      <c r="X4007" s="2" t="s">
        <v>1598</v>
      </c>
      <c r="Y4007" s="2" t="s">
        <v>76</v>
      </c>
      <c r="Z4007" s="5" t="s">
        <v>10423</v>
      </c>
      <c r="AA4007" s="5" t="s">
        <v>16910</v>
      </c>
      <c r="AB4007" s="5" t="s">
        <v>16317</v>
      </c>
      <c r="AC4007" s="2" t="s">
        <v>5247</v>
      </c>
      <c r="AD4007" s="2">
        <v>1025100</v>
      </c>
      <c r="AE4007" s="5">
        <v>13.5</v>
      </c>
      <c r="AF4007" s="25"/>
      <c r="AG4007" s="29">
        <v>3</v>
      </c>
      <c r="AH4007" s="2" t="s">
        <v>17978</v>
      </c>
      <c r="AI4007" s="2">
        <v>3</v>
      </c>
      <c r="AJ4007" s="2">
        <v>3</v>
      </c>
      <c r="AK4007" s="2"/>
      <c r="AL4007" s="2"/>
      <c r="AM4007" s="2"/>
      <c r="AN4007" s="2"/>
      <c r="AO4007" s="2"/>
      <c r="AP4007" s="25"/>
      <c r="AQ4007" s="25"/>
      <c r="AR4007" s="2"/>
      <c r="AS4007" s="2"/>
      <c r="AT4007" s="2"/>
      <c r="AU4007" s="25"/>
      <c r="AV4007" s="2"/>
      <c r="AW4007" s="2"/>
      <c r="AX4007" s="25"/>
      <c r="AY4007" s="25"/>
      <c r="AZ4007" s="25"/>
      <c r="BA4007" s="25"/>
      <c r="BB4007" s="25"/>
      <c r="BC4007" s="25"/>
      <c r="BD4007" s="25"/>
      <c r="BE4007" s="25"/>
      <c r="BF4007" s="25"/>
      <c r="BG4007" s="25"/>
      <c r="BH4007" s="25"/>
      <c r="BI4007" s="25"/>
      <c r="BJ4007" s="25"/>
      <c r="BK4007" s="25"/>
      <c r="BL4007" s="25"/>
      <c r="BM4007" s="25"/>
      <c r="BN4007" s="25"/>
      <c r="BO4007" s="25"/>
      <c r="BP4007" s="25"/>
      <c r="BQ4007" s="25"/>
      <c r="BR4007" s="25"/>
      <c r="BS4007" s="25"/>
      <c r="BT4007" s="25"/>
      <c r="BU4007" s="25"/>
      <c r="BV4007" s="25"/>
      <c r="BW4007" s="25"/>
      <c r="BX4007" s="25"/>
      <c r="BY4007" s="25"/>
      <c r="BZ4007" s="25"/>
      <c r="CA4007" s="25"/>
      <c r="CB4007" s="25"/>
      <c r="CC4007" s="25"/>
      <c r="CD4007" s="2" t="s">
        <v>78</v>
      </c>
      <c r="CE4007" s="2" t="s">
        <v>22400</v>
      </c>
      <c r="CF4007" s="25"/>
      <c r="CG4007" s="25"/>
      <c r="CH4007" s="25"/>
      <c r="CI4007" s="25"/>
      <c r="CJ4007" s="25"/>
    </row>
    <row r="4008" spans="1:88" x14ac:dyDescent="0.2">
      <c r="A4008" s="2" t="s">
        <v>14638</v>
      </c>
      <c r="B4008" s="2" t="s">
        <v>27049</v>
      </c>
      <c r="C4008" s="2" t="s">
        <v>10420</v>
      </c>
      <c r="D4008" s="2"/>
      <c r="E4008" s="2" t="s">
        <v>14638</v>
      </c>
      <c r="F4008" s="2" t="s">
        <v>14639</v>
      </c>
      <c r="G4008" s="2" t="s">
        <v>14640</v>
      </c>
      <c r="H4008" s="2"/>
      <c r="I4008" s="2" t="s">
        <v>61</v>
      </c>
      <c r="J4008" s="2" t="s">
        <v>61</v>
      </c>
      <c r="K4008" s="50" t="s">
        <v>61</v>
      </c>
      <c r="L4008" s="43">
        <v>2016</v>
      </c>
      <c r="M4008" s="2" t="s">
        <v>133</v>
      </c>
      <c r="N4008" s="32">
        <v>24.982060000000001</v>
      </c>
      <c r="O4008" s="32">
        <v>55.169510000000002</v>
      </c>
      <c r="P4008" s="2" t="s">
        <v>2767</v>
      </c>
      <c r="Q4008" s="2" t="s">
        <v>65</v>
      </c>
      <c r="R4008" s="43" t="s">
        <v>18854</v>
      </c>
      <c r="S4008" s="41" t="s">
        <v>1554</v>
      </c>
      <c r="T4008" s="41" t="s">
        <v>18460</v>
      </c>
      <c r="U4008" s="2"/>
      <c r="V4008" s="2"/>
      <c r="W4008" s="41" t="s">
        <v>17589</v>
      </c>
      <c r="X4008" s="2" t="s">
        <v>1598</v>
      </c>
      <c r="Y4008" s="2" t="s">
        <v>76</v>
      </c>
      <c r="Z4008" s="5" t="s">
        <v>10423</v>
      </c>
      <c r="AA4008" s="5" t="s">
        <v>16910</v>
      </c>
      <c r="AB4008" s="5" t="s">
        <v>16317</v>
      </c>
      <c r="AC4008" s="2" t="s">
        <v>5205</v>
      </c>
      <c r="AD4008" s="2">
        <v>1059801</v>
      </c>
      <c r="AE4008" s="5">
        <v>35</v>
      </c>
      <c r="AF4008" s="25"/>
      <c r="AG4008" s="29">
        <v>3</v>
      </c>
      <c r="AH4008" s="2" t="s">
        <v>17974</v>
      </c>
      <c r="AI4008" s="2">
        <v>3</v>
      </c>
      <c r="AJ4008" s="2">
        <v>3</v>
      </c>
      <c r="AK4008" s="2"/>
      <c r="AL4008" s="2"/>
      <c r="AM4008" s="2"/>
      <c r="AN4008" s="2"/>
      <c r="AO4008" s="2"/>
      <c r="AP4008" s="25"/>
      <c r="AQ4008" s="25"/>
      <c r="AR4008" s="2"/>
      <c r="AS4008" s="2"/>
      <c r="AT4008" s="2"/>
      <c r="AU4008" s="25"/>
      <c r="AV4008" s="2"/>
      <c r="AW4008" s="2"/>
      <c r="AX4008" s="25"/>
      <c r="AY4008" s="25"/>
      <c r="AZ4008" s="25"/>
      <c r="BA4008" s="25"/>
      <c r="BB4008" s="25"/>
      <c r="BC4008" s="25"/>
      <c r="BD4008" s="25"/>
      <c r="BE4008" s="25"/>
      <c r="BF4008" s="25"/>
      <c r="BG4008" s="25"/>
      <c r="BH4008" s="25"/>
      <c r="BI4008" s="25"/>
      <c r="BJ4008" s="25"/>
      <c r="BK4008" s="25"/>
      <c r="BL4008" s="25"/>
      <c r="BM4008" s="25"/>
      <c r="BN4008" s="25"/>
      <c r="BO4008" s="25"/>
      <c r="BP4008" s="25"/>
      <c r="BQ4008" s="25"/>
      <c r="BR4008" s="25"/>
      <c r="BS4008" s="25"/>
      <c r="BT4008" s="25"/>
      <c r="BU4008" s="25"/>
      <c r="BV4008" s="25"/>
      <c r="BW4008" s="25"/>
      <c r="BX4008" s="25"/>
      <c r="BY4008" s="25"/>
      <c r="BZ4008" s="25"/>
      <c r="CA4008" s="25"/>
      <c r="CB4008" s="25"/>
      <c r="CC4008" s="25"/>
      <c r="CD4008" s="2" t="s">
        <v>71</v>
      </c>
      <c r="CE4008" s="2">
        <v>0</v>
      </c>
      <c r="CF4008" s="25"/>
      <c r="CG4008" s="25"/>
      <c r="CH4008" s="25"/>
      <c r="CI4008" s="25"/>
      <c r="CJ4008" s="25"/>
    </row>
    <row r="4009" spans="1:88" x14ac:dyDescent="0.2">
      <c r="A4009" s="2" t="s">
        <v>14641</v>
      </c>
      <c r="B4009" s="2" t="s">
        <v>27050</v>
      </c>
      <c r="C4009" s="2" t="s">
        <v>10420</v>
      </c>
      <c r="D4009" s="2"/>
      <c r="E4009" s="2" t="s">
        <v>14641</v>
      </c>
      <c r="F4009" s="2" t="s">
        <v>14642</v>
      </c>
      <c r="G4009" s="2" t="s">
        <v>14643</v>
      </c>
      <c r="H4009" s="2"/>
      <c r="I4009" s="2" t="s">
        <v>61</v>
      </c>
      <c r="J4009" s="2" t="s">
        <v>61</v>
      </c>
      <c r="K4009" s="50" t="s">
        <v>61</v>
      </c>
      <c r="L4009" s="43">
        <v>2015</v>
      </c>
      <c r="M4009" s="2" t="s">
        <v>133</v>
      </c>
      <c r="N4009" s="32">
        <v>24.940709999999999</v>
      </c>
      <c r="O4009" s="32">
        <v>55.057949999999998</v>
      </c>
      <c r="P4009" s="2" t="s">
        <v>2767</v>
      </c>
      <c r="Q4009" s="2" t="s">
        <v>65</v>
      </c>
      <c r="R4009" s="43" t="s">
        <v>18854</v>
      </c>
      <c r="S4009" s="41" t="s">
        <v>134</v>
      </c>
      <c r="T4009" s="41" t="s">
        <v>18460</v>
      </c>
      <c r="U4009" s="2"/>
      <c r="V4009" s="2"/>
      <c r="W4009" s="41" t="s">
        <v>17589</v>
      </c>
      <c r="X4009" s="2" t="s">
        <v>1598</v>
      </c>
      <c r="Y4009" s="2" t="s">
        <v>69</v>
      </c>
      <c r="Z4009" s="5" t="s">
        <v>10423</v>
      </c>
      <c r="AA4009" s="5" t="s">
        <v>16910</v>
      </c>
      <c r="AB4009" s="5" t="s">
        <v>70</v>
      </c>
      <c r="AC4009" s="2" t="s">
        <v>5247</v>
      </c>
      <c r="AD4009" s="2">
        <v>1051600</v>
      </c>
      <c r="AE4009" s="5">
        <v>28.5</v>
      </c>
      <c r="AF4009" s="25"/>
      <c r="AG4009" s="29">
        <v>3</v>
      </c>
      <c r="AH4009" s="2" t="s">
        <v>17978</v>
      </c>
      <c r="AI4009" s="2">
        <v>3</v>
      </c>
      <c r="AJ4009" s="2">
        <v>3</v>
      </c>
      <c r="AK4009" s="2"/>
      <c r="AL4009" s="2"/>
      <c r="AM4009" s="2"/>
      <c r="AN4009" s="2"/>
      <c r="AO4009" s="2"/>
      <c r="AP4009" s="25"/>
      <c r="AQ4009" s="25"/>
      <c r="AR4009" s="2"/>
      <c r="AS4009" s="2"/>
      <c r="AT4009" s="2"/>
      <c r="AU4009" s="25"/>
      <c r="AV4009" s="2"/>
      <c r="AW4009" s="2"/>
      <c r="AX4009" s="25"/>
      <c r="AY4009" s="25"/>
      <c r="AZ4009" s="25"/>
      <c r="BA4009" s="25"/>
      <c r="BB4009" s="25"/>
      <c r="BC4009" s="25"/>
      <c r="BD4009" s="25"/>
      <c r="BE4009" s="25"/>
      <c r="BF4009" s="25"/>
      <c r="BG4009" s="25"/>
      <c r="BH4009" s="25"/>
      <c r="BI4009" s="25"/>
      <c r="BJ4009" s="25"/>
      <c r="BK4009" s="25"/>
      <c r="BL4009" s="25"/>
      <c r="BM4009" s="25"/>
      <c r="BN4009" s="25"/>
      <c r="BO4009" s="25"/>
      <c r="BP4009" s="25"/>
      <c r="BQ4009" s="25"/>
      <c r="BR4009" s="25"/>
      <c r="BS4009" s="25"/>
      <c r="BT4009" s="25"/>
      <c r="BU4009" s="25"/>
      <c r="BV4009" s="25"/>
      <c r="BW4009" s="25"/>
      <c r="BX4009" s="25"/>
      <c r="BY4009" s="25"/>
      <c r="BZ4009" s="25"/>
      <c r="CA4009" s="25"/>
      <c r="CB4009" s="25"/>
      <c r="CC4009" s="25"/>
      <c r="CD4009" s="2" t="s">
        <v>78</v>
      </c>
      <c r="CE4009" s="2" t="s">
        <v>22401</v>
      </c>
      <c r="CF4009" s="25"/>
      <c r="CG4009" s="25"/>
      <c r="CH4009" s="25"/>
      <c r="CI4009" s="25"/>
      <c r="CJ4009" s="25"/>
    </row>
    <row r="4010" spans="1:88" x14ac:dyDescent="0.2">
      <c r="A4010" s="2" t="s">
        <v>14644</v>
      </c>
      <c r="B4010" s="2" t="s">
        <v>27051</v>
      </c>
      <c r="C4010" s="2" t="s">
        <v>10420</v>
      </c>
      <c r="D4010" s="2"/>
      <c r="E4010" s="2" t="s">
        <v>14644</v>
      </c>
      <c r="F4010" s="2" t="s">
        <v>14645</v>
      </c>
      <c r="G4010" s="2" t="s">
        <v>14646</v>
      </c>
      <c r="H4010" s="2"/>
      <c r="I4010" s="2" t="s">
        <v>61</v>
      </c>
      <c r="J4010" s="2" t="s">
        <v>61</v>
      </c>
      <c r="K4010" s="50" t="s">
        <v>61</v>
      </c>
      <c r="L4010" s="43">
        <v>2016</v>
      </c>
      <c r="M4010" s="2" t="s">
        <v>133</v>
      </c>
      <c r="N4010" s="32">
        <v>25.204630000000002</v>
      </c>
      <c r="O4010" s="32">
        <v>55.26379</v>
      </c>
      <c r="P4010" s="2" t="s">
        <v>2767</v>
      </c>
      <c r="Q4010" s="2" t="s">
        <v>65</v>
      </c>
      <c r="R4010" s="43" t="s">
        <v>18854</v>
      </c>
      <c r="S4010" s="41" t="s">
        <v>272</v>
      </c>
      <c r="T4010" s="41" t="s">
        <v>18461</v>
      </c>
      <c r="U4010" s="2"/>
      <c r="V4010" s="2"/>
      <c r="W4010" s="41" t="s">
        <v>17589</v>
      </c>
      <c r="X4010" s="2" t="s">
        <v>1598</v>
      </c>
      <c r="Y4010" s="2" t="s">
        <v>102</v>
      </c>
      <c r="Z4010" s="5" t="s">
        <v>20</v>
      </c>
      <c r="AA4010" s="5" t="s">
        <v>16910</v>
      </c>
      <c r="AB4010" s="5" t="s">
        <v>16318</v>
      </c>
      <c r="AC4010" s="2" t="s">
        <v>5205</v>
      </c>
      <c r="AD4010" s="2">
        <v>1034300</v>
      </c>
      <c r="AE4010" s="5">
        <v>29</v>
      </c>
      <c r="AF4010" s="25"/>
      <c r="AG4010" s="29">
        <v>3</v>
      </c>
      <c r="AH4010" s="2" t="s">
        <v>17974</v>
      </c>
      <c r="AI4010" s="2">
        <v>4</v>
      </c>
      <c r="AJ4010" s="2">
        <v>3</v>
      </c>
      <c r="AK4010" s="2"/>
      <c r="AL4010" s="2"/>
      <c r="AM4010" s="2"/>
      <c r="AN4010" s="2"/>
      <c r="AO4010" s="2"/>
      <c r="AP4010" s="25"/>
      <c r="AQ4010" s="25"/>
      <c r="AR4010" s="2"/>
      <c r="AS4010" s="2"/>
      <c r="AT4010" s="2"/>
      <c r="AU4010" s="25"/>
      <c r="AV4010" s="2"/>
      <c r="AW4010" s="2"/>
      <c r="AX4010" s="25"/>
      <c r="AY4010" s="25"/>
      <c r="AZ4010" s="25"/>
      <c r="BA4010" s="25"/>
      <c r="BB4010" s="25"/>
      <c r="BC4010" s="25"/>
      <c r="BD4010" s="25"/>
      <c r="BE4010" s="25"/>
      <c r="BF4010" s="25"/>
      <c r="BG4010" s="25"/>
      <c r="BH4010" s="25"/>
      <c r="BI4010" s="25"/>
      <c r="BJ4010" s="25"/>
      <c r="BK4010" s="25"/>
      <c r="BL4010" s="25"/>
      <c r="BM4010" s="25"/>
      <c r="BN4010" s="25"/>
      <c r="BO4010" s="25"/>
      <c r="BP4010" s="25"/>
      <c r="BQ4010" s="25"/>
      <c r="BR4010" s="25"/>
      <c r="BS4010" s="25"/>
      <c r="BT4010" s="25"/>
      <c r="BU4010" s="25"/>
      <c r="BV4010" s="25"/>
      <c r="BW4010" s="25"/>
      <c r="BX4010" s="25"/>
      <c r="BY4010" s="25"/>
      <c r="BZ4010" s="25"/>
      <c r="CA4010" s="25"/>
      <c r="CB4010" s="25"/>
      <c r="CC4010" s="25"/>
      <c r="CD4010" s="2" t="s">
        <v>78</v>
      </c>
      <c r="CE4010" s="2" t="s">
        <v>22402</v>
      </c>
      <c r="CF4010" s="25"/>
      <c r="CG4010" s="25"/>
      <c r="CH4010" s="25"/>
      <c r="CI4010" s="25"/>
      <c r="CJ4010" s="25"/>
    </row>
    <row r="4011" spans="1:88" x14ac:dyDescent="0.2">
      <c r="A4011" s="2" t="s">
        <v>14647</v>
      </c>
      <c r="B4011" s="2" t="s">
        <v>27052</v>
      </c>
      <c r="C4011" s="2" t="s">
        <v>10420</v>
      </c>
      <c r="D4011" s="2"/>
      <c r="E4011" s="2" t="s">
        <v>14647</v>
      </c>
      <c r="F4011" s="2" t="s">
        <v>14648</v>
      </c>
      <c r="G4011" s="2" t="s">
        <v>14649</v>
      </c>
      <c r="H4011" s="2"/>
      <c r="I4011" s="2" t="s">
        <v>61</v>
      </c>
      <c r="J4011" s="2" t="s">
        <v>61</v>
      </c>
      <c r="K4011" s="50" t="s">
        <v>61</v>
      </c>
      <c r="L4011" s="43">
        <v>2016</v>
      </c>
      <c r="M4011" s="2" t="s">
        <v>133</v>
      </c>
      <c r="N4011" s="32">
        <v>25.23114</v>
      </c>
      <c r="O4011" s="32">
        <v>55.287799999999997</v>
      </c>
      <c r="P4011" s="2" t="s">
        <v>2767</v>
      </c>
      <c r="Q4011" s="2" t="s">
        <v>65</v>
      </c>
      <c r="R4011" s="43" t="s">
        <v>18854</v>
      </c>
      <c r="S4011" s="41" t="s">
        <v>272</v>
      </c>
      <c r="T4011" s="41" t="s">
        <v>18461</v>
      </c>
      <c r="U4011" s="2"/>
      <c r="V4011" s="2"/>
      <c r="W4011" s="41" t="s">
        <v>17589</v>
      </c>
      <c r="X4011" s="2" t="s">
        <v>1598</v>
      </c>
      <c r="Y4011" s="2" t="s">
        <v>102</v>
      </c>
      <c r="Z4011" s="5" t="s">
        <v>10423</v>
      </c>
      <c r="AA4011" s="5" t="s">
        <v>16910</v>
      </c>
      <c r="AB4011" s="5" t="s">
        <v>16316</v>
      </c>
      <c r="AC4011" s="2" t="s">
        <v>5205</v>
      </c>
      <c r="AD4011" s="2">
        <v>1032300</v>
      </c>
      <c r="AE4011" s="5">
        <v>38</v>
      </c>
      <c r="AF4011" s="25"/>
      <c r="AG4011" s="29">
        <v>3</v>
      </c>
      <c r="AH4011" s="2" t="s">
        <v>17974</v>
      </c>
      <c r="AI4011" s="2">
        <v>3</v>
      </c>
      <c r="AJ4011" s="2">
        <v>3</v>
      </c>
      <c r="AK4011" s="2"/>
      <c r="AL4011" s="2"/>
      <c r="AM4011" s="2"/>
      <c r="AN4011" s="2"/>
      <c r="AO4011" s="2"/>
      <c r="AP4011" s="25"/>
      <c r="AQ4011" s="25"/>
      <c r="AR4011" s="2"/>
      <c r="AS4011" s="2"/>
      <c r="AT4011" s="2"/>
      <c r="AU4011" s="25"/>
      <c r="AV4011" s="2"/>
      <c r="AW4011" s="2"/>
      <c r="AX4011" s="25"/>
      <c r="AY4011" s="25"/>
      <c r="AZ4011" s="25"/>
      <c r="BA4011" s="25"/>
      <c r="BB4011" s="25"/>
      <c r="BC4011" s="25"/>
      <c r="BD4011" s="25"/>
      <c r="BE4011" s="25"/>
      <c r="BF4011" s="25"/>
      <c r="BG4011" s="25"/>
      <c r="BH4011" s="25"/>
      <c r="BI4011" s="25"/>
      <c r="BJ4011" s="25"/>
      <c r="BK4011" s="25"/>
      <c r="BL4011" s="25"/>
      <c r="BM4011" s="25"/>
      <c r="BN4011" s="25"/>
      <c r="BO4011" s="25"/>
      <c r="BP4011" s="25"/>
      <c r="BQ4011" s="25"/>
      <c r="BR4011" s="25"/>
      <c r="BS4011" s="25"/>
      <c r="BT4011" s="25"/>
      <c r="BU4011" s="25"/>
      <c r="BV4011" s="25"/>
      <c r="BW4011" s="25"/>
      <c r="BX4011" s="25"/>
      <c r="BY4011" s="25"/>
      <c r="BZ4011" s="25"/>
      <c r="CA4011" s="25"/>
      <c r="CB4011" s="25"/>
      <c r="CC4011" s="25"/>
      <c r="CD4011" s="2" t="s">
        <v>78</v>
      </c>
      <c r="CE4011" s="2" t="s">
        <v>22403</v>
      </c>
      <c r="CF4011" s="25"/>
      <c r="CG4011" s="25"/>
      <c r="CH4011" s="25"/>
      <c r="CI4011" s="25"/>
      <c r="CJ4011" s="25"/>
    </row>
    <row r="4012" spans="1:88" x14ac:dyDescent="0.2">
      <c r="A4012" s="2" t="s">
        <v>14650</v>
      </c>
      <c r="B4012" s="2" t="s">
        <v>27053</v>
      </c>
      <c r="C4012" s="2" t="s">
        <v>10420</v>
      </c>
      <c r="D4012" s="2"/>
      <c r="E4012" s="2" t="s">
        <v>14650</v>
      </c>
      <c r="F4012" s="2" t="s">
        <v>14651</v>
      </c>
      <c r="G4012" s="2" t="s">
        <v>16170</v>
      </c>
      <c r="H4012" s="2"/>
      <c r="I4012" s="2" t="s">
        <v>61</v>
      </c>
      <c r="J4012" s="2" t="s">
        <v>61</v>
      </c>
      <c r="K4012" s="50" t="s">
        <v>61</v>
      </c>
      <c r="L4012" s="43">
        <v>2019</v>
      </c>
      <c r="M4012" s="2" t="s">
        <v>133</v>
      </c>
      <c r="N4012" s="32">
        <v>25.17351</v>
      </c>
      <c r="O4012" s="32">
        <v>55.27816</v>
      </c>
      <c r="P4012" s="2" t="s">
        <v>2767</v>
      </c>
      <c r="Q4012" s="2" t="s">
        <v>65</v>
      </c>
      <c r="R4012" s="43" t="s">
        <v>16802</v>
      </c>
      <c r="S4012" s="41" t="s">
        <v>5954</v>
      </c>
      <c r="T4012" s="41" t="s">
        <v>18462</v>
      </c>
      <c r="U4012" s="2"/>
      <c r="V4012" s="2"/>
      <c r="W4012" s="41" t="s">
        <v>17589</v>
      </c>
      <c r="X4012" s="2" t="s">
        <v>1598</v>
      </c>
      <c r="Y4012" s="2" t="s">
        <v>76</v>
      </c>
      <c r="Z4012" s="5" t="s">
        <v>10423</v>
      </c>
      <c r="AA4012" s="5" t="s">
        <v>16910</v>
      </c>
      <c r="AB4012" s="5" t="s">
        <v>16317</v>
      </c>
      <c r="AC4012" s="2" t="s">
        <v>5247</v>
      </c>
      <c r="AD4012" s="2">
        <v>1034700</v>
      </c>
      <c r="AE4012" s="5">
        <v>30</v>
      </c>
      <c r="AF4012" s="25"/>
      <c r="AG4012" s="29">
        <v>3</v>
      </c>
      <c r="AH4012" s="2" t="s">
        <v>17978</v>
      </c>
      <c r="AI4012" s="2">
        <v>3</v>
      </c>
      <c r="AJ4012" s="2">
        <v>3</v>
      </c>
      <c r="AK4012" s="2"/>
      <c r="AL4012" s="2"/>
      <c r="AM4012" s="2"/>
      <c r="AN4012" s="2"/>
      <c r="AO4012" s="2"/>
      <c r="AP4012" s="25"/>
      <c r="AQ4012" s="25"/>
      <c r="AR4012" s="2"/>
      <c r="AS4012" s="2"/>
      <c r="AT4012" s="2"/>
      <c r="AU4012" s="25"/>
      <c r="AV4012" s="2"/>
      <c r="AW4012" s="2"/>
      <c r="AX4012" s="25"/>
      <c r="AY4012" s="25"/>
      <c r="AZ4012" s="25"/>
      <c r="BA4012" s="25"/>
      <c r="BB4012" s="25"/>
      <c r="BC4012" s="25"/>
      <c r="BD4012" s="25"/>
      <c r="BE4012" s="25"/>
      <c r="BF4012" s="25"/>
      <c r="BG4012" s="25"/>
      <c r="BH4012" s="25"/>
      <c r="BI4012" s="25"/>
      <c r="BJ4012" s="25"/>
      <c r="BK4012" s="25"/>
      <c r="BL4012" s="25"/>
      <c r="BM4012" s="25"/>
      <c r="BN4012" s="25"/>
      <c r="BO4012" s="25"/>
      <c r="BP4012" s="25"/>
      <c r="BQ4012" s="25"/>
      <c r="BR4012" s="25"/>
      <c r="BS4012" s="25"/>
      <c r="BT4012" s="25"/>
      <c r="BU4012" s="25"/>
      <c r="BV4012" s="25"/>
      <c r="BW4012" s="25"/>
      <c r="BX4012" s="25"/>
      <c r="BY4012" s="25"/>
      <c r="BZ4012" s="25"/>
      <c r="CA4012" s="25"/>
      <c r="CB4012" s="25"/>
      <c r="CC4012" s="25"/>
      <c r="CD4012" s="2" t="s">
        <v>78</v>
      </c>
      <c r="CE4012" s="2" t="s">
        <v>22404</v>
      </c>
      <c r="CF4012" s="25"/>
      <c r="CG4012" s="25"/>
      <c r="CH4012" s="25"/>
      <c r="CI4012" s="25"/>
      <c r="CJ4012" s="25"/>
    </row>
    <row r="4013" spans="1:88" x14ac:dyDescent="0.2">
      <c r="A4013" s="2" t="s">
        <v>14652</v>
      </c>
      <c r="B4013" s="2" t="s">
        <v>27054</v>
      </c>
      <c r="C4013" s="2" t="s">
        <v>10420</v>
      </c>
      <c r="D4013" s="2"/>
      <c r="E4013" s="2" t="s">
        <v>14652</v>
      </c>
      <c r="F4013" s="2" t="s">
        <v>14653</v>
      </c>
      <c r="G4013" s="2" t="s">
        <v>14654</v>
      </c>
      <c r="H4013" s="2"/>
      <c r="I4013" s="2" t="s">
        <v>61</v>
      </c>
      <c r="J4013" s="2" t="s">
        <v>61</v>
      </c>
      <c r="K4013" s="50" t="s">
        <v>61</v>
      </c>
      <c r="L4013" s="43">
        <v>2014</v>
      </c>
      <c r="M4013" s="2" t="s">
        <v>133</v>
      </c>
      <c r="N4013" s="32">
        <v>25.155670000000001</v>
      </c>
      <c r="O4013" s="32">
        <v>55.266620000000003</v>
      </c>
      <c r="P4013" s="2" t="s">
        <v>2767</v>
      </c>
      <c r="Q4013" s="2" t="s">
        <v>65</v>
      </c>
      <c r="R4013" s="43" t="s">
        <v>18854</v>
      </c>
      <c r="S4013" s="41" t="s">
        <v>1554</v>
      </c>
      <c r="T4013" s="41" t="s">
        <v>18460</v>
      </c>
      <c r="U4013" s="2"/>
      <c r="V4013" s="2"/>
      <c r="W4013" s="41" t="s">
        <v>17589</v>
      </c>
      <c r="X4013" s="2" t="s">
        <v>1598</v>
      </c>
      <c r="Y4013" s="2" t="s">
        <v>76</v>
      </c>
      <c r="Z4013" s="5" t="s">
        <v>20</v>
      </c>
      <c r="AA4013" s="5" t="s">
        <v>16910</v>
      </c>
      <c r="AB4013" s="5" t="s">
        <v>18297</v>
      </c>
      <c r="AC4013" s="2" t="s">
        <v>5205</v>
      </c>
      <c r="AD4013" s="2">
        <v>1035500</v>
      </c>
      <c r="AE4013" s="5">
        <v>28.5</v>
      </c>
      <c r="AF4013" s="25"/>
      <c r="AG4013" s="29">
        <v>3</v>
      </c>
      <c r="AH4013" s="2" t="s">
        <v>17974</v>
      </c>
      <c r="AI4013" s="2">
        <v>4</v>
      </c>
      <c r="AJ4013" s="2">
        <v>3</v>
      </c>
      <c r="AK4013" s="2"/>
      <c r="AL4013" s="2"/>
      <c r="AM4013" s="2"/>
      <c r="AN4013" s="2"/>
      <c r="AO4013" s="2"/>
      <c r="AP4013" s="25"/>
      <c r="AQ4013" s="25"/>
      <c r="AR4013" s="2"/>
      <c r="AS4013" s="2"/>
      <c r="AT4013" s="2"/>
      <c r="AU4013" s="25"/>
      <c r="AV4013" s="2"/>
      <c r="AW4013" s="2"/>
      <c r="AX4013" s="25"/>
      <c r="AY4013" s="25"/>
      <c r="AZ4013" s="25"/>
      <c r="BA4013" s="25"/>
      <c r="BB4013" s="25"/>
      <c r="BC4013" s="25"/>
      <c r="BD4013" s="25"/>
      <c r="BE4013" s="25"/>
      <c r="BF4013" s="25"/>
      <c r="BG4013" s="25"/>
      <c r="BH4013" s="25"/>
      <c r="BI4013" s="25"/>
      <c r="BJ4013" s="25"/>
      <c r="BK4013" s="25"/>
      <c r="BL4013" s="25"/>
      <c r="BM4013" s="25"/>
      <c r="BN4013" s="25"/>
      <c r="BO4013" s="25"/>
      <c r="BP4013" s="25"/>
      <c r="BQ4013" s="25"/>
      <c r="BR4013" s="25"/>
      <c r="BS4013" s="25"/>
      <c r="BT4013" s="25"/>
      <c r="BU4013" s="25"/>
      <c r="BV4013" s="25"/>
      <c r="BW4013" s="25"/>
      <c r="BX4013" s="25"/>
      <c r="BY4013" s="25"/>
      <c r="BZ4013" s="25"/>
      <c r="CA4013" s="25"/>
      <c r="CB4013" s="25"/>
      <c r="CC4013" s="25"/>
      <c r="CD4013" s="2" t="s">
        <v>78</v>
      </c>
      <c r="CE4013" s="2" t="s">
        <v>22405</v>
      </c>
      <c r="CF4013" s="25"/>
      <c r="CG4013" s="25"/>
      <c r="CH4013" s="25"/>
      <c r="CI4013" s="25"/>
      <c r="CJ4013" s="25"/>
    </row>
    <row r="4014" spans="1:88" x14ac:dyDescent="0.2">
      <c r="A4014" s="2" t="s">
        <v>14655</v>
      </c>
      <c r="B4014" s="2" t="s">
        <v>27055</v>
      </c>
      <c r="C4014" s="2" t="s">
        <v>10420</v>
      </c>
      <c r="D4014" s="2"/>
      <c r="E4014" s="2" t="s">
        <v>14655</v>
      </c>
      <c r="F4014" s="2" t="s">
        <v>14656</v>
      </c>
      <c r="G4014" s="2" t="s">
        <v>16171</v>
      </c>
      <c r="H4014" s="2"/>
      <c r="I4014" s="2" t="s">
        <v>61</v>
      </c>
      <c r="J4014" s="2" t="s">
        <v>61</v>
      </c>
      <c r="K4014" s="50" t="s">
        <v>61</v>
      </c>
      <c r="L4014" s="43">
        <v>2019</v>
      </c>
      <c r="M4014" s="2" t="s">
        <v>133</v>
      </c>
      <c r="N4014" s="32">
        <v>25.167090000000002</v>
      </c>
      <c r="O4014" s="32">
        <v>55.276119999999999</v>
      </c>
      <c r="P4014" s="2" t="s">
        <v>2767</v>
      </c>
      <c r="Q4014" s="2" t="s">
        <v>65</v>
      </c>
      <c r="R4014" s="43" t="s">
        <v>16802</v>
      </c>
      <c r="S4014" s="41" t="s">
        <v>5954</v>
      </c>
      <c r="T4014" s="41" t="s">
        <v>18462</v>
      </c>
      <c r="U4014" s="2"/>
      <c r="V4014" s="2"/>
      <c r="W4014" s="41" t="s">
        <v>17589</v>
      </c>
      <c r="X4014" s="2" t="s">
        <v>1598</v>
      </c>
      <c r="Y4014" s="2" t="s">
        <v>76</v>
      </c>
      <c r="Z4014" s="5" t="s">
        <v>10423</v>
      </c>
      <c r="AA4014" s="5" t="s">
        <v>16910</v>
      </c>
      <c r="AB4014" s="5" t="s">
        <v>16317</v>
      </c>
      <c r="AC4014" s="2" t="s">
        <v>5247</v>
      </c>
      <c r="AD4014" s="2">
        <v>1034700</v>
      </c>
      <c r="AE4014" s="5">
        <v>30</v>
      </c>
      <c r="AF4014" s="25"/>
      <c r="AG4014" s="29">
        <v>3</v>
      </c>
      <c r="AH4014" s="2" t="s">
        <v>17978</v>
      </c>
      <c r="AI4014" s="2">
        <v>3</v>
      </c>
      <c r="AJ4014" s="2">
        <v>3</v>
      </c>
      <c r="AK4014" s="2"/>
      <c r="AL4014" s="2"/>
      <c r="AM4014" s="2"/>
      <c r="AN4014" s="2"/>
      <c r="AO4014" s="2"/>
      <c r="AP4014" s="25"/>
      <c r="AQ4014" s="25"/>
      <c r="AR4014" s="2"/>
      <c r="AS4014" s="2"/>
      <c r="AT4014" s="2"/>
      <c r="AU4014" s="25"/>
      <c r="AV4014" s="2"/>
      <c r="AW4014" s="2"/>
      <c r="AX4014" s="25"/>
      <c r="AY4014" s="25"/>
      <c r="AZ4014" s="25"/>
      <c r="BA4014" s="25"/>
      <c r="BB4014" s="25"/>
      <c r="BC4014" s="25"/>
      <c r="BD4014" s="25"/>
      <c r="BE4014" s="25"/>
      <c r="BF4014" s="25"/>
      <c r="BG4014" s="25"/>
      <c r="BH4014" s="25"/>
      <c r="BI4014" s="25"/>
      <c r="BJ4014" s="25"/>
      <c r="BK4014" s="25"/>
      <c r="BL4014" s="25"/>
      <c r="BM4014" s="25"/>
      <c r="BN4014" s="25"/>
      <c r="BO4014" s="25"/>
      <c r="BP4014" s="25"/>
      <c r="BQ4014" s="25"/>
      <c r="BR4014" s="25"/>
      <c r="BS4014" s="25"/>
      <c r="BT4014" s="25"/>
      <c r="BU4014" s="25"/>
      <c r="BV4014" s="25"/>
      <c r="BW4014" s="25"/>
      <c r="BX4014" s="25"/>
      <c r="BY4014" s="25"/>
      <c r="BZ4014" s="25"/>
      <c r="CA4014" s="25"/>
      <c r="CB4014" s="25"/>
      <c r="CC4014" s="25"/>
      <c r="CD4014" s="2" t="s">
        <v>78</v>
      </c>
      <c r="CE4014" s="2" t="s">
        <v>22406</v>
      </c>
      <c r="CF4014" s="25"/>
      <c r="CG4014" s="25"/>
      <c r="CH4014" s="25"/>
      <c r="CI4014" s="25"/>
      <c r="CJ4014" s="25"/>
    </row>
    <row r="4015" spans="1:88" x14ac:dyDescent="0.2">
      <c r="A4015" s="2" t="s">
        <v>14657</v>
      </c>
      <c r="B4015" s="2" t="s">
        <v>27056</v>
      </c>
      <c r="C4015" s="2" t="s">
        <v>10420</v>
      </c>
      <c r="D4015" s="2"/>
      <c r="E4015" s="2" t="s">
        <v>14657</v>
      </c>
      <c r="F4015" s="2" t="s">
        <v>14658</v>
      </c>
      <c r="G4015" s="2" t="s">
        <v>14659</v>
      </c>
      <c r="H4015" s="2"/>
      <c r="I4015" s="2" t="s">
        <v>61</v>
      </c>
      <c r="J4015" s="2" t="s">
        <v>61</v>
      </c>
      <c r="K4015" s="50" t="s">
        <v>61</v>
      </c>
      <c r="L4015" s="43">
        <v>2016</v>
      </c>
      <c r="M4015" s="2" t="s">
        <v>133</v>
      </c>
      <c r="N4015" s="32">
        <v>25.097760000000001</v>
      </c>
      <c r="O4015" s="32">
        <v>55.302140000000001</v>
      </c>
      <c r="P4015" s="2" t="s">
        <v>2767</v>
      </c>
      <c r="Q4015" s="2" t="s">
        <v>65</v>
      </c>
      <c r="R4015" s="43" t="s">
        <v>18854</v>
      </c>
      <c r="S4015" s="41" t="s">
        <v>1554</v>
      </c>
      <c r="T4015" s="41" t="s">
        <v>18460</v>
      </c>
      <c r="U4015" s="2"/>
      <c r="V4015" s="2"/>
      <c r="W4015" s="41" t="s">
        <v>17589</v>
      </c>
      <c r="X4015" s="2" t="s">
        <v>1598</v>
      </c>
      <c r="Y4015" s="2" t="s">
        <v>10437</v>
      </c>
      <c r="Z4015" s="5" t="s">
        <v>10423</v>
      </c>
      <c r="AA4015" s="5" t="s">
        <v>16910</v>
      </c>
      <c r="AB4015" s="5" t="s">
        <v>18093</v>
      </c>
      <c r="AC4015" s="2" t="s">
        <v>5247</v>
      </c>
      <c r="AD4015" s="2">
        <v>1064500</v>
      </c>
      <c r="AE4015" s="5">
        <v>30</v>
      </c>
      <c r="AF4015" s="25"/>
      <c r="AG4015" s="29">
        <v>3</v>
      </c>
      <c r="AH4015" s="2" t="s">
        <v>17978</v>
      </c>
      <c r="AI4015" s="2">
        <v>3</v>
      </c>
      <c r="AJ4015" s="2">
        <v>3</v>
      </c>
      <c r="AK4015" s="2"/>
      <c r="AL4015" s="2"/>
      <c r="AM4015" s="2"/>
      <c r="AN4015" s="2"/>
      <c r="AO4015" s="2"/>
      <c r="AP4015" s="25"/>
      <c r="AQ4015" s="25"/>
      <c r="AR4015" s="2"/>
      <c r="AS4015" s="2"/>
      <c r="AT4015" s="2"/>
      <c r="AU4015" s="25"/>
      <c r="AV4015" s="2"/>
      <c r="AW4015" s="2"/>
      <c r="AX4015" s="25"/>
      <c r="AY4015" s="25"/>
      <c r="AZ4015" s="25"/>
      <c r="BA4015" s="25"/>
      <c r="BB4015" s="25"/>
      <c r="BC4015" s="25"/>
      <c r="BD4015" s="25"/>
      <c r="BE4015" s="25"/>
      <c r="BF4015" s="25"/>
      <c r="BG4015" s="25"/>
      <c r="BH4015" s="25"/>
      <c r="BI4015" s="25"/>
      <c r="BJ4015" s="25"/>
      <c r="BK4015" s="25"/>
      <c r="BL4015" s="25"/>
      <c r="BM4015" s="25"/>
      <c r="BN4015" s="25"/>
      <c r="BO4015" s="25"/>
      <c r="BP4015" s="25"/>
      <c r="BQ4015" s="25"/>
      <c r="BR4015" s="25"/>
      <c r="BS4015" s="25"/>
      <c r="BT4015" s="25"/>
      <c r="BU4015" s="25"/>
      <c r="BV4015" s="25"/>
      <c r="BW4015" s="25"/>
      <c r="BX4015" s="25"/>
      <c r="BY4015" s="25"/>
      <c r="BZ4015" s="25"/>
      <c r="CA4015" s="25"/>
      <c r="CB4015" s="25"/>
      <c r="CC4015" s="25"/>
      <c r="CD4015" s="2" t="s">
        <v>71</v>
      </c>
      <c r="CE4015" s="2">
        <v>0</v>
      </c>
      <c r="CF4015" s="25"/>
      <c r="CG4015" s="25"/>
      <c r="CH4015" s="25"/>
      <c r="CI4015" s="25"/>
      <c r="CJ4015" s="25"/>
    </row>
    <row r="4016" spans="1:88" x14ac:dyDescent="0.2">
      <c r="A4016" s="2" t="s">
        <v>14660</v>
      </c>
      <c r="B4016" s="2" t="s">
        <v>27057</v>
      </c>
      <c r="C4016" s="2" t="s">
        <v>10420</v>
      </c>
      <c r="D4016" s="2"/>
      <c r="E4016" s="2" t="s">
        <v>14660</v>
      </c>
      <c r="F4016" s="2" t="s">
        <v>14661</v>
      </c>
      <c r="G4016" s="2" t="s">
        <v>14662</v>
      </c>
      <c r="H4016" s="2"/>
      <c r="I4016" s="2" t="s">
        <v>61</v>
      </c>
      <c r="J4016" s="2" t="s">
        <v>61</v>
      </c>
      <c r="K4016" s="50" t="s">
        <v>61</v>
      </c>
      <c r="L4016" s="43">
        <v>2016</v>
      </c>
      <c r="M4016" s="2" t="s">
        <v>133</v>
      </c>
      <c r="N4016" s="32">
        <v>25.094670000000001</v>
      </c>
      <c r="O4016" s="32">
        <v>55.305489999999999</v>
      </c>
      <c r="P4016" s="2" t="s">
        <v>2767</v>
      </c>
      <c r="Q4016" s="2" t="s">
        <v>65</v>
      </c>
      <c r="R4016" s="43" t="s">
        <v>18854</v>
      </c>
      <c r="S4016" s="41" t="s">
        <v>1554</v>
      </c>
      <c r="T4016" s="41" t="s">
        <v>18460</v>
      </c>
      <c r="U4016" s="2"/>
      <c r="V4016" s="2"/>
      <c r="W4016" s="41" t="s">
        <v>17589</v>
      </c>
      <c r="X4016" s="2" t="s">
        <v>1598</v>
      </c>
      <c r="Y4016" s="2" t="s">
        <v>102</v>
      </c>
      <c r="Z4016" s="5" t="s">
        <v>10423</v>
      </c>
      <c r="AA4016" s="5" t="s">
        <v>16910</v>
      </c>
      <c r="AB4016" s="5" t="s">
        <v>16316</v>
      </c>
      <c r="AC4016" s="2" t="s">
        <v>5247</v>
      </c>
      <c r="AD4016" s="2">
        <v>1064500</v>
      </c>
      <c r="AE4016" s="5">
        <v>35</v>
      </c>
      <c r="AF4016" s="25"/>
      <c r="AG4016" s="29">
        <v>3</v>
      </c>
      <c r="AH4016" s="2" t="s">
        <v>17978</v>
      </c>
      <c r="AI4016" s="2">
        <v>3</v>
      </c>
      <c r="AJ4016" s="2">
        <v>3</v>
      </c>
      <c r="AK4016" s="2"/>
      <c r="AL4016" s="2"/>
      <c r="AM4016" s="2"/>
      <c r="AN4016" s="2"/>
      <c r="AO4016" s="2"/>
      <c r="AP4016" s="25"/>
      <c r="AQ4016" s="25"/>
      <c r="AR4016" s="2"/>
      <c r="AS4016" s="2"/>
      <c r="AT4016" s="2"/>
      <c r="AU4016" s="25"/>
      <c r="AV4016" s="2"/>
      <c r="AW4016" s="2"/>
      <c r="AX4016" s="25"/>
      <c r="AY4016" s="25"/>
      <c r="AZ4016" s="25"/>
      <c r="BA4016" s="25"/>
      <c r="BB4016" s="25"/>
      <c r="BC4016" s="25"/>
      <c r="BD4016" s="25"/>
      <c r="BE4016" s="25"/>
      <c r="BF4016" s="25"/>
      <c r="BG4016" s="25"/>
      <c r="BH4016" s="25"/>
      <c r="BI4016" s="25"/>
      <c r="BJ4016" s="25"/>
      <c r="BK4016" s="25"/>
      <c r="BL4016" s="25"/>
      <c r="BM4016" s="25"/>
      <c r="BN4016" s="25"/>
      <c r="BO4016" s="25"/>
      <c r="BP4016" s="25"/>
      <c r="BQ4016" s="25"/>
      <c r="BR4016" s="25"/>
      <c r="BS4016" s="25"/>
      <c r="BT4016" s="25"/>
      <c r="BU4016" s="25"/>
      <c r="BV4016" s="25"/>
      <c r="BW4016" s="25"/>
      <c r="BX4016" s="25"/>
      <c r="BY4016" s="25"/>
      <c r="BZ4016" s="25"/>
      <c r="CA4016" s="25"/>
      <c r="CB4016" s="25"/>
      <c r="CC4016" s="25"/>
      <c r="CD4016" s="2" t="s">
        <v>71</v>
      </c>
      <c r="CE4016" s="2">
        <v>0</v>
      </c>
      <c r="CF4016" s="25"/>
      <c r="CG4016" s="25"/>
      <c r="CH4016" s="25"/>
      <c r="CI4016" s="25"/>
      <c r="CJ4016" s="25"/>
    </row>
    <row r="4017" spans="1:88" x14ac:dyDescent="0.2">
      <c r="A4017" s="2" t="s">
        <v>14663</v>
      </c>
      <c r="B4017" s="2" t="s">
        <v>27058</v>
      </c>
      <c r="C4017" s="2" t="s">
        <v>10420</v>
      </c>
      <c r="D4017" s="2"/>
      <c r="E4017" s="2" t="s">
        <v>14663</v>
      </c>
      <c r="F4017" s="2" t="s">
        <v>14664</v>
      </c>
      <c r="G4017" s="2" t="s">
        <v>14665</v>
      </c>
      <c r="H4017" s="2"/>
      <c r="I4017" s="2" t="s">
        <v>61</v>
      </c>
      <c r="J4017" s="2" t="s">
        <v>61</v>
      </c>
      <c r="K4017" s="50" t="s">
        <v>61</v>
      </c>
      <c r="L4017" s="43">
        <v>2016</v>
      </c>
      <c r="M4017" s="2" t="s">
        <v>133</v>
      </c>
      <c r="N4017" s="32">
        <v>25.093830000000001</v>
      </c>
      <c r="O4017" s="32">
        <v>55.31015</v>
      </c>
      <c r="P4017" s="2" t="s">
        <v>2767</v>
      </c>
      <c r="Q4017" s="2" t="s">
        <v>65</v>
      </c>
      <c r="R4017" s="43" t="s">
        <v>18854</v>
      </c>
      <c r="S4017" s="41" t="s">
        <v>1554</v>
      </c>
      <c r="T4017" s="41" t="s">
        <v>18460</v>
      </c>
      <c r="U4017" s="2"/>
      <c r="V4017" s="2"/>
      <c r="W4017" s="41" t="s">
        <v>17589</v>
      </c>
      <c r="X4017" s="2" t="s">
        <v>1598</v>
      </c>
      <c r="Y4017" s="2" t="s">
        <v>102</v>
      </c>
      <c r="Z4017" s="5" t="s">
        <v>10423</v>
      </c>
      <c r="AA4017" s="5" t="s">
        <v>16910</v>
      </c>
      <c r="AB4017" s="5" t="s">
        <v>16316</v>
      </c>
      <c r="AC4017" s="2" t="s">
        <v>5247</v>
      </c>
      <c r="AD4017" s="2">
        <v>1064500</v>
      </c>
      <c r="AE4017" s="5">
        <v>35</v>
      </c>
      <c r="AF4017" s="25"/>
      <c r="AG4017" s="29">
        <v>3</v>
      </c>
      <c r="AH4017" s="2" t="s">
        <v>17978</v>
      </c>
      <c r="AI4017" s="2">
        <v>3</v>
      </c>
      <c r="AJ4017" s="2">
        <v>3</v>
      </c>
      <c r="AK4017" s="2"/>
      <c r="AL4017" s="2"/>
      <c r="AM4017" s="2"/>
      <c r="AN4017" s="2"/>
      <c r="AO4017" s="2"/>
      <c r="AP4017" s="25"/>
      <c r="AQ4017" s="25"/>
      <c r="AR4017" s="2"/>
      <c r="AS4017" s="2"/>
      <c r="AT4017" s="2"/>
      <c r="AU4017" s="25"/>
      <c r="AV4017" s="2"/>
      <c r="AW4017" s="2"/>
      <c r="AX4017" s="25"/>
      <c r="AY4017" s="25"/>
      <c r="AZ4017" s="25"/>
      <c r="BA4017" s="25"/>
      <c r="BB4017" s="25"/>
      <c r="BC4017" s="25"/>
      <c r="BD4017" s="25"/>
      <c r="BE4017" s="25"/>
      <c r="BF4017" s="25"/>
      <c r="BG4017" s="25"/>
      <c r="BH4017" s="25"/>
      <c r="BI4017" s="25"/>
      <c r="BJ4017" s="25"/>
      <c r="BK4017" s="25"/>
      <c r="BL4017" s="25"/>
      <c r="BM4017" s="25"/>
      <c r="BN4017" s="25"/>
      <c r="BO4017" s="25"/>
      <c r="BP4017" s="25"/>
      <c r="BQ4017" s="25"/>
      <c r="BR4017" s="25"/>
      <c r="BS4017" s="25"/>
      <c r="BT4017" s="25"/>
      <c r="BU4017" s="25"/>
      <c r="BV4017" s="25"/>
      <c r="BW4017" s="25"/>
      <c r="BX4017" s="25"/>
      <c r="BY4017" s="25"/>
      <c r="BZ4017" s="25"/>
      <c r="CA4017" s="25"/>
      <c r="CB4017" s="25"/>
      <c r="CC4017" s="25"/>
      <c r="CD4017" s="2" t="s">
        <v>71</v>
      </c>
      <c r="CE4017" s="2">
        <v>0</v>
      </c>
      <c r="CF4017" s="25"/>
      <c r="CG4017" s="25"/>
      <c r="CH4017" s="25"/>
      <c r="CI4017" s="25"/>
      <c r="CJ4017" s="25"/>
    </row>
    <row r="4018" spans="1:88" x14ac:dyDescent="0.2">
      <c r="A4018" s="2" t="s">
        <v>14666</v>
      </c>
      <c r="B4018" s="2" t="s">
        <v>27059</v>
      </c>
      <c r="C4018" s="2" t="s">
        <v>10420</v>
      </c>
      <c r="D4018" s="2"/>
      <c r="E4018" s="2" t="s">
        <v>14666</v>
      </c>
      <c r="F4018" s="2" t="s">
        <v>14667</v>
      </c>
      <c r="G4018" s="2" t="s">
        <v>14668</v>
      </c>
      <c r="H4018" s="2"/>
      <c r="I4018" s="2" t="s">
        <v>61</v>
      </c>
      <c r="J4018" s="2" t="s">
        <v>61</v>
      </c>
      <c r="K4018" s="50" t="s">
        <v>61</v>
      </c>
      <c r="L4018" s="43">
        <v>2017</v>
      </c>
      <c r="M4018" s="2" t="s">
        <v>133</v>
      </c>
      <c r="N4018" s="32">
        <v>25.20918</v>
      </c>
      <c r="O4018" s="32">
        <v>55.365450000000003</v>
      </c>
      <c r="P4018" s="2" t="s">
        <v>2767</v>
      </c>
      <c r="Q4018" s="2" t="s">
        <v>65</v>
      </c>
      <c r="R4018" s="43" t="s">
        <v>18854</v>
      </c>
      <c r="S4018" s="41" t="s">
        <v>134</v>
      </c>
      <c r="T4018" s="41" t="s">
        <v>18460</v>
      </c>
      <c r="U4018" s="2"/>
      <c r="V4018" s="2"/>
      <c r="W4018" s="41" t="s">
        <v>17589</v>
      </c>
      <c r="X4018" s="2" t="s">
        <v>1598</v>
      </c>
      <c r="Y4018" s="2" t="s">
        <v>102</v>
      </c>
      <c r="Z4018" s="5" t="s">
        <v>20</v>
      </c>
      <c r="AA4018" s="5" t="s">
        <v>16910</v>
      </c>
      <c r="AB4018" s="5" t="s">
        <v>16316</v>
      </c>
      <c r="AC4018" s="2" t="s">
        <v>5205</v>
      </c>
      <c r="AD4018" s="2">
        <v>1041200</v>
      </c>
      <c r="AE4018" s="5">
        <v>30</v>
      </c>
      <c r="AF4018" s="25"/>
      <c r="AG4018" s="29">
        <v>3</v>
      </c>
      <c r="AH4018" s="2" t="s">
        <v>17974</v>
      </c>
      <c r="AI4018" s="2">
        <v>3</v>
      </c>
      <c r="AJ4018" s="2">
        <v>3</v>
      </c>
      <c r="AK4018" s="2"/>
      <c r="AL4018" s="2"/>
      <c r="AM4018" s="2"/>
      <c r="AN4018" s="2"/>
      <c r="AO4018" s="2"/>
      <c r="AP4018" s="25"/>
      <c r="AQ4018" s="25"/>
      <c r="AR4018" s="2"/>
      <c r="AS4018" s="2"/>
      <c r="AT4018" s="2"/>
      <c r="AU4018" s="25"/>
      <c r="AV4018" s="2"/>
      <c r="AW4018" s="2"/>
      <c r="AX4018" s="25"/>
      <c r="AY4018" s="25"/>
      <c r="AZ4018" s="25"/>
      <c r="BA4018" s="25"/>
      <c r="BB4018" s="25"/>
      <c r="BC4018" s="25"/>
      <c r="BD4018" s="25"/>
      <c r="BE4018" s="25"/>
      <c r="BF4018" s="25"/>
      <c r="BG4018" s="25"/>
      <c r="BH4018" s="25"/>
      <c r="BI4018" s="25"/>
      <c r="BJ4018" s="25"/>
      <c r="BK4018" s="25"/>
      <c r="BL4018" s="25"/>
      <c r="BM4018" s="25"/>
      <c r="BN4018" s="25"/>
      <c r="BO4018" s="25"/>
      <c r="BP4018" s="25"/>
      <c r="BQ4018" s="25"/>
      <c r="BR4018" s="25"/>
      <c r="BS4018" s="25"/>
      <c r="BT4018" s="25"/>
      <c r="BU4018" s="25"/>
      <c r="BV4018" s="25"/>
      <c r="BW4018" s="25"/>
      <c r="BX4018" s="25"/>
      <c r="BY4018" s="25"/>
      <c r="BZ4018" s="25"/>
      <c r="CA4018" s="25"/>
      <c r="CB4018" s="25"/>
      <c r="CC4018" s="25"/>
      <c r="CD4018" s="2" t="s">
        <v>71</v>
      </c>
      <c r="CE4018" s="2">
        <v>0</v>
      </c>
      <c r="CF4018" s="25"/>
      <c r="CG4018" s="25"/>
      <c r="CH4018" s="25"/>
      <c r="CI4018" s="25"/>
      <c r="CJ4018" s="25"/>
    </row>
    <row r="4019" spans="1:88" x14ac:dyDescent="0.2">
      <c r="A4019" s="2" t="s">
        <v>14669</v>
      </c>
      <c r="B4019" s="2" t="s">
        <v>27060</v>
      </c>
      <c r="C4019" s="2" t="s">
        <v>10420</v>
      </c>
      <c r="D4019" s="2"/>
      <c r="E4019" s="2" t="s">
        <v>14669</v>
      </c>
      <c r="F4019" s="2" t="s">
        <v>14670</v>
      </c>
      <c r="G4019" s="2" t="s">
        <v>14671</v>
      </c>
      <c r="H4019" s="2"/>
      <c r="I4019" s="2" t="s">
        <v>61</v>
      </c>
      <c r="J4019" s="2" t="s">
        <v>61</v>
      </c>
      <c r="K4019" s="50" t="s">
        <v>61</v>
      </c>
      <c r="L4019" s="43">
        <v>2017</v>
      </c>
      <c r="M4019" s="2" t="s">
        <v>133</v>
      </c>
      <c r="N4019" s="32">
        <v>25.25609</v>
      </c>
      <c r="O4019" s="32">
        <v>55.312040000000003</v>
      </c>
      <c r="P4019" s="2" t="s">
        <v>2767</v>
      </c>
      <c r="Q4019" s="2" t="s">
        <v>65</v>
      </c>
      <c r="R4019" s="43" t="s">
        <v>18854</v>
      </c>
      <c r="S4019" s="41" t="s">
        <v>272</v>
      </c>
      <c r="T4019" s="41" t="s">
        <v>18461</v>
      </c>
      <c r="U4019" s="2"/>
      <c r="V4019" s="2"/>
      <c r="W4019" s="41" t="s">
        <v>17589</v>
      </c>
      <c r="X4019" s="2" t="s">
        <v>1598</v>
      </c>
      <c r="Y4019" s="2" t="s">
        <v>102</v>
      </c>
      <c r="Z4019" s="5" t="s">
        <v>20</v>
      </c>
      <c r="AA4019" s="5" t="s">
        <v>16910</v>
      </c>
      <c r="AB4019" s="5" t="s">
        <v>16318</v>
      </c>
      <c r="AC4019" s="2" t="s">
        <v>5205</v>
      </c>
      <c r="AD4019" s="2">
        <v>1031400</v>
      </c>
      <c r="AE4019" s="5">
        <v>40.5</v>
      </c>
      <c r="AF4019" s="25"/>
      <c r="AG4019" s="29">
        <v>3</v>
      </c>
      <c r="AH4019" s="2" t="s">
        <v>17974</v>
      </c>
      <c r="AI4019" s="2">
        <v>3</v>
      </c>
      <c r="AJ4019" s="2">
        <v>3</v>
      </c>
      <c r="AK4019" s="2"/>
      <c r="AL4019" s="2"/>
      <c r="AM4019" s="2"/>
      <c r="AN4019" s="2"/>
      <c r="AO4019" s="2"/>
      <c r="AP4019" s="25"/>
      <c r="AQ4019" s="25"/>
      <c r="AR4019" s="2"/>
      <c r="AS4019" s="2"/>
      <c r="AT4019" s="2"/>
      <c r="AU4019" s="25"/>
      <c r="AV4019" s="2"/>
      <c r="AW4019" s="2"/>
      <c r="AX4019" s="25"/>
      <c r="AY4019" s="25"/>
      <c r="AZ4019" s="25"/>
      <c r="BA4019" s="25"/>
      <c r="BB4019" s="25"/>
      <c r="BC4019" s="25"/>
      <c r="BD4019" s="25"/>
      <c r="BE4019" s="25"/>
      <c r="BF4019" s="25"/>
      <c r="BG4019" s="25"/>
      <c r="BH4019" s="25"/>
      <c r="BI4019" s="25"/>
      <c r="BJ4019" s="25"/>
      <c r="BK4019" s="25"/>
      <c r="BL4019" s="25"/>
      <c r="BM4019" s="25"/>
      <c r="BN4019" s="25"/>
      <c r="BO4019" s="25"/>
      <c r="BP4019" s="25"/>
      <c r="BQ4019" s="25"/>
      <c r="BR4019" s="25"/>
      <c r="BS4019" s="25"/>
      <c r="BT4019" s="25"/>
      <c r="BU4019" s="25"/>
      <c r="BV4019" s="25"/>
      <c r="BW4019" s="25"/>
      <c r="BX4019" s="25"/>
      <c r="BY4019" s="25"/>
      <c r="BZ4019" s="25"/>
      <c r="CA4019" s="25"/>
      <c r="CB4019" s="25"/>
      <c r="CC4019" s="25"/>
      <c r="CD4019" s="2" t="s">
        <v>78</v>
      </c>
      <c r="CE4019" s="2" t="s">
        <v>22407</v>
      </c>
      <c r="CF4019" s="25"/>
      <c r="CG4019" s="25"/>
      <c r="CH4019" s="25"/>
      <c r="CI4019" s="25"/>
      <c r="CJ4019" s="25"/>
    </row>
    <row r="4020" spans="1:88" x14ac:dyDescent="0.2">
      <c r="A4020" s="2" t="s">
        <v>14672</v>
      </c>
      <c r="B4020" s="2" t="s">
        <v>27061</v>
      </c>
      <c r="C4020" s="2" t="s">
        <v>10420</v>
      </c>
      <c r="D4020" s="2"/>
      <c r="E4020" s="2" t="s">
        <v>14672</v>
      </c>
      <c r="F4020" s="2" t="s">
        <v>14673</v>
      </c>
      <c r="G4020" s="2" t="s">
        <v>16614</v>
      </c>
      <c r="H4020" s="2"/>
      <c r="I4020" s="2" t="s">
        <v>61</v>
      </c>
      <c r="J4020" s="2" t="s">
        <v>61</v>
      </c>
      <c r="K4020" s="50" t="s">
        <v>61</v>
      </c>
      <c r="L4020" s="43">
        <v>2017</v>
      </c>
      <c r="M4020" s="2" t="s">
        <v>133</v>
      </c>
      <c r="N4020" s="32">
        <v>25.137830000000001</v>
      </c>
      <c r="O4020" s="32">
        <v>55.147790000000001</v>
      </c>
      <c r="P4020" s="2" t="s">
        <v>2767</v>
      </c>
      <c r="Q4020" s="2" t="s">
        <v>65</v>
      </c>
      <c r="R4020" s="43" t="s">
        <v>16802</v>
      </c>
      <c r="S4020" s="41" t="s">
        <v>5954</v>
      </c>
      <c r="T4020" s="41" t="s">
        <v>18462</v>
      </c>
      <c r="U4020" s="2"/>
      <c r="V4020" s="2"/>
      <c r="W4020" s="41" t="s">
        <v>17589</v>
      </c>
      <c r="X4020" s="2" t="s">
        <v>1598</v>
      </c>
      <c r="Y4020" s="2" t="s">
        <v>69</v>
      </c>
      <c r="Z4020" s="5" t="s">
        <v>10423</v>
      </c>
      <c r="AA4020" s="5" t="s">
        <v>10937</v>
      </c>
      <c r="AB4020" s="5" t="s">
        <v>18091</v>
      </c>
      <c r="AC4020" s="2" t="s">
        <v>5205</v>
      </c>
      <c r="AD4020" s="2">
        <v>1038100</v>
      </c>
      <c r="AE4020" s="5">
        <v>30</v>
      </c>
      <c r="AF4020" s="25"/>
      <c r="AG4020" s="29">
        <v>3</v>
      </c>
      <c r="AH4020" s="2" t="s">
        <v>17974</v>
      </c>
      <c r="AI4020" s="2">
        <v>3</v>
      </c>
      <c r="AJ4020" s="2">
        <v>3</v>
      </c>
      <c r="AK4020" s="2"/>
      <c r="AL4020" s="2"/>
      <c r="AM4020" s="2"/>
      <c r="AN4020" s="2"/>
      <c r="AO4020" s="2"/>
      <c r="AP4020" s="25"/>
      <c r="AQ4020" s="25"/>
      <c r="AR4020" s="2"/>
      <c r="AS4020" s="2"/>
      <c r="AT4020" s="2"/>
      <c r="AU4020" s="25"/>
      <c r="AV4020" s="2"/>
      <c r="AW4020" s="2"/>
      <c r="AX4020" s="25"/>
      <c r="AY4020" s="25"/>
      <c r="AZ4020" s="25"/>
      <c r="BA4020" s="25"/>
      <c r="BB4020" s="25"/>
      <c r="BC4020" s="25"/>
      <c r="BD4020" s="25"/>
      <c r="BE4020" s="25"/>
      <c r="BF4020" s="25"/>
      <c r="BG4020" s="25"/>
      <c r="BH4020" s="25"/>
      <c r="BI4020" s="25"/>
      <c r="BJ4020" s="25"/>
      <c r="BK4020" s="25"/>
      <c r="BL4020" s="25"/>
      <c r="BM4020" s="25"/>
      <c r="BN4020" s="25"/>
      <c r="BO4020" s="25"/>
      <c r="BP4020" s="25"/>
      <c r="BQ4020" s="25"/>
      <c r="BR4020" s="25"/>
      <c r="BS4020" s="25"/>
      <c r="BT4020" s="25"/>
      <c r="BU4020" s="25"/>
      <c r="BV4020" s="25"/>
      <c r="BW4020" s="25"/>
      <c r="BX4020" s="25"/>
      <c r="BY4020" s="25"/>
      <c r="BZ4020" s="25"/>
      <c r="CA4020" s="25"/>
      <c r="CB4020" s="25"/>
      <c r="CC4020" s="25"/>
      <c r="CD4020" s="2" t="s">
        <v>78</v>
      </c>
      <c r="CE4020" s="2" t="s">
        <v>22408</v>
      </c>
      <c r="CF4020" s="25"/>
      <c r="CG4020" s="25"/>
      <c r="CH4020" s="25"/>
      <c r="CI4020" s="25"/>
      <c r="CJ4020" s="25"/>
    </row>
    <row r="4021" spans="1:88" x14ac:dyDescent="0.2">
      <c r="A4021" s="2" t="s">
        <v>14674</v>
      </c>
      <c r="B4021" s="2" t="s">
        <v>27062</v>
      </c>
      <c r="C4021" s="2" t="s">
        <v>10420</v>
      </c>
      <c r="D4021" s="2"/>
      <c r="E4021" s="2" t="s">
        <v>14674</v>
      </c>
      <c r="F4021" s="2" t="s">
        <v>14675</v>
      </c>
      <c r="G4021" s="2" t="s">
        <v>14676</v>
      </c>
      <c r="H4021" s="2"/>
      <c r="I4021" s="2" t="s">
        <v>61</v>
      </c>
      <c r="J4021" s="2" t="s">
        <v>61</v>
      </c>
      <c r="K4021" s="50" t="s">
        <v>61</v>
      </c>
      <c r="L4021" s="43">
        <v>2017</v>
      </c>
      <c r="M4021" s="2" t="s">
        <v>133</v>
      </c>
      <c r="N4021" s="32">
        <v>25.15971</v>
      </c>
      <c r="O4021" s="32">
        <v>55.347920000000002</v>
      </c>
      <c r="P4021" s="2" t="s">
        <v>2767</v>
      </c>
      <c r="Q4021" s="2" t="s">
        <v>65</v>
      </c>
      <c r="R4021" s="43" t="s">
        <v>18854</v>
      </c>
      <c r="S4021" s="41" t="s">
        <v>1554</v>
      </c>
      <c r="T4021" s="41" t="s">
        <v>18460</v>
      </c>
      <c r="U4021" s="2"/>
      <c r="V4021" s="2"/>
      <c r="W4021" s="41" t="s">
        <v>17589</v>
      </c>
      <c r="X4021" s="2" t="s">
        <v>1598</v>
      </c>
      <c r="Y4021" s="2" t="s">
        <v>102</v>
      </c>
      <c r="Z4021" s="5" t="s">
        <v>10423</v>
      </c>
      <c r="AA4021" s="5" t="s">
        <v>16910</v>
      </c>
      <c r="AB4021" s="5" t="s">
        <v>16316</v>
      </c>
      <c r="AC4021" s="2" t="s">
        <v>5247</v>
      </c>
      <c r="AD4021" s="2">
        <v>1061500</v>
      </c>
      <c r="AE4021" s="5">
        <v>30</v>
      </c>
      <c r="AF4021" s="25"/>
      <c r="AG4021" s="29">
        <v>3</v>
      </c>
      <c r="AH4021" s="2" t="s">
        <v>17978</v>
      </c>
      <c r="AI4021" s="2">
        <v>4</v>
      </c>
      <c r="AJ4021" s="2">
        <v>3</v>
      </c>
      <c r="AK4021" s="2"/>
      <c r="AL4021" s="2"/>
      <c r="AM4021" s="2"/>
      <c r="AN4021" s="2"/>
      <c r="AO4021" s="2"/>
      <c r="AP4021" s="25"/>
      <c r="AQ4021" s="25"/>
      <c r="AR4021" s="2"/>
      <c r="AS4021" s="2"/>
      <c r="AT4021" s="2"/>
      <c r="AU4021" s="25"/>
      <c r="AV4021" s="2"/>
      <c r="AW4021" s="2"/>
      <c r="AX4021" s="25"/>
      <c r="AY4021" s="25"/>
      <c r="AZ4021" s="25"/>
      <c r="BA4021" s="25"/>
      <c r="BB4021" s="25"/>
      <c r="BC4021" s="25"/>
      <c r="BD4021" s="25"/>
      <c r="BE4021" s="25"/>
      <c r="BF4021" s="25"/>
      <c r="BG4021" s="25"/>
      <c r="BH4021" s="25"/>
      <c r="BI4021" s="25"/>
      <c r="BJ4021" s="25"/>
      <c r="BK4021" s="25"/>
      <c r="BL4021" s="25"/>
      <c r="BM4021" s="25"/>
      <c r="BN4021" s="25"/>
      <c r="BO4021" s="25"/>
      <c r="BP4021" s="25"/>
      <c r="BQ4021" s="25"/>
      <c r="BR4021" s="25"/>
      <c r="BS4021" s="25"/>
      <c r="BT4021" s="25"/>
      <c r="BU4021" s="25"/>
      <c r="BV4021" s="25"/>
      <c r="BW4021" s="25"/>
      <c r="BX4021" s="25"/>
      <c r="BY4021" s="25"/>
      <c r="BZ4021" s="25"/>
      <c r="CA4021" s="25"/>
      <c r="CB4021" s="25"/>
      <c r="CC4021" s="25"/>
      <c r="CD4021" s="2" t="s">
        <v>78</v>
      </c>
      <c r="CE4021" s="2" t="s">
        <v>22409</v>
      </c>
      <c r="CF4021" s="25"/>
      <c r="CG4021" s="25"/>
      <c r="CH4021" s="25"/>
      <c r="CI4021" s="25"/>
      <c r="CJ4021" s="25"/>
    </row>
    <row r="4022" spans="1:88" x14ac:dyDescent="0.2">
      <c r="A4022" s="2" t="s">
        <v>14677</v>
      </c>
      <c r="B4022" s="2" t="s">
        <v>27063</v>
      </c>
      <c r="C4022" s="2" t="s">
        <v>10420</v>
      </c>
      <c r="D4022" s="2"/>
      <c r="E4022" s="2" t="s">
        <v>14677</v>
      </c>
      <c r="F4022" s="2" t="s">
        <v>14678</v>
      </c>
      <c r="G4022" s="2"/>
      <c r="H4022" s="2"/>
      <c r="I4022" s="2" t="s">
        <v>61</v>
      </c>
      <c r="J4022" s="2" t="s">
        <v>61</v>
      </c>
      <c r="K4022" s="2"/>
      <c r="L4022" s="43">
        <v>2017</v>
      </c>
      <c r="M4022" s="2" t="s">
        <v>133</v>
      </c>
      <c r="N4022" s="32">
        <v>25.12518</v>
      </c>
      <c r="O4022" s="32">
        <v>55.361710000000002</v>
      </c>
      <c r="P4022" s="2" t="s">
        <v>2767</v>
      </c>
      <c r="Q4022" s="2" t="s">
        <v>65</v>
      </c>
      <c r="R4022" s="43" t="s">
        <v>16802</v>
      </c>
      <c r="S4022" s="41" t="s">
        <v>4851</v>
      </c>
      <c r="T4022" s="41" t="s">
        <v>18462</v>
      </c>
      <c r="U4022" s="2"/>
      <c r="V4022" s="2"/>
      <c r="W4022" s="41" t="s">
        <v>144</v>
      </c>
      <c r="X4022" s="2" t="s">
        <v>1598</v>
      </c>
      <c r="Y4022" s="2" t="s">
        <v>10437</v>
      </c>
      <c r="Z4022" s="5" t="s">
        <v>10423</v>
      </c>
      <c r="AA4022" s="5" t="s">
        <v>10937</v>
      </c>
      <c r="AB4022" s="5" t="s">
        <v>18090</v>
      </c>
      <c r="AC4022" s="2" t="s">
        <v>3591</v>
      </c>
      <c r="AD4022" s="2">
        <v>1061700</v>
      </c>
      <c r="AE4022" s="5">
        <v>25</v>
      </c>
      <c r="AF4022" s="25"/>
      <c r="AG4022" s="29"/>
      <c r="AH4022" s="2" t="s">
        <v>3591</v>
      </c>
      <c r="AI4022" s="2">
        <v>3</v>
      </c>
      <c r="AJ4022" s="2" t="s">
        <v>3591</v>
      </c>
      <c r="AK4022" s="2"/>
      <c r="AL4022" s="2"/>
      <c r="AM4022" s="2"/>
      <c r="AN4022" s="2"/>
      <c r="AO4022" s="2"/>
      <c r="AP4022" s="25"/>
      <c r="AQ4022" s="25"/>
      <c r="AR4022" s="2"/>
      <c r="AS4022" s="2"/>
      <c r="AT4022" s="2"/>
      <c r="AU4022" s="25"/>
      <c r="AV4022" s="2"/>
      <c r="AW4022" s="2"/>
      <c r="AX4022" s="25"/>
      <c r="AY4022" s="25"/>
      <c r="AZ4022" s="25"/>
      <c r="BA4022" s="25"/>
      <c r="BB4022" s="25"/>
      <c r="BC4022" s="25"/>
      <c r="BD4022" s="25"/>
      <c r="BE4022" s="25"/>
      <c r="BF4022" s="25"/>
      <c r="BG4022" s="25"/>
      <c r="BH4022" s="25"/>
      <c r="BI4022" s="25"/>
      <c r="BJ4022" s="25"/>
      <c r="BK4022" s="25"/>
      <c r="BL4022" s="25"/>
      <c r="BM4022" s="25"/>
      <c r="BN4022" s="25"/>
      <c r="BO4022" s="25"/>
      <c r="BP4022" s="25"/>
      <c r="BQ4022" s="25"/>
      <c r="BR4022" s="25"/>
      <c r="BS4022" s="25"/>
      <c r="BT4022" s="25"/>
      <c r="BU4022" s="25"/>
      <c r="BV4022" s="25"/>
      <c r="BW4022" s="25"/>
      <c r="BX4022" s="25"/>
      <c r="BY4022" s="25"/>
      <c r="BZ4022" s="25"/>
      <c r="CA4022" s="25"/>
      <c r="CB4022" s="25"/>
      <c r="CC4022" s="25"/>
      <c r="CD4022" s="2" t="s">
        <v>78</v>
      </c>
      <c r="CE4022" s="2" t="s">
        <v>22410</v>
      </c>
      <c r="CF4022" s="25"/>
      <c r="CG4022" s="25"/>
      <c r="CH4022" s="25"/>
      <c r="CI4022" s="25"/>
      <c r="CJ4022" s="25"/>
    </row>
    <row r="4023" spans="1:88" x14ac:dyDescent="0.2">
      <c r="A4023" s="2" t="s">
        <v>14679</v>
      </c>
      <c r="B4023" s="2" t="s">
        <v>27064</v>
      </c>
      <c r="C4023" s="2" t="s">
        <v>10420</v>
      </c>
      <c r="D4023" s="2"/>
      <c r="E4023" s="2" t="s">
        <v>14679</v>
      </c>
      <c r="F4023" s="2" t="s">
        <v>14680</v>
      </c>
      <c r="G4023" s="2" t="s">
        <v>14681</v>
      </c>
      <c r="H4023" s="2"/>
      <c r="I4023" s="2" t="s">
        <v>61</v>
      </c>
      <c r="J4023" s="2" t="s">
        <v>61</v>
      </c>
      <c r="K4023" s="50" t="s">
        <v>61</v>
      </c>
      <c r="L4023" s="43">
        <v>2015</v>
      </c>
      <c r="M4023" s="2" t="s">
        <v>133</v>
      </c>
      <c r="N4023" s="32">
        <v>25.031469999999999</v>
      </c>
      <c r="O4023" s="32">
        <v>55.268470000000001</v>
      </c>
      <c r="P4023" s="2" t="s">
        <v>2767</v>
      </c>
      <c r="Q4023" s="2" t="s">
        <v>65</v>
      </c>
      <c r="R4023" s="43" t="s">
        <v>16802</v>
      </c>
      <c r="S4023" s="41" t="s">
        <v>4851</v>
      </c>
      <c r="T4023" s="41" t="s">
        <v>18462</v>
      </c>
      <c r="U4023" s="2"/>
      <c r="V4023" s="2"/>
      <c r="W4023" s="41" t="s">
        <v>17589</v>
      </c>
      <c r="X4023" s="2" t="s">
        <v>1598</v>
      </c>
      <c r="Y4023" s="2" t="s">
        <v>76</v>
      </c>
      <c r="Z4023" s="5" t="s">
        <v>10423</v>
      </c>
      <c r="AA4023" s="5" t="s">
        <v>16910</v>
      </c>
      <c r="AB4023" s="5" t="s">
        <v>16317</v>
      </c>
      <c r="AC4023" s="2" t="s">
        <v>5205</v>
      </c>
      <c r="AD4023" s="2">
        <v>1066500</v>
      </c>
      <c r="AE4023" s="5">
        <v>30</v>
      </c>
      <c r="AF4023" s="25"/>
      <c r="AG4023" s="29">
        <v>3</v>
      </c>
      <c r="AH4023" s="2" t="s">
        <v>17974</v>
      </c>
      <c r="AI4023" s="2">
        <v>6</v>
      </c>
      <c r="AJ4023" s="2">
        <v>3</v>
      </c>
      <c r="AK4023" s="2"/>
      <c r="AL4023" s="2"/>
      <c r="AM4023" s="2"/>
      <c r="AN4023" s="2"/>
      <c r="AO4023" s="2"/>
      <c r="AP4023" s="25"/>
      <c r="AQ4023" s="25"/>
      <c r="AR4023" s="2"/>
      <c r="AS4023" s="2"/>
      <c r="AT4023" s="2"/>
      <c r="AU4023" s="25"/>
      <c r="AV4023" s="2"/>
      <c r="AW4023" s="2"/>
      <c r="AX4023" s="25"/>
      <c r="AY4023" s="25"/>
      <c r="AZ4023" s="25"/>
      <c r="BA4023" s="25"/>
      <c r="BB4023" s="25"/>
      <c r="BC4023" s="25"/>
      <c r="BD4023" s="25"/>
      <c r="BE4023" s="25"/>
      <c r="BF4023" s="25"/>
      <c r="BG4023" s="25"/>
      <c r="BH4023" s="25"/>
      <c r="BI4023" s="25"/>
      <c r="BJ4023" s="25"/>
      <c r="BK4023" s="25"/>
      <c r="BL4023" s="25"/>
      <c r="BM4023" s="25"/>
      <c r="BN4023" s="25"/>
      <c r="BO4023" s="25"/>
      <c r="BP4023" s="25"/>
      <c r="BQ4023" s="25"/>
      <c r="BR4023" s="25"/>
      <c r="BS4023" s="25"/>
      <c r="BT4023" s="25"/>
      <c r="BU4023" s="25"/>
      <c r="BV4023" s="25"/>
      <c r="BW4023" s="25"/>
      <c r="BX4023" s="25"/>
      <c r="BY4023" s="25"/>
      <c r="BZ4023" s="25"/>
      <c r="CA4023" s="25"/>
      <c r="CB4023" s="25"/>
      <c r="CC4023" s="25"/>
      <c r="CD4023" s="2" t="s">
        <v>78</v>
      </c>
      <c r="CE4023" s="2" t="s">
        <v>22411</v>
      </c>
      <c r="CF4023" s="25"/>
      <c r="CG4023" s="25"/>
      <c r="CH4023" s="25"/>
      <c r="CI4023" s="25"/>
      <c r="CJ4023" s="25"/>
    </row>
    <row r="4024" spans="1:88" x14ac:dyDescent="0.2">
      <c r="A4024" s="2" t="s">
        <v>14682</v>
      </c>
      <c r="B4024" s="2" t="s">
        <v>27065</v>
      </c>
      <c r="C4024" s="2" t="s">
        <v>10420</v>
      </c>
      <c r="D4024" s="2"/>
      <c r="E4024" s="2" t="s">
        <v>14682</v>
      </c>
      <c r="F4024" s="2" t="s">
        <v>14683</v>
      </c>
      <c r="G4024" s="2" t="s">
        <v>14684</v>
      </c>
      <c r="H4024" s="2"/>
      <c r="I4024" s="2" t="s">
        <v>61</v>
      </c>
      <c r="J4024" s="2" t="s">
        <v>61</v>
      </c>
      <c r="K4024" s="50" t="s">
        <v>61</v>
      </c>
      <c r="L4024" s="43">
        <v>2015</v>
      </c>
      <c r="M4024" s="2" t="s">
        <v>133</v>
      </c>
      <c r="N4024" s="32">
        <v>25.16572</v>
      </c>
      <c r="O4024" s="32">
        <v>55.560969999999998</v>
      </c>
      <c r="P4024" s="2" t="s">
        <v>2767</v>
      </c>
      <c r="Q4024" s="2" t="s">
        <v>65</v>
      </c>
      <c r="R4024" s="43" t="s">
        <v>16802</v>
      </c>
      <c r="S4024" s="41" t="s">
        <v>4851</v>
      </c>
      <c r="T4024" s="41" t="s">
        <v>18462</v>
      </c>
      <c r="U4024" s="2"/>
      <c r="V4024" s="2"/>
      <c r="W4024" s="41" t="s">
        <v>17589</v>
      </c>
      <c r="X4024" s="2" t="s">
        <v>1598</v>
      </c>
      <c r="Y4024" s="2" t="s">
        <v>102</v>
      </c>
      <c r="Z4024" s="5" t="s">
        <v>10423</v>
      </c>
      <c r="AA4024" s="5" t="s">
        <v>16910</v>
      </c>
      <c r="AB4024" s="5" t="s">
        <v>16316</v>
      </c>
      <c r="AC4024" s="2" t="s">
        <v>5247</v>
      </c>
      <c r="AD4024" s="2">
        <v>1072100</v>
      </c>
      <c r="AE4024" s="5">
        <v>30</v>
      </c>
      <c r="AF4024" s="25"/>
      <c r="AG4024" s="29">
        <v>3</v>
      </c>
      <c r="AH4024" s="2" t="s">
        <v>17978</v>
      </c>
      <c r="AI4024" s="2">
        <v>3</v>
      </c>
      <c r="AJ4024" s="2">
        <v>3</v>
      </c>
      <c r="AK4024" s="2"/>
      <c r="AL4024" s="2"/>
      <c r="AM4024" s="2"/>
      <c r="AN4024" s="2"/>
      <c r="AO4024" s="2"/>
      <c r="AP4024" s="25"/>
      <c r="AQ4024" s="25"/>
      <c r="AR4024" s="2"/>
      <c r="AS4024" s="2"/>
      <c r="AT4024" s="2"/>
      <c r="AU4024" s="25"/>
      <c r="AV4024" s="2"/>
      <c r="AW4024" s="2"/>
      <c r="AX4024" s="25"/>
      <c r="AY4024" s="25"/>
      <c r="AZ4024" s="25"/>
      <c r="BA4024" s="25"/>
      <c r="BB4024" s="25"/>
      <c r="BC4024" s="25"/>
      <c r="BD4024" s="25"/>
      <c r="BE4024" s="25"/>
      <c r="BF4024" s="25"/>
      <c r="BG4024" s="25"/>
      <c r="BH4024" s="25"/>
      <c r="BI4024" s="25"/>
      <c r="BJ4024" s="25"/>
      <c r="BK4024" s="25"/>
      <c r="BL4024" s="25"/>
      <c r="BM4024" s="25"/>
      <c r="BN4024" s="25"/>
      <c r="BO4024" s="25"/>
      <c r="BP4024" s="25"/>
      <c r="BQ4024" s="25"/>
      <c r="BR4024" s="25"/>
      <c r="BS4024" s="25"/>
      <c r="BT4024" s="25"/>
      <c r="BU4024" s="25"/>
      <c r="BV4024" s="25"/>
      <c r="BW4024" s="25"/>
      <c r="BX4024" s="25"/>
      <c r="BY4024" s="25"/>
      <c r="BZ4024" s="25"/>
      <c r="CA4024" s="25"/>
      <c r="CB4024" s="25"/>
      <c r="CC4024" s="25"/>
      <c r="CD4024" s="2" t="s">
        <v>78</v>
      </c>
      <c r="CE4024" s="2" t="s">
        <v>22412</v>
      </c>
      <c r="CF4024" s="25"/>
      <c r="CG4024" s="25"/>
      <c r="CH4024" s="25"/>
      <c r="CI4024" s="25"/>
      <c r="CJ4024" s="25"/>
    </row>
    <row r="4025" spans="1:88" x14ac:dyDescent="0.2">
      <c r="A4025" s="2" t="s">
        <v>14685</v>
      </c>
      <c r="B4025" s="2" t="s">
        <v>27066</v>
      </c>
      <c r="C4025" s="2" t="s">
        <v>10420</v>
      </c>
      <c r="D4025" s="2"/>
      <c r="E4025" s="2" t="s">
        <v>14685</v>
      </c>
      <c r="F4025" s="2" t="s">
        <v>14686</v>
      </c>
      <c r="G4025" s="2" t="s">
        <v>14687</v>
      </c>
      <c r="H4025" s="2"/>
      <c r="I4025" s="2" t="s">
        <v>61</v>
      </c>
      <c r="J4025" s="2" t="s">
        <v>61</v>
      </c>
      <c r="K4025" s="50" t="s">
        <v>61</v>
      </c>
      <c r="L4025" s="43">
        <v>2015</v>
      </c>
      <c r="M4025" s="2" t="s">
        <v>133</v>
      </c>
      <c r="N4025" s="32">
        <v>25.154440000000001</v>
      </c>
      <c r="O4025" s="32">
        <v>55.238010000000003</v>
      </c>
      <c r="P4025" s="2" t="s">
        <v>2767</v>
      </c>
      <c r="Q4025" s="2" t="s">
        <v>65</v>
      </c>
      <c r="R4025" s="43" t="s">
        <v>18854</v>
      </c>
      <c r="S4025" s="41" t="s">
        <v>134</v>
      </c>
      <c r="T4025" s="41" t="s">
        <v>18460</v>
      </c>
      <c r="U4025" s="2"/>
      <c r="V4025" s="2"/>
      <c r="W4025" s="41" t="s">
        <v>17589</v>
      </c>
      <c r="X4025" s="2" t="s">
        <v>1598</v>
      </c>
      <c r="Y4025" s="2" t="s">
        <v>102</v>
      </c>
      <c r="Z4025" s="5" t="s">
        <v>10423</v>
      </c>
      <c r="AA4025" s="5" t="s">
        <v>16910</v>
      </c>
      <c r="AB4025" s="5" t="s">
        <v>16316</v>
      </c>
      <c r="AC4025" s="2" t="s">
        <v>5205</v>
      </c>
      <c r="AD4025" s="2">
        <v>1035800</v>
      </c>
      <c r="AE4025" s="5">
        <v>28.5</v>
      </c>
      <c r="AF4025" s="25"/>
      <c r="AG4025" s="29">
        <v>3</v>
      </c>
      <c r="AH4025" s="2" t="s">
        <v>17974</v>
      </c>
      <c r="AI4025" s="2">
        <v>3</v>
      </c>
      <c r="AJ4025" s="2">
        <v>3</v>
      </c>
      <c r="AK4025" s="2"/>
      <c r="AL4025" s="2"/>
      <c r="AM4025" s="2"/>
      <c r="AN4025" s="2"/>
      <c r="AO4025" s="2"/>
      <c r="AP4025" s="25"/>
      <c r="AQ4025" s="25"/>
      <c r="AR4025" s="2"/>
      <c r="AS4025" s="2"/>
      <c r="AT4025" s="2"/>
      <c r="AU4025" s="25"/>
      <c r="AV4025" s="2"/>
      <c r="AW4025" s="2"/>
      <c r="AX4025" s="25"/>
      <c r="AY4025" s="25"/>
      <c r="AZ4025" s="25"/>
      <c r="BA4025" s="25"/>
      <c r="BB4025" s="25"/>
      <c r="BC4025" s="25"/>
      <c r="BD4025" s="25"/>
      <c r="BE4025" s="25"/>
      <c r="BF4025" s="25"/>
      <c r="BG4025" s="25"/>
      <c r="BH4025" s="25"/>
      <c r="BI4025" s="25"/>
      <c r="BJ4025" s="25"/>
      <c r="BK4025" s="25"/>
      <c r="BL4025" s="25"/>
      <c r="BM4025" s="25"/>
      <c r="BN4025" s="25"/>
      <c r="BO4025" s="25"/>
      <c r="BP4025" s="25"/>
      <c r="BQ4025" s="25"/>
      <c r="BR4025" s="25"/>
      <c r="BS4025" s="25"/>
      <c r="BT4025" s="25"/>
      <c r="BU4025" s="25"/>
      <c r="BV4025" s="25"/>
      <c r="BW4025" s="25"/>
      <c r="BX4025" s="25"/>
      <c r="BY4025" s="25"/>
      <c r="BZ4025" s="25"/>
      <c r="CA4025" s="25"/>
      <c r="CB4025" s="25"/>
      <c r="CC4025" s="25"/>
      <c r="CD4025" s="2" t="s">
        <v>71</v>
      </c>
      <c r="CE4025" s="2">
        <v>0</v>
      </c>
      <c r="CF4025" s="25"/>
      <c r="CG4025" s="25"/>
      <c r="CH4025" s="25"/>
      <c r="CI4025" s="25"/>
      <c r="CJ4025" s="25"/>
    </row>
    <row r="4026" spans="1:88" x14ac:dyDescent="0.2">
      <c r="A4026" s="2" t="s">
        <v>14688</v>
      </c>
      <c r="B4026" s="2" t="s">
        <v>27067</v>
      </c>
      <c r="C4026" s="2" t="s">
        <v>10420</v>
      </c>
      <c r="D4026" s="2"/>
      <c r="E4026" s="2" t="s">
        <v>14688</v>
      </c>
      <c r="F4026" s="2" t="s">
        <v>14689</v>
      </c>
      <c r="G4026" s="2" t="s">
        <v>14690</v>
      </c>
      <c r="H4026" s="2"/>
      <c r="I4026" s="2" t="s">
        <v>61</v>
      </c>
      <c r="J4026" s="2" t="s">
        <v>61</v>
      </c>
      <c r="K4026" s="50" t="s">
        <v>61</v>
      </c>
      <c r="L4026" s="43">
        <v>2016</v>
      </c>
      <c r="M4026" s="2" t="s">
        <v>133</v>
      </c>
      <c r="N4026" s="32">
        <v>25.188980000000001</v>
      </c>
      <c r="O4026" s="32">
        <v>55.262729999999998</v>
      </c>
      <c r="P4026" s="2" t="s">
        <v>2767</v>
      </c>
      <c r="Q4026" s="2" t="s">
        <v>65</v>
      </c>
      <c r="R4026" s="43" t="s">
        <v>18854</v>
      </c>
      <c r="S4026" s="41" t="s">
        <v>272</v>
      </c>
      <c r="T4026" s="41" t="s">
        <v>18461</v>
      </c>
      <c r="U4026" s="2"/>
      <c r="V4026" s="2"/>
      <c r="W4026" s="41" t="s">
        <v>17589</v>
      </c>
      <c r="X4026" s="2" t="s">
        <v>315</v>
      </c>
      <c r="Y4026" s="2" t="s">
        <v>102</v>
      </c>
      <c r="Z4026" s="5" t="s">
        <v>20</v>
      </c>
      <c r="AA4026" s="5" t="s">
        <v>16910</v>
      </c>
      <c r="AB4026" s="5" t="s">
        <v>16318</v>
      </c>
      <c r="AC4026" s="2" t="s">
        <v>5205</v>
      </c>
      <c r="AD4026" s="2">
        <v>1034500</v>
      </c>
      <c r="AE4026" s="5">
        <v>34</v>
      </c>
      <c r="AF4026" s="25"/>
      <c r="AG4026" s="29">
        <v>3</v>
      </c>
      <c r="AH4026" s="2" t="s">
        <v>17974</v>
      </c>
      <c r="AI4026" s="2">
        <v>4</v>
      </c>
      <c r="AJ4026" s="2">
        <v>3</v>
      </c>
      <c r="AK4026" s="2"/>
      <c r="AL4026" s="2"/>
      <c r="AM4026" s="2"/>
      <c r="AN4026" s="2"/>
      <c r="AO4026" s="2"/>
      <c r="AP4026" s="25"/>
      <c r="AQ4026" s="25"/>
      <c r="AR4026" s="2"/>
      <c r="AS4026" s="2"/>
      <c r="AT4026" s="2"/>
      <c r="AU4026" s="25"/>
      <c r="AV4026" s="2"/>
      <c r="AW4026" s="2"/>
      <c r="AX4026" s="25"/>
      <c r="AY4026" s="25"/>
      <c r="AZ4026" s="25"/>
      <c r="BA4026" s="25"/>
      <c r="BB4026" s="25"/>
      <c r="BC4026" s="25"/>
      <c r="BD4026" s="25"/>
      <c r="BE4026" s="25"/>
      <c r="BF4026" s="25"/>
      <c r="BG4026" s="25"/>
      <c r="BH4026" s="25"/>
      <c r="BI4026" s="25"/>
      <c r="BJ4026" s="25"/>
      <c r="BK4026" s="25"/>
      <c r="BL4026" s="25"/>
      <c r="BM4026" s="25"/>
      <c r="BN4026" s="25"/>
      <c r="BO4026" s="25"/>
      <c r="BP4026" s="25"/>
      <c r="BQ4026" s="25"/>
      <c r="BR4026" s="25"/>
      <c r="BS4026" s="25"/>
      <c r="BT4026" s="25"/>
      <c r="BU4026" s="25"/>
      <c r="BV4026" s="25"/>
      <c r="BW4026" s="25"/>
      <c r="BX4026" s="25"/>
      <c r="BY4026" s="25"/>
      <c r="BZ4026" s="25"/>
      <c r="CA4026" s="25"/>
      <c r="CB4026" s="25"/>
      <c r="CC4026" s="25"/>
      <c r="CD4026" s="2" t="s">
        <v>78</v>
      </c>
      <c r="CE4026" s="2" t="s">
        <v>22413</v>
      </c>
      <c r="CF4026" s="25"/>
      <c r="CG4026" s="25"/>
      <c r="CH4026" s="25"/>
      <c r="CI4026" s="25"/>
      <c r="CJ4026" s="25"/>
    </row>
    <row r="4027" spans="1:88" x14ac:dyDescent="0.2">
      <c r="A4027" s="2" t="s">
        <v>14691</v>
      </c>
      <c r="B4027" s="2" t="s">
        <v>27068</v>
      </c>
      <c r="C4027" s="2" t="s">
        <v>10420</v>
      </c>
      <c r="D4027" s="2"/>
      <c r="E4027" s="2" t="s">
        <v>14691</v>
      </c>
      <c r="F4027" s="2" t="s">
        <v>14692</v>
      </c>
      <c r="G4027" s="2" t="s">
        <v>14693</v>
      </c>
      <c r="H4027" s="2"/>
      <c r="I4027" s="2" t="s">
        <v>61</v>
      </c>
      <c r="J4027" s="2" t="s">
        <v>61</v>
      </c>
      <c r="K4027" s="50" t="s">
        <v>61</v>
      </c>
      <c r="L4027" s="43">
        <v>2014</v>
      </c>
      <c r="M4027" s="2" t="s">
        <v>133</v>
      </c>
      <c r="N4027" s="32">
        <v>25.219909999999999</v>
      </c>
      <c r="O4027" s="32">
        <v>55.317590000000003</v>
      </c>
      <c r="P4027" s="2" t="s">
        <v>2767</v>
      </c>
      <c r="Q4027" s="2" t="s">
        <v>65</v>
      </c>
      <c r="R4027" s="43" t="s">
        <v>16802</v>
      </c>
      <c r="S4027" s="41" t="s">
        <v>4851</v>
      </c>
      <c r="T4027" s="41" t="s">
        <v>18462</v>
      </c>
      <c r="U4027" s="2"/>
      <c r="V4027" s="2"/>
      <c r="W4027" s="41" t="s">
        <v>17589</v>
      </c>
      <c r="X4027" s="2" t="s">
        <v>1598</v>
      </c>
      <c r="Y4027" s="2" t="s">
        <v>102</v>
      </c>
      <c r="Z4027" s="5" t="s">
        <v>10423</v>
      </c>
      <c r="AA4027" s="5" t="s">
        <v>16910</v>
      </c>
      <c r="AB4027" s="5" t="s">
        <v>16316</v>
      </c>
      <c r="AC4027" s="2" t="s">
        <v>5205</v>
      </c>
      <c r="AD4027" s="2">
        <v>1032600</v>
      </c>
      <c r="AE4027" s="5">
        <v>30</v>
      </c>
      <c r="AF4027" s="25"/>
      <c r="AG4027" s="29">
        <v>3</v>
      </c>
      <c r="AH4027" s="2" t="s">
        <v>17974</v>
      </c>
      <c r="AI4027" s="2">
        <v>3</v>
      </c>
      <c r="AJ4027" s="2">
        <v>3</v>
      </c>
      <c r="AK4027" s="2"/>
      <c r="AL4027" s="2"/>
      <c r="AM4027" s="2"/>
      <c r="AN4027" s="2"/>
      <c r="AO4027" s="2"/>
      <c r="AP4027" s="25"/>
      <c r="AQ4027" s="25"/>
      <c r="AR4027" s="2"/>
      <c r="AS4027" s="2"/>
      <c r="AT4027" s="2"/>
      <c r="AU4027" s="25"/>
      <c r="AV4027" s="2"/>
      <c r="AW4027" s="2"/>
      <c r="AX4027" s="25"/>
      <c r="AY4027" s="25"/>
      <c r="AZ4027" s="25"/>
      <c r="BA4027" s="25"/>
      <c r="BB4027" s="25"/>
      <c r="BC4027" s="25"/>
      <c r="BD4027" s="25"/>
      <c r="BE4027" s="25"/>
      <c r="BF4027" s="25"/>
      <c r="BG4027" s="25"/>
      <c r="BH4027" s="25"/>
      <c r="BI4027" s="25"/>
      <c r="BJ4027" s="25"/>
      <c r="BK4027" s="25"/>
      <c r="BL4027" s="25"/>
      <c r="BM4027" s="25"/>
      <c r="BN4027" s="25"/>
      <c r="BO4027" s="25"/>
      <c r="BP4027" s="25"/>
      <c r="BQ4027" s="25"/>
      <c r="BR4027" s="25"/>
      <c r="BS4027" s="25"/>
      <c r="BT4027" s="25"/>
      <c r="BU4027" s="25"/>
      <c r="BV4027" s="25"/>
      <c r="BW4027" s="25"/>
      <c r="BX4027" s="25"/>
      <c r="BY4027" s="25"/>
      <c r="BZ4027" s="25"/>
      <c r="CA4027" s="25"/>
      <c r="CB4027" s="25"/>
      <c r="CC4027" s="25"/>
      <c r="CD4027" s="2" t="s">
        <v>78</v>
      </c>
      <c r="CE4027" s="2" t="s">
        <v>22414</v>
      </c>
      <c r="CF4027" s="25"/>
      <c r="CG4027" s="25"/>
      <c r="CH4027" s="25"/>
      <c r="CI4027" s="25"/>
      <c r="CJ4027" s="25"/>
    </row>
    <row r="4028" spans="1:88" x14ac:dyDescent="0.2">
      <c r="A4028" s="2" t="s">
        <v>14694</v>
      </c>
      <c r="B4028" s="2" t="s">
        <v>27069</v>
      </c>
      <c r="C4028" s="2" t="s">
        <v>10420</v>
      </c>
      <c r="D4028" s="2"/>
      <c r="E4028" s="2" t="s">
        <v>14694</v>
      </c>
      <c r="F4028" s="2" t="s">
        <v>14695</v>
      </c>
      <c r="G4028" s="2" t="s">
        <v>16615</v>
      </c>
      <c r="H4028" s="2"/>
      <c r="I4028" s="2" t="s">
        <v>61</v>
      </c>
      <c r="J4028" s="2" t="s">
        <v>61</v>
      </c>
      <c r="K4028" s="50" t="s">
        <v>61</v>
      </c>
      <c r="L4028" s="43">
        <v>2014</v>
      </c>
      <c r="M4028" s="2" t="s">
        <v>133</v>
      </c>
      <c r="N4028" s="32">
        <v>24.939910000000001</v>
      </c>
      <c r="O4028" s="32">
        <v>55.088760000000001</v>
      </c>
      <c r="P4028" s="2" t="s">
        <v>2767</v>
      </c>
      <c r="Q4028" s="2" t="s">
        <v>65</v>
      </c>
      <c r="R4028" s="43" t="s">
        <v>16802</v>
      </c>
      <c r="S4028" s="41" t="s">
        <v>4851</v>
      </c>
      <c r="T4028" s="41" t="s">
        <v>18462</v>
      </c>
      <c r="U4028" s="2"/>
      <c r="V4028" s="2"/>
      <c r="W4028" s="41" t="s">
        <v>17589</v>
      </c>
      <c r="X4028" s="2" t="s">
        <v>1598</v>
      </c>
      <c r="Y4028" s="2" t="s">
        <v>76</v>
      </c>
      <c r="Z4028" s="5" t="s">
        <v>10423</v>
      </c>
      <c r="AA4028" s="5" t="s">
        <v>16910</v>
      </c>
      <c r="AB4028" s="5" t="s">
        <v>16317</v>
      </c>
      <c r="AC4028" s="2" t="s">
        <v>5247</v>
      </c>
      <c r="AD4028" s="2">
        <v>1051800</v>
      </c>
      <c r="AE4028" s="5">
        <v>30</v>
      </c>
      <c r="AF4028" s="25"/>
      <c r="AG4028" s="29">
        <v>3</v>
      </c>
      <c r="AH4028" s="2" t="s">
        <v>17978</v>
      </c>
      <c r="AI4028" s="2">
        <v>4</v>
      </c>
      <c r="AJ4028" s="2">
        <v>3</v>
      </c>
      <c r="AK4028" s="2"/>
      <c r="AL4028" s="2"/>
      <c r="AM4028" s="2"/>
      <c r="AN4028" s="2"/>
      <c r="AO4028" s="2"/>
      <c r="AP4028" s="25"/>
      <c r="AQ4028" s="25"/>
      <c r="AR4028" s="2"/>
      <c r="AS4028" s="2"/>
      <c r="AT4028" s="2"/>
      <c r="AU4028" s="25"/>
      <c r="AV4028" s="2"/>
      <c r="AW4028" s="2"/>
      <c r="AX4028" s="25"/>
      <c r="AY4028" s="25"/>
      <c r="AZ4028" s="25"/>
      <c r="BA4028" s="25"/>
      <c r="BB4028" s="25"/>
      <c r="BC4028" s="25"/>
      <c r="BD4028" s="25"/>
      <c r="BE4028" s="25"/>
      <c r="BF4028" s="25"/>
      <c r="BG4028" s="25"/>
      <c r="BH4028" s="25"/>
      <c r="BI4028" s="25"/>
      <c r="BJ4028" s="25"/>
      <c r="BK4028" s="25"/>
      <c r="BL4028" s="25"/>
      <c r="BM4028" s="25"/>
      <c r="BN4028" s="25"/>
      <c r="BO4028" s="25"/>
      <c r="BP4028" s="25"/>
      <c r="BQ4028" s="25"/>
      <c r="BR4028" s="25"/>
      <c r="BS4028" s="25"/>
      <c r="BT4028" s="25"/>
      <c r="BU4028" s="25"/>
      <c r="BV4028" s="25"/>
      <c r="BW4028" s="25"/>
      <c r="BX4028" s="25"/>
      <c r="BY4028" s="25"/>
      <c r="BZ4028" s="25"/>
      <c r="CA4028" s="25"/>
      <c r="CB4028" s="25"/>
      <c r="CC4028" s="25"/>
      <c r="CD4028" s="2" t="s">
        <v>71</v>
      </c>
      <c r="CE4028" s="2">
        <v>0</v>
      </c>
      <c r="CF4028" s="25"/>
      <c r="CG4028" s="25"/>
      <c r="CH4028" s="25"/>
      <c r="CI4028" s="25"/>
      <c r="CJ4028" s="25"/>
    </row>
    <row r="4029" spans="1:88" x14ac:dyDescent="0.2">
      <c r="A4029" s="2" t="s">
        <v>14696</v>
      </c>
      <c r="B4029" s="2" t="s">
        <v>27070</v>
      </c>
      <c r="C4029" s="2" t="s">
        <v>10420</v>
      </c>
      <c r="D4029" s="2"/>
      <c r="E4029" s="2" t="s">
        <v>14696</v>
      </c>
      <c r="F4029" s="2" t="s">
        <v>14697</v>
      </c>
      <c r="G4029" s="2" t="s">
        <v>14698</v>
      </c>
      <c r="H4029" s="2"/>
      <c r="I4029" s="2" t="s">
        <v>61</v>
      </c>
      <c r="J4029" s="2" t="s">
        <v>61</v>
      </c>
      <c r="K4029" s="50" t="s">
        <v>61</v>
      </c>
      <c r="L4029" s="43">
        <v>2014</v>
      </c>
      <c r="M4029" s="2" t="s">
        <v>133</v>
      </c>
      <c r="N4029" s="32">
        <v>25.216830000000002</v>
      </c>
      <c r="O4029" s="32">
        <v>55.498429999999999</v>
      </c>
      <c r="P4029" s="2" t="s">
        <v>2767</v>
      </c>
      <c r="Q4029" s="2" t="s">
        <v>65</v>
      </c>
      <c r="R4029" s="43" t="s">
        <v>16802</v>
      </c>
      <c r="S4029" s="41" t="s">
        <v>4851</v>
      </c>
      <c r="T4029" s="41" t="s">
        <v>18462</v>
      </c>
      <c r="U4029" s="2"/>
      <c r="V4029" s="2"/>
      <c r="W4029" s="41" t="s">
        <v>17589</v>
      </c>
      <c r="X4029" s="2" t="s">
        <v>1598</v>
      </c>
      <c r="Y4029" s="2" t="s">
        <v>69</v>
      </c>
      <c r="Z4029" s="5" t="s">
        <v>10423</v>
      </c>
      <c r="AA4029" s="5" t="s">
        <v>16910</v>
      </c>
      <c r="AB4029" s="5" t="s">
        <v>70</v>
      </c>
      <c r="AC4029" s="2" t="s">
        <v>5247</v>
      </c>
      <c r="AD4029" s="2">
        <v>1027100</v>
      </c>
      <c r="AE4029" s="5">
        <v>30</v>
      </c>
      <c r="AF4029" s="25"/>
      <c r="AG4029" s="29">
        <v>3</v>
      </c>
      <c r="AH4029" s="2" t="s">
        <v>17978</v>
      </c>
      <c r="AI4029" s="2">
        <v>3</v>
      </c>
      <c r="AJ4029" s="2">
        <v>3</v>
      </c>
      <c r="AK4029" s="2"/>
      <c r="AL4029" s="2"/>
      <c r="AM4029" s="2"/>
      <c r="AN4029" s="2"/>
      <c r="AO4029" s="2"/>
      <c r="AP4029" s="25"/>
      <c r="AQ4029" s="25"/>
      <c r="AR4029" s="2"/>
      <c r="AS4029" s="2"/>
      <c r="AT4029" s="2"/>
      <c r="AU4029" s="25"/>
      <c r="AV4029" s="2"/>
      <c r="AW4029" s="2"/>
      <c r="AX4029" s="25"/>
      <c r="AY4029" s="25"/>
      <c r="AZ4029" s="25"/>
      <c r="BA4029" s="25"/>
      <c r="BB4029" s="25"/>
      <c r="BC4029" s="25"/>
      <c r="BD4029" s="25"/>
      <c r="BE4029" s="25"/>
      <c r="BF4029" s="25"/>
      <c r="BG4029" s="25"/>
      <c r="BH4029" s="25"/>
      <c r="BI4029" s="25"/>
      <c r="BJ4029" s="25"/>
      <c r="BK4029" s="25"/>
      <c r="BL4029" s="25"/>
      <c r="BM4029" s="25"/>
      <c r="BN4029" s="25"/>
      <c r="BO4029" s="25"/>
      <c r="BP4029" s="25"/>
      <c r="BQ4029" s="25"/>
      <c r="BR4029" s="25"/>
      <c r="BS4029" s="25"/>
      <c r="BT4029" s="25"/>
      <c r="BU4029" s="25"/>
      <c r="BV4029" s="25"/>
      <c r="BW4029" s="25"/>
      <c r="BX4029" s="25"/>
      <c r="BY4029" s="25"/>
      <c r="BZ4029" s="25"/>
      <c r="CA4029" s="25"/>
      <c r="CB4029" s="25"/>
      <c r="CC4029" s="25"/>
      <c r="CD4029" s="2" t="s">
        <v>78</v>
      </c>
      <c r="CE4029" s="2" t="s">
        <v>22415</v>
      </c>
      <c r="CF4029" s="25"/>
      <c r="CG4029" s="25"/>
      <c r="CH4029" s="25"/>
      <c r="CI4029" s="25"/>
      <c r="CJ4029" s="25"/>
    </row>
    <row r="4030" spans="1:88" x14ac:dyDescent="0.2">
      <c r="A4030" s="2" t="s">
        <v>14699</v>
      </c>
      <c r="B4030" s="2" t="s">
        <v>27071</v>
      </c>
      <c r="C4030" s="2" t="s">
        <v>10420</v>
      </c>
      <c r="D4030" s="2"/>
      <c r="E4030" s="2" t="s">
        <v>14699</v>
      </c>
      <c r="F4030" s="2" t="s">
        <v>14700</v>
      </c>
      <c r="G4030" s="2" t="s">
        <v>14701</v>
      </c>
      <c r="H4030" s="2"/>
      <c r="I4030" s="2" t="s">
        <v>61</v>
      </c>
      <c r="J4030" s="2" t="s">
        <v>61</v>
      </c>
      <c r="K4030" s="50" t="s">
        <v>61</v>
      </c>
      <c r="L4030" s="43">
        <v>2018</v>
      </c>
      <c r="M4030" s="2" t="s">
        <v>133</v>
      </c>
      <c r="N4030" s="32">
        <v>25.079090000000001</v>
      </c>
      <c r="O4030" s="32">
        <v>55.301279999999998</v>
      </c>
      <c r="P4030" s="2" t="s">
        <v>2767</v>
      </c>
      <c r="Q4030" s="2" t="s">
        <v>65</v>
      </c>
      <c r="R4030" s="43" t="s">
        <v>18854</v>
      </c>
      <c r="S4030" s="41" t="s">
        <v>2233</v>
      </c>
      <c r="T4030" s="41" t="s">
        <v>18460</v>
      </c>
      <c r="U4030" s="2"/>
      <c r="V4030" s="2"/>
      <c r="W4030" s="41" t="s">
        <v>17589</v>
      </c>
      <c r="X4030" s="2" t="s">
        <v>1598</v>
      </c>
      <c r="Y4030" s="2" t="s">
        <v>76</v>
      </c>
      <c r="Z4030" s="5" t="s">
        <v>10423</v>
      </c>
      <c r="AA4030" s="5" t="s">
        <v>16910</v>
      </c>
      <c r="AB4030" s="5" t="s">
        <v>16317</v>
      </c>
      <c r="AC4030" s="2" t="s">
        <v>5205</v>
      </c>
      <c r="AD4030" s="2">
        <v>1064500</v>
      </c>
      <c r="AE4030" s="5">
        <v>30</v>
      </c>
      <c r="AF4030" s="25"/>
      <c r="AG4030" s="29">
        <v>3</v>
      </c>
      <c r="AH4030" s="2" t="s">
        <v>17974</v>
      </c>
      <c r="AI4030" s="2">
        <v>3</v>
      </c>
      <c r="AJ4030" s="2">
        <v>3</v>
      </c>
      <c r="AK4030" s="2"/>
      <c r="AL4030" s="2"/>
      <c r="AM4030" s="2"/>
      <c r="AN4030" s="2"/>
      <c r="AO4030" s="2"/>
      <c r="AP4030" s="25"/>
      <c r="AQ4030" s="25"/>
      <c r="AR4030" s="2"/>
      <c r="AS4030" s="2"/>
      <c r="AT4030" s="2"/>
      <c r="AU4030" s="25"/>
      <c r="AV4030" s="2"/>
      <c r="AW4030" s="2"/>
      <c r="AX4030" s="25"/>
      <c r="AY4030" s="25"/>
      <c r="AZ4030" s="25"/>
      <c r="BA4030" s="25"/>
      <c r="BB4030" s="25"/>
      <c r="BC4030" s="25"/>
      <c r="BD4030" s="25"/>
      <c r="BE4030" s="25"/>
      <c r="BF4030" s="25"/>
      <c r="BG4030" s="25"/>
      <c r="BH4030" s="25"/>
      <c r="BI4030" s="25"/>
      <c r="BJ4030" s="25"/>
      <c r="BK4030" s="25"/>
      <c r="BL4030" s="25"/>
      <c r="BM4030" s="25"/>
      <c r="BN4030" s="25"/>
      <c r="BO4030" s="25"/>
      <c r="BP4030" s="25"/>
      <c r="BQ4030" s="25"/>
      <c r="BR4030" s="25"/>
      <c r="BS4030" s="25"/>
      <c r="BT4030" s="25"/>
      <c r="BU4030" s="25"/>
      <c r="BV4030" s="25"/>
      <c r="BW4030" s="25"/>
      <c r="BX4030" s="25"/>
      <c r="BY4030" s="25"/>
      <c r="BZ4030" s="25"/>
      <c r="CA4030" s="25"/>
      <c r="CB4030" s="25"/>
      <c r="CC4030" s="25"/>
      <c r="CD4030" s="2" t="s">
        <v>71</v>
      </c>
      <c r="CE4030" s="2">
        <v>0</v>
      </c>
      <c r="CF4030" s="25"/>
      <c r="CG4030" s="25"/>
      <c r="CH4030" s="25"/>
      <c r="CI4030" s="25"/>
      <c r="CJ4030" s="25"/>
    </row>
    <row r="4031" spans="1:88" x14ac:dyDescent="0.2">
      <c r="A4031" s="2" t="s">
        <v>14702</v>
      </c>
      <c r="B4031" s="2" t="s">
        <v>27072</v>
      </c>
      <c r="C4031" s="2" t="s">
        <v>10420</v>
      </c>
      <c r="D4031" s="2"/>
      <c r="E4031" s="2" t="s">
        <v>14702</v>
      </c>
      <c r="F4031" s="2" t="s">
        <v>14703</v>
      </c>
      <c r="G4031" s="2" t="s">
        <v>14704</v>
      </c>
      <c r="H4031" s="2"/>
      <c r="I4031" s="2" t="s">
        <v>61</v>
      </c>
      <c r="J4031" s="2" t="s">
        <v>61</v>
      </c>
      <c r="K4031" s="50" t="s">
        <v>61</v>
      </c>
      <c r="L4031" s="43">
        <v>2016</v>
      </c>
      <c r="M4031" s="2" t="s">
        <v>133</v>
      </c>
      <c r="N4031" s="32">
        <v>25.258849999999999</v>
      </c>
      <c r="O4031" s="32">
        <v>55.373269999999998</v>
      </c>
      <c r="P4031" s="2" t="s">
        <v>2767</v>
      </c>
      <c r="Q4031" s="2" t="s">
        <v>65</v>
      </c>
      <c r="R4031" s="43" t="s">
        <v>18854</v>
      </c>
      <c r="S4031" s="41" t="s">
        <v>272</v>
      </c>
      <c r="T4031" s="41" t="s">
        <v>18461</v>
      </c>
      <c r="U4031" s="2"/>
      <c r="V4031" s="2"/>
      <c r="W4031" s="41" t="s">
        <v>17589</v>
      </c>
      <c r="X4031" s="2" t="s">
        <v>1598</v>
      </c>
      <c r="Y4031" s="2" t="s">
        <v>102</v>
      </c>
      <c r="Z4031" s="5" t="s">
        <v>20</v>
      </c>
      <c r="AA4031" s="5" t="s">
        <v>16910</v>
      </c>
      <c r="AB4031" s="5" t="s">
        <v>16316</v>
      </c>
      <c r="AC4031" s="2" t="s">
        <v>5205</v>
      </c>
      <c r="AD4031" s="2">
        <v>1022100</v>
      </c>
      <c r="AE4031" s="5">
        <v>44</v>
      </c>
      <c r="AF4031" s="25"/>
      <c r="AG4031" s="29">
        <v>3</v>
      </c>
      <c r="AH4031" s="2" t="s">
        <v>17974</v>
      </c>
      <c r="AI4031" s="2">
        <v>3</v>
      </c>
      <c r="AJ4031" s="2">
        <v>3</v>
      </c>
      <c r="AK4031" s="2"/>
      <c r="AL4031" s="2"/>
      <c r="AM4031" s="2"/>
      <c r="AN4031" s="2"/>
      <c r="AO4031" s="2"/>
      <c r="AP4031" s="25"/>
      <c r="AQ4031" s="25"/>
      <c r="AR4031" s="2"/>
      <c r="AS4031" s="2"/>
      <c r="AT4031" s="2"/>
      <c r="AU4031" s="25"/>
      <c r="AV4031" s="2"/>
      <c r="AW4031" s="2"/>
      <c r="AX4031" s="25"/>
      <c r="AY4031" s="25"/>
      <c r="AZ4031" s="25"/>
      <c r="BA4031" s="25"/>
      <c r="BB4031" s="25"/>
      <c r="BC4031" s="25"/>
      <c r="BD4031" s="25"/>
      <c r="BE4031" s="25"/>
      <c r="BF4031" s="25"/>
      <c r="BG4031" s="25"/>
      <c r="BH4031" s="25"/>
      <c r="BI4031" s="25"/>
      <c r="BJ4031" s="25"/>
      <c r="BK4031" s="25"/>
      <c r="BL4031" s="25"/>
      <c r="BM4031" s="25"/>
      <c r="BN4031" s="25"/>
      <c r="BO4031" s="25"/>
      <c r="BP4031" s="25"/>
      <c r="BQ4031" s="25"/>
      <c r="BR4031" s="25"/>
      <c r="BS4031" s="25"/>
      <c r="BT4031" s="25"/>
      <c r="BU4031" s="25"/>
      <c r="BV4031" s="25"/>
      <c r="BW4031" s="25"/>
      <c r="BX4031" s="25"/>
      <c r="BY4031" s="25"/>
      <c r="BZ4031" s="25"/>
      <c r="CA4031" s="25"/>
      <c r="CB4031" s="25"/>
      <c r="CC4031" s="25"/>
      <c r="CD4031" s="2" t="s">
        <v>78</v>
      </c>
      <c r="CE4031" s="2" t="s">
        <v>22416</v>
      </c>
      <c r="CF4031" s="25"/>
      <c r="CG4031" s="25"/>
      <c r="CH4031" s="25"/>
      <c r="CI4031" s="25"/>
      <c r="CJ4031" s="25"/>
    </row>
    <row r="4032" spans="1:88" x14ac:dyDescent="0.2">
      <c r="A4032" s="2" t="s">
        <v>14705</v>
      </c>
      <c r="B4032" s="2" t="s">
        <v>27073</v>
      </c>
      <c r="C4032" s="2" t="s">
        <v>10420</v>
      </c>
      <c r="D4032" s="2"/>
      <c r="E4032" s="2" t="s">
        <v>14705</v>
      </c>
      <c r="F4032" s="2" t="s">
        <v>14706</v>
      </c>
      <c r="G4032" s="2" t="s">
        <v>14707</v>
      </c>
      <c r="H4032" s="2"/>
      <c r="I4032" s="2" t="s">
        <v>61</v>
      </c>
      <c r="J4032" s="2" t="s">
        <v>61</v>
      </c>
      <c r="K4032" s="50" t="s">
        <v>61</v>
      </c>
      <c r="L4032" s="43">
        <v>2015</v>
      </c>
      <c r="M4032" s="2" t="s">
        <v>133</v>
      </c>
      <c r="N4032" s="32">
        <v>24.967860000000002</v>
      </c>
      <c r="O4032" s="32">
        <v>55.203290000000003</v>
      </c>
      <c r="P4032" s="2" t="s">
        <v>2767</v>
      </c>
      <c r="Q4032" s="2" t="s">
        <v>65</v>
      </c>
      <c r="R4032" s="43" t="s">
        <v>18854</v>
      </c>
      <c r="S4032" s="41" t="s">
        <v>1554</v>
      </c>
      <c r="T4032" s="41" t="s">
        <v>18460</v>
      </c>
      <c r="U4032" s="2"/>
      <c r="V4032" s="2"/>
      <c r="W4032" s="41" t="s">
        <v>17589</v>
      </c>
      <c r="X4032" s="2" t="s">
        <v>1598</v>
      </c>
      <c r="Y4032" s="2" t="s">
        <v>76</v>
      </c>
      <c r="Z4032" s="5" t="s">
        <v>10423</v>
      </c>
      <c r="AA4032" s="5" t="s">
        <v>16910</v>
      </c>
      <c r="AB4032" s="5" t="s">
        <v>16317</v>
      </c>
      <c r="AC4032" s="2" t="s">
        <v>5205</v>
      </c>
      <c r="AD4032" s="2">
        <v>1059700</v>
      </c>
      <c r="AE4032" s="5">
        <v>30</v>
      </c>
      <c r="AF4032" s="25"/>
      <c r="AG4032" s="29">
        <v>3</v>
      </c>
      <c r="AH4032" s="2" t="s">
        <v>17974</v>
      </c>
      <c r="AI4032" s="2">
        <v>3</v>
      </c>
      <c r="AJ4032" s="2">
        <v>3</v>
      </c>
      <c r="AK4032" s="2"/>
      <c r="AL4032" s="2"/>
      <c r="AM4032" s="2"/>
      <c r="AN4032" s="2"/>
      <c r="AO4032" s="2"/>
      <c r="AP4032" s="25"/>
      <c r="AQ4032" s="25"/>
      <c r="AR4032" s="2"/>
      <c r="AS4032" s="2"/>
      <c r="AT4032" s="2"/>
      <c r="AU4032" s="25"/>
      <c r="AV4032" s="2"/>
      <c r="AW4032" s="2"/>
      <c r="AX4032" s="25"/>
      <c r="AY4032" s="25"/>
      <c r="AZ4032" s="25"/>
      <c r="BA4032" s="25"/>
      <c r="BB4032" s="25"/>
      <c r="BC4032" s="25"/>
      <c r="BD4032" s="25"/>
      <c r="BE4032" s="25"/>
      <c r="BF4032" s="25"/>
      <c r="BG4032" s="25"/>
      <c r="BH4032" s="25"/>
      <c r="BI4032" s="25"/>
      <c r="BJ4032" s="25"/>
      <c r="BK4032" s="25"/>
      <c r="BL4032" s="25"/>
      <c r="BM4032" s="25"/>
      <c r="BN4032" s="25"/>
      <c r="BO4032" s="25"/>
      <c r="BP4032" s="25"/>
      <c r="BQ4032" s="25"/>
      <c r="BR4032" s="25"/>
      <c r="BS4032" s="25"/>
      <c r="BT4032" s="25"/>
      <c r="BU4032" s="25"/>
      <c r="BV4032" s="25"/>
      <c r="BW4032" s="25"/>
      <c r="BX4032" s="25"/>
      <c r="BY4032" s="25"/>
      <c r="BZ4032" s="25"/>
      <c r="CA4032" s="25"/>
      <c r="CB4032" s="25"/>
      <c r="CC4032" s="25"/>
      <c r="CD4032" s="2" t="s">
        <v>71</v>
      </c>
      <c r="CE4032" s="2">
        <v>0</v>
      </c>
      <c r="CF4032" s="25"/>
      <c r="CG4032" s="25"/>
      <c r="CH4032" s="25"/>
      <c r="CI4032" s="25"/>
      <c r="CJ4032" s="25"/>
    </row>
    <row r="4033" spans="1:88" x14ac:dyDescent="0.2">
      <c r="A4033" s="2" t="s">
        <v>14708</v>
      </c>
      <c r="B4033" s="2" t="s">
        <v>27074</v>
      </c>
      <c r="C4033" s="2" t="s">
        <v>10420</v>
      </c>
      <c r="D4033" s="2"/>
      <c r="E4033" s="2" t="s">
        <v>14708</v>
      </c>
      <c r="F4033" s="2" t="s">
        <v>14709</v>
      </c>
      <c r="G4033" s="2" t="s">
        <v>14710</v>
      </c>
      <c r="H4033" s="2"/>
      <c r="I4033" s="2" t="s">
        <v>61</v>
      </c>
      <c r="J4033" s="2" t="s">
        <v>61</v>
      </c>
      <c r="K4033" s="50" t="s">
        <v>61</v>
      </c>
      <c r="L4033" s="43">
        <v>2015</v>
      </c>
      <c r="M4033" s="2" t="s">
        <v>133</v>
      </c>
      <c r="N4033" s="32">
        <v>24.965</v>
      </c>
      <c r="O4033" s="32">
        <v>55.07555</v>
      </c>
      <c r="P4033" s="2" t="s">
        <v>2767</v>
      </c>
      <c r="Q4033" s="2" t="s">
        <v>65</v>
      </c>
      <c r="R4033" s="43" t="s">
        <v>18854</v>
      </c>
      <c r="S4033" s="41" t="s">
        <v>134</v>
      </c>
      <c r="T4033" s="41" t="s">
        <v>18460</v>
      </c>
      <c r="U4033" s="2"/>
      <c r="V4033" s="2"/>
      <c r="W4033" s="41" t="s">
        <v>17589</v>
      </c>
      <c r="X4033" s="2" t="s">
        <v>315</v>
      </c>
      <c r="Y4033" s="2" t="s">
        <v>76</v>
      </c>
      <c r="Z4033" s="5" t="s">
        <v>10423</v>
      </c>
      <c r="AA4033" s="5" t="s">
        <v>16910</v>
      </c>
      <c r="AB4033" s="5" t="s">
        <v>16317</v>
      </c>
      <c r="AC4033" s="2" t="s">
        <v>5247</v>
      </c>
      <c r="AD4033" s="2">
        <v>1059400</v>
      </c>
      <c r="AE4033" s="5">
        <v>30</v>
      </c>
      <c r="AF4033" s="25"/>
      <c r="AG4033" s="29">
        <v>3</v>
      </c>
      <c r="AH4033" s="2" t="s">
        <v>17978</v>
      </c>
      <c r="AI4033" s="2">
        <v>3</v>
      </c>
      <c r="AJ4033" s="2">
        <v>3</v>
      </c>
      <c r="AK4033" s="2"/>
      <c r="AL4033" s="2"/>
      <c r="AM4033" s="2"/>
      <c r="AN4033" s="2"/>
      <c r="AO4033" s="2"/>
      <c r="AP4033" s="25"/>
      <c r="AQ4033" s="25"/>
      <c r="AR4033" s="2"/>
      <c r="AS4033" s="2"/>
      <c r="AT4033" s="2"/>
      <c r="AU4033" s="25"/>
      <c r="AV4033" s="2"/>
      <c r="AW4033" s="2"/>
      <c r="AX4033" s="25"/>
      <c r="AY4033" s="25"/>
      <c r="AZ4033" s="25"/>
      <c r="BA4033" s="25"/>
      <c r="BB4033" s="25"/>
      <c r="BC4033" s="25"/>
      <c r="BD4033" s="25"/>
      <c r="BE4033" s="25"/>
      <c r="BF4033" s="25"/>
      <c r="BG4033" s="25"/>
      <c r="BH4033" s="25"/>
      <c r="BI4033" s="25"/>
      <c r="BJ4033" s="25"/>
      <c r="BK4033" s="25"/>
      <c r="BL4033" s="25"/>
      <c r="BM4033" s="25"/>
      <c r="BN4033" s="25"/>
      <c r="BO4033" s="25"/>
      <c r="BP4033" s="25"/>
      <c r="BQ4033" s="25"/>
      <c r="BR4033" s="25"/>
      <c r="BS4033" s="25"/>
      <c r="BT4033" s="25"/>
      <c r="BU4033" s="25"/>
      <c r="BV4033" s="25"/>
      <c r="BW4033" s="25"/>
      <c r="BX4033" s="25"/>
      <c r="BY4033" s="25"/>
      <c r="BZ4033" s="25"/>
      <c r="CA4033" s="25"/>
      <c r="CB4033" s="25"/>
      <c r="CC4033" s="25"/>
      <c r="CD4033" s="2" t="s">
        <v>71</v>
      </c>
      <c r="CE4033" s="2">
        <v>0</v>
      </c>
      <c r="CF4033" s="25"/>
      <c r="CG4033" s="25"/>
      <c r="CH4033" s="25"/>
      <c r="CI4033" s="25"/>
      <c r="CJ4033" s="25"/>
    </row>
    <row r="4034" spans="1:88" x14ac:dyDescent="0.2">
      <c r="A4034" s="2" t="s">
        <v>14711</v>
      </c>
      <c r="B4034" s="2" t="s">
        <v>27075</v>
      </c>
      <c r="C4034" s="2" t="s">
        <v>10420</v>
      </c>
      <c r="D4034" s="2"/>
      <c r="E4034" s="2" t="s">
        <v>14711</v>
      </c>
      <c r="F4034" s="2" t="s">
        <v>14712</v>
      </c>
      <c r="G4034" s="2" t="s">
        <v>14713</v>
      </c>
      <c r="H4034" s="2"/>
      <c r="I4034" s="2" t="s">
        <v>61</v>
      </c>
      <c r="J4034" s="2" t="s">
        <v>61</v>
      </c>
      <c r="K4034" s="50" t="s">
        <v>61</v>
      </c>
      <c r="L4034" s="43">
        <v>2018</v>
      </c>
      <c r="M4034" s="2" t="s">
        <v>133</v>
      </c>
      <c r="N4034" s="32">
        <v>25.077439999999999</v>
      </c>
      <c r="O4034" s="32">
        <v>55.123449999999998</v>
      </c>
      <c r="P4034" s="2" t="s">
        <v>2767</v>
      </c>
      <c r="Q4034" s="2" t="s">
        <v>65</v>
      </c>
      <c r="R4034" s="43" t="s">
        <v>18854</v>
      </c>
      <c r="S4034" s="41" t="s">
        <v>272</v>
      </c>
      <c r="T4034" s="41" t="s">
        <v>18461</v>
      </c>
      <c r="U4034" s="2"/>
      <c r="V4034" s="2"/>
      <c r="W4034" s="41" t="s">
        <v>17589</v>
      </c>
      <c r="X4034" s="2" t="s">
        <v>1598</v>
      </c>
      <c r="Y4034" s="2" t="s">
        <v>102</v>
      </c>
      <c r="Z4034" s="5" t="s">
        <v>20</v>
      </c>
      <c r="AA4034" s="5" t="s">
        <v>16910</v>
      </c>
      <c r="AB4034" s="5" t="s">
        <v>16316</v>
      </c>
      <c r="AC4034" s="2" t="s">
        <v>5205</v>
      </c>
      <c r="AD4034" s="2">
        <v>1039200</v>
      </c>
      <c r="AE4034" s="5">
        <v>53</v>
      </c>
      <c r="AF4034" s="25"/>
      <c r="AG4034" s="29">
        <v>3</v>
      </c>
      <c r="AH4034" s="2" t="s">
        <v>17974</v>
      </c>
      <c r="AI4034" s="2">
        <v>3</v>
      </c>
      <c r="AJ4034" s="2">
        <v>3</v>
      </c>
      <c r="AK4034" s="2"/>
      <c r="AL4034" s="2"/>
      <c r="AM4034" s="2"/>
      <c r="AN4034" s="2"/>
      <c r="AO4034" s="2"/>
      <c r="AP4034" s="25"/>
      <c r="AQ4034" s="25"/>
      <c r="AR4034" s="2"/>
      <c r="AS4034" s="2"/>
      <c r="AT4034" s="2"/>
      <c r="AU4034" s="25"/>
      <c r="AV4034" s="2"/>
      <c r="AW4034" s="2"/>
      <c r="AX4034" s="25"/>
      <c r="AY4034" s="25"/>
      <c r="AZ4034" s="25"/>
      <c r="BA4034" s="25"/>
      <c r="BB4034" s="25"/>
      <c r="BC4034" s="25"/>
      <c r="BD4034" s="25"/>
      <c r="BE4034" s="25"/>
      <c r="BF4034" s="25"/>
      <c r="BG4034" s="25"/>
      <c r="BH4034" s="25"/>
      <c r="BI4034" s="25"/>
      <c r="BJ4034" s="25"/>
      <c r="BK4034" s="25"/>
      <c r="BL4034" s="25"/>
      <c r="BM4034" s="25"/>
      <c r="BN4034" s="25"/>
      <c r="BO4034" s="25"/>
      <c r="BP4034" s="25"/>
      <c r="BQ4034" s="25"/>
      <c r="BR4034" s="25"/>
      <c r="BS4034" s="25"/>
      <c r="BT4034" s="25"/>
      <c r="BU4034" s="25"/>
      <c r="BV4034" s="25"/>
      <c r="BW4034" s="25"/>
      <c r="BX4034" s="25"/>
      <c r="BY4034" s="25"/>
      <c r="BZ4034" s="25"/>
      <c r="CA4034" s="25"/>
      <c r="CB4034" s="25"/>
      <c r="CC4034" s="25"/>
      <c r="CD4034" s="2" t="s">
        <v>78</v>
      </c>
      <c r="CE4034" s="2" t="s">
        <v>22417</v>
      </c>
      <c r="CF4034" s="25"/>
      <c r="CG4034" s="25"/>
      <c r="CH4034" s="25"/>
      <c r="CI4034" s="25"/>
      <c r="CJ4034" s="25"/>
    </row>
    <row r="4035" spans="1:88" x14ac:dyDescent="0.2">
      <c r="A4035" s="2" t="s">
        <v>14714</v>
      </c>
      <c r="B4035" s="2" t="s">
        <v>27076</v>
      </c>
      <c r="C4035" s="2" t="s">
        <v>10420</v>
      </c>
      <c r="D4035" s="2"/>
      <c r="E4035" s="2" t="s">
        <v>14714</v>
      </c>
      <c r="F4035" s="2" t="s">
        <v>14715</v>
      </c>
      <c r="G4035" s="2" t="s">
        <v>14716</v>
      </c>
      <c r="H4035" s="2"/>
      <c r="I4035" s="2" t="s">
        <v>61</v>
      </c>
      <c r="J4035" s="2" t="s">
        <v>61</v>
      </c>
      <c r="K4035" s="50" t="s">
        <v>61</v>
      </c>
      <c r="L4035" s="43">
        <v>2016</v>
      </c>
      <c r="M4035" s="2" t="s">
        <v>133</v>
      </c>
      <c r="N4035" s="32">
        <v>24.97335</v>
      </c>
      <c r="O4035" s="32">
        <v>55.066560000000003</v>
      </c>
      <c r="P4035" s="2" t="s">
        <v>2767</v>
      </c>
      <c r="Q4035" s="2" t="s">
        <v>65</v>
      </c>
      <c r="R4035" s="43" t="s">
        <v>18854</v>
      </c>
      <c r="S4035" s="41" t="s">
        <v>134</v>
      </c>
      <c r="T4035" s="41" t="s">
        <v>18460</v>
      </c>
      <c r="U4035" s="2"/>
      <c r="V4035" s="2"/>
      <c r="W4035" s="41" t="s">
        <v>17589</v>
      </c>
      <c r="X4035" s="2" t="s">
        <v>1598</v>
      </c>
      <c r="Y4035" s="2" t="s">
        <v>102</v>
      </c>
      <c r="Z4035" s="5" t="s">
        <v>10423</v>
      </c>
      <c r="AA4035" s="5" t="s">
        <v>16910</v>
      </c>
      <c r="AB4035" s="5" t="s">
        <v>16316</v>
      </c>
      <c r="AC4035" s="2" t="s">
        <v>5247</v>
      </c>
      <c r="AD4035" s="2">
        <v>1059400</v>
      </c>
      <c r="AE4035" s="5">
        <v>30</v>
      </c>
      <c r="AF4035" s="25"/>
      <c r="AG4035" s="29">
        <v>3</v>
      </c>
      <c r="AH4035" s="2" t="s">
        <v>17978</v>
      </c>
      <c r="AI4035" s="2">
        <v>3</v>
      </c>
      <c r="AJ4035" s="2">
        <v>3</v>
      </c>
      <c r="AK4035" s="2"/>
      <c r="AL4035" s="2"/>
      <c r="AM4035" s="2"/>
      <c r="AN4035" s="2"/>
      <c r="AO4035" s="2"/>
      <c r="AP4035" s="25"/>
      <c r="AQ4035" s="25"/>
      <c r="AR4035" s="2"/>
      <c r="AS4035" s="2"/>
      <c r="AT4035" s="2"/>
      <c r="AU4035" s="25"/>
      <c r="AV4035" s="2"/>
      <c r="AW4035" s="2"/>
      <c r="AX4035" s="25"/>
      <c r="AY4035" s="25"/>
      <c r="AZ4035" s="25"/>
      <c r="BA4035" s="25"/>
      <c r="BB4035" s="25"/>
      <c r="BC4035" s="25"/>
      <c r="BD4035" s="25"/>
      <c r="BE4035" s="25"/>
      <c r="BF4035" s="25"/>
      <c r="BG4035" s="25"/>
      <c r="BH4035" s="25"/>
      <c r="BI4035" s="25"/>
      <c r="BJ4035" s="25"/>
      <c r="BK4035" s="25"/>
      <c r="BL4035" s="25"/>
      <c r="BM4035" s="25"/>
      <c r="BN4035" s="25"/>
      <c r="BO4035" s="25"/>
      <c r="BP4035" s="25"/>
      <c r="BQ4035" s="25"/>
      <c r="BR4035" s="25"/>
      <c r="BS4035" s="25"/>
      <c r="BT4035" s="25"/>
      <c r="BU4035" s="25"/>
      <c r="BV4035" s="25"/>
      <c r="BW4035" s="25"/>
      <c r="BX4035" s="25"/>
      <c r="BY4035" s="25"/>
      <c r="BZ4035" s="25"/>
      <c r="CA4035" s="25"/>
      <c r="CB4035" s="25"/>
      <c r="CC4035" s="25"/>
      <c r="CD4035" s="2" t="s">
        <v>78</v>
      </c>
      <c r="CE4035" s="2" t="s">
        <v>22418</v>
      </c>
      <c r="CF4035" s="25"/>
      <c r="CG4035" s="25"/>
      <c r="CH4035" s="25"/>
      <c r="CI4035" s="25"/>
      <c r="CJ4035" s="25"/>
    </row>
    <row r="4036" spans="1:88" x14ac:dyDescent="0.2">
      <c r="A4036" s="2" t="s">
        <v>14717</v>
      </c>
      <c r="B4036" s="2" t="s">
        <v>27077</v>
      </c>
      <c r="C4036" s="2" t="s">
        <v>10420</v>
      </c>
      <c r="D4036" s="2"/>
      <c r="E4036" s="2" t="s">
        <v>14717</v>
      </c>
      <c r="F4036" s="2" t="s">
        <v>14718</v>
      </c>
      <c r="G4036" s="2" t="s">
        <v>14719</v>
      </c>
      <c r="H4036" s="2"/>
      <c r="I4036" s="2" t="s">
        <v>61</v>
      </c>
      <c r="J4036" s="2" t="s">
        <v>61</v>
      </c>
      <c r="K4036" s="50" t="s">
        <v>61</v>
      </c>
      <c r="L4036" s="43">
        <v>2018</v>
      </c>
      <c r="M4036" s="2" t="s">
        <v>133</v>
      </c>
      <c r="N4036" s="32">
        <v>25.078019999999999</v>
      </c>
      <c r="O4036" s="32">
        <v>55.121940000000002</v>
      </c>
      <c r="P4036" s="2" t="s">
        <v>2767</v>
      </c>
      <c r="Q4036" s="2" t="s">
        <v>65</v>
      </c>
      <c r="R4036" s="43" t="s">
        <v>18854</v>
      </c>
      <c r="S4036" s="41" t="s">
        <v>272</v>
      </c>
      <c r="T4036" s="41" t="s">
        <v>18461</v>
      </c>
      <c r="U4036" s="2"/>
      <c r="V4036" s="2"/>
      <c r="W4036" s="41" t="s">
        <v>17589</v>
      </c>
      <c r="X4036" s="2" t="s">
        <v>1598</v>
      </c>
      <c r="Y4036" s="2" t="s">
        <v>102</v>
      </c>
      <c r="Z4036" s="5" t="s">
        <v>20</v>
      </c>
      <c r="AA4036" s="5" t="s">
        <v>16910</v>
      </c>
      <c r="AB4036" s="5" t="s">
        <v>16316</v>
      </c>
      <c r="AC4036" s="2" t="s">
        <v>5205</v>
      </c>
      <c r="AD4036" s="2">
        <v>1039200</v>
      </c>
      <c r="AE4036" s="5">
        <v>43</v>
      </c>
      <c r="AF4036" s="25"/>
      <c r="AG4036" s="29">
        <v>3</v>
      </c>
      <c r="AH4036" s="2" t="s">
        <v>17974</v>
      </c>
      <c r="AI4036" s="2">
        <v>3</v>
      </c>
      <c r="AJ4036" s="2">
        <v>3</v>
      </c>
      <c r="AK4036" s="2"/>
      <c r="AL4036" s="2"/>
      <c r="AM4036" s="2"/>
      <c r="AN4036" s="2"/>
      <c r="AO4036" s="2"/>
      <c r="AP4036" s="25"/>
      <c r="AQ4036" s="25"/>
      <c r="AR4036" s="2"/>
      <c r="AS4036" s="2"/>
      <c r="AT4036" s="2"/>
      <c r="AU4036" s="25"/>
      <c r="AV4036" s="2"/>
      <c r="AW4036" s="2"/>
      <c r="AX4036" s="25"/>
      <c r="AY4036" s="25"/>
      <c r="AZ4036" s="25"/>
      <c r="BA4036" s="25"/>
      <c r="BB4036" s="25"/>
      <c r="BC4036" s="25"/>
      <c r="BD4036" s="25"/>
      <c r="BE4036" s="25"/>
      <c r="BF4036" s="25"/>
      <c r="BG4036" s="25"/>
      <c r="BH4036" s="25"/>
      <c r="BI4036" s="25"/>
      <c r="BJ4036" s="25"/>
      <c r="BK4036" s="25"/>
      <c r="BL4036" s="25"/>
      <c r="BM4036" s="25"/>
      <c r="BN4036" s="25"/>
      <c r="BO4036" s="25"/>
      <c r="BP4036" s="25"/>
      <c r="BQ4036" s="25"/>
      <c r="BR4036" s="25"/>
      <c r="BS4036" s="25"/>
      <c r="BT4036" s="25"/>
      <c r="BU4036" s="25"/>
      <c r="BV4036" s="25"/>
      <c r="BW4036" s="25"/>
      <c r="BX4036" s="25"/>
      <c r="BY4036" s="25"/>
      <c r="BZ4036" s="25"/>
      <c r="CA4036" s="25"/>
      <c r="CB4036" s="25"/>
      <c r="CC4036" s="25"/>
      <c r="CD4036" s="2" t="s">
        <v>78</v>
      </c>
      <c r="CE4036" s="2" t="s">
        <v>22419</v>
      </c>
      <c r="CF4036" s="25"/>
      <c r="CG4036" s="25"/>
      <c r="CH4036" s="25"/>
      <c r="CI4036" s="25"/>
      <c r="CJ4036" s="25"/>
    </row>
    <row r="4037" spans="1:88" x14ac:dyDescent="0.2">
      <c r="A4037" s="2" t="s">
        <v>14720</v>
      </c>
      <c r="B4037" s="2" t="s">
        <v>27078</v>
      </c>
      <c r="C4037" s="2" t="s">
        <v>10420</v>
      </c>
      <c r="D4037" s="2"/>
      <c r="E4037" s="2" t="s">
        <v>14720</v>
      </c>
      <c r="F4037" s="2" t="s">
        <v>14721</v>
      </c>
      <c r="G4037" s="2" t="s">
        <v>14722</v>
      </c>
      <c r="H4037" s="2"/>
      <c r="I4037" s="2" t="s">
        <v>61</v>
      </c>
      <c r="J4037" s="2" t="s">
        <v>61</v>
      </c>
      <c r="K4037" s="50" t="s">
        <v>61</v>
      </c>
      <c r="L4037" s="43">
        <v>2014</v>
      </c>
      <c r="M4037" s="2" t="s">
        <v>133</v>
      </c>
      <c r="N4037" s="32">
        <v>25.269970000000001</v>
      </c>
      <c r="O4037" s="32">
        <v>55.2637</v>
      </c>
      <c r="P4037" s="2" t="s">
        <v>2767</v>
      </c>
      <c r="Q4037" s="2" t="s">
        <v>65</v>
      </c>
      <c r="R4037" s="43" t="s">
        <v>18854</v>
      </c>
      <c r="S4037" s="41" t="s">
        <v>1554</v>
      </c>
      <c r="T4037" s="41" t="s">
        <v>18460</v>
      </c>
      <c r="U4037" s="2"/>
      <c r="V4037" s="2"/>
      <c r="W4037" s="41" t="s">
        <v>17589</v>
      </c>
      <c r="X4037" s="2" t="s">
        <v>1598</v>
      </c>
      <c r="Y4037" s="2" t="s">
        <v>76</v>
      </c>
      <c r="Z4037" s="5" t="s">
        <v>10423</v>
      </c>
      <c r="AA4037" s="5" t="s">
        <v>16910</v>
      </c>
      <c r="AB4037" s="5" t="s">
        <v>16317</v>
      </c>
      <c r="AC4037" s="2" t="s">
        <v>5205</v>
      </c>
      <c r="AD4037" s="2">
        <v>1032100</v>
      </c>
      <c r="AE4037" s="5">
        <v>28.5</v>
      </c>
      <c r="AF4037" s="25"/>
      <c r="AG4037" s="29">
        <v>3</v>
      </c>
      <c r="AH4037" s="2" t="s">
        <v>17974</v>
      </c>
      <c r="AI4037" s="2">
        <v>3</v>
      </c>
      <c r="AJ4037" s="2">
        <v>3</v>
      </c>
      <c r="AK4037" s="2"/>
      <c r="AL4037" s="2"/>
      <c r="AM4037" s="2"/>
      <c r="AN4037" s="2"/>
      <c r="AO4037" s="2"/>
      <c r="AP4037" s="25"/>
      <c r="AQ4037" s="25"/>
      <c r="AR4037" s="2"/>
      <c r="AS4037" s="2"/>
      <c r="AT4037" s="2"/>
      <c r="AU4037" s="25"/>
      <c r="AV4037" s="2"/>
      <c r="AW4037" s="2"/>
      <c r="AX4037" s="25"/>
      <c r="AY4037" s="25"/>
      <c r="AZ4037" s="25"/>
      <c r="BA4037" s="25"/>
      <c r="BB4037" s="25"/>
      <c r="BC4037" s="25"/>
      <c r="BD4037" s="25"/>
      <c r="BE4037" s="25"/>
      <c r="BF4037" s="25"/>
      <c r="BG4037" s="25"/>
      <c r="BH4037" s="25"/>
      <c r="BI4037" s="25"/>
      <c r="BJ4037" s="25"/>
      <c r="BK4037" s="25"/>
      <c r="BL4037" s="25"/>
      <c r="BM4037" s="25"/>
      <c r="BN4037" s="25"/>
      <c r="BO4037" s="25"/>
      <c r="BP4037" s="25"/>
      <c r="BQ4037" s="25"/>
      <c r="BR4037" s="25"/>
      <c r="BS4037" s="25"/>
      <c r="BT4037" s="25"/>
      <c r="BU4037" s="25"/>
      <c r="BV4037" s="25"/>
      <c r="BW4037" s="25"/>
      <c r="BX4037" s="25"/>
      <c r="BY4037" s="25"/>
      <c r="BZ4037" s="25"/>
      <c r="CA4037" s="25"/>
      <c r="CB4037" s="25"/>
      <c r="CC4037" s="25"/>
      <c r="CD4037" s="2" t="s">
        <v>78</v>
      </c>
      <c r="CE4037" s="2" t="s">
        <v>22420</v>
      </c>
      <c r="CF4037" s="25"/>
      <c r="CG4037" s="25"/>
      <c r="CH4037" s="25"/>
      <c r="CI4037" s="25"/>
      <c r="CJ4037" s="25"/>
    </row>
    <row r="4038" spans="1:88" x14ac:dyDescent="0.2">
      <c r="A4038" s="2" t="s">
        <v>14723</v>
      </c>
      <c r="B4038" s="2" t="s">
        <v>27079</v>
      </c>
      <c r="C4038" s="2" t="s">
        <v>10420</v>
      </c>
      <c r="D4038" s="2"/>
      <c r="E4038" s="2" t="s">
        <v>14723</v>
      </c>
      <c r="F4038" s="2" t="s">
        <v>14724</v>
      </c>
      <c r="G4038" s="2" t="s">
        <v>14725</v>
      </c>
      <c r="H4038" s="2"/>
      <c r="I4038" s="2" t="s">
        <v>61</v>
      </c>
      <c r="J4038" s="2" t="s">
        <v>61</v>
      </c>
      <c r="K4038" s="50" t="s">
        <v>61</v>
      </c>
      <c r="L4038" s="43">
        <v>2014</v>
      </c>
      <c r="M4038" s="2" t="s">
        <v>133</v>
      </c>
      <c r="N4038" s="32">
        <v>25.250910000000001</v>
      </c>
      <c r="O4038" s="32">
        <v>55.300040000000003</v>
      </c>
      <c r="P4038" s="2" t="s">
        <v>2767</v>
      </c>
      <c r="Q4038" s="2" t="s">
        <v>65</v>
      </c>
      <c r="R4038" s="43" t="s">
        <v>18854</v>
      </c>
      <c r="S4038" s="41" t="s">
        <v>272</v>
      </c>
      <c r="T4038" s="41" t="s">
        <v>18461</v>
      </c>
      <c r="U4038" s="2"/>
      <c r="V4038" s="2"/>
      <c r="W4038" s="41" t="s">
        <v>17589</v>
      </c>
      <c r="X4038" s="2" t="s">
        <v>1598</v>
      </c>
      <c r="Y4038" s="2" t="s">
        <v>102</v>
      </c>
      <c r="Z4038" s="5" t="s">
        <v>10423</v>
      </c>
      <c r="AA4038" s="5" t="s">
        <v>16910</v>
      </c>
      <c r="AB4038" s="5" t="s">
        <v>16316</v>
      </c>
      <c r="AC4038" s="2" t="s">
        <v>5205</v>
      </c>
      <c r="AD4038" s="2">
        <v>1031700</v>
      </c>
      <c r="AE4038" s="5">
        <v>32</v>
      </c>
      <c r="AF4038" s="25"/>
      <c r="AG4038" s="29">
        <v>3</v>
      </c>
      <c r="AH4038" s="2" t="s">
        <v>17974</v>
      </c>
      <c r="AI4038" s="2">
        <v>3</v>
      </c>
      <c r="AJ4038" s="2">
        <v>3</v>
      </c>
      <c r="AK4038" s="2"/>
      <c r="AL4038" s="2"/>
      <c r="AM4038" s="2"/>
      <c r="AN4038" s="2"/>
      <c r="AO4038" s="2"/>
      <c r="AP4038" s="25"/>
      <c r="AQ4038" s="25"/>
      <c r="AR4038" s="2"/>
      <c r="AS4038" s="2"/>
      <c r="AT4038" s="2"/>
      <c r="AU4038" s="25"/>
      <c r="AV4038" s="2"/>
      <c r="AW4038" s="2"/>
      <c r="AX4038" s="25"/>
      <c r="AY4038" s="25"/>
      <c r="AZ4038" s="25"/>
      <c r="BA4038" s="25"/>
      <c r="BB4038" s="25"/>
      <c r="BC4038" s="25"/>
      <c r="BD4038" s="25"/>
      <c r="BE4038" s="25"/>
      <c r="BF4038" s="25"/>
      <c r="BG4038" s="25"/>
      <c r="BH4038" s="25"/>
      <c r="BI4038" s="25"/>
      <c r="BJ4038" s="25"/>
      <c r="BK4038" s="25"/>
      <c r="BL4038" s="25"/>
      <c r="BM4038" s="25"/>
      <c r="BN4038" s="25"/>
      <c r="BO4038" s="25"/>
      <c r="BP4038" s="25"/>
      <c r="BQ4038" s="25"/>
      <c r="BR4038" s="25"/>
      <c r="BS4038" s="25"/>
      <c r="BT4038" s="25"/>
      <c r="BU4038" s="25"/>
      <c r="BV4038" s="25"/>
      <c r="BW4038" s="25"/>
      <c r="BX4038" s="25"/>
      <c r="BY4038" s="25"/>
      <c r="BZ4038" s="25"/>
      <c r="CA4038" s="25"/>
      <c r="CB4038" s="25"/>
      <c r="CC4038" s="25"/>
      <c r="CD4038" s="2" t="s">
        <v>71</v>
      </c>
      <c r="CE4038" s="2">
        <v>0</v>
      </c>
      <c r="CF4038" s="25"/>
      <c r="CG4038" s="25"/>
      <c r="CH4038" s="25"/>
      <c r="CI4038" s="25"/>
      <c r="CJ4038" s="25"/>
    </row>
    <row r="4039" spans="1:88" x14ac:dyDescent="0.2">
      <c r="A4039" s="2" t="s">
        <v>14726</v>
      </c>
      <c r="B4039" s="2" t="s">
        <v>27080</v>
      </c>
      <c r="C4039" s="2" t="s">
        <v>10420</v>
      </c>
      <c r="D4039" s="2"/>
      <c r="E4039" s="2" t="s">
        <v>14726</v>
      </c>
      <c r="F4039" s="2" t="s">
        <v>14727</v>
      </c>
      <c r="G4039" s="2" t="s">
        <v>14728</v>
      </c>
      <c r="H4039" s="2"/>
      <c r="I4039" s="2" t="s">
        <v>61</v>
      </c>
      <c r="J4039" s="2" t="s">
        <v>61</v>
      </c>
      <c r="K4039" s="50" t="s">
        <v>61</v>
      </c>
      <c r="L4039" s="43">
        <v>2016</v>
      </c>
      <c r="M4039" s="2" t="s">
        <v>133</v>
      </c>
      <c r="N4039" s="32">
        <v>25.273959999999999</v>
      </c>
      <c r="O4039" s="32">
        <v>55.282629999999997</v>
      </c>
      <c r="P4039" s="2" t="s">
        <v>2767</v>
      </c>
      <c r="Q4039" s="2" t="s">
        <v>65</v>
      </c>
      <c r="R4039" s="43" t="s">
        <v>18854</v>
      </c>
      <c r="S4039" s="41" t="s">
        <v>369</v>
      </c>
      <c r="T4039" s="41" t="s">
        <v>18460</v>
      </c>
      <c r="U4039" s="2"/>
      <c r="V4039" s="2"/>
      <c r="W4039" s="41" t="s">
        <v>17589</v>
      </c>
      <c r="X4039" s="2" t="s">
        <v>1598</v>
      </c>
      <c r="Y4039" s="2" t="s">
        <v>76</v>
      </c>
      <c r="Z4039" s="5" t="s">
        <v>10423</v>
      </c>
      <c r="AA4039" s="5" t="s">
        <v>16910</v>
      </c>
      <c r="AB4039" s="5" t="s">
        <v>16317</v>
      </c>
      <c r="AC4039" s="2" t="s">
        <v>5205</v>
      </c>
      <c r="AD4039" s="2">
        <v>1032100</v>
      </c>
      <c r="AE4039" s="5">
        <v>30</v>
      </c>
      <c r="AF4039" s="25"/>
      <c r="AG4039" s="29">
        <v>3</v>
      </c>
      <c r="AH4039" s="2" t="s">
        <v>17974</v>
      </c>
      <c r="AI4039" s="2">
        <v>3</v>
      </c>
      <c r="AJ4039" s="2">
        <v>3</v>
      </c>
      <c r="AK4039" s="2"/>
      <c r="AL4039" s="2"/>
      <c r="AM4039" s="2"/>
      <c r="AN4039" s="2"/>
      <c r="AO4039" s="2"/>
      <c r="AP4039" s="25"/>
      <c r="AQ4039" s="25"/>
      <c r="AR4039" s="2"/>
      <c r="AS4039" s="2"/>
      <c r="AT4039" s="2"/>
      <c r="AU4039" s="25"/>
      <c r="AV4039" s="2"/>
      <c r="AW4039" s="2"/>
      <c r="AX4039" s="25"/>
      <c r="AY4039" s="25"/>
      <c r="AZ4039" s="25"/>
      <c r="BA4039" s="25"/>
      <c r="BB4039" s="25"/>
      <c r="BC4039" s="25"/>
      <c r="BD4039" s="25"/>
      <c r="BE4039" s="25"/>
      <c r="BF4039" s="25"/>
      <c r="BG4039" s="25"/>
      <c r="BH4039" s="25"/>
      <c r="BI4039" s="25"/>
      <c r="BJ4039" s="25"/>
      <c r="BK4039" s="25"/>
      <c r="BL4039" s="25"/>
      <c r="BM4039" s="25"/>
      <c r="BN4039" s="25"/>
      <c r="BO4039" s="25"/>
      <c r="BP4039" s="25"/>
      <c r="BQ4039" s="25"/>
      <c r="BR4039" s="25"/>
      <c r="BS4039" s="25"/>
      <c r="BT4039" s="25"/>
      <c r="BU4039" s="25"/>
      <c r="BV4039" s="25"/>
      <c r="BW4039" s="25"/>
      <c r="BX4039" s="25"/>
      <c r="BY4039" s="25"/>
      <c r="BZ4039" s="25"/>
      <c r="CA4039" s="25"/>
      <c r="CB4039" s="25"/>
      <c r="CC4039" s="25"/>
      <c r="CD4039" s="2" t="s">
        <v>71</v>
      </c>
      <c r="CE4039" s="2">
        <v>0</v>
      </c>
      <c r="CF4039" s="25"/>
      <c r="CG4039" s="25"/>
      <c r="CH4039" s="25"/>
      <c r="CI4039" s="25"/>
      <c r="CJ4039" s="25"/>
    </row>
    <row r="4040" spans="1:88" x14ac:dyDescent="0.2">
      <c r="A4040" s="2" t="s">
        <v>14729</v>
      </c>
      <c r="B4040" s="2" t="s">
        <v>27081</v>
      </c>
      <c r="C4040" s="2" t="s">
        <v>10420</v>
      </c>
      <c r="D4040" s="2"/>
      <c r="E4040" s="2" t="s">
        <v>14729</v>
      </c>
      <c r="F4040" s="2" t="s">
        <v>14730</v>
      </c>
      <c r="G4040" s="2" t="s">
        <v>14731</v>
      </c>
      <c r="H4040" s="2"/>
      <c r="I4040" s="2" t="s">
        <v>61</v>
      </c>
      <c r="J4040" s="2" t="s">
        <v>61</v>
      </c>
      <c r="K4040" s="50" t="s">
        <v>61</v>
      </c>
      <c r="L4040" s="43">
        <v>2018</v>
      </c>
      <c r="M4040" s="2" t="s">
        <v>133</v>
      </c>
      <c r="N4040" s="32">
        <v>24.8353</v>
      </c>
      <c r="O4040" s="32">
        <v>55.070210000000003</v>
      </c>
      <c r="P4040" s="2" t="s">
        <v>2767</v>
      </c>
      <c r="Q4040" s="2" t="s">
        <v>65</v>
      </c>
      <c r="R4040" s="43" t="s">
        <v>18854</v>
      </c>
      <c r="S4040" s="41" t="s">
        <v>1554</v>
      </c>
      <c r="T4040" s="41" t="s">
        <v>18460</v>
      </c>
      <c r="U4040" s="2"/>
      <c r="V4040" s="2"/>
      <c r="W4040" s="41" t="s">
        <v>17589</v>
      </c>
      <c r="X4040" s="2" t="s">
        <v>1598</v>
      </c>
      <c r="Y4040" s="2" t="s">
        <v>76</v>
      </c>
      <c r="Z4040" s="5" t="s">
        <v>10423</v>
      </c>
      <c r="AA4040" s="5" t="s">
        <v>16910</v>
      </c>
      <c r="AB4040" s="5" t="s">
        <v>16317</v>
      </c>
      <c r="AC4040" s="2" t="s">
        <v>5247</v>
      </c>
      <c r="AD4040" s="2">
        <v>1053200</v>
      </c>
      <c r="AE4040" s="5">
        <v>30</v>
      </c>
      <c r="AF4040" s="25"/>
      <c r="AG4040" s="29">
        <v>3</v>
      </c>
      <c r="AH4040" s="2" t="s">
        <v>17978</v>
      </c>
      <c r="AI4040" s="2">
        <v>3</v>
      </c>
      <c r="AJ4040" s="2">
        <v>3</v>
      </c>
      <c r="AK4040" s="2"/>
      <c r="AL4040" s="2"/>
      <c r="AM4040" s="2"/>
      <c r="AN4040" s="2"/>
      <c r="AO4040" s="2"/>
      <c r="AP4040" s="25"/>
      <c r="AQ4040" s="25"/>
      <c r="AR4040" s="2"/>
      <c r="AS4040" s="2"/>
      <c r="AT4040" s="2"/>
      <c r="AU4040" s="25"/>
      <c r="AV4040" s="2"/>
      <c r="AW4040" s="2"/>
      <c r="AX4040" s="25"/>
      <c r="AY4040" s="25"/>
      <c r="AZ4040" s="25"/>
      <c r="BA4040" s="25"/>
      <c r="BB4040" s="25"/>
      <c r="BC4040" s="25"/>
      <c r="BD4040" s="25"/>
      <c r="BE4040" s="25"/>
      <c r="BF4040" s="25"/>
      <c r="BG4040" s="25"/>
      <c r="BH4040" s="25"/>
      <c r="BI4040" s="25"/>
      <c r="BJ4040" s="25"/>
      <c r="BK4040" s="25"/>
      <c r="BL4040" s="25"/>
      <c r="BM4040" s="25"/>
      <c r="BN4040" s="25"/>
      <c r="BO4040" s="25"/>
      <c r="BP4040" s="25"/>
      <c r="BQ4040" s="25"/>
      <c r="BR4040" s="25"/>
      <c r="BS4040" s="25"/>
      <c r="BT4040" s="25"/>
      <c r="BU4040" s="25"/>
      <c r="BV4040" s="25"/>
      <c r="BW4040" s="25"/>
      <c r="BX4040" s="25"/>
      <c r="BY4040" s="25"/>
      <c r="BZ4040" s="25"/>
      <c r="CA4040" s="25"/>
      <c r="CB4040" s="25"/>
      <c r="CC4040" s="25"/>
      <c r="CD4040" s="2" t="s">
        <v>78</v>
      </c>
      <c r="CE4040" s="2" t="s">
        <v>22421</v>
      </c>
      <c r="CF4040" s="25"/>
      <c r="CG4040" s="25"/>
      <c r="CH4040" s="25"/>
      <c r="CI4040" s="25"/>
      <c r="CJ4040" s="25"/>
    </row>
    <row r="4041" spans="1:88" x14ac:dyDescent="0.2">
      <c r="A4041" s="2" t="s">
        <v>14732</v>
      </c>
      <c r="B4041" s="2" t="s">
        <v>27082</v>
      </c>
      <c r="C4041" s="2" t="s">
        <v>10420</v>
      </c>
      <c r="D4041" s="2"/>
      <c r="E4041" s="2" t="s">
        <v>14732</v>
      </c>
      <c r="F4041" s="2" t="s">
        <v>14733</v>
      </c>
      <c r="G4041" s="2" t="s">
        <v>14734</v>
      </c>
      <c r="H4041" s="2"/>
      <c r="I4041" s="2" t="s">
        <v>61</v>
      </c>
      <c r="J4041" s="2" t="s">
        <v>61</v>
      </c>
      <c r="K4041" s="50" t="s">
        <v>61</v>
      </c>
      <c r="L4041" s="43">
        <v>2017</v>
      </c>
      <c r="M4041" s="2" t="s">
        <v>133</v>
      </c>
      <c r="N4041" s="32">
        <v>25.081520000000001</v>
      </c>
      <c r="O4041" s="32">
        <v>55.122100000000003</v>
      </c>
      <c r="P4041" s="2" t="s">
        <v>2767</v>
      </c>
      <c r="Q4041" s="2" t="s">
        <v>65</v>
      </c>
      <c r="R4041" s="43" t="s">
        <v>18854</v>
      </c>
      <c r="S4041" s="41" t="s">
        <v>272</v>
      </c>
      <c r="T4041" s="41" t="s">
        <v>18461</v>
      </c>
      <c r="U4041" s="2"/>
      <c r="V4041" s="2"/>
      <c r="W4041" s="41" t="s">
        <v>17589</v>
      </c>
      <c r="X4041" s="2" t="s">
        <v>1598</v>
      </c>
      <c r="Y4041" s="2" t="s">
        <v>76</v>
      </c>
      <c r="Z4041" s="5" t="s">
        <v>20</v>
      </c>
      <c r="AA4041" s="5" t="s">
        <v>10937</v>
      </c>
      <c r="AB4041" s="5" t="s">
        <v>16317</v>
      </c>
      <c r="AC4041" s="2" t="s">
        <v>5205</v>
      </c>
      <c r="AD4041" s="2">
        <v>1039200</v>
      </c>
      <c r="AE4041" s="5">
        <v>36</v>
      </c>
      <c r="AF4041" s="25"/>
      <c r="AG4041" s="29">
        <v>3</v>
      </c>
      <c r="AH4041" s="2" t="s">
        <v>17974</v>
      </c>
      <c r="AI4041" s="2">
        <v>4</v>
      </c>
      <c r="AJ4041" s="2">
        <v>3</v>
      </c>
      <c r="AK4041" s="2"/>
      <c r="AL4041" s="2"/>
      <c r="AM4041" s="2"/>
      <c r="AN4041" s="2"/>
      <c r="AO4041" s="2"/>
      <c r="AP4041" s="25"/>
      <c r="AQ4041" s="25"/>
      <c r="AR4041" s="2"/>
      <c r="AS4041" s="2"/>
      <c r="AT4041" s="2"/>
      <c r="AU4041" s="25"/>
      <c r="AV4041" s="2"/>
      <c r="AW4041" s="2"/>
      <c r="AX4041" s="25"/>
      <c r="AY4041" s="25"/>
      <c r="AZ4041" s="25"/>
      <c r="BA4041" s="25"/>
      <c r="BB4041" s="25"/>
      <c r="BC4041" s="25"/>
      <c r="BD4041" s="25"/>
      <c r="BE4041" s="25"/>
      <c r="BF4041" s="25"/>
      <c r="BG4041" s="25"/>
      <c r="BH4041" s="25"/>
      <c r="BI4041" s="25"/>
      <c r="BJ4041" s="25"/>
      <c r="BK4041" s="25"/>
      <c r="BL4041" s="25"/>
      <c r="BM4041" s="25"/>
      <c r="BN4041" s="25"/>
      <c r="BO4041" s="25"/>
      <c r="BP4041" s="25"/>
      <c r="BQ4041" s="25"/>
      <c r="BR4041" s="25"/>
      <c r="BS4041" s="25"/>
      <c r="BT4041" s="25"/>
      <c r="BU4041" s="25"/>
      <c r="BV4041" s="25"/>
      <c r="BW4041" s="25"/>
      <c r="BX4041" s="25"/>
      <c r="BY4041" s="25"/>
      <c r="BZ4041" s="25"/>
      <c r="CA4041" s="25"/>
      <c r="CB4041" s="25"/>
      <c r="CC4041" s="25"/>
      <c r="CD4041" s="2" t="s">
        <v>78</v>
      </c>
      <c r="CE4041" s="2" t="s">
        <v>22422</v>
      </c>
      <c r="CF4041" s="25"/>
      <c r="CG4041" s="25"/>
      <c r="CH4041" s="25"/>
      <c r="CI4041" s="25"/>
      <c r="CJ4041" s="25"/>
    </row>
    <row r="4042" spans="1:88" x14ac:dyDescent="0.2">
      <c r="A4042" s="2" t="s">
        <v>14735</v>
      </c>
      <c r="B4042" s="2" t="s">
        <v>27083</v>
      </c>
      <c r="C4042" s="2" t="s">
        <v>10420</v>
      </c>
      <c r="D4042" s="2"/>
      <c r="E4042" s="2" t="s">
        <v>14735</v>
      </c>
      <c r="F4042" s="2" t="s">
        <v>14736</v>
      </c>
      <c r="G4042" s="2" t="s">
        <v>14737</v>
      </c>
      <c r="H4042" s="2"/>
      <c r="I4042" s="2" t="s">
        <v>61</v>
      </c>
      <c r="J4042" s="2" t="s">
        <v>61</v>
      </c>
      <c r="K4042" s="50" t="s">
        <v>61</v>
      </c>
      <c r="L4042" s="43">
        <v>2018</v>
      </c>
      <c r="M4042" s="2" t="s">
        <v>133</v>
      </c>
      <c r="N4042" s="32">
        <v>25.079540000000001</v>
      </c>
      <c r="O4042" s="32">
        <v>55.121670000000002</v>
      </c>
      <c r="P4042" s="2" t="s">
        <v>2767</v>
      </c>
      <c r="Q4042" s="2" t="s">
        <v>65</v>
      </c>
      <c r="R4042" s="43" t="s">
        <v>18854</v>
      </c>
      <c r="S4042" s="41" t="s">
        <v>272</v>
      </c>
      <c r="T4042" s="41" t="s">
        <v>18461</v>
      </c>
      <c r="U4042" s="2"/>
      <c r="V4042" s="2"/>
      <c r="W4042" s="41" t="s">
        <v>17589</v>
      </c>
      <c r="X4042" s="2" t="s">
        <v>1598</v>
      </c>
      <c r="Y4042" s="2" t="s">
        <v>102</v>
      </c>
      <c r="Z4042" s="5" t="s">
        <v>20</v>
      </c>
      <c r="AA4042" s="5" t="s">
        <v>16910</v>
      </c>
      <c r="AB4042" s="5" t="s">
        <v>16316</v>
      </c>
      <c r="AC4042" s="2" t="s">
        <v>5205</v>
      </c>
      <c r="AD4042" s="2">
        <v>1039200</v>
      </c>
      <c r="AE4042" s="5">
        <v>53</v>
      </c>
      <c r="AF4042" s="25"/>
      <c r="AG4042" s="29">
        <v>3</v>
      </c>
      <c r="AH4042" s="2" t="s">
        <v>17974</v>
      </c>
      <c r="AI4042" s="2">
        <v>3</v>
      </c>
      <c r="AJ4042" s="2">
        <v>3</v>
      </c>
      <c r="AK4042" s="2"/>
      <c r="AL4042" s="2"/>
      <c r="AM4042" s="2"/>
      <c r="AN4042" s="2"/>
      <c r="AO4042" s="2"/>
      <c r="AP4042" s="25"/>
      <c r="AQ4042" s="25"/>
      <c r="AR4042" s="2"/>
      <c r="AS4042" s="2"/>
      <c r="AT4042" s="2"/>
      <c r="AU4042" s="25"/>
      <c r="AV4042" s="2"/>
      <c r="AW4042" s="2"/>
      <c r="AX4042" s="25"/>
      <c r="AY4042" s="25"/>
      <c r="AZ4042" s="25"/>
      <c r="BA4042" s="25"/>
      <c r="BB4042" s="25"/>
      <c r="BC4042" s="25"/>
      <c r="BD4042" s="25"/>
      <c r="BE4042" s="25"/>
      <c r="BF4042" s="25"/>
      <c r="BG4042" s="25"/>
      <c r="BH4042" s="25"/>
      <c r="BI4042" s="25"/>
      <c r="BJ4042" s="25"/>
      <c r="BK4042" s="25"/>
      <c r="BL4042" s="25"/>
      <c r="BM4042" s="25"/>
      <c r="BN4042" s="25"/>
      <c r="BO4042" s="25"/>
      <c r="BP4042" s="25"/>
      <c r="BQ4042" s="25"/>
      <c r="BR4042" s="25"/>
      <c r="BS4042" s="25"/>
      <c r="BT4042" s="25"/>
      <c r="BU4042" s="25"/>
      <c r="BV4042" s="25"/>
      <c r="BW4042" s="25"/>
      <c r="BX4042" s="25"/>
      <c r="BY4042" s="25"/>
      <c r="BZ4042" s="25"/>
      <c r="CA4042" s="25"/>
      <c r="CB4042" s="25"/>
      <c r="CC4042" s="25"/>
      <c r="CD4042" s="2" t="s">
        <v>78</v>
      </c>
      <c r="CE4042" s="2" t="s">
        <v>22423</v>
      </c>
      <c r="CF4042" s="25"/>
      <c r="CG4042" s="25"/>
      <c r="CH4042" s="25"/>
      <c r="CI4042" s="25"/>
      <c r="CJ4042" s="25"/>
    </row>
    <row r="4043" spans="1:88" x14ac:dyDescent="0.2">
      <c r="A4043" s="2" t="s">
        <v>14738</v>
      </c>
      <c r="B4043" s="2" t="s">
        <v>27084</v>
      </c>
      <c r="C4043" s="2" t="s">
        <v>10420</v>
      </c>
      <c r="D4043" s="2"/>
      <c r="E4043" s="2" t="s">
        <v>14738</v>
      </c>
      <c r="F4043" s="2" t="s">
        <v>14739</v>
      </c>
      <c r="G4043" s="2" t="s">
        <v>14740</v>
      </c>
      <c r="H4043" s="2"/>
      <c r="I4043" s="2" t="s">
        <v>61</v>
      </c>
      <c r="J4043" s="2" t="s">
        <v>61</v>
      </c>
      <c r="K4043" s="50" t="s">
        <v>61</v>
      </c>
      <c r="L4043" s="43">
        <v>2015</v>
      </c>
      <c r="M4043" s="2" t="s">
        <v>133</v>
      </c>
      <c r="N4043" s="32">
        <v>25.24877</v>
      </c>
      <c r="O4043" s="32">
        <v>55.297400000000003</v>
      </c>
      <c r="P4043" s="2" t="s">
        <v>2767</v>
      </c>
      <c r="Q4043" s="2" t="s">
        <v>65</v>
      </c>
      <c r="R4043" s="43" t="s">
        <v>18854</v>
      </c>
      <c r="S4043" s="41" t="s">
        <v>272</v>
      </c>
      <c r="T4043" s="41" t="s">
        <v>18461</v>
      </c>
      <c r="U4043" s="2"/>
      <c r="V4043" s="2"/>
      <c r="W4043" s="41" t="s">
        <v>17589</v>
      </c>
      <c r="X4043" s="2" t="s">
        <v>1598</v>
      </c>
      <c r="Y4043" s="2" t="s">
        <v>69</v>
      </c>
      <c r="Z4043" s="5" t="s">
        <v>10423</v>
      </c>
      <c r="AA4043" s="5" t="s">
        <v>16910</v>
      </c>
      <c r="AB4043" s="5" t="s">
        <v>18091</v>
      </c>
      <c r="AC4043" s="2" t="s">
        <v>5205</v>
      </c>
      <c r="AD4043" s="2">
        <v>1031700</v>
      </c>
      <c r="AE4043" s="5">
        <v>28</v>
      </c>
      <c r="AF4043" s="25"/>
      <c r="AG4043" s="29">
        <v>3</v>
      </c>
      <c r="AH4043" s="2" t="s">
        <v>17974</v>
      </c>
      <c r="AI4043" s="2">
        <v>3</v>
      </c>
      <c r="AJ4043" s="2">
        <v>3</v>
      </c>
      <c r="AK4043" s="2"/>
      <c r="AL4043" s="2"/>
      <c r="AM4043" s="2"/>
      <c r="AN4043" s="2"/>
      <c r="AO4043" s="2"/>
      <c r="AP4043" s="25"/>
      <c r="AQ4043" s="25"/>
      <c r="AR4043" s="2"/>
      <c r="AS4043" s="2"/>
      <c r="AT4043" s="2"/>
      <c r="AU4043" s="25"/>
      <c r="AV4043" s="2"/>
      <c r="AW4043" s="2"/>
      <c r="AX4043" s="25"/>
      <c r="AY4043" s="25"/>
      <c r="AZ4043" s="25"/>
      <c r="BA4043" s="25"/>
      <c r="BB4043" s="25"/>
      <c r="BC4043" s="25"/>
      <c r="BD4043" s="25"/>
      <c r="BE4043" s="25"/>
      <c r="BF4043" s="25"/>
      <c r="BG4043" s="25"/>
      <c r="BH4043" s="25"/>
      <c r="BI4043" s="25"/>
      <c r="BJ4043" s="25"/>
      <c r="BK4043" s="25"/>
      <c r="BL4043" s="25"/>
      <c r="BM4043" s="25"/>
      <c r="BN4043" s="25"/>
      <c r="BO4043" s="25"/>
      <c r="BP4043" s="25"/>
      <c r="BQ4043" s="25"/>
      <c r="BR4043" s="25"/>
      <c r="BS4043" s="25"/>
      <c r="BT4043" s="25"/>
      <c r="BU4043" s="25"/>
      <c r="BV4043" s="25"/>
      <c r="BW4043" s="25"/>
      <c r="BX4043" s="25"/>
      <c r="BY4043" s="25"/>
      <c r="BZ4043" s="25"/>
      <c r="CA4043" s="25"/>
      <c r="CB4043" s="25"/>
      <c r="CC4043" s="25"/>
      <c r="CD4043" s="2" t="s">
        <v>71</v>
      </c>
      <c r="CE4043" s="2">
        <v>0</v>
      </c>
      <c r="CF4043" s="25"/>
      <c r="CG4043" s="25"/>
      <c r="CH4043" s="25"/>
      <c r="CI4043" s="25"/>
      <c r="CJ4043" s="25"/>
    </row>
    <row r="4044" spans="1:88" x14ac:dyDescent="0.2">
      <c r="A4044" s="2" t="s">
        <v>14741</v>
      </c>
      <c r="B4044" s="2" t="s">
        <v>27085</v>
      </c>
      <c r="C4044" s="2" t="s">
        <v>10420</v>
      </c>
      <c r="D4044" s="2"/>
      <c r="E4044" s="2" t="s">
        <v>14741</v>
      </c>
      <c r="F4044" s="2" t="s">
        <v>14742</v>
      </c>
      <c r="G4044" s="2" t="s">
        <v>14743</v>
      </c>
      <c r="H4044" s="2"/>
      <c r="I4044" s="2" t="s">
        <v>61</v>
      </c>
      <c r="J4044" s="2" t="s">
        <v>61</v>
      </c>
      <c r="K4044" s="50" t="s">
        <v>61</v>
      </c>
      <c r="L4044" s="43">
        <v>2015</v>
      </c>
      <c r="M4044" s="2" t="s">
        <v>133</v>
      </c>
      <c r="N4044" s="32">
        <v>25.10378</v>
      </c>
      <c r="O4044" s="32">
        <v>55.167700000000004</v>
      </c>
      <c r="P4044" s="2" t="s">
        <v>2767</v>
      </c>
      <c r="Q4044" s="2" t="s">
        <v>65</v>
      </c>
      <c r="R4044" s="43" t="s">
        <v>18854</v>
      </c>
      <c r="S4044" s="41" t="s">
        <v>272</v>
      </c>
      <c r="T4044" s="41" t="s">
        <v>18461</v>
      </c>
      <c r="U4044" s="2"/>
      <c r="V4044" s="2"/>
      <c r="W4044" s="41" t="s">
        <v>17589</v>
      </c>
      <c r="X4044" s="2" t="s">
        <v>1598</v>
      </c>
      <c r="Y4044" s="2" t="s">
        <v>102</v>
      </c>
      <c r="Z4044" s="5" t="s">
        <v>20</v>
      </c>
      <c r="AA4044" s="5" t="s">
        <v>16910</v>
      </c>
      <c r="AB4044" s="5" t="s">
        <v>16316</v>
      </c>
      <c r="AC4044" s="2" t="s">
        <v>5205</v>
      </c>
      <c r="AD4044" s="2">
        <v>1038200</v>
      </c>
      <c r="AE4044" s="5">
        <v>31</v>
      </c>
      <c r="AF4044" s="25"/>
      <c r="AG4044" s="29">
        <v>3</v>
      </c>
      <c r="AH4044" s="2" t="s">
        <v>17974</v>
      </c>
      <c r="AI4044" s="2">
        <v>3</v>
      </c>
      <c r="AJ4044" s="2">
        <v>3</v>
      </c>
      <c r="AK4044" s="2"/>
      <c r="AL4044" s="2"/>
      <c r="AM4044" s="2"/>
      <c r="AN4044" s="2"/>
      <c r="AO4044" s="2"/>
      <c r="AP4044" s="25"/>
      <c r="AQ4044" s="25"/>
      <c r="AR4044" s="2"/>
      <c r="AS4044" s="2"/>
      <c r="AT4044" s="2"/>
      <c r="AU4044" s="25"/>
      <c r="AV4044" s="2"/>
      <c r="AW4044" s="2"/>
      <c r="AX4044" s="25"/>
      <c r="AY4044" s="25"/>
      <c r="AZ4044" s="25"/>
      <c r="BA4044" s="25"/>
      <c r="BB4044" s="25"/>
      <c r="BC4044" s="25"/>
      <c r="BD4044" s="25"/>
      <c r="BE4044" s="25"/>
      <c r="BF4044" s="25"/>
      <c r="BG4044" s="25"/>
      <c r="BH4044" s="25"/>
      <c r="BI4044" s="25"/>
      <c r="BJ4044" s="25"/>
      <c r="BK4044" s="25"/>
      <c r="BL4044" s="25"/>
      <c r="BM4044" s="25"/>
      <c r="BN4044" s="25"/>
      <c r="BO4044" s="25"/>
      <c r="BP4044" s="25"/>
      <c r="BQ4044" s="25"/>
      <c r="BR4044" s="25"/>
      <c r="BS4044" s="25"/>
      <c r="BT4044" s="25"/>
      <c r="BU4044" s="25"/>
      <c r="BV4044" s="25"/>
      <c r="BW4044" s="25"/>
      <c r="BX4044" s="25"/>
      <c r="BY4044" s="25"/>
      <c r="BZ4044" s="25"/>
      <c r="CA4044" s="25"/>
      <c r="CB4044" s="25"/>
      <c r="CC4044" s="25"/>
      <c r="CD4044" s="2" t="s">
        <v>78</v>
      </c>
      <c r="CE4044" s="2" t="s">
        <v>22424</v>
      </c>
      <c r="CF4044" s="25"/>
      <c r="CG4044" s="25"/>
      <c r="CH4044" s="25"/>
      <c r="CI4044" s="25"/>
      <c r="CJ4044" s="25"/>
    </row>
    <row r="4045" spans="1:88" x14ac:dyDescent="0.2">
      <c r="A4045" s="2" t="s">
        <v>14744</v>
      </c>
      <c r="B4045" s="2" t="s">
        <v>27086</v>
      </c>
      <c r="C4045" s="2" t="s">
        <v>10420</v>
      </c>
      <c r="D4045" s="2"/>
      <c r="E4045" s="2" t="s">
        <v>14744</v>
      </c>
      <c r="F4045" s="2" t="s">
        <v>14745</v>
      </c>
      <c r="G4045" s="2" t="s">
        <v>14746</v>
      </c>
      <c r="H4045" s="2"/>
      <c r="I4045" s="2" t="s">
        <v>61</v>
      </c>
      <c r="J4045" s="2" t="s">
        <v>61</v>
      </c>
      <c r="K4045" s="50" t="s">
        <v>61</v>
      </c>
      <c r="L4045" s="43">
        <v>2016</v>
      </c>
      <c r="M4045" s="2" t="s">
        <v>133</v>
      </c>
      <c r="N4045" s="32">
        <v>25.184899999999999</v>
      </c>
      <c r="O4045" s="32">
        <v>55.276949999999999</v>
      </c>
      <c r="P4045" s="2" t="s">
        <v>2767</v>
      </c>
      <c r="Q4045" s="2" t="s">
        <v>65</v>
      </c>
      <c r="R4045" s="43" t="s">
        <v>18854</v>
      </c>
      <c r="S4045" s="41" t="s">
        <v>272</v>
      </c>
      <c r="T4045" s="41" t="s">
        <v>18461</v>
      </c>
      <c r="U4045" s="2"/>
      <c r="V4045" s="2"/>
      <c r="W4045" s="41" t="s">
        <v>17589</v>
      </c>
      <c r="X4045" s="2" t="s">
        <v>1598</v>
      </c>
      <c r="Y4045" s="2" t="s">
        <v>76</v>
      </c>
      <c r="Z4045" s="5" t="s">
        <v>20</v>
      </c>
      <c r="AA4045" s="5" t="s">
        <v>16910</v>
      </c>
      <c r="AB4045" s="5" t="s">
        <v>16319</v>
      </c>
      <c r="AC4045" s="2" t="s">
        <v>5205</v>
      </c>
      <c r="AD4045" s="2">
        <v>1034500</v>
      </c>
      <c r="AE4045" s="5">
        <v>20</v>
      </c>
      <c r="AF4045" s="25"/>
      <c r="AG4045" s="29">
        <v>3</v>
      </c>
      <c r="AH4045" s="2" t="s">
        <v>17974</v>
      </c>
      <c r="AI4045" s="2">
        <v>4</v>
      </c>
      <c r="AJ4045" s="2">
        <v>3</v>
      </c>
      <c r="AK4045" s="2"/>
      <c r="AL4045" s="2"/>
      <c r="AM4045" s="2"/>
      <c r="AN4045" s="2"/>
      <c r="AO4045" s="2"/>
      <c r="AP4045" s="25"/>
      <c r="AQ4045" s="25"/>
      <c r="AR4045" s="2"/>
      <c r="AS4045" s="2"/>
      <c r="AT4045" s="2"/>
      <c r="AU4045" s="25"/>
      <c r="AV4045" s="2"/>
      <c r="AW4045" s="2"/>
      <c r="AX4045" s="25"/>
      <c r="AY4045" s="25"/>
      <c r="AZ4045" s="25"/>
      <c r="BA4045" s="25"/>
      <c r="BB4045" s="25"/>
      <c r="BC4045" s="25"/>
      <c r="BD4045" s="25"/>
      <c r="BE4045" s="25"/>
      <c r="BF4045" s="25"/>
      <c r="BG4045" s="25"/>
      <c r="BH4045" s="25"/>
      <c r="BI4045" s="25"/>
      <c r="BJ4045" s="25"/>
      <c r="BK4045" s="25"/>
      <c r="BL4045" s="25"/>
      <c r="BM4045" s="25"/>
      <c r="BN4045" s="25"/>
      <c r="BO4045" s="25"/>
      <c r="BP4045" s="25"/>
      <c r="BQ4045" s="25"/>
      <c r="BR4045" s="25"/>
      <c r="BS4045" s="25"/>
      <c r="BT4045" s="25"/>
      <c r="BU4045" s="25"/>
      <c r="BV4045" s="25"/>
      <c r="BW4045" s="25"/>
      <c r="BX4045" s="25"/>
      <c r="BY4045" s="25"/>
      <c r="BZ4045" s="25"/>
      <c r="CA4045" s="25"/>
      <c r="CB4045" s="25"/>
      <c r="CC4045" s="25"/>
      <c r="CD4045" s="2" t="s">
        <v>78</v>
      </c>
      <c r="CE4045" s="2" t="s">
        <v>22425</v>
      </c>
      <c r="CF4045" s="25"/>
      <c r="CG4045" s="25"/>
      <c r="CH4045" s="25"/>
      <c r="CI4045" s="25"/>
      <c r="CJ4045" s="25"/>
    </row>
    <row r="4046" spans="1:88" x14ac:dyDescent="0.2">
      <c r="A4046" s="2" t="s">
        <v>14747</v>
      </c>
      <c r="B4046" s="2" t="s">
        <v>27087</v>
      </c>
      <c r="C4046" s="2" t="s">
        <v>10420</v>
      </c>
      <c r="D4046" s="2"/>
      <c r="E4046" s="2" t="s">
        <v>14747</v>
      </c>
      <c r="F4046" s="2" t="s">
        <v>14748</v>
      </c>
      <c r="G4046" s="2" t="s">
        <v>14749</v>
      </c>
      <c r="H4046" s="2"/>
      <c r="I4046" s="2" t="s">
        <v>61</v>
      </c>
      <c r="J4046" s="2" t="s">
        <v>61</v>
      </c>
      <c r="K4046" s="50" t="s">
        <v>61</v>
      </c>
      <c r="L4046" s="43">
        <v>2011</v>
      </c>
      <c r="M4046" s="2" t="s">
        <v>133</v>
      </c>
      <c r="N4046" s="32">
        <v>25.13888</v>
      </c>
      <c r="O4046" s="32">
        <v>55.230110000000003</v>
      </c>
      <c r="P4046" s="2" t="s">
        <v>2767</v>
      </c>
      <c r="Q4046" s="2" t="s">
        <v>65</v>
      </c>
      <c r="R4046" s="43" t="s">
        <v>18854</v>
      </c>
      <c r="S4046" s="41" t="s">
        <v>272</v>
      </c>
      <c r="T4046" s="41" t="s">
        <v>18461</v>
      </c>
      <c r="U4046" s="2"/>
      <c r="V4046" s="2"/>
      <c r="W4046" s="41" t="s">
        <v>17589</v>
      </c>
      <c r="X4046" s="2" t="s">
        <v>315</v>
      </c>
      <c r="Y4046" s="2" t="s">
        <v>10437</v>
      </c>
      <c r="Z4046" s="5" t="s">
        <v>10423</v>
      </c>
      <c r="AA4046" s="5" t="s">
        <v>16910</v>
      </c>
      <c r="AB4046" s="5" t="s">
        <v>18090</v>
      </c>
      <c r="AC4046" s="2" t="s">
        <v>5205</v>
      </c>
      <c r="AD4046" s="2">
        <v>1036400</v>
      </c>
      <c r="AE4046" s="5">
        <v>13</v>
      </c>
      <c r="AF4046" s="25"/>
      <c r="AG4046" s="29">
        <v>3</v>
      </c>
      <c r="AH4046" s="2" t="s">
        <v>17974</v>
      </c>
      <c r="AI4046" s="2">
        <v>3</v>
      </c>
      <c r="AJ4046" s="2">
        <v>3</v>
      </c>
      <c r="AK4046" s="2"/>
      <c r="AL4046" s="2"/>
      <c r="AM4046" s="2"/>
      <c r="AN4046" s="2"/>
      <c r="AO4046" s="2"/>
      <c r="AP4046" s="25"/>
      <c r="AQ4046" s="25"/>
      <c r="AR4046" s="2"/>
      <c r="AS4046" s="2"/>
      <c r="AT4046" s="2"/>
      <c r="AU4046" s="25"/>
      <c r="AV4046" s="2"/>
      <c r="AW4046" s="2"/>
      <c r="AX4046" s="25"/>
      <c r="AY4046" s="25"/>
      <c r="AZ4046" s="25"/>
      <c r="BA4046" s="25"/>
      <c r="BB4046" s="25"/>
      <c r="BC4046" s="25"/>
      <c r="BD4046" s="25"/>
      <c r="BE4046" s="25"/>
      <c r="BF4046" s="25"/>
      <c r="BG4046" s="25"/>
      <c r="BH4046" s="25"/>
      <c r="BI4046" s="25"/>
      <c r="BJ4046" s="25"/>
      <c r="BK4046" s="25"/>
      <c r="BL4046" s="25"/>
      <c r="BM4046" s="25"/>
      <c r="BN4046" s="25"/>
      <c r="BO4046" s="25"/>
      <c r="BP4046" s="25"/>
      <c r="BQ4046" s="25"/>
      <c r="BR4046" s="25"/>
      <c r="BS4046" s="25"/>
      <c r="BT4046" s="25"/>
      <c r="BU4046" s="25"/>
      <c r="BV4046" s="25"/>
      <c r="BW4046" s="25"/>
      <c r="BX4046" s="25"/>
      <c r="BY4046" s="25"/>
      <c r="BZ4046" s="25"/>
      <c r="CA4046" s="25"/>
      <c r="CB4046" s="25"/>
      <c r="CC4046" s="25"/>
      <c r="CD4046" s="2" t="s">
        <v>78</v>
      </c>
      <c r="CE4046" s="2" t="s">
        <v>22426</v>
      </c>
      <c r="CF4046" s="25"/>
      <c r="CG4046" s="25"/>
      <c r="CH4046" s="25"/>
      <c r="CI4046" s="25"/>
      <c r="CJ4046" s="25"/>
    </row>
    <row r="4047" spans="1:88" x14ac:dyDescent="0.2">
      <c r="A4047" s="2" t="s">
        <v>14750</v>
      </c>
      <c r="B4047" s="2" t="s">
        <v>27088</v>
      </c>
      <c r="C4047" s="2" t="s">
        <v>10420</v>
      </c>
      <c r="D4047" s="2"/>
      <c r="E4047" s="2" t="s">
        <v>14750</v>
      </c>
      <c r="F4047" s="2" t="s">
        <v>14751</v>
      </c>
      <c r="G4047" s="2" t="s">
        <v>14752</v>
      </c>
      <c r="H4047" s="2"/>
      <c r="I4047" s="2" t="s">
        <v>61</v>
      </c>
      <c r="J4047" s="2" t="s">
        <v>61</v>
      </c>
      <c r="K4047" s="50" t="s">
        <v>61</v>
      </c>
      <c r="L4047" s="43">
        <v>2015</v>
      </c>
      <c r="M4047" s="2" t="s">
        <v>133</v>
      </c>
      <c r="N4047" s="32">
        <v>25.118379999999998</v>
      </c>
      <c r="O4047" s="32">
        <v>55.237859999999998</v>
      </c>
      <c r="P4047" s="2" t="s">
        <v>2767</v>
      </c>
      <c r="Q4047" s="2" t="s">
        <v>65</v>
      </c>
      <c r="R4047" s="43" t="s">
        <v>18854</v>
      </c>
      <c r="S4047" s="41" t="s">
        <v>134</v>
      </c>
      <c r="T4047" s="41" t="s">
        <v>18460</v>
      </c>
      <c r="U4047" s="2"/>
      <c r="V4047" s="2"/>
      <c r="W4047" s="41" t="s">
        <v>17589</v>
      </c>
      <c r="X4047" s="2" t="s">
        <v>1598</v>
      </c>
      <c r="Y4047" s="2" t="s">
        <v>102</v>
      </c>
      <c r="Z4047" s="5" t="s">
        <v>20</v>
      </c>
      <c r="AA4047" s="5" t="s">
        <v>16910</v>
      </c>
      <c r="AB4047" s="5" t="s">
        <v>16316</v>
      </c>
      <c r="AC4047" s="2" t="s">
        <v>5205</v>
      </c>
      <c r="AD4047" s="2">
        <v>1036900</v>
      </c>
      <c r="AE4047" s="5">
        <v>30</v>
      </c>
      <c r="AF4047" s="25"/>
      <c r="AG4047" s="29">
        <v>3</v>
      </c>
      <c r="AH4047" s="2" t="s">
        <v>17974</v>
      </c>
      <c r="AI4047" s="2">
        <v>4</v>
      </c>
      <c r="AJ4047" s="2">
        <v>3</v>
      </c>
      <c r="AK4047" s="2"/>
      <c r="AL4047" s="2"/>
      <c r="AM4047" s="2"/>
      <c r="AN4047" s="2"/>
      <c r="AO4047" s="2"/>
      <c r="AP4047" s="25"/>
      <c r="AQ4047" s="25"/>
      <c r="AR4047" s="2"/>
      <c r="AS4047" s="2"/>
      <c r="AT4047" s="2"/>
      <c r="AU4047" s="25"/>
      <c r="AV4047" s="2"/>
      <c r="AW4047" s="2"/>
      <c r="AX4047" s="25"/>
      <c r="AY4047" s="25"/>
      <c r="AZ4047" s="25"/>
      <c r="BA4047" s="25"/>
      <c r="BB4047" s="25"/>
      <c r="BC4047" s="25"/>
      <c r="BD4047" s="25"/>
      <c r="BE4047" s="25"/>
      <c r="BF4047" s="25"/>
      <c r="BG4047" s="25"/>
      <c r="BH4047" s="25"/>
      <c r="BI4047" s="25"/>
      <c r="BJ4047" s="25"/>
      <c r="BK4047" s="25"/>
      <c r="BL4047" s="25"/>
      <c r="BM4047" s="25"/>
      <c r="BN4047" s="25"/>
      <c r="BO4047" s="25"/>
      <c r="BP4047" s="25"/>
      <c r="BQ4047" s="25"/>
      <c r="BR4047" s="25"/>
      <c r="BS4047" s="25"/>
      <c r="BT4047" s="25"/>
      <c r="BU4047" s="25"/>
      <c r="BV4047" s="25"/>
      <c r="BW4047" s="25"/>
      <c r="BX4047" s="25"/>
      <c r="BY4047" s="25"/>
      <c r="BZ4047" s="25"/>
      <c r="CA4047" s="25"/>
      <c r="CB4047" s="25"/>
      <c r="CC4047" s="25"/>
      <c r="CD4047" s="2" t="s">
        <v>78</v>
      </c>
      <c r="CE4047" s="2" t="s">
        <v>22427</v>
      </c>
      <c r="CF4047" s="25"/>
      <c r="CG4047" s="25"/>
      <c r="CH4047" s="25"/>
      <c r="CI4047" s="25"/>
      <c r="CJ4047" s="25"/>
    </row>
    <row r="4048" spans="1:88" x14ac:dyDescent="0.2">
      <c r="A4048" s="2" t="s">
        <v>14753</v>
      </c>
      <c r="B4048" s="2" t="s">
        <v>27089</v>
      </c>
      <c r="C4048" s="2" t="s">
        <v>10420</v>
      </c>
      <c r="D4048" s="2"/>
      <c r="E4048" s="2" t="s">
        <v>14753</v>
      </c>
      <c r="F4048" s="2" t="s">
        <v>14754</v>
      </c>
      <c r="G4048" s="2" t="s">
        <v>16616</v>
      </c>
      <c r="H4048" s="2"/>
      <c r="I4048" s="2" t="s">
        <v>61</v>
      </c>
      <c r="J4048" s="2" t="s">
        <v>61</v>
      </c>
      <c r="K4048" s="50" t="s">
        <v>61</v>
      </c>
      <c r="L4048" s="43">
        <v>2015</v>
      </c>
      <c r="M4048" s="2" t="s">
        <v>133</v>
      </c>
      <c r="N4048" s="32">
        <v>25.02421</v>
      </c>
      <c r="O4048" s="32">
        <v>55.086559999999999</v>
      </c>
      <c r="P4048" s="2" t="s">
        <v>2767</v>
      </c>
      <c r="Q4048" s="2" t="s">
        <v>65</v>
      </c>
      <c r="R4048" s="43" t="s">
        <v>16802</v>
      </c>
      <c r="S4048" s="41" t="s">
        <v>4851</v>
      </c>
      <c r="T4048" s="41" t="s">
        <v>18462</v>
      </c>
      <c r="U4048" s="2"/>
      <c r="V4048" s="2"/>
      <c r="W4048" s="41" t="s">
        <v>17589</v>
      </c>
      <c r="X4048" s="2" t="s">
        <v>315</v>
      </c>
      <c r="Y4048" s="2" t="s">
        <v>69</v>
      </c>
      <c r="Z4048" s="5" t="s">
        <v>10423</v>
      </c>
      <c r="AA4048" s="5" t="s">
        <v>10937</v>
      </c>
      <c r="AB4048" s="5" t="s">
        <v>18091</v>
      </c>
      <c r="AC4048" s="2" t="s">
        <v>5247</v>
      </c>
      <c r="AD4048" s="2">
        <v>1059300</v>
      </c>
      <c r="AE4048" s="5">
        <v>30</v>
      </c>
      <c r="AF4048" s="25"/>
      <c r="AG4048" s="29">
        <v>3</v>
      </c>
      <c r="AH4048" s="2" t="s">
        <v>17978</v>
      </c>
      <c r="AI4048" s="2">
        <v>3</v>
      </c>
      <c r="AJ4048" s="2">
        <v>3</v>
      </c>
      <c r="AK4048" s="2"/>
      <c r="AL4048" s="2"/>
      <c r="AM4048" s="2"/>
      <c r="AN4048" s="2"/>
      <c r="AO4048" s="2"/>
      <c r="AP4048" s="25"/>
      <c r="AQ4048" s="25"/>
      <c r="AR4048" s="2"/>
      <c r="AS4048" s="2"/>
      <c r="AT4048" s="2"/>
      <c r="AU4048" s="25"/>
      <c r="AV4048" s="2"/>
      <c r="AW4048" s="2"/>
      <c r="AX4048" s="25"/>
      <c r="AY4048" s="25"/>
      <c r="AZ4048" s="25"/>
      <c r="BA4048" s="25"/>
      <c r="BB4048" s="25"/>
      <c r="BC4048" s="25"/>
      <c r="BD4048" s="25"/>
      <c r="BE4048" s="25"/>
      <c r="BF4048" s="25"/>
      <c r="BG4048" s="25"/>
      <c r="BH4048" s="25"/>
      <c r="BI4048" s="25"/>
      <c r="BJ4048" s="25"/>
      <c r="BK4048" s="25"/>
      <c r="BL4048" s="25"/>
      <c r="BM4048" s="25"/>
      <c r="BN4048" s="25"/>
      <c r="BO4048" s="25"/>
      <c r="BP4048" s="25"/>
      <c r="BQ4048" s="25"/>
      <c r="BR4048" s="25"/>
      <c r="BS4048" s="25"/>
      <c r="BT4048" s="25"/>
      <c r="BU4048" s="25"/>
      <c r="BV4048" s="25"/>
      <c r="BW4048" s="25"/>
      <c r="BX4048" s="25"/>
      <c r="BY4048" s="25"/>
      <c r="BZ4048" s="25"/>
      <c r="CA4048" s="25"/>
      <c r="CB4048" s="25"/>
      <c r="CC4048" s="25"/>
      <c r="CD4048" s="2" t="s">
        <v>71</v>
      </c>
      <c r="CE4048" s="2">
        <v>0</v>
      </c>
      <c r="CF4048" s="25"/>
      <c r="CG4048" s="25"/>
      <c r="CH4048" s="25"/>
      <c r="CI4048" s="25"/>
      <c r="CJ4048" s="25"/>
    </row>
    <row r="4049" spans="1:88" x14ac:dyDescent="0.2">
      <c r="A4049" s="2" t="s">
        <v>14757</v>
      </c>
      <c r="B4049" s="2" t="s">
        <v>27090</v>
      </c>
      <c r="C4049" s="2" t="s">
        <v>10420</v>
      </c>
      <c r="D4049" s="2"/>
      <c r="E4049" s="2" t="s">
        <v>14757</v>
      </c>
      <c r="F4049" s="2" t="s">
        <v>14758</v>
      </c>
      <c r="G4049" s="2" t="s">
        <v>14759</v>
      </c>
      <c r="H4049" s="2"/>
      <c r="I4049" s="2" t="s">
        <v>61</v>
      </c>
      <c r="J4049" s="2" t="s">
        <v>61</v>
      </c>
      <c r="K4049" s="50" t="s">
        <v>61</v>
      </c>
      <c r="L4049" s="43">
        <v>2015</v>
      </c>
      <c r="M4049" s="2" t="s">
        <v>133</v>
      </c>
      <c r="N4049" s="32">
        <v>25.094919999999998</v>
      </c>
      <c r="O4049" s="32">
        <v>55.17427</v>
      </c>
      <c r="P4049" s="2" t="s">
        <v>2767</v>
      </c>
      <c r="Q4049" s="2" t="s">
        <v>65</v>
      </c>
      <c r="R4049" s="43" t="s">
        <v>18854</v>
      </c>
      <c r="S4049" s="41" t="s">
        <v>272</v>
      </c>
      <c r="T4049" s="41" t="s">
        <v>18461</v>
      </c>
      <c r="U4049" s="2"/>
      <c r="V4049" s="2"/>
      <c r="W4049" s="41" t="s">
        <v>17589</v>
      </c>
      <c r="X4049" s="2" t="s">
        <v>1598</v>
      </c>
      <c r="Y4049" s="2" t="s">
        <v>102</v>
      </c>
      <c r="Z4049" s="5" t="s">
        <v>20</v>
      </c>
      <c r="AA4049" s="5" t="s">
        <v>16910</v>
      </c>
      <c r="AB4049" s="5" t="s">
        <v>16316</v>
      </c>
      <c r="AC4049" s="2" t="s">
        <v>5205</v>
      </c>
      <c r="AD4049" s="2">
        <v>1038300</v>
      </c>
      <c r="AE4049" s="5">
        <v>51</v>
      </c>
      <c r="AF4049" s="25"/>
      <c r="AG4049" s="29">
        <v>3</v>
      </c>
      <c r="AH4049" s="2" t="s">
        <v>17974</v>
      </c>
      <c r="AI4049" s="2">
        <v>3</v>
      </c>
      <c r="AJ4049" s="2">
        <v>3</v>
      </c>
      <c r="AK4049" s="2"/>
      <c r="AL4049" s="2"/>
      <c r="AM4049" s="2"/>
      <c r="AN4049" s="2"/>
      <c r="AO4049" s="2"/>
      <c r="AP4049" s="25"/>
      <c r="AQ4049" s="25"/>
      <c r="AR4049" s="2"/>
      <c r="AS4049" s="2"/>
      <c r="AT4049" s="2"/>
      <c r="AU4049" s="25"/>
      <c r="AV4049" s="2"/>
      <c r="AW4049" s="2"/>
      <c r="AX4049" s="25"/>
      <c r="AY4049" s="25"/>
      <c r="AZ4049" s="25"/>
      <c r="BA4049" s="25"/>
      <c r="BB4049" s="25"/>
      <c r="BC4049" s="25"/>
      <c r="BD4049" s="25"/>
      <c r="BE4049" s="25"/>
      <c r="BF4049" s="25"/>
      <c r="BG4049" s="25"/>
      <c r="BH4049" s="25"/>
      <c r="BI4049" s="25"/>
      <c r="BJ4049" s="25"/>
      <c r="BK4049" s="25"/>
      <c r="BL4049" s="25"/>
      <c r="BM4049" s="25"/>
      <c r="BN4049" s="25"/>
      <c r="BO4049" s="25"/>
      <c r="BP4049" s="25"/>
      <c r="BQ4049" s="25"/>
      <c r="BR4049" s="25"/>
      <c r="BS4049" s="25"/>
      <c r="BT4049" s="25"/>
      <c r="BU4049" s="25"/>
      <c r="BV4049" s="25"/>
      <c r="BW4049" s="25"/>
      <c r="BX4049" s="25"/>
      <c r="BY4049" s="25"/>
      <c r="BZ4049" s="25"/>
      <c r="CA4049" s="25"/>
      <c r="CB4049" s="25"/>
      <c r="CC4049" s="25"/>
      <c r="CD4049" s="2" t="s">
        <v>78</v>
      </c>
      <c r="CE4049" s="2" t="s">
        <v>22428</v>
      </c>
      <c r="CF4049" s="25"/>
      <c r="CG4049" s="25"/>
      <c r="CH4049" s="25"/>
      <c r="CI4049" s="25"/>
      <c r="CJ4049" s="25"/>
    </row>
    <row r="4050" spans="1:88" x14ac:dyDescent="0.2">
      <c r="A4050" s="2" t="s">
        <v>14760</v>
      </c>
      <c r="B4050" s="2" t="s">
        <v>27091</v>
      </c>
      <c r="C4050" s="2" t="s">
        <v>10420</v>
      </c>
      <c r="D4050" s="2"/>
      <c r="E4050" s="2" t="s">
        <v>14760</v>
      </c>
      <c r="F4050" s="2" t="s">
        <v>14761</v>
      </c>
      <c r="G4050" s="2" t="s">
        <v>14762</v>
      </c>
      <c r="H4050" s="2"/>
      <c r="I4050" s="2" t="s">
        <v>61</v>
      </c>
      <c r="J4050" s="2" t="s">
        <v>61</v>
      </c>
      <c r="K4050" s="50" t="s">
        <v>61</v>
      </c>
      <c r="L4050" s="43">
        <v>2015</v>
      </c>
      <c r="M4050" s="2" t="s">
        <v>133</v>
      </c>
      <c r="N4050" s="32">
        <v>25.045349999999999</v>
      </c>
      <c r="O4050" s="32">
        <v>55.131010000000003</v>
      </c>
      <c r="P4050" s="2" t="s">
        <v>2767</v>
      </c>
      <c r="Q4050" s="2" t="s">
        <v>65</v>
      </c>
      <c r="R4050" s="43" t="s">
        <v>18854</v>
      </c>
      <c r="S4050" s="41" t="s">
        <v>272</v>
      </c>
      <c r="T4050" s="41" t="s">
        <v>18461</v>
      </c>
      <c r="U4050" s="2"/>
      <c r="V4050" s="2"/>
      <c r="W4050" s="41" t="s">
        <v>17589</v>
      </c>
      <c r="X4050" s="2" t="s">
        <v>1598</v>
      </c>
      <c r="Y4050" s="2" t="s">
        <v>76</v>
      </c>
      <c r="Z4050" s="5" t="s">
        <v>10423</v>
      </c>
      <c r="AA4050" s="5" t="s">
        <v>10937</v>
      </c>
      <c r="AB4050" s="5" t="s">
        <v>16317</v>
      </c>
      <c r="AC4050" s="2" t="s">
        <v>5205</v>
      </c>
      <c r="AD4050" s="2">
        <v>1059101</v>
      </c>
      <c r="AE4050" s="5">
        <v>44</v>
      </c>
      <c r="AF4050" s="25"/>
      <c r="AG4050" s="29">
        <v>3</v>
      </c>
      <c r="AH4050" s="2" t="s">
        <v>17974</v>
      </c>
      <c r="AI4050" s="2">
        <v>3</v>
      </c>
      <c r="AJ4050" s="2">
        <v>3</v>
      </c>
      <c r="AK4050" s="2"/>
      <c r="AL4050" s="2"/>
      <c r="AM4050" s="2"/>
      <c r="AN4050" s="2"/>
      <c r="AO4050" s="2"/>
      <c r="AP4050" s="25"/>
      <c r="AQ4050" s="25"/>
      <c r="AR4050" s="2"/>
      <c r="AS4050" s="2"/>
      <c r="AT4050" s="2"/>
      <c r="AU4050" s="25"/>
      <c r="AV4050" s="2"/>
      <c r="AW4050" s="2"/>
      <c r="AX4050" s="25"/>
      <c r="AY4050" s="25"/>
      <c r="AZ4050" s="25"/>
      <c r="BA4050" s="25"/>
      <c r="BB4050" s="25"/>
      <c r="BC4050" s="25"/>
      <c r="BD4050" s="25"/>
      <c r="BE4050" s="25"/>
      <c r="BF4050" s="25"/>
      <c r="BG4050" s="25"/>
      <c r="BH4050" s="25"/>
      <c r="BI4050" s="25"/>
      <c r="BJ4050" s="25"/>
      <c r="BK4050" s="25"/>
      <c r="BL4050" s="25"/>
      <c r="BM4050" s="25"/>
      <c r="BN4050" s="25"/>
      <c r="BO4050" s="25"/>
      <c r="BP4050" s="25"/>
      <c r="BQ4050" s="25"/>
      <c r="BR4050" s="25"/>
      <c r="BS4050" s="25"/>
      <c r="BT4050" s="25"/>
      <c r="BU4050" s="25"/>
      <c r="BV4050" s="25"/>
      <c r="BW4050" s="25"/>
      <c r="BX4050" s="25"/>
      <c r="BY4050" s="25"/>
      <c r="BZ4050" s="25"/>
      <c r="CA4050" s="25"/>
      <c r="CB4050" s="25"/>
      <c r="CC4050" s="25"/>
      <c r="CD4050" s="2" t="s">
        <v>78</v>
      </c>
      <c r="CE4050" s="2" t="s">
        <v>22429</v>
      </c>
      <c r="CF4050" s="25"/>
      <c r="CG4050" s="25"/>
      <c r="CH4050" s="25"/>
      <c r="CI4050" s="25"/>
      <c r="CJ4050" s="25"/>
    </row>
    <row r="4051" spans="1:88" x14ac:dyDescent="0.2">
      <c r="A4051" s="2" t="s">
        <v>14763</v>
      </c>
      <c r="B4051" s="2" t="s">
        <v>27092</v>
      </c>
      <c r="C4051" s="2" t="s">
        <v>10420</v>
      </c>
      <c r="D4051" s="2"/>
      <c r="E4051" s="2" t="s">
        <v>14763</v>
      </c>
      <c r="F4051" s="2" t="s">
        <v>14764</v>
      </c>
      <c r="G4051" s="2" t="s">
        <v>14765</v>
      </c>
      <c r="H4051" s="2"/>
      <c r="I4051" s="2" t="s">
        <v>61</v>
      </c>
      <c r="J4051" s="2" t="s">
        <v>61</v>
      </c>
      <c r="K4051" s="50" t="s">
        <v>61</v>
      </c>
      <c r="L4051" s="43">
        <v>2015</v>
      </c>
      <c r="M4051" s="2" t="s">
        <v>133</v>
      </c>
      <c r="N4051" s="32">
        <v>24.983319999999999</v>
      </c>
      <c r="O4051" s="32">
        <v>55.138109999999998</v>
      </c>
      <c r="P4051" s="2" t="s">
        <v>2767</v>
      </c>
      <c r="Q4051" s="2" t="s">
        <v>65</v>
      </c>
      <c r="R4051" s="43" t="s">
        <v>18854</v>
      </c>
      <c r="S4051" s="41" t="s">
        <v>272</v>
      </c>
      <c r="T4051" s="41" t="s">
        <v>18461</v>
      </c>
      <c r="U4051" s="2"/>
      <c r="V4051" s="2"/>
      <c r="W4051" s="41" t="s">
        <v>17589</v>
      </c>
      <c r="X4051" s="2" t="s">
        <v>1598</v>
      </c>
      <c r="Y4051" s="2" t="s">
        <v>102</v>
      </c>
      <c r="Z4051" s="5" t="s">
        <v>20</v>
      </c>
      <c r="AA4051" s="5" t="s">
        <v>16910</v>
      </c>
      <c r="AB4051" s="5" t="s">
        <v>16318</v>
      </c>
      <c r="AC4051" s="2" t="s">
        <v>5205</v>
      </c>
      <c r="AD4051" s="2">
        <v>1059900</v>
      </c>
      <c r="AE4051" s="5">
        <v>24.5</v>
      </c>
      <c r="AF4051" s="25"/>
      <c r="AG4051" s="29">
        <v>3</v>
      </c>
      <c r="AH4051" s="2" t="s">
        <v>17974</v>
      </c>
      <c r="AI4051" s="2">
        <v>3</v>
      </c>
      <c r="AJ4051" s="2">
        <v>3</v>
      </c>
      <c r="AK4051" s="2"/>
      <c r="AL4051" s="2"/>
      <c r="AM4051" s="2"/>
      <c r="AN4051" s="2"/>
      <c r="AO4051" s="2"/>
      <c r="AP4051" s="25"/>
      <c r="AQ4051" s="25"/>
      <c r="AR4051" s="2"/>
      <c r="AS4051" s="2"/>
      <c r="AT4051" s="2"/>
      <c r="AU4051" s="25"/>
      <c r="AV4051" s="2"/>
      <c r="AW4051" s="2"/>
      <c r="AX4051" s="25"/>
      <c r="AY4051" s="25"/>
      <c r="AZ4051" s="25"/>
      <c r="BA4051" s="25"/>
      <c r="BB4051" s="25"/>
      <c r="BC4051" s="25"/>
      <c r="BD4051" s="25"/>
      <c r="BE4051" s="25"/>
      <c r="BF4051" s="25"/>
      <c r="BG4051" s="25"/>
      <c r="BH4051" s="25"/>
      <c r="BI4051" s="25"/>
      <c r="BJ4051" s="25"/>
      <c r="BK4051" s="25"/>
      <c r="BL4051" s="25"/>
      <c r="BM4051" s="25"/>
      <c r="BN4051" s="25"/>
      <c r="BO4051" s="25"/>
      <c r="BP4051" s="25"/>
      <c r="BQ4051" s="25"/>
      <c r="BR4051" s="25"/>
      <c r="BS4051" s="25"/>
      <c r="BT4051" s="25"/>
      <c r="BU4051" s="25"/>
      <c r="BV4051" s="25"/>
      <c r="BW4051" s="25"/>
      <c r="BX4051" s="25"/>
      <c r="BY4051" s="25"/>
      <c r="BZ4051" s="25"/>
      <c r="CA4051" s="25"/>
      <c r="CB4051" s="25"/>
      <c r="CC4051" s="25"/>
      <c r="CD4051" s="2" t="s">
        <v>78</v>
      </c>
      <c r="CE4051" s="2" t="s">
        <v>22430</v>
      </c>
      <c r="CF4051" s="25"/>
      <c r="CG4051" s="25"/>
      <c r="CH4051" s="25"/>
      <c r="CI4051" s="25"/>
      <c r="CJ4051" s="25"/>
    </row>
    <row r="4052" spans="1:88" x14ac:dyDescent="0.2">
      <c r="A4052" s="2" t="s">
        <v>14766</v>
      </c>
      <c r="B4052" s="2" t="s">
        <v>27093</v>
      </c>
      <c r="C4052" s="2" t="s">
        <v>10420</v>
      </c>
      <c r="D4052" s="2"/>
      <c r="E4052" s="2" t="s">
        <v>14766</v>
      </c>
      <c r="F4052" s="2" t="s">
        <v>14767</v>
      </c>
      <c r="G4052" s="2" t="s">
        <v>14768</v>
      </c>
      <c r="H4052" s="2"/>
      <c r="I4052" s="2" t="s">
        <v>61</v>
      </c>
      <c r="J4052" s="2" t="s">
        <v>61</v>
      </c>
      <c r="K4052" s="50" t="s">
        <v>61</v>
      </c>
      <c r="L4052" s="43">
        <v>2018</v>
      </c>
      <c r="M4052" s="2" t="s">
        <v>133</v>
      </c>
      <c r="N4052" s="32">
        <v>25.21622</v>
      </c>
      <c r="O4052" s="32">
        <v>55.23612</v>
      </c>
      <c r="P4052" s="2" t="s">
        <v>2767</v>
      </c>
      <c r="Q4052" s="2" t="s">
        <v>65</v>
      </c>
      <c r="R4052" s="43" t="s">
        <v>16802</v>
      </c>
      <c r="S4052" s="41" t="s">
        <v>5954</v>
      </c>
      <c r="T4052" s="41" t="s">
        <v>18462</v>
      </c>
      <c r="U4052" s="2"/>
      <c r="V4052" s="2"/>
      <c r="W4052" s="41" t="s">
        <v>17589</v>
      </c>
      <c r="X4052" s="2" t="s">
        <v>1598</v>
      </c>
      <c r="Y4052" s="2" t="s">
        <v>102</v>
      </c>
      <c r="Z4052" s="5" t="s">
        <v>10423</v>
      </c>
      <c r="AA4052" s="5" t="s">
        <v>16910</v>
      </c>
      <c r="AB4052" s="5" t="s">
        <v>16316</v>
      </c>
      <c r="AC4052" s="2" t="s">
        <v>5205</v>
      </c>
      <c r="AD4052" s="2">
        <v>1030400</v>
      </c>
      <c r="AE4052" s="5">
        <v>30</v>
      </c>
      <c r="AF4052" s="25"/>
      <c r="AG4052" s="29">
        <v>3</v>
      </c>
      <c r="AH4052" s="2" t="s">
        <v>17974</v>
      </c>
      <c r="AI4052" s="2">
        <v>3</v>
      </c>
      <c r="AJ4052" s="2">
        <v>3</v>
      </c>
      <c r="AK4052" s="2"/>
      <c r="AL4052" s="2"/>
      <c r="AM4052" s="2"/>
      <c r="AN4052" s="2"/>
      <c r="AO4052" s="2"/>
      <c r="AP4052" s="25"/>
      <c r="AQ4052" s="25"/>
      <c r="AR4052" s="2"/>
      <c r="AS4052" s="2"/>
      <c r="AT4052" s="2"/>
      <c r="AU4052" s="25"/>
      <c r="AV4052" s="2"/>
      <c r="AW4052" s="2"/>
      <c r="AX4052" s="25"/>
      <c r="AY4052" s="25"/>
      <c r="AZ4052" s="25"/>
      <c r="BA4052" s="25"/>
      <c r="BB4052" s="25"/>
      <c r="BC4052" s="25"/>
      <c r="BD4052" s="25"/>
      <c r="BE4052" s="25"/>
      <c r="BF4052" s="25"/>
      <c r="BG4052" s="25"/>
      <c r="BH4052" s="25"/>
      <c r="BI4052" s="25"/>
      <c r="BJ4052" s="25"/>
      <c r="BK4052" s="25"/>
      <c r="BL4052" s="25"/>
      <c r="BM4052" s="25"/>
      <c r="BN4052" s="25"/>
      <c r="BO4052" s="25"/>
      <c r="BP4052" s="25"/>
      <c r="BQ4052" s="25"/>
      <c r="BR4052" s="25"/>
      <c r="BS4052" s="25"/>
      <c r="BT4052" s="25"/>
      <c r="BU4052" s="25"/>
      <c r="BV4052" s="25"/>
      <c r="BW4052" s="25"/>
      <c r="BX4052" s="25"/>
      <c r="BY4052" s="25"/>
      <c r="BZ4052" s="25"/>
      <c r="CA4052" s="25"/>
      <c r="CB4052" s="25"/>
      <c r="CC4052" s="25"/>
      <c r="CD4052" s="2" t="s">
        <v>78</v>
      </c>
      <c r="CE4052" s="2" t="s">
        <v>22431</v>
      </c>
      <c r="CF4052" s="25"/>
      <c r="CG4052" s="25"/>
      <c r="CH4052" s="25"/>
      <c r="CI4052" s="25"/>
      <c r="CJ4052" s="25"/>
    </row>
    <row r="4053" spans="1:88" x14ac:dyDescent="0.2">
      <c r="A4053" s="2" t="s">
        <v>14769</v>
      </c>
      <c r="B4053" s="2" t="s">
        <v>27094</v>
      </c>
      <c r="C4053" s="2" t="s">
        <v>10420</v>
      </c>
      <c r="D4053" s="2"/>
      <c r="E4053" s="2" t="s">
        <v>14769</v>
      </c>
      <c r="F4053" s="2" t="s">
        <v>14770</v>
      </c>
      <c r="G4053" s="2" t="s">
        <v>14771</v>
      </c>
      <c r="H4053" s="2"/>
      <c r="I4053" s="2" t="s">
        <v>61</v>
      </c>
      <c r="J4053" s="2" t="s">
        <v>61</v>
      </c>
      <c r="K4053" s="50" t="s">
        <v>61</v>
      </c>
      <c r="L4053" s="43">
        <v>2015</v>
      </c>
      <c r="M4053" s="2" t="s">
        <v>133</v>
      </c>
      <c r="N4053" s="32">
        <v>25.209309999999999</v>
      </c>
      <c r="O4053" s="32">
        <v>55.491869999999999</v>
      </c>
      <c r="P4053" s="2" t="s">
        <v>2767</v>
      </c>
      <c r="Q4053" s="2" t="s">
        <v>65</v>
      </c>
      <c r="R4053" s="43" t="s">
        <v>16802</v>
      </c>
      <c r="S4053" s="41" t="s">
        <v>4851</v>
      </c>
      <c r="T4053" s="41" t="s">
        <v>18462</v>
      </c>
      <c r="U4053" s="2"/>
      <c r="V4053" s="2"/>
      <c r="W4053" s="41" t="s">
        <v>17589</v>
      </c>
      <c r="X4053" s="2" t="s">
        <v>1598</v>
      </c>
      <c r="Y4053" s="2" t="s">
        <v>102</v>
      </c>
      <c r="Z4053" s="5" t="s">
        <v>10423</v>
      </c>
      <c r="AA4053" s="5" t="s">
        <v>16910</v>
      </c>
      <c r="AB4053" s="5" t="s">
        <v>16316</v>
      </c>
      <c r="AC4053" s="2" t="s">
        <v>5247</v>
      </c>
      <c r="AD4053" s="2">
        <v>1027100</v>
      </c>
      <c r="AE4053" s="5">
        <v>30</v>
      </c>
      <c r="AF4053" s="25"/>
      <c r="AG4053" s="29">
        <v>3</v>
      </c>
      <c r="AH4053" s="2" t="s">
        <v>17978</v>
      </c>
      <c r="AI4053" s="2">
        <v>4</v>
      </c>
      <c r="AJ4053" s="2">
        <v>3</v>
      </c>
      <c r="AK4053" s="2" t="s">
        <v>18943</v>
      </c>
      <c r="AL4053" s="2"/>
      <c r="AM4053" s="2"/>
      <c r="AN4053" s="2"/>
      <c r="AO4053" s="2"/>
      <c r="AP4053" s="25"/>
      <c r="AQ4053" s="25"/>
      <c r="AR4053" s="2"/>
      <c r="AS4053" s="2"/>
      <c r="AT4053" s="2"/>
      <c r="AU4053" s="25"/>
      <c r="AV4053" s="2"/>
      <c r="AW4053" s="2"/>
      <c r="AX4053" s="25"/>
      <c r="AY4053" s="25"/>
      <c r="AZ4053" s="25"/>
      <c r="BA4053" s="25"/>
      <c r="BB4053" s="25"/>
      <c r="BC4053" s="25"/>
      <c r="BD4053" s="25"/>
      <c r="BE4053" s="25"/>
      <c r="BF4053" s="25"/>
      <c r="BG4053" s="25"/>
      <c r="BH4053" s="25"/>
      <c r="BI4053" s="25"/>
      <c r="BJ4053" s="25"/>
      <c r="BK4053" s="25"/>
      <c r="BL4053" s="25"/>
      <c r="BM4053" s="25"/>
      <c r="BN4053" s="25"/>
      <c r="BO4053" s="25"/>
      <c r="BP4053" s="25"/>
      <c r="BQ4053" s="25"/>
      <c r="BR4053" s="25"/>
      <c r="BS4053" s="25"/>
      <c r="BT4053" s="25"/>
      <c r="BU4053" s="25"/>
      <c r="BV4053" s="25"/>
      <c r="BW4053" s="25"/>
      <c r="BX4053" s="25"/>
      <c r="BY4053" s="25"/>
      <c r="BZ4053" s="25"/>
      <c r="CA4053" s="25"/>
      <c r="CB4053" s="25"/>
      <c r="CC4053" s="25"/>
      <c r="CD4053" s="2" t="s">
        <v>78</v>
      </c>
      <c r="CE4053" s="2" t="s">
        <v>22432</v>
      </c>
      <c r="CF4053" s="25"/>
      <c r="CG4053" s="25"/>
      <c r="CH4053" s="25"/>
      <c r="CI4053" s="25"/>
      <c r="CJ4053" s="25"/>
    </row>
    <row r="4054" spans="1:88" x14ac:dyDescent="0.2">
      <c r="A4054" s="2" t="s">
        <v>14772</v>
      </c>
      <c r="B4054" s="2" t="s">
        <v>27095</v>
      </c>
      <c r="C4054" s="2" t="s">
        <v>10420</v>
      </c>
      <c r="D4054" s="2"/>
      <c r="E4054" s="2" t="s">
        <v>14772</v>
      </c>
      <c r="F4054" s="2" t="s">
        <v>14773</v>
      </c>
      <c r="G4054" s="2" t="s">
        <v>14774</v>
      </c>
      <c r="H4054" s="2"/>
      <c r="I4054" s="2" t="s">
        <v>61</v>
      </c>
      <c r="J4054" s="2" t="s">
        <v>61</v>
      </c>
      <c r="K4054" s="50" t="s">
        <v>61</v>
      </c>
      <c r="L4054" s="43">
        <v>2016</v>
      </c>
      <c r="M4054" s="2" t="s">
        <v>133</v>
      </c>
      <c r="N4054" s="32">
        <v>24.873339999999999</v>
      </c>
      <c r="O4054" s="32">
        <v>55.185049999999997</v>
      </c>
      <c r="P4054" s="2" t="s">
        <v>2767</v>
      </c>
      <c r="Q4054" s="2" t="s">
        <v>65</v>
      </c>
      <c r="R4054" s="43" t="s">
        <v>18854</v>
      </c>
      <c r="S4054" s="41" t="s">
        <v>134</v>
      </c>
      <c r="T4054" s="41" t="s">
        <v>18460</v>
      </c>
      <c r="U4054" s="2"/>
      <c r="V4054" s="2"/>
      <c r="W4054" s="41" t="s">
        <v>17589</v>
      </c>
      <c r="X4054" s="2" t="s">
        <v>1598</v>
      </c>
      <c r="Y4054" s="2" t="s">
        <v>102</v>
      </c>
      <c r="Z4054" s="5" t="s">
        <v>10423</v>
      </c>
      <c r="AA4054" s="5" t="s">
        <v>16910</v>
      </c>
      <c r="AB4054" s="5" t="s">
        <v>16316</v>
      </c>
      <c r="AC4054" s="2" t="s">
        <v>5205</v>
      </c>
      <c r="AD4054" s="2">
        <v>1052100</v>
      </c>
      <c r="AE4054" s="5">
        <v>30</v>
      </c>
      <c r="AF4054" s="25"/>
      <c r="AG4054" s="29">
        <v>3</v>
      </c>
      <c r="AH4054" s="2" t="s">
        <v>17974</v>
      </c>
      <c r="AI4054" s="2">
        <v>3</v>
      </c>
      <c r="AJ4054" s="2">
        <v>3</v>
      </c>
      <c r="AK4054" s="2"/>
      <c r="AL4054" s="2"/>
      <c r="AM4054" s="2"/>
      <c r="AN4054" s="2"/>
      <c r="AO4054" s="2"/>
      <c r="AP4054" s="25"/>
      <c r="AQ4054" s="25"/>
      <c r="AR4054" s="2"/>
      <c r="AS4054" s="2"/>
      <c r="AT4054" s="2"/>
      <c r="AU4054" s="25"/>
      <c r="AV4054" s="2"/>
      <c r="AW4054" s="2"/>
      <c r="AX4054" s="25"/>
      <c r="AY4054" s="25"/>
      <c r="AZ4054" s="25"/>
      <c r="BA4054" s="25"/>
      <c r="BB4054" s="25"/>
      <c r="BC4054" s="25"/>
      <c r="BD4054" s="25"/>
      <c r="BE4054" s="25"/>
      <c r="BF4054" s="25"/>
      <c r="BG4054" s="25"/>
      <c r="BH4054" s="25"/>
      <c r="BI4054" s="25"/>
      <c r="BJ4054" s="25"/>
      <c r="BK4054" s="25"/>
      <c r="BL4054" s="25"/>
      <c r="BM4054" s="25"/>
      <c r="BN4054" s="25"/>
      <c r="BO4054" s="25"/>
      <c r="BP4054" s="25"/>
      <c r="BQ4054" s="25"/>
      <c r="BR4054" s="25"/>
      <c r="BS4054" s="25"/>
      <c r="BT4054" s="25"/>
      <c r="BU4054" s="25"/>
      <c r="BV4054" s="25"/>
      <c r="BW4054" s="25"/>
      <c r="BX4054" s="25"/>
      <c r="BY4054" s="25"/>
      <c r="BZ4054" s="25"/>
      <c r="CA4054" s="25"/>
      <c r="CB4054" s="25"/>
      <c r="CC4054" s="25"/>
      <c r="CD4054" s="2" t="s">
        <v>78</v>
      </c>
      <c r="CE4054" s="2" t="s">
        <v>22433</v>
      </c>
      <c r="CF4054" s="25"/>
      <c r="CG4054" s="25"/>
      <c r="CH4054" s="25"/>
      <c r="CI4054" s="25"/>
      <c r="CJ4054" s="25"/>
    </row>
    <row r="4055" spans="1:88" x14ac:dyDescent="0.2">
      <c r="A4055" s="2" t="s">
        <v>14775</v>
      </c>
      <c r="B4055" s="2" t="s">
        <v>27096</v>
      </c>
      <c r="C4055" s="2" t="s">
        <v>10420</v>
      </c>
      <c r="D4055" s="2"/>
      <c r="E4055" s="2" t="s">
        <v>14775</v>
      </c>
      <c r="F4055" s="2" t="s">
        <v>14776</v>
      </c>
      <c r="G4055" s="2" t="s">
        <v>14777</v>
      </c>
      <c r="H4055" s="2"/>
      <c r="I4055" s="2" t="s">
        <v>61</v>
      </c>
      <c r="J4055" s="2" t="s">
        <v>61</v>
      </c>
      <c r="K4055" s="50" t="s">
        <v>61</v>
      </c>
      <c r="L4055" s="43">
        <v>2018</v>
      </c>
      <c r="M4055" s="2" t="s">
        <v>133</v>
      </c>
      <c r="N4055" s="32">
        <v>25.228739999999998</v>
      </c>
      <c r="O4055" s="32">
        <v>55.3352</v>
      </c>
      <c r="P4055" s="2" t="s">
        <v>2767</v>
      </c>
      <c r="Q4055" s="2" t="s">
        <v>65</v>
      </c>
      <c r="R4055" s="43" t="s">
        <v>18854</v>
      </c>
      <c r="S4055" s="41" t="s">
        <v>272</v>
      </c>
      <c r="T4055" s="41" t="s">
        <v>18461</v>
      </c>
      <c r="U4055" s="2"/>
      <c r="V4055" s="2"/>
      <c r="W4055" s="41" t="s">
        <v>17589</v>
      </c>
      <c r="X4055" s="2" t="s">
        <v>1598</v>
      </c>
      <c r="Y4055" s="2" t="s">
        <v>102</v>
      </c>
      <c r="Z4055" s="5" t="s">
        <v>10423</v>
      </c>
      <c r="AA4055" s="5" t="s">
        <v>16910</v>
      </c>
      <c r="AB4055" s="5" t="s">
        <v>16316</v>
      </c>
      <c r="AC4055" s="2" t="s">
        <v>5205</v>
      </c>
      <c r="AD4055" s="2">
        <v>1032600</v>
      </c>
      <c r="AE4055" s="5">
        <v>49</v>
      </c>
      <c r="AF4055" s="25"/>
      <c r="AG4055" s="29">
        <v>3</v>
      </c>
      <c r="AH4055" s="2" t="s">
        <v>17974</v>
      </c>
      <c r="AI4055" s="2">
        <v>3</v>
      </c>
      <c r="AJ4055" s="2">
        <v>3</v>
      </c>
      <c r="AK4055" s="2"/>
      <c r="AL4055" s="2"/>
      <c r="AM4055" s="2"/>
      <c r="AN4055" s="2"/>
      <c r="AO4055" s="2"/>
      <c r="AP4055" s="25"/>
      <c r="AQ4055" s="25"/>
      <c r="AR4055" s="2"/>
      <c r="AS4055" s="2"/>
      <c r="AT4055" s="2"/>
      <c r="AU4055" s="25"/>
      <c r="AV4055" s="2"/>
      <c r="AW4055" s="2"/>
      <c r="AX4055" s="25"/>
      <c r="AY4055" s="25"/>
      <c r="AZ4055" s="25"/>
      <c r="BA4055" s="25"/>
      <c r="BB4055" s="25"/>
      <c r="BC4055" s="25"/>
      <c r="BD4055" s="25"/>
      <c r="BE4055" s="25"/>
      <c r="BF4055" s="25"/>
      <c r="BG4055" s="25"/>
      <c r="BH4055" s="25"/>
      <c r="BI4055" s="25"/>
      <c r="BJ4055" s="25"/>
      <c r="BK4055" s="25"/>
      <c r="BL4055" s="25"/>
      <c r="BM4055" s="25"/>
      <c r="BN4055" s="25"/>
      <c r="BO4055" s="25"/>
      <c r="BP4055" s="25"/>
      <c r="BQ4055" s="25"/>
      <c r="BR4055" s="25"/>
      <c r="BS4055" s="25"/>
      <c r="BT4055" s="25"/>
      <c r="BU4055" s="25"/>
      <c r="BV4055" s="25"/>
      <c r="BW4055" s="25"/>
      <c r="BX4055" s="25"/>
      <c r="BY4055" s="25"/>
      <c r="BZ4055" s="25"/>
      <c r="CA4055" s="25"/>
      <c r="CB4055" s="25"/>
      <c r="CC4055" s="25"/>
      <c r="CD4055" s="2" t="s">
        <v>78</v>
      </c>
      <c r="CE4055" s="2" t="s">
        <v>22434</v>
      </c>
      <c r="CF4055" s="25"/>
      <c r="CG4055" s="25"/>
      <c r="CH4055" s="25"/>
      <c r="CI4055" s="25"/>
      <c r="CJ4055" s="25"/>
    </row>
    <row r="4056" spans="1:88" x14ac:dyDescent="0.2">
      <c r="A4056" s="2" t="s">
        <v>14778</v>
      </c>
      <c r="B4056" s="2" t="s">
        <v>27097</v>
      </c>
      <c r="C4056" s="2" t="s">
        <v>10420</v>
      </c>
      <c r="D4056" s="2"/>
      <c r="E4056" s="2" t="s">
        <v>14778</v>
      </c>
      <c r="F4056" s="2" t="s">
        <v>14779</v>
      </c>
      <c r="G4056" s="2" t="s">
        <v>14780</v>
      </c>
      <c r="H4056" s="2"/>
      <c r="I4056" s="2" t="s">
        <v>61</v>
      </c>
      <c r="J4056" s="2" t="s">
        <v>61</v>
      </c>
      <c r="K4056" s="50" t="s">
        <v>61</v>
      </c>
      <c r="L4056" s="43">
        <v>2015</v>
      </c>
      <c r="M4056" s="2" t="s">
        <v>133</v>
      </c>
      <c r="N4056" s="32">
        <v>25.29055</v>
      </c>
      <c r="O4056" s="32">
        <v>55.398139999999998</v>
      </c>
      <c r="P4056" s="2" t="s">
        <v>2767</v>
      </c>
      <c r="Q4056" s="2" t="s">
        <v>65</v>
      </c>
      <c r="R4056" s="43" t="s">
        <v>18854</v>
      </c>
      <c r="S4056" s="41" t="s">
        <v>272</v>
      </c>
      <c r="T4056" s="41" t="s">
        <v>18461</v>
      </c>
      <c r="U4056" s="2"/>
      <c r="V4056" s="2"/>
      <c r="W4056" s="41" t="s">
        <v>17589</v>
      </c>
      <c r="X4056" s="2" t="s">
        <v>1598</v>
      </c>
      <c r="Y4056" s="2" t="s">
        <v>102</v>
      </c>
      <c r="Z4056" s="5" t="s">
        <v>10423</v>
      </c>
      <c r="AA4056" s="5" t="s">
        <v>16910</v>
      </c>
      <c r="AB4056" s="5" t="s">
        <v>16316</v>
      </c>
      <c r="AC4056" s="2" t="s">
        <v>5205</v>
      </c>
      <c r="AD4056" s="2">
        <v>1024700</v>
      </c>
      <c r="AE4056" s="5">
        <v>36</v>
      </c>
      <c r="AF4056" s="25"/>
      <c r="AG4056" s="29">
        <v>3</v>
      </c>
      <c r="AH4056" s="2" t="s">
        <v>17974</v>
      </c>
      <c r="AI4056" s="2">
        <v>6</v>
      </c>
      <c r="AJ4056" s="2">
        <v>3</v>
      </c>
      <c r="AK4056" s="2"/>
      <c r="AL4056" s="2"/>
      <c r="AM4056" s="2"/>
      <c r="AN4056" s="2"/>
      <c r="AO4056" s="2"/>
      <c r="AP4056" s="25"/>
      <c r="AQ4056" s="25"/>
      <c r="AR4056" s="2"/>
      <c r="AS4056" s="2"/>
      <c r="AT4056" s="2"/>
      <c r="AU4056" s="25"/>
      <c r="AV4056" s="2"/>
      <c r="AW4056" s="2"/>
      <c r="AX4056" s="25"/>
      <c r="AY4056" s="25"/>
      <c r="AZ4056" s="25"/>
      <c r="BA4056" s="25"/>
      <c r="BB4056" s="25"/>
      <c r="BC4056" s="25"/>
      <c r="BD4056" s="25"/>
      <c r="BE4056" s="25"/>
      <c r="BF4056" s="25"/>
      <c r="BG4056" s="25"/>
      <c r="BH4056" s="25"/>
      <c r="BI4056" s="25"/>
      <c r="BJ4056" s="25"/>
      <c r="BK4056" s="25"/>
      <c r="BL4056" s="25"/>
      <c r="BM4056" s="25"/>
      <c r="BN4056" s="25"/>
      <c r="BO4056" s="25"/>
      <c r="BP4056" s="25"/>
      <c r="BQ4056" s="25"/>
      <c r="BR4056" s="25"/>
      <c r="BS4056" s="25"/>
      <c r="BT4056" s="25"/>
      <c r="BU4056" s="25"/>
      <c r="BV4056" s="25"/>
      <c r="BW4056" s="25"/>
      <c r="BX4056" s="25"/>
      <c r="BY4056" s="25"/>
      <c r="BZ4056" s="25"/>
      <c r="CA4056" s="25"/>
      <c r="CB4056" s="25"/>
      <c r="CC4056" s="25"/>
      <c r="CD4056" s="2" t="s">
        <v>78</v>
      </c>
      <c r="CE4056" s="2" t="s">
        <v>22435</v>
      </c>
      <c r="CF4056" s="25"/>
      <c r="CG4056" s="25"/>
      <c r="CH4056" s="25"/>
      <c r="CI4056" s="25"/>
      <c r="CJ4056" s="25"/>
    </row>
    <row r="4057" spans="1:88" x14ac:dyDescent="0.2">
      <c r="A4057" s="2" t="s">
        <v>14781</v>
      </c>
      <c r="B4057" s="2" t="s">
        <v>27098</v>
      </c>
      <c r="C4057" s="2" t="s">
        <v>10420</v>
      </c>
      <c r="D4057" s="2"/>
      <c r="E4057" s="2" t="s">
        <v>14781</v>
      </c>
      <c r="F4057" s="2" t="s">
        <v>14782</v>
      </c>
      <c r="G4057" s="2"/>
      <c r="H4057" s="2"/>
      <c r="I4057" s="2" t="s">
        <v>61</v>
      </c>
      <c r="J4057" s="2" t="s">
        <v>61</v>
      </c>
      <c r="K4057" s="2"/>
      <c r="L4057" s="43">
        <v>2018</v>
      </c>
      <c r="M4057" s="2" t="s">
        <v>133</v>
      </c>
      <c r="N4057" s="32">
        <v>24.994859999999999</v>
      </c>
      <c r="O4057" s="32">
        <v>55.39555</v>
      </c>
      <c r="P4057" s="2" t="s">
        <v>2767</v>
      </c>
      <c r="Q4057" s="2" t="s">
        <v>65</v>
      </c>
      <c r="R4057" s="43" t="s">
        <v>18854</v>
      </c>
      <c r="S4057" s="41" t="s">
        <v>14423</v>
      </c>
      <c r="T4057" s="41" t="s">
        <v>18460</v>
      </c>
      <c r="U4057" s="2"/>
      <c r="V4057" s="2"/>
      <c r="W4057" s="41" t="s">
        <v>144</v>
      </c>
      <c r="X4057" s="2" t="s">
        <v>1598</v>
      </c>
      <c r="Y4057" s="2" t="s">
        <v>76</v>
      </c>
      <c r="Z4057" s="5" t="s">
        <v>10423</v>
      </c>
      <c r="AA4057" s="5" t="s">
        <v>16910</v>
      </c>
      <c r="AB4057" s="5" t="s">
        <v>16317</v>
      </c>
      <c r="AC4057" s="2" t="s">
        <v>3591</v>
      </c>
      <c r="AD4057" s="2">
        <v>1091600</v>
      </c>
      <c r="AE4057" s="5">
        <v>25</v>
      </c>
      <c r="AF4057" s="25"/>
      <c r="AG4057" s="29"/>
      <c r="AH4057" s="2" t="s">
        <v>3591</v>
      </c>
      <c r="AI4057" s="2">
        <v>3</v>
      </c>
      <c r="AJ4057" s="2" t="s">
        <v>3591</v>
      </c>
      <c r="AK4057" s="2"/>
      <c r="AL4057" s="2"/>
      <c r="AM4057" s="2"/>
      <c r="AN4057" s="2"/>
      <c r="AO4057" s="2"/>
      <c r="AP4057" s="25"/>
      <c r="AQ4057" s="25"/>
      <c r="AR4057" s="2"/>
      <c r="AS4057" s="2"/>
      <c r="AT4057" s="2"/>
      <c r="AU4057" s="25"/>
      <c r="AV4057" s="2"/>
      <c r="AW4057" s="2"/>
      <c r="AX4057" s="25"/>
      <c r="AY4057" s="25"/>
      <c r="AZ4057" s="25"/>
      <c r="BA4057" s="25"/>
      <c r="BB4057" s="25"/>
      <c r="BC4057" s="25"/>
      <c r="BD4057" s="25"/>
      <c r="BE4057" s="25"/>
      <c r="BF4057" s="25"/>
      <c r="BG4057" s="25"/>
      <c r="BH4057" s="25"/>
      <c r="BI4057" s="25"/>
      <c r="BJ4057" s="25"/>
      <c r="BK4057" s="25"/>
      <c r="BL4057" s="25"/>
      <c r="BM4057" s="25"/>
      <c r="BN4057" s="25"/>
      <c r="BO4057" s="25"/>
      <c r="BP4057" s="25"/>
      <c r="BQ4057" s="25"/>
      <c r="BR4057" s="25"/>
      <c r="BS4057" s="25"/>
      <c r="BT4057" s="25"/>
      <c r="BU4057" s="25"/>
      <c r="BV4057" s="25"/>
      <c r="BW4057" s="25"/>
      <c r="BX4057" s="25"/>
      <c r="BY4057" s="25"/>
      <c r="BZ4057" s="25"/>
      <c r="CA4057" s="25"/>
      <c r="CB4057" s="25"/>
      <c r="CC4057" s="25"/>
      <c r="CD4057" s="2" t="s">
        <v>78</v>
      </c>
      <c r="CE4057" s="2" t="s">
        <v>22436</v>
      </c>
      <c r="CF4057" s="25"/>
      <c r="CG4057" s="25"/>
      <c r="CH4057" s="25"/>
      <c r="CI4057" s="25"/>
      <c r="CJ4057" s="25"/>
    </row>
    <row r="4058" spans="1:88" x14ac:dyDescent="0.2">
      <c r="A4058" s="2" t="s">
        <v>14783</v>
      </c>
      <c r="B4058" s="2" t="s">
        <v>27099</v>
      </c>
      <c r="C4058" s="2" t="s">
        <v>10420</v>
      </c>
      <c r="D4058" s="2"/>
      <c r="E4058" s="2" t="s">
        <v>14783</v>
      </c>
      <c r="F4058" s="2" t="s">
        <v>14784</v>
      </c>
      <c r="G4058" s="2" t="s">
        <v>14785</v>
      </c>
      <c r="H4058" s="2"/>
      <c r="I4058" s="2" t="s">
        <v>61</v>
      </c>
      <c r="J4058" s="2" t="s">
        <v>61</v>
      </c>
      <c r="K4058" s="50" t="s">
        <v>61</v>
      </c>
      <c r="L4058" s="43">
        <v>2016</v>
      </c>
      <c r="M4058" s="2" t="s">
        <v>133</v>
      </c>
      <c r="N4058" s="32">
        <v>25.077459999999999</v>
      </c>
      <c r="O4058" s="32">
        <v>55.223849999999999</v>
      </c>
      <c r="P4058" s="2" t="s">
        <v>2767</v>
      </c>
      <c r="Q4058" s="2" t="s">
        <v>65</v>
      </c>
      <c r="R4058" s="43" t="s">
        <v>16802</v>
      </c>
      <c r="S4058" s="41" t="s">
        <v>4851</v>
      </c>
      <c r="T4058" s="41" t="s">
        <v>18462</v>
      </c>
      <c r="U4058" s="2"/>
      <c r="V4058" s="2"/>
      <c r="W4058" s="41" t="s">
        <v>17589</v>
      </c>
      <c r="X4058" s="2" t="s">
        <v>1598</v>
      </c>
      <c r="Y4058" s="2" t="s">
        <v>102</v>
      </c>
      <c r="Z4058" s="5" t="s">
        <v>10423</v>
      </c>
      <c r="AA4058" s="5" t="s">
        <v>16910</v>
      </c>
      <c r="AB4058" s="5" t="s">
        <v>16316</v>
      </c>
      <c r="AC4058" s="2" t="s">
        <v>5205</v>
      </c>
      <c r="AD4058" s="2">
        <v>1067200</v>
      </c>
      <c r="AE4058" s="5">
        <v>30</v>
      </c>
      <c r="AF4058" s="25"/>
      <c r="AG4058" s="29">
        <v>3</v>
      </c>
      <c r="AH4058" s="2" t="s">
        <v>17974</v>
      </c>
      <c r="AI4058" s="2">
        <v>3</v>
      </c>
      <c r="AJ4058" s="2">
        <v>3</v>
      </c>
      <c r="AK4058" s="2"/>
      <c r="AL4058" s="2"/>
      <c r="AM4058" s="2"/>
      <c r="AN4058" s="2"/>
      <c r="AO4058" s="2"/>
      <c r="AP4058" s="25"/>
      <c r="AQ4058" s="25"/>
      <c r="AR4058" s="2"/>
      <c r="AS4058" s="2"/>
      <c r="AT4058" s="2"/>
      <c r="AU4058" s="25"/>
      <c r="AV4058" s="2"/>
      <c r="AW4058" s="2"/>
      <c r="AX4058" s="25"/>
      <c r="AY4058" s="25"/>
      <c r="AZ4058" s="25"/>
      <c r="BA4058" s="25"/>
      <c r="BB4058" s="25"/>
      <c r="BC4058" s="25"/>
      <c r="BD4058" s="25"/>
      <c r="BE4058" s="25"/>
      <c r="BF4058" s="25"/>
      <c r="BG4058" s="25"/>
      <c r="BH4058" s="25"/>
      <c r="BI4058" s="25"/>
      <c r="BJ4058" s="25"/>
      <c r="BK4058" s="25"/>
      <c r="BL4058" s="25"/>
      <c r="BM4058" s="25"/>
      <c r="BN4058" s="25"/>
      <c r="BO4058" s="25"/>
      <c r="BP4058" s="25"/>
      <c r="BQ4058" s="25"/>
      <c r="BR4058" s="25"/>
      <c r="BS4058" s="25"/>
      <c r="BT4058" s="25"/>
      <c r="BU4058" s="25"/>
      <c r="BV4058" s="25"/>
      <c r="BW4058" s="25"/>
      <c r="BX4058" s="25"/>
      <c r="BY4058" s="25"/>
      <c r="BZ4058" s="25"/>
      <c r="CA4058" s="25"/>
      <c r="CB4058" s="25"/>
      <c r="CC4058" s="25"/>
      <c r="CD4058" s="2" t="s">
        <v>78</v>
      </c>
      <c r="CE4058" s="2" t="s">
        <v>22437</v>
      </c>
      <c r="CF4058" s="25"/>
      <c r="CG4058" s="25"/>
      <c r="CH4058" s="25"/>
      <c r="CI4058" s="25"/>
      <c r="CJ4058" s="25"/>
    </row>
    <row r="4059" spans="1:88" x14ac:dyDescent="0.2">
      <c r="A4059" s="2" t="s">
        <v>14786</v>
      </c>
      <c r="B4059" s="2" t="s">
        <v>27100</v>
      </c>
      <c r="C4059" s="2" t="s">
        <v>10420</v>
      </c>
      <c r="D4059" s="2"/>
      <c r="E4059" s="2" t="s">
        <v>14786</v>
      </c>
      <c r="F4059" s="2" t="s">
        <v>14787</v>
      </c>
      <c r="G4059" s="2" t="s">
        <v>14788</v>
      </c>
      <c r="H4059" s="2"/>
      <c r="I4059" s="2" t="s">
        <v>61</v>
      </c>
      <c r="J4059" s="2" t="s">
        <v>61</v>
      </c>
      <c r="K4059" s="50" t="s">
        <v>61</v>
      </c>
      <c r="L4059" s="43">
        <v>2015</v>
      </c>
      <c r="M4059" s="2" t="s">
        <v>133</v>
      </c>
      <c r="N4059" s="32">
        <v>25.167400000000001</v>
      </c>
      <c r="O4059" s="32">
        <v>55.413820000000001</v>
      </c>
      <c r="P4059" s="2" t="s">
        <v>2767</v>
      </c>
      <c r="Q4059" s="2" t="s">
        <v>65</v>
      </c>
      <c r="R4059" s="43" t="s">
        <v>18854</v>
      </c>
      <c r="S4059" s="41" t="s">
        <v>272</v>
      </c>
      <c r="T4059" s="41" t="s">
        <v>18461</v>
      </c>
      <c r="U4059" s="2"/>
      <c r="V4059" s="2"/>
      <c r="W4059" s="41" t="s">
        <v>17589</v>
      </c>
      <c r="X4059" s="2" t="s">
        <v>1598</v>
      </c>
      <c r="Y4059" s="2" t="s">
        <v>102</v>
      </c>
      <c r="Z4059" s="5" t="s">
        <v>10423</v>
      </c>
      <c r="AA4059" s="5" t="s">
        <v>16910</v>
      </c>
      <c r="AB4059" s="5" t="s">
        <v>16316</v>
      </c>
      <c r="AC4059" s="2" t="s">
        <v>5205</v>
      </c>
      <c r="AD4059" s="2">
        <v>1062100</v>
      </c>
      <c r="AE4059" s="5">
        <v>23.3</v>
      </c>
      <c r="AF4059" s="25"/>
      <c r="AG4059" s="29">
        <v>3</v>
      </c>
      <c r="AH4059" s="2" t="s">
        <v>17974</v>
      </c>
      <c r="AI4059" s="2">
        <v>3</v>
      </c>
      <c r="AJ4059" s="2">
        <v>3</v>
      </c>
      <c r="AK4059" s="2"/>
      <c r="AL4059" s="2"/>
      <c r="AM4059" s="2"/>
      <c r="AN4059" s="2"/>
      <c r="AO4059" s="2"/>
      <c r="AP4059" s="25"/>
      <c r="AQ4059" s="25"/>
      <c r="AR4059" s="2"/>
      <c r="AS4059" s="2"/>
      <c r="AT4059" s="2"/>
      <c r="AU4059" s="25"/>
      <c r="AV4059" s="2"/>
      <c r="AW4059" s="2"/>
      <c r="AX4059" s="25"/>
      <c r="AY4059" s="25"/>
      <c r="AZ4059" s="25"/>
      <c r="BA4059" s="25"/>
      <c r="BB4059" s="25"/>
      <c r="BC4059" s="25"/>
      <c r="BD4059" s="25"/>
      <c r="BE4059" s="25"/>
      <c r="BF4059" s="25"/>
      <c r="BG4059" s="25"/>
      <c r="BH4059" s="25"/>
      <c r="BI4059" s="25"/>
      <c r="BJ4059" s="25"/>
      <c r="BK4059" s="25"/>
      <c r="BL4059" s="25"/>
      <c r="BM4059" s="25"/>
      <c r="BN4059" s="25"/>
      <c r="BO4059" s="25"/>
      <c r="BP4059" s="25"/>
      <c r="BQ4059" s="25"/>
      <c r="BR4059" s="25"/>
      <c r="BS4059" s="25"/>
      <c r="BT4059" s="25"/>
      <c r="BU4059" s="25"/>
      <c r="BV4059" s="25"/>
      <c r="BW4059" s="25"/>
      <c r="BX4059" s="25"/>
      <c r="BY4059" s="25"/>
      <c r="BZ4059" s="25"/>
      <c r="CA4059" s="25"/>
      <c r="CB4059" s="25"/>
      <c r="CC4059" s="25"/>
      <c r="CD4059" s="2" t="s">
        <v>78</v>
      </c>
      <c r="CE4059" s="2" t="s">
        <v>22438</v>
      </c>
      <c r="CF4059" s="25"/>
      <c r="CG4059" s="25"/>
      <c r="CH4059" s="25"/>
      <c r="CI4059" s="25"/>
      <c r="CJ4059" s="25"/>
    </row>
    <row r="4060" spans="1:88" x14ac:dyDescent="0.2">
      <c r="A4060" s="2" t="s">
        <v>14789</v>
      </c>
      <c r="B4060" s="2" t="s">
        <v>27101</v>
      </c>
      <c r="C4060" s="2" t="s">
        <v>10420</v>
      </c>
      <c r="D4060" s="2"/>
      <c r="E4060" s="2" t="s">
        <v>14789</v>
      </c>
      <c r="F4060" s="2" t="s">
        <v>14790</v>
      </c>
      <c r="G4060" s="2" t="s">
        <v>14791</v>
      </c>
      <c r="H4060" s="2"/>
      <c r="I4060" s="2" t="s">
        <v>61</v>
      </c>
      <c r="J4060" s="2" t="s">
        <v>61</v>
      </c>
      <c r="K4060" s="50" t="s">
        <v>61</v>
      </c>
      <c r="L4060" s="43">
        <v>2018</v>
      </c>
      <c r="M4060" s="2" t="s">
        <v>133</v>
      </c>
      <c r="N4060" s="32">
        <v>25.17428</v>
      </c>
      <c r="O4060" s="32">
        <v>55.25562</v>
      </c>
      <c r="P4060" s="2" t="s">
        <v>2767</v>
      </c>
      <c r="Q4060" s="2" t="s">
        <v>65</v>
      </c>
      <c r="R4060" s="43" t="s">
        <v>18854</v>
      </c>
      <c r="S4060" s="41" t="s">
        <v>272</v>
      </c>
      <c r="T4060" s="41" t="s">
        <v>18461</v>
      </c>
      <c r="U4060" s="2"/>
      <c r="V4060" s="2"/>
      <c r="W4060" s="41" t="s">
        <v>17589</v>
      </c>
      <c r="X4060" s="2" t="s">
        <v>1598</v>
      </c>
      <c r="Y4060" s="2" t="s">
        <v>102</v>
      </c>
      <c r="Z4060" s="5" t="s">
        <v>10423</v>
      </c>
      <c r="AA4060" s="5" t="s">
        <v>16910</v>
      </c>
      <c r="AB4060" s="5" t="s">
        <v>16318</v>
      </c>
      <c r="AC4060" s="2" t="s">
        <v>5205</v>
      </c>
      <c r="AD4060" s="2">
        <v>1035400</v>
      </c>
      <c r="AE4060" s="5">
        <v>16</v>
      </c>
      <c r="AF4060" s="25"/>
      <c r="AG4060" s="29">
        <v>3</v>
      </c>
      <c r="AH4060" s="2" t="s">
        <v>17974</v>
      </c>
      <c r="AI4060" s="2">
        <v>3</v>
      </c>
      <c r="AJ4060" s="2">
        <v>3</v>
      </c>
      <c r="AK4060" s="2"/>
      <c r="AL4060" s="2"/>
      <c r="AM4060" s="2"/>
      <c r="AN4060" s="2"/>
      <c r="AO4060" s="2"/>
      <c r="AP4060" s="25"/>
      <c r="AQ4060" s="25"/>
      <c r="AR4060" s="2"/>
      <c r="AS4060" s="2"/>
      <c r="AT4060" s="2"/>
      <c r="AU4060" s="25"/>
      <c r="AV4060" s="2"/>
      <c r="AW4060" s="2"/>
      <c r="AX4060" s="25"/>
      <c r="AY4060" s="25"/>
      <c r="AZ4060" s="25"/>
      <c r="BA4060" s="25"/>
      <c r="BB4060" s="25"/>
      <c r="BC4060" s="25"/>
      <c r="BD4060" s="25"/>
      <c r="BE4060" s="25"/>
      <c r="BF4060" s="25"/>
      <c r="BG4060" s="25"/>
      <c r="BH4060" s="25"/>
      <c r="BI4060" s="25"/>
      <c r="BJ4060" s="25"/>
      <c r="BK4060" s="25"/>
      <c r="BL4060" s="25"/>
      <c r="BM4060" s="25"/>
      <c r="BN4060" s="25"/>
      <c r="BO4060" s="25"/>
      <c r="BP4060" s="25"/>
      <c r="BQ4060" s="25"/>
      <c r="BR4060" s="25"/>
      <c r="BS4060" s="25"/>
      <c r="BT4060" s="25"/>
      <c r="BU4060" s="25"/>
      <c r="BV4060" s="25"/>
      <c r="BW4060" s="25"/>
      <c r="BX4060" s="25"/>
      <c r="BY4060" s="25"/>
      <c r="BZ4060" s="25"/>
      <c r="CA4060" s="25"/>
      <c r="CB4060" s="25"/>
      <c r="CC4060" s="25"/>
      <c r="CD4060" s="2" t="s">
        <v>78</v>
      </c>
      <c r="CE4060" s="2" t="s">
        <v>22439</v>
      </c>
      <c r="CF4060" s="25"/>
      <c r="CG4060" s="25"/>
      <c r="CH4060" s="25"/>
      <c r="CI4060" s="25"/>
      <c r="CJ4060" s="25"/>
    </row>
    <row r="4061" spans="1:88" x14ac:dyDescent="0.2">
      <c r="A4061" s="2" t="s">
        <v>14792</v>
      </c>
      <c r="B4061" s="2" t="s">
        <v>27102</v>
      </c>
      <c r="C4061" s="2" t="s">
        <v>10420</v>
      </c>
      <c r="D4061" s="2"/>
      <c r="E4061" s="2" t="s">
        <v>14792</v>
      </c>
      <c r="F4061" s="2" t="s">
        <v>14793</v>
      </c>
      <c r="G4061" s="2" t="s">
        <v>14794</v>
      </c>
      <c r="H4061" s="2"/>
      <c r="I4061" s="2" t="s">
        <v>61</v>
      </c>
      <c r="J4061" s="2" t="s">
        <v>61</v>
      </c>
      <c r="K4061" s="50" t="s">
        <v>61</v>
      </c>
      <c r="L4061" s="43">
        <v>2010</v>
      </c>
      <c r="M4061" s="2" t="s">
        <v>133</v>
      </c>
      <c r="N4061" s="32">
        <v>25.13241</v>
      </c>
      <c r="O4061" s="32">
        <v>55.119770000000003</v>
      </c>
      <c r="P4061" s="2" t="s">
        <v>2767</v>
      </c>
      <c r="Q4061" s="2" t="s">
        <v>65</v>
      </c>
      <c r="R4061" s="43" t="s">
        <v>18854</v>
      </c>
      <c r="S4061" s="41" t="s">
        <v>10881</v>
      </c>
      <c r="T4061" s="41" t="s">
        <v>18461</v>
      </c>
      <c r="U4061" s="2"/>
      <c r="V4061" s="2"/>
      <c r="W4061" s="41" t="s">
        <v>17589</v>
      </c>
      <c r="X4061" s="2" t="s">
        <v>315</v>
      </c>
      <c r="Y4061" s="2" t="s">
        <v>102</v>
      </c>
      <c r="Z4061" s="5" t="s">
        <v>20</v>
      </c>
      <c r="AA4061" s="5" t="s">
        <v>16910</v>
      </c>
      <c r="AB4061" s="5" t="s">
        <v>16316</v>
      </c>
      <c r="AC4061" s="2" t="s">
        <v>5205</v>
      </c>
      <c r="AD4061" s="2">
        <v>1038100</v>
      </c>
      <c r="AE4061" s="5">
        <v>9</v>
      </c>
      <c r="AF4061" s="25"/>
      <c r="AG4061" s="29">
        <v>3</v>
      </c>
      <c r="AH4061" s="2" t="s">
        <v>17974</v>
      </c>
      <c r="AI4061" s="2">
        <v>3</v>
      </c>
      <c r="AJ4061" s="2">
        <v>3</v>
      </c>
      <c r="AK4061" s="2"/>
      <c r="AL4061" s="2"/>
      <c r="AM4061" s="2"/>
      <c r="AN4061" s="2"/>
      <c r="AO4061" s="2"/>
      <c r="AP4061" s="25"/>
      <c r="AQ4061" s="25"/>
      <c r="AR4061" s="2"/>
      <c r="AS4061" s="2"/>
      <c r="AT4061" s="2"/>
      <c r="AU4061" s="25"/>
      <c r="AV4061" s="2"/>
      <c r="AW4061" s="2"/>
      <c r="AX4061" s="25"/>
      <c r="AY4061" s="25"/>
      <c r="AZ4061" s="25"/>
      <c r="BA4061" s="25"/>
      <c r="BB4061" s="25"/>
      <c r="BC4061" s="25"/>
      <c r="BD4061" s="25"/>
      <c r="BE4061" s="25"/>
      <c r="BF4061" s="25"/>
      <c r="BG4061" s="25"/>
      <c r="BH4061" s="25"/>
      <c r="BI4061" s="25"/>
      <c r="BJ4061" s="25"/>
      <c r="BK4061" s="25"/>
      <c r="BL4061" s="25"/>
      <c r="BM4061" s="25"/>
      <c r="BN4061" s="25"/>
      <c r="BO4061" s="25"/>
      <c r="BP4061" s="25"/>
      <c r="BQ4061" s="25"/>
      <c r="BR4061" s="25"/>
      <c r="BS4061" s="25"/>
      <c r="BT4061" s="25"/>
      <c r="BU4061" s="25"/>
      <c r="BV4061" s="25"/>
      <c r="BW4061" s="25"/>
      <c r="BX4061" s="25"/>
      <c r="BY4061" s="25"/>
      <c r="BZ4061" s="25"/>
      <c r="CA4061" s="25"/>
      <c r="CB4061" s="25"/>
      <c r="CC4061" s="25"/>
      <c r="CD4061" s="2" t="s">
        <v>78</v>
      </c>
      <c r="CE4061" s="2" t="s">
        <v>22440</v>
      </c>
      <c r="CF4061" s="25"/>
      <c r="CG4061" s="25"/>
      <c r="CH4061" s="25"/>
      <c r="CI4061" s="25"/>
      <c r="CJ4061" s="25"/>
    </row>
    <row r="4062" spans="1:88" x14ac:dyDescent="0.2">
      <c r="A4062" s="2" t="s">
        <v>14795</v>
      </c>
      <c r="B4062" s="2" t="s">
        <v>27103</v>
      </c>
      <c r="C4062" s="2" t="s">
        <v>10420</v>
      </c>
      <c r="D4062" s="2"/>
      <c r="E4062" s="2" t="s">
        <v>14795</v>
      </c>
      <c r="F4062" s="2" t="s">
        <v>14796</v>
      </c>
      <c r="G4062" s="2" t="s">
        <v>14797</v>
      </c>
      <c r="H4062" s="2"/>
      <c r="I4062" s="2" t="s">
        <v>61</v>
      </c>
      <c r="J4062" s="2" t="s">
        <v>61</v>
      </c>
      <c r="K4062" s="50" t="s">
        <v>61</v>
      </c>
      <c r="L4062" s="43">
        <v>2017</v>
      </c>
      <c r="M4062" s="2" t="s">
        <v>133</v>
      </c>
      <c r="N4062" s="32">
        <v>25.27449</v>
      </c>
      <c r="O4062" s="32">
        <v>55.373049999999999</v>
      </c>
      <c r="P4062" s="2" t="s">
        <v>2767</v>
      </c>
      <c r="Q4062" s="2" t="s">
        <v>65</v>
      </c>
      <c r="R4062" s="43" t="s">
        <v>18854</v>
      </c>
      <c r="S4062" s="41" t="s">
        <v>272</v>
      </c>
      <c r="T4062" s="41" t="s">
        <v>18461</v>
      </c>
      <c r="U4062" s="2"/>
      <c r="V4062" s="2"/>
      <c r="W4062" s="41" t="s">
        <v>17589</v>
      </c>
      <c r="X4062" s="2" t="s">
        <v>1598</v>
      </c>
      <c r="Y4062" s="2" t="s">
        <v>102</v>
      </c>
      <c r="Z4062" s="5" t="s">
        <v>10423</v>
      </c>
      <c r="AA4062" s="5" t="s">
        <v>16910</v>
      </c>
      <c r="AB4062" s="5" t="s">
        <v>16316</v>
      </c>
      <c r="AC4062" s="2" t="s">
        <v>5205</v>
      </c>
      <c r="AD4062" s="2">
        <v>1023200</v>
      </c>
      <c r="AE4062" s="5">
        <v>23</v>
      </c>
      <c r="AF4062" s="25"/>
      <c r="AG4062" s="29">
        <v>3</v>
      </c>
      <c r="AH4062" s="2" t="s">
        <v>17974</v>
      </c>
      <c r="AI4062" s="2">
        <v>3</v>
      </c>
      <c r="AJ4062" s="2">
        <v>3</v>
      </c>
      <c r="AK4062" s="2"/>
      <c r="AL4062" s="2"/>
      <c r="AM4062" s="2"/>
      <c r="AN4062" s="2"/>
      <c r="AO4062" s="2"/>
      <c r="AP4062" s="25"/>
      <c r="AQ4062" s="25"/>
      <c r="AR4062" s="2"/>
      <c r="AS4062" s="2"/>
      <c r="AT4062" s="2"/>
      <c r="AU4062" s="25"/>
      <c r="AV4062" s="2"/>
      <c r="AW4062" s="2"/>
      <c r="AX4062" s="25"/>
      <c r="AY4062" s="25"/>
      <c r="AZ4062" s="25"/>
      <c r="BA4062" s="25"/>
      <c r="BB4062" s="25"/>
      <c r="BC4062" s="25"/>
      <c r="BD4062" s="25"/>
      <c r="BE4062" s="25"/>
      <c r="BF4062" s="25"/>
      <c r="BG4062" s="25"/>
      <c r="BH4062" s="25"/>
      <c r="BI4062" s="25"/>
      <c r="BJ4062" s="25"/>
      <c r="BK4062" s="25"/>
      <c r="BL4062" s="25"/>
      <c r="BM4062" s="25"/>
      <c r="BN4062" s="25"/>
      <c r="BO4062" s="25"/>
      <c r="BP4062" s="25"/>
      <c r="BQ4062" s="25"/>
      <c r="BR4062" s="25"/>
      <c r="BS4062" s="25"/>
      <c r="BT4062" s="25"/>
      <c r="BU4062" s="25"/>
      <c r="BV4062" s="25"/>
      <c r="BW4062" s="25"/>
      <c r="BX4062" s="25"/>
      <c r="BY4062" s="25"/>
      <c r="BZ4062" s="25"/>
      <c r="CA4062" s="25"/>
      <c r="CB4062" s="25"/>
      <c r="CC4062" s="25"/>
      <c r="CD4062" s="2" t="s">
        <v>78</v>
      </c>
      <c r="CE4062" s="2" t="s">
        <v>22441</v>
      </c>
      <c r="CF4062" s="25"/>
      <c r="CG4062" s="25"/>
      <c r="CH4062" s="25"/>
      <c r="CI4062" s="25"/>
      <c r="CJ4062" s="25"/>
    </row>
    <row r="4063" spans="1:88" x14ac:dyDescent="0.2">
      <c r="A4063" s="2" t="s">
        <v>14798</v>
      </c>
      <c r="B4063" s="2" t="s">
        <v>27104</v>
      </c>
      <c r="C4063" s="2" t="s">
        <v>10420</v>
      </c>
      <c r="D4063" s="2"/>
      <c r="E4063" s="2" t="s">
        <v>14798</v>
      </c>
      <c r="F4063" s="2" t="s">
        <v>14799</v>
      </c>
      <c r="G4063" s="2" t="s">
        <v>17981</v>
      </c>
      <c r="H4063" s="2"/>
      <c r="I4063" s="2" t="s">
        <v>61</v>
      </c>
      <c r="J4063" s="2" t="s">
        <v>61</v>
      </c>
      <c r="K4063" s="50" t="s">
        <v>61</v>
      </c>
      <c r="L4063" s="43">
        <v>2019</v>
      </c>
      <c r="M4063" s="2" t="s">
        <v>133</v>
      </c>
      <c r="N4063" s="32">
        <v>25.028289999999998</v>
      </c>
      <c r="O4063" s="32">
        <v>55.249180000000003</v>
      </c>
      <c r="P4063" s="2" t="s">
        <v>2767</v>
      </c>
      <c r="Q4063" s="2" t="s">
        <v>65</v>
      </c>
      <c r="R4063" s="43" t="s">
        <v>16802</v>
      </c>
      <c r="S4063" s="41" t="s">
        <v>13724</v>
      </c>
      <c r="T4063" s="41" t="s">
        <v>18463</v>
      </c>
      <c r="U4063" s="2"/>
      <c r="V4063" s="2"/>
      <c r="W4063" s="41" t="s">
        <v>17589</v>
      </c>
      <c r="X4063" s="2" t="s">
        <v>1598</v>
      </c>
      <c r="Y4063" s="2" t="s">
        <v>76</v>
      </c>
      <c r="Z4063" s="5" t="s">
        <v>10423</v>
      </c>
      <c r="AA4063" s="5" t="s">
        <v>16910</v>
      </c>
      <c r="AB4063" s="5" t="s">
        <v>16317</v>
      </c>
      <c r="AC4063" s="2" t="s">
        <v>5205</v>
      </c>
      <c r="AD4063" s="2">
        <v>1067600</v>
      </c>
      <c r="AE4063" s="5">
        <v>30</v>
      </c>
      <c r="AF4063" s="25"/>
      <c r="AG4063" s="29">
        <v>3</v>
      </c>
      <c r="AH4063" s="2" t="s">
        <v>17974</v>
      </c>
      <c r="AI4063" s="2">
        <v>3</v>
      </c>
      <c r="AJ4063" s="2">
        <v>3</v>
      </c>
      <c r="AK4063" s="2"/>
      <c r="AL4063" s="2"/>
      <c r="AM4063" s="2"/>
      <c r="AN4063" s="2"/>
      <c r="AO4063" s="2"/>
      <c r="AP4063" s="25"/>
      <c r="AQ4063" s="25"/>
      <c r="AR4063" s="2"/>
      <c r="AS4063" s="2"/>
      <c r="AT4063" s="2"/>
      <c r="AU4063" s="25"/>
      <c r="AV4063" s="2"/>
      <c r="AW4063" s="2"/>
      <c r="AX4063" s="25"/>
      <c r="AY4063" s="25"/>
      <c r="AZ4063" s="25"/>
      <c r="BA4063" s="25"/>
      <c r="BB4063" s="25"/>
      <c r="BC4063" s="25"/>
      <c r="BD4063" s="25"/>
      <c r="BE4063" s="25"/>
      <c r="BF4063" s="25"/>
      <c r="BG4063" s="25"/>
      <c r="BH4063" s="25"/>
      <c r="BI4063" s="25"/>
      <c r="BJ4063" s="25"/>
      <c r="BK4063" s="25"/>
      <c r="BL4063" s="25"/>
      <c r="BM4063" s="25"/>
      <c r="BN4063" s="25"/>
      <c r="BO4063" s="25"/>
      <c r="BP4063" s="25"/>
      <c r="BQ4063" s="25"/>
      <c r="BR4063" s="25"/>
      <c r="BS4063" s="25"/>
      <c r="BT4063" s="25"/>
      <c r="BU4063" s="25"/>
      <c r="BV4063" s="25"/>
      <c r="BW4063" s="25"/>
      <c r="BX4063" s="25"/>
      <c r="BY4063" s="25"/>
      <c r="BZ4063" s="25"/>
      <c r="CA4063" s="25"/>
      <c r="CB4063" s="25"/>
      <c r="CC4063" s="25"/>
      <c r="CD4063" s="2" t="s">
        <v>78</v>
      </c>
      <c r="CE4063" s="2" t="s">
        <v>22442</v>
      </c>
      <c r="CF4063" s="25"/>
      <c r="CG4063" s="25"/>
      <c r="CH4063" s="25"/>
      <c r="CI4063" s="25"/>
      <c r="CJ4063" s="25"/>
    </row>
    <row r="4064" spans="1:88" x14ac:dyDescent="0.2">
      <c r="A4064" s="2" t="s">
        <v>14800</v>
      </c>
      <c r="B4064" s="2" t="s">
        <v>27105</v>
      </c>
      <c r="C4064" s="2" t="s">
        <v>10420</v>
      </c>
      <c r="D4064" s="2"/>
      <c r="E4064" s="2" t="s">
        <v>14800</v>
      </c>
      <c r="F4064" s="2" t="s">
        <v>14801</v>
      </c>
      <c r="G4064" s="2" t="s">
        <v>16172</v>
      </c>
      <c r="H4064" s="2"/>
      <c r="I4064" s="2" t="s">
        <v>61</v>
      </c>
      <c r="J4064" s="2" t="s">
        <v>61</v>
      </c>
      <c r="K4064" s="50" t="s">
        <v>61</v>
      </c>
      <c r="L4064" s="43">
        <v>2016</v>
      </c>
      <c r="M4064" s="2" t="s">
        <v>133</v>
      </c>
      <c r="N4064" s="32">
        <v>25.011859999999999</v>
      </c>
      <c r="O4064" s="32">
        <v>55.304819999999999</v>
      </c>
      <c r="P4064" s="2" t="s">
        <v>2767</v>
      </c>
      <c r="Q4064" s="2" t="s">
        <v>65</v>
      </c>
      <c r="R4064" s="43" t="s">
        <v>16802</v>
      </c>
      <c r="S4064" s="41" t="s">
        <v>4851</v>
      </c>
      <c r="T4064" s="41" t="s">
        <v>18462</v>
      </c>
      <c r="U4064" s="2"/>
      <c r="V4064" s="2"/>
      <c r="W4064" s="41" t="s">
        <v>17589</v>
      </c>
      <c r="X4064" s="2" t="s">
        <v>1598</v>
      </c>
      <c r="Y4064" s="2" t="s">
        <v>102</v>
      </c>
      <c r="Z4064" s="5" t="s">
        <v>10423</v>
      </c>
      <c r="AA4064" s="5" t="s">
        <v>16910</v>
      </c>
      <c r="AB4064" s="5" t="s">
        <v>16316</v>
      </c>
      <c r="AC4064" s="2" t="s">
        <v>5247</v>
      </c>
      <c r="AD4064" s="2">
        <v>1092100</v>
      </c>
      <c r="AE4064" s="5">
        <v>30</v>
      </c>
      <c r="AF4064" s="25"/>
      <c r="AG4064" s="29">
        <v>3</v>
      </c>
      <c r="AH4064" s="2" t="s">
        <v>17978</v>
      </c>
      <c r="AI4064" s="2">
        <v>3</v>
      </c>
      <c r="AJ4064" s="2">
        <v>3</v>
      </c>
      <c r="AK4064" s="2"/>
      <c r="AL4064" s="2"/>
      <c r="AM4064" s="2"/>
      <c r="AN4064" s="2"/>
      <c r="AO4064" s="2"/>
      <c r="AP4064" s="25"/>
      <c r="AQ4064" s="25"/>
      <c r="AR4064" s="2"/>
      <c r="AS4064" s="2"/>
      <c r="AT4064" s="2"/>
      <c r="AU4064" s="25"/>
      <c r="AV4064" s="2"/>
      <c r="AW4064" s="2"/>
      <c r="AX4064" s="25"/>
      <c r="AY4064" s="25"/>
      <c r="AZ4064" s="25"/>
      <c r="BA4064" s="25"/>
      <c r="BB4064" s="25"/>
      <c r="BC4064" s="25"/>
      <c r="BD4064" s="25"/>
      <c r="BE4064" s="25"/>
      <c r="BF4064" s="25"/>
      <c r="BG4064" s="25"/>
      <c r="BH4064" s="25"/>
      <c r="BI4064" s="25"/>
      <c r="BJ4064" s="25"/>
      <c r="BK4064" s="25"/>
      <c r="BL4064" s="25"/>
      <c r="BM4064" s="25"/>
      <c r="BN4064" s="25"/>
      <c r="BO4064" s="25"/>
      <c r="BP4064" s="25"/>
      <c r="BQ4064" s="25"/>
      <c r="BR4064" s="25"/>
      <c r="BS4064" s="25"/>
      <c r="BT4064" s="25"/>
      <c r="BU4064" s="25"/>
      <c r="BV4064" s="25"/>
      <c r="BW4064" s="25"/>
      <c r="BX4064" s="25"/>
      <c r="BY4064" s="25"/>
      <c r="BZ4064" s="25"/>
      <c r="CA4064" s="25"/>
      <c r="CB4064" s="25"/>
      <c r="CC4064" s="25"/>
      <c r="CD4064" s="2" t="s">
        <v>78</v>
      </c>
      <c r="CE4064" s="2" t="s">
        <v>22443</v>
      </c>
      <c r="CF4064" s="25"/>
      <c r="CG4064" s="25"/>
      <c r="CH4064" s="25"/>
      <c r="CI4064" s="25"/>
      <c r="CJ4064" s="25"/>
    </row>
    <row r="4065" spans="1:88" x14ac:dyDescent="0.2">
      <c r="A4065" s="2" t="s">
        <v>14802</v>
      </c>
      <c r="B4065" s="2" t="s">
        <v>27106</v>
      </c>
      <c r="C4065" s="2" t="s">
        <v>10420</v>
      </c>
      <c r="D4065" s="2"/>
      <c r="E4065" s="2" t="s">
        <v>14802</v>
      </c>
      <c r="F4065" s="2" t="s">
        <v>14803</v>
      </c>
      <c r="G4065" s="2" t="s">
        <v>17982</v>
      </c>
      <c r="H4065" s="2"/>
      <c r="I4065" s="2" t="s">
        <v>61</v>
      </c>
      <c r="J4065" s="2" t="s">
        <v>61</v>
      </c>
      <c r="K4065" s="50" t="s">
        <v>61</v>
      </c>
      <c r="L4065" s="43">
        <v>2016</v>
      </c>
      <c r="M4065" s="2" t="s">
        <v>133</v>
      </c>
      <c r="N4065" s="32">
        <v>25.00611</v>
      </c>
      <c r="O4065" s="32">
        <v>55.307969999999997</v>
      </c>
      <c r="P4065" s="2" t="s">
        <v>2767</v>
      </c>
      <c r="Q4065" s="2" t="s">
        <v>65</v>
      </c>
      <c r="R4065" s="43" t="s">
        <v>16802</v>
      </c>
      <c r="S4065" s="41" t="s">
        <v>4851</v>
      </c>
      <c r="T4065" s="41" t="s">
        <v>18462</v>
      </c>
      <c r="U4065" s="2"/>
      <c r="V4065" s="2"/>
      <c r="W4065" s="41" t="s">
        <v>17589</v>
      </c>
      <c r="X4065" s="2" t="s">
        <v>1598</v>
      </c>
      <c r="Y4065" s="2" t="s">
        <v>76</v>
      </c>
      <c r="Z4065" s="5" t="s">
        <v>10423</v>
      </c>
      <c r="AA4065" s="5" t="s">
        <v>16910</v>
      </c>
      <c r="AB4065" s="5" t="s">
        <v>16317</v>
      </c>
      <c r="AC4065" s="2" t="s">
        <v>5247</v>
      </c>
      <c r="AD4065" s="2">
        <v>1092100</v>
      </c>
      <c r="AE4065" s="5">
        <v>30</v>
      </c>
      <c r="AF4065" s="25"/>
      <c r="AG4065" s="29">
        <v>3</v>
      </c>
      <c r="AH4065" s="2" t="s">
        <v>17978</v>
      </c>
      <c r="AI4065" s="2">
        <v>3</v>
      </c>
      <c r="AJ4065" s="2">
        <v>3</v>
      </c>
      <c r="AK4065" s="2"/>
      <c r="AL4065" s="2"/>
      <c r="AM4065" s="2"/>
      <c r="AN4065" s="2"/>
      <c r="AO4065" s="2"/>
      <c r="AP4065" s="25"/>
      <c r="AQ4065" s="25"/>
      <c r="AR4065" s="2"/>
      <c r="AS4065" s="2"/>
      <c r="AT4065" s="2"/>
      <c r="AU4065" s="25"/>
      <c r="AV4065" s="2"/>
      <c r="AW4065" s="2"/>
      <c r="AX4065" s="25"/>
      <c r="AY4065" s="25"/>
      <c r="AZ4065" s="25"/>
      <c r="BA4065" s="25"/>
      <c r="BB4065" s="25"/>
      <c r="BC4065" s="25"/>
      <c r="BD4065" s="25"/>
      <c r="BE4065" s="25"/>
      <c r="BF4065" s="25"/>
      <c r="BG4065" s="25"/>
      <c r="BH4065" s="25"/>
      <c r="BI4065" s="25"/>
      <c r="BJ4065" s="25"/>
      <c r="BK4065" s="25"/>
      <c r="BL4065" s="25"/>
      <c r="BM4065" s="25"/>
      <c r="BN4065" s="25"/>
      <c r="BO4065" s="25"/>
      <c r="BP4065" s="25"/>
      <c r="BQ4065" s="25"/>
      <c r="BR4065" s="25"/>
      <c r="BS4065" s="25"/>
      <c r="BT4065" s="25"/>
      <c r="BU4065" s="25"/>
      <c r="BV4065" s="25"/>
      <c r="BW4065" s="25"/>
      <c r="BX4065" s="25"/>
      <c r="BY4065" s="25"/>
      <c r="BZ4065" s="25"/>
      <c r="CA4065" s="25"/>
      <c r="CB4065" s="25"/>
      <c r="CC4065" s="25"/>
      <c r="CD4065" s="2" t="s">
        <v>78</v>
      </c>
      <c r="CE4065" s="2" t="s">
        <v>22444</v>
      </c>
      <c r="CF4065" s="25"/>
      <c r="CG4065" s="25"/>
      <c r="CH4065" s="25"/>
      <c r="CI4065" s="25"/>
      <c r="CJ4065" s="25"/>
    </row>
    <row r="4066" spans="1:88" x14ac:dyDescent="0.2">
      <c r="A4066" s="2" t="s">
        <v>14804</v>
      </c>
      <c r="B4066" s="2" t="s">
        <v>27107</v>
      </c>
      <c r="C4066" s="2" t="s">
        <v>10420</v>
      </c>
      <c r="D4066" s="2"/>
      <c r="E4066" s="2" t="s">
        <v>14804</v>
      </c>
      <c r="F4066" s="2" t="s">
        <v>14805</v>
      </c>
      <c r="G4066" s="2" t="s">
        <v>14806</v>
      </c>
      <c r="H4066" s="2"/>
      <c r="I4066" s="2" t="s">
        <v>61</v>
      </c>
      <c r="J4066" s="2" t="s">
        <v>61</v>
      </c>
      <c r="K4066" s="50" t="s">
        <v>61</v>
      </c>
      <c r="L4066" s="43">
        <v>2014</v>
      </c>
      <c r="M4066" s="2" t="s">
        <v>133</v>
      </c>
      <c r="N4066" s="32">
        <v>25.03773</v>
      </c>
      <c r="O4066" s="32">
        <v>55.226050000000001</v>
      </c>
      <c r="P4066" s="2" t="s">
        <v>2767</v>
      </c>
      <c r="Q4066" s="2" t="s">
        <v>65</v>
      </c>
      <c r="R4066" s="43" t="s">
        <v>18854</v>
      </c>
      <c r="S4066" s="41" t="s">
        <v>272</v>
      </c>
      <c r="T4066" s="41" t="s">
        <v>18461</v>
      </c>
      <c r="U4066" s="2"/>
      <c r="V4066" s="2"/>
      <c r="W4066" s="41" t="s">
        <v>17589</v>
      </c>
      <c r="X4066" s="2" t="s">
        <v>1598</v>
      </c>
      <c r="Y4066" s="2" t="s">
        <v>102</v>
      </c>
      <c r="Z4066" s="5" t="s">
        <v>10423</v>
      </c>
      <c r="AA4066" s="5" t="s">
        <v>16910</v>
      </c>
      <c r="AB4066" s="5" t="s">
        <v>16316</v>
      </c>
      <c r="AC4066" s="2" t="s">
        <v>5205</v>
      </c>
      <c r="AD4066" s="2">
        <v>1068200</v>
      </c>
      <c r="AE4066" s="5">
        <v>38</v>
      </c>
      <c r="AF4066" s="25"/>
      <c r="AG4066" s="29">
        <v>3</v>
      </c>
      <c r="AH4066" s="2" t="s">
        <v>17974</v>
      </c>
      <c r="AI4066" s="2">
        <v>4</v>
      </c>
      <c r="AJ4066" s="2">
        <v>3</v>
      </c>
      <c r="AK4066" s="2"/>
      <c r="AL4066" s="2"/>
      <c r="AM4066" s="2"/>
      <c r="AN4066" s="2"/>
      <c r="AO4066" s="2"/>
      <c r="AP4066" s="25"/>
      <c r="AQ4066" s="25"/>
      <c r="AR4066" s="2"/>
      <c r="AS4066" s="2"/>
      <c r="AT4066" s="2"/>
      <c r="AU4066" s="25"/>
      <c r="AV4066" s="2"/>
      <c r="AW4066" s="2"/>
      <c r="AX4066" s="25"/>
      <c r="AY4066" s="25"/>
      <c r="AZ4066" s="25"/>
      <c r="BA4066" s="25"/>
      <c r="BB4066" s="25"/>
      <c r="BC4066" s="25"/>
      <c r="BD4066" s="25"/>
      <c r="BE4066" s="25"/>
      <c r="BF4066" s="25"/>
      <c r="BG4066" s="25"/>
      <c r="BH4066" s="25"/>
      <c r="BI4066" s="25"/>
      <c r="BJ4066" s="25"/>
      <c r="BK4066" s="25"/>
      <c r="BL4066" s="25"/>
      <c r="BM4066" s="25"/>
      <c r="BN4066" s="25"/>
      <c r="BO4066" s="25"/>
      <c r="BP4066" s="25"/>
      <c r="BQ4066" s="25"/>
      <c r="BR4066" s="25"/>
      <c r="BS4066" s="25"/>
      <c r="BT4066" s="25"/>
      <c r="BU4066" s="25"/>
      <c r="BV4066" s="25"/>
      <c r="BW4066" s="25"/>
      <c r="BX4066" s="25"/>
      <c r="BY4066" s="25"/>
      <c r="BZ4066" s="25"/>
      <c r="CA4066" s="25"/>
      <c r="CB4066" s="25"/>
      <c r="CC4066" s="25"/>
      <c r="CD4066" s="2" t="s">
        <v>78</v>
      </c>
      <c r="CE4066" s="2" t="s">
        <v>22445</v>
      </c>
      <c r="CF4066" s="25"/>
      <c r="CG4066" s="25"/>
      <c r="CH4066" s="25"/>
      <c r="CI4066" s="25"/>
      <c r="CJ4066" s="25"/>
    </row>
    <row r="4067" spans="1:88" x14ac:dyDescent="0.2">
      <c r="A4067" s="2" t="s">
        <v>14807</v>
      </c>
      <c r="B4067" s="2" t="s">
        <v>27108</v>
      </c>
      <c r="C4067" s="2" t="s">
        <v>10420</v>
      </c>
      <c r="D4067" s="2"/>
      <c r="E4067" s="2" t="s">
        <v>14807</v>
      </c>
      <c r="F4067" s="2" t="s">
        <v>14808</v>
      </c>
      <c r="G4067" s="2" t="s">
        <v>17540</v>
      </c>
      <c r="H4067" s="2"/>
      <c r="I4067" s="2" t="s">
        <v>61</v>
      </c>
      <c r="J4067" s="2" t="s">
        <v>61</v>
      </c>
      <c r="K4067" s="50" t="s">
        <v>61</v>
      </c>
      <c r="L4067" s="43">
        <v>2018</v>
      </c>
      <c r="M4067" s="2" t="s">
        <v>133</v>
      </c>
      <c r="N4067" s="32">
        <v>25.202860000000001</v>
      </c>
      <c r="O4067" s="32">
        <v>55.341909999999999</v>
      </c>
      <c r="P4067" s="2" t="s">
        <v>2767</v>
      </c>
      <c r="Q4067" s="2" t="s">
        <v>65</v>
      </c>
      <c r="R4067" s="43" t="s">
        <v>18854</v>
      </c>
      <c r="S4067" s="41" t="s">
        <v>2233</v>
      </c>
      <c r="T4067" s="41" t="s">
        <v>18460</v>
      </c>
      <c r="U4067" s="2"/>
      <c r="V4067" s="2"/>
      <c r="W4067" s="41" t="s">
        <v>17589</v>
      </c>
      <c r="X4067" s="2" t="s">
        <v>1598</v>
      </c>
      <c r="Y4067" s="2" t="s">
        <v>76</v>
      </c>
      <c r="Z4067" s="5" t="s">
        <v>10423</v>
      </c>
      <c r="AA4067" s="5" t="s">
        <v>16910</v>
      </c>
      <c r="AB4067" s="5" t="s">
        <v>16317</v>
      </c>
      <c r="AC4067" s="2" t="s">
        <v>5205</v>
      </c>
      <c r="AD4067" s="2">
        <v>1041400</v>
      </c>
      <c r="AE4067" s="5">
        <v>30</v>
      </c>
      <c r="AF4067" s="25"/>
      <c r="AG4067" s="29">
        <v>3</v>
      </c>
      <c r="AH4067" s="2" t="s">
        <v>17974</v>
      </c>
      <c r="AI4067" s="2">
        <v>3</v>
      </c>
      <c r="AJ4067" s="2">
        <v>3</v>
      </c>
      <c r="AK4067" s="2"/>
      <c r="AL4067" s="2"/>
      <c r="AM4067" s="2"/>
      <c r="AN4067" s="2"/>
      <c r="AO4067" s="2"/>
      <c r="AP4067" s="25"/>
      <c r="AQ4067" s="25"/>
      <c r="AR4067" s="2"/>
      <c r="AS4067" s="2"/>
      <c r="AT4067" s="2"/>
      <c r="AU4067" s="25"/>
      <c r="AV4067" s="2"/>
      <c r="AW4067" s="2"/>
      <c r="AX4067" s="25"/>
      <c r="AY4067" s="25"/>
      <c r="AZ4067" s="25"/>
      <c r="BA4067" s="25"/>
      <c r="BB4067" s="25"/>
      <c r="BC4067" s="25"/>
      <c r="BD4067" s="25"/>
      <c r="BE4067" s="25"/>
      <c r="BF4067" s="25"/>
      <c r="BG4067" s="25"/>
      <c r="BH4067" s="25"/>
      <c r="BI4067" s="25"/>
      <c r="BJ4067" s="25"/>
      <c r="BK4067" s="25"/>
      <c r="BL4067" s="25"/>
      <c r="BM4067" s="25"/>
      <c r="BN4067" s="25"/>
      <c r="BO4067" s="25"/>
      <c r="BP4067" s="25"/>
      <c r="BQ4067" s="25"/>
      <c r="BR4067" s="25"/>
      <c r="BS4067" s="25"/>
      <c r="BT4067" s="25"/>
      <c r="BU4067" s="25"/>
      <c r="BV4067" s="25"/>
      <c r="BW4067" s="25"/>
      <c r="BX4067" s="25"/>
      <c r="BY4067" s="25"/>
      <c r="BZ4067" s="25"/>
      <c r="CA4067" s="25"/>
      <c r="CB4067" s="25"/>
      <c r="CC4067" s="25"/>
      <c r="CD4067" s="2" t="s">
        <v>71</v>
      </c>
      <c r="CE4067" s="2">
        <v>0</v>
      </c>
      <c r="CF4067" s="25"/>
      <c r="CG4067" s="25"/>
      <c r="CH4067" s="25"/>
      <c r="CI4067" s="25"/>
      <c r="CJ4067" s="25"/>
    </row>
    <row r="4068" spans="1:88" x14ac:dyDescent="0.2">
      <c r="A4068" s="2" t="s">
        <v>14809</v>
      </c>
      <c r="B4068" s="2" t="s">
        <v>27109</v>
      </c>
      <c r="C4068" s="2" t="s">
        <v>10420</v>
      </c>
      <c r="D4068" s="2"/>
      <c r="E4068" s="2" t="s">
        <v>14809</v>
      </c>
      <c r="F4068" s="2" t="s">
        <v>14810</v>
      </c>
      <c r="G4068" s="2" t="s">
        <v>14811</v>
      </c>
      <c r="H4068" s="2"/>
      <c r="I4068" s="2" t="s">
        <v>61</v>
      </c>
      <c r="J4068" s="2" t="s">
        <v>61</v>
      </c>
      <c r="K4068" s="50" t="s">
        <v>61</v>
      </c>
      <c r="L4068" s="43">
        <v>2017</v>
      </c>
      <c r="M4068" s="2" t="s">
        <v>133</v>
      </c>
      <c r="N4068" s="32">
        <v>25.18862</v>
      </c>
      <c r="O4068" s="32">
        <v>55.297840000000001</v>
      </c>
      <c r="P4068" s="2" t="s">
        <v>2767</v>
      </c>
      <c r="Q4068" s="2" t="s">
        <v>65</v>
      </c>
      <c r="R4068" s="43" t="s">
        <v>18854</v>
      </c>
      <c r="S4068" s="41" t="s">
        <v>272</v>
      </c>
      <c r="T4068" s="41" t="s">
        <v>18461</v>
      </c>
      <c r="U4068" s="2"/>
      <c r="V4068" s="2"/>
      <c r="W4068" s="41" t="s">
        <v>17589</v>
      </c>
      <c r="X4068" s="2" t="s">
        <v>1598</v>
      </c>
      <c r="Y4068" s="2" t="s">
        <v>76</v>
      </c>
      <c r="Z4068" s="5" t="s">
        <v>10423</v>
      </c>
      <c r="AA4068" s="5" t="s">
        <v>16910</v>
      </c>
      <c r="AB4068" s="5" t="s">
        <v>16317</v>
      </c>
      <c r="AC4068" s="2" t="s">
        <v>5205</v>
      </c>
      <c r="AD4068" s="2">
        <v>1033700</v>
      </c>
      <c r="AE4068" s="5">
        <v>36</v>
      </c>
      <c r="AF4068" s="25"/>
      <c r="AG4068" s="29">
        <v>3</v>
      </c>
      <c r="AH4068" s="2" t="s">
        <v>17974</v>
      </c>
      <c r="AI4068" s="2">
        <v>6</v>
      </c>
      <c r="AJ4068" s="2">
        <v>3</v>
      </c>
      <c r="AK4068" s="2"/>
      <c r="AL4068" s="2"/>
      <c r="AM4068" s="2"/>
      <c r="AN4068" s="2"/>
      <c r="AO4068" s="2"/>
      <c r="AP4068" s="25"/>
      <c r="AQ4068" s="25"/>
      <c r="AR4068" s="2"/>
      <c r="AS4068" s="2"/>
      <c r="AT4068" s="2"/>
      <c r="AU4068" s="25"/>
      <c r="AV4068" s="2"/>
      <c r="AW4068" s="2"/>
      <c r="AX4068" s="25"/>
      <c r="AY4068" s="25"/>
      <c r="AZ4068" s="25"/>
      <c r="BA4068" s="25"/>
      <c r="BB4068" s="25"/>
      <c r="BC4068" s="25"/>
      <c r="BD4068" s="25"/>
      <c r="BE4068" s="25"/>
      <c r="BF4068" s="25"/>
      <c r="BG4068" s="25"/>
      <c r="BH4068" s="25"/>
      <c r="BI4068" s="25"/>
      <c r="BJ4068" s="25"/>
      <c r="BK4068" s="25"/>
      <c r="BL4068" s="25"/>
      <c r="BM4068" s="25"/>
      <c r="BN4068" s="25"/>
      <c r="BO4068" s="25"/>
      <c r="BP4068" s="25"/>
      <c r="BQ4068" s="25"/>
      <c r="BR4068" s="25"/>
      <c r="BS4068" s="25"/>
      <c r="BT4068" s="25"/>
      <c r="BU4068" s="25"/>
      <c r="BV4068" s="25"/>
      <c r="BW4068" s="25"/>
      <c r="BX4068" s="25"/>
      <c r="BY4068" s="25"/>
      <c r="BZ4068" s="25"/>
      <c r="CA4068" s="25"/>
      <c r="CB4068" s="25"/>
      <c r="CC4068" s="25"/>
      <c r="CD4068" s="2" t="s">
        <v>78</v>
      </c>
      <c r="CE4068" s="2" t="s">
        <v>22446</v>
      </c>
      <c r="CF4068" s="25"/>
      <c r="CG4068" s="25"/>
      <c r="CH4068" s="25"/>
      <c r="CI4068" s="25"/>
      <c r="CJ4068" s="25"/>
    </row>
    <row r="4069" spans="1:88" x14ac:dyDescent="0.2">
      <c r="A4069" s="2" t="s">
        <v>14812</v>
      </c>
      <c r="B4069" s="2" t="s">
        <v>27110</v>
      </c>
      <c r="C4069" s="2" t="s">
        <v>10420</v>
      </c>
      <c r="D4069" s="2"/>
      <c r="E4069" s="2" t="s">
        <v>14812</v>
      </c>
      <c r="F4069" s="2" t="s">
        <v>14813</v>
      </c>
      <c r="G4069" s="2" t="s">
        <v>14814</v>
      </c>
      <c r="H4069" s="2"/>
      <c r="I4069" s="2" t="s">
        <v>61</v>
      </c>
      <c r="J4069" s="2" t="s">
        <v>61</v>
      </c>
      <c r="K4069" s="50" t="s">
        <v>61</v>
      </c>
      <c r="L4069" s="43">
        <v>2010</v>
      </c>
      <c r="M4069" s="2" t="s">
        <v>133</v>
      </c>
      <c r="N4069" s="32">
        <v>25.251090000000001</v>
      </c>
      <c r="O4069" s="32">
        <v>55.443089999999998</v>
      </c>
      <c r="P4069" s="2" t="s">
        <v>2767</v>
      </c>
      <c r="Q4069" s="2" t="s">
        <v>65</v>
      </c>
      <c r="R4069" s="43" t="s">
        <v>18854</v>
      </c>
      <c r="S4069" s="41" t="s">
        <v>1554</v>
      </c>
      <c r="T4069" s="41" t="s">
        <v>18460</v>
      </c>
      <c r="U4069" s="2"/>
      <c r="V4069" s="2"/>
      <c r="W4069" s="41" t="s">
        <v>17589</v>
      </c>
      <c r="X4069" s="2" t="s">
        <v>315</v>
      </c>
      <c r="Y4069" s="2" t="s">
        <v>102</v>
      </c>
      <c r="Z4069" s="5" t="s">
        <v>10423</v>
      </c>
      <c r="AA4069" s="5" t="s">
        <v>16910</v>
      </c>
      <c r="AB4069" s="5" t="s">
        <v>16316</v>
      </c>
      <c r="AC4069" s="2" t="s">
        <v>5205</v>
      </c>
      <c r="AD4069" s="2">
        <v>1026200</v>
      </c>
      <c r="AE4069" s="5">
        <v>25</v>
      </c>
      <c r="AF4069" s="25"/>
      <c r="AG4069" s="29">
        <v>3</v>
      </c>
      <c r="AH4069" s="2" t="s">
        <v>17974</v>
      </c>
      <c r="AI4069" s="2">
        <v>3</v>
      </c>
      <c r="AJ4069" s="2">
        <v>3</v>
      </c>
      <c r="AK4069" s="2"/>
      <c r="AL4069" s="2"/>
      <c r="AM4069" s="2"/>
      <c r="AN4069" s="2"/>
      <c r="AO4069" s="2"/>
      <c r="AP4069" s="25"/>
      <c r="AQ4069" s="25"/>
      <c r="AR4069" s="2"/>
      <c r="AS4069" s="2"/>
      <c r="AT4069" s="2"/>
      <c r="AU4069" s="25"/>
      <c r="AV4069" s="2"/>
      <c r="AW4069" s="2"/>
      <c r="AX4069" s="25"/>
      <c r="AY4069" s="25"/>
      <c r="AZ4069" s="25"/>
      <c r="BA4069" s="25"/>
      <c r="BB4069" s="25"/>
      <c r="BC4069" s="25"/>
      <c r="BD4069" s="25"/>
      <c r="BE4069" s="25"/>
      <c r="BF4069" s="25"/>
      <c r="BG4069" s="25"/>
      <c r="BH4069" s="25"/>
      <c r="BI4069" s="25"/>
      <c r="BJ4069" s="25"/>
      <c r="BK4069" s="25"/>
      <c r="BL4069" s="25"/>
      <c r="BM4069" s="25"/>
      <c r="BN4069" s="25"/>
      <c r="BO4069" s="25"/>
      <c r="BP4069" s="25"/>
      <c r="BQ4069" s="25"/>
      <c r="BR4069" s="25"/>
      <c r="BS4069" s="25"/>
      <c r="BT4069" s="25"/>
      <c r="BU4069" s="25"/>
      <c r="BV4069" s="25"/>
      <c r="BW4069" s="25"/>
      <c r="BX4069" s="25"/>
      <c r="BY4069" s="25"/>
      <c r="BZ4069" s="25"/>
      <c r="CA4069" s="25"/>
      <c r="CB4069" s="25"/>
      <c r="CC4069" s="25"/>
      <c r="CD4069" s="2" t="s">
        <v>78</v>
      </c>
      <c r="CE4069" s="2" t="s">
        <v>22447</v>
      </c>
      <c r="CF4069" s="25"/>
      <c r="CG4069" s="25"/>
      <c r="CH4069" s="25"/>
      <c r="CI4069" s="25"/>
      <c r="CJ4069" s="25"/>
    </row>
    <row r="4070" spans="1:88" x14ac:dyDescent="0.2">
      <c r="A4070" s="2" t="s">
        <v>14815</v>
      </c>
      <c r="B4070" s="2" t="s">
        <v>27111</v>
      </c>
      <c r="C4070" s="2" t="s">
        <v>10420</v>
      </c>
      <c r="D4070" s="2"/>
      <c r="E4070" s="2" t="s">
        <v>14815</v>
      </c>
      <c r="F4070" s="2" t="s">
        <v>14816</v>
      </c>
      <c r="G4070" s="2" t="s">
        <v>16173</v>
      </c>
      <c r="H4070" s="2"/>
      <c r="I4070" s="2" t="s">
        <v>61</v>
      </c>
      <c r="J4070" s="2" t="s">
        <v>61</v>
      </c>
      <c r="K4070" s="50" t="s">
        <v>61</v>
      </c>
      <c r="L4070" s="43">
        <v>2018</v>
      </c>
      <c r="M4070" s="2" t="s">
        <v>133</v>
      </c>
      <c r="N4070" s="32">
        <v>25.051580000000001</v>
      </c>
      <c r="O4070" s="32">
        <v>55.267479999999999</v>
      </c>
      <c r="P4070" s="2" t="s">
        <v>2767</v>
      </c>
      <c r="Q4070" s="2" t="s">
        <v>65</v>
      </c>
      <c r="R4070" s="43" t="s">
        <v>16802</v>
      </c>
      <c r="S4070" s="41" t="s">
        <v>5954</v>
      </c>
      <c r="T4070" s="41" t="s">
        <v>18462</v>
      </c>
      <c r="U4070" s="2"/>
      <c r="V4070" s="2"/>
      <c r="W4070" s="41" t="s">
        <v>17589</v>
      </c>
      <c r="X4070" s="2" t="s">
        <v>1598</v>
      </c>
      <c r="Y4070" s="2" t="s">
        <v>76</v>
      </c>
      <c r="Z4070" s="5" t="s">
        <v>10423</v>
      </c>
      <c r="AA4070" s="5" t="s">
        <v>16910</v>
      </c>
      <c r="AB4070" s="5" t="s">
        <v>16317</v>
      </c>
      <c r="AC4070" s="2" t="s">
        <v>5205</v>
      </c>
      <c r="AD4070" s="2">
        <v>1066400</v>
      </c>
      <c r="AE4070" s="5">
        <v>25</v>
      </c>
      <c r="AF4070" s="25"/>
      <c r="AG4070" s="29">
        <v>3</v>
      </c>
      <c r="AH4070" s="2" t="s">
        <v>17974</v>
      </c>
      <c r="AI4070" s="2">
        <v>3</v>
      </c>
      <c r="AJ4070" s="2">
        <v>3</v>
      </c>
      <c r="AK4070" s="2"/>
      <c r="AL4070" s="2"/>
      <c r="AM4070" s="2"/>
      <c r="AN4070" s="2"/>
      <c r="AO4070" s="2"/>
      <c r="AP4070" s="25"/>
      <c r="AQ4070" s="25"/>
      <c r="AR4070" s="2"/>
      <c r="AS4070" s="2"/>
      <c r="AT4070" s="2"/>
      <c r="AU4070" s="25"/>
      <c r="AV4070" s="2"/>
      <c r="AW4070" s="2"/>
      <c r="AX4070" s="25"/>
      <c r="AY4070" s="25"/>
      <c r="AZ4070" s="25"/>
      <c r="BA4070" s="25"/>
      <c r="BB4070" s="25"/>
      <c r="BC4070" s="25"/>
      <c r="BD4070" s="25"/>
      <c r="BE4070" s="25"/>
      <c r="BF4070" s="25"/>
      <c r="BG4070" s="25"/>
      <c r="BH4070" s="25"/>
      <c r="BI4070" s="25"/>
      <c r="BJ4070" s="25"/>
      <c r="BK4070" s="25"/>
      <c r="BL4070" s="25"/>
      <c r="BM4070" s="25"/>
      <c r="BN4070" s="25"/>
      <c r="BO4070" s="25"/>
      <c r="BP4070" s="25"/>
      <c r="BQ4070" s="25"/>
      <c r="BR4070" s="25"/>
      <c r="BS4070" s="25"/>
      <c r="BT4070" s="25"/>
      <c r="BU4070" s="25"/>
      <c r="BV4070" s="25"/>
      <c r="BW4070" s="25"/>
      <c r="BX4070" s="25"/>
      <c r="BY4070" s="25"/>
      <c r="BZ4070" s="25"/>
      <c r="CA4070" s="25"/>
      <c r="CB4070" s="25"/>
      <c r="CC4070" s="25"/>
      <c r="CD4070" s="2" t="s">
        <v>78</v>
      </c>
      <c r="CE4070" s="2" t="s">
        <v>22448</v>
      </c>
      <c r="CF4070" s="25"/>
      <c r="CG4070" s="25"/>
      <c r="CH4070" s="25"/>
      <c r="CI4070" s="25"/>
      <c r="CJ4070" s="25"/>
    </row>
    <row r="4071" spans="1:88" x14ac:dyDescent="0.2">
      <c r="A4071" s="2" t="s">
        <v>14817</v>
      </c>
      <c r="B4071" s="2" t="s">
        <v>27112</v>
      </c>
      <c r="C4071" s="2" t="s">
        <v>10420</v>
      </c>
      <c r="D4071" s="2"/>
      <c r="E4071" s="2" t="s">
        <v>14817</v>
      </c>
      <c r="F4071" s="2" t="s">
        <v>14818</v>
      </c>
      <c r="G4071" s="2" t="s">
        <v>14819</v>
      </c>
      <c r="H4071" s="2"/>
      <c r="I4071" s="2" t="s">
        <v>61</v>
      </c>
      <c r="J4071" s="2" t="s">
        <v>61</v>
      </c>
      <c r="K4071" s="50" t="s">
        <v>61</v>
      </c>
      <c r="L4071" s="43">
        <v>2015</v>
      </c>
      <c r="M4071" s="2" t="s">
        <v>133</v>
      </c>
      <c r="N4071" s="32">
        <v>25.181979999999999</v>
      </c>
      <c r="O4071" s="32">
        <v>55.277520000000003</v>
      </c>
      <c r="P4071" s="2" t="s">
        <v>2767</v>
      </c>
      <c r="Q4071" s="2" t="s">
        <v>65</v>
      </c>
      <c r="R4071" s="43" t="s">
        <v>18854</v>
      </c>
      <c r="S4071" s="41" t="s">
        <v>272</v>
      </c>
      <c r="T4071" s="41" t="s">
        <v>18461</v>
      </c>
      <c r="U4071" s="2"/>
      <c r="V4071" s="2"/>
      <c r="W4071" s="41" t="s">
        <v>17589</v>
      </c>
      <c r="X4071" s="2" t="s">
        <v>315</v>
      </c>
      <c r="Y4071" s="2" t="s">
        <v>102</v>
      </c>
      <c r="Z4071" s="5" t="s">
        <v>20</v>
      </c>
      <c r="AA4071" s="5" t="s">
        <v>16910</v>
      </c>
      <c r="AB4071" s="5" t="s">
        <v>16318</v>
      </c>
      <c r="AC4071" s="2" t="s">
        <v>5205</v>
      </c>
      <c r="AD4071" s="2">
        <v>1034500</v>
      </c>
      <c r="AE4071" s="5">
        <v>20</v>
      </c>
      <c r="AF4071" s="25"/>
      <c r="AG4071" s="29">
        <v>3</v>
      </c>
      <c r="AH4071" s="2" t="s">
        <v>17974</v>
      </c>
      <c r="AI4071" s="2">
        <v>3</v>
      </c>
      <c r="AJ4071" s="2">
        <v>3</v>
      </c>
      <c r="AK4071" s="2"/>
      <c r="AL4071" s="2"/>
      <c r="AM4071" s="2"/>
      <c r="AN4071" s="2"/>
      <c r="AO4071" s="2"/>
      <c r="AP4071" s="25"/>
      <c r="AQ4071" s="25"/>
      <c r="AR4071" s="2"/>
      <c r="AS4071" s="2"/>
      <c r="AT4071" s="2"/>
      <c r="AU4071" s="25"/>
      <c r="AV4071" s="2"/>
      <c r="AW4071" s="2"/>
      <c r="AX4071" s="25"/>
      <c r="AY4071" s="25"/>
      <c r="AZ4071" s="25"/>
      <c r="BA4071" s="25"/>
      <c r="BB4071" s="25"/>
      <c r="BC4071" s="25"/>
      <c r="BD4071" s="25"/>
      <c r="BE4071" s="25"/>
      <c r="BF4071" s="25"/>
      <c r="BG4071" s="25"/>
      <c r="BH4071" s="25"/>
      <c r="BI4071" s="25"/>
      <c r="BJ4071" s="25"/>
      <c r="BK4071" s="25"/>
      <c r="BL4071" s="25"/>
      <c r="BM4071" s="25"/>
      <c r="BN4071" s="25"/>
      <c r="BO4071" s="25"/>
      <c r="BP4071" s="25"/>
      <c r="BQ4071" s="25"/>
      <c r="BR4071" s="25"/>
      <c r="BS4071" s="25"/>
      <c r="BT4071" s="25"/>
      <c r="BU4071" s="25"/>
      <c r="BV4071" s="25"/>
      <c r="BW4071" s="25"/>
      <c r="BX4071" s="25"/>
      <c r="BY4071" s="25"/>
      <c r="BZ4071" s="25"/>
      <c r="CA4071" s="25"/>
      <c r="CB4071" s="25"/>
      <c r="CC4071" s="25"/>
      <c r="CD4071" s="2" t="s">
        <v>78</v>
      </c>
      <c r="CE4071" s="2" t="s">
        <v>22449</v>
      </c>
      <c r="CF4071" s="25"/>
      <c r="CG4071" s="25"/>
      <c r="CH4071" s="25"/>
      <c r="CI4071" s="25"/>
      <c r="CJ4071" s="25"/>
    </row>
    <row r="4072" spans="1:88" x14ac:dyDescent="0.2">
      <c r="A4072" s="2" t="s">
        <v>14820</v>
      </c>
      <c r="B4072" s="2" t="s">
        <v>27113</v>
      </c>
      <c r="C4072" s="2" t="s">
        <v>10420</v>
      </c>
      <c r="D4072" s="2"/>
      <c r="E4072" s="2" t="s">
        <v>14820</v>
      </c>
      <c r="F4072" s="2" t="s">
        <v>14821</v>
      </c>
      <c r="G4072" s="2" t="s">
        <v>17579</v>
      </c>
      <c r="H4072" s="2"/>
      <c r="I4072" s="2" t="s">
        <v>61</v>
      </c>
      <c r="J4072" s="2" t="s">
        <v>61</v>
      </c>
      <c r="K4072" s="50" t="s">
        <v>61</v>
      </c>
      <c r="L4072" s="43">
        <v>2019</v>
      </c>
      <c r="M4072" s="2" t="s">
        <v>133</v>
      </c>
      <c r="N4072" s="32">
        <v>25.167259999999999</v>
      </c>
      <c r="O4072" s="32">
        <v>55.310130000000001</v>
      </c>
      <c r="P4072" s="2" t="s">
        <v>2767</v>
      </c>
      <c r="Q4072" s="2" t="s">
        <v>65</v>
      </c>
      <c r="R4072" s="43" t="s">
        <v>16802</v>
      </c>
      <c r="S4072" s="41" t="s">
        <v>5954</v>
      </c>
      <c r="T4072" s="41" t="s">
        <v>18462</v>
      </c>
      <c r="U4072" s="2"/>
      <c r="V4072" s="2"/>
      <c r="W4072" s="41" t="s">
        <v>17589</v>
      </c>
      <c r="X4072" s="2" t="s">
        <v>1598</v>
      </c>
      <c r="Y4072" s="2" t="s">
        <v>102</v>
      </c>
      <c r="Z4072" s="5" t="s">
        <v>20</v>
      </c>
      <c r="AA4072" s="5" t="s">
        <v>16910</v>
      </c>
      <c r="AB4072" s="5" t="s">
        <v>16316</v>
      </c>
      <c r="AC4072" s="2" t="s">
        <v>5205</v>
      </c>
      <c r="AD4072" s="2">
        <v>1061800</v>
      </c>
      <c r="AE4072" s="5">
        <v>30</v>
      </c>
      <c r="AF4072" s="25"/>
      <c r="AG4072" s="29">
        <v>3</v>
      </c>
      <c r="AH4072" s="2" t="s">
        <v>17974</v>
      </c>
      <c r="AI4072" s="2">
        <v>3</v>
      </c>
      <c r="AJ4072" s="2">
        <v>3</v>
      </c>
      <c r="AK4072" s="2"/>
      <c r="AL4072" s="2"/>
      <c r="AM4072" s="2"/>
      <c r="AN4072" s="2"/>
      <c r="AO4072" s="2"/>
      <c r="AP4072" s="25"/>
      <c r="AQ4072" s="25"/>
      <c r="AR4072" s="2"/>
      <c r="AS4072" s="2"/>
      <c r="AT4072" s="2"/>
      <c r="AU4072" s="25"/>
      <c r="AV4072" s="2"/>
      <c r="AW4072" s="2"/>
      <c r="AX4072" s="25"/>
      <c r="AY4072" s="25"/>
      <c r="AZ4072" s="25"/>
      <c r="BA4072" s="25"/>
      <c r="BB4072" s="25"/>
      <c r="BC4072" s="25"/>
      <c r="BD4072" s="25"/>
      <c r="BE4072" s="25"/>
      <c r="BF4072" s="25"/>
      <c r="BG4072" s="25"/>
      <c r="BH4072" s="25"/>
      <c r="BI4072" s="25"/>
      <c r="BJ4072" s="25"/>
      <c r="BK4072" s="25"/>
      <c r="BL4072" s="25"/>
      <c r="BM4072" s="25"/>
      <c r="BN4072" s="25"/>
      <c r="BO4072" s="25"/>
      <c r="BP4072" s="25"/>
      <c r="BQ4072" s="25"/>
      <c r="BR4072" s="25"/>
      <c r="BS4072" s="25"/>
      <c r="BT4072" s="25"/>
      <c r="BU4072" s="25"/>
      <c r="BV4072" s="25"/>
      <c r="BW4072" s="25"/>
      <c r="BX4072" s="25"/>
      <c r="BY4072" s="25"/>
      <c r="BZ4072" s="25"/>
      <c r="CA4072" s="25"/>
      <c r="CB4072" s="25"/>
      <c r="CC4072" s="25"/>
      <c r="CD4072" s="2" t="s">
        <v>71</v>
      </c>
      <c r="CE4072" s="2">
        <v>0</v>
      </c>
      <c r="CF4072" s="25"/>
      <c r="CG4072" s="25"/>
      <c r="CH4072" s="25"/>
      <c r="CI4072" s="25"/>
      <c r="CJ4072" s="25"/>
    </row>
    <row r="4073" spans="1:88" x14ac:dyDescent="0.2">
      <c r="A4073" s="2" t="s">
        <v>14822</v>
      </c>
      <c r="B4073" s="2" t="s">
        <v>27114</v>
      </c>
      <c r="C4073" s="2" t="s">
        <v>10420</v>
      </c>
      <c r="D4073" s="2"/>
      <c r="E4073" s="2" t="s">
        <v>14822</v>
      </c>
      <c r="F4073" s="2" t="s">
        <v>14823</v>
      </c>
      <c r="G4073" s="2" t="s">
        <v>14824</v>
      </c>
      <c r="H4073" s="2"/>
      <c r="I4073" s="2" t="s">
        <v>61</v>
      </c>
      <c r="J4073" s="2" t="s">
        <v>61</v>
      </c>
      <c r="K4073" s="50" t="s">
        <v>61</v>
      </c>
      <c r="L4073" s="43">
        <v>2015</v>
      </c>
      <c r="M4073" s="2" t="s">
        <v>133</v>
      </c>
      <c r="N4073" s="32">
        <v>24.989840000000001</v>
      </c>
      <c r="O4073" s="32">
        <v>55.080469999999998</v>
      </c>
      <c r="P4073" s="2" t="s">
        <v>2767</v>
      </c>
      <c r="Q4073" s="2" t="s">
        <v>65</v>
      </c>
      <c r="R4073" s="43" t="s">
        <v>18854</v>
      </c>
      <c r="S4073" s="41" t="s">
        <v>1554</v>
      </c>
      <c r="T4073" s="41" t="s">
        <v>18460</v>
      </c>
      <c r="U4073" s="2"/>
      <c r="V4073" s="2"/>
      <c r="W4073" s="41" t="s">
        <v>17589</v>
      </c>
      <c r="X4073" s="2" t="s">
        <v>1598</v>
      </c>
      <c r="Y4073" s="2" t="s">
        <v>69</v>
      </c>
      <c r="Z4073" s="5" t="s">
        <v>10423</v>
      </c>
      <c r="AA4073" s="5" t="s">
        <v>16910</v>
      </c>
      <c r="AB4073" s="5" t="s">
        <v>70</v>
      </c>
      <c r="AC4073" s="2" t="s">
        <v>5247</v>
      </c>
      <c r="AD4073" s="2">
        <v>1059400</v>
      </c>
      <c r="AE4073" s="5">
        <v>30</v>
      </c>
      <c r="AF4073" s="25"/>
      <c r="AG4073" s="29">
        <v>3</v>
      </c>
      <c r="AH4073" s="2" t="s">
        <v>17978</v>
      </c>
      <c r="AI4073" s="2">
        <v>6</v>
      </c>
      <c r="AJ4073" s="2">
        <v>3</v>
      </c>
      <c r="AK4073" s="2"/>
      <c r="AL4073" s="2"/>
      <c r="AM4073" s="2"/>
      <c r="AN4073" s="2"/>
      <c r="AO4073" s="2"/>
      <c r="AP4073" s="25"/>
      <c r="AQ4073" s="25"/>
      <c r="AR4073" s="2"/>
      <c r="AS4073" s="2"/>
      <c r="AT4073" s="2"/>
      <c r="AU4073" s="25"/>
      <c r="AV4073" s="2"/>
      <c r="AW4073" s="2"/>
      <c r="AX4073" s="25"/>
      <c r="AY4073" s="25"/>
      <c r="AZ4073" s="25"/>
      <c r="BA4073" s="25"/>
      <c r="BB4073" s="25"/>
      <c r="BC4073" s="25"/>
      <c r="BD4073" s="25"/>
      <c r="BE4073" s="25"/>
      <c r="BF4073" s="25"/>
      <c r="BG4073" s="25"/>
      <c r="BH4073" s="25"/>
      <c r="BI4073" s="25"/>
      <c r="BJ4073" s="25"/>
      <c r="BK4073" s="25"/>
      <c r="BL4073" s="25"/>
      <c r="BM4073" s="25"/>
      <c r="BN4073" s="25"/>
      <c r="BO4073" s="25"/>
      <c r="BP4073" s="25"/>
      <c r="BQ4073" s="25"/>
      <c r="BR4073" s="25"/>
      <c r="BS4073" s="25"/>
      <c r="BT4073" s="25"/>
      <c r="BU4073" s="25"/>
      <c r="BV4073" s="25"/>
      <c r="BW4073" s="25"/>
      <c r="BX4073" s="25"/>
      <c r="BY4073" s="25"/>
      <c r="BZ4073" s="25"/>
      <c r="CA4073" s="25"/>
      <c r="CB4073" s="25"/>
      <c r="CC4073" s="25"/>
      <c r="CD4073" s="2" t="s">
        <v>78</v>
      </c>
      <c r="CE4073" s="2" t="s">
        <v>22450</v>
      </c>
      <c r="CF4073" s="25"/>
      <c r="CG4073" s="25"/>
      <c r="CH4073" s="25"/>
      <c r="CI4073" s="25"/>
      <c r="CJ4073" s="25"/>
    </row>
    <row r="4074" spans="1:88" x14ac:dyDescent="0.2">
      <c r="A4074" s="2" t="s">
        <v>14825</v>
      </c>
      <c r="B4074" s="2" t="s">
        <v>27115</v>
      </c>
      <c r="C4074" s="2" t="s">
        <v>10420</v>
      </c>
      <c r="D4074" s="2"/>
      <c r="E4074" s="2" t="s">
        <v>14825</v>
      </c>
      <c r="F4074" s="2" t="s">
        <v>14826</v>
      </c>
      <c r="G4074" s="2" t="s">
        <v>16412</v>
      </c>
      <c r="H4074" s="2"/>
      <c r="I4074" s="2" t="s">
        <v>61</v>
      </c>
      <c r="J4074" s="2" t="s">
        <v>61</v>
      </c>
      <c r="K4074" s="50" t="s">
        <v>61</v>
      </c>
      <c r="L4074" s="43">
        <v>2016</v>
      </c>
      <c r="M4074" s="2" t="s">
        <v>133</v>
      </c>
      <c r="N4074" s="32">
        <v>25.090779999999999</v>
      </c>
      <c r="O4074" s="32">
        <v>55.30218</v>
      </c>
      <c r="P4074" s="2" t="s">
        <v>2767</v>
      </c>
      <c r="Q4074" s="2" t="s">
        <v>65</v>
      </c>
      <c r="R4074" s="43" t="s">
        <v>18854</v>
      </c>
      <c r="S4074" s="41" t="s">
        <v>2233</v>
      </c>
      <c r="T4074" s="41" t="s">
        <v>18460</v>
      </c>
      <c r="U4074" s="2"/>
      <c r="V4074" s="2"/>
      <c r="W4074" s="41" t="s">
        <v>17589</v>
      </c>
      <c r="X4074" s="2" t="s">
        <v>1598</v>
      </c>
      <c r="Y4074" s="2" t="s">
        <v>10437</v>
      </c>
      <c r="Z4074" s="5" t="s">
        <v>10423</v>
      </c>
      <c r="AA4074" s="5" t="s">
        <v>16910</v>
      </c>
      <c r="AB4074" s="5" t="s">
        <v>18090</v>
      </c>
      <c r="AC4074" s="2" t="s">
        <v>5205</v>
      </c>
      <c r="AD4074" s="2">
        <v>1064500</v>
      </c>
      <c r="AE4074" s="5">
        <v>30</v>
      </c>
      <c r="AF4074" s="25"/>
      <c r="AG4074" s="29">
        <v>3</v>
      </c>
      <c r="AH4074" s="2" t="s">
        <v>17974</v>
      </c>
      <c r="AI4074" s="2">
        <v>3</v>
      </c>
      <c r="AJ4074" s="2">
        <v>3</v>
      </c>
      <c r="AK4074" s="2"/>
      <c r="AL4074" s="2"/>
      <c r="AM4074" s="2"/>
      <c r="AN4074" s="2"/>
      <c r="AO4074" s="2"/>
      <c r="AP4074" s="25"/>
      <c r="AQ4074" s="25"/>
      <c r="AR4074" s="2"/>
      <c r="AS4074" s="2"/>
      <c r="AT4074" s="2"/>
      <c r="AU4074" s="25"/>
      <c r="AV4074" s="2"/>
      <c r="AW4074" s="2"/>
      <c r="AX4074" s="25"/>
      <c r="AY4074" s="25"/>
      <c r="AZ4074" s="25"/>
      <c r="BA4074" s="25"/>
      <c r="BB4074" s="25"/>
      <c r="BC4074" s="25"/>
      <c r="BD4074" s="25"/>
      <c r="BE4074" s="25"/>
      <c r="BF4074" s="25"/>
      <c r="BG4074" s="25"/>
      <c r="BH4074" s="25"/>
      <c r="BI4074" s="25"/>
      <c r="BJ4074" s="25"/>
      <c r="BK4074" s="25"/>
      <c r="BL4074" s="25"/>
      <c r="BM4074" s="25"/>
      <c r="BN4074" s="25"/>
      <c r="BO4074" s="25"/>
      <c r="BP4074" s="25"/>
      <c r="BQ4074" s="25"/>
      <c r="BR4074" s="25"/>
      <c r="BS4074" s="25"/>
      <c r="BT4074" s="25"/>
      <c r="BU4074" s="25"/>
      <c r="BV4074" s="25"/>
      <c r="BW4074" s="25"/>
      <c r="BX4074" s="25"/>
      <c r="BY4074" s="25"/>
      <c r="BZ4074" s="25"/>
      <c r="CA4074" s="25"/>
      <c r="CB4074" s="25"/>
      <c r="CC4074" s="25"/>
      <c r="CD4074" s="2" t="s">
        <v>78</v>
      </c>
      <c r="CE4074" s="2" t="s">
        <v>22451</v>
      </c>
      <c r="CF4074" s="25"/>
      <c r="CG4074" s="25"/>
      <c r="CH4074" s="25"/>
      <c r="CI4074" s="25"/>
      <c r="CJ4074" s="25"/>
    </row>
    <row r="4075" spans="1:88" x14ac:dyDescent="0.2">
      <c r="A4075" s="2" t="s">
        <v>14827</v>
      </c>
      <c r="B4075" s="2" t="s">
        <v>27116</v>
      </c>
      <c r="C4075" s="2" t="s">
        <v>10420</v>
      </c>
      <c r="D4075" s="2"/>
      <c r="E4075" s="2" t="s">
        <v>14827</v>
      </c>
      <c r="F4075" s="2" t="s">
        <v>14828</v>
      </c>
      <c r="G4075" s="2" t="s">
        <v>14829</v>
      </c>
      <c r="H4075" s="2"/>
      <c r="I4075" s="2" t="s">
        <v>61</v>
      </c>
      <c r="J4075" s="2" t="s">
        <v>61</v>
      </c>
      <c r="K4075" s="50" t="s">
        <v>61</v>
      </c>
      <c r="L4075" s="43">
        <v>2014</v>
      </c>
      <c r="M4075" s="2" t="s">
        <v>133</v>
      </c>
      <c r="N4075" s="32">
        <v>25.192150000000002</v>
      </c>
      <c r="O4075" s="32">
        <v>55.448979999999999</v>
      </c>
      <c r="P4075" s="2" t="s">
        <v>2767</v>
      </c>
      <c r="Q4075" s="2" t="s">
        <v>65</v>
      </c>
      <c r="R4075" s="43" t="s">
        <v>16802</v>
      </c>
      <c r="S4075" s="41" t="s">
        <v>4851</v>
      </c>
      <c r="T4075" s="41" t="s">
        <v>18462</v>
      </c>
      <c r="U4075" s="2"/>
      <c r="V4075" s="2"/>
      <c r="W4075" s="41" t="s">
        <v>17589</v>
      </c>
      <c r="X4075" s="2" t="s">
        <v>1598</v>
      </c>
      <c r="Y4075" s="2" t="s">
        <v>76</v>
      </c>
      <c r="Z4075" s="5" t="s">
        <v>10423</v>
      </c>
      <c r="AA4075" s="5" t="s">
        <v>16910</v>
      </c>
      <c r="AB4075" s="5" t="s">
        <v>16317</v>
      </c>
      <c r="AC4075" s="2" t="s">
        <v>5205</v>
      </c>
      <c r="AD4075" s="2">
        <v>1042400</v>
      </c>
      <c r="AE4075" s="5">
        <v>30</v>
      </c>
      <c r="AF4075" s="25"/>
      <c r="AG4075" s="29">
        <v>3</v>
      </c>
      <c r="AH4075" s="2" t="s">
        <v>17974</v>
      </c>
      <c r="AI4075" s="2">
        <v>3</v>
      </c>
      <c r="AJ4075" s="2">
        <v>3</v>
      </c>
      <c r="AK4075" s="2"/>
      <c r="AL4075" s="2"/>
      <c r="AM4075" s="2"/>
      <c r="AN4075" s="2"/>
      <c r="AO4075" s="2"/>
      <c r="AP4075" s="25"/>
      <c r="AQ4075" s="25"/>
      <c r="AR4075" s="2"/>
      <c r="AS4075" s="2"/>
      <c r="AT4075" s="2"/>
      <c r="AU4075" s="25"/>
      <c r="AV4075" s="2"/>
      <c r="AW4075" s="2"/>
      <c r="AX4075" s="25"/>
      <c r="AY4075" s="25"/>
      <c r="AZ4075" s="25"/>
      <c r="BA4075" s="25"/>
      <c r="BB4075" s="25"/>
      <c r="BC4075" s="25"/>
      <c r="BD4075" s="25"/>
      <c r="BE4075" s="25"/>
      <c r="BF4075" s="25"/>
      <c r="BG4075" s="25"/>
      <c r="BH4075" s="25"/>
      <c r="BI4075" s="25"/>
      <c r="BJ4075" s="25"/>
      <c r="BK4075" s="25"/>
      <c r="BL4075" s="25"/>
      <c r="BM4075" s="25"/>
      <c r="BN4075" s="25"/>
      <c r="BO4075" s="25"/>
      <c r="BP4075" s="25"/>
      <c r="BQ4075" s="25"/>
      <c r="BR4075" s="25"/>
      <c r="BS4075" s="25"/>
      <c r="BT4075" s="25"/>
      <c r="BU4075" s="25"/>
      <c r="BV4075" s="25"/>
      <c r="BW4075" s="25"/>
      <c r="BX4075" s="25"/>
      <c r="BY4075" s="25"/>
      <c r="BZ4075" s="25"/>
      <c r="CA4075" s="25"/>
      <c r="CB4075" s="25"/>
      <c r="CC4075" s="25"/>
      <c r="CD4075" s="2" t="s">
        <v>78</v>
      </c>
      <c r="CE4075" s="2" t="s">
        <v>22452</v>
      </c>
      <c r="CF4075" s="25"/>
      <c r="CG4075" s="25"/>
      <c r="CH4075" s="25"/>
      <c r="CI4075" s="25"/>
      <c r="CJ4075" s="25"/>
    </row>
    <row r="4076" spans="1:88" x14ac:dyDescent="0.2">
      <c r="A4076" s="2" t="s">
        <v>14830</v>
      </c>
      <c r="B4076" s="2" t="s">
        <v>27117</v>
      </c>
      <c r="C4076" s="2" t="s">
        <v>10420</v>
      </c>
      <c r="D4076" s="2" t="s">
        <v>18499</v>
      </c>
      <c r="E4076" s="2" t="s">
        <v>14830</v>
      </c>
      <c r="F4076" s="2" t="s">
        <v>14831</v>
      </c>
      <c r="G4076" s="2" t="s">
        <v>14832</v>
      </c>
      <c r="H4076" s="2" t="s">
        <v>61</v>
      </c>
      <c r="I4076" s="2" t="s">
        <v>61</v>
      </c>
      <c r="J4076" s="2" t="s">
        <v>61</v>
      </c>
      <c r="K4076" s="50" t="s">
        <v>61</v>
      </c>
      <c r="L4076" s="43">
        <v>2012</v>
      </c>
      <c r="M4076" s="2" t="s">
        <v>133</v>
      </c>
      <c r="N4076" s="32">
        <v>25.247240000000001</v>
      </c>
      <c r="O4076" s="32">
        <v>55.472200000000001</v>
      </c>
      <c r="P4076" s="2" t="s">
        <v>18496</v>
      </c>
      <c r="Q4076" s="2" t="s">
        <v>65</v>
      </c>
      <c r="R4076" s="43" t="s">
        <v>16802</v>
      </c>
      <c r="S4076" s="41" t="s">
        <v>4851</v>
      </c>
      <c r="T4076" s="41" t="s">
        <v>18462</v>
      </c>
      <c r="U4076" s="2"/>
      <c r="V4076" s="2"/>
      <c r="W4076" s="41" t="s">
        <v>17588</v>
      </c>
      <c r="X4076" s="2" t="s">
        <v>18500</v>
      </c>
      <c r="Y4076" s="2" t="s">
        <v>10437</v>
      </c>
      <c r="Z4076" s="5" t="s">
        <v>10423</v>
      </c>
      <c r="AA4076" s="5" t="s">
        <v>16910</v>
      </c>
      <c r="AB4076" s="5" t="s">
        <v>18090</v>
      </c>
      <c r="AC4076" s="2" t="s">
        <v>5205</v>
      </c>
      <c r="AD4076" s="2">
        <v>1028100</v>
      </c>
      <c r="AE4076" s="5">
        <v>30</v>
      </c>
      <c r="AF4076" s="25"/>
      <c r="AG4076" s="29">
        <v>3</v>
      </c>
      <c r="AH4076" s="2" t="s">
        <v>17974</v>
      </c>
      <c r="AI4076" s="2">
        <v>4</v>
      </c>
      <c r="AJ4076" s="2">
        <v>3</v>
      </c>
      <c r="AK4076" s="2" t="s">
        <v>18943</v>
      </c>
      <c r="AL4076" s="2"/>
      <c r="AM4076" s="2"/>
      <c r="AN4076" s="2"/>
      <c r="AO4076" s="2"/>
      <c r="AP4076" s="25"/>
      <c r="AQ4076" s="25"/>
      <c r="AR4076" s="2"/>
      <c r="AS4076" s="2"/>
      <c r="AT4076" s="2"/>
      <c r="AU4076" s="25"/>
      <c r="AV4076" s="2"/>
      <c r="AW4076" s="2"/>
      <c r="AX4076" s="25"/>
      <c r="AY4076" s="25"/>
      <c r="AZ4076" s="25"/>
      <c r="BA4076" s="25"/>
      <c r="BB4076" s="25"/>
      <c r="BC4076" s="25"/>
      <c r="BD4076" s="25"/>
      <c r="BE4076" s="25"/>
      <c r="BF4076" s="25"/>
      <c r="BG4076" s="25"/>
      <c r="BH4076" s="25"/>
      <c r="BI4076" s="25"/>
      <c r="BJ4076" s="25"/>
      <c r="BK4076" s="25"/>
      <c r="BL4076" s="25"/>
      <c r="BM4076" s="25"/>
      <c r="BN4076" s="25"/>
      <c r="BO4076" s="25"/>
      <c r="BP4076" s="25"/>
      <c r="BQ4076" s="25"/>
      <c r="BR4076" s="25"/>
      <c r="BS4076" s="25"/>
      <c r="BT4076" s="25"/>
      <c r="BU4076" s="25"/>
      <c r="BV4076" s="25"/>
      <c r="BW4076" s="25"/>
      <c r="BX4076" s="25"/>
      <c r="BY4076" s="25"/>
      <c r="BZ4076" s="25"/>
      <c r="CA4076" s="25"/>
      <c r="CB4076" s="25"/>
      <c r="CC4076" s="25"/>
      <c r="CD4076" s="2" t="s">
        <v>78</v>
      </c>
      <c r="CE4076" s="2" t="s">
        <v>22453</v>
      </c>
      <c r="CF4076" s="25"/>
      <c r="CG4076" s="25"/>
      <c r="CH4076" s="25"/>
      <c r="CI4076" s="25"/>
      <c r="CJ4076" s="25"/>
    </row>
    <row r="4077" spans="1:88" x14ac:dyDescent="0.2">
      <c r="A4077" s="2" t="s">
        <v>14833</v>
      </c>
      <c r="B4077" s="2" t="s">
        <v>27118</v>
      </c>
      <c r="C4077" s="2" t="s">
        <v>10420</v>
      </c>
      <c r="D4077" s="2"/>
      <c r="E4077" s="2" t="s">
        <v>14833</v>
      </c>
      <c r="F4077" s="2" t="s">
        <v>14834</v>
      </c>
      <c r="G4077" s="2" t="s">
        <v>14835</v>
      </c>
      <c r="H4077" s="2"/>
      <c r="I4077" s="2" t="s">
        <v>61</v>
      </c>
      <c r="J4077" s="2" t="s">
        <v>61</v>
      </c>
      <c r="K4077" s="50" t="s">
        <v>61</v>
      </c>
      <c r="L4077" s="43">
        <v>2011</v>
      </c>
      <c r="M4077" s="2" t="s">
        <v>133</v>
      </c>
      <c r="N4077" s="32">
        <v>25.24851</v>
      </c>
      <c r="O4077" s="32">
        <v>55.45693</v>
      </c>
      <c r="P4077" s="2" t="s">
        <v>2767</v>
      </c>
      <c r="Q4077" s="2" t="s">
        <v>65</v>
      </c>
      <c r="R4077" s="43" t="s">
        <v>16802</v>
      </c>
      <c r="S4077" s="41" t="s">
        <v>4851</v>
      </c>
      <c r="T4077" s="41" t="s">
        <v>18462</v>
      </c>
      <c r="U4077" s="2"/>
      <c r="V4077" s="2"/>
      <c r="W4077" s="41" t="s">
        <v>17589</v>
      </c>
      <c r="X4077" s="2" t="s">
        <v>315</v>
      </c>
      <c r="Y4077" s="2" t="s">
        <v>10437</v>
      </c>
      <c r="Z4077" s="5" t="s">
        <v>10423</v>
      </c>
      <c r="AA4077" s="5" t="s">
        <v>16910</v>
      </c>
      <c r="AB4077" s="5" t="s">
        <v>18090</v>
      </c>
      <c r="AC4077" s="2" t="s">
        <v>5205</v>
      </c>
      <c r="AD4077" s="2">
        <v>1026300</v>
      </c>
      <c r="AE4077" s="5">
        <v>25</v>
      </c>
      <c r="AF4077" s="25"/>
      <c r="AG4077" s="29">
        <v>3</v>
      </c>
      <c r="AH4077" s="2" t="s">
        <v>17974</v>
      </c>
      <c r="AI4077" s="2">
        <v>3</v>
      </c>
      <c r="AJ4077" s="2">
        <v>3</v>
      </c>
      <c r="AK4077" s="2"/>
      <c r="AL4077" s="2"/>
      <c r="AM4077" s="2"/>
      <c r="AN4077" s="2"/>
      <c r="AO4077" s="2"/>
      <c r="AP4077" s="25"/>
      <c r="AQ4077" s="25"/>
      <c r="AR4077" s="2"/>
      <c r="AS4077" s="2"/>
      <c r="AT4077" s="2"/>
      <c r="AU4077" s="25"/>
      <c r="AV4077" s="2"/>
      <c r="AW4077" s="2"/>
      <c r="AX4077" s="25"/>
      <c r="AY4077" s="25"/>
      <c r="AZ4077" s="25"/>
      <c r="BA4077" s="25"/>
      <c r="BB4077" s="25"/>
      <c r="BC4077" s="25"/>
      <c r="BD4077" s="25"/>
      <c r="BE4077" s="25"/>
      <c r="BF4077" s="25"/>
      <c r="BG4077" s="25"/>
      <c r="BH4077" s="25"/>
      <c r="BI4077" s="25"/>
      <c r="BJ4077" s="25"/>
      <c r="BK4077" s="25"/>
      <c r="BL4077" s="25"/>
      <c r="BM4077" s="25"/>
      <c r="BN4077" s="25"/>
      <c r="BO4077" s="25"/>
      <c r="BP4077" s="25"/>
      <c r="BQ4077" s="25"/>
      <c r="BR4077" s="25"/>
      <c r="BS4077" s="25"/>
      <c r="BT4077" s="25"/>
      <c r="BU4077" s="25"/>
      <c r="BV4077" s="25"/>
      <c r="BW4077" s="25"/>
      <c r="BX4077" s="25"/>
      <c r="BY4077" s="25"/>
      <c r="BZ4077" s="25"/>
      <c r="CA4077" s="25"/>
      <c r="CB4077" s="25"/>
      <c r="CC4077" s="25"/>
      <c r="CD4077" s="2" t="s">
        <v>78</v>
      </c>
      <c r="CE4077" s="2" t="s">
        <v>22454</v>
      </c>
      <c r="CF4077" s="25"/>
      <c r="CG4077" s="25"/>
      <c r="CH4077" s="25"/>
      <c r="CI4077" s="25"/>
      <c r="CJ4077" s="25"/>
    </row>
    <row r="4078" spans="1:88" x14ac:dyDescent="0.2">
      <c r="A4078" s="2" t="s">
        <v>14836</v>
      </c>
      <c r="B4078" s="2" t="s">
        <v>27119</v>
      </c>
      <c r="C4078" s="2" t="s">
        <v>10420</v>
      </c>
      <c r="D4078" s="2"/>
      <c r="E4078" s="2" t="s">
        <v>14836</v>
      </c>
      <c r="F4078" s="2" t="s">
        <v>14837</v>
      </c>
      <c r="G4078" s="2" t="s">
        <v>14838</v>
      </c>
      <c r="H4078" s="2"/>
      <c r="I4078" s="2" t="s">
        <v>61</v>
      </c>
      <c r="J4078" s="2" t="s">
        <v>61</v>
      </c>
      <c r="K4078" s="50" t="s">
        <v>61</v>
      </c>
      <c r="L4078" s="43">
        <v>2011</v>
      </c>
      <c r="M4078" s="2" t="s">
        <v>133</v>
      </c>
      <c r="N4078" s="32">
        <v>25.232040000000001</v>
      </c>
      <c r="O4078" s="32">
        <v>55.503480000000003</v>
      </c>
      <c r="P4078" s="2" t="s">
        <v>2767</v>
      </c>
      <c r="Q4078" s="2" t="s">
        <v>65</v>
      </c>
      <c r="R4078" s="43" t="s">
        <v>16802</v>
      </c>
      <c r="S4078" s="41" t="s">
        <v>4851</v>
      </c>
      <c r="T4078" s="41" t="s">
        <v>18462</v>
      </c>
      <c r="U4078" s="2"/>
      <c r="V4078" s="2"/>
      <c r="W4078" s="41" t="s">
        <v>17589</v>
      </c>
      <c r="X4078" s="2" t="s">
        <v>315</v>
      </c>
      <c r="Y4078" s="2" t="s">
        <v>76</v>
      </c>
      <c r="Z4078" s="5" t="s">
        <v>10423</v>
      </c>
      <c r="AA4078" s="5" t="s">
        <v>16910</v>
      </c>
      <c r="AB4078" s="5" t="s">
        <v>16317</v>
      </c>
      <c r="AC4078" s="2" t="s">
        <v>5247</v>
      </c>
      <c r="AD4078" s="2">
        <v>1028100</v>
      </c>
      <c r="AE4078" s="5">
        <v>30</v>
      </c>
      <c r="AF4078" s="25"/>
      <c r="AG4078" s="29">
        <v>3</v>
      </c>
      <c r="AH4078" s="2" t="s">
        <v>17978</v>
      </c>
      <c r="AI4078" s="2">
        <v>3</v>
      </c>
      <c r="AJ4078" s="2">
        <v>3</v>
      </c>
      <c r="AK4078" s="2"/>
      <c r="AL4078" s="2"/>
      <c r="AM4078" s="2"/>
      <c r="AN4078" s="2"/>
      <c r="AO4078" s="2"/>
      <c r="AP4078" s="25"/>
      <c r="AQ4078" s="25"/>
      <c r="AR4078" s="2"/>
      <c r="AS4078" s="2"/>
      <c r="AT4078" s="2"/>
      <c r="AU4078" s="25"/>
      <c r="AV4078" s="2"/>
      <c r="AW4078" s="2"/>
      <c r="AX4078" s="25"/>
      <c r="AY4078" s="25"/>
      <c r="AZ4078" s="25"/>
      <c r="BA4078" s="25"/>
      <c r="BB4078" s="25"/>
      <c r="BC4078" s="25"/>
      <c r="BD4078" s="25"/>
      <c r="BE4078" s="25"/>
      <c r="BF4078" s="25"/>
      <c r="BG4078" s="25"/>
      <c r="BH4078" s="25"/>
      <c r="BI4078" s="25"/>
      <c r="BJ4078" s="25"/>
      <c r="BK4078" s="25"/>
      <c r="BL4078" s="25"/>
      <c r="BM4078" s="25"/>
      <c r="BN4078" s="25"/>
      <c r="BO4078" s="25"/>
      <c r="BP4078" s="25"/>
      <c r="BQ4078" s="25"/>
      <c r="BR4078" s="25"/>
      <c r="BS4078" s="25"/>
      <c r="BT4078" s="25"/>
      <c r="BU4078" s="25"/>
      <c r="BV4078" s="25"/>
      <c r="BW4078" s="25"/>
      <c r="BX4078" s="25"/>
      <c r="BY4078" s="25"/>
      <c r="BZ4078" s="25"/>
      <c r="CA4078" s="25"/>
      <c r="CB4078" s="25"/>
      <c r="CC4078" s="25"/>
      <c r="CD4078" s="2" t="s">
        <v>78</v>
      </c>
      <c r="CE4078" s="2" t="s">
        <v>22455</v>
      </c>
      <c r="CF4078" s="25"/>
      <c r="CG4078" s="25"/>
      <c r="CH4078" s="25"/>
      <c r="CI4078" s="25"/>
      <c r="CJ4078" s="25"/>
    </row>
    <row r="4079" spans="1:88" x14ac:dyDescent="0.2">
      <c r="A4079" s="2" t="s">
        <v>14839</v>
      </c>
      <c r="B4079" s="2" t="s">
        <v>27120</v>
      </c>
      <c r="C4079" s="2" t="s">
        <v>10420</v>
      </c>
      <c r="D4079" s="2"/>
      <c r="E4079" s="2" t="s">
        <v>14839</v>
      </c>
      <c r="F4079" s="2" t="s">
        <v>14840</v>
      </c>
      <c r="G4079" s="2" t="s">
        <v>14841</v>
      </c>
      <c r="H4079" s="2"/>
      <c r="I4079" s="2" t="s">
        <v>61</v>
      </c>
      <c r="J4079" s="2" t="s">
        <v>61</v>
      </c>
      <c r="K4079" s="50" t="s">
        <v>61</v>
      </c>
      <c r="L4079" s="43">
        <v>2019</v>
      </c>
      <c r="M4079" s="2" t="s">
        <v>133</v>
      </c>
      <c r="N4079" s="32">
        <v>25.05988</v>
      </c>
      <c r="O4079" s="32">
        <v>55.23818</v>
      </c>
      <c r="P4079" s="2" t="s">
        <v>2767</v>
      </c>
      <c r="Q4079" s="2" t="s">
        <v>65</v>
      </c>
      <c r="R4079" s="43" t="s">
        <v>18854</v>
      </c>
      <c r="S4079" s="41" t="s">
        <v>272</v>
      </c>
      <c r="T4079" s="41" t="s">
        <v>18461</v>
      </c>
      <c r="U4079" s="2"/>
      <c r="V4079" s="2"/>
      <c r="W4079" s="41" t="s">
        <v>17589</v>
      </c>
      <c r="X4079" s="2" t="s">
        <v>1598</v>
      </c>
      <c r="Y4079" s="2" t="s">
        <v>102</v>
      </c>
      <c r="Z4079" s="5" t="s">
        <v>10423</v>
      </c>
      <c r="AA4079" s="5" t="s">
        <v>16910</v>
      </c>
      <c r="AB4079" s="5" t="s">
        <v>16316</v>
      </c>
      <c r="AC4079" s="2" t="s">
        <v>5205</v>
      </c>
      <c r="AD4079" s="2">
        <v>1067300</v>
      </c>
      <c r="AE4079" s="5">
        <v>28</v>
      </c>
      <c r="AF4079" s="25"/>
      <c r="AG4079" s="29">
        <v>3</v>
      </c>
      <c r="AH4079" s="2" t="s">
        <v>17974</v>
      </c>
      <c r="AI4079" s="2">
        <v>3</v>
      </c>
      <c r="AJ4079" s="2">
        <v>3</v>
      </c>
      <c r="AK4079" s="2"/>
      <c r="AL4079" s="2"/>
      <c r="AM4079" s="2"/>
      <c r="AN4079" s="2"/>
      <c r="AO4079" s="2"/>
      <c r="AP4079" s="25"/>
      <c r="AQ4079" s="25"/>
      <c r="AR4079" s="2"/>
      <c r="AS4079" s="2"/>
      <c r="AT4079" s="2"/>
      <c r="AU4079" s="25"/>
      <c r="AV4079" s="2"/>
      <c r="AW4079" s="2"/>
      <c r="AX4079" s="25"/>
      <c r="AY4079" s="25"/>
      <c r="AZ4079" s="25"/>
      <c r="BA4079" s="25"/>
      <c r="BB4079" s="25"/>
      <c r="BC4079" s="25"/>
      <c r="BD4079" s="25"/>
      <c r="BE4079" s="25"/>
      <c r="BF4079" s="25"/>
      <c r="BG4079" s="25"/>
      <c r="BH4079" s="25"/>
      <c r="BI4079" s="25"/>
      <c r="BJ4079" s="25"/>
      <c r="BK4079" s="25"/>
      <c r="BL4079" s="25"/>
      <c r="BM4079" s="25"/>
      <c r="BN4079" s="25"/>
      <c r="BO4079" s="25"/>
      <c r="BP4079" s="25"/>
      <c r="BQ4079" s="25"/>
      <c r="BR4079" s="25"/>
      <c r="BS4079" s="25"/>
      <c r="BT4079" s="25"/>
      <c r="BU4079" s="25"/>
      <c r="BV4079" s="25"/>
      <c r="BW4079" s="25"/>
      <c r="BX4079" s="25"/>
      <c r="BY4079" s="25"/>
      <c r="BZ4079" s="25"/>
      <c r="CA4079" s="25"/>
      <c r="CB4079" s="25"/>
      <c r="CC4079" s="25"/>
      <c r="CD4079" s="2" t="s">
        <v>78</v>
      </c>
      <c r="CE4079" s="2" t="s">
        <v>22456</v>
      </c>
      <c r="CF4079" s="25"/>
      <c r="CG4079" s="25"/>
      <c r="CH4079" s="25"/>
      <c r="CI4079" s="25"/>
      <c r="CJ4079" s="25"/>
    </row>
    <row r="4080" spans="1:88" x14ac:dyDescent="0.2">
      <c r="A4080" s="2" t="s">
        <v>14842</v>
      </c>
      <c r="B4080" s="2" t="s">
        <v>27121</v>
      </c>
      <c r="C4080" s="2" t="s">
        <v>10420</v>
      </c>
      <c r="D4080" s="2"/>
      <c r="E4080" s="2" t="s">
        <v>14842</v>
      </c>
      <c r="F4080" s="2" t="s">
        <v>14843</v>
      </c>
      <c r="G4080" s="2" t="s">
        <v>14844</v>
      </c>
      <c r="H4080" s="2"/>
      <c r="I4080" s="2" t="s">
        <v>61</v>
      </c>
      <c r="J4080" s="2" t="s">
        <v>61</v>
      </c>
      <c r="K4080" s="50" t="s">
        <v>61</v>
      </c>
      <c r="L4080" s="43">
        <v>2010</v>
      </c>
      <c r="M4080" s="2" t="s">
        <v>133</v>
      </c>
      <c r="N4080" s="32">
        <v>25.281549999999999</v>
      </c>
      <c r="O4080" s="32">
        <v>55.409039999999997</v>
      </c>
      <c r="P4080" s="2" t="s">
        <v>2767</v>
      </c>
      <c r="Q4080" s="2" t="s">
        <v>65</v>
      </c>
      <c r="R4080" s="43" t="s">
        <v>18854</v>
      </c>
      <c r="S4080" s="41" t="s">
        <v>272</v>
      </c>
      <c r="T4080" s="41" t="s">
        <v>18461</v>
      </c>
      <c r="U4080" s="2"/>
      <c r="V4080" s="2"/>
      <c r="W4080" s="41" t="s">
        <v>17589</v>
      </c>
      <c r="X4080" s="2" t="s">
        <v>315</v>
      </c>
      <c r="Y4080" s="2" t="s">
        <v>102</v>
      </c>
      <c r="Z4080" s="5" t="s">
        <v>10423</v>
      </c>
      <c r="AA4080" s="5" t="s">
        <v>16910</v>
      </c>
      <c r="AB4080" s="5" t="s">
        <v>16316</v>
      </c>
      <c r="AC4080" s="2" t="s">
        <v>5205</v>
      </c>
      <c r="AD4080" s="2">
        <v>1024500</v>
      </c>
      <c r="AE4080" s="5">
        <v>19</v>
      </c>
      <c r="AF4080" s="25"/>
      <c r="AG4080" s="29">
        <v>3</v>
      </c>
      <c r="AH4080" s="2" t="s">
        <v>17974</v>
      </c>
      <c r="AI4080" s="2">
        <v>3</v>
      </c>
      <c r="AJ4080" s="2">
        <v>3</v>
      </c>
      <c r="AK4080" s="2"/>
      <c r="AL4080" s="2"/>
      <c r="AM4080" s="2"/>
      <c r="AN4080" s="2"/>
      <c r="AO4080" s="2"/>
      <c r="AP4080" s="25"/>
      <c r="AQ4080" s="25"/>
      <c r="AR4080" s="2"/>
      <c r="AS4080" s="2"/>
      <c r="AT4080" s="2"/>
      <c r="AU4080" s="25"/>
      <c r="AV4080" s="2"/>
      <c r="AW4080" s="2"/>
      <c r="AX4080" s="25"/>
      <c r="AY4080" s="25"/>
      <c r="AZ4080" s="25"/>
      <c r="BA4080" s="25"/>
      <c r="BB4080" s="25"/>
      <c r="BC4080" s="25"/>
      <c r="BD4080" s="25"/>
      <c r="BE4080" s="25"/>
      <c r="BF4080" s="25"/>
      <c r="BG4080" s="25"/>
      <c r="BH4080" s="25"/>
      <c r="BI4080" s="25"/>
      <c r="BJ4080" s="25"/>
      <c r="BK4080" s="25"/>
      <c r="BL4080" s="25"/>
      <c r="BM4080" s="25"/>
      <c r="BN4080" s="25"/>
      <c r="BO4080" s="25"/>
      <c r="BP4080" s="25"/>
      <c r="BQ4080" s="25"/>
      <c r="BR4080" s="25"/>
      <c r="BS4080" s="25"/>
      <c r="BT4080" s="25"/>
      <c r="BU4080" s="25"/>
      <c r="BV4080" s="25"/>
      <c r="BW4080" s="25"/>
      <c r="BX4080" s="25"/>
      <c r="BY4080" s="25"/>
      <c r="BZ4080" s="25"/>
      <c r="CA4080" s="25"/>
      <c r="CB4080" s="25"/>
      <c r="CC4080" s="25"/>
      <c r="CD4080" s="2" t="s">
        <v>78</v>
      </c>
      <c r="CE4080" s="2" t="s">
        <v>22457</v>
      </c>
      <c r="CF4080" s="25"/>
      <c r="CG4080" s="25"/>
      <c r="CH4080" s="25"/>
      <c r="CI4080" s="25"/>
      <c r="CJ4080" s="25"/>
    </row>
    <row r="4081" spans="1:88" x14ac:dyDescent="0.2">
      <c r="A4081" s="2" t="s">
        <v>14845</v>
      </c>
      <c r="B4081" s="2" t="s">
        <v>27122</v>
      </c>
      <c r="C4081" s="2" t="s">
        <v>10420</v>
      </c>
      <c r="D4081" s="2" t="s">
        <v>14845</v>
      </c>
      <c r="E4081" s="2" t="s">
        <v>14845</v>
      </c>
      <c r="F4081" s="2" t="s">
        <v>14846</v>
      </c>
      <c r="G4081" s="2" t="s">
        <v>14847</v>
      </c>
      <c r="H4081" s="2" t="s">
        <v>61</v>
      </c>
      <c r="I4081" s="2" t="s">
        <v>61</v>
      </c>
      <c r="J4081" s="2" t="s">
        <v>61</v>
      </c>
      <c r="K4081" s="50" t="s">
        <v>61</v>
      </c>
      <c r="L4081" s="43">
        <v>2012</v>
      </c>
      <c r="M4081" s="2" t="s">
        <v>133</v>
      </c>
      <c r="N4081" s="32">
        <v>25.283750000000001</v>
      </c>
      <c r="O4081" s="32">
        <v>55.405299999999997</v>
      </c>
      <c r="P4081" s="2" t="s">
        <v>152</v>
      </c>
      <c r="Q4081" s="2" t="s">
        <v>65</v>
      </c>
      <c r="R4081" s="43" t="s">
        <v>18854</v>
      </c>
      <c r="S4081" s="41" t="s">
        <v>272</v>
      </c>
      <c r="T4081" s="41" t="s">
        <v>18461</v>
      </c>
      <c r="U4081" s="2"/>
      <c r="V4081" s="2"/>
      <c r="W4081" s="41" t="s">
        <v>17588</v>
      </c>
      <c r="X4081" s="2" t="s">
        <v>10480</v>
      </c>
      <c r="Y4081" s="2" t="s">
        <v>102</v>
      </c>
      <c r="Z4081" s="5" t="s">
        <v>10423</v>
      </c>
      <c r="AA4081" s="5" t="s">
        <v>16910</v>
      </c>
      <c r="AB4081" s="5" t="s">
        <v>16316</v>
      </c>
      <c r="AC4081" s="2" t="s">
        <v>5205</v>
      </c>
      <c r="AD4081" s="2">
        <v>1024500</v>
      </c>
      <c r="AE4081" s="5">
        <v>20</v>
      </c>
      <c r="AF4081" s="25"/>
      <c r="AG4081" s="29">
        <v>3</v>
      </c>
      <c r="AH4081" s="2" t="s">
        <v>17974</v>
      </c>
      <c r="AI4081" s="2">
        <v>3</v>
      </c>
      <c r="AJ4081" s="2">
        <v>3</v>
      </c>
      <c r="AK4081" s="2"/>
      <c r="AL4081" s="2"/>
      <c r="AM4081" s="2"/>
      <c r="AN4081" s="2"/>
      <c r="AO4081" s="2"/>
      <c r="AP4081" s="25"/>
      <c r="AQ4081" s="25"/>
      <c r="AR4081" s="2"/>
      <c r="AS4081" s="2"/>
      <c r="AT4081" s="2"/>
      <c r="AU4081" s="25"/>
      <c r="AV4081" s="2"/>
      <c r="AW4081" s="2"/>
      <c r="AX4081" s="25"/>
      <c r="AY4081" s="25"/>
      <c r="AZ4081" s="25"/>
      <c r="BA4081" s="25"/>
      <c r="BB4081" s="25"/>
      <c r="BC4081" s="25"/>
      <c r="BD4081" s="25"/>
      <c r="BE4081" s="25"/>
      <c r="BF4081" s="25"/>
      <c r="BG4081" s="25"/>
      <c r="BH4081" s="25"/>
      <c r="BI4081" s="25"/>
      <c r="BJ4081" s="25"/>
      <c r="BK4081" s="25"/>
      <c r="BL4081" s="25"/>
      <c r="BM4081" s="25"/>
      <c r="BN4081" s="25"/>
      <c r="BO4081" s="25"/>
      <c r="BP4081" s="25"/>
      <c r="BQ4081" s="25"/>
      <c r="BR4081" s="25"/>
      <c r="BS4081" s="25"/>
      <c r="BT4081" s="25"/>
      <c r="BU4081" s="25"/>
      <c r="BV4081" s="25"/>
      <c r="BW4081" s="25"/>
      <c r="BX4081" s="25"/>
      <c r="BY4081" s="25"/>
      <c r="BZ4081" s="25"/>
      <c r="CA4081" s="25"/>
      <c r="CB4081" s="25"/>
      <c r="CC4081" s="25"/>
      <c r="CD4081" s="2" t="s">
        <v>78</v>
      </c>
      <c r="CE4081" s="2" t="s">
        <v>22458</v>
      </c>
      <c r="CF4081" s="25"/>
      <c r="CG4081" s="25"/>
      <c r="CH4081" s="25"/>
      <c r="CI4081" s="25"/>
      <c r="CJ4081" s="25"/>
    </row>
    <row r="4082" spans="1:88" x14ac:dyDescent="0.2">
      <c r="A4082" s="2" t="s">
        <v>14848</v>
      </c>
      <c r="B4082" s="2" t="s">
        <v>27123</v>
      </c>
      <c r="C4082" s="2" t="s">
        <v>10420</v>
      </c>
      <c r="D4082" s="2"/>
      <c r="E4082" s="2" t="s">
        <v>14848</v>
      </c>
      <c r="F4082" s="2" t="s">
        <v>14849</v>
      </c>
      <c r="G4082" s="2" t="s">
        <v>14850</v>
      </c>
      <c r="H4082" s="2"/>
      <c r="I4082" s="2" t="s">
        <v>61</v>
      </c>
      <c r="J4082" s="2" t="s">
        <v>61</v>
      </c>
      <c r="K4082" s="50" t="s">
        <v>61</v>
      </c>
      <c r="L4082" s="43">
        <v>2016</v>
      </c>
      <c r="M4082" s="2" t="s">
        <v>133</v>
      </c>
      <c r="N4082" s="32">
        <v>25.055260000000001</v>
      </c>
      <c r="O4082" s="32">
        <v>55.149740000000001</v>
      </c>
      <c r="P4082" s="2" t="s">
        <v>2767</v>
      </c>
      <c r="Q4082" s="2" t="s">
        <v>65</v>
      </c>
      <c r="R4082" s="43" t="s">
        <v>18854</v>
      </c>
      <c r="S4082" s="41" t="s">
        <v>369</v>
      </c>
      <c r="T4082" s="41" t="s">
        <v>18460</v>
      </c>
      <c r="U4082" s="2"/>
      <c r="V4082" s="2"/>
      <c r="W4082" s="41" t="s">
        <v>17589</v>
      </c>
      <c r="X4082" s="2" t="s">
        <v>1598</v>
      </c>
      <c r="Y4082" s="2" t="s">
        <v>76</v>
      </c>
      <c r="Z4082" s="5" t="s">
        <v>10423</v>
      </c>
      <c r="AA4082" s="5" t="s">
        <v>16910</v>
      </c>
      <c r="AB4082" s="5" t="s">
        <v>16317</v>
      </c>
      <c r="AC4082" s="2" t="s">
        <v>5205</v>
      </c>
      <c r="AD4082" s="2">
        <v>1039302</v>
      </c>
      <c r="AE4082" s="5">
        <v>30</v>
      </c>
      <c r="AF4082" s="25"/>
      <c r="AG4082" s="29">
        <v>3</v>
      </c>
      <c r="AH4082" s="2" t="s">
        <v>17974</v>
      </c>
      <c r="AI4082" s="2">
        <v>3</v>
      </c>
      <c r="AJ4082" s="2">
        <v>3</v>
      </c>
      <c r="AK4082" s="2"/>
      <c r="AL4082" s="2"/>
      <c r="AM4082" s="2"/>
      <c r="AN4082" s="2"/>
      <c r="AO4082" s="2"/>
      <c r="AP4082" s="25"/>
      <c r="AQ4082" s="25"/>
      <c r="AR4082" s="2"/>
      <c r="AS4082" s="2"/>
      <c r="AT4082" s="2"/>
      <c r="AU4082" s="25"/>
      <c r="AV4082" s="2"/>
      <c r="AW4082" s="2"/>
      <c r="AX4082" s="25"/>
      <c r="AY4082" s="25"/>
      <c r="AZ4082" s="25"/>
      <c r="BA4082" s="25"/>
      <c r="BB4082" s="25"/>
      <c r="BC4082" s="25"/>
      <c r="BD4082" s="25"/>
      <c r="BE4082" s="25"/>
      <c r="BF4082" s="25"/>
      <c r="BG4082" s="25"/>
      <c r="BH4082" s="25"/>
      <c r="BI4082" s="25"/>
      <c r="BJ4082" s="25"/>
      <c r="BK4082" s="25"/>
      <c r="BL4082" s="25"/>
      <c r="BM4082" s="25"/>
      <c r="BN4082" s="25"/>
      <c r="BO4082" s="25"/>
      <c r="BP4082" s="25"/>
      <c r="BQ4082" s="25"/>
      <c r="BR4082" s="25"/>
      <c r="BS4082" s="25"/>
      <c r="BT4082" s="25"/>
      <c r="BU4082" s="25"/>
      <c r="BV4082" s="25"/>
      <c r="BW4082" s="25"/>
      <c r="BX4082" s="25"/>
      <c r="BY4082" s="25"/>
      <c r="BZ4082" s="25"/>
      <c r="CA4082" s="25"/>
      <c r="CB4082" s="25"/>
      <c r="CC4082" s="25"/>
      <c r="CD4082" s="2" t="s">
        <v>78</v>
      </c>
      <c r="CE4082" s="2" t="s">
        <v>22459</v>
      </c>
      <c r="CF4082" s="25"/>
      <c r="CG4082" s="25"/>
      <c r="CH4082" s="25"/>
      <c r="CI4082" s="25"/>
      <c r="CJ4082" s="25"/>
    </row>
    <row r="4083" spans="1:88" x14ac:dyDescent="0.2">
      <c r="A4083" s="2" t="s">
        <v>14851</v>
      </c>
      <c r="B4083" s="2" t="s">
        <v>27124</v>
      </c>
      <c r="C4083" s="2" t="s">
        <v>10420</v>
      </c>
      <c r="D4083" s="2"/>
      <c r="E4083" s="2" t="s">
        <v>14851</v>
      </c>
      <c r="F4083" s="2" t="s">
        <v>14852</v>
      </c>
      <c r="G4083" s="2" t="s">
        <v>14853</v>
      </c>
      <c r="H4083" s="2"/>
      <c r="I4083" s="2" t="s">
        <v>61</v>
      </c>
      <c r="J4083" s="2" t="s">
        <v>61</v>
      </c>
      <c r="K4083" s="50" t="s">
        <v>61</v>
      </c>
      <c r="L4083" s="43">
        <v>2016</v>
      </c>
      <c r="M4083" s="2" t="s">
        <v>133</v>
      </c>
      <c r="N4083" s="32">
        <v>25.0503</v>
      </c>
      <c r="O4083" s="32">
        <v>55.150379999999998</v>
      </c>
      <c r="P4083" s="2" t="s">
        <v>2767</v>
      </c>
      <c r="Q4083" s="2" t="s">
        <v>65</v>
      </c>
      <c r="R4083" s="43" t="s">
        <v>18854</v>
      </c>
      <c r="S4083" s="41" t="s">
        <v>1554</v>
      </c>
      <c r="T4083" s="41" t="s">
        <v>18460</v>
      </c>
      <c r="U4083" s="2"/>
      <c r="V4083" s="2"/>
      <c r="W4083" s="41" t="s">
        <v>17589</v>
      </c>
      <c r="X4083" s="2" t="s">
        <v>1598</v>
      </c>
      <c r="Y4083" s="2" t="s">
        <v>102</v>
      </c>
      <c r="Z4083" s="5" t="s">
        <v>10423</v>
      </c>
      <c r="AA4083" s="5" t="s">
        <v>16910</v>
      </c>
      <c r="AB4083" s="5" t="s">
        <v>16316</v>
      </c>
      <c r="AC4083" s="2" t="s">
        <v>5205</v>
      </c>
      <c r="AD4083" s="2">
        <v>1039302</v>
      </c>
      <c r="AE4083" s="5">
        <v>28.5</v>
      </c>
      <c r="AF4083" s="25"/>
      <c r="AG4083" s="29">
        <v>3</v>
      </c>
      <c r="AH4083" s="2" t="s">
        <v>17974</v>
      </c>
      <c r="AI4083" s="2">
        <v>3</v>
      </c>
      <c r="AJ4083" s="2">
        <v>3</v>
      </c>
      <c r="AK4083" s="2"/>
      <c r="AL4083" s="2"/>
      <c r="AM4083" s="2"/>
      <c r="AN4083" s="2"/>
      <c r="AO4083" s="2"/>
      <c r="AP4083" s="25"/>
      <c r="AQ4083" s="25"/>
      <c r="AR4083" s="2"/>
      <c r="AS4083" s="2"/>
      <c r="AT4083" s="2"/>
      <c r="AU4083" s="25"/>
      <c r="AV4083" s="2"/>
      <c r="AW4083" s="2"/>
      <c r="AX4083" s="25"/>
      <c r="AY4083" s="25"/>
      <c r="AZ4083" s="25"/>
      <c r="BA4083" s="25"/>
      <c r="BB4083" s="25"/>
      <c r="BC4083" s="25"/>
      <c r="BD4083" s="25"/>
      <c r="BE4083" s="25"/>
      <c r="BF4083" s="25"/>
      <c r="BG4083" s="25"/>
      <c r="BH4083" s="25"/>
      <c r="BI4083" s="25"/>
      <c r="BJ4083" s="25"/>
      <c r="BK4083" s="25"/>
      <c r="BL4083" s="25"/>
      <c r="BM4083" s="25"/>
      <c r="BN4083" s="25"/>
      <c r="BO4083" s="25"/>
      <c r="BP4083" s="25"/>
      <c r="BQ4083" s="25"/>
      <c r="BR4083" s="25"/>
      <c r="BS4083" s="25"/>
      <c r="BT4083" s="25"/>
      <c r="BU4083" s="25"/>
      <c r="BV4083" s="25"/>
      <c r="BW4083" s="25"/>
      <c r="BX4083" s="25"/>
      <c r="BY4083" s="25"/>
      <c r="BZ4083" s="25"/>
      <c r="CA4083" s="25"/>
      <c r="CB4083" s="25"/>
      <c r="CC4083" s="25"/>
      <c r="CD4083" s="2" t="s">
        <v>78</v>
      </c>
      <c r="CE4083" s="2" t="s">
        <v>22460</v>
      </c>
      <c r="CF4083" s="25"/>
      <c r="CG4083" s="25"/>
      <c r="CH4083" s="25"/>
      <c r="CI4083" s="25"/>
      <c r="CJ4083" s="25"/>
    </row>
    <row r="4084" spans="1:88" x14ac:dyDescent="0.2">
      <c r="A4084" s="2" t="s">
        <v>14854</v>
      </c>
      <c r="B4084" s="2" t="s">
        <v>27125</v>
      </c>
      <c r="C4084" s="2" t="s">
        <v>10420</v>
      </c>
      <c r="D4084" s="2"/>
      <c r="E4084" s="2" t="s">
        <v>14854</v>
      </c>
      <c r="F4084" s="2" t="s">
        <v>14855</v>
      </c>
      <c r="G4084" s="2" t="s">
        <v>14856</v>
      </c>
      <c r="H4084" s="2"/>
      <c r="I4084" s="2" t="s">
        <v>61</v>
      </c>
      <c r="J4084" s="2" t="s">
        <v>61</v>
      </c>
      <c r="K4084" s="50" t="s">
        <v>61</v>
      </c>
      <c r="L4084" s="43">
        <v>2016</v>
      </c>
      <c r="M4084" s="2" t="s">
        <v>133</v>
      </c>
      <c r="N4084" s="32">
        <v>25.048400000000001</v>
      </c>
      <c r="O4084" s="32">
        <v>55.1676</v>
      </c>
      <c r="P4084" s="2" t="s">
        <v>2767</v>
      </c>
      <c r="Q4084" s="2" t="s">
        <v>65</v>
      </c>
      <c r="R4084" s="43" t="s">
        <v>18854</v>
      </c>
      <c r="S4084" s="41" t="s">
        <v>369</v>
      </c>
      <c r="T4084" s="41" t="s">
        <v>18460</v>
      </c>
      <c r="U4084" s="2"/>
      <c r="V4084" s="2"/>
      <c r="W4084" s="41" t="s">
        <v>17589</v>
      </c>
      <c r="X4084" s="2" t="s">
        <v>1598</v>
      </c>
      <c r="Y4084" s="2" t="s">
        <v>76</v>
      </c>
      <c r="Z4084" s="5" t="s">
        <v>10423</v>
      </c>
      <c r="AA4084" s="5" t="s">
        <v>16910</v>
      </c>
      <c r="AB4084" s="5" t="s">
        <v>16317</v>
      </c>
      <c r="AC4084" s="2" t="s">
        <v>5205</v>
      </c>
      <c r="AD4084" s="2">
        <v>1039302</v>
      </c>
      <c r="AE4084" s="5">
        <v>28.5</v>
      </c>
      <c r="AF4084" s="25"/>
      <c r="AG4084" s="29">
        <v>3</v>
      </c>
      <c r="AH4084" s="2" t="s">
        <v>17974</v>
      </c>
      <c r="AI4084" s="2">
        <v>6</v>
      </c>
      <c r="AJ4084" s="2">
        <v>3</v>
      </c>
      <c r="AK4084" s="2"/>
      <c r="AL4084" s="2"/>
      <c r="AM4084" s="2"/>
      <c r="AN4084" s="2"/>
      <c r="AO4084" s="2"/>
      <c r="AP4084" s="25"/>
      <c r="AQ4084" s="25"/>
      <c r="AR4084" s="2"/>
      <c r="AS4084" s="2"/>
      <c r="AT4084" s="2"/>
      <c r="AU4084" s="25"/>
      <c r="AV4084" s="2"/>
      <c r="AW4084" s="2"/>
      <c r="AX4084" s="25"/>
      <c r="AY4084" s="25"/>
      <c r="AZ4084" s="25"/>
      <c r="BA4084" s="25"/>
      <c r="BB4084" s="25"/>
      <c r="BC4084" s="25"/>
      <c r="BD4084" s="25"/>
      <c r="BE4084" s="25"/>
      <c r="BF4084" s="25"/>
      <c r="BG4084" s="25"/>
      <c r="BH4084" s="25"/>
      <c r="BI4084" s="25"/>
      <c r="BJ4084" s="25"/>
      <c r="BK4084" s="25"/>
      <c r="BL4084" s="25"/>
      <c r="BM4084" s="25"/>
      <c r="BN4084" s="25"/>
      <c r="BO4084" s="25"/>
      <c r="BP4084" s="25"/>
      <c r="BQ4084" s="25"/>
      <c r="BR4084" s="25"/>
      <c r="BS4084" s="25"/>
      <c r="BT4084" s="25"/>
      <c r="BU4084" s="25"/>
      <c r="BV4084" s="25"/>
      <c r="BW4084" s="25"/>
      <c r="BX4084" s="25"/>
      <c r="BY4084" s="25"/>
      <c r="BZ4084" s="25"/>
      <c r="CA4084" s="25"/>
      <c r="CB4084" s="25"/>
      <c r="CC4084" s="25"/>
      <c r="CD4084" s="2" t="s">
        <v>78</v>
      </c>
      <c r="CE4084" s="2" t="s">
        <v>22461</v>
      </c>
      <c r="CF4084" s="25"/>
      <c r="CG4084" s="25"/>
      <c r="CH4084" s="25"/>
      <c r="CI4084" s="25"/>
      <c r="CJ4084" s="25"/>
    </row>
    <row r="4085" spans="1:88" x14ac:dyDescent="0.2">
      <c r="A4085" s="2" t="s">
        <v>14857</v>
      </c>
      <c r="B4085" s="2" t="s">
        <v>27126</v>
      </c>
      <c r="C4085" s="2" t="s">
        <v>10420</v>
      </c>
      <c r="D4085" s="2"/>
      <c r="E4085" s="2" t="s">
        <v>14857</v>
      </c>
      <c r="F4085" s="2" t="s">
        <v>14858</v>
      </c>
      <c r="G4085" s="2" t="s">
        <v>14859</v>
      </c>
      <c r="H4085" s="2"/>
      <c r="I4085" s="2" t="s">
        <v>61</v>
      </c>
      <c r="J4085" s="2" t="s">
        <v>61</v>
      </c>
      <c r="K4085" s="50" t="s">
        <v>61</v>
      </c>
      <c r="L4085" s="43">
        <v>2014</v>
      </c>
      <c r="M4085" s="2" t="s">
        <v>133</v>
      </c>
      <c r="N4085" s="32">
        <v>24.99081</v>
      </c>
      <c r="O4085" s="32">
        <v>55.042059999999999</v>
      </c>
      <c r="P4085" s="2" t="s">
        <v>2767</v>
      </c>
      <c r="Q4085" s="2" t="s">
        <v>65</v>
      </c>
      <c r="R4085" s="43" t="s">
        <v>18854</v>
      </c>
      <c r="S4085" s="41" t="s">
        <v>134</v>
      </c>
      <c r="T4085" s="41" t="s">
        <v>18460</v>
      </c>
      <c r="U4085" s="2"/>
      <c r="V4085" s="2"/>
      <c r="W4085" s="41" t="s">
        <v>17589</v>
      </c>
      <c r="X4085" s="2" t="s">
        <v>315</v>
      </c>
      <c r="Y4085" s="2" t="s">
        <v>76</v>
      </c>
      <c r="Z4085" s="5" t="s">
        <v>10423</v>
      </c>
      <c r="AA4085" s="5" t="s">
        <v>16910</v>
      </c>
      <c r="AB4085" s="5" t="s">
        <v>16317</v>
      </c>
      <c r="AC4085" s="2" t="s">
        <v>5247</v>
      </c>
      <c r="AD4085" s="2">
        <v>1059400</v>
      </c>
      <c r="AE4085" s="5">
        <v>30</v>
      </c>
      <c r="AF4085" s="25"/>
      <c r="AG4085" s="29">
        <v>3</v>
      </c>
      <c r="AH4085" s="2" t="s">
        <v>17978</v>
      </c>
      <c r="AI4085" s="2">
        <v>3</v>
      </c>
      <c r="AJ4085" s="2">
        <v>3</v>
      </c>
      <c r="AK4085" s="2"/>
      <c r="AL4085" s="2"/>
      <c r="AM4085" s="2"/>
      <c r="AN4085" s="2"/>
      <c r="AO4085" s="2"/>
      <c r="AP4085" s="25"/>
      <c r="AQ4085" s="25"/>
      <c r="AR4085" s="2"/>
      <c r="AS4085" s="2"/>
      <c r="AT4085" s="2"/>
      <c r="AU4085" s="25"/>
      <c r="AV4085" s="2"/>
      <c r="AW4085" s="2"/>
      <c r="AX4085" s="25"/>
      <c r="AY4085" s="25"/>
      <c r="AZ4085" s="25"/>
      <c r="BA4085" s="25"/>
      <c r="BB4085" s="25"/>
      <c r="BC4085" s="25"/>
      <c r="BD4085" s="25"/>
      <c r="BE4085" s="25"/>
      <c r="BF4085" s="25"/>
      <c r="BG4085" s="25"/>
      <c r="BH4085" s="25"/>
      <c r="BI4085" s="25"/>
      <c r="BJ4085" s="25"/>
      <c r="BK4085" s="25"/>
      <c r="BL4085" s="25"/>
      <c r="BM4085" s="25"/>
      <c r="BN4085" s="25"/>
      <c r="BO4085" s="25"/>
      <c r="BP4085" s="25"/>
      <c r="BQ4085" s="25"/>
      <c r="BR4085" s="25"/>
      <c r="BS4085" s="25"/>
      <c r="BT4085" s="25"/>
      <c r="BU4085" s="25"/>
      <c r="BV4085" s="25"/>
      <c r="BW4085" s="25"/>
      <c r="BX4085" s="25"/>
      <c r="BY4085" s="25"/>
      <c r="BZ4085" s="25"/>
      <c r="CA4085" s="25"/>
      <c r="CB4085" s="25"/>
      <c r="CC4085" s="25"/>
      <c r="CD4085" s="2" t="s">
        <v>78</v>
      </c>
      <c r="CE4085" s="2" t="s">
        <v>22462</v>
      </c>
      <c r="CF4085" s="25"/>
      <c r="CG4085" s="25"/>
      <c r="CH4085" s="25"/>
      <c r="CI4085" s="25"/>
      <c r="CJ4085" s="25"/>
    </row>
    <row r="4086" spans="1:88" x14ac:dyDescent="0.2">
      <c r="A4086" s="2" t="s">
        <v>14860</v>
      </c>
      <c r="B4086" s="2" t="s">
        <v>27127</v>
      </c>
      <c r="C4086" s="2" t="s">
        <v>10420</v>
      </c>
      <c r="D4086" s="2"/>
      <c r="E4086" s="2" t="s">
        <v>14860</v>
      </c>
      <c r="F4086" s="2" t="s">
        <v>14861</v>
      </c>
      <c r="G4086" s="2"/>
      <c r="H4086" s="2"/>
      <c r="I4086" s="2" t="s">
        <v>61</v>
      </c>
      <c r="J4086" s="2" t="s">
        <v>61</v>
      </c>
      <c r="K4086" s="2"/>
      <c r="L4086" s="43">
        <v>2014</v>
      </c>
      <c r="M4086" s="2" t="s">
        <v>133</v>
      </c>
      <c r="N4086" s="32">
        <v>24.985859999999999</v>
      </c>
      <c r="O4086" s="32">
        <v>55.202240000000003</v>
      </c>
      <c r="P4086" s="2" t="s">
        <v>2767</v>
      </c>
      <c r="Q4086" s="2" t="s">
        <v>65</v>
      </c>
      <c r="R4086" s="43" t="s">
        <v>18854</v>
      </c>
      <c r="S4086" s="41" t="s">
        <v>272</v>
      </c>
      <c r="T4086" s="41" t="s">
        <v>18461</v>
      </c>
      <c r="U4086" s="2"/>
      <c r="V4086" s="2"/>
      <c r="W4086" s="41" t="s">
        <v>144</v>
      </c>
      <c r="X4086" s="2" t="s">
        <v>1598</v>
      </c>
      <c r="Y4086" s="2" t="s">
        <v>69</v>
      </c>
      <c r="Z4086" s="5" t="s">
        <v>10423</v>
      </c>
      <c r="AA4086" s="5" t="s">
        <v>16910</v>
      </c>
      <c r="AB4086" s="5" t="s">
        <v>70</v>
      </c>
      <c r="AC4086" s="2" t="s">
        <v>3591</v>
      </c>
      <c r="AD4086" s="2">
        <v>1059700</v>
      </c>
      <c r="AE4086" s="5">
        <v>26</v>
      </c>
      <c r="AF4086" s="25"/>
      <c r="AG4086" s="29"/>
      <c r="AH4086" s="2" t="s">
        <v>3591</v>
      </c>
      <c r="AI4086" s="2">
        <v>7</v>
      </c>
      <c r="AJ4086" s="2" t="s">
        <v>3591</v>
      </c>
      <c r="AK4086" s="2"/>
      <c r="AL4086" s="2"/>
      <c r="AM4086" s="2"/>
      <c r="AN4086" s="2"/>
      <c r="AO4086" s="2"/>
      <c r="AP4086" s="25"/>
      <c r="AQ4086" s="25"/>
      <c r="AR4086" s="2"/>
      <c r="AS4086" s="2"/>
      <c r="AT4086" s="2"/>
      <c r="AU4086" s="25"/>
      <c r="AV4086" s="2"/>
      <c r="AW4086" s="2"/>
      <c r="AX4086" s="25"/>
      <c r="AY4086" s="25"/>
      <c r="AZ4086" s="25"/>
      <c r="BA4086" s="25"/>
      <c r="BB4086" s="25"/>
      <c r="BC4086" s="25"/>
      <c r="BD4086" s="25"/>
      <c r="BE4086" s="25"/>
      <c r="BF4086" s="25"/>
      <c r="BG4086" s="25"/>
      <c r="BH4086" s="25"/>
      <c r="BI4086" s="25"/>
      <c r="BJ4086" s="25"/>
      <c r="BK4086" s="25"/>
      <c r="BL4086" s="25"/>
      <c r="BM4086" s="25"/>
      <c r="BN4086" s="25"/>
      <c r="BO4086" s="25"/>
      <c r="BP4086" s="25"/>
      <c r="BQ4086" s="25"/>
      <c r="BR4086" s="25"/>
      <c r="BS4086" s="25"/>
      <c r="BT4086" s="25"/>
      <c r="BU4086" s="25"/>
      <c r="BV4086" s="25"/>
      <c r="BW4086" s="25"/>
      <c r="BX4086" s="25"/>
      <c r="BY4086" s="25"/>
      <c r="BZ4086" s="25"/>
      <c r="CA4086" s="25"/>
      <c r="CB4086" s="25"/>
      <c r="CC4086" s="25"/>
      <c r="CD4086" s="2" t="s">
        <v>71</v>
      </c>
      <c r="CE4086" s="2">
        <v>0</v>
      </c>
      <c r="CF4086" s="25"/>
      <c r="CG4086" s="25"/>
      <c r="CH4086" s="25"/>
      <c r="CI4086" s="25"/>
      <c r="CJ4086" s="25"/>
    </row>
    <row r="4087" spans="1:88" x14ac:dyDescent="0.2">
      <c r="A4087" s="2" t="s">
        <v>14862</v>
      </c>
      <c r="B4087" s="2" t="s">
        <v>27128</v>
      </c>
      <c r="C4087" s="2" t="s">
        <v>10420</v>
      </c>
      <c r="D4087" s="2"/>
      <c r="E4087" s="2" t="s">
        <v>14862</v>
      </c>
      <c r="F4087" s="2" t="s">
        <v>14863</v>
      </c>
      <c r="G4087" s="2" t="s">
        <v>14864</v>
      </c>
      <c r="H4087" s="2"/>
      <c r="I4087" s="2" t="s">
        <v>61</v>
      </c>
      <c r="J4087" s="2" t="s">
        <v>61</v>
      </c>
      <c r="K4087" s="50" t="s">
        <v>61</v>
      </c>
      <c r="L4087" s="43">
        <v>2016</v>
      </c>
      <c r="M4087" s="2" t="s">
        <v>133</v>
      </c>
      <c r="N4087" s="32">
        <v>25.057600000000001</v>
      </c>
      <c r="O4087" s="32">
        <v>55.24277</v>
      </c>
      <c r="P4087" s="2" t="s">
        <v>2767</v>
      </c>
      <c r="Q4087" s="2" t="s">
        <v>65</v>
      </c>
      <c r="R4087" s="43" t="s">
        <v>18854</v>
      </c>
      <c r="S4087" s="41" t="s">
        <v>272</v>
      </c>
      <c r="T4087" s="41" t="s">
        <v>18461</v>
      </c>
      <c r="U4087" s="2"/>
      <c r="V4087" s="2"/>
      <c r="W4087" s="41" t="s">
        <v>17589</v>
      </c>
      <c r="X4087" s="2" t="s">
        <v>1598</v>
      </c>
      <c r="Y4087" s="2" t="s">
        <v>102</v>
      </c>
      <c r="Z4087" s="5" t="s">
        <v>10423</v>
      </c>
      <c r="AA4087" s="5" t="s">
        <v>16910</v>
      </c>
      <c r="AB4087" s="5" t="s">
        <v>16316</v>
      </c>
      <c r="AC4087" s="2" t="s">
        <v>5205</v>
      </c>
      <c r="AD4087" s="2">
        <v>1067300</v>
      </c>
      <c r="AE4087" s="5">
        <v>24</v>
      </c>
      <c r="AF4087" s="25"/>
      <c r="AG4087" s="29">
        <v>3</v>
      </c>
      <c r="AH4087" s="2" t="s">
        <v>17974</v>
      </c>
      <c r="AI4087" s="2">
        <v>3</v>
      </c>
      <c r="AJ4087" s="2">
        <v>3</v>
      </c>
      <c r="AK4087" s="2"/>
      <c r="AL4087" s="2"/>
      <c r="AM4087" s="2"/>
      <c r="AN4087" s="2"/>
      <c r="AO4087" s="2"/>
      <c r="AP4087" s="25"/>
      <c r="AQ4087" s="25"/>
      <c r="AR4087" s="2"/>
      <c r="AS4087" s="2"/>
      <c r="AT4087" s="2"/>
      <c r="AU4087" s="25"/>
      <c r="AV4087" s="2"/>
      <c r="AW4087" s="2"/>
      <c r="AX4087" s="25"/>
      <c r="AY4087" s="25"/>
      <c r="AZ4087" s="25"/>
      <c r="BA4087" s="25"/>
      <c r="BB4087" s="25"/>
      <c r="BC4087" s="25"/>
      <c r="BD4087" s="25"/>
      <c r="BE4087" s="25"/>
      <c r="BF4087" s="25"/>
      <c r="BG4087" s="25"/>
      <c r="BH4087" s="25"/>
      <c r="BI4087" s="25"/>
      <c r="BJ4087" s="25"/>
      <c r="BK4087" s="25"/>
      <c r="BL4087" s="25"/>
      <c r="BM4087" s="25"/>
      <c r="BN4087" s="25"/>
      <c r="BO4087" s="25"/>
      <c r="BP4087" s="25"/>
      <c r="BQ4087" s="25"/>
      <c r="BR4087" s="25"/>
      <c r="BS4087" s="25"/>
      <c r="BT4087" s="25"/>
      <c r="BU4087" s="25"/>
      <c r="BV4087" s="25"/>
      <c r="BW4087" s="25"/>
      <c r="BX4087" s="25"/>
      <c r="BY4087" s="25"/>
      <c r="BZ4087" s="25"/>
      <c r="CA4087" s="25"/>
      <c r="CB4087" s="25"/>
      <c r="CC4087" s="25"/>
      <c r="CD4087" s="2" t="s">
        <v>78</v>
      </c>
      <c r="CE4087" s="2" t="s">
        <v>22463</v>
      </c>
      <c r="CF4087" s="25"/>
      <c r="CG4087" s="25"/>
      <c r="CH4087" s="25"/>
      <c r="CI4087" s="25"/>
      <c r="CJ4087" s="25"/>
    </row>
    <row r="4088" spans="1:88" x14ac:dyDescent="0.2">
      <c r="A4088" s="2" t="s">
        <v>14865</v>
      </c>
      <c r="B4088" s="2" t="s">
        <v>27129</v>
      </c>
      <c r="C4088" s="2" t="s">
        <v>10420</v>
      </c>
      <c r="D4088" s="2"/>
      <c r="E4088" s="2" t="s">
        <v>14865</v>
      </c>
      <c r="F4088" s="2" t="s">
        <v>14866</v>
      </c>
      <c r="G4088" s="2" t="s">
        <v>14867</v>
      </c>
      <c r="H4088" s="2"/>
      <c r="I4088" s="2" t="s">
        <v>61</v>
      </c>
      <c r="J4088" s="2" t="s">
        <v>61</v>
      </c>
      <c r="K4088" s="50" t="s">
        <v>61</v>
      </c>
      <c r="L4088" s="43">
        <v>2016</v>
      </c>
      <c r="M4088" s="2" t="s">
        <v>133</v>
      </c>
      <c r="N4088" s="32">
        <v>25.054069999999999</v>
      </c>
      <c r="O4088" s="32">
        <v>55.217390000000002</v>
      </c>
      <c r="P4088" s="2" t="s">
        <v>2767</v>
      </c>
      <c r="Q4088" s="2" t="s">
        <v>65</v>
      </c>
      <c r="R4088" s="43" t="s">
        <v>18854</v>
      </c>
      <c r="S4088" s="41" t="s">
        <v>1554</v>
      </c>
      <c r="T4088" s="41" t="s">
        <v>18460</v>
      </c>
      <c r="U4088" s="2"/>
      <c r="V4088" s="2"/>
      <c r="W4088" s="41" t="s">
        <v>17589</v>
      </c>
      <c r="X4088" s="2" t="s">
        <v>1598</v>
      </c>
      <c r="Y4088" s="2" t="s">
        <v>102</v>
      </c>
      <c r="Z4088" s="5" t="s">
        <v>10423</v>
      </c>
      <c r="AA4088" s="5" t="s">
        <v>16910</v>
      </c>
      <c r="AB4088" s="5" t="s">
        <v>16316</v>
      </c>
      <c r="AC4088" s="2" t="s">
        <v>5205</v>
      </c>
      <c r="AD4088" s="2">
        <v>1068100</v>
      </c>
      <c r="AE4088" s="5">
        <v>35</v>
      </c>
      <c r="AF4088" s="25"/>
      <c r="AG4088" s="29">
        <v>3</v>
      </c>
      <c r="AH4088" s="2" t="s">
        <v>17974</v>
      </c>
      <c r="AI4088" s="2">
        <v>3</v>
      </c>
      <c r="AJ4088" s="2">
        <v>3</v>
      </c>
      <c r="AK4088" s="2"/>
      <c r="AL4088" s="2"/>
      <c r="AM4088" s="2"/>
      <c r="AN4088" s="2"/>
      <c r="AO4088" s="2"/>
      <c r="AP4088" s="25"/>
      <c r="AQ4088" s="25"/>
      <c r="AR4088" s="2"/>
      <c r="AS4088" s="2"/>
      <c r="AT4088" s="2"/>
      <c r="AU4088" s="25"/>
      <c r="AV4088" s="2"/>
      <c r="AW4088" s="2"/>
      <c r="AX4088" s="25"/>
      <c r="AY4088" s="25"/>
      <c r="AZ4088" s="25"/>
      <c r="BA4088" s="25"/>
      <c r="BB4088" s="25"/>
      <c r="BC4088" s="25"/>
      <c r="BD4088" s="25"/>
      <c r="BE4088" s="25"/>
      <c r="BF4088" s="25"/>
      <c r="BG4088" s="25"/>
      <c r="BH4088" s="25"/>
      <c r="BI4088" s="25"/>
      <c r="BJ4088" s="25"/>
      <c r="BK4088" s="25"/>
      <c r="BL4088" s="25"/>
      <c r="BM4088" s="25"/>
      <c r="BN4088" s="25"/>
      <c r="BO4088" s="25"/>
      <c r="BP4088" s="25"/>
      <c r="BQ4088" s="25"/>
      <c r="BR4088" s="25"/>
      <c r="BS4088" s="25"/>
      <c r="BT4088" s="25"/>
      <c r="BU4088" s="25"/>
      <c r="BV4088" s="25"/>
      <c r="BW4088" s="25"/>
      <c r="BX4088" s="25"/>
      <c r="BY4088" s="25"/>
      <c r="BZ4088" s="25"/>
      <c r="CA4088" s="25"/>
      <c r="CB4088" s="25"/>
      <c r="CC4088" s="25"/>
      <c r="CD4088" s="2" t="s">
        <v>78</v>
      </c>
      <c r="CE4088" s="2" t="s">
        <v>22464</v>
      </c>
      <c r="CF4088" s="25"/>
      <c r="CG4088" s="25"/>
      <c r="CH4088" s="25"/>
      <c r="CI4088" s="25"/>
      <c r="CJ4088" s="25"/>
    </row>
    <row r="4089" spans="1:88" x14ac:dyDescent="0.2">
      <c r="A4089" s="2" t="s">
        <v>14868</v>
      </c>
      <c r="B4089" s="2" t="s">
        <v>27130</v>
      </c>
      <c r="C4089" s="2" t="s">
        <v>10420</v>
      </c>
      <c r="D4089" s="2"/>
      <c r="E4089" s="2" t="s">
        <v>14868</v>
      </c>
      <c r="F4089" s="2" t="s">
        <v>14869</v>
      </c>
      <c r="G4089" s="2" t="s">
        <v>14870</v>
      </c>
      <c r="H4089" s="2"/>
      <c r="I4089" s="2" t="s">
        <v>61</v>
      </c>
      <c r="J4089" s="2" t="s">
        <v>61</v>
      </c>
      <c r="K4089" s="50" t="s">
        <v>61</v>
      </c>
      <c r="L4089" s="43">
        <v>2017</v>
      </c>
      <c r="M4089" s="2" t="s">
        <v>133</v>
      </c>
      <c r="N4089" s="32">
        <v>25.05536</v>
      </c>
      <c r="O4089" s="32">
        <v>55.192979999999999</v>
      </c>
      <c r="P4089" s="2" t="s">
        <v>2767</v>
      </c>
      <c r="Q4089" s="2" t="s">
        <v>65</v>
      </c>
      <c r="R4089" s="43" t="s">
        <v>18854</v>
      </c>
      <c r="S4089" s="41" t="s">
        <v>1554</v>
      </c>
      <c r="T4089" s="41" t="s">
        <v>18460</v>
      </c>
      <c r="U4089" s="2"/>
      <c r="V4089" s="2"/>
      <c r="W4089" s="41" t="s">
        <v>17589</v>
      </c>
      <c r="X4089" s="2" t="s">
        <v>1598</v>
      </c>
      <c r="Y4089" s="2" t="s">
        <v>102</v>
      </c>
      <c r="Z4089" s="5" t="s">
        <v>10423</v>
      </c>
      <c r="AA4089" s="5" t="s">
        <v>16910</v>
      </c>
      <c r="AB4089" s="5" t="s">
        <v>16316</v>
      </c>
      <c r="AC4089" s="2" t="s">
        <v>5205</v>
      </c>
      <c r="AD4089" s="2">
        <v>1068400</v>
      </c>
      <c r="AE4089" s="5">
        <v>35</v>
      </c>
      <c r="AF4089" s="25"/>
      <c r="AG4089" s="29">
        <v>3</v>
      </c>
      <c r="AH4089" s="2" t="s">
        <v>17974</v>
      </c>
      <c r="AI4089" s="2">
        <v>3</v>
      </c>
      <c r="AJ4089" s="2">
        <v>3</v>
      </c>
      <c r="AK4089" s="2"/>
      <c r="AL4089" s="2"/>
      <c r="AM4089" s="2"/>
      <c r="AN4089" s="2"/>
      <c r="AO4089" s="2"/>
      <c r="AP4089" s="25"/>
      <c r="AQ4089" s="25"/>
      <c r="AR4089" s="2"/>
      <c r="AS4089" s="2"/>
      <c r="AT4089" s="2"/>
      <c r="AU4089" s="25"/>
      <c r="AV4089" s="2"/>
      <c r="AW4089" s="2"/>
      <c r="AX4089" s="25"/>
      <c r="AY4089" s="25"/>
      <c r="AZ4089" s="25"/>
      <c r="BA4089" s="25"/>
      <c r="BB4089" s="25"/>
      <c r="BC4089" s="25"/>
      <c r="BD4089" s="25"/>
      <c r="BE4089" s="25"/>
      <c r="BF4089" s="25"/>
      <c r="BG4089" s="25"/>
      <c r="BH4089" s="25"/>
      <c r="BI4089" s="25"/>
      <c r="BJ4089" s="25"/>
      <c r="BK4089" s="25"/>
      <c r="BL4089" s="25"/>
      <c r="BM4089" s="25"/>
      <c r="BN4089" s="25"/>
      <c r="BO4089" s="25"/>
      <c r="BP4089" s="25"/>
      <c r="BQ4089" s="25"/>
      <c r="BR4089" s="25"/>
      <c r="BS4089" s="25"/>
      <c r="BT4089" s="25"/>
      <c r="BU4089" s="25"/>
      <c r="BV4089" s="25"/>
      <c r="BW4089" s="25"/>
      <c r="BX4089" s="25"/>
      <c r="BY4089" s="25"/>
      <c r="BZ4089" s="25"/>
      <c r="CA4089" s="25"/>
      <c r="CB4089" s="25"/>
      <c r="CC4089" s="25"/>
      <c r="CD4089" s="2" t="s">
        <v>78</v>
      </c>
      <c r="CE4089" s="2" t="s">
        <v>22465</v>
      </c>
      <c r="CF4089" s="25"/>
      <c r="CG4089" s="25"/>
      <c r="CH4089" s="25"/>
      <c r="CI4089" s="25"/>
      <c r="CJ4089" s="25"/>
    </row>
    <row r="4090" spans="1:88" x14ac:dyDescent="0.2">
      <c r="A4090" s="2" t="s">
        <v>14871</v>
      </c>
      <c r="B4090" s="2" t="s">
        <v>27131</v>
      </c>
      <c r="C4090" s="2" t="s">
        <v>10420</v>
      </c>
      <c r="D4090" s="2"/>
      <c r="E4090" s="2" t="s">
        <v>14871</v>
      </c>
      <c r="F4090" s="2" t="s">
        <v>14872</v>
      </c>
      <c r="G4090" s="2" t="s">
        <v>14873</v>
      </c>
      <c r="H4090" s="2"/>
      <c r="I4090" s="2" t="s">
        <v>61</v>
      </c>
      <c r="J4090" s="2" t="s">
        <v>61</v>
      </c>
      <c r="K4090" s="50" t="s">
        <v>61</v>
      </c>
      <c r="L4090" s="43">
        <v>2012</v>
      </c>
      <c r="M4090" s="2" t="s">
        <v>133</v>
      </c>
      <c r="N4090" s="32">
        <v>25.080780000000001</v>
      </c>
      <c r="O4090" s="32">
        <v>55.138199999999998</v>
      </c>
      <c r="P4090" s="2" t="s">
        <v>2767</v>
      </c>
      <c r="Q4090" s="2" t="s">
        <v>65</v>
      </c>
      <c r="R4090" s="43" t="s">
        <v>18854</v>
      </c>
      <c r="S4090" s="41" t="s">
        <v>10881</v>
      </c>
      <c r="T4090" s="41" t="s">
        <v>18461</v>
      </c>
      <c r="U4090" s="2"/>
      <c r="V4090" s="2"/>
      <c r="W4090" s="41" t="s">
        <v>17589</v>
      </c>
      <c r="X4090" s="2" t="s">
        <v>1598</v>
      </c>
      <c r="Y4090" s="2" t="s">
        <v>76</v>
      </c>
      <c r="Z4090" s="5" t="s">
        <v>10423</v>
      </c>
      <c r="AA4090" s="5" t="s">
        <v>10937</v>
      </c>
      <c r="AB4090" s="5" t="s">
        <v>16317</v>
      </c>
      <c r="AC4090" s="2" t="s">
        <v>5205</v>
      </c>
      <c r="AD4090" s="2">
        <v>1039200</v>
      </c>
      <c r="AE4090" s="5">
        <v>6</v>
      </c>
      <c r="AF4090" s="25"/>
      <c r="AG4090" s="29">
        <v>3</v>
      </c>
      <c r="AH4090" s="2" t="s">
        <v>17974</v>
      </c>
      <c r="AI4090" s="2">
        <v>3</v>
      </c>
      <c r="AJ4090" s="2">
        <v>3</v>
      </c>
      <c r="AK4090" s="2"/>
      <c r="AL4090" s="2"/>
      <c r="AM4090" s="2"/>
      <c r="AN4090" s="2"/>
      <c r="AO4090" s="2"/>
      <c r="AP4090" s="25"/>
      <c r="AQ4090" s="25"/>
      <c r="AR4090" s="2"/>
      <c r="AS4090" s="2"/>
      <c r="AT4090" s="2"/>
      <c r="AU4090" s="25"/>
      <c r="AV4090" s="2"/>
      <c r="AW4090" s="2"/>
      <c r="AX4090" s="25"/>
      <c r="AY4090" s="25"/>
      <c r="AZ4090" s="25"/>
      <c r="BA4090" s="25"/>
      <c r="BB4090" s="25"/>
      <c r="BC4090" s="25"/>
      <c r="BD4090" s="25"/>
      <c r="BE4090" s="25"/>
      <c r="BF4090" s="25"/>
      <c r="BG4090" s="25"/>
      <c r="BH4090" s="25"/>
      <c r="BI4090" s="25"/>
      <c r="BJ4090" s="25"/>
      <c r="BK4090" s="25"/>
      <c r="BL4090" s="25"/>
      <c r="BM4090" s="25"/>
      <c r="BN4090" s="25"/>
      <c r="BO4090" s="25"/>
      <c r="BP4090" s="25"/>
      <c r="BQ4090" s="25"/>
      <c r="BR4090" s="25"/>
      <c r="BS4090" s="25"/>
      <c r="BT4090" s="25"/>
      <c r="BU4090" s="25"/>
      <c r="BV4090" s="25"/>
      <c r="BW4090" s="25"/>
      <c r="BX4090" s="25"/>
      <c r="BY4090" s="25"/>
      <c r="BZ4090" s="25"/>
      <c r="CA4090" s="25"/>
      <c r="CB4090" s="25"/>
      <c r="CC4090" s="25"/>
      <c r="CD4090" s="2" t="s">
        <v>78</v>
      </c>
      <c r="CE4090" s="2" t="s">
        <v>22466</v>
      </c>
      <c r="CF4090" s="25"/>
      <c r="CG4090" s="25"/>
      <c r="CH4090" s="25"/>
      <c r="CI4090" s="25"/>
      <c r="CJ4090" s="25"/>
    </row>
    <row r="4091" spans="1:88" x14ac:dyDescent="0.2">
      <c r="A4091" s="2" t="s">
        <v>14874</v>
      </c>
      <c r="B4091" s="2" t="s">
        <v>27132</v>
      </c>
      <c r="C4091" s="2" t="s">
        <v>10420</v>
      </c>
      <c r="D4091" s="2"/>
      <c r="E4091" s="2" t="s">
        <v>14874</v>
      </c>
      <c r="F4091" s="2" t="s">
        <v>14875</v>
      </c>
      <c r="G4091" s="2" t="s">
        <v>14876</v>
      </c>
      <c r="H4091" s="2"/>
      <c r="I4091" s="2" t="s">
        <v>61</v>
      </c>
      <c r="J4091" s="2" t="s">
        <v>61</v>
      </c>
      <c r="K4091" s="50" t="s">
        <v>61</v>
      </c>
      <c r="L4091" s="43">
        <v>2019</v>
      </c>
      <c r="M4091" s="2" t="s">
        <v>133</v>
      </c>
      <c r="N4091" s="32">
        <v>25.090959999999999</v>
      </c>
      <c r="O4091" s="32">
        <v>55.251269999999998</v>
      </c>
      <c r="P4091" s="2" t="s">
        <v>2767</v>
      </c>
      <c r="Q4091" s="2" t="s">
        <v>65</v>
      </c>
      <c r="R4091" s="43" t="s">
        <v>16802</v>
      </c>
      <c r="S4091" s="41" t="s">
        <v>13724</v>
      </c>
      <c r="T4091" s="41" t="s">
        <v>18463</v>
      </c>
      <c r="U4091" s="2"/>
      <c r="V4091" s="2"/>
      <c r="W4091" s="41" t="s">
        <v>17589</v>
      </c>
      <c r="X4091" s="2" t="s">
        <v>1598</v>
      </c>
      <c r="Y4091" s="2" t="s">
        <v>102</v>
      </c>
      <c r="Z4091" s="5" t="s">
        <v>20</v>
      </c>
      <c r="AA4091" s="5" t="s">
        <v>16910</v>
      </c>
      <c r="AB4091" s="5" t="s">
        <v>16316</v>
      </c>
      <c r="AC4091" s="2" t="s">
        <v>5205</v>
      </c>
      <c r="AD4091" s="2">
        <v>1063100</v>
      </c>
      <c r="AE4091" s="5">
        <v>30</v>
      </c>
      <c r="AF4091" s="25"/>
      <c r="AG4091" s="29">
        <v>3</v>
      </c>
      <c r="AH4091" s="2" t="s">
        <v>17974</v>
      </c>
      <c r="AI4091" s="2">
        <v>3</v>
      </c>
      <c r="AJ4091" s="2">
        <v>3</v>
      </c>
      <c r="AK4091" s="2"/>
      <c r="AL4091" s="2"/>
      <c r="AM4091" s="2"/>
      <c r="AN4091" s="2"/>
      <c r="AO4091" s="2"/>
      <c r="AP4091" s="25"/>
      <c r="AQ4091" s="25"/>
      <c r="AR4091" s="2"/>
      <c r="AS4091" s="2"/>
      <c r="AT4091" s="2"/>
      <c r="AU4091" s="25"/>
      <c r="AV4091" s="2"/>
      <c r="AW4091" s="2"/>
      <c r="AX4091" s="25"/>
      <c r="AY4091" s="25"/>
      <c r="AZ4091" s="25"/>
      <c r="BA4091" s="25"/>
      <c r="BB4091" s="25"/>
      <c r="BC4091" s="25"/>
      <c r="BD4091" s="25"/>
      <c r="BE4091" s="25"/>
      <c r="BF4091" s="25"/>
      <c r="BG4091" s="25"/>
      <c r="BH4091" s="25"/>
      <c r="BI4091" s="25"/>
      <c r="BJ4091" s="25"/>
      <c r="BK4091" s="25"/>
      <c r="BL4091" s="25"/>
      <c r="BM4091" s="25"/>
      <c r="BN4091" s="25"/>
      <c r="BO4091" s="25"/>
      <c r="BP4091" s="25"/>
      <c r="BQ4091" s="25"/>
      <c r="BR4091" s="25"/>
      <c r="BS4091" s="25"/>
      <c r="BT4091" s="25"/>
      <c r="BU4091" s="25"/>
      <c r="BV4091" s="25"/>
      <c r="BW4091" s="25"/>
      <c r="BX4091" s="25"/>
      <c r="BY4091" s="25"/>
      <c r="BZ4091" s="25"/>
      <c r="CA4091" s="25"/>
      <c r="CB4091" s="25"/>
      <c r="CC4091" s="25"/>
      <c r="CD4091" s="2" t="s">
        <v>78</v>
      </c>
      <c r="CE4091" s="2" t="s">
        <v>22467</v>
      </c>
      <c r="CF4091" s="25"/>
      <c r="CG4091" s="25"/>
      <c r="CH4091" s="25"/>
      <c r="CI4091" s="25"/>
      <c r="CJ4091" s="25"/>
    </row>
    <row r="4092" spans="1:88" x14ac:dyDescent="0.2">
      <c r="A4092" s="2" t="s">
        <v>14877</v>
      </c>
      <c r="B4092" s="2" t="s">
        <v>27133</v>
      </c>
      <c r="C4092" s="2" t="s">
        <v>10420</v>
      </c>
      <c r="D4092" s="2"/>
      <c r="E4092" s="2" t="s">
        <v>14877</v>
      </c>
      <c r="F4092" s="2" t="s">
        <v>14878</v>
      </c>
      <c r="G4092" s="2" t="s">
        <v>14879</v>
      </c>
      <c r="H4092" s="2"/>
      <c r="I4092" s="2" t="s">
        <v>61</v>
      </c>
      <c r="J4092" s="2" t="s">
        <v>61</v>
      </c>
      <c r="K4092" s="50" t="s">
        <v>61</v>
      </c>
      <c r="L4092" s="43">
        <v>2017</v>
      </c>
      <c r="M4092" s="2" t="s">
        <v>133</v>
      </c>
      <c r="N4092" s="32">
        <v>25.047750000000001</v>
      </c>
      <c r="O4092" s="32">
        <v>55.179099999999998</v>
      </c>
      <c r="P4092" s="2" t="s">
        <v>2767</v>
      </c>
      <c r="Q4092" s="2" t="s">
        <v>65</v>
      </c>
      <c r="R4092" s="43" t="s">
        <v>18854</v>
      </c>
      <c r="S4092" s="41" t="s">
        <v>134</v>
      </c>
      <c r="T4092" s="41" t="s">
        <v>18460</v>
      </c>
      <c r="U4092" s="2"/>
      <c r="V4092" s="2"/>
      <c r="W4092" s="41" t="s">
        <v>17589</v>
      </c>
      <c r="X4092" s="2" t="s">
        <v>1598</v>
      </c>
      <c r="Y4092" s="2" t="s">
        <v>69</v>
      </c>
      <c r="Z4092" s="5" t="s">
        <v>10423</v>
      </c>
      <c r="AA4092" s="5" t="s">
        <v>16910</v>
      </c>
      <c r="AB4092" s="5" t="s">
        <v>18091</v>
      </c>
      <c r="AC4092" s="2" t="s">
        <v>5205</v>
      </c>
      <c r="AD4092" s="2">
        <v>1039400</v>
      </c>
      <c r="AE4092" s="5">
        <v>30</v>
      </c>
      <c r="AF4092" s="25"/>
      <c r="AG4092" s="29">
        <v>3</v>
      </c>
      <c r="AH4092" s="2" t="s">
        <v>17974</v>
      </c>
      <c r="AI4092" s="2">
        <v>6</v>
      </c>
      <c r="AJ4092" s="2">
        <v>3</v>
      </c>
      <c r="AK4092" s="2"/>
      <c r="AL4092" s="2"/>
      <c r="AM4092" s="2"/>
      <c r="AN4092" s="2"/>
      <c r="AO4092" s="2"/>
      <c r="AP4092" s="25"/>
      <c r="AQ4092" s="25"/>
      <c r="AR4092" s="2"/>
      <c r="AS4092" s="2"/>
      <c r="AT4092" s="2"/>
      <c r="AU4092" s="25"/>
      <c r="AV4092" s="2"/>
      <c r="AW4092" s="2"/>
      <c r="AX4092" s="25"/>
      <c r="AY4092" s="25"/>
      <c r="AZ4092" s="25"/>
      <c r="BA4092" s="25"/>
      <c r="BB4092" s="25"/>
      <c r="BC4092" s="25"/>
      <c r="BD4092" s="25"/>
      <c r="BE4092" s="25"/>
      <c r="BF4092" s="25"/>
      <c r="BG4092" s="25"/>
      <c r="BH4092" s="25"/>
      <c r="BI4092" s="25"/>
      <c r="BJ4092" s="25"/>
      <c r="BK4092" s="25"/>
      <c r="BL4092" s="25"/>
      <c r="BM4092" s="25"/>
      <c r="BN4092" s="25"/>
      <c r="BO4092" s="25"/>
      <c r="BP4092" s="25"/>
      <c r="BQ4092" s="25"/>
      <c r="BR4092" s="25"/>
      <c r="BS4092" s="25"/>
      <c r="BT4092" s="25"/>
      <c r="BU4092" s="25"/>
      <c r="BV4092" s="25"/>
      <c r="BW4092" s="25"/>
      <c r="BX4092" s="25"/>
      <c r="BY4092" s="25"/>
      <c r="BZ4092" s="25"/>
      <c r="CA4092" s="25"/>
      <c r="CB4092" s="25"/>
      <c r="CC4092" s="25"/>
      <c r="CD4092" s="2" t="s">
        <v>78</v>
      </c>
      <c r="CE4092" s="2" t="s">
        <v>22468</v>
      </c>
      <c r="CF4092" s="25"/>
      <c r="CG4092" s="25"/>
      <c r="CH4092" s="25"/>
      <c r="CI4092" s="25"/>
      <c r="CJ4092" s="25"/>
    </row>
    <row r="4093" spans="1:88" x14ac:dyDescent="0.2">
      <c r="A4093" s="2" t="s">
        <v>14880</v>
      </c>
      <c r="B4093" s="2" t="s">
        <v>27134</v>
      </c>
      <c r="C4093" s="2" t="s">
        <v>10420</v>
      </c>
      <c r="D4093" s="2"/>
      <c r="E4093" s="2" t="s">
        <v>14880</v>
      </c>
      <c r="F4093" s="2" t="s">
        <v>14881</v>
      </c>
      <c r="G4093" s="2" t="s">
        <v>14882</v>
      </c>
      <c r="H4093" s="2"/>
      <c r="I4093" s="2" t="s">
        <v>61</v>
      </c>
      <c r="J4093" s="2" t="s">
        <v>61</v>
      </c>
      <c r="K4093" s="50" t="s">
        <v>61</v>
      </c>
      <c r="L4093" s="43">
        <v>2018</v>
      </c>
      <c r="M4093" s="2" t="s">
        <v>133</v>
      </c>
      <c r="N4093" s="32">
        <v>25.23311</v>
      </c>
      <c r="O4093" s="32">
        <v>55.460569999999997</v>
      </c>
      <c r="P4093" s="2" t="s">
        <v>2767</v>
      </c>
      <c r="Q4093" s="2" t="s">
        <v>65</v>
      </c>
      <c r="R4093" s="43" t="s">
        <v>16802</v>
      </c>
      <c r="S4093" s="41" t="s">
        <v>4851</v>
      </c>
      <c r="T4093" s="41" t="s">
        <v>18462</v>
      </c>
      <c r="U4093" s="2"/>
      <c r="V4093" s="2"/>
      <c r="W4093" s="41" t="s">
        <v>17589</v>
      </c>
      <c r="X4093" s="2" t="s">
        <v>1598</v>
      </c>
      <c r="Y4093" s="2" t="s">
        <v>10437</v>
      </c>
      <c r="Z4093" s="5" t="s">
        <v>10423</v>
      </c>
      <c r="AA4093" s="5" t="s">
        <v>16910</v>
      </c>
      <c r="AB4093" s="5" t="s">
        <v>18090</v>
      </c>
      <c r="AC4093" s="2" t="s">
        <v>5205</v>
      </c>
      <c r="AD4093" s="2">
        <v>1026300</v>
      </c>
      <c r="AE4093" s="5">
        <v>30</v>
      </c>
      <c r="AF4093" s="25"/>
      <c r="AG4093" s="29">
        <v>3</v>
      </c>
      <c r="AH4093" s="2" t="s">
        <v>17974</v>
      </c>
      <c r="AI4093" s="2">
        <v>3</v>
      </c>
      <c r="AJ4093" s="2">
        <v>3</v>
      </c>
      <c r="AK4093" s="2"/>
      <c r="AL4093" s="2"/>
      <c r="AM4093" s="2"/>
      <c r="AN4093" s="2"/>
      <c r="AO4093" s="2"/>
      <c r="AP4093" s="25"/>
      <c r="AQ4093" s="25"/>
      <c r="AR4093" s="2"/>
      <c r="AS4093" s="2"/>
      <c r="AT4093" s="2"/>
      <c r="AU4093" s="25"/>
      <c r="AV4093" s="2"/>
      <c r="AW4093" s="2"/>
      <c r="AX4093" s="25"/>
      <c r="AY4093" s="25"/>
      <c r="AZ4093" s="25"/>
      <c r="BA4093" s="25"/>
      <c r="BB4093" s="25"/>
      <c r="BC4093" s="25"/>
      <c r="BD4093" s="25"/>
      <c r="BE4093" s="25"/>
      <c r="BF4093" s="25"/>
      <c r="BG4093" s="25"/>
      <c r="BH4093" s="25"/>
      <c r="BI4093" s="25"/>
      <c r="BJ4093" s="25"/>
      <c r="BK4093" s="25"/>
      <c r="BL4093" s="25"/>
      <c r="BM4093" s="25"/>
      <c r="BN4093" s="25"/>
      <c r="BO4093" s="25"/>
      <c r="BP4093" s="25"/>
      <c r="BQ4093" s="25"/>
      <c r="BR4093" s="25"/>
      <c r="BS4093" s="25"/>
      <c r="BT4093" s="25"/>
      <c r="BU4093" s="25"/>
      <c r="BV4093" s="25"/>
      <c r="BW4093" s="25"/>
      <c r="BX4093" s="25"/>
      <c r="BY4093" s="25"/>
      <c r="BZ4093" s="25"/>
      <c r="CA4093" s="25"/>
      <c r="CB4093" s="25"/>
      <c r="CC4093" s="25"/>
      <c r="CD4093" s="2" t="s">
        <v>78</v>
      </c>
      <c r="CE4093" s="2" t="s">
        <v>22469</v>
      </c>
      <c r="CF4093" s="25"/>
      <c r="CG4093" s="25"/>
      <c r="CH4093" s="25"/>
      <c r="CI4093" s="25"/>
      <c r="CJ4093" s="25"/>
    </row>
    <row r="4094" spans="1:88" x14ac:dyDescent="0.2">
      <c r="A4094" s="2" t="s">
        <v>14883</v>
      </c>
      <c r="B4094" s="2" t="s">
        <v>27135</v>
      </c>
      <c r="C4094" s="2" t="s">
        <v>10420</v>
      </c>
      <c r="D4094" s="2"/>
      <c r="E4094" s="2" t="s">
        <v>14883</v>
      </c>
      <c r="F4094" s="2" t="s">
        <v>14884</v>
      </c>
      <c r="G4094" s="2" t="s">
        <v>14885</v>
      </c>
      <c r="H4094" s="2"/>
      <c r="I4094" s="2" t="s">
        <v>61</v>
      </c>
      <c r="J4094" s="2" t="s">
        <v>61</v>
      </c>
      <c r="K4094" s="50" t="s">
        <v>61</v>
      </c>
      <c r="L4094" s="43">
        <v>2016</v>
      </c>
      <c r="M4094" s="2" t="s">
        <v>133</v>
      </c>
      <c r="N4094" s="32">
        <v>25.102260000000001</v>
      </c>
      <c r="O4094" s="32">
        <v>55.372100000000003</v>
      </c>
      <c r="P4094" s="2" t="s">
        <v>2767</v>
      </c>
      <c r="Q4094" s="2" t="s">
        <v>65</v>
      </c>
      <c r="R4094" s="43" t="s">
        <v>18854</v>
      </c>
      <c r="S4094" s="41" t="s">
        <v>272</v>
      </c>
      <c r="T4094" s="41" t="s">
        <v>18461</v>
      </c>
      <c r="U4094" s="2"/>
      <c r="V4094" s="2"/>
      <c r="W4094" s="41" t="s">
        <v>17589</v>
      </c>
      <c r="X4094" s="2" t="s">
        <v>1598</v>
      </c>
      <c r="Y4094" s="2" t="s">
        <v>102</v>
      </c>
      <c r="Z4094" s="5" t="s">
        <v>10423</v>
      </c>
      <c r="AA4094" s="5" t="s">
        <v>16910</v>
      </c>
      <c r="AB4094" s="5" t="s">
        <v>16316</v>
      </c>
      <c r="AC4094" s="2" t="s">
        <v>5247</v>
      </c>
      <c r="AD4094" s="2">
        <v>1064300</v>
      </c>
      <c r="AE4094" s="5">
        <v>38</v>
      </c>
      <c r="AF4094" s="25"/>
      <c r="AG4094" s="29">
        <v>3</v>
      </c>
      <c r="AH4094" s="2" t="s">
        <v>17978</v>
      </c>
      <c r="AI4094" s="2">
        <v>3</v>
      </c>
      <c r="AJ4094" s="2">
        <v>3</v>
      </c>
      <c r="AK4094" s="2"/>
      <c r="AL4094" s="2"/>
      <c r="AM4094" s="2"/>
      <c r="AN4094" s="2"/>
      <c r="AO4094" s="2"/>
      <c r="AP4094" s="25"/>
      <c r="AQ4094" s="25"/>
      <c r="AR4094" s="2"/>
      <c r="AS4094" s="2"/>
      <c r="AT4094" s="2"/>
      <c r="AU4094" s="25"/>
      <c r="AV4094" s="2"/>
      <c r="AW4094" s="2"/>
      <c r="AX4094" s="25"/>
      <c r="AY4094" s="25"/>
      <c r="AZ4094" s="25"/>
      <c r="BA4094" s="25"/>
      <c r="BB4094" s="25"/>
      <c r="BC4094" s="25"/>
      <c r="BD4094" s="25"/>
      <c r="BE4094" s="25"/>
      <c r="BF4094" s="25"/>
      <c r="BG4094" s="25"/>
      <c r="BH4094" s="25"/>
      <c r="BI4094" s="25"/>
      <c r="BJ4094" s="25"/>
      <c r="BK4094" s="25"/>
      <c r="BL4094" s="25"/>
      <c r="BM4094" s="25"/>
      <c r="BN4094" s="25"/>
      <c r="BO4094" s="25"/>
      <c r="BP4094" s="25"/>
      <c r="BQ4094" s="25"/>
      <c r="BR4094" s="25"/>
      <c r="BS4094" s="25"/>
      <c r="BT4094" s="25"/>
      <c r="BU4094" s="25"/>
      <c r="BV4094" s="25"/>
      <c r="BW4094" s="25"/>
      <c r="BX4094" s="25"/>
      <c r="BY4094" s="25"/>
      <c r="BZ4094" s="25"/>
      <c r="CA4094" s="25"/>
      <c r="CB4094" s="25"/>
      <c r="CC4094" s="25"/>
      <c r="CD4094" s="2" t="s">
        <v>78</v>
      </c>
      <c r="CE4094" s="2" t="s">
        <v>22470</v>
      </c>
      <c r="CF4094" s="25"/>
      <c r="CG4094" s="25"/>
      <c r="CH4094" s="25"/>
      <c r="CI4094" s="25"/>
      <c r="CJ4094" s="25"/>
    </row>
    <row r="4095" spans="1:88" x14ac:dyDescent="0.2">
      <c r="A4095" s="2" t="s">
        <v>14886</v>
      </c>
      <c r="B4095" s="2" t="s">
        <v>27136</v>
      </c>
      <c r="C4095" s="2" t="s">
        <v>10420</v>
      </c>
      <c r="D4095" s="2"/>
      <c r="E4095" s="2" t="s">
        <v>14886</v>
      </c>
      <c r="F4095" s="2" t="s">
        <v>14887</v>
      </c>
      <c r="G4095" s="2" t="s">
        <v>16617</v>
      </c>
      <c r="H4095" s="2"/>
      <c r="I4095" s="2" t="s">
        <v>61</v>
      </c>
      <c r="J4095" s="2" t="s">
        <v>61</v>
      </c>
      <c r="K4095" s="50" t="s">
        <v>61</v>
      </c>
      <c r="L4095" s="43">
        <v>2016</v>
      </c>
      <c r="M4095" s="2" t="s">
        <v>133</v>
      </c>
      <c r="N4095" s="32">
        <v>25.103200000000001</v>
      </c>
      <c r="O4095" s="32">
        <v>55.11298</v>
      </c>
      <c r="P4095" s="2" t="s">
        <v>2767</v>
      </c>
      <c r="Q4095" s="2" t="s">
        <v>65</v>
      </c>
      <c r="R4095" s="43" t="s">
        <v>16802</v>
      </c>
      <c r="S4095" s="41" t="s">
        <v>5954</v>
      </c>
      <c r="T4095" s="41" t="s">
        <v>18462</v>
      </c>
      <c r="U4095" s="2"/>
      <c r="V4095" s="2"/>
      <c r="W4095" s="41" t="s">
        <v>17589</v>
      </c>
      <c r="X4095" s="2" t="s">
        <v>1598</v>
      </c>
      <c r="Y4095" s="2" t="s">
        <v>69</v>
      </c>
      <c r="Z4095" s="5" t="s">
        <v>10423</v>
      </c>
      <c r="AA4095" s="5" t="s">
        <v>10937</v>
      </c>
      <c r="AB4095" s="5" t="s">
        <v>18091</v>
      </c>
      <c r="AC4095" s="2" t="s">
        <v>5205</v>
      </c>
      <c r="AD4095" s="2">
        <v>1038100</v>
      </c>
      <c r="AE4095" s="5">
        <v>30</v>
      </c>
      <c r="AF4095" s="25"/>
      <c r="AG4095" s="29">
        <v>3</v>
      </c>
      <c r="AH4095" s="2" t="s">
        <v>17974</v>
      </c>
      <c r="AI4095" s="2">
        <v>3</v>
      </c>
      <c r="AJ4095" s="2">
        <v>3</v>
      </c>
      <c r="AK4095" s="2"/>
      <c r="AL4095" s="2"/>
      <c r="AM4095" s="2"/>
      <c r="AN4095" s="2"/>
      <c r="AO4095" s="2"/>
      <c r="AP4095" s="25"/>
      <c r="AQ4095" s="25"/>
      <c r="AR4095" s="2"/>
      <c r="AS4095" s="2"/>
      <c r="AT4095" s="2"/>
      <c r="AU4095" s="25"/>
      <c r="AV4095" s="2"/>
      <c r="AW4095" s="2"/>
      <c r="AX4095" s="25"/>
      <c r="AY4095" s="25"/>
      <c r="AZ4095" s="25"/>
      <c r="BA4095" s="25"/>
      <c r="BB4095" s="25"/>
      <c r="BC4095" s="25"/>
      <c r="BD4095" s="25"/>
      <c r="BE4095" s="25"/>
      <c r="BF4095" s="25"/>
      <c r="BG4095" s="25"/>
      <c r="BH4095" s="25"/>
      <c r="BI4095" s="25"/>
      <c r="BJ4095" s="25"/>
      <c r="BK4095" s="25"/>
      <c r="BL4095" s="25"/>
      <c r="BM4095" s="25"/>
      <c r="BN4095" s="25"/>
      <c r="BO4095" s="25"/>
      <c r="BP4095" s="25"/>
      <c r="BQ4095" s="25"/>
      <c r="BR4095" s="25"/>
      <c r="BS4095" s="25"/>
      <c r="BT4095" s="25"/>
      <c r="BU4095" s="25"/>
      <c r="BV4095" s="25"/>
      <c r="BW4095" s="25"/>
      <c r="BX4095" s="25"/>
      <c r="BY4095" s="25"/>
      <c r="BZ4095" s="25"/>
      <c r="CA4095" s="25"/>
      <c r="CB4095" s="25"/>
      <c r="CC4095" s="25"/>
      <c r="CD4095" s="2" t="s">
        <v>78</v>
      </c>
      <c r="CE4095" s="2" t="s">
        <v>22471</v>
      </c>
      <c r="CF4095" s="25"/>
      <c r="CG4095" s="25"/>
      <c r="CH4095" s="25"/>
      <c r="CI4095" s="25"/>
      <c r="CJ4095" s="25"/>
    </row>
    <row r="4096" spans="1:88" x14ac:dyDescent="0.2">
      <c r="A4096" s="2" t="s">
        <v>14890</v>
      </c>
      <c r="B4096" s="2" t="s">
        <v>27137</v>
      </c>
      <c r="C4096" s="2" t="s">
        <v>10420</v>
      </c>
      <c r="D4096" s="2"/>
      <c r="E4096" s="2" t="s">
        <v>14890</v>
      </c>
      <c r="F4096" s="2" t="s">
        <v>14891</v>
      </c>
      <c r="G4096" s="2"/>
      <c r="H4096" s="2"/>
      <c r="I4096" s="2" t="s">
        <v>61</v>
      </c>
      <c r="J4096" s="2" t="s">
        <v>61</v>
      </c>
      <c r="K4096" s="2"/>
      <c r="L4096" s="43">
        <v>2016</v>
      </c>
      <c r="M4096" s="2" t="s">
        <v>133</v>
      </c>
      <c r="N4096" s="32">
        <v>25.13373</v>
      </c>
      <c r="O4096" s="32">
        <v>55.132930000000002</v>
      </c>
      <c r="P4096" s="2" t="s">
        <v>2767</v>
      </c>
      <c r="Q4096" s="2" t="s">
        <v>65</v>
      </c>
      <c r="R4096" s="43" t="s">
        <v>16802</v>
      </c>
      <c r="S4096" s="41" t="s">
        <v>5954</v>
      </c>
      <c r="T4096" s="41" t="s">
        <v>18462</v>
      </c>
      <c r="U4096" s="2"/>
      <c r="V4096" s="2"/>
      <c r="W4096" s="41" t="s">
        <v>144</v>
      </c>
      <c r="X4096" s="2" t="s">
        <v>1598</v>
      </c>
      <c r="Y4096" s="2" t="s">
        <v>69</v>
      </c>
      <c r="Z4096" s="5" t="s">
        <v>10423</v>
      </c>
      <c r="AA4096" s="5" t="s">
        <v>10937</v>
      </c>
      <c r="AB4096" s="5" t="s">
        <v>18091</v>
      </c>
      <c r="AC4096" s="2" t="s">
        <v>3591</v>
      </c>
      <c r="AD4096" s="2">
        <v>1038100</v>
      </c>
      <c r="AE4096" s="5">
        <v>30</v>
      </c>
      <c r="AF4096" s="25"/>
      <c r="AG4096" s="29"/>
      <c r="AH4096" s="2" t="s">
        <v>3591</v>
      </c>
      <c r="AI4096" s="2">
        <v>3</v>
      </c>
      <c r="AJ4096" s="2" t="s">
        <v>3591</v>
      </c>
      <c r="AK4096" s="2"/>
      <c r="AL4096" s="2"/>
      <c r="AM4096" s="2"/>
      <c r="AN4096" s="2"/>
      <c r="AO4096" s="2"/>
      <c r="AP4096" s="25"/>
      <c r="AQ4096" s="25"/>
      <c r="AR4096" s="2"/>
      <c r="AS4096" s="2"/>
      <c r="AT4096" s="2"/>
      <c r="AU4096" s="25"/>
      <c r="AV4096" s="2"/>
      <c r="AW4096" s="2"/>
      <c r="AX4096" s="25"/>
      <c r="AY4096" s="25"/>
      <c r="AZ4096" s="25"/>
      <c r="BA4096" s="25"/>
      <c r="BB4096" s="25"/>
      <c r="BC4096" s="25"/>
      <c r="BD4096" s="25"/>
      <c r="BE4096" s="25"/>
      <c r="BF4096" s="25"/>
      <c r="BG4096" s="25"/>
      <c r="BH4096" s="25"/>
      <c r="BI4096" s="25"/>
      <c r="BJ4096" s="25"/>
      <c r="BK4096" s="25"/>
      <c r="BL4096" s="25"/>
      <c r="BM4096" s="25"/>
      <c r="BN4096" s="25"/>
      <c r="BO4096" s="25"/>
      <c r="BP4096" s="25"/>
      <c r="BQ4096" s="25"/>
      <c r="BR4096" s="25"/>
      <c r="BS4096" s="25"/>
      <c r="BT4096" s="25"/>
      <c r="BU4096" s="25"/>
      <c r="BV4096" s="25"/>
      <c r="BW4096" s="25"/>
      <c r="BX4096" s="25"/>
      <c r="BY4096" s="25"/>
      <c r="BZ4096" s="25"/>
      <c r="CA4096" s="25"/>
      <c r="CB4096" s="25"/>
      <c r="CC4096" s="25"/>
      <c r="CD4096" s="2" t="s">
        <v>78</v>
      </c>
      <c r="CE4096" s="2" t="s">
        <v>22472</v>
      </c>
      <c r="CF4096" s="25"/>
      <c r="CG4096" s="25"/>
      <c r="CH4096" s="25"/>
      <c r="CI4096" s="25"/>
      <c r="CJ4096" s="25"/>
    </row>
    <row r="4097" spans="1:88" x14ac:dyDescent="0.2">
      <c r="A4097" s="2" t="s">
        <v>14892</v>
      </c>
      <c r="B4097" s="2" t="s">
        <v>27138</v>
      </c>
      <c r="C4097" s="2" t="s">
        <v>10420</v>
      </c>
      <c r="D4097" s="2"/>
      <c r="E4097" s="2" t="s">
        <v>14892</v>
      </c>
      <c r="F4097" s="2" t="s">
        <v>14893</v>
      </c>
      <c r="G4097" s="2" t="s">
        <v>14894</v>
      </c>
      <c r="H4097" s="2"/>
      <c r="I4097" s="2" t="s">
        <v>61</v>
      </c>
      <c r="J4097" s="2" t="s">
        <v>61</v>
      </c>
      <c r="K4097" s="50" t="s">
        <v>61</v>
      </c>
      <c r="L4097" s="43">
        <v>2014</v>
      </c>
      <c r="M4097" s="2" t="s">
        <v>133</v>
      </c>
      <c r="N4097" s="32">
        <v>25.098130000000001</v>
      </c>
      <c r="O4097" s="32">
        <v>55.156269999999999</v>
      </c>
      <c r="P4097" s="2" t="s">
        <v>2767</v>
      </c>
      <c r="Q4097" s="2" t="s">
        <v>65</v>
      </c>
      <c r="R4097" s="43" t="s">
        <v>18854</v>
      </c>
      <c r="S4097" s="41" t="s">
        <v>272</v>
      </c>
      <c r="T4097" s="41" t="s">
        <v>18461</v>
      </c>
      <c r="U4097" s="2"/>
      <c r="V4097" s="2"/>
      <c r="W4097" s="41" t="s">
        <v>17589</v>
      </c>
      <c r="X4097" s="2" t="s">
        <v>1598</v>
      </c>
      <c r="Y4097" s="2" t="s">
        <v>76</v>
      </c>
      <c r="Z4097" s="5" t="s">
        <v>10423</v>
      </c>
      <c r="AA4097" s="5" t="s">
        <v>16910</v>
      </c>
      <c r="AB4097" s="5" t="s">
        <v>16317</v>
      </c>
      <c r="AC4097" s="2" t="s">
        <v>5205</v>
      </c>
      <c r="AD4097" s="2">
        <v>1038200</v>
      </c>
      <c r="AE4097" s="5">
        <v>18.5</v>
      </c>
      <c r="AF4097" s="25"/>
      <c r="AG4097" s="29">
        <v>3</v>
      </c>
      <c r="AH4097" s="2" t="s">
        <v>17974</v>
      </c>
      <c r="AI4097" s="2">
        <v>4</v>
      </c>
      <c r="AJ4097" s="2">
        <v>3</v>
      </c>
      <c r="AK4097" s="2"/>
      <c r="AL4097" s="2"/>
      <c r="AM4097" s="2"/>
      <c r="AN4097" s="2"/>
      <c r="AO4097" s="2"/>
      <c r="AP4097" s="25"/>
      <c r="AQ4097" s="25"/>
      <c r="AR4097" s="2"/>
      <c r="AS4097" s="2"/>
      <c r="AT4097" s="2"/>
      <c r="AU4097" s="25"/>
      <c r="AV4097" s="2"/>
      <c r="AW4097" s="2"/>
      <c r="AX4097" s="25"/>
      <c r="AY4097" s="25"/>
      <c r="AZ4097" s="25"/>
      <c r="BA4097" s="25"/>
      <c r="BB4097" s="25"/>
      <c r="BC4097" s="25"/>
      <c r="BD4097" s="25"/>
      <c r="BE4097" s="25"/>
      <c r="BF4097" s="25"/>
      <c r="BG4097" s="25"/>
      <c r="BH4097" s="25"/>
      <c r="BI4097" s="25"/>
      <c r="BJ4097" s="25"/>
      <c r="BK4097" s="25"/>
      <c r="BL4097" s="25"/>
      <c r="BM4097" s="25"/>
      <c r="BN4097" s="25"/>
      <c r="BO4097" s="25"/>
      <c r="BP4097" s="25"/>
      <c r="BQ4097" s="25"/>
      <c r="BR4097" s="25"/>
      <c r="BS4097" s="25"/>
      <c r="BT4097" s="25"/>
      <c r="BU4097" s="25"/>
      <c r="BV4097" s="25"/>
      <c r="BW4097" s="25"/>
      <c r="BX4097" s="25"/>
      <c r="BY4097" s="25"/>
      <c r="BZ4097" s="25"/>
      <c r="CA4097" s="25"/>
      <c r="CB4097" s="25"/>
      <c r="CC4097" s="25"/>
      <c r="CD4097" s="2" t="s">
        <v>78</v>
      </c>
      <c r="CE4097" s="2" t="s">
        <v>22473</v>
      </c>
      <c r="CF4097" s="25"/>
      <c r="CG4097" s="25"/>
      <c r="CH4097" s="25"/>
      <c r="CI4097" s="25"/>
      <c r="CJ4097" s="25"/>
    </row>
    <row r="4098" spans="1:88" x14ac:dyDescent="0.2">
      <c r="A4098" s="2" t="s">
        <v>14895</v>
      </c>
      <c r="B4098" s="2" t="s">
        <v>27139</v>
      </c>
      <c r="C4098" s="2" t="s">
        <v>10420</v>
      </c>
      <c r="D4098" s="2"/>
      <c r="E4098" s="2" t="s">
        <v>14895</v>
      </c>
      <c r="F4098" s="2" t="s">
        <v>14896</v>
      </c>
      <c r="G4098" s="2" t="s">
        <v>14897</v>
      </c>
      <c r="H4098" s="2"/>
      <c r="I4098" s="2" t="s">
        <v>61</v>
      </c>
      <c r="J4098" s="2" t="s">
        <v>61</v>
      </c>
      <c r="K4098" s="50" t="s">
        <v>61</v>
      </c>
      <c r="L4098" s="43">
        <v>2016</v>
      </c>
      <c r="M4098" s="2" t="s">
        <v>133</v>
      </c>
      <c r="N4098" s="32">
        <v>25.113140000000001</v>
      </c>
      <c r="O4098" s="32">
        <v>55.219380000000001</v>
      </c>
      <c r="P4098" s="2" t="s">
        <v>2767</v>
      </c>
      <c r="Q4098" s="2" t="s">
        <v>65</v>
      </c>
      <c r="R4098" s="43" t="s">
        <v>16802</v>
      </c>
      <c r="S4098" s="41" t="s">
        <v>4851</v>
      </c>
      <c r="T4098" s="41" t="s">
        <v>18462</v>
      </c>
      <c r="U4098" s="2"/>
      <c r="V4098" s="2"/>
      <c r="W4098" s="41" t="s">
        <v>17589</v>
      </c>
      <c r="X4098" s="2" t="s">
        <v>1598</v>
      </c>
      <c r="Y4098" s="2" t="s">
        <v>102</v>
      </c>
      <c r="Z4098" s="5" t="s">
        <v>20</v>
      </c>
      <c r="AA4098" s="5" t="s">
        <v>16910</v>
      </c>
      <c r="AB4098" s="5" t="s">
        <v>16318</v>
      </c>
      <c r="AC4098" s="2" t="s">
        <v>5205</v>
      </c>
      <c r="AD4098" s="2">
        <v>1036900</v>
      </c>
      <c r="AE4098" s="5">
        <v>30</v>
      </c>
      <c r="AF4098" s="25"/>
      <c r="AG4098" s="29">
        <v>3</v>
      </c>
      <c r="AH4098" s="2" t="s">
        <v>17974</v>
      </c>
      <c r="AI4098" s="2">
        <v>3</v>
      </c>
      <c r="AJ4098" s="2">
        <v>3</v>
      </c>
      <c r="AK4098" s="2"/>
      <c r="AL4098" s="2"/>
      <c r="AM4098" s="2"/>
      <c r="AN4098" s="2"/>
      <c r="AO4098" s="2"/>
      <c r="AP4098" s="25"/>
      <c r="AQ4098" s="25"/>
      <c r="AR4098" s="2"/>
      <c r="AS4098" s="2"/>
      <c r="AT4098" s="2"/>
      <c r="AU4098" s="25"/>
      <c r="AV4098" s="2"/>
      <c r="AW4098" s="2"/>
      <c r="AX4098" s="25"/>
      <c r="AY4098" s="25"/>
      <c r="AZ4098" s="25"/>
      <c r="BA4098" s="25"/>
      <c r="BB4098" s="25"/>
      <c r="BC4098" s="25"/>
      <c r="BD4098" s="25"/>
      <c r="BE4098" s="25"/>
      <c r="BF4098" s="25"/>
      <c r="BG4098" s="25"/>
      <c r="BH4098" s="25"/>
      <c r="BI4098" s="25"/>
      <c r="BJ4098" s="25"/>
      <c r="BK4098" s="25"/>
      <c r="BL4098" s="25"/>
      <c r="BM4098" s="25"/>
      <c r="BN4098" s="25"/>
      <c r="BO4098" s="25"/>
      <c r="BP4098" s="25"/>
      <c r="BQ4098" s="25"/>
      <c r="BR4098" s="25"/>
      <c r="BS4098" s="25"/>
      <c r="BT4098" s="25"/>
      <c r="BU4098" s="25"/>
      <c r="BV4098" s="25"/>
      <c r="BW4098" s="25"/>
      <c r="BX4098" s="25"/>
      <c r="BY4098" s="25"/>
      <c r="BZ4098" s="25"/>
      <c r="CA4098" s="25"/>
      <c r="CB4098" s="25"/>
      <c r="CC4098" s="25"/>
      <c r="CD4098" s="2" t="s">
        <v>78</v>
      </c>
      <c r="CE4098" s="2" t="s">
        <v>22474</v>
      </c>
      <c r="CF4098" s="25"/>
      <c r="CG4098" s="25"/>
      <c r="CH4098" s="25"/>
      <c r="CI4098" s="25"/>
      <c r="CJ4098" s="25"/>
    </row>
    <row r="4099" spans="1:88" x14ac:dyDescent="0.2">
      <c r="A4099" s="2" t="s">
        <v>14898</v>
      </c>
      <c r="B4099" s="2" t="s">
        <v>27140</v>
      </c>
      <c r="C4099" s="2" t="s">
        <v>10420</v>
      </c>
      <c r="D4099" s="2"/>
      <c r="E4099" s="2" t="s">
        <v>14898</v>
      </c>
      <c r="F4099" s="2" t="s">
        <v>14899</v>
      </c>
      <c r="G4099" s="2" t="s">
        <v>14900</v>
      </c>
      <c r="H4099" s="2"/>
      <c r="I4099" s="2" t="s">
        <v>61</v>
      </c>
      <c r="J4099" s="2" t="s">
        <v>61</v>
      </c>
      <c r="K4099" s="50" t="s">
        <v>61</v>
      </c>
      <c r="L4099" s="43">
        <v>2010</v>
      </c>
      <c r="M4099" s="2" t="s">
        <v>133</v>
      </c>
      <c r="N4099" s="32">
        <v>25.263780000000001</v>
      </c>
      <c r="O4099" s="32">
        <v>55.292099999999998</v>
      </c>
      <c r="P4099" s="2" t="s">
        <v>2767</v>
      </c>
      <c r="Q4099" s="2" t="s">
        <v>65</v>
      </c>
      <c r="R4099" s="43" t="s">
        <v>18854</v>
      </c>
      <c r="S4099" s="41" t="s">
        <v>10732</v>
      </c>
      <c r="T4099" s="41" t="s">
        <v>18461</v>
      </c>
      <c r="U4099" s="2"/>
      <c r="V4099" s="2"/>
      <c r="W4099" s="41" t="s">
        <v>17589</v>
      </c>
      <c r="X4099" s="2" t="s">
        <v>1598</v>
      </c>
      <c r="Y4099" s="2" t="s">
        <v>102</v>
      </c>
      <c r="Z4099" s="5" t="s">
        <v>20</v>
      </c>
      <c r="AA4099" s="5" t="s">
        <v>16910</v>
      </c>
      <c r="AB4099" s="5" t="s">
        <v>16316</v>
      </c>
      <c r="AC4099" s="2" t="s">
        <v>5205</v>
      </c>
      <c r="AD4099" s="2">
        <v>1031200</v>
      </c>
      <c r="AE4099" s="5">
        <v>16</v>
      </c>
      <c r="AF4099" s="25"/>
      <c r="AG4099" s="29">
        <v>3</v>
      </c>
      <c r="AH4099" s="2" t="s">
        <v>17974</v>
      </c>
      <c r="AI4099" s="2">
        <v>3</v>
      </c>
      <c r="AJ4099" s="2">
        <v>3</v>
      </c>
      <c r="AK4099" s="2"/>
      <c r="AL4099" s="2"/>
      <c r="AM4099" s="2"/>
      <c r="AN4099" s="2"/>
      <c r="AO4099" s="2"/>
      <c r="AP4099" s="25"/>
      <c r="AQ4099" s="25"/>
      <c r="AR4099" s="2"/>
      <c r="AS4099" s="2"/>
      <c r="AT4099" s="2"/>
      <c r="AU4099" s="25"/>
      <c r="AV4099" s="2"/>
      <c r="AW4099" s="2"/>
      <c r="AX4099" s="25"/>
      <c r="AY4099" s="25"/>
      <c r="AZ4099" s="25"/>
      <c r="BA4099" s="25"/>
      <c r="BB4099" s="25"/>
      <c r="BC4099" s="25"/>
      <c r="BD4099" s="25"/>
      <c r="BE4099" s="25"/>
      <c r="BF4099" s="25"/>
      <c r="BG4099" s="25"/>
      <c r="BH4099" s="25"/>
      <c r="BI4099" s="25"/>
      <c r="BJ4099" s="25"/>
      <c r="BK4099" s="25"/>
      <c r="BL4099" s="25"/>
      <c r="BM4099" s="25"/>
      <c r="BN4099" s="25"/>
      <c r="BO4099" s="25"/>
      <c r="BP4099" s="25"/>
      <c r="BQ4099" s="25"/>
      <c r="BR4099" s="25"/>
      <c r="BS4099" s="25"/>
      <c r="BT4099" s="25"/>
      <c r="BU4099" s="25"/>
      <c r="BV4099" s="25"/>
      <c r="BW4099" s="25"/>
      <c r="BX4099" s="25"/>
      <c r="BY4099" s="25"/>
      <c r="BZ4099" s="25"/>
      <c r="CA4099" s="25"/>
      <c r="CB4099" s="25"/>
      <c r="CC4099" s="25"/>
      <c r="CD4099" s="2" t="s">
        <v>78</v>
      </c>
      <c r="CE4099" s="2" t="s">
        <v>22475</v>
      </c>
      <c r="CF4099" s="25"/>
      <c r="CG4099" s="25"/>
      <c r="CH4099" s="25"/>
      <c r="CI4099" s="25"/>
      <c r="CJ4099" s="25"/>
    </row>
    <row r="4100" spans="1:88" x14ac:dyDescent="0.2">
      <c r="A4100" s="2" t="s">
        <v>14901</v>
      </c>
      <c r="B4100" s="2" t="s">
        <v>27141</v>
      </c>
      <c r="C4100" s="2" t="s">
        <v>10420</v>
      </c>
      <c r="D4100" s="2"/>
      <c r="E4100" s="2" t="s">
        <v>14901</v>
      </c>
      <c r="F4100" s="2" t="s">
        <v>14902</v>
      </c>
      <c r="G4100" s="2" t="s">
        <v>14903</v>
      </c>
      <c r="H4100" s="2"/>
      <c r="I4100" s="2" t="s">
        <v>61</v>
      </c>
      <c r="J4100" s="2" t="s">
        <v>61</v>
      </c>
      <c r="K4100" s="50" t="s">
        <v>61</v>
      </c>
      <c r="L4100" s="43">
        <v>2015</v>
      </c>
      <c r="M4100" s="2" t="s">
        <v>133</v>
      </c>
      <c r="N4100" s="32">
        <v>25.160499999999999</v>
      </c>
      <c r="O4100" s="32">
        <v>55.403770000000002</v>
      </c>
      <c r="P4100" s="2" t="s">
        <v>2767</v>
      </c>
      <c r="Q4100" s="2" t="s">
        <v>65</v>
      </c>
      <c r="R4100" s="43" t="s">
        <v>18854</v>
      </c>
      <c r="S4100" s="41" t="s">
        <v>272</v>
      </c>
      <c r="T4100" s="41" t="s">
        <v>18461</v>
      </c>
      <c r="U4100" s="2"/>
      <c r="V4100" s="2"/>
      <c r="W4100" s="41" t="s">
        <v>17589</v>
      </c>
      <c r="X4100" s="2" t="s">
        <v>1598</v>
      </c>
      <c r="Y4100" s="2" t="s">
        <v>102</v>
      </c>
      <c r="Z4100" s="5" t="s">
        <v>10423</v>
      </c>
      <c r="AA4100" s="5" t="s">
        <v>16910</v>
      </c>
      <c r="AB4100" s="5" t="s">
        <v>16316</v>
      </c>
      <c r="AC4100" s="2" t="s">
        <v>5205</v>
      </c>
      <c r="AD4100" s="2">
        <v>1062100</v>
      </c>
      <c r="AE4100" s="5">
        <v>22.8</v>
      </c>
      <c r="AF4100" s="25"/>
      <c r="AG4100" s="29">
        <v>3</v>
      </c>
      <c r="AH4100" s="2" t="s">
        <v>17974</v>
      </c>
      <c r="AI4100" s="2">
        <v>3</v>
      </c>
      <c r="AJ4100" s="2">
        <v>3</v>
      </c>
      <c r="AK4100" s="2"/>
      <c r="AL4100" s="2"/>
      <c r="AM4100" s="2"/>
      <c r="AN4100" s="2"/>
      <c r="AO4100" s="2"/>
      <c r="AP4100" s="25"/>
      <c r="AQ4100" s="25"/>
      <c r="AR4100" s="2"/>
      <c r="AS4100" s="2"/>
      <c r="AT4100" s="2"/>
      <c r="AU4100" s="25"/>
      <c r="AV4100" s="2"/>
      <c r="AW4100" s="2"/>
      <c r="AX4100" s="25"/>
      <c r="AY4100" s="25"/>
      <c r="AZ4100" s="25"/>
      <c r="BA4100" s="25"/>
      <c r="BB4100" s="25"/>
      <c r="BC4100" s="25"/>
      <c r="BD4100" s="25"/>
      <c r="BE4100" s="25"/>
      <c r="BF4100" s="25"/>
      <c r="BG4100" s="25"/>
      <c r="BH4100" s="25"/>
      <c r="BI4100" s="25"/>
      <c r="BJ4100" s="25"/>
      <c r="BK4100" s="25"/>
      <c r="BL4100" s="25"/>
      <c r="BM4100" s="25"/>
      <c r="BN4100" s="25"/>
      <c r="BO4100" s="25"/>
      <c r="BP4100" s="25"/>
      <c r="BQ4100" s="25"/>
      <c r="BR4100" s="25"/>
      <c r="BS4100" s="25"/>
      <c r="BT4100" s="25"/>
      <c r="BU4100" s="25"/>
      <c r="BV4100" s="25"/>
      <c r="BW4100" s="25"/>
      <c r="BX4100" s="25"/>
      <c r="BY4100" s="25"/>
      <c r="BZ4100" s="25"/>
      <c r="CA4100" s="25"/>
      <c r="CB4100" s="25"/>
      <c r="CC4100" s="25"/>
      <c r="CD4100" s="2" t="s">
        <v>78</v>
      </c>
      <c r="CE4100" s="2" t="s">
        <v>22476</v>
      </c>
      <c r="CF4100" s="25"/>
      <c r="CG4100" s="25"/>
      <c r="CH4100" s="25"/>
      <c r="CI4100" s="25"/>
      <c r="CJ4100" s="25"/>
    </row>
    <row r="4101" spans="1:88" x14ac:dyDescent="0.2">
      <c r="A4101" s="2" t="s">
        <v>14904</v>
      </c>
      <c r="B4101" s="2" t="s">
        <v>27142</v>
      </c>
      <c r="C4101" s="2" t="s">
        <v>10420</v>
      </c>
      <c r="D4101" s="2"/>
      <c r="E4101" s="2" t="s">
        <v>14904</v>
      </c>
      <c r="F4101" s="2" t="s">
        <v>14905</v>
      </c>
      <c r="G4101" s="2" t="s">
        <v>14906</v>
      </c>
      <c r="H4101" s="2"/>
      <c r="I4101" s="2" t="s">
        <v>61</v>
      </c>
      <c r="J4101" s="2" t="s">
        <v>61</v>
      </c>
      <c r="K4101" s="50" t="s">
        <v>61</v>
      </c>
      <c r="L4101" s="43">
        <v>2019</v>
      </c>
      <c r="M4101" s="2" t="s">
        <v>133</v>
      </c>
      <c r="N4101" s="32">
        <v>25.236999999999998</v>
      </c>
      <c r="O4101" s="32">
        <v>55.414099999999998</v>
      </c>
      <c r="P4101" s="2" t="s">
        <v>2767</v>
      </c>
      <c r="Q4101" s="2" t="s">
        <v>65</v>
      </c>
      <c r="R4101" s="43" t="s">
        <v>18854</v>
      </c>
      <c r="S4101" s="41" t="s">
        <v>272</v>
      </c>
      <c r="T4101" s="41" t="s">
        <v>18461</v>
      </c>
      <c r="U4101" s="2"/>
      <c r="V4101" s="2"/>
      <c r="W4101" s="41" t="s">
        <v>17589</v>
      </c>
      <c r="X4101" s="2" t="s">
        <v>1598</v>
      </c>
      <c r="Y4101" s="2" t="s">
        <v>102</v>
      </c>
      <c r="Z4101" s="5" t="s">
        <v>10423</v>
      </c>
      <c r="AA4101" s="5" t="s">
        <v>16910</v>
      </c>
      <c r="AB4101" s="5" t="s">
        <v>16316</v>
      </c>
      <c r="AC4101" s="2" t="s">
        <v>5205</v>
      </c>
      <c r="AD4101" s="2">
        <v>1026100</v>
      </c>
      <c r="AE4101" s="5">
        <v>33</v>
      </c>
      <c r="AF4101" s="25"/>
      <c r="AG4101" s="29">
        <v>3</v>
      </c>
      <c r="AH4101" s="2" t="s">
        <v>17974</v>
      </c>
      <c r="AI4101" s="2">
        <v>3</v>
      </c>
      <c r="AJ4101" s="2">
        <v>3</v>
      </c>
      <c r="AK4101" s="2"/>
      <c r="AL4101" s="2"/>
      <c r="AM4101" s="2"/>
      <c r="AN4101" s="2"/>
      <c r="AO4101" s="2"/>
      <c r="AP4101" s="25"/>
      <c r="AQ4101" s="25"/>
      <c r="AR4101" s="2"/>
      <c r="AS4101" s="2"/>
      <c r="AT4101" s="2"/>
      <c r="AU4101" s="25"/>
      <c r="AV4101" s="2"/>
      <c r="AW4101" s="2"/>
      <c r="AX4101" s="25"/>
      <c r="AY4101" s="25"/>
      <c r="AZ4101" s="25"/>
      <c r="BA4101" s="25"/>
      <c r="BB4101" s="25"/>
      <c r="BC4101" s="25"/>
      <c r="BD4101" s="25"/>
      <c r="BE4101" s="25"/>
      <c r="BF4101" s="25"/>
      <c r="BG4101" s="25"/>
      <c r="BH4101" s="25"/>
      <c r="BI4101" s="25"/>
      <c r="BJ4101" s="25"/>
      <c r="BK4101" s="25"/>
      <c r="BL4101" s="25"/>
      <c r="BM4101" s="25"/>
      <c r="BN4101" s="25"/>
      <c r="BO4101" s="25"/>
      <c r="BP4101" s="25"/>
      <c r="BQ4101" s="25"/>
      <c r="BR4101" s="25"/>
      <c r="BS4101" s="25"/>
      <c r="BT4101" s="25"/>
      <c r="BU4101" s="25"/>
      <c r="BV4101" s="25"/>
      <c r="BW4101" s="25"/>
      <c r="BX4101" s="25"/>
      <c r="BY4101" s="25"/>
      <c r="BZ4101" s="25"/>
      <c r="CA4101" s="25"/>
      <c r="CB4101" s="25"/>
      <c r="CC4101" s="25"/>
      <c r="CD4101" s="2" t="s">
        <v>78</v>
      </c>
      <c r="CE4101" s="2" t="s">
        <v>22477</v>
      </c>
      <c r="CF4101" s="25"/>
      <c r="CG4101" s="25"/>
      <c r="CH4101" s="25"/>
      <c r="CI4101" s="25"/>
      <c r="CJ4101" s="25"/>
    </row>
    <row r="4102" spans="1:88" x14ac:dyDescent="0.2">
      <c r="A4102" s="2" t="s">
        <v>14907</v>
      </c>
      <c r="B4102" s="2" t="s">
        <v>27143</v>
      </c>
      <c r="C4102" s="2" t="s">
        <v>10420</v>
      </c>
      <c r="D4102" s="2"/>
      <c r="E4102" s="2" t="s">
        <v>14907</v>
      </c>
      <c r="F4102" s="2" t="s">
        <v>14908</v>
      </c>
      <c r="G4102" s="2" t="s">
        <v>14909</v>
      </c>
      <c r="H4102" s="2"/>
      <c r="I4102" s="2" t="s">
        <v>61</v>
      </c>
      <c r="J4102" s="2" t="s">
        <v>61</v>
      </c>
      <c r="K4102" s="50" t="s">
        <v>61</v>
      </c>
      <c r="L4102" s="43">
        <v>2017</v>
      </c>
      <c r="M4102" s="2" t="s">
        <v>133</v>
      </c>
      <c r="N4102" s="32">
        <v>25.041869999999999</v>
      </c>
      <c r="O4102" s="32">
        <v>55.183480000000003</v>
      </c>
      <c r="P4102" s="2" t="s">
        <v>2767</v>
      </c>
      <c r="Q4102" s="2" t="s">
        <v>65</v>
      </c>
      <c r="R4102" s="43" t="s">
        <v>16802</v>
      </c>
      <c r="S4102" s="41" t="s">
        <v>4851</v>
      </c>
      <c r="T4102" s="41" t="s">
        <v>18462</v>
      </c>
      <c r="U4102" s="2"/>
      <c r="V4102" s="2"/>
      <c r="W4102" s="41" t="s">
        <v>17589</v>
      </c>
      <c r="X4102" s="2" t="s">
        <v>1598</v>
      </c>
      <c r="Y4102" s="2" t="s">
        <v>76</v>
      </c>
      <c r="Z4102" s="5" t="s">
        <v>10423</v>
      </c>
      <c r="AA4102" s="5" t="s">
        <v>16910</v>
      </c>
      <c r="AB4102" s="5" t="s">
        <v>16317</v>
      </c>
      <c r="AC4102" s="2" t="s">
        <v>5205</v>
      </c>
      <c r="AD4102" s="2">
        <v>1068400</v>
      </c>
      <c r="AE4102" s="5">
        <v>25</v>
      </c>
      <c r="AF4102" s="25"/>
      <c r="AG4102" s="29">
        <v>3</v>
      </c>
      <c r="AH4102" s="2" t="s">
        <v>17974</v>
      </c>
      <c r="AI4102" s="2">
        <v>3</v>
      </c>
      <c r="AJ4102" s="2">
        <v>3</v>
      </c>
      <c r="AK4102" s="2"/>
      <c r="AL4102" s="2"/>
      <c r="AM4102" s="2"/>
      <c r="AN4102" s="2"/>
      <c r="AO4102" s="2"/>
      <c r="AP4102" s="25"/>
      <c r="AQ4102" s="25"/>
      <c r="AR4102" s="2"/>
      <c r="AS4102" s="2"/>
      <c r="AT4102" s="2"/>
      <c r="AU4102" s="25"/>
      <c r="AV4102" s="2"/>
      <c r="AW4102" s="2"/>
      <c r="AX4102" s="25"/>
      <c r="AY4102" s="25"/>
      <c r="AZ4102" s="25"/>
      <c r="BA4102" s="25"/>
      <c r="BB4102" s="25"/>
      <c r="BC4102" s="25"/>
      <c r="BD4102" s="25"/>
      <c r="BE4102" s="25"/>
      <c r="BF4102" s="25"/>
      <c r="BG4102" s="25"/>
      <c r="BH4102" s="25"/>
      <c r="BI4102" s="25"/>
      <c r="BJ4102" s="25"/>
      <c r="BK4102" s="25"/>
      <c r="BL4102" s="25"/>
      <c r="BM4102" s="25"/>
      <c r="BN4102" s="25"/>
      <c r="BO4102" s="25"/>
      <c r="BP4102" s="25"/>
      <c r="BQ4102" s="25"/>
      <c r="BR4102" s="25"/>
      <c r="BS4102" s="25"/>
      <c r="BT4102" s="25"/>
      <c r="BU4102" s="25"/>
      <c r="BV4102" s="25"/>
      <c r="BW4102" s="25"/>
      <c r="BX4102" s="25"/>
      <c r="BY4102" s="25"/>
      <c r="BZ4102" s="25"/>
      <c r="CA4102" s="25"/>
      <c r="CB4102" s="25"/>
      <c r="CC4102" s="25"/>
      <c r="CD4102" s="2" t="s">
        <v>78</v>
      </c>
      <c r="CE4102" s="2" t="s">
        <v>22478</v>
      </c>
      <c r="CF4102" s="25"/>
      <c r="CG4102" s="25"/>
      <c r="CH4102" s="25"/>
      <c r="CI4102" s="25"/>
      <c r="CJ4102" s="25"/>
    </row>
    <row r="4103" spans="1:88" x14ac:dyDescent="0.2">
      <c r="A4103" s="2" t="s">
        <v>14910</v>
      </c>
      <c r="B4103" s="2" t="s">
        <v>27144</v>
      </c>
      <c r="C4103" s="2" t="s">
        <v>10420</v>
      </c>
      <c r="D4103" s="2"/>
      <c r="E4103" s="2" t="s">
        <v>14910</v>
      </c>
      <c r="F4103" s="2" t="s">
        <v>14911</v>
      </c>
      <c r="G4103" s="2" t="s">
        <v>14912</v>
      </c>
      <c r="H4103" s="2"/>
      <c r="I4103" s="2" t="s">
        <v>61</v>
      </c>
      <c r="J4103" s="2" t="s">
        <v>61</v>
      </c>
      <c r="K4103" s="50" t="s">
        <v>61</v>
      </c>
      <c r="L4103" s="43">
        <v>2018</v>
      </c>
      <c r="M4103" s="2" t="s">
        <v>133</v>
      </c>
      <c r="N4103" s="32">
        <v>25.063459999999999</v>
      </c>
      <c r="O4103" s="32">
        <v>55.248399999999997</v>
      </c>
      <c r="P4103" s="2" t="s">
        <v>2767</v>
      </c>
      <c r="Q4103" s="2" t="s">
        <v>65</v>
      </c>
      <c r="R4103" s="43" t="s">
        <v>18854</v>
      </c>
      <c r="S4103" s="41" t="s">
        <v>272</v>
      </c>
      <c r="T4103" s="41" t="s">
        <v>18461</v>
      </c>
      <c r="U4103" s="2"/>
      <c r="V4103" s="2"/>
      <c r="W4103" s="41" t="s">
        <v>17589</v>
      </c>
      <c r="X4103" s="2" t="s">
        <v>1598</v>
      </c>
      <c r="Y4103" s="2" t="s">
        <v>102</v>
      </c>
      <c r="Z4103" s="5" t="s">
        <v>10423</v>
      </c>
      <c r="AA4103" s="5" t="s">
        <v>16910</v>
      </c>
      <c r="AB4103" s="5" t="s">
        <v>16316</v>
      </c>
      <c r="AC4103" s="2" t="s">
        <v>5205</v>
      </c>
      <c r="AD4103" s="2">
        <v>1067300</v>
      </c>
      <c r="AE4103" s="5">
        <v>28</v>
      </c>
      <c r="AF4103" s="25"/>
      <c r="AG4103" s="29">
        <v>3</v>
      </c>
      <c r="AH4103" s="2" t="s">
        <v>17974</v>
      </c>
      <c r="AI4103" s="2">
        <v>3</v>
      </c>
      <c r="AJ4103" s="2">
        <v>3</v>
      </c>
      <c r="AK4103" s="2"/>
      <c r="AL4103" s="2"/>
      <c r="AM4103" s="2"/>
      <c r="AN4103" s="2"/>
      <c r="AO4103" s="2"/>
      <c r="AP4103" s="25"/>
      <c r="AQ4103" s="25"/>
      <c r="AR4103" s="2"/>
      <c r="AS4103" s="2"/>
      <c r="AT4103" s="2"/>
      <c r="AU4103" s="25"/>
      <c r="AV4103" s="2"/>
      <c r="AW4103" s="2"/>
      <c r="AX4103" s="25"/>
      <c r="AY4103" s="25"/>
      <c r="AZ4103" s="25"/>
      <c r="BA4103" s="25"/>
      <c r="BB4103" s="25"/>
      <c r="BC4103" s="25"/>
      <c r="BD4103" s="25"/>
      <c r="BE4103" s="25"/>
      <c r="BF4103" s="25"/>
      <c r="BG4103" s="25"/>
      <c r="BH4103" s="25"/>
      <c r="BI4103" s="25"/>
      <c r="BJ4103" s="25"/>
      <c r="BK4103" s="25"/>
      <c r="BL4103" s="25"/>
      <c r="BM4103" s="25"/>
      <c r="BN4103" s="25"/>
      <c r="BO4103" s="25"/>
      <c r="BP4103" s="25"/>
      <c r="BQ4103" s="25"/>
      <c r="BR4103" s="25"/>
      <c r="BS4103" s="25"/>
      <c r="BT4103" s="25"/>
      <c r="BU4103" s="25"/>
      <c r="BV4103" s="25"/>
      <c r="BW4103" s="25"/>
      <c r="BX4103" s="25"/>
      <c r="BY4103" s="25"/>
      <c r="BZ4103" s="25"/>
      <c r="CA4103" s="25"/>
      <c r="CB4103" s="25"/>
      <c r="CC4103" s="25"/>
      <c r="CD4103" s="2" t="s">
        <v>78</v>
      </c>
      <c r="CE4103" s="2" t="s">
        <v>22479</v>
      </c>
      <c r="CF4103" s="25"/>
      <c r="CG4103" s="25"/>
      <c r="CH4103" s="25"/>
      <c r="CI4103" s="25"/>
      <c r="CJ4103" s="25"/>
    </row>
    <row r="4104" spans="1:88" x14ac:dyDescent="0.2">
      <c r="A4104" s="2" t="s">
        <v>14913</v>
      </c>
      <c r="B4104" s="2" t="s">
        <v>27145</v>
      </c>
      <c r="C4104" s="2" t="s">
        <v>10420</v>
      </c>
      <c r="D4104" s="2"/>
      <c r="E4104" s="2" t="s">
        <v>14913</v>
      </c>
      <c r="F4104" s="2" t="s">
        <v>14914</v>
      </c>
      <c r="G4104" s="2" t="s">
        <v>14915</v>
      </c>
      <c r="H4104" s="2"/>
      <c r="I4104" s="2" t="s">
        <v>61</v>
      </c>
      <c r="J4104" s="2" t="s">
        <v>61</v>
      </c>
      <c r="K4104" s="50" t="s">
        <v>61</v>
      </c>
      <c r="L4104" s="43">
        <v>2014</v>
      </c>
      <c r="M4104" s="2" t="s">
        <v>133</v>
      </c>
      <c r="N4104" s="32">
        <v>25.254439999999999</v>
      </c>
      <c r="O4104" s="32">
        <v>55.284410000000001</v>
      </c>
      <c r="P4104" s="2" t="s">
        <v>2767</v>
      </c>
      <c r="Q4104" s="2" t="s">
        <v>65</v>
      </c>
      <c r="R4104" s="43" t="s">
        <v>18854</v>
      </c>
      <c r="S4104" s="41" t="s">
        <v>272</v>
      </c>
      <c r="T4104" s="41" t="s">
        <v>18461</v>
      </c>
      <c r="U4104" s="2"/>
      <c r="V4104" s="2"/>
      <c r="W4104" s="41" t="s">
        <v>17589</v>
      </c>
      <c r="X4104" s="2" t="s">
        <v>1598</v>
      </c>
      <c r="Y4104" s="2" t="s">
        <v>102</v>
      </c>
      <c r="Z4104" s="5" t="s">
        <v>10423</v>
      </c>
      <c r="AA4104" s="5" t="s">
        <v>16910</v>
      </c>
      <c r="AB4104" s="5" t="s">
        <v>16316</v>
      </c>
      <c r="AC4104" s="2" t="s">
        <v>5205</v>
      </c>
      <c r="AD4104" s="2">
        <v>1031600</v>
      </c>
      <c r="AE4104" s="5">
        <v>35</v>
      </c>
      <c r="AF4104" s="25"/>
      <c r="AG4104" s="29">
        <v>3</v>
      </c>
      <c r="AH4104" s="2" t="s">
        <v>17974</v>
      </c>
      <c r="AI4104" s="2">
        <v>3</v>
      </c>
      <c r="AJ4104" s="2">
        <v>3</v>
      </c>
      <c r="AK4104" s="2"/>
      <c r="AL4104" s="2"/>
      <c r="AM4104" s="2"/>
      <c r="AN4104" s="2"/>
      <c r="AO4104" s="2"/>
      <c r="AP4104" s="25"/>
      <c r="AQ4104" s="25"/>
      <c r="AR4104" s="2"/>
      <c r="AS4104" s="2"/>
      <c r="AT4104" s="2"/>
      <c r="AU4104" s="25"/>
      <c r="AV4104" s="2"/>
      <c r="AW4104" s="2"/>
      <c r="AX4104" s="25"/>
      <c r="AY4104" s="25"/>
      <c r="AZ4104" s="25"/>
      <c r="BA4104" s="25"/>
      <c r="BB4104" s="25"/>
      <c r="BC4104" s="25"/>
      <c r="BD4104" s="25"/>
      <c r="BE4104" s="25"/>
      <c r="BF4104" s="25"/>
      <c r="BG4104" s="25"/>
      <c r="BH4104" s="25"/>
      <c r="BI4104" s="25"/>
      <c r="BJ4104" s="25"/>
      <c r="BK4104" s="25"/>
      <c r="BL4104" s="25"/>
      <c r="BM4104" s="25"/>
      <c r="BN4104" s="25"/>
      <c r="BO4104" s="25"/>
      <c r="BP4104" s="25"/>
      <c r="BQ4104" s="25"/>
      <c r="BR4104" s="25"/>
      <c r="BS4104" s="25"/>
      <c r="BT4104" s="25"/>
      <c r="BU4104" s="25"/>
      <c r="BV4104" s="25"/>
      <c r="BW4104" s="25"/>
      <c r="BX4104" s="25"/>
      <c r="BY4104" s="25"/>
      <c r="BZ4104" s="25"/>
      <c r="CA4104" s="25"/>
      <c r="CB4104" s="25"/>
      <c r="CC4104" s="25"/>
      <c r="CD4104" s="2" t="s">
        <v>78</v>
      </c>
      <c r="CE4104" s="2" t="s">
        <v>22480</v>
      </c>
      <c r="CF4104" s="25"/>
      <c r="CG4104" s="25"/>
      <c r="CH4104" s="25"/>
      <c r="CI4104" s="25"/>
      <c r="CJ4104" s="25"/>
    </row>
    <row r="4105" spans="1:88" x14ac:dyDescent="0.2">
      <c r="A4105" s="2" t="s">
        <v>14916</v>
      </c>
      <c r="B4105" s="2" t="s">
        <v>27146</v>
      </c>
      <c r="C4105" s="2" t="s">
        <v>10420</v>
      </c>
      <c r="D4105" s="2"/>
      <c r="E4105" s="2" t="s">
        <v>14916</v>
      </c>
      <c r="F4105" s="2" t="s">
        <v>14917</v>
      </c>
      <c r="G4105" s="2" t="s">
        <v>14918</v>
      </c>
      <c r="H4105" s="2"/>
      <c r="I4105" s="2" t="s">
        <v>61</v>
      </c>
      <c r="J4105" s="2" t="s">
        <v>61</v>
      </c>
      <c r="K4105" s="50" t="s">
        <v>61</v>
      </c>
      <c r="L4105" s="43">
        <v>2014</v>
      </c>
      <c r="M4105" s="2" t="s">
        <v>133</v>
      </c>
      <c r="N4105" s="32">
        <v>25.094799999999999</v>
      </c>
      <c r="O4105" s="32">
        <v>55.17754</v>
      </c>
      <c r="P4105" s="2" t="s">
        <v>2767</v>
      </c>
      <c r="Q4105" s="2" t="s">
        <v>65</v>
      </c>
      <c r="R4105" s="43" t="s">
        <v>18854</v>
      </c>
      <c r="S4105" s="41" t="s">
        <v>272</v>
      </c>
      <c r="T4105" s="41" t="s">
        <v>18461</v>
      </c>
      <c r="U4105" s="2"/>
      <c r="V4105" s="2"/>
      <c r="W4105" s="41" t="s">
        <v>17589</v>
      </c>
      <c r="X4105" s="2" t="s">
        <v>1598</v>
      </c>
      <c r="Y4105" s="2" t="s">
        <v>76</v>
      </c>
      <c r="Z4105" s="5" t="s">
        <v>10423</v>
      </c>
      <c r="AA4105" s="5" t="s">
        <v>16910</v>
      </c>
      <c r="AB4105" s="5" t="s">
        <v>16317</v>
      </c>
      <c r="AC4105" s="2" t="s">
        <v>5205</v>
      </c>
      <c r="AD4105" s="2">
        <v>1038300</v>
      </c>
      <c r="AE4105" s="5">
        <v>32.5</v>
      </c>
      <c r="AF4105" s="25"/>
      <c r="AG4105" s="29">
        <v>3</v>
      </c>
      <c r="AH4105" s="2" t="s">
        <v>17974</v>
      </c>
      <c r="AI4105" s="2">
        <v>3</v>
      </c>
      <c r="AJ4105" s="2">
        <v>3</v>
      </c>
      <c r="AK4105" s="2"/>
      <c r="AL4105" s="2"/>
      <c r="AM4105" s="2"/>
      <c r="AN4105" s="2"/>
      <c r="AO4105" s="2"/>
      <c r="AP4105" s="25"/>
      <c r="AQ4105" s="25"/>
      <c r="AR4105" s="2"/>
      <c r="AS4105" s="2"/>
      <c r="AT4105" s="2"/>
      <c r="AU4105" s="25"/>
      <c r="AV4105" s="2"/>
      <c r="AW4105" s="2"/>
      <c r="AX4105" s="25"/>
      <c r="AY4105" s="25"/>
      <c r="AZ4105" s="25"/>
      <c r="BA4105" s="25"/>
      <c r="BB4105" s="25"/>
      <c r="BC4105" s="25"/>
      <c r="BD4105" s="25"/>
      <c r="BE4105" s="25"/>
      <c r="BF4105" s="25"/>
      <c r="BG4105" s="25"/>
      <c r="BH4105" s="25"/>
      <c r="BI4105" s="25"/>
      <c r="BJ4105" s="25"/>
      <c r="BK4105" s="25"/>
      <c r="BL4105" s="25"/>
      <c r="BM4105" s="25"/>
      <c r="BN4105" s="25"/>
      <c r="BO4105" s="25"/>
      <c r="BP4105" s="25"/>
      <c r="BQ4105" s="25"/>
      <c r="BR4105" s="25"/>
      <c r="BS4105" s="25"/>
      <c r="BT4105" s="25"/>
      <c r="BU4105" s="25"/>
      <c r="BV4105" s="25"/>
      <c r="BW4105" s="25"/>
      <c r="BX4105" s="25"/>
      <c r="BY4105" s="25"/>
      <c r="BZ4105" s="25"/>
      <c r="CA4105" s="25"/>
      <c r="CB4105" s="25"/>
      <c r="CC4105" s="25"/>
      <c r="CD4105" s="2" t="s">
        <v>78</v>
      </c>
      <c r="CE4105" s="2" t="s">
        <v>22481</v>
      </c>
      <c r="CF4105" s="25"/>
      <c r="CG4105" s="25"/>
      <c r="CH4105" s="25"/>
      <c r="CI4105" s="25"/>
      <c r="CJ4105" s="25"/>
    </row>
    <row r="4106" spans="1:88" x14ac:dyDescent="0.2">
      <c r="A4106" s="2" t="s">
        <v>14919</v>
      </c>
      <c r="B4106" s="2" t="s">
        <v>27147</v>
      </c>
      <c r="C4106" s="2" t="s">
        <v>10420</v>
      </c>
      <c r="D4106" s="2"/>
      <c r="E4106" s="2" t="s">
        <v>14919</v>
      </c>
      <c r="F4106" s="2" t="s">
        <v>14920</v>
      </c>
      <c r="G4106" s="2" t="s">
        <v>14921</v>
      </c>
      <c r="H4106" s="2"/>
      <c r="I4106" s="2" t="s">
        <v>61</v>
      </c>
      <c r="J4106" s="2" t="s">
        <v>61</v>
      </c>
      <c r="K4106" s="50" t="s">
        <v>61</v>
      </c>
      <c r="L4106" s="43">
        <v>2010</v>
      </c>
      <c r="M4106" s="2" t="s">
        <v>133</v>
      </c>
      <c r="N4106" s="32">
        <v>25.217400000000001</v>
      </c>
      <c r="O4106" s="32">
        <v>55.418399999999998</v>
      </c>
      <c r="P4106" s="2" t="s">
        <v>2767</v>
      </c>
      <c r="Q4106" s="2" t="s">
        <v>65</v>
      </c>
      <c r="R4106" s="43" t="s">
        <v>18854</v>
      </c>
      <c r="S4106" s="41" t="s">
        <v>272</v>
      </c>
      <c r="T4106" s="41" t="s">
        <v>18461</v>
      </c>
      <c r="U4106" s="2"/>
      <c r="V4106" s="2"/>
      <c r="W4106" s="41" t="s">
        <v>17589</v>
      </c>
      <c r="X4106" s="2" t="s">
        <v>315</v>
      </c>
      <c r="Y4106" s="2" t="s">
        <v>102</v>
      </c>
      <c r="Z4106" s="5" t="s">
        <v>20</v>
      </c>
      <c r="AA4106" s="5" t="s">
        <v>16910</v>
      </c>
      <c r="AB4106" s="5" t="s">
        <v>16316</v>
      </c>
      <c r="AC4106" s="2" t="s">
        <v>5247</v>
      </c>
      <c r="AD4106" s="2">
        <v>1025100</v>
      </c>
      <c r="AE4106" s="5">
        <v>17</v>
      </c>
      <c r="AF4106" s="25"/>
      <c r="AG4106" s="29">
        <v>3</v>
      </c>
      <c r="AH4106" s="2" t="s">
        <v>17978</v>
      </c>
      <c r="AI4106" s="2">
        <v>3</v>
      </c>
      <c r="AJ4106" s="2">
        <v>3</v>
      </c>
      <c r="AK4106" s="2"/>
      <c r="AL4106" s="2"/>
      <c r="AM4106" s="2"/>
      <c r="AN4106" s="2"/>
      <c r="AO4106" s="2"/>
      <c r="AP4106" s="25"/>
      <c r="AQ4106" s="25"/>
      <c r="AR4106" s="2"/>
      <c r="AS4106" s="2"/>
      <c r="AT4106" s="2"/>
      <c r="AU4106" s="25"/>
      <c r="AV4106" s="2"/>
      <c r="AW4106" s="2"/>
      <c r="AX4106" s="25"/>
      <c r="AY4106" s="25"/>
      <c r="AZ4106" s="25"/>
      <c r="BA4106" s="25"/>
      <c r="BB4106" s="25"/>
      <c r="BC4106" s="25"/>
      <c r="BD4106" s="25"/>
      <c r="BE4106" s="25"/>
      <c r="BF4106" s="25"/>
      <c r="BG4106" s="25"/>
      <c r="BH4106" s="25"/>
      <c r="BI4106" s="25"/>
      <c r="BJ4106" s="25"/>
      <c r="BK4106" s="25"/>
      <c r="BL4106" s="25"/>
      <c r="BM4106" s="25"/>
      <c r="BN4106" s="25"/>
      <c r="BO4106" s="25"/>
      <c r="BP4106" s="25"/>
      <c r="BQ4106" s="25"/>
      <c r="BR4106" s="25"/>
      <c r="BS4106" s="25"/>
      <c r="BT4106" s="25"/>
      <c r="BU4106" s="25"/>
      <c r="BV4106" s="25"/>
      <c r="BW4106" s="25"/>
      <c r="BX4106" s="25"/>
      <c r="BY4106" s="25"/>
      <c r="BZ4106" s="25"/>
      <c r="CA4106" s="25"/>
      <c r="CB4106" s="25"/>
      <c r="CC4106" s="25"/>
      <c r="CD4106" s="2" t="s">
        <v>78</v>
      </c>
      <c r="CE4106" s="2" t="s">
        <v>22482</v>
      </c>
      <c r="CF4106" s="25"/>
      <c r="CG4106" s="25"/>
      <c r="CH4106" s="25"/>
      <c r="CI4106" s="25"/>
      <c r="CJ4106" s="25"/>
    </row>
    <row r="4107" spans="1:88" x14ac:dyDescent="0.2">
      <c r="A4107" s="2" t="s">
        <v>14922</v>
      </c>
      <c r="B4107" s="2" t="s">
        <v>27148</v>
      </c>
      <c r="C4107" s="2" t="s">
        <v>10420</v>
      </c>
      <c r="D4107" s="2"/>
      <c r="E4107" s="2" t="s">
        <v>14922</v>
      </c>
      <c r="F4107" s="2" t="s">
        <v>14923</v>
      </c>
      <c r="G4107" s="2" t="s">
        <v>14924</v>
      </c>
      <c r="H4107" s="2"/>
      <c r="I4107" s="2" t="s">
        <v>61</v>
      </c>
      <c r="J4107" s="2" t="s">
        <v>61</v>
      </c>
      <c r="K4107" s="50" t="s">
        <v>61</v>
      </c>
      <c r="L4107" s="43">
        <v>2015</v>
      </c>
      <c r="M4107" s="2" t="s">
        <v>133</v>
      </c>
      <c r="N4107" s="32">
        <v>25.227799999999998</v>
      </c>
      <c r="O4107" s="32">
        <v>55.43629</v>
      </c>
      <c r="P4107" s="2" t="s">
        <v>2767</v>
      </c>
      <c r="Q4107" s="2" t="s">
        <v>65</v>
      </c>
      <c r="R4107" s="43" t="s">
        <v>18854</v>
      </c>
      <c r="S4107" s="41" t="s">
        <v>1554</v>
      </c>
      <c r="T4107" s="41" t="s">
        <v>18460</v>
      </c>
      <c r="U4107" s="2"/>
      <c r="V4107" s="2"/>
      <c r="W4107" s="41" t="s">
        <v>17589</v>
      </c>
      <c r="X4107" s="2" t="s">
        <v>315</v>
      </c>
      <c r="Y4107" s="2" t="s">
        <v>76</v>
      </c>
      <c r="Z4107" s="5" t="s">
        <v>10423</v>
      </c>
      <c r="AA4107" s="5" t="s">
        <v>16910</v>
      </c>
      <c r="AB4107" s="5" t="s">
        <v>16317</v>
      </c>
      <c r="AC4107" s="2" t="s">
        <v>5247</v>
      </c>
      <c r="AD4107" s="2">
        <v>1025100</v>
      </c>
      <c r="AE4107" s="5">
        <v>20</v>
      </c>
      <c r="AF4107" s="25"/>
      <c r="AG4107" s="29">
        <v>3</v>
      </c>
      <c r="AH4107" s="2" t="s">
        <v>17978</v>
      </c>
      <c r="AI4107" s="2">
        <v>4</v>
      </c>
      <c r="AJ4107" s="2">
        <v>3</v>
      </c>
      <c r="AK4107" s="2" t="s">
        <v>18943</v>
      </c>
      <c r="AL4107" s="2"/>
      <c r="AM4107" s="2"/>
      <c r="AN4107" s="2"/>
      <c r="AO4107" s="2"/>
      <c r="AP4107" s="25"/>
      <c r="AQ4107" s="25"/>
      <c r="AR4107" s="2"/>
      <c r="AS4107" s="2"/>
      <c r="AT4107" s="2"/>
      <c r="AU4107" s="25"/>
      <c r="AV4107" s="2"/>
      <c r="AW4107" s="2"/>
      <c r="AX4107" s="25"/>
      <c r="AY4107" s="25"/>
      <c r="AZ4107" s="25"/>
      <c r="BA4107" s="25"/>
      <c r="BB4107" s="25"/>
      <c r="BC4107" s="25"/>
      <c r="BD4107" s="25"/>
      <c r="BE4107" s="25"/>
      <c r="BF4107" s="25"/>
      <c r="BG4107" s="25"/>
      <c r="BH4107" s="25"/>
      <c r="BI4107" s="25"/>
      <c r="BJ4107" s="25"/>
      <c r="BK4107" s="25"/>
      <c r="BL4107" s="25"/>
      <c r="BM4107" s="25"/>
      <c r="BN4107" s="25"/>
      <c r="BO4107" s="25"/>
      <c r="BP4107" s="25"/>
      <c r="BQ4107" s="25"/>
      <c r="BR4107" s="25"/>
      <c r="BS4107" s="25"/>
      <c r="BT4107" s="25"/>
      <c r="BU4107" s="25"/>
      <c r="BV4107" s="25"/>
      <c r="BW4107" s="25"/>
      <c r="BX4107" s="25"/>
      <c r="BY4107" s="25"/>
      <c r="BZ4107" s="25"/>
      <c r="CA4107" s="25"/>
      <c r="CB4107" s="25"/>
      <c r="CC4107" s="25"/>
      <c r="CD4107" s="2" t="s">
        <v>78</v>
      </c>
      <c r="CE4107" s="2" t="s">
        <v>23029</v>
      </c>
      <c r="CF4107" s="25"/>
      <c r="CG4107" s="25"/>
      <c r="CH4107" s="25"/>
      <c r="CI4107" s="25"/>
      <c r="CJ4107" s="25"/>
    </row>
    <row r="4108" spans="1:88" x14ac:dyDescent="0.2">
      <c r="A4108" s="2" t="s">
        <v>14925</v>
      </c>
      <c r="B4108" s="2" t="s">
        <v>27149</v>
      </c>
      <c r="C4108" s="2" t="s">
        <v>10420</v>
      </c>
      <c r="D4108" s="2"/>
      <c r="E4108" s="2" t="s">
        <v>14925</v>
      </c>
      <c r="F4108" s="2" t="s">
        <v>14926</v>
      </c>
      <c r="G4108" s="2" t="s">
        <v>14927</v>
      </c>
      <c r="H4108" s="2"/>
      <c r="I4108" s="2" t="s">
        <v>61</v>
      </c>
      <c r="J4108" s="2" t="s">
        <v>61</v>
      </c>
      <c r="K4108" s="50" t="s">
        <v>61</v>
      </c>
      <c r="L4108" s="43">
        <v>2016</v>
      </c>
      <c r="M4108" s="2" t="s">
        <v>133</v>
      </c>
      <c r="N4108" s="32">
        <v>25.0733</v>
      </c>
      <c r="O4108" s="32">
        <v>55.128999999999998</v>
      </c>
      <c r="P4108" s="2" t="s">
        <v>2767</v>
      </c>
      <c r="Q4108" s="2" t="s">
        <v>65</v>
      </c>
      <c r="R4108" s="43" t="s">
        <v>18854</v>
      </c>
      <c r="S4108" s="41" t="s">
        <v>272</v>
      </c>
      <c r="T4108" s="41" t="s">
        <v>18461</v>
      </c>
      <c r="U4108" s="2"/>
      <c r="V4108" s="2"/>
      <c r="W4108" s="41" t="s">
        <v>17589</v>
      </c>
      <c r="X4108" s="2" t="s">
        <v>1598</v>
      </c>
      <c r="Y4108" s="2" t="s">
        <v>102</v>
      </c>
      <c r="Z4108" s="5" t="s">
        <v>20</v>
      </c>
      <c r="AA4108" s="5" t="s">
        <v>16910</v>
      </c>
      <c r="AB4108" s="5" t="s">
        <v>16316</v>
      </c>
      <c r="AC4108" s="2" t="s">
        <v>5149</v>
      </c>
      <c r="AD4108" s="2">
        <v>1039200</v>
      </c>
      <c r="AE4108" s="5">
        <v>41</v>
      </c>
      <c r="AF4108" s="25"/>
      <c r="AG4108" s="29">
        <v>3</v>
      </c>
      <c r="AH4108" s="2" t="s">
        <v>18304</v>
      </c>
      <c r="AI4108" s="2">
        <v>3</v>
      </c>
      <c r="AJ4108" s="2">
        <v>3</v>
      </c>
      <c r="AK4108" s="2"/>
      <c r="AL4108" s="2"/>
      <c r="AM4108" s="2"/>
      <c r="AN4108" s="2"/>
      <c r="AO4108" s="2"/>
      <c r="AP4108" s="25"/>
      <c r="AQ4108" s="25"/>
      <c r="AR4108" s="2"/>
      <c r="AS4108" s="2"/>
      <c r="AT4108" s="2"/>
      <c r="AU4108" s="25"/>
      <c r="AV4108" s="2"/>
      <c r="AW4108" s="2"/>
      <c r="AX4108" s="25"/>
      <c r="AY4108" s="25"/>
      <c r="AZ4108" s="25"/>
      <c r="BA4108" s="25"/>
      <c r="BB4108" s="25"/>
      <c r="BC4108" s="25"/>
      <c r="BD4108" s="25"/>
      <c r="BE4108" s="25"/>
      <c r="BF4108" s="25"/>
      <c r="BG4108" s="25"/>
      <c r="BH4108" s="25"/>
      <c r="BI4108" s="25"/>
      <c r="BJ4108" s="25"/>
      <c r="BK4108" s="25"/>
      <c r="BL4108" s="25"/>
      <c r="BM4108" s="25"/>
      <c r="BN4108" s="25"/>
      <c r="BO4108" s="25"/>
      <c r="BP4108" s="25"/>
      <c r="BQ4108" s="25"/>
      <c r="BR4108" s="25"/>
      <c r="BS4108" s="25"/>
      <c r="BT4108" s="25"/>
      <c r="BU4108" s="25"/>
      <c r="BV4108" s="25"/>
      <c r="BW4108" s="25"/>
      <c r="BX4108" s="25"/>
      <c r="BY4108" s="25"/>
      <c r="BZ4108" s="25"/>
      <c r="CA4108" s="25"/>
      <c r="CB4108" s="25"/>
      <c r="CC4108" s="25"/>
      <c r="CD4108" s="2" t="s">
        <v>78</v>
      </c>
      <c r="CE4108" s="2" t="s">
        <v>22483</v>
      </c>
      <c r="CF4108" s="25"/>
      <c r="CG4108" s="25"/>
      <c r="CH4108" s="25"/>
      <c r="CI4108" s="25"/>
      <c r="CJ4108" s="25"/>
    </row>
    <row r="4109" spans="1:88" x14ac:dyDescent="0.2">
      <c r="A4109" s="2" t="s">
        <v>14928</v>
      </c>
      <c r="B4109" s="2" t="s">
        <v>27150</v>
      </c>
      <c r="C4109" s="2" t="s">
        <v>10420</v>
      </c>
      <c r="D4109" s="2"/>
      <c r="E4109" s="2" t="s">
        <v>14928</v>
      </c>
      <c r="F4109" s="2" t="s">
        <v>14929</v>
      </c>
      <c r="G4109" s="2" t="s">
        <v>14930</v>
      </c>
      <c r="H4109" s="2"/>
      <c r="I4109" s="2" t="s">
        <v>61</v>
      </c>
      <c r="J4109" s="2" t="s">
        <v>61</v>
      </c>
      <c r="K4109" s="50" t="s">
        <v>61</v>
      </c>
      <c r="L4109" s="43">
        <v>2016</v>
      </c>
      <c r="M4109" s="2" t="s">
        <v>133</v>
      </c>
      <c r="N4109" s="32">
        <v>25.125889999999998</v>
      </c>
      <c r="O4109" s="32">
        <v>55.226030000000002</v>
      </c>
      <c r="P4109" s="2" t="s">
        <v>2767</v>
      </c>
      <c r="Q4109" s="2" t="s">
        <v>65</v>
      </c>
      <c r="R4109" s="43" t="s">
        <v>18854</v>
      </c>
      <c r="S4109" s="41" t="s">
        <v>272</v>
      </c>
      <c r="T4109" s="41" t="s">
        <v>18461</v>
      </c>
      <c r="U4109" s="2"/>
      <c r="V4109" s="2"/>
      <c r="W4109" s="41" t="s">
        <v>17589</v>
      </c>
      <c r="X4109" s="2" t="s">
        <v>1598</v>
      </c>
      <c r="Y4109" s="2" t="s">
        <v>76</v>
      </c>
      <c r="Z4109" s="5" t="s">
        <v>10423</v>
      </c>
      <c r="AA4109" s="5" t="s">
        <v>16910</v>
      </c>
      <c r="AB4109" s="5" t="s">
        <v>16317</v>
      </c>
      <c r="AC4109" s="2" t="s">
        <v>5205</v>
      </c>
      <c r="AD4109" s="2">
        <v>1036800</v>
      </c>
      <c r="AE4109" s="5">
        <v>20</v>
      </c>
      <c r="AF4109" s="25"/>
      <c r="AG4109" s="29">
        <v>3</v>
      </c>
      <c r="AH4109" s="2" t="s">
        <v>17974</v>
      </c>
      <c r="AI4109" s="2">
        <v>3</v>
      </c>
      <c r="AJ4109" s="2">
        <v>3</v>
      </c>
      <c r="AK4109" s="2"/>
      <c r="AL4109" s="2"/>
      <c r="AM4109" s="2"/>
      <c r="AN4109" s="2"/>
      <c r="AO4109" s="2"/>
      <c r="AP4109" s="25"/>
      <c r="AQ4109" s="25"/>
      <c r="AR4109" s="2"/>
      <c r="AS4109" s="2"/>
      <c r="AT4109" s="2"/>
      <c r="AU4109" s="25"/>
      <c r="AV4109" s="2"/>
      <c r="AW4109" s="2"/>
      <c r="AX4109" s="25"/>
      <c r="AY4109" s="25"/>
      <c r="AZ4109" s="25"/>
      <c r="BA4109" s="25"/>
      <c r="BB4109" s="25"/>
      <c r="BC4109" s="25"/>
      <c r="BD4109" s="25"/>
      <c r="BE4109" s="25"/>
      <c r="BF4109" s="25"/>
      <c r="BG4109" s="25"/>
      <c r="BH4109" s="25"/>
      <c r="BI4109" s="25"/>
      <c r="BJ4109" s="25"/>
      <c r="BK4109" s="25"/>
      <c r="BL4109" s="25"/>
      <c r="BM4109" s="25"/>
      <c r="BN4109" s="25"/>
      <c r="BO4109" s="25"/>
      <c r="BP4109" s="25"/>
      <c r="BQ4109" s="25"/>
      <c r="BR4109" s="25"/>
      <c r="BS4109" s="25"/>
      <c r="BT4109" s="25"/>
      <c r="BU4109" s="25"/>
      <c r="BV4109" s="25"/>
      <c r="BW4109" s="25"/>
      <c r="BX4109" s="25"/>
      <c r="BY4109" s="25"/>
      <c r="BZ4109" s="25"/>
      <c r="CA4109" s="25"/>
      <c r="CB4109" s="25"/>
      <c r="CC4109" s="25"/>
      <c r="CD4109" s="2" t="s">
        <v>78</v>
      </c>
      <c r="CE4109" s="2" t="s">
        <v>22484</v>
      </c>
      <c r="CF4109" s="25"/>
      <c r="CG4109" s="25"/>
      <c r="CH4109" s="25"/>
      <c r="CI4109" s="25"/>
      <c r="CJ4109" s="25"/>
    </row>
    <row r="4110" spans="1:88" x14ac:dyDescent="0.2">
      <c r="A4110" s="2" t="s">
        <v>14931</v>
      </c>
      <c r="B4110" s="2" t="s">
        <v>27151</v>
      </c>
      <c r="C4110" s="2" t="s">
        <v>10420</v>
      </c>
      <c r="D4110" s="2"/>
      <c r="E4110" s="2" t="s">
        <v>14931</v>
      </c>
      <c r="F4110" s="2" t="s">
        <v>14932</v>
      </c>
      <c r="G4110" s="2" t="s">
        <v>14933</v>
      </c>
      <c r="H4110" s="2"/>
      <c r="I4110" s="2" t="s">
        <v>61</v>
      </c>
      <c r="J4110" s="2" t="s">
        <v>61</v>
      </c>
      <c r="K4110" s="50" t="s">
        <v>61</v>
      </c>
      <c r="L4110" s="43">
        <v>2016</v>
      </c>
      <c r="M4110" s="2" t="s">
        <v>133</v>
      </c>
      <c r="N4110" s="32">
        <v>25.007860000000001</v>
      </c>
      <c r="O4110" s="32">
        <v>55.10521</v>
      </c>
      <c r="P4110" s="2" t="s">
        <v>2767</v>
      </c>
      <c r="Q4110" s="2" t="s">
        <v>65</v>
      </c>
      <c r="R4110" s="43" t="s">
        <v>18854</v>
      </c>
      <c r="S4110" s="41" t="s">
        <v>272</v>
      </c>
      <c r="T4110" s="41" t="s">
        <v>18461</v>
      </c>
      <c r="U4110" s="2"/>
      <c r="V4110" s="2"/>
      <c r="W4110" s="41" t="s">
        <v>17589</v>
      </c>
      <c r="X4110" s="2" t="s">
        <v>1598</v>
      </c>
      <c r="Y4110" s="2" t="s">
        <v>102</v>
      </c>
      <c r="Z4110" s="5" t="s">
        <v>20</v>
      </c>
      <c r="AA4110" s="5" t="s">
        <v>16910</v>
      </c>
      <c r="AB4110" s="5" t="s">
        <v>16316</v>
      </c>
      <c r="AC4110" s="2" t="s">
        <v>5205</v>
      </c>
      <c r="AD4110" s="2">
        <v>1059900</v>
      </c>
      <c r="AE4110" s="5">
        <v>20</v>
      </c>
      <c r="AF4110" s="25"/>
      <c r="AG4110" s="29">
        <v>3</v>
      </c>
      <c r="AH4110" s="2" t="s">
        <v>17974</v>
      </c>
      <c r="AI4110" s="2">
        <v>3</v>
      </c>
      <c r="AJ4110" s="2">
        <v>3</v>
      </c>
      <c r="AK4110" s="2"/>
      <c r="AL4110" s="2"/>
      <c r="AM4110" s="2"/>
      <c r="AN4110" s="2"/>
      <c r="AO4110" s="2"/>
      <c r="AP4110" s="25"/>
      <c r="AQ4110" s="25"/>
      <c r="AR4110" s="2"/>
      <c r="AS4110" s="2"/>
      <c r="AT4110" s="2"/>
      <c r="AU4110" s="25"/>
      <c r="AV4110" s="2"/>
      <c r="AW4110" s="2"/>
      <c r="AX4110" s="25"/>
      <c r="AY4110" s="25"/>
      <c r="AZ4110" s="25"/>
      <c r="BA4110" s="25"/>
      <c r="BB4110" s="25"/>
      <c r="BC4110" s="25"/>
      <c r="BD4110" s="25"/>
      <c r="BE4110" s="25"/>
      <c r="BF4110" s="25"/>
      <c r="BG4110" s="25"/>
      <c r="BH4110" s="25"/>
      <c r="BI4110" s="25"/>
      <c r="BJ4110" s="25"/>
      <c r="BK4110" s="25"/>
      <c r="BL4110" s="25"/>
      <c r="BM4110" s="25"/>
      <c r="BN4110" s="25"/>
      <c r="BO4110" s="25"/>
      <c r="BP4110" s="25"/>
      <c r="BQ4110" s="25"/>
      <c r="BR4110" s="25"/>
      <c r="BS4110" s="25"/>
      <c r="BT4110" s="25"/>
      <c r="BU4110" s="25"/>
      <c r="BV4110" s="25"/>
      <c r="BW4110" s="25"/>
      <c r="BX4110" s="25"/>
      <c r="BY4110" s="25"/>
      <c r="BZ4110" s="25"/>
      <c r="CA4110" s="25"/>
      <c r="CB4110" s="25"/>
      <c r="CC4110" s="25"/>
      <c r="CD4110" s="2" t="s">
        <v>78</v>
      </c>
      <c r="CE4110" s="2" t="s">
        <v>22485</v>
      </c>
      <c r="CF4110" s="25"/>
      <c r="CG4110" s="25"/>
      <c r="CH4110" s="25"/>
      <c r="CI4110" s="25"/>
      <c r="CJ4110" s="25"/>
    </row>
    <row r="4111" spans="1:88" x14ac:dyDescent="0.2">
      <c r="A4111" s="2" t="s">
        <v>14934</v>
      </c>
      <c r="B4111" s="2" t="s">
        <v>27152</v>
      </c>
      <c r="C4111" s="2" t="s">
        <v>10420</v>
      </c>
      <c r="D4111" s="2"/>
      <c r="E4111" s="2" t="s">
        <v>14934</v>
      </c>
      <c r="F4111" s="2" t="s">
        <v>14935</v>
      </c>
      <c r="G4111" s="2" t="s">
        <v>18062</v>
      </c>
      <c r="H4111" s="2"/>
      <c r="I4111" s="2" t="s">
        <v>61</v>
      </c>
      <c r="J4111" s="2" t="s">
        <v>61</v>
      </c>
      <c r="K4111" s="50" t="s">
        <v>61</v>
      </c>
      <c r="L4111" s="43">
        <v>2016</v>
      </c>
      <c r="M4111" s="2" t="s">
        <v>133</v>
      </c>
      <c r="N4111" s="32">
        <v>25.202110000000001</v>
      </c>
      <c r="O4111" s="32">
        <v>55.262039999999999</v>
      </c>
      <c r="P4111" s="2" t="s">
        <v>2767</v>
      </c>
      <c r="Q4111" s="2" t="s">
        <v>65</v>
      </c>
      <c r="R4111" s="43" t="s">
        <v>18854</v>
      </c>
      <c r="S4111" s="41" t="s">
        <v>272</v>
      </c>
      <c r="T4111" s="41" t="s">
        <v>18461</v>
      </c>
      <c r="U4111" s="2"/>
      <c r="V4111" s="2"/>
      <c r="W4111" s="41" t="s">
        <v>17589</v>
      </c>
      <c r="X4111" s="2" t="s">
        <v>1598</v>
      </c>
      <c r="Y4111" s="2" t="s">
        <v>10437</v>
      </c>
      <c r="Z4111" s="5" t="s">
        <v>10423</v>
      </c>
      <c r="AA4111" s="5" t="s">
        <v>10937</v>
      </c>
      <c r="AB4111" s="5" t="s">
        <v>18093</v>
      </c>
      <c r="AC4111" s="2" t="s">
        <v>5205</v>
      </c>
      <c r="AD4111" s="2">
        <v>1034300</v>
      </c>
      <c r="AE4111" s="5">
        <v>23.8</v>
      </c>
      <c r="AF4111" s="25"/>
      <c r="AG4111" s="29">
        <v>3</v>
      </c>
      <c r="AH4111" s="2" t="s">
        <v>17974</v>
      </c>
      <c r="AI4111" s="2">
        <v>3</v>
      </c>
      <c r="AJ4111" s="2">
        <v>3</v>
      </c>
      <c r="AK4111" s="2"/>
      <c r="AL4111" s="2"/>
      <c r="AM4111" s="2"/>
      <c r="AN4111" s="2"/>
      <c r="AO4111" s="2"/>
      <c r="AP4111" s="25"/>
      <c r="AQ4111" s="25"/>
      <c r="AR4111" s="2"/>
      <c r="AS4111" s="2"/>
      <c r="AT4111" s="2"/>
      <c r="AU4111" s="25"/>
      <c r="AV4111" s="2"/>
      <c r="AW4111" s="2"/>
      <c r="AX4111" s="25"/>
      <c r="AY4111" s="25"/>
      <c r="AZ4111" s="25"/>
      <c r="BA4111" s="25"/>
      <c r="BB4111" s="25"/>
      <c r="BC4111" s="25"/>
      <c r="BD4111" s="25"/>
      <c r="BE4111" s="25"/>
      <c r="BF4111" s="25"/>
      <c r="BG4111" s="25"/>
      <c r="BH4111" s="25"/>
      <c r="BI4111" s="25"/>
      <c r="BJ4111" s="25"/>
      <c r="BK4111" s="25"/>
      <c r="BL4111" s="25"/>
      <c r="BM4111" s="25"/>
      <c r="BN4111" s="25"/>
      <c r="BO4111" s="25"/>
      <c r="BP4111" s="25"/>
      <c r="BQ4111" s="25"/>
      <c r="BR4111" s="25"/>
      <c r="BS4111" s="25"/>
      <c r="BT4111" s="25"/>
      <c r="BU4111" s="25"/>
      <c r="BV4111" s="25"/>
      <c r="BW4111" s="25"/>
      <c r="BX4111" s="25"/>
      <c r="BY4111" s="25"/>
      <c r="BZ4111" s="25"/>
      <c r="CA4111" s="25"/>
      <c r="CB4111" s="25"/>
      <c r="CC4111" s="25"/>
      <c r="CD4111" s="2" t="s">
        <v>78</v>
      </c>
      <c r="CE4111" s="2" t="s">
        <v>22486</v>
      </c>
      <c r="CF4111" s="25"/>
      <c r="CG4111" s="25"/>
      <c r="CH4111" s="25"/>
      <c r="CI4111" s="25"/>
      <c r="CJ4111" s="25"/>
    </row>
    <row r="4112" spans="1:88" x14ac:dyDescent="0.2">
      <c r="A4112" s="2" t="s">
        <v>14936</v>
      </c>
      <c r="B4112" s="2" t="s">
        <v>27153</v>
      </c>
      <c r="C4112" s="2" t="s">
        <v>10420</v>
      </c>
      <c r="D4112" s="2"/>
      <c r="E4112" s="2" t="s">
        <v>14936</v>
      </c>
      <c r="F4112" s="2" t="s">
        <v>14937</v>
      </c>
      <c r="G4112" s="2" t="s">
        <v>14938</v>
      </c>
      <c r="H4112" s="2"/>
      <c r="I4112" s="2" t="s">
        <v>61</v>
      </c>
      <c r="J4112" s="2" t="s">
        <v>61</v>
      </c>
      <c r="K4112" s="50" t="s">
        <v>61</v>
      </c>
      <c r="L4112" s="43">
        <v>2019</v>
      </c>
      <c r="M4112" s="2" t="s">
        <v>133</v>
      </c>
      <c r="N4112" s="32">
        <v>25.09742</v>
      </c>
      <c r="O4112" s="32">
        <v>55.250570000000003</v>
      </c>
      <c r="P4112" s="2" t="s">
        <v>2767</v>
      </c>
      <c r="Q4112" s="2" t="s">
        <v>65</v>
      </c>
      <c r="R4112" s="43" t="s">
        <v>16802</v>
      </c>
      <c r="S4112" s="41" t="s">
        <v>13724</v>
      </c>
      <c r="T4112" s="41" t="s">
        <v>18463</v>
      </c>
      <c r="U4112" s="2"/>
      <c r="V4112" s="2"/>
      <c r="W4112" s="41" t="s">
        <v>17589</v>
      </c>
      <c r="X4112" s="2" t="s">
        <v>1598</v>
      </c>
      <c r="Y4112" s="2" t="s">
        <v>76</v>
      </c>
      <c r="Z4112" s="5" t="s">
        <v>10423</v>
      </c>
      <c r="AA4112" s="5" t="s">
        <v>16910</v>
      </c>
      <c r="AB4112" s="5" t="s">
        <v>16317</v>
      </c>
      <c r="AC4112" s="2" t="s">
        <v>5205</v>
      </c>
      <c r="AD4112" s="2">
        <v>1063100</v>
      </c>
      <c r="AE4112" s="5">
        <v>30</v>
      </c>
      <c r="AF4112" s="25"/>
      <c r="AG4112" s="29">
        <v>3</v>
      </c>
      <c r="AH4112" s="2" t="s">
        <v>17974</v>
      </c>
      <c r="AI4112" s="2">
        <v>3</v>
      </c>
      <c r="AJ4112" s="2">
        <v>3</v>
      </c>
      <c r="AK4112" s="2"/>
      <c r="AL4112" s="2"/>
      <c r="AM4112" s="2"/>
      <c r="AN4112" s="2"/>
      <c r="AO4112" s="2"/>
      <c r="AP4112" s="25"/>
      <c r="AQ4112" s="25"/>
      <c r="AR4112" s="2"/>
      <c r="AS4112" s="2"/>
      <c r="AT4112" s="2"/>
      <c r="AU4112" s="25"/>
      <c r="AV4112" s="2"/>
      <c r="AW4112" s="2"/>
      <c r="AX4112" s="25"/>
      <c r="AY4112" s="25"/>
      <c r="AZ4112" s="25"/>
      <c r="BA4112" s="25"/>
      <c r="BB4112" s="25"/>
      <c r="BC4112" s="25"/>
      <c r="BD4112" s="25"/>
      <c r="BE4112" s="25"/>
      <c r="BF4112" s="25"/>
      <c r="BG4112" s="25"/>
      <c r="BH4112" s="25"/>
      <c r="BI4112" s="25"/>
      <c r="BJ4112" s="25"/>
      <c r="BK4112" s="25"/>
      <c r="BL4112" s="25"/>
      <c r="BM4112" s="25"/>
      <c r="BN4112" s="25"/>
      <c r="BO4112" s="25"/>
      <c r="BP4112" s="25"/>
      <c r="BQ4112" s="25"/>
      <c r="BR4112" s="25"/>
      <c r="BS4112" s="25"/>
      <c r="BT4112" s="25"/>
      <c r="BU4112" s="25"/>
      <c r="BV4112" s="25"/>
      <c r="BW4112" s="25"/>
      <c r="BX4112" s="25"/>
      <c r="BY4112" s="25"/>
      <c r="BZ4112" s="25"/>
      <c r="CA4112" s="25"/>
      <c r="CB4112" s="25"/>
      <c r="CC4112" s="25"/>
      <c r="CD4112" s="2" t="s">
        <v>78</v>
      </c>
      <c r="CE4112" s="2" t="s">
        <v>22487</v>
      </c>
      <c r="CF4112" s="25"/>
      <c r="CG4112" s="25"/>
      <c r="CH4112" s="25"/>
      <c r="CI4112" s="25"/>
      <c r="CJ4112" s="25"/>
    </row>
    <row r="4113" spans="1:88" x14ac:dyDescent="0.2">
      <c r="A4113" s="2" t="s">
        <v>14939</v>
      </c>
      <c r="B4113" s="2" t="s">
        <v>27154</v>
      </c>
      <c r="C4113" s="2" t="s">
        <v>10420</v>
      </c>
      <c r="D4113" s="2"/>
      <c r="E4113" s="2" t="s">
        <v>14939</v>
      </c>
      <c r="F4113" s="2" t="s">
        <v>14940</v>
      </c>
      <c r="G4113" s="2" t="s">
        <v>14941</v>
      </c>
      <c r="H4113" s="2"/>
      <c r="I4113" s="2" t="s">
        <v>61</v>
      </c>
      <c r="J4113" s="2" t="s">
        <v>61</v>
      </c>
      <c r="K4113" s="50" t="s">
        <v>61</v>
      </c>
      <c r="L4113" s="43">
        <v>2012</v>
      </c>
      <c r="M4113" s="2" t="s">
        <v>133</v>
      </c>
      <c r="N4113" s="32">
        <v>25.248180000000001</v>
      </c>
      <c r="O4113" s="32">
        <v>55.304169999999999</v>
      </c>
      <c r="P4113" s="2" t="s">
        <v>2767</v>
      </c>
      <c r="Q4113" s="2" t="s">
        <v>65</v>
      </c>
      <c r="R4113" s="43" t="s">
        <v>18854</v>
      </c>
      <c r="S4113" s="41" t="s">
        <v>272</v>
      </c>
      <c r="T4113" s="41" t="s">
        <v>18461</v>
      </c>
      <c r="U4113" s="2"/>
      <c r="V4113" s="2"/>
      <c r="W4113" s="41" t="s">
        <v>17589</v>
      </c>
      <c r="X4113" s="2" t="s">
        <v>1598</v>
      </c>
      <c r="Y4113" s="2" t="s">
        <v>102</v>
      </c>
      <c r="Z4113" s="5" t="s">
        <v>20</v>
      </c>
      <c r="AA4113" s="5" t="s">
        <v>16910</v>
      </c>
      <c r="AB4113" s="5" t="s">
        <v>16316</v>
      </c>
      <c r="AC4113" s="2" t="s">
        <v>5205</v>
      </c>
      <c r="AD4113" s="2">
        <v>1031800</v>
      </c>
      <c r="AE4113" s="5">
        <v>16</v>
      </c>
      <c r="AF4113" s="25"/>
      <c r="AG4113" s="29">
        <v>3</v>
      </c>
      <c r="AH4113" s="2" t="s">
        <v>17974</v>
      </c>
      <c r="AI4113" s="2">
        <v>3</v>
      </c>
      <c r="AJ4113" s="2">
        <v>3</v>
      </c>
      <c r="AK4113" s="2"/>
      <c r="AL4113" s="2"/>
      <c r="AM4113" s="2"/>
      <c r="AN4113" s="2"/>
      <c r="AO4113" s="2"/>
      <c r="AP4113" s="25"/>
      <c r="AQ4113" s="25"/>
      <c r="AR4113" s="2"/>
      <c r="AS4113" s="2"/>
      <c r="AT4113" s="2"/>
      <c r="AU4113" s="25"/>
      <c r="AV4113" s="2"/>
      <c r="AW4113" s="2"/>
      <c r="AX4113" s="25"/>
      <c r="AY4113" s="25"/>
      <c r="AZ4113" s="25"/>
      <c r="BA4113" s="25"/>
      <c r="BB4113" s="25"/>
      <c r="BC4113" s="25"/>
      <c r="BD4113" s="25"/>
      <c r="BE4113" s="25"/>
      <c r="BF4113" s="25"/>
      <c r="BG4113" s="25"/>
      <c r="BH4113" s="25"/>
      <c r="BI4113" s="25"/>
      <c r="BJ4113" s="25"/>
      <c r="BK4113" s="25"/>
      <c r="BL4113" s="25"/>
      <c r="BM4113" s="25"/>
      <c r="BN4113" s="25"/>
      <c r="BO4113" s="25"/>
      <c r="BP4113" s="25"/>
      <c r="BQ4113" s="25"/>
      <c r="BR4113" s="25"/>
      <c r="BS4113" s="25"/>
      <c r="BT4113" s="25"/>
      <c r="BU4113" s="25"/>
      <c r="BV4113" s="25"/>
      <c r="BW4113" s="25"/>
      <c r="BX4113" s="25"/>
      <c r="BY4113" s="25"/>
      <c r="BZ4113" s="25"/>
      <c r="CA4113" s="25"/>
      <c r="CB4113" s="25"/>
      <c r="CC4113" s="25"/>
      <c r="CD4113" s="2" t="s">
        <v>78</v>
      </c>
      <c r="CE4113" s="2" t="s">
        <v>22488</v>
      </c>
      <c r="CF4113" s="25"/>
      <c r="CG4113" s="25"/>
      <c r="CH4113" s="25"/>
      <c r="CI4113" s="25"/>
      <c r="CJ4113" s="25"/>
    </row>
    <row r="4114" spans="1:88" x14ac:dyDescent="0.2">
      <c r="A4114" s="2" t="s">
        <v>14942</v>
      </c>
      <c r="B4114" s="2" t="s">
        <v>27155</v>
      </c>
      <c r="C4114" s="2" t="s">
        <v>10420</v>
      </c>
      <c r="D4114" s="2"/>
      <c r="E4114" s="2" t="s">
        <v>14942</v>
      </c>
      <c r="F4114" s="2" t="s">
        <v>14943</v>
      </c>
      <c r="G4114" s="2" t="s">
        <v>14944</v>
      </c>
      <c r="H4114" s="2"/>
      <c r="I4114" s="2" t="s">
        <v>61</v>
      </c>
      <c r="J4114" s="2" t="s">
        <v>61</v>
      </c>
      <c r="K4114" s="50" t="s">
        <v>61</v>
      </c>
      <c r="L4114" s="43">
        <v>2011</v>
      </c>
      <c r="M4114" s="2" t="s">
        <v>133</v>
      </c>
      <c r="N4114" s="32">
        <v>25.24897</v>
      </c>
      <c r="O4114" s="32">
        <v>55.433929999999997</v>
      </c>
      <c r="P4114" s="2" t="s">
        <v>2767</v>
      </c>
      <c r="Q4114" s="2" t="s">
        <v>65</v>
      </c>
      <c r="R4114" s="43" t="s">
        <v>16802</v>
      </c>
      <c r="S4114" s="41" t="s">
        <v>4851</v>
      </c>
      <c r="T4114" s="41" t="s">
        <v>18462</v>
      </c>
      <c r="U4114" s="2"/>
      <c r="V4114" s="2"/>
      <c r="W4114" s="41" t="s">
        <v>17589</v>
      </c>
      <c r="X4114" s="2" t="s">
        <v>315</v>
      </c>
      <c r="Y4114" s="2" t="s">
        <v>102</v>
      </c>
      <c r="Z4114" s="5" t="s">
        <v>10423</v>
      </c>
      <c r="AA4114" s="5" t="s">
        <v>16910</v>
      </c>
      <c r="AB4114" s="5" t="s">
        <v>16316</v>
      </c>
      <c r="AC4114" s="2" t="s">
        <v>5205</v>
      </c>
      <c r="AD4114" s="2">
        <v>1026200</v>
      </c>
      <c r="AE4114" s="5">
        <v>25</v>
      </c>
      <c r="AF4114" s="25"/>
      <c r="AG4114" s="29">
        <v>3</v>
      </c>
      <c r="AH4114" s="2" t="s">
        <v>17974</v>
      </c>
      <c r="AI4114" s="2">
        <v>3</v>
      </c>
      <c r="AJ4114" s="2">
        <v>3</v>
      </c>
      <c r="AK4114" s="2"/>
      <c r="AL4114" s="2"/>
      <c r="AM4114" s="2"/>
      <c r="AN4114" s="2"/>
      <c r="AO4114" s="2"/>
      <c r="AP4114" s="25"/>
      <c r="AQ4114" s="25"/>
      <c r="AR4114" s="2"/>
      <c r="AS4114" s="2"/>
      <c r="AT4114" s="2"/>
      <c r="AU4114" s="25"/>
      <c r="AV4114" s="2"/>
      <c r="AW4114" s="2"/>
      <c r="AX4114" s="25"/>
      <c r="AY4114" s="25"/>
      <c r="AZ4114" s="25"/>
      <c r="BA4114" s="25"/>
      <c r="BB4114" s="25"/>
      <c r="BC4114" s="25"/>
      <c r="BD4114" s="25"/>
      <c r="BE4114" s="25"/>
      <c r="BF4114" s="25"/>
      <c r="BG4114" s="25"/>
      <c r="BH4114" s="25"/>
      <c r="BI4114" s="25"/>
      <c r="BJ4114" s="25"/>
      <c r="BK4114" s="25"/>
      <c r="BL4114" s="25"/>
      <c r="BM4114" s="25"/>
      <c r="BN4114" s="25"/>
      <c r="BO4114" s="25"/>
      <c r="BP4114" s="25"/>
      <c r="BQ4114" s="25"/>
      <c r="BR4114" s="25"/>
      <c r="BS4114" s="25"/>
      <c r="BT4114" s="25"/>
      <c r="BU4114" s="25"/>
      <c r="BV4114" s="25"/>
      <c r="BW4114" s="25"/>
      <c r="BX4114" s="25"/>
      <c r="BY4114" s="25"/>
      <c r="BZ4114" s="25"/>
      <c r="CA4114" s="25"/>
      <c r="CB4114" s="25"/>
      <c r="CC4114" s="25"/>
      <c r="CD4114" s="2" t="s">
        <v>78</v>
      </c>
      <c r="CE4114" s="2" t="s">
        <v>22489</v>
      </c>
      <c r="CF4114" s="25"/>
      <c r="CG4114" s="25"/>
      <c r="CH4114" s="25"/>
      <c r="CI4114" s="25"/>
      <c r="CJ4114" s="25"/>
    </row>
    <row r="4115" spans="1:88" x14ac:dyDescent="0.2">
      <c r="A4115" s="2" t="s">
        <v>14945</v>
      </c>
      <c r="B4115" s="2" t="s">
        <v>27156</v>
      </c>
      <c r="C4115" s="2" t="s">
        <v>10420</v>
      </c>
      <c r="D4115" s="2"/>
      <c r="E4115" s="2" t="s">
        <v>14945</v>
      </c>
      <c r="F4115" s="2" t="s">
        <v>14946</v>
      </c>
      <c r="G4115" s="2" t="s">
        <v>14947</v>
      </c>
      <c r="H4115" s="2"/>
      <c r="I4115" s="2" t="s">
        <v>61</v>
      </c>
      <c r="J4115" s="2" t="s">
        <v>61</v>
      </c>
      <c r="K4115" s="50" t="s">
        <v>61</v>
      </c>
      <c r="L4115" s="43">
        <v>2014</v>
      </c>
      <c r="M4115" s="2" t="s">
        <v>133</v>
      </c>
      <c r="N4115" s="32">
        <v>25.268229999999999</v>
      </c>
      <c r="O4115" s="32">
        <v>55.436729999999997</v>
      </c>
      <c r="P4115" s="2" t="s">
        <v>2767</v>
      </c>
      <c r="Q4115" s="2" t="s">
        <v>65</v>
      </c>
      <c r="R4115" s="43" t="s">
        <v>18854</v>
      </c>
      <c r="S4115" s="41" t="s">
        <v>1554</v>
      </c>
      <c r="T4115" s="41" t="s">
        <v>18460</v>
      </c>
      <c r="U4115" s="2"/>
      <c r="V4115" s="2"/>
      <c r="W4115" s="41" t="s">
        <v>17589</v>
      </c>
      <c r="X4115" s="2" t="s">
        <v>1598</v>
      </c>
      <c r="Y4115" s="2" t="s">
        <v>102</v>
      </c>
      <c r="Z4115" s="5" t="s">
        <v>10423</v>
      </c>
      <c r="AA4115" s="5" t="s">
        <v>16910</v>
      </c>
      <c r="AB4115" s="5" t="s">
        <v>16316</v>
      </c>
      <c r="AC4115" s="2" t="s">
        <v>5205</v>
      </c>
      <c r="AD4115" s="2">
        <v>1026400</v>
      </c>
      <c r="AE4115" s="5">
        <v>30</v>
      </c>
      <c r="AF4115" s="25"/>
      <c r="AG4115" s="29">
        <v>3</v>
      </c>
      <c r="AH4115" s="2" t="s">
        <v>17974</v>
      </c>
      <c r="AI4115" s="2">
        <v>6</v>
      </c>
      <c r="AJ4115" s="2">
        <v>3</v>
      </c>
      <c r="AK4115" s="2"/>
      <c r="AL4115" s="2"/>
      <c r="AM4115" s="2"/>
      <c r="AN4115" s="2"/>
      <c r="AO4115" s="2"/>
      <c r="AP4115" s="25"/>
      <c r="AQ4115" s="25"/>
      <c r="AR4115" s="2"/>
      <c r="AS4115" s="2"/>
      <c r="AT4115" s="2"/>
      <c r="AU4115" s="25"/>
      <c r="AV4115" s="2"/>
      <c r="AW4115" s="2"/>
      <c r="AX4115" s="25"/>
      <c r="AY4115" s="25"/>
      <c r="AZ4115" s="25"/>
      <c r="BA4115" s="25"/>
      <c r="BB4115" s="25"/>
      <c r="BC4115" s="25"/>
      <c r="BD4115" s="25"/>
      <c r="BE4115" s="25"/>
      <c r="BF4115" s="25"/>
      <c r="BG4115" s="25"/>
      <c r="BH4115" s="25"/>
      <c r="BI4115" s="25"/>
      <c r="BJ4115" s="25"/>
      <c r="BK4115" s="25"/>
      <c r="BL4115" s="25"/>
      <c r="BM4115" s="25"/>
      <c r="BN4115" s="25"/>
      <c r="BO4115" s="25"/>
      <c r="BP4115" s="25"/>
      <c r="BQ4115" s="25"/>
      <c r="BR4115" s="25"/>
      <c r="BS4115" s="25"/>
      <c r="BT4115" s="25"/>
      <c r="BU4115" s="25"/>
      <c r="BV4115" s="25"/>
      <c r="BW4115" s="25"/>
      <c r="BX4115" s="25"/>
      <c r="BY4115" s="25"/>
      <c r="BZ4115" s="25"/>
      <c r="CA4115" s="25"/>
      <c r="CB4115" s="25"/>
      <c r="CC4115" s="25"/>
      <c r="CD4115" s="2" t="s">
        <v>78</v>
      </c>
      <c r="CE4115" s="2" t="s">
        <v>22490</v>
      </c>
      <c r="CF4115" s="25"/>
      <c r="CG4115" s="25"/>
      <c r="CH4115" s="25"/>
      <c r="CI4115" s="25"/>
      <c r="CJ4115" s="25"/>
    </row>
    <row r="4116" spans="1:88" x14ac:dyDescent="0.2">
      <c r="A4116" s="2" t="s">
        <v>14948</v>
      </c>
      <c r="B4116" s="2" t="s">
        <v>27157</v>
      </c>
      <c r="C4116" s="2" t="s">
        <v>10420</v>
      </c>
      <c r="D4116" s="2"/>
      <c r="E4116" s="2" t="s">
        <v>14948</v>
      </c>
      <c r="F4116" s="2" t="s">
        <v>14949</v>
      </c>
      <c r="G4116" s="2" t="s">
        <v>14950</v>
      </c>
      <c r="H4116" s="2"/>
      <c r="I4116" s="2" t="s">
        <v>61</v>
      </c>
      <c r="J4116" s="2" t="s">
        <v>61</v>
      </c>
      <c r="K4116" s="50" t="s">
        <v>61</v>
      </c>
      <c r="L4116" s="43">
        <v>2011</v>
      </c>
      <c r="M4116" s="2" t="s">
        <v>133</v>
      </c>
      <c r="N4116" s="32">
        <v>25.098659999999999</v>
      </c>
      <c r="O4116" s="32">
        <v>55.204320000000003</v>
      </c>
      <c r="P4116" s="2" t="s">
        <v>2767</v>
      </c>
      <c r="Q4116" s="2" t="s">
        <v>65</v>
      </c>
      <c r="R4116" s="43" t="s">
        <v>18854</v>
      </c>
      <c r="S4116" s="41" t="s">
        <v>272</v>
      </c>
      <c r="T4116" s="41" t="s">
        <v>18461</v>
      </c>
      <c r="U4116" s="2"/>
      <c r="V4116" s="2"/>
      <c r="W4116" s="41" t="s">
        <v>17589</v>
      </c>
      <c r="X4116" s="2" t="s">
        <v>315</v>
      </c>
      <c r="Y4116" s="2" t="s">
        <v>69</v>
      </c>
      <c r="Z4116" s="5" t="s">
        <v>10423</v>
      </c>
      <c r="AA4116" s="5" t="s">
        <v>16910</v>
      </c>
      <c r="AB4116" s="5" t="s">
        <v>70</v>
      </c>
      <c r="AC4116" s="2" t="s">
        <v>5205</v>
      </c>
      <c r="AD4116" s="2">
        <v>1037600</v>
      </c>
      <c r="AE4116" s="5">
        <v>17</v>
      </c>
      <c r="AF4116" s="25"/>
      <c r="AG4116" s="29">
        <v>3</v>
      </c>
      <c r="AH4116" s="2" t="s">
        <v>17974</v>
      </c>
      <c r="AI4116" s="2">
        <v>3</v>
      </c>
      <c r="AJ4116" s="2">
        <v>3</v>
      </c>
      <c r="AK4116" s="2"/>
      <c r="AL4116" s="2"/>
      <c r="AM4116" s="2"/>
      <c r="AN4116" s="2"/>
      <c r="AO4116" s="2"/>
      <c r="AP4116" s="25"/>
      <c r="AQ4116" s="25"/>
      <c r="AR4116" s="2"/>
      <c r="AS4116" s="2"/>
      <c r="AT4116" s="2"/>
      <c r="AU4116" s="25"/>
      <c r="AV4116" s="2"/>
      <c r="AW4116" s="2"/>
      <c r="AX4116" s="25"/>
      <c r="AY4116" s="25"/>
      <c r="AZ4116" s="25"/>
      <c r="BA4116" s="25"/>
      <c r="BB4116" s="25"/>
      <c r="BC4116" s="25"/>
      <c r="BD4116" s="25"/>
      <c r="BE4116" s="25"/>
      <c r="BF4116" s="25"/>
      <c r="BG4116" s="25"/>
      <c r="BH4116" s="25"/>
      <c r="BI4116" s="25"/>
      <c r="BJ4116" s="25"/>
      <c r="BK4116" s="25"/>
      <c r="BL4116" s="25"/>
      <c r="BM4116" s="25"/>
      <c r="BN4116" s="25"/>
      <c r="BO4116" s="25"/>
      <c r="BP4116" s="25"/>
      <c r="BQ4116" s="25"/>
      <c r="BR4116" s="25"/>
      <c r="BS4116" s="25"/>
      <c r="BT4116" s="25"/>
      <c r="BU4116" s="25"/>
      <c r="BV4116" s="25"/>
      <c r="BW4116" s="25"/>
      <c r="BX4116" s="25"/>
      <c r="BY4116" s="25"/>
      <c r="BZ4116" s="25"/>
      <c r="CA4116" s="25"/>
      <c r="CB4116" s="25"/>
      <c r="CC4116" s="25"/>
      <c r="CD4116" s="2" t="s">
        <v>78</v>
      </c>
      <c r="CE4116" s="2" t="s">
        <v>22491</v>
      </c>
      <c r="CF4116" s="25"/>
      <c r="CG4116" s="25"/>
      <c r="CH4116" s="25"/>
      <c r="CI4116" s="25"/>
      <c r="CJ4116" s="25"/>
    </row>
    <row r="4117" spans="1:88" x14ac:dyDescent="0.2">
      <c r="A4117" s="2" t="s">
        <v>14951</v>
      </c>
      <c r="B4117" s="2" t="s">
        <v>27158</v>
      </c>
      <c r="C4117" s="2" t="s">
        <v>10420</v>
      </c>
      <c r="D4117" s="2"/>
      <c r="E4117" s="2" t="s">
        <v>14951</v>
      </c>
      <c r="F4117" s="2" t="s">
        <v>14952</v>
      </c>
      <c r="G4117" s="2" t="s">
        <v>16618</v>
      </c>
      <c r="H4117" s="2"/>
      <c r="I4117" s="2" t="s">
        <v>61</v>
      </c>
      <c r="J4117" s="2" t="s">
        <v>61</v>
      </c>
      <c r="K4117" s="50" t="s">
        <v>61</v>
      </c>
      <c r="L4117" s="43">
        <v>2015</v>
      </c>
      <c r="M4117" s="2" t="s">
        <v>133</v>
      </c>
      <c r="N4117" s="32">
        <v>25.116990000000001</v>
      </c>
      <c r="O4117" s="32">
        <v>55.209510000000002</v>
      </c>
      <c r="P4117" s="2" t="s">
        <v>2767</v>
      </c>
      <c r="Q4117" s="2" t="s">
        <v>65</v>
      </c>
      <c r="R4117" s="43" t="s">
        <v>16802</v>
      </c>
      <c r="S4117" s="41" t="s">
        <v>4851</v>
      </c>
      <c r="T4117" s="41" t="s">
        <v>18462</v>
      </c>
      <c r="U4117" s="2"/>
      <c r="V4117" s="2"/>
      <c r="W4117" s="41" t="s">
        <v>17589</v>
      </c>
      <c r="X4117" s="2" t="s">
        <v>1598</v>
      </c>
      <c r="Y4117" s="2" t="s">
        <v>76</v>
      </c>
      <c r="Z4117" s="5" t="s">
        <v>10423</v>
      </c>
      <c r="AA4117" s="5" t="s">
        <v>16910</v>
      </c>
      <c r="AB4117" s="5" t="s">
        <v>16317</v>
      </c>
      <c r="AC4117" s="2" t="s">
        <v>5205</v>
      </c>
      <c r="AD4117" s="2">
        <v>1037300</v>
      </c>
      <c r="AE4117" s="5">
        <v>30</v>
      </c>
      <c r="AF4117" s="25"/>
      <c r="AG4117" s="29">
        <v>3</v>
      </c>
      <c r="AH4117" s="2" t="s">
        <v>17974</v>
      </c>
      <c r="AI4117" s="2">
        <v>3</v>
      </c>
      <c r="AJ4117" s="2">
        <v>3</v>
      </c>
      <c r="AK4117" s="2"/>
      <c r="AL4117" s="2"/>
      <c r="AM4117" s="2"/>
      <c r="AN4117" s="2"/>
      <c r="AO4117" s="2"/>
      <c r="AP4117" s="25"/>
      <c r="AQ4117" s="25"/>
      <c r="AR4117" s="2"/>
      <c r="AS4117" s="2"/>
      <c r="AT4117" s="2"/>
      <c r="AU4117" s="25"/>
      <c r="AV4117" s="2"/>
      <c r="AW4117" s="2"/>
      <c r="AX4117" s="25"/>
      <c r="AY4117" s="25"/>
      <c r="AZ4117" s="25"/>
      <c r="BA4117" s="25"/>
      <c r="BB4117" s="25"/>
      <c r="BC4117" s="25"/>
      <c r="BD4117" s="25"/>
      <c r="BE4117" s="25"/>
      <c r="BF4117" s="25"/>
      <c r="BG4117" s="25"/>
      <c r="BH4117" s="25"/>
      <c r="BI4117" s="25"/>
      <c r="BJ4117" s="25"/>
      <c r="BK4117" s="25"/>
      <c r="BL4117" s="25"/>
      <c r="BM4117" s="25"/>
      <c r="BN4117" s="25"/>
      <c r="BO4117" s="25"/>
      <c r="BP4117" s="25"/>
      <c r="BQ4117" s="25"/>
      <c r="BR4117" s="25"/>
      <c r="BS4117" s="25"/>
      <c r="BT4117" s="25"/>
      <c r="BU4117" s="25"/>
      <c r="BV4117" s="25"/>
      <c r="BW4117" s="25"/>
      <c r="BX4117" s="25"/>
      <c r="BY4117" s="25"/>
      <c r="BZ4117" s="25"/>
      <c r="CA4117" s="25"/>
      <c r="CB4117" s="25"/>
      <c r="CC4117" s="25"/>
      <c r="CD4117" s="2" t="s">
        <v>71</v>
      </c>
      <c r="CE4117" s="2">
        <v>0</v>
      </c>
      <c r="CF4117" s="25"/>
      <c r="CG4117" s="25"/>
      <c r="CH4117" s="25"/>
      <c r="CI4117" s="25"/>
      <c r="CJ4117" s="25"/>
    </row>
    <row r="4118" spans="1:88" x14ac:dyDescent="0.2">
      <c r="A4118" s="2" t="s">
        <v>14953</v>
      </c>
      <c r="B4118" s="2" t="s">
        <v>27159</v>
      </c>
      <c r="C4118" s="2" t="s">
        <v>10420</v>
      </c>
      <c r="D4118" s="2"/>
      <c r="E4118" s="2" t="s">
        <v>14953</v>
      </c>
      <c r="F4118" s="2" t="s">
        <v>14954</v>
      </c>
      <c r="G4118" s="2" t="s">
        <v>14955</v>
      </c>
      <c r="H4118" s="2"/>
      <c r="I4118" s="2" t="s">
        <v>61</v>
      </c>
      <c r="J4118" s="2" t="s">
        <v>61</v>
      </c>
      <c r="K4118" s="50" t="s">
        <v>61</v>
      </c>
      <c r="L4118" s="43">
        <v>2016</v>
      </c>
      <c r="M4118" s="2" t="s">
        <v>133</v>
      </c>
      <c r="N4118" s="32">
        <v>24.99654</v>
      </c>
      <c r="O4118" s="32">
        <v>55.10219</v>
      </c>
      <c r="P4118" s="2" t="s">
        <v>2767</v>
      </c>
      <c r="Q4118" s="2" t="s">
        <v>65</v>
      </c>
      <c r="R4118" s="43" t="s">
        <v>18854</v>
      </c>
      <c r="S4118" s="41" t="s">
        <v>134</v>
      </c>
      <c r="T4118" s="41" t="s">
        <v>18460</v>
      </c>
      <c r="U4118" s="2"/>
      <c r="V4118" s="2"/>
      <c r="W4118" s="41" t="s">
        <v>17589</v>
      </c>
      <c r="X4118" s="2" t="s">
        <v>1598</v>
      </c>
      <c r="Y4118" s="2" t="s">
        <v>102</v>
      </c>
      <c r="Z4118" s="5" t="s">
        <v>20</v>
      </c>
      <c r="AA4118" s="5" t="s">
        <v>16910</v>
      </c>
      <c r="AB4118" s="5" t="s">
        <v>16316</v>
      </c>
      <c r="AC4118" s="2" t="s">
        <v>5205</v>
      </c>
      <c r="AD4118" s="2">
        <v>1059900</v>
      </c>
      <c r="AE4118" s="5">
        <v>30</v>
      </c>
      <c r="AF4118" s="25"/>
      <c r="AG4118" s="29">
        <v>3</v>
      </c>
      <c r="AH4118" s="2" t="s">
        <v>17974</v>
      </c>
      <c r="AI4118" s="2">
        <v>4</v>
      </c>
      <c r="AJ4118" s="2">
        <v>3</v>
      </c>
      <c r="AK4118" s="2"/>
      <c r="AL4118" s="2"/>
      <c r="AM4118" s="2"/>
      <c r="AN4118" s="2"/>
      <c r="AO4118" s="2"/>
      <c r="AP4118" s="25"/>
      <c r="AQ4118" s="25"/>
      <c r="AR4118" s="2"/>
      <c r="AS4118" s="2"/>
      <c r="AT4118" s="2"/>
      <c r="AU4118" s="25"/>
      <c r="AV4118" s="2"/>
      <c r="AW4118" s="2"/>
      <c r="AX4118" s="25"/>
      <c r="AY4118" s="25"/>
      <c r="AZ4118" s="25"/>
      <c r="BA4118" s="25"/>
      <c r="BB4118" s="25"/>
      <c r="BC4118" s="25"/>
      <c r="BD4118" s="25"/>
      <c r="BE4118" s="25"/>
      <c r="BF4118" s="25"/>
      <c r="BG4118" s="25"/>
      <c r="BH4118" s="25"/>
      <c r="BI4118" s="25"/>
      <c r="BJ4118" s="25"/>
      <c r="BK4118" s="25"/>
      <c r="BL4118" s="25"/>
      <c r="BM4118" s="25"/>
      <c r="BN4118" s="25"/>
      <c r="BO4118" s="25"/>
      <c r="BP4118" s="25"/>
      <c r="BQ4118" s="25"/>
      <c r="BR4118" s="25"/>
      <c r="BS4118" s="25"/>
      <c r="BT4118" s="25"/>
      <c r="BU4118" s="25"/>
      <c r="BV4118" s="25"/>
      <c r="BW4118" s="25"/>
      <c r="BX4118" s="25"/>
      <c r="BY4118" s="25"/>
      <c r="BZ4118" s="25"/>
      <c r="CA4118" s="25"/>
      <c r="CB4118" s="25"/>
      <c r="CC4118" s="25"/>
      <c r="CD4118" s="2" t="s">
        <v>78</v>
      </c>
      <c r="CE4118" s="2" t="s">
        <v>22492</v>
      </c>
      <c r="CF4118" s="25"/>
      <c r="CG4118" s="25"/>
      <c r="CH4118" s="25"/>
      <c r="CI4118" s="25"/>
      <c r="CJ4118" s="25"/>
    </row>
    <row r="4119" spans="1:88" x14ac:dyDescent="0.2">
      <c r="A4119" s="2" t="s">
        <v>14956</v>
      </c>
      <c r="B4119" s="2" t="s">
        <v>27160</v>
      </c>
      <c r="C4119" s="2" t="s">
        <v>10420</v>
      </c>
      <c r="D4119" s="2"/>
      <c r="E4119" s="2" t="s">
        <v>14956</v>
      </c>
      <c r="F4119" s="2" t="s">
        <v>14957</v>
      </c>
      <c r="G4119" s="2" t="s">
        <v>14958</v>
      </c>
      <c r="H4119" s="2"/>
      <c r="I4119" s="2" t="s">
        <v>61</v>
      </c>
      <c r="J4119" s="2" t="s">
        <v>61</v>
      </c>
      <c r="K4119" s="50" t="s">
        <v>61</v>
      </c>
      <c r="L4119" s="43">
        <v>2014</v>
      </c>
      <c r="M4119" s="2" t="s">
        <v>133</v>
      </c>
      <c r="N4119" s="32">
        <v>24.9682</v>
      </c>
      <c r="O4119" s="32">
        <v>55.099589999999999</v>
      </c>
      <c r="P4119" s="2" t="s">
        <v>2767</v>
      </c>
      <c r="Q4119" s="2" t="s">
        <v>65</v>
      </c>
      <c r="R4119" s="43" t="s">
        <v>18854</v>
      </c>
      <c r="S4119" s="41" t="s">
        <v>134</v>
      </c>
      <c r="T4119" s="41" t="s">
        <v>18460</v>
      </c>
      <c r="U4119" s="2"/>
      <c r="V4119" s="2"/>
      <c r="W4119" s="41" t="s">
        <v>17589</v>
      </c>
      <c r="X4119" s="2" t="s">
        <v>1598</v>
      </c>
      <c r="Y4119" s="2" t="s">
        <v>76</v>
      </c>
      <c r="Z4119" s="5" t="s">
        <v>10423</v>
      </c>
      <c r="AA4119" s="5" t="s">
        <v>16910</v>
      </c>
      <c r="AB4119" s="5" t="s">
        <v>16317</v>
      </c>
      <c r="AC4119" s="2" t="s">
        <v>5205</v>
      </c>
      <c r="AD4119" s="2">
        <v>1051800</v>
      </c>
      <c r="AE4119" s="5">
        <v>30</v>
      </c>
      <c r="AF4119" s="25"/>
      <c r="AG4119" s="29">
        <v>3</v>
      </c>
      <c r="AH4119" s="2" t="s">
        <v>17974</v>
      </c>
      <c r="AI4119" s="2">
        <v>3</v>
      </c>
      <c r="AJ4119" s="2">
        <v>3</v>
      </c>
      <c r="AK4119" s="2"/>
      <c r="AL4119" s="2"/>
      <c r="AM4119" s="2"/>
      <c r="AN4119" s="2"/>
      <c r="AO4119" s="2"/>
      <c r="AP4119" s="25"/>
      <c r="AQ4119" s="25"/>
      <c r="AR4119" s="2"/>
      <c r="AS4119" s="2"/>
      <c r="AT4119" s="2"/>
      <c r="AU4119" s="25"/>
      <c r="AV4119" s="2"/>
      <c r="AW4119" s="2"/>
      <c r="AX4119" s="25"/>
      <c r="AY4119" s="25"/>
      <c r="AZ4119" s="25"/>
      <c r="BA4119" s="25"/>
      <c r="BB4119" s="25"/>
      <c r="BC4119" s="25"/>
      <c r="BD4119" s="25"/>
      <c r="BE4119" s="25"/>
      <c r="BF4119" s="25"/>
      <c r="BG4119" s="25"/>
      <c r="BH4119" s="25"/>
      <c r="BI4119" s="25"/>
      <c r="BJ4119" s="25"/>
      <c r="BK4119" s="25"/>
      <c r="BL4119" s="25"/>
      <c r="BM4119" s="25"/>
      <c r="BN4119" s="25"/>
      <c r="BO4119" s="25"/>
      <c r="BP4119" s="25"/>
      <c r="BQ4119" s="25"/>
      <c r="BR4119" s="25"/>
      <c r="BS4119" s="25"/>
      <c r="BT4119" s="25"/>
      <c r="BU4119" s="25"/>
      <c r="BV4119" s="25"/>
      <c r="BW4119" s="25"/>
      <c r="BX4119" s="25"/>
      <c r="BY4119" s="25"/>
      <c r="BZ4119" s="25"/>
      <c r="CA4119" s="25"/>
      <c r="CB4119" s="25"/>
      <c r="CC4119" s="25"/>
      <c r="CD4119" s="2" t="s">
        <v>78</v>
      </c>
      <c r="CE4119" s="2" t="s">
        <v>22493</v>
      </c>
      <c r="CF4119" s="25"/>
      <c r="CG4119" s="25"/>
      <c r="CH4119" s="25"/>
      <c r="CI4119" s="25"/>
      <c r="CJ4119" s="25"/>
    </row>
    <row r="4120" spans="1:88" x14ac:dyDescent="0.2">
      <c r="A4120" s="2" t="s">
        <v>14959</v>
      </c>
      <c r="B4120" s="2" t="s">
        <v>27161</v>
      </c>
      <c r="C4120" s="2" t="s">
        <v>10420</v>
      </c>
      <c r="D4120" s="2"/>
      <c r="E4120" s="2" t="s">
        <v>14959</v>
      </c>
      <c r="F4120" s="2" t="s">
        <v>14960</v>
      </c>
      <c r="G4120" s="2"/>
      <c r="H4120" s="2"/>
      <c r="I4120" s="2" t="s">
        <v>61</v>
      </c>
      <c r="J4120" s="2" t="s">
        <v>61</v>
      </c>
      <c r="K4120" s="2"/>
      <c r="L4120" s="43">
        <v>2018</v>
      </c>
      <c r="M4120" s="2" t="s">
        <v>133</v>
      </c>
      <c r="N4120" s="32">
        <v>25.00038</v>
      </c>
      <c r="O4120" s="32">
        <v>55.061799999999998</v>
      </c>
      <c r="P4120" s="2" t="s">
        <v>2767</v>
      </c>
      <c r="Q4120" s="2" t="s">
        <v>65</v>
      </c>
      <c r="R4120" s="43" t="s">
        <v>18854</v>
      </c>
      <c r="S4120" s="41" t="s">
        <v>272</v>
      </c>
      <c r="T4120" s="41" t="s">
        <v>18461</v>
      </c>
      <c r="U4120" s="2"/>
      <c r="V4120" s="2"/>
      <c r="W4120" s="41" t="s">
        <v>144</v>
      </c>
      <c r="X4120" s="2" t="s">
        <v>1598</v>
      </c>
      <c r="Y4120" s="2" t="s">
        <v>76</v>
      </c>
      <c r="Z4120" s="5" t="s">
        <v>20</v>
      </c>
      <c r="AA4120" s="5" t="s">
        <v>16910</v>
      </c>
      <c r="AB4120" s="5" t="s">
        <v>16317</v>
      </c>
      <c r="AC4120" s="2" t="s">
        <v>3591</v>
      </c>
      <c r="AD4120" s="2">
        <v>1059400</v>
      </c>
      <c r="AE4120" s="5">
        <v>72</v>
      </c>
      <c r="AF4120" s="25"/>
      <c r="AG4120" s="29"/>
      <c r="AH4120" s="2" t="s">
        <v>3591</v>
      </c>
      <c r="AI4120" s="2">
        <v>3</v>
      </c>
      <c r="AJ4120" s="2" t="s">
        <v>3591</v>
      </c>
      <c r="AK4120" s="2"/>
      <c r="AL4120" s="2"/>
      <c r="AM4120" s="2"/>
      <c r="AN4120" s="2"/>
      <c r="AO4120" s="2"/>
      <c r="AP4120" s="25"/>
      <c r="AQ4120" s="25"/>
      <c r="AR4120" s="2"/>
      <c r="AS4120" s="2"/>
      <c r="AT4120" s="2"/>
      <c r="AU4120" s="25"/>
      <c r="AV4120" s="2"/>
      <c r="AW4120" s="2"/>
      <c r="AX4120" s="25"/>
      <c r="AY4120" s="25"/>
      <c r="AZ4120" s="25"/>
      <c r="BA4120" s="25"/>
      <c r="BB4120" s="25"/>
      <c r="BC4120" s="25"/>
      <c r="BD4120" s="25"/>
      <c r="BE4120" s="25"/>
      <c r="BF4120" s="25"/>
      <c r="BG4120" s="25"/>
      <c r="BH4120" s="25"/>
      <c r="BI4120" s="25"/>
      <c r="BJ4120" s="25"/>
      <c r="BK4120" s="25"/>
      <c r="BL4120" s="25"/>
      <c r="BM4120" s="25"/>
      <c r="BN4120" s="25"/>
      <c r="BO4120" s="25"/>
      <c r="BP4120" s="25"/>
      <c r="BQ4120" s="25"/>
      <c r="BR4120" s="25"/>
      <c r="BS4120" s="25"/>
      <c r="BT4120" s="25"/>
      <c r="BU4120" s="25"/>
      <c r="BV4120" s="25"/>
      <c r="BW4120" s="25"/>
      <c r="BX4120" s="25"/>
      <c r="BY4120" s="25"/>
      <c r="BZ4120" s="25"/>
      <c r="CA4120" s="25"/>
      <c r="CB4120" s="25"/>
      <c r="CC4120" s="25"/>
      <c r="CD4120" s="2" t="s">
        <v>71</v>
      </c>
      <c r="CE4120" s="2">
        <v>0</v>
      </c>
      <c r="CF4120" s="25"/>
      <c r="CG4120" s="25"/>
      <c r="CH4120" s="25"/>
      <c r="CI4120" s="25"/>
      <c r="CJ4120" s="25"/>
    </row>
    <row r="4121" spans="1:88" x14ac:dyDescent="0.2">
      <c r="A4121" s="2" t="s">
        <v>14961</v>
      </c>
      <c r="B4121" s="2" t="s">
        <v>27162</v>
      </c>
      <c r="C4121" s="2" t="s">
        <v>10420</v>
      </c>
      <c r="D4121" s="2"/>
      <c r="E4121" s="2" t="s">
        <v>14961</v>
      </c>
      <c r="F4121" s="2" t="s">
        <v>14962</v>
      </c>
      <c r="G4121" s="2" t="s">
        <v>14963</v>
      </c>
      <c r="H4121" s="2"/>
      <c r="I4121" s="2" t="s">
        <v>61</v>
      </c>
      <c r="J4121" s="2" t="s">
        <v>61</v>
      </c>
      <c r="K4121" s="50" t="s">
        <v>61</v>
      </c>
      <c r="L4121" s="43">
        <v>2020</v>
      </c>
      <c r="M4121" s="2" t="s">
        <v>133</v>
      </c>
      <c r="N4121" s="32">
        <v>25.110720000000001</v>
      </c>
      <c r="O4121" s="32">
        <v>55.139769999999999</v>
      </c>
      <c r="P4121" s="2" t="s">
        <v>2767</v>
      </c>
      <c r="Q4121" s="2" t="s">
        <v>65</v>
      </c>
      <c r="R4121" s="43" t="s">
        <v>18854</v>
      </c>
      <c r="S4121" s="41" t="s">
        <v>272</v>
      </c>
      <c r="T4121" s="41" t="s">
        <v>18461</v>
      </c>
      <c r="U4121" s="2"/>
      <c r="V4121" s="2"/>
      <c r="W4121" s="41" t="s">
        <v>17589</v>
      </c>
      <c r="X4121" s="2" t="s">
        <v>1598</v>
      </c>
      <c r="Y4121" s="2" t="s">
        <v>102</v>
      </c>
      <c r="Z4121" s="5" t="s">
        <v>20</v>
      </c>
      <c r="AA4121" s="5" t="s">
        <v>16910</v>
      </c>
      <c r="AB4121" s="5" t="s">
        <v>16316</v>
      </c>
      <c r="AC4121" s="2" t="s">
        <v>5205</v>
      </c>
      <c r="AD4121" s="2">
        <v>1038100</v>
      </c>
      <c r="AE4121" s="5">
        <v>46</v>
      </c>
      <c r="AF4121" s="25"/>
      <c r="AG4121" s="29">
        <v>3</v>
      </c>
      <c r="AH4121" s="2" t="s">
        <v>17974</v>
      </c>
      <c r="AI4121" s="2">
        <v>3</v>
      </c>
      <c r="AJ4121" s="2">
        <v>3</v>
      </c>
      <c r="AK4121" s="2"/>
      <c r="AL4121" s="2"/>
      <c r="AM4121" s="2"/>
      <c r="AN4121" s="2"/>
      <c r="AO4121" s="2"/>
      <c r="AP4121" s="25"/>
      <c r="AQ4121" s="25"/>
      <c r="AR4121" s="2"/>
      <c r="AS4121" s="2"/>
      <c r="AT4121" s="2"/>
      <c r="AU4121" s="25"/>
      <c r="AV4121" s="2"/>
      <c r="AW4121" s="2"/>
      <c r="AX4121" s="25"/>
      <c r="AY4121" s="25"/>
      <c r="AZ4121" s="25"/>
      <c r="BA4121" s="25"/>
      <c r="BB4121" s="25"/>
      <c r="BC4121" s="25"/>
      <c r="BD4121" s="25"/>
      <c r="BE4121" s="25"/>
      <c r="BF4121" s="25"/>
      <c r="BG4121" s="25"/>
      <c r="BH4121" s="25"/>
      <c r="BI4121" s="25"/>
      <c r="BJ4121" s="25"/>
      <c r="BK4121" s="25"/>
      <c r="BL4121" s="25"/>
      <c r="BM4121" s="25"/>
      <c r="BN4121" s="25"/>
      <c r="BO4121" s="25"/>
      <c r="BP4121" s="25"/>
      <c r="BQ4121" s="25"/>
      <c r="BR4121" s="25"/>
      <c r="BS4121" s="25"/>
      <c r="BT4121" s="25"/>
      <c r="BU4121" s="25"/>
      <c r="BV4121" s="25"/>
      <c r="BW4121" s="25"/>
      <c r="BX4121" s="25"/>
      <c r="BY4121" s="25"/>
      <c r="BZ4121" s="25"/>
      <c r="CA4121" s="25"/>
      <c r="CB4121" s="25"/>
      <c r="CC4121" s="25"/>
      <c r="CD4121" s="2" t="s">
        <v>78</v>
      </c>
      <c r="CE4121" s="2" t="s">
        <v>22494</v>
      </c>
      <c r="CF4121" s="25"/>
      <c r="CG4121" s="25"/>
      <c r="CH4121" s="25"/>
      <c r="CI4121" s="25"/>
      <c r="CJ4121" s="25"/>
    </row>
    <row r="4122" spans="1:88" x14ac:dyDescent="0.2">
      <c r="A4122" s="2" t="s">
        <v>14964</v>
      </c>
      <c r="B4122" s="2" t="s">
        <v>27163</v>
      </c>
      <c r="C4122" s="2" t="s">
        <v>10420</v>
      </c>
      <c r="D4122" s="2"/>
      <c r="E4122" s="2" t="s">
        <v>14964</v>
      </c>
      <c r="F4122" s="2" t="s">
        <v>14965</v>
      </c>
      <c r="G4122" s="2" t="s">
        <v>14966</v>
      </c>
      <c r="H4122" s="2"/>
      <c r="I4122" s="2" t="s">
        <v>61</v>
      </c>
      <c r="J4122" s="2" t="s">
        <v>61</v>
      </c>
      <c r="K4122" s="50" t="s">
        <v>61</v>
      </c>
      <c r="L4122" s="43">
        <v>2016</v>
      </c>
      <c r="M4122" s="2" t="s">
        <v>133</v>
      </c>
      <c r="N4122" s="32">
        <v>25.132459999999998</v>
      </c>
      <c r="O4122" s="32">
        <v>55.185740000000003</v>
      </c>
      <c r="P4122" s="2" t="s">
        <v>2767</v>
      </c>
      <c r="Q4122" s="2" t="s">
        <v>65</v>
      </c>
      <c r="R4122" s="43" t="s">
        <v>18854</v>
      </c>
      <c r="S4122" s="41" t="s">
        <v>272</v>
      </c>
      <c r="T4122" s="41" t="s">
        <v>18461</v>
      </c>
      <c r="U4122" s="2"/>
      <c r="V4122" s="2"/>
      <c r="W4122" s="41" t="s">
        <v>17589</v>
      </c>
      <c r="X4122" s="2" t="s">
        <v>1598</v>
      </c>
      <c r="Y4122" s="2" t="s">
        <v>102</v>
      </c>
      <c r="Z4122" s="5" t="s">
        <v>20</v>
      </c>
      <c r="AA4122" s="5" t="s">
        <v>16910</v>
      </c>
      <c r="AB4122" s="5" t="s">
        <v>16316</v>
      </c>
      <c r="AC4122" s="2" t="s">
        <v>5205</v>
      </c>
      <c r="AD4122" s="2">
        <v>1037200</v>
      </c>
      <c r="AE4122" s="5">
        <v>13</v>
      </c>
      <c r="AF4122" s="25"/>
      <c r="AG4122" s="29">
        <v>3</v>
      </c>
      <c r="AH4122" s="2" t="s">
        <v>17974</v>
      </c>
      <c r="AI4122" s="2">
        <v>3</v>
      </c>
      <c r="AJ4122" s="2">
        <v>3</v>
      </c>
      <c r="AK4122" s="2"/>
      <c r="AL4122" s="2"/>
      <c r="AM4122" s="2"/>
      <c r="AN4122" s="2"/>
      <c r="AO4122" s="2"/>
      <c r="AP4122" s="25"/>
      <c r="AQ4122" s="25"/>
      <c r="AR4122" s="2"/>
      <c r="AS4122" s="2"/>
      <c r="AT4122" s="2"/>
      <c r="AU4122" s="25"/>
      <c r="AV4122" s="2"/>
      <c r="AW4122" s="2"/>
      <c r="AX4122" s="25"/>
      <c r="AY4122" s="25"/>
      <c r="AZ4122" s="25"/>
      <c r="BA4122" s="25"/>
      <c r="BB4122" s="25"/>
      <c r="BC4122" s="25"/>
      <c r="BD4122" s="25"/>
      <c r="BE4122" s="25"/>
      <c r="BF4122" s="25"/>
      <c r="BG4122" s="25"/>
      <c r="BH4122" s="25"/>
      <c r="BI4122" s="25"/>
      <c r="BJ4122" s="25"/>
      <c r="BK4122" s="25"/>
      <c r="BL4122" s="25"/>
      <c r="BM4122" s="25"/>
      <c r="BN4122" s="25"/>
      <c r="BO4122" s="25"/>
      <c r="BP4122" s="25"/>
      <c r="BQ4122" s="25"/>
      <c r="BR4122" s="25"/>
      <c r="BS4122" s="25"/>
      <c r="BT4122" s="25"/>
      <c r="BU4122" s="25"/>
      <c r="BV4122" s="25"/>
      <c r="BW4122" s="25"/>
      <c r="BX4122" s="25"/>
      <c r="BY4122" s="25"/>
      <c r="BZ4122" s="25"/>
      <c r="CA4122" s="25"/>
      <c r="CB4122" s="25"/>
      <c r="CC4122" s="25"/>
      <c r="CD4122" s="2" t="s">
        <v>78</v>
      </c>
      <c r="CE4122" s="2" t="s">
        <v>22495</v>
      </c>
      <c r="CF4122" s="25"/>
      <c r="CG4122" s="25"/>
      <c r="CH4122" s="25"/>
      <c r="CI4122" s="25"/>
      <c r="CJ4122" s="25"/>
    </row>
    <row r="4123" spans="1:88" x14ac:dyDescent="0.2">
      <c r="A4123" s="2" t="s">
        <v>14967</v>
      </c>
      <c r="B4123" s="2" t="s">
        <v>27164</v>
      </c>
      <c r="C4123" s="2" t="s">
        <v>10420</v>
      </c>
      <c r="D4123" s="2"/>
      <c r="E4123" s="2" t="s">
        <v>14967</v>
      </c>
      <c r="F4123" s="2" t="s">
        <v>14968</v>
      </c>
      <c r="G4123" s="2" t="s">
        <v>14969</v>
      </c>
      <c r="H4123" s="2"/>
      <c r="I4123" s="2" t="s">
        <v>61</v>
      </c>
      <c r="J4123" s="2" t="s">
        <v>61</v>
      </c>
      <c r="K4123" s="50" t="s">
        <v>61</v>
      </c>
      <c r="L4123" s="43">
        <v>2019</v>
      </c>
      <c r="M4123" s="2" t="s">
        <v>133</v>
      </c>
      <c r="N4123" s="32">
        <v>25.08559</v>
      </c>
      <c r="O4123" s="32">
        <v>55.294739999999997</v>
      </c>
      <c r="P4123" s="2" t="s">
        <v>2767</v>
      </c>
      <c r="Q4123" s="2" t="s">
        <v>65</v>
      </c>
      <c r="R4123" s="43" t="s">
        <v>18854</v>
      </c>
      <c r="S4123" s="41" t="s">
        <v>2233</v>
      </c>
      <c r="T4123" s="41" t="s">
        <v>18460</v>
      </c>
      <c r="U4123" s="2"/>
      <c r="V4123" s="2"/>
      <c r="W4123" s="41" t="s">
        <v>17589</v>
      </c>
      <c r="X4123" s="2" t="s">
        <v>1598</v>
      </c>
      <c r="Y4123" s="2" t="s">
        <v>76</v>
      </c>
      <c r="Z4123" s="5" t="s">
        <v>10423</v>
      </c>
      <c r="AA4123" s="5" t="s">
        <v>16910</v>
      </c>
      <c r="AB4123" s="5" t="s">
        <v>16317</v>
      </c>
      <c r="AC4123" s="2" t="s">
        <v>5205</v>
      </c>
      <c r="AD4123" s="2">
        <v>1064500</v>
      </c>
      <c r="AE4123" s="5">
        <v>30</v>
      </c>
      <c r="AF4123" s="25"/>
      <c r="AG4123" s="29">
        <v>3</v>
      </c>
      <c r="AH4123" s="2" t="s">
        <v>17974</v>
      </c>
      <c r="AI4123" s="2">
        <v>3</v>
      </c>
      <c r="AJ4123" s="2">
        <v>3</v>
      </c>
      <c r="AK4123" s="2"/>
      <c r="AL4123" s="2"/>
      <c r="AM4123" s="2"/>
      <c r="AN4123" s="2"/>
      <c r="AO4123" s="2"/>
      <c r="AP4123" s="25"/>
      <c r="AQ4123" s="25"/>
      <c r="AR4123" s="2"/>
      <c r="AS4123" s="2"/>
      <c r="AT4123" s="2"/>
      <c r="AU4123" s="25"/>
      <c r="AV4123" s="2"/>
      <c r="AW4123" s="2"/>
      <c r="AX4123" s="25"/>
      <c r="AY4123" s="25"/>
      <c r="AZ4123" s="25"/>
      <c r="BA4123" s="25"/>
      <c r="BB4123" s="25"/>
      <c r="BC4123" s="25"/>
      <c r="BD4123" s="25"/>
      <c r="BE4123" s="25"/>
      <c r="BF4123" s="25"/>
      <c r="BG4123" s="25"/>
      <c r="BH4123" s="25"/>
      <c r="BI4123" s="25"/>
      <c r="BJ4123" s="25"/>
      <c r="BK4123" s="25"/>
      <c r="BL4123" s="25"/>
      <c r="BM4123" s="25"/>
      <c r="BN4123" s="25"/>
      <c r="BO4123" s="25"/>
      <c r="BP4123" s="25"/>
      <c r="BQ4123" s="25"/>
      <c r="BR4123" s="25"/>
      <c r="BS4123" s="25"/>
      <c r="BT4123" s="25"/>
      <c r="BU4123" s="25"/>
      <c r="BV4123" s="25"/>
      <c r="BW4123" s="25"/>
      <c r="BX4123" s="25"/>
      <c r="BY4123" s="25"/>
      <c r="BZ4123" s="25"/>
      <c r="CA4123" s="25"/>
      <c r="CB4123" s="25"/>
      <c r="CC4123" s="25"/>
      <c r="CD4123" s="2" t="s">
        <v>71</v>
      </c>
      <c r="CE4123" s="2">
        <v>0</v>
      </c>
      <c r="CF4123" s="25"/>
      <c r="CG4123" s="25"/>
      <c r="CH4123" s="25"/>
      <c r="CI4123" s="25"/>
      <c r="CJ4123" s="25"/>
    </row>
    <row r="4124" spans="1:88" x14ac:dyDescent="0.2">
      <c r="A4124" s="2" t="s">
        <v>14970</v>
      </c>
      <c r="B4124" s="2" t="s">
        <v>27165</v>
      </c>
      <c r="C4124" s="2" t="s">
        <v>10420</v>
      </c>
      <c r="D4124" s="2"/>
      <c r="E4124" s="2" t="s">
        <v>14970</v>
      </c>
      <c r="F4124" s="2" t="s">
        <v>14971</v>
      </c>
      <c r="G4124" s="2" t="s">
        <v>14972</v>
      </c>
      <c r="H4124" s="2"/>
      <c r="I4124" s="2" t="s">
        <v>61</v>
      </c>
      <c r="J4124" s="2" t="s">
        <v>61</v>
      </c>
      <c r="K4124" s="50" t="s">
        <v>61</v>
      </c>
      <c r="L4124" s="43">
        <v>2019</v>
      </c>
      <c r="M4124" s="2" t="s">
        <v>133</v>
      </c>
      <c r="N4124" s="32">
        <v>24.827439999999999</v>
      </c>
      <c r="O4124" s="32">
        <v>55.099150000000002</v>
      </c>
      <c r="P4124" s="2" t="s">
        <v>2767</v>
      </c>
      <c r="Q4124" s="2" t="s">
        <v>65</v>
      </c>
      <c r="R4124" s="43" t="s">
        <v>18854</v>
      </c>
      <c r="S4124" s="41" t="s">
        <v>1554</v>
      </c>
      <c r="T4124" s="41" t="s">
        <v>18460</v>
      </c>
      <c r="U4124" s="2"/>
      <c r="V4124" s="2"/>
      <c r="W4124" s="41" t="s">
        <v>17589</v>
      </c>
      <c r="X4124" s="2" t="s">
        <v>1598</v>
      </c>
      <c r="Y4124" s="2" t="s">
        <v>102</v>
      </c>
      <c r="Z4124" s="5" t="s">
        <v>10423</v>
      </c>
      <c r="AA4124" s="5" t="s">
        <v>16910</v>
      </c>
      <c r="AB4124" s="5" t="s">
        <v>16316</v>
      </c>
      <c r="AC4124" s="2" t="s">
        <v>5247</v>
      </c>
      <c r="AD4124" s="2">
        <v>1053300</v>
      </c>
      <c r="AE4124" s="5">
        <v>40</v>
      </c>
      <c r="AF4124" s="25"/>
      <c r="AG4124" s="29">
        <v>3</v>
      </c>
      <c r="AH4124" s="2" t="s">
        <v>17978</v>
      </c>
      <c r="AI4124" s="2">
        <v>3</v>
      </c>
      <c r="AJ4124" s="2">
        <v>3</v>
      </c>
      <c r="AK4124" s="2"/>
      <c r="AL4124" s="2"/>
      <c r="AM4124" s="2"/>
      <c r="AN4124" s="2"/>
      <c r="AO4124" s="2"/>
      <c r="AP4124" s="25"/>
      <c r="AQ4124" s="25"/>
      <c r="AR4124" s="2"/>
      <c r="AS4124" s="2"/>
      <c r="AT4124" s="2"/>
      <c r="AU4124" s="25"/>
      <c r="AV4124" s="2"/>
      <c r="AW4124" s="2"/>
      <c r="AX4124" s="25"/>
      <c r="AY4124" s="25"/>
      <c r="AZ4124" s="25"/>
      <c r="BA4124" s="25"/>
      <c r="BB4124" s="25"/>
      <c r="BC4124" s="25"/>
      <c r="BD4124" s="25"/>
      <c r="BE4124" s="25"/>
      <c r="BF4124" s="25"/>
      <c r="BG4124" s="25"/>
      <c r="BH4124" s="25"/>
      <c r="BI4124" s="25"/>
      <c r="BJ4124" s="25"/>
      <c r="BK4124" s="25"/>
      <c r="BL4124" s="25"/>
      <c r="BM4124" s="25"/>
      <c r="BN4124" s="25"/>
      <c r="BO4124" s="25"/>
      <c r="BP4124" s="25"/>
      <c r="BQ4124" s="25"/>
      <c r="BR4124" s="25"/>
      <c r="BS4124" s="25"/>
      <c r="BT4124" s="25"/>
      <c r="BU4124" s="25"/>
      <c r="BV4124" s="25"/>
      <c r="BW4124" s="25"/>
      <c r="BX4124" s="25"/>
      <c r="BY4124" s="25"/>
      <c r="BZ4124" s="25"/>
      <c r="CA4124" s="25"/>
      <c r="CB4124" s="25"/>
      <c r="CC4124" s="25"/>
      <c r="CD4124" s="2" t="s">
        <v>78</v>
      </c>
      <c r="CE4124" s="2" t="s">
        <v>22496</v>
      </c>
      <c r="CF4124" s="25"/>
      <c r="CG4124" s="25"/>
      <c r="CH4124" s="25"/>
      <c r="CI4124" s="25"/>
      <c r="CJ4124" s="25"/>
    </row>
    <row r="4125" spans="1:88" x14ac:dyDescent="0.2">
      <c r="A4125" s="2" t="s">
        <v>14973</v>
      </c>
      <c r="B4125" s="2" t="s">
        <v>27166</v>
      </c>
      <c r="C4125" s="2" t="s">
        <v>10420</v>
      </c>
      <c r="D4125" s="2"/>
      <c r="E4125" s="2" t="s">
        <v>14973</v>
      </c>
      <c r="F4125" s="2" t="s">
        <v>14974</v>
      </c>
      <c r="G4125" s="2" t="s">
        <v>14975</v>
      </c>
      <c r="H4125" s="2"/>
      <c r="I4125" s="2" t="s">
        <v>61</v>
      </c>
      <c r="J4125" s="2" t="s">
        <v>61</v>
      </c>
      <c r="K4125" s="50" t="s">
        <v>61</v>
      </c>
      <c r="L4125" s="43">
        <v>2016</v>
      </c>
      <c r="M4125" s="2" t="s">
        <v>133</v>
      </c>
      <c r="N4125" s="32">
        <v>25.072710000000001</v>
      </c>
      <c r="O4125" s="32">
        <v>55.209620000000001</v>
      </c>
      <c r="P4125" s="2" t="s">
        <v>2767</v>
      </c>
      <c r="Q4125" s="2" t="s">
        <v>65</v>
      </c>
      <c r="R4125" s="43" t="s">
        <v>18854</v>
      </c>
      <c r="S4125" s="41" t="s">
        <v>369</v>
      </c>
      <c r="T4125" s="41" t="s">
        <v>18460</v>
      </c>
      <c r="U4125" s="2"/>
      <c r="V4125" s="2"/>
      <c r="W4125" s="41" t="s">
        <v>17589</v>
      </c>
      <c r="X4125" s="2" t="s">
        <v>1598</v>
      </c>
      <c r="Y4125" s="2" t="s">
        <v>76</v>
      </c>
      <c r="Z4125" s="5" t="s">
        <v>10423</v>
      </c>
      <c r="AA4125" s="5" t="s">
        <v>16910</v>
      </c>
      <c r="AB4125" s="5" t="s">
        <v>16317</v>
      </c>
      <c r="AC4125" s="2" t="s">
        <v>5205</v>
      </c>
      <c r="AD4125" s="2">
        <v>1068100</v>
      </c>
      <c r="AE4125" s="5">
        <v>30</v>
      </c>
      <c r="AF4125" s="25"/>
      <c r="AG4125" s="29">
        <v>3</v>
      </c>
      <c r="AH4125" s="2" t="s">
        <v>17974</v>
      </c>
      <c r="AI4125" s="2">
        <v>3</v>
      </c>
      <c r="AJ4125" s="2">
        <v>3</v>
      </c>
      <c r="AK4125" s="2"/>
      <c r="AL4125" s="2"/>
      <c r="AM4125" s="2"/>
      <c r="AN4125" s="2"/>
      <c r="AO4125" s="2"/>
      <c r="AP4125" s="25"/>
      <c r="AQ4125" s="25"/>
      <c r="AR4125" s="2"/>
      <c r="AS4125" s="2"/>
      <c r="AT4125" s="2"/>
      <c r="AU4125" s="25"/>
      <c r="AV4125" s="2"/>
      <c r="AW4125" s="2"/>
      <c r="AX4125" s="25"/>
      <c r="AY4125" s="25"/>
      <c r="AZ4125" s="25"/>
      <c r="BA4125" s="25"/>
      <c r="BB4125" s="25"/>
      <c r="BC4125" s="25"/>
      <c r="BD4125" s="25"/>
      <c r="BE4125" s="25"/>
      <c r="BF4125" s="25"/>
      <c r="BG4125" s="25"/>
      <c r="BH4125" s="25"/>
      <c r="BI4125" s="25"/>
      <c r="BJ4125" s="25"/>
      <c r="BK4125" s="25"/>
      <c r="BL4125" s="25"/>
      <c r="BM4125" s="25"/>
      <c r="BN4125" s="25"/>
      <c r="BO4125" s="25"/>
      <c r="BP4125" s="25"/>
      <c r="BQ4125" s="25"/>
      <c r="BR4125" s="25"/>
      <c r="BS4125" s="25"/>
      <c r="BT4125" s="25"/>
      <c r="BU4125" s="25"/>
      <c r="BV4125" s="25"/>
      <c r="BW4125" s="25"/>
      <c r="BX4125" s="25"/>
      <c r="BY4125" s="25"/>
      <c r="BZ4125" s="25"/>
      <c r="CA4125" s="25"/>
      <c r="CB4125" s="25"/>
      <c r="CC4125" s="25"/>
      <c r="CD4125" s="2" t="s">
        <v>78</v>
      </c>
      <c r="CE4125" s="2" t="s">
        <v>22497</v>
      </c>
      <c r="CF4125" s="25"/>
      <c r="CG4125" s="25"/>
      <c r="CH4125" s="25"/>
      <c r="CI4125" s="25"/>
      <c r="CJ4125" s="25"/>
    </row>
    <row r="4126" spans="1:88" x14ac:dyDescent="0.2">
      <c r="A4126" s="2" t="s">
        <v>14976</v>
      </c>
      <c r="B4126" s="2" t="s">
        <v>27167</v>
      </c>
      <c r="C4126" s="2" t="s">
        <v>10420</v>
      </c>
      <c r="D4126" s="2"/>
      <c r="E4126" s="2" t="s">
        <v>14976</v>
      </c>
      <c r="F4126" s="2" t="s">
        <v>14977</v>
      </c>
      <c r="G4126" s="2" t="s">
        <v>14978</v>
      </c>
      <c r="H4126" s="2"/>
      <c r="I4126" s="2" t="s">
        <v>61</v>
      </c>
      <c r="J4126" s="2" t="s">
        <v>61</v>
      </c>
      <c r="K4126" s="50" t="s">
        <v>61</v>
      </c>
      <c r="L4126" s="43">
        <v>2009</v>
      </c>
      <c r="M4126" s="2" t="s">
        <v>133</v>
      </c>
      <c r="N4126" s="32">
        <v>25.148420000000002</v>
      </c>
      <c r="O4126" s="32">
        <v>55.205509999999997</v>
      </c>
      <c r="P4126" s="2" t="s">
        <v>2767</v>
      </c>
      <c r="Q4126" s="2" t="s">
        <v>65</v>
      </c>
      <c r="R4126" s="43" t="s">
        <v>18854</v>
      </c>
      <c r="S4126" s="41" t="s">
        <v>1554</v>
      </c>
      <c r="T4126" s="41" t="s">
        <v>18460</v>
      </c>
      <c r="U4126" s="2"/>
      <c r="V4126" s="2"/>
      <c r="W4126" s="41" t="s">
        <v>17589</v>
      </c>
      <c r="X4126" s="2" t="s">
        <v>315</v>
      </c>
      <c r="Y4126" s="2" t="s">
        <v>10437</v>
      </c>
      <c r="Z4126" s="5" t="s">
        <v>10423</v>
      </c>
      <c r="AA4126" s="5" t="s">
        <v>16910</v>
      </c>
      <c r="AB4126" s="5" t="s">
        <v>18090</v>
      </c>
      <c r="AC4126" s="2" t="s">
        <v>5205</v>
      </c>
      <c r="AD4126" s="2">
        <v>1036200</v>
      </c>
      <c r="AE4126" s="5">
        <v>30</v>
      </c>
      <c r="AF4126" s="25"/>
      <c r="AG4126" s="29">
        <v>3</v>
      </c>
      <c r="AH4126" s="2" t="s">
        <v>17974</v>
      </c>
      <c r="AI4126" s="2">
        <v>4</v>
      </c>
      <c r="AJ4126" s="2">
        <v>3</v>
      </c>
      <c r="AK4126" s="2"/>
      <c r="AL4126" s="2"/>
      <c r="AM4126" s="2"/>
      <c r="AN4126" s="2"/>
      <c r="AO4126" s="2"/>
      <c r="AP4126" s="25"/>
      <c r="AQ4126" s="25"/>
      <c r="AR4126" s="2"/>
      <c r="AS4126" s="2"/>
      <c r="AT4126" s="2"/>
      <c r="AU4126" s="25"/>
      <c r="AV4126" s="2"/>
      <c r="AW4126" s="2"/>
      <c r="AX4126" s="25"/>
      <c r="AY4126" s="25"/>
      <c r="AZ4126" s="25"/>
      <c r="BA4126" s="25"/>
      <c r="BB4126" s="25"/>
      <c r="BC4126" s="25"/>
      <c r="BD4126" s="25"/>
      <c r="BE4126" s="25"/>
      <c r="BF4126" s="25"/>
      <c r="BG4126" s="25"/>
      <c r="BH4126" s="25"/>
      <c r="BI4126" s="25"/>
      <c r="BJ4126" s="25"/>
      <c r="BK4126" s="25"/>
      <c r="BL4126" s="25"/>
      <c r="BM4126" s="25"/>
      <c r="BN4126" s="25"/>
      <c r="BO4126" s="25"/>
      <c r="BP4126" s="25"/>
      <c r="BQ4126" s="25"/>
      <c r="BR4126" s="25"/>
      <c r="BS4126" s="25"/>
      <c r="BT4126" s="25"/>
      <c r="BU4126" s="25"/>
      <c r="BV4126" s="25"/>
      <c r="BW4126" s="25"/>
      <c r="BX4126" s="25"/>
      <c r="BY4126" s="25"/>
      <c r="BZ4126" s="25"/>
      <c r="CA4126" s="25"/>
      <c r="CB4126" s="25"/>
      <c r="CC4126" s="25"/>
      <c r="CD4126" s="2" t="s">
        <v>78</v>
      </c>
      <c r="CE4126" s="2" t="s">
        <v>22498</v>
      </c>
      <c r="CF4126" s="25"/>
      <c r="CG4126" s="25"/>
      <c r="CH4126" s="25"/>
      <c r="CI4126" s="25"/>
      <c r="CJ4126" s="25"/>
    </row>
    <row r="4127" spans="1:88" x14ac:dyDescent="0.2">
      <c r="A4127" s="2" t="s">
        <v>14979</v>
      </c>
      <c r="B4127" s="2" t="s">
        <v>27168</v>
      </c>
      <c r="C4127" s="2" t="s">
        <v>10420</v>
      </c>
      <c r="D4127" s="2"/>
      <c r="E4127" s="2" t="s">
        <v>14979</v>
      </c>
      <c r="F4127" s="2" t="s">
        <v>14980</v>
      </c>
      <c r="G4127" s="2"/>
      <c r="H4127" s="2"/>
      <c r="I4127" s="2" t="s">
        <v>61</v>
      </c>
      <c r="J4127" s="2" t="s">
        <v>61</v>
      </c>
      <c r="K4127" s="2"/>
      <c r="L4127" s="43">
        <v>2014</v>
      </c>
      <c r="M4127" s="2" t="s">
        <v>133</v>
      </c>
      <c r="N4127" s="32">
        <v>24.999600000000001</v>
      </c>
      <c r="O4127" s="32">
        <v>55.161520000000003</v>
      </c>
      <c r="P4127" s="2" t="s">
        <v>2767</v>
      </c>
      <c r="Q4127" s="2" t="s">
        <v>65</v>
      </c>
      <c r="R4127" s="43" t="s">
        <v>18854</v>
      </c>
      <c r="S4127" s="41" t="s">
        <v>1554</v>
      </c>
      <c r="T4127" s="41" t="s">
        <v>18460</v>
      </c>
      <c r="U4127" s="2"/>
      <c r="V4127" s="2"/>
      <c r="W4127" s="41" t="s">
        <v>144</v>
      </c>
      <c r="X4127" s="2" t="s">
        <v>1598</v>
      </c>
      <c r="Y4127" s="2" t="s">
        <v>69</v>
      </c>
      <c r="Z4127" s="5" t="s">
        <v>10423</v>
      </c>
      <c r="AA4127" s="5" t="s">
        <v>10937</v>
      </c>
      <c r="AB4127" s="5" t="s">
        <v>70</v>
      </c>
      <c r="AC4127" s="2" t="s">
        <v>3591</v>
      </c>
      <c r="AD4127" s="2">
        <v>1059802</v>
      </c>
      <c r="AE4127" s="5">
        <v>30</v>
      </c>
      <c r="AF4127" s="25"/>
      <c r="AG4127" s="29"/>
      <c r="AH4127" s="2" t="s">
        <v>3591</v>
      </c>
      <c r="AI4127" s="2">
        <v>3</v>
      </c>
      <c r="AJ4127" s="2" t="s">
        <v>3591</v>
      </c>
      <c r="AK4127" s="2"/>
      <c r="AL4127" s="2"/>
      <c r="AM4127" s="2"/>
      <c r="AN4127" s="2"/>
      <c r="AO4127" s="2"/>
      <c r="AP4127" s="25"/>
      <c r="AQ4127" s="25"/>
      <c r="AR4127" s="2"/>
      <c r="AS4127" s="2"/>
      <c r="AT4127" s="2"/>
      <c r="AU4127" s="25"/>
      <c r="AV4127" s="2"/>
      <c r="AW4127" s="2"/>
      <c r="AX4127" s="25"/>
      <c r="AY4127" s="25"/>
      <c r="AZ4127" s="25"/>
      <c r="BA4127" s="25"/>
      <c r="BB4127" s="25"/>
      <c r="BC4127" s="25"/>
      <c r="BD4127" s="25"/>
      <c r="BE4127" s="25"/>
      <c r="BF4127" s="25"/>
      <c r="BG4127" s="25"/>
      <c r="BH4127" s="25"/>
      <c r="BI4127" s="25"/>
      <c r="BJ4127" s="25"/>
      <c r="BK4127" s="25"/>
      <c r="BL4127" s="25"/>
      <c r="BM4127" s="25"/>
      <c r="BN4127" s="25"/>
      <c r="BO4127" s="25"/>
      <c r="BP4127" s="25"/>
      <c r="BQ4127" s="25"/>
      <c r="BR4127" s="25"/>
      <c r="BS4127" s="25"/>
      <c r="BT4127" s="25"/>
      <c r="BU4127" s="25"/>
      <c r="BV4127" s="25"/>
      <c r="BW4127" s="25"/>
      <c r="BX4127" s="25"/>
      <c r="BY4127" s="25"/>
      <c r="BZ4127" s="25"/>
      <c r="CA4127" s="25"/>
      <c r="CB4127" s="25"/>
      <c r="CC4127" s="25"/>
      <c r="CD4127" s="2" t="s">
        <v>71</v>
      </c>
      <c r="CE4127" s="2">
        <v>0</v>
      </c>
      <c r="CF4127" s="25"/>
      <c r="CG4127" s="25"/>
      <c r="CH4127" s="25"/>
      <c r="CI4127" s="25"/>
      <c r="CJ4127" s="25"/>
    </row>
    <row r="4128" spans="1:88" x14ac:dyDescent="0.2">
      <c r="A4128" s="2" t="s">
        <v>14981</v>
      </c>
      <c r="B4128" s="2" t="s">
        <v>27169</v>
      </c>
      <c r="C4128" s="2" t="s">
        <v>10420</v>
      </c>
      <c r="D4128" s="2"/>
      <c r="E4128" s="2" t="s">
        <v>14981</v>
      </c>
      <c r="F4128" s="2" t="s">
        <v>14982</v>
      </c>
      <c r="G4128" s="2" t="s">
        <v>14983</v>
      </c>
      <c r="H4128" s="2"/>
      <c r="I4128" s="2" t="s">
        <v>61</v>
      </c>
      <c r="J4128" s="2" t="s">
        <v>61</v>
      </c>
      <c r="K4128" s="50" t="s">
        <v>61</v>
      </c>
      <c r="L4128" s="43">
        <v>2019</v>
      </c>
      <c r="M4128" s="2" t="s">
        <v>133</v>
      </c>
      <c r="N4128" s="32">
        <v>24.843889999999998</v>
      </c>
      <c r="O4128" s="32">
        <v>55.090130000000002</v>
      </c>
      <c r="P4128" s="2" t="s">
        <v>2767</v>
      </c>
      <c r="Q4128" s="2" t="s">
        <v>65</v>
      </c>
      <c r="R4128" s="43" t="s">
        <v>18854</v>
      </c>
      <c r="S4128" s="41" t="s">
        <v>1554</v>
      </c>
      <c r="T4128" s="41" t="s">
        <v>18460</v>
      </c>
      <c r="U4128" s="2"/>
      <c r="V4128" s="2"/>
      <c r="W4128" s="41" t="s">
        <v>17589</v>
      </c>
      <c r="X4128" s="2" t="s">
        <v>1598</v>
      </c>
      <c r="Y4128" s="2" t="s">
        <v>102</v>
      </c>
      <c r="Z4128" s="5" t="s">
        <v>10423</v>
      </c>
      <c r="AA4128" s="5" t="s">
        <v>16910</v>
      </c>
      <c r="AB4128" s="5" t="s">
        <v>16316</v>
      </c>
      <c r="AC4128" s="2" t="s">
        <v>5247</v>
      </c>
      <c r="AD4128" s="2">
        <v>1053200</v>
      </c>
      <c r="AE4128" s="5">
        <v>40</v>
      </c>
      <c r="AF4128" s="25"/>
      <c r="AG4128" s="29">
        <v>3</v>
      </c>
      <c r="AH4128" s="2" t="s">
        <v>17978</v>
      </c>
      <c r="AI4128" s="2">
        <v>3</v>
      </c>
      <c r="AJ4128" s="2">
        <v>3</v>
      </c>
      <c r="AK4128" s="2"/>
      <c r="AL4128" s="2"/>
      <c r="AM4128" s="2"/>
      <c r="AN4128" s="2"/>
      <c r="AO4128" s="2"/>
      <c r="AP4128" s="25"/>
      <c r="AQ4128" s="25"/>
      <c r="AR4128" s="2"/>
      <c r="AS4128" s="2"/>
      <c r="AT4128" s="2"/>
      <c r="AU4128" s="25"/>
      <c r="AV4128" s="2"/>
      <c r="AW4128" s="2"/>
      <c r="AX4128" s="25"/>
      <c r="AY4128" s="25"/>
      <c r="AZ4128" s="25"/>
      <c r="BA4128" s="25"/>
      <c r="BB4128" s="25"/>
      <c r="BC4128" s="25"/>
      <c r="BD4128" s="25"/>
      <c r="BE4128" s="25"/>
      <c r="BF4128" s="25"/>
      <c r="BG4128" s="25"/>
      <c r="BH4128" s="25"/>
      <c r="BI4128" s="25"/>
      <c r="BJ4128" s="25"/>
      <c r="BK4128" s="25"/>
      <c r="BL4128" s="25"/>
      <c r="BM4128" s="25"/>
      <c r="BN4128" s="25"/>
      <c r="BO4128" s="25"/>
      <c r="BP4128" s="25"/>
      <c r="BQ4128" s="25"/>
      <c r="BR4128" s="25"/>
      <c r="BS4128" s="25"/>
      <c r="BT4128" s="25"/>
      <c r="BU4128" s="25"/>
      <c r="BV4128" s="25"/>
      <c r="BW4128" s="25"/>
      <c r="BX4128" s="25"/>
      <c r="BY4128" s="25"/>
      <c r="BZ4128" s="25"/>
      <c r="CA4128" s="25"/>
      <c r="CB4128" s="25"/>
      <c r="CC4128" s="25"/>
      <c r="CD4128" s="2" t="s">
        <v>78</v>
      </c>
      <c r="CE4128" s="2" t="s">
        <v>22499</v>
      </c>
      <c r="CF4128" s="25"/>
      <c r="CG4128" s="25"/>
      <c r="CH4128" s="25"/>
      <c r="CI4128" s="25"/>
      <c r="CJ4128" s="25"/>
    </row>
    <row r="4129" spans="1:88" x14ac:dyDescent="0.2">
      <c r="A4129" s="2" t="s">
        <v>14984</v>
      </c>
      <c r="B4129" s="2" t="s">
        <v>27170</v>
      </c>
      <c r="C4129" s="2" t="s">
        <v>10420</v>
      </c>
      <c r="D4129" s="2"/>
      <c r="E4129" s="2" t="s">
        <v>14984</v>
      </c>
      <c r="F4129" s="2" t="s">
        <v>14985</v>
      </c>
      <c r="G4129" s="2" t="s">
        <v>14986</v>
      </c>
      <c r="H4129" s="2"/>
      <c r="I4129" s="2" t="s">
        <v>61</v>
      </c>
      <c r="J4129" s="2" t="s">
        <v>61</v>
      </c>
      <c r="K4129" s="50" t="s">
        <v>61</v>
      </c>
      <c r="L4129" s="43">
        <v>2018</v>
      </c>
      <c r="M4129" s="2" t="s">
        <v>133</v>
      </c>
      <c r="N4129" s="32">
        <v>25.049219999999998</v>
      </c>
      <c r="O4129" s="32">
        <v>55.157260000000001</v>
      </c>
      <c r="P4129" s="2" t="s">
        <v>2767</v>
      </c>
      <c r="Q4129" s="2" t="s">
        <v>65</v>
      </c>
      <c r="R4129" s="43" t="s">
        <v>16802</v>
      </c>
      <c r="S4129" s="41" t="s">
        <v>4851</v>
      </c>
      <c r="T4129" s="41" t="s">
        <v>18462</v>
      </c>
      <c r="U4129" s="2"/>
      <c r="V4129" s="2"/>
      <c r="W4129" s="41" t="s">
        <v>17589</v>
      </c>
      <c r="X4129" s="2" t="s">
        <v>1598</v>
      </c>
      <c r="Y4129" s="2" t="s">
        <v>10437</v>
      </c>
      <c r="Z4129" s="5" t="s">
        <v>10423</v>
      </c>
      <c r="AA4129" s="5" t="s">
        <v>16910</v>
      </c>
      <c r="AB4129" s="5" t="s">
        <v>18090</v>
      </c>
      <c r="AC4129" s="2" t="s">
        <v>5205</v>
      </c>
      <c r="AD4129" s="2">
        <v>1039302</v>
      </c>
      <c r="AE4129" s="5">
        <v>30</v>
      </c>
      <c r="AF4129" s="25"/>
      <c r="AG4129" s="29">
        <v>3</v>
      </c>
      <c r="AH4129" s="2" t="s">
        <v>17974</v>
      </c>
      <c r="AI4129" s="2">
        <v>3</v>
      </c>
      <c r="AJ4129" s="2">
        <v>3</v>
      </c>
      <c r="AK4129" s="2"/>
      <c r="AL4129" s="2"/>
      <c r="AM4129" s="2"/>
      <c r="AN4129" s="2"/>
      <c r="AO4129" s="2"/>
      <c r="AP4129" s="25"/>
      <c r="AQ4129" s="25"/>
      <c r="AR4129" s="2"/>
      <c r="AS4129" s="2"/>
      <c r="AT4129" s="2"/>
      <c r="AU4129" s="25"/>
      <c r="AV4129" s="2"/>
      <c r="AW4129" s="2"/>
      <c r="AX4129" s="25"/>
      <c r="AY4129" s="25"/>
      <c r="AZ4129" s="25"/>
      <c r="BA4129" s="25"/>
      <c r="BB4129" s="25"/>
      <c r="BC4129" s="25"/>
      <c r="BD4129" s="25"/>
      <c r="BE4129" s="25"/>
      <c r="BF4129" s="25"/>
      <c r="BG4129" s="25"/>
      <c r="BH4129" s="25"/>
      <c r="BI4129" s="25"/>
      <c r="BJ4129" s="25"/>
      <c r="BK4129" s="25"/>
      <c r="BL4129" s="25"/>
      <c r="BM4129" s="25"/>
      <c r="BN4129" s="25"/>
      <c r="BO4129" s="25"/>
      <c r="BP4129" s="25"/>
      <c r="BQ4129" s="25"/>
      <c r="BR4129" s="25"/>
      <c r="BS4129" s="25"/>
      <c r="BT4129" s="25"/>
      <c r="BU4129" s="25"/>
      <c r="BV4129" s="25"/>
      <c r="BW4129" s="25"/>
      <c r="BX4129" s="25"/>
      <c r="BY4129" s="25"/>
      <c r="BZ4129" s="25"/>
      <c r="CA4129" s="25"/>
      <c r="CB4129" s="25"/>
      <c r="CC4129" s="25"/>
      <c r="CD4129" s="2" t="s">
        <v>78</v>
      </c>
      <c r="CE4129" s="2" t="s">
        <v>22500</v>
      </c>
      <c r="CF4129" s="25"/>
      <c r="CG4129" s="25"/>
      <c r="CH4129" s="25"/>
      <c r="CI4129" s="25"/>
      <c r="CJ4129" s="25"/>
    </row>
    <row r="4130" spans="1:88" x14ac:dyDescent="0.2">
      <c r="A4130" s="2" t="s">
        <v>14987</v>
      </c>
      <c r="B4130" s="2" t="s">
        <v>27171</v>
      </c>
      <c r="C4130" s="2" t="s">
        <v>10420</v>
      </c>
      <c r="D4130" s="2"/>
      <c r="E4130" s="2" t="s">
        <v>14987</v>
      </c>
      <c r="F4130" s="2" t="s">
        <v>14988</v>
      </c>
      <c r="G4130" s="2" t="s">
        <v>14989</v>
      </c>
      <c r="H4130" s="2"/>
      <c r="I4130" s="2" t="s">
        <v>61</v>
      </c>
      <c r="J4130" s="2" t="s">
        <v>61</v>
      </c>
      <c r="K4130" s="50" t="s">
        <v>61</v>
      </c>
      <c r="L4130" s="43">
        <v>2017</v>
      </c>
      <c r="M4130" s="2" t="s">
        <v>133</v>
      </c>
      <c r="N4130" s="32">
        <v>25.035340000000001</v>
      </c>
      <c r="O4130" s="32">
        <v>55.130629999999996</v>
      </c>
      <c r="P4130" s="2" t="s">
        <v>2767</v>
      </c>
      <c r="Q4130" s="2" t="s">
        <v>65</v>
      </c>
      <c r="R4130" s="43" t="s">
        <v>16802</v>
      </c>
      <c r="S4130" s="41" t="s">
        <v>4851</v>
      </c>
      <c r="T4130" s="41" t="s">
        <v>18462</v>
      </c>
      <c r="U4130" s="2"/>
      <c r="V4130" s="2"/>
      <c r="W4130" s="41" t="s">
        <v>17589</v>
      </c>
      <c r="X4130" s="2" t="s">
        <v>1598</v>
      </c>
      <c r="Y4130" s="2" t="s">
        <v>102</v>
      </c>
      <c r="Z4130" s="5" t="s">
        <v>10423</v>
      </c>
      <c r="AA4130" s="5" t="s">
        <v>16910</v>
      </c>
      <c r="AB4130" s="5" t="s">
        <v>16316</v>
      </c>
      <c r="AC4130" s="2" t="s">
        <v>5205</v>
      </c>
      <c r="AD4130" s="2">
        <v>1059102</v>
      </c>
      <c r="AE4130" s="5">
        <v>36.5</v>
      </c>
      <c r="AF4130" s="25"/>
      <c r="AG4130" s="29">
        <v>3</v>
      </c>
      <c r="AH4130" s="2" t="s">
        <v>17974</v>
      </c>
      <c r="AI4130" s="2">
        <v>3</v>
      </c>
      <c r="AJ4130" s="2">
        <v>3</v>
      </c>
      <c r="AK4130" s="2"/>
      <c r="AL4130" s="2"/>
      <c r="AM4130" s="2"/>
      <c r="AN4130" s="2"/>
      <c r="AO4130" s="2"/>
      <c r="AP4130" s="25"/>
      <c r="AQ4130" s="25"/>
      <c r="AR4130" s="2"/>
      <c r="AS4130" s="2"/>
      <c r="AT4130" s="2"/>
      <c r="AU4130" s="25"/>
      <c r="AV4130" s="2"/>
      <c r="AW4130" s="2"/>
      <c r="AX4130" s="25"/>
      <c r="AY4130" s="25"/>
      <c r="AZ4130" s="25"/>
      <c r="BA4130" s="25"/>
      <c r="BB4130" s="25"/>
      <c r="BC4130" s="25"/>
      <c r="BD4130" s="25"/>
      <c r="BE4130" s="25"/>
      <c r="BF4130" s="25"/>
      <c r="BG4130" s="25"/>
      <c r="BH4130" s="25"/>
      <c r="BI4130" s="25"/>
      <c r="BJ4130" s="25"/>
      <c r="BK4130" s="25"/>
      <c r="BL4130" s="25"/>
      <c r="BM4130" s="25"/>
      <c r="BN4130" s="25"/>
      <c r="BO4130" s="25"/>
      <c r="BP4130" s="25"/>
      <c r="BQ4130" s="25"/>
      <c r="BR4130" s="25"/>
      <c r="BS4130" s="25"/>
      <c r="BT4130" s="25"/>
      <c r="BU4130" s="25"/>
      <c r="BV4130" s="25"/>
      <c r="BW4130" s="25"/>
      <c r="BX4130" s="25"/>
      <c r="BY4130" s="25"/>
      <c r="BZ4130" s="25"/>
      <c r="CA4130" s="25"/>
      <c r="CB4130" s="25"/>
      <c r="CC4130" s="25"/>
      <c r="CD4130" s="2" t="s">
        <v>71</v>
      </c>
      <c r="CE4130" s="2">
        <v>0</v>
      </c>
      <c r="CF4130" s="25"/>
      <c r="CG4130" s="25"/>
      <c r="CH4130" s="25"/>
      <c r="CI4130" s="25"/>
      <c r="CJ4130" s="25"/>
    </row>
    <row r="4131" spans="1:88" x14ac:dyDescent="0.2">
      <c r="A4131" s="2" t="s">
        <v>14990</v>
      </c>
      <c r="B4131" s="2" t="s">
        <v>27172</v>
      </c>
      <c r="C4131" s="2" t="s">
        <v>10420</v>
      </c>
      <c r="D4131" s="2"/>
      <c r="E4131" s="2" t="s">
        <v>14990</v>
      </c>
      <c r="F4131" s="2" t="s">
        <v>14991</v>
      </c>
      <c r="G4131" s="2" t="s">
        <v>14992</v>
      </c>
      <c r="H4131" s="2"/>
      <c r="I4131" s="2" t="s">
        <v>61</v>
      </c>
      <c r="J4131" s="2" t="s">
        <v>61</v>
      </c>
      <c r="K4131" s="50" t="s">
        <v>61</v>
      </c>
      <c r="L4131" s="43">
        <v>2009</v>
      </c>
      <c r="M4131" s="2" t="s">
        <v>133</v>
      </c>
      <c r="N4131" s="32">
        <v>25.058789999999998</v>
      </c>
      <c r="O4131" s="32">
        <v>55.16122</v>
      </c>
      <c r="P4131" s="2" t="s">
        <v>2767</v>
      </c>
      <c r="Q4131" s="2" t="s">
        <v>65</v>
      </c>
      <c r="R4131" s="43" t="s">
        <v>18854</v>
      </c>
      <c r="S4131" s="41" t="s">
        <v>1554</v>
      </c>
      <c r="T4131" s="41" t="s">
        <v>18460</v>
      </c>
      <c r="U4131" s="2"/>
      <c r="V4131" s="2"/>
      <c r="W4131" s="41" t="s">
        <v>17589</v>
      </c>
      <c r="X4131" s="2" t="s">
        <v>315</v>
      </c>
      <c r="Y4131" s="2" t="s">
        <v>76</v>
      </c>
      <c r="Z4131" s="5" t="s">
        <v>10423</v>
      </c>
      <c r="AA4131" s="5" t="s">
        <v>16910</v>
      </c>
      <c r="AB4131" s="5" t="s">
        <v>16317</v>
      </c>
      <c r="AC4131" s="2" t="s">
        <v>5205</v>
      </c>
      <c r="AD4131" s="2">
        <v>1039302</v>
      </c>
      <c r="AE4131" s="5">
        <v>30</v>
      </c>
      <c r="AF4131" s="25"/>
      <c r="AG4131" s="29">
        <v>3</v>
      </c>
      <c r="AH4131" s="2" t="s">
        <v>17974</v>
      </c>
      <c r="AI4131" s="2">
        <v>3</v>
      </c>
      <c r="AJ4131" s="2">
        <v>3</v>
      </c>
      <c r="AK4131" s="2"/>
      <c r="AL4131" s="2"/>
      <c r="AM4131" s="2"/>
      <c r="AN4131" s="2"/>
      <c r="AO4131" s="2"/>
      <c r="AP4131" s="25"/>
      <c r="AQ4131" s="25"/>
      <c r="AR4131" s="2"/>
      <c r="AS4131" s="2"/>
      <c r="AT4131" s="2"/>
      <c r="AU4131" s="25"/>
      <c r="AV4131" s="2"/>
      <c r="AW4131" s="2"/>
      <c r="AX4131" s="25"/>
      <c r="AY4131" s="25"/>
      <c r="AZ4131" s="25"/>
      <c r="BA4131" s="25"/>
      <c r="BB4131" s="25"/>
      <c r="BC4131" s="25"/>
      <c r="BD4131" s="25"/>
      <c r="BE4131" s="25"/>
      <c r="BF4131" s="25"/>
      <c r="BG4131" s="25"/>
      <c r="BH4131" s="25"/>
      <c r="BI4131" s="25"/>
      <c r="BJ4131" s="25"/>
      <c r="BK4131" s="25"/>
      <c r="BL4131" s="25"/>
      <c r="BM4131" s="25"/>
      <c r="BN4131" s="25"/>
      <c r="BO4131" s="25"/>
      <c r="BP4131" s="25"/>
      <c r="BQ4131" s="25"/>
      <c r="BR4131" s="25"/>
      <c r="BS4131" s="25"/>
      <c r="BT4131" s="25"/>
      <c r="BU4131" s="25"/>
      <c r="BV4131" s="25"/>
      <c r="BW4131" s="25"/>
      <c r="BX4131" s="25"/>
      <c r="BY4131" s="25"/>
      <c r="BZ4131" s="25"/>
      <c r="CA4131" s="25"/>
      <c r="CB4131" s="25"/>
      <c r="CC4131" s="25"/>
      <c r="CD4131" s="2" t="s">
        <v>78</v>
      </c>
      <c r="CE4131" s="2" t="s">
        <v>22501</v>
      </c>
      <c r="CF4131" s="25"/>
      <c r="CG4131" s="25"/>
      <c r="CH4131" s="25"/>
      <c r="CI4131" s="25"/>
      <c r="CJ4131" s="25"/>
    </row>
    <row r="4132" spans="1:88" x14ac:dyDescent="0.2">
      <c r="A4132" s="2" t="s">
        <v>14993</v>
      </c>
      <c r="B4132" s="2" t="s">
        <v>27173</v>
      </c>
      <c r="C4132" s="2" t="s">
        <v>10420</v>
      </c>
      <c r="D4132" s="2"/>
      <c r="E4132" s="2" t="s">
        <v>14993</v>
      </c>
      <c r="F4132" s="2" t="s">
        <v>14994</v>
      </c>
      <c r="G4132" s="2" t="s">
        <v>14995</v>
      </c>
      <c r="H4132" s="2"/>
      <c r="I4132" s="2" t="s">
        <v>61</v>
      </c>
      <c r="J4132" s="2" t="s">
        <v>61</v>
      </c>
      <c r="K4132" s="50" t="s">
        <v>61</v>
      </c>
      <c r="L4132" s="43">
        <v>2019</v>
      </c>
      <c r="M4132" s="2" t="s">
        <v>133</v>
      </c>
      <c r="N4132" s="32">
        <v>25.113189999999999</v>
      </c>
      <c r="O4132" s="32">
        <v>55.263449999999999</v>
      </c>
      <c r="P4132" s="2" t="s">
        <v>2767</v>
      </c>
      <c r="Q4132" s="2" t="s">
        <v>65</v>
      </c>
      <c r="R4132" s="43" t="s">
        <v>16802</v>
      </c>
      <c r="S4132" s="41" t="s">
        <v>13724</v>
      </c>
      <c r="T4132" s="41" t="s">
        <v>18463</v>
      </c>
      <c r="U4132" s="2"/>
      <c r="V4132" s="2"/>
      <c r="W4132" s="41" t="s">
        <v>17589</v>
      </c>
      <c r="X4132" s="2" t="s">
        <v>1598</v>
      </c>
      <c r="Y4132" s="2" t="s">
        <v>76</v>
      </c>
      <c r="Z4132" s="5" t="s">
        <v>10423</v>
      </c>
      <c r="AA4132" s="5" t="s">
        <v>16910</v>
      </c>
      <c r="AB4132" s="5" t="s">
        <v>16317</v>
      </c>
      <c r="AC4132" s="2" t="s">
        <v>5247</v>
      </c>
      <c r="AD4132" s="2">
        <v>1063100</v>
      </c>
      <c r="AE4132" s="5">
        <v>30</v>
      </c>
      <c r="AF4132" s="25"/>
      <c r="AG4132" s="29">
        <v>3</v>
      </c>
      <c r="AH4132" s="2" t="s">
        <v>17978</v>
      </c>
      <c r="AI4132" s="2">
        <v>3</v>
      </c>
      <c r="AJ4132" s="2">
        <v>3</v>
      </c>
      <c r="AK4132" s="2"/>
      <c r="AL4132" s="2"/>
      <c r="AM4132" s="2"/>
      <c r="AN4132" s="2"/>
      <c r="AO4132" s="2"/>
      <c r="AP4132" s="25"/>
      <c r="AQ4132" s="25"/>
      <c r="AR4132" s="2"/>
      <c r="AS4132" s="2"/>
      <c r="AT4132" s="2"/>
      <c r="AU4132" s="25"/>
      <c r="AV4132" s="2"/>
      <c r="AW4132" s="2"/>
      <c r="AX4132" s="25"/>
      <c r="AY4132" s="25"/>
      <c r="AZ4132" s="25"/>
      <c r="BA4132" s="25"/>
      <c r="BB4132" s="25"/>
      <c r="BC4132" s="25"/>
      <c r="BD4132" s="25"/>
      <c r="BE4132" s="25"/>
      <c r="BF4132" s="25"/>
      <c r="BG4132" s="25"/>
      <c r="BH4132" s="25"/>
      <c r="BI4132" s="25"/>
      <c r="BJ4132" s="25"/>
      <c r="BK4132" s="25"/>
      <c r="BL4132" s="25"/>
      <c r="BM4132" s="25"/>
      <c r="BN4132" s="25"/>
      <c r="BO4132" s="25"/>
      <c r="BP4132" s="25"/>
      <c r="BQ4132" s="25"/>
      <c r="BR4132" s="25"/>
      <c r="BS4132" s="25"/>
      <c r="BT4132" s="25"/>
      <c r="BU4132" s="25"/>
      <c r="BV4132" s="25"/>
      <c r="BW4132" s="25"/>
      <c r="BX4132" s="25"/>
      <c r="BY4132" s="25"/>
      <c r="BZ4132" s="25"/>
      <c r="CA4132" s="25"/>
      <c r="CB4132" s="25"/>
      <c r="CC4132" s="25"/>
      <c r="CD4132" s="2" t="s">
        <v>78</v>
      </c>
      <c r="CE4132" s="2" t="s">
        <v>22502</v>
      </c>
      <c r="CF4132" s="25"/>
      <c r="CG4132" s="25"/>
      <c r="CH4132" s="25"/>
      <c r="CI4132" s="25"/>
      <c r="CJ4132" s="25"/>
    </row>
    <row r="4133" spans="1:88" x14ac:dyDescent="0.2">
      <c r="A4133" s="2" t="s">
        <v>14996</v>
      </c>
      <c r="B4133" s="2" t="s">
        <v>27174</v>
      </c>
      <c r="C4133" s="2" t="s">
        <v>10420</v>
      </c>
      <c r="D4133" s="2"/>
      <c r="E4133" s="2" t="s">
        <v>14996</v>
      </c>
      <c r="F4133" s="2" t="s">
        <v>14997</v>
      </c>
      <c r="G4133" s="2" t="s">
        <v>14998</v>
      </c>
      <c r="H4133" s="2"/>
      <c r="I4133" s="2" t="s">
        <v>61</v>
      </c>
      <c r="J4133" s="2" t="s">
        <v>61</v>
      </c>
      <c r="K4133" s="50" t="s">
        <v>61</v>
      </c>
      <c r="L4133" s="43">
        <v>2015</v>
      </c>
      <c r="M4133" s="2" t="s">
        <v>133</v>
      </c>
      <c r="N4133" s="32">
        <v>25.11768</v>
      </c>
      <c r="O4133" s="32">
        <v>55.389580000000002</v>
      </c>
      <c r="P4133" s="2" t="s">
        <v>2767</v>
      </c>
      <c r="Q4133" s="2" t="s">
        <v>65</v>
      </c>
      <c r="R4133" s="43" t="s">
        <v>16802</v>
      </c>
      <c r="S4133" s="41" t="s">
        <v>4851</v>
      </c>
      <c r="T4133" s="41" t="s">
        <v>18462</v>
      </c>
      <c r="U4133" s="2"/>
      <c r="V4133" s="2"/>
      <c r="W4133" s="41" t="s">
        <v>17589</v>
      </c>
      <c r="X4133" s="2" t="s">
        <v>1598</v>
      </c>
      <c r="Y4133" s="2" t="s">
        <v>76</v>
      </c>
      <c r="Z4133" s="5" t="s">
        <v>10423</v>
      </c>
      <c r="AA4133" s="5" t="s">
        <v>16910</v>
      </c>
      <c r="AB4133" s="5" t="s">
        <v>16317</v>
      </c>
      <c r="AC4133" s="2" t="s">
        <v>5247</v>
      </c>
      <c r="AD4133" s="2">
        <v>1062600</v>
      </c>
      <c r="AE4133" s="5">
        <v>30</v>
      </c>
      <c r="AF4133" s="25"/>
      <c r="AG4133" s="29">
        <v>3</v>
      </c>
      <c r="AH4133" s="2" t="s">
        <v>17978</v>
      </c>
      <c r="AI4133" s="2">
        <v>3</v>
      </c>
      <c r="AJ4133" s="2">
        <v>3</v>
      </c>
      <c r="AK4133" s="2"/>
      <c r="AL4133" s="2"/>
      <c r="AM4133" s="2"/>
      <c r="AN4133" s="2"/>
      <c r="AO4133" s="2"/>
      <c r="AP4133" s="25"/>
      <c r="AQ4133" s="25"/>
      <c r="AR4133" s="2"/>
      <c r="AS4133" s="2"/>
      <c r="AT4133" s="2"/>
      <c r="AU4133" s="25"/>
      <c r="AV4133" s="2"/>
      <c r="AW4133" s="2"/>
      <c r="AX4133" s="25"/>
      <c r="AY4133" s="25"/>
      <c r="AZ4133" s="25"/>
      <c r="BA4133" s="25"/>
      <c r="BB4133" s="25"/>
      <c r="BC4133" s="25"/>
      <c r="BD4133" s="25"/>
      <c r="BE4133" s="25"/>
      <c r="BF4133" s="25"/>
      <c r="BG4133" s="25"/>
      <c r="BH4133" s="25"/>
      <c r="BI4133" s="25"/>
      <c r="BJ4133" s="25"/>
      <c r="BK4133" s="25"/>
      <c r="BL4133" s="25"/>
      <c r="BM4133" s="25"/>
      <c r="BN4133" s="25"/>
      <c r="BO4133" s="25"/>
      <c r="BP4133" s="25"/>
      <c r="BQ4133" s="25"/>
      <c r="BR4133" s="25"/>
      <c r="BS4133" s="25"/>
      <c r="BT4133" s="25"/>
      <c r="BU4133" s="25"/>
      <c r="BV4133" s="25"/>
      <c r="BW4133" s="25"/>
      <c r="BX4133" s="25"/>
      <c r="BY4133" s="25"/>
      <c r="BZ4133" s="25"/>
      <c r="CA4133" s="25"/>
      <c r="CB4133" s="25"/>
      <c r="CC4133" s="25"/>
      <c r="CD4133" s="2" t="s">
        <v>78</v>
      </c>
      <c r="CE4133" s="2" t="s">
        <v>22503</v>
      </c>
      <c r="CF4133" s="25"/>
      <c r="CG4133" s="25"/>
      <c r="CH4133" s="25"/>
      <c r="CI4133" s="25"/>
      <c r="CJ4133" s="25"/>
    </row>
    <row r="4134" spans="1:88" x14ac:dyDescent="0.2">
      <c r="A4134" s="2" t="s">
        <v>14999</v>
      </c>
      <c r="B4134" s="2" t="s">
        <v>27175</v>
      </c>
      <c r="C4134" s="2" t="s">
        <v>10420</v>
      </c>
      <c r="D4134" s="2"/>
      <c r="E4134" s="2" t="s">
        <v>14999</v>
      </c>
      <c r="F4134" s="2" t="s">
        <v>15000</v>
      </c>
      <c r="G4134" s="2" t="s">
        <v>15001</v>
      </c>
      <c r="H4134" s="2"/>
      <c r="I4134" s="2" t="s">
        <v>61</v>
      </c>
      <c r="J4134" s="2" t="s">
        <v>61</v>
      </c>
      <c r="K4134" s="50" t="s">
        <v>61</v>
      </c>
      <c r="L4134" s="43">
        <v>2019</v>
      </c>
      <c r="M4134" s="2" t="s">
        <v>133</v>
      </c>
      <c r="N4134" s="32">
        <v>24.99165</v>
      </c>
      <c r="O4134" s="32">
        <v>55.297510000000003</v>
      </c>
      <c r="P4134" s="2" t="s">
        <v>2767</v>
      </c>
      <c r="Q4134" s="2" t="s">
        <v>65</v>
      </c>
      <c r="R4134" s="43" t="s">
        <v>18854</v>
      </c>
      <c r="S4134" s="41" t="s">
        <v>1554</v>
      </c>
      <c r="T4134" s="41" t="s">
        <v>18460</v>
      </c>
      <c r="U4134" s="2"/>
      <c r="V4134" s="2"/>
      <c r="W4134" s="41" t="s">
        <v>17589</v>
      </c>
      <c r="X4134" s="2" t="s">
        <v>1598</v>
      </c>
      <c r="Y4134" s="2" t="s">
        <v>76</v>
      </c>
      <c r="Z4134" s="5" t="s">
        <v>10423</v>
      </c>
      <c r="AA4134" s="5" t="s">
        <v>16910</v>
      </c>
      <c r="AB4134" s="5" t="s">
        <v>16317</v>
      </c>
      <c r="AC4134" s="2" t="s">
        <v>5247</v>
      </c>
      <c r="AD4134" s="2">
        <v>1092200</v>
      </c>
      <c r="AE4134" s="5">
        <v>40</v>
      </c>
      <c r="AF4134" s="25"/>
      <c r="AG4134" s="29">
        <v>3</v>
      </c>
      <c r="AH4134" s="2" t="s">
        <v>17978</v>
      </c>
      <c r="AI4134" s="2">
        <v>3</v>
      </c>
      <c r="AJ4134" s="2">
        <v>3</v>
      </c>
      <c r="AK4134" s="2"/>
      <c r="AL4134" s="2"/>
      <c r="AM4134" s="2"/>
      <c r="AN4134" s="2"/>
      <c r="AO4134" s="2"/>
      <c r="AP4134" s="25"/>
      <c r="AQ4134" s="25"/>
      <c r="AR4134" s="2"/>
      <c r="AS4134" s="2"/>
      <c r="AT4134" s="2"/>
      <c r="AU4134" s="25"/>
      <c r="AV4134" s="2"/>
      <c r="AW4134" s="2"/>
      <c r="AX4134" s="25"/>
      <c r="AY4134" s="25"/>
      <c r="AZ4134" s="25"/>
      <c r="BA4134" s="25"/>
      <c r="BB4134" s="25"/>
      <c r="BC4134" s="25"/>
      <c r="BD4134" s="25"/>
      <c r="BE4134" s="25"/>
      <c r="BF4134" s="25"/>
      <c r="BG4134" s="25"/>
      <c r="BH4134" s="25"/>
      <c r="BI4134" s="25"/>
      <c r="BJ4134" s="25"/>
      <c r="BK4134" s="25"/>
      <c r="BL4134" s="25"/>
      <c r="BM4134" s="25"/>
      <c r="BN4134" s="25"/>
      <c r="BO4134" s="25"/>
      <c r="BP4134" s="25"/>
      <c r="BQ4134" s="25"/>
      <c r="BR4134" s="25"/>
      <c r="BS4134" s="25"/>
      <c r="BT4134" s="25"/>
      <c r="BU4134" s="25"/>
      <c r="BV4134" s="25"/>
      <c r="BW4134" s="25"/>
      <c r="BX4134" s="25"/>
      <c r="BY4134" s="25"/>
      <c r="BZ4134" s="25"/>
      <c r="CA4134" s="25"/>
      <c r="CB4134" s="25"/>
      <c r="CC4134" s="25"/>
      <c r="CD4134" s="2" t="s">
        <v>78</v>
      </c>
      <c r="CE4134" s="2" t="s">
        <v>22504</v>
      </c>
      <c r="CF4134" s="25"/>
      <c r="CG4134" s="25"/>
      <c r="CH4134" s="25"/>
      <c r="CI4134" s="25"/>
      <c r="CJ4134" s="25"/>
    </row>
    <row r="4135" spans="1:88" x14ac:dyDescent="0.2">
      <c r="A4135" s="2" t="s">
        <v>15002</v>
      </c>
      <c r="B4135" s="2" t="s">
        <v>27176</v>
      </c>
      <c r="C4135" s="2" t="s">
        <v>10420</v>
      </c>
      <c r="D4135" s="2"/>
      <c r="E4135" s="2" t="s">
        <v>15002</v>
      </c>
      <c r="F4135" s="2" t="s">
        <v>15003</v>
      </c>
      <c r="G4135" s="2" t="s">
        <v>15004</v>
      </c>
      <c r="H4135" s="2"/>
      <c r="I4135" s="2" t="s">
        <v>61</v>
      </c>
      <c r="J4135" s="2" t="s">
        <v>61</v>
      </c>
      <c r="K4135" s="50" t="s">
        <v>61</v>
      </c>
      <c r="L4135" s="43">
        <v>2017</v>
      </c>
      <c r="M4135" s="2" t="s">
        <v>133</v>
      </c>
      <c r="N4135" s="32">
        <v>25.116540000000001</v>
      </c>
      <c r="O4135" s="32">
        <v>55.19435</v>
      </c>
      <c r="P4135" s="2" t="s">
        <v>2767</v>
      </c>
      <c r="Q4135" s="2" t="s">
        <v>65</v>
      </c>
      <c r="R4135" s="43" t="s">
        <v>18854</v>
      </c>
      <c r="S4135" s="41" t="s">
        <v>272</v>
      </c>
      <c r="T4135" s="41" t="s">
        <v>18461</v>
      </c>
      <c r="U4135" s="2"/>
      <c r="V4135" s="2"/>
      <c r="W4135" s="41" t="s">
        <v>17589</v>
      </c>
      <c r="X4135" s="2" t="s">
        <v>1598</v>
      </c>
      <c r="Y4135" s="2" t="s">
        <v>76</v>
      </c>
      <c r="Z4135" s="5" t="s">
        <v>10423</v>
      </c>
      <c r="AA4135" s="5" t="s">
        <v>10937</v>
      </c>
      <c r="AB4135" s="5" t="s">
        <v>16317</v>
      </c>
      <c r="AC4135" s="2" t="s">
        <v>5205</v>
      </c>
      <c r="AD4135" s="2">
        <v>1037300</v>
      </c>
      <c r="AE4135" s="5">
        <v>39</v>
      </c>
      <c r="AF4135" s="25"/>
      <c r="AG4135" s="29">
        <v>3</v>
      </c>
      <c r="AH4135" s="2" t="s">
        <v>17974</v>
      </c>
      <c r="AI4135" s="2">
        <v>6</v>
      </c>
      <c r="AJ4135" s="2">
        <v>3</v>
      </c>
      <c r="AK4135" s="2"/>
      <c r="AL4135" s="2"/>
      <c r="AM4135" s="2"/>
      <c r="AN4135" s="2"/>
      <c r="AO4135" s="2"/>
      <c r="AP4135" s="25"/>
      <c r="AQ4135" s="25"/>
      <c r="AR4135" s="2"/>
      <c r="AS4135" s="2"/>
      <c r="AT4135" s="2"/>
      <c r="AU4135" s="25"/>
      <c r="AV4135" s="2"/>
      <c r="AW4135" s="2"/>
      <c r="AX4135" s="25"/>
      <c r="AY4135" s="25"/>
      <c r="AZ4135" s="25"/>
      <c r="BA4135" s="25"/>
      <c r="BB4135" s="25"/>
      <c r="BC4135" s="25"/>
      <c r="BD4135" s="25"/>
      <c r="BE4135" s="25"/>
      <c r="BF4135" s="25"/>
      <c r="BG4135" s="25"/>
      <c r="BH4135" s="25"/>
      <c r="BI4135" s="25"/>
      <c r="BJ4135" s="25"/>
      <c r="BK4135" s="25"/>
      <c r="BL4135" s="25"/>
      <c r="BM4135" s="25"/>
      <c r="BN4135" s="25"/>
      <c r="BO4135" s="25"/>
      <c r="BP4135" s="25"/>
      <c r="BQ4135" s="25"/>
      <c r="BR4135" s="25"/>
      <c r="BS4135" s="25"/>
      <c r="BT4135" s="25"/>
      <c r="BU4135" s="25"/>
      <c r="BV4135" s="25"/>
      <c r="BW4135" s="25"/>
      <c r="BX4135" s="25"/>
      <c r="BY4135" s="25"/>
      <c r="BZ4135" s="25"/>
      <c r="CA4135" s="25"/>
      <c r="CB4135" s="25"/>
      <c r="CC4135" s="25"/>
      <c r="CD4135" s="2" t="s">
        <v>78</v>
      </c>
      <c r="CE4135" s="2" t="s">
        <v>22505</v>
      </c>
      <c r="CF4135" s="25"/>
      <c r="CG4135" s="25"/>
      <c r="CH4135" s="25"/>
      <c r="CI4135" s="25"/>
      <c r="CJ4135" s="25"/>
    </row>
    <row r="4136" spans="1:88" x14ac:dyDescent="0.2">
      <c r="A4136" s="2" t="s">
        <v>15005</v>
      </c>
      <c r="B4136" s="2" t="s">
        <v>27177</v>
      </c>
      <c r="C4136" s="2" t="s">
        <v>10420</v>
      </c>
      <c r="D4136" s="2"/>
      <c r="E4136" s="2" t="s">
        <v>15005</v>
      </c>
      <c r="F4136" s="2" t="s">
        <v>15006</v>
      </c>
      <c r="G4136" s="2" t="s">
        <v>15007</v>
      </c>
      <c r="H4136" s="2"/>
      <c r="I4136" s="2" t="s">
        <v>61</v>
      </c>
      <c r="J4136" s="2" t="s">
        <v>61</v>
      </c>
      <c r="K4136" s="50" t="s">
        <v>61</v>
      </c>
      <c r="L4136" s="43">
        <v>2018</v>
      </c>
      <c r="M4136" s="2" t="s">
        <v>133</v>
      </c>
      <c r="N4136" s="32">
        <v>25.27758</v>
      </c>
      <c r="O4136" s="32">
        <v>55.34693</v>
      </c>
      <c r="P4136" s="2" t="s">
        <v>2767</v>
      </c>
      <c r="Q4136" s="2" t="s">
        <v>65</v>
      </c>
      <c r="R4136" s="43" t="s">
        <v>18854</v>
      </c>
      <c r="S4136" s="41" t="s">
        <v>272</v>
      </c>
      <c r="T4136" s="41" t="s">
        <v>18461</v>
      </c>
      <c r="U4136" s="2"/>
      <c r="V4136" s="2"/>
      <c r="W4136" s="41" t="s">
        <v>17589</v>
      </c>
      <c r="X4136" s="2" t="s">
        <v>1598</v>
      </c>
      <c r="Y4136" s="2" t="s">
        <v>102</v>
      </c>
      <c r="Z4136" s="5" t="s">
        <v>10423</v>
      </c>
      <c r="AA4136" s="5" t="s">
        <v>16910</v>
      </c>
      <c r="AB4136" s="5" t="s">
        <v>16316</v>
      </c>
      <c r="AC4136" s="2" t="s">
        <v>5205</v>
      </c>
      <c r="AD4136" s="2">
        <v>1013300</v>
      </c>
      <c r="AE4136" s="5">
        <v>22</v>
      </c>
      <c r="AF4136" s="25"/>
      <c r="AG4136" s="29">
        <v>3</v>
      </c>
      <c r="AH4136" s="2" t="s">
        <v>17974</v>
      </c>
      <c r="AI4136" s="2">
        <v>3</v>
      </c>
      <c r="AJ4136" s="2">
        <v>3</v>
      </c>
      <c r="AK4136" s="2"/>
      <c r="AL4136" s="2"/>
      <c r="AM4136" s="2"/>
      <c r="AN4136" s="2"/>
      <c r="AO4136" s="2"/>
      <c r="AP4136" s="25"/>
      <c r="AQ4136" s="25"/>
      <c r="AR4136" s="2"/>
      <c r="AS4136" s="2"/>
      <c r="AT4136" s="2"/>
      <c r="AU4136" s="25"/>
      <c r="AV4136" s="2"/>
      <c r="AW4136" s="2"/>
      <c r="AX4136" s="25"/>
      <c r="AY4136" s="25"/>
      <c r="AZ4136" s="25"/>
      <c r="BA4136" s="25"/>
      <c r="BB4136" s="25"/>
      <c r="BC4136" s="25"/>
      <c r="BD4136" s="25"/>
      <c r="BE4136" s="25"/>
      <c r="BF4136" s="25"/>
      <c r="BG4136" s="25"/>
      <c r="BH4136" s="25"/>
      <c r="BI4136" s="25"/>
      <c r="BJ4136" s="25"/>
      <c r="BK4136" s="25"/>
      <c r="BL4136" s="25"/>
      <c r="BM4136" s="25"/>
      <c r="BN4136" s="25"/>
      <c r="BO4136" s="25"/>
      <c r="BP4136" s="25"/>
      <c r="BQ4136" s="25"/>
      <c r="BR4136" s="25"/>
      <c r="BS4136" s="25"/>
      <c r="BT4136" s="25"/>
      <c r="BU4136" s="25"/>
      <c r="BV4136" s="25"/>
      <c r="BW4136" s="25"/>
      <c r="BX4136" s="25"/>
      <c r="BY4136" s="25"/>
      <c r="BZ4136" s="25"/>
      <c r="CA4136" s="25"/>
      <c r="CB4136" s="25"/>
      <c r="CC4136" s="25"/>
      <c r="CD4136" s="2" t="s">
        <v>78</v>
      </c>
      <c r="CE4136" s="2" t="s">
        <v>22506</v>
      </c>
      <c r="CF4136" s="25"/>
      <c r="CG4136" s="25"/>
      <c r="CH4136" s="25"/>
      <c r="CI4136" s="25"/>
      <c r="CJ4136" s="25"/>
    </row>
    <row r="4137" spans="1:88" x14ac:dyDescent="0.2">
      <c r="A4137" s="2" t="s">
        <v>15008</v>
      </c>
      <c r="B4137" s="2" t="s">
        <v>27178</v>
      </c>
      <c r="C4137" s="2" t="s">
        <v>10420</v>
      </c>
      <c r="D4137" s="2"/>
      <c r="E4137" s="2" t="s">
        <v>15008</v>
      </c>
      <c r="F4137" s="2" t="s">
        <v>15009</v>
      </c>
      <c r="G4137" s="2" t="s">
        <v>15010</v>
      </c>
      <c r="H4137" s="2"/>
      <c r="I4137" s="2" t="s">
        <v>61</v>
      </c>
      <c r="J4137" s="2" t="s">
        <v>61</v>
      </c>
      <c r="K4137" s="50" t="s">
        <v>61</v>
      </c>
      <c r="L4137" s="43">
        <v>2019</v>
      </c>
      <c r="M4137" s="2" t="s">
        <v>133</v>
      </c>
      <c r="N4137" s="32">
        <v>25.144269999999999</v>
      </c>
      <c r="O4137" s="32">
        <v>55.396180000000001</v>
      </c>
      <c r="P4137" s="2" t="s">
        <v>2767</v>
      </c>
      <c r="Q4137" s="2" t="s">
        <v>65</v>
      </c>
      <c r="R4137" s="43" t="s">
        <v>18854</v>
      </c>
      <c r="S4137" s="41" t="s">
        <v>272</v>
      </c>
      <c r="T4137" s="41" t="s">
        <v>18461</v>
      </c>
      <c r="U4137" s="2"/>
      <c r="V4137" s="2"/>
      <c r="W4137" s="41" t="s">
        <v>17589</v>
      </c>
      <c r="X4137" s="2" t="s">
        <v>1598</v>
      </c>
      <c r="Y4137" s="2" t="s">
        <v>102</v>
      </c>
      <c r="Z4137" s="5" t="s">
        <v>20</v>
      </c>
      <c r="AA4137" s="5" t="s">
        <v>16910</v>
      </c>
      <c r="AB4137" s="5" t="s">
        <v>16316</v>
      </c>
      <c r="AC4137" s="2" t="s">
        <v>5247</v>
      </c>
      <c r="AD4137" s="2">
        <v>1062400</v>
      </c>
      <c r="AE4137" s="5">
        <v>25</v>
      </c>
      <c r="AF4137" s="25"/>
      <c r="AG4137" s="29">
        <v>3</v>
      </c>
      <c r="AH4137" s="2" t="s">
        <v>17978</v>
      </c>
      <c r="AI4137" s="2">
        <v>3</v>
      </c>
      <c r="AJ4137" s="2">
        <v>3</v>
      </c>
      <c r="AK4137" s="2"/>
      <c r="AL4137" s="2"/>
      <c r="AM4137" s="2"/>
      <c r="AN4137" s="2"/>
      <c r="AO4137" s="2"/>
      <c r="AP4137" s="25"/>
      <c r="AQ4137" s="25"/>
      <c r="AR4137" s="2"/>
      <c r="AS4137" s="2"/>
      <c r="AT4137" s="2"/>
      <c r="AU4137" s="25"/>
      <c r="AV4137" s="2"/>
      <c r="AW4137" s="2"/>
      <c r="AX4137" s="25"/>
      <c r="AY4137" s="25"/>
      <c r="AZ4137" s="25"/>
      <c r="BA4137" s="25"/>
      <c r="BB4137" s="25"/>
      <c r="BC4137" s="25"/>
      <c r="BD4137" s="25"/>
      <c r="BE4137" s="25"/>
      <c r="BF4137" s="25"/>
      <c r="BG4137" s="25"/>
      <c r="BH4137" s="25"/>
      <c r="BI4137" s="25"/>
      <c r="BJ4137" s="25"/>
      <c r="BK4137" s="25"/>
      <c r="BL4137" s="25"/>
      <c r="BM4137" s="25"/>
      <c r="BN4137" s="25"/>
      <c r="BO4137" s="25"/>
      <c r="BP4137" s="25"/>
      <c r="BQ4137" s="25"/>
      <c r="BR4137" s="25"/>
      <c r="BS4137" s="25"/>
      <c r="BT4137" s="25"/>
      <c r="BU4137" s="25"/>
      <c r="BV4137" s="25"/>
      <c r="BW4137" s="25"/>
      <c r="BX4137" s="25"/>
      <c r="BY4137" s="25"/>
      <c r="BZ4137" s="25"/>
      <c r="CA4137" s="25"/>
      <c r="CB4137" s="25"/>
      <c r="CC4137" s="25"/>
      <c r="CD4137" s="2" t="s">
        <v>78</v>
      </c>
      <c r="CE4137" s="2" t="s">
        <v>22507</v>
      </c>
      <c r="CF4137" s="25"/>
      <c r="CG4137" s="25"/>
      <c r="CH4137" s="25"/>
      <c r="CI4137" s="25"/>
      <c r="CJ4137" s="25"/>
    </row>
    <row r="4138" spans="1:88" x14ac:dyDescent="0.2">
      <c r="A4138" s="2" t="s">
        <v>15011</v>
      </c>
      <c r="B4138" s="2" t="s">
        <v>27179</v>
      </c>
      <c r="C4138" s="2" t="s">
        <v>10420</v>
      </c>
      <c r="D4138" s="2"/>
      <c r="E4138" s="2" t="s">
        <v>15011</v>
      </c>
      <c r="F4138" s="2" t="s">
        <v>15012</v>
      </c>
      <c r="G4138" s="2" t="s">
        <v>15013</v>
      </c>
      <c r="H4138" s="2"/>
      <c r="I4138" s="2" t="s">
        <v>61</v>
      </c>
      <c r="J4138" s="2" t="s">
        <v>61</v>
      </c>
      <c r="K4138" s="50" t="s">
        <v>61</v>
      </c>
      <c r="L4138" s="43">
        <v>2019</v>
      </c>
      <c r="M4138" s="2" t="s">
        <v>133</v>
      </c>
      <c r="N4138" s="32">
        <v>25.149560000000001</v>
      </c>
      <c r="O4138" s="32">
        <v>55.403750000000002</v>
      </c>
      <c r="P4138" s="2" t="s">
        <v>2767</v>
      </c>
      <c r="Q4138" s="2" t="s">
        <v>65</v>
      </c>
      <c r="R4138" s="43" t="s">
        <v>18854</v>
      </c>
      <c r="S4138" s="41" t="s">
        <v>272</v>
      </c>
      <c r="T4138" s="41" t="s">
        <v>18461</v>
      </c>
      <c r="U4138" s="2"/>
      <c r="V4138" s="2"/>
      <c r="W4138" s="41" t="s">
        <v>17589</v>
      </c>
      <c r="X4138" s="2" t="s">
        <v>1598</v>
      </c>
      <c r="Y4138" s="2" t="s">
        <v>102</v>
      </c>
      <c r="Z4138" s="5" t="s">
        <v>10423</v>
      </c>
      <c r="AA4138" s="5" t="s">
        <v>16910</v>
      </c>
      <c r="AB4138" s="5" t="s">
        <v>16316</v>
      </c>
      <c r="AC4138" s="2" t="s">
        <v>5247</v>
      </c>
      <c r="AD4138" s="2">
        <v>1062400</v>
      </c>
      <c r="AE4138" s="5">
        <v>37</v>
      </c>
      <c r="AF4138" s="25"/>
      <c r="AG4138" s="29">
        <v>3</v>
      </c>
      <c r="AH4138" s="2" t="s">
        <v>17978</v>
      </c>
      <c r="AI4138" s="2">
        <v>3</v>
      </c>
      <c r="AJ4138" s="2">
        <v>3</v>
      </c>
      <c r="AK4138" s="2"/>
      <c r="AL4138" s="2"/>
      <c r="AM4138" s="2"/>
      <c r="AN4138" s="2"/>
      <c r="AO4138" s="2"/>
      <c r="AP4138" s="25"/>
      <c r="AQ4138" s="25"/>
      <c r="AR4138" s="2"/>
      <c r="AS4138" s="2"/>
      <c r="AT4138" s="2"/>
      <c r="AU4138" s="25"/>
      <c r="AV4138" s="2"/>
      <c r="AW4138" s="2"/>
      <c r="AX4138" s="25"/>
      <c r="AY4138" s="25"/>
      <c r="AZ4138" s="25"/>
      <c r="BA4138" s="25"/>
      <c r="BB4138" s="25"/>
      <c r="BC4138" s="25"/>
      <c r="BD4138" s="25"/>
      <c r="BE4138" s="25"/>
      <c r="BF4138" s="25"/>
      <c r="BG4138" s="25"/>
      <c r="BH4138" s="25"/>
      <c r="BI4138" s="25"/>
      <c r="BJ4138" s="25"/>
      <c r="BK4138" s="25"/>
      <c r="BL4138" s="25"/>
      <c r="BM4138" s="25"/>
      <c r="BN4138" s="25"/>
      <c r="BO4138" s="25"/>
      <c r="BP4138" s="25"/>
      <c r="BQ4138" s="25"/>
      <c r="BR4138" s="25"/>
      <c r="BS4138" s="25"/>
      <c r="BT4138" s="25"/>
      <c r="BU4138" s="25"/>
      <c r="BV4138" s="25"/>
      <c r="BW4138" s="25"/>
      <c r="BX4138" s="25"/>
      <c r="BY4138" s="25"/>
      <c r="BZ4138" s="25"/>
      <c r="CA4138" s="25"/>
      <c r="CB4138" s="25"/>
      <c r="CC4138" s="25"/>
      <c r="CD4138" s="2" t="s">
        <v>78</v>
      </c>
      <c r="CE4138" s="2" t="s">
        <v>22508</v>
      </c>
      <c r="CF4138" s="25"/>
      <c r="CG4138" s="25"/>
      <c r="CH4138" s="25"/>
      <c r="CI4138" s="25"/>
      <c r="CJ4138" s="25"/>
    </row>
    <row r="4139" spans="1:88" x14ac:dyDescent="0.2">
      <c r="A4139" s="2" t="s">
        <v>15014</v>
      </c>
      <c r="B4139" s="2" t="s">
        <v>27180</v>
      </c>
      <c r="C4139" s="2" t="s">
        <v>10420</v>
      </c>
      <c r="D4139" s="2"/>
      <c r="E4139" s="2" t="s">
        <v>15014</v>
      </c>
      <c r="F4139" s="2" t="s">
        <v>15015</v>
      </c>
      <c r="G4139" s="2" t="s">
        <v>15016</v>
      </c>
      <c r="H4139" s="2"/>
      <c r="I4139" s="2" t="s">
        <v>61</v>
      </c>
      <c r="J4139" s="2" t="s">
        <v>61</v>
      </c>
      <c r="K4139" s="50" t="s">
        <v>61</v>
      </c>
      <c r="L4139" s="43">
        <v>2019</v>
      </c>
      <c r="M4139" s="2" t="s">
        <v>133</v>
      </c>
      <c r="N4139" s="32">
        <v>24.968920000000001</v>
      </c>
      <c r="O4139" s="32">
        <v>55.13355</v>
      </c>
      <c r="P4139" s="2" t="s">
        <v>2767</v>
      </c>
      <c r="Q4139" s="2" t="s">
        <v>65</v>
      </c>
      <c r="R4139" s="43" t="s">
        <v>16802</v>
      </c>
      <c r="S4139" s="41" t="s">
        <v>13724</v>
      </c>
      <c r="T4139" s="41" t="s">
        <v>18463</v>
      </c>
      <c r="U4139" s="2"/>
      <c r="V4139" s="2"/>
      <c r="W4139" s="41" t="s">
        <v>17589</v>
      </c>
      <c r="X4139" s="2" t="s">
        <v>1598</v>
      </c>
      <c r="Y4139" s="2" t="s">
        <v>10437</v>
      </c>
      <c r="Z4139" s="5" t="s">
        <v>10423</v>
      </c>
      <c r="AA4139" s="5" t="s">
        <v>16910</v>
      </c>
      <c r="AB4139" s="5" t="s">
        <v>18090</v>
      </c>
      <c r="AC4139" s="2" t="s">
        <v>5205</v>
      </c>
      <c r="AD4139" s="2">
        <v>1051800</v>
      </c>
      <c r="AE4139" s="5">
        <v>35</v>
      </c>
      <c r="AF4139" s="25"/>
      <c r="AG4139" s="29">
        <v>3</v>
      </c>
      <c r="AH4139" s="2" t="s">
        <v>17974</v>
      </c>
      <c r="AI4139" s="2">
        <v>3</v>
      </c>
      <c r="AJ4139" s="2">
        <v>3</v>
      </c>
      <c r="AK4139" s="2"/>
      <c r="AL4139" s="2"/>
      <c r="AM4139" s="2"/>
      <c r="AN4139" s="2"/>
      <c r="AO4139" s="2"/>
      <c r="AP4139" s="25"/>
      <c r="AQ4139" s="25"/>
      <c r="AR4139" s="2"/>
      <c r="AS4139" s="2"/>
      <c r="AT4139" s="2"/>
      <c r="AU4139" s="25"/>
      <c r="AV4139" s="2"/>
      <c r="AW4139" s="2"/>
      <c r="AX4139" s="25"/>
      <c r="AY4139" s="25"/>
      <c r="AZ4139" s="25"/>
      <c r="BA4139" s="25"/>
      <c r="BB4139" s="25"/>
      <c r="BC4139" s="25"/>
      <c r="BD4139" s="25"/>
      <c r="BE4139" s="25"/>
      <c r="BF4139" s="25"/>
      <c r="BG4139" s="25"/>
      <c r="BH4139" s="25"/>
      <c r="BI4139" s="25"/>
      <c r="BJ4139" s="25"/>
      <c r="BK4139" s="25"/>
      <c r="BL4139" s="25"/>
      <c r="BM4139" s="25"/>
      <c r="BN4139" s="25"/>
      <c r="BO4139" s="25"/>
      <c r="BP4139" s="25"/>
      <c r="BQ4139" s="25"/>
      <c r="BR4139" s="25"/>
      <c r="BS4139" s="25"/>
      <c r="BT4139" s="25"/>
      <c r="BU4139" s="25"/>
      <c r="BV4139" s="25"/>
      <c r="BW4139" s="25"/>
      <c r="BX4139" s="25"/>
      <c r="BY4139" s="25"/>
      <c r="BZ4139" s="25"/>
      <c r="CA4139" s="25"/>
      <c r="CB4139" s="25"/>
      <c r="CC4139" s="25"/>
      <c r="CD4139" s="2" t="s">
        <v>78</v>
      </c>
      <c r="CE4139" s="2" t="s">
        <v>22509</v>
      </c>
      <c r="CF4139" s="25"/>
      <c r="CG4139" s="25"/>
      <c r="CH4139" s="25"/>
      <c r="CI4139" s="25"/>
      <c r="CJ4139" s="25"/>
    </row>
    <row r="4140" spans="1:88" x14ac:dyDescent="0.2">
      <c r="A4140" s="2" t="s">
        <v>15017</v>
      </c>
      <c r="B4140" s="2" t="s">
        <v>27181</v>
      </c>
      <c r="C4140" s="2" t="s">
        <v>10420</v>
      </c>
      <c r="D4140" s="2"/>
      <c r="E4140" s="2" t="s">
        <v>15017</v>
      </c>
      <c r="F4140" s="2" t="s">
        <v>15018</v>
      </c>
      <c r="G4140" s="2" t="s">
        <v>15019</v>
      </c>
      <c r="H4140" s="2"/>
      <c r="I4140" s="2" t="s">
        <v>61</v>
      </c>
      <c r="J4140" s="2" t="s">
        <v>61</v>
      </c>
      <c r="K4140" s="50" t="s">
        <v>61</v>
      </c>
      <c r="L4140" s="43">
        <v>2016</v>
      </c>
      <c r="M4140" s="2" t="s">
        <v>133</v>
      </c>
      <c r="N4140" s="32">
        <v>25.219940000000001</v>
      </c>
      <c r="O4140" s="32">
        <v>55.358220000000003</v>
      </c>
      <c r="P4140" s="2" t="s">
        <v>2767</v>
      </c>
      <c r="Q4140" s="2" t="s">
        <v>65</v>
      </c>
      <c r="R4140" s="43" t="s">
        <v>18854</v>
      </c>
      <c r="S4140" s="41" t="s">
        <v>134</v>
      </c>
      <c r="T4140" s="41" t="s">
        <v>18460</v>
      </c>
      <c r="U4140" s="2"/>
      <c r="V4140" s="2"/>
      <c r="W4140" s="41" t="s">
        <v>17589</v>
      </c>
      <c r="X4140" s="2" t="s">
        <v>1598</v>
      </c>
      <c r="Y4140" s="2" t="s">
        <v>76</v>
      </c>
      <c r="Z4140" s="5" t="s">
        <v>20</v>
      </c>
      <c r="AA4140" s="5" t="s">
        <v>16910</v>
      </c>
      <c r="AB4140" s="5" t="s">
        <v>16317</v>
      </c>
      <c r="AC4140" s="2" t="s">
        <v>5205</v>
      </c>
      <c r="AD4140" s="2">
        <v>1041200</v>
      </c>
      <c r="AE4140" s="5">
        <v>30</v>
      </c>
      <c r="AF4140" s="25"/>
      <c r="AG4140" s="29">
        <v>3</v>
      </c>
      <c r="AH4140" s="2" t="s">
        <v>17974</v>
      </c>
      <c r="AI4140" s="2">
        <v>3</v>
      </c>
      <c r="AJ4140" s="2">
        <v>3</v>
      </c>
      <c r="AK4140" s="2"/>
      <c r="AL4140" s="2"/>
      <c r="AM4140" s="2"/>
      <c r="AN4140" s="2"/>
      <c r="AO4140" s="2"/>
      <c r="AP4140" s="25"/>
      <c r="AQ4140" s="25"/>
      <c r="AR4140" s="2"/>
      <c r="AS4140" s="2"/>
      <c r="AT4140" s="2"/>
      <c r="AU4140" s="25"/>
      <c r="AV4140" s="2"/>
      <c r="AW4140" s="2"/>
      <c r="AX4140" s="25"/>
      <c r="AY4140" s="25"/>
      <c r="AZ4140" s="25"/>
      <c r="BA4140" s="25"/>
      <c r="BB4140" s="25"/>
      <c r="BC4140" s="25"/>
      <c r="BD4140" s="25"/>
      <c r="BE4140" s="25"/>
      <c r="BF4140" s="25"/>
      <c r="BG4140" s="25"/>
      <c r="BH4140" s="25"/>
      <c r="BI4140" s="25"/>
      <c r="BJ4140" s="25"/>
      <c r="BK4140" s="25"/>
      <c r="BL4140" s="25"/>
      <c r="BM4140" s="25"/>
      <c r="BN4140" s="25"/>
      <c r="BO4140" s="25"/>
      <c r="BP4140" s="25"/>
      <c r="BQ4140" s="25"/>
      <c r="BR4140" s="25"/>
      <c r="BS4140" s="25"/>
      <c r="BT4140" s="25"/>
      <c r="BU4140" s="25"/>
      <c r="BV4140" s="25"/>
      <c r="BW4140" s="25"/>
      <c r="BX4140" s="25"/>
      <c r="BY4140" s="25"/>
      <c r="BZ4140" s="25"/>
      <c r="CA4140" s="25"/>
      <c r="CB4140" s="25"/>
      <c r="CC4140" s="25"/>
      <c r="CD4140" s="2" t="s">
        <v>71</v>
      </c>
      <c r="CE4140" s="2">
        <v>0</v>
      </c>
      <c r="CF4140" s="25"/>
      <c r="CG4140" s="25"/>
      <c r="CH4140" s="25"/>
      <c r="CI4140" s="25"/>
      <c r="CJ4140" s="25"/>
    </row>
    <row r="4141" spans="1:88" x14ac:dyDescent="0.2">
      <c r="A4141" s="2" t="s">
        <v>15020</v>
      </c>
      <c r="B4141" s="2" t="s">
        <v>27182</v>
      </c>
      <c r="C4141" s="2" t="s">
        <v>10420</v>
      </c>
      <c r="D4141" s="2"/>
      <c r="E4141" s="2" t="s">
        <v>15020</v>
      </c>
      <c r="F4141" s="2" t="s">
        <v>15021</v>
      </c>
      <c r="G4141" s="2" t="s">
        <v>15022</v>
      </c>
      <c r="H4141" s="2"/>
      <c r="I4141" s="2" t="s">
        <v>61</v>
      </c>
      <c r="J4141" s="2" t="s">
        <v>61</v>
      </c>
      <c r="K4141" s="50" t="s">
        <v>61</v>
      </c>
      <c r="L4141" s="43">
        <v>2019</v>
      </c>
      <c r="M4141" s="2" t="s">
        <v>133</v>
      </c>
      <c r="N4141" s="32">
        <v>25.138459999999998</v>
      </c>
      <c r="O4141" s="32">
        <v>55.367489999999997</v>
      </c>
      <c r="P4141" s="2" t="s">
        <v>2767</v>
      </c>
      <c r="Q4141" s="2" t="s">
        <v>65</v>
      </c>
      <c r="R4141" s="43" t="s">
        <v>16802</v>
      </c>
      <c r="S4141" s="41" t="s">
        <v>13724</v>
      </c>
      <c r="T4141" s="41" t="s">
        <v>18463</v>
      </c>
      <c r="U4141" s="2"/>
      <c r="V4141" s="2"/>
      <c r="W4141" s="41" t="s">
        <v>17589</v>
      </c>
      <c r="X4141" s="2" t="s">
        <v>1598</v>
      </c>
      <c r="Y4141" s="2" t="s">
        <v>102</v>
      </c>
      <c r="Z4141" s="5" t="s">
        <v>10423</v>
      </c>
      <c r="AA4141" s="5" t="s">
        <v>16910</v>
      </c>
      <c r="AB4141" s="5" t="s">
        <v>16316</v>
      </c>
      <c r="AC4141" s="2" t="s">
        <v>5205</v>
      </c>
      <c r="AD4141" s="2">
        <v>1061700</v>
      </c>
      <c r="AE4141" s="5">
        <v>30</v>
      </c>
      <c r="AF4141" s="25"/>
      <c r="AG4141" s="29">
        <v>3</v>
      </c>
      <c r="AH4141" s="2" t="s">
        <v>17974</v>
      </c>
      <c r="AI4141" s="2">
        <v>3</v>
      </c>
      <c r="AJ4141" s="2">
        <v>3</v>
      </c>
      <c r="AK4141" s="2"/>
      <c r="AL4141" s="2"/>
      <c r="AM4141" s="2"/>
      <c r="AN4141" s="2"/>
      <c r="AO4141" s="2"/>
      <c r="AP4141" s="25"/>
      <c r="AQ4141" s="25"/>
      <c r="AR4141" s="2"/>
      <c r="AS4141" s="2"/>
      <c r="AT4141" s="2"/>
      <c r="AU4141" s="25"/>
      <c r="AV4141" s="2"/>
      <c r="AW4141" s="2"/>
      <c r="AX4141" s="25"/>
      <c r="AY4141" s="25"/>
      <c r="AZ4141" s="25"/>
      <c r="BA4141" s="25"/>
      <c r="BB4141" s="25"/>
      <c r="BC4141" s="25"/>
      <c r="BD4141" s="25"/>
      <c r="BE4141" s="25"/>
      <c r="BF4141" s="25"/>
      <c r="BG4141" s="25"/>
      <c r="BH4141" s="25"/>
      <c r="BI4141" s="25"/>
      <c r="BJ4141" s="25"/>
      <c r="BK4141" s="25"/>
      <c r="BL4141" s="25"/>
      <c r="BM4141" s="25"/>
      <c r="BN4141" s="25"/>
      <c r="BO4141" s="25"/>
      <c r="BP4141" s="25"/>
      <c r="BQ4141" s="25"/>
      <c r="BR4141" s="25"/>
      <c r="BS4141" s="25"/>
      <c r="BT4141" s="25"/>
      <c r="BU4141" s="25"/>
      <c r="BV4141" s="25"/>
      <c r="BW4141" s="25"/>
      <c r="BX4141" s="25"/>
      <c r="BY4141" s="25"/>
      <c r="BZ4141" s="25"/>
      <c r="CA4141" s="25"/>
      <c r="CB4141" s="25"/>
      <c r="CC4141" s="25"/>
      <c r="CD4141" s="2" t="s">
        <v>78</v>
      </c>
      <c r="CE4141" s="2" t="s">
        <v>22510</v>
      </c>
      <c r="CF4141" s="25"/>
      <c r="CG4141" s="25"/>
      <c r="CH4141" s="25"/>
      <c r="CI4141" s="25"/>
      <c r="CJ4141" s="25"/>
    </row>
    <row r="4142" spans="1:88" x14ac:dyDescent="0.2">
      <c r="A4142" s="2" t="s">
        <v>15023</v>
      </c>
      <c r="B4142" s="2" t="s">
        <v>27183</v>
      </c>
      <c r="C4142" s="2" t="s">
        <v>10420</v>
      </c>
      <c r="D4142" s="2"/>
      <c r="E4142" s="2" t="s">
        <v>15023</v>
      </c>
      <c r="F4142" s="2" t="s">
        <v>15024</v>
      </c>
      <c r="G4142" s="2" t="s">
        <v>15025</v>
      </c>
      <c r="H4142" s="2"/>
      <c r="I4142" s="2" t="s">
        <v>61</v>
      </c>
      <c r="J4142" s="2" t="s">
        <v>61</v>
      </c>
      <c r="K4142" s="50" t="s">
        <v>61</v>
      </c>
      <c r="L4142" s="43">
        <v>2019</v>
      </c>
      <c r="M4142" s="2" t="s">
        <v>133</v>
      </c>
      <c r="N4142" s="32">
        <v>25.149519999999999</v>
      </c>
      <c r="O4142" s="32">
        <v>55.357869999999998</v>
      </c>
      <c r="P4142" s="2" t="s">
        <v>2767</v>
      </c>
      <c r="Q4142" s="2" t="s">
        <v>65</v>
      </c>
      <c r="R4142" s="43" t="s">
        <v>16802</v>
      </c>
      <c r="S4142" s="41" t="s">
        <v>13724</v>
      </c>
      <c r="T4142" s="41" t="s">
        <v>18463</v>
      </c>
      <c r="U4142" s="2"/>
      <c r="V4142" s="2"/>
      <c r="W4142" s="41" t="s">
        <v>17589</v>
      </c>
      <c r="X4142" s="2" t="s">
        <v>1598</v>
      </c>
      <c r="Y4142" s="2" t="s">
        <v>76</v>
      </c>
      <c r="Z4142" s="5" t="s">
        <v>10423</v>
      </c>
      <c r="AA4142" s="5" t="s">
        <v>16910</v>
      </c>
      <c r="AB4142" s="5" t="s">
        <v>16317</v>
      </c>
      <c r="AC4142" s="2" t="s">
        <v>5205</v>
      </c>
      <c r="AD4142" s="2">
        <v>1061500</v>
      </c>
      <c r="AE4142" s="5">
        <v>30</v>
      </c>
      <c r="AF4142" s="25"/>
      <c r="AG4142" s="29">
        <v>3</v>
      </c>
      <c r="AH4142" s="2" t="s">
        <v>17974</v>
      </c>
      <c r="AI4142" s="2">
        <v>3</v>
      </c>
      <c r="AJ4142" s="2">
        <v>3</v>
      </c>
      <c r="AK4142" s="2"/>
      <c r="AL4142" s="2"/>
      <c r="AM4142" s="2"/>
      <c r="AN4142" s="2"/>
      <c r="AO4142" s="2"/>
      <c r="AP4142" s="25"/>
      <c r="AQ4142" s="25"/>
      <c r="AR4142" s="2"/>
      <c r="AS4142" s="2"/>
      <c r="AT4142" s="2"/>
      <c r="AU4142" s="25"/>
      <c r="AV4142" s="2"/>
      <c r="AW4142" s="2"/>
      <c r="AX4142" s="25"/>
      <c r="AY4142" s="25"/>
      <c r="AZ4142" s="25"/>
      <c r="BA4142" s="25"/>
      <c r="BB4142" s="25"/>
      <c r="BC4142" s="25"/>
      <c r="BD4142" s="25"/>
      <c r="BE4142" s="25"/>
      <c r="BF4142" s="25"/>
      <c r="BG4142" s="25"/>
      <c r="BH4142" s="25"/>
      <c r="BI4142" s="25"/>
      <c r="BJ4142" s="25"/>
      <c r="BK4142" s="25"/>
      <c r="BL4142" s="25"/>
      <c r="BM4142" s="25"/>
      <c r="BN4142" s="25"/>
      <c r="BO4142" s="25"/>
      <c r="BP4142" s="25"/>
      <c r="BQ4142" s="25"/>
      <c r="BR4142" s="25"/>
      <c r="BS4142" s="25"/>
      <c r="BT4142" s="25"/>
      <c r="BU4142" s="25"/>
      <c r="BV4142" s="25"/>
      <c r="BW4142" s="25"/>
      <c r="BX4142" s="25"/>
      <c r="BY4142" s="25"/>
      <c r="BZ4142" s="25"/>
      <c r="CA4142" s="25"/>
      <c r="CB4142" s="25"/>
      <c r="CC4142" s="25"/>
      <c r="CD4142" s="2" t="s">
        <v>78</v>
      </c>
      <c r="CE4142" s="2" t="s">
        <v>22511</v>
      </c>
      <c r="CF4142" s="25"/>
      <c r="CG4142" s="25"/>
      <c r="CH4142" s="25"/>
      <c r="CI4142" s="25"/>
      <c r="CJ4142" s="25"/>
    </row>
    <row r="4143" spans="1:88" x14ac:dyDescent="0.2">
      <c r="A4143" s="2" t="s">
        <v>15026</v>
      </c>
      <c r="B4143" s="2" t="s">
        <v>27184</v>
      </c>
      <c r="C4143" s="2" t="s">
        <v>10420</v>
      </c>
      <c r="D4143" s="2"/>
      <c r="E4143" s="2" t="s">
        <v>15026</v>
      </c>
      <c r="F4143" s="2" t="s">
        <v>15027</v>
      </c>
      <c r="G4143" s="2" t="s">
        <v>15028</v>
      </c>
      <c r="H4143" s="2"/>
      <c r="I4143" s="2" t="s">
        <v>61</v>
      </c>
      <c r="J4143" s="2" t="s">
        <v>61</v>
      </c>
      <c r="K4143" s="50" t="s">
        <v>61</v>
      </c>
      <c r="L4143" s="43">
        <v>2020</v>
      </c>
      <c r="M4143" s="2" t="s">
        <v>133</v>
      </c>
      <c r="N4143" s="32">
        <v>24.95354</v>
      </c>
      <c r="O4143" s="32">
        <v>55.149290000000001</v>
      </c>
      <c r="P4143" s="2" t="s">
        <v>2767</v>
      </c>
      <c r="Q4143" s="2" t="s">
        <v>65</v>
      </c>
      <c r="R4143" s="43" t="s">
        <v>16802</v>
      </c>
      <c r="S4143" s="41" t="s">
        <v>4851</v>
      </c>
      <c r="T4143" s="41" t="s">
        <v>18462</v>
      </c>
      <c r="U4143" s="2"/>
      <c r="V4143" s="2"/>
      <c r="W4143" s="41" t="s">
        <v>17589</v>
      </c>
      <c r="X4143" s="2" t="s">
        <v>1598</v>
      </c>
      <c r="Y4143" s="2" t="s">
        <v>102</v>
      </c>
      <c r="Z4143" s="5" t="s">
        <v>20</v>
      </c>
      <c r="AA4143" s="5" t="s">
        <v>16910</v>
      </c>
      <c r="AB4143" s="5" t="s">
        <v>16316</v>
      </c>
      <c r="AC4143" s="2" t="s">
        <v>5205</v>
      </c>
      <c r="AD4143" s="2">
        <v>1052100</v>
      </c>
      <c r="AE4143" s="5">
        <v>25</v>
      </c>
      <c r="AF4143" s="25"/>
      <c r="AG4143" s="29">
        <v>3</v>
      </c>
      <c r="AH4143" s="2" t="s">
        <v>17974</v>
      </c>
      <c r="AI4143" s="2">
        <v>3</v>
      </c>
      <c r="AJ4143" s="2">
        <v>3</v>
      </c>
      <c r="AK4143" s="2"/>
      <c r="AL4143" s="2"/>
      <c r="AM4143" s="2"/>
      <c r="AN4143" s="2"/>
      <c r="AO4143" s="2"/>
      <c r="AP4143" s="25"/>
      <c r="AQ4143" s="25"/>
      <c r="AR4143" s="2"/>
      <c r="AS4143" s="2"/>
      <c r="AT4143" s="2"/>
      <c r="AU4143" s="25"/>
      <c r="AV4143" s="2"/>
      <c r="AW4143" s="2"/>
      <c r="AX4143" s="25"/>
      <c r="AY4143" s="25"/>
      <c r="AZ4143" s="25"/>
      <c r="BA4143" s="25"/>
      <c r="BB4143" s="25"/>
      <c r="BC4143" s="25"/>
      <c r="BD4143" s="25"/>
      <c r="BE4143" s="25"/>
      <c r="BF4143" s="25"/>
      <c r="BG4143" s="25"/>
      <c r="BH4143" s="25"/>
      <c r="BI4143" s="25"/>
      <c r="BJ4143" s="25"/>
      <c r="BK4143" s="25"/>
      <c r="BL4143" s="25"/>
      <c r="BM4143" s="25"/>
      <c r="BN4143" s="25"/>
      <c r="BO4143" s="25"/>
      <c r="BP4143" s="25"/>
      <c r="BQ4143" s="25"/>
      <c r="BR4143" s="25"/>
      <c r="BS4143" s="25"/>
      <c r="BT4143" s="25"/>
      <c r="BU4143" s="25"/>
      <c r="BV4143" s="25"/>
      <c r="BW4143" s="25"/>
      <c r="BX4143" s="25"/>
      <c r="BY4143" s="25"/>
      <c r="BZ4143" s="25"/>
      <c r="CA4143" s="25"/>
      <c r="CB4143" s="25"/>
      <c r="CC4143" s="25"/>
      <c r="CD4143" s="2" t="s">
        <v>78</v>
      </c>
      <c r="CE4143" s="2" t="s">
        <v>22512</v>
      </c>
      <c r="CF4143" s="25"/>
      <c r="CG4143" s="25"/>
      <c r="CH4143" s="25"/>
      <c r="CI4143" s="25"/>
      <c r="CJ4143" s="25"/>
    </row>
    <row r="4144" spans="1:88" x14ac:dyDescent="0.2">
      <c r="A4144" s="2" t="s">
        <v>15029</v>
      </c>
      <c r="B4144" s="2" t="s">
        <v>27185</v>
      </c>
      <c r="C4144" s="2" t="s">
        <v>10420</v>
      </c>
      <c r="D4144" s="2"/>
      <c r="E4144" s="2" t="s">
        <v>15029</v>
      </c>
      <c r="F4144" s="2" t="s">
        <v>15030</v>
      </c>
      <c r="G4144" s="2" t="s">
        <v>15031</v>
      </c>
      <c r="H4144" s="2"/>
      <c r="I4144" s="2" t="s">
        <v>61</v>
      </c>
      <c r="J4144" s="2" t="s">
        <v>61</v>
      </c>
      <c r="K4144" s="50" t="s">
        <v>61</v>
      </c>
      <c r="L4144" s="43">
        <v>2020</v>
      </c>
      <c r="M4144" s="2" t="s">
        <v>133</v>
      </c>
      <c r="N4144" s="32">
        <v>24.957799999999999</v>
      </c>
      <c r="O4144" s="32">
        <v>55.141910000000003</v>
      </c>
      <c r="P4144" s="2" t="s">
        <v>2767</v>
      </c>
      <c r="Q4144" s="2" t="s">
        <v>65</v>
      </c>
      <c r="R4144" s="43" t="s">
        <v>16802</v>
      </c>
      <c r="S4144" s="41" t="s">
        <v>4851</v>
      </c>
      <c r="T4144" s="41" t="s">
        <v>18462</v>
      </c>
      <c r="U4144" s="2"/>
      <c r="V4144" s="2"/>
      <c r="W4144" s="41" t="s">
        <v>17589</v>
      </c>
      <c r="X4144" s="2" t="s">
        <v>1598</v>
      </c>
      <c r="Y4144" s="2" t="s">
        <v>102</v>
      </c>
      <c r="Z4144" s="5" t="s">
        <v>20</v>
      </c>
      <c r="AA4144" s="5" t="s">
        <v>16910</v>
      </c>
      <c r="AB4144" s="5" t="s">
        <v>16318</v>
      </c>
      <c r="AC4144" s="2" t="s">
        <v>5205</v>
      </c>
      <c r="AD4144" s="2">
        <v>1052100</v>
      </c>
      <c r="AE4144" s="5">
        <v>30</v>
      </c>
      <c r="AF4144" s="25"/>
      <c r="AG4144" s="29">
        <v>3</v>
      </c>
      <c r="AH4144" s="2" t="s">
        <v>17974</v>
      </c>
      <c r="AI4144" s="2">
        <v>3</v>
      </c>
      <c r="AJ4144" s="2">
        <v>3</v>
      </c>
      <c r="AK4144" s="2"/>
      <c r="AL4144" s="2"/>
      <c r="AM4144" s="2"/>
      <c r="AN4144" s="2"/>
      <c r="AO4144" s="2"/>
      <c r="AP4144" s="25"/>
      <c r="AQ4144" s="25"/>
      <c r="AR4144" s="2"/>
      <c r="AS4144" s="2"/>
      <c r="AT4144" s="2"/>
      <c r="AU4144" s="25"/>
      <c r="AV4144" s="2"/>
      <c r="AW4144" s="2"/>
      <c r="AX4144" s="25"/>
      <c r="AY4144" s="25"/>
      <c r="AZ4144" s="25"/>
      <c r="BA4144" s="25"/>
      <c r="BB4144" s="25"/>
      <c r="BC4144" s="25"/>
      <c r="BD4144" s="25"/>
      <c r="BE4144" s="25"/>
      <c r="BF4144" s="25"/>
      <c r="BG4144" s="25"/>
      <c r="BH4144" s="25"/>
      <c r="BI4144" s="25"/>
      <c r="BJ4144" s="25"/>
      <c r="BK4144" s="25"/>
      <c r="BL4144" s="25"/>
      <c r="BM4144" s="25"/>
      <c r="BN4144" s="25"/>
      <c r="BO4144" s="25"/>
      <c r="BP4144" s="25"/>
      <c r="BQ4144" s="25"/>
      <c r="BR4144" s="25"/>
      <c r="BS4144" s="25"/>
      <c r="BT4144" s="25"/>
      <c r="BU4144" s="25"/>
      <c r="BV4144" s="25"/>
      <c r="BW4144" s="25"/>
      <c r="BX4144" s="25"/>
      <c r="BY4144" s="25"/>
      <c r="BZ4144" s="25"/>
      <c r="CA4144" s="25"/>
      <c r="CB4144" s="25"/>
      <c r="CC4144" s="25"/>
      <c r="CD4144" s="2" t="s">
        <v>78</v>
      </c>
      <c r="CE4144" s="2" t="s">
        <v>22513</v>
      </c>
      <c r="CF4144" s="25"/>
      <c r="CG4144" s="25"/>
      <c r="CH4144" s="25"/>
      <c r="CI4144" s="25"/>
      <c r="CJ4144" s="25"/>
    </row>
    <row r="4145" spans="1:88" x14ac:dyDescent="0.2">
      <c r="A4145" s="2" t="s">
        <v>15038</v>
      </c>
      <c r="B4145" s="2" t="s">
        <v>27186</v>
      </c>
      <c r="C4145" s="2" t="s">
        <v>10420</v>
      </c>
      <c r="D4145" s="2"/>
      <c r="E4145" s="2" t="s">
        <v>15038</v>
      </c>
      <c r="F4145" s="2" t="s">
        <v>15039</v>
      </c>
      <c r="G4145" s="2" t="s">
        <v>15040</v>
      </c>
      <c r="H4145" s="2"/>
      <c r="I4145" s="2" t="s">
        <v>61</v>
      </c>
      <c r="J4145" s="2" t="s">
        <v>61</v>
      </c>
      <c r="K4145" s="50" t="s">
        <v>61</v>
      </c>
      <c r="L4145" s="43">
        <v>2020</v>
      </c>
      <c r="M4145" s="2" t="s">
        <v>133</v>
      </c>
      <c r="N4145" s="32">
        <v>24.966950000000001</v>
      </c>
      <c r="O4145" s="32">
        <v>55.159979999999997</v>
      </c>
      <c r="P4145" s="2" t="s">
        <v>2767</v>
      </c>
      <c r="Q4145" s="2" t="s">
        <v>65</v>
      </c>
      <c r="R4145" s="43" t="s">
        <v>16802</v>
      </c>
      <c r="S4145" s="41" t="s">
        <v>4851</v>
      </c>
      <c r="T4145" s="41" t="s">
        <v>18462</v>
      </c>
      <c r="U4145" s="2"/>
      <c r="V4145" s="2"/>
      <c r="W4145" s="41" t="s">
        <v>17589</v>
      </c>
      <c r="X4145" s="2" t="s">
        <v>1598</v>
      </c>
      <c r="Y4145" s="2" t="s">
        <v>102</v>
      </c>
      <c r="Z4145" s="5" t="s">
        <v>20</v>
      </c>
      <c r="AA4145" s="5" t="s">
        <v>16910</v>
      </c>
      <c r="AB4145" s="5" t="s">
        <v>16318</v>
      </c>
      <c r="AC4145" s="2" t="s">
        <v>5205</v>
      </c>
      <c r="AD4145" s="2">
        <v>1052100</v>
      </c>
      <c r="AE4145" s="5">
        <v>25</v>
      </c>
      <c r="AF4145" s="25"/>
      <c r="AG4145" s="29">
        <v>3</v>
      </c>
      <c r="AH4145" s="2" t="s">
        <v>17974</v>
      </c>
      <c r="AI4145" s="2">
        <v>3</v>
      </c>
      <c r="AJ4145" s="2">
        <v>3</v>
      </c>
      <c r="AK4145" s="2"/>
      <c r="AL4145" s="2"/>
      <c r="AM4145" s="2"/>
      <c r="AN4145" s="2"/>
      <c r="AO4145" s="2"/>
      <c r="AP4145" s="25"/>
      <c r="AQ4145" s="25"/>
      <c r="AR4145" s="2"/>
      <c r="AS4145" s="2"/>
      <c r="AT4145" s="2"/>
      <c r="AU4145" s="25"/>
      <c r="AV4145" s="2"/>
      <c r="AW4145" s="2"/>
      <c r="AX4145" s="25"/>
      <c r="AY4145" s="25"/>
      <c r="AZ4145" s="25"/>
      <c r="BA4145" s="25"/>
      <c r="BB4145" s="25"/>
      <c r="BC4145" s="25"/>
      <c r="BD4145" s="25"/>
      <c r="BE4145" s="25"/>
      <c r="BF4145" s="25"/>
      <c r="BG4145" s="25"/>
      <c r="BH4145" s="25"/>
      <c r="BI4145" s="25"/>
      <c r="BJ4145" s="25"/>
      <c r="BK4145" s="25"/>
      <c r="BL4145" s="25"/>
      <c r="BM4145" s="25"/>
      <c r="BN4145" s="25"/>
      <c r="BO4145" s="25"/>
      <c r="BP4145" s="25"/>
      <c r="BQ4145" s="25"/>
      <c r="BR4145" s="25"/>
      <c r="BS4145" s="25"/>
      <c r="BT4145" s="25"/>
      <c r="BU4145" s="25"/>
      <c r="BV4145" s="25"/>
      <c r="BW4145" s="25"/>
      <c r="BX4145" s="25"/>
      <c r="BY4145" s="25"/>
      <c r="BZ4145" s="25"/>
      <c r="CA4145" s="25"/>
      <c r="CB4145" s="25"/>
      <c r="CC4145" s="25"/>
      <c r="CD4145" s="2" t="s">
        <v>78</v>
      </c>
      <c r="CE4145" s="2" t="s">
        <v>22514</v>
      </c>
      <c r="CF4145" s="25"/>
      <c r="CG4145" s="25"/>
      <c r="CH4145" s="25"/>
      <c r="CI4145" s="25"/>
      <c r="CJ4145" s="25"/>
    </row>
    <row r="4146" spans="1:88" x14ac:dyDescent="0.2">
      <c r="A4146" s="2" t="s">
        <v>15041</v>
      </c>
      <c r="B4146" s="2" t="s">
        <v>27187</v>
      </c>
      <c r="C4146" s="2" t="s">
        <v>10420</v>
      </c>
      <c r="D4146" s="2"/>
      <c r="E4146" s="2" t="s">
        <v>15041</v>
      </c>
      <c r="F4146" s="2" t="s">
        <v>15042</v>
      </c>
      <c r="G4146" s="2" t="s">
        <v>15043</v>
      </c>
      <c r="H4146" s="2"/>
      <c r="I4146" s="2" t="s">
        <v>61</v>
      </c>
      <c r="J4146" s="2" t="s">
        <v>61</v>
      </c>
      <c r="K4146" s="50" t="s">
        <v>61</v>
      </c>
      <c r="L4146" s="43">
        <v>2019</v>
      </c>
      <c r="M4146" s="2" t="s">
        <v>133</v>
      </c>
      <c r="N4146" s="32">
        <v>24.986540000000002</v>
      </c>
      <c r="O4146" s="32">
        <v>55.111579999999996</v>
      </c>
      <c r="P4146" s="2" t="s">
        <v>2767</v>
      </c>
      <c r="Q4146" s="2" t="s">
        <v>65</v>
      </c>
      <c r="R4146" s="43" t="s">
        <v>18854</v>
      </c>
      <c r="S4146" s="41" t="s">
        <v>134</v>
      </c>
      <c r="T4146" s="41" t="s">
        <v>18460</v>
      </c>
      <c r="U4146" s="2"/>
      <c r="V4146" s="2"/>
      <c r="W4146" s="41" t="s">
        <v>17589</v>
      </c>
      <c r="X4146" s="2" t="s">
        <v>1598</v>
      </c>
      <c r="Y4146" s="2" t="s">
        <v>102</v>
      </c>
      <c r="Z4146" s="5" t="s">
        <v>20</v>
      </c>
      <c r="AA4146" s="5" t="s">
        <v>16910</v>
      </c>
      <c r="AB4146" s="5" t="s">
        <v>16316</v>
      </c>
      <c r="AC4146" s="2" t="s">
        <v>5205</v>
      </c>
      <c r="AD4146" s="2">
        <v>1059900</v>
      </c>
      <c r="AE4146" s="5">
        <v>35</v>
      </c>
      <c r="AF4146" s="25"/>
      <c r="AG4146" s="29">
        <v>3</v>
      </c>
      <c r="AH4146" s="2" t="s">
        <v>17974</v>
      </c>
      <c r="AI4146" s="2">
        <v>3</v>
      </c>
      <c r="AJ4146" s="2">
        <v>3</v>
      </c>
      <c r="AK4146" s="2"/>
      <c r="AL4146" s="2"/>
      <c r="AM4146" s="2"/>
      <c r="AN4146" s="2"/>
      <c r="AO4146" s="2"/>
      <c r="AP4146" s="25"/>
      <c r="AQ4146" s="25"/>
      <c r="AR4146" s="2"/>
      <c r="AS4146" s="2"/>
      <c r="AT4146" s="2"/>
      <c r="AU4146" s="25"/>
      <c r="AV4146" s="2"/>
      <c r="AW4146" s="2"/>
      <c r="AX4146" s="25"/>
      <c r="AY4146" s="25"/>
      <c r="AZ4146" s="25"/>
      <c r="BA4146" s="25"/>
      <c r="BB4146" s="25"/>
      <c r="BC4146" s="25"/>
      <c r="BD4146" s="25"/>
      <c r="BE4146" s="25"/>
      <c r="BF4146" s="25"/>
      <c r="BG4146" s="25"/>
      <c r="BH4146" s="25"/>
      <c r="BI4146" s="25"/>
      <c r="BJ4146" s="25"/>
      <c r="BK4146" s="25"/>
      <c r="BL4146" s="25"/>
      <c r="BM4146" s="25"/>
      <c r="BN4146" s="25"/>
      <c r="BO4146" s="25"/>
      <c r="BP4146" s="25"/>
      <c r="BQ4146" s="25"/>
      <c r="BR4146" s="25"/>
      <c r="BS4146" s="25"/>
      <c r="BT4146" s="25"/>
      <c r="BU4146" s="25"/>
      <c r="BV4146" s="25"/>
      <c r="BW4146" s="25"/>
      <c r="BX4146" s="25"/>
      <c r="BY4146" s="25"/>
      <c r="BZ4146" s="25"/>
      <c r="CA4146" s="25"/>
      <c r="CB4146" s="25"/>
      <c r="CC4146" s="25"/>
      <c r="CD4146" s="2" t="s">
        <v>78</v>
      </c>
      <c r="CE4146" s="2" t="s">
        <v>22515</v>
      </c>
      <c r="CF4146" s="25"/>
      <c r="CG4146" s="25"/>
      <c r="CH4146" s="25"/>
      <c r="CI4146" s="25"/>
      <c r="CJ4146" s="25"/>
    </row>
    <row r="4147" spans="1:88" x14ac:dyDescent="0.2">
      <c r="A4147" s="2" t="s">
        <v>15044</v>
      </c>
      <c r="B4147" s="2" t="s">
        <v>27188</v>
      </c>
      <c r="C4147" s="2" t="s">
        <v>10420</v>
      </c>
      <c r="D4147" s="2"/>
      <c r="E4147" s="2" t="s">
        <v>15044</v>
      </c>
      <c r="F4147" s="2" t="s">
        <v>15045</v>
      </c>
      <c r="G4147" s="2"/>
      <c r="H4147" s="2"/>
      <c r="I4147" s="2" t="s">
        <v>61</v>
      </c>
      <c r="J4147" s="2" t="s">
        <v>61</v>
      </c>
      <c r="K4147" s="2"/>
      <c r="L4147" s="43">
        <v>2019</v>
      </c>
      <c r="M4147" s="2" t="s">
        <v>133</v>
      </c>
      <c r="N4147" s="32">
        <v>25.173200000000001</v>
      </c>
      <c r="O4147" s="32">
        <v>55.559399999999997</v>
      </c>
      <c r="P4147" s="2" t="s">
        <v>2767</v>
      </c>
      <c r="Q4147" s="2" t="s">
        <v>65</v>
      </c>
      <c r="R4147" s="43" t="s">
        <v>16802</v>
      </c>
      <c r="S4147" s="41" t="s">
        <v>14290</v>
      </c>
      <c r="T4147" s="41" t="s">
        <v>18463</v>
      </c>
      <c r="U4147" s="2"/>
      <c r="V4147" s="2"/>
      <c r="W4147" s="41" t="s">
        <v>144</v>
      </c>
      <c r="X4147" s="2" t="s">
        <v>1598</v>
      </c>
      <c r="Y4147" s="2" t="s">
        <v>10437</v>
      </c>
      <c r="Z4147" s="5" t="s">
        <v>10423</v>
      </c>
      <c r="AA4147" s="5" t="s">
        <v>16910</v>
      </c>
      <c r="AB4147" s="5" t="s">
        <v>18090</v>
      </c>
      <c r="AC4147" s="2" t="s">
        <v>3591</v>
      </c>
      <c r="AD4147" s="2">
        <v>1072100</v>
      </c>
      <c r="AE4147" s="5">
        <v>30</v>
      </c>
      <c r="AF4147" s="25"/>
      <c r="AG4147" s="29"/>
      <c r="AH4147" s="2" t="s">
        <v>3591</v>
      </c>
      <c r="AI4147" s="2">
        <v>3</v>
      </c>
      <c r="AJ4147" s="2" t="s">
        <v>3591</v>
      </c>
      <c r="AK4147" s="2"/>
      <c r="AL4147" s="2"/>
      <c r="AM4147" s="2"/>
      <c r="AN4147" s="2"/>
      <c r="AO4147" s="2"/>
      <c r="AP4147" s="25"/>
      <c r="AQ4147" s="25"/>
      <c r="AR4147" s="2"/>
      <c r="AS4147" s="2"/>
      <c r="AT4147" s="2"/>
      <c r="AU4147" s="25"/>
      <c r="AV4147" s="2"/>
      <c r="AW4147" s="2"/>
      <c r="AX4147" s="25"/>
      <c r="AY4147" s="25"/>
      <c r="AZ4147" s="25"/>
      <c r="BA4147" s="25"/>
      <c r="BB4147" s="25"/>
      <c r="BC4147" s="25"/>
      <c r="BD4147" s="25"/>
      <c r="BE4147" s="25"/>
      <c r="BF4147" s="25"/>
      <c r="BG4147" s="25"/>
      <c r="BH4147" s="25"/>
      <c r="BI4147" s="25"/>
      <c r="BJ4147" s="25"/>
      <c r="BK4147" s="25"/>
      <c r="BL4147" s="25"/>
      <c r="BM4147" s="25"/>
      <c r="BN4147" s="25"/>
      <c r="BO4147" s="25"/>
      <c r="BP4147" s="25"/>
      <c r="BQ4147" s="25"/>
      <c r="BR4147" s="25"/>
      <c r="BS4147" s="25"/>
      <c r="BT4147" s="25"/>
      <c r="BU4147" s="25"/>
      <c r="BV4147" s="25"/>
      <c r="BW4147" s="25"/>
      <c r="BX4147" s="25"/>
      <c r="BY4147" s="25"/>
      <c r="BZ4147" s="25"/>
      <c r="CA4147" s="25"/>
      <c r="CB4147" s="25"/>
      <c r="CC4147" s="25"/>
      <c r="CD4147" s="2" t="s">
        <v>71</v>
      </c>
      <c r="CE4147" s="2">
        <v>0</v>
      </c>
      <c r="CF4147" s="25"/>
      <c r="CG4147" s="25"/>
      <c r="CH4147" s="25"/>
      <c r="CI4147" s="25"/>
      <c r="CJ4147" s="25"/>
    </row>
    <row r="4148" spans="1:88" x14ac:dyDescent="0.2">
      <c r="A4148" s="2" t="s">
        <v>15046</v>
      </c>
      <c r="B4148" s="2" t="s">
        <v>27189</v>
      </c>
      <c r="C4148" s="2" t="s">
        <v>10420</v>
      </c>
      <c r="D4148" s="2"/>
      <c r="E4148" s="2" t="s">
        <v>15046</v>
      </c>
      <c r="F4148" s="2" t="s">
        <v>15047</v>
      </c>
      <c r="G4148" s="2" t="s">
        <v>15048</v>
      </c>
      <c r="H4148" s="2"/>
      <c r="I4148" s="2" t="s">
        <v>61</v>
      </c>
      <c r="J4148" s="2" t="s">
        <v>61</v>
      </c>
      <c r="K4148" s="50" t="s">
        <v>61</v>
      </c>
      <c r="L4148" s="43">
        <v>2019</v>
      </c>
      <c r="M4148" s="2" t="s">
        <v>133</v>
      </c>
      <c r="N4148" s="32">
        <v>25.067959999999999</v>
      </c>
      <c r="O4148" s="32">
        <v>55.304720000000003</v>
      </c>
      <c r="P4148" s="2" t="s">
        <v>2767</v>
      </c>
      <c r="Q4148" s="2" t="s">
        <v>65</v>
      </c>
      <c r="R4148" s="43" t="s">
        <v>18854</v>
      </c>
      <c r="S4148" s="41" t="s">
        <v>134</v>
      </c>
      <c r="T4148" s="41" t="s">
        <v>18460</v>
      </c>
      <c r="U4148" s="2"/>
      <c r="V4148" s="2"/>
      <c r="W4148" s="41" t="s">
        <v>17589</v>
      </c>
      <c r="X4148" s="2" t="s">
        <v>1598</v>
      </c>
      <c r="Y4148" s="2" t="s">
        <v>102</v>
      </c>
      <c r="Z4148" s="5" t="s">
        <v>20</v>
      </c>
      <c r="AA4148" s="5" t="s">
        <v>16910</v>
      </c>
      <c r="AB4148" s="5" t="s">
        <v>16316</v>
      </c>
      <c r="AC4148" s="2" t="s">
        <v>5205</v>
      </c>
      <c r="AD4148" s="2">
        <v>1064600</v>
      </c>
      <c r="AE4148" s="5">
        <v>30</v>
      </c>
      <c r="AF4148" s="25"/>
      <c r="AG4148" s="29">
        <v>3</v>
      </c>
      <c r="AH4148" s="2" t="s">
        <v>17974</v>
      </c>
      <c r="AI4148" s="2">
        <v>3</v>
      </c>
      <c r="AJ4148" s="2">
        <v>3</v>
      </c>
      <c r="AK4148" s="2"/>
      <c r="AL4148" s="2"/>
      <c r="AM4148" s="2"/>
      <c r="AN4148" s="2"/>
      <c r="AO4148" s="2"/>
      <c r="AP4148" s="25"/>
      <c r="AQ4148" s="25"/>
      <c r="AR4148" s="2"/>
      <c r="AS4148" s="2"/>
      <c r="AT4148" s="2"/>
      <c r="AU4148" s="25"/>
      <c r="AV4148" s="2"/>
      <c r="AW4148" s="2"/>
      <c r="AX4148" s="25"/>
      <c r="AY4148" s="25"/>
      <c r="AZ4148" s="25"/>
      <c r="BA4148" s="25"/>
      <c r="BB4148" s="25"/>
      <c r="BC4148" s="25"/>
      <c r="BD4148" s="25"/>
      <c r="BE4148" s="25"/>
      <c r="BF4148" s="25"/>
      <c r="BG4148" s="25"/>
      <c r="BH4148" s="25"/>
      <c r="BI4148" s="25"/>
      <c r="BJ4148" s="25"/>
      <c r="BK4148" s="25"/>
      <c r="BL4148" s="25"/>
      <c r="BM4148" s="25"/>
      <c r="BN4148" s="25"/>
      <c r="BO4148" s="25"/>
      <c r="BP4148" s="25"/>
      <c r="BQ4148" s="25"/>
      <c r="BR4148" s="25"/>
      <c r="BS4148" s="25"/>
      <c r="BT4148" s="25"/>
      <c r="BU4148" s="25"/>
      <c r="BV4148" s="25"/>
      <c r="BW4148" s="25"/>
      <c r="BX4148" s="25"/>
      <c r="BY4148" s="25"/>
      <c r="BZ4148" s="25"/>
      <c r="CA4148" s="25"/>
      <c r="CB4148" s="25"/>
      <c r="CC4148" s="25"/>
      <c r="CD4148" s="2" t="s">
        <v>71</v>
      </c>
      <c r="CE4148" s="2">
        <v>0</v>
      </c>
      <c r="CF4148" s="25"/>
      <c r="CG4148" s="25"/>
      <c r="CH4148" s="25"/>
      <c r="CI4148" s="25"/>
      <c r="CJ4148" s="25"/>
    </row>
    <row r="4149" spans="1:88" x14ac:dyDescent="0.2">
      <c r="A4149" s="2" t="s">
        <v>15049</v>
      </c>
      <c r="B4149" s="2" t="s">
        <v>27190</v>
      </c>
      <c r="C4149" s="2" t="s">
        <v>10420</v>
      </c>
      <c r="D4149" s="2"/>
      <c r="E4149" s="2" t="s">
        <v>15049</v>
      </c>
      <c r="F4149" s="2" t="s">
        <v>15050</v>
      </c>
      <c r="G4149" s="2" t="s">
        <v>17800</v>
      </c>
      <c r="H4149" s="2"/>
      <c r="I4149" s="2" t="s">
        <v>61</v>
      </c>
      <c r="J4149" s="2" t="s">
        <v>61</v>
      </c>
      <c r="K4149" s="50" t="s">
        <v>61</v>
      </c>
      <c r="L4149" s="43">
        <v>2019</v>
      </c>
      <c r="M4149" s="2" t="s">
        <v>133</v>
      </c>
      <c r="N4149" s="32">
        <v>25.034569999999999</v>
      </c>
      <c r="O4149" s="32">
        <v>55.289090000000002</v>
      </c>
      <c r="P4149" s="2" t="s">
        <v>2767</v>
      </c>
      <c r="Q4149" s="2" t="s">
        <v>65</v>
      </c>
      <c r="R4149" s="43" t="s">
        <v>18854</v>
      </c>
      <c r="S4149" s="41" t="s">
        <v>1554</v>
      </c>
      <c r="T4149" s="41" t="s">
        <v>18460</v>
      </c>
      <c r="U4149" s="2"/>
      <c r="V4149" s="2"/>
      <c r="W4149" s="41" t="s">
        <v>17589</v>
      </c>
      <c r="X4149" s="2" t="s">
        <v>1598</v>
      </c>
      <c r="Y4149" s="2" t="s">
        <v>10437</v>
      </c>
      <c r="Z4149" s="5" t="s">
        <v>10423</v>
      </c>
      <c r="AA4149" s="5" t="s">
        <v>10937</v>
      </c>
      <c r="AB4149" s="5" t="s">
        <v>18090</v>
      </c>
      <c r="AC4149" s="2" t="s">
        <v>5205</v>
      </c>
      <c r="AD4149" s="2">
        <v>1066500</v>
      </c>
      <c r="AE4149" s="5">
        <v>30</v>
      </c>
      <c r="AF4149" s="25"/>
      <c r="AG4149" s="29">
        <v>3</v>
      </c>
      <c r="AH4149" s="2" t="s">
        <v>17974</v>
      </c>
      <c r="AI4149" s="2">
        <v>3</v>
      </c>
      <c r="AJ4149" s="2">
        <v>3</v>
      </c>
      <c r="AK4149" s="2"/>
      <c r="AL4149" s="2"/>
      <c r="AM4149" s="2"/>
      <c r="AN4149" s="2"/>
      <c r="AO4149" s="2"/>
      <c r="AP4149" s="25"/>
      <c r="AQ4149" s="25"/>
      <c r="AR4149" s="2"/>
      <c r="AS4149" s="2"/>
      <c r="AT4149" s="2"/>
      <c r="AU4149" s="25"/>
      <c r="AV4149" s="2"/>
      <c r="AW4149" s="2"/>
      <c r="AX4149" s="25"/>
      <c r="AY4149" s="25"/>
      <c r="AZ4149" s="25"/>
      <c r="BA4149" s="25"/>
      <c r="BB4149" s="25"/>
      <c r="BC4149" s="25"/>
      <c r="BD4149" s="25"/>
      <c r="BE4149" s="25"/>
      <c r="BF4149" s="25"/>
      <c r="BG4149" s="25"/>
      <c r="BH4149" s="25"/>
      <c r="BI4149" s="25"/>
      <c r="BJ4149" s="25"/>
      <c r="BK4149" s="25"/>
      <c r="BL4149" s="25"/>
      <c r="BM4149" s="25"/>
      <c r="BN4149" s="25"/>
      <c r="BO4149" s="25"/>
      <c r="BP4149" s="25"/>
      <c r="BQ4149" s="25"/>
      <c r="BR4149" s="25"/>
      <c r="BS4149" s="25"/>
      <c r="BT4149" s="25"/>
      <c r="BU4149" s="25"/>
      <c r="BV4149" s="25"/>
      <c r="BW4149" s="25"/>
      <c r="BX4149" s="25"/>
      <c r="BY4149" s="25"/>
      <c r="BZ4149" s="25"/>
      <c r="CA4149" s="25"/>
      <c r="CB4149" s="25"/>
      <c r="CC4149" s="25"/>
      <c r="CD4149" s="2" t="s">
        <v>71</v>
      </c>
      <c r="CE4149" s="2">
        <v>0</v>
      </c>
      <c r="CF4149" s="25"/>
      <c r="CG4149" s="25"/>
      <c r="CH4149" s="25"/>
      <c r="CI4149" s="25"/>
      <c r="CJ4149" s="25"/>
    </row>
    <row r="4150" spans="1:88" x14ac:dyDescent="0.2">
      <c r="A4150" s="2" t="s">
        <v>15051</v>
      </c>
      <c r="B4150" s="2" t="s">
        <v>27191</v>
      </c>
      <c r="C4150" s="2" t="s">
        <v>10420</v>
      </c>
      <c r="D4150" s="2"/>
      <c r="E4150" s="2" t="s">
        <v>15051</v>
      </c>
      <c r="F4150" s="2" t="s">
        <v>15052</v>
      </c>
      <c r="G4150" s="2" t="s">
        <v>15053</v>
      </c>
      <c r="H4150" s="2"/>
      <c r="I4150" s="2" t="s">
        <v>61</v>
      </c>
      <c r="J4150" s="2" t="s">
        <v>61</v>
      </c>
      <c r="K4150" s="50" t="s">
        <v>61</v>
      </c>
      <c r="L4150" s="43">
        <v>2019</v>
      </c>
      <c r="M4150" s="2" t="s">
        <v>133</v>
      </c>
      <c r="N4150" s="32">
        <v>25.006879999999999</v>
      </c>
      <c r="O4150" s="32">
        <v>55.135730000000002</v>
      </c>
      <c r="P4150" s="2" t="s">
        <v>2767</v>
      </c>
      <c r="Q4150" s="2" t="s">
        <v>65</v>
      </c>
      <c r="R4150" s="43" t="s">
        <v>18854</v>
      </c>
      <c r="S4150" s="41" t="s">
        <v>272</v>
      </c>
      <c r="T4150" s="41" t="s">
        <v>18461</v>
      </c>
      <c r="U4150" s="2"/>
      <c r="V4150" s="2"/>
      <c r="W4150" s="41" t="s">
        <v>17589</v>
      </c>
      <c r="X4150" s="2" t="s">
        <v>1598</v>
      </c>
      <c r="Y4150" s="2" t="s">
        <v>102</v>
      </c>
      <c r="Z4150" s="5" t="s">
        <v>20</v>
      </c>
      <c r="AA4150" s="5" t="s">
        <v>16910</v>
      </c>
      <c r="AB4150" s="5" t="s">
        <v>16318</v>
      </c>
      <c r="AC4150" s="2" t="s">
        <v>5205</v>
      </c>
      <c r="AD4150" s="2">
        <v>1059900</v>
      </c>
      <c r="AE4150" s="5">
        <v>26</v>
      </c>
      <c r="AF4150" s="25"/>
      <c r="AG4150" s="29">
        <v>3</v>
      </c>
      <c r="AH4150" s="2" t="s">
        <v>17974</v>
      </c>
      <c r="AI4150" s="2">
        <v>3</v>
      </c>
      <c r="AJ4150" s="2">
        <v>3</v>
      </c>
      <c r="AK4150" s="2"/>
      <c r="AL4150" s="2"/>
      <c r="AM4150" s="2"/>
      <c r="AN4150" s="2"/>
      <c r="AO4150" s="2"/>
      <c r="AP4150" s="25"/>
      <c r="AQ4150" s="25"/>
      <c r="AR4150" s="2"/>
      <c r="AS4150" s="2"/>
      <c r="AT4150" s="2"/>
      <c r="AU4150" s="25"/>
      <c r="AV4150" s="2"/>
      <c r="AW4150" s="2"/>
      <c r="AX4150" s="25"/>
      <c r="AY4150" s="25"/>
      <c r="AZ4150" s="25"/>
      <c r="BA4150" s="25"/>
      <c r="BB4150" s="25"/>
      <c r="BC4150" s="25"/>
      <c r="BD4150" s="25"/>
      <c r="BE4150" s="25"/>
      <c r="BF4150" s="25"/>
      <c r="BG4150" s="25"/>
      <c r="BH4150" s="25"/>
      <c r="BI4150" s="25"/>
      <c r="BJ4150" s="25"/>
      <c r="BK4150" s="25"/>
      <c r="BL4150" s="25"/>
      <c r="BM4150" s="25"/>
      <c r="BN4150" s="25"/>
      <c r="BO4150" s="25"/>
      <c r="BP4150" s="25"/>
      <c r="BQ4150" s="25"/>
      <c r="BR4150" s="25"/>
      <c r="BS4150" s="25"/>
      <c r="BT4150" s="25"/>
      <c r="BU4150" s="25"/>
      <c r="BV4150" s="25"/>
      <c r="BW4150" s="25"/>
      <c r="BX4150" s="25"/>
      <c r="BY4150" s="25"/>
      <c r="BZ4150" s="25"/>
      <c r="CA4150" s="25"/>
      <c r="CB4150" s="25"/>
      <c r="CC4150" s="25"/>
      <c r="CD4150" s="2" t="s">
        <v>78</v>
      </c>
      <c r="CE4150" s="2" t="s">
        <v>22516</v>
      </c>
      <c r="CF4150" s="25"/>
      <c r="CG4150" s="25"/>
      <c r="CH4150" s="25"/>
      <c r="CI4150" s="25"/>
      <c r="CJ4150" s="25"/>
    </row>
    <row r="4151" spans="1:88" x14ac:dyDescent="0.2">
      <c r="A4151" s="2" t="s">
        <v>15054</v>
      </c>
      <c r="B4151" s="2" t="s">
        <v>27192</v>
      </c>
      <c r="C4151" s="2" t="s">
        <v>10420</v>
      </c>
      <c r="D4151" s="2"/>
      <c r="E4151" s="2" t="s">
        <v>15054</v>
      </c>
      <c r="F4151" s="2" t="s">
        <v>15055</v>
      </c>
      <c r="G4151" s="2" t="s">
        <v>15056</v>
      </c>
      <c r="H4151" s="2"/>
      <c r="I4151" s="2" t="s">
        <v>61</v>
      </c>
      <c r="J4151" s="2" t="s">
        <v>61</v>
      </c>
      <c r="K4151" s="50" t="s">
        <v>61</v>
      </c>
      <c r="L4151" s="43">
        <v>2019</v>
      </c>
      <c r="M4151" s="2" t="s">
        <v>133</v>
      </c>
      <c r="N4151" s="32">
        <v>25.27609</v>
      </c>
      <c r="O4151" s="32">
        <v>55.329720000000002</v>
      </c>
      <c r="P4151" s="2" t="s">
        <v>2767</v>
      </c>
      <c r="Q4151" s="2" t="s">
        <v>65</v>
      </c>
      <c r="R4151" s="43" t="s">
        <v>18854</v>
      </c>
      <c r="S4151" s="41" t="s">
        <v>272</v>
      </c>
      <c r="T4151" s="41" t="s">
        <v>18461</v>
      </c>
      <c r="U4151" s="2"/>
      <c r="V4151" s="2"/>
      <c r="W4151" s="41" t="s">
        <v>17589</v>
      </c>
      <c r="X4151" s="2" t="s">
        <v>1598</v>
      </c>
      <c r="Y4151" s="2" t="s">
        <v>10437</v>
      </c>
      <c r="Z4151" s="5" t="s">
        <v>10423</v>
      </c>
      <c r="AA4151" s="5" t="s">
        <v>16910</v>
      </c>
      <c r="AB4151" s="5" t="s">
        <v>18090</v>
      </c>
      <c r="AC4151" s="2" t="s">
        <v>5205</v>
      </c>
      <c r="AD4151" s="2">
        <v>1012700</v>
      </c>
      <c r="AE4151" s="5">
        <v>22</v>
      </c>
      <c r="AF4151" s="25"/>
      <c r="AG4151" s="29">
        <v>3</v>
      </c>
      <c r="AH4151" s="2" t="s">
        <v>17974</v>
      </c>
      <c r="AI4151" s="2">
        <v>3</v>
      </c>
      <c r="AJ4151" s="2">
        <v>3</v>
      </c>
      <c r="AK4151" s="2"/>
      <c r="AL4151" s="2"/>
      <c r="AM4151" s="2"/>
      <c r="AN4151" s="2"/>
      <c r="AO4151" s="2"/>
      <c r="AP4151" s="25"/>
      <c r="AQ4151" s="25"/>
      <c r="AR4151" s="2"/>
      <c r="AS4151" s="2"/>
      <c r="AT4151" s="2"/>
      <c r="AU4151" s="25"/>
      <c r="AV4151" s="2"/>
      <c r="AW4151" s="2"/>
      <c r="AX4151" s="25"/>
      <c r="AY4151" s="25"/>
      <c r="AZ4151" s="25"/>
      <c r="BA4151" s="25"/>
      <c r="BB4151" s="25"/>
      <c r="BC4151" s="25"/>
      <c r="BD4151" s="25"/>
      <c r="BE4151" s="25"/>
      <c r="BF4151" s="25"/>
      <c r="BG4151" s="25"/>
      <c r="BH4151" s="25"/>
      <c r="BI4151" s="25"/>
      <c r="BJ4151" s="25"/>
      <c r="BK4151" s="25"/>
      <c r="BL4151" s="25"/>
      <c r="BM4151" s="25"/>
      <c r="BN4151" s="25"/>
      <c r="BO4151" s="25"/>
      <c r="BP4151" s="25"/>
      <c r="BQ4151" s="25"/>
      <c r="BR4151" s="25"/>
      <c r="BS4151" s="25"/>
      <c r="BT4151" s="25"/>
      <c r="BU4151" s="25"/>
      <c r="BV4151" s="25"/>
      <c r="BW4151" s="25"/>
      <c r="BX4151" s="25"/>
      <c r="BY4151" s="25"/>
      <c r="BZ4151" s="25"/>
      <c r="CA4151" s="25"/>
      <c r="CB4151" s="25"/>
      <c r="CC4151" s="25"/>
      <c r="CD4151" s="2" t="s">
        <v>78</v>
      </c>
      <c r="CE4151" s="2" t="s">
        <v>22517</v>
      </c>
      <c r="CF4151" s="25"/>
      <c r="CG4151" s="25"/>
      <c r="CH4151" s="25"/>
      <c r="CI4151" s="25"/>
      <c r="CJ4151" s="25"/>
    </row>
    <row r="4152" spans="1:88" x14ac:dyDescent="0.2">
      <c r="A4152" s="2" t="s">
        <v>15057</v>
      </c>
      <c r="B4152" s="2" t="s">
        <v>27193</v>
      </c>
      <c r="C4152" s="2" t="s">
        <v>10420</v>
      </c>
      <c r="D4152" s="2"/>
      <c r="E4152" s="2" t="s">
        <v>15057</v>
      </c>
      <c r="F4152" s="2" t="s">
        <v>15058</v>
      </c>
      <c r="G4152" s="2"/>
      <c r="H4152" s="2"/>
      <c r="I4152" s="2" t="s">
        <v>61</v>
      </c>
      <c r="J4152" s="2" t="s">
        <v>61</v>
      </c>
      <c r="K4152" s="2"/>
      <c r="L4152" s="43">
        <v>2019</v>
      </c>
      <c r="M4152" s="2" t="s">
        <v>133</v>
      </c>
      <c r="N4152" s="32">
        <v>25.102920000000001</v>
      </c>
      <c r="O4152" s="32">
        <v>55.49756</v>
      </c>
      <c r="P4152" s="2" t="s">
        <v>2767</v>
      </c>
      <c r="Q4152" s="2" t="s">
        <v>65</v>
      </c>
      <c r="R4152" s="43" t="s">
        <v>18854</v>
      </c>
      <c r="S4152" s="41" t="s">
        <v>1554</v>
      </c>
      <c r="T4152" s="41" t="s">
        <v>18460</v>
      </c>
      <c r="U4152" s="2"/>
      <c r="V4152" s="2"/>
      <c r="W4152" s="41" t="s">
        <v>144</v>
      </c>
      <c r="X4152" s="2" t="s">
        <v>1598</v>
      </c>
      <c r="Y4152" s="2" t="s">
        <v>76</v>
      </c>
      <c r="Z4152" s="5" t="s">
        <v>10423</v>
      </c>
      <c r="AA4152" s="5" t="s">
        <v>16910</v>
      </c>
      <c r="AB4152" s="5" t="s">
        <v>16317</v>
      </c>
      <c r="AC4152" s="2" t="s">
        <v>3591</v>
      </c>
      <c r="AD4152" s="2">
        <v>1082100</v>
      </c>
      <c r="AE4152" s="5">
        <v>40</v>
      </c>
      <c r="AF4152" s="25"/>
      <c r="AG4152" s="29"/>
      <c r="AH4152" s="2" t="s">
        <v>3591</v>
      </c>
      <c r="AI4152" s="2">
        <v>3</v>
      </c>
      <c r="AJ4152" s="2" t="s">
        <v>3591</v>
      </c>
      <c r="AK4152" s="2"/>
      <c r="AL4152" s="2"/>
      <c r="AM4152" s="2"/>
      <c r="AN4152" s="2"/>
      <c r="AO4152" s="2"/>
      <c r="AP4152" s="25"/>
      <c r="AQ4152" s="25"/>
      <c r="AR4152" s="2"/>
      <c r="AS4152" s="2"/>
      <c r="AT4152" s="2"/>
      <c r="AU4152" s="25"/>
      <c r="AV4152" s="2"/>
      <c r="AW4152" s="2"/>
      <c r="AX4152" s="25"/>
      <c r="AY4152" s="25"/>
      <c r="AZ4152" s="25"/>
      <c r="BA4152" s="25"/>
      <c r="BB4152" s="25"/>
      <c r="BC4152" s="25"/>
      <c r="BD4152" s="25"/>
      <c r="BE4152" s="25"/>
      <c r="BF4152" s="25"/>
      <c r="BG4152" s="25"/>
      <c r="BH4152" s="25"/>
      <c r="BI4152" s="25"/>
      <c r="BJ4152" s="25"/>
      <c r="BK4152" s="25"/>
      <c r="BL4152" s="25"/>
      <c r="BM4152" s="25"/>
      <c r="BN4152" s="25"/>
      <c r="BO4152" s="25"/>
      <c r="BP4152" s="25"/>
      <c r="BQ4152" s="25"/>
      <c r="BR4152" s="25"/>
      <c r="BS4152" s="25"/>
      <c r="BT4152" s="25"/>
      <c r="BU4152" s="25"/>
      <c r="BV4152" s="25"/>
      <c r="BW4152" s="25"/>
      <c r="BX4152" s="25"/>
      <c r="BY4152" s="25"/>
      <c r="BZ4152" s="25"/>
      <c r="CA4152" s="25"/>
      <c r="CB4152" s="25"/>
      <c r="CC4152" s="25"/>
      <c r="CD4152" s="2" t="s">
        <v>71</v>
      </c>
      <c r="CE4152" s="2">
        <v>0</v>
      </c>
      <c r="CF4152" s="25"/>
      <c r="CG4152" s="25"/>
      <c r="CH4152" s="25"/>
      <c r="CI4152" s="25"/>
      <c r="CJ4152" s="25"/>
    </row>
    <row r="4153" spans="1:88" x14ac:dyDescent="0.2">
      <c r="A4153" s="2" t="s">
        <v>15059</v>
      </c>
      <c r="B4153" s="2" t="s">
        <v>27194</v>
      </c>
      <c r="C4153" s="2" t="s">
        <v>10420</v>
      </c>
      <c r="D4153" s="2"/>
      <c r="E4153" s="2" t="s">
        <v>15059</v>
      </c>
      <c r="F4153" s="2" t="s">
        <v>15060</v>
      </c>
      <c r="G4153" s="2" t="s">
        <v>15061</v>
      </c>
      <c r="H4153" s="2"/>
      <c r="I4153" s="2" t="s">
        <v>61</v>
      </c>
      <c r="J4153" s="2" t="s">
        <v>61</v>
      </c>
      <c r="K4153" s="50" t="s">
        <v>61</v>
      </c>
      <c r="L4153" s="43">
        <v>2019</v>
      </c>
      <c r="M4153" s="2" t="s">
        <v>133</v>
      </c>
      <c r="N4153" s="32">
        <v>25.231380000000001</v>
      </c>
      <c r="O4153" s="32">
        <v>55.525689999999997</v>
      </c>
      <c r="P4153" s="2" t="s">
        <v>2767</v>
      </c>
      <c r="Q4153" s="2" t="s">
        <v>65</v>
      </c>
      <c r="R4153" s="43" t="s">
        <v>16802</v>
      </c>
      <c r="S4153" s="41" t="s">
        <v>13724</v>
      </c>
      <c r="T4153" s="41" t="s">
        <v>18463</v>
      </c>
      <c r="U4153" s="2"/>
      <c r="V4153" s="2"/>
      <c r="W4153" s="41" t="s">
        <v>17589</v>
      </c>
      <c r="X4153" s="2" t="s">
        <v>1598</v>
      </c>
      <c r="Y4153" s="2" t="s">
        <v>10437</v>
      </c>
      <c r="Z4153" s="5" t="s">
        <v>10423</v>
      </c>
      <c r="AA4153" s="5" t="s">
        <v>16910</v>
      </c>
      <c r="AB4153" s="5" t="s">
        <v>18090</v>
      </c>
      <c r="AC4153" s="2" t="s">
        <v>5247</v>
      </c>
      <c r="AD4153" s="2">
        <v>1028200</v>
      </c>
      <c r="AE4153" s="5">
        <v>30</v>
      </c>
      <c r="AF4153" s="25"/>
      <c r="AG4153" s="29">
        <v>3</v>
      </c>
      <c r="AH4153" s="2" t="s">
        <v>17978</v>
      </c>
      <c r="AI4153" s="2">
        <v>3</v>
      </c>
      <c r="AJ4153" s="2">
        <v>3</v>
      </c>
      <c r="AK4153" s="2"/>
      <c r="AL4153" s="2"/>
      <c r="AM4153" s="2"/>
      <c r="AN4153" s="2"/>
      <c r="AO4153" s="2"/>
      <c r="AP4153" s="25"/>
      <c r="AQ4153" s="25"/>
      <c r="AR4153" s="2"/>
      <c r="AS4153" s="2"/>
      <c r="AT4153" s="2"/>
      <c r="AU4153" s="25"/>
      <c r="AV4153" s="2"/>
      <c r="AW4153" s="2"/>
      <c r="AX4153" s="25"/>
      <c r="AY4153" s="25"/>
      <c r="AZ4153" s="25"/>
      <c r="BA4153" s="25"/>
      <c r="BB4153" s="25"/>
      <c r="BC4153" s="25"/>
      <c r="BD4153" s="25"/>
      <c r="BE4153" s="25"/>
      <c r="BF4153" s="25"/>
      <c r="BG4153" s="25"/>
      <c r="BH4153" s="25"/>
      <c r="BI4153" s="25"/>
      <c r="BJ4153" s="25"/>
      <c r="BK4153" s="25"/>
      <c r="BL4153" s="25"/>
      <c r="BM4153" s="25"/>
      <c r="BN4153" s="25"/>
      <c r="BO4153" s="25"/>
      <c r="BP4153" s="25"/>
      <c r="BQ4153" s="25"/>
      <c r="BR4153" s="25"/>
      <c r="BS4153" s="25"/>
      <c r="BT4153" s="25"/>
      <c r="BU4153" s="25"/>
      <c r="BV4153" s="25"/>
      <c r="BW4153" s="25"/>
      <c r="BX4153" s="25"/>
      <c r="BY4153" s="25"/>
      <c r="BZ4153" s="25"/>
      <c r="CA4153" s="25"/>
      <c r="CB4153" s="25"/>
      <c r="CC4153" s="25"/>
      <c r="CD4153" s="2" t="s">
        <v>78</v>
      </c>
      <c r="CE4153" s="2" t="s">
        <v>22518</v>
      </c>
      <c r="CF4153" s="25"/>
      <c r="CG4153" s="25"/>
      <c r="CH4153" s="25"/>
      <c r="CI4153" s="25"/>
      <c r="CJ4153" s="25"/>
    </row>
    <row r="4154" spans="1:88" x14ac:dyDescent="0.2">
      <c r="A4154" s="2" t="s">
        <v>15062</v>
      </c>
      <c r="B4154" s="2" t="s">
        <v>27195</v>
      </c>
      <c r="C4154" s="2" t="s">
        <v>10420</v>
      </c>
      <c r="D4154" s="2"/>
      <c r="E4154" s="2" t="s">
        <v>15062</v>
      </c>
      <c r="F4154" s="2" t="s">
        <v>15063</v>
      </c>
      <c r="G4154" s="2" t="s">
        <v>15064</v>
      </c>
      <c r="H4154" s="2"/>
      <c r="I4154" s="2" t="s">
        <v>61</v>
      </c>
      <c r="J4154" s="2" t="s">
        <v>61</v>
      </c>
      <c r="K4154" s="50" t="s">
        <v>61</v>
      </c>
      <c r="L4154" s="43">
        <v>2018</v>
      </c>
      <c r="M4154" s="2" t="s">
        <v>133</v>
      </c>
      <c r="N4154" s="32">
        <v>25.061489999999999</v>
      </c>
      <c r="O4154" s="32">
        <v>55.206879999999998</v>
      </c>
      <c r="P4154" s="2" t="s">
        <v>2767</v>
      </c>
      <c r="Q4154" s="2" t="s">
        <v>65</v>
      </c>
      <c r="R4154" s="43" t="s">
        <v>18854</v>
      </c>
      <c r="S4154" s="41" t="s">
        <v>272</v>
      </c>
      <c r="T4154" s="41" t="s">
        <v>18461</v>
      </c>
      <c r="U4154" s="2"/>
      <c r="V4154" s="2"/>
      <c r="W4154" s="41" t="s">
        <v>17589</v>
      </c>
      <c r="X4154" s="2" t="s">
        <v>1598</v>
      </c>
      <c r="Y4154" s="2" t="s">
        <v>102</v>
      </c>
      <c r="Z4154" s="5" t="s">
        <v>10423</v>
      </c>
      <c r="AA4154" s="5" t="s">
        <v>16910</v>
      </c>
      <c r="AB4154" s="5" t="s">
        <v>16316</v>
      </c>
      <c r="AC4154" s="2" t="s">
        <v>5205</v>
      </c>
      <c r="AD4154" s="2">
        <v>1068100</v>
      </c>
      <c r="AE4154" s="5">
        <v>26</v>
      </c>
      <c r="AF4154" s="25"/>
      <c r="AG4154" s="29">
        <v>3</v>
      </c>
      <c r="AH4154" s="2" t="s">
        <v>17974</v>
      </c>
      <c r="AI4154" s="2">
        <v>3</v>
      </c>
      <c r="AJ4154" s="2">
        <v>3</v>
      </c>
      <c r="AK4154" s="2"/>
      <c r="AL4154" s="2"/>
      <c r="AM4154" s="2"/>
      <c r="AN4154" s="2"/>
      <c r="AO4154" s="2"/>
      <c r="AP4154" s="25"/>
      <c r="AQ4154" s="25"/>
      <c r="AR4154" s="2"/>
      <c r="AS4154" s="2"/>
      <c r="AT4154" s="2"/>
      <c r="AU4154" s="25"/>
      <c r="AV4154" s="2"/>
      <c r="AW4154" s="2"/>
      <c r="AX4154" s="25"/>
      <c r="AY4154" s="25"/>
      <c r="AZ4154" s="25"/>
      <c r="BA4154" s="25"/>
      <c r="BB4154" s="25"/>
      <c r="BC4154" s="25"/>
      <c r="BD4154" s="25"/>
      <c r="BE4154" s="25"/>
      <c r="BF4154" s="25"/>
      <c r="BG4154" s="25"/>
      <c r="BH4154" s="25"/>
      <c r="BI4154" s="25"/>
      <c r="BJ4154" s="25"/>
      <c r="BK4154" s="25"/>
      <c r="BL4154" s="25"/>
      <c r="BM4154" s="25"/>
      <c r="BN4154" s="25"/>
      <c r="BO4154" s="25"/>
      <c r="BP4154" s="25"/>
      <c r="BQ4154" s="25"/>
      <c r="BR4154" s="25"/>
      <c r="BS4154" s="25"/>
      <c r="BT4154" s="25"/>
      <c r="BU4154" s="25"/>
      <c r="BV4154" s="25"/>
      <c r="BW4154" s="25"/>
      <c r="BX4154" s="25"/>
      <c r="BY4154" s="25"/>
      <c r="BZ4154" s="25"/>
      <c r="CA4154" s="25"/>
      <c r="CB4154" s="25"/>
      <c r="CC4154" s="25"/>
      <c r="CD4154" s="2" t="s">
        <v>78</v>
      </c>
      <c r="CE4154" s="2" t="s">
        <v>22519</v>
      </c>
      <c r="CF4154" s="25"/>
      <c r="CG4154" s="25"/>
      <c r="CH4154" s="25"/>
      <c r="CI4154" s="25"/>
      <c r="CJ4154" s="25"/>
    </row>
    <row r="4155" spans="1:88" x14ac:dyDescent="0.2">
      <c r="A4155" s="2" t="s">
        <v>15065</v>
      </c>
      <c r="B4155" s="2" t="s">
        <v>27196</v>
      </c>
      <c r="C4155" s="2" t="s">
        <v>10420</v>
      </c>
      <c r="D4155" s="2"/>
      <c r="E4155" s="2" t="s">
        <v>15065</v>
      </c>
      <c r="F4155" s="2" t="s">
        <v>15066</v>
      </c>
      <c r="G4155" s="2" t="s">
        <v>15067</v>
      </c>
      <c r="H4155" s="2"/>
      <c r="I4155" s="2" t="s">
        <v>61</v>
      </c>
      <c r="J4155" s="2" t="s">
        <v>61</v>
      </c>
      <c r="K4155" s="50" t="s">
        <v>61</v>
      </c>
      <c r="L4155" s="43">
        <v>2019</v>
      </c>
      <c r="M4155" s="2" t="s">
        <v>133</v>
      </c>
      <c r="N4155" s="32">
        <v>25.261279999999999</v>
      </c>
      <c r="O4155" s="32">
        <v>55.481549999999999</v>
      </c>
      <c r="P4155" s="2" t="s">
        <v>2767</v>
      </c>
      <c r="Q4155" s="2" t="s">
        <v>65</v>
      </c>
      <c r="R4155" s="43" t="s">
        <v>16802</v>
      </c>
      <c r="S4155" s="41" t="s">
        <v>4851</v>
      </c>
      <c r="T4155" s="41" t="s">
        <v>18462</v>
      </c>
      <c r="U4155" s="2"/>
      <c r="V4155" s="2"/>
      <c r="W4155" s="41" t="s">
        <v>17589</v>
      </c>
      <c r="X4155" s="2" t="s">
        <v>1598</v>
      </c>
      <c r="Y4155" s="2" t="s">
        <v>76</v>
      </c>
      <c r="Z4155" s="5" t="s">
        <v>10423</v>
      </c>
      <c r="AA4155" s="5" t="s">
        <v>16910</v>
      </c>
      <c r="AB4155" s="5" t="s">
        <v>16317</v>
      </c>
      <c r="AC4155" s="2" t="s">
        <v>5205</v>
      </c>
      <c r="AD4155" s="2">
        <v>1028100</v>
      </c>
      <c r="AE4155" s="5">
        <v>25</v>
      </c>
      <c r="AF4155" s="25"/>
      <c r="AG4155" s="29">
        <v>3</v>
      </c>
      <c r="AH4155" s="2" t="s">
        <v>17974</v>
      </c>
      <c r="AI4155" s="2">
        <v>3</v>
      </c>
      <c r="AJ4155" s="2">
        <v>3</v>
      </c>
      <c r="AK4155" s="2"/>
      <c r="AL4155" s="2"/>
      <c r="AM4155" s="2"/>
      <c r="AN4155" s="2"/>
      <c r="AO4155" s="2"/>
      <c r="AP4155" s="25"/>
      <c r="AQ4155" s="25"/>
      <c r="AR4155" s="2"/>
      <c r="AS4155" s="2"/>
      <c r="AT4155" s="2"/>
      <c r="AU4155" s="25"/>
      <c r="AV4155" s="2"/>
      <c r="AW4155" s="2"/>
      <c r="AX4155" s="25"/>
      <c r="AY4155" s="25"/>
      <c r="AZ4155" s="25"/>
      <c r="BA4155" s="25"/>
      <c r="BB4155" s="25"/>
      <c r="BC4155" s="25"/>
      <c r="BD4155" s="25"/>
      <c r="BE4155" s="25"/>
      <c r="BF4155" s="25"/>
      <c r="BG4155" s="25"/>
      <c r="BH4155" s="25"/>
      <c r="BI4155" s="25"/>
      <c r="BJ4155" s="25"/>
      <c r="BK4155" s="25"/>
      <c r="BL4155" s="25"/>
      <c r="BM4155" s="25"/>
      <c r="BN4155" s="25"/>
      <c r="BO4155" s="25"/>
      <c r="BP4155" s="25"/>
      <c r="BQ4155" s="25"/>
      <c r="BR4155" s="25"/>
      <c r="BS4155" s="25"/>
      <c r="BT4155" s="25"/>
      <c r="BU4155" s="25"/>
      <c r="BV4155" s="25"/>
      <c r="BW4155" s="25"/>
      <c r="BX4155" s="25"/>
      <c r="BY4155" s="25"/>
      <c r="BZ4155" s="25"/>
      <c r="CA4155" s="25"/>
      <c r="CB4155" s="25"/>
      <c r="CC4155" s="25"/>
      <c r="CD4155" s="2" t="s">
        <v>78</v>
      </c>
      <c r="CE4155" s="2" t="s">
        <v>22520</v>
      </c>
      <c r="CF4155" s="25"/>
      <c r="CG4155" s="25"/>
      <c r="CH4155" s="25"/>
      <c r="CI4155" s="25"/>
      <c r="CJ4155" s="25"/>
    </row>
    <row r="4156" spans="1:88" x14ac:dyDescent="0.2">
      <c r="A4156" s="2" t="s">
        <v>15068</v>
      </c>
      <c r="B4156" s="2" t="s">
        <v>27197</v>
      </c>
      <c r="C4156" s="2" t="s">
        <v>10420</v>
      </c>
      <c r="D4156" s="2"/>
      <c r="E4156" s="2" t="s">
        <v>15068</v>
      </c>
      <c r="F4156" s="2" t="s">
        <v>15069</v>
      </c>
      <c r="G4156" s="2" t="s">
        <v>16174</v>
      </c>
      <c r="H4156" s="2"/>
      <c r="I4156" s="2" t="s">
        <v>61</v>
      </c>
      <c r="J4156" s="2" t="s">
        <v>61</v>
      </c>
      <c r="K4156" s="50" t="s">
        <v>61</v>
      </c>
      <c r="L4156" s="43">
        <v>2019</v>
      </c>
      <c r="M4156" s="2" t="s">
        <v>133</v>
      </c>
      <c r="N4156" s="32">
        <v>24.950009999999999</v>
      </c>
      <c r="O4156" s="32">
        <v>55.231200000000001</v>
      </c>
      <c r="P4156" s="2" t="s">
        <v>2767</v>
      </c>
      <c r="Q4156" s="2" t="s">
        <v>65</v>
      </c>
      <c r="R4156" s="43" t="s">
        <v>18854</v>
      </c>
      <c r="S4156" s="41" t="s">
        <v>272</v>
      </c>
      <c r="T4156" s="41" t="s">
        <v>18461</v>
      </c>
      <c r="U4156" s="2"/>
      <c r="V4156" s="2"/>
      <c r="W4156" s="41" t="s">
        <v>17589</v>
      </c>
      <c r="X4156" s="2" t="s">
        <v>1598</v>
      </c>
      <c r="Y4156" s="2" t="s">
        <v>102</v>
      </c>
      <c r="Z4156" s="5" t="s">
        <v>10423</v>
      </c>
      <c r="AA4156" s="5" t="s">
        <v>16910</v>
      </c>
      <c r="AB4156" s="5" t="s">
        <v>16316</v>
      </c>
      <c r="AC4156" s="2" t="s">
        <v>5247</v>
      </c>
      <c r="AD4156" s="2">
        <v>1052100</v>
      </c>
      <c r="AE4156" s="5">
        <v>32</v>
      </c>
      <c r="AF4156" s="25"/>
      <c r="AG4156" s="29">
        <v>3</v>
      </c>
      <c r="AH4156" s="2" t="s">
        <v>17978</v>
      </c>
      <c r="AI4156" s="2">
        <v>3</v>
      </c>
      <c r="AJ4156" s="2">
        <v>3</v>
      </c>
      <c r="AK4156" s="2"/>
      <c r="AL4156" s="2"/>
      <c r="AM4156" s="2"/>
      <c r="AN4156" s="2"/>
      <c r="AO4156" s="2"/>
      <c r="AP4156" s="25"/>
      <c r="AQ4156" s="25"/>
      <c r="AR4156" s="2"/>
      <c r="AS4156" s="2"/>
      <c r="AT4156" s="2"/>
      <c r="AU4156" s="25"/>
      <c r="AV4156" s="2"/>
      <c r="AW4156" s="2"/>
      <c r="AX4156" s="25"/>
      <c r="AY4156" s="25"/>
      <c r="AZ4156" s="25"/>
      <c r="BA4156" s="25"/>
      <c r="BB4156" s="25"/>
      <c r="BC4156" s="25"/>
      <c r="BD4156" s="25"/>
      <c r="BE4156" s="25"/>
      <c r="BF4156" s="25"/>
      <c r="BG4156" s="25"/>
      <c r="BH4156" s="25"/>
      <c r="BI4156" s="25"/>
      <c r="BJ4156" s="25"/>
      <c r="BK4156" s="25"/>
      <c r="BL4156" s="25"/>
      <c r="BM4156" s="25"/>
      <c r="BN4156" s="25"/>
      <c r="BO4156" s="25"/>
      <c r="BP4156" s="25"/>
      <c r="BQ4156" s="25"/>
      <c r="BR4156" s="25"/>
      <c r="BS4156" s="25"/>
      <c r="BT4156" s="25"/>
      <c r="BU4156" s="25"/>
      <c r="BV4156" s="25"/>
      <c r="BW4156" s="25"/>
      <c r="BX4156" s="25"/>
      <c r="BY4156" s="25"/>
      <c r="BZ4156" s="25"/>
      <c r="CA4156" s="25"/>
      <c r="CB4156" s="25"/>
      <c r="CC4156" s="25"/>
      <c r="CD4156" s="2" t="s">
        <v>78</v>
      </c>
      <c r="CE4156" s="2" t="s">
        <v>22521</v>
      </c>
      <c r="CF4156" s="25"/>
      <c r="CG4156" s="25"/>
      <c r="CH4156" s="25"/>
      <c r="CI4156" s="25"/>
      <c r="CJ4156" s="25"/>
    </row>
    <row r="4157" spans="1:88" x14ac:dyDescent="0.2">
      <c r="A4157" s="2" t="s">
        <v>15070</v>
      </c>
      <c r="B4157" s="2" t="s">
        <v>27198</v>
      </c>
      <c r="C4157" s="2" t="s">
        <v>10420</v>
      </c>
      <c r="D4157" s="2"/>
      <c r="E4157" s="2" t="s">
        <v>15070</v>
      </c>
      <c r="F4157" s="2" t="s">
        <v>15071</v>
      </c>
      <c r="G4157" s="2" t="s">
        <v>15072</v>
      </c>
      <c r="H4157" s="2"/>
      <c r="I4157" s="2" t="s">
        <v>61</v>
      </c>
      <c r="J4157" s="2" t="s">
        <v>61</v>
      </c>
      <c r="K4157" s="50" t="s">
        <v>61</v>
      </c>
      <c r="L4157" s="43">
        <v>2019</v>
      </c>
      <c r="M4157" s="2" t="s">
        <v>133</v>
      </c>
      <c r="N4157" s="32">
        <v>25.136900000000001</v>
      </c>
      <c r="O4157" s="32">
        <v>55.208759999999998</v>
      </c>
      <c r="P4157" s="2" t="s">
        <v>2767</v>
      </c>
      <c r="Q4157" s="2" t="s">
        <v>65</v>
      </c>
      <c r="R4157" s="43" t="s">
        <v>16802</v>
      </c>
      <c r="S4157" s="41" t="s">
        <v>13724</v>
      </c>
      <c r="T4157" s="41" t="s">
        <v>18463</v>
      </c>
      <c r="U4157" s="2"/>
      <c r="V4157" s="2"/>
      <c r="W4157" s="41" t="s">
        <v>17589</v>
      </c>
      <c r="X4157" s="2" t="s">
        <v>1598</v>
      </c>
      <c r="Y4157" s="2" t="s">
        <v>76</v>
      </c>
      <c r="Z4157" s="5" t="s">
        <v>10423</v>
      </c>
      <c r="AA4157" s="5" t="s">
        <v>16910</v>
      </c>
      <c r="AB4157" s="5" t="s">
        <v>16317</v>
      </c>
      <c r="AC4157" s="2" t="s">
        <v>5205</v>
      </c>
      <c r="AD4157" s="2">
        <v>1036700</v>
      </c>
      <c r="AE4157" s="5">
        <v>30</v>
      </c>
      <c r="AF4157" s="25"/>
      <c r="AG4157" s="29">
        <v>3</v>
      </c>
      <c r="AH4157" s="2" t="s">
        <v>17974</v>
      </c>
      <c r="AI4157" s="2">
        <v>3</v>
      </c>
      <c r="AJ4157" s="2">
        <v>3</v>
      </c>
      <c r="AK4157" s="2"/>
      <c r="AL4157" s="2"/>
      <c r="AM4157" s="2"/>
      <c r="AN4157" s="2"/>
      <c r="AO4157" s="2"/>
      <c r="AP4157" s="25"/>
      <c r="AQ4157" s="25"/>
      <c r="AR4157" s="2"/>
      <c r="AS4157" s="2"/>
      <c r="AT4157" s="2"/>
      <c r="AU4157" s="25"/>
      <c r="AV4157" s="2"/>
      <c r="AW4157" s="2"/>
      <c r="AX4157" s="25"/>
      <c r="AY4157" s="25"/>
      <c r="AZ4157" s="25"/>
      <c r="BA4157" s="25"/>
      <c r="BB4157" s="25"/>
      <c r="BC4157" s="25"/>
      <c r="BD4157" s="25"/>
      <c r="BE4157" s="25"/>
      <c r="BF4157" s="25"/>
      <c r="BG4157" s="25"/>
      <c r="BH4157" s="25"/>
      <c r="BI4157" s="25"/>
      <c r="BJ4157" s="25"/>
      <c r="BK4157" s="25"/>
      <c r="BL4157" s="25"/>
      <c r="BM4157" s="25"/>
      <c r="BN4157" s="25"/>
      <c r="BO4157" s="25"/>
      <c r="BP4157" s="25"/>
      <c r="BQ4157" s="25"/>
      <c r="BR4157" s="25"/>
      <c r="BS4157" s="25"/>
      <c r="BT4157" s="25"/>
      <c r="BU4157" s="25"/>
      <c r="BV4157" s="25"/>
      <c r="BW4157" s="25"/>
      <c r="BX4157" s="25"/>
      <c r="BY4157" s="25"/>
      <c r="BZ4157" s="25"/>
      <c r="CA4157" s="25"/>
      <c r="CB4157" s="25"/>
      <c r="CC4157" s="25"/>
      <c r="CD4157" s="2" t="s">
        <v>78</v>
      </c>
      <c r="CE4157" s="2" t="s">
        <v>22522</v>
      </c>
      <c r="CF4157" s="25"/>
      <c r="CG4157" s="25"/>
      <c r="CH4157" s="25"/>
      <c r="CI4157" s="25"/>
      <c r="CJ4157" s="25"/>
    </row>
    <row r="4158" spans="1:88" x14ac:dyDescent="0.2">
      <c r="A4158" s="2" t="s">
        <v>15073</v>
      </c>
      <c r="B4158" s="2" t="s">
        <v>27199</v>
      </c>
      <c r="C4158" s="2" t="s">
        <v>10420</v>
      </c>
      <c r="D4158" s="2"/>
      <c r="E4158" s="2" t="s">
        <v>15073</v>
      </c>
      <c r="F4158" s="2" t="s">
        <v>15074</v>
      </c>
      <c r="G4158" s="2" t="s">
        <v>15075</v>
      </c>
      <c r="H4158" s="2"/>
      <c r="I4158" s="2" t="s">
        <v>61</v>
      </c>
      <c r="J4158" s="2" t="s">
        <v>61</v>
      </c>
      <c r="K4158" s="50" t="s">
        <v>61</v>
      </c>
      <c r="L4158" s="43">
        <v>2019</v>
      </c>
      <c r="M4158" s="2" t="s">
        <v>133</v>
      </c>
      <c r="N4158" s="32">
        <v>24.973700000000001</v>
      </c>
      <c r="O4158" s="32">
        <v>55.201270000000001</v>
      </c>
      <c r="P4158" s="2" t="s">
        <v>2767</v>
      </c>
      <c r="Q4158" s="2" t="s">
        <v>65</v>
      </c>
      <c r="R4158" s="43" t="s">
        <v>18854</v>
      </c>
      <c r="S4158" s="41" t="s">
        <v>272</v>
      </c>
      <c r="T4158" s="41" t="s">
        <v>18461</v>
      </c>
      <c r="U4158" s="2"/>
      <c r="V4158" s="2"/>
      <c r="W4158" s="41" t="s">
        <v>17589</v>
      </c>
      <c r="X4158" s="2" t="s">
        <v>1598</v>
      </c>
      <c r="Y4158" s="2" t="s">
        <v>76</v>
      </c>
      <c r="Z4158" s="5" t="s">
        <v>10423</v>
      </c>
      <c r="AA4158" s="5" t="s">
        <v>16910</v>
      </c>
      <c r="AB4158" s="5" t="s">
        <v>16317</v>
      </c>
      <c r="AC4158" s="2" t="s">
        <v>5205</v>
      </c>
      <c r="AD4158" s="2">
        <v>1059700</v>
      </c>
      <c r="AE4158" s="5">
        <v>24</v>
      </c>
      <c r="AF4158" s="25"/>
      <c r="AG4158" s="29">
        <v>3</v>
      </c>
      <c r="AH4158" s="2" t="s">
        <v>17974</v>
      </c>
      <c r="AI4158" s="2">
        <v>4</v>
      </c>
      <c r="AJ4158" s="2">
        <v>3</v>
      </c>
      <c r="AK4158" s="2"/>
      <c r="AL4158" s="2"/>
      <c r="AM4158" s="2"/>
      <c r="AN4158" s="2"/>
      <c r="AO4158" s="2"/>
      <c r="AP4158" s="25"/>
      <c r="AQ4158" s="25"/>
      <c r="AR4158" s="2"/>
      <c r="AS4158" s="2"/>
      <c r="AT4158" s="2"/>
      <c r="AU4158" s="25"/>
      <c r="AV4158" s="2"/>
      <c r="AW4158" s="2"/>
      <c r="AX4158" s="25"/>
      <c r="AY4158" s="25"/>
      <c r="AZ4158" s="25"/>
      <c r="BA4158" s="25"/>
      <c r="BB4158" s="25"/>
      <c r="BC4158" s="25"/>
      <c r="BD4158" s="25"/>
      <c r="BE4158" s="25"/>
      <c r="BF4158" s="25"/>
      <c r="BG4158" s="25"/>
      <c r="BH4158" s="25"/>
      <c r="BI4158" s="25"/>
      <c r="BJ4158" s="25"/>
      <c r="BK4158" s="25"/>
      <c r="BL4158" s="25"/>
      <c r="BM4158" s="25"/>
      <c r="BN4158" s="25"/>
      <c r="BO4158" s="25"/>
      <c r="BP4158" s="25"/>
      <c r="BQ4158" s="25"/>
      <c r="BR4158" s="25"/>
      <c r="BS4158" s="25"/>
      <c r="BT4158" s="25"/>
      <c r="BU4158" s="25"/>
      <c r="BV4158" s="25"/>
      <c r="BW4158" s="25"/>
      <c r="BX4158" s="25"/>
      <c r="BY4158" s="25"/>
      <c r="BZ4158" s="25"/>
      <c r="CA4158" s="25"/>
      <c r="CB4158" s="25"/>
      <c r="CC4158" s="25"/>
      <c r="CD4158" s="2" t="s">
        <v>71</v>
      </c>
      <c r="CE4158" s="2">
        <v>0</v>
      </c>
      <c r="CF4158" s="25"/>
      <c r="CG4158" s="25"/>
      <c r="CH4158" s="25"/>
      <c r="CI4158" s="25"/>
      <c r="CJ4158" s="25"/>
    </row>
    <row r="4159" spans="1:88" x14ac:dyDescent="0.2">
      <c r="A4159" s="2" t="s">
        <v>15076</v>
      </c>
      <c r="B4159" s="2" t="s">
        <v>27200</v>
      </c>
      <c r="C4159" s="2" t="s">
        <v>10420</v>
      </c>
      <c r="D4159" s="2"/>
      <c r="E4159" s="2" t="s">
        <v>15076</v>
      </c>
      <c r="F4159" s="2" t="s">
        <v>15077</v>
      </c>
      <c r="G4159" s="2" t="s">
        <v>15078</v>
      </c>
      <c r="H4159" s="2"/>
      <c r="I4159" s="2" t="s">
        <v>61</v>
      </c>
      <c r="J4159" s="2" t="s">
        <v>61</v>
      </c>
      <c r="K4159" s="50" t="s">
        <v>61</v>
      </c>
      <c r="L4159" s="43">
        <v>2019</v>
      </c>
      <c r="M4159" s="2" t="s">
        <v>133</v>
      </c>
      <c r="N4159" s="32">
        <v>25.15502</v>
      </c>
      <c r="O4159" s="32">
        <v>55.253540000000001</v>
      </c>
      <c r="P4159" s="2" t="s">
        <v>2767</v>
      </c>
      <c r="Q4159" s="2" t="s">
        <v>65</v>
      </c>
      <c r="R4159" s="43" t="s">
        <v>18854</v>
      </c>
      <c r="S4159" s="41" t="s">
        <v>272</v>
      </c>
      <c r="T4159" s="41" t="s">
        <v>18461</v>
      </c>
      <c r="U4159" s="2"/>
      <c r="V4159" s="2"/>
      <c r="W4159" s="41" t="s">
        <v>17589</v>
      </c>
      <c r="X4159" s="2" t="s">
        <v>1598</v>
      </c>
      <c r="Y4159" s="2" t="s">
        <v>102</v>
      </c>
      <c r="Z4159" s="5" t="s">
        <v>10423</v>
      </c>
      <c r="AA4159" s="5" t="s">
        <v>16910</v>
      </c>
      <c r="AB4159" s="5" t="s">
        <v>16316</v>
      </c>
      <c r="AC4159" s="2" t="s">
        <v>5205</v>
      </c>
      <c r="AD4159" s="2">
        <v>1035900</v>
      </c>
      <c r="AE4159" s="5">
        <v>28</v>
      </c>
      <c r="AF4159" s="25"/>
      <c r="AG4159" s="29">
        <v>3</v>
      </c>
      <c r="AH4159" s="2" t="s">
        <v>17974</v>
      </c>
      <c r="AI4159" s="2">
        <v>4</v>
      </c>
      <c r="AJ4159" s="2">
        <v>3</v>
      </c>
      <c r="AK4159" s="2"/>
      <c r="AL4159" s="2"/>
      <c r="AM4159" s="2"/>
      <c r="AN4159" s="2"/>
      <c r="AO4159" s="2"/>
      <c r="AP4159" s="25"/>
      <c r="AQ4159" s="25"/>
      <c r="AR4159" s="2"/>
      <c r="AS4159" s="2"/>
      <c r="AT4159" s="2"/>
      <c r="AU4159" s="25"/>
      <c r="AV4159" s="2"/>
      <c r="AW4159" s="2"/>
      <c r="AX4159" s="25"/>
      <c r="AY4159" s="25"/>
      <c r="AZ4159" s="25"/>
      <c r="BA4159" s="25"/>
      <c r="BB4159" s="25"/>
      <c r="BC4159" s="25"/>
      <c r="BD4159" s="25"/>
      <c r="BE4159" s="25"/>
      <c r="BF4159" s="25"/>
      <c r="BG4159" s="25"/>
      <c r="BH4159" s="25"/>
      <c r="BI4159" s="25"/>
      <c r="BJ4159" s="25"/>
      <c r="BK4159" s="25"/>
      <c r="BL4159" s="25"/>
      <c r="BM4159" s="25"/>
      <c r="BN4159" s="25"/>
      <c r="BO4159" s="25"/>
      <c r="BP4159" s="25"/>
      <c r="BQ4159" s="25"/>
      <c r="BR4159" s="25"/>
      <c r="BS4159" s="25"/>
      <c r="BT4159" s="25"/>
      <c r="BU4159" s="25"/>
      <c r="BV4159" s="25"/>
      <c r="BW4159" s="25"/>
      <c r="BX4159" s="25"/>
      <c r="BY4159" s="25"/>
      <c r="BZ4159" s="25"/>
      <c r="CA4159" s="25"/>
      <c r="CB4159" s="25"/>
      <c r="CC4159" s="25"/>
      <c r="CD4159" s="2" t="s">
        <v>71</v>
      </c>
      <c r="CE4159" s="2">
        <v>0</v>
      </c>
      <c r="CF4159" s="25"/>
      <c r="CG4159" s="25"/>
      <c r="CH4159" s="25"/>
      <c r="CI4159" s="25"/>
      <c r="CJ4159" s="25"/>
    </row>
    <row r="4160" spans="1:88" x14ac:dyDescent="0.2">
      <c r="A4160" s="2" t="s">
        <v>15079</v>
      </c>
      <c r="B4160" s="2" t="s">
        <v>27201</v>
      </c>
      <c r="C4160" s="2" t="s">
        <v>10420</v>
      </c>
      <c r="D4160" s="2"/>
      <c r="E4160" s="2" t="s">
        <v>15079</v>
      </c>
      <c r="F4160" s="2" t="s">
        <v>15080</v>
      </c>
      <c r="G4160" s="2" t="s">
        <v>15081</v>
      </c>
      <c r="H4160" s="2"/>
      <c r="I4160" s="2" t="s">
        <v>61</v>
      </c>
      <c r="J4160" s="2" t="s">
        <v>61</v>
      </c>
      <c r="K4160" s="50" t="s">
        <v>61</v>
      </c>
      <c r="L4160" s="43">
        <v>2019</v>
      </c>
      <c r="M4160" s="2" t="s">
        <v>133</v>
      </c>
      <c r="N4160" s="32">
        <v>25.06972</v>
      </c>
      <c r="O4160" s="32">
        <v>55.304549999999999</v>
      </c>
      <c r="P4160" s="2" t="s">
        <v>2767</v>
      </c>
      <c r="Q4160" s="2" t="s">
        <v>65</v>
      </c>
      <c r="R4160" s="43" t="s">
        <v>18854</v>
      </c>
      <c r="S4160" s="41" t="s">
        <v>2233</v>
      </c>
      <c r="T4160" s="41" t="s">
        <v>18460</v>
      </c>
      <c r="U4160" s="2"/>
      <c r="V4160" s="2"/>
      <c r="W4160" s="41" t="s">
        <v>17589</v>
      </c>
      <c r="X4160" s="2" t="s">
        <v>1598</v>
      </c>
      <c r="Y4160" s="2" t="s">
        <v>102</v>
      </c>
      <c r="Z4160" s="5" t="s">
        <v>10423</v>
      </c>
      <c r="AA4160" s="5" t="s">
        <v>16910</v>
      </c>
      <c r="AB4160" s="5" t="s">
        <v>16316</v>
      </c>
      <c r="AC4160" s="2" t="s">
        <v>5205</v>
      </c>
      <c r="AD4160" s="2">
        <v>1064600</v>
      </c>
      <c r="AE4160" s="5">
        <v>30</v>
      </c>
      <c r="AF4160" s="25"/>
      <c r="AG4160" s="29">
        <v>3</v>
      </c>
      <c r="AH4160" s="2" t="s">
        <v>17974</v>
      </c>
      <c r="AI4160" s="2">
        <v>3</v>
      </c>
      <c r="AJ4160" s="2">
        <v>3</v>
      </c>
      <c r="AK4160" s="2"/>
      <c r="AL4160" s="2"/>
      <c r="AM4160" s="2"/>
      <c r="AN4160" s="2"/>
      <c r="AO4160" s="2"/>
      <c r="AP4160" s="25"/>
      <c r="AQ4160" s="25"/>
      <c r="AR4160" s="2"/>
      <c r="AS4160" s="2"/>
      <c r="AT4160" s="2"/>
      <c r="AU4160" s="25"/>
      <c r="AV4160" s="2"/>
      <c r="AW4160" s="2"/>
      <c r="AX4160" s="25"/>
      <c r="AY4160" s="25"/>
      <c r="AZ4160" s="25"/>
      <c r="BA4160" s="25"/>
      <c r="BB4160" s="25"/>
      <c r="BC4160" s="25"/>
      <c r="BD4160" s="25"/>
      <c r="BE4160" s="25"/>
      <c r="BF4160" s="25"/>
      <c r="BG4160" s="25"/>
      <c r="BH4160" s="25"/>
      <c r="BI4160" s="25"/>
      <c r="BJ4160" s="25"/>
      <c r="BK4160" s="25"/>
      <c r="BL4160" s="25"/>
      <c r="BM4160" s="25"/>
      <c r="BN4160" s="25"/>
      <c r="BO4160" s="25"/>
      <c r="BP4160" s="25"/>
      <c r="BQ4160" s="25"/>
      <c r="BR4160" s="25"/>
      <c r="BS4160" s="25"/>
      <c r="BT4160" s="25"/>
      <c r="BU4160" s="25"/>
      <c r="BV4160" s="25"/>
      <c r="BW4160" s="25"/>
      <c r="BX4160" s="25"/>
      <c r="BY4160" s="25"/>
      <c r="BZ4160" s="25"/>
      <c r="CA4160" s="25"/>
      <c r="CB4160" s="25"/>
      <c r="CC4160" s="25"/>
      <c r="CD4160" s="2" t="s">
        <v>78</v>
      </c>
      <c r="CE4160" s="2" t="s">
        <v>22523</v>
      </c>
      <c r="CF4160" s="25"/>
      <c r="CG4160" s="25"/>
      <c r="CH4160" s="25"/>
      <c r="CI4160" s="25"/>
      <c r="CJ4160" s="25"/>
    </row>
    <row r="4161" spans="1:88" x14ac:dyDescent="0.2">
      <c r="A4161" s="2" t="s">
        <v>15082</v>
      </c>
      <c r="B4161" s="2" t="s">
        <v>27202</v>
      </c>
      <c r="C4161" s="2" t="s">
        <v>10420</v>
      </c>
      <c r="D4161" s="2"/>
      <c r="E4161" s="2" t="s">
        <v>15082</v>
      </c>
      <c r="F4161" s="2" t="s">
        <v>15083</v>
      </c>
      <c r="G4161" s="2" t="s">
        <v>15084</v>
      </c>
      <c r="H4161" s="2"/>
      <c r="I4161" s="2" t="s">
        <v>61</v>
      </c>
      <c r="J4161" s="2" t="s">
        <v>61</v>
      </c>
      <c r="K4161" s="50" t="s">
        <v>61</v>
      </c>
      <c r="L4161" s="43">
        <v>2020</v>
      </c>
      <c r="M4161" s="2" t="s">
        <v>133</v>
      </c>
      <c r="N4161" s="32">
        <v>25.289719999999999</v>
      </c>
      <c r="O4161" s="32">
        <v>55.392690000000002</v>
      </c>
      <c r="P4161" s="2" t="s">
        <v>2767</v>
      </c>
      <c r="Q4161" s="2" t="s">
        <v>65</v>
      </c>
      <c r="R4161" s="43" t="s">
        <v>18854</v>
      </c>
      <c r="S4161" s="41" t="s">
        <v>272</v>
      </c>
      <c r="T4161" s="41" t="s">
        <v>18461</v>
      </c>
      <c r="U4161" s="2"/>
      <c r="V4161" s="2"/>
      <c r="W4161" s="41" t="s">
        <v>17589</v>
      </c>
      <c r="X4161" s="2" t="s">
        <v>1598</v>
      </c>
      <c r="Y4161" s="2" t="s">
        <v>102</v>
      </c>
      <c r="Z4161" s="5" t="s">
        <v>10423</v>
      </c>
      <c r="AA4161" s="5" t="s">
        <v>16910</v>
      </c>
      <c r="AB4161" s="5" t="s">
        <v>16316</v>
      </c>
      <c r="AC4161" s="2" t="s">
        <v>5205</v>
      </c>
      <c r="AD4161" s="2">
        <v>1024200</v>
      </c>
      <c r="AE4161" s="5">
        <v>22</v>
      </c>
      <c r="AF4161" s="25"/>
      <c r="AG4161" s="29">
        <v>3</v>
      </c>
      <c r="AH4161" s="2" t="s">
        <v>17974</v>
      </c>
      <c r="AI4161" s="2">
        <v>3</v>
      </c>
      <c r="AJ4161" s="2">
        <v>3</v>
      </c>
      <c r="AK4161" s="2"/>
      <c r="AL4161" s="2"/>
      <c r="AM4161" s="2"/>
      <c r="AN4161" s="2"/>
      <c r="AO4161" s="2"/>
      <c r="AP4161" s="25"/>
      <c r="AQ4161" s="25"/>
      <c r="AR4161" s="2"/>
      <c r="AS4161" s="2"/>
      <c r="AT4161" s="2"/>
      <c r="AU4161" s="25"/>
      <c r="AV4161" s="2"/>
      <c r="AW4161" s="2"/>
      <c r="AX4161" s="25"/>
      <c r="AY4161" s="25"/>
      <c r="AZ4161" s="25"/>
      <c r="BA4161" s="25"/>
      <c r="BB4161" s="25"/>
      <c r="BC4161" s="25"/>
      <c r="BD4161" s="25"/>
      <c r="BE4161" s="25"/>
      <c r="BF4161" s="25"/>
      <c r="BG4161" s="25"/>
      <c r="BH4161" s="25"/>
      <c r="BI4161" s="25"/>
      <c r="BJ4161" s="25"/>
      <c r="BK4161" s="25"/>
      <c r="BL4161" s="25"/>
      <c r="BM4161" s="25"/>
      <c r="BN4161" s="25"/>
      <c r="BO4161" s="25"/>
      <c r="BP4161" s="25"/>
      <c r="BQ4161" s="25"/>
      <c r="BR4161" s="25"/>
      <c r="BS4161" s="25"/>
      <c r="BT4161" s="25"/>
      <c r="BU4161" s="25"/>
      <c r="BV4161" s="25"/>
      <c r="BW4161" s="25"/>
      <c r="BX4161" s="25"/>
      <c r="BY4161" s="25"/>
      <c r="BZ4161" s="25"/>
      <c r="CA4161" s="25"/>
      <c r="CB4161" s="25"/>
      <c r="CC4161" s="25"/>
      <c r="CD4161" s="2" t="s">
        <v>78</v>
      </c>
      <c r="CE4161" s="2" t="s">
        <v>22524</v>
      </c>
      <c r="CF4161" s="25"/>
      <c r="CG4161" s="25"/>
      <c r="CH4161" s="25"/>
      <c r="CI4161" s="25"/>
      <c r="CJ4161" s="25"/>
    </row>
    <row r="4162" spans="1:88" x14ac:dyDescent="0.2">
      <c r="A4162" s="2" t="s">
        <v>15085</v>
      </c>
      <c r="B4162" s="2" t="s">
        <v>27203</v>
      </c>
      <c r="C4162" s="2" t="s">
        <v>10420</v>
      </c>
      <c r="D4162" s="2"/>
      <c r="E4162" s="2" t="s">
        <v>15085</v>
      </c>
      <c r="F4162" s="2" t="s">
        <v>15086</v>
      </c>
      <c r="G4162" s="2" t="s">
        <v>15087</v>
      </c>
      <c r="H4162" s="2"/>
      <c r="I4162" s="2" t="s">
        <v>61</v>
      </c>
      <c r="J4162" s="2" t="s">
        <v>61</v>
      </c>
      <c r="K4162" s="50" t="s">
        <v>61</v>
      </c>
      <c r="L4162" s="43">
        <v>2011</v>
      </c>
      <c r="M4162" s="2" t="s">
        <v>133</v>
      </c>
      <c r="N4162" s="32">
        <v>25.258700000000001</v>
      </c>
      <c r="O4162" s="32">
        <v>55.440570000000001</v>
      </c>
      <c r="P4162" s="2" t="s">
        <v>2767</v>
      </c>
      <c r="Q4162" s="2" t="s">
        <v>65</v>
      </c>
      <c r="R4162" s="43" t="s">
        <v>16802</v>
      </c>
      <c r="S4162" s="41" t="s">
        <v>4851</v>
      </c>
      <c r="T4162" s="41" t="s">
        <v>18462</v>
      </c>
      <c r="U4162" s="2"/>
      <c r="V4162" s="2"/>
      <c r="W4162" s="41" t="s">
        <v>17589</v>
      </c>
      <c r="X4162" s="2" t="s">
        <v>315</v>
      </c>
      <c r="Y4162" s="2" t="s">
        <v>69</v>
      </c>
      <c r="Z4162" s="5" t="s">
        <v>10423</v>
      </c>
      <c r="AA4162" s="5" t="s">
        <v>16910</v>
      </c>
      <c r="AB4162" s="5" t="s">
        <v>18091</v>
      </c>
      <c r="AC4162" s="2" t="s">
        <v>5205</v>
      </c>
      <c r="AD4162" s="2">
        <v>1026500</v>
      </c>
      <c r="AE4162" s="5">
        <v>30</v>
      </c>
      <c r="AF4162" s="25"/>
      <c r="AG4162" s="29">
        <v>3</v>
      </c>
      <c r="AH4162" s="2" t="s">
        <v>17974</v>
      </c>
      <c r="AI4162" s="2">
        <v>3</v>
      </c>
      <c r="AJ4162" s="2">
        <v>3</v>
      </c>
      <c r="AK4162" s="2"/>
      <c r="AL4162" s="2"/>
      <c r="AM4162" s="2"/>
      <c r="AN4162" s="2"/>
      <c r="AO4162" s="2"/>
      <c r="AP4162" s="25"/>
      <c r="AQ4162" s="25"/>
      <c r="AR4162" s="2"/>
      <c r="AS4162" s="2"/>
      <c r="AT4162" s="2"/>
      <c r="AU4162" s="25"/>
      <c r="AV4162" s="2"/>
      <c r="AW4162" s="2"/>
      <c r="AX4162" s="25"/>
      <c r="AY4162" s="25"/>
      <c r="AZ4162" s="25"/>
      <c r="BA4162" s="25"/>
      <c r="BB4162" s="25"/>
      <c r="BC4162" s="25"/>
      <c r="BD4162" s="25"/>
      <c r="BE4162" s="25"/>
      <c r="BF4162" s="25"/>
      <c r="BG4162" s="25"/>
      <c r="BH4162" s="25"/>
      <c r="BI4162" s="25"/>
      <c r="BJ4162" s="25"/>
      <c r="BK4162" s="25"/>
      <c r="BL4162" s="25"/>
      <c r="BM4162" s="25"/>
      <c r="BN4162" s="25"/>
      <c r="BO4162" s="25"/>
      <c r="BP4162" s="25"/>
      <c r="BQ4162" s="25"/>
      <c r="BR4162" s="25"/>
      <c r="BS4162" s="25"/>
      <c r="BT4162" s="25"/>
      <c r="BU4162" s="25"/>
      <c r="BV4162" s="25"/>
      <c r="BW4162" s="25"/>
      <c r="BX4162" s="25"/>
      <c r="BY4162" s="25"/>
      <c r="BZ4162" s="25"/>
      <c r="CA4162" s="25"/>
      <c r="CB4162" s="25"/>
      <c r="CC4162" s="25"/>
      <c r="CD4162" s="2" t="s">
        <v>78</v>
      </c>
      <c r="CE4162" s="2" t="s">
        <v>22525</v>
      </c>
      <c r="CF4162" s="25"/>
      <c r="CG4162" s="25"/>
      <c r="CH4162" s="25"/>
      <c r="CI4162" s="25"/>
      <c r="CJ4162" s="25"/>
    </row>
    <row r="4163" spans="1:88" x14ac:dyDescent="0.2">
      <c r="A4163" s="2" t="s">
        <v>15088</v>
      </c>
      <c r="B4163" s="2" t="s">
        <v>27204</v>
      </c>
      <c r="C4163" s="2" t="s">
        <v>10420</v>
      </c>
      <c r="D4163" s="2"/>
      <c r="E4163" s="2" t="s">
        <v>15088</v>
      </c>
      <c r="F4163" s="2" t="s">
        <v>15089</v>
      </c>
      <c r="G4163" s="2"/>
      <c r="H4163" s="2"/>
      <c r="I4163" s="2" t="s">
        <v>61</v>
      </c>
      <c r="J4163" s="2" t="s">
        <v>61</v>
      </c>
      <c r="K4163" s="2"/>
      <c r="L4163" s="43">
        <v>2017</v>
      </c>
      <c r="M4163" s="2" t="s">
        <v>133</v>
      </c>
      <c r="N4163" s="32">
        <v>25.070319999999999</v>
      </c>
      <c r="O4163" s="32">
        <v>55.308230000000002</v>
      </c>
      <c r="P4163" s="2" t="s">
        <v>2767</v>
      </c>
      <c r="Q4163" s="2" t="s">
        <v>2885</v>
      </c>
      <c r="R4163" s="43" t="s">
        <v>18854</v>
      </c>
      <c r="S4163" s="41" t="s">
        <v>15090</v>
      </c>
      <c r="T4163" s="41" t="s">
        <v>18464</v>
      </c>
      <c r="U4163" s="2"/>
      <c r="V4163" s="2"/>
      <c r="W4163" s="41" t="s">
        <v>144</v>
      </c>
      <c r="X4163" s="2" t="s">
        <v>15091</v>
      </c>
      <c r="Y4163" s="2" t="s">
        <v>69</v>
      </c>
      <c r="Z4163" s="5" t="s">
        <v>10423</v>
      </c>
      <c r="AA4163" s="5" t="s">
        <v>10433</v>
      </c>
      <c r="AB4163" s="5" t="s">
        <v>18091</v>
      </c>
      <c r="AC4163" s="2" t="s">
        <v>3591</v>
      </c>
      <c r="AD4163" s="2">
        <v>1064600</v>
      </c>
      <c r="AE4163" s="5">
        <v>7</v>
      </c>
      <c r="AF4163" s="25"/>
      <c r="AG4163" s="29"/>
      <c r="AH4163" s="2" t="s">
        <v>3591</v>
      </c>
      <c r="AI4163" s="2">
        <v>1</v>
      </c>
      <c r="AJ4163" s="2" t="s">
        <v>3591</v>
      </c>
      <c r="AK4163" s="2"/>
      <c r="AL4163" s="2"/>
      <c r="AM4163" s="2"/>
      <c r="AN4163" s="2"/>
      <c r="AO4163" s="2"/>
      <c r="AP4163" s="25"/>
      <c r="AQ4163" s="25"/>
      <c r="AR4163" s="2"/>
      <c r="AS4163" s="2"/>
      <c r="AT4163" s="2"/>
      <c r="AU4163" s="25"/>
      <c r="AV4163" s="2"/>
      <c r="AW4163" s="2"/>
      <c r="AX4163" s="25"/>
      <c r="AY4163" s="25"/>
      <c r="AZ4163" s="25"/>
      <c r="BA4163" s="25"/>
      <c r="BB4163" s="25"/>
      <c r="BC4163" s="25"/>
      <c r="BD4163" s="25"/>
      <c r="BE4163" s="25"/>
      <c r="BF4163" s="25"/>
      <c r="BG4163" s="25"/>
      <c r="BH4163" s="25"/>
      <c r="BI4163" s="25"/>
      <c r="BJ4163" s="25"/>
      <c r="BK4163" s="25"/>
      <c r="BL4163" s="25"/>
      <c r="BM4163" s="25"/>
      <c r="BN4163" s="25"/>
      <c r="BO4163" s="25"/>
      <c r="BP4163" s="25"/>
      <c r="BQ4163" s="25"/>
      <c r="BR4163" s="25"/>
      <c r="BS4163" s="25"/>
      <c r="BT4163" s="25"/>
      <c r="BU4163" s="25"/>
      <c r="BV4163" s="25"/>
      <c r="BW4163" s="25"/>
      <c r="BX4163" s="25"/>
      <c r="BY4163" s="25"/>
      <c r="BZ4163" s="25"/>
      <c r="CA4163" s="25"/>
      <c r="CB4163" s="25"/>
      <c r="CC4163" s="25"/>
      <c r="CD4163" s="2" t="s">
        <v>22220</v>
      </c>
      <c r="CE4163" s="2" t="s">
        <v>22526</v>
      </c>
      <c r="CF4163" s="25"/>
      <c r="CG4163" s="25"/>
      <c r="CH4163" s="25"/>
      <c r="CI4163" s="25"/>
      <c r="CJ4163" s="25"/>
    </row>
    <row r="4164" spans="1:88" x14ac:dyDescent="0.2">
      <c r="A4164" s="2" t="s">
        <v>15092</v>
      </c>
      <c r="B4164" s="2" t="s">
        <v>27205</v>
      </c>
      <c r="C4164" s="2" t="s">
        <v>10420</v>
      </c>
      <c r="D4164" s="2"/>
      <c r="E4164" s="2" t="s">
        <v>15092</v>
      </c>
      <c r="F4164" s="2" t="s">
        <v>15093</v>
      </c>
      <c r="G4164" s="2"/>
      <c r="H4164" s="2"/>
      <c r="I4164" s="2" t="s">
        <v>61</v>
      </c>
      <c r="J4164" s="2" t="s">
        <v>61</v>
      </c>
      <c r="K4164" s="2"/>
      <c r="L4164" s="43">
        <v>2017</v>
      </c>
      <c r="M4164" s="2" t="s">
        <v>133</v>
      </c>
      <c r="N4164" s="32">
        <v>25.069590000000002</v>
      </c>
      <c r="O4164" s="32">
        <v>55.308770000000003</v>
      </c>
      <c r="P4164" s="2" t="s">
        <v>2767</v>
      </c>
      <c r="Q4164" s="2" t="s">
        <v>2885</v>
      </c>
      <c r="R4164" s="43" t="s">
        <v>18854</v>
      </c>
      <c r="S4164" s="41" t="s">
        <v>15090</v>
      </c>
      <c r="T4164" s="41" t="s">
        <v>18464</v>
      </c>
      <c r="U4164" s="2"/>
      <c r="V4164" s="2"/>
      <c r="W4164" s="41" t="s">
        <v>144</v>
      </c>
      <c r="X4164" s="2" t="s">
        <v>15091</v>
      </c>
      <c r="Y4164" s="2" t="s">
        <v>69</v>
      </c>
      <c r="Z4164" s="5" t="s">
        <v>10423</v>
      </c>
      <c r="AA4164" s="5" t="s">
        <v>10433</v>
      </c>
      <c r="AB4164" s="5" t="s">
        <v>18091</v>
      </c>
      <c r="AC4164" s="2" t="s">
        <v>3591</v>
      </c>
      <c r="AD4164" s="2">
        <v>1064600</v>
      </c>
      <c r="AE4164" s="5">
        <v>7</v>
      </c>
      <c r="AF4164" s="25"/>
      <c r="AG4164" s="29"/>
      <c r="AH4164" s="2" t="s">
        <v>3591</v>
      </c>
      <c r="AI4164" s="2">
        <v>1</v>
      </c>
      <c r="AJ4164" s="2" t="s">
        <v>3591</v>
      </c>
      <c r="AK4164" s="2"/>
      <c r="AL4164" s="2"/>
      <c r="AM4164" s="2"/>
      <c r="AN4164" s="2"/>
      <c r="AO4164" s="2"/>
      <c r="AP4164" s="25"/>
      <c r="AQ4164" s="25"/>
      <c r="AR4164" s="2"/>
      <c r="AS4164" s="2"/>
      <c r="AT4164" s="2"/>
      <c r="AU4164" s="25"/>
      <c r="AV4164" s="2"/>
      <c r="AW4164" s="2"/>
      <c r="AX4164" s="25"/>
      <c r="AY4164" s="25"/>
      <c r="AZ4164" s="25"/>
      <c r="BA4164" s="25"/>
      <c r="BB4164" s="25"/>
      <c r="BC4164" s="25"/>
      <c r="BD4164" s="25"/>
      <c r="BE4164" s="25"/>
      <c r="BF4164" s="25"/>
      <c r="BG4164" s="25"/>
      <c r="BH4164" s="25"/>
      <c r="BI4164" s="25"/>
      <c r="BJ4164" s="25"/>
      <c r="BK4164" s="25"/>
      <c r="BL4164" s="25"/>
      <c r="BM4164" s="25"/>
      <c r="BN4164" s="25"/>
      <c r="BO4164" s="25"/>
      <c r="BP4164" s="25"/>
      <c r="BQ4164" s="25"/>
      <c r="BR4164" s="25"/>
      <c r="BS4164" s="25"/>
      <c r="BT4164" s="25"/>
      <c r="BU4164" s="25"/>
      <c r="BV4164" s="25"/>
      <c r="BW4164" s="25"/>
      <c r="BX4164" s="25"/>
      <c r="BY4164" s="25"/>
      <c r="BZ4164" s="25"/>
      <c r="CA4164" s="25"/>
      <c r="CB4164" s="25"/>
      <c r="CC4164" s="25"/>
      <c r="CD4164" s="2" t="s">
        <v>22220</v>
      </c>
      <c r="CE4164" s="2" t="s">
        <v>22526</v>
      </c>
      <c r="CF4164" s="25"/>
      <c r="CG4164" s="25"/>
      <c r="CH4164" s="25"/>
      <c r="CI4164" s="25"/>
      <c r="CJ4164" s="25"/>
    </row>
    <row r="4165" spans="1:88" x14ac:dyDescent="0.2">
      <c r="A4165" s="2" t="s">
        <v>15094</v>
      </c>
      <c r="B4165" s="2" t="s">
        <v>27206</v>
      </c>
      <c r="C4165" s="2" t="s">
        <v>10420</v>
      </c>
      <c r="D4165" s="2"/>
      <c r="E4165" s="2" t="s">
        <v>15094</v>
      </c>
      <c r="F4165" s="2" t="s">
        <v>15095</v>
      </c>
      <c r="G4165" s="2"/>
      <c r="H4165" s="2"/>
      <c r="I4165" s="2" t="s">
        <v>61</v>
      </c>
      <c r="J4165" s="2" t="s">
        <v>61</v>
      </c>
      <c r="K4165" s="2"/>
      <c r="L4165" s="43">
        <v>2017</v>
      </c>
      <c r="M4165" s="2" t="s">
        <v>133</v>
      </c>
      <c r="N4165" s="32">
        <v>25.06964</v>
      </c>
      <c r="O4165" s="32">
        <v>55.304989999999997</v>
      </c>
      <c r="P4165" s="2" t="s">
        <v>2767</v>
      </c>
      <c r="Q4165" s="2" t="s">
        <v>2885</v>
      </c>
      <c r="R4165" s="43" t="s">
        <v>18854</v>
      </c>
      <c r="S4165" s="41" t="s">
        <v>15090</v>
      </c>
      <c r="T4165" s="41" t="s">
        <v>18464</v>
      </c>
      <c r="U4165" s="2"/>
      <c r="V4165" s="2"/>
      <c r="W4165" s="41" t="s">
        <v>144</v>
      </c>
      <c r="X4165" s="2" t="s">
        <v>15091</v>
      </c>
      <c r="Y4165" s="2" t="s">
        <v>69</v>
      </c>
      <c r="Z4165" s="5" t="s">
        <v>10423</v>
      </c>
      <c r="AA4165" s="5" t="s">
        <v>10433</v>
      </c>
      <c r="AB4165" s="5" t="s">
        <v>18091</v>
      </c>
      <c r="AC4165" s="2" t="s">
        <v>3591</v>
      </c>
      <c r="AD4165" s="2">
        <v>1064600</v>
      </c>
      <c r="AE4165" s="5">
        <v>4</v>
      </c>
      <c r="AF4165" s="25"/>
      <c r="AG4165" s="29"/>
      <c r="AH4165" s="2" t="s">
        <v>3591</v>
      </c>
      <c r="AI4165" s="2">
        <v>1</v>
      </c>
      <c r="AJ4165" s="2" t="s">
        <v>3591</v>
      </c>
      <c r="AK4165" s="2"/>
      <c r="AL4165" s="2"/>
      <c r="AM4165" s="2"/>
      <c r="AN4165" s="2"/>
      <c r="AO4165" s="2"/>
      <c r="AP4165" s="25"/>
      <c r="AQ4165" s="25"/>
      <c r="AR4165" s="2"/>
      <c r="AS4165" s="2"/>
      <c r="AT4165" s="2"/>
      <c r="AU4165" s="25"/>
      <c r="AV4165" s="2"/>
      <c r="AW4165" s="2"/>
      <c r="AX4165" s="25"/>
      <c r="AY4165" s="25"/>
      <c r="AZ4165" s="25"/>
      <c r="BA4165" s="25"/>
      <c r="BB4165" s="25"/>
      <c r="BC4165" s="25"/>
      <c r="BD4165" s="25"/>
      <c r="BE4165" s="25"/>
      <c r="BF4165" s="25"/>
      <c r="BG4165" s="25"/>
      <c r="BH4165" s="25"/>
      <c r="BI4165" s="25"/>
      <c r="BJ4165" s="25"/>
      <c r="BK4165" s="25"/>
      <c r="BL4165" s="25"/>
      <c r="BM4165" s="25"/>
      <c r="BN4165" s="25"/>
      <c r="BO4165" s="25"/>
      <c r="BP4165" s="25"/>
      <c r="BQ4165" s="25"/>
      <c r="BR4165" s="25"/>
      <c r="BS4165" s="25"/>
      <c r="BT4165" s="25"/>
      <c r="BU4165" s="25"/>
      <c r="BV4165" s="25"/>
      <c r="BW4165" s="25"/>
      <c r="BX4165" s="25"/>
      <c r="BY4165" s="25"/>
      <c r="BZ4165" s="25"/>
      <c r="CA4165" s="25"/>
      <c r="CB4165" s="25"/>
      <c r="CC4165" s="25"/>
      <c r="CD4165" s="2" t="s">
        <v>22220</v>
      </c>
      <c r="CE4165" s="2" t="s">
        <v>22526</v>
      </c>
      <c r="CF4165" s="25"/>
      <c r="CG4165" s="25"/>
      <c r="CH4165" s="25"/>
      <c r="CI4165" s="25"/>
      <c r="CJ4165" s="25"/>
    </row>
    <row r="4166" spans="1:88" x14ac:dyDescent="0.2">
      <c r="A4166" s="2" t="s">
        <v>15096</v>
      </c>
      <c r="B4166" s="2" t="s">
        <v>27207</v>
      </c>
      <c r="C4166" s="2" t="s">
        <v>10420</v>
      </c>
      <c r="D4166" s="2"/>
      <c r="E4166" s="2" t="s">
        <v>15096</v>
      </c>
      <c r="F4166" s="2" t="s">
        <v>15097</v>
      </c>
      <c r="G4166" s="2" t="s">
        <v>15098</v>
      </c>
      <c r="H4166" s="2"/>
      <c r="I4166" s="2" t="s">
        <v>61</v>
      </c>
      <c r="J4166" s="2" t="s">
        <v>61</v>
      </c>
      <c r="K4166" s="50" t="s">
        <v>61</v>
      </c>
      <c r="L4166" s="43">
        <v>2019</v>
      </c>
      <c r="M4166" s="2" t="s">
        <v>133</v>
      </c>
      <c r="N4166" s="32">
        <v>25.011189999999999</v>
      </c>
      <c r="O4166" s="32">
        <v>55.287979999999997</v>
      </c>
      <c r="P4166" s="2" t="s">
        <v>2767</v>
      </c>
      <c r="Q4166" s="2" t="s">
        <v>65</v>
      </c>
      <c r="R4166" s="43" t="s">
        <v>18854</v>
      </c>
      <c r="S4166" s="41" t="s">
        <v>272</v>
      </c>
      <c r="T4166" s="41" t="s">
        <v>18461</v>
      </c>
      <c r="U4166" s="2"/>
      <c r="V4166" s="2"/>
      <c r="W4166" s="41" t="s">
        <v>17589</v>
      </c>
      <c r="X4166" s="2" t="s">
        <v>1598</v>
      </c>
      <c r="Y4166" s="2" t="s">
        <v>10437</v>
      </c>
      <c r="Z4166" s="5" t="s">
        <v>10423</v>
      </c>
      <c r="AA4166" s="5" t="s">
        <v>16910</v>
      </c>
      <c r="AB4166" s="5" t="s">
        <v>18090</v>
      </c>
      <c r="AC4166" s="2" t="s">
        <v>5247</v>
      </c>
      <c r="AD4166" s="2">
        <v>1092200</v>
      </c>
      <c r="AE4166" s="5">
        <v>34</v>
      </c>
      <c r="AF4166" s="25"/>
      <c r="AG4166" s="29">
        <v>3</v>
      </c>
      <c r="AH4166" s="2" t="s">
        <v>17978</v>
      </c>
      <c r="AI4166" s="2">
        <v>4</v>
      </c>
      <c r="AJ4166" s="2">
        <v>3</v>
      </c>
      <c r="AK4166" s="2"/>
      <c r="AL4166" s="2"/>
      <c r="AM4166" s="2"/>
      <c r="AN4166" s="2"/>
      <c r="AO4166" s="2"/>
      <c r="AP4166" s="25"/>
      <c r="AQ4166" s="25"/>
      <c r="AR4166" s="2"/>
      <c r="AS4166" s="2"/>
      <c r="AT4166" s="2"/>
      <c r="AU4166" s="25"/>
      <c r="AV4166" s="2"/>
      <c r="AW4166" s="2"/>
      <c r="AX4166" s="25"/>
      <c r="AY4166" s="25"/>
      <c r="AZ4166" s="25"/>
      <c r="BA4166" s="25"/>
      <c r="BB4166" s="25"/>
      <c r="BC4166" s="25"/>
      <c r="BD4166" s="25"/>
      <c r="BE4166" s="25"/>
      <c r="BF4166" s="25"/>
      <c r="BG4166" s="25"/>
      <c r="BH4166" s="25"/>
      <c r="BI4166" s="25"/>
      <c r="BJ4166" s="25"/>
      <c r="BK4166" s="25"/>
      <c r="BL4166" s="25"/>
      <c r="BM4166" s="25"/>
      <c r="BN4166" s="25"/>
      <c r="BO4166" s="25"/>
      <c r="BP4166" s="25"/>
      <c r="BQ4166" s="25"/>
      <c r="BR4166" s="25"/>
      <c r="BS4166" s="25"/>
      <c r="BT4166" s="25"/>
      <c r="BU4166" s="25"/>
      <c r="BV4166" s="25"/>
      <c r="BW4166" s="25"/>
      <c r="BX4166" s="25"/>
      <c r="BY4166" s="25"/>
      <c r="BZ4166" s="25"/>
      <c r="CA4166" s="25"/>
      <c r="CB4166" s="25"/>
      <c r="CC4166" s="25"/>
      <c r="CD4166" s="2" t="s">
        <v>78</v>
      </c>
      <c r="CE4166" s="2" t="s">
        <v>22527</v>
      </c>
      <c r="CF4166" s="25"/>
      <c r="CG4166" s="25"/>
      <c r="CH4166" s="25"/>
      <c r="CI4166" s="25"/>
      <c r="CJ4166" s="25"/>
    </row>
    <row r="4167" spans="1:88" x14ac:dyDescent="0.2">
      <c r="A4167" s="2" t="s">
        <v>15099</v>
      </c>
      <c r="B4167" s="2" t="s">
        <v>27208</v>
      </c>
      <c r="C4167" s="2" t="s">
        <v>10420</v>
      </c>
      <c r="D4167" s="2"/>
      <c r="E4167" s="2" t="s">
        <v>15099</v>
      </c>
      <c r="F4167" s="2" t="s">
        <v>15100</v>
      </c>
      <c r="G4167" s="2" t="s">
        <v>15101</v>
      </c>
      <c r="H4167" s="2"/>
      <c r="I4167" s="2" t="s">
        <v>61</v>
      </c>
      <c r="J4167" s="2" t="s">
        <v>61</v>
      </c>
      <c r="K4167" s="50" t="s">
        <v>61</v>
      </c>
      <c r="L4167" s="43">
        <v>2015</v>
      </c>
      <c r="M4167" s="2" t="s">
        <v>133</v>
      </c>
      <c r="N4167" s="32">
        <v>25.005030000000001</v>
      </c>
      <c r="O4167" s="32">
        <v>55.250059999999998</v>
      </c>
      <c r="P4167" s="2" t="s">
        <v>2767</v>
      </c>
      <c r="Q4167" s="2" t="s">
        <v>65</v>
      </c>
      <c r="R4167" s="43" t="s">
        <v>18854</v>
      </c>
      <c r="S4167" s="41" t="s">
        <v>1554</v>
      </c>
      <c r="T4167" s="41" t="s">
        <v>18460</v>
      </c>
      <c r="U4167" s="2"/>
      <c r="V4167" s="2"/>
      <c r="W4167" s="41" t="s">
        <v>17589</v>
      </c>
      <c r="X4167" s="2" t="s">
        <v>1598</v>
      </c>
      <c r="Y4167" s="2" t="s">
        <v>102</v>
      </c>
      <c r="Z4167" s="5" t="s">
        <v>10423</v>
      </c>
      <c r="AA4167" s="5" t="s">
        <v>16910</v>
      </c>
      <c r="AB4167" s="5" t="s">
        <v>16316</v>
      </c>
      <c r="AC4167" s="2" t="s">
        <v>5205</v>
      </c>
      <c r="AD4167" s="2">
        <v>1068300</v>
      </c>
      <c r="AE4167" s="5">
        <v>40</v>
      </c>
      <c r="AF4167" s="25"/>
      <c r="AG4167" s="29">
        <v>3</v>
      </c>
      <c r="AH4167" s="2" t="s">
        <v>17974</v>
      </c>
      <c r="AI4167" s="2">
        <v>3</v>
      </c>
      <c r="AJ4167" s="2">
        <v>3</v>
      </c>
      <c r="AK4167" s="2"/>
      <c r="AL4167" s="2"/>
      <c r="AM4167" s="2"/>
      <c r="AN4167" s="2"/>
      <c r="AO4167" s="2"/>
      <c r="AP4167" s="25"/>
      <c r="AQ4167" s="25"/>
      <c r="AR4167" s="2"/>
      <c r="AS4167" s="2"/>
      <c r="AT4167" s="2"/>
      <c r="AU4167" s="25"/>
      <c r="AV4167" s="2"/>
      <c r="AW4167" s="2"/>
      <c r="AX4167" s="25"/>
      <c r="AY4167" s="25"/>
      <c r="AZ4167" s="25"/>
      <c r="BA4167" s="25"/>
      <c r="BB4167" s="25"/>
      <c r="BC4167" s="25"/>
      <c r="BD4167" s="25"/>
      <c r="BE4167" s="25"/>
      <c r="BF4167" s="25"/>
      <c r="BG4167" s="25"/>
      <c r="BH4167" s="25"/>
      <c r="BI4167" s="25"/>
      <c r="BJ4167" s="25"/>
      <c r="BK4167" s="25"/>
      <c r="BL4167" s="25"/>
      <c r="BM4167" s="25"/>
      <c r="BN4167" s="25"/>
      <c r="BO4167" s="25"/>
      <c r="BP4167" s="25"/>
      <c r="BQ4167" s="25"/>
      <c r="BR4167" s="25"/>
      <c r="BS4167" s="25"/>
      <c r="BT4167" s="25"/>
      <c r="BU4167" s="25"/>
      <c r="BV4167" s="25"/>
      <c r="BW4167" s="25"/>
      <c r="BX4167" s="25"/>
      <c r="BY4167" s="25"/>
      <c r="BZ4167" s="25"/>
      <c r="CA4167" s="25"/>
      <c r="CB4167" s="25"/>
      <c r="CC4167" s="25"/>
      <c r="CD4167" s="2" t="s">
        <v>78</v>
      </c>
      <c r="CE4167" s="2" t="s">
        <v>22528</v>
      </c>
      <c r="CF4167" s="25"/>
      <c r="CG4167" s="25"/>
      <c r="CH4167" s="25"/>
      <c r="CI4167" s="25"/>
      <c r="CJ4167" s="25"/>
    </row>
    <row r="4168" spans="1:88" x14ac:dyDescent="0.2">
      <c r="A4168" s="2" t="s">
        <v>15102</v>
      </c>
      <c r="B4168" s="2" t="s">
        <v>27209</v>
      </c>
      <c r="C4168" s="2" t="s">
        <v>10420</v>
      </c>
      <c r="D4168" s="2"/>
      <c r="E4168" s="2" t="s">
        <v>15102</v>
      </c>
      <c r="F4168" s="2" t="s">
        <v>15103</v>
      </c>
      <c r="G4168" s="2"/>
      <c r="H4168" s="2"/>
      <c r="I4168" s="2" t="s">
        <v>61</v>
      </c>
      <c r="J4168" s="2" t="s">
        <v>61</v>
      </c>
      <c r="K4168" s="2"/>
      <c r="L4168" s="43">
        <v>2018</v>
      </c>
      <c r="M4168" s="2" t="s">
        <v>133</v>
      </c>
      <c r="N4168" s="32">
        <v>24.84421</v>
      </c>
      <c r="O4168" s="32">
        <v>55.087119999999999</v>
      </c>
      <c r="P4168" s="2" t="s">
        <v>2767</v>
      </c>
      <c r="Q4168" s="2" t="s">
        <v>9679</v>
      </c>
      <c r="R4168" s="43" t="s">
        <v>18854</v>
      </c>
      <c r="S4168" s="41" t="s">
        <v>272</v>
      </c>
      <c r="T4168" s="41" t="s">
        <v>18461</v>
      </c>
      <c r="U4168" s="2"/>
      <c r="V4168" s="2"/>
      <c r="W4168" s="41" t="s">
        <v>144</v>
      </c>
      <c r="X4168" s="2" t="s">
        <v>9680</v>
      </c>
      <c r="Y4168" s="2" t="s">
        <v>69</v>
      </c>
      <c r="Z4168" s="5" t="s">
        <v>10423</v>
      </c>
      <c r="AA4168" s="5" t="s">
        <v>10433</v>
      </c>
      <c r="AB4168" s="5" t="s">
        <v>18091</v>
      </c>
      <c r="AC4168" s="2" t="s">
        <v>3591</v>
      </c>
      <c r="AD4168" s="2">
        <v>1053200</v>
      </c>
      <c r="AE4168" s="5">
        <v>10</v>
      </c>
      <c r="AF4168" s="25"/>
      <c r="AG4168" s="29"/>
      <c r="AH4168" s="2" t="s">
        <v>3591</v>
      </c>
      <c r="AI4168" s="2">
        <v>2</v>
      </c>
      <c r="AJ4168" s="2" t="s">
        <v>3591</v>
      </c>
      <c r="AK4168" s="2"/>
      <c r="AL4168" s="2"/>
      <c r="AM4168" s="2"/>
      <c r="AN4168" s="2"/>
      <c r="AO4168" s="2"/>
      <c r="AP4168" s="25"/>
      <c r="AQ4168" s="25"/>
      <c r="AR4168" s="2"/>
      <c r="AS4168" s="2"/>
      <c r="AT4168" s="2"/>
      <c r="AU4168" s="25"/>
      <c r="AV4168" s="2"/>
      <c r="AW4168" s="2"/>
      <c r="AX4168" s="25"/>
      <c r="AY4168" s="25"/>
      <c r="AZ4168" s="25"/>
      <c r="BA4168" s="25"/>
      <c r="BB4168" s="25"/>
      <c r="BC4168" s="25"/>
      <c r="BD4168" s="25"/>
      <c r="BE4168" s="25"/>
      <c r="BF4168" s="25"/>
      <c r="BG4168" s="25"/>
      <c r="BH4168" s="25"/>
      <c r="BI4168" s="25"/>
      <c r="BJ4168" s="25"/>
      <c r="BK4168" s="25"/>
      <c r="BL4168" s="25"/>
      <c r="BM4168" s="25"/>
      <c r="BN4168" s="25"/>
      <c r="BO4168" s="25"/>
      <c r="BP4168" s="25"/>
      <c r="BQ4168" s="25"/>
      <c r="BR4168" s="25"/>
      <c r="BS4168" s="25"/>
      <c r="BT4168" s="25"/>
      <c r="BU4168" s="25"/>
      <c r="BV4168" s="25"/>
      <c r="BW4168" s="25"/>
      <c r="BX4168" s="25"/>
      <c r="BY4168" s="25"/>
      <c r="BZ4168" s="25"/>
      <c r="CA4168" s="25"/>
      <c r="CB4168" s="25"/>
      <c r="CC4168" s="25"/>
      <c r="CD4168" s="2" t="s">
        <v>78</v>
      </c>
      <c r="CE4168" s="2" t="s">
        <v>22529</v>
      </c>
      <c r="CF4168" s="25"/>
      <c r="CG4168" s="25"/>
      <c r="CH4168" s="25"/>
      <c r="CI4168" s="25"/>
      <c r="CJ4168" s="25"/>
    </row>
    <row r="4169" spans="1:88" x14ac:dyDescent="0.2">
      <c r="A4169" s="2" t="s">
        <v>15104</v>
      </c>
      <c r="B4169" s="2" t="s">
        <v>27210</v>
      </c>
      <c r="C4169" s="2" t="s">
        <v>10420</v>
      </c>
      <c r="D4169" s="2"/>
      <c r="E4169" s="2" t="s">
        <v>15104</v>
      </c>
      <c r="F4169" s="2" t="s">
        <v>15105</v>
      </c>
      <c r="G4169" s="2" t="s">
        <v>15106</v>
      </c>
      <c r="H4169" s="2"/>
      <c r="I4169" s="2" t="s">
        <v>61</v>
      </c>
      <c r="J4169" s="2" t="s">
        <v>61</v>
      </c>
      <c r="K4169" s="50" t="s">
        <v>61</v>
      </c>
      <c r="L4169" s="43">
        <v>2019</v>
      </c>
      <c r="M4169" s="2" t="s">
        <v>133</v>
      </c>
      <c r="N4169" s="32">
        <v>25.280930000000001</v>
      </c>
      <c r="O4169" s="32">
        <v>55.356659999999998</v>
      </c>
      <c r="P4169" s="2" t="s">
        <v>2767</v>
      </c>
      <c r="Q4169" s="2" t="s">
        <v>65</v>
      </c>
      <c r="R4169" s="43" t="s">
        <v>18854</v>
      </c>
      <c r="S4169" s="41" t="s">
        <v>272</v>
      </c>
      <c r="T4169" s="41" t="s">
        <v>18461</v>
      </c>
      <c r="U4169" s="2"/>
      <c r="V4169" s="2"/>
      <c r="W4169" s="41" t="s">
        <v>17589</v>
      </c>
      <c r="X4169" s="2" t="s">
        <v>1598</v>
      </c>
      <c r="Y4169" s="2" t="s">
        <v>102</v>
      </c>
      <c r="Z4169" s="5" t="s">
        <v>20</v>
      </c>
      <c r="AA4169" s="5" t="s">
        <v>16910</v>
      </c>
      <c r="AB4169" s="5" t="s">
        <v>16316</v>
      </c>
      <c r="AC4169" s="2" t="s">
        <v>5205</v>
      </c>
      <c r="AD4169" s="2">
        <v>1023100</v>
      </c>
      <c r="AE4169" s="5">
        <v>18</v>
      </c>
      <c r="AF4169" s="25"/>
      <c r="AG4169" s="29">
        <v>3</v>
      </c>
      <c r="AH4169" s="2" t="s">
        <v>17974</v>
      </c>
      <c r="AI4169" s="2">
        <v>3</v>
      </c>
      <c r="AJ4169" s="2">
        <v>3</v>
      </c>
      <c r="AK4169" s="2"/>
      <c r="AL4169" s="2"/>
      <c r="AM4169" s="2"/>
      <c r="AN4169" s="2"/>
      <c r="AO4169" s="2"/>
      <c r="AP4169" s="25"/>
      <c r="AQ4169" s="25"/>
      <c r="AR4169" s="2"/>
      <c r="AS4169" s="2"/>
      <c r="AT4169" s="2"/>
      <c r="AU4169" s="25"/>
      <c r="AV4169" s="2"/>
      <c r="AW4169" s="2"/>
      <c r="AX4169" s="25"/>
      <c r="AY4169" s="25"/>
      <c r="AZ4169" s="25"/>
      <c r="BA4169" s="25"/>
      <c r="BB4169" s="25"/>
      <c r="BC4169" s="25"/>
      <c r="BD4169" s="25"/>
      <c r="BE4169" s="25"/>
      <c r="BF4169" s="25"/>
      <c r="BG4169" s="25"/>
      <c r="BH4169" s="25"/>
      <c r="BI4169" s="25"/>
      <c r="BJ4169" s="25"/>
      <c r="BK4169" s="25"/>
      <c r="BL4169" s="25"/>
      <c r="BM4169" s="25"/>
      <c r="BN4169" s="25"/>
      <c r="BO4169" s="25"/>
      <c r="BP4169" s="25"/>
      <c r="BQ4169" s="25"/>
      <c r="BR4169" s="25"/>
      <c r="BS4169" s="25"/>
      <c r="BT4169" s="25"/>
      <c r="BU4169" s="25"/>
      <c r="BV4169" s="25"/>
      <c r="BW4169" s="25"/>
      <c r="BX4169" s="25"/>
      <c r="BY4169" s="25"/>
      <c r="BZ4169" s="25"/>
      <c r="CA4169" s="25"/>
      <c r="CB4169" s="25"/>
      <c r="CC4169" s="25"/>
      <c r="CD4169" s="2" t="s">
        <v>78</v>
      </c>
      <c r="CE4169" s="2" t="s">
        <v>22530</v>
      </c>
      <c r="CF4169" s="25"/>
      <c r="CG4169" s="25"/>
      <c r="CH4169" s="25"/>
      <c r="CI4169" s="25"/>
      <c r="CJ4169" s="25"/>
    </row>
    <row r="4170" spans="1:88" x14ac:dyDescent="0.2">
      <c r="A4170" s="2" t="s">
        <v>15107</v>
      </c>
      <c r="B4170" s="2" t="s">
        <v>27211</v>
      </c>
      <c r="C4170" s="2" t="s">
        <v>10420</v>
      </c>
      <c r="D4170" s="2"/>
      <c r="E4170" s="2" t="s">
        <v>15107</v>
      </c>
      <c r="F4170" s="2" t="s">
        <v>15108</v>
      </c>
      <c r="G4170" s="2"/>
      <c r="H4170" s="2"/>
      <c r="I4170" s="2" t="s">
        <v>61</v>
      </c>
      <c r="J4170" s="2" t="s">
        <v>61</v>
      </c>
      <c r="K4170" s="2"/>
      <c r="L4170" s="43">
        <v>2018</v>
      </c>
      <c r="M4170" s="2" t="s">
        <v>133</v>
      </c>
      <c r="N4170" s="32">
        <v>25.171209999999999</v>
      </c>
      <c r="O4170" s="32">
        <v>55.485509999999998</v>
      </c>
      <c r="P4170" s="2" t="s">
        <v>2767</v>
      </c>
      <c r="Q4170" s="2" t="s">
        <v>9679</v>
      </c>
      <c r="R4170" s="43" t="s">
        <v>18854</v>
      </c>
      <c r="S4170" s="41" t="s">
        <v>15109</v>
      </c>
      <c r="T4170" s="41" t="s">
        <v>18460</v>
      </c>
      <c r="U4170" s="2"/>
      <c r="V4170" s="2"/>
      <c r="W4170" s="41" t="s">
        <v>144</v>
      </c>
      <c r="X4170" s="2" t="s">
        <v>9680</v>
      </c>
      <c r="Y4170" s="2" t="s">
        <v>69</v>
      </c>
      <c r="Z4170" s="5" t="s">
        <v>10423</v>
      </c>
      <c r="AA4170" s="5" t="s">
        <v>10433</v>
      </c>
      <c r="AB4170" s="5" t="s">
        <v>18091</v>
      </c>
      <c r="AC4170" s="2" t="s">
        <v>3591</v>
      </c>
      <c r="AD4170" s="2">
        <v>1043100</v>
      </c>
      <c r="AE4170" s="5">
        <v>22</v>
      </c>
      <c r="AF4170" s="25"/>
      <c r="AG4170" s="29"/>
      <c r="AH4170" s="2" t="s">
        <v>3591</v>
      </c>
      <c r="AI4170" s="2">
        <v>2</v>
      </c>
      <c r="AJ4170" s="2" t="s">
        <v>3591</v>
      </c>
      <c r="AK4170" s="2"/>
      <c r="AL4170" s="2"/>
      <c r="AM4170" s="2"/>
      <c r="AN4170" s="2"/>
      <c r="AO4170" s="2"/>
      <c r="AP4170" s="25"/>
      <c r="AQ4170" s="25"/>
      <c r="AR4170" s="2"/>
      <c r="AS4170" s="2"/>
      <c r="AT4170" s="2"/>
      <c r="AU4170" s="25"/>
      <c r="AV4170" s="2"/>
      <c r="AW4170" s="2"/>
      <c r="AX4170" s="25"/>
      <c r="AY4170" s="25"/>
      <c r="AZ4170" s="25"/>
      <c r="BA4170" s="25"/>
      <c r="BB4170" s="25"/>
      <c r="BC4170" s="25"/>
      <c r="BD4170" s="25"/>
      <c r="BE4170" s="25"/>
      <c r="BF4170" s="25"/>
      <c r="BG4170" s="25"/>
      <c r="BH4170" s="25"/>
      <c r="BI4170" s="25"/>
      <c r="BJ4170" s="25"/>
      <c r="BK4170" s="25"/>
      <c r="BL4170" s="25"/>
      <c r="BM4170" s="25"/>
      <c r="BN4170" s="25"/>
      <c r="BO4170" s="25"/>
      <c r="BP4170" s="25"/>
      <c r="BQ4170" s="25"/>
      <c r="BR4170" s="25"/>
      <c r="BS4170" s="25"/>
      <c r="BT4170" s="25"/>
      <c r="BU4170" s="25"/>
      <c r="BV4170" s="25"/>
      <c r="BW4170" s="25"/>
      <c r="BX4170" s="25"/>
      <c r="BY4170" s="25"/>
      <c r="BZ4170" s="25"/>
      <c r="CA4170" s="25"/>
      <c r="CB4170" s="25"/>
      <c r="CC4170" s="25"/>
      <c r="CD4170" s="2" t="s">
        <v>78</v>
      </c>
      <c r="CE4170" s="2" t="s">
        <v>22531</v>
      </c>
      <c r="CF4170" s="25"/>
      <c r="CG4170" s="25"/>
      <c r="CH4170" s="25"/>
      <c r="CI4170" s="25"/>
      <c r="CJ4170" s="25"/>
    </row>
    <row r="4171" spans="1:88" x14ac:dyDescent="0.2">
      <c r="A4171" s="2" t="s">
        <v>15110</v>
      </c>
      <c r="B4171" s="2" t="s">
        <v>27212</v>
      </c>
      <c r="C4171" s="2" t="s">
        <v>10420</v>
      </c>
      <c r="D4171" s="2"/>
      <c r="E4171" s="2" t="s">
        <v>16286</v>
      </c>
      <c r="F4171" s="2" t="s">
        <v>16287</v>
      </c>
      <c r="G4171" s="2"/>
      <c r="H4171" s="2"/>
      <c r="I4171" s="2" t="s">
        <v>61</v>
      </c>
      <c r="J4171" s="2" t="s">
        <v>61</v>
      </c>
      <c r="K4171" s="2"/>
      <c r="L4171" s="43">
        <v>2018</v>
      </c>
      <c r="M4171" s="2" t="s">
        <v>133</v>
      </c>
      <c r="N4171" s="32">
        <v>24.918150000000001</v>
      </c>
      <c r="O4171" s="32">
        <v>55.006830000000001</v>
      </c>
      <c r="P4171" s="2" t="s">
        <v>2767</v>
      </c>
      <c r="Q4171" s="2" t="s">
        <v>2885</v>
      </c>
      <c r="R4171" s="43" t="s">
        <v>18854</v>
      </c>
      <c r="S4171" s="41" t="s">
        <v>272</v>
      </c>
      <c r="T4171" s="41" t="s">
        <v>18461</v>
      </c>
      <c r="U4171" s="2"/>
      <c r="V4171" s="2"/>
      <c r="W4171" s="41" t="s">
        <v>144</v>
      </c>
      <c r="X4171" s="2" t="s">
        <v>1598</v>
      </c>
      <c r="Y4171" s="2" t="s">
        <v>69</v>
      </c>
      <c r="Z4171" s="5" t="s">
        <v>10423</v>
      </c>
      <c r="AA4171" s="5" t="s">
        <v>10433</v>
      </c>
      <c r="AB4171" s="5" t="s">
        <v>18091</v>
      </c>
      <c r="AC4171" s="2" t="s">
        <v>3591</v>
      </c>
      <c r="AD4171" s="2">
        <v>1051300</v>
      </c>
      <c r="AE4171" s="5">
        <v>7</v>
      </c>
      <c r="AF4171" s="25"/>
      <c r="AG4171" s="29"/>
      <c r="AH4171" s="2" t="s">
        <v>3591</v>
      </c>
      <c r="AI4171" s="2">
        <v>2</v>
      </c>
      <c r="AJ4171" s="2" t="s">
        <v>3591</v>
      </c>
      <c r="AK4171" s="2"/>
      <c r="AL4171" s="2"/>
      <c r="AM4171" s="2"/>
      <c r="AN4171" s="2"/>
      <c r="AO4171" s="2"/>
      <c r="AP4171" s="25"/>
      <c r="AQ4171" s="25"/>
      <c r="AR4171" s="2"/>
      <c r="AS4171" s="2"/>
      <c r="AT4171" s="2"/>
      <c r="AU4171" s="25"/>
      <c r="AV4171" s="2"/>
      <c r="AW4171" s="2"/>
      <c r="AX4171" s="25"/>
      <c r="AY4171" s="25"/>
      <c r="AZ4171" s="25"/>
      <c r="BA4171" s="25"/>
      <c r="BB4171" s="25"/>
      <c r="BC4171" s="25"/>
      <c r="BD4171" s="25"/>
      <c r="BE4171" s="25"/>
      <c r="BF4171" s="25"/>
      <c r="BG4171" s="25"/>
      <c r="BH4171" s="25"/>
      <c r="BI4171" s="25"/>
      <c r="BJ4171" s="25"/>
      <c r="BK4171" s="25"/>
      <c r="BL4171" s="25"/>
      <c r="BM4171" s="25"/>
      <c r="BN4171" s="25"/>
      <c r="BO4171" s="25"/>
      <c r="BP4171" s="25"/>
      <c r="BQ4171" s="25"/>
      <c r="BR4171" s="25"/>
      <c r="BS4171" s="25"/>
      <c r="BT4171" s="25"/>
      <c r="BU4171" s="25"/>
      <c r="BV4171" s="25"/>
      <c r="BW4171" s="25"/>
      <c r="BX4171" s="25"/>
      <c r="BY4171" s="25"/>
      <c r="BZ4171" s="25"/>
      <c r="CA4171" s="25"/>
      <c r="CB4171" s="25"/>
      <c r="CC4171" s="25"/>
      <c r="CD4171" s="2" t="s">
        <v>71</v>
      </c>
      <c r="CE4171" s="2">
        <v>0</v>
      </c>
      <c r="CF4171" s="25"/>
      <c r="CG4171" s="25"/>
      <c r="CH4171" s="25"/>
      <c r="CI4171" s="25"/>
      <c r="CJ4171" s="25"/>
    </row>
    <row r="4172" spans="1:88" x14ac:dyDescent="0.2">
      <c r="A4172" s="2" t="s">
        <v>15111</v>
      </c>
      <c r="B4172" s="2" t="s">
        <v>27213</v>
      </c>
      <c r="C4172" s="2" t="s">
        <v>10420</v>
      </c>
      <c r="D4172" s="2"/>
      <c r="E4172" s="2" t="s">
        <v>15111</v>
      </c>
      <c r="F4172" s="2" t="s">
        <v>15112</v>
      </c>
      <c r="G4172" s="2"/>
      <c r="H4172" s="2"/>
      <c r="I4172" s="2" t="s">
        <v>61</v>
      </c>
      <c r="J4172" s="2" t="s">
        <v>61</v>
      </c>
      <c r="K4172" s="2"/>
      <c r="L4172" s="43">
        <v>2018</v>
      </c>
      <c r="M4172" s="2" t="s">
        <v>133</v>
      </c>
      <c r="N4172" s="32">
        <v>24.918949999999999</v>
      </c>
      <c r="O4172" s="32">
        <v>55.007429999999999</v>
      </c>
      <c r="P4172" s="2" t="s">
        <v>2767</v>
      </c>
      <c r="Q4172" s="2" t="s">
        <v>2885</v>
      </c>
      <c r="R4172" s="43" t="s">
        <v>18854</v>
      </c>
      <c r="S4172" s="41" t="s">
        <v>272</v>
      </c>
      <c r="T4172" s="41" t="s">
        <v>18461</v>
      </c>
      <c r="U4172" s="2"/>
      <c r="V4172" s="2"/>
      <c r="W4172" s="41" t="s">
        <v>144</v>
      </c>
      <c r="X4172" s="2" t="s">
        <v>1598</v>
      </c>
      <c r="Y4172" s="2" t="s">
        <v>69</v>
      </c>
      <c r="Z4172" s="5" t="s">
        <v>10423</v>
      </c>
      <c r="AA4172" s="5" t="s">
        <v>10433</v>
      </c>
      <c r="AB4172" s="5" t="s">
        <v>18091</v>
      </c>
      <c r="AC4172" s="2" t="s">
        <v>3591</v>
      </c>
      <c r="AD4172" s="2">
        <v>1051300</v>
      </c>
      <c r="AE4172" s="5">
        <v>8</v>
      </c>
      <c r="AF4172" s="25"/>
      <c r="AG4172" s="29"/>
      <c r="AH4172" s="2" t="s">
        <v>3591</v>
      </c>
      <c r="AI4172" s="2">
        <v>1</v>
      </c>
      <c r="AJ4172" s="2" t="s">
        <v>3591</v>
      </c>
      <c r="AK4172" s="2"/>
      <c r="AL4172" s="2"/>
      <c r="AM4172" s="2"/>
      <c r="AN4172" s="2"/>
      <c r="AO4172" s="2"/>
      <c r="AP4172" s="25"/>
      <c r="AQ4172" s="25"/>
      <c r="AR4172" s="2"/>
      <c r="AS4172" s="2"/>
      <c r="AT4172" s="2"/>
      <c r="AU4172" s="25"/>
      <c r="AV4172" s="2"/>
      <c r="AW4172" s="2"/>
      <c r="AX4172" s="25"/>
      <c r="AY4172" s="25"/>
      <c r="AZ4172" s="25"/>
      <c r="BA4172" s="25"/>
      <c r="BB4172" s="25"/>
      <c r="BC4172" s="25"/>
      <c r="BD4172" s="25"/>
      <c r="BE4172" s="25"/>
      <c r="BF4172" s="25"/>
      <c r="BG4172" s="25"/>
      <c r="BH4172" s="25"/>
      <c r="BI4172" s="25"/>
      <c r="BJ4172" s="25"/>
      <c r="BK4172" s="25"/>
      <c r="BL4172" s="25"/>
      <c r="BM4172" s="25"/>
      <c r="BN4172" s="25"/>
      <c r="BO4172" s="25"/>
      <c r="BP4172" s="25"/>
      <c r="BQ4172" s="25"/>
      <c r="BR4172" s="25"/>
      <c r="BS4172" s="25"/>
      <c r="BT4172" s="25"/>
      <c r="BU4172" s="25"/>
      <c r="BV4172" s="25"/>
      <c r="BW4172" s="25"/>
      <c r="BX4172" s="25"/>
      <c r="BY4172" s="25"/>
      <c r="BZ4172" s="25"/>
      <c r="CA4172" s="25"/>
      <c r="CB4172" s="25"/>
      <c r="CC4172" s="25"/>
      <c r="CD4172" s="2" t="s">
        <v>71</v>
      </c>
      <c r="CE4172" s="2">
        <v>0</v>
      </c>
      <c r="CF4172" s="25"/>
      <c r="CG4172" s="25"/>
      <c r="CH4172" s="25"/>
      <c r="CI4172" s="25"/>
      <c r="CJ4172" s="25"/>
    </row>
    <row r="4173" spans="1:88" x14ac:dyDescent="0.2">
      <c r="A4173" s="2" t="s">
        <v>15113</v>
      </c>
      <c r="B4173" s="2" t="s">
        <v>27214</v>
      </c>
      <c r="C4173" s="2" t="s">
        <v>10420</v>
      </c>
      <c r="D4173" s="2"/>
      <c r="E4173" s="2" t="s">
        <v>15113</v>
      </c>
      <c r="F4173" s="2" t="s">
        <v>15114</v>
      </c>
      <c r="G4173" s="2"/>
      <c r="H4173" s="2"/>
      <c r="I4173" s="2" t="s">
        <v>61</v>
      </c>
      <c r="J4173" s="2" t="s">
        <v>61</v>
      </c>
      <c r="K4173" s="2"/>
      <c r="L4173" s="43" t="s">
        <v>19062</v>
      </c>
      <c r="M4173" s="2" t="s">
        <v>133</v>
      </c>
      <c r="N4173" s="32">
        <v>24.920680000000001</v>
      </c>
      <c r="O4173" s="32">
        <v>55.009010000000004</v>
      </c>
      <c r="P4173" s="2" t="s">
        <v>2767</v>
      </c>
      <c r="Q4173" s="2" t="s">
        <v>2885</v>
      </c>
      <c r="R4173" s="43" t="s">
        <v>18854</v>
      </c>
      <c r="S4173" s="41" t="s">
        <v>272</v>
      </c>
      <c r="T4173" s="41" t="s">
        <v>18461</v>
      </c>
      <c r="U4173" s="2"/>
      <c r="V4173" s="2"/>
      <c r="W4173" s="41" t="s">
        <v>144</v>
      </c>
      <c r="X4173" s="2" t="s">
        <v>15091</v>
      </c>
      <c r="Y4173" s="2" t="s">
        <v>69</v>
      </c>
      <c r="Z4173" s="5" t="s">
        <v>10423</v>
      </c>
      <c r="AA4173" s="5" t="s">
        <v>10433</v>
      </c>
      <c r="AB4173" s="5" t="s">
        <v>18091</v>
      </c>
      <c r="AC4173" s="2" t="s">
        <v>3591</v>
      </c>
      <c r="AD4173" s="2">
        <v>1051300</v>
      </c>
      <c r="AE4173" s="5">
        <v>8</v>
      </c>
      <c r="AF4173" s="25"/>
      <c r="AG4173" s="29"/>
      <c r="AH4173" s="2" t="s">
        <v>3591</v>
      </c>
      <c r="AI4173" s="2">
        <v>1</v>
      </c>
      <c r="AJ4173" s="2" t="s">
        <v>3591</v>
      </c>
      <c r="AK4173" s="2"/>
      <c r="AL4173" s="2"/>
      <c r="AM4173" s="2"/>
      <c r="AN4173" s="2"/>
      <c r="AO4173" s="2"/>
      <c r="AP4173" s="25"/>
      <c r="AQ4173" s="25"/>
      <c r="AR4173" s="2"/>
      <c r="AS4173" s="2"/>
      <c r="AT4173" s="2"/>
      <c r="AU4173" s="25"/>
      <c r="AV4173" s="2"/>
      <c r="AW4173" s="2"/>
      <c r="AX4173" s="25"/>
      <c r="AY4173" s="25"/>
      <c r="AZ4173" s="25"/>
      <c r="BA4173" s="25"/>
      <c r="BB4173" s="25"/>
      <c r="BC4173" s="25"/>
      <c r="BD4173" s="25"/>
      <c r="BE4173" s="25"/>
      <c r="BF4173" s="25"/>
      <c r="BG4173" s="25"/>
      <c r="BH4173" s="25"/>
      <c r="BI4173" s="25"/>
      <c r="BJ4173" s="25"/>
      <c r="BK4173" s="25"/>
      <c r="BL4173" s="25"/>
      <c r="BM4173" s="25"/>
      <c r="BN4173" s="25"/>
      <c r="BO4173" s="25"/>
      <c r="BP4173" s="25"/>
      <c r="BQ4173" s="25"/>
      <c r="BR4173" s="25"/>
      <c r="BS4173" s="25"/>
      <c r="BT4173" s="25"/>
      <c r="BU4173" s="25"/>
      <c r="BV4173" s="25"/>
      <c r="BW4173" s="25"/>
      <c r="BX4173" s="25"/>
      <c r="BY4173" s="25"/>
      <c r="BZ4173" s="25"/>
      <c r="CA4173" s="25"/>
      <c r="CB4173" s="25"/>
      <c r="CC4173" s="25"/>
      <c r="CD4173" s="2" t="s">
        <v>71</v>
      </c>
      <c r="CE4173" s="2">
        <v>0</v>
      </c>
      <c r="CF4173" s="25"/>
      <c r="CG4173" s="25"/>
      <c r="CH4173" s="25"/>
      <c r="CI4173" s="25"/>
      <c r="CJ4173" s="25"/>
    </row>
    <row r="4174" spans="1:88" x14ac:dyDescent="0.2">
      <c r="A4174" s="2" t="s">
        <v>15115</v>
      </c>
      <c r="B4174" s="2" t="s">
        <v>27215</v>
      </c>
      <c r="C4174" s="2" t="s">
        <v>10420</v>
      </c>
      <c r="D4174" s="2"/>
      <c r="E4174" s="2" t="s">
        <v>15115</v>
      </c>
      <c r="F4174" s="2" t="s">
        <v>15116</v>
      </c>
      <c r="G4174" s="2"/>
      <c r="H4174" s="2"/>
      <c r="I4174" s="2" t="s">
        <v>61</v>
      </c>
      <c r="J4174" s="2" t="s">
        <v>61</v>
      </c>
      <c r="K4174" s="2"/>
      <c r="L4174" s="43" t="s">
        <v>19062</v>
      </c>
      <c r="M4174" s="2" t="s">
        <v>133</v>
      </c>
      <c r="N4174" s="32">
        <v>24.92191</v>
      </c>
      <c r="O4174" s="32">
        <v>55.010150000000003</v>
      </c>
      <c r="P4174" s="2" t="s">
        <v>2767</v>
      </c>
      <c r="Q4174" s="2" t="s">
        <v>2885</v>
      </c>
      <c r="R4174" s="43" t="s">
        <v>18854</v>
      </c>
      <c r="S4174" s="41" t="s">
        <v>272</v>
      </c>
      <c r="T4174" s="41" t="s">
        <v>18461</v>
      </c>
      <c r="U4174" s="2"/>
      <c r="V4174" s="2"/>
      <c r="W4174" s="41" t="s">
        <v>144</v>
      </c>
      <c r="X4174" s="2" t="s">
        <v>15091</v>
      </c>
      <c r="Y4174" s="2" t="s">
        <v>69</v>
      </c>
      <c r="Z4174" s="5" t="s">
        <v>10423</v>
      </c>
      <c r="AA4174" s="5" t="s">
        <v>10433</v>
      </c>
      <c r="AB4174" s="5" t="s">
        <v>18091</v>
      </c>
      <c r="AC4174" s="2" t="s">
        <v>3591</v>
      </c>
      <c r="AD4174" s="2">
        <v>1051300</v>
      </c>
      <c r="AE4174" s="5">
        <v>6</v>
      </c>
      <c r="AF4174" s="25"/>
      <c r="AG4174" s="29"/>
      <c r="AH4174" s="2" t="s">
        <v>3591</v>
      </c>
      <c r="AI4174" s="2">
        <v>1</v>
      </c>
      <c r="AJ4174" s="2" t="s">
        <v>3591</v>
      </c>
      <c r="AK4174" s="2"/>
      <c r="AL4174" s="2"/>
      <c r="AM4174" s="2"/>
      <c r="AN4174" s="2"/>
      <c r="AO4174" s="2"/>
      <c r="AP4174" s="25"/>
      <c r="AQ4174" s="25"/>
      <c r="AR4174" s="2"/>
      <c r="AS4174" s="2"/>
      <c r="AT4174" s="2"/>
      <c r="AU4174" s="25"/>
      <c r="AV4174" s="2"/>
      <c r="AW4174" s="2"/>
      <c r="AX4174" s="25"/>
      <c r="AY4174" s="25"/>
      <c r="AZ4174" s="25"/>
      <c r="BA4174" s="25"/>
      <c r="BB4174" s="25"/>
      <c r="BC4174" s="25"/>
      <c r="BD4174" s="25"/>
      <c r="BE4174" s="25"/>
      <c r="BF4174" s="25"/>
      <c r="BG4174" s="25"/>
      <c r="BH4174" s="25"/>
      <c r="BI4174" s="25"/>
      <c r="BJ4174" s="25"/>
      <c r="BK4174" s="25"/>
      <c r="BL4174" s="25"/>
      <c r="BM4174" s="25"/>
      <c r="BN4174" s="25"/>
      <c r="BO4174" s="25"/>
      <c r="BP4174" s="25"/>
      <c r="BQ4174" s="25"/>
      <c r="BR4174" s="25"/>
      <c r="BS4174" s="25"/>
      <c r="BT4174" s="25"/>
      <c r="BU4174" s="25"/>
      <c r="BV4174" s="25"/>
      <c r="BW4174" s="25"/>
      <c r="BX4174" s="25"/>
      <c r="BY4174" s="25"/>
      <c r="BZ4174" s="25"/>
      <c r="CA4174" s="25"/>
      <c r="CB4174" s="25"/>
      <c r="CC4174" s="25"/>
      <c r="CD4174" s="2" t="s">
        <v>71</v>
      </c>
      <c r="CE4174" s="2">
        <v>0</v>
      </c>
      <c r="CF4174" s="25"/>
      <c r="CG4174" s="25"/>
      <c r="CH4174" s="25"/>
      <c r="CI4174" s="25"/>
      <c r="CJ4174" s="25"/>
    </row>
    <row r="4175" spans="1:88" x14ac:dyDescent="0.2">
      <c r="A4175" s="2" t="s">
        <v>15122</v>
      </c>
      <c r="B4175" s="2" t="s">
        <v>27216</v>
      </c>
      <c r="C4175" s="2" t="s">
        <v>10420</v>
      </c>
      <c r="D4175" s="2"/>
      <c r="E4175" s="2" t="s">
        <v>15122</v>
      </c>
      <c r="F4175" s="2" t="s">
        <v>15123</v>
      </c>
      <c r="G4175" s="2"/>
      <c r="H4175" s="2"/>
      <c r="I4175" s="2" t="s">
        <v>61</v>
      </c>
      <c r="J4175" s="2" t="s">
        <v>61</v>
      </c>
      <c r="K4175" s="2"/>
      <c r="L4175" s="43">
        <v>2017</v>
      </c>
      <c r="M4175" s="2" t="s">
        <v>133</v>
      </c>
      <c r="N4175" s="32">
        <v>25.20636</v>
      </c>
      <c r="O4175" s="32">
        <v>55.270960000000002</v>
      </c>
      <c r="P4175" s="2" t="s">
        <v>2767</v>
      </c>
      <c r="Q4175" s="2" t="s">
        <v>9679</v>
      </c>
      <c r="R4175" s="43" t="s">
        <v>18854</v>
      </c>
      <c r="S4175" s="41" t="s">
        <v>9679</v>
      </c>
      <c r="T4175" s="41" t="s">
        <v>18464</v>
      </c>
      <c r="U4175" s="2"/>
      <c r="V4175" s="2"/>
      <c r="W4175" s="41" t="s">
        <v>144</v>
      </c>
      <c r="X4175" s="2" t="s">
        <v>9680</v>
      </c>
      <c r="Y4175" s="2" t="s">
        <v>69</v>
      </c>
      <c r="Z4175" s="5" t="s">
        <v>10423</v>
      </c>
      <c r="AA4175" s="5" t="s">
        <v>10433</v>
      </c>
      <c r="AB4175" s="5" t="s">
        <v>18091</v>
      </c>
      <c r="AC4175" s="2" t="s">
        <v>3591</v>
      </c>
      <c r="AD4175" s="2">
        <v>1033500</v>
      </c>
      <c r="AE4175" s="5">
        <v>12</v>
      </c>
      <c r="AF4175" s="25"/>
      <c r="AG4175" s="29"/>
      <c r="AH4175" s="2" t="s">
        <v>3591</v>
      </c>
      <c r="AI4175" s="2">
        <v>2</v>
      </c>
      <c r="AJ4175" s="2" t="s">
        <v>3591</v>
      </c>
      <c r="AK4175" s="2"/>
      <c r="AL4175" s="2"/>
      <c r="AM4175" s="2"/>
      <c r="AN4175" s="2"/>
      <c r="AO4175" s="2"/>
      <c r="AP4175" s="25"/>
      <c r="AQ4175" s="25"/>
      <c r="AR4175" s="2"/>
      <c r="AS4175" s="2"/>
      <c r="AT4175" s="2"/>
      <c r="AU4175" s="25"/>
      <c r="AV4175" s="2"/>
      <c r="AW4175" s="2"/>
      <c r="AX4175" s="25"/>
      <c r="AY4175" s="25"/>
      <c r="AZ4175" s="25"/>
      <c r="BA4175" s="25"/>
      <c r="BB4175" s="25"/>
      <c r="BC4175" s="25"/>
      <c r="BD4175" s="25"/>
      <c r="BE4175" s="25"/>
      <c r="BF4175" s="25"/>
      <c r="BG4175" s="25"/>
      <c r="BH4175" s="25"/>
      <c r="BI4175" s="25"/>
      <c r="BJ4175" s="25"/>
      <c r="BK4175" s="25"/>
      <c r="BL4175" s="25"/>
      <c r="BM4175" s="25"/>
      <c r="BN4175" s="25"/>
      <c r="BO4175" s="25"/>
      <c r="BP4175" s="25"/>
      <c r="BQ4175" s="25"/>
      <c r="BR4175" s="25"/>
      <c r="BS4175" s="25"/>
      <c r="BT4175" s="25"/>
      <c r="BU4175" s="25"/>
      <c r="BV4175" s="25"/>
      <c r="BW4175" s="25"/>
      <c r="BX4175" s="25"/>
      <c r="BY4175" s="25"/>
      <c r="BZ4175" s="25"/>
      <c r="CA4175" s="25"/>
      <c r="CB4175" s="25"/>
      <c r="CC4175" s="25"/>
      <c r="CD4175" s="2" t="s">
        <v>78</v>
      </c>
      <c r="CE4175" s="2" t="s">
        <v>22532</v>
      </c>
      <c r="CF4175" s="25"/>
      <c r="CG4175" s="25"/>
      <c r="CH4175" s="25"/>
      <c r="CI4175" s="25"/>
      <c r="CJ4175" s="25"/>
    </row>
    <row r="4176" spans="1:88" x14ac:dyDescent="0.2">
      <c r="A4176" s="2" t="s">
        <v>15124</v>
      </c>
      <c r="B4176" s="2" t="s">
        <v>27217</v>
      </c>
      <c r="C4176" s="2" t="s">
        <v>10420</v>
      </c>
      <c r="D4176" s="2"/>
      <c r="E4176" s="2" t="s">
        <v>15124</v>
      </c>
      <c r="F4176" s="2" t="s">
        <v>15125</v>
      </c>
      <c r="G4176" s="2"/>
      <c r="H4176" s="2"/>
      <c r="I4176" s="2" t="s">
        <v>61</v>
      </c>
      <c r="J4176" s="2" t="s">
        <v>61</v>
      </c>
      <c r="K4176" s="2"/>
      <c r="L4176" s="43">
        <v>2017</v>
      </c>
      <c r="M4176" s="2" t="s">
        <v>133</v>
      </c>
      <c r="N4176" s="32">
        <v>25.088360000000002</v>
      </c>
      <c r="O4176" s="32">
        <v>55.155639999999998</v>
      </c>
      <c r="P4176" s="2" t="s">
        <v>2767</v>
      </c>
      <c r="Q4176" s="2" t="s">
        <v>9679</v>
      </c>
      <c r="R4176" s="43" t="s">
        <v>18854</v>
      </c>
      <c r="S4176" s="41" t="s">
        <v>9679</v>
      </c>
      <c r="T4176" s="41" t="s">
        <v>18464</v>
      </c>
      <c r="U4176" s="2"/>
      <c r="V4176" s="2"/>
      <c r="W4176" s="41" t="s">
        <v>144</v>
      </c>
      <c r="X4176" s="2" t="s">
        <v>9680</v>
      </c>
      <c r="Y4176" s="2" t="s">
        <v>69</v>
      </c>
      <c r="Z4176" s="5" t="s">
        <v>10423</v>
      </c>
      <c r="AA4176" s="5" t="s">
        <v>10433</v>
      </c>
      <c r="AB4176" s="5" t="s">
        <v>18091</v>
      </c>
      <c r="AC4176" s="2" t="s">
        <v>3591</v>
      </c>
      <c r="AD4176" s="2">
        <v>1038200</v>
      </c>
      <c r="AE4176" s="5">
        <v>10</v>
      </c>
      <c r="AF4176" s="25"/>
      <c r="AG4176" s="29"/>
      <c r="AH4176" s="2" t="s">
        <v>3591</v>
      </c>
      <c r="AI4176" s="2">
        <v>2</v>
      </c>
      <c r="AJ4176" s="2" t="s">
        <v>3591</v>
      </c>
      <c r="AK4176" s="2"/>
      <c r="AL4176" s="2"/>
      <c r="AM4176" s="2"/>
      <c r="AN4176" s="2"/>
      <c r="AO4176" s="2"/>
      <c r="AP4176" s="25"/>
      <c r="AQ4176" s="25"/>
      <c r="AR4176" s="2"/>
      <c r="AS4176" s="2"/>
      <c r="AT4176" s="2"/>
      <c r="AU4176" s="25"/>
      <c r="AV4176" s="2"/>
      <c r="AW4176" s="2"/>
      <c r="AX4176" s="25"/>
      <c r="AY4176" s="25"/>
      <c r="AZ4176" s="25"/>
      <c r="BA4176" s="25"/>
      <c r="BB4176" s="25"/>
      <c r="BC4176" s="25"/>
      <c r="BD4176" s="25"/>
      <c r="BE4176" s="25"/>
      <c r="BF4176" s="25"/>
      <c r="BG4176" s="25"/>
      <c r="BH4176" s="25"/>
      <c r="BI4176" s="25"/>
      <c r="BJ4176" s="25"/>
      <c r="BK4176" s="25"/>
      <c r="BL4176" s="25"/>
      <c r="BM4176" s="25"/>
      <c r="BN4176" s="25"/>
      <c r="BO4176" s="25"/>
      <c r="BP4176" s="25"/>
      <c r="BQ4176" s="25"/>
      <c r="BR4176" s="25"/>
      <c r="BS4176" s="25"/>
      <c r="BT4176" s="25"/>
      <c r="BU4176" s="25"/>
      <c r="BV4176" s="25"/>
      <c r="BW4176" s="25"/>
      <c r="BX4176" s="25"/>
      <c r="BY4176" s="25"/>
      <c r="BZ4176" s="25"/>
      <c r="CA4176" s="25"/>
      <c r="CB4176" s="25"/>
      <c r="CC4176" s="25"/>
      <c r="CD4176" s="2" t="s">
        <v>71</v>
      </c>
      <c r="CE4176" s="2">
        <v>0</v>
      </c>
      <c r="CF4176" s="25"/>
      <c r="CG4176" s="25"/>
      <c r="CH4176" s="25"/>
      <c r="CI4176" s="25"/>
      <c r="CJ4176" s="25"/>
    </row>
    <row r="4177" spans="1:88" x14ac:dyDescent="0.2">
      <c r="A4177" s="2" t="s">
        <v>15126</v>
      </c>
      <c r="B4177" s="2" t="s">
        <v>27218</v>
      </c>
      <c r="C4177" s="2" t="s">
        <v>10420</v>
      </c>
      <c r="D4177" s="2"/>
      <c r="E4177" s="2" t="s">
        <v>15126</v>
      </c>
      <c r="F4177" s="2" t="s">
        <v>15127</v>
      </c>
      <c r="G4177" s="2"/>
      <c r="H4177" s="2"/>
      <c r="I4177" s="2" t="s">
        <v>61</v>
      </c>
      <c r="J4177" s="2" t="s">
        <v>61</v>
      </c>
      <c r="K4177" s="2"/>
      <c r="L4177" s="43">
        <v>2017</v>
      </c>
      <c r="M4177" s="2" t="s">
        <v>133</v>
      </c>
      <c r="N4177" s="32">
        <v>25.155149999999999</v>
      </c>
      <c r="O4177" s="32">
        <v>55.226799999999997</v>
      </c>
      <c r="P4177" s="2" t="s">
        <v>2767</v>
      </c>
      <c r="Q4177" s="2" t="s">
        <v>9679</v>
      </c>
      <c r="R4177" s="43" t="s">
        <v>18854</v>
      </c>
      <c r="S4177" s="41" t="s">
        <v>9679</v>
      </c>
      <c r="T4177" s="41" t="s">
        <v>18464</v>
      </c>
      <c r="U4177" s="2"/>
      <c r="V4177" s="2"/>
      <c r="W4177" s="41" t="s">
        <v>144</v>
      </c>
      <c r="X4177" s="2" t="s">
        <v>9680</v>
      </c>
      <c r="Y4177" s="2" t="s">
        <v>69</v>
      </c>
      <c r="Z4177" s="5" t="s">
        <v>10423</v>
      </c>
      <c r="AA4177" s="5" t="s">
        <v>10433</v>
      </c>
      <c r="AB4177" s="5" t="s">
        <v>18091</v>
      </c>
      <c r="AC4177" s="2" t="s">
        <v>3591</v>
      </c>
      <c r="AD4177" s="2">
        <v>1035700</v>
      </c>
      <c r="AE4177" s="5">
        <v>10</v>
      </c>
      <c r="AF4177" s="25"/>
      <c r="AG4177" s="29"/>
      <c r="AH4177" s="2" t="s">
        <v>3591</v>
      </c>
      <c r="AI4177" s="2">
        <v>2</v>
      </c>
      <c r="AJ4177" s="2" t="s">
        <v>3591</v>
      </c>
      <c r="AK4177" s="2"/>
      <c r="AL4177" s="2"/>
      <c r="AM4177" s="2"/>
      <c r="AN4177" s="2"/>
      <c r="AO4177" s="2"/>
      <c r="AP4177" s="25"/>
      <c r="AQ4177" s="25"/>
      <c r="AR4177" s="2"/>
      <c r="AS4177" s="2"/>
      <c r="AT4177" s="2"/>
      <c r="AU4177" s="25"/>
      <c r="AV4177" s="2"/>
      <c r="AW4177" s="2"/>
      <c r="AX4177" s="25"/>
      <c r="AY4177" s="25"/>
      <c r="AZ4177" s="25"/>
      <c r="BA4177" s="25"/>
      <c r="BB4177" s="25"/>
      <c r="BC4177" s="25"/>
      <c r="BD4177" s="25"/>
      <c r="BE4177" s="25"/>
      <c r="BF4177" s="25"/>
      <c r="BG4177" s="25"/>
      <c r="BH4177" s="25"/>
      <c r="BI4177" s="25"/>
      <c r="BJ4177" s="25"/>
      <c r="BK4177" s="25"/>
      <c r="BL4177" s="25"/>
      <c r="BM4177" s="25"/>
      <c r="BN4177" s="25"/>
      <c r="BO4177" s="25"/>
      <c r="BP4177" s="25"/>
      <c r="BQ4177" s="25"/>
      <c r="BR4177" s="25"/>
      <c r="BS4177" s="25"/>
      <c r="BT4177" s="25"/>
      <c r="BU4177" s="25"/>
      <c r="BV4177" s="25"/>
      <c r="BW4177" s="25"/>
      <c r="BX4177" s="25"/>
      <c r="BY4177" s="25"/>
      <c r="BZ4177" s="25"/>
      <c r="CA4177" s="25"/>
      <c r="CB4177" s="25"/>
      <c r="CC4177" s="25"/>
      <c r="CD4177" s="2" t="s">
        <v>78</v>
      </c>
      <c r="CE4177" s="2" t="s">
        <v>3784</v>
      </c>
      <c r="CF4177" s="25"/>
      <c r="CG4177" s="25"/>
      <c r="CH4177" s="25"/>
      <c r="CI4177" s="25"/>
      <c r="CJ4177" s="25"/>
    </row>
    <row r="4178" spans="1:88" x14ac:dyDescent="0.2">
      <c r="A4178" s="2" t="s">
        <v>15128</v>
      </c>
      <c r="B4178" s="2" t="s">
        <v>27219</v>
      </c>
      <c r="C4178" s="2" t="s">
        <v>10420</v>
      </c>
      <c r="D4178" s="2"/>
      <c r="E4178" s="2" t="s">
        <v>15128</v>
      </c>
      <c r="F4178" s="2" t="s">
        <v>15129</v>
      </c>
      <c r="G4178" s="2"/>
      <c r="H4178" s="2"/>
      <c r="I4178" s="2" t="s">
        <v>61</v>
      </c>
      <c r="J4178" s="2" t="s">
        <v>61</v>
      </c>
      <c r="K4178" s="2"/>
      <c r="L4178" s="43">
        <v>2017</v>
      </c>
      <c r="M4178" s="2" t="s">
        <v>133</v>
      </c>
      <c r="N4178" s="32">
        <v>25.237020000000001</v>
      </c>
      <c r="O4178" s="32">
        <v>55.339570000000002</v>
      </c>
      <c r="P4178" s="2" t="s">
        <v>2767</v>
      </c>
      <c r="Q4178" s="2" t="s">
        <v>9679</v>
      </c>
      <c r="R4178" s="43" t="s">
        <v>18854</v>
      </c>
      <c r="S4178" s="41" t="s">
        <v>9679</v>
      </c>
      <c r="T4178" s="41" t="s">
        <v>18464</v>
      </c>
      <c r="U4178" s="2"/>
      <c r="V4178" s="2"/>
      <c r="W4178" s="41" t="s">
        <v>144</v>
      </c>
      <c r="X4178" s="2" t="s">
        <v>9680</v>
      </c>
      <c r="Y4178" s="2" t="s">
        <v>69</v>
      </c>
      <c r="Z4178" s="5" t="s">
        <v>10423</v>
      </c>
      <c r="AA4178" s="5" t="s">
        <v>10433</v>
      </c>
      <c r="AB4178" s="5" t="s">
        <v>18091</v>
      </c>
      <c r="AC4178" s="2" t="s">
        <v>3591</v>
      </c>
      <c r="AD4178" s="2">
        <v>1012900</v>
      </c>
      <c r="AE4178" s="5">
        <v>12</v>
      </c>
      <c r="AF4178" s="25"/>
      <c r="AG4178" s="29"/>
      <c r="AH4178" s="2" t="s">
        <v>3591</v>
      </c>
      <c r="AI4178" s="2">
        <v>2</v>
      </c>
      <c r="AJ4178" s="2" t="s">
        <v>3591</v>
      </c>
      <c r="AK4178" s="2"/>
      <c r="AL4178" s="2"/>
      <c r="AM4178" s="2"/>
      <c r="AN4178" s="2"/>
      <c r="AO4178" s="2"/>
      <c r="AP4178" s="25"/>
      <c r="AQ4178" s="25"/>
      <c r="AR4178" s="2"/>
      <c r="AS4178" s="2"/>
      <c r="AT4178" s="2"/>
      <c r="AU4178" s="25"/>
      <c r="AV4178" s="2"/>
      <c r="AW4178" s="2"/>
      <c r="AX4178" s="25"/>
      <c r="AY4178" s="25"/>
      <c r="AZ4178" s="25"/>
      <c r="BA4178" s="25"/>
      <c r="BB4178" s="25"/>
      <c r="BC4178" s="25"/>
      <c r="BD4178" s="25"/>
      <c r="BE4178" s="25"/>
      <c r="BF4178" s="25"/>
      <c r="BG4178" s="25"/>
      <c r="BH4178" s="25"/>
      <c r="BI4178" s="25"/>
      <c r="BJ4178" s="25"/>
      <c r="BK4178" s="25"/>
      <c r="BL4178" s="25"/>
      <c r="BM4178" s="25"/>
      <c r="BN4178" s="25"/>
      <c r="BO4178" s="25"/>
      <c r="BP4178" s="25"/>
      <c r="BQ4178" s="25"/>
      <c r="BR4178" s="25"/>
      <c r="BS4178" s="25"/>
      <c r="BT4178" s="25"/>
      <c r="BU4178" s="25"/>
      <c r="BV4178" s="25"/>
      <c r="BW4178" s="25"/>
      <c r="BX4178" s="25"/>
      <c r="BY4178" s="25"/>
      <c r="BZ4178" s="25"/>
      <c r="CA4178" s="25"/>
      <c r="CB4178" s="25"/>
      <c r="CC4178" s="25"/>
      <c r="CD4178" s="2" t="s">
        <v>71</v>
      </c>
      <c r="CE4178" s="2">
        <v>0</v>
      </c>
      <c r="CF4178" s="25"/>
      <c r="CG4178" s="25"/>
      <c r="CH4178" s="25"/>
      <c r="CI4178" s="25"/>
      <c r="CJ4178" s="25"/>
    </row>
    <row r="4179" spans="1:88" x14ac:dyDescent="0.2">
      <c r="A4179" s="2" t="s">
        <v>15130</v>
      </c>
      <c r="B4179" s="2" t="s">
        <v>27220</v>
      </c>
      <c r="C4179" s="2" t="s">
        <v>10420</v>
      </c>
      <c r="D4179" s="2"/>
      <c r="E4179" s="2" t="s">
        <v>15130</v>
      </c>
      <c r="F4179" s="2" t="s">
        <v>15131</v>
      </c>
      <c r="G4179" s="2"/>
      <c r="H4179" s="2"/>
      <c r="I4179" s="2" t="s">
        <v>61</v>
      </c>
      <c r="J4179" s="2" t="s">
        <v>61</v>
      </c>
      <c r="K4179" s="2"/>
      <c r="L4179" s="43">
        <v>2017</v>
      </c>
      <c r="M4179" s="2" t="s">
        <v>133</v>
      </c>
      <c r="N4179" s="32">
        <v>25.247890000000002</v>
      </c>
      <c r="O4179" s="32">
        <v>55.336449999999999</v>
      </c>
      <c r="P4179" s="2" t="s">
        <v>2767</v>
      </c>
      <c r="Q4179" s="2" t="s">
        <v>9679</v>
      </c>
      <c r="R4179" s="43" t="s">
        <v>18854</v>
      </c>
      <c r="S4179" s="41" t="s">
        <v>9679</v>
      </c>
      <c r="T4179" s="41" t="s">
        <v>18464</v>
      </c>
      <c r="U4179" s="2"/>
      <c r="V4179" s="2"/>
      <c r="W4179" s="41" t="s">
        <v>144</v>
      </c>
      <c r="X4179" s="2" t="s">
        <v>9680</v>
      </c>
      <c r="Y4179" s="2" t="s">
        <v>69</v>
      </c>
      <c r="Z4179" s="5" t="s">
        <v>10423</v>
      </c>
      <c r="AA4179" s="5" t="s">
        <v>10433</v>
      </c>
      <c r="AB4179" s="5" t="s">
        <v>18091</v>
      </c>
      <c r="AC4179" s="2" t="s">
        <v>3591</v>
      </c>
      <c r="AD4179" s="2">
        <v>1012900</v>
      </c>
      <c r="AE4179" s="5">
        <v>10</v>
      </c>
      <c r="AF4179" s="25"/>
      <c r="AG4179" s="29"/>
      <c r="AH4179" s="2" t="s">
        <v>3591</v>
      </c>
      <c r="AI4179" s="2">
        <v>2</v>
      </c>
      <c r="AJ4179" s="2" t="s">
        <v>3591</v>
      </c>
      <c r="AK4179" s="2"/>
      <c r="AL4179" s="2"/>
      <c r="AM4179" s="2"/>
      <c r="AN4179" s="2"/>
      <c r="AO4179" s="2"/>
      <c r="AP4179" s="25"/>
      <c r="AQ4179" s="25"/>
      <c r="AR4179" s="2"/>
      <c r="AS4179" s="2"/>
      <c r="AT4179" s="2"/>
      <c r="AU4179" s="25"/>
      <c r="AV4179" s="2"/>
      <c r="AW4179" s="2"/>
      <c r="AX4179" s="25"/>
      <c r="AY4179" s="25"/>
      <c r="AZ4179" s="25"/>
      <c r="BA4179" s="25"/>
      <c r="BB4179" s="25"/>
      <c r="BC4179" s="25"/>
      <c r="BD4179" s="25"/>
      <c r="BE4179" s="25"/>
      <c r="BF4179" s="25"/>
      <c r="BG4179" s="25"/>
      <c r="BH4179" s="25"/>
      <c r="BI4179" s="25"/>
      <c r="BJ4179" s="25"/>
      <c r="BK4179" s="25"/>
      <c r="BL4179" s="25"/>
      <c r="BM4179" s="25"/>
      <c r="BN4179" s="25"/>
      <c r="BO4179" s="25"/>
      <c r="BP4179" s="25"/>
      <c r="BQ4179" s="25"/>
      <c r="BR4179" s="25"/>
      <c r="BS4179" s="25"/>
      <c r="BT4179" s="25"/>
      <c r="BU4179" s="25"/>
      <c r="BV4179" s="25"/>
      <c r="BW4179" s="25"/>
      <c r="BX4179" s="25"/>
      <c r="BY4179" s="25"/>
      <c r="BZ4179" s="25"/>
      <c r="CA4179" s="25"/>
      <c r="CB4179" s="25"/>
      <c r="CC4179" s="25"/>
      <c r="CD4179" s="2" t="s">
        <v>78</v>
      </c>
      <c r="CE4179" s="2" t="s">
        <v>22533</v>
      </c>
      <c r="CF4179" s="25"/>
      <c r="CG4179" s="25"/>
      <c r="CH4179" s="25"/>
      <c r="CI4179" s="25"/>
      <c r="CJ4179" s="25"/>
    </row>
    <row r="4180" spans="1:88" x14ac:dyDescent="0.2">
      <c r="A4180" s="2" t="s">
        <v>15140</v>
      </c>
      <c r="B4180" s="2" t="s">
        <v>27221</v>
      </c>
      <c r="C4180" s="2" t="s">
        <v>10420</v>
      </c>
      <c r="D4180" s="2"/>
      <c r="E4180" s="2" t="s">
        <v>15140</v>
      </c>
      <c r="F4180" s="2" t="s">
        <v>15141</v>
      </c>
      <c r="G4180" s="2"/>
      <c r="H4180" s="2"/>
      <c r="I4180" s="2" t="s">
        <v>61</v>
      </c>
      <c r="J4180" s="2" t="s">
        <v>61</v>
      </c>
      <c r="K4180" s="2"/>
      <c r="L4180" s="43">
        <v>2017</v>
      </c>
      <c r="M4180" s="2" t="s">
        <v>133</v>
      </c>
      <c r="N4180" s="32">
        <v>25.069949999999999</v>
      </c>
      <c r="O4180" s="32">
        <v>55.306339999999999</v>
      </c>
      <c r="P4180" s="2" t="s">
        <v>2767</v>
      </c>
      <c r="Q4180" s="2" t="s">
        <v>2885</v>
      </c>
      <c r="R4180" s="43" t="s">
        <v>18854</v>
      </c>
      <c r="S4180" s="41" t="s">
        <v>15090</v>
      </c>
      <c r="T4180" s="41" t="s">
        <v>18464</v>
      </c>
      <c r="U4180" s="2"/>
      <c r="V4180" s="2"/>
      <c r="W4180" s="41" t="s">
        <v>144</v>
      </c>
      <c r="X4180" s="2" t="s">
        <v>15091</v>
      </c>
      <c r="Y4180" s="2" t="s">
        <v>69</v>
      </c>
      <c r="Z4180" s="5" t="s">
        <v>10423</v>
      </c>
      <c r="AA4180" s="5" t="s">
        <v>10433</v>
      </c>
      <c r="AB4180" s="5" t="s">
        <v>18091</v>
      </c>
      <c r="AC4180" s="2" t="s">
        <v>3591</v>
      </c>
      <c r="AD4180" s="2">
        <v>1064600</v>
      </c>
      <c r="AE4180" s="5">
        <v>7</v>
      </c>
      <c r="AF4180" s="25"/>
      <c r="AG4180" s="29"/>
      <c r="AH4180" s="2" t="s">
        <v>3591</v>
      </c>
      <c r="AI4180" s="2">
        <v>1</v>
      </c>
      <c r="AJ4180" s="2" t="s">
        <v>3591</v>
      </c>
      <c r="AK4180" s="2"/>
      <c r="AL4180" s="2"/>
      <c r="AM4180" s="2"/>
      <c r="AN4180" s="2"/>
      <c r="AO4180" s="2"/>
      <c r="AP4180" s="25"/>
      <c r="AQ4180" s="25"/>
      <c r="AR4180" s="2"/>
      <c r="AS4180" s="2"/>
      <c r="AT4180" s="2"/>
      <c r="AU4180" s="25"/>
      <c r="AV4180" s="2"/>
      <c r="AW4180" s="2"/>
      <c r="AX4180" s="25"/>
      <c r="AY4180" s="25"/>
      <c r="AZ4180" s="25"/>
      <c r="BA4180" s="25"/>
      <c r="BB4180" s="25"/>
      <c r="BC4180" s="25"/>
      <c r="BD4180" s="25"/>
      <c r="BE4180" s="25"/>
      <c r="BF4180" s="25"/>
      <c r="BG4180" s="25"/>
      <c r="BH4180" s="25"/>
      <c r="BI4180" s="25"/>
      <c r="BJ4180" s="25"/>
      <c r="BK4180" s="25"/>
      <c r="BL4180" s="25"/>
      <c r="BM4180" s="25"/>
      <c r="BN4180" s="25"/>
      <c r="BO4180" s="25"/>
      <c r="BP4180" s="25"/>
      <c r="BQ4180" s="25"/>
      <c r="BR4180" s="25"/>
      <c r="BS4180" s="25"/>
      <c r="BT4180" s="25"/>
      <c r="BU4180" s="25"/>
      <c r="BV4180" s="25"/>
      <c r="BW4180" s="25"/>
      <c r="BX4180" s="25"/>
      <c r="BY4180" s="25"/>
      <c r="BZ4180" s="25"/>
      <c r="CA4180" s="25"/>
      <c r="CB4180" s="25"/>
      <c r="CC4180" s="25"/>
      <c r="CD4180" s="2" t="s">
        <v>22220</v>
      </c>
      <c r="CE4180" s="2" t="s">
        <v>22526</v>
      </c>
      <c r="CF4180" s="25"/>
      <c r="CG4180" s="25"/>
      <c r="CH4180" s="25"/>
      <c r="CI4180" s="25"/>
      <c r="CJ4180" s="25"/>
    </row>
    <row r="4181" spans="1:88" x14ac:dyDescent="0.2">
      <c r="A4181" s="2" t="s">
        <v>15142</v>
      </c>
      <c r="B4181" s="2" t="s">
        <v>27222</v>
      </c>
      <c r="C4181" s="2" t="s">
        <v>10420</v>
      </c>
      <c r="D4181" s="2"/>
      <c r="E4181" s="2" t="s">
        <v>16288</v>
      </c>
      <c r="F4181" s="2" t="s">
        <v>16289</v>
      </c>
      <c r="G4181" s="2"/>
      <c r="H4181" s="2"/>
      <c r="I4181" s="2" t="s">
        <v>61</v>
      </c>
      <c r="J4181" s="2" t="s">
        <v>61</v>
      </c>
      <c r="K4181" s="2"/>
      <c r="L4181" s="43">
        <v>2017</v>
      </c>
      <c r="M4181" s="2" t="s">
        <v>133</v>
      </c>
      <c r="N4181" s="32">
        <v>25.068259999999999</v>
      </c>
      <c r="O4181" s="32">
        <v>55.305590000000002</v>
      </c>
      <c r="P4181" s="2" t="s">
        <v>2767</v>
      </c>
      <c r="Q4181" s="2" t="s">
        <v>2885</v>
      </c>
      <c r="R4181" s="43" t="s">
        <v>18854</v>
      </c>
      <c r="S4181" s="41" t="s">
        <v>15090</v>
      </c>
      <c r="T4181" s="41" t="s">
        <v>18464</v>
      </c>
      <c r="U4181" s="2"/>
      <c r="V4181" s="2"/>
      <c r="W4181" s="41" t="s">
        <v>144</v>
      </c>
      <c r="X4181" s="2" t="s">
        <v>15091</v>
      </c>
      <c r="Y4181" s="2" t="s">
        <v>69</v>
      </c>
      <c r="Z4181" s="5" t="s">
        <v>10423</v>
      </c>
      <c r="AA4181" s="5" t="s">
        <v>10433</v>
      </c>
      <c r="AB4181" s="5" t="s">
        <v>18091</v>
      </c>
      <c r="AC4181" s="2" t="s">
        <v>3591</v>
      </c>
      <c r="AD4181" s="2">
        <v>1064600</v>
      </c>
      <c r="AE4181" s="5">
        <v>7</v>
      </c>
      <c r="AF4181" s="25"/>
      <c r="AG4181" s="29"/>
      <c r="AH4181" s="2" t="s">
        <v>3591</v>
      </c>
      <c r="AI4181" s="2">
        <v>2</v>
      </c>
      <c r="AJ4181" s="2" t="s">
        <v>3591</v>
      </c>
      <c r="AK4181" s="2"/>
      <c r="AL4181" s="2"/>
      <c r="AM4181" s="2"/>
      <c r="AN4181" s="2"/>
      <c r="AO4181" s="2"/>
      <c r="AP4181" s="25"/>
      <c r="AQ4181" s="25"/>
      <c r="AR4181" s="2"/>
      <c r="AS4181" s="2"/>
      <c r="AT4181" s="2"/>
      <c r="AU4181" s="25"/>
      <c r="AV4181" s="2"/>
      <c r="AW4181" s="2"/>
      <c r="AX4181" s="25"/>
      <c r="AY4181" s="25"/>
      <c r="AZ4181" s="25"/>
      <c r="BA4181" s="25"/>
      <c r="BB4181" s="25"/>
      <c r="BC4181" s="25"/>
      <c r="BD4181" s="25"/>
      <c r="BE4181" s="25"/>
      <c r="BF4181" s="25"/>
      <c r="BG4181" s="25"/>
      <c r="BH4181" s="25"/>
      <c r="BI4181" s="25"/>
      <c r="BJ4181" s="25"/>
      <c r="BK4181" s="25"/>
      <c r="BL4181" s="25"/>
      <c r="BM4181" s="25"/>
      <c r="BN4181" s="25"/>
      <c r="BO4181" s="25"/>
      <c r="BP4181" s="25"/>
      <c r="BQ4181" s="25"/>
      <c r="BR4181" s="25"/>
      <c r="BS4181" s="25"/>
      <c r="BT4181" s="25"/>
      <c r="BU4181" s="25"/>
      <c r="BV4181" s="25"/>
      <c r="BW4181" s="25"/>
      <c r="BX4181" s="25"/>
      <c r="BY4181" s="25"/>
      <c r="BZ4181" s="25"/>
      <c r="CA4181" s="25"/>
      <c r="CB4181" s="25"/>
      <c r="CC4181" s="25"/>
      <c r="CD4181" s="2" t="s">
        <v>22220</v>
      </c>
      <c r="CE4181" s="2" t="s">
        <v>22526</v>
      </c>
      <c r="CF4181" s="25"/>
      <c r="CG4181" s="25"/>
      <c r="CH4181" s="25"/>
      <c r="CI4181" s="25"/>
      <c r="CJ4181" s="25"/>
    </row>
    <row r="4182" spans="1:88" x14ac:dyDescent="0.2">
      <c r="A4182" s="2" t="s">
        <v>15147</v>
      </c>
      <c r="B4182" s="2" t="s">
        <v>27223</v>
      </c>
      <c r="C4182" s="2" t="s">
        <v>10420</v>
      </c>
      <c r="D4182" s="2"/>
      <c r="E4182" s="2" t="s">
        <v>15148</v>
      </c>
      <c r="F4182" s="2" t="s">
        <v>16290</v>
      </c>
      <c r="G4182" s="2"/>
      <c r="H4182" s="2"/>
      <c r="I4182" s="2" t="s">
        <v>61</v>
      </c>
      <c r="J4182" s="2" t="s">
        <v>61</v>
      </c>
      <c r="K4182" s="2"/>
      <c r="L4182" s="43">
        <v>2017</v>
      </c>
      <c r="M4182" s="2" t="s">
        <v>133</v>
      </c>
      <c r="N4182" s="32">
        <v>25.19107</v>
      </c>
      <c r="O4182" s="32">
        <v>55.275449999999999</v>
      </c>
      <c r="P4182" s="2" t="s">
        <v>2767</v>
      </c>
      <c r="Q4182" s="2" t="s">
        <v>2885</v>
      </c>
      <c r="R4182" s="43" t="s">
        <v>18854</v>
      </c>
      <c r="S4182" s="41" t="s">
        <v>15149</v>
      </c>
      <c r="T4182" s="41" t="s">
        <v>18464</v>
      </c>
      <c r="U4182" s="2"/>
      <c r="V4182" s="2"/>
      <c r="W4182" s="41" t="s">
        <v>144</v>
      </c>
      <c r="X4182" s="2" t="s">
        <v>15091</v>
      </c>
      <c r="Y4182" s="2" t="s">
        <v>69</v>
      </c>
      <c r="Z4182" s="5" t="s">
        <v>16291</v>
      </c>
      <c r="AA4182" s="5" t="s">
        <v>10433</v>
      </c>
      <c r="AB4182" s="5" t="s">
        <v>18091</v>
      </c>
      <c r="AC4182" s="2" t="s">
        <v>3591</v>
      </c>
      <c r="AD4182" s="2">
        <v>1034500</v>
      </c>
      <c r="AE4182" s="5">
        <v>4.5</v>
      </c>
      <c r="AF4182" s="25"/>
      <c r="AG4182" s="29"/>
      <c r="AH4182" s="2" t="s">
        <v>3591</v>
      </c>
      <c r="AI4182" s="2">
        <v>3</v>
      </c>
      <c r="AJ4182" s="2" t="s">
        <v>3591</v>
      </c>
      <c r="AK4182" s="2"/>
      <c r="AL4182" s="2"/>
      <c r="AM4182" s="2"/>
      <c r="AN4182" s="2"/>
      <c r="AO4182" s="2"/>
      <c r="AP4182" s="25"/>
      <c r="AQ4182" s="25"/>
      <c r="AR4182" s="2"/>
      <c r="AS4182" s="2"/>
      <c r="AT4182" s="2"/>
      <c r="AU4182" s="25"/>
      <c r="AV4182" s="2"/>
      <c r="AW4182" s="2"/>
      <c r="AX4182" s="25"/>
      <c r="AY4182" s="25"/>
      <c r="AZ4182" s="25"/>
      <c r="BA4182" s="25"/>
      <c r="BB4182" s="25"/>
      <c r="BC4182" s="25"/>
      <c r="BD4182" s="25"/>
      <c r="BE4182" s="25"/>
      <c r="BF4182" s="25"/>
      <c r="BG4182" s="25"/>
      <c r="BH4182" s="25"/>
      <c r="BI4182" s="25"/>
      <c r="BJ4182" s="25"/>
      <c r="BK4182" s="25"/>
      <c r="BL4182" s="25"/>
      <c r="BM4182" s="25"/>
      <c r="BN4182" s="25"/>
      <c r="BO4182" s="25"/>
      <c r="BP4182" s="25"/>
      <c r="BQ4182" s="25"/>
      <c r="BR4182" s="25"/>
      <c r="BS4182" s="25"/>
      <c r="BT4182" s="25"/>
      <c r="BU4182" s="25"/>
      <c r="BV4182" s="25"/>
      <c r="BW4182" s="25"/>
      <c r="BX4182" s="25"/>
      <c r="BY4182" s="25"/>
      <c r="BZ4182" s="25"/>
      <c r="CA4182" s="25"/>
      <c r="CB4182" s="25"/>
      <c r="CC4182" s="25"/>
      <c r="CD4182" s="2" t="s">
        <v>22220</v>
      </c>
      <c r="CE4182" s="2" t="s">
        <v>22534</v>
      </c>
      <c r="CF4182" s="25"/>
      <c r="CG4182" s="25"/>
      <c r="CH4182" s="25"/>
      <c r="CI4182" s="25"/>
      <c r="CJ4182" s="25"/>
    </row>
    <row r="4183" spans="1:88" x14ac:dyDescent="0.2">
      <c r="A4183" s="2" t="s">
        <v>15152</v>
      </c>
      <c r="B4183" s="2" t="s">
        <v>27224</v>
      </c>
      <c r="C4183" s="2" t="s">
        <v>10420</v>
      </c>
      <c r="D4183" s="2"/>
      <c r="E4183" s="2" t="s">
        <v>16292</v>
      </c>
      <c r="F4183" s="2" t="s">
        <v>16293</v>
      </c>
      <c r="G4183" s="2"/>
      <c r="H4183" s="2"/>
      <c r="I4183" s="2" t="s">
        <v>61</v>
      </c>
      <c r="J4183" s="2" t="s">
        <v>61</v>
      </c>
      <c r="K4183" s="2"/>
      <c r="L4183" s="43">
        <v>2016</v>
      </c>
      <c r="M4183" s="2" t="s">
        <v>133</v>
      </c>
      <c r="N4183" s="32">
        <v>25.192240000000002</v>
      </c>
      <c r="O4183" s="32">
        <v>55.271149999999999</v>
      </c>
      <c r="P4183" s="2" t="s">
        <v>2767</v>
      </c>
      <c r="Q4183" s="2" t="s">
        <v>2885</v>
      </c>
      <c r="R4183" s="43" t="s">
        <v>18854</v>
      </c>
      <c r="S4183" s="41" t="s">
        <v>15149</v>
      </c>
      <c r="T4183" s="41" t="s">
        <v>18464</v>
      </c>
      <c r="U4183" s="2"/>
      <c r="V4183" s="2"/>
      <c r="W4183" s="41" t="s">
        <v>144</v>
      </c>
      <c r="X4183" s="2" t="s">
        <v>15091</v>
      </c>
      <c r="Y4183" s="2" t="s">
        <v>69</v>
      </c>
      <c r="Z4183" s="5" t="s">
        <v>10423</v>
      </c>
      <c r="AA4183" s="5" t="s">
        <v>10433</v>
      </c>
      <c r="AB4183" s="5" t="s">
        <v>18091</v>
      </c>
      <c r="AC4183" s="2" t="s">
        <v>3591</v>
      </c>
      <c r="AD4183" s="2">
        <v>1034500</v>
      </c>
      <c r="AE4183" s="5">
        <v>4.5</v>
      </c>
      <c r="AF4183" s="25"/>
      <c r="AG4183" s="29"/>
      <c r="AH4183" s="2" t="s">
        <v>3591</v>
      </c>
      <c r="AI4183" s="2">
        <v>2</v>
      </c>
      <c r="AJ4183" s="2" t="s">
        <v>3591</v>
      </c>
      <c r="AK4183" s="2"/>
      <c r="AL4183" s="2"/>
      <c r="AM4183" s="2"/>
      <c r="AN4183" s="2"/>
      <c r="AO4183" s="2"/>
      <c r="AP4183" s="25"/>
      <c r="AQ4183" s="25"/>
      <c r="AR4183" s="2"/>
      <c r="AS4183" s="2"/>
      <c r="AT4183" s="2"/>
      <c r="AU4183" s="25"/>
      <c r="AV4183" s="2"/>
      <c r="AW4183" s="2"/>
      <c r="AX4183" s="25"/>
      <c r="AY4183" s="25"/>
      <c r="AZ4183" s="25"/>
      <c r="BA4183" s="25"/>
      <c r="BB4183" s="25"/>
      <c r="BC4183" s="25"/>
      <c r="BD4183" s="25"/>
      <c r="BE4183" s="25"/>
      <c r="BF4183" s="25"/>
      <c r="BG4183" s="25"/>
      <c r="BH4183" s="25"/>
      <c r="BI4183" s="25"/>
      <c r="BJ4183" s="25"/>
      <c r="BK4183" s="25"/>
      <c r="BL4183" s="25"/>
      <c r="BM4183" s="25"/>
      <c r="BN4183" s="25"/>
      <c r="BO4183" s="25"/>
      <c r="BP4183" s="25"/>
      <c r="BQ4183" s="25"/>
      <c r="BR4183" s="25"/>
      <c r="BS4183" s="25"/>
      <c r="BT4183" s="25"/>
      <c r="BU4183" s="25"/>
      <c r="BV4183" s="25"/>
      <c r="BW4183" s="25"/>
      <c r="BX4183" s="25"/>
      <c r="BY4183" s="25"/>
      <c r="BZ4183" s="25"/>
      <c r="CA4183" s="25"/>
      <c r="CB4183" s="25"/>
      <c r="CC4183" s="25"/>
      <c r="CD4183" s="2" t="s">
        <v>78</v>
      </c>
      <c r="CE4183" s="2" t="s">
        <v>22535</v>
      </c>
      <c r="CF4183" s="25"/>
      <c r="CG4183" s="25"/>
      <c r="CH4183" s="25"/>
      <c r="CI4183" s="25"/>
      <c r="CJ4183" s="25"/>
    </row>
    <row r="4184" spans="1:88" x14ac:dyDescent="0.2">
      <c r="A4184" s="2" t="s">
        <v>15153</v>
      </c>
      <c r="B4184" s="2" t="s">
        <v>27225</v>
      </c>
      <c r="C4184" s="2" t="s">
        <v>10420</v>
      </c>
      <c r="D4184" s="2"/>
      <c r="E4184" s="2" t="s">
        <v>15153</v>
      </c>
      <c r="F4184" s="2" t="s">
        <v>15154</v>
      </c>
      <c r="G4184" s="2"/>
      <c r="H4184" s="2"/>
      <c r="I4184" s="2" t="s">
        <v>61</v>
      </c>
      <c r="J4184" s="2" t="s">
        <v>61</v>
      </c>
      <c r="K4184" s="2"/>
      <c r="L4184" s="43">
        <v>2017</v>
      </c>
      <c r="M4184" s="2" t="s">
        <v>133</v>
      </c>
      <c r="N4184" s="32">
        <v>25.068339999999999</v>
      </c>
      <c r="O4184" s="32">
        <v>55.30885</v>
      </c>
      <c r="P4184" s="2" t="s">
        <v>2767</v>
      </c>
      <c r="Q4184" s="2" t="s">
        <v>2885</v>
      </c>
      <c r="R4184" s="43" t="s">
        <v>18854</v>
      </c>
      <c r="S4184" s="41" t="s">
        <v>15090</v>
      </c>
      <c r="T4184" s="41" t="s">
        <v>18464</v>
      </c>
      <c r="U4184" s="2"/>
      <c r="V4184" s="2"/>
      <c r="W4184" s="41" t="s">
        <v>144</v>
      </c>
      <c r="X4184" s="2" t="s">
        <v>15091</v>
      </c>
      <c r="Y4184" s="2" t="s">
        <v>69</v>
      </c>
      <c r="Z4184" s="5" t="s">
        <v>10423</v>
      </c>
      <c r="AA4184" s="5" t="s">
        <v>10433</v>
      </c>
      <c r="AB4184" s="5" t="s">
        <v>18091</v>
      </c>
      <c r="AC4184" s="2" t="s">
        <v>3591</v>
      </c>
      <c r="AD4184" s="2">
        <v>1064600</v>
      </c>
      <c r="AE4184" s="5">
        <v>7</v>
      </c>
      <c r="AF4184" s="25"/>
      <c r="AG4184" s="29"/>
      <c r="AH4184" s="2" t="s">
        <v>3591</v>
      </c>
      <c r="AI4184" s="2">
        <v>1</v>
      </c>
      <c r="AJ4184" s="2" t="s">
        <v>3591</v>
      </c>
      <c r="AK4184" s="2"/>
      <c r="AL4184" s="2"/>
      <c r="AM4184" s="2"/>
      <c r="AN4184" s="2"/>
      <c r="AO4184" s="2"/>
      <c r="AP4184" s="25"/>
      <c r="AQ4184" s="25"/>
      <c r="AR4184" s="2"/>
      <c r="AS4184" s="2"/>
      <c r="AT4184" s="2"/>
      <c r="AU4184" s="25"/>
      <c r="AV4184" s="2"/>
      <c r="AW4184" s="2"/>
      <c r="AX4184" s="25"/>
      <c r="AY4184" s="25"/>
      <c r="AZ4184" s="25"/>
      <c r="BA4184" s="25"/>
      <c r="BB4184" s="25"/>
      <c r="BC4184" s="25"/>
      <c r="BD4184" s="25"/>
      <c r="BE4184" s="25"/>
      <c r="BF4184" s="25"/>
      <c r="BG4184" s="25"/>
      <c r="BH4184" s="25"/>
      <c r="BI4184" s="25"/>
      <c r="BJ4184" s="25"/>
      <c r="BK4184" s="25"/>
      <c r="BL4184" s="25"/>
      <c r="BM4184" s="25"/>
      <c r="BN4184" s="25"/>
      <c r="BO4184" s="25"/>
      <c r="BP4184" s="25"/>
      <c r="BQ4184" s="25"/>
      <c r="BR4184" s="25"/>
      <c r="BS4184" s="25"/>
      <c r="BT4184" s="25"/>
      <c r="BU4184" s="25"/>
      <c r="BV4184" s="25"/>
      <c r="BW4184" s="25"/>
      <c r="BX4184" s="25"/>
      <c r="BY4184" s="25"/>
      <c r="BZ4184" s="25"/>
      <c r="CA4184" s="25"/>
      <c r="CB4184" s="25"/>
      <c r="CC4184" s="25"/>
      <c r="CD4184" s="2" t="s">
        <v>22220</v>
      </c>
      <c r="CE4184" s="2" t="s">
        <v>22221</v>
      </c>
      <c r="CF4184" s="25"/>
      <c r="CG4184" s="25"/>
      <c r="CH4184" s="25"/>
      <c r="CI4184" s="25"/>
      <c r="CJ4184" s="25"/>
    </row>
    <row r="4185" spans="1:88" x14ac:dyDescent="0.2">
      <c r="A4185" s="2" t="s">
        <v>15160</v>
      </c>
      <c r="B4185" s="2" t="s">
        <v>27226</v>
      </c>
      <c r="C4185" s="2" t="s">
        <v>10420</v>
      </c>
      <c r="D4185" s="2"/>
      <c r="E4185" s="2" t="s">
        <v>15161</v>
      </c>
      <c r="F4185" s="2"/>
      <c r="G4185" s="2"/>
      <c r="H4185" s="2"/>
      <c r="I4185" s="2" t="s">
        <v>61</v>
      </c>
      <c r="J4185" s="2" t="s">
        <v>3591</v>
      </c>
      <c r="K4185" s="2"/>
      <c r="L4185" s="43">
        <v>2014</v>
      </c>
      <c r="M4185" s="2" t="s">
        <v>133</v>
      </c>
      <c r="N4185" s="32">
        <v>25.071100000000001</v>
      </c>
      <c r="O4185" s="32">
        <v>55.305860000000003</v>
      </c>
      <c r="P4185" s="2" t="s">
        <v>2767</v>
      </c>
      <c r="Q4185" s="2" t="s">
        <v>2885</v>
      </c>
      <c r="R4185" s="43" t="s">
        <v>18854</v>
      </c>
      <c r="S4185" s="41" t="s">
        <v>1554</v>
      </c>
      <c r="T4185" s="41" t="s">
        <v>18460</v>
      </c>
      <c r="U4185" s="2"/>
      <c r="V4185" s="2"/>
      <c r="W4185" s="41" t="s">
        <v>9166</v>
      </c>
      <c r="X4185" s="2" t="s">
        <v>15091</v>
      </c>
      <c r="Y4185" s="2" t="s">
        <v>3591</v>
      </c>
      <c r="Z4185" s="5" t="s">
        <v>3591</v>
      </c>
      <c r="AA4185" s="5" t="s">
        <v>10433</v>
      </c>
      <c r="AB4185" s="5" t="s">
        <v>3591</v>
      </c>
      <c r="AC4185" s="2" t="s">
        <v>3591</v>
      </c>
      <c r="AD4185" s="2">
        <v>1064600</v>
      </c>
      <c r="AE4185" s="5">
        <v>9</v>
      </c>
      <c r="AF4185" s="25"/>
      <c r="AG4185" s="29"/>
      <c r="AH4185" s="2" t="s">
        <v>3591</v>
      </c>
      <c r="AI4185" s="2">
        <v>2</v>
      </c>
      <c r="AJ4185" s="2" t="s">
        <v>3591</v>
      </c>
      <c r="AK4185" s="2"/>
      <c r="AL4185" s="2"/>
      <c r="AM4185" s="2"/>
      <c r="AN4185" s="2"/>
      <c r="AO4185" s="2"/>
      <c r="AP4185" s="25"/>
      <c r="AQ4185" s="25"/>
      <c r="AR4185" s="2"/>
      <c r="AS4185" s="2"/>
      <c r="AT4185" s="2"/>
      <c r="AU4185" s="25"/>
      <c r="AV4185" s="2"/>
      <c r="AW4185" s="2"/>
      <c r="AX4185" s="25"/>
      <c r="AY4185" s="25"/>
      <c r="AZ4185" s="25"/>
      <c r="BA4185" s="25"/>
      <c r="BB4185" s="25"/>
      <c r="BC4185" s="25"/>
      <c r="BD4185" s="25"/>
      <c r="BE4185" s="25"/>
      <c r="BF4185" s="25"/>
      <c r="BG4185" s="25"/>
      <c r="BH4185" s="25"/>
      <c r="BI4185" s="25"/>
      <c r="BJ4185" s="25"/>
      <c r="BK4185" s="25"/>
      <c r="BL4185" s="25"/>
      <c r="BM4185" s="25"/>
      <c r="BN4185" s="25"/>
      <c r="BO4185" s="25"/>
      <c r="BP4185" s="25"/>
      <c r="BQ4185" s="25"/>
      <c r="BR4185" s="25"/>
      <c r="BS4185" s="25"/>
      <c r="BT4185" s="25"/>
      <c r="BU4185" s="25"/>
      <c r="BV4185" s="25"/>
      <c r="BW4185" s="25"/>
      <c r="BX4185" s="25"/>
      <c r="BY4185" s="25"/>
      <c r="BZ4185" s="25"/>
      <c r="CA4185" s="25"/>
      <c r="CB4185" s="25"/>
      <c r="CC4185" s="25"/>
      <c r="CD4185" s="2" t="s">
        <v>78</v>
      </c>
      <c r="CE4185" s="2" t="s">
        <v>22523</v>
      </c>
      <c r="CF4185" s="25"/>
      <c r="CG4185" s="25"/>
      <c r="CH4185" s="25"/>
      <c r="CI4185" s="25"/>
      <c r="CJ4185" s="25"/>
    </row>
    <row r="4186" spans="1:88" x14ac:dyDescent="0.2">
      <c r="A4186" s="2" t="s">
        <v>15162</v>
      </c>
      <c r="B4186" s="2" t="s">
        <v>27227</v>
      </c>
      <c r="C4186" s="2" t="s">
        <v>10420</v>
      </c>
      <c r="D4186" s="2"/>
      <c r="E4186" s="2" t="s">
        <v>15162</v>
      </c>
      <c r="F4186" s="2"/>
      <c r="G4186" s="2"/>
      <c r="H4186" s="2"/>
      <c r="I4186" s="2" t="s">
        <v>61</v>
      </c>
      <c r="J4186" s="2" t="s">
        <v>3591</v>
      </c>
      <c r="K4186" s="2"/>
      <c r="L4186" s="43">
        <v>2017</v>
      </c>
      <c r="M4186" s="2" t="s">
        <v>133</v>
      </c>
      <c r="N4186" s="32">
        <v>25.066389999999998</v>
      </c>
      <c r="O4186" s="32">
        <v>55.306339999999999</v>
      </c>
      <c r="P4186" s="2" t="s">
        <v>2767</v>
      </c>
      <c r="Q4186" s="2" t="s">
        <v>2885</v>
      </c>
      <c r="R4186" s="43" t="s">
        <v>18854</v>
      </c>
      <c r="S4186" s="41" t="s">
        <v>15149</v>
      </c>
      <c r="T4186" s="41" t="s">
        <v>18464</v>
      </c>
      <c r="U4186" s="2"/>
      <c r="V4186" s="2"/>
      <c r="W4186" s="41" t="s">
        <v>9166</v>
      </c>
      <c r="X4186" s="2" t="s">
        <v>15091</v>
      </c>
      <c r="Y4186" s="2" t="s">
        <v>3591</v>
      </c>
      <c r="Z4186" s="5" t="s">
        <v>3591</v>
      </c>
      <c r="AA4186" s="5" t="s">
        <v>10433</v>
      </c>
      <c r="AB4186" s="5" t="s">
        <v>3591</v>
      </c>
      <c r="AC4186" s="2" t="s">
        <v>3591</v>
      </c>
      <c r="AD4186" s="2">
        <v>1064600</v>
      </c>
      <c r="AE4186" s="5">
        <v>4</v>
      </c>
      <c r="AF4186" s="25"/>
      <c r="AG4186" s="29"/>
      <c r="AH4186" s="2" t="s">
        <v>3591</v>
      </c>
      <c r="AI4186" s="2">
        <v>1</v>
      </c>
      <c r="AJ4186" s="2" t="s">
        <v>3591</v>
      </c>
      <c r="AK4186" s="2"/>
      <c r="AL4186" s="2"/>
      <c r="AM4186" s="2"/>
      <c r="AN4186" s="2"/>
      <c r="AO4186" s="2"/>
      <c r="AP4186" s="25"/>
      <c r="AQ4186" s="25"/>
      <c r="AR4186" s="2"/>
      <c r="AS4186" s="2"/>
      <c r="AT4186" s="2"/>
      <c r="AU4186" s="25"/>
      <c r="AV4186" s="2"/>
      <c r="AW4186" s="2"/>
      <c r="AX4186" s="25"/>
      <c r="AY4186" s="25"/>
      <c r="AZ4186" s="25"/>
      <c r="BA4186" s="25"/>
      <c r="BB4186" s="25"/>
      <c r="BC4186" s="25"/>
      <c r="BD4186" s="25"/>
      <c r="BE4186" s="25"/>
      <c r="BF4186" s="25"/>
      <c r="BG4186" s="25"/>
      <c r="BH4186" s="25"/>
      <c r="BI4186" s="25"/>
      <c r="BJ4186" s="25"/>
      <c r="BK4186" s="25"/>
      <c r="BL4186" s="25"/>
      <c r="BM4186" s="25"/>
      <c r="BN4186" s="25"/>
      <c r="BO4186" s="25"/>
      <c r="BP4186" s="25"/>
      <c r="BQ4186" s="25"/>
      <c r="BR4186" s="25"/>
      <c r="BS4186" s="25"/>
      <c r="BT4186" s="25"/>
      <c r="BU4186" s="25"/>
      <c r="BV4186" s="25"/>
      <c r="BW4186" s="25"/>
      <c r="BX4186" s="25"/>
      <c r="BY4186" s="25"/>
      <c r="BZ4186" s="25"/>
      <c r="CA4186" s="25"/>
      <c r="CB4186" s="25"/>
      <c r="CC4186" s="25"/>
      <c r="CD4186" s="2" t="s">
        <v>78</v>
      </c>
      <c r="CE4186" s="2" t="s">
        <v>22536</v>
      </c>
      <c r="CF4186" s="25"/>
      <c r="CG4186" s="25"/>
      <c r="CH4186" s="25"/>
      <c r="CI4186" s="25"/>
      <c r="CJ4186" s="25"/>
    </row>
    <row r="4187" spans="1:88" x14ac:dyDescent="0.2">
      <c r="A4187" s="2" t="s">
        <v>15164</v>
      </c>
      <c r="B4187" s="2" t="s">
        <v>27228</v>
      </c>
      <c r="C4187" s="2" t="s">
        <v>10420</v>
      </c>
      <c r="D4187" s="2"/>
      <c r="E4187" s="2" t="s">
        <v>15164</v>
      </c>
      <c r="F4187" s="2"/>
      <c r="G4187" s="2"/>
      <c r="H4187" s="2"/>
      <c r="I4187" s="2" t="s">
        <v>61</v>
      </c>
      <c r="J4187" s="2" t="s">
        <v>3591</v>
      </c>
      <c r="K4187" s="2"/>
      <c r="L4187" s="43">
        <v>2017</v>
      </c>
      <c r="M4187" s="2" t="s">
        <v>133</v>
      </c>
      <c r="N4187" s="32">
        <v>25.06559</v>
      </c>
      <c r="O4187" s="32">
        <v>55.306910000000002</v>
      </c>
      <c r="P4187" s="2" t="s">
        <v>2767</v>
      </c>
      <c r="Q4187" s="2" t="s">
        <v>2885</v>
      </c>
      <c r="R4187" s="43" t="s">
        <v>18854</v>
      </c>
      <c r="S4187" s="41" t="s">
        <v>15149</v>
      </c>
      <c r="T4187" s="41" t="s">
        <v>18464</v>
      </c>
      <c r="U4187" s="2"/>
      <c r="V4187" s="2"/>
      <c r="W4187" s="41" t="s">
        <v>9166</v>
      </c>
      <c r="X4187" s="2" t="s">
        <v>15091</v>
      </c>
      <c r="Y4187" s="2" t="s">
        <v>3591</v>
      </c>
      <c r="Z4187" s="5" t="s">
        <v>3591</v>
      </c>
      <c r="AA4187" s="5" t="s">
        <v>10433</v>
      </c>
      <c r="AB4187" s="5" t="s">
        <v>3591</v>
      </c>
      <c r="AC4187" s="2" t="s">
        <v>3591</v>
      </c>
      <c r="AD4187" s="2">
        <v>1064600</v>
      </c>
      <c r="AE4187" s="5">
        <v>4</v>
      </c>
      <c r="AF4187" s="25"/>
      <c r="AG4187" s="29"/>
      <c r="AH4187" s="2" t="s">
        <v>3591</v>
      </c>
      <c r="AI4187" s="2">
        <v>1</v>
      </c>
      <c r="AJ4187" s="2" t="s">
        <v>3591</v>
      </c>
      <c r="AK4187" s="2"/>
      <c r="AL4187" s="2"/>
      <c r="AM4187" s="2"/>
      <c r="AN4187" s="2"/>
      <c r="AO4187" s="2"/>
      <c r="AP4187" s="25"/>
      <c r="AQ4187" s="25"/>
      <c r="AR4187" s="2"/>
      <c r="AS4187" s="2"/>
      <c r="AT4187" s="2"/>
      <c r="AU4187" s="25"/>
      <c r="AV4187" s="2"/>
      <c r="AW4187" s="2"/>
      <c r="AX4187" s="25"/>
      <c r="AY4187" s="25"/>
      <c r="AZ4187" s="25"/>
      <c r="BA4187" s="25"/>
      <c r="BB4187" s="25"/>
      <c r="BC4187" s="25"/>
      <c r="BD4187" s="25"/>
      <c r="BE4187" s="25"/>
      <c r="BF4187" s="25"/>
      <c r="BG4187" s="25"/>
      <c r="BH4187" s="25"/>
      <c r="BI4187" s="25"/>
      <c r="BJ4187" s="25"/>
      <c r="BK4187" s="25"/>
      <c r="BL4187" s="25"/>
      <c r="BM4187" s="25"/>
      <c r="BN4187" s="25"/>
      <c r="BO4187" s="25"/>
      <c r="BP4187" s="25"/>
      <c r="BQ4187" s="25"/>
      <c r="BR4187" s="25"/>
      <c r="BS4187" s="25"/>
      <c r="BT4187" s="25"/>
      <c r="BU4187" s="25"/>
      <c r="BV4187" s="25"/>
      <c r="BW4187" s="25"/>
      <c r="BX4187" s="25"/>
      <c r="BY4187" s="25"/>
      <c r="BZ4187" s="25"/>
      <c r="CA4187" s="25"/>
      <c r="CB4187" s="25"/>
      <c r="CC4187" s="25"/>
      <c r="CD4187" s="2" t="s">
        <v>78</v>
      </c>
      <c r="CE4187" s="2" t="s">
        <v>22536</v>
      </c>
      <c r="CF4187" s="25"/>
      <c r="CG4187" s="25"/>
      <c r="CH4187" s="25"/>
      <c r="CI4187" s="25"/>
      <c r="CJ4187" s="25"/>
    </row>
    <row r="4188" spans="1:88" x14ac:dyDescent="0.2">
      <c r="A4188" s="2" t="s">
        <v>15165</v>
      </c>
      <c r="B4188" s="2" t="s">
        <v>27229</v>
      </c>
      <c r="C4188" s="2" t="s">
        <v>10420</v>
      </c>
      <c r="D4188" s="2"/>
      <c r="E4188" s="2" t="s">
        <v>15165</v>
      </c>
      <c r="F4188" s="2"/>
      <c r="G4188" s="2"/>
      <c r="H4188" s="2"/>
      <c r="I4188" s="2" t="s">
        <v>61</v>
      </c>
      <c r="J4188" s="2" t="s">
        <v>3591</v>
      </c>
      <c r="K4188" s="2"/>
      <c r="L4188" s="43">
        <v>2016</v>
      </c>
      <c r="M4188" s="2" t="s">
        <v>133</v>
      </c>
      <c r="N4188" s="32">
        <v>25.19464</v>
      </c>
      <c r="O4188" s="32">
        <v>55.277239999999999</v>
      </c>
      <c r="P4188" s="2" t="s">
        <v>2767</v>
      </c>
      <c r="Q4188" s="2" t="s">
        <v>2885</v>
      </c>
      <c r="R4188" s="43" t="s">
        <v>18854</v>
      </c>
      <c r="S4188" s="41" t="s">
        <v>15149</v>
      </c>
      <c r="T4188" s="41" t="s">
        <v>18464</v>
      </c>
      <c r="U4188" s="2"/>
      <c r="V4188" s="2"/>
      <c r="W4188" s="41" t="s">
        <v>9166</v>
      </c>
      <c r="X4188" s="2" t="s">
        <v>15091</v>
      </c>
      <c r="Y4188" s="2" t="s">
        <v>3591</v>
      </c>
      <c r="Z4188" s="5" t="s">
        <v>3591</v>
      </c>
      <c r="AA4188" s="5" t="s">
        <v>10433</v>
      </c>
      <c r="AB4188" s="5" t="s">
        <v>3591</v>
      </c>
      <c r="AC4188" s="2" t="s">
        <v>3591</v>
      </c>
      <c r="AD4188" s="2">
        <v>1034500</v>
      </c>
      <c r="AE4188" s="5">
        <v>9</v>
      </c>
      <c r="AF4188" s="25"/>
      <c r="AG4188" s="29"/>
      <c r="AH4188" s="2" t="s">
        <v>3591</v>
      </c>
      <c r="AI4188" s="2">
        <v>1</v>
      </c>
      <c r="AJ4188" s="2" t="s">
        <v>3591</v>
      </c>
      <c r="AK4188" s="2"/>
      <c r="AL4188" s="2"/>
      <c r="AM4188" s="2"/>
      <c r="AN4188" s="2"/>
      <c r="AO4188" s="2"/>
      <c r="AP4188" s="25"/>
      <c r="AQ4188" s="25"/>
      <c r="AR4188" s="2"/>
      <c r="AS4188" s="2"/>
      <c r="AT4188" s="2"/>
      <c r="AU4188" s="25"/>
      <c r="AV4188" s="2"/>
      <c r="AW4188" s="2"/>
      <c r="AX4188" s="25"/>
      <c r="AY4188" s="25"/>
      <c r="AZ4188" s="25"/>
      <c r="BA4188" s="25"/>
      <c r="BB4188" s="25"/>
      <c r="BC4188" s="25"/>
      <c r="BD4188" s="25"/>
      <c r="BE4188" s="25"/>
      <c r="BF4188" s="25"/>
      <c r="BG4188" s="25"/>
      <c r="BH4188" s="25"/>
      <c r="BI4188" s="25"/>
      <c r="BJ4188" s="25"/>
      <c r="BK4188" s="25"/>
      <c r="BL4188" s="25"/>
      <c r="BM4188" s="25"/>
      <c r="BN4188" s="25"/>
      <c r="BO4188" s="25"/>
      <c r="BP4188" s="25"/>
      <c r="BQ4188" s="25"/>
      <c r="BR4188" s="25"/>
      <c r="BS4188" s="25"/>
      <c r="BT4188" s="25"/>
      <c r="BU4188" s="25"/>
      <c r="BV4188" s="25"/>
      <c r="BW4188" s="25"/>
      <c r="BX4188" s="25"/>
      <c r="BY4188" s="25"/>
      <c r="BZ4188" s="25"/>
      <c r="CA4188" s="25"/>
      <c r="CB4188" s="25"/>
      <c r="CC4188" s="25"/>
      <c r="CD4188" s="2" t="s">
        <v>78</v>
      </c>
      <c r="CE4188" s="2" t="s">
        <v>22537</v>
      </c>
      <c r="CF4188" s="25"/>
      <c r="CG4188" s="25"/>
      <c r="CH4188" s="25"/>
      <c r="CI4188" s="25"/>
      <c r="CJ4188" s="25"/>
    </row>
    <row r="4189" spans="1:88" x14ac:dyDescent="0.2">
      <c r="A4189" s="2" t="s">
        <v>15166</v>
      </c>
      <c r="B4189" s="2" t="s">
        <v>27230</v>
      </c>
      <c r="C4189" s="2" t="s">
        <v>10420</v>
      </c>
      <c r="D4189" s="2"/>
      <c r="E4189" s="2" t="s">
        <v>15166</v>
      </c>
      <c r="F4189" s="2"/>
      <c r="G4189" s="2"/>
      <c r="H4189" s="2"/>
      <c r="I4189" s="2" t="s">
        <v>61</v>
      </c>
      <c r="J4189" s="2" t="s">
        <v>3591</v>
      </c>
      <c r="K4189" s="2"/>
      <c r="L4189" s="43">
        <v>2016</v>
      </c>
      <c r="M4189" s="2" t="s">
        <v>133</v>
      </c>
      <c r="N4189" s="32">
        <v>25.19511</v>
      </c>
      <c r="O4189" s="32">
        <v>55.277059999999999</v>
      </c>
      <c r="P4189" s="2" t="s">
        <v>2767</v>
      </c>
      <c r="Q4189" s="2" t="s">
        <v>2885</v>
      </c>
      <c r="R4189" s="43" t="s">
        <v>18854</v>
      </c>
      <c r="S4189" s="41" t="s">
        <v>15149</v>
      </c>
      <c r="T4189" s="41" t="s">
        <v>18464</v>
      </c>
      <c r="U4189" s="2"/>
      <c r="V4189" s="2"/>
      <c r="W4189" s="41" t="s">
        <v>9166</v>
      </c>
      <c r="X4189" s="2" t="s">
        <v>15091</v>
      </c>
      <c r="Y4189" s="2" t="s">
        <v>3591</v>
      </c>
      <c r="Z4189" s="5" t="s">
        <v>3591</v>
      </c>
      <c r="AA4189" s="5" t="s">
        <v>10433</v>
      </c>
      <c r="AB4189" s="5" t="s">
        <v>3591</v>
      </c>
      <c r="AC4189" s="2" t="s">
        <v>3591</v>
      </c>
      <c r="AD4189" s="2">
        <v>1034500</v>
      </c>
      <c r="AE4189" s="5">
        <v>9</v>
      </c>
      <c r="AF4189" s="25"/>
      <c r="AG4189" s="29"/>
      <c r="AH4189" s="2" t="s">
        <v>3591</v>
      </c>
      <c r="AI4189" s="2">
        <v>1</v>
      </c>
      <c r="AJ4189" s="2" t="s">
        <v>3591</v>
      </c>
      <c r="AK4189" s="2"/>
      <c r="AL4189" s="2"/>
      <c r="AM4189" s="2"/>
      <c r="AN4189" s="2"/>
      <c r="AO4189" s="2"/>
      <c r="AP4189" s="25"/>
      <c r="AQ4189" s="25"/>
      <c r="AR4189" s="2"/>
      <c r="AS4189" s="2"/>
      <c r="AT4189" s="2"/>
      <c r="AU4189" s="25"/>
      <c r="AV4189" s="2"/>
      <c r="AW4189" s="2"/>
      <c r="AX4189" s="25"/>
      <c r="AY4189" s="25"/>
      <c r="AZ4189" s="25"/>
      <c r="BA4189" s="25"/>
      <c r="BB4189" s="25"/>
      <c r="BC4189" s="25"/>
      <c r="BD4189" s="25"/>
      <c r="BE4189" s="25"/>
      <c r="BF4189" s="25"/>
      <c r="BG4189" s="25"/>
      <c r="BH4189" s="25"/>
      <c r="BI4189" s="25"/>
      <c r="BJ4189" s="25"/>
      <c r="BK4189" s="25"/>
      <c r="BL4189" s="25"/>
      <c r="BM4189" s="25"/>
      <c r="BN4189" s="25"/>
      <c r="BO4189" s="25"/>
      <c r="BP4189" s="25"/>
      <c r="BQ4189" s="25"/>
      <c r="BR4189" s="25"/>
      <c r="BS4189" s="25"/>
      <c r="BT4189" s="25"/>
      <c r="BU4189" s="25"/>
      <c r="BV4189" s="25"/>
      <c r="BW4189" s="25"/>
      <c r="BX4189" s="25"/>
      <c r="BY4189" s="25"/>
      <c r="BZ4189" s="25"/>
      <c r="CA4189" s="25"/>
      <c r="CB4189" s="25"/>
      <c r="CC4189" s="25"/>
      <c r="CD4189" s="2" t="s">
        <v>78</v>
      </c>
      <c r="CE4189" s="2" t="s">
        <v>22537</v>
      </c>
      <c r="CF4189" s="25"/>
      <c r="CG4189" s="25"/>
      <c r="CH4189" s="25"/>
      <c r="CI4189" s="25"/>
      <c r="CJ4189" s="25"/>
    </row>
    <row r="4190" spans="1:88" x14ac:dyDescent="0.2">
      <c r="A4190" s="2" t="s">
        <v>15167</v>
      </c>
      <c r="B4190" s="2" t="s">
        <v>27231</v>
      </c>
      <c r="C4190" s="2" t="s">
        <v>10420</v>
      </c>
      <c r="D4190" s="2"/>
      <c r="E4190" s="2" t="s">
        <v>15167</v>
      </c>
      <c r="F4190" s="2" t="s">
        <v>15168</v>
      </c>
      <c r="G4190" s="2" t="s">
        <v>15169</v>
      </c>
      <c r="H4190" s="2"/>
      <c r="I4190" s="2" t="s">
        <v>61</v>
      </c>
      <c r="J4190" s="2" t="s">
        <v>61</v>
      </c>
      <c r="K4190" s="50" t="s">
        <v>61</v>
      </c>
      <c r="L4190" s="43">
        <v>2019</v>
      </c>
      <c r="M4190" s="2" t="s">
        <v>133</v>
      </c>
      <c r="N4190" s="32">
        <v>25.077220000000001</v>
      </c>
      <c r="O4190" s="32">
        <v>55.131929999999997</v>
      </c>
      <c r="P4190" s="2" t="s">
        <v>2767</v>
      </c>
      <c r="Q4190" s="2" t="s">
        <v>65</v>
      </c>
      <c r="R4190" s="43" t="s">
        <v>18854</v>
      </c>
      <c r="S4190" s="41" t="s">
        <v>272</v>
      </c>
      <c r="T4190" s="41" t="s">
        <v>18461</v>
      </c>
      <c r="U4190" s="2"/>
      <c r="V4190" s="2"/>
      <c r="W4190" s="41" t="s">
        <v>17589</v>
      </c>
      <c r="X4190" s="2" t="s">
        <v>1598</v>
      </c>
      <c r="Y4190" s="2" t="s">
        <v>102</v>
      </c>
      <c r="Z4190" s="5" t="s">
        <v>10423</v>
      </c>
      <c r="AA4190" s="5" t="s">
        <v>17377</v>
      </c>
      <c r="AB4190" s="5" t="s">
        <v>16316</v>
      </c>
      <c r="AC4190" s="2" t="s">
        <v>5205</v>
      </c>
      <c r="AD4190" s="2">
        <v>1039200</v>
      </c>
      <c r="AE4190" s="5">
        <v>9</v>
      </c>
      <c r="AF4190" s="25"/>
      <c r="AG4190" s="29">
        <v>2</v>
      </c>
      <c r="AH4190" s="2" t="s">
        <v>17974</v>
      </c>
      <c r="AI4190" s="2">
        <v>2</v>
      </c>
      <c r="AJ4190" s="2">
        <v>2</v>
      </c>
      <c r="AK4190" s="2"/>
      <c r="AL4190" s="2"/>
      <c r="AM4190" s="2"/>
      <c r="AN4190" s="2"/>
      <c r="AO4190" s="2"/>
      <c r="AP4190" s="25"/>
      <c r="AQ4190" s="25"/>
      <c r="AR4190" s="2"/>
      <c r="AS4190" s="2"/>
      <c r="AT4190" s="2"/>
      <c r="AU4190" s="25"/>
      <c r="AV4190" s="2"/>
      <c r="AW4190" s="2"/>
      <c r="AX4190" s="25"/>
      <c r="AY4190" s="25"/>
      <c r="AZ4190" s="25"/>
      <c r="BA4190" s="25"/>
      <c r="BB4190" s="25"/>
      <c r="BC4190" s="25"/>
      <c r="BD4190" s="25"/>
      <c r="BE4190" s="25"/>
      <c r="BF4190" s="25"/>
      <c r="BG4190" s="25"/>
      <c r="BH4190" s="25"/>
      <c r="BI4190" s="25"/>
      <c r="BJ4190" s="25"/>
      <c r="BK4190" s="25"/>
      <c r="BL4190" s="25"/>
      <c r="BM4190" s="25"/>
      <c r="BN4190" s="25"/>
      <c r="BO4190" s="25"/>
      <c r="BP4190" s="25"/>
      <c r="BQ4190" s="25"/>
      <c r="BR4190" s="25"/>
      <c r="BS4190" s="25"/>
      <c r="BT4190" s="25"/>
      <c r="BU4190" s="25"/>
      <c r="BV4190" s="25"/>
      <c r="BW4190" s="25"/>
      <c r="BX4190" s="25"/>
      <c r="BY4190" s="25"/>
      <c r="BZ4190" s="25"/>
      <c r="CA4190" s="25"/>
      <c r="CB4190" s="25"/>
      <c r="CC4190" s="25"/>
      <c r="CD4190" s="2" t="s">
        <v>78</v>
      </c>
      <c r="CE4190" s="2" t="s">
        <v>22538</v>
      </c>
      <c r="CF4190" s="25"/>
      <c r="CG4190" s="25"/>
      <c r="CH4190" s="25"/>
      <c r="CI4190" s="25"/>
      <c r="CJ4190" s="25"/>
    </row>
    <row r="4191" spans="1:88" x14ac:dyDescent="0.2">
      <c r="A4191" s="2" t="s">
        <v>15170</v>
      </c>
      <c r="B4191" s="2" t="s">
        <v>27232</v>
      </c>
      <c r="C4191" s="2" t="s">
        <v>10420</v>
      </c>
      <c r="D4191" s="2"/>
      <c r="E4191" s="2" t="s">
        <v>15170</v>
      </c>
      <c r="F4191" s="2" t="s">
        <v>15171</v>
      </c>
      <c r="G4191" s="2" t="s">
        <v>16965</v>
      </c>
      <c r="H4191" s="2"/>
      <c r="I4191" s="2" t="s">
        <v>61</v>
      </c>
      <c r="J4191" s="2" t="s">
        <v>61</v>
      </c>
      <c r="K4191" s="50" t="s">
        <v>61</v>
      </c>
      <c r="L4191" s="43">
        <v>2020</v>
      </c>
      <c r="M4191" s="2" t="s">
        <v>133</v>
      </c>
      <c r="N4191" s="32">
        <v>25.226330000000001</v>
      </c>
      <c r="O4191" s="32">
        <v>55.249540000000003</v>
      </c>
      <c r="P4191" s="2" t="s">
        <v>2767</v>
      </c>
      <c r="Q4191" s="2" t="s">
        <v>65</v>
      </c>
      <c r="R4191" s="43" t="s">
        <v>18854</v>
      </c>
      <c r="S4191" s="41" t="s">
        <v>1554</v>
      </c>
      <c r="T4191" s="41" t="s">
        <v>18460</v>
      </c>
      <c r="U4191" s="2"/>
      <c r="V4191" s="2"/>
      <c r="W4191" s="41" t="s">
        <v>17589</v>
      </c>
      <c r="X4191" s="2" t="s">
        <v>1598</v>
      </c>
      <c r="Y4191" s="2" t="s">
        <v>102</v>
      </c>
      <c r="Z4191" s="5" t="s">
        <v>20</v>
      </c>
      <c r="AA4191" s="5" t="s">
        <v>16910</v>
      </c>
      <c r="AB4191" s="5" t="s">
        <v>16316</v>
      </c>
      <c r="AC4191" s="2" t="s">
        <v>5205</v>
      </c>
      <c r="AD4191" s="2">
        <v>1033200</v>
      </c>
      <c r="AE4191" s="5">
        <v>40</v>
      </c>
      <c r="AF4191" s="25"/>
      <c r="AG4191" s="29">
        <v>3</v>
      </c>
      <c r="AH4191" s="2" t="s">
        <v>17974</v>
      </c>
      <c r="AI4191" s="2">
        <v>3</v>
      </c>
      <c r="AJ4191" s="2">
        <v>3</v>
      </c>
      <c r="AK4191" s="2"/>
      <c r="AL4191" s="2"/>
      <c r="AM4191" s="2"/>
      <c r="AN4191" s="2"/>
      <c r="AO4191" s="2"/>
      <c r="AP4191" s="25"/>
      <c r="AQ4191" s="25"/>
      <c r="AR4191" s="2"/>
      <c r="AS4191" s="2"/>
      <c r="AT4191" s="2"/>
      <c r="AU4191" s="25"/>
      <c r="AV4191" s="2"/>
      <c r="AW4191" s="2"/>
      <c r="AX4191" s="25"/>
      <c r="AY4191" s="25"/>
      <c r="AZ4191" s="25"/>
      <c r="BA4191" s="25"/>
      <c r="BB4191" s="25"/>
      <c r="BC4191" s="25"/>
      <c r="BD4191" s="25"/>
      <c r="BE4191" s="25"/>
      <c r="BF4191" s="25"/>
      <c r="BG4191" s="25"/>
      <c r="BH4191" s="25"/>
      <c r="BI4191" s="25"/>
      <c r="BJ4191" s="25"/>
      <c r="BK4191" s="25"/>
      <c r="BL4191" s="25"/>
      <c r="BM4191" s="25"/>
      <c r="BN4191" s="25"/>
      <c r="BO4191" s="25"/>
      <c r="BP4191" s="25"/>
      <c r="BQ4191" s="25"/>
      <c r="BR4191" s="25"/>
      <c r="BS4191" s="25"/>
      <c r="BT4191" s="25"/>
      <c r="BU4191" s="25"/>
      <c r="BV4191" s="25"/>
      <c r="BW4191" s="25"/>
      <c r="BX4191" s="25"/>
      <c r="BY4191" s="25"/>
      <c r="BZ4191" s="25"/>
      <c r="CA4191" s="25"/>
      <c r="CB4191" s="25"/>
      <c r="CC4191" s="25"/>
      <c r="CD4191" s="2" t="s">
        <v>78</v>
      </c>
      <c r="CE4191" s="2" t="s">
        <v>22539</v>
      </c>
      <c r="CF4191" s="25"/>
      <c r="CG4191" s="25"/>
      <c r="CH4191" s="25"/>
      <c r="CI4191" s="25"/>
      <c r="CJ4191" s="25"/>
    </row>
    <row r="4192" spans="1:88" x14ac:dyDescent="0.2">
      <c r="A4192" s="2" t="s">
        <v>15172</v>
      </c>
      <c r="B4192" s="2" t="s">
        <v>27233</v>
      </c>
      <c r="C4192" s="2" t="s">
        <v>10420</v>
      </c>
      <c r="D4192" s="2"/>
      <c r="E4192" s="2" t="s">
        <v>15172</v>
      </c>
      <c r="F4192" s="2" t="s">
        <v>15173</v>
      </c>
      <c r="G4192" s="2" t="s">
        <v>15174</v>
      </c>
      <c r="H4192" s="2"/>
      <c r="I4192" s="2" t="s">
        <v>61</v>
      </c>
      <c r="J4192" s="2" t="s">
        <v>61</v>
      </c>
      <c r="K4192" s="50" t="s">
        <v>61</v>
      </c>
      <c r="L4192" s="43">
        <v>2020</v>
      </c>
      <c r="M4192" s="2" t="s">
        <v>133</v>
      </c>
      <c r="N4192" s="32">
        <v>25.2285</v>
      </c>
      <c r="O4192" s="32">
        <v>55.531140000000001</v>
      </c>
      <c r="P4192" s="2" t="s">
        <v>2767</v>
      </c>
      <c r="Q4192" s="2" t="s">
        <v>65</v>
      </c>
      <c r="R4192" s="43" t="s">
        <v>18854</v>
      </c>
      <c r="S4192" s="41" t="s">
        <v>1554</v>
      </c>
      <c r="T4192" s="41" t="s">
        <v>18460</v>
      </c>
      <c r="U4192" s="2"/>
      <c r="V4192" s="2"/>
      <c r="W4192" s="41" t="s">
        <v>17589</v>
      </c>
      <c r="X4192" s="2" t="s">
        <v>1598</v>
      </c>
      <c r="Y4192" s="2" t="s">
        <v>102</v>
      </c>
      <c r="Z4192" s="5" t="s">
        <v>10423</v>
      </c>
      <c r="AA4192" s="5" t="s">
        <v>16910</v>
      </c>
      <c r="AB4192" s="5" t="s">
        <v>16316</v>
      </c>
      <c r="AC4192" s="2" t="s">
        <v>5247</v>
      </c>
      <c r="AD4192" s="2">
        <v>1028200</v>
      </c>
      <c r="AE4192" s="5">
        <v>40</v>
      </c>
      <c r="AF4192" s="25"/>
      <c r="AG4192" s="29">
        <v>3</v>
      </c>
      <c r="AH4192" s="2" t="s">
        <v>17978</v>
      </c>
      <c r="AI4192" s="2">
        <v>3</v>
      </c>
      <c r="AJ4192" s="2">
        <v>3</v>
      </c>
      <c r="AK4192" s="2"/>
      <c r="AL4192" s="2"/>
      <c r="AM4192" s="2"/>
      <c r="AN4192" s="2"/>
      <c r="AO4192" s="2"/>
      <c r="AP4192" s="25"/>
      <c r="AQ4192" s="25"/>
      <c r="AR4192" s="2"/>
      <c r="AS4192" s="2"/>
      <c r="AT4192" s="2"/>
      <c r="AU4192" s="25"/>
      <c r="AV4192" s="2"/>
      <c r="AW4192" s="2"/>
      <c r="AX4192" s="25"/>
      <c r="AY4192" s="25"/>
      <c r="AZ4192" s="25"/>
      <c r="BA4192" s="25"/>
      <c r="BB4192" s="25"/>
      <c r="BC4192" s="25"/>
      <c r="BD4192" s="25"/>
      <c r="BE4192" s="25"/>
      <c r="BF4192" s="25"/>
      <c r="BG4192" s="25"/>
      <c r="BH4192" s="25"/>
      <c r="BI4192" s="25"/>
      <c r="BJ4192" s="25"/>
      <c r="BK4192" s="25"/>
      <c r="BL4192" s="25"/>
      <c r="BM4192" s="25"/>
      <c r="BN4192" s="25"/>
      <c r="BO4192" s="25"/>
      <c r="BP4192" s="25"/>
      <c r="BQ4192" s="25"/>
      <c r="BR4192" s="25"/>
      <c r="BS4192" s="25"/>
      <c r="BT4192" s="25"/>
      <c r="BU4192" s="25"/>
      <c r="BV4192" s="25"/>
      <c r="BW4192" s="25"/>
      <c r="BX4192" s="25"/>
      <c r="BY4192" s="25"/>
      <c r="BZ4192" s="25"/>
      <c r="CA4192" s="25"/>
      <c r="CB4192" s="25"/>
      <c r="CC4192" s="25"/>
      <c r="CD4192" s="2" t="s">
        <v>78</v>
      </c>
      <c r="CE4192" s="2" t="s">
        <v>22540</v>
      </c>
      <c r="CF4192" s="25"/>
      <c r="CG4192" s="25"/>
      <c r="CH4192" s="25"/>
      <c r="CI4192" s="25"/>
      <c r="CJ4192" s="25"/>
    </row>
    <row r="4193" spans="1:88" x14ac:dyDescent="0.2">
      <c r="A4193" s="2" t="s">
        <v>15175</v>
      </c>
      <c r="B4193" s="2" t="s">
        <v>27234</v>
      </c>
      <c r="C4193" s="2" t="s">
        <v>10420</v>
      </c>
      <c r="D4193" s="2"/>
      <c r="E4193" s="2" t="s">
        <v>15175</v>
      </c>
      <c r="F4193" s="2" t="s">
        <v>15176</v>
      </c>
      <c r="G4193" s="2" t="s">
        <v>15177</v>
      </c>
      <c r="H4193" s="2"/>
      <c r="I4193" s="2" t="s">
        <v>5093</v>
      </c>
      <c r="J4193" s="2" t="s">
        <v>61</v>
      </c>
      <c r="K4193" s="50" t="s">
        <v>61</v>
      </c>
      <c r="L4193" s="43">
        <v>2020</v>
      </c>
      <c r="M4193" s="2" t="s">
        <v>133</v>
      </c>
      <c r="N4193" s="32">
        <v>25.157969999999999</v>
      </c>
      <c r="O4193" s="32">
        <v>55.396239999999999</v>
      </c>
      <c r="P4193" s="2" t="s">
        <v>2767</v>
      </c>
      <c r="Q4193" s="2" t="s">
        <v>65</v>
      </c>
      <c r="R4193" s="43" t="s">
        <v>16802</v>
      </c>
      <c r="S4193" s="41" t="s">
        <v>4851</v>
      </c>
      <c r="T4193" s="41" t="s">
        <v>18462</v>
      </c>
      <c r="U4193" s="2"/>
      <c r="V4193" s="2"/>
      <c r="W4193" s="41" t="s">
        <v>17589</v>
      </c>
      <c r="X4193" s="2" t="s">
        <v>1598</v>
      </c>
      <c r="Y4193" s="2" t="s">
        <v>69</v>
      </c>
      <c r="Z4193" s="5" t="s">
        <v>10423</v>
      </c>
      <c r="AA4193" s="5" t="s">
        <v>16910</v>
      </c>
      <c r="AB4193" s="5" t="s">
        <v>18091</v>
      </c>
      <c r="AC4193" s="2" t="s">
        <v>5205</v>
      </c>
      <c r="AD4193" s="2">
        <v>1062100</v>
      </c>
      <c r="AE4193" s="5">
        <v>25</v>
      </c>
      <c r="AF4193" s="25"/>
      <c r="AG4193" s="29">
        <v>3</v>
      </c>
      <c r="AH4193" s="2" t="s">
        <v>17974</v>
      </c>
      <c r="AI4193" s="2">
        <v>3</v>
      </c>
      <c r="AJ4193" s="2">
        <v>3</v>
      </c>
      <c r="AK4193" s="2"/>
      <c r="AL4193" s="2"/>
      <c r="AM4193" s="2"/>
      <c r="AN4193" s="2"/>
      <c r="AO4193" s="2"/>
      <c r="AP4193" s="25"/>
      <c r="AQ4193" s="25"/>
      <c r="AR4193" s="2"/>
      <c r="AS4193" s="2"/>
      <c r="AT4193" s="2"/>
      <c r="AU4193" s="25"/>
      <c r="AV4193" s="2"/>
      <c r="AW4193" s="2"/>
      <c r="AX4193" s="25"/>
      <c r="AY4193" s="25"/>
      <c r="AZ4193" s="25"/>
      <c r="BA4193" s="25"/>
      <c r="BB4193" s="25"/>
      <c r="BC4193" s="25"/>
      <c r="BD4193" s="25"/>
      <c r="BE4193" s="25"/>
      <c r="BF4193" s="25"/>
      <c r="BG4193" s="25"/>
      <c r="BH4193" s="25"/>
      <c r="BI4193" s="25"/>
      <c r="BJ4193" s="25"/>
      <c r="BK4193" s="25"/>
      <c r="BL4193" s="25"/>
      <c r="BM4193" s="25"/>
      <c r="BN4193" s="25"/>
      <c r="BO4193" s="25"/>
      <c r="BP4193" s="25"/>
      <c r="BQ4193" s="25"/>
      <c r="BR4193" s="25"/>
      <c r="BS4193" s="25"/>
      <c r="BT4193" s="25"/>
      <c r="BU4193" s="25"/>
      <c r="BV4193" s="25"/>
      <c r="BW4193" s="25"/>
      <c r="BX4193" s="25"/>
      <c r="BY4193" s="25"/>
      <c r="BZ4193" s="25"/>
      <c r="CA4193" s="25"/>
      <c r="CB4193" s="25"/>
      <c r="CC4193" s="25"/>
      <c r="CD4193" s="2" t="s">
        <v>78</v>
      </c>
      <c r="CE4193" s="2" t="s">
        <v>22541</v>
      </c>
      <c r="CF4193" s="25"/>
      <c r="CG4193" s="25"/>
      <c r="CH4193" s="25"/>
      <c r="CI4193" s="25"/>
      <c r="CJ4193" s="25"/>
    </row>
    <row r="4194" spans="1:88" x14ac:dyDescent="0.2">
      <c r="A4194" s="2" t="s">
        <v>15178</v>
      </c>
      <c r="B4194" s="2" t="s">
        <v>27235</v>
      </c>
      <c r="C4194" s="2" t="s">
        <v>10420</v>
      </c>
      <c r="D4194" s="2"/>
      <c r="E4194" s="2" t="s">
        <v>15178</v>
      </c>
      <c r="F4194" s="2" t="s">
        <v>15179</v>
      </c>
      <c r="G4194" s="2" t="s">
        <v>15180</v>
      </c>
      <c r="H4194" s="2"/>
      <c r="I4194" s="2" t="s">
        <v>61</v>
      </c>
      <c r="J4194" s="2" t="s">
        <v>61</v>
      </c>
      <c r="K4194" s="50" t="s">
        <v>61</v>
      </c>
      <c r="L4194" s="43">
        <v>2020</v>
      </c>
      <c r="M4194" s="2" t="s">
        <v>133</v>
      </c>
      <c r="N4194" s="32">
        <v>24.97016</v>
      </c>
      <c r="O4194" s="32">
        <v>55.149209999999997</v>
      </c>
      <c r="P4194" s="2" t="s">
        <v>2767</v>
      </c>
      <c r="Q4194" s="2" t="s">
        <v>65</v>
      </c>
      <c r="R4194" s="43" t="s">
        <v>16802</v>
      </c>
      <c r="S4194" s="41" t="s">
        <v>4851</v>
      </c>
      <c r="T4194" s="41" t="s">
        <v>18462</v>
      </c>
      <c r="U4194" s="2"/>
      <c r="V4194" s="2"/>
      <c r="W4194" s="41" t="s">
        <v>17589</v>
      </c>
      <c r="X4194" s="2" t="s">
        <v>1598</v>
      </c>
      <c r="Y4194" s="2" t="s">
        <v>102</v>
      </c>
      <c r="Z4194" s="5" t="s">
        <v>20</v>
      </c>
      <c r="AA4194" s="5" t="s">
        <v>16910</v>
      </c>
      <c r="AB4194" s="5" t="s">
        <v>16316</v>
      </c>
      <c r="AC4194" s="2" t="s">
        <v>5205</v>
      </c>
      <c r="AD4194" s="2">
        <v>1052100</v>
      </c>
      <c r="AE4194" s="5">
        <v>30</v>
      </c>
      <c r="AF4194" s="25"/>
      <c r="AG4194" s="29">
        <v>3</v>
      </c>
      <c r="AH4194" s="2" t="s">
        <v>17974</v>
      </c>
      <c r="AI4194" s="2">
        <v>3</v>
      </c>
      <c r="AJ4194" s="2">
        <v>3</v>
      </c>
      <c r="AK4194" s="2"/>
      <c r="AL4194" s="2"/>
      <c r="AM4194" s="2"/>
      <c r="AN4194" s="2"/>
      <c r="AO4194" s="2"/>
      <c r="AP4194" s="25"/>
      <c r="AQ4194" s="25"/>
      <c r="AR4194" s="2"/>
      <c r="AS4194" s="2"/>
      <c r="AT4194" s="2"/>
      <c r="AU4194" s="25"/>
      <c r="AV4194" s="2"/>
      <c r="AW4194" s="2"/>
      <c r="AX4194" s="25"/>
      <c r="AY4194" s="25"/>
      <c r="AZ4194" s="25"/>
      <c r="BA4194" s="25"/>
      <c r="BB4194" s="25"/>
      <c r="BC4194" s="25"/>
      <c r="BD4194" s="25"/>
      <c r="BE4194" s="25"/>
      <c r="BF4194" s="25"/>
      <c r="BG4194" s="25"/>
      <c r="BH4194" s="25"/>
      <c r="BI4194" s="25"/>
      <c r="BJ4194" s="25"/>
      <c r="BK4194" s="25"/>
      <c r="BL4194" s="25"/>
      <c r="BM4194" s="25"/>
      <c r="BN4194" s="25"/>
      <c r="BO4194" s="25"/>
      <c r="BP4194" s="25"/>
      <c r="BQ4194" s="25"/>
      <c r="BR4194" s="25"/>
      <c r="BS4194" s="25"/>
      <c r="BT4194" s="25"/>
      <c r="BU4194" s="25"/>
      <c r="BV4194" s="25"/>
      <c r="BW4194" s="25"/>
      <c r="BX4194" s="25"/>
      <c r="BY4194" s="25"/>
      <c r="BZ4194" s="25"/>
      <c r="CA4194" s="25"/>
      <c r="CB4194" s="25"/>
      <c r="CC4194" s="25"/>
      <c r="CD4194" s="2" t="s">
        <v>78</v>
      </c>
      <c r="CE4194" s="2" t="s">
        <v>22542</v>
      </c>
      <c r="CF4194" s="25"/>
      <c r="CG4194" s="25"/>
      <c r="CH4194" s="25"/>
      <c r="CI4194" s="25"/>
      <c r="CJ4194" s="25"/>
    </row>
    <row r="4195" spans="1:88" x14ac:dyDescent="0.2">
      <c r="A4195" s="2" t="s">
        <v>15181</v>
      </c>
      <c r="B4195" s="2" t="s">
        <v>27236</v>
      </c>
      <c r="C4195" s="2" t="s">
        <v>10420</v>
      </c>
      <c r="D4195" s="2"/>
      <c r="E4195" s="2" t="s">
        <v>15181</v>
      </c>
      <c r="F4195" s="2" t="s">
        <v>15182</v>
      </c>
      <c r="G4195" s="2" t="s">
        <v>15183</v>
      </c>
      <c r="H4195" s="2"/>
      <c r="I4195" s="2" t="s">
        <v>61</v>
      </c>
      <c r="J4195" s="2" t="s">
        <v>61</v>
      </c>
      <c r="K4195" s="50" t="s">
        <v>61</v>
      </c>
      <c r="L4195" s="43">
        <v>2020</v>
      </c>
      <c r="M4195" s="2" t="s">
        <v>133</v>
      </c>
      <c r="N4195" s="32">
        <v>24.961130000000001</v>
      </c>
      <c r="O4195" s="32">
        <v>55.148780000000002</v>
      </c>
      <c r="P4195" s="2" t="s">
        <v>2767</v>
      </c>
      <c r="Q4195" s="2" t="s">
        <v>65</v>
      </c>
      <c r="R4195" s="43" t="s">
        <v>16802</v>
      </c>
      <c r="S4195" s="41" t="s">
        <v>4851</v>
      </c>
      <c r="T4195" s="41" t="s">
        <v>18462</v>
      </c>
      <c r="U4195" s="2"/>
      <c r="V4195" s="2"/>
      <c r="W4195" s="41" t="s">
        <v>17589</v>
      </c>
      <c r="X4195" s="2" t="s">
        <v>1598</v>
      </c>
      <c r="Y4195" s="2" t="s">
        <v>102</v>
      </c>
      <c r="Z4195" s="5" t="s">
        <v>20</v>
      </c>
      <c r="AA4195" s="5" t="s">
        <v>16910</v>
      </c>
      <c r="AB4195" s="5" t="s">
        <v>16318</v>
      </c>
      <c r="AC4195" s="2" t="s">
        <v>5205</v>
      </c>
      <c r="AD4195" s="2">
        <v>1052100</v>
      </c>
      <c r="AE4195" s="5">
        <v>15</v>
      </c>
      <c r="AF4195" s="25"/>
      <c r="AG4195" s="29">
        <v>3</v>
      </c>
      <c r="AH4195" s="2" t="s">
        <v>17974</v>
      </c>
      <c r="AI4195" s="2">
        <v>3</v>
      </c>
      <c r="AJ4195" s="2">
        <v>3</v>
      </c>
      <c r="AK4195" s="2"/>
      <c r="AL4195" s="2"/>
      <c r="AM4195" s="2"/>
      <c r="AN4195" s="2"/>
      <c r="AO4195" s="2"/>
      <c r="AP4195" s="25"/>
      <c r="AQ4195" s="25"/>
      <c r="AR4195" s="2"/>
      <c r="AS4195" s="2"/>
      <c r="AT4195" s="2"/>
      <c r="AU4195" s="25"/>
      <c r="AV4195" s="2"/>
      <c r="AW4195" s="2"/>
      <c r="AX4195" s="25"/>
      <c r="AY4195" s="25"/>
      <c r="AZ4195" s="25"/>
      <c r="BA4195" s="25"/>
      <c r="BB4195" s="25"/>
      <c r="BC4195" s="25"/>
      <c r="BD4195" s="25"/>
      <c r="BE4195" s="25"/>
      <c r="BF4195" s="25"/>
      <c r="BG4195" s="25"/>
      <c r="BH4195" s="25"/>
      <c r="BI4195" s="25"/>
      <c r="BJ4195" s="25"/>
      <c r="BK4195" s="25"/>
      <c r="BL4195" s="25"/>
      <c r="BM4195" s="25"/>
      <c r="BN4195" s="25"/>
      <c r="BO4195" s="25"/>
      <c r="BP4195" s="25"/>
      <c r="BQ4195" s="25"/>
      <c r="BR4195" s="25"/>
      <c r="BS4195" s="25"/>
      <c r="BT4195" s="25"/>
      <c r="BU4195" s="25"/>
      <c r="BV4195" s="25"/>
      <c r="BW4195" s="25"/>
      <c r="BX4195" s="25"/>
      <c r="BY4195" s="25"/>
      <c r="BZ4195" s="25"/>
      <c r="CA4195" s="25"/>
      <c r="CB4195" s="25"/>
      <c r="CC4195" s="25"/>
      <c r="CD4195" s="2" t="s">
        <v>78</v>
      </c>
      <c r="CE4195" s="2" t="s">
        <v>22543</v>
      </c>
      <c r="CF4195" s="25"/>
      <c r="CG4195" s="25"/>
      <c r="CH4195" s="25"/>
      <c r="CI4195" s="25"/>
      <c r="CJ4195" s="25"/>
    </row>
    <row r="4196" spans="1:88" x14ac:dyDescent="0.2">
      <c r="A4196" s="2" t="s">
        <v>15184</v>
      </c>
      <c r="B4196" s="2" t="s">
        <v>27237</v>
      </c>
      <c r="C4196" s="2" t="s">
        <v>10420</v>
      </c>
      <c r="D4196" s="2"/>
      <c r="E4196" s="2" t="s">
        <v>15184</v>
      </c>
      <c r="F4196" s="2" t="s">
        <v>15185</v>
      </c>
      <c r="G4196" s="2" t="s">
        <v>15186</v>
      </c>
      <c r="H4196" s="2"/>
      <c r="I4196" s="2" t="s">
        <v>61</v>
      </c>
      <c r="J4196" s="2" t="s">
        <v>61</v>
      </c>
      <c r="K4196" s="50" t="s">
        <v>61</v>
      </c>
      <c r="L4196" s="43">
        <v>2020</v>
      </c>
      <c r="M4196" s="2" t="s">
        <v>133</v>
      </c>
      <c r="N4196" s="32">
        <v>25.148050000000001</v>
      </c>
      <c r="O4196" s="32">
        <v>55.457340000000002</v>
      </c>
      <c r="P4196" s="2" t="s">
        <v>2767</v>
      </c>
      <c r="Q4196" s="2" t="s">
        <v>65</v>
      </c>
      <c r="R4196" s="43" t="s">
        <v>18854</v>
      </c>
      <c r="S4196" s="41" t="s">
        <v>272</v>
      </c>
      <c r="T4196" s="41" t="s">
        <v>18461</v>
      </c>
      <c r="U4196" s="2"/>
      <c r="V4196" s="2"/>
      <c r="W4196" s="41" t="s">
        <v>17589</v>
      </c>
      <c r="X4196" s="2" t="s">
        <v>1598</v>
      </c>
      <c r="Y4196" s="2" t="s">
        <v>76</v>
      </c>
      <c r="Z4196" s="5" t="s">
        <v>20</v>
      </c>
      <c r="AA4196" s="5" t="s">
        <v>16910</v>
      </c>
      <c r="AB4196" s="5" t="s">
        <v>16317</v>
      </c>
      <c r="AC4196" s="2" t="s">
        <v>5247</v>
      </c>
      <c r="AD4196" s="2">
        <v>1081100</v>
      </c>
      <c r="AE4196" s="5">
        <v>28</v>
      </c>
      <c r="AF4196" s="25"/>
      <c r="AG4196" s="29">
        <v>3</v>
      </c>
      <c r="AH4196" s="2" t="s">
        <v>17978</v>
      </c>
      <c r="AI4196" s="2">
        <v>4</v>
      </c>
      <c r="AJ4196" s="2">
        <v>3</v>
      </c>
      <c r="AK4196" s="2"/>
      <c r="AL4196" s="2"/>
      <c r="AM4196" s="2"/>
      <c r="AN4196" s="2"/>
      <c r="AO4196" s="2"/>
      <c r="AP4196" s="25"/>
      <c r="AQ4196" s="25"/>
      <c r="AR4196" s="2"/>
      <c r="AS4196" s="2"/>
      <c r="AT4196" s="2"/>
      <c r="AU4196" s="25"/>
      <c r="AV4196" s="2"/>
      <c r="AW4196" s="2"/>
      <c r="AX4196" s="25"/>
      <c r="AY4196" s="25"/>
      <c r="AZ4196" s="25"/>
      <c r="BA4196" s="25"/>
      <c r="BB4196" s="25"/>
      <c r="BC4196" s="25"/>
      <c r="BD4196" s="25"/>
      <c r="BE4196" s="25"/>
      <c r="BF4196" s="25"/>
      <c r="BG4196" s="25"/>
      <c r="BH4196" s="25"/>
      <c r="BI4196" s="25"/>
      <c r="BJ4196" s="25"/>
      <c r="BK4196" s="25"/>
      <c r="BL4196" s="25"/>
      <c r="BM4196" s="25"/>
      <c r="BN4196" s="25"/>
      <c r="BO4196" s="25"/>
      <c r="BP4196" s="25"/>
      <c r="BQ4196" s="25"/>
      <c r="BR4196" s="25"/>
      <c r="BS4196" s="25"/>
      <c r="BT4196" s="25"/>
      <c r="BU4196" s="25"/>
      <c r="BV4196" s="25"/>
      <c r="BW4196" s="25"/>
      <c r="BX4196" s="25"/>
      <c r="BY4196" s="25"/>
      <c r="BZ4196" s="25"/>
      <c r="CA4196" s="25"/>
      <c r="CB4196" s="25"/>
      <c r="CC4196" s="25"/>
      <c r="CD4196" s="2" t="s">
        <v>78</v>
      </c>
      <c r="CE4196" s="2" t="s">
        <v>22544</v>
      </c>
      <c r="CF4196" s="25"/>
      <c r="CG4196" s="25"/>
      <c r="CH4196" s="25"/>
      <c r="CI4196" s="25"/>
      <c r="CJ4196" s="25"/>
    </row>
    <row r="4197" spans="1:88" x14ac:dyDescent="0.2">
      <c r="A4197" s="2" t="s">
        <v>15187</v>
      </c>
      <c r="B4197" s="2" t="s">
        <v>27238</v>
      </c>
      <c r="C4197" s="2" t="s">
        <v>10420</v>
      </c>
      <c r="D4197" s="2"/>
      <c r="E4197" s="2" t="s">
        <v>15187</v>
      </c>
      <c r="F4197" s="2" t="s">
        <v>15188</v>
      </c>
      <c r="G4197" s="2" t="s">
        <v>15189</v>
      </c>
      <c r="H4197" s="2"/>
      <c r="I4197" s="2" t="s">
        <v>61</v>
      </c>
      <c r="J4197" s="2" t="s">
        <v>61</v>
      </c>
      <c r="K4197" s="50" t="s">
        <v>61</v>
      </c>
      <c r="L4197" s="43">
        <v>2020</v>
      </c>
      <c r="M4197" s="2" t="s">
        <v>133</v>
      </c>
      <c r="N4197" s="32">
        <v>25.21077</v>
      </c>
      <c r="O4197" s="32">
        <v>55.257109999999997</v>
      </c>
      <c r="P4197" s="2" t="s">
        <v>2767</v>
      </c>
      <c r="Q4197" s="2" t="s">
        <v>65</v>
      </c>
      <c r="R4197" s="43" t="s">
        <v>16802</v>
      </c>
      <c r="S4197" s="41" t="s">
        <v>4851</v>
      </c>
      <c r="T4197" s="41" t="s">
        <v>18462</v>
      </c>
      <c r="U4197" s="2"/>
      <c r="V4197" s="2"/>
      <c r="W4197" s="41" t="s">
        <v>17589</v>
      </c>
      <c r="X4197" s="2" t="s">
        <v>1598</v>
      </c>
      <c r="Y4197" s="2" t="s">
        <v>76</v>
      </c>
      <c r="Z4197" s="5" t="s">
        <v>10423</v>
      </c>
      <c r="AA4197" s="5" t="s">
        <v>16910</v>
      </c>
      <c r="AB4197" s="5" t="s">
        <v>16317</v>
      </c>
      <c r="AC4197" s="2" t="s">
        <v>5247</v>
      </c>
      <c r="AD4197" s="2">
        <v>1034300</v>
      </c>
      <c r="AE4197" s="5">
        <v>30</v>
      </c>
      <c r="AF4197" s="25"/>
      <c r="AG4197" s="29">
        <v>1</v>
      </c>
      <c r="AH4197" s="2" t="s">
        <v>17978</v>
      </c>
      <c r="AI4197" s="2">
        <v>4</v>
      </c>
      <c r="AJ4197" s="2">
        <v>1</v>
      </c>
      <c r="AK4197" s="2"/>
      <c r="AL4197" s="2"/>
      <c r="AM4197" s="2"/>
      <c r="AN4197" s="2"/>
      <c r="AO4197" s="2"/>
      <c r="AP4197" s="25"/>
      <c r="AQ4197" s="25"/>
      <c r="AR4197" s="2"/>
      <c r="AS4197" s="2"/>
      <c r="AT4197" s="2"/>
      <c r="AU4197" s="25"/>
      <c r="AV4197" s="2"/>
      <c r="AW4197" s="2"/>
      <c r="AX4197" s="25"/>
      <c r="AY4197" s="25"/>
      <c r="AZ4197" s="25"/>
      <c r="BA4197" s="25"/>
      <c r="BB4197" s="25"/>
      <c r="BC4197" s="25"/>
      <c r="BD4197" s="25"/>
      <c r="BE4197" s="25"/>
      <c r="BF4197" s="25"/>
      <c r="BG4197" s="25"/>
      <c r="BH4197" s="25"/>
      <c r="BI4197" s="25"/>
      <c r="BJ4197" s="25"/>
      <c r="BK4197" s="25"/>
      <c r="BL4197" s="25"/>
      <c r="BM4197" s="25"/>
      <c r="BN4197" s="25"/>
      <c r="BO4197" s="25"/>
      <c r="BP4197" s="25"/>
      <c r="BQ4197" s="25"/>
      <c r="BR4197" s="25"/>
      <c r="BS4197" s="25"/>
      <c r="BT4197" s="25"/>
      <c r="BU4197" s="25"/>
      <c r="BV4197" s="25"/>
      <c r="BW4197" s="25"/>
      <c r="BX4197" s="25"/>
      <c r="BY4197" s="25"/>
      <c r="BZ4197" s="25"/>
      <c r="CA4197" s="25"/>
      <c r="CB4197" s="25"/>
      <c r="CC4197" s="25"/>
      <c r="CD4197" s="2" t="s">
        <v>71</v>
      </c>
      <c r="CE4197" s="2">
        <v>0</v>
      </c>
      <c r="CF4197" s="25"/>
      <c r="CG4197" s="25"/>
      <c r="CH4197" s="25"/>
      <c r="CI4197" s="25"/>
      <c r="CJ4197" s="25"/>
    </row>
    <row r="4198" spans="1:88" x14ac:dyDescent="0.2">
      <c r="A4198" s="2" t="s">
        <v>15190</v>
      </c>
      <c r="B4198" s="2" t="s">
        <v>27239</v>
      </c>
      <c r="C4198" s="2" t="s">
        <v>10420</v>
      </c>
      <c r="D4198" s="2"/>
      <c r="E4198" s="2" t="s">
        <v>15190</v>
      </c>
      <c r="F4198" s="2" t="s">
        <v>15191</v>
      </c>
      <c r="G4198" s="2"/>
      <c r="H4198" s="2"/>
      <c r="I4198" s="2" t="s">
        <v>61</v>
      </c>
      <c r="J4198" s="2" t="s">
        <v>61</v>
      </c>
      <c r="K4198" s="2"/>
      <c r="L4198" s="43">
        <v>2020</v>
      </c>
      <c r="M4198" s="2" t="s">
        <v>133</v>
      </c>
      <c r="N4198" s="32">
        <v>25.103349999999999</v>
      </c>
      <c r="O4198" s="32">
        <v>55.346899999999998</v>
      </c>
      <c r="P4198" s="2" t="s">
        <v>2767</v>
      </c>
      <c r="Q4198" s="2" t="s">
        <v>65</v>
      </c>
      <c r="R4198" s="43" t="s">
        <v>16802</v>
      </c>
      <c r="S4198" s="41" t="s">
        <v>13724</v>
      </c>
      <c r="T4198" s="41" t="s">
        <v>18463</v>
      </c>
      <c r="U4198" s="2"/>
      <c r="V4198" s="2"/>
      <c r="W4198" s="41" t="s">
        <v>144</v>
      </c>
      <c r="X4198" s="2" t="s">
        <v>1598</v>
      </c>
      <c r="Y4198" s="2" t="s">
        <v>102</v>
      </c>
      <c r="Z4198" s="5" t="s">
        <v>10423</v>
      </c>
      <c r="AA4198" s="5" t="s">
        <v>17377</v>
      </c>
      <c r="AB4198" s="5" t="s">
        <v>16316</v>
      </c>
      <c r="AC4198" s="2" t="s">
        <v>3591</v>
      </c>
      <c r="AD4198" s="2">
        <v>1064300</v>
      </c>
      <c r="AE4198" s="5">
        <v>30</v>
      </c>
      <c r="AF4198" s="25"/>
      <c r="AG4198" s="29"/>
      <c r="AH4198" s="2" t="s">
        <v>3591</v>
      </c>
      <c r="AI4198" s="2">
        <v>3</v>
      </c>
      <c r="AJ4198" s="2" t="s">
        <v>3591</v>
      </c>
      <c r="AK4198" s="2"/>
      <c r="AL4198" s="2"/>
      <c r="AM4198" s="2"/>
      <c r="AN4198" s="2"/>
      <c r="AO4198" s="2"/>
      <c r="AP4198" s="25"/>
      <c r="AQ4198" s="25"/>
      <c r="AR4198" s="2"/>
      <c r="AS4198" s="2"/>
      <c r="AT4198" s="2"/>
      <c r="AU4198" s="25"/>
      <c r="AV4198" s="2"/>
      <c r="AW4198" s="2"/>
      <c r="AX4198" s="25"/>
      <c r="AY4198" s="25"/>
      <c r="AZ4198" s="25"/>
      <c r="BA4198" s="25"/>
      <c r="BB4198" s="25"/>
      <c r="BC4198" s="25"/>
      <c r="BD4198" s="25"/>
      <c r="BE4198" s="25"/>
      <c r="BF4198" s="25"/>
      <c r="BG4198" s="25"/>
      <c r="BH4198" s="25"/>
      <c r="BI4198" s="25"/>
      <c r="BJ4198" s="25"/>
      <c r="BK4198" s="25"/>
      <c r="BL4198" s="25"/>
      <c r="BM4198" s="25"/>
      <c r="BN4198" s="25"/>
      <c r="BO4198" s="25"/>
      <c r="BP4198" s="25"/>
      <c r="BQ4198" s="25"/>
      <c r="BR4198" s="25"/>
      <c r="BS4198" s="25"/>
      <c r="BT4198" s="25"/>
      <c r="BU4198" s="25"/>
      <c r="BV4198" s="25"/>
      <c r="BW4198" s="25"/>
      <c r="BX4198" s="25"/>
      <c r="BY4198" s="25"/>
      <c r="BZ4198" s="25"/>
      <c r="CA4198" s="25"/>
      <c r="CB4198" s="25"/>
      <c r="CC4198" s="25"/>
      <c r="CD4198" s="2" t="s">
        <v>78</v>
      </c>
      <c r="CE4198" s="2" t="s">
        <v>22545</v>
      </c>
      <c r="CF4198" s="25"/>
      <c r="CG4198" s="25"/>
      <c r="CH4198" s="25"/>
      <c r="CI4198" s="25"/>
      <c r="CJ4198" s="25"/>
    </row>
    <row r="4199" spans="1:88" x14ac:dyDescent="0.2">
      <c r="A4199" s="2" t="s">
        <v>15193</v>
      </c>
      <c r="B4199" s="2" t="s">
        <v>27240</v>
      </c>
      <c r="C4199" s="2" t="s">
        <v>10420</v>
      </c>
      <c r="D4199" s="2"/>
      <c r="E4199" s="2" t="s">
        <v>15193</v>
      </c>
      <c r="F4199" s="2" t="s">
        <v>15194</v>
      </c>
      <c r="G4199" s="2" t="s">
        <v>15195</v>
      </c>
      <c r="H4199" s="2"/>
      <c r="I4199" s="2" t="s">
        <v>61</v>
      </c>
      <c r="J4199" s="2" t="s">
        <v>61</v>
      </c>
      <c r="K4199" s="50" t="s">
        <v>61</v>
      </c>
      <c r="L4199" s="43">
        <v>2020</v>
      </c>
      <c r="M4199" s="2" t="s">
        <v>133</v>
      </c>
      <c r="N4199" s="32">
        <v>25.004989999999999</v>
      </c>
      <c r="O4199" s="32">
        <v>55.292310000000001</v>
      </c>
      <c r="P4199" s="2" t="s">
        <v>2767</v>
      </c>
      <c r="Q4199" s="2" t="s">
        <v>65</v>
      </c>
      <c r="R4199" s="43" t="s">
        <v>18854</v>
      </c>
      <c r="S4199" s="41" t="s">
        <v>272</v>
      </c>
      <c r="T4199" s="41" t="s">
        <v>18461</v>
      </c>
      <c r="U4199" s="2"/>
      <c r="V4199" s="2"/>
      <c r="W4199" s="41" t="s">
        <v>17589</v>
      </c>
      <c r="X4199" s="2" t="s">
        <v>1598</v>
      </c>
      <c r="Y4199" s="2" t="s">
        <v>76</v>
      </c>
      <c r="Z4199" s="5" t="s">
        <v>10423</v>
      </c>
      <c r="AA4199" s="5" t="s">
        <v>16910</v>
      </c>
      <c r="AB4199" s="5" t="s">
        <v>16317</v>
      </c>
      <c r="AC4199" s="2" t="s">
        <v>5247</v>
      </c>
      <c r="AD4199" s="2">
        <v>1092200</v>
      </c>
      <c r="AE4199" s="5">
        <v>43</v>
      </c>
      <c r="AF4199" s="25"/>
      <c r="AG4199" s="29">
        <v>3</v>
      </c>
      <c r="AH4199" s="2" t="s">
        <v>17978</v>
      </c>
      <c r="AI4199" s="2">
        <v>3</v>
      </c>
      <c r="AJ4199" s="2">
        <v>3</v>
      </c>
      <c r="AK4199" s="2"/>
      <c r="AL4199" s="2"/>
      <c r="AM4199" s="2"/>
      <c r="AN4199" s="2"/>
      <c r="AO4199" s="2"/>
      <c r="AP4199" s="25"/>
      <c r="AQ4199" s="25"/>
      <c r="AR4199" s="2"/>
      <c r="AS4199" s="2"/>
      <c r="AT4199" s="2"/>
      <c r="AU4199" s="25"/>
      <c r="AV4199" s="2"/>
      <c r="AW4199" s="2"/>
      <c r="AX4199" s="25"/>
      <c r="AY4199" s="25"/>
      <c r="AZ4199" s="25"/>
      <c r="BA4199" s="25"/>
      <c r="BB4199" s="25"/>
      <c r="BC4199" s="25"/>
      <c r="BD4199" s="25"/>
      <c r="BE4199" s="25"/>
      <c r="BF4199" s="25"/>
      <c r="BG4199" s="25"/>
      <c r="BH4199" s="25"/>
      <c r="BI4199" s="25"/>
      <c r="BJ4199" s="25"/>
      <c r="BK4199" s="25"/>
      <c r="BL4199" s="25"/>
      <c r="BM4199" s="25"/>
      <c r="BN4199" s="25"/>
      <c r="BO4199" s="25"/>
      <c r="BP4199" s="25"/>
      <c r="BQ4199" s="25"/>
      <c r="BR4199" s="25"/>
      <c r="BS4199" s="25"/>
      <c r="BT4199" s="25"/>
      <c r="BU4199" s="25"/>
      <c r="BV4199" s="25"/>
      <c r="BW4199" s="25"/>
      <c r="BX4199" s="25"/>
      <c r="BY4199" s="25"/>
      <c r="BZ4199" s="25"/>
      <c r="CA4199" s="25"/>
      <c r="CB4199" s="25"/>
      <c r="CC4199" s="25"/>
      <c r="CD4199" s="2" t="s">
        <v>78</v>
      </c>
      <c r="CE4199" s="2" t="s">
        <v>22546</v>
      </c>
      <c r="CF4199" s="25"/>
      <c r="CG4199" s="25"/>
      <c r="CH4199" s="25"/>
      <c r="CI4199" s="25"/>
      <c r="CJ4199" s="25"/>
    </row>
    <row r="4200" spans="1:88" x14ac:dyDescent="0.2">
      <c r="A4200" s="2" t="s">
        <v>15199</v>
      </c>
      <c r="B4200" s="2" t="s">
        <v>27241</v>
      </c>
      <c r="C4200" s="2" t="s">
        <v>10420</v>
      </c>
      <c r="D4200" s="2"/>
      <c r="E4200" s="2" t="s">
        <v>15199</v>
      </c>
      <c r="F4200" s="2" t="s">
        <v>15200</v>
      </c>
      <c r="G4200" s="2" t="s">
        <v>15201</v>
      </c>
      <c r="H4200" s="2"/>
      <c r="I4200" s="2" t="s">
        <v>61</v>
      </c>
      <c r="J4200" s="2" t="s">
        <v>61</v>
      </c>
      <c r="K4200" s="50" t="s">
        <v>61</v>
      </c>
      <c r="L4200" s="43">
        <v>2020</v>
      </c>
      <c r="M4200" s="2" t="s">
        <v>133</v>
      </c>
      <c r="N4200" s="32">
        <v>24.999929999999999</v>
      </c>
      <c r="O4200" s="32">
        <v>55.101010000000002</v>
      </c>
      <c r="P4200" s="2" t="s">
        <v>2767</v>
      </c>
      <c r="Q4200" s="2" t="s">
        <v>65</v>
      </c>
      <c r="R4200" s="43" t="s">
        <v>18854</v>
      </c>
      <c r="S4200" s="41" t="s">
        <v>272</v>
      </c>
      <c r="T4200" s="41" t="s">
        <v>18461</v>
      </c>
      <c r="U4200" s="2"/>
      <c r="V4200" s="2"/>
      <c r="W4200" s="41" t="s">
        <v>17589</v>
      </c>
      <c r="X4200" s="2" t="s">
        <v>1598</v>
      </c>
      <c r="Y4200" s="2" t="s">
        <v>102</v>
      </c>
      <c r="Z4200" s="5" t="s">
        <v>10423</v>
      </c>
      <c r="AA4200" s="5" t="s">
        <v>17377</v>
      </c>
      <c r="AB4200" s="5" t="s">
        <v>16316</v>
      </c>
      <c r="AC4200" s="2" t="s">
        <v>5205</v>
      </c>
      <c r="AD4200" s="2">
        <v>1059900</v>
      </c>
      <c r="AE4200" s="5">
        <v>26</v>
      </c>
      <c r="AF4200" s="25"/>
      <c r="AG4200" s="29">
        <v>3</v>
      </c>
      <c r="AH4200" s="2" t="s">
        <v>17974</v>
      </c>
      <c r="AI4200" s="2">
        <v>3</v>
      </c>
      <c r="AJ4200" s="2">
        <v>3</v>
      </c>
      <c r="AK4200" s="2"/>
      <c r="AL4200" s="2"/>
      <c r="AM4200" s="2"/>
      <c r="AN4200" s="2"/>
      <c r="AO4200" s="2"/>
      <c r="AP4200" s="25"/>
      <c r="AQ4200" s="25"/>
      <c r="AR4200" s="2"/>
      <c r="AS4200" s="2"/>
      <c r="AT4200" s="2"/>
      <c r="AU4200" s="25"/>
      <c r="AV4200" s="2"/>
      <c r="AW4200" s="2"/>
      <c r="AX4200" s="25"/>
      <c r="AY4200" s="25"/>
      <c r="AZ4200" s="25"/>
      <c r="BA4200" s="25"/>
      <c r="BB4200" s="25"/>
      <c r="BC4200" s="25"/>
      <c r="BD4200" s="25"/>
      <c r="BE4200" s="25"/>
      <c r="BF4200" s="25"/>
      <c r="BG4200" s="25"/>
      <c r="BH4200" s="25"/>
      <c r="BI4200" s="25"/>
      <c r="BJ4200" s="25"/>
      <c r="BK4200" s="25"/>
      <c r="BL4200" s="25"/>
      <c r="BM4200" s="25"/>
      <c r="BN4200" s="25"/>
      <c r="BO4200" s="25"/>
      <c r="BP4200" s="25"/>
      <c r="BQ4200" s="25"/>
      <c r="BR4200" s="25"/>
      <c r="BS4200" s="25"/>
      <c r="BT4200" s="25"/>
      <c r="BU4200" s="25"/>
      <c r="BV4200" s="25"/>
      <c r="BW4200" s="25"/>
      <c r="BX4200" s="25"/>
      <c r="BY4200" s="25"/>
      <c r="BZ4200" s="25"/>
      <c r="CA4200" s="25"/>
      <c r="CB4200" s="25"/>
      <c r="CC4200" s="25"/>
      <c r="CD4200" s="2" t="s">
        <v>78</v>
      </c>
      <c r="CE4200" s="2" t="s">
        <v>22547</v>
      </c>
      <c r="CF4200" s="25"/>
      <c r="CG4200" s="25"/>
      <c r="CH4200" s="25"/>
      <c r="CI4200" s="25"/>
      <c r="CJ4200" s="25"/>
    </row>
    <row r="4201" spans="1:88" x14ac:dyDescent="0.2">
      <c r="A4201" s="2" t="s">
        <v>15202</v>
      </c>
      <c r="B4201" s="2" t="s">
        <v>27242</v>
      </c>
      <c r="C4201" s="2" t="s">
        <v>10420</v>
      </c>
      <c r="D4201" s="2"/>
      <c r="E4201" s="2" t="s">
        <v>15202</v>
      </c>
      <c r="F4201" s="2" t="s">
        <v>15203</v>
      </c>
      <c r="G4201" s="2" t="s">
        <v>15204</v>
      </c>
      <c r="H4201" s="2"/>
      <c r="I4201" s="2" t="s">
        <v>61</v>
      </c>
      <c r="J4201" s="2" t="s">
        <v>61</v>
      </c>
      <c r="K4201" s="50" t="s">
        <v>61</v>
      </c>
      <c r="L4201" s="43">
        <v>2020</v>
      </c>
      <c r="M4201" s="2" t="s">
        <v>133</v>
      </c>
      <c r="N4201" s="32">
        <v>25.17653</v>
      </c>
      <c r="O4201" s="32">
        <v>55.310009999999998</v>
      </c>
      <c r="P4201" s="2" t="s">
        <v>2767</v>
      </c>
      <c r="Q4201" s="2" t="s">
        <v>65</v>
      </c>
      <c r="R4201" s="43" t="s">
        <v>18854</v>
      </c>
      <c r="S4201" s="41" t="s">
        <v>272</v>
      </c>
      <c r="T4201" s="41" t="s">
        <v>18461</v>
      </c>
      <c r="U4201" s="2"/>
      <c r="V4201" s="2"/>
      <c r="W4201" s="41" t="s">
        <v>17589</v>
      </c>
      <c r="X4201" s="2" t="s">
        <v>1598</v>
      </c>
      <c r="Y4201" s="2" t="s">
        <v>76</v>
      </c>
      <c r="Z4201" s="5" t="s">
        <v>10423</v>
      </c>
      <c r="AA4201" s="5" t="s">
        <v>16910</v>
      </c>
      <c r="AB4201" s="5" t="s">
        <v>16317</v>
      </c>
      <c r="AC4201" s="2" t="s">
        <v>5205</v>
      </c>
      <c r="AD4201" s="2">
        <v>1034700</v>
      </c>
      <c r="AE4201" s="5">
        <v>32</v>
      </c>
      <c r="AF4201" s="25"/>
      <c r="AG4201" s="29">
        <v>3</v>
      </c>
      <c r="AH4201" s="2" t="s">
        <v>17974</v>
      </c>
      <c r="AI4201" s="2">
        <v>3</v>
      </c>
      <c r="AJ4201" s="2">
        <v>3</v>
      </c>
      <c r="AK4201" s="2"/>
      <c r="AL4201" s="2"/>
      <c r="AM4201" s="2"/>
      <c r="AN4201" s="2"/>
      <c r="AO4201" s="2"/>
      <c r="AP4201" s="25"/>
      <c r="AQ4201" s="25"/>
      <c r="AR4201" s="2"/>
      <c r="AS4201" s="2"/>
      <c r="AT4201" s="2"/>
      <c r="AU4201" s="25"/>
      <c r="AV4201" s="2"/>
      <c r="AW4201" s="2"/>
      <c r="AX4201" s="25"/>
      <c r="AY4201" s="25"/>
      <c r="AZ4201" s="25"/>
      <c r="BA4201" s="25"/>
      <c r="BB4201" s="25"/>
      <c r="BC4201" s="25"/>
      <c r="BD4201" s="25"/>
      <c r="BE4201" s="25"/>
      <c r="BF4201" s="25"/>
      <c r="BG4201" s="25"/>
      <c r="BH4201" s="25"/>
      <c r="BI4201" s="25"/>
      <c r="BJ4201" s="25"/>
      <c r="BK4201" s="25"/>
      <c r="BL4201" s="25"/>
      <c r="BM4201" s="25"/>
      <c r="BN4201" s="25"/>
      <c r="BO4201" s="25"/>
      <c r="BP4201" s="25"/>
      <c r="BQ4201" s="25"/>
      <c r="BR4201" s="25"/>
      <c r="BS4201" s="25"/>
      <c r="BT4201" s="25"/>
      <c r="BU4201" s="25"/>
      <c r="BV4201" s="25"/>
      <c r="BW4201" s="25"/>
      <c r="BX4201" s="25"/>
      <c r="BY4201" s="25"/>
      <c r="BZ4201" s="25"/>
      <c r="CA4201" s="25"/>
      <c r="CB4201" s="25"/>
      <c r="CC4201" s="25"/>
      <c r="CD4201" s="2" t="s">
        <v>78</v>
      </c>
      <c r="CE4201" s="2" t="s">
        <v>22548</v>
      </c>
      <c r="CF4201" s="25"/>
      <c r="CG4201" s="25"/>
      <c r="CH4201" s="25"/>
      <c r="CI4201" s="25"/>
      <c r="CJ4201" s="25"/>
    </row>
    <row r="4202" spans="1:88" x14ac:dyDescent="0.2">
      <c r="A4202" s="2" t="s">
        <v>15205</v>
      </c>
      <c r="B4202" s="2" t="s">
        <v>27243</v>
      </c>
      <c r="C4202" s="2" t="s">
        <v>10420</v>
      </c>
      <c r="D4202" s="2"/>
      <c r="E4202" s="2" t="s">
        <v>15205</v>
      </c>
      <c r="F4202" s="2" t="s">
        <v>15206</v>
      </c>
      <c r="G4202" s="2" t="s">
        <v>15207</v>
      </c>
      <c r="H4202" s="2"/>
      <c r="I4202" s="2" t="s">
        <v>61</v>
      </c>
      <c r="J4202" s="2" t="s">
        <v>61</v>
      </c>
      <c r="K4202" s="50" t="s">
        <v>61</v>
      </c>
      <c r="L4202" s="43">
        <v>2020</v>
      </c>
      <c r="M4202" s="2" t="s">
        <v>133</v>
      </c>
      <c r="N4202" s="32">
        <v>25.180499999999999</v>
      </c>
      <c r="O4202" s="32">
        <v>55.375160000000001</v>
      </c>
      <c r="P4202" s="2" t="s">
        <v>2767</v>
      </c>
      <c r="Q4202" s="2" t="s">
        <v>65</v>
      </c>
      <c r="R4202" s="43" t="s">
        <v>18854</v>
      </c>
      <c r="S4202" s="41" t="s">
        <v>272</v>
      </c>
      <c r="T4202" s="41" t="s">
        <v>18461</v>
      </c>
      <c r="U4202" s="2"/>
      <c r="V4202" s="2"/>
      <c r="W4202" s="41" t="s">
        <v>17589</v>
      </c>
      <c r="X4202" s="2" t="s">
        <v>1598</v>
      </c>
      <c r="Y4202" s="2" t="s">
        <v>102</v>
      </c>
      <c r="Z4202" s="5" t="s">
        <v>10423</v>
      </c>
      <c r="AA4202" s="5" t="s">
        <v>17377</v>
      </c>
      <c r="AB4202" s="5" t="s">
        <v>16316</v>
      </c>
      <c r="AC4202" s="2" t="s">
        <v>5205</v>
      </c>
      <c r="AD4202" s="2">
        <v>1061400</v>
      </c>
      <c r="AE4202" s="5">
        <v>26</v>
      </c>
      <c r="AF4202" s="25"/>
      <c r="AG4202" s="29">
        <v>3</v>
      </c>
      <c r="AH4202" s="2" t="s">
        <v>17974</v>
      </c>
      <c r="AI4202" s="2">
        <v>3</v>
      </c>
      <c r="AJ4202" s="2">
        <v>3</v>
      </c>
      <c r="AK4202" s="2"/>
      <c r="AL4202" s="2"/>
      <c r="AM4202" s="2"/>
      <c r="AN4202" s="2"/>
      <c r="AO4202" s="2"/>
      <c r="AP4202" s="25"/>
      <c r="AQ4202" s="25"/>
      <c r="AR4202" s="2"/>
      <c r="AS4202" s="2"/>
      <c r="AT4202" s="2"/>
      <c r="AU4202" s="25"/>
      <c r="AV4202" s="2"/>
      <c r="AW4202" s="2"/>
      <c r="AX4202" s="25"/>
      <c r="AY4202" s="25"/>
      <c r="AZ4202" s="25"/>
      <c r="BA4202" s="25"/>
      <c r="BB4202" s="25"/>
      <c r="BC4202" s="25"/>
      <c r="BD4202" s="25"/>
      <c r="BE4202" s="25"/>
      <c r="BF4202" s="25"/>
      <c r="BG4202" s="25"/>
      <c r="BH4202" s="25"/>
      <c r="BI4202" s="25"/>
      <c r="BJ4202" s="25"/>
      <c r="BK4202" s="25"/>
      <c r="BL4202" s="25"/>
      <c r="BM4202" s="25"/>
      <c r="BN4202" s="25"/>
      <c r="BO4202" s="25"/>
      <c r="BP4202" s="25"/>
      <c r="BQ4202" s="25"/>
      <c r="BR4202" s="25"/>
      <c r="BS4202" s="25"/>
      <c r="BT4202" s="25"/>
      <c r="BU4202" s="25"/>
      <c r="BV4202" s="25"/>
      <c r="BW4202" s="25"/>
      <c r="BX4202" s="25"/>
      <c r="BY4202" s="25"/>
      <c r="BZ4202" s="25"/>
      <c r="CA4202" s="25"/>
      <c r="CB4202" s="25"/>
      <c r="CC4202" s="25"/>
      <c r="CD4202" s="2" t="s">
        <v>78</v>
      </c>
      <c r="CE4202" s="2" t="s">
        <v>22549</v>
      </c>
      <c r="CF4202" s="25"/>
      <c r="CG4202" s="25"/>
      <c r="CH4202" s="25"/>
      <c r="CI4202" s="25"/>
      <c r="CJ4202" s="25"/>
    </row>
    <row r="4203" spans="1:88" x14ac:dyDescent="0.2">
      <c r="A4203" s="2" t="s">
        <v>15208</v>
      </c>
      <c r="B4203" s="2" t="s">
        <v>27244</v>
      </c>
      <c r="C4203" s="2" t="s">
        <v>10420</v>
      </c>
      <c r="D4203" s="2"/>
      <c r="E4203" s="2" t="s">
        <v>15208</v>
      </c>
      <c r="F4203" s="2" t="s">
        <v>15209</v>
      </c>
      <c r="G4203" s="2" t="s">
        <v>15210</v>
      </c>
      <c r="H4203" s="2"/>
      <c r="I4203" s="2" t="s">
        <v>61</v>
      </c>
      <c r="J4203" s="2" t="s">
        <v>61</v>
      </c>
      <c r="K4203" s="50" t="s">
        <v>61</v>
      </c>
      <c r="L4203" s="43">
        <v>2020</v>
      </c>
      <c r="M4203" s="2" t="s">
        <v>133</v>
      </c>
      <c r="N4203" s="32">
        <v>25.06936</v>
      </c>
      <c r="O4203" s="32">
        <v>55.226390000000002</v>
      </c>
      <c r="P4203" s="2" t="s">
        <v>2767</v>
      </c>
      <c r="Q4203" s="2" t="s">
        <v>65</v>
      </c>
      <c r="R4203" s="43" t="s">
        <v>16802</v>
      </c>
      <c r="S4203" s="41" t="s">
        <v>13724</v>
      </c>
      <c r="T4203" s="41" t="s">
        <v>18463</v>
      </c>
      <c r="U4203" s="2"/>
      <c r="V4203" s="2"/>
      <c r="W4203" s="41" t="s">
        <v>17589</v>
      </c>
      <c r="X4203" s="2" t="s">
        <v>1598</v>
      </c>
      <c r="Y4203" s="2" t="s">
        <v>102</v>
      </c>
      <c r="Z4203" s="5" t="s">
        <v>20</v>
      </c>
      <c r="AA4203" s="5" t="s">
        <v>16910</v>
      </c>
      <c r="AB4203" s="5" t="s">
        <v>16316</v>
      </c>
      <c r="AC4203" s="2" t="s">
        <v>5205</v>
      </c>
      <c r="AD4203" s="2">
        <v>1067200</v>
      </c>
      <c r="AE4203" s="5">
        <v>30</v>
      </c>
      <c r="AF4203" s="25"/>
      <c r="AG4203" s="29">
        <v>3</v>
      </c>
      <c r="AH4203" s="2" t="s">
        <v>17974</v>
      </c>
      <c r="AI4203" s="2">
        <v>3</v>
      </c>
      <c r="AJ4203" s="2">
        <v>3</v>
      </c>
      <c r="AK4203" s="2"/>
      <c r="AL4203" s="2"/>
      <c r="AM4203" s="2"/>
      <c r="AN4203" s="2"/>
      <c r="AO4203" s="2"/>
      <c r="AP4203" s="25"/>
      <c r="AQ4203" s="25"/>
      <c r="AR4203" s="2"/>
      <c r="AS4203" s="2"/>
      <c r="AT4203" s="2"/>
      <c r="AU4203" s="25"/>
      <c r="AV4203" s="2"/>
      <c r="AW4203" s="2"/>
      <c r="AX4203" s="25"/>
      <c r="AY4203" s="25"/>
      <c r="AZ4203" s="25"/>
      <c r="BA4203" s="25"/>
      <c r="BB4203" s="25"/>
      <c r="BC4203" s="25"/>
      <c r="BD4203" s="25"/>
      <c r="BE4203" s="25"/>
      <c r="BF4203" s="25"/>
      <c r="BG4203" s="25"/>
      <c r="BH4203" s="25"/>
      <c r="BI4203" s="25"/>
      <c r="BJ4203" s="25"/>
      <c r="BK4203" s="25"/>
      <c r="BL4203" s="25"/>
      <c r="BM4203" s="25"/>
      <c r="BN4203" s="25"/>
      <c r="BO4203" s="25"/>
      <c r="BP4203" s="25"/>
      <c r="BQ4203" s="25"/>
      <c r="BR4203" s="25"/>
      <c r="BS4203" s="25"/>
      <c r="BT4203" s="25"/>
      <c r="BU4203" s="25"/>
      <c r="BV4203" s="25"/>
      <c r="BW4203" s="25"/>
      <c r="BX4203" s="25"/>
      <c r="BY4203" s="25"/>
      <c r="BZ4203" s="25"/>
      <c r="CA4203" s="25"/>
      <c r="CB4203" s="25"/>
      <c r="CC4203" s="25"/>
      <c r="CD4203" s="2" t="s">
        <v>78</v>
      </c>
      <c r="CE4203" s="2" t="s">
        <v>22550</v>
      </c>
      <c r="CF4203" s="25"/>
      <c r="CG4203" s="25"/>
      <c r="CH4203" s="25"/>
      <c r="CI4203" s="25"/>
      <c r="CJ4203" s="25"/>
    </row>
    <row r="4204" spans="1:88" x14ac:dyDescent="0.2">
      <c r="A4204" s="2" t="s">
        <v>15211</v>
      </c>
      <c r="B4204" s="2" t="s">
        <v>27245</v>
      </c>
      <c r="C4204" s="2" t="s">
        <v>10420</v>
      </c>
      <c r="D4204" s="2"/>
      <c r="E4204" s="2" t="s">
        <v>15211</v>
      </c>
      <c r="F4204" s="2" t="s">
        <v>15212</v>
      </c>
      <c r="G4204" s="2" t="s">
        <v>15213</v>
      </c>
      <c r="H4204" s="2"/>
      <c r="I4204" s="2" t="s">
        <v>22847</v>
      </c>
      <c r="J4204" s="2" t="s">
        <v>61</v>
      </c>
      <c r="K4204" s="50" t="s">
        <v>61</v>
      </c>
      <c r="L4204" s="43">
        <v>2020</v>
      </c>
      <c r="M4204" s="2" t="s">
        <v>133</v>
      </c>
      <c r="N4204" s="32">
        <v>25.05565</v>
      </c>
      <c r="O4204" s="32">
        <v>55.238390000000003</v>
      </c>
      <c r="P4204" s="2" t="s">
        <v>2767</v>
      </c>
      <c r="Q4204" s="2" t="s">
        <v>65</v>
      </c>
      <c r="R4204" s="43" t="s">
        <v>18854</v>
      </c>
      <c r="S4204" s="41" t="s">
        <v>1554</v>
      </c>
      <c r="T4204" s="41" t="s">
        <v>18460</v>
      </c>
      <c r="U4204" s="2"/>
      <c r="V4204" s="2"/>
      <c r="W4204" s="41" t="s">
        <v>17589</v>
      </c>
      <c r="X4204" s="2" t="s">
        <v>1598</v>
      </c>
      <c r="Y4204" s="2" t="s">
        <v>102</v>
      </c>
      <c r="Z4204" s="5" t="s">
        <v>10423</v>
      </c>
      <c r="AA4204" s="5" t="s">
        <v>16910</v>
      </c>
      <c r="AB4204" s="5" t="s">
        <v>16316</v>
      </c>
      <c r="AC4204" s="2" t="s">
        <v>5205</v>
      </c>
      <c r="AD4204" s="2">
        <v>1067300</v>
      </c>
      <c r="AE4204" s="5">
        <v>40</v>
      </c>
      <c r="AF4204" s="25"/>
      <c r="AG4204" s="29">
        <v>3</v>
      </c>
      <c r="AH4204" s="2" t="s">
        <v>17974</v>
      </c>
      <c r="AI4204" s="2">
        <v>3</v>
      </c>
      <c r="AJ4204" s="2">
        <v>3</v>
      </c>
      <c r="AK4204" s="2"/>
      <c r="AL4204" s="2"/>
      <c r="AM4204" s="2"/>
      <c r="AN4204" s="2"/>
      <c r="AO4204" s="2"/>
      <c r="AP4204" s="25"/>
      <c r="AQ4204" s="25"/>
      <c r="AR4204" s="2"/>
      <c r="AS4204" s="2"/>
      <c r="AT4204" s="2"/>
      <c r="AU4204" s="25"/>
      <c r="AV4204" s="2"/>
      <c r="AW4204" s="2"/>
      <c r="AX4204" s="25"/>
      <c r="AY4204" s="25"/>
      <c r="AZ4204" s="25"/>
      <c r="BA4204" s="25"/>
      <c r="BB4204" s="25"/>
      <c r="BC4204" s="25"/>
      <c r="BD4204" s="25"/>
      <c r="BE4204" s="25"/>
      <c r="BF4204" s="25"/>
      <c r="BG4204" s="25"/>
      <c r="BH4204" s="25"/>
      <c r="BI4204" s="25"/>
      <c r="BJ4204" s="25"/>
      <c r="BK4204" s="25"/>
      <c r="BL4204" s="25"/>
      <c r="BM4204" s="25"/>
      <c r="BN4204" s="25"/>
      <c r="BO4204" s="25"/>
      <c r="BP4204" s="25"/>
      <c r="BQ4204" s="25"/>
      <c r="BR4204" s="25"/>
      <c r="BS4204" s="25"/>
      <c r="BT4204" s="25"/>
      <c r="BU4204" s="25"/>
      <c r="BV4204" s="25"/>
      <c r="BW4204" s="25"/>
      <c r="BX4204" s="25"/>
      <c r="BY4204" s="25"/>
      <c r="BZ4204" s="25"/>
      <c r="CA4204" s="25"/>
      <c r="CB4204" s="25"/>
      <c r="CC4204" s="25"/>
      <c r="CD4204" s="2" t="s">
        <v>78</v>
      </c>
      <c r="CE4204" s="2" t="s">
        <v>22551</v>
      </c>
      <c r="CF4204" s="25"/>
      <c r="CG4204" s="25"/>
      <c r="CH4204" s="25"/>
      <c r="CI4204" s="25"/>
      <c r="CJ4204" s="25"/>
    </row>
    <row r="4205" spans="1:88" x14ac:dyDescent="0.2">
      <c r="A4205" s="2" t="s">
        <v>15214</v>
      </c>
      <c r="B4205" s="2" t="s">
        <v>27246</v>
      </c>
      <c r="C4205" s="2" t="s">
        <v>10420</v>
      </c>
      <c r="D4205" s="2"/>
      <c r="E4205" s="2" t="s">
        <v>15214</v>
      </c>
      <c r="F4205" s="2" t="s">
        <v>15215</v>
      </c>
      <c r="G4205" s="2" t="s">
        <v>15216</v>
      </c>
      <c r="H4205" s="2"/>
      <c r="I4205" s="2" t="s">
        <v>61</v>
      </c>
      <c r="J4205" s="2" t="s">
        <v>61</v>
      </c>
      <c r="K4205" s="50" t="s">
        <v>61</v>
      </c>
      <c r="L4205" s="43">
        <v>2020</v>
      </c>
      <c r="M4205" s="2" t="s">
        <v>133</v>
      </c>
      <c r="N4205" s="32">
        <v>24.95025</v>
      </c>
      <c r="O4205" s="32">
        <v>55.051340000000003</v>
      </c>
      <c r="P4205" s="2" t="s">
        <v>2767</v>
      </c>
      <c r="Q4205" s="2" t="s">
        <v>65</v>
      </c>
      <c r="R4205" s="43" t="s">
        <v>16802</v>
      </c>
      <c r="S4205" s="41" t="s">
        <v>13724</v>
      </c>
      <c r="T4205" s="41" t="s">
        <v>18463</v>
      </c>
      <c r="U4205" s="2"/>
      <c r="V4205" s="2"/>
      <c r="W4205" s="41" t="s">
        <v>17589</v>
      </c>
      <c r="X4205" s="2" t="s">
        <v>1598</v>
      </c>
      <c r="Y4205" s="2" t="s">
        <v>10437</v>
      </c>
      <c r="Z4205" s="5" t="s">
        <v>10423</v>
      </c>
      <c r="AA4205" s="5" t="s">
        <v>16910</v>
      </c>
      <c r="AB4205" s="5" t="s">
        <v>18090</v>
      </c>
      <c r="AC4205" s="2" t="s">
        <v>5247</v>
      </c>
      <c r="AD4205" s="2">
        <v>1051100</v>
      </c>
      <c r="AE4205" s="5">
        <v>30</v>
      </c>
      <c r="AF4205" s="25"/>
      <c r="AG4205" s="29">
        <v>3</v>
      </c>
      <c r="AH4205" s="2" t="s">
        <v>17978</v>
      </c>
      <c r="AI4205" s="2">
        <v>3</v>
      </c>
      <c r="AJ4205" s="2">
        <v>3</v>
      </c>
      <c r="AK4205" s="2"/>
      <c r="AL4205" s="2"/>
      <c r="AM4205" s="2"/>
      <c r="AN4205" s="2"/>
      <c r="AO4205" s="2"/>
      <c r="AP4205" s="25"/>
      <c r="AQ4205" s="25"/>
      <c r="AR4205" s="2"/>
      <c r="AS4205" s="2"/>
      <c r="AT4205" s="2"/>
      <c r="AU4205" s="25"/>
      <c r="AV4205" s="2"/>
      <c r="AW4205" s="2"/>
      <c r="AX4205" s="25"/>
      <c r="AY4205" s="25"/>
      <c r="AZ4205" s="25"/>
      <c r="BA4205" s="25"/>
      <c r="BB4205" s="25"/>
      <c r="BC4205" s="25"/>
      <c r="BD4205" s="25"/>
      <c r="BE4205" s="25"/>
      <c r="BF4205" s="25"/>
      <c r="BG4205" s="25"/>
      <c r="BH4205" s="25"/>
      <c r="BI4205" s="25"/>
      <c r="BJ4205" s="25"/>
      <c r="BK4205" s="25"/>
      <c r="BL4205" s="25"/>
      <c r="BM4205" s="25"/>
      <c r="BN4205" s="25"/>
      <c r="BO4205" s="25"/>
      <c r="BP4205" s="25"/>
      <c r="BQ4205" s="25"/>
      <c r="BR4205" s="25"/>
      <c r="BS4205" s="25"/>
      <c r="BT4205" s="25"/>
      <c r="BU4205" s="25"/>
      <c r="BV4205" s="25"/>
      <c r="BW4205" s="25"/>
      <c r="BX4205" s="25"/>
      <c r="BY4205" s="25"/>
      <c r="BZ4205" s="25"/>
      <c r="CA4205" s="25"/>
      <c r="CB4205" s="25"/>
      <c r="CC4205" s="25"/>
      <c r="CD4205" s="2" t="s">
        <v>78</v>
      </c>
      <c r="CE4205" s="2" t="s">
        <v>22552</v>
      </c>
      <c r="CF4205" s="25"/>
      <c r="CG4205" s="25"/>
      <c r="CH4205" s="25"/>
      <c r="CI4205" s="25"/>
      <c r="CJ4205" s="25"/>
    </row>
    <row r="4206" spans="1:88" x14ac:dyDescent="0.2">
      <c r="A4206" s="2" t="s">
        <v>15217</v>
      </c>
      <c r="B4206" s="2" t="s">
        <v>27247</v>
      </c>
      <c r="C4206" s="2" t="s">
        <v>10420</v>
      </c>
      <c r="D4206" s="2"/>
      <c r="E4206" s="2" t="s">
        <v>15217</v>
      </c>
      <c r="F4206" s="2" t="s">
        <v>15218</v>
      </c>
      <c r="G4206" s="2" t="s">
        <v>15219</v>
      </c>
      <c r="H4206" s="2"/>
      <c r="I4206" s="2" t="s">
        <v>61</v>
      </c>
      <c r="J4206" s="2" t="s">
        <v>61</v>
      </c>
      <c r="K4206" s="50" t="s">
        <v>61</v>
      </c>
      <c r="L4206" s="43">
        <v>2020</v>
      </c>
      <c r="M4206" s="2" t="s">
        <v>133</v>
      </c>
      <c r="N4206" s="32">
        <v>24.964179999999999</v>
      </c>
      <c r="O4206" s="32">
        <v>55.15419</v>
      </c>
      <c r="P4206" s="2" t="s">
        <v>2767</v>
      </c>
      <c r="Q4206" s="2" t="s">
        <v>65</v>
      </c>
      <c r="R4206" s="43" t="s">
        <v>16802</v>
      </c>
      <c r="S4206" s="41" t="s">
        <v>4851</v>
      </c>
      <c r="T4206" s="41" t="s">
        <v>18462</v>
      </c>
      <c r="U4206" s="2"/>
      <c r="V4206" s="2"/>
      <c r="W4206" s="41" t="s">
        <v>17589</v>
      </c>
      <c r="X4206" s="2" t="s">
        <v>1598</v>
      </c>
      <c r="Y4206" s="2" t="s">
        <v>102</v>
      </c>
      <c r="Z4206" s="5" t="s">
        <v>20</v>
      </c>
      <c r="AA4206" s="5" t="s">
        <v>16910</v>
      </c>
      <c r="AB4206" s="5" t="s">
        <v>16316</v>
      </c>
      <c r="AC4206" s="2" t="s">
        <v>5205</v>
      </c>
      <c r="AD4206" s="2">
        <v>1052100</v>
      </c>
      <c r="AE4206" s="5">
        <v>15</v>
      </c>
      <c r="AF4206" s="25"/>
      <c r="AG4206" s="29">
        <v>3</v>
      </c>
      <c r="AH4206" s="2" t="s">
        <v>17974</v>
      </c>
      <c r="AI4206" s="2">
        <v>3</v>
      </c>
      <c r="AJ4206" s="2">
        <v>3</v>
      </c>
      <c r="AK4206" s="2"/>
      <c r="AL4206" s="2"/>
      <c r="AM4206" s="2"/>
      <c r="AN4206" s="2"/>
      <c r="AO4206" s="2"/>
      <c r="AP4206" s="25"/>
      <c r="AQ4206" s="25"/>
      <c r="AR4206" s="2"/>
      <c r="AS4206" s="2"/>
      <c r="AT4206" s="2"/>
      <c r="AU4206" s="25"/>
      <c r="AV4206" s="2"/>
      <c r="AW4206" s="2"/>
      <c r="AX4206" s="25"/>
      <c r="AY4206" s="25"/>
      <c r="AZ4206" s="25"/>
      <c r="BA4206" s="25"/>
      <c r="BB4206" s="25"/>
      <c r="BC4206" s="25"/>
      <c r="BD4206" s="25"/>
      <c r="BE4206" s="25"/>
      <c r="BF4206" s="25"/>
      <c r="BG4206" s="25"/>
      <c r="BH4206" s="25"/>
      <c r="BI4206" s="25"/>
      <c r="BJ4206" s="25"/>
      <c r="BK4206" s="25"/>
      <c r="BL4206" s="25"/>
      <c r="BM4206" s="25"/>
      <c r="BN4206" s="25"/>
      <c r="BO4206" s="25"/>
      <c r="BP4206" s="25"/>
      <c r="BQ4206" s="25"/>
      <c r="BR4206" s="25"/>
      <c r="BS4206" s="25"/>
      <c r="BT4206" s="25"/>
      <c r="BU4206" s="25"/>
      <c r="BV4206" s="25"/>
      <c r="BW4206" s="25"/>
      <c r="BX4206" s="25"/>
      <c r="BY4206" s="25"/>
      <c r="BZ4206" s="25"/>
      <c r="CA4206" s="25"/>
      <c r="CB4206" s="25"/>
      <c r="CC4206" s="25"/>
      <c r="CD4206" s="2" t="s">
        <v>78</v>
      </c>
      <c r="CE4206" s="2" t="s">
        <v>22553</v>
      </c>
      <c r="CF4206" s="25"/>
      <c r="CG4206" s="25"/>
      <c r="CH4206" s="25"/>
      <c r="CI4206" s="25"/>
      <c r="CJ4206" s="25"/>
    </row>
    <row r="4207" spans="1:88" x14ac:dyDescent="0.2">
      <c r="A4207" s="2" t="s">
        <v>15220</v>
      </c>
      <c r="B4207" s="2" t="s">
        <v>27248</v>
      </c>
      <c r="C4207" s="2" t="s">
        <v>10420</v>
      </c>
      <c r="D4207" s="2"/>
      <c r="E4207" s="2" t="s">
        <v>15220</v>
      </c>
      <c r="F4207" s="2" t="s">
        <v>15221</v>
      </c>
      <c r="G4207" s="2" t="s">
        <v>18755</v>
      </c>
      <c r="H4207" s="2"/>
      <c r="I4207" s="2" t="s">
        <v>61</v>
      </c>
      <c r="J4207" s="2" t="s">
        <v>61</v>
      </c>
      <c r="K4207" s="50" t="s">
        <v>61</v>
      </c>
      <c r="L4207" s="43">
        <v>2020</v>
      </c>
      <c r="M4207" s="2" t="s">
        <v>133</v>
      </c>
      <c r="N4207" s="32">
        <v>25.18272</v>
      </c>
      <c r="O4207" s="32">
        <v>55.376240000000003</v>
      </c>
      <c r="P4207" s="2" t="s">
        <v>2767</v>
      </c>
      <c r="Q4207" s="2" t="s">
        <v>65</v>
      </c>
      <c r="R4207" s="43" t="s">
        <v>18854</v>
      </c>
      <c r="S4207" s="41" t="s">
        <v>272</v>
      </c>
      <c r="T4207" s="41" t="s">
        <v>18461</v>
      </c>
      <c r="U4207" s="2"/>
      <c r="V4207" s="2"/>
      <c r="W4207" s="41" t="s">
        <v>17589</v>
      </c>
      <c r="X4207" s="2" t="s">
        <v>1598</v>
      </c>
      <c r="Y4207" s="2" t="s">
        <v>10437</v>
      </c>
      <c r="Z4207" s="5" t="s">
        <v>10423</v>
      </c>
      <c r="AA4207" s="5" t="s">
        <v>17377</v>
      </c>
      <c r="AB4207" s="5" t="s">
        <v>18093</v>
      </c>
      <c r="AC4207" s="2" t="s">
        <v>5205</v>
      </c>
      <c r="AD4207" s="2">
        <v>1061400</v>
      </c>
      <c r="AE4207" s="5">
        <v>27</v>
      </c>
      <c r="AF4207" s="25"/>
      <c r="AG4207" s="29">
        <v>3</v>
      </c>
      <c r="AH4207" s="2" t="s">
        <v>17974</v>
      </c>
      <c r="AI4207" s="2">
        <v>3</v>
      </c>
      <c r="AJ4207" s="2" t="s">
        <v>3591</v>
      </c>
      <c r="AK4207" s="2"/>
      <c r="AL4207" s="2"/>
      <c r="AM4207" s="2"/>
      <c r="AN4207" s="2"/>
      <c r="AO4207" s="2"/>
      <c r="AP4207" s="25"/>
      <c r="AQ4207" s="25"/>
      <c r="AR4207" s="2"/>
      <c r="AS4207" s="2"/>
      <c r="AT4207" s="2"/>
      <c r="AU4207" s="25"/>
      <c r="AV4207" s="2"/>
      <c r="AW4207" s="2"/>
      <c r="AX4207" s="25"/>
      <c r="AY4207" s="25"/>
      <c r="AZ4207" s="25"/>
      <c r="BA4207" s="25"/>
      <c r="BB4207" s="25"/>
      <c r="BC4207" s="25"/>
      <c r="BD4207" s="25"/>
      <c r="BE4207" s="25"/>
      <c r="BF4207" s="25"/>
      <c r="BG4207" s="25"/>
      <c r="BH4207" s="25"/>
      <c r="BI4207" s="25"/>
      <c r="BJ4207" s="25"/>
      <c r="BK4207" s="25"/>
      <c r="BL4207" s="25"/>
      <c r="BM4207" s="25"/>
      <c r="BN4207" s="25"/>
      <c r="BO4207" s="25"/>
      <c r="BP4207" s="25"/>
      <c r="BQ4207" s="25"/>
      <c r="BR4207" s="25"/>
      <c r="BS4207" s="25"/>
      <c r="BT4207" s="25"/>
      <c r="BU4207" s="25"/>
      <c r="BV4207" s="25"/>
      <c r="BW4207" s="25"/>
      <c r="BX4207" s="25"/>
      <c r="BY4207" s="25"/>
      <c r="BZ4207" s="25"/>
      <c r="CA4207" s="25"/>
      <c r="CB4207" s="25"/>
      <c r="CC4207" s="25"/>
      <c r="CD4207" s="2" t="s">
        <v>78</v>
      </c>
      <c r="CE4207" s="2" t="s">
        <v>22554</v>
      </c>
      <c r="CF4207" s="25"/>
      <c r="CG4207" s="25"/>
      <c r="CH4207" s="25"/>
      <c r="CI4207" s="25"/>
      <c r="CJ4207" s="25"/>
    </row>
    <row r="4208" spans="1:88" x14ac:dyDescent="0.2">
      <c r="A4208" s="2" t="s">
        <v>15222</v>
      </c>
      <c r="B4208" s="2" t="s">
        <v>27249</v>
      </c>
      <c r="C4208" s="2" t="s">
        <v>10420</v>
      </c>
      <c r="D4208" s="2"/>
      <c r="E4208" s="2" t="s">
        <v>15222</v>
      </c>
      <c r="F4208" s="2" t="s">
        <v>15223</v>
      </c>
      <c r="G4208" s="2"/>
      <c r="H4208" s="2"/>
      <c r="I4208" s="2" t="s">
        <v>61</v>
      </c>
      <c r="J4208" s="2" t="s">
        <v>61</v>
      </c>
      <c r="K4208" s="2"/>
      <c r="L4208" s="43">
        <v>2020</v>
      </c>
      <c r="M4208" s="2" t="s">
        <v>133</v>
      </c>
      <c r="N4208" s="32">
        <v>25.016220000000001</v>
      </c>
      <c r="O4208" s="32">
        <v>55.658259999999999</v>
      </c>
      <c r="P4208" s="2" t="s">
        <v>2767</v>
      </c>
      <c r="Q4208" s="2" t="s">
        <v>65</v>
      </c>
      <c r="R4208" s="43" t="s">
        <v>18854</v>
      </c>
      <c r="S4208" s="41" t="s">
        <v>134</v>
      </c>
      <c r="T4208" s="41" t="s">
        <v>18460</v>
      </c>
      <c r="U4208" s="2"/>
      <c r="V4208" s="2"/>
      <c r="W4208" s="41" t="s">
        <v>144</v>
      </c>
      <c r="X4208" s="2" t="s">
        <v>1598</v>
      </c>
      <c r="Y4208" s="2" t="s">
        <v>76</v>
      </c>
      <c r="Z4208" s="5" t="s">
        <v>10423</v>
      </c>
      <c r="AA4208" s="5" t="s">
        <v>17377</v>
      </c>
      <c r="AB4208" s="5" t="s">
        <v>16319</v>
      </c>
      <c r="AC4208" s="2" t="s">
        <v>3591</v>
      </c>
      <c r="AD4208" s="2">
        <v>1073600</v>
      </c>
      <c r="AE4208" s="5">
        <v>35</v>
      </c>
      <c r="AF4208" s="25"/>
      <c r="AG4208" s="29"/>
      <c r="AH4208" s="2" t="s">
        <v>3591</v>
      </c>
      <c r="AI4208" s="2">
        <v>3</v>
      </c>
      <c r="AJ4208" s="2" t="s">
        <v>3591</v>
      </c>
      <c r="AK4208" s="2"/>
      <c r="AL4208" s="2"/>
      <c r="AM4208" s="2"/>
      <c r="AN4208" s="2"/>
      <c r="AO4208" s="2"/>
      <c r="AP4208" s="25"/>
      <c r="AQ4208" s="25"/>
      <c r="AR4208" s="2"/>
      <c r="AS4208" s="2"/>
      <c r="AT4208" s="2"/>
      <c r="AU4208" s="25"/>
      <c r="AV4208" s="2"/>
      <c r="AW4208" s="2"/>
      <c r="AX4208" s="25"/>
      <c r="AY4208" s="25"/>
      <c r="AZ4208" s="25"/>
      <c r="BA4208" s="25"/>
      <c r="BB4208" s="25"/>
      <c r="BC4208" s="25"/>
      <c r="BD4208" s="25"/>
      <c r="BE4208" s="25"/>
      <c r="BF4208" s="25"/>
      <c r="BG4208" s="25"/>
      <c r="BH4208" s="25"/>
      <c r="BI4208" s="25"/>
      <c r="BJ4208" s="25"/>
      <c r="BK4208" s="25"/>
      <c r="BL4208" s="25"/>
      <c r="BM4208" s="25"/>
      <c r="BN4208" s="25"/>
      <c r="BO4208" s="25"/>
      <c r="BP4208" s="25"/>
      <c r="BQ4208" s="25"/>
      <c r="BR4208" s="25"/>
      <c r="BS4208" s="25"/>
      <c r="BT4208" s="25"/>
      <c r="BU4208" s="25"/>
      <c r="BV4208" s="25"/>
      <c r="BW4208" s="25"/>
      <c r="BX4208" s="25"/>
      <c r="BY4208" s="25"/>
      <c r="BZ4208" s="25"/>
      <c r="CA4208" s="25"/>
      <c r="CB4208" s="25"/>
      <c r="CC4208" s="25"/>
      <c r="CD4208" s="2" t="s">
        <v>78</v>
      </c>
      <c r="CE4208" s="2" t="s">
        <v>22555</v>
      </c>
      <c r="CF4208" s="25"/>
      <c r="CG4208" s="25"/>
      <c r="CH4208" s="25"/>
      <c r="CI4208" s="25"/>
      <c r="CJ4208" s="25"/>
    </row>
    <row r="4209" spans="1:88" x14ac:dyDescent="0.2">
      <c r="A4209" s="2" t="s">
        <v>15224</v>
      </c>
      <c r="B4209" s="2" t="s">
        <v>27250</v>
      </c>
      <c r="C4209" s="2" t="s">
        <v>10420</v>
      </c>
      <c r="D4209" s="2"/>
      <c r="E4209" s="2" t="s">
        <v>15224</v>
      </c>
      <c r="F4209" s="2" t="s">
        <v>15225</v>
      </c>
      <c r="G4209" s="2" t="s">
        <v>16413</v>
      </c>
      <c r="H4209" s="2"/>
      <c r="I4209" s="2" t="s">
        <v>61</v>
      </c>
      <c r="J4209" s="2" t="s">
        <v>61</v>
      </c>
      <c r="K4209" s="50" t="s">
        <v>61</v>
      </c>
      <c r="L4209" s="43">
        <v>2020</v>
      </c>
      <c r="M4209" s="2" t="s">
        <v>133</v>
      </c>
      <c r="N4209" s="32">
        <v>24.958570000000002</v>
      </c>
      <c r="O4209" s="32">
        <v>55.209890000000001</v>
      </c>
      <c r="P4209" s="2" t="s">
        <v>2767</v>
      </c>
      <c r="Q4209" s="2" t="s">
        <v>65</v>
      </c>
      <c r="R4209" s="43" t="s">
        <v>16802</v>
      </c>
      <c r="S4209" s="41" t="s">
        <v>4851</v>
      </c>
      <c r="T4209" s="41" t="s">
        <v>18462</v>
      </c>
      <c r="U4209" s="2"/>
      <c r="V4209" s="2"/>
      <c r="W4209" s="41" t="s">
        <v>17589</v>
      </c>
      <c r="X4209" s="2" t="s">
        <v>1598</v>
      </c>
      <c r="Y4209" s="2" t="s">
        <v>102</v>
      </c>
      <c r="Z4209" s="5" t="s">
        <v>10423</v>
      </c>
      <c r="AA4209" s="5" t="s">
        <v>17377</v>
      </c>
      <c r="AB4209" s="5" t="s">
        <v>16318</v>
      </c>
      <c r="AC4209" s="2" t="s">
        <v>5205</v>
      </c>
      <c r="AD4209" s="2">
        <v>1059700</v>
      </c>
      <c r="AE4209" s="5">
        <v>30</v>
      </c>
      <c r="AF4209" s="25"/>
      <c r="AG4209" s="29">
        <v>3</v>
      </c>
      <c r="AH4209" s="2" t="s">
        <v>17974</v>
      </c>
      <c r="AI4209" s="2">
        <v>3</v>
      </c>
      <c r="AJ4209" s="2">
        <v>3</v>
      </c>
      <c r="AK4209" s="2"/>
      <c r="AL4209" s="2"/>
      <c r="AM4209" s="2"/>
      <c r="AN4209" s="2"/>
      <c r="AO4209" s="2"/>
      <c r="AP4209" s="25"/>
      <c r="AQ4209" s="25"/>
      <c r="AR4209" s="2"/>
      <c r="AS4209" s="2"/>
      <c r="AT4209" s="2"/>
      <c r="AU4209" s="25"/>
      <c r="AV4209" s="2"/>
      <c r="AW4209" s="2"/>
      <c r="AX4209" s="25"/>
      <c r="AY4209" s="25"/>
      <c r="AZ4209" s="25"/>
      <c r="BA4209" s="25"/>
      <c r="BB4209" s="25"/>
      <c r="BC4209" s="25"/>
      <c r="BD4209" s="25"/>
      <c r="BE4209" s="25"/>
      <c r="BF4209" s="25"/>
      <c r="BG4209" s="25"/>
      <c r="BH4209" s="25"/>
      <c r="BI4209" s="25"/>
      <c r="BJ4209" s="25"/>
      <c r="BK4209" s="25"/>
      <c r="BL4209" s="25"/>
      <c r="BM4209" s="25"/>
      <c r="BN4209" s="25"/>
      <c r="BO4209" s="25"/>
      <c r="BP4209" s="25"/>
      <c r="BQ4209" s="25"/>
      <c r="BR4209" s="25"/>
      <c r="BS4209" s="25"/>
      <c r="BT4209" s="25"/>
      <c r="BU4209" s="25"/>
      <c r="BV4209" s="25"/>
      <c r="BW4209" s="25"/>
      <c r="BX4209" s="25"/>
      <c r="BY4209" s="25"/>
      <c r="BZ4209" s="25"/>
      <c r="CA4209" s="25"/>
      <c r="CB4209" s="25"/>
      <c r="CC4209" s="25"/>
      <c r="CD4209" s="2" t="s">
        <v>78</v>
      </c>
      <c r="CE4209" s="2" t="s">
        <v>22556</v>
      </c>
      <c r="CF4209" s="25"/>
      <c r="CG4209" s="25"/>
      <c r="CH4209" s="25"/>
      <c r="CI4209" s="25"/>
      <c r="CJ4209" s="25"/>
    </row>
    <row r="4210" spans="1:88" x14ac:dyDescent="0.2">
      <c r="A4210" s="2" t="s">
        <v>15226</v>
      </c>
      <c r="B4210" s="2" t="s">
        <v>27251</v>
      </c>
      <c r="C4210" s="2" t="s">
        <v>10420</v>
      </c>
      <c r="D4210" s="2"/>
      <c r="E4210" s="2" t="s">
        <v>15226</v>
      </c>
      <c r="F4210" s="2" t="s">
        <v>15227</v>
      </c>
      <c r="G4210" s="2" t="s">
        <v>15228</v>
      </c>
      <c r="H4210" s="2"/>
      <c r="I4210" s="2" t="s">
        <v>61</v>
      </c>
      <c r="J4210" s="2" t="s">
        <v>61</v>
      </c>
      <c r="K4210" s="50" t="s">
        <v>61</v>
      </c>
      <c r="L4210" s="43">
        <v>2020</v>
      </c>
      <c r="M4210" s="2" t="s">
        <v>133</v>
      </c>
      <c r="N4210" s="32">
        <v>25.14789</v>
      </c>
      <c r="O4210" s="32">
        <v>55.392539999999997</v>
      </c>
      <c r="P4210" s="2" t="s">
        <v>2767</v>
      </c>
      <c r="Q4210" s="2" t="s">
        <v>65</v>
      </c>
      <c r="R4210" s="43" t="s">
        <v>18854</v>
      </c>
      <c r="S4210" s="41" t="s">
        <v>272</v>
      </c>
      <c r="T4210" s="41" t="s">
        <v>18461</v>
      </c>
      <c r="U4210" s="2"/>
      <c r="V4210" s="2"/>
      <c r="W4210" s="41" t="s">
        <v>17589</v>
      </c>
      <c r="X4210" s="2" t="s">
        <v>1598</v>
      </c>
      <c r="Y4210" s="2" t="s">
        <v>102</v>
      </c>
      <c r="Z4210" s="5" t="s">
        <v>10423</v>
      </c>
      <c r="AA4210" s="5" t="s">
        <v>17377</v>
      </c>
      <c r="AB4210" s="5" t="s">
        <v>16316</v>
      </c>
      <c r="AC4210" s="2" t="s">
        <v>5247</v>
      </c>
      <c r="AD4210" s="2">
        <v>1062400</v>
      </c>
      <c r="AE4210" s="5">
        <v>33</v>
      </c>
      <c r="AF4210" s="25"/>
      <c r="AG4210" s="29">
        <v>3</v>
      </c>
      <c r="AH4210" s="2" t="s">
        <v>17978</v>
      </c>
      <c r="AI4210" s="2">
        <v>3</v>
      </c>
      <c r="AJ4210" s="2">
        <v>3</v>
      </c>
      <c r="AK4210" s="2"/>
      <c r="AL4210" s="2"/>
      <c r="AM4210" s="2"/>
      <c r="AN4210" s="2"/>
      <c r="AO4210" s="2"/>
      <c r="AP4210" s="25"/>
      <c r="AQ4210" s="25"/>
      <c r="AR4210" s="2"/>
      <c r="AS4210" s="2"/>
      <c r="AT4210" s="2"/>
      <c r="AU4210" s="25"/>
      <c r="AV4210" s="2"/>
      <c r="AW4210" s="2"/>
      <c r="AX4210" s="25"/>
      <c r="AY4210" s="25"/>
      <c r="AZ4210" s="25"/>
      <c r="BA4210" s="25"/>
      <c r="BB4210" s="25"/>
      <c r="BC4210" s="25"/>
      <c r="BD4210" s="25"/>
      <c r="BE4210" s="25"/>
      <c r="BF4210" s="25"/>
      <c r="BG4210" s="25"/>
      <c r="BH4210" s="25"/>
      <c r="BI4210" s="25"/>
      <c r="BJ4210" s="25"/>
      <c r="BK4210" s="25"/>
      <c r="BL4210" s="25"/>
      <c r="BM4210" s="25"/>
      <c r="BN4210" s="25"/>
      <c r="BO4210" s="25"/>
      <c r="BP4210" s="25"/>
      <c r="BQ4210" s="25"/>
      <c r="BR4210" s="25"/>
      <c r="BS4210" s="25"/>
      <c r="BT4210" s="25"/>
      <c r="BU4210" s="25"/>
      <c r="BV4210" s="25"/>
      <c r="BW4210" s="25"/>
      <c r="BX4210" s="25"/>
      <c r="BY4210" s="25"/>
      <c r="BZ4210" s="25"/>
      <c r="CA4210" s="25"/>
      <c r="CB4210" s="25"/>
      <c r="CC4210" s="25"/>
      <c r="CD4210" s="2" t="s">
        <v>78</v>
      </c>
      <c r="CE4210" s="2" t="s">
        <v>22557</v>
      </c>
      <c r="CF4210" s="25"/>
      <c r="CG4210" s="25"/>
      <c r="CH4210" s="25"/>
      <c r="CI4210" s="25"/>
      <c r="CJ4210" s="25"/>
    </row>
    <row r="4211" spans="1:88" x14ac:dyDescent="0.2">
      <c r="A4211" s="2" t="s">
        <v>15229</v>
      </c>
      <c r="B4211" s="2" t="s">
        <v>27252</v>
      </c>
      <c r="C4211" s="2" t="s">
        <v>10420</v>
      </c>
      <c r="D4211" s="2"/>
      <c r="E4211" s="2" t="s">
        <v>15229</v>
      </c>
      <c r="F4211" s="2" t="s">
        <v>15230</v>
      </c>
      <c r="G4211" s="2" t="s">
        <v>15231</v>
      </c>
      <c r="H4211" s="2"/>
      <c r="I4211" s="2" t="s">
        <v>22847</v>
      </c>
      <c r="J4211" s="2" t="s">
        <v>61</v>
      </c>
      <c r="K4211" s="50" t="s">
        <v>61</v>
      </c>
      <c r="L4211" s="43">
        <v>2020</v>
      </c>
      <c r="M4211" s="2" t="s">
        <v>133</v>
      </c>
      <c r="N4211" s="32">
        <v>25.07592</v>
      </c>
      <c r="O4211" s="32">
        <v>55.130809999999997</v>
      </c>
      <c r="P4211" s="2" t="s">
        <v>2767</v>
      </c>
      <c r="Q4211" s="2" t="s">
        <v>65</v>
      </c>
      <c r="R4211" s="43" t="s">
        <v>18854</v>
      </c>
      <c r="S4211" s="41" t="s">
        <v>272</v>
      </c>
      <c r="T4211" s="41" t="s">
        <v>18461</v>
      </c>
      <c r="U4211" s="2"/>
      <c r="V4211" s="2"/>
      <c r="W4211" s="41" t="s">
        <v>17589</v>
      </c>
      <c r="X4211" s="2" t="s">
        <v>1598</v>
      </c>
      <c r="Y4211" s="2" t="s">
        <v>102</v>
      </c>
      <c r="Z4211" s="5" t="s">
        <v>10423</v>
      </c>
      <c r="AA4211" s="5" t="s">
        <v>17377</v>
      </c>
      <c r="AB4211" s="5" t="s">
        <v>16316</v>
      </c>
      <c r="AC4211" s="2" t="s">
        <v>5205</v>
      </c>
      <c r="AD4211" s="2">
        <v>1039200</v>
      </c>
      <c r="AE4211" s="5">
        <v>9</v>
      </c>
      <c r="AF4211" s="25"/>
      <c r="AG4211" s="29">
        <v>2</v>
      </c>
      <c r="AH4211" s="2" t="s">
        <v>17974</v>
      </c>
      <c r="AI4211" s="2">
        <v>2</v>
      </c>
      <c r="AJ4211" s="2">
        <v>2</v>
      </c>
      <c r="AK4211" s="2"/>
      <c r="AL4211" s="2"/>
      <c r="AM4211" s="2"/>
      <c r="AN4211" s="2"/>
      <c r="AO4211" s="2"/>
      <c r="AP4211" s="25"/>
      <c r="AQ4211" s="25"/>
      <c r="AR4211" s="2"/>
      <c r="AS4211" s="2"/>
      <c r="AT4211" s="2"/>
      <c r="AU4211" s="25"/>
      <c r="AV4211" s="2"/>
      <c r="AW4211" s="2"/>
      <c r="AX4211" s="25"/>
      <c r="AY4211" s="25"/>
      <c r="AZ4211" s="25"/>
      <c r="BA4211" s="25"/>
      <c r="BB4211" s="25"/>
      <c r="BC4211" s="25"/>
      <c r="BD4211" s="25"/>
      <c r="BE4211" s="25"/>
      <c r="BF4211" s="25"/>
      <c r="BG4211" s="25"/>
      <c r="BH4211" s="25"/>
      <c r="BI4211" s="25"/>
      <c r="BJ4211" s="25"/>
      <c r="BK4211" s="25"/>
      <c r="BL4211" s="25"/>
      <c r="BM4211" s="25"/>
      <c r="BN4211" s="25"/>
      <c r="BO4211" s="25"/>
      <c r="BP4211" s="25"/>
      <c r="BQ4211" s="25"/>
      <c r="BR4211" s="25"/>
      <c r="BS4211" s="25"/>
      <c r="BT4211" s="25"/>
      <c r="BU4211" s="25"/>
      <c r="BV4211" s="25"/>
      <c r="BW4211" s="25"/>
      <c r="BX4211" s="25"/>
      <c r="BY4211" s="25"/>
      <c r="BZ4211" s="25"/>
      <c r="CA4211" s="25"/>
      <c r="CB4211" s="25"/>
      <c r="CC4211" s="25"/>
      <c r="CD4211" s="2" t="s">
        <v>78</v>
      </c>
      <c r="CE4211" s="2" t="s">
        <v>22558</v>
      </c>
      <c r="CF4211" s="25"/>
      <c r="CG4211" s="25"/>
      <c r="CH4211" s="25"/>
      <c r="CI4211" s="25"/>
      <c r="CJ4211" s="25"/>
    </row>
    <row r="4212" spans="1:88" x14ac:dyDescent="0.2">
      <c r="A4212" s="2" t="s">
        <v>15232</v>
      </c>
      <c r="B4212" s="2" t="s">
        <v>27253</v>
      </c>
      <c r="C4212" s="2" t="s">
        <v>10420</v>
      </c>
      <c r="D4212" s="2"/>
      <c r="E4212" s="2" t="s">
        <v>15232</v>
      </c>
      <c r="F4212" s="2" t="s">
        <v>15233</v>
      </c>
      <c r="G4212" s="2"/>
      <c r="H4212" s="2"/>
      <c r="I4212" s="2" t="s">
        <v>22847</v>
      </c>
      <c r="J4212" s="2" t="s">
        <v>61</v>
      </c>
      <c r="K4212" s="2"/>
      <c r="L4212" s="43">
        <v>2020</v>
      </c>
      <c r="M4212" s="2" t="s">
        <v>133</v>
      </c>
      <c r="N4212" s="32">
        <v>25.002970000000001</v>
      </c>
      <c r="O4212" s="32">
        <v>55.167110000000001</v>
      </c>
      <c r="P4212" s="2" t="s">
        <v>2767</v>
      </c>
      <c r="Q4212" s="2" t="s">
        <v>22848</v>
      </c>
      <c r="R4212" s="43" t="s">
        <v>18854</v>
      </c>
      <c r="S4212" s="41" t="s">
        <v>272</v>
      </c>
      <c r="T4212" s="41" t="s">
        <v>18461</v>
      </c>
      <c r="U4212" s="2"/>
      <c r="V4212" s="2"/>
      <c r="W4212" s="41" t="s">
        <v>144</v>
      </c>
      <c r="X4212" s="2" t="s">
        <v>9680</v>
      </c>
      <c r="Y4212" s="2" t="s">
        <v>69</v>
      </c>
      <c r="Z4212" s="5" t="s">
        <v>10423</v>
      </c>
      <c r="AA4212" s="5" t="s">
        <v>10433</v>
      </c>
      <c r="AB4212" s="5" t="s">
        <v>18091</v>
      </c>
      <c r="AC4212" s="2" t="s">
        <v>3591</v>
      </c>
      <c r="AD4212" s="2">
        <v>1059802</v>
      </c>
      <c r="AE4212" s="5">
        <v>27</v>
      </c>
      <c r="AF4212" s="25"/>
      <c r="AG4212" s="29"/>
      <c r="AH4212" s="2" t="s">
        <v>3591</v>
      </c>
      <c r="AI4212" s="2">
        <v>2</v>
      </c>
      <c r="AJ4212" s="2" t="s">
        <v>3591</v>
      </c>
      <c r="AK4212" s="2"/>
      <c r="AL4212" s="2"/>
      <c r="AM4212" s="2"/>
      <c r="AN4212" s="2"/>
      <c r="AO4212" s="2"/>
      <c r="AP4212" s="25"/>
      <c r="AQ4212" s="25"/>
      <c r="AR4212" s="2"/>
      <c r="AS4212" s="2"/>
      <c r="AT4212" s="2"/>
      <c r="AU4212" s="25"/>
      <c r="AV4212" s="2"/>
      <c r="AW4212" s="2"/>
      <c r="AX4212" s="25"/>
      <c r="AY4212" s="25"/>
      <c r="AZ4212" s="25"/>
      <c r="BA4212" s="25"/>
      <c r="BB4212" s="25"/>
      <c r="BC4212" s="25"/>
      <c r="BD4212" s="25"/>
      <c r="BE4212" s="25"/>
      <c r="BF4212" s="25"/>
      <c r="BG4212" s="25"/>
      <c r="BH4212" s="25"/>
      <c r="BI4212" s="25"/>
      <c r="BJ4212" s="25"/>
      <c r="BK4212" s="25"/>
      <c r="BL4212" s="25"/>
      <c r="BM4212" s="25"/>
      <c r="BN4212" s="25"/>
      <c r="BO4212" s="25"/>
      <c r="BP4212" s="25"/>
      <c r="BQ4212" s="25"/>
      <c r="BR4212" s="25"/>
      <c r="BS4212" s="25"/>
      <c r="BT4212" s="25"/>
      <c r="BU4212" s="25"/>
      <c r="BV4212" s="25"/>
      <c r="BW4212" s="25"/>
      <c r="BX4212" s="25"/>
      <c r="BY4212" s="25"/>
      <c r="BZ4212" s="25"/>
      <c r="CA4212" s="25"/>
      <c r="CB4212" s="25"/>
      <c r="CC4212" s="25"/>
      <c r="CD4212" s="2" t="s">
        <v>71</v>
      </c>
      <c r="CE4212" s="2">
        <v>0</v>
      </c>
      <c r="CF4212" s="25"/>
      <c r="CG4212" s="25"/>
      <c r="CH4212" s="25"/>
      <c r="CI4212" s="25"/>
      <c r="CJ4212" s="25"/>
    </row>
    <row r="4213" spans="1:88" x14ac:dyDescent="0.2">
      <c r="A4213" s="2" t="s">
        <v>15234</v>
      </c>
      <c r="B4213" s="2" t="s">
        <v>27254</v>
      </c>
      <c r="C4213" s="2" t="s">
        <v>10420</v>
      </c>
      <c r="D4213" s="2"/>
      <c r="E4213" s="2" t="s">
        <v>15234</v>
      </c>
      <c r="F4213" s="2" t="s">
        <v>15235</v>
      </c>
      <c r="G4213" s="2"/>
      <c r="H4213" s="2"/>
      <c r="I4213" s="2" t="s">
        <v>22847</v>
      </c>
      <c r="J4213" s="2" t="s">
        <v>61</v>
      </c>
      <c r="K4213" s="2"/>
      <c r="L4213" s="43">
        <v>2020</v>
      </c>
      <c r="M4213" s="2" t="s">
        <v>133</v>
      </c>
      <c r="N4213" s="32">
        <v>25.002300000000002</v>
      </c>
      <c r="O4213" s="32">
        <v>55.167560000000002</v>
      </c>
      <c r="P4213" s="2" t="s">
        <v>2767</v>
      </c>
      <c r="Q4213" s="2" t="s">
        <v>22848</v>
      </c>
      <c r="R4213" s="43" t="s">
        <v>18854</v>
      </c>
      <c r="S4213" s="41" t="s">
        <v>272</v>
      </c>
      <c r="T4213" s="41" t="s">
        <v>18461</v>
      </c>
      <c r="U4213" s="2"/>
      <c r="V4213" s="2"/>
      <c r="W4213" s="41" t="s">
        <v>144</v>
      </c>
      <c r="X4213" s="2" t="s">
        <v>9680</v>
      </c>
      <c r="Y4213" s="2" t="s">
        <v>69</v>
      </c>
      <c r="Z4213" s="5" t="s">
        <v>10423</v>
      </c>
      <c r="AA4213" s="5" t="s">
        <v>10433</v>
      </c>
      <c r="AB4213" s="5" t="s">
        <v>18091</v>
      </c>
      <c r="AC4213" s="2" t="s">
        <v>3591</v>
      </c>
      <c r="AD4213" s="2">
        <v>1059802</v>
      </c>
      <c r="AE4213" s="5">
        <v>27</v>
      </c>
      <c r="AF4213" s="25"/>
      <c r="AG4213" s="29"/>
      <c r="AH4213" s="2" t="s">
        <v>3591</v>
      </c>
      <c r="AI4213" s="2">
        <v>2</v>
      </c>
      <c r="AJ4213" s="2" t="s">
        <v>3591</v>
      </c>
      <c r="AK4213" s="2"/>
      <c r="AL4213" s="2"/>
      <c r="AM4213" s="2"/>
      <c r="AN4213" s="2"/>
      <c r="AO4213" s="2"/>
      <c r="AP4213" s="25"/>
      <c r="AQ4213" s="25"/>
      <c r="AR4213" s="2"/>
      <c r="AS4213" s="2"/>
      <c r="AT4213" s="2"/>
      <c r="AU4213" s="25"/>
      <c r="AV4213" s="2"/>
      <c r="AW4213" s="2"/>
      <c r="AX4213" s="25"/>
      <c r="AY4213" s="25"/>
      <c r="AZ4213" s="25"/>
      <c r="BA4213" s="25"/>
      <c r="BB4213" s="25"/>
      <c r="BC4213" s="25"/>
      <c r="BD4213" s="25"/>
      <c r="BE4213" s="25"/>
      <c r="BF4213" s="25"/>
      <c r="BG4213" s="25"/>
      <c r="BH4213" s="25"/>
      <c r="BI4213" s="25"/>
      <c r="BJ4213" s="25"/>
      <c r="BK4213" s="25"/>
      <c r="BL4213" s="25"/>
      <c r="BM4213" s="25"/>
      <c r="BN4213" s="25"/>
      <c r="BO4213" s="25"/>
      <c r="BP4213" s="25"/>
      <c r="BQ4213" s="25"/>
      <c r="BR4213" s="25"/>
      <c r="BS4213" s="25"/>
      <c r="BT4213" s="25"/>
      <c r="BU4213" s="25"/>
      <c r="BV4213" s="25"/>
      <c r="BW4213" s="25"/>
      <c r="BX4213" s="25"/>
      <c r="BY4213" s="25"/>
      <c r="BZ4213" s="25"/>
      <c r="CA4213" s="25"/>
      <c r="CB4213" s="25"/>
      <c r="CC4213" s="25"/>
      <c r="CD4213" s="2" t="s">
        <v>71</v>
      </c>
      <c r="CE4213" s="2">
        <v>0</v>
      </c>
      <c r="CF4213" s="25"/>
      <c r="CG4213" s="25"/>
      <c r="CH4213" s="25"/>
      <c r="CI4213" s="25"/>
      <c r="CJ4213" s="25"/>
    </row>
    <row r="4214" spans="1:88" x14ac:dyDescent="0.2">
      <c r="A4214" s="2" t="s">
        <v>15236</v>
      </c>
      <c r="B4214" s="2" t="s">
        <v>27255</v>
      </c>
      <c r="C4214" s="2" t="s">
        <v>10420</v>
      </c>
      <c r="D4214" s="2"/>
      <c r="E4214" s="2" t="s">
        <v>15236</v>
      </c>
      <c r="F4214" s="2" t="s">
        <v>15237</v>
      </c>
      <c r="G4214" s="2" t="s">
        <v>15238</v>
      </c>
      <c r="H4214" s="2"/>
      <c r="I4214" s="2" t="s">
        <v>22847</v>
      </c>
      <c r="J4214" s="2" t="s">
        <v>61</v>
      </c>
      <c r="K4214" s="50" t="s">
        <v>61</v>
      </c>
      <c r="L4214" s="43">
        <v>2020</v>
      </c>
      <c r="M4214" s="2" t="s">
        <v>133</v>
      </c>
      <c r="N4214" s="32">
        <v>25.075009999999999</v>
      </c>
      <c r="O4214" s="32">
        <v>55.129770000000001</v>
      </c>
      <c r="P4214" s="2" t="s">
        <v>2767</v>
      </c>
      <c r="Q4214" s="2" t="s">
        <v>65</v>
      </c>
      <c r="R4214" s="43" t="s">
        <v>18854</v>
      </c>
      <c r="S4214" s="41" t="s">
        <v>272</v>
      </c>
      <c r="T4214" s="41" t="s">
        <v>18461</v>
      </c>
      <c r="U4214" s="2"/>
      <c r="V4214" s="2"/>
      <c r="W4214" s="41" t="s">
        <v>17589</v>
      </c>
      <c r="X4214" s="2" t="s">
        <v>1598</v>
      </c>
      <c r="Y4214" s="2" t="s">
        <v>102</v>
      </c>
      <c r="Z4214" s="5" t="s">
        <v>10423</v>
      </c>
      <c r="AA4214" s="5" t="s">
        <v>17377</v>
      </c>
      <c r="AB4214" s="5" t="s">
        <v>16316</v>
      </c>
      <c r="AC4214" s="2" t="s">
        <v>5205</v>
      </c>
      <c r="AD4214" s="2">
        <v>1039200</v>
      </c>
      <c r="AE4214" s="5">
        <v>9</v>
      </c>
      <c r="AF4214" s="25"/>
      <c r="AG4214" s="29">
        <v>2</v>
      </c>
      <c r="AH4214" s="2" t="s">
        <v>17974</v>
      </c>
      <c r="AI4214" s="2">
        <v>2</v>
      </c>
      <c r="AJ4214" s="2">
        <v>2</v>
      </c>
      <c r="AK4214" s="2"/>
      <c r="AL4214" s="2"/>
      <c r="AM4214" s="2"/>
      <c r="AN4214" s="2"/>
      <c r="AO4214" s="2"/>
      <c r="AP4214" s="25"/>
      <c r="AQ4214" s="25"/>
      <c r="AR4214" s="2"/>
      <c r="AS4214" s="2"/>
      <c r="AT4214" s="2"/>
      <c r="AU4214" s="25"/>
      <c r="AV4214" s="2"/>
      <c r="AW4214" s="2"/>
      <c r="AX4214" s="25"/>
      <c r="AY4214" s="25"/>
      <c r="AZ4214" s="25"/>
      <c r="BA4214" s="25"/>
      <c r="BB4214" s="25"/>
      <c r="BC4214" s="25"/>
      <c r="BD4214" s="25"/>
      <c r="BE4214" s="25"/>
      <c r="BF4214" s="25"/>
      <c r="BG4214" s="25"/>
      <c r="BH4214" s="25"/>
      <c r="BI4214" s="25"/>
      <c r="BJ4214" s="25"/>
      <c r="BK4214" s="25"/>
      <c r="BL4214" s="25"/>
      <c r="BM4214" s="25"/>
      <c r="BN4214" s="25"/>
      <c r="BO4214" s="25"/>
      <c r="BP4214" s="25"/>
      <c r="BQ4214" s="25"/>
      <c r="BR4214" s="25"/>
      <c r="BS4214" s="25"/>
      <c r="BT4214" s="25"/>
      <c r="BU4214" s="25"/>
      <c r="BV4214" s="25"/>
      <c r="BW4214" s="25"/>
      <c r="BX4214" s="25"/>
      <c r="BY4214" s="25"/>
      <c r="BZ4214" s="25"/>
      <c r="CA4214" s="25"/>
      <c r="CB4214" s="25"/>
      <c r="CC4214" s="25"/>
      <c r="CD4214" s="2" t="s">
        <v>78</v>
      </c>
      <c r="CE4214" s="2" t="s">
        <v>22559</v>
      </c>
      <c r="CF4214" s="25"/>
      <c r="CG4214" s="25"/>
      <c r="CH4214" s="25"/>
      <c r="CI4214" s="25"/>
      <c r="CJ4214" s="25"/>
    </row>
    <row r="4215" spans="1:88" x14ac:dyDescent="0.2">
      <c r="A4215" s="2" t="s">
        <v>15239</v>
      </c>
      <c r="B4215" s="2" t="s">
        <v>27256</v>
      </c>
      <c r="C4215" s="2" t="s">
        <v>10420</v>
      </c>
      <c r="D4215" s="2"/>
      <c r="E4215" s="2" t="s">
        <v>15239</v>
      </c>
      <c r="F4215" s="2" t="s">
        <v>15240</v>
      </c>
      <c r="G4215" s="2" t="s">
        <v>15241</v>
      </c>
      <c r="H4215" s="2"/>
      <c r="I4215" s="2" t="s">
        <v>22847</v>
      </c>
      <c r="J4215" s="2" t="s">
        <v>61</v>
      </c>
      <c r="K4215" s="50" t="s">
        <v>61</v>
      </c>
      <c r="L4215" s="43">
        <v>2020</v>
      </c>
      <c r="M4215" s="2" t="s">
        <v>133</v>
      </c>
      <c r="N4215" s="32">
        <v>25.16348</v>
      </c>
      <c r="O4215" s="32">
        <v>55.470700000000001</v>
      </c>
      <c r="P4215" s="2" t="s">
        <v>2767</v>
      </c>
      <c r="Q4215" s="2" t="s">
        <v>65</v>
      </c>
      <c r="R4215" s="43" t="s">
        <v>18854</v>
      </c>
      <c r="S4215" s="41" t="s">
        <v>272</v>
      </c>
      <c r="T4215" s="41" t="s">
        <v>18461</v>
      </c>
      <c r="U4215" s="2"/>
      <c r="V4215" s="2"/>
      <c r="W4215" s="41" t="s">
        <v>17589</v>
      </c>
      <c r="X4215" s="2" t="s">
        <v>1598</v>
      </c>
      <c r="Y4215" s="2" t="s">
        <v>102</v>
      </c>
      <c r="Z4215" s="5" t="s">
        <v>10423</v>
      </c>
      <c r="AA4215" s="5" t="s">
        <v>16910</v>
      </c>
      <c r="AB4215" s="5" t="s">
        <v>16316</v>
      </c>
      <c r="AC4215" s="2" t="s">
        <v>5247</v>
      </c>
      <c r="AD4215" s="2">
        <v>1081100</v>
      </c>
      <c r="AE4215" s="5">
        <v>23</v>
      </c>
      <c r="AF4215" s="25"/>
      <c r="AG4215" s="29">
        <v>3</v>
      </c>
      <c r="AH4215" s="2" t="s">
        <v>17978</v>
      </c>
      <c r="AI4215" s="2">
        <v>3</v>
      </c>
      <c r="AJ4215" s="2">
        <v>3</v>
      </c>
      <c r="AK4215" s="2"/>
      <c r="AL4215" s="2"/>
      <c r="AM4215" s="2"/>
      <c r="AN4215" s="2"/>
      <c r="AO4215" s="2"/>
      <c r="AP4215" s="25"/>
      <c r="AQ4215" s="25"/>
      <c r="AR4215" s="2"/>
      <c r="AS4215" s="2"/>
      <c r="AT4215" s="2"/>
      <c r="AU4215" s="25"/>
      <c r="AV4215" s="2"/>
      <c r="AW4215" s="2"/>
      <c r="AX4215" s="25"/>
      <c r="AY4215" s="25"/>
      <c r="AZ4215" s="25"/>
      <c r="BA4215" s="25"/>
      <c r="BB4215" s="25"/>
      <c r="BC4215" s="25"/>
      <c r="BD4215" s="25"/>
      <c r="BE4215" s="25"/>
      <c r="BF4215" s="25"/>
      <c r="BG4215" s="25"/>
      <c r="BH4215" s="25"/>
      <c r="BI4215" s="25"/>
      <c r="BJ4215" s="25"/>
      <c r="BK4215" s="25"/>
      <c r="BL4215" s="25"/>
      <c r="BM4215" s="25"/>
      <c r="BN4215" s="25"/>
      <c r="BO4215" s="25"/>
      <c r="BP4215" s="25"/>
      <c r="BQ4215" s="25"/>
      <c r="BR4215" s="25"/>
      <c r="BS4215" s="25"/>
      <c r="BT4215" s="25"/>
      <c r="BU4215" s="25"/>
      <c r="BV4215" s="25"/>
      <c r="BW4215" s="25"/>
      <c r="BX4215" s="25"/>
      <c r="BY4215" s="25"/>
      <c r="BZ4215" s="25"/>
      <c r="CA4215" s="25"/>
      <c r="CB4215" s="25"/>
      <c r="CC4215" s="25"/>
      <c r="CD4215" s="2" t="s">
        <v>78</v>
      </c>
      <c r="CE4215" s="2" t="s">
        <v>22560</v>
      </c>
      <c r="CF4215" s="25"/>
      <c r="CG4215" s="25"/>
      <c r="CH4215" s="25"/>
      <c r="CI4215" s="25"/>
      <c r="CJ4215" s="25"/>
    </row>
    <row r="4216" spans="1:88" x14ac:dyDescent="0.2">
      <c r="A4216" s="2" t="s">
        <v>15242</v>
      </c>
      <c r="B4216" s="2" t="s">
        <v>27257</v>
      </c>
      <c r="C4216" s="2" t="s">
        <v>10420</v>
      </c>
      <c r="D4216" s="2"/>
      <c r="E4216" s="2" t="s">
        <v>15242</v>
      </c>
      <c r="F4216" s="2" t="s">
        <v>15243</v>
      </c>
      <c r="G4216" s="2" t="s">
        <v>15244</v>
      </c>
      <c r="H4216" s="2"/>
      <c r="I4216" s="2" t="s">
        <v>22847</v>
      </c>
      <c r="J4216" s="2" t="s">
        <v>61</v>
      </c>
      <c r="K4216" s="50" t="s">
        <v>61</v>
      </c>
      <c r="L4216" s="43">
        <v>2020</v>
      </c>
      <c r="M4216" s="2" t="s">
        <v>133</v>
      </c>
      <c r="N4216" s="32">
        <v>25.221360000000001</v>
      </c>
      <c r="O4216" s="32">
        <v>55.230559999999997</v>
      </c>
      <c r="P4216" s="2" t="s">
        <v>2767</v>
      </c>
      <c r="Q4216" s="2" t="s">
        <v>65</v>
      </c>
      <c r="R4216" s="43" t="s">
        <v>16802</v>
      </c>
      <c r="S4216" s="41" t="s">
        <v>14290</v>
      </c>
      <c r="T4216" s="41" t="s">
        <v>18463</v>
      </c>
      <c r="U4216" s="2"/>
      <c r="V4216" s="2"/>
      <c r="W4216" s="41" t="s">
        <v>17589</v>
      </c>
      <c r="X4216" s="2" t="s">
        <v>1598</v>
      </c>
      <c r="Y4216" s="2" t="s">
        <v>76</v>
      </c>
      <c r="Z4216" s="5" t="s">
        <v>10423</v>
      </c>
      <c r="AA4216" s="5" t="s">
        <v>16910</v>
      </c>
      <c r="AB4216" s="5" t="s">
        <v>16317</v>
      </c>
      <c r="AC4216" s="2" t="s">
        <v>5205</v>
      </c>
      <c r="AD4216" s="2">
        <v>1030400</v>
      </c>
      <c r="AE4216" s="5">
        <v>30</v>
      </c>
      <c r="AF4216" s="25"/>
      <c r="AG4216" s="29">
        <v>3</v>
      </c>
      <c r="AH4216" s="2" t="s">
        <v>17974</v>
      </c>
      <c r="AI4216" s="2">
        <v>3</v>
      </c>
      <c r="AJ4216" s="2">
        <v>3</v>
      </c>
      <c r="AK4216" s="2"/>
      <c r="AL4216" s="2"/>
      <c r="AM4216" s="2"/>
      <c r="AN4216" s="2"/>
      <c r="AO4216" s="2"/>
      <c r="AP4216" s="25"/>
      <c r="AQ4216" s="25"/>
      <c r="AR4216" s="2"/>
      <c r="AS4216" s="2"/>
      <c r="AT4216" s="2"/>
      <c r="AU4216" s="25"/>
      <c r="AV4216" s="2"/>
      <c r="AW4216" s="2"/>
      <c r="AX4216" s="25"/>
      <c r="AY4216" s="25"/>
      <c r="AZ4216" s="25"/>
      <c r="BA4216" s="25"/>
      <c r="BB4216" s="25"/>
      <c r="BC4216" s="25"/>
      <c r="BD4216" s="25"/>
      <c r="BE4216" s="25"/>
      <c r="BF4216" s="25"/>
      <c r="BG4216" s="25"/>
      <c r="BH4216" s="25"/>
      <c r="BI4216" s="25"/>
      <c r="BJ4216" s="25"/>
      <c r="BK4216" s="25"/>
      <c r="BL4216" s="25"/>
      <c r="BM4216" s="25"/>
      <c r="BN4216" s="25"/>
      <c r="BO4216" s="25"/>
      <c r="BP4216" s="25"/>
      <c r="BQ4216" s="25"/>
      <c r="BR4216" s="25"/>
      <c r="BS4216" s="25"/>
      <c r="BT4216" s="25"/>
      <c r="BU4216" s="25"/>
      <c r="BV4216" s="25"/>
      <c r="BW4216" s="25"/>
      <c r="BX4216" s="25"/>
      <c r="BY4216" s="25"/>
      <c r="BZ4216" s="25"/>
      <c r="CA4216" s="25"/>
      <c r="CB4216" s="25"/>
      <c r="CC4216" s="25"/>
      <c r="CD4216" s="2" t="s">
        <v>78</v>
      </c>
      <c r="CE4216" s="2" t="s">
        <v>22561</v>
      </c>
      <c r="CF4216" s="25"/>
      <c r="CG4216" s="25"/>
      <c r="CH4216" s="25"/>
      <c r="CI4216" s="25"/>
      <c r="CJ4216" s="25"/>
    </row>
    <row r="4217" spans="1:88" x14ac:dyDescent="0.2">
      <c r="A4217" s="2" t="s">
        <v>15245</v>
      </c>
      <c r="B4217" s="2" t="s">
        <v>27258</v>
      </c>
      <c r="C4217" s="2" t="s">
        <v>10420</v>
      </c>
      <c r="D4217" s="2"/>
      <c r="E4217" s="2" t="s">
        <v>15245</v>
      </c>
      <c r="F4217" s="2" t="s">
        <v>15246</v>
      </c>
      <c r="G4217" s="2" t="s">
        <v>15247</v>
      </c>
      <c r="H4217" s="2"/>
      <c r="I4217" s="2" t="s">
        <v>22847</v>
      </c>
      <c r="J4217" s="2" t="s">
        <v>61</v>
      </c>
      <c r="K4217" s="50" t="s">
        <v>61</v>
      </c>
      <c r="L4217" s="43">
        <v>2020</v>
      </c>
      <c r="M4217" s="2" t="s">
        <v>133</v>
      </c>
      <c r="N4217" s="32">
        <v>25.079129999999999</v>
      </c>
      <c r="O4217" s="32">
        <v>55.178289999999997</v>
      </c>
      <c r="P4217" s="2" t="s">
        <v>2767</v>
      </c>
      <c r="Q4217" s="2" t="s">
        <v>65</v>
      </c>
      <c r="R4217" s="43" t="s">
        <v>16802</v>
      </c>
      <c r="S4217" s="41" t="s">
        <v>13724</v>
      </c>
      <c r="T4217" s="41" t="s">
        <v>18463</v>
      </c>
      <c r="U4217" s="2"/>
      <c r="V4217" s="2"/>
      <c r="W4217" s="41" t="s">
        <v>17589</v>
      </c>
      <c r="X4217" s="2" t="s">
        <v>1598</v>
      </c>
      <c r="Y4217" s="2" t="s">
        <v>10437</v>
      </c>
      <c r="Z4217" s="5" t="s">
        <v>10423</v>
      </c>
      <c r="AA4217" s="5" t="s">
        <v>16910</v>
      </c>
      <c r="AB4217" s="5" t="s">
        <v>18090</v>
      </c>
      <c r="AC4217" s="2" t="s">
        <v>5205</v>
      </c>
      <c r="AD4217" s="2">
        <v>1038800</v>
      </c>
      <c r="AE4217" s="5">
        <v>30</v>
      </c>
      <c r="AF4217" s="25"/>
      <c r="AG4217" s="29">
        <v>3</v>
      </c>
      <c r="AH4217" s="2" t="s">
        <v>17974</v>
      </c>
      <c r="AI4217" s="2">
        <v>3</v>
      </c>
      <c r="AJ4217" s="2">
        <v>3</v>
      </c>
      <c r="AK4217" s="2"/>
      <c r="AL4217" s="2"/>
      <c r="AM4217" s="2"/>
      <c r="AN4217" s="2"/>
      <c r="AO4217" s="2"/>
      <c r="AP4217" s="25"/>
      <c r="AQ4217" s="25"/>
      <c r="AR4217" s="2"/>
      <c r="AS4217" s="2"/>
      <c r="AT4217" s="2"/>
      <c r="AU4217" s="25"/>
      <c r="AV4217" s="2"/>
      <c r="AW4217" s="2"/>
      <c r="AX4217" s="25"/>
      <c r="AY4217" s="25"/>
      <c r="AZ4217" s="25"/>
      <c r="BA4217" s="25"/>
      <c r="BB4217" s="25"/>
      <c r="BC4217" s="25"/>
      <c r="BD4217" s="25"/>
      <c r="BE4217" s="25"/>
      <c r="BF4217" s="25"/>
      <c r="BG4217" s="25"/>
      <c r="BH4217" s="25"/>
      <c r="BI4217" s="25"/>
      <c r="BJ4217" s="25"/>
      <c r="BK4217" s="25"/>
      <c r="BL4217" s="25"/>
      <c r="BM4217" s="25"/>
      <c r="BN4217" s="25"/>
      <c r="BO4217" s="25"/>
      <c r="BP4217" s="25"/>
      <c r="BQ4217" s="25"/>
      <c r="BR4217" s="25"/>
      <c r="BS4217" s="25"/>
      <c r="BT4217" s="25"/>
      <c r="BU4217" s="25"/>
      <c r="BV4217" s="25"/>
      <c r="BW4217" s="25"/>
      <c r="BX4217" s="25"/>
      <c r="BY4217" s="25"/>
      <c r="BZ4217" s="25"/>
      <c r="CA4217" s="25"/>
      <c r="CB4217" s="25"/>
      <c r="CC4217" s="25"/>
      <c r="CD4217" s="2" t="s">
        <v>78</v>
      </c>
      <c r="CE4217" s="2" t="s">
        <v>22562</v>
      </c>
      <c r="CF4217" s="25"/>
      <c r="CG4217" s="25"/>
      <c r="CH4217" s="25"/>
      <c r="CI4217" s="25"/>
      <c r="CJ4217" s="25"/>
    </row>
    <row r="4218" spans="1:88" x14ac:dyDescent="0.2">
      <c r="A4218" s="2" t="s">
        <v>15251</v>
      </c>
      <c r="B4218" s="2" t="s">
        <v>27259</v>
      </c>
      <c r="C4218" s="2" t="s">
        <v>10420</v>
      </c>
      <c r="D4218" s="2"/>
      <c r="E4218" s="2" t="s">
        <v>15251</v>
      </c>
      <c r="F4218" s="2" t="s">
        <v>15252</v>
      </c>
      <c r="G4218" s="2" t="s">
        <v>15253</v>
      </c>
      <c r="H4218" s="2"/>
      <c r="I4218" s="2" t="s">
        <v>22847</v>
      </c>
      <c r="J4218" s="2" t="s">
        <v>61</v>
      </c>
      <c r="K4218" s="50" t="s">
        <v>61</v>
      </c>
      <c r="L4218" s="43">
        <v>2020</v>
      </c>
      <c r="M4218" s="2" t="s">
        <v>133</v>
      </c>
      <c r="N4218" s="32">
        <v>25.186070000000001</v>
      </c>
      <c r="O4218" s="32">
        <v>55.281059999999997</v>
      </c>
      <c r="P4218" s="2" t="s">
        <v>2767</v>
      </c>
      <c r="Q4218" s="2" t="s">
        <v>65</v>
      </c>
      <c r="R4218" s="43" t="s">
        <v>18854</v>
      </c>
      <c r="S4218" s="41" t="s">
        <v>272</v>
      </c>
      <c r="T4218" s="41" t="s">
        <v>18461</v>
      </c>
      <c r="U4218" s="2"/>
      <c r="V4218" s="2"/>
      <c r="W4218" s="41" t="s">
        <v>17589</v>
      </c>
      <c r="X4218" s="2" t="s">
        <v>1598</v>
      </c>
      <c r="Y4218" s="2" t="s">
        <v>102</v>
      </c>
      <c r="Z4218" s="5" t="s">
        <v>20</v>
      </c>
      <c r="AA4218" s="5" t="s">
        <v>16910</v>
      </c>
      <c r="AB4218" s="5" t="s">
        <v>16318</v>
      </c>
      <c r="AC4218" s="2" t="s">
        <v>5205</v>
      </c>
      <c r="AD4218" s="2">
        <v>1034500</v>
      </c>
      <c r="AE4218" s="5">
        <v>43</v>
      </c>
      <c r="AF4218" s="25"/>
      <c r="AG4218" s="29">
        <v>3</v>
      </c>
      <c r="AH4218" s="2" t="s">
        <v>17974</v>
      </c>
      <c r="AI4218" s="2">
        <v>3</v>
      </c>
      <c r="AJ4218" s="2">
        <v>3</v>
      </c>
      <c r="AK4218" s="2"/>
      <c r="AL4218" s="2"/>
      <c r="AM4218" s="2"/>
      <c r="AN4218" s="2"/>
      <c r="AO4218" s="2"/>
      <c r="AP4218" s="25"/>
      <c r="AQ4218" s="25"/>
      <c r="AR4218" s="2"/>
      <c r="AS4218" s="2"/>
      <c r="AT4218" s="2"/>
      <c r="AU4218" s="25"/>
      <c r="AV4218" s="2"/>
      <c r="AW4218" s="2"/>
      <c r="AX4218" s="25"/>
      <c r="AY4218" s="25"/>
      <c r="AZ4218" s="25"/>
      <c r="BA4218" s="25"/>
      <c r="BB4218" s="25"/>
      <c r="BC4218" s="25"/>
      <c r="BD4218" s="25"/>
      <c r="BE4218" s="25"/>
      <c r="BF4218" s="25"/>
      <c r="BG4218" s="25"/>
      <c r="BH4218" s="25"/>
      <c r="BI4218" s="25"/>
      <c r="BJ4218" s="25"/>
      <c r="BK4218" s="25"/>
      <c r="BL4218" s="25"/>
      <c r="BM4218" s="25"/>
      <c r="BN4218" s="25"/>
      <c r="BO4218" s="25"/>
      <c r="BP4218" s="25"/>
      <c r="BQ4218" s="25"/>
      <c r="BR4218" s="25"/>
      <c r="BS4218" s="25"/>
      <c r="BT4218" s="25"/>
      <c r="BU4218" s="25"/>
      <c r="BV4218" s="25"/>
      <c r="BW4218" s="25"/>
      <c r="BX4218" s="25"/>
      <c r="BY4218" s="25"/>
      <c r="BZ4218" s="25"/>
      <c r="CA4218" s="25"/>
      <c r="CB4218" s="25"/>
      <c r="CC4218" s="25"/>
      <c r="CD4218" s="2" t="s">
        <v>78</v>
      </c>
      <c r="CE4218" s="2" t="s">
        <v>22563</v>
      </c>
      <c r="CF4218" s="25"/>
      <c r="CG4218" s="25"/>
      <c r="CH4218" s="25"/>
      <c r="CI4218" s="25"/>
      <c r="CJ4218" s="25"/>
    </row>
    <row r="4219" spans="1:88" x14ac:dyDescent="0.2">
      <c r="A4219" s="2" t="s">
        <v>18501</v>
      </c>
      <c r="B4219" s="2" t="s">
        <v>27260</v>
      </c>
      <c r="C4219" s="2" t="s">
        <v>10420</v>
      </c>
      <c r="D4219" s="2" t="s">
        <v>15254</v>
      </c>
      <c r="E4219" s="2" t="s">
        <v>18501</v>
      </c>
      <c r="F4219" s="2" t="s">
        <v>15255</v>
      </c>
      <c r="G4219" s="2" t="s">
        <v>15256</v>
      </c>
      <c r="H4219" s="2" t="s">
        <v>61</v>
      </c>
      <c r="I4219" s="2" t="s">
        <v>22847</v>
      </c>
      <c r="J4219" s="2" t="s">
        <v>61</v>
      </c>
      <c r="K4219" s="50" t="s">
        <v>61</v>
      </c>
      <c r="L4219" s="43">
        <v>2020</v>
      </c>
      <c r="M4219" s="2" t="s">
        <v>133</v>
      </c>
      <c r="N4219" s="32">
        <v>24.962859999999999</v>
      </c>
      <c r="O4219" s="32">
        <v>55.14734</v>
      </c>
      <c r="P4219" s="2" t="s">
        <v>152</v>
      </c>
      <c r="Q4219" s="2" t="s">
        <v>65</v>
      </c>
      <c r="R4219" s="43" t="s">
        <v>16802</v>
      </c>
      <c r="S4219" s="41" t="s">
        <v>15257</v>
      </c>
      <c r="T4219" s="41" t="s">
        <v>18462</v>
      </c>
      <c r="U4219" s="2"/>
      <c r="V4219" s="2"/>
      <c r="W4219" s="41" t="s">
        <v>17588</v>
      </c>
      <c r="X4219" s="2" t="s">
        <v>10480</v>
      </c>
      <c r="Y4219" s="2" t="s">
        <v>102</v>
      </c>
      <c r="Z4219" s="5" t="s">
        <v>20</v>
      </c>
      <c r="AA4219" s="5" t="s">
        <v>16910</v>
      </c>
      <c r="AB4219" s="5" t="s">
        <v>16316</v>
      </c>
      <c r="AC4219" s="2" t="s">
        <v>5247</v>
      </c>
      <c r="AD4219" s="2">
        <v>1052100</v>
      </c>
      <c r="AE4219" s="5">
        <v>10</v>
      </c>
      <c r="AF4219" s="25"/>
      <c r="AG4219" s="29">
        <v>2</v>
      </c>
      <c r="AH4219" s="2" t="s">
        <v>17974</v>
      </c>
      <c r="AI4219" s="2">
        <v>2</v>
      </c>
      <c r="AJ4219" s="2">
        <v>2</v>
      </c>
      <c r="AK4219" s="2"/>
      <c r="AL4219" s="2"/>
      <c r="AM4219" s="2"/>
      <c r="AN4219" s="2"/>
      <c r="AO4219" s="2"/>
      <c r="AP4219" s="25"/>
      <c r="AQ4219" s="25"/>
      <c r="AR4219" s="2"/>
      <c r="AS4219" s="2"/>
      <c r="AT4219" s="2"/>
      <c r="AU4219" s="25"/>
      <c r="AV4219" s="2"/>
      <c r="AW4219" s="2"/>
      <c r="AX4219" s="25"/>
      <c r="AY4219" s="25"/>
      <c r="AZ4219" s="25"/>
      <c r="BA4219" s="25"/>
      <c r="BB4219" s="25"/>
      <c r="BC4219" s="25"/>
      <c r="BD4219" s="25"/>
      <c r="BE4219" s="25"/>
      <c r="BF4219" s="25"/>
      <c r="BG4219" s="25"/>
      <c r="BH4219" s="25"/>
      <c r="BI4219" s="25"/>
      <c r="BJ4219" s="25"/>
      <c r="BK4219" s="25"/>
      <c r="BL4219" s="25"/>
      <c r="BM4219" s="25"/>
      <c r="BN4219" s="25"/>
      <c r="BO4219" s="25"/>
      <c r="BP4219" s="25"/>
      <c r="BQ4219" s="25"/>
      <c r="BR4219" s="25"/>
      <c r="BS4219" s="25"/>
      <c r="BT4219" s="25"/>
      <c r="BU4219" s="25"/>
      <c r="BV4219" s="25"/>
      <c r="BW4219" s="25"/>
      <c r="BX4219" s="25"/>
      <c r="BY4219" s="25"/>
      <c r="BZ4219" s="25"/>
      <c r="CA4219" s="25"/>
      <c r="CB4219" s="25"/>
      <c r="CC4219" s="25"/>
      <c r="CD4219" s="2" t="s">
        <v>78</v>
      </c>
      <c r="CE4219" s="2" t="s">
        <v>22564</v>
      </c>
      <c r="CF4219" s="25"/>
      <c r="CG4219" s="25"/>
      <c r="CH4219" s="25"/>
      <c r="CI4219" s="25"/>
      <c r="CJ4219" s="25"/>
    </row>
    <row r="4220" spans="1:88" x14ac:dyDescent="0.2">
      <c r="A4220" s="2" t="s">
        <v>15258</v>
      </c>
      <c r="B4220" s="2" t="s">
        <v>27261</v>
      </c>
      <c r="C4220" s="2" t="s">
        <v>10420</v>
      </c>
      <c r="D4220" s="2"/>
      <c r="E4220" s="2" t="s">
        <v>15258</v>
      </c>
      <c r="F4220" s="2" t="s">
        <v>18502</v>
      </c>
      <c r="G4220" s="2" t="s">
        <v>15259</v>
      </c>
      <c r="H4220" s="2"/>
      <c r="I4220" s="2" t="s">
        <v>22847</v>
      </c>
      <c r="J4220" s="2" t="s">
        <v>61</v>
      </c>
      <c r="K4220" s="50" t="s">
        <v>61</v>
      </c>
      <c r="L4220" s="43">
        <v>2020</v>
      </c>
      <c r="M4220" s="2" t="s">
        <v>133</v>
      </c>
      <c r="N4220" s="32">
        <v>25.075089999999999</v>
      </c>
      <c r="O4220" s="32">
        <v>55.363889999999998</v>
      </c>
      <c r="P4220" s="2" t="s">
        <v>2767</v>
      </c>
      <c r="Q4220" s="2" t="s">
        <v>65</v>
      </c>
      <c r="R4220" s="43" t="s">
        <v>18854</v>
      </c>
      <c r="S4220" s="41" t="s">
        <v>1554</v>
      </c>
      <c r="T4220" s="41" t="s">
        <v>18460</v>
      </c>
      <c r="U4220" s="2"/>
      <c r="V4220" s="2"/>
      <c r="W4220" s="41" t="s">
        <v>17589</v>
      </c>
      <c r="X4220" s="2" t="s">
        <v>1598</v>
      </c>
      <c r="Y4220" s="2" t="s">
        <v>10437</v>
      </c>
      <c r="Z4220" s="5" t="s">
        <v>10423</v>
      </c>
      <c r="AA4220" s="5" t="s">
        <v>16910</v>
      </c>
      <c r="AB4220" s="5" t="s">
        <v>18090</v>
      </c>
      <c r="AC4220" s="2" t="s">
        <v>5247</v>
      </c>
      <c r="AD4220" s="2">
        <v>1064800</v>
      </c>
      <c r="AE4220" s="5">
        <v>40</v>
      </c>
      <c r="AF4220" s="25"/>
      <c r="AG4220" s="29">
        <v>3</v>
      </c>
      <c r="AH4220" s="2" t="s">
        <v>17978</v>
      </c>
      <c r="AI4220" s="2">
        <v>3</v>
      </c>
      <c r="AJ4220" s="2">
        <v>3</v>
      </c>
      <c r="AK4220" s="2"/>
      <c r="AL4220" s="2"/>
      <c r="AM4220" s="2"/>
      <c r="AN4220" s="2"/>
      <c r="AO4220" s="2"/>
      <c r="AP4220" s="25"/>
      <c r="AQ4220" s="25"/>
      <c r="AR4220" s="2"/>
      <c r="AS4220" s="2"/>
      <c r="AT4220" s="2"/>
      <c r="AU4220" s="25"/>
      <c r="AV4220" s="2"/>
      <c r="AW4220" s="2"/>
      <c r="AX4220" s="25"/>
      <c r="AY4220" s="25"/>
      <c r="AZ4220" s="25"/>
      <c r="BA4220" s="25"/>
      <c r="BB4220" s="25"/>
      <c r="BC4220" s="25"/>
      <c r="BD4220" s="25"/>
      <c r="BE4220" s="25"/>
      <c r="BF4220" s="25"/>
      <c r="BG4220" s="25"/>
      <c r="BH4220" s="25"/>
      <c r="BI4220" s="25"/>
      <c r="BJ4220" s="25"/>
      <c r="BK4220" s="25"/>
      <c r="BL4220" s="25"/>
      <c r="BM4220" s="25"/>
      <c r="BN4220" s="25"/>
      <c r="BO4220" s="25"/>
      <c r="BP4220" s="25"/>
      <c r="BQ4220" s="25"/>
      <c r="BR4220" s="25"/>
      <c r="BS4220" s="25"/>
      <c r="BT4220" s="25"/>
      <c r="BU4220" s="25"/>
      <c r="BV4220" s="25"/>
      <c r="BW4220" s="25"/>
      <c r="BX4220" s="25"/>
      <c r="BY4220" s="25"/>
      <c r="BZ4220" s="25"/>
      <c r="CA4220" s="25"/>
      <c r="CB4220" s="25"/>
      <c r="CC4220" s="25"/>
      <c r="CD4220" s="2" t="s">
        <v>78</v>
      </c>
      <c r="CE4220" s="2" t="s">
        <v>22280</v>
      </c>
      <c r="CF4220" s="25"/>
      <c r="CG4220" s="25"/>
      <c r="CH4220" s="25"/>
      <c r="CI4220" s="25"/>
      <c r="CJ4220" s="25"/>
    </row>
    <row r="4221" spans="1:88" x14ac:dyDescent="0.2">
      <c r="A4221" s="2" t="s">
        <v>15260</v>
      </c>
      <c r="B4221" s="2" t="s">
        <v>27262</v>
      </c>
      <c r="C4221" s="2" t="s">
        <v>10420</v>
      </c>
      <c r="D4221" s="2"/>
      <c r="E4221" s="2" t="s">
        <v>22849</v>
      </c>
      <c r="F4221" s="2"/>
      <c r="G4221" s="2"/>
      <c r="H4221" s="2"/>
      <c r="I4221" s="2" t="s">
        <v>22847</v>
      </c>
      <c r="J4221" s="2" t="s">
        <v>3591</v>
      </c>
      <c r="K4221" s="2"/>
      <c r="L4221" s="43" t="s">
        <v>19063</v>
      </c>
      <c r="M4221" s="2" t="s">
        <v>133</v>
      </c>
      <c r="N4221" s="32">
        <v>25.253879999999999</v>
      </c>
      <c r="O4221" s="32">
        <v>55.352370000000001</v>
      </c>
      <c r="P4221" s="2" t="s">
        <v>2767</v>
      </c>
      <c r="Q4221" s="2" t="s">
        <v>19064</v>
      </c>
      <c r="R4221" s="43" t="s">
        <v>18854</v>
      </c>
      <c r="S4221" s="41" t="s">
        <v>15149</v>
      </c>
      <c r="T4221" s="41" t="s">
        <v>18464</v>
      </c>
      <c r="U4221" s="2"/>
      <c r="V4221" s="2"/>
      <c r="W4221" s="41" t="s">
        <v>18503</v>
      </c>
      <c r="X4221" s="2" t="s">
        <v>15091</v>
      </c>
      <c r="Y4221" s="2" t="s">
        <v>3591</v>
      </c>
      <c r="Z4221" s="5" t="s">
        <v>3591</v>
      </c>
      <c r="AA4221" s="5" t="s">
        <v>10433</v>
      </c>
      <c r="AB4221" s="5" t="s">
        <v>3591</v>
      </c>
      <c r="AC4221" s="2" t="s">
        <v>3591</v>
      </c>
      <c r="AD4221" s="2">
        <v>1022100</v>
      </c>
      <c r="AE4221" s="5">
        <v>5</v>
      </c>
      <c r="AF4221" s="25"/>
      <c r="AG4221" s="29"/>
      <c r="AH4221" s="2" t="s">
        <v>3591</v>
      </c>
      <c r="AI4221" s="2">
        <v>4</v>
      </c>
      <c r="AJ4221" s="2" t="s">
        <v>3591</v>
      </c>
      <c r="AK4221" s="2"/>
      <c r="AL4221" s="2"/>
      <c r="AM4221" s="2"/>
      <c r="AN4221" s="2"/>
      <c r="AO4221" s="2"/>
      <c r="AP4221" s="25"/>
      <c r="AQ4221" s="25"/>
      <c r="AR4221" s="2"/>
      <c r="AS4221" s="2"/>
      <c r="AT4221" s="2"/>
      <c r="AU4221" s="25"/>
      <c r="AV4221" s="2"/>
      <c r="AW4221" s="2"/>
      <c r="AX4221" s="25"/>
      <c r="AY4221" s="25"/>
      <c r="AZ4221" s="25"/>
      <c r="BA4221" s="25"/>
      <c r="BB4221" s="25"/>
      <c r="BC4221" s="25"/>
      <c r="BD4221" s="25"/>
      <c r="BE4221" s="25"/>
      <c r="BF4221" s="25"/>
      <c r="BG4221" s="25"/>
      <c r="BH4221" s="25"/>
      <c r="BI4221" s="25"/>
      <c r="BJ4221" s="25"/>
      <c r="BK4221" s="25"/>
      <c r="BL4221" s="25"/>
      <c r="BM4221" s="25"/>
      <c r="BN4221" s="25"/>
      <c r="BO4221" s="25"/>
      <c r="BP4221" s="25"/>
      <c r="BQ4221" s="25"/>
      <c r="BR4221" s="25"/>
      <c r="BS4221" s="25"/>
      <c r="BT4221" s="25"/>
      <c r="BU4221" s="25"/>
      <c r="BV4221" s="25"/>
      <c r="BW4221" s="25"/>
      <c r="BX4221" s="25"/>
      <c r="BY4221" s="25"/>
      <c r="BZ4221" s="25"/>
      <c r="CA4221" s="25"/>
      <c r="CB4221" s="25"/>
      <c r="CC4221" s="25"/>
      <c r="CD4221" s="2" t="s">
        <v>78</v>
      </c>
      <c r="CE4221" s="2" t="s">
        <v>22565</v>
      </c>
      <c r="CF4221" s="25"/>
      <c r="CG4221" s="25"/>
      <c r="CH4221" s="25"/>
      <c r="CI4221" s="25"/>
      <c r="CJ4221" s="25"/>
    </row>
    <row r="4222" spans="1:88" x14ac:dyDescent="0.2">
      <c r="A4222" s="2" t="s">
        <v>18504</v>
      </c>
      <c r="B4222" s="2" t="s">
        <v>27263</v>
      </c>
      <c r="C4222" s="2" t="s">
        <v>10420</v>
      </c>
      <c r="D4222" s="2"/>
      <c r="E4222" s="2" t="s">
        <v>18504</v>
      </c>
      <c r="F4222" s="2" t="s">
        <v>18505</v>
      </c>
      <c r="G4222" s="2"/>
      <c r="H4222" s="2"/>
      <c r="I4222" s="2" t="s">
        <v>22847</v>
      </c>
      <c r="J4222" s="2" t="s">
        <v>61</v>
      </c>
      <c r="K4222" s="2"/>
      <c r="L4222" s="43">
        <v>2020</v>
      </c>
      <c r="M4222" s="2" t="s">
        <v>18506</v>
      </c>
      <c r="N4222" s="32">
        <v>25.22513</v>
      </c>
      <c r="O4222" s="32">
        <v>55.278289999999998</v>
      </c>
      <c r="P4222" s="2" t="s">
        <v>2767</v>
      </c>
      <c r="Q4222" s="2" t="s">
        <v>65</v>
      </c>
      <c r="R4222" s="43" t="s">
        <v>16802</v>
      </c>
      <c r="S4222" s="41" t="s">
        <v>15257</v>
      </c>
      <c r="T4222" s="41" t="s">
        <v>18462</v>
      </c>
      <c r="U4222" s="2"/>
      <c r="V4222" s="2"/>
      <c r="W4222" s="41" t="s">
        <v>144</v>
      </c>
      <c r="X4222" s="2" t="s">
        <v>315</v>
      </c>
      <c r="Y4222" s="2" t="s">
        <v>10437</v>
      </c>
      <c r="Z4222" s="5" t="s">
        <v>10423</v>
      </c>
      <c r="AA4222" s="5" t="s">
        <v>16910</v>
      </c>
      <c r="AB4222" s="5" t="s">
        <v>18090</v>
      </c>
      <c r="AC4222" s="2" t="s">
        <v>3591</v>
      </c>
      <c r="AD4222" s="2">
        <v>1033400</v>
      </c>
      <c r="AE4222" s="5">
        <v>30</v>
      </c>
      <c r="AF4222" s="25"/>
      <c r="AG4222" s="29"/>
      <c r="AH4222" s="2" t="s">
        <v>3591</v>
      </c>
      <c r="AI4222" s="2">
        <v>3</v>
      </c>
      <c r="AJ4222" s="2" t="s">
        <v>3591</v>
      </c>
      <c r="AK4222" s="2"/>
      <c r="AL4222" s="2"/>
      <c r="AM4222" s="2"/>
      <c r="AN4222" s="2"/>
      <c r="AO4222" s="2"/>
      <c r="AP4222" s="25"/>
      <c r="AQ4222" s="25"/>
      <c r="AR4222" s="2"/>
      <c r="AS4222" s="2"/>
      <c r="AT4222" s="2"/>
      <c r="AU4222" s="25"/>
      <c r="AV4222" s="2"/>
      <c r="AW4222" s="2"/>
      <c r="AX4222" s="25"/>
      <c r="AY4222" s="25"/>
      <c r="AZ4222" s="25"/>
      <c r="BA4222" s="25"/>
      <c r="BB4222" s="25"/>
      <c r="BC4222" s="25"/>
      <c r="BD4222" s="25"/>
      <c r="BE4222" s="25"/>
      <c r="BF4222" s="25"/>
      <c r="BG4222" s="25"/>
      <c r="BH4222" s="25"/>
      <c r="BI4222" s="25"/>
      <c r="BJ4222" s="25"/>
      <c r="BK4222" s="25"/>
      <c r="BL4222" s="25"/>
      <c r="BM4222" s="25"/>
      <c r="BN4222" s="25"/>
      <c r="BO4222" s="25"/>
      <c r="BP4222" s="25"/>
      <c r="BQ4222" s="25"/>
      <c r="BR4222" s="25"/>
      <c r="BS4222" s="25"/>
      <c r="BT4222" s="25"/>
      <c r="BU4222" s="25"/>
      <c r="BV4222" s="25"/>
      <c r="BW4222" s="25"/>
      <c r="BX4222" s="25"/>
      <c r="BY4222" s="25"/>
      <c r="BZ4222" s="25"/>
      <c r="CA4222" s="25"/>
      <c r="CB4222" s="25"/>
      <c r="CC4222" s="25"/>
      <c r="CD4222" s="2" t="s">
        <v>71</v>
      </c>
      <c r="CE4222" s="2">
        <v>0</v>
      </c>
      <c r="CF4222" s="25"/>
      <c r="CG4222" s="25"/>
      <c r="CH4222" s="25"/>
      <c r="CI4222" s="25"/>
      <c r="CJ4222" s="25"/>
    </row>
    <row r="4223" spans="1:88" x14ac:dyDescent="0.2">
      <c r="A4223" s="2" t="s">
        <v>15261</v>
      </c>
      <c r="B4223" s="2" t="s">
        <v>27264</v>
      </c>
      <c r="C4223" s="2" t="s">
        <v>10420</v>
      </c>
      <c r="D4223" s="2"/>
      <c r="E4223" s="2" t="s">
        <v>18507</v>
      </c>
      <c r="F4223" s="2" t="s">
        <v>18508</v>
      </c>
      <c r="G4223" s="2"/>
      <c r="H4223" s="2"/>
      <c r="I4223" s="2" t="s">
        <v>22847</v>
      </c>
      <c r="J4223" s="2" t="s">
        <v>61</v>
      </c>
      <c r="K4223" s="2"/>
      <c r="L4223" s="43">
        <v>2020</v>
      </c>
      <c r="M4223" s="2" t="s">
        <v>18506</v>
      </c>
      <c r="N4223" s="32">
        <v>25.002520000000001</v>
      </c>
      <c r="O4223" s="32">
        <v>55.167409999999997</v>
      </c>
      <c r="P4223" s="2" t="s">
        <v>2767</v>
      </c>
      <c r="Q4223" s="2" t="s">
        <v>22848</v>
      </c>
      <c r="R4223" s="43" t="s">
        <v>18854</v>
      </c>
      <c r="S4223" s="41" t="s">
        <v>272</v>
      </c>
      <c r="T4223" s="41" t="s">
        <v>18461</v>
      </c>
      <c r="U4223" s="2"/>
      <c r="V4223" s="2"/>
      <c r="W4223" s="41" t="s">
        <v>144</v>
      </c>
      <c r="X4223" s="2" t="s">
        <v>18509</v>
      </c>
      <c r="Y4223" s="2" t="s">
        <v>69</v>
      </c>
      <c r="Z4223" s="5" t="s">
        <v>10423</v>
      </c>
      <c r="AA4223" s="5" t="s">
        <v>10433</v>
      </c>
      <c r="AB4223" s="5" t="s">
        <v>18091</v>
      </c>
      <c r="AC4223" s="2" t="s">
        <v>3591</v>
      </c>
      <c r="AD4223" s="2">
        <v>1059802</v>
      </c>
      <c r="AE4223" s="5">
        <v>27</v>
      </c>
      <c r="AF4223" s="25"/>
      <c r="AG4223" s="29"/>
      <c r="AH4223" s="2" t="s">
        <v>3591</v>
      </c>
      <c r="AI4223" s="2">
        <v>2</v>
      </c>
      <c r="AJ4223" s="2" t="s">
        <v>3591</v>
      </c>
      <c r="AK4223" s="2"/>
      <c r="AL4223" s="2"/>
      <c r="AM4223" s="2"/>
      <c r="AN4223" s="2"/>
      <c r="AO4223" s="2"/>
      <c r="AP4223" s="25"/>
      <c r="AQ4223" s="25"/>
      <c r="AR4223" s="2"/>
      <c r="AS4223" s="2"/>
      <c r="AT4223" s="2"/>
      <c r="AU4223" s="25"/>
      <c r="AV4223" s="2"/>
      <c r="AW4223" s="2"/>
      <c r="AX4223" s="25"/>
      <c r="AY4223" s="25"/>
      <c r="AZ4223" s="25"/>
      <c r="BA4223" s="25"/>
      <c r="BB4223" s="25"/>
      <c r="BC4223" s="25"/>
      <c r="BD4223" s="25"/>
      <c r="BE4223" s="25"/>
      <c r="BF4223" s="25"/>
      <c r="BG4223" s="25"/>
      <c r="BH4223" s="25"/>
      <c r="BI4223" s="25"/>
      <c r="BJ4223" s="25"/>
      <c r="BK4223" s="25"/>
      <c r="BL4223" s="25"/>
      <c r="BM4223" s="25"/>
      <c r="BN4223" s="25"/>
      <c r="BO4223" s="25"/>
      <c r="BP4223" s="25"/>
      <c r="BQ4223" s="25"/>
      <c r="BR4223" s="25"/>
      <c r="BS4223" s="25"/>
      <c r="BT4223" s="25"/>
      <c r="BU4223" s="25"/>
      <c r="BV4223" s="25"/>
      <c r="BW4223" s="25"/>
      <c r="BX4223" s="25"/>
      <c r="BY4223" s="25"/>
      <c r="BZ4223" s="25"/>
      <c r="CA4223" s="25"/>
      <c r="CB4223" s="25"/>
      <c r="CC4223" s="25"/>
      <c r="CD4223" s="2" t="s">
        <v>71</v>
      </c>
      <c r="CE4223" s="2">
        <v>0</v>
      </c>
      <c r="CF4223" s="25"/>
      <c r="CG4223" s="25"/>
      <c r="CH4223" s="25"/>
      <c r="CI4223" s="25"/>
      <c r="CJ4223" s="25"/>
    </row>
    <row r="4224" spans="1:88" x14ac:dyDescent="0.2">
      <c r="A4224" s="2" t="s">
        <v>22850</v>
      </c>
      <c r="B4224" s="2" t="s">
        <v>27265</v>
      </c>
      <c r="C4224" s="2" t="s">
        <v>10420</v>
      </c>
      <c r="D4224" s="2"/>
      <c r="E4224" s="2" t="s">
        <v>22850</v>
      </c>
      <c r="F4224" s="2" t="s">
        <v>15262</v>
      </c>
      <c r="G4224" s="2" t="s">
        <v>15263</v>
      </c>
      <c r="H4224" s="2"/>
      <c r="I4224" s="2" t="s">
        <v>22847</v>
      </c>
      <c r="J4224" s="2" t="s">
        <v>61</v>
      </c>
      <c r="K4224" s="50" t="s">
        <v>61</v>
      </c>
      <c r="L4224" s="43">
        <v>2020</v>
      </c>
      <c r="M4224" s="2" t="s">
        <v>18506</v>
      </c>
      <c r="N4224" s="32">
        <v>25.205380000000002</v>
      </c>
      <c r="O4224" s="32">
        <v>55.343719999999998</v>
      </c>
      <c r="P4224" s="2" t="s">
        <v>2767</v>
      </c>
      <c r="Q4224" s="2" t="s">
        <v>18510</v>
      </c>
      <c r="R4224" s="43" t="s">
        <v>18854</v>
      </c>
      <c r="S4224" s="41" t="s">
        <v>272</v>
      </c>
      <c r="T4224" s="41" t="s">
        <v>18461</v>
      </c>
      <c r="U4224" s="2"/>
      <c r="V4224" s="2"/>
      <c r="W4224" s="41" t="s">
        <v>17589</v>
      </c>
      <c r="X4224" s="2" t="s">
        <v>1598</v>
      </c>
      <c r="Y4224" s="2" t="s">
        <v>76</v>
      </c>
      <c r="Z4224" s="5" t="s">
        <v>10423</v>
      </c>
      <c r="AA4224" s="5" t="s">
        <v>17377</v>
      </c>
      <c r="AB4224" s="5" t="s">
        <v>16317</v>
      </c>
      <c r="AC4224" s="2" t="s">
        <v>5205</v>
      </c>
      <c r="AD4224" s="2">
        <v>1041400</v>
      </c>
      <c r="AE4224" s="5">
        <v>56</v>
      </c>
      <c r="AF4224" s="25"/>
      <c r="AG4224" s="29">
        <v>3</v>
      </c>
      <c r="AH4224" s="2" t="s">
        <v>17974</v>
      </c>
      <c r="AI4224" s="2">
        <v>4</v>
      </c>
      <c r="AJ4224" s="2">
        <v>3</v>
      </c>
      <c r="AK4224" s="2"/>
      <c r="AL4224" s="2"/>
      <c r="AM4224" s="2"/>
      <c r="AN4224" s="2"/>
      <c r="AO4224" s="2"/>
      <c r="AP4224" s="25"/>
      <c r="AQ4224" s="25"/>
      <c r="AR4224" s="2"/>
      <c r="AS4224" s="2"/>
      <c r="AT4224" s="2"/>
      <c r="AU4224" s="25"/>
      <c r="AV4224" s="2"/>
      <c r="AW4224" s="2"/>
      <c r="AX4224" s="25"/>
      <c r="AY4224" s="25"/>
      <c r="AZ4224" s="25"/>
      <c r="BA4224" s="25"/>
      <c r="BB4224" s="25"/>
      <c r="BC4224" s="25"/>
      <c r="BD4224" s="25"/>
      <c r="BE4224" s="25"/>
      <c r="BF4224" s="25"/>
      <c r="BG4224" s="25"/>
      <c r="BH4224" s="25"/>
      <c r="BI4224" s="25"/>
      <c r="BJ4224" s="25"/>
      <c r="BK4224" s="25"/>
      <c r="BL4224" s="25"/>
      <c r="BM4224" s="25"/>
      <c r="BN4224" s="25"/>
      <c r="BO4224" s="25"/>
      <c r="BP4224" s="25"/>
      <c r="BQ4224" s="25"/>
      <c r="BR4224" s="25"/>
      <c r="BS4224" s="25"/>
      <c r="BT4224" s="25"/>
      <c r="BU4224" s="25"/>
      <c r="BV4224" s="25"/>
      <c r="BW4224" s="25"/>
      <c r="BX4224" s="25"/>
      <c r="BY4224" s="25"/>
      <c r="BZ4224" s="25"/>
      <c r="CA4224" s="25"/>
      <c r="CB4224" s="25"/>
      <c r="CC4224" s="25"/>
      <c r="CD4224" s="2" t="s">
        <v>78</v>
      </c>
      <c r="CE4224" s="2">
        <v>0</v>
      </c>
      <c r="CF4224" s="25"/>
      <c r="CG4224" s="25"/>
      <c r="CH4224" s="25"/>
      <c r="CI4224" s="25"/>
      <c r="CJ4224" s="25"/>
    </row>
    <row r="4225" spans="1:88" x14ac:dyDescent="0.2">
      <c r="A4225" s="2" t="s">
        <v>18511</v>
      </c>
      <c r="B4225" s="2" t="s">
        <v>27266</v>
      </c>
      <c r="C4225" s="2" t="s">
        <v>10420</v>
      </c>
      <c r="D4225" s="2"/>
      <c r="E4225" s="2" t="s">
        <v>18511</v>
      </c>
      <c r="F4225" s="2" t="s">
        <v>15264</v>
      </c>
      <c r="G4225" s="2" t="s">
        <v>15265</v>
      </c>
      <c r="H4225" s="2"/>
      <c r="I4225" s="2" t="s">
        <v>22847</v>
      </c>
      <c r="J4225" s="2" t="s">
        <v>61</v>
      </c>
      <c r="K4225" s="50" t="s">
        <v>61</v>
      </c>
      <c r="L4225" s="43">
        <v>2020</v>
      </c>
      <c r="M4225" s="2" t="s">
        <v>18506</v>
      </c>
      <c r="N4225" s="32">
        <v>25.008140000000001</v>
      </c>
      <c r="O4225" s="32">
        <v>55.112299999999998</v>
      </c>
      <c r="P4225" s="2" t="s">
        <v>2767</v>
      </c>
      <c r="Q4225" s="2" t="s">
        <v>18510</v>
      </c>
      <c r="R4225" s="43" t="s">
        <v>18854</v>
      </c>
      <c r="S4225" s="41" t="s">
        <v>134</v>
      </c>
      <c r="T4225" s="41" t="s">
        <v>18460</v>
      </c>
      <c r="U4225" s="2"/>
      <c r="V4225" s="2"/>
      <c r="W4225" s="41" t="s">
        <v>17589</v>
      </c>
      <c r="X4225" s="2" t="s">
        <v>1598</v>
      </c>
      <c r="Y4225" s="2" t="s">
        <v>102</v>
      </c>
      <c r="Z4225" s="5" t="s">
        <v>20</v>
      </c>
      <c r="AA4225" s="5" t="s">
        <v>16910</v>
      </c>
      <c r="AB4225" s="5" t="s">
        <v>16316</v>
      </c>
      <c r="AC4225" s="2" t="s">
        <v>5205</v>
      </c>
      <c r="AD4225" s="2">
        <v>1059900</v>
      </c>
      <c r="AE4225" s="5">
        <v>35</v>
      </c>
      <c r="AF4225" s="25"/>
      <c r="AG4225" s="29">
        <v>3</v>
      </c>
      <c r="AH4225" s="2" t="s">
        <v>17974</v>
      </c>
      <c r="AI4225" s="2">
        <v>3</v>
      </c>
      <c r="AJ4225" s="2">
        <v>3</v>
      </c>
      <c r="AK4225" s="2"/>
      <c r="AL4225" s="2"/>
      <c r="AM4225" s="2"/>
      <c r="AN4225" s="2"/>
      <c r="AO4225" s="2"/>
      <c r="AP4225" s="25"/>
      <c r="AQ4225" s="25"/>
      <c r="AR4225" s="2"/>
      <c r="AS4225" s="2"/>
      <c r="AT4225" s="2"/>
      <c r="AU4225" s="25"/>
      <c r="AV4225" s="2"/>
      <c r="AW4225" s="2"/>
      <c r="AX4225" s="25"/>
      <c r="AY4225" s="25"/>
      <c r="AZ4225" s="25"/>
      <c r="BA4225" s="25"/>
      <c r="BB4225" s="25"/>
      <c r="BC4225" s="25"/>
      <c r="BD4225" s="25"/>
      <c r="BE4225" s="25"/>
      <c r="BF4225" s="25"/>
      <c r="BG4225" s="25"/>
      <c r="BH4225" s="25"/>
      <c r="BI4225" s="25"/>
      <c r="BJ4225" s="25"/>
      <c r="BK4225" s="25"/>
      <c r="BL4225" s="25"/>
      <c r="BM4225" s="25"/>
      <c r="BN4225" s="25"/>
      <c r="BO4225" s="25"/>
      <c r="BP4225" s="25"/>
      <c r="BQ4225" s="25"/>
      <c r="BR4225" s="25"/>
      <c r="BS4225" s="25"/>
      <c r="BT4225" s="25"/>
      <c r="BU4225" s="25"/>
      <c r="BV4225" s="25"/>
      <c r="BW4225" s="25"/>
      <c r="BX4225" s="25"/>
      <c r="BY4225" s="25"/>
      <c r="BZ4225" s="25"/>
      <c r="CA4225" s="25"/>
      <c r="CB4225" s="25"/>
      <c r="CC4225" s="25"/>
      <c r="CD4225" s="2" t="s">
        <v>78</v>
      </c>
      <c r="CE4225" s="2" t="s">
        <v>22566</v>
      </c>
      <c r="CF4225" s="25"/>
      <c r="CG4225" s="25"/>
      <c r="CH4225" s="25"/>
      <c r="CI4225" s="25"/>
      <c r="CJ4225" s="25"/>
    </row>
    <row r="4226" spans="1:88" x14ac:dyDescent="0.2">
      <c r="A4226" s="2" t="s">
        <v>18512</v>
      </c>
      <c r="B4226" s="2" t="s">
        <v>27267</v>
      </c>
      <c r="C4226" s="2" t="s">
        <v>10420</v>
      </c>
      <c r="D4226" s="2"/>
      <c r="E4226" s="2" t="s">
        <v>18512</v>
      </c>
      <c r="F4226" s="2" t="s">
        <v>15266</v>
      </c>
      <c r="G4226" s="2" t="s">
        <v>16175</v>
      </c>
      <c r="H4226" s="2"/>
      <c r="I4226" s="2" t="s">
        <v>22847</v>
      </c>
      <c r="J4226" s="2" t="s">
        <v>61</v>
      </c>
      <c r="K4226" s="50" t="s">
        <v>61</v>
      </c>
      <c r="L4226" s="43">
        <v>2020</v>
      </c>
      <c r="M4226" s="2" t="s">
        <v>18506</v>
      </c>
      <c r="N4226" s="32">
        <v>25.184100000000001</v>
      </c>
      <c r="O4226" s="32">
        <v>55.307209999999998</v>
      </c>
      <c r="P4226" s="2" t="s">
        <v>2767</v>
      </c>
      <c r="Q4226" s="2" t="s">
        <v>18510</v>
      </c>
      <c r="R4226" s="43" t="s">
        <v>18854</v>
      </c>
      <c r="S4226" s="41" t="s">
        <v>15267</v>
      </c>
      <c r="T4226" s="41" t="s">
        <v>18460</v>
      </c>
      <c r="U4226" s="2"/>
      <c r="V4226" s="2"/>
      <c r="W4226" s="41" t="s">
        <v>17589</v>
      </c>
      <c r="X4226" s="2" t="s">
        <v>1598</v>
      </c>
      <c r="Y4226" s="2" t="s">
        <v>102</v>
      </c>
      <c r="Z4226" s="5" t="s">
        <v>20</v>
      </c>
      <c r="AA4226" s="5" t="s">
        <v>16910</v>
      </c>
      <c r="AB4226" s="5" t="s">
        <v>16318</v>
      </c>
      <c r="AC4226" s="2" t="s">
        <v>5205</v>
      </c>
      <c r="AD4226" s="2">
        <v>1033700</v>
      </c>
      <c r="AE4226" s="5">
        <v>40</v>
      </c>
      <c r="AF4226" s="25"/>
      <c r="AG4226" s="29">
        <v>3</v>
      </c>
      <c r="AH4226" s="2" t="s">
        <v>17974</v>
      </c>
      <c r="AI4226" s="2">
        <v>3</v>
      </c>
      <c r="AJ4226" s="2">
        <v>3</v>
      </c>
      <c r="AK4226" s="2"/>
      <c r="AL4226" s="2"/>
      <c r="AM4226" s="2"/>
      <c r="AN4226" s="2"/>
      <c r="AO4226" s="2"/>
      <c r="AP4226" s="25"/>
      <c r="AQ4226" s="25"/>
      <c r="AR4226" s="2"/>
      <c r="AS4226" s="2"/>
      <c r="AT4226" s="2"/>
      <c r="AU4226" s="25"/>
      <c r="AV4226" s="2"/>
      <c r="AW4226" s="2"/>
      <c r="AX4226" s="25"/>
      <c r="AY4226" s="25"/>
      <c r="AZ4226" s="25"/>
      <c r="BA4226" s="25"/>
      <c r="BB4226" s="25"/>
      <c r="BC4226" s="25"/>
      <c r="BD4226" s="25"/>
      <c r="BE4226" s="25"/>
      <c r="BF4226" s="25"/>
      <c r="BG4226" s="25"/>
      <c r="BH4226" s="25"/>
      <c r="BI4226" s="25"/>
      <c r="BJ4226" s="25"/>
      <c r="BK4226" s="25"/>
      <c r="BL4226" s="25"/>
      <c r="BM4226" s="25"/>
      <c r="BN4226" s="25"/>
      <c r="BO4226" s="25"/>
      <c r="BP4226" s="25"/>
      <c r="BQ4226" s="25"/>
      <c r="BR4226" s="25"/>
      <c r="BS4226" s="25"/>
      <c r="BT4226" s="25"/>
      <c r="BU4226" s="25"/>
      <c r="BV4226" s="25"/>
      <c r="BW4226" s="25"/>
      <c r="BX4226" s="25"/>
      <c r="BY4226" s="25"/>
      <c r="BZ4226" s="25"/>
      <c r="CA4226" s="25"/>
      <c r="CB4226" s="25"/>
      <c r="CC4226" s="25"/>
      <c r="CD4226" s="2" t="s">
        <v>71</v>
      </c>
      <c r="CE4226" s="2">
        <v>0</v>
      </c>
      <c r="CF4226" s="25"/>
      <c r="CG4226" s="25"/>
      <c r="CH4226" s="25"/>
      <c r="CI4226" s="25"/>
      <c r="CJ4226" s="25"/>
    </row>
    <row r="4227" spans="1:88" x14ac:dyDescent="0.2">
      <c r="A4227" s="2" t="s">
        <v>18513</v>
      </c>
      <c r="B4227" s="2" t="s">
        <v>27268</v>
      </c>
      <c r="C4227" s="2" t="s">
        <v>10420</v>
      </c>
      <c r="D4227" s="2"/>
      <c r="E4227" s="2" t="s">
        <v>18513</v>
      </c>
      <c r="F4227" s="2" t="s">
        <v>15268</v>
      </c>
      <c r="G4227" s="2" t="s">
        <v>15269</v>
      </c>
      <c r="H4227" s="2"/>
      <c r="I4227" s="2" t="s">
        <v>22847</v>
      </c>
      <c r="J4227" s="2" t="s">
        <v>61</v>
      </c>
      <c r="K4227" s="50" t="s">
        <v>61</v>
      </c>
      <c r="L4227" s="43">
        <v>2020</v>
      </c>
      <c r="M4227" s="2" t="s">
        <v>18506</v>
      </c>
      <c r="N4227" s="32">
        <v>24.992069999999998</v>
      </c>
      <c r="O4227" s="32">
        <v>55.12153</v>
      </c>
      <c r="P4227" s="2" t="s">
        <v>2767</v>
      </c>
      <c r="Q4227" s="2" t="s">
        <v>18510</v>
      </c>
      <c r="R4227" s="43" t="s">
        <v>18854</v>
      </c>
      <c r="S4227" s="41" t="s">
        <v>134</v>
      </c>
      <c r="T4227" s="41" t="s">
        <v>18460</v>
      </c>
      <c r="U4227" s="2"/>
      <c r="V4227" s="2"/>
      <c r="W4227" s="41" t="s">
        <v>17589</v>
      </c>
      <c r="X4227" s="2" t="s">
        <v>1598</v>
      </c>
      <c r="Y4227" s="2" t="s">
        <v>102</v>
      </c>
      <c r="Z4227" s="5" t="s">
        <v>20</v>
      </c>
      <c r="AA4227" s="5" t="s">
        <v>16910</v>
      </c>
      <c r="AB4227" s="5" t="s">
        <v>16316</v>
      </c>
      <c r="AC4227" s="2" t="s">
        <v>5205</v>
      </c>
      <c r="AD4227" s="2">
        <v>1059900</v>
      </c>
      <c r="AE4227" s="5">
        <v>35</v>
      </c>
      <c r="AF4227" s="25"/>
      <c r="AG4227" s="29">
        <v>3</v>
      </c>
      <c r="AH4227" s="2" t="s">
        <v>17974</v>
      </c>
      <c r="AI4227" s="2">
        <v>3</v>
      </c>
      <c r="AJ4227" s="2">
        <v>3</v>
      </c>
      <c r="AK4227" s="2"/>
      <c r="AL4227" s="2"/>
      <c r="AM4227" s="2"/>
      <c r="AN4227" s="2"/>
      <c r="AO4227" s="2"/>
      <c r="AP4227" s="25"/>
      <c r="AQ4227" s="25"/>
      <c r="AR4227" s="2"/>
      <c r="AS4227" s="2"/>
      <c r="AT4227" s="2"/>
      <c r="AU4227" s="25"/>
      <c r="AV4227" s="2"/>
      <c r="AW4227" s="2"/>
      <c r="AX4227" s="25"/>
      <c r="AY4227" s="25"/>
      <c r="AZ4227" s="25"/>
      <c r="BA4227" s="25"/>
      <c r="BB4227" s="25"/>
      <c r="BC4227" s="25"/>
      <c r="BD4227" s="25"/>
      <c r="BE4227" s="25"/>
      <c r="BF4227" s="25"/>
      <c r="BG4227" s="25"/>
      <c r="BH4227" s="25"/>
      <c r="BI4227" s="25"/>
      <c r="BJ4227" s="25"/>
      <c r="BK4227" s="25"/>
      <c r="BL4227" s="25"/>
      <c r="BM4227" s="25"/>
      <c r="BN4227" s="25"/>
      <c r="BO4227" s="25"/>
      <c r="BP4227" s="25"/>
      <c r="BQ4227" s="25"/>
      <c r="BR4227" s="25"/>
      <c r="BS4227" s="25"/>
      <c r="BT4227" s="25"/>
      <c r="BU4227" s="25"/>
      <c r="BV4227" s="25"/>
      <c r="BW4227" s="25"/>
      <c r="BX4227" s="25"/>
      <c r="BY4227" s="25"/>
      <c r="BZ4227" s="25"/>
      <c r="CA4227" s="25"/>
      <c r="CB4227" s="25"/>
      <c r="CC4227" s="25"/>
      <c r="CD4227" s="2" t="s">
        <v>78</v>
      </c>
      <c r="CE4227" s="2" t="s">
        <v>22567</v>
      </c>
      <c r="CF4227" s="25"/>
      <c r="CG4227" s="25"/>
      <c r="CH4227" s="25"/>
      <c r="CI4227" s="25"/>
      <c r="CJ4227" s="25"/>
    </row>
    <row r="4228" spans="1:88" x14ac:dyDescent="0.2">
      <c r="A4228" s="2" t="s">
        <v>18514</v>
      </c>
      <c r="B4228" s="2" t="s">
        <v>27269</v>
      </c>
      <c r="C4228" s="2" t="s">
        <v>10420</v>
      </c>
      <c r="D4228" s="2"/>
      <c r="E4228" s="2" t="s">
        <v>18514</v>
      </c>
      <c r="F4228" s="2" t="s">
        <v>15270</v>
      </c>
      <c r="G4228" s="2" t="s">
        <v>15271</v>
      </c>
      <c r="H4228" s="2"/>
      <c r="I4228" s="2" t="s">
        <v>22847</v>
      </c>
      <c r="J4228" s="2" t="s">
        <v>61</v>
      </c>
      <c r="K4228" s="50" t="s">
        <v>61</v>
      </c>
      <c r="L4228" s="43">
        <v>2020</v>
      </c>
      <c r="M4228" s="2" t="s">
        <v>18506</v>
      </c>
      <c r="N4228" s="32">
        <v>25.291409999999999</v>
      </c>
      <c r="O4228" s="32">
        <v>55.311790000000002</v>
      </c>
      <c r="P4228" s="2" t="s">
        <v>2767</v>
      </c>
      <c r="Q4228" s="2" t="s">
        <v>18510</v>
      </c>
      <c r="R4228" s="43" t="s">
        <v>18854</v>
      </c>
      <c r="S4228" s="41" t="s">
        <v>15267</v>
      </c>
      <c r="T4228" s="41" t="s">
        <v>18460</v>
      </c>
      <c r="U4228" s="2"/>
      <c r="V4228" s="2"/>
      <c r="W4228" s="41" t="s">
        <v>17589</v>
      </c>
      <c r="X4228" s="2" t="s">
        <v>1598</v>
      </c>
      <c r="Y4228" s="2" t="s">
        <v>102</v>
      </c>
      <c r="Z4228" s="5" t="s">
        <v>10423</v>
      </c>
      <c r="AA4228" s="5" t="s">
        <v>17377</v>
      </c>
      <c r="AB4228" s="5" t="s">
        <v>16316</v>
      </c>
      <c r="AC4228" s="2" t="s">
        <v>5205</v>
      </c>
      <c r="AD4228" s="2">
        <v>1010100</v>
      </c>
      <c r="AE4228" s="5">
        <v>35</v>
      </c>
      <c r="AF4228" s="25"/>
      <c r="AG4228" s="29">
        <v>3</v>
      </c>
      <c r="AH4228" s="2" t="s">
        <v>17974</v>
      </c>
      <c r="AI4228" s="2">
        <v>3</v>
      </c>
      <c r="AJ4228" s="2">
        <v>3</v>
      </c>
      <c r="AK4228" s="2"/>
      <c r="AL4228" s="2"/>
      <c r="AM4228" s="2"/>
      <c r="AN4228" s="2"/>
      <c r="AO4228" s="2"/>
      <c r="AP4228" s="25"/>
      <c r="AQ4228" s="25"/>
      <c r="AR4228" s="2"/>
      <c r="AS4228" s="2"/>
      <c r="AT4228" s="2"/>
      <c r="AU4228" s="25"/>
      <c r="AV4228" s="2"/>
      <c r="AW4228" s="2"/>
      <c r="AX4228" s="25"/>
      <c r="AY4228" s="25"/>
      <c r="AZ4228" s="25"/>
      <c r="BA4228" s="25"/>
      <c r="BB4228" s="25"/>
      <c r="BC4228" s="25"/>
      <c r="BD4228" s="25"/>
      <c r="BE4228" s="25"/>
      <c r="BF4228" s="25"/>
      <c r="BG4228" s="25"/>
      <c r="BH4228" s="25"/>
      <c r="BI4228" s="25"/>
      <c r="BJ4228" s="25"/>
      <c r="BK4228" s="25"/>
      <c r="BL4228" s="25"/>
      <c r="BM4228" s="25"/>
      <c r="BN4228" s="25"/>
      <c r="BO4228" s="25"/>
      <c r="BP4228" s="25"/>
      <c r="BQ4228" s="25"/>
      <c r="BR4228" s="25"/>
      <c r="BS4228" s="25"/>
      <c r="BT4228" s="25"/>
      <c r="BU4228" s="25"/>
      <c r="BV4228" s="25"/>
      <c r="BW4228" s="25"/>
      <c r="BX4228" s="25"/>
      <c r="BY4228" s="25"/>
      <c r="BZ4228" s="25"/>
      <c r="CA4228" s="25"/>
      <c r="CB4228" s="25"/>
      <c r="CC4228" s="25"/>
      <c r="CD4228" s="2" t="s">
        <v>78</v>
      </c>
      <c r="CE4228" s="2" t="s">
        <v>22568</v>
      </c>
      <c r="CF4228" s="25"/>
      <c r="CG4228" s="25"/>
      <c r="CH4228" s="25"/>
      <c r="CI4228" s="25"/>
      <c r="CJ4228" s="25"/>
    </row>
    <row r="4229" spans="1:88" x14ac:dyDescent="0.2">
      <c r="A4229" s="2" t="s">
        <v>18515</v>
      </c>
      <c r="B4229" s="2" t="s">
        <v>27270</v>
      </c>
      <c r="C4229" s="2" t="s">
        <v>10420</v>
      </c>
      <c r="D4229" s="2"/>
      <c r="E4229" s="2" t="s">
        <v>18515</v>
      </c>
      <c r="F4229" s="2" t="s">
        <v>15272</v>
      </c>
      <c r="G4229" s="2" t="s">
        <v>15273</v>
      </c>
      <c r="H4229" s="2"/>
      <c r="I4229" s="2" t="s">
        <v>22847</v>
      </c>
      <c r="J4229" s="2" t="s">
        <v>61</v>
      </c>
      <c r="K4229" s="50" t="s">
        <v>61</v>
      </c>
      <c r="L4229" s="43">
        <v>2020</v>
      </c>
      <c r="M4229" s="2" t="s">
        <v>18506</v>
      </c>
      <c r="N4229" s="32">
        <v>25.28434</v>
      </c>
      <c r="O4229" s="32">
        <v>55.29936</v>
      </c>
      <c r="P4229" s="2" t="s">
        <v>2767</v>
      </c>
      <c r="Q4229" s="2" t="s">
        <v>18510</v>
      </c>
      <c r="R4229" s="43" t="s">
        <v>18854</v>
      </c>
      <c r="S4229" s="41" t="s">
        <v>15267</v>
      </c>
      <c r="T4229" s="41" t="s">
        <v>18460</v>
      </c>
      <c r="U4229" s="2"/>
      <c r="V4229" s="2"/>
      <c r="W4229" s="41" t="s">
        <v>17589</v>
      </c>
      <c r="X4229" s="2" t="s">
        <v>1598</v>
      </c>
      <c r="Y4229" s="2" t="s">
        <v>76</v>
      </c>
      <c r="Z4229" s="5" t="s">
        <v>10423</v>
      </c>
      <c r="AA4229" s="5" t="s">
        <v>17377</v>
      </c>
      <c r="AB4229" s="5" t="s">
        <v>16317</v>
      </c>
      <c r="AC4229" s="2" t="s">
        <v>5205</v>
      </c>
      <c r="AD4229" s="2">
        <v>1010100</v>
      </c>
      <c r="AE4229" s="5">
        <v>35</v>
      </c>
      <c r="AF4229" s="25"/>
      <c r="AG4229" s="29">
        <v>3</v>
      </c>
      <c r="AH4229" s="2" t="s">
        <v>17974</v>
      </c>
      <c r="AI4229" s="2">
        <v>3</v>
      </c>
      <c r="AJ4229" s="2">
        <v>3</v>
      </c>
      <c r="AK4229" s="2"/>
      <c r="AL4229" s="2"/>
      <c r="AM4229" s="2"/>
      <c r="AN4229" s="2"/>
      <c r="AO4229" s="2"/>
      <c r="AP4229" s="25"/>
      <c r="AQ4229" s="25"/>
      <c r="AR4229" s="2"/>
      <c r="AS4229" s="2"/>
      <c r="AT4229" s="2"/>
      <c r="AU4229" s="25"/>
      <c r="AV4229" s="2"/>
      <c r="AW4229" s="2"/>
      <c r="AX4229" s="25"/>
      <c r="AY4229" s="25"/>
      <c r="AZ4229" s="25"/>
      <c r="BA4229" s="25"/>
      <c r="BB4229" s="25"/>
      <c r="BC4229" s="25"/>
      <c r="BD4229" s="25"/>
      <c r="BE4229" s="25"/>
      <c r="BF4229" s="25"/>
      <c r="BG4229" s="25"/>
      <c r="BH4229" s="25"/>
      <c r="BI4229" s="25"/>
      <c r="BJ4229" s="25"/>
      <c r="BK4229" s="25"/>
      <c r="BL4229" s="25"/>
      <c r="BM4229" s="25"/>
      <c r="BN4229" s="25"/>
      <c r="BO4229" s="25"/>
      <c r="BP4229" s="25"/>
      <c r="BQ4229" s="25"/>
      <c r="BR4229" s="25"/>
      <c r="BS4229" s="25"/>
      <c r="BT4229" s="25"/>
      <c r="BU4229" s="25"/>
      <c r="BV4229" s="25"/>
      <c r="BW4229" s="25"/>
      <c r="BX4229" s="25"/>
      <c r="BY4229" s="25"/>
      <c r="BZ4229" s="25"/>
      <c r="CA4229" s="25"/>
      <c r="CB4229" s="25"/>
      <c r="CC4229" s="25"/>
      <c r="CD4229" s="2" t="s">
        <v>78</v>
      </c>
      <c r="CE4229" s="2" t="s">
        <v>22569</v>
      </c>
      <c r="CF4229" s="25"/>
      <c r="CG4229" s="25"/>
      <c r="CH4229" s="25"/>
      <c r="CI4229" s="25"/>
      <c r="CJ4229" s="25"/>
    </row>
    <row r="4230" spans="1:88" x14ac:dyDescent="0.2">
      <c r="A4230" s="2" t="s">
        <v>18516</v>
      </c>
      <c r="B4230" s="2" t="s">
        <v>27271</v>
      </c>
      <c r="C4230" s="2" t="s">
        <v>10420</v>
      </c>
      <c r="D4230" s="2"/>
      <c r="E4230" s="2" t="s">
        <v>18516</v>
      </c>
      <c r="F4230" s="2" t="s">
        <v>15274</v>
      </c>
      <c r="G4230" s="2" t="s">
        <v>15275</v>
      </c>
      <c r="H4230" s="2"/>
      <c r="I4230" s="2" t="s">
        <v>22847</v>
      </c>
      <c r="J4230" s="2" t="s">
        <v>61</v>
      </c>
      <c r="K4230" s="50" t="s">
        <v>61</v>
      </c>
      <c r="L4230" s="43">
        <v>2020</v>
      </c>
      <c r="M4230" s="2" t="s">
        <v>18506</v>
      </c>
      <c r="N4230" s="32">
        <v>25.080010000000001</v>
      </c>
      <c r="O4230" s="32">
        <v>55.361579999999996</v>
      </c>
      <c r="P4230" s="2" t="s">
        <v>2767</v>
      </c>
      <c r="Q4230" s="2" t="s">
        <v>18510</v>
      </c>
      <c r="R4230" s="43" t="s">
        <v>18854</v>
      </c>
      <c r="S4230" s="41" t="s">
        <v>15267</v>
      </c>
      <c r="T4230" s="41" t="s">
        <v>18460</v>
      </c>
      <c r="U4230" s="2"/>
      <c r="V4230" s="2"/>
      <c r="W4230" s="41" t="s">
        <v>17589</v>
      </c>
      <c r="X4230" s="2" t="s">
        <v>1598</v>
      </c>
      <c r="Y4230" s="2" t="s">
        <v>76</v>
      </c>
      <c r="Z4230" s="5" t="s">
        <v>10423</v>
      </c>
      <c r="AA4230" s="5" t="s">
        <v>17377</v>
      </c>
      <c r="AB4230" s="5" t="s">
        <v>16317</v>
      </c>
      <c r="AC4230" s="2" t="s">
        <v>5247</v>
      </c>
      <c r="AD4230" s="2">
        <v>1064800</v>
      </c>
      <c r="AE4230" s="5">
        <v>40</v>
      </c>
      <c r="AF4230" s="25"/>
      <c r="AG4230" s="29">
        <v>3</v>
      </c>
      <c r="AH4230" s="2" t="s">
        <v>17978</v>
      </c>
      <c r="AI4230" s="2">
        <v>3</v>
      </c>
      <c r="AJ4230" s="2">
        <v>3</v>
      </c>
      <c r="AK4230" s="2"/>
      <c r="AL4230" s="2"/>
      <c r="AM4230" s="2"/>
      <c r="AN4230" s="2"/>
      <c r="AO4230" s="2"/>
      <c r="AP4230" s="25"/>
      <c r="AQ4230" s="25"/>
      <c r="AR4230" s="2"/>
      <c r="AS4230" s="2"/>
      <c r="AT4230" s="2"/>
      <c r="AU4230" s="25"/>
      <c r="AV4230" s="2"/>
      <c r="AW4230" s="2"/>
      <c r="AX4230" s="25"/>
      <c r="AY4230" s="25"/>
      <c r="AZ4230" s="25"/>
      <c r="BA4230" s="25"/>
      <c r="BB4230" s="25"/>
      <c r="BC4230" s="25"/>
      <c r="BD4230" s="25"/>
      <c r="BE4230" s="25"/>
      <c r="BF4230" s="25"/>
      <c r="BG4230" s="25"/>
      <c r="BH4230" s="25"/>
      <c r="BI4230" s="25"/>
      <c r="BJ4230" s="25"/>
      <c r="BK4230" s="25"/>
      <c r="BL4230" s="25"/>
      <c r="BM4230" s="25"/>
      <c r="BN4230" s="25"/>
      <c r="BO4230" s="25"/>
      <c r="BP4230" s="25"/>
      <c r="BQ4230" s="25"/>
      <c r="BR4230" s="25"/>
      <c r="BS4230" s="25"/>
      <c r="BT4230" s="25"/>
      <c r="BU4230" s="25"/>
      <c r="BV4230" s="25"/>
      <c r="BW4230" s="25"/>
      <c r="BX4230" s="25"/>
      <c r="BY4230" s="25"/>
      <c r="BZ4230" s="25"/>
      <c r="CA4230" s="25"/>
      <c r="CB4230" s="25"/>
      <c r="CC4230" s="25"/>
      <c r="CD4230" s="2" t="s">
        <v>78</v>
      </c>
      <c r="CE4230" s="2" t="s">
        <v>22570</v>
      </c>
      <c r="CF4230" s="25"/>
      <c r="CG4230" s="25"/>
      <c r="CH4230" s="25"/>
      <c r="CI4230" s="25"/>
      <c r="CJ4230" s="25"/>
    </row>
    <row r="4231" spans="1:88" x14ac:dyDescent="0.2">
      <c r="A4231" s="2" t="s">
        <v>18517</v>
      </c>
      <c r="B4231" s="2" t="s">
        <v>27272</v>
      </c>
      <c r="C4231" s="2" t="s">
        <v>10420</v>
      </c>
      <c r="D4231" s="2"/>
      <c r="E4231" s="2" t="s">
        <v>18517</v>
      </c>
      <c r="F4231" s="2" t="s">
        <v>15276</v>
      </c>
      <c r="G4231" s="2" t="s">
        <v>15277</v>
      </c>
      <c r="H4231" s="2"/>
      <c r="I4231" s="2" t="s">
        <v>22847</v>
      </c>
      <c r="J4231" s="2" t="s">
        <v>61</v>
      </c>
      <c r="K4231" s="50" t="s">
        <v>61</v>
      </c>
      <c r="L4231" s="43">
        <v>2020</v>
      </c>
      <c r="M4231" s="2" t="s">
        <v>18506</v>
      </c>
      <c r="N4231" s="32">
        <v>25.046330000000001</v>
      </c>
      <c r="O4231" s="32">
        <v>55.203769999999999</v>
      </c>
      <c r="P4231" s="2" t="s">
        <v>2767</v>
      </c>
      <c r="Q4231" s="2" t="s">
        <v>18510</v>
      </c>
      <c r="R4231" s="43" t="s">
        <v>18854</v>
      </c>
      <c r="S4231" s="41" t="s">
        <v>272</v>
      </c>
      <c r="T4231" s="41" t="s">
        <v>18461</v>
      </c>
      <c r="U4231" s="2"/>
      <c r="V4231" s="2"/>
      <c r="W4231" s="41" t="s">
        <v>17589</v>
      </c>
      <c r="X4231" s="2" t="s">
        <v>1598</v>
      </c>
      <c r="Y4231" s="2" t="s">
        <v>102</v>
      </c>
      <c r="Z4231" s="5" t="s">
        <v>10423</v>
      </c>
      <c r="AA4231" s="5" t="s">
        <v>17377</v>
      </c>
      <c r="AB4231" s="5" t="s">
        <v>16316</v>
      </c>
      <c r="AC4231" s="2" t="s">
        <v>5205</v>
      </c>
      <c r="AD4231" s="2">
        <v>1068100</v>
      </c>
      <c r="AE4231" s="5">
        <v>25</v>
      </c>
      <c r="AF4231" s="25"/>
      <c r="AG4231" s="29">
        <v>3</v>
      </c>
      <c r="AH4231" s="2" t="s">
        <v>17974</v>
      </c>
      <c r="AI4231" s="2">
        <v>3</v>
      </c>
      <c r="AJ4231" s="2">
        <v>3</v>
      </c>
      <c r="AK4231" s="2"/>
      <c r="AL4231" s="2"/>
      <c r="AM4231" s="2"/>
      <c r="AN4231" s="2"/>
      <c r="AO4231" s="2"/>
      <c r="AP4231" s="25"/>
      <c r="AQ4231" s="25"/>
      <c r="AR4231" s="2"/>
      <c r="AS4231" s="2"/>
      <c r="AT4231" s="2"/>
      <c r="AU4231" s="25"/>
      <c r="AV4231" s="2"/>
      <c r="AW4231" s="2"/>
      <c r="AX4231" s="25"/>
      <c r="AY4231" s="25"/>
      <c r="AZ4231" s="25"/>
      <c r="BA4231" s="25"/>
      <c r="BB4231" s="25"/>
      <c r="BC4231" s="25"/>
      <c r="BD4231" s="25"/>
      <c r="BE4231" s="25"/>
      <c r="BF4231" s="25"/>
      <c r="BG4231" s="25"/>
      <c r="BH4231" s="25"/>
      <c r="BI4231" s="25"/>
      <c r="BJ4231" s="25"/>
      <c r="BK4231" s="25"/>
      <c r="BL4231" s="25"/>
      <c r="BM4231" s="25"/>
      <c r="BN4231" s="25"/>
      <c r="BO4231" s="25"/>
      <c r="BP4231" s="25"/>
      <c r="BQ4231" s="25"/>
      <c r="BR4231" s="25"/>
      <c r="BS4231" s="25"/>
      <c r="BT4231" s="25"/>
      <c r="BU4231" s="25"/>
      <c r="BV4231" s="25"/>
      <c r="BW4231" s="25"/>
      <c r="BX4231" s="25"/>
      <c r="BY4231" s="25"/>
      <c r="BZ4231" s="25"/>
      <c r="CA4231" s="25"/>
      <c r="CB4231" s="25"/>
      <c r="CC4231" s="25"/>
      <c r="CD4231" s="2" t="s">
        <v>78</v>
      </c>
      <c r="CE4231" s="2" t="s">
        <v>22571</v>
      </c>
      <c r="CF4231" s="25"/>
      <c r="CG4231" s="25"/>
      <c r="CH4231" s="25"/>
      <c r="CI4231" s="25"/>
      <c r="CJ4231" s="25"/>
    </row>
    <row r="4232" spans="1:88" x14ac:dyDescent="0.2">
      <c r="A4232" s="2" t="s">
        <v>18518</v>
      </c>
      <c r="B4232" s="2" t="s">
        <v>27273</v>
      </c>
      <c r="C4232" s="2" t="s">
        <v>10420</v>
      </c>
      <c r="D4232" s="2"/>
      <c r="E4232" s="2" t="s">
        <v>18518</v>
      </c>
      <c r="F4232" s="2" t="s">
        <v>15278</v>
      </c>
      <c r="G4232" s="2" t="s">
        <v>15279</v>
      </c>
      <c r="H4232" s="2"/>
      <c r="I4232" s="2" t="s">
        <v>22847</v>
      </c>
      <c r="J4232" s="2" t="s">
        <v>61</v>
      </c>
      <c r="K4232" s="50" t="s">
        <v>61</v>
      </c>
      <c r="L4232" s="43">
        <v>2020</v>
      </c>
      <c r="M4232" s="2" t="s">
        <v>18506</v>
      </c>
      <c r="N4232" s="32">
        <v>25.098369999999999</v>
      </c>
      <c r="O4232" s="32">
        <v>55.244979999999998</v>
      </c>
      <c r="P4232" s="2" t="s">
        <v>2767</v>
      </c>
      <c r="Q4232" s="2" t="s">
        <v>18510</v>
      </c>
      <c r="R4232" s="43" t="s">
        <v>18854</v>
      </c>
      <c r="S4232" s="41" t="s">
        <v>15280</v>
      </c>
      <c r="T4232" s="41" t="s">
        <v>18460</v>
      </c>
      <c r="U4232" s="2"/>
      <c r="V4232" s="2"/>
      <c r="W4232" s="41" t="s">
        <v>17589</v>
      </c>
      <c r="X4232" s="2" t="s">
        <v>1598</v>
      </c>
      <c r="Y4232" s="2" t="s">
        <v>76</v>
      </c>
      <c r="Z4232" s="5" t="s">
        <v>10423</v>
      </c>
      <c r="AA4232" s="5" t="s">
        <v>17377</v>
      </c>
      <c r="AB4232" s="5" t="s">
        <v>16317</v>
      </c>
      <c r="AC4232" s="2" t="s">
        <v>5205</v>
      </c>
      <c r="AD4232" s="2">
        <v>1063100</v>
      </c>
      <c r="AE4232" s="5">
        <v>35</v>
      </c>
      <c r="AF4232" s="25"/>
      <c r="AG4232" s="29">
        <v>3</v>
      </c>
      <c r="AH4232" s="2" t="s">
        <v>17974</v>
      </c>
      <c r="AI4232" s="2">
        <v>4</v>
      </c>
      <c r="AJ4232" s="2">
        <v>3</v>
      </c>
      <c r="AK4232" s="2"/>
      <c r="AL4232" s="2"/>
      <c r="AM4232" s="2"/>
      <c r="AN4232" s="2"/>
      <c r="AO4232" s="2"/>
      <c r="AP4232" s="25"/>
      <c r="AQ4232" s="25"/>
      <c r="AR4232" s="2"/>
      <c r="AS4232" s="2"/>
      <c r="AT4232" s="2"/>
      <c r="AU4232" s="25"/>
      <c r="AV4232" s="2"/>
      <c r="AW4232" s="2"/>
      <c r="AX4232" s="25"/>
      <c r="AY4232" s="25"/>
      <c r="AZ4232" s="25"/>
      <c r="BA4232" s="25"/>
      <c r="BB4232" s="25"/>
      <c r="BC4232" s="25"/>
      <c r="BD4232" s="25"/>
      <c r="BE4232" s="25"/>
      <c r="BF4232" s="25"/>
      <c r="BG4232" s="25"/>
      <c r="BH4232" s="25"/>
      <c r="BI4232" s="25"/>
      <c r="BJ4232" s="25"/>
      <c r="BK4232" s="25"/>
      <c r="BL4232" s="25"/>
      <c r="BM4232" s="25"/>
      <c r="BN4232" s="25"/>
      <c r="BO4232" s="25"/>
      <c r="BP4232" s="25"/>
      <c r="BQ4232" s="25"/>
      <c r="BR4232" s="25"/>
      <c r="BS4232" s="25"/>
      <c r="BT4232" s="25"/>
      <c r="BU4232" s="25"/>
      <c r="BV4232" s="25"/>
      <c r="BW4232" s="25"/>
      <c r="BX4232" s="25"/>
      <c r="BY4232" s="25"/>
      <c r="BZ4232" s="25"/>
      <c r="CA4232" s="25"/>
      <c r="CB4232" s="25"/>
      <c r="CC4232" s="25"/>
      <c r="CD4232" s="2" t="s">
        <v>78</v>
      </c>
      <c r="CE4232" s="2" t="s">
        <v>22572</v>
      </c>
      <c r="CF4232" s="25"/>
      <c r="CG4232" s="25"/>
      <c r="CH4232" s="25"/>
      <c r="CI4232" s="25"/>
      <c r="CJ4232" s="25"/>
    </row>
    <row r="4233" spans="1:88" x14ac:dyDescent="0.2">
      <c r="A4233" s="2" t="s">
        <v>18519</v>
      </c>
      <c r="B4233" s="2" t="s">
        <v>27274</v>
      </c>
      <c r="C4233" s="2" t="s">
        <v>10420</v>
      </c>
      <c r="D4233" s="2"/>
      <c r="E4233" s="2" t="s">
        <v>18519</v>
      </c>
      <c r="F4233" s="2" t="s">
        <v>15281</v>
      </c>
      <c r="G4233" s="2" t="s">
        <v>15282</v>
      </c>
      <c r="H4233" s="2"/>
      <c r="I4233" s="2" t="s">
        <v>22847</v>
      </c>
      <c r="J4233" s="2" t="s">
        <v>61</v>
      </c>
      <c r="K4233" s="50" t="s">
        <v>61</v>
      </c>
      <c r="L4233" s="43">
        <v>2020</v>
      </c>
      <c r="M4233" s="2" t="s">
        <v>18506</v>
      </c>
      <c r="N4233" s="32">
        <v>25.20017</v>
      </c>
      <c r="O4233" s="32">
        <v>55.281550000000003</v>
      </c>
      <c r="P4233" s="2" t="s">
        <v>2767</v>
      </c>
      <c r="Q4233" s="2" t="s">
        <v>18510</v>
      </c>
      <c r="R4233" s="43" t="s">
        <v>18854</v>
      </c>
      <c r="S4233" s="41" t="s">
        <v>272</v>
      </c>
      <c r="T4233" s="41" t="s">
        <v>18461</v>
      </c>
      <c r="U4233" s="2"/>
      <c r="V4233" s="2"/>
      <c r="W4233" s="41" t="s">
        <v>17589</v>
      </c>
      <c r="X4233" s="2" t="s">
        <v>1598</v>
      </c>
      <c r="Y4233" s="2" t="s">
        <v>102</v>
      </c>
      <c r="Z4233" s="5" t="s">
        <v>20</v>
      </c>
      <c r="AA4233" s="5" t="s">
        <v>16910</v>
      </c>
      <c r="AB4233" s="5" t="s">
        <v>16318</v>
      </c>
      <c r="AC4233" s="2" t="s">
        <v>5205</v>
      </c>
      <c r="AD4233" s="2">
        <v>1033700</v>
      </c>
      <c r="AE4233" s="5">
        <v>42.5</v>
      </c>
      <c r="AF4233" s="25"/>
      <c r="AG4233" s="29">
        <v>3</v>
      </c>
      <c r="AH4233" s="2" t="s">
        <v>17974</v>
      </c>
      <c r="AI4233" s="2">
        <v>3</v>
      </c>
      <c r="AJ4233" s="2">
        <v>3</v>
      </c>
      <c r="AK4233" s="2"/>
      <c r="AL4233" s="2"/>
      <c r="AM4233" s="2"/>
      <c r="AN4233" s="2"/>
      <c r="AO4233" s="2"/>
      <c r="AP4233" s="25"/>
      <c r="AQ4233" s="25"/>
      <c r="AR4233" s="2"/>
      <c r="AS4233" s="2"/>
      <c r="AT4233" s="2"/>
      <c r="AU4233" s="25"/>
      <c r="AV4233" s="2"/>
      <c r="AW4233" s="2"/>
      <c r="AX4233" s="25"/>
      <c r="AY4233" s="25"/>
      <c r="AZ4233" s="25"/>
      <c r="BA4233" s="25"/>
      <c r="BB4233" s="25"/>
      <c r="BC4233" s="25"/>
      <c r="BD4233" s="25"/>
      <c r="BE4233" s="25"/>
      <c r="BF4233" s="25"/>
      <c r="BG4233" s="25"/>
      <c r="BH4233" s="25"/>
      <c r="BI4233" s="25"/>
      <c r="BJ4233" s="25"/>
      <c r="BK4233" s="25"/>
      <c r="BL4233" s="25"/>
      <c r="BM4233" s="25"/>
      <c r="BN4233" s="25"/>
      <c r="BO4233" s="25"/>
      <c r="BP4233" s="25"/>
      <c r="BQ4233" s="25"/>
      <c r="BR4233" s="25"/>
      <c r="BS4233" s="25"/>
      <c r="BT4233" s="25"/>
      <c r="BU4233" s="25"/>
      <c r="BV4233" s="25"/>
      <c r="BW4233" s="25"/>
      <c r="BX4233" s="25"/>
      <c r="BY4233" s="25"/>
      <c r="BZ4233" s="25"/>
      <c r="CA4233" s="25"/>
      <c r="CB4233" s="25"/>
      <c r="CC4233" s="25"/>
      <c r="CD4233" s="2" t="s">
        <v>78</v>
      </c>
      <c r="CE4233" s="2" t="s">
        <v>22573</v>
      </c>
      <c r="CF4233" s="25"/>
      <c r="CG4233" s="25"/>
      <c r="CH4233" s="25"/>
      <c r="CI4233" s="25"/>
      <c r="CJ4233" s="25"/>
    </row>
    <row r="4234" spans="1:88" x14ac:dyDescent="0.2">
      <c r="A4234" s="2" t="s">
        <v>22851</v>
      </c>
      <c r="B4234" s="2" t="s">
        <v>27275</v>
      </c>
      <c r="C4234" s="2" t="s">
        <v>10420</v>
      </c>
      <c r="D4234" s="2"/>
      <c r="E4234" s="2" t="s">
        <v>22851</v>
      </c>
      <c r="F4234" s="2" t="s">
        <v>15283</v>
      </c>
      <c r="G4234" s="2" t="s">
        <v>15284</v>
      </c>
      <c r="H4234" s="2"/>
      <c r="I4234" s="2" t="s">
        <v>22847</v>
      </c>
      <c r="J4234" s="2" t="s">
        <v>61</v>
      </c>
      <c r="K4234" s="50" t="s">
        <v>61</v>
      </c>
      <c r="L4234" s="43">
        <v>2020</v>
      </c>
      <c r="M4234" s="2" t="s">
        <v>18506</v>
      </c>
      <c r="N4234" s="32">
        <v>24.961569999999998</v>
      </c>
      <c r="O4234" s="32">
        <v>55.48556</v>
      </c>
      <c r="P4234" s="2" t="s">
        <v>2767</v>
      </c>
      <c r="Q4234" s="2" t="s">
        <v>18510</v>
      </c>
      <c r="R4234" s="43" t="s">
        <v>18854</v>
      </c>
      <c r="S4234" s="41" t="s">
        <v>134</v>
      </c>
      <c r="T4234" s="41" t="s">
        <v>18460</v>
      </c>
      <c r="U4234" s="2"/>
      <c r="V4234" s="2"/>
      <c r="W4234" s="41" t="s">
        <v>17589</v>
      </c>
      <c r="X4234" s="2" t="s">
        <v>1598</v>
      </c>
      <c r="Y4234" s="2" t="s">
        <v>102</v>
      </c>
      <c r="Z4234" s="5" t="s">
        <v>10423</v>
      </c>
      <c r="AA4234" s="5" t="s">
        <v>17377</v>
      </c>
      <c r="AB4234" s="5" t="s">
        <v>16316</v>
      </c>
      <c r="AC4234" s="2" t="s">
        <v>5247</v>
      </c>
      <c r="AD4234" s="2">
        <v>1093100</v>
      </c>
      <c r="AE4234" s="5">
        <v>35</v>
      </c>
      <c r="AF4234" s="25"/>
      <c r="AG4234" s="29">
        <v>3</v>
      </c>
      <c r="AH4234" s="2" t="s">
        <v>17978</v>
      </c>
      <c r="AI4234" s="2">
        <v>3</v>
      </c>
      <c r="AJ4234" s="2">
        <v>3</v>
      </c>
      <c r="AK4234" s="2"/>
      <c r="AL4234" s="2"/>
      <c r="AM4234" s="2"/>
      <c r="AN4234" s="2"/>
      <c r="AO4234" s="2"/>
      <c r="AP4234" s="25"/>
      <c r="AQ4234" s="25"/>
      <c r="AR4234" s="2"/>
      <c r="AS4234" s="2"/>
      <c r="AT4234" s="2"/>
      <c r="AU4234" s="25"/>
      <c r="AV4234" s="2"/>
      <c r="AW4234" s="2"/>
      <c r="AX4234" s="25"/>
      <c r="AY4234" s="25"/>
      <c r="AZ4234" s="25"/>
      <c r="BA4234" s="25"/>
      <c r="BB4234" s="25"/>
      <c r="BC4234" s="25"/>
      <c r="BD4234" s="25"/>
      <c r="BE4234" s="25"/>
      <c r="BF4234" s="25"/>
      <c r="BG4234" s="25"/>
      <c r="BH4234" s="25"/>
      <c r="BI4234" s="25"/>
      <c r="BJ4234" s="25"/>
      <c r="BK4234" s="25"/>
      <c r="BL4234" s="25"/>
      <c r="BM4234" s="25"/>
      <c r="BN4234" s="25"/>
      <c r="BO4234" s="25"/>
      <c r="BP4234" s="25"/>
      <c r="BQ4234" s="25"/>
      <c r="BR4234" s="25"/>
      <c r="BS4234" s="25"/>
      <c r="BT4234" s="25"/>
      <c r="BU4234" s="25"/>
      <c r="BV4234" s="25"/>
      <c r="BW4234" s="25"/>
      <c r="BX4234" s="25"/>
      <c r="BY4234" s="25"/>
      <c r="BZ4234" s="25"/>
      <c r="CA4234" s="25"/>
      <c r="CB4234" s="25"/>
      <c r="CC4234" s="25"/>
      <c r="CD4234" s="2" t="s">
        <v>71</v>
      </c>
      <c r="CE4234" s="2">
        <v>0</v>
      </c>
      <c r="CF4234" s="25"/>
      <c r="CG4234" s="25"/>
      <c r="CH4234" s="25"/>
      <c r="CI4234" s="25"/>
      <c r="CJ4234" s="25"/>
    </row>
    <row r="4235" spans="1:88" x14ac:dyDescent="0.2">
      <c r="A4235" s="2" t="s">
        <v>18520</v>
      </c>
      <c r="B4235" s="2" t="s">
        <v>27276</v>
      </c>
      <c r="C4235" s="2" t="s">
        <v>10420</v>
      </c>
      <c r="D4235" s="2"/>
      <c r="E4235" s="2" t="s">
        <v>18520</v>
      </c>
      <c r="F4235" s="2" t="s">
        <v>15285</v>
      </c>
      <c r="G4235" s="2" t="s">
        <v>18063</v>
      </c>
      <c r="H4235" s="2"/>
      <c r="I4235" s="2" t="s">
        <v>22847</v>
      </c>
      <c r="J4235" s="2" t="s">
        <v>61</v>
      </c>
      <c r="K4235" s="50" t="s">
        <v>61</v>
      </c>
      <c r="L4235" s="43">
        <v>2020</v>
      </c>
      <c r="M4235" s="2" t="s">
        <v>18506</v>
      </c>
      <c r="N4235" s="32">
        <v>25.177879999999998</v>
      </c>
      <c r="O4235" s="32">
        <v>55.308050000000001</v>
      </c>
      <c r="P4235" s="2" t="s">
        <v>2767</v>
      </c>
      <c r="Q4235" s="2" t="s">
        <v>18510</v>
      </c>
      <c r="R4235" s="43" t="s">
        <v>16802</v>
      </c>
      <c r="S4235" s="41" t="s">
        <v>13724</v>
      </c>
      <c r="T4235" s="41" t="s">
        <v>18463</v>
      </c>
      <c r="U4235" s="2"/>
      <c r="V4235" s="2"/>
      <c r="W4235" s="41" t="s">
        <v>17589</v>
      </c>
      <c r="X4235" s="2" t="s">
        <v>1598</v>
      </c>
      <c r="Y4235" s="2" t="s">
        <v>102</v>
      </c>
      <c r="Z4235" s="5" t="s">
        <v>10423</v>
      </c>
      <c r="AA4235" s="5" t="s">
        <v>16910</v>
      </c>
      <c r="AB4235" s="5" t="s">
        <v>16316</v>
      </c>
      <c r="AC4235" s="2" t="s">
        <v>5205</v>
      </c>
      <c r="AD4235" s="2">
        <v>1034700</v>
      </c>
      <c r="AE4235" s="5">
        <v>30</v>
      </c>
      <c r="AF4235" s="25"/>
      <c r="AG4235" s="29">
        <v>3</v>
      </c>
      <c r="AH4235" s="2" t="s">
        <v>17974</v>
      </c>
      <c r="AI4235" s="2">
        <v>3</v>
      </c>
      <c r="AJ4235" s="2">
        <v>3</v>
      </c>
      <c r="AK4235" s="2"/>
      <c r="AL4235" s="2"/>
      <c r="AM4235" s="2"/>
      <c r="AN4235" s="2"/>
      <c r="AO4235" s="2"/>
      <c r="AP4235" s="25"/>
      <c r="AQ4235" s="25"/>
      <c r="AR4235" s="2"/>
      <c r="AS4235" s="2"/>
      <c r="AT4235" s="2"/>
      <c r="AU4235" s="25"/>
      <c r="AV4235" s="2"/>
      <c r="AW4235" s="2"/>
      <c r="AX4235" s="25"/>
      <c r="AY4235" s="25"/>
      <c r="AZ4235" s="25"/>
      <c r="BA4235" s="25"/>
      <c r="BB4235" s="25"/>
      <c r="BC4235" s="25"/>
      <c r="BD4235" s="25"/>
      <c r="BE4235" s="25"/>
      <c r="BF4235" s="25"/>
      <c r="BG4235" s="25"/>
      <c r="BH4235" s="25"/>
      <c r="BI4235" s="25"/>
      <c r="BJ4235" s="25"/>
      <c r="BK4235" s="25"/>
      <c r="BL4235" s="25"/>
      <c r="BM4235" s="25"/>
      <c r="BN4235" s="25"/>
      <c r="BO4235" s="25"/>
      <c r="BP4235" s="25"/>
      <c r="BQ4235" s="25"/>
      <c r="BR4235" s="25"/>
      <c r="BS4235" s="25"/>
      <c r="BT4235" s="25"/>
      <c r="BU4235" s="25"/>
      <c r="BV4235" s="25"/>
      <c r="BW4235" s="25"/>
      <c r="BX4235" s="25"/>
      <c r="BY4235" s="25"/>
      <c r="BZ4235" s="25"/>
      <c r="CA4235" s="25"/>
      <c r="CB4235" s="25"/>
      <c r="CC4235" s="25"/>
      <c r="CD4235" s="2" t="s">
        <v>78</v>
      </c>
      <c r="CE4235" s="2" t="s">
        <v>22574</v>
      </c>
      <c r="CF4235" s="25"/>
      <c r="CG4235" s="25"/>
      <c r="CH4235" s="25"/>
      <c r="CI4235" s="25"/>
      <c r="CJ4235" s="25"/>
    </row>
    <row r="4236" spans="1:88" x14ac:dyDescent="0.2">
      <c r="A4236" s="2" t="s">
        <v>18521</v>
      </c>
      <c r="B4236" s="2" t="s">
        <v>27277</v>
      </c>
      <c r="C4236" s="2" t="s">
        <v>10420</v>
      </c>
      <c r="D4236" s="2"/>
      <c r="E4236" s="2" t="s">
        <v>18521</v>
      </c>
      <c r="F4236" s="2" t="s">
        <v>15286</v>
      </c>
      <c r="G4236" s="2" t="s">
        <v>15287</v>
      </c>
      <c r="H4236" s="2"/>
      <c r="I4236" s="2" t="s">
        <v>22847</v>
      </c>
      <c r="J4236" s="2" t="s">
        <v>61</v>
      </c>
      <c r="K4236" s="50" t="s">
        <v>61</v>
      </c>
      <c r="L4236" s="43">
        <v>2020</v>
      </c>
      <c r="M4236" s="2" t="s">
        <v>18506</v>
      </c>
      <c r="N4236" s="32">
        <v>25.12865</v>
      </c>
      <c r="O4236" s="32">
        <v>55.247059999999998</v>
      </c>
      <c r="P4236" s="2" t="s">
        <v>2767</v>
      </c>
      <c r="Q4236" s="2" t="s">
        <v>18510</v>
      </c>
      <c r="R4236" s="43" t="s">
        <v>18854</v>
      </c>
      <c r="S4236" s="41" t="s">
        <v>134</v>
      </c>
      <c r="T4236" s="41" t="s">
        <v>18460</v>
      </c>
      <c r="U4236" s="2"/>
      <c r="V4236" s="2"/>
      <c r="W4236" s="41" t="s">
        <v>17589</v>
      </c>
      <c r="X4236" s="2" t="s">
        <v>1598</v>
      </c>
      <c r="Y4236" s="2" t="s">
        <v>76</v>
      </c>
      <c r="Z4236" s="5" t="s">
        <v>10423</v>
      </c>
      <c r="AA4236" s="5" t="s">
        <v>17377</v>
      </c>
      <c r="AB4236" s="5" t="s">
        <v>16317</v>
      </c>
      <c r="AC4236" s="2" t="s">
        <v>5205</v>
      </c>
      <c r="AD4236" s="2">
        <v>1036500</v>
      </c>
      <c r="AE4236" s="5">
        <v>35</v>
      </c>
      <c r="AF4236" s="25"/>
      <c r="AG4236" s="29">
        <v>3</v>
      </c>
      <c r="AH4236" s="2" t="s">
        <v>17974</v>
      </c>
      <c r="AI4236" s="2">
        <v>3</v>
      </c>
      <c r="AJ4236" s="2">
        <v>3</v>
      </c>
      <c r="AK4236" s="2"/>
      <c r="AL4236" s="2"/>
      <c r="AM4236" s="2"/>
      <c r="AN4236" s="2"/>
      <c r="AO4236" s="2"/>
      <c r="AP4236" s="25"/>
      <c r="AQ4236" s="25"/>
      <c r="AR4236" s="2"/>
      <c r="AS4236" s="2"/>
      <c r="AT4236" s="2"/>
      <c r="AU4236" s="25"/>
      <c r="AV4236" s="2"/>
      <c r="AW4236" s="2"/>
      <c r="AX4236" s="25"/>
      <c r="AY4236" s="25"/>
      <c r="AZ4236" s="25"/>
      <c r="BA4236" s="25"/>
      <c r="BB4236" s="25"/>
      <c r="BC4236" s="25"/>
      <c r="BD4236" s="25"/>
      <c r="BE4236" s="25"/>
      <c r="BF4236" s="25"/>
      <c r="BG4236" s="25"/>
      <c r="BH4236" s="25"/>
      <c r="BI4236" s="25"/>
      <c r="BJ4236" s="25"/>
      <c r="BK4236" s="25"/>
      <c r="BL4236" s="25"/>
      <c r="BM4236" s="25"/>
      <c r="BN4236" s="25"/>
      <c r="BO4236" s="25"/>
      <c r="BP4236" s="25"/>
      <c r="BQ4236" s="25"/>
      <c r="BR4236" s="25"/>
      <c r="BS4236" s="25"/>
      <c r="BT4236" s="25"/>
      <c r="BU4236" s="25"/>
      <c r="BV4236" s="25"/>
      <c r="BW4236" s="25"/>
      <c r="BX4236" s="25"/>
      <c r="BY4236" s="25"/>
      <c r="BZ4236" s="25"/>
      <c r="CA4236" s="25"/>
      <c r="CB4236" s="25"/>
      <c r="CC4236" s="25"/>
      <c r="CD4236" s="2" t="s">
        <v>78</v>
      </c>
      <c r="CE4236" s="2" t="s">
        <v>22575</v>
      </c>
      <c r="CF4236" s="25"/>
      <c r="CG4236" s="25"/>
      <c r="CH4236" s="25"/>
      <c r="CI4236" s="25"/>
      <c r="CJ4236" s="25"/>
    </row>
    <row r="4237" spans="1:88" x14ac:dyDescent="0.2">
      <c r="A4237" s="2" t="s">
        <v>18522</v>
      </c>
      <c r="B4237" s="2" t="s">
        <v>27278</v>
      </c>
      <c r="C4237" s="2" t="s">
        <v>10420</v>
      </c>
      <c r="D4237" s="2"/>
      <c r="E4237" s="2" t="s">
        <v>18522</v>
      </c>
      <c r="F4237" s="2" t="s">
        <v>15288</v>
      </c>
      <c r="G4237" s="2" t="s">
        <v>16966</v>
      </c>
      <c r="H4237" s="2"/>
      <c r="I4237" s="2" t="s">
        <v>22847</v>
      </c>
      <c r="J4237" s="2" t="s">
        <v>61</v>
      </c>
      <c r="K4237" s="50" t="s">
        <v>61</v>
      </c>
      <c r="L4237" s="43">
        <v>2020</v>
      </c>
      <c r="M4237" s="2" t="s">
        <v>18506</v>
      </c>
      <c r="N4237" s="32">
        <v>25.093360000000001</v>
      </c>
      <c r="O4237" s="32">
        <v>55.253320000000002</v>
      </c>
      <c r="P4237" s="2" t="s">
        <v>2767</v>
      </c>
      <c r="Q4237" s="2" t="s">
        <v>18510</v>
      </c>
      <c r="R4237" s="43" t="s">
        <v>18854</v>
      </c>
      <c r="S4237" s="41" t="s">
        <v>15280</v>
      </c>
      <c r="T4237" s="41" t="s">
        <v>18460</v>
      </c>
      <c r="U4237" s="2"/>
      <c r="V4237" s="2"/>
      <c r="W4237" s="41" t="s">
        <v>17589</v>
      </c>
      <c r="X4237" s="2" t="s">
        <v>1598</v>
      </c>
      <c r="Y4237" s="2" t="s">
        <v>76</v>
      </c>
      <c r="Z4237" s="5" t="s">
        <v>10423</v>
      </c>
      <c r="AA4237" s="5" t="s">
        <v>17377</v>
      </c>
      <c r="AB4237" s="5" t="s">
        <v>16317</v>
      </c>
      <c r="AC4237" s="2" t="s">
        <v>5247</v>
      </c>
      <c r="AD4237" s="2">
        <v>1063100</v>
      </c>
      <c r="AE4237" s="5">
        <v>35</v>
      </c>
      <c r="AF4237" s="25"/>
      <c r="AG4237" s="29">
        <v>3</v>
      </c>
      <c r="AH4237" s="2" t="s">
        <v>17978</v>
      </c>
      <c r="AI4237" s="2">
        <v>3</v>
      </c>
      <c r="AJ4237" s="2">
        <v>3</v>
      </c>
      <c r="AK4237" s="2"/>
      <c r="AL4237" s="2"/>
      <c r="AM4237" s="2"/>
      <c r="AN4237" s="2"/>
      <c r="AO4237" s="2"/>
      <c r="AP4237" s="25"/>
      <c r="AQ4237" s="25"/>
      <c r="AR4237" s="2"/>
      <c r="AS4237" s="2"/>
      <c r="AT4237" s="2"/>
      <c r="AU4237" s="25"/>
      <c r="AV4237" s="2"/>
      <c r="AW4237" s="2"/>
      <c r="AX4237" s="25"/>
      <c r="AY4237" s="25"/>
      <c r="AZ4237" s="25"/>
      <c r="BA4237" s="25"/>
      <c r="BB4237" s="25"/>
      <c r="BC4237" s="25"/>
      <c r="BD4237" s="25"/>
      <c r="BE4237" s="25"/>
      <c r="BF4237" s="25"/>
      <c r="BG4237" s="25"/>
      <c r="BH4237" s="25"/>
      <c r="BI4237" s="25"/>
      <c r="BJ4237" s="25"/>
      <c r="BK4237" s="25"/>
      <c r="BL4237" s="25"/>
      <c r="BM4237" s="25"/>
      <c r="BN4237" s="25"/>
      <c r="BO4237" s="25"/>
      <c r="BP4237" s="25"/>
      <c r="BQ4237" s="25"/>
      <c r="BR4237" s="25"/>
      <c r="BS4237" s="25"/>
      <c r="BT4237" s="25"/>
      <c r="BU4237" s="25"/>
      <c r="BV4237" s="25"/>
      <c r="BW4237" s="25"/>
      <c r="BX4237" s="25"/>
      <c r="BY4237" s="25"/>
      <c r="BZ4237" s="25"/>
      <c r="CA4237" s="25"/>
      <c r="CB4237" s="25"/>
      <c r="CC4237" s="25"/>
      <c r="CD4237" s="2" t="s">
        <v>71</v>
      </c>
      <c r="CE4237" s="2">
        <v>0</v>
      </c>
      <c r="CF4237" s="25"/>
      <c r="CG4237" s="25"/>
      <c r="CH4237" s="25"/>
      <c r="CI4237" s="25"/>
      <c r="CJ4237" s="25"/>
    </row>
    <row r="4238" spans="1:88" x14ac:dyDescent="0.2">
      <c r="A4238" s="2" t="s">
        <v>18523</v>
      </c>
      <c r="B4238" s="2" t="s">
        <v>27279</v>
      </c>
      <c r="C4238" s="2" t="s">
        <v>10420</v>
      </c>
      <c r="D4238" s="2"/>
      <c r="E4238" s="2" t="s">
        <v>18523</v>
      </c>
      <c r="F4238" s="2" t="s">
        <v>15289</v>
      </c>
      <c r="G4238" s="2"/>
      <c r="H4238" s="2"/>
      <c r="I4238" s="2" t="s">
        <v>22847</v>
      </c>
      <c r="J4238" s="2" t="s">
        <v>61</v>
      </c>
      <c r="K4238" s="2"/>
      <c r="L4238" s="43" t="s">
        <v>19065</v>
      </c>
      <c r="M4238" s="2" t="s">
        <v>18506</v>
      </c>
      <c r="N4238" s="32">
        <v>25.25789</v>
      </c>
      <c r="O4238" s="32">
        <v>55.287140000000001</v>
      </c>
      <c r="P4238" s="2" t="s">
        <v>2767</v>
      </c>
      <c r="Q4238" s="2" t="s">
        <v>22852</v>
      </c>
      <c r="R4238" s="43" t="s">
        <v>18854</v>
      </c>
      <c r="S4238" s="41" t="s">
        <v>272</v>
      </c>
      <c r="T4238" s="41" t="s">
        <v>18461</v>
      </c>
      <c r="U4238" s="2"/>
      <c r="V4238" s="2"/>
      <c r="W4238" s="41" t="s">
        <v>144</v>
      </c>
      <c r="X4238" s="2" t="s">
        <v>18524</v>
      </c>
      <c r="Y4238" s="2" t="s">
        <v>69</v>
      </c>
      <c r="Z4238" s="5" t="s">
        <v>10423</v>
      </c>
      <c r="AA4238" s="5" t="s">
        <v>10937</v>
      </c>
      <c r="AB4238" s="5" t="s">
        <v>18091</v>
      </c>
      <c r="AC4238" s="2" t="s">
        <v>3591</v>
      </c>
      <c r="AD4238" s="2">
        <v>1031600</v>
      </c>
      <c r="AE4238" s="5">
        <v>28</v>
      </c>
      <c r="AF4238" s="25"/>
      <c r="AG4238" s="29"/>
      <c r="AH4238" s="2" t="s">
        <v>3591</v>
      </c>
      <c r="AI4238" s="2">
        <v>2</v>
      </c>
      <c r="AJ4238" s="2" t="s">
        <v>3591</v>
      </c>
      <c r="AK4238" s="2"/>
      <c r="AL4238" s="2"/>
      <c r="AM4238" s="2"/>
      <c r="AN4238" s="2"/>
      <c r="AO4238" s="2"/>
      <c r="AP4238" s="25"/>
      <c r="AQ4238" s="25"/>
      <c r="AR4238" s="2"/>
      <c r="AS4238" s="2"/>
      <c r="AT4238" s="2"/>
      <c r="AU4238" s="25"/>
      <c r="AV4238" s="2"/>
      <c r="AW4238" s="2"/>
      <c r="AX4238" s="25"/>
      <c r="AY4238" s="25"/>
      <c r="AZ4238" s="25"/>
      <c r="BA4238" s="25"/>
      <c r="BB4238" s="25"/>
      <c r="BC4238" s="25"/>
      <c r="BD4238" s="25"/>
      <c r="BE4238" s="25"/>
      <c r="BF4238" s="25"/>
      <c r="BG4238" s="25"/>
      <c r="BH4238" s="25"/>
      <c r="BI4238" s="25"/>
      <c r="BJ4238" s="25"/>
      <c r="BK4238" s="25"/>
      <c r="BL4238" s="25"/>
      <c r="BM4238" s="25"/>
      <c r="BN4238" s="25"/>
      <c r="BO4238" s="25"/>
      <c r="BP4238" s="25"/>
      <c r="BQ4238" s="25"/>
      <c r="BR4238" s="25"/>
      <c r="BS4238" s="25"/>
      <c r="BT4238" s="25"/>
      <c r="BU4238" s="25"/>
      <c r="BV4238" s="25"/>
      <c r="BW4238" s="25"/>
      <c r="BX4238" s="25"/>
      <c r="BY4238" s="25"/>
      <c r="BZ4238" s="25"/>
      <c r="CA4238" s="25"/>
      <c r="CB4238" s="25"/>
      <c r="CC4238" s="25"/>
      <c r="CD4238" s="2" t="s">
        <v>71</v>
      </c>
      <c r="CE4238" s="2">
        <v>0</v>
      </c>
      <c r="CF4238" s="25"/>
      <c r="CG4238" s="25"/>
      <c r="CH4238" s="25"/>
      <c r="CI4238" s="25"/>
      <c r="CJ4238" s="25"/>
    </row>
    <row r="4239" spans="1:88" x14ac:dyDescent="0.2">
      <c r="A4239" s="2" t="s">
        <v>22853</v>
      </c>
      <c r="B4239" s="2" t="s">
        <v>27280</v>
      </c>
      <c r="C4239" s="2" t="s">
        <v>10420</v>
      </c>
      <c r="D4239" s="2"/>
      <c r="E4239" s="2" t="s">
        <v>22853</v>
      </c>
      <c r="F4239" s="2" t="s">
        <v>15290</v>
      </c>
      <c r="G4239" s="2" t="s">
        <v>15291</v>
      </c>
      <c r="H4239" s="2"/>
      <c r="I4239" s="2" t="s">
        <v>22847</v>
      </c>
      <c r="J4239" s="2" t="s">
        <v>61</v>
      </c>
      <c r="K4239" s="50" t="s">
        <v>61</v>
      </c>
      <c r="L4239" s="43">
        <v>2020</v>
      </c>
      <c r="M4239" s="2" t="s">
        <v>18506</v>
      </c>
      <c r="N4239" s="32">
        <v>25.022639999999999</v>
      </c>
      <c r="O4239" s="32">
        <v>55.108179999999997</v>
      </c>
      <c r="P4239" s="2" t="s">
        <v>2767</v>
      </c>
      <c r="Q4239" s="2" t="s">
        <v>18510</v>
      </c>
      <c r="R4239" s="43" t="s">
        <v>18854</v>
      </c>
      <c r="S4239" s="41" t="s">
        <v>1554</v>
      </c>
      <c r="T4239" s="41" t="s">
        <v>18460</v>
      </c>
      <c r="U4239" s="2"/>
      <c r="V4239" s="2"/>
      <c r="W4239" s="41" t="s">
        <v>17589</v>
      </c>
      <c r="X4239" s="2" t="s">
        <v>1598</v>
      </c>
      <c r="Y4239" s="2" t="s">
        <v>76</v>
      </c>
      <c r="Z4239" s="5" t="s">
        <v>10423</v>
      </c>
      <c r="AA4239" s="5" t="s">
        <v>17377</v>
      </c>
      <c r="AB4239" s="5" t="s">
        <v>16317</v>
      </c>
      <c r="AC4239" s="2" t="s">
        <v>5205</v>
      </c>
      <c r="AD4239" s="2">
        <v>1059102</v>
      </c>
      <c r="AE4239" s="5">
        <v>40</v>
      </c>
      <c r="AF4239" s="25"/>
      <c r="AG4239" s="29">
        <v>3</v>
      </c>
      <c r="AH4239" s="2" t="s">
        <v>17974</v>
      </c>
      <c r="AI4239" s="2">
        <v>3</v>
      </c>
      <c r="AJ4239" s="2">
        <v>3</v>
      </c>
      <c r="AK4239" s="2"/>
      <c r="AL4239" s="2"/>
      <c r="AM4239" s="2"/>
      <c r="AN4239" s="2"/>
      <c r="AO4239" s="2"/>
      <c r="AP4239" s="25"/>
      <c r="AQ4239" s="25"/>
      <c r="AR4239" s="2"/>
      <c r="AS4239" s="2"/>
      <c r="AT4239" s="2"/>
      <c r="AU4239" s="25"/>
      <c r="AV4239" s="2"/>
      <c r="AW4239" s="2"/>
      <c r="AX4239" s="25"/>
      <c r="AY4239" s="25"/>
      <c r="AZ4239" s="25"/>
      <c r="BA4239" s="25"/>
      <c r="BB4239" s="25"/>
      <c r="BC4239" s="25"/>
      <c r="BD4239" s="25"/>
      <c r="BE4239" s="25"/>
      <c r="BF4239" s="25"/>
      <c r="BG4239" s="25"/>
      <c r="BH4239" s="25"/>
      <c r="BI4239" s="25"/>
      <c r="BJ4239" s="25"/>
      <c r="BK4239" s="25"/>
      <c r="BL4239" s="25"/>
      <c r="BM4239" s="25"/>
      <c r="BN4239" s="25"/>
      <c r="BO4239" s="25"/>
      <c r="BP4239" s="25"/>
      <c r="BQ4239" s="25"/>
      <c r="BR4239" s="25"/>
      <c r="BS4239" s="25"/>
      <c r="BT4239" s="25"/>
      <c r="BU4239" s="25"/>
      <c r="BV4239" s="25"/>
      <c r="BW4239" s="25"/>
      <c r="BX4239" s="25"/>
      <c r="BY4239" s="25"/>
      <c r="BZ4239" s="25"/>
      <c r="CA4239" s="25"/>
      <c r="CB4239" s="25"/>
      <c r="CC4239" s="25"/>
      <c r="CD4239" s="2" t="s">
        <v>78</v>
      </c>
      <c r="CE4239" s="2" t="s">
        <v>22576</v>
      </c>
      <c r="CF4239" s="25"/>
      <c r="CG4239" s="25"/>
      <c r="CH4239" s="25"/>
      <c r="CI4239" s="25"/>
      <c r="CJ4239" s="25"/>
    </row>
    <row r="4240" spans="1:88" x14ac:dyDescent="0.2">
      <c r="A4240" s="2" t="s">
        <v>22854</v>
      </c>
      <c r="B4240" s="2" t="s">
        <v>27281</v>
      </c>
      <c r="C4240" s="2" t="s">
        <v>10420</v>
      </c>
      <c r="D4240" s="2"/>
      <c r="E4240" s="2" t="s">
        <v>22854</v>
      </c>
      <c r="F4240" s="2" t="s">
        <v>15292</v>
      </c>
      <c r="G4240" s="2" t="s">
        <v>15293</v>
      </c>
      <c r="H4240" s="2"/>
      <c r="I4240" s="2" t="s">
        <v>22847</v>
      </c>
      <c r="J4240" s="2" t="s">
        <v>61</v>
      </c>
      <c r="K4240" s="50" t="s">
        <v>61</v>
      </c>
      <c r="L4240" s="43">
        <v>2020</v>
      </c>
      <c r="M4240" s="2" t="s">
        <v>18506</v>
      </c>
      <c r="N4240" s="32">
        <v>25.181280000000001</v>
      </c>
      <c r="O4240" s="32">
        <v>55.381480000000003</v>
      </c>
      <c r="P4240" s="2" t="s">
        <v>2767</v>
      </c>
      <c r="Q4240" s="2" t="s">
        <v>18510</v>
      </c>
      <c r="R4240" s="43" t="s">
        <v>18854</v>
      </c>
      <c r="S4240" s="41" t="s">
        <v>134</v>
      </c>
      <c r="T4240" s="41" t="s">
        <v>18460</v>
      </c>
      <c r="U4240" s="2"/>
      <c r="V4240" s="2"/>
      <c r="W4240" s="41" t="s">
        <v>17589</v>
      </c>
      <c r="X4240" s="2" t="s">
        <v>1598</v>
      </c>
      <c r="Y4240" s="2" t="s">
        <v>102</v>
      </c>
      <c r="Z4240" s="5" t="s">
        <v>10423</v>
      </c>
      <c r="AA4240" s="5" t="s">
        <v>17377</v>
      </c>
      <c r="AB4240" s="5" t="s">
        <v>16316</v>
      </c>
      <c r="AC4240" s="2" t="s">
        <v>5205</v>
      </c>
      <c r="AD4240" s="2">
        <v>1061400</v>
      </c>
      <c r="AE4240" s="5">
        <v>35</v>
      </c>
      <c r="AF4240" s="25"/>
      <c r="AG4240" s="29">
        <v>3</v>
      </c>
      <c r="AH4240" s="2" t="s">
        <v>17974</v>
      </c>
      <c r="AI4240" s="2">
        <v>3</v>
      </c>
      <c r="AJ4240" s="2">
        <v>3</v>
      </c>
      <c r="AK4240" s="2"/>
      <c r="AL4240" s="2"/>
      <c r="AM4240" s="2"/>
      <c r="AN4240" s="2"/>
      <c r="AO4240" s="2"/>
      <c r="AP4240" s="25"/>
      <c r="AQ4240" s="25"/>
      <c r="AR4240" s="2"/>
      <c r="AS4240" s="2"/>
      <c r="AT4240" s="2"/>
      <c r="AU4240" s="25"/>
      <c r="AV4240" s="2"/>
      <c r="AW4240" s="2"/>
      <c r="AX4240" s="25"/>
      <c r="AY4240" s="25"/>
      <c r="AZ4240" s="25"/>
      <c r="BA4240" s="25"/>
      <c r="BB4240" s="25"/>
      <c r="BC4240" s="25"/>
      <c r="BD4240" s="25"/>
      <c r="BE4240" s="25"/>
      <c r="BF4240" s="25"/>
      <c r="BG4240" s="25"/>
      <c r="BH4240" s="25"/>
      <c r="BI4240" s="25"/>
      <c r="BJ4240" s="25"/>
      <c r="BK4240" s="25"/>
      <c r="BL4240" s="25"/>
      <c r="BM4240" s="25"/>
      <c r="BN4240" s="25"/>
      <c r="BO4240" s="25"/>
      <c r="BP4240" s="25"/>
      <c r="BQ4240" s="25"/>
      <c r="BR4240" s="25"/>
      <c r="BS4240" s="25"/>
      <c r="BT4240" s="25"/>
      <c r="BU4240" s="25"/>
      <c r="BV4240" s="25"/>
      <c r="BW4240" s="25"/>
      <c r="BX4240" s="25"/>
      <c r="BY4240" s="25"/>
      <c r="BZ4240" s="25"/>
      <c r="CA4240" s="25"/>
      <c r="CB4240" s="25"/>
      <c r="CC4240" s="25"/>
      <c r="CD4240" s="2" t="s">
        <v>78</v>
      </c>
      <c r="CE4240" s="2" t="s">
        <v>22577</v>
      </c>
      <c r="CF4240" s="25"/>
      <c r="CG4240" s="25"/>
      <c r="CH4240" s="25"/>
      <c r="CI4240" s="25"/>
      <c r="CJ4240" s="25"/>
    </row>
    <row r="4241" spans="1:88" x14ac:dyDescent="0.2">
      <c r="A4241" s="2" t="s">
        <v>18525</v>
      </c>
      <c r="B4241" s="2" t="s">
        <v>27282</v>
      </c>
      <c r="C4241" s="2" t="s">
        <v>10420</v>
      </c>
      <c r="D4241" s="2"/>
      <c r="E4241" s="2" t="s">
        <v>18525</v>
      </c>
      <c r="F4241" s="2" t="s">
        <v>15294</v>
      </c>
      <c r="G4241" s="2" t="s">
        <v>15295</v>
      </c>
      <c r="H4241" s="2"/>
      <c r="I4241" s="2" t="s">
        <v>22847</v>
      </c>
      <c r="J4241" s="2" t="s">
        <v>61</v>
      </c>
      <c r="K4241" s="50" t="s">
        <v>61</v>
      </c>
      <c r="L4241" s="43">
        <v>2020</v>
      </c>
      <c r="M4241" s="2" t="s">
        <v>18506</v>
      </c>
      <c r="N4241" s="32">
        <v>25.126270000000002</v>
      </c>
      <c r="O4241" s="32">
        <v>55.231969999999997</v>
      </c>
      <c r="P4241" s="2" t="s">
        <v>2767</v>
      </c>
      <c r="Q4241" s="2" t="s">
        <v>18510</v>
      </c>
      <c r="R4241" s="43" t="s">
        <v>18854</v>
      </c>
      <c r="S4241" s="41" t="s">
        <v>272</v>
      </c>
      <c r="T4241" s="41" t="s">
        <v>18461</v>
      </c>
      <c r="U4241" s="2"/>
      <c r="V4241" s="2"/>
      <c r="W4241" s="41" t="s">
        <v>17589</v>
      </c>
      <c r="X4241" s="2" t="s">
        <v>1598</v>
      </c>
      <c r="Y4241" s="2" t="s">
        <v>102</v>
      </c>
      <c r="Z4241" s="5" t="s">
        <v>10423</v>
      </c>
      <c r="AA4241" s="5" t="s">
        <v>16910</v>
      </c>
      <c r="AB4241" s="5" t="s">
        <v>16316</v>
      </c>
      <c r="AC4241" s="2" t="s">
        <v>5205</v>
      </c>
      <c r="AD4241" s="2">
        <v>1036900</v>
      </c>
      <c r="AE4241" s="5">
        <v>22</v>
      </c>
      <c r="AF4241" s="25"/>
      <c r="AG4241" s="29">
        <v>3</v>
      </c>
      <c r="AH4241" s="2" t="s">
        <v>17974</v>
      </c>
      <c r="AI4241" s="2">
        <v>4</v>
      </c>
      <c r="AJ4241" s="2">
        <v>3</v>
      </c>
      <c r="AK4241" s="2"/>
      <c r="AL4241" s="2"/>
      <c r="AM4241" s="2"/>
      <c r="AN4241" s="2"/>
      <c r="AO4241" s="2"/>
      <c r="AP4241" s="25"/>
      <c r="AQ4241" s="25"/>
      <c r="AR4241" s="2"/>
      <c r="AS4241" s="2"/>
      <c r="AT4241" s="2"/>
      <c r="AU4241" s="25"/>
      <c r="AV4241" s="2"/>
      <c r="AW4241" s="2"/>
      <c r="AX4241" s="25"/>
      <c r="AY4241" s="25"/>
      <c r="AZ4241" s="25"/>
      <c r="BA4241" s="25"/>
      <c r="BB4241" s="25"/>
      <c r="BC4241" s="25"/>
      <c r="BD4241" s="25"/>
      <c r="BE4241" s="25"/>
      <c r="BF4241" s="25"/>
      <c r="BG4241" s="25"/>
      <c r="BH4241" s="25"/>
      <c r="BI4241" s="25"/>
      <c r="BJ4241" s="25"/>
      <c r="BK4241" s="25"/>
      <c r="BL4241" s="25"/>
      <c r="BM4241" s="25"/>
      <c r="BN4241" s="25"/>
      <c r="BO4241" s="25"/>
      <c r="BP4241" s="25"/>
      <c r="BQ4241" s="25"/>
      <c r="BR4241" s="25"/>
      <c r="BS4241" s="25"/>
      <c r="BT4241" s="25"/>
      <c r="BU4241" s="25"/>
      <c r="BV4241" s="25"/>
      <c r="BW4241" s="25"/>
      <c r="BX4241" s="25"/>
      <c r="BY4241" s="25"/>
      <c r="BZ4241" s="25"/>
      <c r="CA4241" s="25"/>
      <c r="CB4241" s="25"/>
      <c r="CC4241" s="25"/>
      <c r="CD4241" s="2" t="s">
        <v>78</v>
      </c>
      <c r="CE4241" s="2" t="s">
        <v>22578</v>
      </c>
      <c r="CF4241" s="25"/>
      <c r="CG4241" s="25"/>
      <c r="CH4241" s="25"/>
      <c r="CI4241" s="25"/>
      <c r="CJ4241" s="25"/>
    </row>
    <row r="4242" spans="1:88" x14ac:dyDescent="0.2">
      <c r="A4242" s="2" t="s">
        <v>22855</v>
      </c>
      <c r="B4242" s="2" t="s">
        <v>27283</v>
      </c>
      <c r="C4242" s="2" t="s">
        <v>10420</v>
      </c>
      <c r="D4242" s="2"/>
      <c r="E4242" s="2" t="s">
        <v>22855</v>
      </c>
      <c r="F4242" s="2" t="s">
        <v>15296</v>
      </c>
      <c r="G4242" s="2"/>
      <c r="H4242" s="2"/>
      <c r="I4242" s="2" t="s">
        <v>19066</v>
      </c>
      <c r="J4242" s="2" t="s">
        <v>61</v>
      </c>
      <c r="K4242" s="2"/>
      <c r="L4242" s="43" t="s">
        <v>19065</v>
      </c>
      <c r="M4242" s="2" t="s">
        <v>18506</v>
      </c>
      <c r="N4242" s="32">
        <v>24.94482</v>
      </c>
      <c r="O4242" s="32">
        <v>55.376100000000001</v>
      </c>
      <c r="P4242" s="2" t="s">
        <v>2767</v>
      </c>
      <c r="Q4242" s="2" t="s">
        <v>22852</v>
      </c>
      <c r="R4242" s="43" t="s">
        <v>18854</v>
      </c>
      <c r="S4242" s="41" t="s">
        <v>15149</v>
      </c>
      <c r="T4242" s="41" t="s">
        <v>18464</v>
      </c>
      <c r="U4242" s="2"/>
      <c r="V4242" s="2"/>
      <c r="W4242" s="41" t="s">
        <v>3593</v>
      </c>
      <c r="X4242" s="2" t="s">
        <v>18524</v>
      </c>
      <c r="Y4242" s="2" t="s">
        <v>10437</v>
      </c>
      <c r="Z4242" s="5" t="s">
        <v>10423</v>
      </c>
      <c r="AA4242" s="5" t="s">
        <v>3591</v>
      </c>
      <c r="AB4242" s="5" t="s">
        <v>18311</v>
      </c>
      <c r="AC4242" s="2" t="s">
        <v>3591</v>
      </c>
      <c r="AD4242" s="2">
        <v>1095100</v>
      </c>
      <c r="AE4242" s="5">
        <v>9</v>
      </c>
      <c r="AF4242" s="25"/>
      <c r="AG4242" s="29"/>
      <c r="AH4242" s="2" t="s">
        <v>3591</v>
      </c>
      <c r="AI4242" s="2">
        <v>1</v>
      </c>
      <c r="AJ4242" s="2" t="s">
        <v>3591</v>
      </c>
      <c r="AK4242" s="2"/>
      <c r="AL4242" s="2"/>
      <c r="AM4242" s="2"/>
      <c r="AN4242" s="2"/>
      <c r="AO4242" s="2"/>
      <c r="AP4242" s="25"/>
      <c r="AQ4242" s="25"/>
      <c r="AR4242" s="2"/>
      <c r="AS4242" s="2"/>
      <c r="AT4242" s="2"/>
      <c r="AU4242" s="25"/>
      <c r="AV4242" s="2"/>
      <c r="AW4242" s="2"/>
      <c r="AX4242" s="25"/>
      <c r="AY4242" s="25"/>
      <c r="AZ4242" s="25"/>
      <c r="BA4242" s="25"/>
      <c r="BB4242" s="25"/>
      <c r="BC4242" s="25"/>
      <c r="BD4242" s="25"/>
      <c r="BE4242" s="25"/>
      <c r="BF4242" s="25"/>
      <c r="BG4242" s="25"/>
      <c r="BH4242" s="25"/>
      <c r="BI4242" s="25"/>
      <c r="BJ4242" s="25"/>
      <c r="BK4242" s="25"/>
      <c r="BL4242" s="25"/>
      <c r="BM4242" s="25"/>
      <c r="BN4242" s="25"/>
      <c r="BO4242" s="25"/>
      <c r="BP4242" s="25"/>
      <c r="BQ4242" s="25"/>
      <c r="BR4242" s="25"/>
      <c r="BS4242" s="25"/>
      <c r="BT4242" s="25"/>
      <c r="BU4242" s="25"/>
      <c r="BV4242" s="25"/>
      <c r="BW4242" s="25"/>
      <c r="BX4242" s="25"/>
      <c r="BY4242" s="25"/>
      <c r="BZ4242" s="25"/>
      <c r="CA4242" s="25"/>
      <c r="CB4242" s="25"/>
      <c r="CC4242" s="25"/>
      <c r="CD4242" s="2" t="s">
        <v>71</v>
      </c>
      <c r="CE4242" s="2">
        <v>0</v>
      </c>
      <c r="CF4242" s="25"/>
      <c r="CG4242" s="25"/>
      <c r="CH4242" s="25"/>
      <c r="CI4242" s="25"/>
      <c r="CJ4242" s="25"/>
    </row>
    <row r="4243" spans="1:88" x14ac:dyDescent="0.2">
      <c r="A4243" s="2" t="s">
        <v>22856</v>
      </c>
      <c r="B4243" s="2" t="s">
        <v>27284</v>
      </c>
      <c r="C4243" s="2" t="s">
        <v>10420</v>
      </c>
      <c r="D4243" s="2"/>
      <c r="E4243" s="2" t="s">
        <v>22856</v>
      </c>
      <c r="F4243" s="2" t="s">
        <v>22857</v>
      </c>
      <c r="G4243" s="2" t="s">
        <v>16967</v>
      </c>
      <c r="H4243" s="2"/>
      <c r="I4243" s="2" t="s">
        <v>22847</v>
      </c>
      <c r="J4243" s="2" t="s">
        <v>61</v>
      </c>
      <c r="K4243" s="50" t="s">
        <v>61</v>
      </c>
      <c r="L4243" s="43">
        <v>2020</v>
      </c>
      <c r="M4243" s="2" t="s">
        <v>18506</v>
      </c>
      <c r="N4243" s="32">
        <v>25.062570000000001</v>
      </c>
      <c r="O4243" s="32">
        <v>55.41986</v>
      </c>
      <c r="P4243" s="2" t="s">
        <v>2767</v>
      </c>
      <c r="Q4243" s="2" t="s">
        <v>18510</v>
      </c>
      <c r="R4243" s="43" t="s">
        <v>18854</v>
      </c>
      <c r="S4243" s="41" t="s">
        <v>134</v>
      </c>
      <c r="T4243" s="41" t="s">
        <v>18460</v>
      </c>
      <c r="U4243" s="2"/>
      <c r="V4243" s="2"/>
      <c r="W4243" s="41" t="s">
        <v>17589</v>
      </c>
      <c r="X4243" s="2" t="s">
        <v>1598</v>
      </c>
      <c r="Y4243" s="2" t="s">
        <v>102</v>
      </c>
      <c r="Z4243" s="5" t="s">
        <v>10423</v>
      </c>
      <c r="AA4243" s="5" t="s">
        <v>16910</v>
      </c>
      <c r="AB4243" s="5" t="s">
        <v>16316</v>
      </c>
      <c r="AC4243" s="2" t="s">
        <v>5247</v>
      </c>
      <c r="AD4243" s="2">
        <v>1082400</v>
      </c>
      <c r="AE4243" s="5">
        <v>35</v>
      </c>
      <c r="AF4243" s="25"/>
      <c r="AG4243" s="29">
        <v>3</v>
      </c>
      <c r="AH4243" s="2" t="s">
        <v>17978</v>
      </c>
      <c r="AI4243" s="2">
        <v>3</v>
      </c>
      <c r="AJ4243" s="2">
        <v>3</v>
      </c>
      <c r="AK4243" s="2"/>
      <c r="AL4243" s="2"/>
      <c r="AM4243" s="2"/>
      <c r="AN4243" s="2"/>
      <c r="AO4243" s="2"/>
      <c r="AP4243" s="25"/>
      <c r="AQ4243" s="25"/>
      <c r="AR4243" s="2"/>
      <c r="AS4243" s="2"/>
      <c r="AT4243" s="2"/>
      <c r="AU4243" s="25"/>
      <c r="AV4243" s="2"/>
      <c r="AW4243" s="2"/>
      <c r="AX4243" s="25"/>
      <c r="AY4243" s="25"/>
      <c r="AZ4243" s="25"/>
      <c r="BA4243" s="25"/>
      <c r="BB4243" s="25"/>
      <c r="BC4243" s="25"/>
      <c r="BD4243" s="25"/>
      <c r="BE4243" s="25"/>
      <c r="BF4243" s="25"/>
      <c r="BG4243" s="25"/>
      <c r="BH4243" s="25"/>
      <c r="BI4243" s="25"/>
      <c r="BJ4243" s="25"/>
      <c r="BK4243" s="25"/>
      <c r="BL4243" s="25"/>
      <c r="BM4243" s="25"/>
      <c r="BN4243" s="25"/>
      <c r="BO4243" s="25"/>
      <c r="BP4243" s="25"/>
      <c r="BQ4243" s="25"/>
      <c r="BR4243" s="25"/>
      <c r="BS4243" s="25"/>
      <c r="BT4243" s="25"/>
      <c r="BU4243" s="25"/>
      <c r="BV4243" s="25"/>
      <c r="BW4243" s="25"/>
      <c r="BX4243" s="25"/>
      <c r="BY4243" s="25"/>
      <c r="BZ4243" s="25"/>
      <c r="CA4243" s="25"/>
      <c r="CB4243" s="25"/>
      <c r="CC4243" s="25"/>
      <c r="CD4243" s="2" t="s">
        <v>71</v>
      </c>
      <c r="CE4243" s="2">
        <v>0</v>
      </c>
      <c r="CF4243" s="25"/>
      <c r="CG4243" s="25"/>
      <c r="CH4243" s="25"/>
      <c r="CI4243" s="25"/>
      <c r="CJ4243" s="25"/>
    </row>
    <row r="4244" spans="1:88" x14ac:dyDescent="0.2">
      <c r="A4244" s="2" t="s">
        <v>18526</v>
      </c>
      <c r="B4244" s="2" t="s">
        <v>27285</v>
      </c>
      <c r="C4244" s="2" t="s">
        <v>10420</v>
      </c>
      <c r="D4244" s="2"/>
      <c r="E4244" s="2" t="s">
        <v>18526</v>
      </c>
      <c r="F4244" s="2" t="s">
        <v>22858</v>
      </c>
      <c r="G4244" s="2" t="s">
        <v>16176</v>
      </c>
      <c r="H4244" s="2"/>
      <c r="I4244" s="2" t="s">
        <v>22847</v>
      </c>
      <c r="J4244" s="2" t="s">
        <v>61</v>
      </c>
      <c r="K4244" s="50" t="s">
        <v>61</v>
      </c>
      <c r="L4244" s="43">
        <v>2020</v>
      </c>
      <c r="M4244" s="2" t="s">
        <v>18506</v>
      </c>
      <c r="N4244" s="32">
        <v>25.10577</v>
      </c>
      <c r="O4244" s="32">
        <v>55.25282</v>
      </c>
      <c r="P4244" s="2" t="s">
        <v>2767</v>
      </c>
      <c r="Q4244" s="2" t="s">
        <v>18510</v>
      </c>
      <c r="R4244" s="43" t="s">
        <v>16802</v>
      </c>
      <c r="S4244" s="41" t="s">
        <v>13724</v>
      </c>
      <c r="T4244" s="41" t="s">
        <v>18463</v>
      </c>
      <c r="U4244" s="2"/>
      <c r="V4244" s="2"/>
      <c r="W4244" s="41" t="s">
        <v>17589</v>
      </c>
      <c r="X4244" s="2" t="s">
        <v>1598</v>
      </c>
      <c r="Y4244" s="2" t="s">
        <v>76</v>
      </c>
      <c r="Z4244" s="5" t="s">
        <v>10423</v>
      </c>
      <c r="AA4244" s="5" t="s">
        <v>16910</v>
      </c>
      <c r="AB4244" s="5" t="s">
        <v>16317</v>
      </c>
      <c r="AC4244" s="2" t="s">
        <v>5247</v>
      </c>
      <c r="AD4244" s="2">
        <v>1063100</v>
      </c>
      <c r="AE4244" s="5">
        <v>30</v>
      </c>
      <c r="AF4244" s="25"/>
      <c r="AG4244" s="29">
        <v>3</v>
      </c>
      <c r="AH4244" s="2" t="s">
        <v>17978</v>
      </c>
      <c r="AI4244" s="2">
        <v>4</v>
      </c>
      <c r="AJ4244" s="2">
        <v>3</v>
      </c>
      <c r="AK4244" s="2" t="s">
        <v>18943</v>
      </c>
      <c r="AL4244" s="2"/>
      <c r="AM4244" s="2"/>
      <c r="AN4244" s="2"/>
      <c r="AO4244" s="2"/>
      <c r="AP4244" s="25"/>
      <c r="AQ4244" s="25"/>
      <c r="AR4244" s="2"/>
      <c r="AS4244" s="2"/>
      <c r="AT4244" s="2"/>
      <c r="AU4244" s="25"/>
      <c r="AV4244" s="2"/>
      <c r="AW4244" s="2"/>
      <c r="AX4244" s="25"/>
      <c r="AY4244" s="25"/>
      <c r="AZ4244" s="25"/>
      <c r="BA4244" s="25"/>
      <c r="BB4244" s="25"/>
      <c r="BC4244" s="25"/>
      <c r="BD4244" s="25"/>
      <c r="BE4244" s="25"/>
      <c r="BF4244" s="25"/>
      <c r="BG4244" s="25"/>
      <c r="BH4244" s="25"/>
      <c r="BI4244" s="25"/>
      <c r="BJ4244" s="25"/>
      <c r="BK4244" s="25"/>
      <c r="BL4244" s="25"/>
      <c r="BM4244" s="25"/>
      <c r="BN4244" s="25"/>
      <c r="BO4244" s="25"/>
      <c r="BP4244" s="25"/>
      <c r="BQ4244" s="25"/>
      <c r="BR4244" s="25"/>
      <c r="BS4244" s="25"/>
      <c r="BT4244" s="25"/>
      <c r="BU4244" s="25"/>
      <c r="BV4244" s="25"/>
      <c r="BW4244" s="25"/>
      <c r="BX4244" s="25"/>
      <c r="BY4244" s="25"/>
      <c r="BZ4244" s="25"/>
      <c r="CA4244" s="25"/>
      <c r="CB4244" s="25"/>
      <c r="CC4244" s="25"/>
      <c r="CD4244" s="2" t="s">
        <v>78</v>
      </c>
      <c r="CE4244" s="2" t="s">
        <v>22579</v>
      </c>
      <c r="CF4244" s="25"/>
      <c r="CG4244" s="25"/>
      <c r="CH4244" s="25"/>
      <c r="CI4244" s="25"/>
      <c r="CJ4244" s="25"/>
    </row>
    <row r="4245" spans="1:88" x14ac:dyDescent="0.2">
      <c r="A4245" s="2" t="s">
        <v>22859</v>
      </c>
      <c r="B4245" s="2" t="s">
        <v>27286</v>
      </c>
      <c r="C4245" s="2" t="s">
        <v>10420</v>
      </c>
      <c r="D4245" s="2"/>
      <c r="E4245" s="2" t="s">
        <v>22859</v>
      </c>
      <c r="F4245" s="2" t="s">
        <v>15297</v>
      </c>
      <c r="G4245" s="2" t="s">
        <v>15298</v>
      </c>
      <c r="H4245" s="2"/>
      <c r="I4245" s="2" t="s">
        <v>22847</v>
      </c>
      <c r="J4245" s="2" t="s">
        <v>61</v>
      </c>
      <c r="K4245" s="50" t="s">
        <v>61</v>
      </c>
      <c r="L4245" s="43">
        <v>2020</v>
      </c>
      <c r="M4245" s="2" t="s">
        <v>18506</v>
      </c>
      <c r="N4245" s="32">
        <v>24.960329999999999</v>
      </c>
      <c r="O4245" s="32">
        <v>55.144260000000003</v>
      </c>
      <c r="P4245" s="2" t="s">
        <v>2767</v>
      </c>
      <c r="Q4245" s="2" t="s">
        <v>18510</v>
      </c>
      <c r="R4245" s="43" t="s">
        <v>16802</v>
      </c>
      <c r="S4245" s="41" t="s">
        <v>4851</v>
      </c>
      <c r="T4245" s="41" t="s">
        <v>18462</v>
      </c>
      <c r="U4245" s="2"/>
      <c r="V4245" s="2"/>
      <c r="W4245" s="41" t="s">
        <v>17589</v>
      </c>
      <c r="X4245" s="2" t="s">
        <v>1598</v>
      </c>
      <c r="Y4245" s="2" t="s">
        <v>102</v>
      </c>
      <c r="Z4245" s="5" t="s">
        <v>20</v>
      </c>
      <c r="AA4245" s="5" t="s">
        <v>16910</v>
      </c>
      <c r="AB4245" s="5" t="s">
        <v>16316</v>
      </c>
      <c r="AC4245" s="2" t="s">
        <v>5205</v>
      </c>
      <c r="AD4245" s="2">
        <v>1052100</v>
      </c>
      <c r="AE4245" s="5">
        <v>30</v>
      </c>
      <c r="AF4245" s="25"/>
      <c r="AG4245" s="29">
        <v>3</v>
      </c>
      <c r="AH4245" s="2" t="s">
        <v>17974</v>
      </c>
      <c r="AI4245" s="2">
        <v>3</v>
      </c>
      <c r="AJ4245" s="2">
        <v>3</v>
      </c>
      <c r="AK4245" s="2"/>
      <c r="AL4245" s="2"/>
      <c r="AM4245" s="2"/>
      <c r="AN4245" s="2"/>
      <c r="AO4245" s="2"/>
      <c r="AP4245" s="25"/>
      <c r="AQ4245" s="25"/>
      <c r="AR4245" s="2"/>
      <c r="AS4245" s="2"/>
      <c r="AT4245" s="2"/>
      <c r="AU4245" s="25"/>
      <c r="AV4245" s="2"/>
      <c r="AW4245" s="2"/>
      <c r="AX4245" s="25"/>
      <c r="AY4245" s="25"/>
      <c r="AZ4245" s="25"/>
      <c r="BA4245" s="25"/>
      <c r="BB4245" s="25"/>
      <c r="BC4245" s="25"/>
      <c r="BD4245" s="25"/>
      <c r="BE4245" s="25"/>
      <c r="BF4245" s="25"/>
      <c r="BG4245" s="25"/>
      <c r="BH4245" s="25"/>
      <c r="BI4245" s="25"/>
      <c r="BJ4245" s="25"/>
      <c r="BK4245" s="25"/>
      <c r="BL4245" s="25"/>
      <c r="BM4245" s="25"/>
      <c r="BN4245" s="25"/>
      <c r="BO4245" s="25"/>
      <c r="BP4245" s="25"/>
      <c r="BQ4245" s="25"/>
      <c r="BR4245" s="25"/>
      <c r="BS4245" s="25"/>
      <c r="BT4245" s="25"/>
      <c r="BU4245" s="25"/>
      <c r="BV4245" s="25"/>
      <c r="BW4245" s="25"/>
      <c r="BX4245" s="25"/>
      <c r="BY4245" s="25"/>
      <c r="BZ4245" s="25"/>
      <c r="CA4245" s="25"/>
      <c r="CB4245" s="25"/>
      <c r="CC4245" s="25"/>
      <c r="CD4245" s="2" t="s">
        <v>78</v>
      </c>
      <c r="CE4245" s="2" t="s">
        <v>22580</v>
      </c>
      <c r="CF4245" s="25"/>
      <c r="CG4245" s="25"/>
      <c r="CH4245" s="25"/>
      <c r="CI4245" s="25"/>
      <c r="CJ4245" s="25"/>
    </row>
    <row r="4246" spans="1:88" x14ac:dyDescent="0.2">
      <c r="A4246" s="2" t="s">
        <v>18756</v>
      </c>
      <c r="B4246" s="2" t="s">
        <v>27287</v>
      </c>
      <c r="C4246" s="2" t="s">
        <v>10420</v>
      </c>
      <c r="D4246" s="2"/>
      <c r="E4246" s="2" t="s">
        <v>18756</v>
      </c>
      <c r="F4246" s="2" t="s">
        <v>15299</v>
      </c>
      <c r="G4246" s="2"/>
      <c r="H4246" s="2"/>
      <c r="I4246" s="2" t="s">
        <v>22847</v>
      </c>
      <c r="J4246" s="2" t="s">
        <v>61</v>
      </c>
      <c r="K4246" s="2"/>
      <c r="L4246" s="43">
        <v>2020</v>
      </c>
      <c r="M4246" s="2" t="s">
        <v>18506</v>
      </c>
      <c r="N4246" s="32">
        <v>24.817260000000001</v>
      </c>
      <c r="O4246" s="32">
        <v>55.233669999999996</v>
      </c>
      <c r="P4246" s="2" t="s">
        <v>2767</v>
      </c>
      <c r="Q4246" s="2" t="s">
        <v>18510</v>
      </c>
      <c r="R4246" s="43" t="s">
        <v>18854</v>
      </c>
      <c r="S4246" s="41" t="s">
        <v>134</v>
      </c>
      <c r="T4246" s="41" t="s">
        <v>18460</v>
      </c>
      <c r="U4246" s="2"/>
      <c r="V4246" s="2"/>
      <c r="W4246" s="41" t="s">
        <v>144</v>
      </c>
      <c r="X4246" s="2" t="s">
        <v>1598</v>
      </c>
      <c r="Y4246" s="2" t="s">
        <v>102</v>
      </c>
      <c r="Z4246" s="5" t="s">
        <v>10423</v>
      </c>
      <c r="AA4246" s="5" t="s">
        <v>16910</v>
      </c>
      <c r="AB4246" s="5" t="s">
        <v>16316</v>
      </c>
      <c r="AC4246" s="2" t="s">
        <v>3591</v>
      </c>
      <c r="AD4246" s="2">
        <v>1098100</v>
      </c>
      <c r="AE4246" s="5">
        <v>35</v>
      </c>
      <c r="AF4246" s="25"/>
      <c r="AG4246" s="29"/>
      <c r="AH4246" s="2" t="s">
        <v>3591</v>
      </c>
      <c r="AI4246" s="2">
        <v>3</v>
      </c>
      <c r="AJ4246" s="2" t="s">
        <v>3591</v>
      </c>
      <c r="AK4246" s="2"/>
      <c r="AL4246" s="2"/>
      <c r="AM4246" s="2"/>
      <c r="AN4246" s="2"/>
      <c r="AO4246" s="2"/>
      <c r="AP4246" s="25"/>
      <c r="AQ4246" s="25"/>
      <c r="AR4246" s="2"/>
      <c r="AS4246" s="2"/>
      <c r="AT4246" s="2"/>
      <c r="AU4246" s="25"/>
      <c r="AV4246" s="2"/>
      <c r="AW4246" s="2"/>
      <c r="AX4246" s="25"/>
      <c r="AY4246" s="25"/>
      <c r="AZ4246" s="25"/>
      <c r="BA4246" s="25"/>
      <c r="BB4246" s="25"/>
      <c r="BC4246" s="25"/>
      <c r="BD4246" s="25"/>
      <c r="BE4246" s="25"/>
      <c r="BF4246" s="25"/>
      <c r="BG4246" s="25"/>
      <c r="BH4246" s="25"/>
      <c r="BI4246" s="25"/>
      <c r="BJ4246" s="25"/>
      <c r="BK4246" s="25"/>
      <c r="BL4246" s="25"/>
      <c r="BM4246" s="25"/>
      <c r="BN4246" s="25"/>
      <c r="BO4246" s="25"/>
      <c r="BP4246" s="25"/>
      <c r="BQ4246" s="25"/>
      <c r="BR4246" s="25"/>
      <c r="BS4246" s="25"/>
      <c r="BT4246" s="25"/>
      <c r="BU4246" s="25"/>
      <c r="BV4246" s="25"/>
      <c r="BW4246" s="25"/>
      <c r="BX4246" s="25"/>
      <c r="BY4246" s="25"/>
      <c r="BZ4246" s="25"/>
      <c r="CA4246" s="25"/>
      <c r="CB4246" s="25"/>
      <c r="CC4246" s="25"/>
      <c r="CD4246" s="2" t="s">
        <v>78</v>
      </c>
      <c r="CE4246" s="2" t="s">
        <v>22581</v>
      </c>
      <c r="CF4246" s="25"/>
      <c r="CG4246" s="25"/>
      <c r="CH4246" s="25"/>
      <c r="CI4246" s="25"/>
      <c r="CJ4246" s="25"/>
    </row>
    <row r="4247" spans="1:88" x14ac:dyDescent="0.2">
      <c r="A4247" s="2" t="s">
        <v>18757</v>
      </c>
      <c r="B4247" s="2" t="s">
        <v>27288</v>
      </c>
      <c r="C4247" s="2" t="s">
        <v>10420</v>
      </c>
      <c r="D4247" s="2"/>
      <c r="E4247" s="2" t="s">
        <v>18757</v>
      </c>
      <c r="F4247" s="2" t="s">
        <v>15300</v>
      </c>
      <c r="G4247" s="2" t="s">
        <v>15301</v>
      </c>
      <c r="H4247" s="2"/>
      <c r="I4247" s="2" t="s">
        <v>22847</v>
      </c>
      <c r="J4247" s="2" t="s">
        <v>61</v>
      </c>
      <c r="K4247" s="50" t="s">
        <v>61</v>
      </c>
      <c r="L4247" s="43">
        <v>2020</v>
      </c>
      <c r="M4247" s="2" t="s">
        <v>18506</v>
      </c>
      <c r="N4247" s="32">
        <v>24.83784</v>
      </c>
      <c r="O4247" s="32">
        <v>55.368679999999998</v>
      </c>
      <c r="P4247" s="2" t="s">
        <v>2767</v>
      </c>
      <c r="Q4247" s="2" t="s">
        <v>18510</v>
      </c>
      <c r="R4247" s="43" t="s">
        <v>18854</v>
      </c>
      <c r="S4247" s="41" t="s">
        <v>1554</v>
      </c>
      <c r="T4247" s="41" t="s">
        <v>18460</v>
      </c>
      <c r="U4247" s="2"/>
      <c r="V4247" s="2"/>
      <c r="W4247" s="41" t="s">
        <v>17589</v>
      </c>
      <c r="X4247" s="2" t="s">
        <v>1598</v>
      </c>
      <c r="Y4247" s="2" t="s">
        <v>102</v>
      </c>
      <c r="Z4247" s="5" t="s">
        <v>10423</v>
      </c>
      <c r="AA4247" s="5" t="s">
        <v>16910</v>
      </c>
      <c r="AB4247" s="5" t="s">
        <v>16318</v>
      </c>
      <c r="AC4247" s="2" t="s">
        <v>5247</v>
      </c>
      <c r="AD4247" s="2">
        <v>1095100</v>
      </c>
      <c r="AE4247" s="5">
        <v>40</v>
      </c>
      <c r="AF4247" s="25"/>
      <c r="AG4247" s="29">
        <v>3</v>
      </c>
      <c r="AH4247" s="2" t="s">
        <v>17978</v>
      </c>
      <c r="AI4247" s="2">
        <v>3</v>
      </c>
      <c r="AJ4247" s="2">
        <v>3</v>
      </c>
      <c r="AK4247" s="2"/>
      <c r="AL4247" s="2"/>
      <c r="AM4247" s="2"/>
      <c r="AN4247" s="2"/>
      <c r="AO4247" s="2"/>
      <c r="AP4247" s="25"/>
      <c r="AQ4247" s="25"/>
      <c r="AR4247" s="2"/>
      <c r="AS4247" s="2"/>
      <c r="AT4247" s="2"/>
      <c r="AU4247" s="25"/>
      <c r="AV4247" s="2"/>
      <c r="AW4247" s="2"/>
      <c r="AX4247" s="25"/>
      <c r="AY4247" s="25"/>
      <c r="AZ4247" s="25"/>
      <c r="BA4247" s="25"/>
      <c r="BB4247" s="25"/>
      <c r="BC4247" s="25"/>
      <c r="BD4247" s="25"/>
      <c r="BE4247" s="25"/>
      <c r="BF4247" s="25"/>
      <c r="BG4247" s="25"/>
      <c r="BH4247" s="25"/>
      <c r="BI4247" s="25"/>
      <c r="BJ4247" s="25"/>
      <c r="BK4247" s="25"/>
      <c r="BL4247" s="25"/>
      <c r="BM4247" s="25"/>
      <c r="BN4247" s="25"/>
      <c r="BO4247" s="25"/>
      <c r="BP4247" s="25"/>
      <c r="BQ4247" s="25"/>
      <c r="BR4247" s="25"/>
      <c r="BS4247" s="25"/>
      <c r="BT4247" s="25"/>
      <c r="BU4247" s="25"/>
      <c r="BV4247" s="25"/>
      <c r="BW4247" s="25"/>
      <c r="BX4247" s="25"/>
      <c r="BY4247" s="25"/>
      <c r="BZ4247" s="25"/>
      <c r="CA4247" s="25"/>
      <c r="CB4247" s="25"/>
      <c r="CC4247" s="25"/>
      <c r="CD4247" s="2" t="s">
        <v>78</v>
      </c>
      <c r="CE4247" s="2" t="s">
        <v>22582</v>
      </c>
      <c r="CF4247" s="25"/>
      <c r="CG4247" s="25"/>
      <c r="CH4247" s="25"/>
      <c r="CI4247" s="25"/>
      <c r="CJ4247" s="25"/>
    </row>
    <row r="4248" spans="1:88" x14ac:dyDescent="0.2">
      <c r="A4248" s="2" t="s">
        <v>18758</v>
      </c>
      <c r="B4248" s="2" t="s">
        <v>27289</v>
      </c>
      <c r="C4248" s="2" t="s">
        <v>10420</v>
      </c>
      <c r="D4248" s="2"/>
      <c r="E4248" s="2" t="s">
        <v>18758</v>
      </c>
      <c r="F4248" s="2" t="s">
        <v>15302</v>
      </c>
      <c r="G4248" s="2" t="s">
        <v>15303</v>
      </c>
      <c r="H4248" s="2"/>
      <c r="I4248" s="2" t="s">
        <v>22847</v>
      </c>
      <c r="J4248" s="2" t="s">
        <v>61</v>
      </c>
      <c r="K4248" s="50" t="s">
        <v>61</v>
      </c>
      <c r="L4248" s="43">
        <v>2020</v>
      </c>
      <c r="M4248" s="2" t="s">
        <v>18506</v>
      </c>
      <c r="N4248" s="32">
        <v>24.88495</v>
      </c>
      <c r="O4248" s="32">
        <v>55.124009999999998</v>
      </c>
      <c r="P4248" s="2" t="s">
        <v>2767</v>
      </c>
      <c r="Q4248" s="2" t="s">
        <v>18510</v>
      </c>
      <c r="R4248" s="43" t="s">
        <v>18854</v>
      </c>
      <c r="S4248" s="41" t="s">
        <v>272</v>
      </c>
      <c r="T4248" s="41" t="s">
        <v>18461</v>
      </c>
      <c r="U4248" s="2"/>
      <c r="V4248" s="2"/>
      <c r="W4248" s="41" t="s">
        <v>17589</v>
      </c>
      <c r="X4248" s="2" t="s">
        <v>1598</v>
      </c>
      <c r="Y4248" s="2" t="s">
        <v>76</v>
      </c>
      <c r="Z4248" s="5" t="s">
        <v>20</v>
      </c>
      <c r="AA4248" s="5" t="s">
        <v>16910</v>
      </c>
      <c r="AB4248" s="5" t="s">
        <v>16317</v>
      </c>
      <c r="AC4248" s="2" t="s">
        <v>5247</v>
      </c>
      <c r="AD4248" s="2">
        <v>1052100</v>
      </c>
      <c r="AE4248" s="5">
        <v>28</v>
      </c>
      <c r="AF4248" s="25"/>
      <c r="AG4248" s="29">
        <v>3</v>
      </c>
      <c r="AH4248" s="2" t="s">
        <v>17978</v>
      </c>
      <c r="AI4248" s="2">
        <v>3</v>
      </c>
      <c r="AJ4248" s="2">
        <v>3</v>
      </c>
      <c r="AK4248" s="2"/>
      <c r="AL4248" s="2"/>
      <c r="AM4248" s="2"/>
      <c r="AN4248" s="2"/>
      <c r="AO4248" s="2"/>
      <c r="AP4248" s="25"/>
      <c r="AQ4248" s="25"/>
      <c r="AR4248" s="2"/>
      <c r="AS4248" s="2"/>
      <c r="AT4248" s="2"/>
      <c r="AU4248" s="25"/>
      <c r="AV4248" s="2"/>
      <c r="AW4248" s="2"/>
      <c r="AX4248" s="25"/>
      <c r="AY4248" s="25"/>
      <c r="AZ4248" s="25"/>
      <c r="BA4248" s="25"/>
      <c r="BB4248" s="25"/>
      <c r="BC4248" s="25"/>
      <c r="BD4248" s="25"/>
      <c r="BE4248" s="25"/>
      <c r="BF4248" s="25"/>
      <c r="BG4248" s="25"/>
      <c r="BH4248" s="25"/>
      <c r="BI4248" s="25"/>
      <c r="BJ4248" s="25"/>
      <c r="BK4248" s="25"/>
      <c r="BL4248" s="25"/>
      <c r="BM4248" s="25"/>
      <c r="BN4248" s="25"/>
      <c r="BO4248" s="25"/>
      <c r="BP4248" s="25"/>
      <c r="BQ4248" s="25"/>
      <c r="BR4248" s="25"/>
      <c r="BS4248" s="25"/>
      <c r="BT4248" s="25"/>
      <c r="BU4248" s="25"/>
      <c r="BV4248" s="25"/>
      <c r="BW4248" s="25"/>
      <c r="BX4248" s="25"/>
      <c r="BY4248" s="25"/>
      <c r="BZ4248" s="25"/>
      <c r="CA4248" s="25"/>
      <c r="CB4248" s="25"/>
      <c r="CC4248" s="25"/>
      <c r="CD4248" s="2" t="s">
        <v>78</v>
      </c>
      <c r="CE4248" s="2" t="s">
        <v>22583</v>
      </c>
      <c r="CF4248" s="25"/>
      <c r="CG4248" s="25"/>
      <c r="CH4248" s="25"/>
      <c r="CI4248" s="25"/>
      <c r="CJ4248" s="25"/>
    </row>
    <row r="4249" spans="1:88" x14ac:dyDescent="0.2">
      <c r="A4249" s="2" t="s">
        <v>22860</v>
      </c>
      <c r="B4249" s="2" t="s">
        <v>27290</v>
      </c>
      <c r="C4249" s="2" t="s">
        <v>10420</v>
      </c>
      <c r="D4249" s="2"/>
      <c r="E4249" s="2" t="s">
        <v>22860</v>
      </c>
      <c r="F4249" s="2" t="s">
        <v>15304</v>
      </c>
      <c r="G4249" s="2" t="s">
        <v>15305</v>
      </c>
      <c r="H4249" s="2"/>
      <c r="I4249" s="2" t="s">
        <v>22847</v>
      </c>
      <c r="J4249" s="2" t="s">
        <v>61</v>
      </c>
      <c r="K4249" s="50" t="s">
        <v>61</v>
      </c>
      <c r="L4249" s="43">
        <v>2020</v>
      </c>
      <c r="M4249" s="2" t="s">
        <v>18506</v>
      </c>
      <c r="N4249" s="32">
        <v>24.864360000000001</v>
      </c>
      <c r="O4249" s="32">
        <v>55.059869999999997</v>
      </c>
      <c r="P4249" s="2" t="s">
        <v>2767</v>
      </c>
      <c r="Q4249" s="2" t="s">
        <v>18510</v>
      </c>
      <c r="R4249" s="43" t="s">
        <v>18854</v>
      </c>
      <c r="S4249" s="41" t="s">
        <v>1554</v>
      </c>
      <c r="T4249" s="41" t="s">
        <v>18460</v>
      </c>
      <c r="U4249" s="2"/>
      <c r="V4249" s="2"/>
      <c r="W4249" s="41" t="s">
        <v>17589</v>
      </c>
      <c r="X4249" s="2" t="s">
        <v>1598</v>
      </c>
      <c r="Y4249" s="2" t="s">
        <v>102</v>
      </c>
      <c r="Z4249" s="5" t="s">
        <v>10423</v>
      </c>
      <c r="AA4249" s="5" t="s">
        <v>16910</v>
      </c>
      <c r="AB4249" s="5" t="s">
        <v>16316</v>
      </c>
      <c r="AC4249" s="2" t="s">
        <v>5247</v>
      </c>
      <c r="AD4249" s="2">
        <v>1053100</v>
      </c>
      <c r="AE4249" s="5">
        <v>40</v>
      </c>
      <c r="AF4249" s="25"/>
      <c r="AG4249" s="29">
        <v>3</v>
      </c>
      <c r="AH4249" s="2" t="s">
        <v>17978</v>
      </c>
      <c r="AI4249" s="2">
        <v>3</v>
      </c>
      <c r="AJ4249" s="2">
        <v>3</v>
      </c>
      <c r="AK4249" s="2"/>
      <c r="AL4249" s="2"/>
      <c r="AM4249" s="2"/>
      <c r="AN4249" s="2"/>
      <c r="AO4249" s="2"/>
      <c r="AP4249" s="25"/>
      <c r="AQ4249" s="25"/>
      <c r="AR4249" s="2"/>
      <c r="AS4249" s="2"/>
      <c r="AT4249" s="2"/>
      <c r="AU4249" s="25"/>
      <c r="AV4249" s="2"/>
      <c r="AW4249" s="2"/>
      <c r="AX4249" s="25"/>
      <c r="AY4249" s="25"/>
      <c r="AZ4249" s="25"/>
      <c r="BA4249" s="25"/>
      <c r="BB4249" s="25"/>
      <c r="BC4249" s="25"/>
      <c r="BD4249" s="25"/>
      <c r="BE4249" s="25"/>
      <c r="BF4249" s="25"/>
      <c r="BG4249" s="25"/>
      <c r="BH4249" s="25"/>
      <c r="BI4249" s="25"/>
      <c r="BJ4249" s="25"/>
      <c r="BK4249" s="25"/>
      <c r="BL4249" s="25"/>
      <c r="BM4249" s="25"/>
      <c r="BN4249" s="25"/>
      <c r="BO4249" s="25"/>
      <c r="BP4249" s="25"/>
      <c r="BQ4249" s="25"/>
      <c r="BR4249" s="25"/>
      <c r="BS4249" s="25"/>
      <c r="BT4249" s="25"/>
      <c r="BU4249" s="25"/>
      <c r="BV4249" s="25"/>
      <c r="BW4249" s="25"/>
      <c r="BX4249" s="25"/>
      <c r="BY4249" s="25"/>
      <c r="BZ4249" s="25"/>
      <c r="CA4249" s="25"/>
      <c r="CB4249" s="25"/>
      <c r="CC4249" s="25"/>
      <c r="CD4249" s="2" t="s">
        <v>78</v>
      </c>
      <c r="CE4249" s="2" t="s">
        <v>22584</v>
      </c>
      <c r="CF4249" s="25"/>
      <c r="CG4249" s="25"/>
      <c r="CH4249" s="25"/>
      <c r="CI4249" s="25"/>
      <c r="CJ4249" s="25"/>
    </row>
    <row r="4250" spans="1:88" x14ac:dyDescent="0.2">
      <c r="A4250" s="2" t="s">
        <v>18759</v>
      </c>
      <c r="B4250" s="2" t="s">
        <v>27291</v>
      </c>
      <c r="C4250" s="2" t="s">
        <v>10420</v>
      </c>
      <c r="D4250" s="2" t="s">
        <v>18759</v>
      </c>
      <c r="E4250" s="2" t="s">
        <v>18759</v>
      </c>
      <c r="F4250" s="2" t="s">
        <v>15306</v>
      </c>
      <c r="G4250" s="2" t="s">
        <v>15307</v>
      </c>
      <c r="H4250" s="2" t="s">
        <v>61</v>
      </c>
      <c r="I4250" s="2" t="s">
        <v>22847</v>
      </c>
      <c r="J4250" s="2" t="s">
        <v>61</v>
      </c>
      <c r="K4250" s="50" t="s">
        <v>61</v>
      </c>
      <c r="L4250" s="43">
        <v>2020</v>
      </c>
      <c r="M4250" s="2" t="s">
        <v>18506</v>
      </c>
      <c r="N4250" s="32">
        <v>24.960730000000002</v>
      </c>
      <c r="O4250" s="32">
        <v>55.160299999999999</v>
      </c>
      <c r="P4250" s="2" t="s">
        <v>18496</v>
      </c>
      <c r="Q4250" s="2" t="s">
        <v>18510</v>
      </c>
      <c r="R4250" s="43" t="s">
        <v>16802</v>
      </c>
      <c r="S4250" s="41" t="s">
        <v>15308</v>
      </c>
      <c r="T4250" s="41" t="s">
        <v>18462</v>
      </c>
      <c r="U4250" s="2"/>
      <c r="V4250" s="2"/>
      <c r="W4250" s="41" t="s">
        <v>17588</v>
      </c>
      <c r="X4250" s="2" t="s">
        <v>18760</v>
      </c>
      <c r="Y4250" s="2" t="s">
        <v>102</v>
      </c>
      <c r="Z4250" s="5" t="s">
        <v>20</v>
      </c>
      <c r="AA4250" s="5" t="s">
        <v>16910</v>
      </c>
      <c r="AB4250" s="5" t="s">
        <v>16316</v>
      </c>
      <c r="AC4250" s="2" t="s">
        <v>5205</v>
      </c>
      <c r="AD4250" s="2">
        <v>1052100</v>
      </c>
      <c r="AE4250" s="5">
        <v>25</v>
      </c>
      <c r="AF4250" s="25"/>
      <c r="AG4250" s="29">
        <v>3</v>
      </c>
      <c r="AH4250" s="2" t="s">
        <v>17974</v>
      </c>
      <c r="AI4250" s="2">
        <v>3</v>
      </c>
      <c r="AJ4250" s="2">
        <v>3</v>
      </c>
      <c r="AK4250" s="2"/>
      <c r="AL4250" s="2"/>
      <c r="AM4250" s="2"/>
      <c r="AN4250" s="2"/>
      <c r="AO4250" s="2"/>
      <c r="AP4250" s="25"/>
      <c r="AQ4250" s="25"/>
      <c r="AR4250" s="2"/>
      <c r="AS4250" s="2"/>
      <c r="AT4250" s="2"/>
      <c r="AU4250" s="25"/>
      <c r="AV4250" s="2"/>
      <c r="AW4250" s="2"/>
      <c r="AX4250" s="25"/>
      <c r="AY4250" s="25"/>
      <c r="AZ4250" s="25"/>
      <c r="BA4250" s="25"/>
      <c r="BB4250" s="25"/>
      <c r="BC4250" s="25"/>
      <c r="BD4250" s="25"/>
      <c r="BE4250" s="25"/>
      <c r="BF4250" s="25"/>
      <c r="BG4250" s="25"/>
      <c r="BH4250" s="25"/>
      <c r="BI4250" s="25"/>
      <c r="BJ4250" s="25"/>
      <c r="BK4250" s="25"/>
      <c r="BL4250" s="25"/>
      <c r="BM4250" s="25"/>
      <c r="BN4250" s="25"/>
      <c r="BO4250" s="25"/>
      <c r="BP4250" s="25"/>
      <c r="BQ4250" s="25"/>
      <c r="BR4250" s="25"/>
      <c r="BS4250" s="25"/>
      <c r="BT4250" s="25"/>
      <c r="BU4250" s="25"/>
      <c r="BV4250" s="25"/>
      <c r="BW4250" s="25"/>
      <c r="BX4250" s="25"/>
      <c r="BY4250" s="25"/>
      <c r="BZ4250" s="25"/>
      <c r="CA4250" s="25"/>
      <c r="CB4250" s="25"/>
      <c r="CC4250" s="25"/>
      <c r="CD4250" s="2" t="s">
        <v>78</v>
      </c>
      <c r="CE4250" s="2" t="s">
        <v>22585</v>
      </c>
      <c r="CF4250" s="25"/>
      <c r="CG4250" s="25"/>
      <c r="CH4250" s="25"/>
      <c r="CI4250" s="25"/>
      <c r="CJ4250" s="25"/>
    </row>
    <row r="4251" spans="1:88" x14ac:dyDescent="0.2">
      <c r="A4251" s="2" t="s">
        <v>18761</v>
      </c>
      <c r="B4251" s="2" t="s">
        <v>27292</v>
      </c>
      <c r="C4251" s="2" t="s">
        <v>10420</v>
      </c>
      <c r="D4251" s="2"/>
      <c r="E4251" s="2" t="s">
        <v>18761</v>
      </c>
      <c r="F4251" s="2" t="s">
        <v>15309</v>
      </c>
      <c r="G4251" s="2" t="s">
        <v>15310</v>
      </c>
      <c r="H4251" s="2"/>
      <c r="I4251" s="2" t="s">
        <v>22847</v>
      </c>
      <c r="J4251" s="2" t="s">
        <v>61</v>
      </c>
      <c r="K4251" s="50" t="s">
        <v>61</v>
      </c>
      <c r="L4251" s="43">
        <v>2020</v>
      </c>
      <c r="M4251" s="2" t="s">
        <v>18506</v>
      </c>
      <c r="N4251" s="32">
        <v>25.008800000000001</v>
      </c>
      <c r="O4251" s="32">
        <v>55.265300000000003</v>
      </c>
      <c r="P4251" s="2" t="s">
        <v>2767</v>
      </c>
      <c r="Q4251" s="2" t="s">
        <v>18510</v>
      </c>
      <c r="R4251" s="43" t="s">
        <v>18854</v>
      </c>
      <c r="S4251" s="41" t="s">
        <v>15267</v>
      </c>
      <c r="T4251" s="41" t="s">
        <v>18460</v>
      </c>
      <c r="U4251" s="2"/>
      <c r="V4251" s="2"/>
      <c r="W4251" s="41" t="s">
        <v>17589</v>
      </c>
      <c r="X4251" s="2" t="s">
        <v>1598</v>
      </c>
      <c r="Y4251" s="2" t="s">
        <v>76</v>
      </c>
      <c r="Z4251" s="5" t="s">
        <v>10423</v>
      </c>
      <c r="AA4251" s="5" t="s">
        <v>16910</v>
      </c>
      <c r="AB4251" s="5" t="s">
        <v>16317</v>
      </c>
      <c r="AC4251" s="2" t="s">
        <v>5205</v>
      </c>
      <c r="AD4251" s="2">
        <v>1067600</v>
      </c>
      <c r="AE4251" s="5">
        <v>40</v>
      </c>
      <c r="AF4251" s="25"/>
      <c r="AG4251" s="29">
        <v>3</v>
      </c>
      <c r="AH4251" s="2" t="s">
        <v>17974</v>
      </c>
      <c r="AI4251" s="2">
        <v>3</v>
      </c>
      <c r="AJ4251" s="2">
        <v>3</v>
      </c>
      <c r="AK4251" s="2"/>
      <c r="AL4251" s="2"/>
      <c r="AM4251" s="2"/>
      <c r="AN4251" s="2"/>
      <c r="AO4251" s="2"/>
      <c r="AP4251" s="25"/>
      <c r="AQ4251" s="25"/>
      <c r="AR4251" s="2"/>
      <c r="AS4251" s="2"/>
      <c r="AT4251" s="2"/>
      <c r="AU4251" s="25"/>
      <c r="AV4251" s="2"/>
      <c r="AW4251" s="2"/>
      <c r="AX4251" s="25"/>
      <c r="AY4251" s="25"/>
      <c r="AZ4251" s="25"/>
      <c r="BA4251" s="25"/>
      <c r="BB4251" s="25"/>
      <c r="BC4251" s="25"/>
      <c r="BD4251" s="25"/>
      <c r="BE4251" s="25"/>
      <c r="BF4251" s="25"/>
      <c r="BG4251" s="25"/>
      <c r="BH4251" s="25"/>
      <c r="BI4251" s="25"/>
      <c r="BJ4251" s="25"/>
      <c r="BK4251" s="25"/>
      <c r="BL4251" s="25"/>
      <c r="BM4251" s="25"/>
      <c r="BN4251" s="25"/>
      <c r="BO4251" s="25"/>
      <c r="BP4251" s="25"/>
      <c r="BQ4251" s="25"/>
      <c r="BR4251" s="25"/>
      <c r="BS4251" s="25"/>
      <c r="BT4251" s="25"/>
      <c r="BU4251" s="25"/>
      <c r="BV4251" s="25"/>
      <c r="BW4251" s="25"/>
      <c r="BX4251" s="25"/>
      <c r="BY4251" s="25"/>
      <c r="BZ4251" s="25"/>
      <c r="CA4251" s="25"/>
      <c r="CB4251" s="25"/>
      <c r="CC4251" s="25"/>
      <c r="CD4251" s="2" t="s">
        <v>78</v>
      </c>
      <c r="CE4251" s="2" t="s">
        <v>22586</v>
      </c>
      <c r="CF4251" s="25"/>
      <c r="CG4251" s="25"/>
      <c r="CH4251" s="25"/>
      <c r="CI4251" s="25"/>
      <c r="CJ4251" s="25"/>
    </row>
    <row r="4252" spans="1:88" x14ac:dyDescent="0.2">
      <c r="A4252" s="2" t="s">
        <v>22861</v>
      </c>
      <c r="B4252" s="2" t="s">
        <v>27293</v>
      </c>
      <c r="C4252" s="2" t="s">
        <v>10420</v>
      </c>
      <c r="D4252" s="2"/>
      <c r="E4252" s="2" t="s">
        <v>22861</v>
      </c>
      <c r="F4252" s="2" t="s">
        <v>15311</v>
      </c>
      <c r="G4252" s="2" t="s">
        <v>15312</v>
      </c>
      <c r="H4252" s="2"/>
      <c r="I4252" s="2" t="s">
        <v>22847</v>
      </c>
      <c r="J4252" s="2" t="s">
        <v>61</v>
      </c>
      <c r="K4252" s="50" t="s">
        <v>61</v>
      </c>
      <c r="L4252" s="43">
        <v>2020</v>
      </c>
      <c r="M4252" s="2" t="s">
        <v>18506</v>
      </c>
      <c r="N4252" s="32">
        <v>25.01641</v>
      </c>
      <c r="O4252" s="32">
        <v>55.267789999999998</v>
      </c>
      <c r="P4252" s="2" t="s">
        <v>2767</v>
      </c>
      <c r="Q4252" s="2" t="s">
        <v>18510</v>
      </c>
      <c r="R4252" s="43" t="s">
        <v>18854</v>
      </c>
      <c r="S4252" s="41" t="s">
        <v>15267</v>
      </c>
      <c r="T4252" s="41" t="s">
        <v>18460</v>
      </c>
      <c r="U4252" s="2"/>
      <c r="V4252" s="2"/>
      <c r="W4252" s="41" t="s">
        <v>17589</v>
      </c>
      <c r="X4252" s="2" t="s">
        <v>1598</v>
      </c>
      <c r="Y4252" s="2" t="s">
        <v>76</v>
      </c>
      <c r="Z4252" s="5" t="s">
        <v>10423</v>
      </c>
      <c r="AA4252" s="5" t="s">
        <v>16910</v>
      </c>
      <c r="AB4252" s="5" t="s">
        <v>16317</v>
      </c>
      <c r="AC4252" s="2" t="s">
        <v>5205</v>
      </c>
      <c r="AD4252" s="2">
        <v>1067600</v>
      </c>
      <c r="AE4252" s="5">
        <v>40</v>
      </c>
      <c r="AF4252" s="25"/>
      <c r="AG4252" s="29">
        <v>3</v>
      </c>
      <c r="AH4252" s="2" t="s">
        <v>17974</v>
      </c>
      <c r="AI4252" s="2">
        <v>3</v>
      </c>
      <c r="AJ4252" s="2">
        <v>3</v>
      </c>
      <c r="AK4252" s="2"/>
      <c r="AL4252" s="2"/>
      <c r="AM4252" s="2"/>
      <c r="AN4252" s="2"/>
      <c r="AO4252" s="2"/>
      <c r="AP4252" s="25"/>
      <c r="AQ4252" s="25"/>
      <c r="AR4252" s="2"/>
      <c r="AS4252" s="2"/>
      <c r="AT4252" s="2"/>
      <c r="AU4252" s="25"/>
      <c r="AV4252" s="2"/>
      <c r="AW4252" s="2"/>
      <c r="AX4252" s="25"/>
      <c r="AY4252" s="25"/>
      <c r="AZ4252" s="25"/>
      <c r="BA4252" s="25"/>
      <c r="BB4252" s="25"/>
      <c r="BC4252" s="25"/>
      <c r="BD4252" s="25"/>
      <c r="BE4252" s="25"/>
      <c r="BF4252" s="25"/>
      <c r="BG4252" s="25"/>
      <c r="BH4252" s="25"/>
      <c r="BI4252" s="25"/>
      <c r="BJ4252" s="25"/>
      <c r="BK4252" s="25"/>
      <c r="BL4252" s="25"/>
      <c r="BM4252" s="25"/>
      <c r="BN4252" s="25"/>
      <c r="BO4252" s="25"/>
      <c r="BP4252" s="25"/>
      <c r="BQ4252" s="25"/>
      <c r="BR4252" s="25"/>
      <c r="BS4252" s="25"/>
      <c r="BT4252" s="25"/>
      <c r="BU4252" s="25"/>
      <c r="BV4252" s="25"/>
      <c r="BW4252" s="25"/>
      <c r="BX4252" s="25"/>
      <c r="BY4252" s="25"/>
      <c r="BZ4252" s="25"/>
      <c r="CA4252" s="25"/>
      <c r="CB4252" s="25"/>
      <c r="CC4252" s="25"/>
      <c r="CD4252" s="2" t="s">
        <v>78</v>
      </c>
      <c r="CE4252" s="2" t="s">
        <v>22587</v>
      </c>
      <c r="CF4252" s="25"/>
      <c r="CG4252" s="25"/>
      <c r="CH4252" s="25"/>
      <c r="CI4252" s="25"/>
      <c r="CJ4252" s="25"/>
    </row>
    <row r="4253" spans="1:88" x14ac:dyDescent="0.2">
      <c r="A4253" s="2" t="s">
        <v>22862</v>
      </c>
      <c r="B4253" s="2" t="s">
        <v>27294</v>
      </c>
      <c r="C4253" s="2" t="s">
        <v>10420</v>
      </c>
      <c r="D4253" s="2"/>
      <c r="E4253" s="2" t="s">
        <v>22862</v>
      </c>
      <c r="F4253" s="2" t="s">
        <v>15313</v>
      </c>
      <c r="G4253" s="2" t="s">
        <v>15314</v>
      </c>
      <c r="H4253" s="2"/>
      <c r="I4253" s="2" t="s">
        <v>22847</v>
      </c>
      <c r="J4253" s="2" t="s">
        <v>61</v>
      </c>
      <c r="K4253" s="50" t="s">
        <v>61</v>
      </c>
      <c r="L4253" s="43">
        <v>2020</v>
      </c>
      <c r="M4253" s="2" t="s">
        <v>18506</v>
      </c>
      <c r="N4253" s="32">
        <v>24.968330000000002</v>
      </c>
      <c r="O4253" s="32">
        <v>55.110660000000003</v>
      </c>
      <c r="P4253" s="2" t="s">
        <v>2767</v>
      </c>
      <c r="Q4253" s="2" t="s">
        <v>18510</v>
      </c>
      <c r="R4253" s="43" t="s">
        <v>18854</v>
      </c>
      <c r="S4253" s="41" t="s">
        <v>134</v>
      </c>
      <c r="T4253" s="41" t="s">
        <v>18460</v>
      </c>
      <c r="U4253" s="2"/>
      <c r="V4253" s="2"/>
      <c r="W4253" s="41" t="s">
        <v>17589</v>
      </c>
      <c r="X4253" s="2" t="s">
        <v>1598</v>
      </c>
      <c r="Y4253" s="2" t="s">
        <v>76</v>
      </c>
      <c r="Z4253" s="5" t="s">
        <v>10423</v>
      </c>
      <c r="AA4253" s="5" t="s">
        <v>16910</v>
      </c>
      <c r="AB4253" s="5" t="s">
        <v>16317</v>
      </c>
      <c r="AC4253" s="2" t="s">
        <v>5205</v>
      </c>
      <c r="AD4253" s="2">
        <v>1051800</v>
      </c>
      <c r="AE4253" s="5">
        <v>35</v>
      </c>
      <c r="AF4253" s="25"/>
      <c r="AG4253" s="29">
        <v>3</v>
      </c>
      <c r="AH4253" s="2" t="s">
        <v>17974</v>
      </c>
      <c r="AI4253" s="2">
        <v>3</v>
      </c>
      <c r="AJ4253" s="2">
        <v>3</v>
      </c>
      <c r="AK4253" s="2"/>
      <c r="AL4253" s="2"/>
      <c r="AM4253" s="2"/>
      <c r="AN4253" s="2"/>
      <c r="AO4253" s="2"/>
      <c r="AP4253" s="25"/>
      <c r="AQ4253" s="25"/>
      <c r="AR4253" s="2"/>
      <c r="AS4253" s="2"/>
      <c r="AT4253" s="2"/>
      <c r="AU4253" s="25"/>
      <c r="AV4253" s="2"/>
      <c r="AW4253" s="2"/>
      <c r="AX4253" s="25"/>
      <c r="AY4253" s="25"/>
      <c r="AZ4253" s="25"/>
      <c r="BA4253" s="25"/>
      <c r="BB4253" s="25"/>
      <c r="BC4253" s="25"/>
      <c r="BD4253" s="25"/>
      <c r="BE4253" s="25"/>
      <c r="BF4253" s="25"/>
      <c r="BG4253" s="25"/>
      <c r="BH4253" s="25"/>
      <c r="BI4253" s="25"/>
      <c r="BJ4253" s="25"/>
      <c r="BK4253" s="25"/>
      <c r="BL4253" s="25"/>
      <c r="BM4253" s="25"/>
      <c r="BN4253" s="25"/>
      <c r="BO4253" s="25"/>
      <c r="BP4253" s="25"/>
      <c r="BQ4253" s="25"/>
      <c r="BR4253" s="25"/>
      <c r="BS4253" s="25"/>
      <c r="BT4253" s="25"/>
      <c r="BU4253" s="25"/>
      <c r="BV4253" s="25"/>
      <c r="BW4253" s="25"/>
      <c r="BX4253" s="25"/>
      <c r="BY4253" s="25"/>
      <c r="BZ4253" s="25"/>
      <c r="CA4253" s="25"/>
      <c r="CB4253" s="25"/>
      <c r="CC4253" s="25"/>
      <c r="CD4253" s="2" t="s">
        <v>71</v>
      </c>
      <c r="CE4253" s="2">
        <v>0</v>
      </c>
      <c r="CF4253" s="25"/>
      <c r="CG4253" s="25"/>
      <c r="CH4253" s="25"/>
      <c r="CI4253" s="25"/>
      <c r="CJ4253" s="25"/>
    </row>
    <row r="4254" spans="1:88" x14ac:dyDescent="0.2">
      <c r="A4254" s="2" t="s">
        <v>18527</v>
      </c>
      <c r="B4254" s="2" t="s">
        <v>27295</v>
      </c>
      <c r="C4254" s="2" t="s">
        <v>10420</v>
      </c>
      <c r="D4254" s="2"/>
      <c r="E4254" s="2" t="s">
        <v>18527</v>
      </c>
      <c r="F4254" s="2" t="s">
        <v>15315</v>
      </c>
      <c r="G4254" s="2" t="s">
        <v>17801</v>
      </c>
      <c r="H4254" s="2"/>
      <c r="I4254" s="2" t="s">
        <v>22847</v>
      </c>
      <c r="J4254" s="2" t="s">
        <v>61</v>
      </c>
      <c r="K4254" s="50" t="s">
        <v>61</v>
      </c>
      <c r="L4254" s="43">
        <v>2020</v>
      </c>
      <c r="M4254" s="2" t="s">
        <v>18506</v>
      </c>
      <c r="N4254" s="32">
        <v>25.036069999999999</v>
      </c>
      <c r="O4254" s="32">
        <v>55.283430000000003</v>
      </c>
      <c r="P4254" s="2" t="s">
        <v>2767</v>
      </c>
      <c r="Q4254" s="2" t="s">
        <v>18510</v>
      </c>
      <c r="R4254" s="43" t="s">
        <v>18854</v>
      </c>
      <c r="S4254" s="41" t="s">
        <v>15267</v>
      </c>
      <c r="T4254" s="41" t="s">
        <v>18460</v>
      </c>
      <c r="U4254" s="2"/>
      <c r="V4254" s="2"/>
      <c r="W4254" s="41" t="s">
        <v>17589</v>
      </c>
      <c r="X4254" s="2" t="s">
        <v>1598</v>
      </c>
      <c r="Y4254" s="2" t="s">
        <v>76</v>
      </c>
      <c r="Z4254" s="5" t="s">
        <v>10423</v>
      </c>
      <c r="AA4254" s="5" t="s">
        <v>16910</v>
      </c>
      <c r="AB4254" s="5" t="s">
        <v>16317</v>
      </c>
      <c r="AC4254" s="2" t="s">
        <v>5205</v>
      </c>
      <c r="AD4254" s="2">
        <v>1066500</v>
      </c>
      <c r="AE4254" s="5">
        <v>30</v>
      </c>
      <c r="AF4254" s="25"/>
      <c r="AG4254" s="29">
        <v>3</v>
      </c>
      <c r="AH4254" s="2" t="s">
        <v>17974</v>
      </c>
      <c r="AI4254" s="2">
        <v>3</v>
      </c>
      <c r="AJ4254" s="2">
        <v>3</v>
      </c>
      <c r="AK4254" s="2"/>
      <c r="AL4254" s="2"/>
      <c r="AM4254" s="2"/>
      <c r="AN4254" s="2"/>
      <c r="AO4254" s="2"/>
      <c r="AP4254" s="25"/>
      <c r="AQ4254" s="25"/>
      <c r="AR4254" s="2"/>
      <c r="AS4254" s="2"/>
      <c r="AT4254" s="2"/>
      <c r="AU4254" s="25"/>
      <c r="AV4254" s="2"/>
      <c r="AW4254" s="2"/>
      <c r="AX4254" s="25"/>
      <c r="AY4254" s="25"/>
      <c r="AZ4254" s="25"/>
      <c r="BA4254" s="25"/>
      <c r="BB4254" s="25"/>
      <c r="BC4254" s="25"/>
      <c r="BD4254" s="25"/>
      <c r="BE4254" s="25"/>
      <c r="BF4254" s="25"/>
      <c r="BG4254" s="25"/>
      <c r="BH4254" s="25"/>
      <c r="BI4254" s="25"/>
      <c r="BJ4254" s="25"/>
      <c r="BK4254" s="25"/>
      <c r="BL4254" s="25"/>
      <c r="BM4254" s="25"/>
      <c r="BN4254" s="25"/>
      <c r="BO4254" s="25"/>
      <c r="BP4254" s="25"/>
      <c r="BQ4254" s="25"/>
      <c r="BR4254" s="25"/>
      <c r="BS4254" s="25"/>
      <c r="BT4254" s="25"/>
      <c r="BU4254" s="25"/>
      <c r="BV4254" s="25"/>
      <c r="BW4254" s="25"/>
      <c r="BX4254" s="25"/>
      <c r="BY4254" s="25"/>
      <c r="BZ4254" s="25"/>
      <c r="CA4254" s="25"/>
      <c r="CB4254" s="25"/>
      <c r="CC4254" s="25"/>
      <c r="CD4254" s="2" t="s">
        <v>71</v>
      </c>
      <c r="CE4254" s="2">
        <v>0</v>
      </c>
      <c r="CF4254" s="25"/>
      <c r="CG4254" s="25"/>
      <c r="CH4254" s="25"/>
      <c r="CI4254" s="25"/>
      <c r="CJ4254" s="25"/>
    </row>
    <row r="4255" spans="1:88" x14ac:dyDescent="0.2">
      <c r="A4255" s="2" t="s">
        <v>18528</v>
      </c>
      <c r="B4255" s="2" t="s">
        <v>27296</v>
      </c>
      <c r="C4255" s="2" t="s">
        <v>10420</v>
      </c>
      <c r="D4255" s="2"/>
      <c r="E4255" s="2" t="s">
        <v>18528</v>
      </c>
      <c r="F4255" s="2" t="s">
        <v>15316</v>
      </c>
      <c r="G4255" s="2" t="s">
        <v>15317</v>
      </c>
      <c r="H4255" s="2"/>
      <c r="I4255" s="2" t="s">
        <v>22847</v>
      </c>
      <c r="J4255" s="2" t="s">
        <v>61</v>
      </c>
      <c r="K4255" s="50" t="s">
        <v>61</v>
      </c>
      <c r="L4255" s="43">
        <v>2020</v>
      </c>
      <c r="M4255" s="2" t="s">
        <v>18506</v>
      </c>
      <c r="N4255" s="32">
        <v>25.266780000000001</v>
      </c>
      <c r="O4255" s="32">
        <v>55.295670000000001</v>
      </c>
      <c r="P4255" s="2" t="s">
        <v>2767</v>
      </c>
      <c r="Q4255" s="2" t="s">
        <v>18510</v>
      </c>
      <c r="R4255" s="43" t="s">
        <v>18854</v>
      </c>
      <c r="S4255" s="41" t="s">
        <v>272</v>
      </c>
      <c r="T4255" s="41" t="s">
        <v>18461</v>
      </c>
      <c r="U4255" s="2"/>
      <c r="V4255" s="2"/>
      <c r="W4255" s="41" t="s">
        <v>17589</v>
      </c>
      <c r="X4255" s="2" t="s">
        <v>1598</v>
      </c>
      <c r="Y4255" s="2" t="s">
        <v>76</v>
      </c>
      <c r="Z4255" s="5" t="s">
        <v>20</v>
      </c>
      <c r="AA4255" s="5" t="s">
        <v>16910</v>
      </c>
      <c r="AB4255" s="5" t="s">
        <v>16317</v>
      </c>
      <c r="AC4255" s="2" t="s">
        <v>5247</v>
      </c>
      <c r="AD4255" s="2">
        <v>1011200</v>
      </c>
      <c r="AE4255" s="5">
        <v>25</v>
      </c>
      <c r="AF4255" s="25"/>
      <c r="AG4255" s="29">
        <v>2</v>
      </c>
      <c r="AH4255" s="2" t="s">
        <v>17978</v>
      </c>
      <c r="AI4255" s="2">
        <v>3</v>
      </c>
      <c r="AJ4255" s="2">
        <v>2</v>
      </c>
      <c r="AK4255" s="2"/>
      <c r="AL4255" s="2"/>
      <c r="AM4255" s="2"/>
      <c r="AN4255" s="2"/>
      <c r="AO4255" s="2"/>
      <c r="AP4255" s="25"/>
      <c r="AQ4255" s="25"/>
      <c r="AR4255" s="2"/>
      <c r="AS4255" s="2"/>
      <c r="AT4255" s="2"/>
      <c r="AU4255" s="25"/>
      <c r="AV4255" s="2"/>
      <c r="AW4255" s="2"/>
      <c r="AX4255" s="25"/>
      <c r="AY4255" s="25"/>
      <c r="AZ4255" s="25"/>
      <c r="BA4255" s="25"/>
      <c r="BB4255" s="25"/>
      <c r="BC4255" s="25"/>
      <c r="BD4255" s="25"/>
      <c r="BE4255" s="25"/>
      <c r="BF4255" s="25"/>
      <c r="BG4255" s="25"/>
      <c r="BH4255" s="25"/>
      <c r="BI4255" s="25"/>
      <c r="BJ4255" s="25"/>
      <c r="BK4255" s="25"/>
      <c r="BL4255" s="25"/>
      <c r="BM4255" s="25"/>
      <c r="BN4255" s="25"/>
      <c r="BO4255" s="25"/>
      <c r="BP4255" s="25"/>
      <c r="BQ4255" s="25"/>
      <c r="BR4255" s="25"/>
      <c r="BS4255" s="25"/>
      <c r="BT4255" s="25"/>
      <c r="BU4255" s="25"/>
      <c r="BV4255" s="25"/>
      <c r="BW4255" s="25"/>
      <c r="BX4255" s="25"/>
      <c r="BY4255" s="25"/>
      <c r="BZ4255" s="25"/>
      <c r="CA4255" s="25"/>
      <c r="CB4255" s="25"/>
      <c r="CC4255" s="25"/>
      <c r="CD4255" s="2" t="s">
        <v>71</v>
      </c>
      <c r="CE4255" s="2">
        <v>0</v>
      </c>
      <c r="CF4255" s="25"/>
      <c r="CG4255" s="25"/>
      <c r="CH4255" s="25"/>
      <c r="CI4255" s="25"/>
      <c r="CJ4255" s="25"/>
    </row>
    <row r="4256" spans="1:88" x14ac:dyDescent="0.2">
      <c r="A4256" s="2" t="s">
        <v>22863</v>
      </c>
      <c r="B4256" s="2" t="s">
        <v>27297</v>
      </c>
      <c r="C4256" s="2" t="s">
        <v>10420</v>
      </c>
      <c r="D4256" s="2"/>
      <c r="E4256" s="2" t="s">
        <v>22863</v>
      </c>
      <c r="F4256" s="2" t="s">
        <v>15318</v>
      </c>
      <c r="G4256" s="2"/>
      <c r="H4256" s="2"/>
      <c r="I4256" s="2" t="s">
        <v>22847</v>
      </c>
      <c r="J4256" s="2" t="s">
        <v>61</v>
      </c>
      <c r="K4256" s="2"/>
      <c r="L4256" s="43">
        <v>2020</v>
      </c>
      <c r="M4256" s="2" t="s">
        <v>18506</v>
      </c>
      <c r="N4256" s="32">
        <v>25.086130000000001</v>
      </c>
      <c r="O4256" s="32">
        <v>55.641840000000002</v>
      </c>
      <c r="P4256" s="2" t="s">
        <v>2767</v>
      </c>
      <c r="Q4256" s="2" t="s">
        <v>18510</v>
      </c>
      <c r="R4256" s="43" t="s">
        <v>18854</v>
      </c>
      <c r="S4256" s="41" t="s">
        <v>134</v>
      </c>
      <c r="T4256" s="41" t="s">
        <v>18460</v>
      </c>
      <c r="U4256" s="2"/>
      <c r="V4256" s="2"/>
      <c r="W4256" s="41" t="s">
        <v>18529</v>
      </c>
      <c r="X4256" s="2" t="s">
        <v>1598</v>
      </c>
      <c r="Y4256" s="2" t="s">
        <v>102</v>
      </c>
      <c r="Z4256" s="5" t="s">
        <v>10423</v>
      </c>
      <c r="AA4256" s="5" t="s">
        <v>16910</v>
      </c>
      <c r="AB4256" s="5" t="s">
        <v>16318</v>
      </c>
      <c r="AC4256" s="2" t="s">
        <v>3591</v>
      </c>
      <c r="AD4256" s="2">
        <v>1073500</v>
      </c>
      <c r="AE4256" s="5">
        <v>35</v>
      </c>
      <c r="AF4256" s="25"/>
      <c r="AG4256" s="29"/>
      <c r="AH4256" s="2" t="s">
        <v>3591</v>
      </c>
      <c r="AI4256" s="2">
        <v>3</v>
      </c>
      <c r="AJ4256" s="2" t="s">
        <v>3591</v>
      </c>
      <c r="AK4256" s="2"/>
      <c r="AL4256" s="2"/>
      <c r="AM4256" s="2"/>
      <c r="AN4256" s="2"/>
      <c r="AO4256" s="2"/>
      <c r="AP4256" s="25"/>
      <c r="AQ4256" s="25"/>
      <c r="AR4256" s="2"/>
      <c r="AS4256" s="2"/>
      <c r="AT4256" s="2"/>
      <c r="AU4256" s="25"/>
      <c r="AV4256" s="2"/>
      <c r="AW4256" s="2"/>
      <c r="AX4256" s="25"/>
      <c r="AY4256" s="25"/>
      <c r="AZ4256" s="25"/>
      <c r="BA4256" s="25"/>
      <c r="BB4256" s="25"/>
      <c r="BC4256" s="25"/>
      <c r="BD4256" s="25"/>
      <c r="BE4256" s="25"/>
      <c r="BF4256" s="25"/>
      <c r="BG4256" s="25"/>
      <c r="BH4256" s="25"/>
      <c r="BI4256" s="25"/>
      <c r="BJ4256" s="25"/>
      <c r="BK4256" s="25"/>
      <c r="BL4256" s="25"/>
      <c r="BM4256" s="25"/>
      <c r="BN4256" s="25"/>
      <c r="BO4256" s="25"/>
      <c r="BP4256" s="25"/>
      <c r="BQ4256" s="25"/>
      <c r="BR4256" s="25"/>
      <c r="BS4256" s="25"/>
      <c r="BT4256" s="25"/>
      <c r="BU4256" s="25"/>
      <c r="BV4256" s="25"/>
      <c r="BW4256" s="25"/>
      <c r="BX4256" s="25"/>
      <c r="BY4256" s="25"/>
      <c r="BZ4256" s="25"/>
      <c r="CA4256" s="25"/>
      <c r="CB4256" s="25"/>
      <c r="CC4256" s="25"/>
      <c r="CD4256" s="2" t="s">
        <v>71</v>
      </c>
      <c r="CE4256" s="2">
        <v>0</v>
      </c>
      <c r="CF4256" s="25"/>
      <c r="CG4256" s="25"/>
      <c r="CH4256" s="25"/>
      <c r="CI4256" s="25"/>
      <c r="CJ4256" s="25"/>
    </row>
    <row r="4257" spans="1:88" x14ac:dyDescent="0.2">
      <c r="A4257" s="2" t="s">
        <v>22864</v>
      </c>
      <c r="B4257" s="2" t="s">
        <v>27298</v>
      </c>
      <c r="C4257" s="2" t="s">
        <v>10420</v>
      </c>
      <c r="D4257" s="2"/>
      <c r="E4257" s="2" t="s">
        <v>22864</v>
      </c>
      <c r="F4257" s="2" t="s">
        <v>15319</v>
      </c>
      <c r="G4257" s="2" t="s">
        <v>15320</v>
      </c>
      <c r="H4257" s="2"/>
      <c r="I4257" s="2" t="s">
        <v>22847</v>
      </c>
      <c r="J4257" s="2" t="s">
        <v>61</v>
      </c>
      <c r="K4257" s="50" t="s">
        <v>61</v>
      </c>
      <c r="L4257" s="43">
        <v>2020</v>
      </c>
      <c r="M4257" s="2" t="s">
        <v>18506</v>
      </c>
      <c r="N4257" s="32">
        <v>25.235220000000002</v>
      </c>
      <c r="O4257" s="32">
        <v>55.256160000000001</v>
      </c>
      <c r="P4257" s="2" t="s">
        <v>2767</v>
      </c>
      <c r="Q4257" s="2" t="s">
        <v>18510</v>
      </c>
      <c r="R4257" s="43" t="s">
        <v>18854</v>
      </c>
      <c r="S4257" s="41" t="s">
        <v>1554</v>
      </c>
      <c r="T4257" s="41" t="s">
        <v>18460</v>
      </c>
      <c r="U4257" s="2"/>
      <c r="V4257" s="2"/>
      <c r="W4257" s="41" t="s">
        <v>17589</v>
      </c>
      <c r="X4257" s="2" t="s">
        <v>1598</v>
      </c>
      <c r="Y4257" s="2" t="s">
        <v>76</v>
      </c>
      <c r="Z4257" s="5" t="s">
        <v>10423</v>
      </c>
      <c r="AA4257" s="5" t="s">
        <v>16910</v>
      </c>
      <c r="AB4257" s="5" t="s">
        <v>16319</v>
      </c>
      <c r="AC4257" s="2" t="s">
        <v>5205</v>
      </c>
      <c r="AD4257" s="2">
        <v>1033200</v>
      </c>
      <c r="AE4257" s="5">
        <v>40</v>
      </c>
      <c r="AF4257" s="25"/>
      <c r="AG4257" s="29">
        <v>3</v>
      </c>
      <c r="AH4257" s="2" t="s">
        <v>17974</v>
      </c>
      <c r="AI4257" s="2">
        <v>3</v>
      </c>
      <c r="AJ4257" s="2">
        <v>3</v>
      </c>
      <c r="AK4257" s="2"/>
      <c r="AL4257" s="2"/>
      <c r="AM4257" s="2"/>
      <c r="AN4257" s="2"/>
      <c r="AO4257" s="2"/>
      <c r="AP4257" s="25"/>
      <c r="AQ4257" s="25"/>
      <c r="AR4257" s="2"/>
      <c r="AS4257" s="2"/>
      <c r="AT4257" s="2"/>
      <c r="AU4257" s="25"/>
      <c r="AV4257" s="2"/>
      <c r="AW4257" s="2"/>
      <c r="AX4257" s="25"/>
      <c r="AY4257" s="25"/>
      <c r="AZ4257" s="25"/>
      <c r="BA4257" s="25"/>
      <c r="BB4257" s="25"/>
      <c r="BC4257" s="25"/>
      <c r="BD4257" s="25"/>
      <c r="BE4257" s="25"/>
      <c r="BF4257" s="25"/>
      <c r="BG4257" s="25"/>
      <c r="BH4257" s="25"/>
      <c r="BI4257" s="25"/>
      <c r="BJ4257" s="25"/>
      <c r="BK4257" s="25"/>
      <c r="BL4257" s="25"/>
      <c r="BM4257" s="25"/>
      <c r="BN4257" s="25"/>
      <c r="BO4257" s="25"/>
      <c r="BP4257" s="25"/>
      <c r="BQ4257" s="25"/>
      <c r="BR4257" s="25"/>
      <c r="BS4257" s="25"/>
      <c r="BT4257" s="25"/>
      <c r="BU4257" s="25"/>
      <c r="BV4257" s="25"/>
      <c r="BW4257" s="25"/>
      <c r="BX4257" s="25"/>
      <c r="BY4257" s="25"/>
      <c r="BZ4257" s="25"/>
      <c r="CA4257" s="25"/>
      <c r="CB4257" s="25"/>
      <c r="CC4257" s="25"/>
      <c r="CD4257" s="2" t="s">
        <v>71</v>
      </c>
      <c r="CE4257" s="2">
        <v>0</v>
      </c>
      <c r="CF4257" s="25"/>
      <c r="CG4257" s="25"/>
      <c r="CH4257" s="25"/>
      <c r="CI4257" s="25"/>
      <c r="CJ4257" s="25"/>
    </row>
    <row r="4258" spans="1:88" x14ac:dyDescent="0.2">
      <c r="A4258" s="2" t="s">
        <v>18530</v>
      </c>
      <c r="B4258" s="2" t="s">
        <v>27299</v>
      </c>
      <c r="C4258" s="2" t="s">
        <v>10420</v>
      </c>
      <c r="D4258" s="2"/>
      <c r="E4258" s="2" t="s">
        <v>18530</v>
      </c>
      <c r="F4258" s="2" t="s">
        <v>15321</v>
      </c>
      <c r="G4258" s="2" t="s">
        <v>17858</v>
      </c>
      <c r="H4258" s="2"/>
      <c r="I4258" s="2" t="s">
        <v>19066</v>
      </c>
      <c r="J4258" s="2" t="s">
        <v>61</v>
      </c>
      <c r="K4258" s="50" t="s">
        <v>61</v>
      </c>
      <c r="L4258" s="43" t="s">
        <v>19065</v>
      </c>
      <c r="M4258" s="2" t="s">
        <v>18506</v>
      </c>
      <c r="N4258" s="32">
        <v>24.956199999999999</v>
      </c>
      <c r="O4258" s="32">
        <v>55.14629</v>
      </c>
      <c r="P4258" s="2" t="s">
        <v>2767</v>
      </c>
      <c r="Q4258" s="2" t="s">
        <v>22852</v>
      </c>
      <c r="R4258" s="43" t="s">
        <v>18854</v>
      </c>
      <c r="S4258" s="41" t="s">
        <v>15322</v>
      </c>
      <c r="T4258" s="41" t="s">
        <v>18464</v>
      </c>
      <c r="U4258" s="2"/>
      <c r="V4258" s="2"/>
      <c r="W4258" s="41" t="s">
        <v>17586</v>
      </c>
      <c r="X4258" s="2" t="s">
        <v>18524</v>
      </c>
      <c r="Y4258" s="2" t="s">
        <v>10437</v>
      </c>
      <c r="Z4258" s="5" t="s">
        <v>10423</v>
      </c>
      <c r="AA4258" s="5" t="s">
        <v>3591</v>
      </c>
      <c r="AB4258" s="5" t="s">
        <v>18311</v>
      </c>
      <c r="AC4258" s="2" t="s">
        <v>5247</v>
      </c>
      <c r="AD4258" s="2">
        <v>1052100</v>
      </c>
      <c r="AE4258" s="5">
        <v>3.5</v>
      </c>
      <c r="AF4258" s="25"/>
      <c r="AG4258" s="29">
        <v>5</v>
      </c>
      <c r="AH4258" s="2" t="s">
        <v>17974</v>
      </c>
      <c r="AI4258" s="2">
        <v>5</v>
      </c>
      <c r="AJ4258" s="2">
        <v>5</v>
      </c>
      <c r="AK4258" s="2"/>
      <c r="AL4258" s="2"/>
      <c r="AM4258" s="2"/>
      <c r="AN4258" s="2"/>
      <c r="AO4258" s="2"/>
      <c r="AP4258" s="25"/>
      <c r="AQ4258" s="25"/>
      <c r="AR4258" s="2"/>
      <c r="AS4258" s="2"/>
      <c r="AT4258" s="2"/>
      <c r="AU4258" s="25"/>
      <c r="AV4258" s="2"/>
      <c r="AW4258" s="2"/>
      <c r="AX4258" s="25"/>
      <c r="AY4258" s="25"/>
      <c r="AZ4258" s="25"/>
      <c r="BA4258" s="25"/>
      <c r="BB4258" s="25"/>
      <c r="BC4258" s="25"/>
      <c r="BD4258" s="25"/>
      <c r="BE4258" s="25"/>
      <c r="BF4258" s="25"/>
      <c r="BG4258" s="25"/>
      <c r="BH4258" s="25"/>
      <c r="BI4258" s="25"/>
      <c r="BJ4258" s="25"/>
      <c r="BK4258" s="25"/>
      <c r="BL4258" s="25"/>
      <c r="BM4258" s="25"/>
      <c r="BN4258" s="25"/>
      <c r="BO4258" s="25"/>
      <c r="BP4258" s="25"/>
      <c r="BQ4258" s="25"/>
      <c r="BR4258" s="25"/>
      <c r="BS4258" s="25"/>
      <c r="BT4258" s="25"/>
      <c r="BU4258" s="25"/>
      <c r="BV4258" s="25"/>
      <c r="BW4258" s="25"/>
      <c r="BX4258" s="25"/>
      <c r="BY4258" s="25"/>
      <c r="BZ4258" s="25"/>
      <c r="CA4258" s="25"/>
      <c r="CB4258" s="25"/>
      <c r="CC4258" s="25"/>
      <c r="CD4258" s="2" t="s">
        <v>78</v>
      </c>
      <c r="CE4258" s="2" t="s">
        <v>22588</v>
      </c>
      <c r="CF4258" s="25"/>
      <c r="CG4258" s="25"/>
      <c r="CH4258" s="25"/>
      <c r="CI4258" s="25"/>
      <c r="CJ4258" s="25"/>
    </row>
    <row r="4259" spans="1:88" x14ac:dyDescent="0.2">
      <c r="A4259" s="2" t="s">
        <v>22865</v>
      </c>
      <c r="B4259" s="2" t="s">
        <v>27300</v>
      </c>
      <c r="C4259" s="2" t="s">
        <v>10420</v>
      </c>
      <c r="D4259" s="2"/>
      <c r="E4259" s="2" t="s">
        <v>22865</v>
      </c>
      <c r="F4259" s="2" t="s">
        <v>15323</v>
      </c>
      <c r="G4259" s="2" t="s">
        <v>17859</v>
      </c>
      <c r="H4259" s="2"/>
      <c r="I4259" s="2" t="s">
        <v>19066</v>
      </c>
      <c r="J4259" s="2" t="s">
        <v>61</v>
      </c>
      <c r="K4259" s="50" t="s">
        <v>61</v>
      </c>
      <c r="L4259" s="43" t="s">
        <v>19065</v>
      </c>
      <c r="M4259" s="2" t="s">
        <v>18506</v>
      </c>
      <c r="N4259" s="32">
        <v>24.95871</v>
      </c>
      <c r="O4259" s="32">
        <v>55.14875</v>
      </c>
      <c r="P4259" s="2" t="s">
        <v>2767</v>
      </c>
      <c r="Q4259" s="2" t="s">
        <v>22852</v>
      </c>
      <c r="R4259" s="43" t="s">
        <v>18854</v>
      </c>
      <c r="S4259" s="41" t="s">
        <v>15322</v>
      </c>
      <c r="T4259" s="41" t="s">
        <v>18464</v>
      </c>
      <c r="U4259" s="2"/>
      <c r="V4259" s="2"/>
      <c r="W4259" s="41" t="s">
        <v>17586</v>
      </c>
      <c r="X4259" s="2" t="s">
        <v>18524</v>
      </c>
      <c r="Y4259" s="2" t="s">
        <v>10437</v>
      </c>
      <c r="Z4259" s="5" t="s">
        <v>10423</v>
      </c>
      <c r="AA4259" s="5" t="s">
        <v>3591</v>
      </c>
      <c r="AB4259" s="5" t="s">
        <v>18311</v>
      </c>
      <c r="AC4259" s="2" t="s">
        <v>5247</v>
      </c>
      <c r="AD4259" s="2">
        <v>1052100</v>
      </c>
      <c r="AE4259" s="5">
        <v>3.5</v>
      </c>
      <c r="AF4259" s="25"/>
      <c r="AG4259" s="29">
        <v>3</v>
      </c>
      <c r="AH4259" s="2" t="s">
        <v>17974</v>
      </c>
      <c r="AI4259" s="2">
        <v>3</v>
      </c>
      <c r="AJ4259" s="2">
        <v>3</v>
      </c>
      <c r="AK4259" s="2"/>
      <c r="AL4259" s="2"/>
      <c r="AM4259" s="2"/>
      <c r="AN4259" s="2"/>
      <c r="AO4259" s="2"/>
      <c r="AP4259" s="25"/>
      <c r="AQ4259" s="25"/>
      <c r="AR4259" s="2"/>
      <c r="AS4259" s="2"/>
      <c r="AT4259" s="2"/>
      <c r="AU4259" s="25"/>
      <c r="AV4259" s="2"/>
      <c r="AW4259" s="2"/>
      <c r="AX4259" s="25"/>
      <c r="AY4259" s="25"/>
      <c r="AZ4259" s="25"/>
      <c r="BA4259" s="25"/>
      <c r="BB4259" s="25"/>
      <c r="BC4259" s="25"/>
      <c r="BD4259" s="25"/>
      <c r="BE4259" s="25"/>
      <c r="BF4259" s="25"/>
      <c r="BG4259" s="25"/>
      <c r="BH4259" s="25"/>
      <c r="BI4259" s="25"/>
      <c r="BJ4259" s="25"/>
      <c r="BK4259" s="25"/>
      <c r="BL4259" s="25"/>
      <c r="BM4259" s="25"/>
      <c r="BN4259" s="25"/>
      <c r="BO4259" s="25"/>
      <c r="BP4259" s="25"/>
      <c r="BQ4259" s="25"/>
      <c r="BR4259" s="25"/>
      <c r="BS4259" s="25"/>
      <c r="BT4259" s="25"/>
      <c r="BU4259" s="25"/>
      <c r="BV4259" s="25"/>
      <c r="BW4259" s="25"/>
      <c r="BX4259" s="25"/>
      <c r="BY4259" s="25"/>
      <c r="BZ4259" s="25"/>
      <c r="CA4259" s="25"/>
      <c r="CB4259" s="25"/>
      <c r="CC4259" s="25"/>
      <c r="CD4259" s="2" t="s">
        <v>78</v>
      </c>
      <c r="CE4259" s="2" t="s">
        <v>22589</v>
      </c>
      <c r="CF4259" s="25"/>
      <c r="CG4259" s="25"/>
      <c r="CH4259" s="25"/>
      <c r="CI4259" s="25"/>
      <c r="CJ4259" s="25"/>
    </row>
    <row r="4260" spans="1:88" x14ac:dyDescent="0.2">
      <c r="A4260" s="2" t="s">
        <v>22866</v>
      </c>
      <c r="B4260" s="2" t="s">
        <v>27301</v>
      </c>
      <c r="C4260" s="2" t="s">
        <v>10420</v>
      </c>
      <c r="D4260" s="2"/>
      <c r="E4260" s="2" t="s">
        <v>22866</v>
      </c>
      <c r="F4260" s="2" t="s">
        <v>15324</v>
      </c>
      <c r="G4260" s="2" t="s">
        <v>17860</v>
      </c>
      <c r="H4260" s="2"/>
      <c r="I4260" s="2" t="s">
        <v>19066</v>
      </c>
      <c r="J4260" s="2" t="s">
        <v>61</v>
      </c>
      <c r="K4260" s="50" t="s">
        <v>61</v>
      </c>
      <c r="L4260" s="43" t="s">
        <v>19065</v>
      </c>
      <c r="M4260" s="2" t="s">
        <v>18506</v>
      </c>
      <c r="N4260" s="32">
        <v>24.957820000000002</v>
      </c>
      <c r="O4260" s="32">
        <v>55.148060000000001</v>
      </c>
      <c r="P4260" s="2" t="s">
        <v>2767</v>
      </c>
      <c r="Q4260" s="2" t="s">
        <v>22852</v>
      </c>
      <c r="R4260" s="43" t="s">
        <v>18854</v>
      </c>
      <c r="S4260" s="41" t="s">
        <v>15322</v>
      </c>
      <c r="T4260" s="41" t="s">
        <v>18464</v>
      </c>
      <c r="U4260" s="2"/>
      <c r="V4260" s="2"/>
      <c r="W4260" s="41" t="s">
        <v>17586</v>
      </c>
      <c r="X4260" s="2" t="s">
        <v>18524</v>
      </c>
      <c r="Y4260" s="2" t="s">
        <v>10437</v>
      </c>
      <c r="Z4260" s="5" t="s">
        <v>10423</v>
      </c>
      <c r="AA4260" s="5" t="s">
        <v>3591</v>
      </c>
      <c r="AB4260" s="5" t="s">
        <v>18311</v>
      </c>
      <c r="AC4260" s="2" t="s">
        <v>5247</v>
      </c>
      <c r="AD4260" s="2">
        <v>1052100</v>
      </c>
      <c r="AE4260" s="5">
        <v>3.5</v>
      </c>
      <c r="AF4260" s="25"/>
      <c r="AG4260" s="29">
        <v>1</v>
      </c>
      <c r="AH4260" s="2" t="s">
        <v>17974</v>
      </c>
      <c r="AI4260" s="2">
        <v>1</v>
      </c>
      <c r="AJ4260" s="2">
        <v>1</v>
      </c>
      <c r="AK4260" s="2"/>
      <c r="AL4260" s="2"/>
      <c r="AM4260" s="2"/>
      <c r="AN4260" s="2"/>
      <c r="AO4260" s="2"/>
      <c r="AP4260" s="25"/>
      <c r="AQ4260" s="25"/>
      <c r="AR4260" s="2"/>
      <c r="AS4260" s="2"/>
      <c r="AT4260" s="2"/>
      <c r="AU4260" s="25"/>
      <c r="AV4260" s="2"/>
      <c r="AW4260" s="2"/>
      <c r="AX4260" s="25"/>
      <c r="AY4260" s="25"/>
      <c r="AZ4260" s="25"/>
      <c r="BA4260" s="25"/>
      <c r="BB4260" s="25"/>
      <c r="BC4260" s="25"/>
      <c r="BD4260" s="25"/>
      <c r="BE4260" s="25"/>
      <c r="BF4260" s="25"/>
      <c r="BG4260" s="25"/>
      <c r="BH4260" s="25"/>
      <c r="BI4260" s="25"/>
      <c r="BJ4260" s="25"/>
      <c r="BK4260" s="25"/>
      <c r="BL4260" s="25"/>
      <c r="BM4260" s="25"/>
      <c r="BN4260" s="25"/>
      <c r="BO4260" s="25"/>
      <c r="BP4260" s="25"/>
      <c r="BQ4260" s="25"/>
      <c r="BR4260" s="25"/>
      <c r="BS4260" s="25"/>
      <c r="BT4260" s="25"/>
      <c r="BU4260" s="25"/>
      <c r="BV4260" s="25"/>
      <c r="BW4260" s="25"/>
      <c r="BX4260" s="25"/>
      <c r="BY4260" s="25"/>
      <c r="BZ4260" s="25"/>
      <c r="CA4260" s="25"/>
      <c r="CB4260" s="25"/>
      <c r="CC4260" s="25"/>
      <c r="CD4260" s="2" t="s">
        <v>78</v>
      </c>
      <c r="CE4260" s="2" t="s">
        <v>22589</v>
      </c>
      <c r="CF4260" s="25"/>
      <c r="CG4260" s="25"/>
      <c r="CH4260" s="25"/>
      <c r="CI4260" s="25"/>
      <c r="CJ4260" s="25"/>
    </row>
    <row r="4261" spans="1:88" x14ac:dyDescent="0.2">
      <c r="A4261" s="2" t="s">
        <v>18531</v>
      </c>
      <c r="B4261" s="2" t="s">
        <v>27302</v>
      </c>
      <c r="C4261" s="2" t="s">
        <v>10420</v>
      </c>
      <c r="D4261" s="2"/>
      <c r="E4261" s="2" t="s">
        <v>18531</v>
      </c>
      <c r="F4261" s="2" t="s">
        <v>15325</v>
      </c>
      <c r="G4261" s="2" t="s">
        <v>17861</v>
      </c>
      <c r="H4261" s="2"/>
      <c r="I4261" s="2" t="s">
        <v>19066</v>
      </c>
      <c r="J4261" s="2" t="s">
        <v>61</v>
      </c>
      <c r="K4261" s="50" t="s">
        <v>61</v>
      </c>
      <c r="L4261" s="43" t="s">
        <v>19065</v>
      </c>
      <c r="M4261" s="2" t="s">
        <v>18506</v>
      </c>
      <c r="N4261" s="32">
        <v>24.958079999999999</v>
      </c>
      <c r="O4261" s="32">
        <v>55.147019999999998</v>
      </c>
      <c r="P4261" s="2" t="s">
        <v>2767</v>
      </c>
      <c r="Q4261" s="2" t="s">
        <v>22852</v>
      </c>
      <c r="R4261" s="43" t="s">
        <v>18854</v>
      </c>
      <c r="S4261" s="41" t="s">
        <v>15322</v>
      </c>
      <c r="T4261" s="41" t="s">
        <v>18464</v>
      </c>
      <c r="U4261" s="2"/>
      <c r="V4261" s="2"/>
      <c r="W4261" s="41" t="s">
        <v>17586</v>
      </c>
      <c r="X4261" s="2" t="s">
        <v>18524</v>
      </c>
      <c r="Y4261" s="2" t="s">
        <v>10437</v>
      </c>
      <c r="Z4261" s="5" t="s">
        <v>10423</v>
      </c>
      <c r="AA4261" s="5" t="s">
        <v>3591</v>
      </c>
      <c r="AB4261" s="5" t="s">
        <v>18311</v>
      </c>
      <c r="AC4261" s="2" t="s">
        <v>5247</v>
      </c>
      <c r="AD4261" s="2">
        <v>1052100</v>
      </c>
      <c r="AE4261" s="5">
        <v>4</v>
      </c>
      <c r="AF4261" s="25"/>
      <c r="AG4261" s="29">
        <v>3</v>
      </c>
      <c r="AH4261" s="2" t="s">
        <v>17974</v>
      </c>
      <c r="AI4261" s="2">
        <v>3</v>
      </c>
      <c r="AJ4261" s="2">
        <v>3</v>
      </c>
      <c r="AK4261" s="2"/>
      <c r="AL4261" s="2"/>
      <c r="AM4261" s="2"/>
      <c r="AN4261" s="2"/>
      <c r="AO4261" s="2"/>
      <c r="AP4261" s="25"/>
      <c r="AQ4261" s="25"/>
      <c r="AR4261" s="2"/>
      <c r="AS4261" s="2"/>
      <c r="AT4261" s="2"/>
      <c r="AU4261" s="25"/>
      <c r="AV4261" s="2"/>
      <c r="AW4261" s="2"/>
      <c r="AX4261" s="25"/>
      <c r="AY4261" s="25"/>
      <c r="AZ4261" s="25"/>
      <c r="BA4261" s="25"/>
      <c r="BB4261" s="25"/>
      <c r="BC4261" s="25"/>
      <c r="BD4261" s="25"/>
      <c r="BE4261" s="25"/>
      <c r="BF4261" s="25"/>
      <c r="BG4261" s="25"/>
      <c r="BH4261" s="25"/>
      <c r="BI4261" s="25"/>
      <c r="BJ4261" s="25"/>
      <c r="BK4261" s="25"/>
      <c r="BL4261" s="25"/>
      <c r="BM4261" s="25"/>
      <c r="BN4261" s="25"/>
      <c r="BO4261" s="25"/>
      <c r="BP4261" s="25"/>
      <c r="BQ4261" s="25"/>
      <c r="BR4261" s="25"/>
      <c r="BS4261" s="25"/>
      <c r="BT4261" s="25"/>
      <c r="BU4261" s="25"/>
      <c r="BV4261" s="25"/>
      <c r="BW4261" s="25"/>
      <c r="BX4261" s="25"/>
      <c r="BY4261" s="25"/>
      <c r="BZ4261" s="25"/>
      <c r="CA4261" s="25"/>
      <c r="CB4261" s="25"/>
      <c r="CC4261" s="25"/>
      <c r="CD4261" s="2" t="s">
        <v>78</v>
      </c>
      <c r="CE4261" s="2" t="s">
        <v>22590</v>
      </c>
      <c r="CF4261" s="25"/>
      <c r="CG4261" s="25"/>
      <c r="CH4261" s="25"/>
      <c r="CI4261" s="25"/>
      <c r="CJ4261" s="25"/>
    </row>
    <row r="4262" spans="1:88" x14ac:dyDescent="0.2">
      <c r="A4262" s="2" t="s">
        <v>18532</v>
      </c>
      <c r="B4262" s="2" t="s">
        <v>27303</v>
      </c>
      <c r="C4262" s="2" t="s">
        <v>10420</v>
      </c>
      <c r="D4262" s="2"/>
      <c r="E4262" s="2" t="s">
        <v>18532</v>
      </c>
      <c r="F4262" s="2" t="s">
        <v>15326</v>
      </c>
      <c r="G4262" s="2"/>
      <c r="H4262" s="2"/>
      <c r="I4262" s="2" t="s">
        <v>22847</v>
      </c>
      <c r="J4262" s="2" t="s">
        <v>61</v>
      </c>
      <c r="K4262" s="2"/>
      <c r="L4262" s="43">
        <v>2021</v>
      </c>
      <c r="M4262" s="2" t="s">
        <v>18506</v>
      </c>
      <c r="N4262" s="32">
        <v>25.250060000000001</v>
      </c>
      <c r="O4262" s="32">
        <v>55.359450000000002</v>
      </c>
      <c r="P4262" s="2" t="s">
        <v>2767</v>
      </c>
      <c r="Q4262" s="2" t="s">
        <v>18510</v>
      </c>
      <c r="R4262" s="43" t="s">
        <v>18854</v>
      </c>
      <c r="S4262" s="41" t="s">
        <v>272</v>
      </c>
      <c r="T4262" s="41" t="s">
        <v>18461</v>
      </c>
      <c r="U4262" s="2"/>
      <c r="V4262" s="2"/>
      <c r="W4262" s="41" t="s">
        <v>18529</v>
      </c>
      <c r="X4262" s="2" t="s">
        <v>315</v>
      </c>
      <c r="Y4262" s="2" t="s">
        <v>69</v>
      </c>
      <c r="Z4262" s="5" t="s">
        <v>10423</v>
      </c>
      <c r="AA4262" s="5" t="s">
        <v>10937</v>
      </c>
      <c r="AB4262" s="5" t="s">
        <v>18091</v>
      </c>
      <c r="AC4262" s="2" t="s">
        <v>3591</v>
      </c>
      <c r="AD4262" s="2">
        <v>1022100</v>
      </c>
      <c r="AE4262" s="5">
        <v>5</v>
      </c>
      <c r="AF4262" s="25"/>
      <c r="AG4262" s="29"/>
      <c r="AH4262" s="2" t="s">
        <v>3591</v>
      </c>
      <c r="AI4262" s="2">
        <v>4</v>
      </c>
      <c r="AJ4262" s="2" t="s">
        <v>3591</v>
      </c>
      <c r="AK4262" s="2"/>
      <c r="AL4262" s="2"/>
      <c r="AM4262" s="2"/>
      <c r="AN4262" s="2"/>
      <c r="AO4262" s="2"/>
      <c r="AP4262" s="25"/>
      <c r="AQ4262" s="25"/>
      <c r="AR4262" s="2"/>
      <c r="AS4262" s="2"/>
      <c r="AT4262" s="2"/>
      <c r="AU4262" s="25"/>
      <c r="AV4262" s="2"/>
      <c r="AW4262" s="2"/>
      <c r="AX4262" s="25"/>
      <c r="AY4262" s="25"/>
      <c r="AZ4262" s="25"/>
      <c r="BA4262" s="25"/>
      <c r="BB4262" s="25"/>
      <c r="BC4262" s="25"/>
      <c r="BD4262" s="25"/>
      <c r="BE4262" s="25"/>
      <c r="BF4262" s="25"/>
      <c r="BG4262" s="25"/>
      <c r="BH4262" s="25"/>
      <c r="BI4262" s="25"/>
      <c r="BJ4262" s="25"/>
      <c r="BK4262" s="25"/>
      <c r="BL4262" s="25"/>
      <c r="BM4262" s="25"/>
      <c r="BN4262" s="25"/>
      <c r="BO4262" s="25"/>
      <c r="BP4262" s="25"/>
      <c r="BQ4262" s="25"/>
      <c r="BR4262" s="25"/>
      <c r="BS4262" s="25"/>
      <c r="BT4262" s="25"/>
      <c r="BU4262" s="25"/>
      <c r="BV4262" s="25"/>
      <c r="BW4262" s="25"/>
      <c r="BX4262" s="25"/>
      <c r="BY4262" s="25"/>
      <c r="BZ4262" s="25"/>
      <c r="CA4262" s="25"/>
      <c r="CB4262" s="25"/>
      <c r="CC4262" s="25"/>
      <c r="CD4262" s="2" t="s">
        <v>78</v>
      </c>
      <c r="CE4262" s="2" t="s">
        <v>22591</v>
      </c>
      <c r="CF4262" s="25"/>
      <c r="CG4262" s="25"/>
      <c r="CH4262" s="25"/>
      <c r="CI4262" s="25"/>
      <c r="CJ4262" s="25"/>
    </row>
    <row r="4263" spans="1:88" x14ac:dyDescent="0.2">
      <c r="A4263" s="2" t="s">
        <v>22867</v>
      </c>
      <c r="B4263" s="2" t="s">
        <v>27304</v>
      </c>
      <c r="C4263" s="2" t="s">
        <v>10420</v>
      </c>
      <c r="D4263" s="2"/>
      <c r="E4263" s="2" t="s">
        <v>22867</v>
      </c>
      <c r="F4263" s="2" t="s">
        <v>15327</v>
      </c>
      <c r="G4263" s="2" t="s">
        <v>15328</v>
      </c>
      <c r="H4263" s="2"/>
      <c r="I4263" s="2" t="s">
        <v>22847</v>
      </c>
      <c r="J4263" s="2" t="s">
        <v>61</v>
      </c>
      <c r="K4263" s="50" t="s">
        <v>61</v>
      </c>
      <c r="L4263" s="43">
        <v>2021</v>
      </c>
      <c r="M4263" s="2" t="s">
        <v>18506</v>
      </c>
      <c r="N4263" s="32">
        <v>25.057040000000001</v>
      </c>
      <c r="O4263" s="32">
        <v>55.269629999999999</v>
      </c>
      <c r="P4263" s="2" t="s">
        <v>2767</v>
      </c>
      <c r="Q4263" s="2" t="s">
        <v>18510</v>
      </c>
      <c r="R4263" s="43" t="s">
        <v>18854</v>
      </c>
      <c r="S4263" s="41" t="s">
        <v>134</v>
      </c>
      <c r="T4263" s="41" t="s">
        <v>18460</v>
      </c>
      <c r="U4263" s="2"/>
      <c r="V4263" s="2"/>
      <c r="W4263" s="41" t="s">
        <v>17589</v>
      </c>
      <c r="X4263" s="2" t="s">
        <v>1598</v>
      </c>
      <c r="Y4263" s="2" t="s">
        <v>76</v>
      </c>
      <c r="Z4263" s="5" t="s">
        <v>10423</v>
      </c>
      <c r="AA4263" s="5" t="s">
        <v>16910</v>
      </c>
      <c r="AB4263" s="5" t="s">
        <v>16317</v>
      </c>
      <c r="AC4263" s="2" t="s">
        <v>5205</v>
      </c>
      <c r="AD4263" s="2">
        <v>1066400</v>
      </c>
      <c r="AE4263" s="5">
        <v>35</v>
      </c>
      <c r="AF4263" s="25"/>
      <c r="AG4263" s="29">
        <v>3</v>
      </c>
      <c r="AH4263" s="2" t="s">
        <v>17974</v>
      </c>
      <c r="AI4263" s="2">
        <v>3</v>
      </c>
      <c r="AJ4263" s="2">
        <v>3</v>
      </c>
      <c r="AK4263" s="2"/>
      <c r="AL4263" s="2"/>
      <c r="AM4263" s="2"/>
      <c r="AN4263" s="2"/>
      <c r="AO4263" s="2"/>
      <c r="AP4263" s="25"/>
      <c r="AQ4263" s="25"/>
      <c r="AR4263" s="2"/>
      <c r="AS4263" s="2"/>
      <c r="AT4263" s="2"/>
      <c r="AU4263" s="25"/>
      <c r="AV4263" s="2"/>
      <c r="AW4263" s="2"/>
      <c r="AX4263" s="25"/>
      <c r="AY4263" s="25"/>
      <c r="AZ4263" s="25"/>
      <c r="BA4263" s="25"/>
      <c r="BB4263" s="25"/>
      <c r="BC4263" s="25"/>
      <c r="BD4263" s="25"/>
      <c r="BE4263" s="25"/>
      <c r="BF4263" s="25"/>
      <c r="BG4263" s="25"/>
      <c r="BH4263" s="25"/>
      <c r="BI4263" s="25"/>
      <c r="BJ4263" s="25"/>
      <c r="BK4263" s="25"/>
      <c r="BL4263" s="25"/>
      <c r="BM4263" s="25"/>
      <c r="BN4263" s="25"/>
      <c r="BO4263" s="25"/>
      <c r="BP4263" s="25"/>
      <c r="BQ4263" s="25"/>
      <c r="BR4263" s="25"/>
      <c r="BS4263" s="25"/>
      <c r="BT4263" s="25"/>
      <c r="BU4263" s="25"/>
      <c r="BV4263" s="25"/>
      <c r="BW4263" s="25"/>
      <c r="BX4263" s="25"/>
      <c r="BY4263" s="25"/>
      <c r="BZ4263" s="25"/>
      <c r="CA4263" s="25"/>
      <c r="CB4263" s="25"/>
      <c r="CC4263" s="25"/>
      <c r="CD4263" s="2" t="s">
        <v>78</v>
      </c>
      <c r="CE4263" s="2" t="s">
        <v>22592</v>
      </c>
      <c r="CF4263" s="25"/>
      <c r="CG4263" s="25"/>
      <c r="CH4263" s="25"/>
      <c r="CI4263" s="25"/>
      <c r="CJ4263" s="25"/>
    </row>
    <row r="4264" spans="1:88" x14ac:dyDescent="0.2">
      <c r="A4264" s="2" t="s">
        <v>18533</v>
      </c>
      <c r="B4264" s="2" t="s">
        <v>27305</v>
      </c>
      <c r="C4264" s="2" t="s">
        <v>10420</v>
      </c>
      <c r="D4264" s="2"/>
      <c r="E4264" s="2" t="s">
        <v>18533</v>
      </c>
      <c r="F4264" s="2" t="s">
        <v>15329</v>
      </c>
      <c r="G4264" s="2" t="s">
        <v>17802</v>
      </c>
      <c r="H4264" s="2"/>
      <c r="I4264" s="2" t="s">
        <v>22847</v>
      </c>
      <c r="J4264" s="2" t="s">
        <v>61</v>
      </c>
      <c r="K4264" s="50" t="s">
        <v>61</v>
      </c>
      <c r="L4264" s="43">
        <v>2021</v>
      </c>
      <c r="M4264" s="2" t="s">
        <v>18506</v>
      </c>
      <c r="N4264" s="32">
        <v>25.180409999999998</v>
      </c>
      <c r="O4264" s="32">
        <v>55.512599999999999</v>
      </c>
      <c r="P4264" s="2" t="s">
        <v>2767</v>
      </c>
      <c r="Q4264" s="2" t="s">
        <v>18510</v>
      </c>
      <c r="R4264" s="43" t="s">
        <v>18854</v>
      </c>
      <c r="S4264" s="41" t="s">
        <v>1554</v>
      </c>
      <c r="T4264" s="41" t="s">
        <v>18460</v>
      </c>
      <c r="U4264" s="2"/>
      <c r="V4264" s="2"/>
      <c r="W4264" s="41" t="s">
        <v>17589</v>
      </c>
      <c r="X4264" s="2" t="s">
        <v>1598</v>
      </c>
      <c r="Y4264" s="2" t="s">
        <v>102</v>
      </c>
      <c r="Z4264" s="5" t="s">
        <v>10423</v>
      </c>
      <c r="AA4264" s="5" t="s">
        <v>16910</v>
      </c>
      <c r="AB4264" s="5" t="s">
        <v>16316</v>
      </c>
      <c r="AC4264" s="2" t="s">
        <v>5247</v>
      </c>
      <c r="AD4264" s="2">
        <v>1027100</v>
      </c>
      <c r="AE4264" s="5">
        <v>40</v>
      </c>
      <c r="AF4264" s="25"/>
      <c r="AG4264" s="29">
        <v>3</v>
      </c>
      <c r="AH4264" s="2" t="s">
        <v>17978</v>
      </c>
      <c r="AI4264" s="2">
        <v>3</v>
      </c>
      <c r="AJ4264" s="2">
        <v>3</v>
      </c>
      <c r="AK4264" s="2"/>
      <c r="AL4264" s="2"/>
      <c r="AM4264" s="2"/>
      <c r="AN4264" s="2"/>
      <c r="AO4264" s="2"/>
      <c r="AP4264" s="25"/>
      <c r="AQ4264" s="25"/>
      <c r="AR4264" s="2"/>
      <c r="AS4264" s="2"/>
      <c r="AT4264" s="2"/>
      <c r="AU4264" s="25"/>
      <c r="AV4264" s="2"/>
      <c r="AW4264" s="2"/>
      <c r="AX4264" s="25"/>
      <c r="AY4264" s="25"/>
      <c r="AZ4264" s="25"/>
      <c r="BA4264" s="25"/>
      <c r="BB4264" s="25"/>
      <c r="BC4264" s="25"/>
      <c r="BD4264" s="25"/>
      <c r="BE4264" s="25"/>
      <c r="BF4264" s="25"/>
      <c r="BG4264" s="25"/>
      <c r="BH4264" s="25"/>
      <c r="BI4264" s="25"/>
      <c r="BJ4264" s="25"/>
      <c r="BK4264" s="25"/>
      <c r="BL4264" s="25"/>
      <c r="BM4264" s="25"/>
      <c r="BN4264" s="25"/>
      <c r="BO4264" s="25"/>
      <c r="BP4264" s="25"/>
      <c r="BQ4264" s="25"/>
      <c r="BR4264" s="25"/>
      <c r="BS4264" s="25"/>
      <c r="BT4264" s="25"/>
      <c r="BU4264" s="25"/>
      <c r="BV4264" s="25"/>
      <c r="BW4264" s="25"/>
      <c r="BX4264" s="25"/>
      <c r="BY4264" s="25"/>
      <c r="BZ4264" s="25"/>
      <c r="CA4264" s="25"/>
      <c r="CB4264" s="25"/>
      <c r="CC4264" s="25"/>
      <c r="CD4264" s="2" t="s">
        <v>78</v>
      </c>
      <c r="CE4264" s="2" t="s">
        <v>22593</v>
      </c>
      <c r="CF4264" s="25"/>
      <c r="CG4264" s="25"/>
      <c r="CH4264" s="25"/>
      <c r="CI4264" s="25"/>
      <c r="CJ4264" s="25"/>
    </row>
    <row r="4265" spans="1:88" x14ac:dyDescent="0.2">
      <c r="A4265" s="2" t="s">
        <v>22868</v>
      </c>
      <c r="B4265" s="2" t="s">
        <v>27306</v>
      </c>
      <c r="C4265" s="2" t="s">
        <v>10420</v>
      </c>
      <c r="D4265" s="2"/>
      <c r="E4265" s="2" t="s">
        <v>22868</v>
      </c>
      <c r="F4265" s="2" t="s">
        <v>15330</v>
      </c>
      <c r="G4265" s="2" t="s">
        <v>16414</v>
      </c>
      <c r="H4265" s="2"/>
      <c r="I4265" s="2" t="s">
        <v>22847</v>
      </c>
      <c r="J4265" s="2" t="s">
        <v>61</v>
      </c>
      <c r="K4265" s="50" t="s">
        <v>61</v>
      </c>
      <c r="L4265" s="43">
        <v>2021</v>
      </c>
      <c r="M4265" s="2" t="s">
        <v>18506</v>
      </c>
      <c r="N4265" s="32">
        <v>24.86871</v>
      </c>
      <c r="O4265" s="32">
        <v>55.137270000000001</v>
      </c>
      <c r="P4265" s="2" t="s">
        <v>2767</v>
      </c>
      <c r="Q4265" s="2" t="s">
        <v>18510</v>
      </c>
      <c r="R4265" s="43" t="s">
        <v>16802</v>
      </c>
      <c r="S4265" s="41" t="s">
        <v>13724</v>
      </c>
      <c r="T4265" s="41" t="s">
        <v>18463</v>
      </c>
      <c r="U4265" s="2"/>
      <c r="V4265" s="2"/>
      <c r="W4265" s="41" t="s">
        <v>17589</v>
      </c>
      <c r="X4265" s="2" t="s">
        <v>1598</v>
      </c>
      <c r="Y4265" s="2" t="s">
        <v>76</v>
      </c>
      <c r="Z4265" s="5" t="s">
        <v>10423</v>
      </c>
      <c r="AA4265" s="5" t="s">
        <v>16910</v>
      </c>
      <c r="AB4265" s="5" t="s">
        <v>16317</v>
      </c>
      <c r="AC4265" s="2" t="s">
        <v>5247</v>
      </c>
      <c r="AD4265" s="2">
        <v>1052100</v>
      </c>
      <c r="AE4265" s="5">
        <v>40</v>
      </c>
      <c r="AF4265" s="25"/>
      <c r="AG4265" s="29">
        <v>3</v>
      </c>
      <c r="AH4265" s="2" t="s">
        <v>17978</v>
      </c>
      <c r="AI4265" s="2">
        <v>3</v>
      </c>
      <c r="AJ4265" s="2">
        <v>3</v>
      </c>
      <c r="AK4265" s="2"/>
      <c r="AL4265" s="2"/>
      <c r="AM4265" s="2"/>
      <c r="AN4265" s="2"/>
      <c r="AO4265" s="2"/>
      <c r="AP4265" s="25"/>
      <c r="AQ4265" s="25"/>
      <c r="AR4265" s="2"/>
      <c r="AS4265" s="2"/>
      <c r="AT4265" s="2"/>
      <c r="AU4265" s="25"/>
      <c r="AV4265" s="2"/>
      <c r="AW4265" s="2"/>
      <c r="AX4265" s="25"/>
      <c r="AY4265" s="25"/>
      <c r="AZ4265" s="25"/>
      <c r="BA4265" s="25"/>
      <c r="BB4265" s="25"/>
      <c r="BC4265" s="25"/>
      <c r="BD4265" s="25"/>
      <c r="BE4265" s="25"/>
      <c r="BF4265" s="25"/>
      <c r="BG4265" s="25"/>
      <c r="BH4265" s="25"/>
      <c r="BI4265" s="25"/>
      <c r="BJ4265" s="25"/>
      <c r="BK4265" s="25"/>
      <c r="BL4265" s="25"/>
      <c r="BM4265" s="25"/>
      <c r="BN4265" s="25"/>
      <c r="BO4265" s="25"/>
      <c r="BP4265" s="25"/>
      <c r="BQ4265" s="25"/>
      <c r="BR4265" s="25"/>
      <c r="BS4265" s="25"/>
      <c r="BT4265" s="25"/>
      <c r="BU4265" s="25"/>
      <c r="BV4265" s="25"/>
      <c r="BW4265" s="25"/>
      <c r="BX4265" s="25"/>
      <c r="BY4265" s="25"/>
      <c r="BZ4265" s="25"/>
      <c r="CA4265" s="25"/>
      <c r="CB4265" s="25"/>
      <c r="CC4265" s="25"/>
      <c r="CD4265" s="2" t="s">
        <v>78</v>
      </c>
      <c r="CE4265" s="2" t="s">
        <v>22594</v>
      </c>
      <c r="CF4265" s="25"/>
      <c r="CG4265" s="25"/>
      <c r="CH4265" s="25"/>
      <c r="CI4265" s="25"/>
      <c r="CJ4265" s="25"/>
    </row>
    <row r="4266" spans="1:88" x14ac:dyDescent="0.2">
      <c r="A4266" s="2" t="s">
        <v>18534</v>
      </c>
      <c r="B4266" s="2" t="s">
        <v>27307</v>
      </c>
      <c r="C4266" s="2" t="s">
        <v>10420</v>
      </c>
      <c r="D4266" s="2"/>
      <c r="E4266" s="2" t="s">
        <v>18534</v>
      </c>
      <c r="F4266" s="2" t="s">
        <v>15331</v>
      </c>
      <c r="G4266" s="2" t="s">
        <v>15332</v>
      </c>
      <c r="H4266" s="2"/>
      <c r="I4266" s="2" t="s">
        <v>22847</v>
      </c>
      <c r="J4266" s="2" t="s">
        <v>61</v>
      </c>
      <c r="K4266" s="50" t="s">
        <v>61</v>
      </c>
      <c r="L4266" s="43">
        <v>2021</v>
      </c>
      <c r="M4266" s="2" t="s">
        <v>18506</v>
      </c>
      <c r="N4266" s="32">
        <v>25.0718</v>
      </c>
      <c r="O4266" s="32">
        <v>55.35971</v>
      </c>
      <c r="P4266" s="2" t="s">
        <v>2767</v>
      </c>
      <c r="Q4266" s="2" t="s">
        <v>18510</v>
      </c>
      <c r="R4266" s="43" t="s">
        <v>18854</v>
      </c>
      <c r="S4266" s="41" t="s">
        <v>15267</v>
      </c>
      <c r="T4266" s="41" t="s">
        <v>18460</v>
      </c>
      <c r="U4266" s="2"/>
      <c r="V4266" s="2"/>
      <c r="W4266" s="41" t="s">
        <v>17589</v>
      </c>
      <c r="X4266" s="2" t="s">
        <v>1598</v>
      </c>
      <c r="Y4266" s="2" t="s">
        <v>76</v>
      </c>
      <c r="Z4266" s="5" t="s">
        <v>10423</v>
      </c>
      <c r="AA4266" s="5" t="s">
        <v>16910</v>
      </c>
      <c r="AB4266" s="5" t="s">
        <v>16317</v>
      </c>
      <c r="AC4266" s="2" t="s">
        <v>5247</v>
      </c>
      <c r="AD4266" s="2">
        <v>1064800</v>
      </c>
      <c r="AE4266" s="5">
        <v>40</v>
      </c>
      <c r="AF4266" s="25"/>
      <c r="AG4266" s="29">
        <v>3</v>
      </c>
      <c r="AH4266" s="2" t="s">
        <v>17978</v>
      </c>
      <c r="AI4266" s="2">
        <v>3</v>
      </c>
      <c r="AJ4266" s="2">
        <v>3</v>
      </c>
      <c r="AK4266" s="2"/>
      <c r="AL4266" s="2"/>
      <c r="AM4266" s="2"/>
      <c r="AN4266" s="2"/>
      <c r="AO4266" s="2"/>
      <c r="AP4266" s="25"/>
      <c r="AQ4266" s="25"/>
      <c r="AR4266" s="2"/>
      <c r="AS4266" s="2"/>
      <c r="AT4266" s="2"/>
      <c r="AU4266" s="25"/>
      <c r="AV4266" s="2"/>
      <c r="AW4266" s="2"/>
      <c r="AX4266" s="25"/>
      <c r="AY4266" s="25"/>
      <c r="AZ4266" s="25"/>
      <c r="BA4266" s="25"/>
      <c r="BB4266" s="25"/>
      <c r="BC4266" s="25"/>
      <c r="BD4266" s="25"/>
      <c r="BE4266" s="25"/>
      <c r="BF4266" s="25"/>
      <c r="BG4266" s="25"/>
      <c r="BH4266" s="25"/>
      <c r="BI4266" s="25"/>
      <c r="BJ4266" s="25"/>
      <c r="BK4266" s="25"/>
      <c r="BL4266" s="25"/>
      <c r="BM4266" s="25"/>
      <c r="BN4266" s="25"/>
      <c r="BO4266" s="25"/>
      <c r="BP4266" s="25"/>
      <c r="BQ4266" s="25"/>
      <c r="BR4266" s="25"/>
      <c r="BS4266" s="25"/>
      <c r="BT4266" s="25"/>
      <c r="BU4266" s="25"/>
      <c r="BV4266" s="25"/>
      <c r="BW4266" s="25"/>
      <c r="BX4266" s="25"/>
      <c r="BY4266" s="25"/>
      <c r="BZ4266" s="25"/>
      <c r="CA4266" s="25"/>
      <c r="CB4266" s="25"/>
      <c r="CC4266" s="25"/>
      <c r="CD4266" s="2" t="s">
        <v>78</v>
      </c>
      <c r="CE4266" s="2" t="s">
        <v>22595</v>
      </c>
      <c r="CF4266" s="25"/>
      <c r="CG4266" s="25"/>
      <c r="CH4266" s="25"/>
      <c r="CI4266" s="25"/>
      <c r="CJ4266" s="25"/>
    </row>
    <row r="4267" spans="1:88" x14ac:dyDescent="0.2">
      <c r="A4267" s="2" t="s">
        <v>18762</v>
      </c>
      <c r="B4267" s="2" t="s">
        <v>27308</v>
      </c>
      <c r="C4267" s="2" t="s">
        <v>10420</v>
      </c>
      <c r="D4267" s="2"/>
      <c r="E4267" s="2" t="s">
        <v>18762</v>
      </c>
      <c r="F4267" s="2" t="s">
        <v>15333</v>
      </c>
      <c r="G4267" s="2" t="s">
        <v>17862</v>
      </c>
      <c r="H4267" s="2"/>
      <c r="I4267" s="2" t="s">
        <v>19066</v>
      </c>
      <c r="J4267" s="2" t="s">
        <v>61</v>
      </c>
      <c r="K4267" s="50" t="s">
        <v>61</v>
      </c>
      <c r="L4267" s="43" t="s">
        <v>19065</v>
      </c>
      <c r="M4267" s="2" t="s">
        <v>18506</v>
      </c>
      <c r="N4267" s="32">
        <v>24.959859999999999</v>
      </c>
      <c r="O4267" s="32">
        <v>55.154910000000001</v>
      </c>
      <c r="P4267" s="2" t="s">
        <v>2767</v>
      </c>
      <c r="Q4267" s="2" t="s">
        <v>22852</v>
      </c>
      <c r="R4267" s="43" t="s">
        <v>18854</v>
      </c>
      <c r="S4267" s="41" t="s">
        <v>15322</v>
      </c>
      <c r="T4267" s="41" t="s">
        <v>18464</v>
      </c>
      <c r="U4267" s="2"/>
      <c r="V4267" s="2"/>
      <c r="W4267" s="41" t="s">
        <v>17586</v>
      </c>
      <c r="X4267" s="2" t="s">
        <v>18524</v>
      </c>
      <c r="Y4267" s="2" t="s">
        <v>10437</v>
      </c>
      <c r="Z4267" s="5" t="s">
        <v>10423</v>
      </c>
      <c r="AA4267" s="5" t="s">
        <v>3591</v>
      </c>
      <c r="AB4267" s="5" t="s">
        <v>18311</v>
      </c>
      <c r="AC4267" s="2" t="s">
        <v>5247</v>
      </c>
      <c r="AD4267" s="2">
        <v>1052100</v>
      </c>
      <c r="AE4267" s="5">
        <v>3.7</v>
      </c>
      <c r="AF4267" s="25"/>
      <c r="AG4267" s="29">
        <v>4</v>
      </c>
      <c r="AH4267" s="2" t="s">
        <v>17974</v>
      </c>
      <c r="AI4267" s="2">
        <v>4</v>
      </c>
      <c r="AJ4267" s="2">
        <v>4</v>
      </c>
      <c r="AK4267" s="2"/>
      <c r="AL4267" s="2"/>
      <c r="AM4267" s="2"/>
      <c r="AN4267" s="2"/>
      <c r="AO4267" s="2"/>
      <c r="AP4267" s="25"/>
      <c r="AQ4267" s="25"/>
      <c r="AR4267" s="2"/>
      <c r="AS4267" s="2"/>
      <c r="AT4267" s="2"/>
      <c r="AU4267" s="25"/>
      <c r="AV4267" s="2"/>
      <c r="AW4267" s="2"/>
      <c r="AX4267" s="25"/>
      <c r="AY4267" s="25"/>
      <c r="AZ4267" s="25"/>
      <c r="BA4267" s="25"/>
      <c r="BB4267" s="25"/>
      <c r="BC4267" s="25"/>
      <c r="BD4267" s="25"/>
      <c r="BE4267" s="25"/>
      <c r="BF4267" s="25"/>
      <c r="BG4267" s="25"/>
      <c r="BH4267" s="25"/>
      <c r="BI4267" s="25"/>
      <c r="BJ4267" s="25"/>
      <c r="BK4267" s="25"/>
      <c r="BL4267" s="25"/>
      <c r="BM4267" s="25"/>
      <c r="BN4267" s="25"/>
      <c r="BO4267" s="25"/>
      <c r="BP4267" s="25"/>
      <c r="BQ4267" s="25"/>
      <c r="BR4267" s="25"/>
      <c r="BS4267" s="25"/>
      <c r="BT4267" s="25"/>
      <c r="BU4267" s="25"/>
      <c r="BV4267" s="25"/>
      <c r="BW4267" s="25"/>
      <c r="BX4267" s="25"/>
      <c r="BY4267" s="25"/>
      <c r="BZ4267" s="25"/>
      <c r="CA4267" s="25"/>
      <c r="CB4267" s="25"/>
      <c r="CC4267" s="25"/>
      <c r="CD4267" s="2" t="s">
        <v>78</v>
      </c>
      <c r="CE4267" s="2" t="s">
        <v>22596</v>
      </c>
      <c r="CF4267" s="25"/>
      <c r="CG4267" s="25"/>
      <c r="CH4267" s="25"/>
      <c r="CI4267" s="25"/>
      <c r="CJ4267" s="25"/>
    </row>
    <row r="4268" spans="1:88" x14ac:dyDescent="0.2">
      <c r="A4268" s="2" t="s">
        <v>18763</v>
      </c>
      <c r="B4268" s="2" t="s">
        <v>27309</v>
      </c>
      <c r="C4268" s="2" t="s">
        <v>10420</v>
      </c>
      <c r="D4268" s="2"/>
      <c r="E4268" s="2" t="s">
        <v>18763</v>
      </c>
      <c r="F4268" s="2" t="s">
        <v>15334</v>
      </c>
      <c r="G4268" s="2" t="s">
        <v>17863</v>
      </c>
      <c r="H4268" s="2"/>
      <c r="I4268" s="2" t="s">
        <v>19066</v>
      </c>
      <c r="J4268" s="2" t="s">
        <v>61</v>
      </c>
      <c r="K4268" s="50" t="s">
        <v>61</v>
      </c>
      <c r="L4268" s="43" t="s">
        <v>19065</v>
      </c>
      <c r="M4268" s="2" t="s">
        <v>18506</v>
      </c>
      <c r="N4268" s="32">
        <v>24.959849999999999</v>
      </c>
      <c r="O4268" s="32">
        <v>55.153480000000002</v>
      </c>
      <c r="P4268" s="2" t="s">
        <v>2767</v>
      </c>
      <c r="Q4268" s="2" t="s">
        <v>22852</v>
      </c>
      <c r="R4268" s="43" t="s">
        <v>18854</v>
      </c>
      <c r="S4268" s="41" t="s">
        <v>15322</v>
      </c>
      <c r="T4268" s="41" t="s">
        <v>18464</v>
      </c>
      <c r="U4268" s="2"/>
      <c r="V4268" s="2"/>
      <c r="W4268" s="41" t="s">
        <v>17586</v>
      </c>
      <c r="X4268" s="2" t="s">
        <v>18524</v>
      </c>
      <c r="Y4268" s="2" t="s">
        <v>10437</v>
      </c>
      <c r="Z4268" s="5" t="s">
        <v>10423</v>
      </c>
      <c r="AA4268" s="5" t="s">
        <v>3591</v>
      </c>
      <c r="AB4268" s="5" t="s">
        <v>18311</v>
      </c>
      <c r="AC4268" s="2" t="s">
        <v>5247</v>
      </c>
      <c r="AD4268" s="2">
        <v>1052100</v>
      </c>
      <c r="AE4268" s="5">
        <v>3.5</v>
      </c>
      <c r="AF4268" s="25"/>
      <c r="AG4268" s="29">
        <v>3</v>
      </c>
      <c r="AH4268" s="2" t="s">
        <v>17974</v>
      </c>
      <c r="AI4268" s="2">
        <v>3</v>
      </c>
      <c r="AJ4268" s="2">
        <v>3</v>
      </c>
      <c r="AK4268" s="2"/>
      <c r="AL4268" s="2"/>
      <c r="AM4268" s="2"/>
      <c r="AN4268" s="2"/>
      <c r="AO4268" s="2"/>
      <c r="AP4268" s="25"/>
      <c r="AQ4268" s="25"/>
      <c r="AR4268" s="2"/>
      <c r="AS4268" s="2"/>
      <c r="AT4268" s="2"/>
      <c r="AU4268" s="25"/>
      <c r="AV4268" s="2"/>
      <c r="AW4268" s="2"/>
      <c r="AX4268" s="25"/>
      <c r="AY4268" s="25"/>
      <c r="AZ4268" s="25"/>
      <c r="BA4268" s="25"/>
      <c r="BB4268" s="25"/>
      <c r="BC4268" s="25"/>
      <c r="BD4268" s="25"/>
      <c r="BE4268" s="25"/>
      <c r="BF4268" s="25"/>
      <c r="BG4268" s="25"/>
      <c r="BH4268" s="25"/>
      <c r="BI4268" s="25"/>
      <c r="BJ4268" s="25"/>
      <c r="BK4268" s="25"/>
      <c r="BL4268" s="25"/>
      <c r="BM4268" s="25"/>
      <c r="BN4268" s="25"/>
      <c r="BO4268" s="25"/>
      <c r="BP4268" s="25"/>
      <c r="BQ4268" s="25"/>
      <c r="BR4268" s="25"/>
      <c r="BS4268" s="25"/>
      <c r="BT4268" s="25"/>
      <c r="BU4268" s="25"/>
      <c r="BV4268" s="25"/>
      <c r="BW4268" s="25"/>
      <c r="BX4268" s="25"/>
      <c r="BY4268" s="25"/>
      <c r="BZ4268" s="25"/>
      <c r="CA4268" s="25"/>
      <c r="CB4268" s="25"/>
      <c r="CC4268" s="25"/>
      <c r="CD4268" s="2" t="s">
        <v>78</v>
      </c>
      <c r="CE4268" s="2" t="s">
        <v>22596</v>
      </c>
      <c r="CF4268" s="25"/>
      <c r="CG4268" s="25"/>
      <c r="CH4268" s="25"/>
      <c r="CI4268" s="25"/>
      <c r="CJ4268" s="25"/>
    </row>
    <row r="4269" spans="1:88" x14ac:dyDescent="0.2">
      <c r="A4269" s="2" t="s">
        <v>18764</v>
      </c>
      <c r="B4269" s="2" t="s">
        <v>27310</v>
      </c>
      <c r="C4269" s="2" t="s">
        <v>10420</v>
      </c>
      <c r="D4269" s="2"/>
      <c r="E4269" s="2" t="s">
        <v>18764</v>
      </c>
      <c r="F4269" s="2" t="s">
        <v>15335</v>
      </c>
      <c r="G4269" s="2" t="s">
        <v>17864</v>
      </c>
      <c r="H4269" s="2"/>
      <c r="I4269" s="2" t="s">
        <v>19066</v>
      </c>
      <c r="J4269" s="2" t="s">
        <v>61</v>
      </c>
      <c r="K4269" s="50" t="s">
        <v>61</v>
      </c>
      <c r="L4269" s="43" t="s">
        <v>19065</v>
      </c>
      <c r="M4269" s="2" t="s">
        <v>18506</v>
      </c>
      <c r="N4269" s="32">
        <v>24.957999999999998</v>
      </c>
      <c r="O4269" s="32">
        <v>55.154969999999999</v>
      </c>
      <c r="P4269" s="2" t="s">
        <v>2767</v>
      </c>
      <c r="Q4269" s="2" t="s">
        <v>22852</v>
      </c>
      <c r="R4269" s="43" t="s">
        <v>18854</v>
      </c>
      <c r="S4269" s="41" t="s">
        <v>15322</v>
      </c>
      <c r="T4269" s="41" t="s">
        <v>18464</v>
      </c>
      <c r="U4269" s="2"/>
      <c r="V4269" s="2"/>
      <c r="W4269" s="41" t="s">
        <v>17586</v>
      </c>
      <c r="X4269" s="2" t="s">
        <v>18524</v>
      </c>
      <c r="Y4269" s="2" t="s">
        <v>10437</v>
      </c>
      <c r="Z4269" s="5" t="s">
        <v>10423</v>
      </c>
      <c r="AA4269" s="5" t="s">
        <v>3591</v>
      </c>
      <c r="AB4269" s="5" t="s">
        <v>18311</v>
      </c>
      <c r="AC4269" s="2" t="s">
        <v>5247</v>
      </c>
      <c r="AD4269" s="2">
        <v>1052100</v>
      </c>
      <c r="AE4269" s="5">
        <v>3</v>
      </c>
      <c r="AF4269" s="25"/>
      <c r="AG4269" s="29">
        <v>4</v>
      </c>
      <c r="AH4269" s="2" t="s">
        <v>17974</v>
      </c>
      <c r="AI4269" s="2">
        <v>4</v>
      </c>
      <c r="AJ4269" s="2">
        <v>4</v>
      </c>
      <c r="AK4269" s="2"/>
      <c r="AL4269" s="2"/>
      <c r="AM4269" s="2"/>
      <c r="AN4269" s="2"/>
      <c r="AO4269" s="2"/>
      <c r="AP4269" s="25"/>
      <c r="AQ4269" s="25"/>
      <c r="AR4269" s="2"/>
      <c r="AS4269" s="2"/>
      <c r="AT4269" s="2"/>
      <c r="AU4269" s="25"/>
      <c r="AV4269" s="2"/>
      <c r="AW4269" s="2"/>
      <c r="AX4269" s="25"/>
      <c r="AY4269" s="25"/>
      <c r="AZ4269" s="25"/>
      <c r="BA4269" s="25"/>
      <c r="BB4269" s="25"/>
      <c r="BC4269" s="25"/>
      <c r="BD4269" s="25"/>
      <c r="BE4269" s="25"/>
      <c r="BF4269" s="25"/>
      <c r="BG4269" s="25"/>
      <c r="BH4269" s="25"/>
      <c r="BI4269" s="25"/>
      <c r="BJ4269" s="25"/>
      <c r="BK4269" s="25"/>
      <c r="BL4269" s="25"/>
      <c r="BM4269" s="25"/>
      <c r="BN4269" s="25"/>
      <c r="BO4269" s="25"/>
      <c r="BP4269" s="25"/>
      <c r="BQ4269" s="25"/>
      <c r="BR4269" s="25"/>
      <c r="BS4269" s="25"/>
      <c r="BT4269" s="25"/>
      <c r="BU4269" s="25"/>
      <c r="BV4269" s="25"/>
      <c r="BW4269" s="25"/>
      <c r="BX4269" s="25"/>
      <c r="BY4269" s="25"/>
      <c r="BZ4269" s="25"/>
      <c r="CA4269" s="25"/>
      <c r="CB4269" s="25"/>
      <c r="CC4269" s="25"/>
      <c r="CD4269" s="2" t="s">
        <v>78</v>
      </c>
      <c r="CE4269" s="2" t="s">
        <v>22597</v>
      </c>
      <c r="CF4269" s="25"/>
      <c r="CG4269" s="25"/>
      <c r="CH4269" s="25"/>
      <c r="CI4269" s="25"/>
      <c r="CJ4269" s="25"/>
    </row>
    <row r="4270" spans="1:88" x14ac:dyDescent="0.2">
      <c r="A4270" s="2" t="s">
        <v>18765</v>
      </c>
      <c r="B4270" s="2" t="s">
        <v>27311</v>
      </c>
      <c r="C4270" s="2" t="s">
        <v>10420</v>
      </c>
      <c r="D4270" s="2"/>
      <c r="E4270" s="2" t="s">
        <v>18765</v>
      </c>
      <c r="F4270" s="2" t="s">
        <v>15336</v>
      </c>
      <c r="G4270" s="2" t="s">
        <v>17803</v>
      </c>
      <c r="H4270" s="2"/>
      <c r="I4270" s="2" t="s">
        <v>22847</v>
      </c>
      <c r="J4270" s="2" t="s">
        <v>61</v>
      </c>
      <c r="K4270" s="50" t="s">
        <v>61</v>
      </c>
      <c r="L4270" s="43">
        <v>2021</v>
      </c>
      <c r="M4270" s="2" t="s">
        <v>18506</v>
      </c>
      <c r="N4270" s="32">
        <v>25.092320000000001</v>
      </c>
      <c r="O4270" s="32">
        <v>55.405920000000002</v>
      </c>
      <c r="P4270" s="2" t="s">
        <v>2767</v>
      </c>
      <c r="Q4270" s="2" t="s">
        <v>18510</v>
      </c>
      <c r="R4270" s="43" t="s">
        <v>18854</v>
      </c>
      <c r="S4270" s="41" t="s">
        <v>1554</v>
      </c>
      <c r="T4270" s="41" t="s">
        <v>18460</v>
      </c>
      <c r="U4270" s="2"/>
      <c r="V4270" s="2"/>
      <c r="W4270" s="41" t="s">
        <v>17589</v>
      </c>
      <c r="X4270" s="2" t="s">
        <v>1598</v>
      </c>
      <c r="Y4270" s="2" t="s">
        <v>76</v>
      </c>
      <c r="Z4270" s="5" t="s">
        <v>20</v>
      </c>
      <c r="AA4270" s="5" t="s">
        <v>16910</v>
      </c>
      <c r="AB4270" s="5" t="s">
        <v>16317</v>
      </c>
      <c r="AC4270" s="2" t="s">
        <v>5247</v>
      </c>
      <c r="AD4270" s="2">
        <v>1081400</v>
      </c>
      <c r="AE4270" s="5">
        <v>35</v>
      </c>
      <c r="AF4270" s="25"/>
      <c r="AG4270" s="29">
        <v>3</v>
      </c>
      <c r="AH4270" s="2" t="s">
        <v>17978</v>
      </c>
      <c r="AI4270" s="2">
        <v>3</v>
      </c>
      <c r="AJ4270" s="2">
        <v>3</v>
      </c>
      <c r="AK4270" s="2"/>
      <c r="AL4270" s="2"/>
      <c r="AM4270" s="2"/>
      <c r="AN4270" s="2"/>
      <c r="AO4270" s="2"/>
      <c r="AP4270" s="25"/>
      <c r="AQ4270" s="25"/>
      <c r="AR4270" s="2"/>
      <c r="AS4270" s="2"/>
      <c r="AT4270" s="2"/>
      <c r="AU4270" s="25"/>
      <c r="AV4270" s="2"/>
      <c r="AW4270" s="2"/>
      <c r="AX4270" s="25"/>
      <c r="AY4270" s="25"/>
      <c r="AZ4270" s="25"/>
      <c r="BA4270" s="25"/>
      <c r="BB4270" s="25"/>
      <c r="BC4270" s="25"/>
      <c r="BD4270" s="25"/>
      <c r="BE4270" s="25"/>
      <c r="BF4270" s="25"/>
      <c r="BG4270" s="25"/>
      <c r="BH4270" s="25"/>
      <c r="BI4270" s="25"/>
      <c r="BJ4270" s="25"/>
      <c r="BK4270" s="25"/>
      <c r="BL4270" s="25"/>
      <c r="BM4270" s="25"/>
      <c r="BN4270" s="25"/>
      <c r="BO4270" s="25"/>
      <c r="BP4270" s="25"/>
      <c r="BQ4270" s="25"/>
      <c r="BR4270" s="25"/>
      <c r="BS4270" s="25"/>
      <c r="BT4270" s="25"/>
      <c r="BU4270" s="25"/>
      <c r="BV4270" s="25"/>
      <c r="BW4270" s="25"/>
      <c r="BX4270" s="25"/>
      <c r="BY4270" s="25"/>
      <c r="BZ4270" s="25"/>
      <c r="CA4270" s="25"/>
      <c r="CB4270" s="25"/>
      <c r="CC4270" s="25"/>
      <c r="CD4270" s="2" t="s">
        <v>78</v>
      </c>
      <c r="CE4270" s="2" t="s">
        <v>22598</v>
      </c>
      <c r="CF4270" s="25"/>
      <c r="CG4270" s="25"/>
      <c r="CH4270" s="25"/>
      <c r="CI4270" s="25"/>
      <c r="CJ4270" s="25"/>
    </row>
    <row r="4271" spans="1:88" x14ac:dyDescent="0.2">
      <c r="A4271" s="2" t="s">
        <v>18766</v>
      </c>
      <c r="B4271" s="2" t="s">
        <v>27312</v>
      </c>
      <c r="C4271" s="2" t="s">
        <v>10420</v>
      </c>
      <c r="D4271" s="2"/>
      <c r="E4271" s="2" t="s">
        <v>18766</v>
      </c>
      <c r="F4271" s="2" t="s">
        <v>15337</v>
      </c>
      <c r="G4271" s="2" t="s">
        <v>15338</v>
      </c>
      <c r="H4271" s="2"/>
      <c r="I4271" s="2" t="s">
        <v>22847</v>
      </c>
      <c r="J4271" s="2" t="s">
        <v>61</v>
      </c>
      <c r="K4271" s="50" t="s">
        <v>61</v>
      </c>
      <c r="L4271" s="43">
        <v>2021</v>
      </c>
      <c r="M4271" s="2" t="s">
        <v>18506</v>
      </c>
      <c r="N4271" s="32">
        <v>24.874210000000001</v>
      </c>
      <c r="O4271" s="32">
        <v>55.046349999999997</v>
      </c>
      <c r="P4271" s="2" t="s">
        <v>2767</v>
      </c>
      <c r="Q4271" s="2" t="s">
        <v>18510</v>
      </c>
      <c r="R4271" s="43" t="s">
        <v>18854</v>
      </c>
      <c r="S4271" s="41" t="s">
        <v>1554</v>
      </c>
      <c r="T4271" s="41" t="s">
        <v>18460</v>
      </c>
      <c r="U4271" s="2"/>
      <c r="V4271" s="2"/>
      <c r="W4271" s="41" t="s">
        <v>17589</v>
      </c>
      <c r="X4271" s="2" t="s">
        <v>1598</v>
      </c>
      <c r="Y4271" s="2" t="s">
        <v>102</v>
      </c>
      <c r="Z4271" s="5" t="s">
        <v>20</v>
      </c>
      <c r="AA4271" s="5" t="s">
        <v>16910</v>
      </c>
      <c r="AB4271" s="5" t="s">
        <v>16316</v>
      </c>
      <c r="AC4271" s="2" t="s">
        <v>5247</v>
      </c>
      <c r="AD4271" s="2">
        <v>1053100</v>
      </c>
      <c r="AE4271" s="5">
        <v>40</v>
      </c>
      <c r="AF4271" s="25"/>
      <c r="AG4271" s="29">
        <v>3</v>
      </c>
      <c r="AH4271" s="2" t="s">
        <v>17978</v>
      </c>
      <c r="AI4271" s="2">
        <v>3</v>
      </c>
      <c r="AJ4271" s="2">
        <v>3</v>
      </c>
      <c r="AK4271" s="2"/>
      <c r="AL4271" s="2"/>
      <c r="AM4271" s="2"/>
      <c r="AN4271" s="2"/>
      <c r="AO4271" s="2"/>
      <c r="AP4271" s="25"/>
      <c r="AQ4271" s="25"/>
      <c r="AR4271" s="2"/>
      <c r="AS4271" s="2"/>
      <c r="AT4271" s="2"/>
      <c r="AU4271" s="25"/>
      <c r="AV4271" s="2"/>
      <c r="AW4271" s="2"/>
      <c r="AX4271" s="25"/>
      <c r="AY4271" s="25"/>
      <c r="AZ4271" s="25"/>
      <c r="BA4271" s="25"/>
      <c r="BB4271" s="25"/>
      <c r="BC4271" s="25"/>
      <c r="BD4271" s="25"/>
      <c r="BE4271" s="25"/>
      <c r="BF4271" s="25"/>
      <c r="BG4271" s="25"/>
      <c r="BH4271" s="25"/>
      <c r="BI4271" s="25"/>
      <c r="BJ4271" s="25"/>
      <c r="BK4271" s="25"/>
      <c r="BL4271" s="25"/>
      <c r="BM4271" s="25"/>
      <c r="BN4271" s="25"/>
      <c r="BO4271" s="25"/>
      <c r="BP4271" s="25"/>
      <c r="BQ4271" s="25"/>
      <c r="BR4271" s="25"/>
      <c r="BS4271" s="25"/>
      <c r="BT4271" s="25"/>
      <c r="BU4271" s="25"/>
      <c r="BV4271" s="25"/>
      <c r="BW4271" s="25"/>
      <c r="BX4271" s="25"/>
      <c r="BY4271" s="25"/>
      <c r="BZ4271" s="25"/>
      <c r="CA4271" s="25"/>
      <c r="CB4271" s="25"/>
      <c r="CC4271" s="25"/>
      <c r="CD4271" s="2" t="s">
        <v>78</v>
      </c>
      <c r="CE4271" s="2" t="s">
        <v>22599</v>
      </c>
      <c r="CF4271" s="25"/>
      <c r="CG4271" s="25"/>
      <c r="CH4271" s="25"/>
      <c r="CI4271" s="25"/>
      <c r="CJ4271" s="25"/>
    </row>
    <row r="4272" spans="1:88" x14ac:dyDescent="0.2">
      <c r="A4272" s="2" t="s">
        <v>18767</v>
      </c>
      <c r="B4272" s="2" t="s">
        <v>27313</v>
      </c>
      <c r="C4272" s="2" t="s">
        <v>10420</v>
      </c>
      <c r="D4272" s="2"/>
      <c r="E4272" s="2" t="s">
        <v>18767</v>
      </c>
      <c r="F4272" s="2" t="s">
        <v>15339</v>
      </c>
      <c r="G4272" s="2" t="s">
        <v>15340</v>
      </c>
      <c r="H4272" s="2"/>
      <c r="I4272" s="2" t="s">
        <v>22847</v>
      </c>
      <c r="J4272" s="2" t="s">
        <v>61</v>
      </c>
      <c r="K4272" s="50" t="s">
        <v>61</v>
      </c>
      <c r="L4272" s="43">
        <v>2021</v>
      </c>
      <c r="M4272" s="2" t="s">
        <v>18506</v>
      </c>
      <c r="N4272" s="32">
        <v>24.85642</v>
      </c>
      <c r="O4272" s="32">
        <v>55.068840000000002</v>
      </c>
      <c r="P4272" s="2" t="s">
        <v>2767</v>
      </c>
      <c r="Q4272" s="2" t="s">
        <v>18510</v>
      </c>
      <c r="R4272" s="43" t="s">
        <v>18854</v>
      </c>
      <c r="S4272" s="41" t="s">
        <v>1554</v>
      </c>
      <c r="T4272" s="41" t="s">
        <v>18460</v>
      </c>
      <c r="U4272" s="2"/>
      <c r="V4272" s="2"/>
      <c r="W4272" s="41" t="s">
        <v>17589</v>
      </c>
      <c r="X4272" s="2" t="s">
        <v>1598</v>
      </c>
      <c r="Y4272" s="2" t="s">
        <v>102</v>
      </c>
      <c r="Z4272" s="5" t="s">
        <v>20</v>
      </c>
      <c r="AA4272" s="5" t="s">
        <v>16910</v>
      </c>
      <c r="AB4272" s="5" t="s">
        <v>16316</v>
      </c>
      <c r="AC4272" s="2" t="s">
        <v>5247</v>
      </c>
      <c r="AD4272" s="2">
        <v>1053100</v>
      </c>
      <c r="AE4272" s="5">
        <v>40</v>
      </c>
      <c r="AF4272" s="25"/>
      <c r="AG4272" s="29">
        <v>3</v>
      </c>
      <c r="AH4272" s="2" t="s">
        <v>17978</v>
      </c>
      <c r="AI4272" s="2">
        <v>4</v>
      </c>
      <c r="AJ4272" s="2">
        <v>3</v>
      </c>
      <c r="AK4272" s="2" t="s">
        <v>18943</v>
      </c>
      <c r="AL4272" s="2"/>
      <c r="AM4272" s="2"/>
      <c r="AN4272" s="2"/>
      <c r="AO4272" s="2"/>
      <c r="AP4272" s="25"/>
      <c r="AQ4272" s="25"/>
      <c r="AR4272" s="2"/>
      <c r="AS4272" s="2"/>
      <c r="AT4272" s="2"/>
      <c r="AU4272" s="25"/>
      <c r="AV4272" s="2"/>
      <c r="AW4272" s="2"/>
      <c r="AX4272" s="25"/>
      <c r="AY4272" s="25"/>
      <c r="AZ4272" s="25"/>
      <c r="BA4272" s="25"/>
      <c r="BB4272" s="25"/>
      <c r="BC4272" s="25"/>
      <c r="BD4272" s="25"/>
      <c r="BE4272" s="25"/>
      <c r="BF4272" s="25"/>
      <c r="BG4272" s="25"/>
      <c r="BH4272" s="25"/>
      <c r="BI4272" s="25"/>
      <c r="BJ4272" s="25"/>
      <c r="BK4272" s="25"/>
      <c r="BL4272" s="25"/>
      <c r="BM4272" s="25"/>
      <c r="BN4272" s="25"/>
      <c r="BO4272" s="25"/>
      <c r="BP4272" s="25"/>
      <c r="BQ4272" s="25"/>
      <c r="BR4272" s="25"/>
      <c r="BS4272" s="25"/>
      <c r="BT4272" s="25"/>
      <c r="BU4272" s="25"/>
      <c r="BV4272" s="25"/>
      <c r="BW4272" s="25"/>
      <c r="BX4272" s="25"/>
      <c r="BY4272" s="25"/>
      <c r="BZ4272" s="25"/>
      <c r="CA4272" s="25"/>
      <c r="CB4272" s="25"/>
      <c r="CC4272" s="25"/>
      <c r="CD4272" s="2" t="s">
        <v>78</v>
      </c>
      <c r="CE4272" s="2" t="s">
        <v>22600</v>
      </c>
      <c r="CF4272" s="25"/>
      <c r="CG4272" s="25"/>
      <c r="CH4272" s="25"/>
      <c r="CI4272" s="25"/>
      <c r="CJ4272" s="25"/>
    </row>
    <row r="4273" spans="1:88" x14ac:dyDescent="0.2">
      <c r="A4273" s="2" t="s">
        <v>18768</v>
      </c>
      <c r="B4273" s="2" t="s">
        <v>27314</v>
      </c>
      <c r="C4273" s="2" t="s">
        <v>10420</v>
      </c>
      <c r="D4273" s="2"/>
      <c r="E4273" s="2" t="s">
        <v>18768</v>
      </c>
      <c r="F4273" s="2" t="s">
        <v>15341</v>
      </c>
      <c r="G4273" s="2" t="s">
        <v>17865</v>
      </c>
      <c r="H4273" s="2"/>
      <c r="I4273" s="2" t="s">
        <v>19066</v>
      </c>
      <c r="J4273" s="2" t="s">
        <v>61</v>
      </c>
      <c r="K4273" s="50" t="s">
        <v>61</v>
      </c>
      <c r="L4273" s="43" t="s">
        <v>19065</v>
      </c>
      <c r="M4273" s="2" t="s">
        <v>18506</v>
      </c>
      <c r="N4273" s="32">
        <v>24.967110000000002</v>
      </c>
      <c r="O4273" s="32">
        <v>55.152529999999999</v>
      </c>
      <c r="P4273" s="2" t="s">
        <v>2767</v>
      </c>
      <c r="Q4273" s="2" t="s">
        <v>22852</v>
      </c>
      <c r="R4273" s="43" t="s">
        <v>18854</v>
      </c>
      <c r="S4273" s="41" t="s">
        <v>15322</v>
      </c>
      <c r="T4273" s="41" t="s">
        <v>18464</v>
      </c>
      <c r="U4273" s="2"/>
      <c r="V4273" s="2"/>
      <c r="W4273" s="41" t="s">
        <v>17586</v>
      </c>
      <c r="X4273" s="2" t="s">
        <v>18524</v>
      </c>
      <c r="Y4273" s="2" t="s">
        <v>10437</v>
      </c>
      <c r="Z4273" s="5" t="s">
        <v>10423</v>
      </c>
      <c r="AA4273" s="5" t="s">
        <v>3591</v>
      </c>
      <c r="AB4273" s="5" t="s">
        <v>18311</v>
      </c>
      <c r="AC4273" s="2" t="s">
        <v>5247</v>
      </c>
      <c r="AD4273" s="2">
        <v>1052100</v>
      </c>
      <c r="AE4273" s="5">
        <v>3.5</v>
      </c>
      <c r="AF4273" s="25"/>
      <c r="AG4273" s="29">
        <v>3</v>
      </c>
      <c r="AH4273" s="2" t="s">
        <v>17974</v>
      </c>
      <c r="AI4273" s="2">
        <v>3</v>
      </c>
      <c r="AJ4273" s="2">
        <v>3</v>
      </c>
      <c r="AK4273" s="2"/>
      <c r="AL4273" s="2"/>
      <c r="AM4273" s="2"/>
      <c r="AN4273" s="2"/>
      <c r="AO4273" s="2"/>
      <c r="AP4273" s="25"/>
      <c r="AQ4273" s="25"/>
      <c r="AR4273" s="2"/>
      <c r="AS4273" s="2"/>
      <c r="AT4273" s="2"/>
      <c r="AU4273" s="25"/>
      <c r="AV4273" s="2"/>
      <c r="AW4273" s="2"/>
      <c r="AX4273" s="25"/>
      <c r="AY4273" s="25"/>
      <c r="AZ4273" s="25"/>
      <c r="BA4273" s="25"/>
      <c r="BB4273" s="25"/>
      <c r="BC4273" s="25"/>
      <c r="BD4273" s="25"/>
      <c r="BE4273" s="25"/>
      <c r="BF4273" s="25"/>
      <c r="BG4273" s="25"/>
      <c r="BH4273" s="25"/>
      <c r="BI4273" s="25"/>
      <c r="BJ4273" s="25"/>
      <c r="BK4273" s="25"/>
      <c r="BL4273" s="25"/>
      <c r="BM4273" s="25"/>
      <c r="BN4273" s="25"/>
      <c r="BO4273" s="25"/>
      <c r="BP4273" s="25"/>
      <c r="BQ4273" s="25"/>
      <c r="BR4273" s="25"/>
      <c r="BS4273" s="25"/>
      <c r="BT4273" s="25"/>
      <c r="BU4273" s="25"/>
      <c r="BV4273" s="25"/>
      <c r="BW4273" s="25"/>
      <c r="BX4273" s="25"/>
      <c r="BY4273" s="25"/>
      <c r="BZ4273" s="25"/>
      <c r="CA4273" s="25"/>
      <c r="CB4273" s="25"/>
      <c r="CC4273" s="25"/>
      <c r="CD4273" s="2" t="s">
        <v>78</v>
      </c>
      <c r="CE4273" s="2" t="s">
        <v>22601</v>
      </c>
      <c r="CF4273" s="25"/>
      <c r="CG4273" s="25"/>
      <c r="CH4273" s="25"/>
      <c r="CI4273" s="25"/>
      <c r="CJ4273" s="25"/>
    </row>
    <row r="4274" spans="1:88" x14ac:dyDescent="0.2">
      <c r="A4274" s="2" t="s">
        <v>18535</v>
      </c>
      <c r="B4274" s="2" t="s">
        <v>27315</v>
      </c>
      <c r="C4274" s="2" t="s">
        <v>10420</v>
      </c>
      <c r="D4274" s="2"/>
      <c r="E4274" s="2" t="s">
        <v>18535</v>
      </c>
      <c r="F4274" s="2" t="s">
        <v>15342</v>
      </c>
      <c r="G4274" s="2" t="s">
        <v>17866</v>
      </c>
      <c r="H4274" s="2"/>
      <c r="I4274" s="2" t="s">
        <v>19066</v>
      </c>
      <c r="J4274" s="2" t="s">
        <v>61</v>
      </c>
      <c r="K4274" s="50" t="s">
        <v>61</v>
      </c>
      <c r="L4274" s="43" t="s">
        <v>19065</v>
      </c>
      <c r="M4274" s="2" t="s">
        <v>18506</v>
      </c>
      <c r="N4274" s="32">
        <v>24.964189999999999</v>
      </c>
      <c r="O4274" s="32">
        <v>55.152320000000003</v>
      </c>
      <c r="P4274" s="2" t="s">
        <v>2767</v>
      </c>
      <c r="Q4274" s="2" t="s">
        <v>22852</v>
      </c>
      <c r="R4274" s="43" t="s">
        <v>18854</v>
      </c>
      <c r="S4274" s="41" t="s">
        <v>15322</v>
      </c>
      <c r="T4274" s="41" t="s">
        <v>18464</v>
      </c>
      <c r="U4274" s="2"/>
      <c r="V4274" s="2"/>
      <c r="W4274" s="41" t="s">
        <v>17586</v>
      </c>
      <c r="X4274" s="2" t="s">
        <v>18524</v>
      </c>
      <c r="Y4274" s="2" t="s">
        <v>10437</v>
      </c>
      <c r="Z4274" s="5" t="s">
        <v>10423</v>
      </c>
      <c r="AA4274" s="5" t="s">
        <v>3591</v>
      </c>
      <c r="AB4274" s="5" t="s">
        <v>18311</v>
      </c>
      <c r="AC4274" s="2" t="s">
        <v>5247</v>
      </c>
      <c r="AD4274" s="2">
        <v>1052100</v>
      </c>
      <c r="AE4274" s="5">
        <v>3.5</v>
      </c>
      <c r="AF4274" s="25"/>
      <c r="AG4274" s="29">
        <v>3</v>
      </c>
      <c r="AH4274" s="2" t="s">
        <v>17974</v>
      </c>
      <c r="AI4274" s="2">
        <v>3</v>
      </c>
      <c r="AJ4274" s="2">
        <v>3</v>
      </c>
      <c r="AK4274" s="2"/>
      <c r="AL4274" s="2"/>
      <c r="AM4274" s="2"/>
      <c r="AN4274" s="2"/>
      <c r="AO4274" s="2"/>
      <c r="AP4274" s="25"/>
      <c r="AQ4274" s="25"/>
      <c r="AR4274" s="2"/>
      <c r="AS4274" s="2"/>
      <c r="AT4274" s="2"/>
      <c r="AU4274" s="25"/>
      <c r="AV4274" s="2"/>
      <c r="AW4274" s="2"/>
      <c r="AX4274" s="25"/>
      <c r="AY4274" s="25"/>
      <c r="AZ4274" s="25"/>
      <c r="BA4274" s="25"/>
      <c r="BB4274" s="25"/>
      <c r="BC4274" s="25"/>
      <c r="BD4274" s="25"/>
      <c r="BE4274" s="25"/>
      <c r="BF4274" s="25"/>
      <c r="BG4274" s="25"/>
      <c r="BH4274" s="25"/>
      <c r="BI4274" s="25"/>
      <c r="BJ4274" s="25"/>
      <c r="BK4274" s="25"/>
      <c r="BL4274" s="25"/>
      <c r="BM4274" s="25"/>
      <c r="BN4274" s="25"/>
      <c r="BO4274" s="25"/>
      <c r="BP4274" s="25"/>
      <c r="BQ4274" s="25"/>
      <c r="BR4274" s="25"/>
      <c r="BS4274" s="25"/>
      <c r="BT4274" s="25"/>
      <c r="BU4274" s="25"/>
      <c r="BV4274" s="25"/>
      <c r="BW4274" s="25"/>
      <c r="BX4274" s="25"/>
      <c r="BY4274" s="25"/>
      <c r="BZ4274" s="25"/>
      <c r="CA4274" s="25"/>
      <c r="CB4274" s="25"/>
      <c r="CC4274" s="25"/>
      <c r="CD4274" s="2" t="s">
        <v>78</v>
      </c>
      <c r="CE4274" s="2" t="s">
        <v>22602</v>
      </c>
      <c r="CF4274" s="25"/>
      <c r="CG4274" s="25"/>
      <c r="CH4274" s="25"/>
      <c r="CI4274" s="25"/>
      <c r="CJ4274" s="25"/>
    </row>
    <row r="4275" spans="1:88" x14ac:dyDescent="0.2">
      <c r="A4275" s="2" t="s">
        <v>22869</v>
      </c>
      <c r="B4275" s="2" t="s">
        <v>27316</v>
      </c>
      <c r="C4275" s="2" t="s">
        <v>10420</v>
      </c>
      <c r="D4275" s="2"/>
      <c r="E4275" s="2" t="s">
        <v>22869</v>
      </c>
      <c r="F4275" s="2" t="s">
        <v>15343</v>
      </c>
      <c r="G4275" s="2" t="s">
        <v>17867</v>
      </c>
      <c r="H4275" s="2"/>
      <c r="I4275" s="2" t="s">
        <v>19066</v>
      </c>
      <c r="J4275" s="2" t="s">
        <v>61</v>
      </c>
      <c r="K4275" s="50" t="s">
        <v>61</v>
      </c>
      <c r="L4275" s="43" t="s">
        <v>19065</v>
      </c>
      <c r="M4275" s="2" t="s">
        <v>18506</v>
      </c>
      <c r="N4275" s="32">
        <v>24.963539999999998</v>
      </c>
      <c r="O4275" s="32">
        <v>55.1511</v>
      </c>
      <c r="P4275" s="2" t="s">
        <v>2767</v>
      </c>
      <c r="Q4275" s="2" t="s">
        <v>22852</v>
      </c>
      <c r="R4275" s="43" t="s">
        <v>18854</v>
      </c>
      <c r="S4275" s="41" t="s">
        <v>15322</v>
      </c>
      <c r="T4275" s="41" t="s">
        <v>18464</v>
      </c>
      <c r="U4275" s="2"/>
      <c r="V4275" s="2"/>
      <c r="W4275" s="41" t="s">
        <v>17586</v>
      </c>
      <c r="X4275" s="2" t="s">
        <v>18524</v>
      </c>
      <c r="Y4275" s="2" t="s">
        <v>10437</v>
      </c>
      <c r="Z4275" s="5" t="s">
        <v>10423</v>
      </c>
      <c r="AA4275" s="5" t="s">
        <v>3591</v>
      </c>
      <c r="AB4275" s="5" t="s">
        <v>18311</v>
      </c>
      <c r="AC4275" s="2" t="s">
        <v>5247</v>
      </c>
      <c r="AD4275" s="2">
        <v>1052100</v>
      </c>
      <c r="AE4275" s="5">
        <v>3.5</v>
      </c>
      <c r="AF4275" s="25"/>
      <c r="AG4275" s="29">
        <v>2</v>
      </c>
      <c r="AH4275" s="2" t="s">
        <v>17974</v>
      </c>
      <c r="AI4275" s="2">
        <v>2</v>
      </c>
      <c r="AJ4275" s="2">
        <v>2</v>
      </c>
      <c r="AK4275" s="2"/>
      <c r="AL4275" s="2"/>
      <c r="AM4275" s="2"/>
      <c r="AN4275" s="2"/>
      <c r="AO4275" s="2"/>
      <c r="AP4275" s="25"/>
      <c r="AQ4275" s="25"/>
      <c r="AR4275" s="2"/>
      <c r="AS4275" s="2"/>
      <c r="AT4275" s="2"/>
      <c r="AU4275" s="25"/>
      <c r="AV4275" s="2"/>
      <c r="AW4275" s="2"/>
      <c r="AX4275" s="25"/>
      <c r="AY4275" s="25"/>
      <c r="AZ4275" s="25"/>
      <c r="BA4275" s="25"/>
      <c r="BB4275" s="25"/>
      <c r="BC4275" s="25"/>
      <c r="BD4275" s="25"/>
      <c r="BE4275" s="25"/>
      <c r="BF4275" s="25"/>
      <c r="BG4275" s="25"/>
      <c r="BH4275" s="25"/>
      <c r="BI4275" s="25"/>
      <c r="BJ4275" s="25"/>
      <c r="BK4275" s="25"/>
      <c r="BL4275" s="25"/>
      <c r="BM4275" s="25"/>
      <c r="BN4275" s="25"/>
      <c r="BO4275" s="25"/>
      <c r="BP4275" s="25"/>
      <c r="BQ4275" s="25"/>
      <c r="BR4275" s="25"/>
      <c r="BS4275" s="25"/>
      <c r="BT4275" s="25"/>
      <c r="BU4275" s="25"/>
      <c r="BV4275" s="25"/>
      <c r="BW4275" s="25"/>
      <c r="BX4275" s="25"/>
      <c r="BY4275" s="25"/>
      <c r="BZ4275" s="25"/>
      <c r="CA4275" s="25"/>
      <c r="CB4275" s="25"/>
      <c r="CC4275" s="25"/>
      <c r="CD4275" s="2" t="s">
        <v>78</v>
      </c>
      <c r="CE4275" s="2" t="s">
        <v>22602</v>
      </c>
      <c r="CF4275" s="25"/>
      <c r="CG4275" s="25"/>
      <c r="CH4275" s="25"/>
      <c r="CI4275" s="25"/>
      <c r="CJ4275" s="25"/>
    </row>
    <row r="4276" spans="1:88" x14ac:dyDescent="0.2">
      <c r="A4276" s="2" t="s">
        <v>18536</v>
      </c>
      <c r="B4276" s="2" t="s">
        <v>27317</v>
      </c>
      <c r="C4276" s="2" t="s">
        <v>10420</v>
      </c>
      <c r="D4276" s="2"/>
      <c r="E4276" s="2" t="s">
        <v>18536</v>
      </c>
      <c r="F4276" s="2" t="s">
        <v>15344</v>
      </c>
      <c r="G4276" s="2" t="s">
        <v>15345</v>
      </c>
      <c r="H4276" s="2"/>
      <c r="I4276" s="2" t="s">
        <v>22847</v>
      </c>
      <c r="J4276" s="2" t="s">
        <v>61</v>
      </c>
      <c r="K4276" s="50" t="s">
        <v>61</v>
      </c>
      <c r="L4276" s="43">
        <v>2021</v>
      </c>
      <c r="M4276" s="2" t="s">
        <v>18506</v>
      </c>
      <c r="N4276" s="32">
        <v>25.054259999999999</v>
      </c>
      <c r="O4276" s="32">
        <v>55.206670000000003</v>
      </c>
      <c r="P4276" s="2" t="s">
        <v>2767</v>
      </c>
      <c r="Q4276" s="2" t="s">
        <v>18510</v>
      </c>
      <c r="R4276" s="43" t="s">
        <v>18854</v>
      </c>
      <c r="S4276" s="41" t="s">
        <v>272</v>
      </c>
      <c r="T4276" s="41" t="s">
        <v>18461</v>
      </c>
      <c r="U4276" s="2"/>
      <c r="V4276" s="2"/>
      <c r="W4276" s="41" t="s">
        <v>17589</v>
      </c>
      <c r="X4276" s="2" t="s">
        <v>1598</v>
      </c>
      <c r="Y4276" s="2" t="s">
        <v>102</v>
      </c>
      <c r="Z4276" s="5" t="s">
        <v>20</v>
      </c>
      <c r="AA4276" s="5" t="s">
        <v>16910</v>
      </c>
      <c r="AB4276" s="5" t="s">
        <v>16316</v>
      </c>
      <c r="AC4276" s="2" t="s">
        <v>5205</v>
      </c>
      <c r="AD4276" s="2">
        <v>1068100</v>
      </c>
      <c r="AE4276" s="5">
        <v>22</v>
      </c>
      <c r="AF4276" s="25"/>
      <c r="AG4276" s="29">
        <v>3</v>
      </c>
      <c r="AH4276" s="2" t="s">
        <v>17974</v>
      </c>
      <c r="AI4276" s="2">
        <v>3</v>
      </c>
      <c r="AJ4276" s="2">
        <v>3</v>
      </c>
      <c r="AK4276" s="2"/>
      <c r="AL4276" s="2"/>
      <c r="AM4276" s="2"/>
      <c r="AN4276" s="2"/>
      <c r="AO4276" s="2"/>
      <c r="AP4276" s="25"/>
      <c r="AQ4276" s="25"/>
      <c r="AR4276" s="2"/>
      <c r="AS4276" s="2"/>
      <c r="AT4276" s="2"/>
      <c r="AU4276" s="25"/>
      <c r="AV4276" s="2"/>
      <c r="AW4276" s="2"/>
      <c r="AX4276" s="25"/>
      <c r="AY4276" s="25"/>
      <c r="AZ4276" s="25"/>
      <c r="BA4276" s="25"/>
      <c r="BB4276" s="25"/>
      <c r="BC4276" s="25"/>
      <c r="BD4276" s="25"/>
      <c r="BE4276" s="25"/>
      <c r="BF4276" s="25"/>
      <c r="BG4276" s="25"/>
      <c r="BH4276" s="25"/>
      <c r="BI4276" s="25"/>
      <c r="BJ4276" s="25"/>
      <c r="BK4276" s="25"/>
      <c r="BL4276" s="25"/>
      <c r="BM4276" s="25"/>
      <c r="BN4276" s="25"/>
      <c r="BO4276" s="25"/>
      <c r="BP4276" s="25"/>
      <c r="BQ4276" s="25"/>
      <c r="BR4276" s="25"/>
      <c r="BS4276" s="25"/>
      <c r="BT4276" s="25"/>
      <c r="BU4276" s="25"/>
      <c r="BV4276" s="25"/>
      <c r="BW4276" s="25"/>
      <c r="BX4276" s="25"/>
      <c r="BY4276" s="25"/>
      <c r="BZ4276" s="25"/>
      <c r="CA4276" s="25"/>
      <c r="CB4276" s="25"/>
      <c r="CC4276" s="25"/>
      <c r="CD4276" s="2" t="s">
        <v>78</v>
      </c>
      <c r="CE4276" s="2" t="s">
        <v>22603</v>
      </c>
      <c r="CF4276" s="25"/>
      <c r="CG4276" s="25"/>
      <c r="CH4276" s="25"/>
      <c r="CI4276" s="25"/>
      <c r="CJ4276" s="25"/>
    </row>
    <row r="4277" spans="1:88" x14ac:dyDescent="0.2">
      <c r="A4277" s="2" t="s">
        <v>22870</v>
      </c>
      <c r="B4277" s="2" t="s">
        <v>27318</v>
      </c>
      <c r="C4277" s="2" t="s">
        <v>10420</v>
      </c>
      <c r="D4277" s="2"/>
      <c r="E4277" s="2" t="s">
        <v>22870</v>
      </c>
      <c r="F4277" s="2" t="s">
        <v>18537</v>
      </c>
      <c r="G4277" s="2" t="s">
        <v>15346</v>
      </c>
      <c r="H4277" s="2"/>
      <c r="I4277" s="2" t="s">
        <v>22847</v>
      </c>
      <c r="J4277" s="2" t="s">
        <v>61</v>
      </c>
      <c r="K4277" s="50" t="s">
        <v>61</v>
      </c>
      <c r="L4277" s="43">
        <v>2021</v>
      </c>
      <c r="M4277" s="2" t="s">
        <v>18506</v>
      </c>
      <c r="N4277" s="32">
        <v>25.00928</v>
      </c>
      <c r="O4277" s="32">
        <v>55.25855</v>
      </c>
      <c r="P4277" s="2" t="s">
        <v>2767</v>
      </c>
      <c r="Q4277" s="2" t="s">
        <v>18510</v>
      </c>
      <c r="R4277" s="43" t="s">
        <v>18854</v>
      </c>
      <c r="S4277" s="41" t="s">
        <v>15267</v>
      </c>
      <c r="T4277" s="41" t="s">
        <v>18460</v>
      </c>
      <c r="U4277" s="2"/>
      <c r="V4277" s="2"/>
      <c r="W4277" s="41" t="s">
        <v>17589</v>
      </c>
      <c r="X4277" s="2" t="s">
        <v>1598</v>
      </c>
      <c r="Y4277" s="2" t="s">
        <v>102</v>
      </c>
      <c r="Z4277" s="5" t="s">
        <v>20</v>
      </c>
      <c r="AA4277" s="5" t="s">
        <v>16910</v>
      </c>
      <c r="AB4277" s="5" t="s">
        <v>16316</v>
      </c>
      <c r="AC4277" s="2" t="s">
        <v>5205</v>
      </c>
      <c r="AD4277" s="2">
        <v>1067600</v>
      </c>
      <c r="AE4277" s="5">
        <v>40</v>
      </c>
      <c r="AF4277" s="25"/>
      <c r="AG4277" s="29">
        <v>3</v>
      </c>
      <c r="AH4277" s="2" t="s">
        <v>17974</v>
      </c>
      <c r="AI4277" s="2">
        <v>3</v>
      </c>
      <c r="AJ4277" s="2">
        <v>3</v>
      </c>
      <c r="AK4277" s="2"/>
      <c r="AL4277" s="2"/>
      <c r="AM4277" s="2"/>
      <c r="AN4277" s="2"/>
      <c r="AO4277" s="2"/>
      <c r="AP4277" s="25"/>
      <c r="AQ4277" s="25"/>
      <c r="AR4277" s="2"/>
      <c r="AS4277" s="2"/>
      <c r="AT4277" s="2"/>
      <c r="AU4277" s="25"/>
      <c r="AV4277" s="2"/>
      <c r="AW4277" s="2"/>
      <c r="AX4277" s="25"/>
      <c r="AY4277" s="25"/>
      <c r="AZ4277" s="25"/>
      <c r="BA4277" s="25"/>
      <c r="BB4277" s="25"/>
      <c r="BC4277" s="25"/>
      <c r="BD4277" s="25"/>
      <c r="BE4277" s="25"/>
      <c r="BF4277" s="25"/>
      <c r="BG4277" s="25"/>
      <c r="BH4277" s="25"/>
      <c r="BI4277" s="25"/>
      <c r="BJ4277" s="25"/>
      <c r="BK4277" s="25"/>
      <c r="BL4277" s="25"/>
      <c r="BM4277" s="25"/>
      <c r="BN4277" s="25"/>
      <c r="BO4277" s="25"/>
      <c r="BP4277" s="25"/>
      <c r="BQ4277" s="25"/>
      <c r="BR4277" s="25"/>
      <c r="BS4277" s="25"/>
      <c r="BT4277" s="25"/>
      <c r="BU4277" s="25"/>
      <c r="BV4277" s="25"/>
      <c r="BW4277" s="25"/>
      <c r="BX4277" s="25"/>
      <c r="BY4277" s="25"/>
      <c r="BZ4277" s="25"/>
      <c r="CA4277" s="25"/>
      <c r="CB4277" s="25"/>
      <c r="CC4277" s="25"/>
      <c r="CD4277" s="2" t="s">
        <v>78</v>
      </c>
      <c r="CE4277" s="2" t="s">
        <v>22604</v>
      </c>
      <c r="CF4277" s="25"/>
      <c r="CG4277" s="25"/>
      <c r="CH4277" s="25"/>
      <c r="CI4277" s="25"/>
      <c r="CJ4277" s="25"/>
    </row>
    <row r="4278" spans="1:88" x14ac:dyDescent="0.2">
      <c r="A4278" s="2" t="s">
        <v>18538</v>
      </c>
      <c r="B4278" s="2" t="s">
        <v>27319</v>
      </c>
      <c r="C4278" s="2" t="s">
        <v>10420</v>
      </c>
      <c r="D4278" s="2"/>
      <c r="E4278" s="2" t="s">
        <v>18538</v>
      </c>
      <c r="F4278" s="2" t="s">
        <v>15347</v>
      </c>
      <c r="G4278" s="2" t="s">
        <v>15348</v>
      </c>
      <c r="H4278" s="2"/>
      <c r="I4278" s="2" t="s">
        <v>22847</v>
      </c>
      <c r="J4278" s="2" t="s">
        <v>61</v>
      </c>
      <c r="K4278" s="50" t="s">
        <v>61</v>
      </c>
      <c r="L4278" s="43">
        <v>2021</v>
      </c>
      <c r="M4278" s="2" t="s">
        <v>18506</v>
      </c>
      <c r="N4278" s="32">
        <v>25.185839999999999</v>
      </c>
      <c r="O4278" s="32">
        <v>55.291409999999999</v>
      </c>
      <c r="P4278" s="2" t="s">
        <v>2767</v>
      </c>
      <c r="Q4278" s="2" t="s">
        <v>18510</v>
      </c>
      <c r="R4278" s="43" t="s">
        <v>18854</v>
      </c>
      <c r="S4278" s="41" t="s">
        <v>272</v>
      </c>
      <c r="T4278" s="41" t="s">
        <v>18461</v>
      </c>
      <c r="U4278" s="2"/>
      <c r="V4278" s="2"/>
      <c r="W4278" s="41" t="s">
        <v>17589</v>
      </c>
      <c r="X4278" s="2" t="s">
        <v>1598</v>
      </c>
      <c r="Y4278" s="2" t="s">
        <v>102</v>
      </c>
      <c r="Z4278" s="5" t="s">
        <v>20</v>
      </c>
      <c r="AA4278" s="5" t="s">
        <v>16910</v>
      </c>
      <c r="AB4278" s="5" t="s">
        <v>16318</v>
      </c>
      <c r="AC4278" s="2" t="s">
        <v>5205</v>
      </c>
      <c r="AD4278" s="2">
        <v>1034500</v>
      </c>
      <c r="AE4278" s="5">
        <v>29</v>
      </c>
      <c r="AF4278" s="25"/>
      <c r="AG4278" s="29">
        <v>3</v>
      </c>
      <c r="AH4278" s="2" t="s">
        <v>17974</v>
      </c>
      <c r="AI4278" s="2">
        <v>3</v>
      </c>
      <c r="AJ4278" s="2">
        <v>3</v>
      </c>
      <c r="AK4278" s="2"/>
      <c r="AL4278" s="2"/>
      <c r="AM4278" s="2"/>
      <c r="AN4278" s="2"/>
      <c r="AO4278" s="2"/>
      <c r="AP4278" s="25"/>
      <c r="AQ4278" s="25"/>
      <c r="AR4278" s="2"/>
      <c r="AS4278" s="2"/>
      <c r="AT4278" s="2"/>
      <c r="AU4278" s="25"/>
      <c r="AV4278" s="2"/>
      <c r="AW4278" s="2"/>
      <c r="AX4278" s="25"/>
      <c r="AY4278" s="25"/>
      <c r="AZ4278" s="25"/>
      <c r="BA4278" s="25"/>
      <c r="BB4278" s="25"/>
      <c r="BC4278" s="25"/>
      <c r="BD4278" s="25"/>
      <c r="BE4278" s="25"/>
      <c r="BF4278" s="25"/>
      <c r="BG4278" s="25"/>
      <c r="BH4278" s="25"/>
      <c r="BI4278" s="25"/>
      <c r="BJ4278" s="25"/>
      <c r="BK4278" s="25"/>
      <c r="BL4278" s="25"/>
      <c r="BM4278" s="25"/>
      <c r="BN4278" s="25"/>
      <c r="BO4278" s="25"/>
      <c r="BP4278" s="25"/>
      <c r="BQ4278" s="25"/>
      <c r="BR4278" s="25"/>
      <c r="BS4278" s="25"/>
      <c r="BT4278" s="25"/>
      <c r="BU4278" s="25"/>
      <c r="BV4278" s="25"/>
      <c r="BW4278" s="25"/>
      <c r="BX4278" s="25"/>
      <c r="BY4278" s="25"/>
      <c r="BZ4278" s="25"/>
      <c r="CA4278" s="25"/>
      <c r="CB4278" s="25"/>
      <c r="CC4278" s="25"/>
      <c r="CD4278" s="2" t="s">
        <v>78</v>
      </c>
      <c r="CE4278" s="2" t="s">
        <v>22605</v>
      </c>
      <c r="CF4278" s="25"/>
      <c r="CG4278" s="25"/>
      <c r="CH4278" s="25"/>
      <c r="CI4278" s="25"/>
      <c r="CJ4278" s="25"/>
    </row>
    <row r="4279" spans="1:88" x14ac:dyDescent="0.2">
      <c r="A4279" s="2" t="s">
        <v>18539</v>
      </c>
      <c r="B4279" s="2" t="s">
        <v>27320</v>
      </c>
      <c r="C4279" s="2" t="s">
        <v>10420</v>
      </c>
      <c r="D4279" s="2"/>
      <c r="E4279" s="2" t="s">
        <v>18539</v>
      </c>
      <c r="F4279" s="2" t="s">
        <v>15349</v>
      </c>
      <c r="G4279" s="2" t="s">
        <v>16415</v>
      </c>
      <c r="H4279" s="2"/>
      <c r="I4279" s="2" t="s">
        <v>22847</v>
      </c>
      <c r="J4279" s="2" t="s">
        <v>61</v>
      </c>
      <c r="K4279" s="50" t="s">
        <v>61</v>
      </c>
      <c r="L4279" s="43">
        <v>2021</v>
      </c>
      <c r="M4279" s="2" t="s">
        <v>18506</v>
      </c>
      <c r="N4279" s="32">
        <v>25.128689999999999</v>
      </c>
      <c r="O4279" s="32">
        <v>55.40316</v>
      </c>
      <c r="P4279" s="2" t="s">
        <v>2767</v>
      </c>
      <c r="Q4279" s="2" t="s">
        <v>18510</v>
      </c>
      <c r="R4279" s="43" t="s">
        <v>18854</v>
      </c>
      <c r="S4279" s="41" t="s">
        <v>272</v>
      </c>
      <c r="T4279" s="41" t="s">
        <v>18461</v>
      </c>
      <c r="U4279" s="2"/>
      <c r="V4279" s="2"/>
      <c r="W4279" s="41" t="s">
        <v>17589</v>
      </c>
      <c r="X4279" s="2" t="s">
        <v>1598</v>
      </c>
      <c r="Y4279" s="2" t="s">
        <v>76</v>
      </c>
      <c r="Z4279" s="5" t="s">
        <v>20</v>
      </c>
      <c r="AA4279" s="5" t="s">
        <v>16910</v>
      </c>
      <c r="AB4279" s="5" t="s">
        <v>16317</v>
      </c>
      <c r="AC4279" s="2" t="s">
        <v>5247</v>
      </c>
      <c r="AD4279" s="2">
        <v>1062600</v>
      </c>
      <c r="AE4279" s="5">
        <v>38</v>
      </c>
      <c r="AF4279" s="25"/>
      <c r="AG4279" s="29">
        <v>3</v>
      </c>
      <c r="AH4279" s="2" t="s">
        <v>17978</v>
      </c>
      <c r="AI4279" s="2">
        <v>3</v>
      </c>
      <c r="AJ4279" s="2">
        <v>3</v>
      </c>
      <c r="AK4279" s="2"/>
      <c r="AL4279" s="2"/>
      <c r="AM4279" s="2"/>
      <c r="AN4279" s="2"/>
      <c r="AO4279" s="2"/>
      <c r="AP4279" s="25"/>
      <c r="AQ4279" s="25"/>
      <c r="AR4279" s="2"/>
      <c r="AS4279" s="2"/>
      <c r="AT4279" s="2"/>
      <c r="AU4279" s="25"/>
      <c r="AV4279" s="2"/>
      <c r="AW4279" s="2"/>
      <c r="AX4279" s="25"/>
      <c r="AY4279" s="25"/>
      <c r="AZ4279" s="25"/>
      <c r="BA4279" s="25"/>
      <c r="BB4279" s="25"/>
      <c r="BC4279" s="25"/>
      <c r="BD4279" s="25"/>
      <c r="BE4279" s="25"/>
      <c r="BF4279" s="25"/>
      <c r="BG4279" s="25"/>
      <c r="BH4279" s="25"/>
      <c r="BI4279" s="25"/>
      <c r="BJ4279" s="25"/>
      <c r="BK4279" s="25"/>
      <c r="BL4279" s="25"/>
      <c r="BM4279" s="25"/>
      <c r="BN4279" s="25"/>
      <c r="BO4279" s="25"/>
      <c r="BP4279" s="25"/>
      <c r="BQ4279" s="25"/>
      <c r="BR4279" s="25"/>
      <c r="BS4279" s="25"/>
      <c r="BT4279" s="25"/>
      <c r="BU4279" s="25"/>
      <c r="BV4279" s="25"/>
      <c r="BW4279" s="25"/>
      <c r="BX4279" s="25"/>
      <c r="BY4279" s="25"/>
      <c r="BZ4279" s="25"/>
      <c r="CA4279" s="25"/>
      <c r="CB4279" s="25"/>
      <c r="CC4279" s="25"/>
      <c r="CD4279" s="2" t="s">
        <v>78</v>
      </c>
      <c r="CE4279" s="2" t="s">
        <v>22606</v>
      </c>
      <c r="CF4279" s="25"/>
      <c r="CG4279" s="25"/>
      <c r="CH4279" s="25"/>
      <c r="CI4279" s="25"/>
      <c r="CJ4279" s="25"/>
    </row>
    <row r="4280" spans="1:88" x14ac:dyDescent="0.2">
      <c r="A4280" s="2" t="s">
        <v>18540</v>
      </c>
      <c r="B4280" s="2" t="s">
        <v>27321</v>
      </c>
      <c r="C4280" s="2" t="s">
        <v>10420</v>
      </c>
      <c r="D4280" s="2"/>
      <c r="E4280" s="2" t="s">
        <v>18540</v>
      </c>
      <c r="F4280" s="2" t="s">
        <v>15350</v>
      </c>
      <c r="G4280" s="2" t="s">
        <v>15351</v>
      </c>
      <c r="H4280" s="2"/>
      <c r="I4280" s="2" t="s">
        <v>22847</v>
      </c>
      <c r="J4280" s="2" t="s">
        <v>61</v>
      </c>
      <c r="K4280" s="50" t="s">
        <v>61</v>
      </c>
      <c r="L4280" s="43">
        <v>2021</v>
      </c>
      <c r="M4280" s="2" t="s">
        <v>18506</v>
      </c>
      <c r="N4280" s="32">
        <v>25.060500000000001</v>
      </c>
      <c r="O4280" s="32">
        <v>55.227490000000003</v>
      </c>
      <c r="P4280" s="2" t="s">
        <v>2767</v>
      </c>
      <c r="Q4280" s="2" t="s">
        <v>18510</v>
      </c>
      <c r="R4280" s="43" t="s">
        <v>18854</v>
      </c>
      <c r="S4280" s="41" t="s">
        <v>272</v>
      </c>
      <c r="T4280" s="41" t="s">
        <v>18461</v>
      </c>
      <c r="U4280" s="2"/>
      <c r="V4280" s="2"/>
      <c r="W4280" s="41" t="s">
        <v>17589</v>
      </c>
      <c r="X4280" s="2" t="s">
        <v>1598</v>
      </c>
      <c r="Y4280" s="2" t="s">
        <v>76</v>
      </c>
      <c r="Z4280" s="5" t="s">
        <v>20</v>
      </c>
      <c r="AA4280" s="5" t="s">
        <v>16910</v>
      </c>
      <c r="AB4280" s="5" t="s">
        <v>16317</v>
      </c>
      <c r="AC4280" s="2" t="s">
        <v>5205</v>
      </c>
      <c r="AD4280" s="2">
        <v>1067300</v>
      </c>
      <c r="AE4280" s="5">
        <v>36</v>
      </c>
      <c r="AF4280" s="25"/>
      <c r="AG4280" s="29">
        <v>3</v>
      </c>
      <c r="AH4280" s="2" t="s">
        <v>17974</v>
      </c>
      <c r="AI4280" s="2">
        <v>3</v>
      </c>
      <c r="AJ4280" s="2">
        <v>3</v>
      </c>
      <c r="AK4280" s="2"/>
      <c r="AL4280" s="2"/>
      <c r="AM4280" s="2"/>
      <c r="AN4280" s="2"/>
      <c r="AO4280" s="2"/>
      <c r="AP4280" s="25"/>
      <c r="AQ4280" s="25"/>
      <c r="AR4280" s="2"/>
      <c r="AS4280" s="2"/>
      <c r="AT4280" s="2"/>
      <c r="AU4280" s="25"/>
      <c r="AV4280" s="2"/>
      <c r="AW4280" s="2"/>
      <c r="AX4280" s="25"/>
      <c r="AY4280" s="25"/>
      <c r="AZ4280" s="25"/>
      <c r="BA4280" s="25"/>
      <c r="BB4280" s="25"/>
      <c r="BC4280" s="25"/>
      <c r="BD4280" s="25"/>
      <c r="BE4280" s="25"/>
      <c r="BF4280" s="25"/>
      <c r="BG4280" s="25"/>
      <c r="BH4280" s="25"/>
      <c r="BI4280" s="25"/>
      <c r="BJ4280" s="25"/>
      <c r="BK4280" s="25"/>
      <c r="BL4280" s="25"/>
      <c r="BM4280" s="25"/>
      <c r="BN4280" s="25"/>
      <c r="BO4280" s="25"/>
      <c r="BP4280" s="25"/>
      <c r="BQ4280" s="25"/>
      <c r="BR4280" s="25"/>
      <c r="BS4280" s="25"/>
      <c r="BT4280" s="25"/>
      <c r="BU4280" s="25"/>
      <c r="BV4280" s="25"/>
      <c r="BW4280" s="25"/>
      <c r="BX4280" s="25"/>
      <c r="BY4280" s="25"/>
      <c r="BZ4280" s="25"/>
      <c r="CA4280" s="25"/>
      <c r="CB4280" s="25"/>
      <c r="CC4280" s="25"/>
      <c r="CD4280" s="2" t="s">
        <v>78</v>
      </c>
      <c r="CE4280" s="2" t="s">
        <v>22607</v>
      </c>
      <c r="CF4280" s="25"/>
      <c r="CG4280" s="25"/>
      <c r="CH4280" s="25"/>
      <c r="CI4280" s="25"/>
      <c r="CJ4280" s="25"/>
    </row>
    <row r="4281" spans="1:88" x14ac:dyDescent="0.2">
      <c r="A4281" s="2" t="s">
        <v>18541</v>
      </c>
      <c r="B4281" s="2" t="s">
        <v>27322</v>
      </c>
      <c r="C4281" s="2" t="s">
        <v>10420</v>
      </c>
      <c r="D4281" s="2"/>
      <c r="E4281" s="2" t="s">
        <v>18541</v>
      </c>
      <c r="F4281" s="2" t="s">
        <v>15352</v>
      </c>
      <c r="G4281" s="2" t="s">
        <v>15353</v>
      </c>
      <c r="H4281" s="2"/>
      <c r="I4281" s="2" t="s">
        <v>22847</v>
      </c>
      <c r="J4281" s="2" t="s">
        <v>61</v>
      </c>
      <c r="K4281" s="50" t="s">
        <v>61</v>
      </c>
      <c r="L4281" s="43">
        <v>2021</v>
      </c>
      <c r="M4281" s="2" t="s">
        <v>18506</v>
      </c>
      <c r="N4281" s="32">
        <v>25.149629999999998</v>
      </c>
      <c r="O4281" s="32">
        <v>55.49577</v>
      </c>
      <c r="P4281" s="2" t="s">
        <v>2767</v>
      </c>
      <c r="Q4281" s="2" t="s">
        <v>18510</v>
      </c>
      <c r="R4281" s="43" t="s">
        <v>18854</v>
      </c>
      <c r="S4281" s="41" t="s">
        <v>1554</v>
      </c>
      <c r="T4281" s="41" t="s">
        <v>18460</v>
      </c>
      <c r="U4281" s="2"/>
      <c r="V4281" s="2"/>
      <c r="W4281" s="41" t="s">
        <v>17589</v>
      </c>
      <c r="X4281" s="2" t="s">
        <v>1598</v>
      </c>
      <c r="Y4281" s="2" t="s">
        <v>10437</v>
      </c>
      <c r="Z4281" s="5" t="s">
        <v>10423</v>
      </c>
      <c r="AA4281" s="5" t="s">
        <v>16910</v>
      </c>
      <c r="AB4281" s="5" t="s">
        <v>18093</v>
      </c>
      <c r="AC4281" s="2" t="s">
        <v>5247</v>
      </c>
      <c r="AD4281" s="2">
        <v>1081400</v>
      </c>
      <c r="AE4281" s="5">
        <v>40</v>
      </c>
      <c r="AF4281" s="25"/>
      <c r="AG4281" s="29">
        <v>3</v>
      </c>
      <c r="AH4281" s="2" t="s">
        <v>17978</v>
      </c>
      <c r="AI4281" s="2">
        <v>3</v>
      </c>
      <c r="AJ4281" s="2">
        <v>3</v>
      </c>
      <c r="AK4281" s="2"/>
      <c r="AL4281" s="2"/>
      <c r="AM4281" s="2"/>
      <c r="AN4281" s="2"/>
      <c r="AO4281" s="2"/>
      <c r="AP4281" s="25"/>
      <c r="AQ4281" s="25"/>
      <c r="AR4281" s="2"/>
      <c r="AS4281" s="2"/>
      <c r="AT4281" s="2"/>
      <c r="AU4281" s="25"/>
      <c r="AV4281" s="2"/>
      <c r="AW4281" s="2"/>
      <c r="AX4281" s="25"/>
      <c r="AY4281" s="25"/>
      <c r="AZ4281" s="25"/>
      <c r="BA4281" s="25"/>
      <c r="BB4281" s="25"/>
      <c r="BC4281" s="25"/>
      <c r="BD4281" s="25"/>
      <c r="BE4281" s="25"/>
      <c r="BF4281" s="25"/>
      <c r="BG4281" s="25"/>
      <c r="BH4281" s="25"/>
      <c r="BI4281" s="25"/>
      <c r="BJ4281" s="25"/>
      <c r="BK4281" s="25"/>
      <c r="BL4281" s="25"/>
      <c r="BM4281" s="25"/>
      <c r="BN4281" s="25"/>
      <c r="BO4281" s="25"/>
      <c r="BP4281" s="25"/>
      <c r="BQ4281" s="25"/>
      <c r="BR4281" s="25"/>
      <c r="BS4281" s="25"/>
      <c r="BT4281" s="25"/>
      <c r="BU4281" s="25"/>
      <c r="BV4281" s="25"/>
      <c r="BW4281" s="25"/>
      <c r="BX4281" s="25"/>
      <c r="BY4281" s="25"/>
      <c r="BZ4281" s="25"/>
      <c r="CA4281" s="25"/>
      <c r="CB4281" s="25"/>
      <c r="CC4281" s="25"/>
      <c r="CD4281" s="2" t="s">
        <v>78</v>
      </c>
      <c r="CE4281" s="2" t="s">
        <v>22608</v>
      </c>
      <c r="CF4281" s="25"/>
      <c r="CG4281" s="25"/>
      <c r="CH4281" s="25"/>
      <c r="CI4281" s="25"/>
      <c r="CJ4281" s="25"/>
    </row>
    <row r="4282" spans="1:88" x14ac:dyDescent="0.2">
      <c r="A4282" s="2" t="s">
        <v>18542</v>
      </c>
      <c r="B4282" s="2" t="s">
        <v>27323</v>
      </c>
      <c r="C4282" s="2" t="s">
        <v>10420</v>
      </c>
      <c r="D4282" s="2"/>
      <c r="E4282" s="2" t="s">
        <v>18542</v>
      </c>
      <c r="F4282" s="2" t="s">
        <v>15354</v>
      </c>
      <c r="G4282" s="2" t="s">
        <v>15355</v>
      </c>
      <c r="H4282" s="2"/>
      <c r="I4282" s="2" t="s">
        <v>22847</v>
      </c>
      <c r="J4282" s="2" t="s">
        <v>61</v>
      </c>
      <c r="K4282" s="50" t="s">
        <v>61</v>
      </c>
      <c r="L4282" s="43">
        <v>2021</v>
      </c>
      <c r="M4282" s="2" t="s">
        <v>18506</v>
      </c>
      <c r="N4282" s="32">
        <v>25.127099999999999</v>
      </c>
      <c r="O4282" s="32">
        <v>55.268630000000002</v>
      </c>
      <c r="P4282" s="2" t="s">
        <v>2767</v>
      </c>
      <c r="Q4282" s="2" t="s">
        <v>18510</v>
      </c>
      <c r="R4282" s="43" t="s">
        <v>16802</v>
      </c>
      <c r="S4282" s="41" t="s">
        <v>13724</v>
      </c>
      <c r="T4282" s="41" t="s">
        <v>18463</v>
      </c>
      <c r="U4282" s="2"/>
      <c r="V4282" s="2"/>
      <c r="W4282" s="41" t="s">
        <v>17589</v>
      </c>
      <c r="X4282" s="2" t="s">
        <v>1598</v>
      </c>
      <c r="Y4282" s="2" t="s">
        <v>102</v>
      </c>
      <c r="Z4282" s="5" t="s">
        <v>10423</v>
      </c>
      <c r="AA4282" s="5" t="s">
        <v>16910</v>
      </c>
      <c r="AB4282" s="5" t="s">
        <v>16316</v>
      </c>
      <c r="AC4282" s="2" t="s">
        <v>5247</v>
      </c>
      <c r="AD4282" s="2">
        <v>1063100</v>
      </c>
      <c r="AE4282" s="5">
        <v>35</v>
      </c>
      <c r="AF4282" s="25"/>
      <c r="AG4282" s="29">
        <v>3</v>
      </c>
      <c r="AH4282" s="2" t="s">
        <v>17978</v>
      </c>
      <c r="AI4282" s="2">
        <v>4</v>
      </c>
      <c r="AJ4282" s="2">
        <v>3</v>
      </c>
      <c r="AK4282" s="2" t="s">
        <v>18943</v>
      </c>
      <c r="AL4282" s="2"/>
      <c r="AM4282" s="2"/>
      <c r="AN4282" s="2"/>
      <c r="AO4282" s="2"/>
      <c r="AP4282" s="25"/>
      <c r="AQ4282" s="25"/>
      <c r="AR4282" s="2"/>
      <c r="AS4282" s="2"/>
      <c r="AT4282" s="2"/>
      <c r="AU4282" s="25"/>
      <c r="AV4282" s="2"/>
      <c r="AW4282" s="2"/>
      <c r="AX4282" s="25"/>
      <c r="AY4282" s="25"/>
      <c r="AZ4282" s="25"/>
      <c r="BA4282" s="25"/>
      <c r="BB4282" s="25"/>
      <c r="BC4282" s="25"/>
      <c r="BD4282" s="25"/>
      <c r="BE4282" s="25"/>
      <c r="BF4282" s="25"/>
      <c r="BG4282" s="25"/>
      <c r="BH4282" s="25"/>
      <c r="BI4282" s="25"/>
      <c r="BJ4282" s="25"/>
      <c r="BK4282" s="25"/>
      <c r="BL4282" s="25"/>
      <c r="BM4282" s="25"/>
      <c r="BN4282" s="25"/>
      <c r="BO4282" s="25"/>
      <c r="BP4282" s="25"/>
      <c r="BQ4282" s="25"/>
      <c r="BR4282" s="25"/>
      <c r="BS4282" s="25"/>
      <c r="BT4282" s="25"/>
      <c r="BU4282" s="25"/>
      <c r="BV4282" s="25"/>
      <c r="BW4282" s="25"/>
      <c r="BX4282" s="25"/>
      <c r="BY4282" s="25"/>
      <c r="BZ4282" s="25"/>
      <c r="CA4282" s="25"/>
      <c r="CB4282" s="25"/>
      <c r="CC4282" s="25"/>
      <c r="CD4282" s="2" t="s">
        <v>78</v>
      </c>
      <c r="CE4282" s="2" t="s">
        <v>22609</v>
      </c>
      <c r="CF4282" s="25"/>
      <c r="CG4282" s="25"/>
      <c r="CH4282" s="25"/>
      <c r="CI4282" s="25"/>
      <c r="CJ4282" s="25"/>
    </row>
    <row r="4283" spans="1:88" x14ac:dyDescent="0.2">
      <c r="A4283" s="2" t="s">
        <v>18543</v>
      </c>
      <c r="B4283" s="2" t="s">
        <v>27324</v>
      </c>
      <c r="C4283" s="2" t="s">
        <v>10420</v>
      </c>
      <c r="D4283" s="2"/>
      <c r="E4283" s="2" t="s">
        <v>18543</v>
      </c>
      <c r="F4283" s="2" t="s">
        <v>15356</v>
      </c>
      <c r="G4283" s="2" t="s">
        <v>15357</v>
      </c>
      <c r="H4283" s="2"/>
      <c r="I4283" s="2" t="s">
        <v>22847</v>
      </c>
      <c r="J4283" s="2" t="s">
        <v>61</v>
      </c>
      <c r="K4283" s="50" t="s">
        <v>61</v>
      </c>
      <c r="L4283" s="43">
        <v>2021</v>
      </c>
      <c r="M4283" s="2" t="s">
        <v>18506</v>
      </c>
      <c r="N4283" s="32">
        <v>25.005569999999999</v>
      </c>
      <c r="O4283" s="32">
        <v>55.109740000000002</v>
      </c>
      <c r="P4283" s="2" t="s">
        <v>2767</v>
      </c>
      <c r="Q4283" s="2" t="s">
        <v>18510</v>
      </c>
      <c r="R4283" s="43" t="s">
        <v>18854</v>
      </c>
      <c r="S4283" s="41" t="s">
        <v>272</v>
      </c>
      <c r="T4283" s="41" t="s">
        <v>18461</v>
      </c>
      <c r="U4283" s="2"/>
      <c r="V4283" s="2"/>
      <c r="W4283" s="41" t="s">
        <v>17589</v>
      </c>
      <c r="X4283" s="2" t="s">
        <v>1598</v>
      </c>
      <c r="Y4283" s="2" t="s">
        <v>102</v>
      </c>
      <c r="Z4283" s="5" t="s">
        <v>20</v>
      </c>
      <c r="AA4283" s="5" t="s">
        <v>16910</v>
      </c>
      <c r="AB4283" s="5" t="s">
        <v>16316</v>
      </c>
      <c r="AC4283" s="2" t="s">
        <v>5205</v>
      </c>
      <c r="AD4283" s="2">
        <v>1059900</v>
      </c>
      <c r="AE4283" s="5">
        <v>20</v>
      </c>
      <c r="AF4283" s="25"/>
      <c r="AG4283" s="29">
        <v>3</v>
      </c>
      <c r="AH4283" s="2" t="s">
        <v>17974</v>
      </c>
      <c r="AI4283" s="2">
        <v>3</v>
      </c>
      <c r="AJ4283" s="2">
        <v>3</v>
      </c>
      <c r="AK4283" s="2"/>
      <c r="AL4283" s="2"/>
      <c r="AM4283" s="2"/>
      <c r="AN4283" s="2"/>
      <c r="AO4283" s="2"/>
      <c r="AP4283" s="25"/>
      <c r="AQ4283" s="25"/>
      <c r="AR4283" s="2"/>
      <c r="AS4283" s="2"/>
      <c r="AT4283" s="2"/>
      <c r="AU4283" s="25"/>
      <c r="AV4283" s="2"/>
      <c r="AW4283" s="2"/>
      <c r="AX4283" s="25"/>
      <c r="AY4283" s="25"/>
      <c r="AZ4283" s="25"/>
      <c r="BA4283" s="25"/>
      <c r="BB4283" s="25"/>
      <c r="BC4283" s="25"/>
      <c r="BD4283" s="25"/>
      <c r="BE4283" s="25"/>
      <c r="BF4283" s="25"/>
      <c r="BG4283" s="25"/>
      <c r="BH4283" s="25"/>
      <c r="BI4283" s="25"/>
      <c r="BJ4283" s="25"/>
      <c r="BK4283" s="25"/>
      <c r="BL4283" s="25"/>
      <c r="BM4283" s="25"/>
      <c r="BN4283" s="25"/>
      <c r="BO4283" s="25"/>
      <c r="BP4283" s="25"/>
      <c r="BQ4283" s="25"/>
      <c r="BR4283" s="25"/>
      <c r="BS4283" s="25"/>
      <c r="BT4283" s="25"/>
      <c r="BU4283" s="25"/>
      <c r="BV4283" s="25"/>
      <c r="BW4283" s="25"/>
      <c r="BX4283" s="25"/>
      <c r="BY4283" s="25"/>
      <c r="BZ4283" s="25"/>
      <c r="CA4283" s="25"/>
      <c r="CB4283" s="25"/>
      <c r="CC4283" s="25"/>
      <c r="CD4283" s="2" t="s">
        <v>78</v>
      </c>
      <c r="CE4283" s="2" t="s">
        <v>22610</v>
      </c>
      <c r="CF4283" s="25"/>
      <c r="CG4283" s="25"/>
      <c r="CH4283" s="25"/>
      <c r="CI4283" s="25"/>
      <c r="CJ4283" s="25"/>
    </row>
    <row r="4284" spans="1:88" x14ac:dyDescent="0.2">
      <c r="A4284" s="2" t="s">
        <v>18544</v>
      </c>
      <c r="B4284" s="2" t="s">
        <v>27325</v>
      </c>
      <c r="C4284" s="2" t="s">
        <v>10420</v>
      </c>
      <c r="D4284" s="2"/>
      <c r="E4284" s="2" t="s">
        <v>18544</v>
      </c>
      <c r="F4284" s="2" t="s">
        <v>15358</v>
      </c>
      <c r="G4284" s="2" t="s">
        <v>16177</v>
      </c>
      <c r="H4284" s="2"/>
      <c r="I4284" s="2" t="s">
        <v>22847</v>
      </c>
      <c r="J4284" s="2" t="s">
        <v>61</v>
      </c>
      <c r="K4284" s="50" t="s">
        <v>61</v>
      </c>
      <c r="L4284" s="43">
        <v>2021</v>
      </c>
      <c r="M4284" s="2" t="s">
        <v>18506</v>
      </c>
      <c r="N4284" s="32">
        <v>24.757989999999999</v>
      </c>
      <c r="O4284" s="32">
        <v>55.364049999999999</v>
      </c>
      <c r="P4284" s="2" t="s">
        <v>2767</v>
      </c>
      <c r="Q4284" s="2" t="s">
        <v>18510</v>
      </c>
      <c r="R4284" s="43" t="s">
        <v>18854</v>
      </c>
      <c r="S4284" s="41" t="s">
        <v>1554</v>
      </c>
      <c r="T4284" s="41" t="s">
        <v>18460</v>
      </c>
      <c r="U4284" s="2"/>
      <c r="V4284" s="2"/>
      <c r="W4284" s="41" t="s">
        <v>17589</v>
      </c>
      <c r="X4284" s="2" t="s">
        <v>1598</v>
      </c>
      <c r="Y4284" s="2" t="s">
        <v>102</v>
      </c>
      <c r="Z4284" s="5" t="s">
        <v>10423</v>
      </c>
      <c r="AA4284" s="5" t="s">
        <v>16910</v>
      </c>
      <c r="AB4284" s="5" t="s">
        <v>16318</v>
      </c>
      <c r="AC4284" s="2" t="s">
        <v>5247</v>
      </c>
      <c r="AD4284" s="2">
        <v>1097100</v>
      </c>
      <c r="AE4284" s="5">
        <v>40</v>
      </c>
      <c r="AF4284" s="25"/>
      <c r="AG4284" s="29">
        <v>3</v>
      </c>
      <c r="AH4284" s="2" t="s">
        <v>17978</v>
      </c>
      <c r="AI4284" s="2">
        <v>3</v>
      </c>
      <c r="AJ4284" s="2">
        <v>3</v>
      </c>
      <c r="AK4284" s="2"/>
      <c r="AL4284" s="2"/>
      <c r="AM4284" s="2"/>
      <c r="AN4284" s="2"/>
      <c r="AO4284" s="2"/>
      <c r="AP4284" s="25"/>
      <c r="AQ4284" s="25"/>
      <c r="AR4284" s="2"/>
      <c r="AS4284" s="2"/>
      <c r="AT4284" s="2"/>
      <c r="AU4284" s="25"/>
      <c r="AV4284" s="2"/>
      <c r="AW4284" s="2"/>
      <c r="AX4284" s="25"/>
      <c r="AY4284" s="25"/>
      <c r="AZ4284" s="25"/>
      <c r="BA4284" s="25"/>
      <c r="BB4284" s="25"/>
      <c r="BC4284" s="25"/>
      <c r="BD4284" s="25"/>
      <c r="BE4284" s="25"/>
      <c r="BF4284" s="25"/>
      <c r="BG4284" s="25"/>
      <c r="BH4284" s="25"/>
      <c r="BI4284" s="25"/>
      <c r="BJ4284" s="25"/>
      <c r="BK4284" s="25"/>
      <c r="BL4284" s="25"/>
      <c r="BM4284" s="25"/>
      <c r="BN4284" s="25"/>
      <c r="BO4284" s="25"/>
      <c r="BP4284" s="25"/>
      <c r="BQ4284" s="25"/>
      <c r="BR4284" s="25"/>
      <c r="BS4284" s="25"/>
      <c r="BT4284" s="25"/>
      <c r="BU4284" s="25"/>
      <c r="BV4284" s="25"/>
      <c r="BW4284" s="25"/>
      <c r="BX4284" s="25"/>
      <c r="BY4284" s="25"/>
      <c r="BZ4284" s="25"/>
      <c r="CA4284" s="25"/>
      <c r="CB4284" s="25"/>
      <c r="CC4284" s="25"/>
      <c r="CD4284" s="2" t="s">
        <v>71</v>
      </c>
      <c r="CE4284" s="2">
        <v>0</v>
      </c>
      <c r="CF4284" s="25"/>
      <c r="CG4284" s="25"/>
      <c r="CH4284" s="25"/>
      <c r="CI4284" s="25"/>
      <c r="CJ4284" s="25"/>
    </row>
    <row r="4285" spans="1:88" x14ac:dyDescent="0.2">
      <c r="A4285" s="2" t="s">
        <v>18545</v>
      </c>
      <c r="B4285" s="2" t="s">
        <v>27326</v>
      </c>
      <c r="C4285" s="2" t="s">
        <v>10420</v>
      </c>
      <c r="D4285" s="2"/>
      <c r="E4285" s="2" t="s">
        <v>18545</v>
      </c>
      <c r="F4285" s="2" t="s">
        <v>15359</v>
      </c>
      <c r="G4285" s="2"/>
      <c r="H4285" s="2"/>
      <c r="I4285" s="2" t="s">
        <v>22847</v>
      </c>
      <c r="J4285" s="2" t="s">
        <v>61</v>
      </c>
      <c r="K4285" s="2"/>
      <c r="L4285" s="43">
        <v>2021</v>
      </c>
      <c r="M4285" s="2" t="s">
        <v>18506</v>
      </c>
      <c r="N4285" s="32">
        <v>24.750530000000001</v>
      </c>
      <c r="O4285" s="32">
        <v>55.48657</v>
      </c>
      <c r="P4285" s="2" t="s">
        <v>2767</v>
      </c>
      <c r="Q4285" s="2" t="s">
        <v>18510</v>
      </c>
      <c r="R4285" s="43" t="s">
        <v>18854</v>
      </c>
      <c r="S4285" s="41" t="s">
        <v>1554</v>
      </c>
      <c r="T4285" s="41" t="s">
        <v>18460</v>
      </c>
      <c r="U4285" s="2"/>
      <c r="V4285" s="2"/>
      <c r="W4285" s="41" t="s">
        <v>18529</v>
      </c>
      <c r="X4285" s="2" t="s">
        <v>1598</v>
      </c>
      <c r="Y4285" s="2" t="s">
        <v>76</v>
      </c>
      <c r="Z4285" s="5" t="s">
        <v>10423</v>
      </c>
      <c r="AA4285" s="5" t="s">
        <v>16910</v>
      </c>
      <c r="AB4285" s="5" t="s">
        <v>16317</v>
      </c>
      <c r="AC4285" s="2" t="s">
        <v>3591</v>
      </c>
      <c r="AD4285" s="2">
        <v>1094500</v>
      </c>
      <c r="AE4285" s="5">
        <v>40</v>
      </c>
      <c r="AF4285" s="25"/>
      <c r="AG4285" s="29"/>
      <c r="AH4285" s="2" t="s">
        <v>3591</v>
      </c>
      <c r="AI4285" s="2">
        <v>4</v>
      </c>
      <c r="AJ4285" s="2" t="s">
        <v>3591</v>
      </c>
      <c r="AK4285" s="2"/>
      <c r="AL4285" s="2"/>
      <c r="AM4285" s="2"/>
      <c r="AN4285" s="2"/>
      <c r="AO4285" s="2"/>
      <c r="AP4285" s="25"/>
      <c r="AQ4285" s="25"/>
      <c r="AR4285" s="2"/>
      <c r="AS4285" s="2"/>
      <c r="AT4285" s="2"/>
      <c r="AU4285" s="25"/>
      <c r="AV4285" s="2"/>
      <c r="AW4285" s="2"/>
      <c r="AX4285" s="25"/>
      <c r="AY4285" s="25"/>
      <c r="AZ4285" s="25"/>
      <c r="BA4285" s="25"/>
      <c r="BB4285" s="25"/>
      <c r="BC4285" s="25"/>
      <c r="BD4285" s="25"/>
      <c r="BE4285" s="25"/>
      <c r="BF4285" s="25"/>
      <c r="BG4285" s="25"/>
      <c r="BH4285" s="25"/>
      <c r="BI4285" s="25"/>
      <c r="BJ4285" s="25"/>
      <c r="BK4285" s="25"/>
      <c r="BL4285" s="25"/>
      <c r="BM4285" s="25"/>
      <c r="BN4285" s="25"/>
      <c r="BO4285" s="25"/>
      <c r="BP4285" s="25"/>
      <c r="BQ4285" s="25"/>
      <c r="BR4285" s="25"/>
      <c r="BS4285" s="25"/>
      <c r="BT4285" s="25"/>
      <c r="BU4285" s="25"/>
      <c r="BV4285" s="25"/>
      <c r="BW4285" s="25"/>
      <c r="BX4285" s="25"/>
      <c r="BY4285" s="25"/>
      <c r="BZ4285" s="25"/>
      <c r="CA4285" s="25"/>
      <c r="CB4285" s="25"/>
      <c r="CC4285" s="25"/>
      <c r="CD4285" s="2" t="s">
        <v>71</v>
      </c>
      <c r="CE4285" s="2">
        <v>0</v>
      </c>
      <c r="CF4285" s="25"/>
      <c r="CG4285" s="25"/>
      <c r="CH4285" s="25"/>
      <c r="CI4285" s="25"/>
      <c r="CJ4285" s="25"/>
    </row>
    <row r="4286" spans="1:88" x14ac:dyDescent="0.2">
      <c r="A4286" s="2" t="s">
        <v>22871</v>
      </c>
      <c r="B4286" s="2" t="s">
        <v>27327</v>
      </c>
      <c r="C4286" s="2" t="s">
        <v>10420</v>
      </c>
      <c r="D4286" s="2"/>
      <c r="E4286" s="2" t="s">
        <v>22871</v>
      </c>
      <c r="F4286" s="2" t="s">
        <v>15361</v>
      </c>
      <c r="G4286" s="2" t="s">
        <v>15362</v>
      </c>
      <c r="H4286" s="2"/>
      <c r="I4286" s="2" t="s">
        <v>22847</v>
      </c>
      <c r="J4286" s="2" t="s">
        <v>61</v>
      </c>
      <c r="K4286" s="50" t="s">
        <v>61</v>
      </c>
      <c r="L4286" s="43">
        <v>2021</v>
      </c>
      <c r="M4286" s="2" t="s">
        <v>18506</v>
      </c>
      <c r="N4286" s="32">
        <v>24.989550000000001</v>
      </c>
      <c r="O4286" s="32">
        <v>55.395449999999997</v>
      </c>
      <c r="P4286" s="2" t="s">
        <v>2767</v>
      </c>
      <c r="Q4286" s="2" t="s">
        <v>18510</v>
      </c>
      <c r="R4286" s="43" t="s">
        <v>16802</v>
      </c>
      <c r="S4286" s="41" t="s">
        <v>13724</v>
      </c>
      <c r="T4286" s="41" t="s">
        <v>18463</v>
      </c>
      <c r="U4286" s="2"/>
      <c r="V4286" s="2"/>
      <c r="W4286" s="41" t="s">
        <v>17589</v>
      </c>
      <c r="X4286" s="2" t="s">
        <v>1598</v>
      </c>
      <c r="Y4286" s="2" t="s">
        <v>102</v>
      </c>
      <c r="Z4286" s="5" t="s">
        <v>20</v>
      </c>
      <c r="AA4286" s="5" t="s">
        <v>16910</v>
      </c>
      <c r="AB4286" s="5" t="s">
        <v>16318</v>
      </c>
      <c r="AC4286" s="2" t="s">
        <v>5247</v>
      </c>
      <c r="AD4286" s="2">
        <v>1091600</v>
      </c>
      <c r="AE4286" s="5">
        <v>30</v>
      </c>
      <c r="AF4286" s="25"/>
      <c r="AG4286" s="29">
        <v>3</v>
      </c>
      <c r="AH4286" s="2" t="s">
        <v>17978</v>
      </c>
      <c r="AI4286" s="2">
        <v>3</v>
      </c>
      <c r="AJ4286" s="2">
        <v>3</v>
      </c>
      <c r="AK4286" s="2"/>
      <c r="AL4286" s="2"/>
      <c r="AM4286" s="2"/>
      <c r="AN4286" s="2"/>
      <c r="AO4286" s="2"/>
      <c r="AP4286" s="25"/>
      <c r="AQ4286" s="25"/>
      <c r="AR4286" s="2"/>
      <c r="AS4286" s="2"/>
      <c r="AT4286" s="2"/>
      <c r="AU4286" s="25"/>
      <c r="AV4286" s="2"/>
      <c r="AW4286" s="2"/>
      <c r="AX4286" s="25"/>
      <c r="AY4286" s="25"/>
      <c r="AZ4286" s="25"/>
      <c r="BA4286" s="25"/>
      <c r="BB4286" s="25"/>
      <c r="BC4286" s="25"/>
      <c r="BD4286" s="25"/>
      <c r="BE4286" s="25"/>
      <c r="BF4286" s="25"/>
      <c r="BG4286" s="25"/>
      <c r="BH4286" s="25"/>
      <c r="BI4286" s="25"/>
      <c r="BJ4286" s="25"/>
      <c r="BK4286" s="25"/>
      <c r="BL4286" s="25"/>
      <c r="BM4286" s="25"/>
      <c r="BN4286" s="25"/>
      <c r="BO4286" s="25"/>
      <c r="BP4286" s="25"/>
      <c r="BQ4286" s="25"/>
      <c r="BR4286" s="25"/>
      <c r="BS4286" s="25"/>
      <c r="BT4286" s="25"/>
      <c r="BU4286" s="25"/>
      <c r="BV4286" s="25"/>
      <c r="BW4286" s="25"/>
      <c r="BX4286" s="25"/>
      <c r="BY4286" s="25"/>
      <c r="BZ4286" s="25"/>
      <c r="CA4286" s="25"/>
      <c r="CB4286" s="25"/>
      <c r="CC4286" s="25"/>
      <c r="CD4286" s="2" t="s">
        <v>78</v>
      </c>
      <c r="CE4286" s="2" t="s">
        <v>22611</v>
      </c>
      <c r="CF4286" s="25"/>
      <c r="CG4286" s="25"/>
      <c r="CH4286" s="25"/>
      <c r="CI4286" s="25"/>
      <c r="CJ4286" s="25"/>
    </row>
    <row r="4287" spans="1:88" x14ac:dyDescent="0.2">
      <c r="A4287" s="2" t="s">
        <v>22872</v>
      </c>
      <c r="B4287" s="2" t="s">
        <v>27328</v>
      </c>
      <c r="C4287" s="2" t="s">
        <v>10420</v>
      </c>
      <c r="D4287" s="2"/>
      <c r="E4287" s="2" t="s">
        <v>22872</v>
      </c>
      <c r="F4287" s="2" t="s">
        <v>15363</v>
      </c>
      <c r="G4287" s="2" t="s">
        <v>16968</v>
      </c>
      <c r="H4287" s="2"/>
      <c r="I4287" s="2" t="s">
        <v>22847</v>
      </c>
      <c r="J4287" s="2" t="s">
        <v>61</v>
      </c>
      <c r="K4287" s="50" t="s">
        <v>61</v>
      </c>
      <c r="L4287" s="43">
        <v>2021</v>
      </c>
      <c r="M4287" s="2" t="s">
        <v>18506</v>
      </c>
      <c r="N4287" s="32">
        <v>24.980869999999999</v>
      </c>
      <c r="O4287" s="32">
        <v>55.382269999999998</v>
      </c>
      <c r="P4287" s="2" t="s">
        <v>2767</v>
      </c>
      <c r="Q4287" s="2" t="s">
        <v>18510</v>
      </c>
      <c r="R4287" s="43" t="s">
        <v>16802</v>
      </c>
      <c r="S4287" s="41" t="s">
        <v>13724</v>
      </c>
      <c r="T4287" s="41" t="s">
        <v>18463</v>
      </c>
      <c r="U4287" s="2"/>
      <c r="V4287" s="2"/>
      <c r="W4287" s="41" t="s">
        <v>17589</v>
      </c>
      <c r="X4287" s="2" t="s">
        <v>1598</v>
      </c>
      <c r="Y4287" s="2" t="s">
        <v>10437</v>
      </c>
      <c r="Z4287" s="5" t="s">
        <v>10423</v>
      </c>
      <c r="AA4287" s="5" t="s">
        <v>16910</v>
      </c>
      <c r="AB4287" s="5" t="s">
        <v>18093</v>
      </c>
      <c r="AC4287" s="2" t="s">
        <v>5247</v>
      </c>
      <c r="AD4287" s="2">
        <v>1091600</v>
      </c>
      <c r="AE4287" s="5">
        <v>30</v>
      </c>
      <c r="AF4287" s="25"/>
      <c r="AG4287" s="29">
        <v>3</v>
      </c>
      <c r="AH4287" s="2" t="s">
        <v>17978</v>
      </c>
      <c r="AI4287" s="2">
        <v>3</v>
      </c>
      <c r="AJ4287" s="2">
        <v>3</v>
      </c>
      <c r="AK4287" s="2"/>
      <c r="AL4287" s="2"/>
      <c r="AM4287" s="2"/>
      <c r="AN4287" s="2"/>
      <c r="AO4287" s="2"/>
      <c r="AP4287" s="25"/>
      <c r="AQ4287" s="25"/>
      <c r="AR4287" s="2"/>
      <c r="AS4287" s="2"/>
      <c r="AT4287" s="2"/>
      <c r="AU4287" s="25"/>
      <c r="AV4287" s="2"/>
      <c r="AW4287" s="2"/>
      <c r="AX4287" s="25"/>
      <c r="AY4287" s="25"/>
      <c r="AZ4287" s="25"/>
      <c r="BA4287" s="25"/>
      <c r="BB4287" s="25"/>
      <c r="BC4287" s="25"/>
      <c r="BD4287" s="25"/>
      <c r="BE4287" s="25"/>
      <c r="BF4287" s="25"/>
      <c r="BG4287" s="25"/>
      <c r="BH4287" s="25"/>
      <c r="BI4287" s="25"/>
      <c r="BJ4287" s="25"/>
      <c r="BK4287" s="25"/>
      <c r="BL4287" s="25"/>
      <c r="BM4287" s="25"/>
      <c r="BN4287" s="25"/>
      <c r="BO4287" s="25"/>
      <c r="BP4287" s="25"/>
      <c r="BQ4287" s="25"/>
      <c r="BR4287" s="25"/>
      <c r="BS4287" s="25"/>
      <c r="BT4287" s="25"/>
      <c r="BU4287" s="25"/>
      <c r="BV4287" s="25"/>
      <c r="BW4287" s="25"/>
      <c r="BX4287" s="25"/>
      <c r="BY4287" s="25"/>
      <c r="BZ4287" s="25"/>
      <c r="CA4287" s="25"/>
      <c r="CB4287" s="25"/>
      <c r="CC4287" s="25"/>
      <c r="CD4287" s="2" t="s">
        <v>78</v>
      </c>
      <c r="CE4287" s="2" t="s">
        <v>22612</v>
      </c>
      <c r="CF4287" s="25"/>
      <c r="CG4287" s="25"/>
      <c r="CH4287" s="25"/>
      <c r="CI4287" s="25"/>
      <c r="CJ4287" s="25"/>
    </row>
    <row r="4288" spans="1:88" x14ac:dyDescent="0.2">
      <c r="A4288" s="2" t="s">
        <v>22873</v>
      </c>
      <c r="B4288" s="2" t="s">
        <v>27329</v>
      </c>
      <c r="C4288" s="2" t="s">
        <v>10420</v>
      </c>
      <c r="D4288" s="2"/>
      <c r="E4288" s="2" t="s">
        <v>22873</v>
      </c>
      <c r="F4288" s="2" t="s">
        <v>15364</v>
      </c>
      <c r="G4288" s="2"/>
      <c r="H4288" s="2"/>
      <c r="I4288" s="2" t="s">
        <v>22847</v>
      </c>
      <c r="J4288" s="2" t="s">
        <v>61</v>
      </c>
      <c r="K4288" s="2"/>
      <c r="L4288" s="43">
        <v>2021</v>
      </c>
      <c r="M4288" s="2" t="s">
        <v>18506</v>
      </c>
      <c r="N4288" s="32">
        <v>24.913740000000001</v>
      </c>
      <c r="O4288" s="32">
        <v>54.915399999999998</v>
      </c>
      <c r="P4288" s="2" t="s">
        <v>2767</v>
      </c>
      <c r="Q4288" s="2" t="s">
        <v>18510</v>
      </c>
      <c r="R4288" s="43" t="s">
        <v>18854</v>
      </c>
      <c r="S4288" s="41" t="s">
        <v>272</v>
      </c>
      <c r="T4288" s="41" t="s">
        <v>18461</v>
      </c>
      <c r="U4288" s="2"/>
      <c r="V4288" s="2"/>
      <c r="W4288" s="41" t="s">
        <v>18529</v>
      </c>
      <c r="X4288" s="2" t="s">
        <v>1598</v>
      </c>
      <c r="Y4288" s="2" t="s">
        <v>76</v>
      </c>
      <c r="Z4288" s="5" t="s">
        <v>10423</v>
      </c>
      <c r="AA4288" s="5" t="s">
        <v>16910</v>
      </c>
      <c r="AB4288" s="5" t="s">
        <v>16317</v>
      </c>
      <c r="AC4288" s="2" t="s">
        <v>3591</v>
      </c>
      <c r="AD4288" s="2">
        <v>1051300</v>
      </c>
      <c r="AE4288" s="5">
        <v>36</v>
      </c>
      <c r="AF4288" s="25"/>
      <c r="AG4288" s="29"/>
      <c r="AH4288" s="2" t="s">
        <v>3591</v>
      </c>
      <c r="AI4288" s="2">
        <v>3</v>
      </c>
      <c r="AJ4288" s="2" t="s">
        <v>3591</v>
      </c>
      <c r="AK4288" s="2"/>
      <c r="AL4288" s="2"/>
      <c r="AM4288" s="2"/>
      <c r="AN4288" s="2"/>
      <c r="AO4288" s="2"/>
      <c r="AP4288" s="25"/>
      <c r="AQ4288" s="25"/>
      <c r="AR4288" s="2"/>
      <c r="AS4288" s="2"/>
      <c r="AT4288" s="2"/>
      <c r="AU4288" s="25"/>
      <c r="AV4288" s="2"/>
      <c r="AW4288" s="2"/>
      <c r="AX4288" s="25"/>
      <c r="AY4288" s="25"/>
      <c r="AZ4288" s="25"/>
      <c r="BA4288" s="25"/>
      <c r="BB4288" s="25"/>
      <c r="BC4288" s="25"/>
      <c r="BD4288" s="25"/>
      <c r="BE4288" s="25"/>
      <c r="BF4288" s="25"/>
      <c r="BG4288" s="25"/>
      <c r="BH4288" s="25"/>
      <c r="BI4288" s="25"/>
      <c r="BJ4288" s="25"/>
      <c r="BK4288" s="25"/>
      <c r="BL4288" s="25"/>
      <c r="BM4288" s="25"/>
      <c r="BN4288" s="25"/>
      <c r="BO4288" s="25"/>
      <c r="BP4288" s="25"/>
      <c r="BQ4288" s="25"/>
      <c r="BR4288" s="25"/>
      <c r="BS4288" s="25"/>
      <c r="BT4288" s="25"/>
      <c r="BU4288" s="25"/>
      <c r="BV4288" s="25"/>
      <c r="BW4288" s="25"/>
      <c r="BX4288" s="25"/>
      <c r="BY4288" s="25"/>
      <c r="BZ4288" s="25"/>
      <c r="CA4288" s="25"/>
      <c r="CB4288" s="25"/>
      <c r="CC4288" s="25"/>
      <c r="CD4288" s="2" t="s">
        <v>71</v>
      </c>
      <c r="CE4288" s="2">
        <v>0</v>
      </c>
      <c r="CF4288" s="25"/>
      <c r="CG4288" s="25"/>
      <c r="CH4288" s="25"/>
      <c r="CI4288" s="25"/>
      <c r="CJ4288" s="25"/>
    </row>
    <row r="4289" spans="1:88" x14ac:dyDescent="0.2">
      <c r="A4289" s="2" t="s">
        <v>18769</v>
      </c>
      <c r="B4289" s="2" t="s">
        <v>27330</v>
      </c>
      <c r="C4289" s="2" t="s">
        <v>10420</v>
      </c>
      <c r="D4289" s="2"/>
      <c r="E4289" s="2" t="s">
        <v>18769</v>
      </c>
      <c r="F4289" s="2" t="s">
        <v>15365</v>
      </c>
      <c r="G4289" s="2" t="s">
        <v>15366</v>
      </c>
      <c r="H4289" s="2"/>
      <c r="I4289" s="2" t="s">
        <v>22847</v>
      </c>
      <c r="J4289" s="2" t="s">
        <v>61</v>
      </c>
      <c r="K4289" s="50" t="s">
        <v>61</v>
      </c>
      <c r="L4289" s="43">
        <v>2021</v>
      </c>
      <c r="M4289" s="2" t="s">
        <v>18506</v>
      </c>
      <c r="N4289" s="32">
        <v>25.00047</v>
      </c>
      <c r="O4289" s="32">
        <v>55.107779999999998</v>
      </c>
      <c r="P4289" s="2" t="s">
        <v>2767</v>
      </c>
      <c r="Q4289" s="2" t="s">
        <v>18510</v>
      </c>
      <c r="R4289" s="43" t="s">
        <v>18854</v>
      </c>
      <c r="S4289" s="41" t="s">
        <v>272</v>
      </c>
      <c r="T4289" s="41" t="s">
        <v>18461</v>
      </c>
      <c r="U4289" s="2"/>
      <c r="V4289" s="2"/>
      <c r="W4289" s="41" t="s">
        <v>17589</v>
      </c>
      <c r="X4289" s="2" t="s">
        <v>1598</v>
      </c>
      <c r="Y4289" s="2" t="s">
        <v>102</v>
      </c>
      <c r="Z4289" s="5" t="s">
        <v>15367</v>
      </c>
      <c r="AA4289" s="5" t="s">
        <v>16910</v>
      </c>
      <c r="AB4289" s="5" t="s">
        <v>16316</v>
      </c>
      <c r="AC4289" s="2" t="s">
        <v>5205</v>
      </c>
      <c r="AD4289" s="2">
        <v>1059900</v>
      </c>
      <c r="AE4289" s="5">
        <v>23</v>
      </c>
      <c r="AF4289" s="25"/>
      <c r="AG4289" s="29">
        <v>3</v>
      </c>
      <c r="AH4289" s="2" t="s">
        <v>17974</v>
      </c>
      <c r="AI4289" s="2">
        <v>3</v>
      </c>
      <c r="AJ4289" s="2">
        <v>3</v>
      </c>
      <c r="AK4289" s="2"/>
      <c r="AL4289" s="2"/>
      <c r="AM4289" s="2"/>
      <c r="AN4289" s="2"/>
      <c r="AO4289" s="2"/>
      <c r="AP4289" s="25"/>
      <c r="AQ4289" s="25"/>
      <c r="AR4289" s="2"/>
      <c r="AS4289" s="2"/>
      <c r="AT4289" s="2"/>
      <c r="AU4289" s="25"/>
      <c r="AV4289" s="2"/>
      <c r="AW4289" s="2"/>
      <c r="AX4289" s="25"/>
      <c r="AY4289" s="25"/>
      <c r="AZ4289" s="25"/>
      <c r="BA4289" s="25"/>
      <c r="BB4289" s="25"/>
      <c r="BC4289" s="25"/>
      <c r="BD4289" s="25"/>
      <c r="BE4289" s="25"/>
      <c r="BF4289" s="25"/>
      <c r="BG4289" s="25"/>
      <c r="BH4289" s="25"/>
      <c r="BI4289" s="25"/>
      <c r="BJ4289" s="25"/>
      <c r="BK4289" s="25"/>
      <c r="BL4289" s="25"/>
      <c r="BM4289" s="25"/>
      <c r="BN4289" s="25"/>
      <c r="BO4289" s="25"/>
      <c r="BP4289" s="25"/>
      <c r="BQ4289" s="25"/>
      <c r="BR4289" s="25"/>
      <c r="BS4289" s="25"/>
      <c r="BT4289" s="25"/>
      <c r="BU4289" s="25"/>
      <c r="BV4289" s="25"/>
      <c r="BW4289" s="25"/>
      <c r="BX4289" s="25"/>
      <c r="BY4289" s="25"/>
      <c r="BZ4289" s="25"/>
      <c r="CA4289" s="25"/>
      <c r="CB4289" s="25"/>
      <c r="CC4289" s="25"/>
      <c r="CD4289" s="2" t="s">
        <v>78</v>
      </c>
      <c r="CE4289" s="2" t="s">
        <v>22613</v>
      </c>
      <c r="CF4289" s="25"/>
      <c r="CG4289" s="25"/>
      <c r="CH4289" s="25"/>
      <c r="CI4289" s="25"/>
      <c r="CJ4289" s="25"/>
    </row>
    <row r="4290" spans="1:88" x14ac:dyDescent="0.2">
      <c r="A4290" s="2" t="s">
        <v>22874</v>
      </c>
      <c r="B4290" s="2" t="s">
        <v>27331</v>
      </c>
      <c r="C4290" s="2" t="s">
        <v>10420</v>
      </c>
      <c r="D4290" s="2"/>
      <c r="E4290" s="2" t="s">
        <v>22874</v>
      </c>
      <c r="F4290" s="2" t="s">
        <v>15368</v>
      </c>
      <c r="G4290" s="2" t="s">
        <v>18312</v>
      </c>
      <c r="H4290" s="2"/>
      <c r="I4290" s="2" t="s">
        <v>22847</v>
      </c>
      <c r="J4290" s="2" t="s">
        <v>61</v>
      </c>
      <c r="K4290" s="50" t="s">
        <v>61</v>
      </c>
      <c r="L4290" s="43">
        <v>2021</v>
      </c>
      <c r="M4290" s="2" t="s">
        <v>18506</v>
      </c>
      <c r="N4290" s="32">
        <v>25.181740000000001</v>
      </c>
      <c r="O4290" s="32">
        <v>55.317079999999997</v>
      </c>
      <c r="P4290" s="2" t="s">
        <v>2767</v>
      </c>
      <c r="Q4290" s="2" t="s">
        <v>18510</v>
      </c>
      <c r="R4290" s="43" t="s">
        <v>16802</v>
      </c>
      <c r="S4290" s="41" t="s">
        <v>4851</v>
      </c>
      <c r="T4290" s="41" t="s">
        <v>18462</v>
      </c>
      <c r="U4290" s="2"/>
      <c r="V4290" s="2"/>
      <c r="W4290" s="41" t="s">
        <v>17589</v>
      </c>
      <c r="X4290" s="2" t="s">
        <v>1598</v>
      </c>
      <c r="Y4290" s="2" t="s">
        <v>102</v>
      </c>
      <c r="Z4290" s="5" t="s">
        <v>20</v>
      </c>
      <c r="AA4290" s="5" t="s">
        <v>16910</v>
      </c>
      <c r="AB4290" s="5" t="s">
        <v>16318</v>
      </c>
      <c r="AC4290" s="2" t="s">
        <v>5205</v>
      </c>
      <c r="AD4290" s="2">
        <v>1041300</v>
      </c>
      <c r="AE4290" s="5">
        <v>30</v>
      </c>
      <c r="AF4290" s="25"/>
      <c r="AG4290" s="29">
        <v>3</v>
      </c>
      <c r="AH4290" s="2" t="s">
        <v>17974</v>
      </c>
      <c r="AI4290" s="2">
        <v>3</v>
      </c>
      <c r="AJ4290" s="2">
        <v>3</v>
      </c>
      <c r="AK4290" s="2"/>
      <c r="AL4290" s="2"/>
      <c r="AM4290" s="2"/>
      <c r="AN4290" s="2"/>
      <c r="AO4290" s="2"/>
      <c r="AP4290" s="25"/>
      <c r="AQ4290" s="25"/>
      <c r="AR4290" s="2"/>
      <c r="AS4290" s="2"/>
      <c r="AT4290" s="2"/>
      <c r="AU4290" s="25"/>
      <c r="AV4290" s="2"/>
      <c r="AW4290" s="2"/>
      <c r="AX4290" s="25"/>
      <c r="AY4290" s="25"/>
      <c r="AZ4290" s="25"/>
      <c r="BA4290" s="25"/>
      <c r="BB4290" s="25"/>
      <c r="BC4290" s="25"/>
      <c r="BD4290" s="25"/>
      <c r="BE4290" s="25"/>
      <c r="BF4290" s="25"/>
      <c r="BG4290" s="25"/>
      <c r="BH4290" s="25"/>
      <c r="BI4290" s="25"/>
      <c r="BJ4290" s="25"/>
      <c r="BK4290" s="25"/>
      <c r="BL4290" s="25"/>
      <c r="BM4290" s="25"/>
      <c r="BN4290" s="25"/>
      <c r="BO4290" s="25"/>
      <c r="BP4290" s="25"/>
      <c r="BQ4290" s="25"/>
      <c r="BR4290" s="25"/>
      <c r="BS4290" s="25"/>
      <c r="BT4290" s="25"/>
      <c r="BU4290" s="25"/>
      <c r="BV4290" s="25"/>
      <c r="BW4290" s="25"/>
      <c r="BX4290" s="25"/>
      <c r="BY4290" s="25"/>
      <c r="BZ4290" s="25"/>
      <c r="CA4290" s="25"/>
      <c r="CB4290" s="25"/>
      <c r="CC4290" s="25"/>
      <c r="CD4290" s="2" t="s">
        <v>71</v>
      </c>
      <c r="CE4290" s="2">
        <v>0</v>
      </c>
      <c r="CF4290" s="25"/>
      <c r="CG4290" s="25"/>
      <c r="CH4290" s="25"/>
      <c r="CI4290" s="25"/>
      <c r="CJ4290" s="25"/>
    </row>
    <row r="4291" spans="1:88" x14ac:dyDescent="0.2">
      <c r="A4291" s="2" t="s">
        <v>18770</v>
      </c>
      <c r="B4291" s="2" t="s">
        <v>27332</v>
      </c>
      <c r="C4291" s="2" t="s">
        <v>10420</v>
      </c>
      <c r="D4291" s="2"/>
      <c r="E4291" s="2" t="s">
        <v>18770</v>
      </c>
      <c r="F4291" s="2" t="s">
        <v>15369</v>
      </c>
      <c r="G4291" s="2" t="s">
        <v>15370</v>
      </c>
      <c r="H4291" s="2"/>
      <c r="I4291" s="2" t="s">
        <v>22847</v>
      </c>
      <c r="J4291" s="2" t="s">
        <v>61</v>
      </c>
      <c r="K4291" s="50" t="s">
        <v>61</v>
      </c>
      <c r="L4291" s="43">
        <v>2021</v>
      </c>
      <c r="M4291" s="2" t="s">
        <v>18506</v>
      </c>
      <c r="N4291" s="32">
        <v>24.998950000000001</v>
      </c>
      <c r="O4291" s="32">
        <v>55.142409999999998</v>
      </c>
      <c r="P4291" s="2" t="s">
        <v>2767</v>
      </c>
      <c r="Q4291" s="2" t="s">
        <v>18510</v>
      </c>
      <c r="R4291" s="43" t="s">
        <v>18854</v>
      </c>
      <c r="S4291" s="41" t="s">
        <v>272</v>
      </c>
      <c r="T4291" s="41" t="s">
        <v>18461</v>
      </c>
      <c r="U4291" s="2"/>
      <c r="V4291" s="2"/>
      <c r="W4291" s="41" t="s">
        <v>17589</v>
      </c>
      <c r="X4291" s="2" t="s">
        <v>1598</v>
      </c>
      <c r="Y4291" s="2" t="s">
        <v>102</v>
      </c>
      <c r="Z4291" s="5" t="s">
        <v>20</v>
      </c>
      <c r="AA4291" s="5" t="s">
        <v>16910</v>
      </c>
      <c r="AB4291" s="5" t="s">
        <v>16318</v>
      </c>
      <c r="AC4291" s="2" t="s">
        <v>5205</v>
      </c>
      <c r="AD4291" s="2">
        <v>1059900</v>
      </c>
      <c r="AE4291" s="5">
        <v>28</v>
      </c>
      <c r="AF4291" s="25"/>
      <c r="AG4291" s="29">
        <v>3</v>
      </c>
      <c r="AH4291" s="2" t="s">
        <v>17974</v>
      </c>
      <c r="AI4291" s="2">
        <v>3</v>
      </c>
      <c r="AJ4291" s="2">
        <v>3</v>
      </c>
      <c r="AK4291" s="2"/>
      <c r="AL4291" s="2"/>
      <c r="AM4291" s="2"/>
      <c r="AN4291" s="2"/>
      <c r="AO4291" s="2"/>
      <c r="AP4291" s="25"/>
      <c r="AQ4291" s="25"/>
      <c r="AR4291" s="2"/>
      <c r="AS4291" s="2"/>
      <c r="AT4291" s="2"/>
      <c r="AU4291" s="25"/>
      <c r="AV4291" s="2"/>
      <c r="AW4291" s="2"/>
      <c r="AX4291" s="25"/>
      <c r="AY4291" s="25"/>
      <c r="AZ4291" s="25"/>
      <c r="BA4291" s="25"/>
      <c r="BB4291" s="25"/>
      <c r="BC4291" s="25"/>
      <c r="BD4291" s="25"/>
      <c r="BE4291" s="25"/>
      <c r="BF4291" s="25"/>
      <c r="BG4291" s="25"/>
      <c r="BH4291" s="25"/>
      <c r="BI4291" s="25"/>
      <c r="BJ4291" s="25"/>
      <c r="BK4291" s="25"/>
      <c r="BL4291" s="25"/>
      <c r="BM4291" s="25"/>
      <c r="BN4291" s="25"/>
      <c r="BO4291" s="25"/>
      <c r="BP4291" s="25"/>
      <c r="BQ4291" s="25"/>
      <c r="BR4291" s="25"/>
      <c r="BS4291" s="25"/>
      <c r="BT4291" s="25"/>
      <c r="BU4291" s="25"/>
      <c r="BV4291" s="25"/>
      <c r="BW4291" s="25"/>
      <c r="BX4291" s="25"/>
      <c r="BY4291" s="25"/>
      <c r="BZ4291" s="25"/>
      <c r="CA4291" s="25"/>
      <c r="CB4291" s="25"/>
      <c r="CC4291" s="25"/>
      <c r="CD4291" s="2" t="s">
        <v>78</v>
      </c>
      <c r="CE4291" s="2" t="s">
        <v>22614</v>
      </c>
      <c r="CF4291" s="25"/>
      <c r="CG4291" s="25"/>
      <c r="CH4291" s="25"/>
      <c r="CI4291" s="25"/>
      <c r="CJ4291" s="25"/>
    </row>
    <row r="4292" spans="1:88" x14ac:dyDescent="0.2">
      <c r="A4292" s="2" t="s">
        <v>18771</v>
      </c>
      <c r="B4292" s="2" t="s">
        <v>27333</v>
      </c>
      <c r="C4292" s="2" t="s">
        <v>10420</v>
      </c>
      <c r="D4292" s="2"/>
      <c r="E4292" s="2" t="s">
        <v>18771</v>
      </c>
      <c r="F4292" s="2" t="s">
        <v>15371</v>
      </c>
      <c r="G4292" s="2" t="s">
        <v>15372</v>
      </c>
      <c r="H4292" s="2"/>
      <c r="I4292" s="2" t="s">
        <v>22847</v>
      </c>
      <c r="J4292" s="2" t="s">
        <v>61</v>
      </c>
      <c r="K4292" s="50" t="s">
        <v>61</v>
      </c>
      <c r="L4292" s="43">
        <v>2021</v>
      </c>
      <c r="M4292" s="2" t="s">
        <v>18506</v>
      </c>
      <c r="N4292" s="32">
        <v>25.110520000000001</v>
      </c>
      <c r="O4292" s="32">
        <v>55.244280000000003</v>
      </c>
      <c r="P4292" s="2" t="s">
        <v>2767</v>
      </c>
      <c r="Q4292" s="2" t="s">
        <v>18510</v>
      </c>
      <c r="R4292" s="43" t="s">
        <v>18854</v>
      </c>
      <c r="S4292" s="41" t="s">
        <v>272</v>
      </c>
      <c r="T4292" s="41" t="s">
        <v>18461</v>
      </c>
      <c r="U4292" s="2"/>
      <c r="V4292" s="2"/>
      <c r="W4292" s="41" t="s">
        <v>17589</v>
      </c>
      <c r="X4292" s="2" t="s">
        <v>1598</v>
      </c>
      <c r="Y4292" s="2" t="s">
        <v>76</v>
      </c>
      <c r="Z4292" s="5" t="s">
        <v>20</v>
      </c>
      <c r="AA4292" s="5" t="s">
        <v>16910</v>
      </c>
      <c r="AB4292" s="5" t="s">
        <v>16317</v>
      </c>
      <c r="AC4292" s="2" t="s">
        <v>5205</v>
      </c>
      <c r="AD4292" s="2">
        <v>1063100</v>
      </c>
      <c r="AE4292" s="5">
        <v>40</v>
      </c>
      <c r="AF4292" s="25"/>
      <c r="AG4292" s="29">
        <v>3</v>
      </c>
      <c r="AH4292" s="2" t="s">
        <v>17974</v>
      </c>
      <c r="AI4292" s="2">
        <v>3</v>
      </c>
      <c r="AJ4292" s="2">
        <v>3</v>
      </c>
      <c r="AK4292" s="2"/>
      <c r="AL4292" s="2"/>
      <c r="AM4292" s="2"/>
      <c r="AN4292" s="2"/>
      <c r="AO4292" s="2"/>
      <c r="AP4292" s="25"/>
      <c r="AQ4292" s="25"/>
      <c r="AR4292" s="2"/>
      <c r="AS4292" s="2"/>
      <c r="AT4292" s="2"/>
      <c r="AU4292" s="25"/>
      <c r="AV4292" s="2"/>
      <c r="AW4292" s="2"/>
      <c r="AX4292" s="25"/>
      <c r="AY4292" s="25"/>
      <c r="AZ4292" s="25"/>
      <c r="BA4292" s="25"/>
      <c r="BB4292" s="25"/>
      <c r="BC4292" s="25"/>
      <c r="BD4292" s="25"/>
      <c r="BE4292" s="25"/>
      <c r="BF4292" s="25"/>
      <c r="BG4292" s="25"/>
      <c r="BH4292" s="25"/>
      <c r="BI4292" s="25"/>
      <c r="BJ4292" s="25"/>
      <c r="BK4292" s="25"/>
      <c r="BL4292" s="25"/>
      <c r="BM4292" s="25"/>
      <c r="BN4292" s="25"/>
      <c r="BO4292" s="25"/>
      <c r="BP4292" s="25"/>
      <c r="BQ4292" s="25"/>
      <c r="BR4292" s="25"/>
      <c r="BS4292" s="25"/>
      <c r="BT4292" s="25"/>
      <c r="BU4292" s="25"/>
      <c r="BV4292" s="25"/>
      <c r="BW4292" s="25"/>
      <c r="BX4292" s="25"/>
      <c r="BY4292" s="25"/>
      <c r="BZ4292" s="25"/>
      <c r="CA4292" s="25"/>
      <c r="CB4292" s="25"/>
      <c r="CC4292" s="25"/>
      <c r="CD4292" s="2" t="s">
        <v>78</v>
      </c>
      <c r="CE4292" s="2" t="s">
        <v>22615</v>
      </c>
      <c r="CF4292" s="25"/>
      <c r="CG4292" s="25"/>
      <c r="CH4292" s="25"/>
      <c r="CI4292" s="25"/>
      <c r="CJ4292" s="25"/>
    </row>
    <row r="4293" spans="1:88" x14ac:dyDescent="0.2">
      <c r="A4293" s="2" t="s">
        <v>22875</v>
      </c>
      <c r="B4293" s="2" t="s">
        <v>27334</v>
      </c>
      <c r="C4293" s="2" t="s">
        <v>10420</v>
      </c>
      <c r="D4293" s="2"/>
      <c r="E4293" s="2" t="s">
        <v>22875</v>
      </c>
      <c r="F4293" s="2" t="s">
        <v>15373</v>
      </c>
      <c r="G4293" s="2" t="s">
        <v>15374</v>
      </c>
      <c r="H4293" s="2"/>
      <c r="I4293" s="2" t="s">
        <v>22847</v>
      </c>
      <c r="J4293" s="2" t="s">
        <v>61</v>
      </c>
      <c r="K4293" s="50" t="s">
        <v>61</v>
      </c>
      <c r="L4293" s="43">
        <v>2021</v>
      </c>
      <c r="M4293" s="2" t="s">
        <v>18506</v>
      </c>
      <c r="N4293" s="32">
        <v>25.18817</v>
      </c>
      <c r="O4293" s="32">
        <v>55.394150000000003</v>
      </c>
      <c r="P4293" s="2" t="s">
        <v>2767</v>
      </c>
      <c r="Q4293" s="2" t="s">
        <v>18510</v>
      </c>
      <c r="R4293" s="43" t="s">
        <v>18854</v>
      </c>
      <c r="S4293" s="41" t="s">
        <v>272</v>
      </c>
      <c r="T4293" s="41" t="s">
        <v>18461</v>
      </c>
      <c r="U4293" s="2"/>
      <c r="V4293" s="2"/>
      <c r="W4293" s="41" t="s">
        <v>17589</v>
      </c>
      <c r="X4293" s="2" t="s">
        <v>1598</v>
      </c>
      <c r="Y4293" s="2" t="s">
        <v>102</v>
      </c>
      <c r="Z4293" s="5" t="s">
        <v>20</v>
      </c>
      <c r="AA4293" s="5" t="s">
        <v>16910</v>
      </c>
      <c r="AB4293" s="5" t="s">
        <v>16316</v>
      </c>
      <c r="AC4293" s="2" t="s">
        <v>5247</v>
      </c>
      <c r="AD4293" s="2">
        <v>1041600</v>
      </c>
      <c r="AE4293" s="5">
        <v>43</v>
      </c>
      <c r="AF4293" s="25"/>
      <c r="AG4293" s="29">
        <v>3</v>
      </c>
      <c r="AH4293" s="2" t="s">
        <v>17978</v>
      </c>
      <c r="AI4293" s="2">
        <v>3</v>
      </c>
      <c r="AJ4293" s="2">
        <v>3</v>
      </c>
      <c r="AK4293" s="2"/>
      <c r="AL4293" s="2"/>
      <c r="AM4293" s="2"/>
      <c r="AN4293" s="2"/>
      <c r="AO4293" s="2"/>
      <c r="AP4293" s="25"/>
      <c r="AQ4293" s="25"/>
      <c r="AR4293" s="2"/>
      <c r="AS4293" s="2"/>
      <c r="AT4293" s="2"/>
      <c r="AU4293" s="25"/>
      <c r="AV4293" s="2"/>
      <c r="AW4293" s="2"/>
      <c r="AX4293" s="25"/>
      <c r="AY4293" s="25"/>
      <c r="AZ4293" s="25"/>
      <c r="BA4293" s="25"/>
      <c r="BB4293" s="25"/>
      <c r="BC4293" s="25"/>
      <c r="BD4293" s="25"/>
      <c r="BE4293" s="25"/>
      <c r="BF4293" s="25"/>
      <c r="BG4293" s="25"/>
      <c r="BH4293" s="25"/>
      <c r="BI4293" s="25"/>
      <c r="BJ4293" s="25"/>
      <c r="BK4293" s="25"/>
      <c r="BL4293" s="25"/>
      <c r="BM4293" s="25"/>
      <c r="BN4293" s="25"/>
      <c r="BO4293" s="25"/>
      <c r="BP4293" s="25"/>
      <c r="BQ4293" s="25"/>
      <c r="BR4293" s="25"/>
      <c r="BS4293" s="25"/>
      <c r="BT4293" s="25"/>
      <c r="BU4293" s="25"/>
      <c r="BV4293" s="25"/>
      <c r="BW4293" s="25"/>
      <c r="BX4293" s="25"/>
      <c r="BY4293" s="25"/>
      <c r="BZ4293" s="25"/>
      <c r="CA4293" s="25"/>
      <c r="CB4293" s="25"/>
      <c r="CC4293" s="25"/>
      <c r="CD4293" s="2" t="s">
        <v>78</v>
      </c>
      <c r="CE4293" s="2" t="s">
        <v>22616</v>
      </c>
      <c r="CF4293" s="25"/>
      <c r="CG4293" s="25"/>
      <c r="CH4293" s="25"/>
      <c r="CI4293" s="25"/>
      <c r="CJ4293" s="25"/>
    </row>
    <row r="4294" spans="1:88" x14ac:dyDescent="0.2">
      <c r="A4294" s="2" t="s">
        <v>18772</v>
      </c>
      <c r="B4294" s="2" t="s">
        <v>27335</v>
      </c>
      <c r="C4294" s="2" t="s">
        <v>10420</v>
      </c>
      <c r="D4294" s="2"/>
      <c r="E4294" s="2" t="s">
        <v>18772</v>
      </c>
      <c r="F4294" s="2" t="s">
        <v>15375</v>
      </c>
      <c r="G4294" s="2" t="s">
        <v>15376</v>
      </c>
      <c r="H4294" s="2"/>
      <c r="I4294" s="2" t="s">
        <v>22847</v>
      </c>
      <c r="J4294" s="2" t="s">
        <v>61</v>
      </c>
      <c r="K4294" s="50" t="s">
        <v>61</v>
      </c>
      <c r="L4294" s="43">
        <v>2021</v>
      </c>
      <c r="M4294" s="2" t="s">
        <v>18506</v>
      </c>
      <c r="N4294" s="32">
        <v>25.207149999999999</v>
      </c>
      <c r="O4294" s="32">
        <v>55.577170000000002</v>
      </c>
      <c r="P4294" s="2" t="s">
        <v>2767</v>
      </c>
      <c r="Q4294" s="2" t="s">
        <v>18510</v>
      </c>
      <c r="R4294" s="43" t="s">
        <v>16802</v>
      </c>
      <c r="S4294" s="41" t="s">
        <v>13724</v>
      </c>
      <c r="T4294" s="41" t="s">
        <v>18463</v>
      </c>
      <c r="U4294" s="2"/>
      <c r="V4294" s="2"/>
      <c r="W4294" s="41" t="s">
        <v>17589</v>
      </c>
      <c r="X4294" s="2" t="s">
        <v>1598</v>
      </c>
      <c r="Y4294" s="2" t="s">
        <v>102</v>
      </c>
      <c r="Z4294" s="5" t="s">
        <v>20</v>
      </c>
      <c r="AA4294" s="5" t="s">
        <v>16910</v>
      </c>
      <c r="AB4294" s="5" t="s">
        <v>16316</v>
      </c>
      <c r="AC4294" s="2" t="s">
        <v>5247</v>
      </c>
      <c r="AD4294" s="2">
        <v>1071100</v>
      </c>
      <c r="AE4294" s="5">
        <v>35</v>
      </c>
      <c r="AF4294" s="25"/>
      <c r="AG4294" s="29">
        <v>3</v>
      </c>
      <c r="AH4294" s="2" t="s">
        <v>17978</v>
      </c>
      <c r="AI4294" s="2">
        <v>3</v>
      </c>
      <c r="AJ4294" s="2">
        <v>3</v>
      </c>
      <c r="AK4294" s="2"/>
      <c r="AL4294" s="2"/>
      <c r="AM4294" s="2"/>
      <c r="AN4294" s="2"/>
      <c r="AO4294" s="2"/>
      <c r="AP4294" s="25"/>
      <c r="AQ4294" s="25"/>
      <c r="AR4294" s="2"/>
      <c r="AS4294" s="2"/>
      <c r="AT4294" s="2"/>
      <c r="AU4294" s="25"/>
      <c r="AV4294" s="2"/>
      <c r="AW4294" s="2"/>
      <c r="AX4294" s="25"/>
      <c r="AY4294" s="25"/>
      <c r="AZ4294" s="25"/>
      <c r="BA4294" s="25"/>
      <c r="BB4294" s="25"/>
      <c r="BC4294" s="25"/>
      <c r="BD4294" s="25"/>
      <c r="BE4294" s="25"/>
      <c r="BF4294" s="25"/>
      <c r="BG4294" s="25"/>
      <c r="BH4294" s="25"/>
      <c r="BI4294" s="25"/>
      <c r="BJ4294" s="25"/>
      <c r="BK4294" s="25"/>
      <c r="BL4294" s="25"/>
      <c r="BM4294" s="25"/>
      <c r="BN4294" s="25"/>
      <c r="BO4294" s="25"/>
      <c r="BP4294" s="25"/>
      <c r="BQ4294" s="25"/>
      <c r="BR4294" s="25"/>
      <c r="BS4294" s="25"/>
      <c r="BT4294" s="25"/>
      <c r="BU4294" s="25"/>
      <c r="BV4294" s="25"/>
      <c r="BW4294" s="25"/>
      <c r="BX4294" s="25"/>
      <c r="BY4294" s="25"/>
      <c r="BZ4294" s="25"/>
      <c r="CA4294" s="25"/>
      <c r="CB4294" s="25"/>
      <c r="CC4294" s="25"/>
      <c r="CD4294" s="2" t="s">
        <v>78</v>
      </c>
      <c r="CE4294" s="2" t="s">
        <v>22617</v>
      </c>
      <c r="CF4294" s="25"/>
      <c r="CG4294" s="25"/>
      <c r="CH4294" s="25"/>
      <c r="CI4294" s="25"/>
      <c r="CJ4294" s="25"/>
    </row>
    <row r="4295" spans="1:88" x14ac:dyDescent="0.2">
      <c r="A4295" s="2" t="s">
        <v>22876</v>
      </c>
      <c r="B4295" s="2" t="s">
        <v>27336</v>
      </c>
      <c r="C4295" s="2" t="s">
        <v>10420</v>
      </c>
      <c r="D4295" s="2"/>
      <c r="E4295" s="2" t="s">
        <v>22876</v>
      </c>
      <c r="F4295" s="2" t="s">
        <v>15377</v>
      </c>
      <c r="G4295" s="2" t="s">
        <v>15378</v>
      </c>
      <c r="H4295" s="2"/>
      <c r="I4295" s="2" t="s">
        <v>22847</v>
      </c>
      <c r="J4295" s="2" t="s">
        <v>61</v>
      </c>
      <c r="K4295" s="50" t="s">
        <v>61</v>
      </c>
      <c r="L4295" s="43">
        <v>2021</v>
      </c>
      <c r="M4295" s="2" t="s">
        <v>18506</v>
      </c>
      <c r="N4295" s="32">
        <v>25.131119999999999</v>
      </c>
      <c r="O4295" s="32">
        <v>55.243670000000002</v>
      </c>
      <c r="P4295" s="2" t="s">
        <v>2767</v>
      </c>
      <c r="Q4295" s="2" t="s">
        <v>18510</v>
      </c>
      <c r="R4295" s="43" t="s">
        <v>18854</v>
      </c>
      <c r="S4295" s="41" t="s">
        <v>1554</v>
      </c>
      <c r="T4295" s="41" t="s">
        <v>18460</v>
      </c>
      <c r="U4295" s="2"/>
      <c r="V4295" s="2"/>
      <c r="W4295" s="41" t="s">
        <v>17589</v>
      </c>
      <c r="X4295" s="2" t="s">
        <v>1598</v>
      </c>
      <c r="Y4295" s="2" t="s">
        <v>102</v>
      </c>
      <c r="Z4295" s="5" t="s">
        <v>20</v>
      </c>
      <c r="AA4295" s="5" t="s">
        <v>16910</v>
      </c>
      <c r="AB4295" s="5" t="s">
        <v>16316</v>
      </c>
      <c r="AC4295" s="2" t="s">
        <v>5205</v>
      </c>
      <c r="AD4295" s="2">
        <v>1036500</v>
      </c>
      <c r="AE4295" s="5">
        <v>35</v>
      </c>
      <c r="AF4295" s="25"/>
      <c r="AG4295" s="29">
        <v>3</v>
      </c>
      <c r="AH4295" s="2" t="s">
        <v>17974</v>
      </c>
      <c r="AI4295" s="2">
        <v>3</v>
      </c>
      <c r="AJ4295" s="2">
        <v>3</v>
      </c>
      <c r="AK4295" s="2"/>
      <c r="AL4295" s="2"/>
      <c r="AM4295" s="2"/>
      <c r="AN4295" s="2"/>
      <c r="AO4295" s="2"/>
      <c r="AP4295" s="25"/>
      <c r="AQ4295" s="25"/>
      <c r="AR4295" s="2"/>
      <c r="AS4295" s="2"/>
      <c r="AT4295" s="2"/>
      <c r="AU4295" s="25"/>
      <c r="AV4295" s="2"/>
      <c r="AW4295" s="2"/>
      <c r="AX4295" s="25"/>
      <c r="AY4295" s="25"/>
      <c r="AZ4295" s="25"/>
      <c r="BA4295" s="25"/>
      <c r="BB4295" s="25"/>
      <c r="BC4295" s="25"/>
      <c r="BD4295" s="25"/>
      <c r="BE4295" s="25"/>
      <c r="BF4295" s="25"/>
      <c r="BG4295" s="25"/>
      <c r="BH4295" s="25"/>
      <c r="BI4295" s="25"/>
      <c r="BJ4295" s="25"/>
      <c r="BK4295" s="25"/>
      <c r="BL4295" s="25"/>
      <c r="BM4295" s="25"/>
      <c r="BN4295" s="25"/>
      <c r="BO4295" s="25"/>
      <c r="BP4295" s="25"/>
      <c r="BQ4295" s="25"/>
      <c r="BR4295" s="25"/>
      <c r="BS4295" s="25"/>
      <c r="BT4295" s="25"/>
      <c r="BU4295" s="25"/>
      <c r="BV4295" s="25"/>
      <c r="BW4295" s="25"/>
      <c r="BX4295" s="25"/>
      <c r="BY4295" s="25"/>
      <c r="BZ4295" s="25"/>
      <c r="CA4295" s="25"/>
      <c r="CB4295" s="25"/>
      <c r="CC4295" s="25"/>
      <c r="CD4295" s="2" t="s">
        <v>78</v>
      </c>
      <c r="CE4295" s="2" t="s">
        <v>22618</v>
      </c>
      <c r="CF4295" s="25"/>
      <c r="CG4295" s="25"/>
      <c r="CH4295" s="25"/>
      <c r="CI4295" s="25"/>
      <c r="CJ4295" s="25"/>
    </row>
    <row r="4296" spans="1:88" x14ac:dyDescent="0.2">
      <c r="A4296" s="2" t="s">
        <v>22877</v>
      </c>
      <c r="B4296" s="2" t="s">
        <v>27337</v>
      </c>
      <c r="C4296" s="2" t="s">
        <v>10420</v>
      </c>
      <c r="D4296" s="2"/>
      <c r="E4296" s="2" t="s">
        <v>22877</v>
      </c>
      <c r="F4296" s="2" t="s">
        <v>15379</v>
      </c>
      <c r="G4296" s="2" t="s">
        <v>17868</v>
      </c>
      <c r="H4296" s="2"/>
      <c r="I4296" s="2" t="s">
        <v>19066</v>
      </c>
      <c r="J4296" s="2" t="s">
        <v>61</v>
      </c>
      <c r="K4296" s="50" t="s">
        <v>61</v>
      </c>
      <c r="L4296" s="43" t="s">
        <v>19065</v>
      </c>
      <c r="M4296" s="2" t="s">
        <v>18506</v>
      </c>
      <c r="N4296" s="32">
        <v>24.961210000000001</v>
      </c>
      <c r="O4296" s="32">
        <v>55.15052</v>
      </c>
      <c r="P4296" s="2" t="s">
        <v>2767</v>
      </c>
      <c r="Q4296" s="2" t="s">
        <v>22852</v>
      </c>
      <c r="R4296" s="43" t="s">
        <v>18854</v>
      </c>
      <c r="S4296" s="41" t="s">
        <v>15322</v>
      </c>
      <c r="T4296" s="41" t="s">
        <v>18464</v>
      </c>
      <c r="U4296" s="2"/>
      <c r="V4296" s="2"/>
      <c r="W4296" s="41" t="s">
        <v>17586</v>
      </c>
      <c r="X4296" s="2" t="s">
        <v>18524</v>
      </c>
      <c r="Y4296" s="2" t="s">
        <v>10437</v>
      </c>
      <c r="Z4296" s="5" t="s">
        <v>10423</v>
      </c>
      <c r="AA4296" s="5" t="s">
        <v>3591</v>
      </c>
      <c r="AB4296" s="5" t="s">
        <v>18311</v>
      </c>
      <c r="AC4296" s="2" t="s">
        <v>5247</v>
      </c>
      <c r="AD4296" s="2">
        <v>1052100</v>
      </c>
      <c r="AE4296" s="5">
        <v>4</v>
      </c>
      <c r="AF4296" s="25"/>
      <c r="AG4296" s="29">
        <v>3</v>
      </c>
      <c r="AH4296" s="2" t="s">
        <v>17974</v>
      </c>
      <c r="AI4296" s="2">
        <v>3</v>
      </c>
      <c r="AJ4296" s="2">
        <v>3</v>
      </c>
      <c r="AK4296" s="2"/>
      <c r="AL4296" s="2"/>
      <c r="AM4296" s="2"/>
      <c r="AN4296" s="2"/>
      <c r="AO4296" s="2"/>
      <c r="AP4296" s="25"/>
      <c r="AQ4296" s="25"/>
      <c r="AR4296" s="2"/>
      <c r="AS4296" s="2"/>
      <c r="AT4296" s="2"/>
      <c r="AU4296" s="25"/>
      <c r="AV4296" s="2"/>
      <c r="AW4296" s="2"/>
      <c r="AX4296" s="25"/>
      <c r="AY4296" s="25"/>
      <c r="AZ4296" s="25"/>
      <c r="BA4296" s="25"/>
      <c r="BB4296" s="25"/>
      <c r="BC4296" s="25"/>
      <c r="BD4296" s="25"/>
      <c r="BE4296" s="25"/>
      <c r="BF4296" s="25"/>
      <c r="BG4296" s="25"/>
      <c r="BH4296" s="25"/>
      <c r="BI4296" s="25"/>
      <c r="BJ4296" s="25"/>
      <c r="BK4296" s="25"/>
      <c r="BL4296" s="25"/>
      <c r="BM4296" s="25"/>
      <c r="BN4296" s="25"/>
      <c r="BO4296" s="25"/>
      <c r="BP4296" s="25"/>
      <c r="BQ4296" s="25"/>
      <c r="BR4296" s="25"/>
      <c r="BS4296" s="25"/>
      <c r="BT4296" s="25"/>
      <c r="BU4296" s="25"/>
      <c r="BV4296" s="25"/>
      <c r="BW4296" s="25"/>
      <c r="BX4296" s="25"/>
      <c r="BY4296" s="25"/>
      <c r="BZ4296" s="25"/>
      <c r="CA4296" s="25"/>
      <c r="CB4296" s="25"/>
      <c r="CC4296" s="25"/>
      <c r="CD4296" s="2" t="s">
        <v>78</v>
      </c>
      <c r="CE4296" s="2" t="s">
        <v>22619</v>
      </c>
      <c r="CF4296" s="25"/>
      <c r="CG4296" s="25"/>
      <c r="CH4296" s="25"/>
      <c r="CI4296" s="25"/>
      <c r="CJ4296" s="25"/>
    </row>
    <row r="4297" spans="1:88" x14ac:dyDescent="0.2">
      <c r="A4297" s="2" t="s">
        <v>22878</v>
      </c>
      <c r="B4297" s="2" t="s">
        <v>27338</v>
      </c>
      <c r="C4297" s="2" t="s">
        <v>10420</v>
      </c>
      <c r="D4297" s="2"/>
      <c r="E4297" s="2" t="s">
        <v>22878</v>
      </c>
      <c r="F4297" s="2" t="s">
        <v>15380</v>
      </c>
      <c r="G4297" s="2" t="s">
        <v>18773</v>
      </c>
      <c r="H4297" s="2"/>
      <c r="I4297" s="2" t="s">
        <v>22847</v>
      </c>
      <c r="J4297" s="2" t="s">
        <v>61</v>
      </c>
      <c r="K4297" s="50" t="s">
        <v>61</v>
      </c>
      <c r="L4297" s="43">
        <v>2021</v>
      </c>
      <c r="M4297" s="2" t="s">
        <v>18506</v>
      </c>
      <c r="N4297" s="32">
        <v>25.236730000000001</v>
      </c>
      <c r="O4297" s="32">
        <v>55.534599999999998</v>
      </c>
      <c r="P4297" s="2" t="s">
        <v>2767</v>
      </c>
      <c r="Q4297" s="2" t="s">
        <v>18510</v>
      </c>
      <c r="R4297" s="43" t="s">
        <v>16802</v>
      </c>
      <c r="S4297" s="41" t="s">
        <v>13724</v>
      </c>
      <c r="T4297" s="41" t="s">
        <v>18463</v>
      </c>
      <c r="U4297" s="2"/>
      <c r="V4297" s="2"/>
      <c r="W4297" s="41" t="s">
        <v>17589</v>
      </c>
      <c r="X4297" s="2" t="s">
        <v>1598</v>
      </c>
      <c r="Y4297" s="2" t="s">
        <v>76</v>
      </c>
      <c r="Z4297" s="5" t="s">
        <v>10423</v>
      </c>
      <c r="AA4297" s="5" t="s">
        <v>16910</v>
      </c>
      <c r="AB4297" s="5" t="s">
        <v>16317</v>
      </c>
      <c r="AC4297" s="2" t="s">
        <v>5247</v>
      </c>
      <c r="AD4297" s="2">
        <v>1028200</v>
      </c>
      <c r="AE4297" s="5">
        <v>30</v>
      </c>
      <c r="AF4297" s="25"/>
      <c r="AG4297" s="29">
        <v>3</v>
      </c>
      <c r="AH4297" s="2" t="s">
        <v>17978</v>
      </c>
      <c r="AI4297" s="2">
        <v>3</v>
      </c>
      <c r="AJ4297" s="2" t="s">
        <v>3591</v>
      </c>
      <c r="AK4297" s="2"/>
      <c r="AL4297" s="2"/>
      <c r="AM4297" s="2"/>
      <c r="AN4297" s="2"/>
      <c r="AO4297" s="2"/>
      <c r="AP4297" s="25"/>
      <c r="AQ4297" s="25"/>
      <c r="AR4297" s="2"/>
      <c r="AS4297" s="2"/>
      <c r="AT4297" s="2"/>
      <c r="AU4297" s="25"/>
      <c r="AV4297" s="2"/>
      <c r="AW4297" s="2"/>
      <c r="AX4297" s="25"/>
      <c r="AY4297" s="25"/>
      <c r="AZ4297" s="25"/>
      <c r="BA4297" s="25"/>
      <c r="BB4297" s="25"/>
      <c r="BC4297" s="25"/>
      <c r="BD4297" s="25"/>
      <c r="BE4297" s="25"/>
      <c r="BF4297" s="25"/>
      <c r="BG4297" s="25"/>
      <c r="BH4297" s="25"/>
      <c r="BI4297" s="25"/>
      <c r="BJ4297" s="25"/>
      <c r="BK4297" s="25"/>
      <c r="BL4297" s="25"/>
      <c r="BM4297" s="25"/>
      <c r="BN4297" s="25"/>
      <c r="BO4297" s="25"/>
      <c r="BP4297" s="25"/>
      <c r="BQ4297" s="25"/>
      <c r="BR4297" s="25"/>
      <c r="BS4297" s="25"/>
      <c r="BT4297" s="25"/>
      <c r="BU4297" s="25"/>
      <c r="BV4297" s="25"/>
      <c r="BW4297" s="25"/>
      <c r="BX4297" s="25"/>
      <c r="BY4297" s="25"/>
      <c r="BZ4297" s="25"/>
      <c r="CA4297" s="25"/>
      <c r="CB4297" s="25"/>
      <c r="CC4297" s="25"/>
      <c r="CD4297" s="2" t="s">
        <v>78</v>
      </c>
      <c r="CE4297" s="2" t="s">
        <v>22620</v>
      </c>
      <c r="CF4297" s="25"/>
      <c r="CG4297" s="25"/>
      <c r="CH4297" s="25"/>
      <c r="CI4297" s="25"/>
      <c r="CJ4297" s="25"/>
    </row>
    <row r="4298" spans="1:88" x14ac:dyDescent="0.2">
      <c r="A4298" s="2" t="s">
        <v>18546</v>
      </c>
      <c r="B4298" s="2" t="s">
        <v>27339</v>
      </c>
      <c r="C4298" s="2" t="s">
        <v>10420</v>
      </c>
      <c r="D4298" s="2"/>
      <c r="E4298" s="2" t="s">
        <v>18546</v>
      </c>
      <c r="F4298" s="2" t="s">
        <v>15381</v>
      </c>
      <c r="G4298" s="2" t="s">
        <v>15382</v>
      </c>
      <c r="H4298" s="2"/>
      <c r="I4298" s="2" t="s">
        <v>22847</v>
      </c>
      <c r="J4298" s="2" t="s">
        <v>61</v>
      </c>
      <c r="K4298" s="50" t="s">
        <v>61</v>
      </c>
      <c r="L4298" s="43">
        <v>2021</v>
      </c>
      <c r="M4298" s="2" t="s">
        <v>18506</v>
      </c>
      <c r="N4298" s="32">
        <v>24.858989999999999</v>
      </c>
      <c r="O4298" s="32">
        <v>55.140230000000003</v>
      </c>
      <c r="P4298" s="2" t="s">
        <v>2767</v>
      </c>
      <c r="Q4298" s="2" t="s">
        <v>18510</v>
      </c>
      <c r="R4298" s="43" t="s">
        <v>16802</v>
      </c>
      <c r="S4298" s="41" t="s">
        <v>13724</v>
      </c>
      <c r="T4298" s="41" t="s">
        <v>18463</v>
      </c>
      <c r="U4298" s="2"/>
      <c r="V4298" s="2"/>
      <c r="W4298" s="41" t="s">
        <v>17589</v>
      </c>
      <c r="X4298" s="2" t="s">
        <v>1598</v>
      </c>
      <c r="Y4298" s="2" t="s">
        <v>76</v>
      </c>
      <c r="Z4298" s="5" t="s">
        <v>20</v>
      </c>
      <c r="AA4298" s="5" t="s">
        <v>16910</v>
      </c>
      <c r="AB4298" s="5" t="s">
        <v>16317</v>
      </c>
      <c r="AC4298" s="2" t="s">
        <v>5247</v>
      </c>
      <c r="AD4298" s="2">
        <v>1052100</v>
      </c>
      <c r="AE4298" s="5">
        <v>35</v>
      </c>
      <c r="AF4298" s="25"/>
      <c r="AG4298" s="29">
        <v>3</v>
      </c>
      <c r="AH4298" s="2" t="s">
        <v>17978</v>
      </c>
      <c r="AI4298" s="2">
        <v>3</v>
      </c>
      <c r="AJ4298" s="2">
        <v>3</v>
      </c>
      <c r="AK4298" s="2"/>
      <c r="AL4298" s="2"/>
      <c r="AM4298" s="2"/>
      <c r="AN4298" s="2"/>
      <c r="AO4298" s="2"/>
      <c r="AP4298" s="25"/>
      <c r="AQ4298" s="25"/>
      <c r="AR4298" s="2"/>
      <c r="AS4298" s="2"/>
      <c r="AT4298" s="2"/>
      <c r="AU4298" s="25"/>
      <c r="AV4298" s="2"/>
      <c r="AW4298" s="2"/>
      <c r="AX4298" s="25"/>
      <c r="AY4298" s="25"/>
      <c r="AZ4298" s="25"/>
      <c r="BA4298" s="25"/>
      <c r="BB4298" s="25"/>
      <c r="BC4298" s="25"/>
      <c r="BD4298" s="25"/>
      <c r="BE4298" s="25"/>
      <c r="BF4298" s="25"/>
      <c r="BG4298" s="25"/>
      <c r="BH4298" s="25"/>
      <c r="BI4298" s="25"/>
      <c r="BJ4298" s="25"/>
      <c r="BK4298" s="25"/>
      <c r="BL4298" s="25"/>
      <c r="BM4298" s="25"/>
      <c r="BN4298" s="25"/>
      <c r="BO4298" s="25"/>
      <c r="BP4298" s="25"/>
      <c r="BQ4298" s="25"/>
      <c r="BR4298" s="25"/>
      <c r="BS4298" s="25"/>
      <c r="BT4298" s="25"/>
      <c r="BU4298" s="25"/>
      <c r="BV4298" s="25"/>
      <c r="BW4298" s="25"/>
      <c r="BX4298" s="25"/>
      <c r="BY4298" s="25"/>
      <c r="BZ4298" s="25"/>
      <c r="CA4298" s="25"/>
      <c r="CB4298" s="25"/>
      <c r="CC4298" s="25"/>
      <c r="CD4298" s="2" t="s">
        <v>78</v>
      </c>
      <c r="CE4298" s="2" t="s">
        <v>22621</v>
      </c>
      <c r="CF4298" s="25"/>
      <c r="CG4298" s="25"/>
      <c r="CH4298" s="25"/>
      <c r="CI4298" s="25"/>
      <c r="CJ4298" s="25"/>
    </row>
    <row r="4299" spans="1:88" x14ac:dyDescent="0.2">
      <c r="A4299" s="2" t="s">
        <v>22879</v>
      </c>
      <c r="B4299" s="2" t="s">
        <v>27340</v>
      </c>
      <c r="C4299" s="2" t="s">
        <v>10420</v>
      </c>
      <c r="D4299" s="2"/>
      <c r="E4299" s="2" t="s">
        <v>22879</v>
      </c>
      <c r="F4299" s="2" t="s">
        <v>15383</v>
      </c>
      <c r="G4299" s="2" t="s">
        <v>15384</v>
      </c>
      <c r="H4299" s="2"/>
      <c r="I4299" s="2" t="s">
        <v>22847</v>
      </c>
      <c r="J4299" s="2" t="s">
        <v>61</v>
      </c>
      <c r="K4299" s="50" t="s">
        <v>61</v>
      </c>
      <c r="L4299" s="43">
        <v>2021</v>
      </c>
      <c r="M4299" s="2" t="s">
        <v>18506</v>
      </c>
      <c r="N4299" s="32">
        <v>25.089510000000001</v>
      </c>
      <c r="O4299" s="32">
        <v>55.152949999999997</v>
      </c>
      <c r="P4299" s="2" t="s">
        <v>2767</v>
      </c>
      <c r="Q4299" s="2" t="s">
        <v>18510</v>
      </c>
      <c r="R4299" s="43" t="s">
        <v>18854</v>
      </c>
      <c r="S4299" s="41" t="s">
        <v>272</v>
      </c>
      <c r="T4299" s="41" t="s">
        <v>18461</v>
      </c>
      <c r="U4299" s="2"/>
      <c r="V4299" s="2"/>
      <c r="W4299" s="41" t="s">
        <v>17589</v>
      </c>
      <c r="X4299" s="2" t="s">
        <v>1598</v>
      </c>
      <c r="Y4299" s="2" t="s">
        <v>76</v>
      </c>
      <c r="Z4299" s="5" t="s">
        <v>20</v>
      </c>
      <c r="AA4299" s="5" t="s">
        <v>16910</v>
      </c>
      <c r="AB4299" s="5" t="s">
        <v>16317</v>
      </c>
      <c r="AC4299" s="2" t="s">
        <v>5205</v>
      </c>
      <c r="AD4299" s="2">
        <v>1038200</v>
      </c>
      <c r="AE4299" s="5">
        <v>28</v>
      </c>
      <c r="AF4299" s="25"/>
      <c r="AG4299" s="29">
        <v>3</v>
      </c>
      <c r="AH4299" s="2" t="s">
        <v>17974</v>
      </c>
      <c r="AI4299" s="2">
        <v>3</v>
      </c>
      <c r="AJ4299" s="2">
        <v>3</v>
      </c>
      <c r="AK4299" s="2"/>
      <c r="AL4299" s="2"/>
      <c r="AM4299" s="2"/>
      <c r="AN4299" s="2"/>
      <c r="AO4299" s="2"/>
      <c r="AP4299" s="25"/>
      <c r="AQ4299" s="25"/>
      <c r="AR4299" s="2"/>
      <c r="AS4299" s="2"/>
      <c r="AT4299" s="2"/>
      <c r="AU4299" s="25"/>
      <c r="AV4299" s="2"/>
      <c r="AW4299" s="2"/>
      <c r="AX4299" s="25"/>
      <c r="AY4299" s="25"/>
      <c r="AZ4299" s="25"/>
      <c r="BA4299" s="25"/>
      <c r="BB4299" s="25"/>
      <c r="BC4299" s="25"/>
      <c r="BD4299" s="25"/>
      <c r="BE4299" s="25"/>
      <c r="BF4299" s="25"/>
      <c r="BG4299" s="25"/>
      <c r="BH4299" s="25"/>
      <c r="BI4299" s="25"/>
      <c r="BJ4299" s="25"/>
      <c r="BK4299" s="25"/>
      <c r="BL4299" s="25"/>
      <c r="BM4299" s="25"/>
      <c r="BN4299" s="25"/>
      <c r="BO4299" s="25"/>
      <c r="BP4299" s="25"/>
      <c r="BQ4299" s="25"/>
      <c r="BR4299" s="25"/>
      <c r="BS4299" s="25"/>
      <c r="BT4299" s="25"/>
      <c r="BU4299" s="25"/>
      <c r="BV4299" s="25"/>
      <c r="BW4299" s="25"/>
      <c r="BX4299" s="25"/>
      <c r="BY4299" s="25"/>
      <c r="BZ4299" s="25"/>
      <c r="CA4299" s="25"/>
      <c r="CB4299" s="25"/>
      <c r="CC4299" s="25"/>
      <c r="CD4299" s="2" t="s">
        <v>78</v>
      </c>
      <c r="CE4299" s="2" t="s">
        <v>22622</v>
      </c>
      <c r="CF4299" s="25"/>
      <c r="CG4299" s="25"/>
      <c r="CH4299" s="25"/>
      <c r="CI4299" s="25"/>
      <c r="CJ4299" s="25"/>
    </row>
    <row r="4300" spans="1:88" x14ac:dyDescent="0.2">
      <c r="A4300" s="2" t="s">
        <v>18547</v>
      </c>
      <c r="B4300" s="2" t="s">
        <v>27341</v>
      </c>
      <c r="C4300" s="2" t="s">
        <v>10420</v>
      </c>
      <c r="D4300" s="2"/>
      <c r="E4300" s="2" t="s">
        <v>18547</v>
      </c>
      <c r="F4300" s="2" t="s">
        <v>15385</v>
      </c>
      <c r="G4300" s="2" t="s">
        <v>15386</v>
      </c>
      <c r="H4300" s="2"/>
      <c r="I4300" s="2" t="s">
        <v>22847</v>
      </c>
      <c r="J4300" s="2" t="s">
        <v>61</v>
      </c>
      <c r="K4300" s="50" t="s">
        <v>61</v>
      </c>
      <c r="L4300" s="43">
        <v>2021</v>
      </c>
      <c r="M4300" s="2" t="s">
        <v>18506</v>
      </c>
      <c r="N4300" s="32">
        <v>25.034279999999999</v>
      </c>
      <c r="O4300" s="32">
        <v>55.174500000000002</v>
      </c>
      <c r="P4300" s="2" t="s">
        <v>2767</v>
      </c>
      <c r="Q4300" s="2" t="s">
        <v>18510</v>
      </c>
      <c r="R4300" s="43" t="s">
        <v>18854</v>
      </c>
      <c r="S4300" s="41" t="s">
        <v>272</v>
      </c>
      <c r="T4300" s="41" t="s">
        <v>18461</v>
      </c>
      <c r="U4300" s="2"/>
      <c r="V4300" s="2"/>
      <c r="W4300" s="41" t="s">
        <v>17589</v>
      </c>
      <c r="X4300" s="2" t="s">
        <v>1598</v>
      </c>
      <c r="Y4300" s="2" t="s">
        <v>102</v>
      </c>
      <c r="Z4300" s="5" t="s">
        <v>20</v>
      </c>
      <c r="AA4300" s="5" t="s">
        <v>16910</v>
      </c>
      <c r="AB4300" s="5" t="s">
        <v>16316</v>
      </c>
      <c r="AC4300" s="2" t="s">
        <v>5205</v>
      </c>
      <c r="AD4300" s="2">
        <v>1068400</v>
      </c>
      <c r="AE4300" s="5">
        <v>28</v>
      </c>
      <c r="AF4300" s="25"/>
      <c r="AG4300" s="29">
        <v>3</v>
      </c>
      <c r="AH4300" s="2" t="s">
        <v>17974</v>
      </c>
      <c r="AI4300" s="2">
        <v>3</v>
      </c>
      <c r="AJ4300" s="2">
        <v>3</v>
      </c>
      <c r="AK4300" s="2"/>
      <c r="AL4300" s="2"/>
      <c r="AM4300" s="2"/>
      <c r="AN4300" s="2"/>
      <c r="AO4300" s="2"/>
      <c r="AP4300" s="25"/>
      <c r="AQ4300" s="25"/>
      <c r="AR4300" s="2"/>
      <c r="AS4300" s="2"/>
      <c r="AT4300" s="2"/>
      <c r="AU4300" s="25"/>
      <c r="AV4300" s="2"/>
      <c r="AW4300" s="2"/>
      <c r="AX4300" s="25"/>
      <c r="AY4300" s="25"/>
      <c r="AZ4300" s="25"/>
      <c r="BA4300" s="25"/>
      <c r="BB4300" s="25"/>
      <c r="BC4300" s="25"/>
      <c r="BD4300" s="25"/>
      <c r="BE4300" s="25"/>
      <c r="BF4300" s="25"/>
      <c r="BG4300" s="25"/>
      <c r="BH4300" s="25"/>
      <c r="BI4300" s="25"/>
      <c r="BJ4300" s="25"/>
      <c r="BK4300" s="25"/>
      <c r="BL4300" s="25"/>
      <c r="BM4300" s="25"/>
      <c r="BN4300" s="25"/>
      <c r="BO4300" s="25"/>
      <c r="BP4300" s="25"/>
      <c r="BQ4300" s="25"/>
      <c r="BR4300" s="25"/>
      <c r="BS4300" s="25"/>
      <c r="BT4300" s="25"/>
      <c r="BU4300" s="25"/>
      <c r="BV4300" s="25"/>
      <c r="BW4300" s="25"/>
      <c r="BX4300" s="25"/>
      <c r="BY4300" s="25"/>
      <c r="BZ4300" s="25"/>
      <c r="CA4300" s="25"/>
      <c r="CB4300" s="25"/>
      <c r="CC4300" s="25"/>
      <c r="CD4300" s="2" t="s">
        <v>78</v>
      </c>
      <c r="CE4300" s="2" t="s">
        <v>22623</v>
      </c>
      <c r="CF4300" s="25"/>
      <c r="CG4300" s="25"/>
      <c r="CH4300" s="25"/>
      <c r="CI4300" s="25"/>
      <c r="CJ4300" s="25"/>
    </row>
    <row r="4301" spans="1:88" x14ac:dyDescent="0.2">
      <c r="A4301" s="2" t="s">
        <v>18548</v>
      </c>
      <c r="B4301" s="2" t="s">
        <v>27342</v>
      </c>
      <c r="C4301" s="2" t="s">
        <v>10420</v>
      </c>
      <c r="D4301" s="2"/>
      <c r="E4301" s="2" t="s">
        <v>18548</v>
      </c>
      <c r="F4301" s="2" t="s">
        <v>15387</v>
      </c>
      <c r="G4301" s="2" t="s">
        <v>15388</v>
      </c>
      <c r="H4301" s="2"/>
      <c r="I4301" s="2" t="s">
        <v>22847</v>
      </c>
      <c r="J4301" s="2" t="s">
        <v>61</v>
      </c>
      <c r="K4301" s="50" t="s">
        <v>61</v>
      </c>
      <c r="L4301" s="43">
        <v>2021</v>
      </c>
      <c r="M4301" s="2" t="s">
        <v>18506</v>
      </c>
      <c r="N4301" s="32">
        <v>25.094380000000001</v>
      </c>
      <c r="O4301" s="32">
        <v>55.134810000000002</v>
      </c>
      <c r="P4301" s="2" t="s">
        <v>2767</v>
      </c>
      <c r="Q4301" s="2" t="s">
        <v>18510</v>
      </c>
      <c r="R4301" s="43" t="s">
        <v>18854</v>
      </c>
      <c r="S4301" s="41" t="s">
        <v>1554</v>
      </c>
      <c r="T4301" s="41" t="s">
        <v>18460</v>
      </c>
      <c r="U4301" s="2"/>
      <c r="V4301" s="2"/>
      <c r="W4301" s="41" t="s">
        <v>17589</v>
      </c>
      <c r="X4301" s="2" t="s">
        <v>1598</v>
      </c>
      <c r="Y4301" s="2" t="s">
        <v>102</v>
      </c>
      <c r="Z4301" s="5" t="s">
        <v>20</v>
      </c>
      <c r="AA4301" s="5" t="s">
        <v>16910</v>
      </c>
      <c r="AB4301" s="5" t="s">
        <v>16318</v>
      </c>
      <c r="AC4301" s="2" t="s">
        <v>5149</v>
      </c>
      <c r="AD4301" s="2">
        <v>1038100</v>
      </c>
      <c r="AE4301" s="5">
        <v>40</v>
      </c>
      <c r="AF4301" s="25"/>
      <c r="AG4301" s="29">
        <v>3</v>
      </c>
      <c r="AH4301" s="2" t="s">
        <v>18304</v>
      </c>
      <c r="AI4301" s="2">
        <v>4</v>
      </c>
      <c r="AJ4301" s="2">
        <v>3</v>
      </c>
      <c r="AK4301" s="2"/>
      <c r="AL4301" s="2"/>
      <c r="AM4301" s="2"/>
      <c r="AN4301" s="2"/>
      <c r="AO4301" s="2"/>
      <c r="AP4301" s="25"/>
      <c r="AQ4301" s="25"/>
      <c r="AR4301" s="2"/>
      <c r="AS4301" s="2"/>
      <c r="AT4301" s="2"/>
      <c r="AU4301" s="25"/>
      <c r="AV4301" s="2"/>
      <c r="AW4301" s="2"/>
      <c r="AX4301" s="25"/>
      <c r="AY4301" s="25"/>
      <c r="AZ4301" s="25"/>
      <c r="BA4301" s="25"/>
      <c r="BB4301" s="25"/>
      <c r="BC4301" s="25"/>
      <c r="BD4301" s="25"/>
      <c r="BE4301" s="25"/>
      <c r="BF4301" s="25"/>
      <c r="BG4301" s="25"/>
      <c r="BH4301" s="25"/>
      <c r="BI4301" s="25"/>
      <c r="BJ4301" s="25"/>
      <c r="BK4301" s="25"/>
      <c r="BL4301" s="25"/>
      <c r="BM4301" s="25"/>
      <c r="BN4301" s="25"/>
      <c r="BO4301" s="25"/>
      <c r="BP4301" s="25"/>
      <c r="BQ4301" s="25"/>
      <c r="BR4301" s="25"/>
      <c r="BS4301" s="25"/>
      <c r="BT4301" s="25"/>
      <c r="BU4301" s="25"/>
      <c r="BV4301" s="25"/>
      <c r="BW4301" s="25"/>
      <c r="BX4301" s="25"/>
      <c r="BY4301" s="25"/>
      <c r="BZ4301" s="25"/>
      <c r="CA4301" s="25"/>
      <c r="CB4301" s="25"/>
      <c r="CC4301" s="25"/>
      <c r="CD4301" s="2" t="s">
        <v>78</v>
      </c>
      <c r="CE4301" s="2" t="s">
        <v>22624</v>
      </c>
      <c r="CF4301" s="25"/>
      <c r="CG4301" s="25"/>
      <c r="CH4301" s="25"/>
      <c r="CI4301" s="25"/>
      <c r="CJ4301" s="25"/>
    </row>
    <row r="4302" spans="1:88" x14ac:dyDescent="0.2">
      <c r="A4302" s="2" t="s">
        <v>22880</v>
      </c>
      <c r="B4302" s="2" t="s">
        <v>27343</v>
      </c>
      <c r="C4302" s="2" t="s">
        <v>10420</v>
      </c>
      <c r="D4302" s="2"/>
      <c r="E4302" s="2" t="s">
        <v>22880</v>
      </c>
      <c r="F4302" s="2" t="s">
        <v>15389</v>
      </c>
      <c r="G4302" s="2" t="s">
        <v>15390</v>
      </c>
      <c r="H4302" s="2"/>
      <c r="I4302" s="2" t="s">
        <v>22847</v>
      </c>
      <c r="J4302" s="2" t="s">
        <v>61</v>
      </c>
      <c r="K4302" s="50" t="s">
        <v>61</v>
      </c>
      <c r="L4302" s="43">
        <v>2021</v>
      </c>
      <c r="M4302" s="2" t="s">
        <v>18506</v>
      </c>
      <c r="N4302" s="32">
        <v>25.202809999999999</v>
      </c>
      <c r="O4302" s="32">
        <v>55.564230000000002</v>
      </c>
      <c r="P4302" s="2" t="s">
        <v>2767</v>
      </c>
      <c r="Q4302" s="2" t="s">
        <v>18510</v>
      </c>
      <c r="R4302" s="43" t="s">
        <v>16802</v>
      </c>
      <c r="S4302" s="41" t="s">
        <v>13724</v>
      </c>
      <c r="T4302" s="41" t="s">
        <v>18463</v>
      </c>
      <c r="U4302" s="2"/>
      <c r="V4302" s="2"/>
      <c r="W4302" s="41" t="s">
        <v>17589</v>
      </c>
      <c r="X4302" s="2" t="s">
        <v>1598</v>
      </c>
      <c r="Y4302" s="2" t="s">
        <v>102</v>
      </c>
      <c r="Z4302" s="5" t="s">
        <v>20</v>
      </c>
      <c r="AA4302" s="5" t="s">
        <v>16910</v>
      </c>
      <c r="AB4302" s="5" t="s">
        <v>16316</v>
      </c>
      <c r="AC4302" s="2" t="s">
        <v>5247</v>
      </c>
      <c r="AD4302" s="2">
        <v>1071100</v>
      </c>
      <c r="AE4302" s="5">
        <v>35</v>
      </c>
      <c r="AF4302" s="25"/>
      <c r="AG4302" s="29">
        <v>3</v>
      </c>
      <c r="AH4302" s="2" t="s">
        <v>17978</v>
      </c>
      <c r="AI4302" s="2">
        <v>3</v>
      </c>
      <c r="AJ4302" s="2">
        <v>3</v>
      </c>
      <c r="AK4302" s="2"/>
      <c r="AL4302" s="2"/>
      <c r="AM4302" s="2"/>
      <c r="AN4302" s="2"/>
      <c r="AO4302" s="2"/>
      <c r="AP4302" s="25"/>
      <c r="AQ4302" s="25"/>
      <c r="AR4302" s="2"/>
      <c r="AS4302" s="2"/>
      <c r="AT4302" s="2"/>
      <c r="AU4302" s="25"/>
      <c r="AV4302" s="2"/>
      <c r="AW4302" s="2"/>
      <c r="AX4302" s="25"/>
      <c r="AY4302" s="25"/>
      <c r="AZ4302" s="25"/>
      <c r="BA4302" s="25"/>
      <c r="BB4302" s="25"/>
      <c r="BC4302" s="25"/>
      <c r="BD4302" s="25"/>
      <c r="BE4302" s="25"/>
      <c r="BF4302" s="25"/>
      <c r="BG4302" s="25"/>
      <c r="BH4302" s="25"/>
      <c r="BI4302" s="25"/>
      <c r="BJ4302" s="25"/>
      <c r="BK4302" s="25"/>
      <c r="BL4302" s="25"/>
      <c r="BM4302" s="25"/>
      <c r="BN4302" s="25"/>
      <c r="BO4302" s="25"/>
      <c r="BP4302" s="25"/>
      <c r="BQ4302" s="25"/>
      <c r="BR4302" s="25"/>
      <c r="BS4302" s="25"/>
      <c r="BT4302" s="25"/>
      <c r="BU4302" s="25"/>
      <c r="BV4302" s="25"/>
      <c r="BW4302" s="25"/>
      <c r="BX4302" s="25"/>
      <c r="BY4302" s="25"/>
      <c r="BZ4302" s="25"/>
      <c r="CA4302" s="25"/>
      <c r="CB4302" s="25"/>
      <c r="CC4302" s="25"/>
      <c r="CD4302" s="2" t="s">
        <v>78</v>
      </c>
      <c r="CE4302" s="2" t="s">
        <v>22625</v>
      </c>
      <c r="CF4302" s="25"/>
      <c r="CG4302" s="25"/>
      <c r="CH4302" s="25"/>
      <c r="CI4302" s="25"/>
      <c r="CJ4302" s="25"/>
    </row>
    <row r="4303" spans="1:88" x14ac:dyDescent="0.2">
      <c r="A4303" s="2" t="s">
        <v>18549</v>
      </c>
      <c r="B4303" s="2" t="s">
        <v>27344</v>
      </c>
      <c r="C4303" s="2" t="s">
        <v>10420</v>
      </c>
      <c r="D4303" s="2"/>
      <c r="E4303" s="2" t="s">
        <v>18549</v>
      </c>
      <c r="F4303" s="2" t="s">
        <v>15391</v>
      </c>
      <c r="G4303" s="2" t="s">
        <v>15392</v>
      </c>
      <c r="H4303" s="2"/>
      <c r="I4303" s="2" t="s">
        <v>22847</v>
      </c>
      <c r="J4303" s="2" t="s">
        <v>61</v>
      </c>
      <c r="K4303" s="50" t="s">
        <v>61</v>
      </c>
      <c r="L4303" s="43">
        <v>2021</v>
      </c>
      <c r="M4303" s="2" t="s">
        <v>18506</v>
      </c>
      <c r="N4303" s="32">
        <v>25.209820000000001</v>
      </c>
      <c r="O4303" s="32">
        <v>55.59149</v>
      </c>
      <c r="P4303" s="2" t="s">
        <v>2767</v>
      </c>
      <c r="Q4303" s="2" t="s">
        <v>18510</v>
      </c>
      <c r="R4303" s="43" t="s">
        <v>16802</v>
      </c>
      <c r="S4303" s="41" t="s">
        <v>13724</v>
      </c>
      <c r="T4303" s="41" t="s">
        <v>18463</v>
      </c>
      <c r="U4303" s="2"/>
      <c r="V4303" s="2"/>
      <c r="W4303" s="41" t="s">
        <v>17589</v>
      </c>
      <c r="X4303" s="2" t="s">
        <v>1598</v>
      </c>
      <c r="Y4303" s="2" t="s">
        <v>102</v>
      </c>
      <c r="Z4303" s="5" t="s">
        <v>20</v>
      </c>
      <c r="AA4303" s="5" t="s">
        <v>16910</v>
      </c>
      <c r="AB4303" s="5" t="s">
        <v>16316</v>
      </c>
      <c r="AC4303" s="2" t="s">
        <v>5247</v>
      </c>
      <c r="AD4303" s="2">
        <v>1071100</v>
      </c>
      <c r="AE4303" s="5">
        <v>35</v>
      </c>
      <c r="AF4303" s="25"/>
      <c r="AG4303" s="29">
        <v>3</v>
      </c>
      <c r="AH4303" s="2" t="s">
        <v>17978</v>
      </c>
      <c r="AI4303" s="2">
        <v>3</v>
      </c>
      <c r="AJ4303" s="2">
        <v>3</v>
      </c>
      <c r="AK4303" s="2"/>
      <c r="AL4303" s="2"/>
      <c r="AM4303" s="2"/>
      <c r="AN4303" s="2"/>
      <c r="AO4303" s="2"/>
      <c r="AP4303" s="25"/>
      <c r="AQ4303" s="25"/>
      <c r="AR4303" s="2"/>
      <c r="AS4303" s="2"/>
      <c r="AT4303" s="2"/>
      <c r="AU4303" s="25"/>
      <c r="AV4303" s="2"/>
      <c r="AW4303" s="2"/>
      <c r="AX4303" s="25"/>
      <c r="AY4303" s="25"/>
      <c r="AZ4303" s="25"/>
      <c r="BA4303" s="25"/>
      <c r="BB4303" s="25"/>
      <c r="BC4303" s="25"/>
      <c r="BD4303" s="25"/>
      <c r="BE4303" s="25"/>
      <c r="BF4303" s="25"/>
      <c r="BG4303" s="25"/>
      <c r="BH4303" s="25"/>
      <c r="BI4303" s="25"/>
      <c r="BJ4303" s="25"/>
      <c r="BK4303" s="25"/>
      <c r="BL4303" s="25"/>
      <c r="BM4303" s="25"/>
      <c r="BN4303" s="25"/>
      <c r="BO4303" s="25"/>
      <c r="BP4303" s="25"/>
      <c r="BQ4303" s="25"/>
      <c r="BR4303" s="25"/>
      <c r="BS4303" s="25"/>
      <c r="BT4303" s="25"/>
      <c r="BU4303" s="25"/>
      <c r="BV4303" s="25"/>
      <c r="BW4303" s="25"/>
      <c r="BX4303" s="25"/>
      <c r="BY4303" s="25"/>
      <c r="BZ4303" s="25"/>
      <c r="CA4303" s="25"/>
      <c r="CB4303" s="25"/>
      <c r="CC4303" s="25"/>
      <c r="CD4303" s="2" t="s">
        <v>78</v>
      </c>
      <c r="CE4303" s="2" t="s">
        <v>22626</v>
      </c>
      <c r="CF4303" s="25"/>
      <c r="CG4303" s="25"/>
      <c r="CH4303" s="25"/>
      <c r="CI4303" s="25"/>
      <c r="CJ4303" s="25"/>
    </row>
    <row r="4304" spans="1:88" x14ac:dyDescent="0.2">
      <c r="A4304" s="2" t="s">
        <v>22881</v>
      </c>
      <c r="B4304" s="2" t="s">
        <v>27345</v>
      </c>
      <c r="C4304" s="2" t="s">
        <v>10420</v>
      </c>
      <c r="D4304" s="2"/>
      <c r="E4304" s="2" t="s">
        <v>22881</v>
      </c>
      <c r="F4304" s="2" t="s">
        <v>15393</v>
      </c>
      <c r="G4304" s="2" t="s">
        <v>15394</v>
      </c>
      <c r="H4304" s="2"/>
      <c r="I4304" s="2" t="s">
        <v>22847</v>
      </c>
      <c r="J4304" s="2" t="s">
        <v>61</v>
      </c>
      <c r="K4304" s="50" t="s">
        <v>61</v>
      </c>
      <c r="L4304" s="43" t="s">
        <v>19067</v>
      </c>
      <c r="M4304" s="2" t="s">
        <v>18506</v>
      </c>
      <c r="N4304" s="32">
        <v>25.276859999999999</v>
      </c>
      <c r="O4304" s="32">
        <v>55.385010000000001</v>
      </c>
      <c r="P4304" s="2" t="s">
        <v>2767</v>
      </c>
      <c r="Q4304" s="2" t="s">
        <v>22852</v>
      </c>
      <c r="R4304" s="43" t="s">
        <v>18854</v>
      </c>
      <c r="S4304" s="41" t="s">
        <v>272</v>
      </c>
      <c r="T4304" s="41" t="s">
        <v>18461</v>
      </c>
      <c r="U4304" s="2"/>
      <c r="V4304" s="2"/>
      <c r="W4304" s="41" t="s">
        <v>17589</v>
      </c>
      <c r="X4304" s="2" t="s">
        <v>18524</v>
      </c>
      <c r="Y4304" s="2" t="s">
        <v>69</v>
      </c>
      <c r="Z4304" s="5" t="s">
        <v>10423</v>
      </c>
      <c r="AA4304" s="5" t="s">
        <v>10937</v>
      </c>
      <c r="AB4304" s="5" t="s">
        <v>18091</v>
      </c>
      <c r="AC4304" s="2" t="s">
        <v>5205</v>
      </c>
      <c r="AD4304" s="2">
        <v>1023300</v>
      </c>
      <c r="AE4304" s="5">
        <v>23</v>
      </c>
      <c r="AF4304" s="25"/>
      <c r="AG4304" s="29">
        <v>2</v>
      </c>
      <c r="AH4304" s="2" t="s">
        <v>17974</v>
      </c>
      <c r="AI4304" s="2">
        <v>2</v>
      </c>
      <c r="AJ4304" s="2">
        <v>2</v>
      </c>
      <c r="AK4304" s="2"/>
      <c r="AL4304" s="2"/>
      <c r="AM4304" s="2"/>
      <c r="AN4304" s="2"/>
      <c r="AO4304" s="2"/>
      <c r="AP4304" s="25"/>
      <c r="AQ4304" s="25"/>
      <c r="AR4304" s="2"/>
      <c r="AS4304" s="2"/>
      <c r="AT4304" s="2"/>
      <c r="AU4304" s="25"/>
      <c r="AV4304" s="2"/>
      <c r="AW4304" s="2"/>
      <c r="AX4304" s="25"/>
      <c r="AY4304" s="25"/>
      <c r="AZ4304" s="25"/>
      <c r="BA4304" s="25"/>
      <c r="BB4304" s="25"/>
      <c r="BC4304" s="25"/>
      <c r="BD4304" s="25"/>
      <c r="BE4304" s="25"/>
      <c r="BF4304" s="25"/>
      <c r="BG4304" s="25"/>
      <c r="BH4304" s="25"/>
      <c r="BI4304" s="25"/>
      <c r="BJ4304" s="25"/>
      <c r="BK4304" s="25"/>
      <c r="BL4304" s="25"/>
      <c r="BM4304" s="25"/>
      <c r="BN4304" s="25"/>
      <c r="BO4304" s="25"/>
      <c r="BP4304" s="25"/>
      <c r="BQ4304" s="25"/>
      <c r="BR4304" s="25"/>
      <c r="BS4304" s="25"/>
      <c r="BT4304" s="25"/>
      <c r="BU4304" s="25"/>
      <c r="BV4304" s="25"/>
      <c r="BW4304" s="25"/>
      <c r="BX4304" s="25"/>
      <c r="BY4304" s="25"/>
      <c r="BZ4304" s="25"/>
      <c r="CA4304" s="25"/>
      <c r="CB4304" s="25"/>
      <c r="CC4304" s="25"/>
      <c r="CD4304" s="2" t="s">
        <v>78</v>
      </c>
      <c r="CE4304" s="2" t="s">
        <v>22627</v>
      </c>
      <c r="CF4304" s="25"/>
      <c r="CG4304" s="25"/>
      <c r="CH4304" s="25"/>
      <c r="CI4304" s="25"/>
      <c r="CJ4304" s="25"/>
    </row>
    <row r="4305" spans="1:88" x14ac:dyDescent="0.2">
      <c r="A4305" s="2" t="s">
        <v>18550</v>
      </c>
      <c r="B4305" s="2" t="s">
        <v>27346</v>
      </c>
      <c r="C4305" s="2" t="s">
        <v>10420</v>
      </c>
      <c r="D4305" s="2"/>
      <c r="E4305" s="2" t="s">
        <v>18550</v>
      </c>
      <c r="F4305" s="2" t="s">
        <v>15395</v>
      </c>
      <c r="G4305" s="2" t="s">
        <v>16178</v>
      </c>
      <c r="H4305" s="2"/>
      <c r="I4305" s="2" t="s">
        <v>22847</v>
      </c>
      <c r="J4305" s="2" t="s">
        <v>61</v>
      </c>
      <c r="K4305" s="50" t="s">
        <v>61</v>
      </c>
      <c r="L4305" s="43">
        <v>2021</v>
      </c>
      <c r="M4305" s="2" t="s">
        <v>18506</v>
      </c>
      <c r="N4305" s="32">
        <v>25.150449999999999</v>
      </c>
      <c r="O4305" s="32">
        <v>55.250819999999997</v>
      </c>
      <c r="P4305" s="2" t="s">
        <v>2767</v>
      </c>
      <c r="Q4305" s="2" t="s">
        <v>18510</v>
      </c>
      <c r="R4305" s="43" t="s">
        <v>18854</v>
      </c>
      <c r="S4305" s="41" t="s">
        <v>272</v>
      </c>
      <c r="T4305" s="41" t="s">
        <v>18461</v>
      </c>
      <c r="U4305" s="2"/>
      <c r="V4305" s="2"/>
      <c r="W4305" s="41" t="s">
        <v>17589</v>
      </c>
      <c r="X4305" s="2" t="s">
        <v>1598</v>
      </c>
      <c r="Y4305" s="2" t="s">
        <v>102</v>
      </c>
      <c r="Z4305" s="5" t="s">
        <v>20</v>
      </c>
      <c r="AA4305" s="5" t="s">
        <v>16910</v>
      </c>
      <c r="AB4305" s="5" t="s">
        <v>16316</v>
      </c>
      <c r="AC4305" s="2" t="s">
        <v>5205</v>
      </c>
      <c r="AD4305" s="2">
        <v>1035900</v>
      </c>
      <c r="AE4305" s="5">
        <v>29</v>
      </c>
      <c r="AF4305" s="25"/>
      <c r="AG4305" s="29">
        <v>3</v>
      </c>
      <c r="AH4305" s="2" t="s">
        <v>17974</v>
      </c>
      <c r="AI4305" s="2">
        <v>3</v>
      </c>
      <c r="AJ4305" s="2">
        <v>3</v>
      </c>
      <c r="AK4305" s="2"/>
      <c r="AL4305" s="2"/>
      <c r="AM4305" s="2"/>
      <c r="AN4305" s="2"/>
      <c r="AO4305" s="2"/>
      <c r="AP4305" s="25"/>
      <c r="AQ4305" s="25"/>
      <c r="AR4305" s="2"/>
      <c r="AS4305" s="2"/>
      <c r="AT4305" s="2"/>
      <c r="AU4305" s="25"/>
      <c r="AV4305" s="2"/>
      <c r="AW4305" s="2"/>
      <c r="AX4305" s="25"/>
      <c r="AY4305" s="25"/>
      <c r="AZ4305" s="25"/>
      <c r="BA4305" s="25"/>
      <c r="BB4305" s="25"/>
      <c r="BC4305" s="25"/>
      <c r="BD4305" s="25"/>
      <c r="BE4305" s="25"/>
      <c r="BF4305" s="25"/>
      <c r="BG4305" s="25"/>
      <c r="BH4305" s="25"/>
      <c r="BI4305" s="25"/>
      <c r="BJ4305" s="25"/>
      <c r="BK4305" s="25"/>
      <c r="BL4305" s="25"/>
      <c r="BM4305" s="25"/>
      <c r="BN4305" s="25"/>
      <c r="BO4305" s="25"/>
      <c r="BP4305" s="25"/>
      <c r="BQ4305" s="25"/>
      <c r="BR4305" s="25"/>
      <c r="BS4305" s="25"/>
      <c r="BT4305" s="25"/>
      <c r="BU4305" s="25"/>
      <c r="BV4305" s="25"/>
      <c r="BW4305" s="25"/>
      <c r="BX4305" s="25"/>
      <c r="BY4305" s="25"/>
      <c r="BZ4305" s="25"/>
      <c r="CA4305" s="25"/>
      <c r="CB4305" s="25"/>
      <c r="CC4305" s="25"/>
      <c r="CD4305" s="2" t="s">
        <v>78</v>
      </c>
      <c r="CE4305" s="2" t="s">
        <v>22628</v>
      </c>
      <c r="CF4305" s="25"/>
      <c r="CG4305" s="25"/>
      <c r="CH4305" s="25"/>
      <c r="CI4305" s="25"/>
      <c r="CJ4305" s="25"/>
    </row>
    <row r="4306" spans="1:88" x14ac:dyDescent="0.2">
      <c r="A4306" s="2" t="s">
        <v>18551</v>
      </c>
      <c r="B4306" s="2" t="s">
        <v>27347</v>
      </c>
      <c r="C4306" s="2" t="s">
        <v>10420</v>
      </c>
      <c r="D4306" s="2"/>
      <c r="E4306" s="2" t="s">
        <v>18551</v>
      </c>
      <c r="F4306" s="2" t="s">
        <v>15396</v>
      </c>
      <c r="G4306" s="2" t="s">
        <v>15397</v>
      </c>
      <c r="H4306" s="2"/>
      <c r="I4306" s="2" t="s">
        <v>22847</v>
      </c>
      <c r="J4306" s="2" t="s">
        <v>61</v>
      </c>
      <c r="K4306" s="50" t="s">
        <v>61</v>
      </c>
      <c r="L4306" s="43">
        <v>2021</v>
      </c>
      <c r="M4306" s="2" t="s">
        <v>18506</v>
      </c>
      <c r="N4306" s="32">
        <v>25.277709999999999</v>
      </c>
      <c r="O4306" s="32">
        <v>55.31185</v>
      </c>
      <c r="P4306" s="2" t="s">
        <v>2767</v>
      </c>
      <c r="Q4306" s="2" t="s">
        <v>18510</v>
      </c>
      <c r="R4306" s="43" t="s">
        <v>18854</v>
      </c>
      <c r="S4306" s="41" t="s">
        <v>272</v>
      </c>
      <c r="T4306" s="41" t="s">
        <v>18461</v>
      </c>
      <c r="U4306" s="2"/>
      <c r="V4306" s="2"/>
      <c r="W4306" s="41" t="s">
        <v>17589</v>
      </c>
      <c r="X4306" s="2" t="s">
        <v>1598</v>
      </c>
      <c r="Y4306" s="2" t="s">
        <v>102</v>
      </c>
      <c r="Z4306" s="5" t="s">
        <v>20</v>
      </c>
      <c r="AA4306" s="5" t="s">
        <v>16910</v>
      </c>
      <c r="AB4306" s="5" t="s">
        <v>16316</v>
      </c>
      <c r="AC4306" s="2" t="s">
        <v>5247</v>
      </c>
      <c r="AD4306" s="2">
        <v>1011700</v>
      </c>
      <c r="AE4306" s="5">
        <v>30</v>
      </c>
      <c r="AF4306" s="25"/>
      <c r="AG4306" s="29">
        <v>3</v>
      </c>
      <c r="AH4306" s="2" t="s">
        <v>17978</v>
      </c>
      <c r="AI4306" s="2">
        <v>3</v>
      </c>
      <c r="AJ4306" s="2">
        <v>3</v>
      </c>
      <c r="AK4306" s="2"/>
      <c r="AL4306" s="2"/>
      <c r="AM4306" s="2"/>
      <c r="AN4306" s="2"/>
      <c r="AO4306" s="2"/>
      <c r="AP4306" s="25"/>
      <c r="AQ4306" s="25"/>
      <c r="AR4306" s="2"/>
      <c r="AS4306" s="2"/>
      <c r="AT4306" s="2"/>
      <c r="AU4306" s="25"/>
      <c r="AV4306" s="2"/>
      <c r="AW4306" s="2"/>
      <c r="AX4306" s="25"/>
      <c r="AY4306" s="25"/>
      <c r="AZ4306" s="25"/>
      <c r="BA4306" s="25"/>
      <c r="BB4306" s="25"/>
      <c r="BC4306" s="25"/>
      <c r="BD4306" s="25"/>
      <c r="BE4306" s="25"/>
      <c r="BF4306" s="25"/>
      <c r="BG4306" s="25"/>
      <c r="BH4306" s="25"/>
      <c r="BI4306" s="25"/>
      <c r="BJ4306" s="25"/>
      <c r="BK4306" s="25"/>
      <c r="BL4306" s="25"/>
      <c r="BM4306" s="25"/>
      <c r="BN4306" s="25"/>
      <c r="BO4306" s="25"/>
      <c r="BP4306" s="25"/>
      <c r="BQ4306" s="25"/>
      <c r="BR4306" s="25"/>
      <c r="BS4306" s="25"/>
      <c r="BT4306" s="25"/>
      <c r="BU4306" s="25"/>
      <c r="BV4306" s="25"/>
      <c r="BW4306" s="25"/>
      <c r="BX4306" s="25"/>
      <c r="BY4306" s="25"/>
      <c r="BZ4306" s="25"/>
      <c r="CA4306" s="25"/>
      <c r="CB4306" s="25"/>
      <c r="CC4306" s="25"/>
      <c r="CD4306" s="2" t="s">
        <v>71</v>
      </c>
      <c r="CE4306" s="2">
        <v>0</v>
      </c>
      <c r="CF4306" s="25"/>
      <c r="CG4306" s="25"/>
      <c r="CH4306" s="25"/>
      <c r="CI4306" s="25"/>
      <c r="CJ4306" s="25"/>
    </row>
    <row r="4307" spans="1:88" x14ac:dyDescent="0.2">
      <c r="A4307" s="2" t="s">
        <v>18552</v>
      </c>
      <c r="B4307" s="2" t="s">
        <v>27348</v>
      </c>
      <c r="C4307" s="2" t="s">
        <v>10420</v>
      </c>
      <c r="D4307" s="2"/>
      <c r="E4307" s="2" t="s">
        <v>18552</v>
      </c>
      <c r="F4307" s="2" t="s">
        <v>15398</v>
      </c>
      <c r="G4307" s="2" t="s">
        <v>15399</v>
      </c>
      <c r="H4307" s="2"/>
      <c r="I4307" s="2" t="s">
        <v>22847</v>
      </c>
      <c r="J4307" s="2" t="s">
        <v>61</v>
      </c>
      <c r="K4307" s="50" t="s">
        <v>61</v>
      </c>
      <c r="L4307" s="43">
        <v>2021</v>
      </c>
      <c r="M4307" s="2" t="s">
        <v>18506</v>
      </c>
      <c r="N4307" s="32">
        <v>25.156559999999999</v>
      </c>
      <c r="O4307" s="32">
        <v>55.382109999999997</v>
      </c>
      <c r="P4307" s="2" t="s">
        <v>2767</v>
      </c>
      <c r="Q4307" s="2" t="s">
        <v>18510</v>
      </c>
      <c r="R4307" s="43" t="s">
        <v>18854</v>
      </c>
      <c r="S4307" s="41" t="s">
        <v>1554</v>
      </c>
      <c r="T4307" s="41" t="s">
        <v>18460</v>
      </c>
      <c r="U4307" s="2"/>
      <c r="V4307" s="2"/>
      <c r="W4307" s="41" t="s">
        <v>17589</v>
      </c>
      <c r="X4307" s="2" t="s">
        <v>1598</v>
      </c>
      <c r="Y4307" s="2" t="s">
        <v>102</v>
      </c>
      <c r="Z4307" s="5" t="s">
        <v>20</v>
      </c>
      <c r="AA4307" s="5" t="s">
        <v>16910</v>
      </c>
      <c r="AB4307" s="5" t="s">
        <v>16316</v>
      </c>
      <c r="AC4307" s="2" t="s">
        <v>5247</v>
      </c>
      <c r="AD4307" s="2">
        <v>1061600</v>
      </c>
      <c r="AE4307" s="5">
        <v>40</v>
      </c>
      <c r="AF4307" s="25"/>
      <c r="AG4307" s="29">
        <v>3</v>
      </c>
      <c r="AH4307" s="2" t="s">
        <v>17978</v>
      </c>
      <c r="AI4307" s="2">
        <v>4</v>
      </c>
      <c r="AJ4307" s="2">
        <v>3</v>
      </c>
      <c r="AK4307" s="2" t="s">
        <v>18943</v>
      </c>
      <c r="AL4307" s="2"/>
      <c r="AM4307" s="2"/>
      <c r="AN4307" s="2"/>
      <c r="AO4307" s="2"/>
      <c r="AP4307" s="25"/>
      <c r="AQ4307" s="25"/>
      <c r="AR4307" s="2"/>
      <c r="AS4307" s="2"/>
      <c r="AT4307" s="2"/>
      <c r="AU4307" s="25"/>
      <c r="AV4307" s="2"/>
      <c r="AW4307" s="2"/>
      <c r="AX4307" s="25"/>
      <c r="AY4307" s="25"/>
      <c r="AZ4307" s="25"/>
      <c r="BA4307" s="25"/>
      <c r="BB4307" s="25"/>
      <c r="BC4307" s="25"/>
      <c r="BD4307" s="25"/>
      <c r="BE4307" s="25"/>
      <c r="BF4307" s="25"/>
      <c r="BG4307" s="25"/>
      <c r="BH4307" s="25"/>
      <c r="BI4307" s="25"/>
      <c r="BJ4307" s="25"/>
      <c r="BK4307" s="25"/>
      <c r="BL4307" s="25"/>
      <c r="BM4307" s="25"/>
      <c r="BN4307" s="25"/>
      <c r="BO4307" s="25"/>
      <c r="BP4307" s="25"/>
      <c r="BQ4307" s="25"/>
      <c r="BR4307" s="25"/>
      <c r="BS4307" s="25"/>
      <c r="BT4307" s="25"/>
      <c r="BU4307" s="25"/>
      <c r="BV4307" s="25"/>
      <c r="BW4307" s="25"/>
      <c r="BX4307" s="25"/>
      <c r="BY4307" s="25"/>
      <c r="BZ4307" s="25"/>
      <c r="CA4307" s="25"/>
      <c r="CB4307" s="25"/>
      <c r="CC4307" s="25"/>
      <c r="CD4307" s="2" t="s">
        <v>78</v>
      </c>
      <c r="CE4307" s="2" t="s">
        <v>22629</v>
      </c>
      <c r="CF4307" s="25"/>
      <c r="CG4307" s="25"/>
      <c r="CH4307" s="25"/>
      <c r="CI4307" s="25"/>
      <c r="CJ4307" s="25"/>
    </row>
    <row r="4308" spans="1:88" x14ac:dyDescent="0.2">
      <c r="A4308" s="2" t="s">
        <v>22882</v>
      </c>
      <c r="B4308" s="2" t="s">
        <v>27349</v>
      </c>
      <c r="C4308" s="2" t="s">
        <v>10420</v>
      </c>
      <c r="D4308" s="2"/>
      <c r="E4308" s="2" t="s">
        <v>22882</v>
      </c>
      <c r="F4308" s="2" t="s">
        <v>15400</v>
      </c>
      <c r="G4308" s="2" t="s">
        <v>15401</v>
      </c>
      <c r="H4308" s="2"/>
      <c r="I4308" s="2" t="s">
        <v>22847</v>
      </c>
      <c r="J4308" s="2" t="s">
        <v>61</v>
      </c>
      <c r="K4308" s="50" t="s">
        <v>61</v>
      </c>
      <c r="L4308" s="43">
        <v>2021</v>
      </c>
      <c r="M4308" s="2" t="s">
        <v>18506</v>
      </c>
      <c r="N4308" s="32">
        <v>24.91629</v>
      </c>
      <c r="O4308" s="32">
        <v>55.06382</v>
      </c>
      <c r="P4308" s="2" t="s">
        <v>2767</v>
      </c>
      <c r="Q4308" s="2" t="s">
        <v>18510</v>
      </c>
      <c r="R4308" s="43" t="s">
        <v>18854</v>
      </c>
      <c r="S4308" s="41" t="s">
        <v>134</v>
      </c>
      <c r="T4308" s="41" t="s">
        <v>18460</v>
      </c>
      <c r="U4308" s="2"/>
      <c r="V4308" s="2"/>
      <c r="W4308" s="41" t="s">
        <v>17589</v>
      </c>
      <c r="X4308" s="2" t="s">
        <v>1598</v>
      </c>
      <c r="Y4308" s="2" t="s">
        <v>102</v>
      </c>
      <c r="Z4308" s="5" t="s">
        <v>10423</v>
      </c>
      <c r="AA4308" s="5" t="s">
        <v>16910</v>
      </c>
      <c r="AB4308" s="5" t="s">
        <v>16316</v>
      </c>
      <c r="AC4308" s="2" t="s">
        <v>5247</v>
      </c>
      <c r="AD4308" s="2">
        <v>1051600</v>
      </c>
      <c r="AE4308" s="5">
        <v>35</v>
      </c>
      <c r="AF4308" s="25"/>
      <c r="AG4308" s="29">
        <v>3</v>
      </c>
      <c r="AH4308" s="2" t="s">
        <v>17978</v>
      </c>
      <c r="AI4308" s="2">
        <v>3</v>
      </c>
      <c r="AJ4308" s="2">
        <v>3</v>
      </c>
      <c r="AK4308" s="2"/>
      <c r="AL4308" s="2"/>
      <c r="AM4308" s="2"/>
      <c r="AN4308" s="2"/>
      <c r="AO4308" s="2"/>
      <c r="AP4308" s="25"/>
      <c r="AQ4308" s="25"/>
      <c r="AR4308" s="2"/>
      <c r="AS4308" s="2"/>
      <c r="AT4308" s="2"/>
      <c r="AU4308" s="25"/>
      <c r="AV4308" s="2"/>
      <c r="AW4308" s="2"/>
      <c r="AX4308" s="25"/>
      <c r="AY4308" s="25"/>
      <c r="AZ4308" s="25"/>
      <c r="BA4308" s="25"/>
      <c r="BB4308" s="25"/>
      <c r="BC4308" s="25"/>
      <c r="BD4308" s="25"/>
      <c r="BE4308" s="25"/>
      <c r="BF4308" s="25"/>
      <c r="BG4308" s="25"/>
      <c r="BH4308" s="25"/>
      <c r="BI4308" s="25"/>
      <c r="BJ4308" s="25"/>
      <c r="BK4308" s="25"/>
      <c r="BL4308" s="25"/>
      <c r="BM4308" s="25"/>
      <c r="BN4308" s="25"/>
      <c r="BO4308" s="25"/>
      <c r="BP4308" s="25"/>
      <c r="BQ4308" s="25"/>
      <c r="BR4308" s="25"/>
      <c r="BS4308" s="25"/>
      <c r="BT4308" s="25"/>
      <c r="BU4308" s="25"/>
      <c r="BV4308" s="25"/>
      <c r="BW4308" s="25"/>
      <c r="BX4308" s="25"/>
      <c r="BY4308" s="25"/>
      <c r="BZ4308" s="25"/>
      <c r="CA4308" s="25"/>
      <c r="CB4308" s="25"/>
      <c r="CC4308" s="25"/>
      <c r="CD4308" s="2" t="s">
        <v>78</v>
      </c>
      <c r="CE4308" s="2" t="s">
        <v>22630</v>
      </c>
      <c r="CF4308" s="25"/>
      <c r="CG4308" s="25"/>
      <c r="CH4308" s="25"/>
      <c r="CI4308" s="25"/>
      <c r="CJ4308" s="25"/>
    </row>
    <row r="4309" spans="1:88" x14ac:dyDescent="0.2">
      <c r="A4309" s="2" t="s">
        <v>22883</v>
      </c>
      <c r="B4309" s="2" t="s">
        <v>27350</v>
      </c>
      <c r="C4309" s="2" t="s">
        <v>10420</v>
      </c>
      <c r="D4309" s="2"/>
      <c r="E4309" s="2" t="s">
        <v>22883</v>
      </c>
      <c r="F4309" s="2" t="s">
        <v>15402</v>
      </c>
      <c r="G4309" s="2"/>
      <c r="H4309" s="2"/>
      <c r="I4309" s="2" t="s">
        <v>22847</v>
      </c>
      <c r="J4309" s="2" t="s">
        <v>61</v>
      </c>
      <c r="K4309" s="2"/>
      <c r="L4309" s="43">
        <v>2021</v>
      </c>
      <c r="M4309" s="2" t="s">
        <v>18506</v>
      </c>
      <c r="N4309" s="32">
        <v>24.72513</v>
      </c>
      <c r="O4309" s="32">
        <v>55.414560000000002</v>
      </c>
      <c r="P4309" s="2" t="s">
        <v>2767</v>
      </c>
      <c r="Q4309" s="2" t="s">
        <v>18510</v>
      </c>
      <c r="R4309" s="43" t="s">
        <v>18854</v>
      </c>
      <c r="S4309" s="41" t="s">
        <v>1554</v>
      </c>
      <c r="T4309" s="41" t="s">
        <v>18460</v>
      </c>
      <c r="U4309" s="2"/>
      <c r="V4309" s="2"/>
      <c r="W4309" s="41" t="s">
        <v>18529</v>
      </c>
      <c r="X4309" s="2" t="s">
        <v>1598</v>
      </c>
      <c r="Y4309" s="2" t="s">
        <v>102</v>
      </c>
      <c r="Z4309" s="5" t="s">
        <v>10423</v>
      </c>
      <c r="AA4309" s="5" t="s">
        <v>16910</v>
      </c>
      <c r="AB4309" s="5" t="s">
        <v>16318</v>
      </c>
      <c r="AC4309" s="2" t="s">
        <v>3591</v>
      </c>
      <c r="AD4309" s="2">
        <v>1097500</v>
      </c>
      <c r="AE4309" s="5">
        <v>40</v>
      </c>
      <c r="AF4309" s="25"/>
      <c r="AG4309" s="29"/>
      <c r="AH4309" s="2" t="s">
        <v>3591</v>
      </c>
      <c r="AI4309" s="2">
        <v>3</v>
      </c>
      <c r="AJ4309" s="2" t="s">
        <v>3591</v>
      </c>
      <c r="AK4309" s="2"/>
      <c r="AL4309" s="2"/>
      <c r="AM4309" s="2"/>
      <c r="AN4309" s="2"/>
      <c r="AO4309" s="2"/>
      <c r="AP4309" s="25"/>
      <c r="AQ4309" s="25"/>
      <c r="AR4309" s="2"/>
      <c r="AS4309" s="2"/>
      <c r="AT4309" s="2"/>
      <c r="AU4309" s="25"/>
      <c r="AV4309" s="2"/>
      <c r="AW4309" s="2"/>
      <c r="AX4309" s="25"/>
      <c r="AY4309" s="25"/>
      <c r="AZ4309" s="25"/>
      <c r="BA4309" s="25"/>
      <c r="BB4309" s="25"/>
      <c r="BC4309" s="25"/>
      <c r="BD4309" s="25"/>
      <c r="BE4309" s="25"/>
      <c r="BF4309" s="25"/>
      <c r="BG4309" s="25"/>
      <c r="BH4309" s="25"/>
      <c r="BI4309" s="25"/>
      <c r="BJ4309" s="25"/>
      <c r="BK4309" s="25"/>
      <c r="BL4309" s="25"/>
      <c r="BM4309" s="25"/>
      <c r="BN4309" s="25"/>
      <c r="BO4309" s="25"/>
      <c r="BP4309" s="25"/>
      <c r="BQ4309" s="25"/>
      <c r="BR4309" s="25"/>
      <c r="BS4309" s="25"/>
      <c r="BT4309" s="25"/>
      <c r="BU4309" s="25"/>
      <c r="BV4309" s="25"/>
      <c r="BW4309" s="25"/>
      <c r="BX4309" s="25"/>
      <c r="BY4309" s="25"/>
      <c r="BZ4309" s="25"/>
      <c r="CA4309" s="25"/>
      <c r="CB4309" s="25"/>
      <c r="CC4309" s="25"/>
      <c r="CD4309" s="2" t="s">
        <v>78</v>
      </c>
      <c r="CE4309" s="2" t="s">
        <v>22631</v>
      </c>
      <c r="CF4309" s="25"/>
      <c r="CG4309" s="25"/>
      <c r="CH4309" s="25"/>
      <c r="CI4309" s="25"/>
      <c r="CJ4309" s="25"/>
    </row>
    <row r="4310" spans="1:88" x14ac:dyDescent="0.2">
      <c r="A4310" s="2" t="s">
        <v>18553</v>
      </c>
      <c r="B4310" s="2" t="s">
        <v>27351</v>
      </c>
      <c r="C4310" s="2" t="s">
        <v>10420</v>
      </c>
      <c r="D4310" s="2"/>
      <c r="E4310" s="2" t="s">
        <v>18553</v>
      </c>
      <c r="F4310" s="2" t="s">
        <v>15403</v>
      </c>
      <c r="G4310" s="2" t="s">
        <v>15404</v>
      </c>
      <c r="H4310" s="2"/>
      <c r="I4310" s="2" t="s">
        <v>22847</v>
      </c>
      <c r="J4310" s="2" t="s">
        <v>61</v>
      </c>
      <c r="K4310" s="50" t="s">
        <v>61</v>
      </c>
      <c r="L4310" s="43">
        <v>2021</v>
      </c>
      <c r="M4310" s="2" t="s">
        <v>18506</v>
      </c>
      <c r="N4310" s="32">
        <v>24.921810000000001</v>
      </c>
      <c r="O4310" s="32">
        <v>55.05368</v>
      </c>
      <c r="P4310" s="2" t="s">
        <v>2767</v>
      </c>
      <c r="Q4310" s="2" t="s">
        <v>18510</v>
      </c>
      <c r="R4310" s="43" t="s">
        <v>16802</v>
      </c>
      <c r="S4310" s="41" t="s">
        <v>13724</v>
      </c>
      <c r="T4310" s="41" t="s">
        <v>18463</v>
      </c>
      <c r="U4310" s="2"/>
      <c r="V4310" s="2"/>
      <c r="W4310" s="41" t="s">
        <v>17589</v>
      </c>
      <c r="X4310" s="2" t="s">
        <v>1598</v>
      </c>
      <c r="Y4310" s="2" t="s">
        <v>102</v>
      </c>
      <c r="Z4310" s="5" t="s">
        <v>10423</v>
      </c>
      <c r="AA4310" s="5" t="s">
        <v>16910</v>
      </c>
      <c r="AB4310" s="5" t="s">
        <v>16316</v>
      </c>
      <c r="AC4310" s="2" t="s">
        <v>5247</v>
      </c>
      <c r="AD4310" s="2">
        <v>1051600</v>
      </c>
      <c r="AE4310" s="5">
        <v>30</v>
      </c>
      <c r="AF4310" s="25"/>
      <c r="AG4310" s="29">
        <v>3</v>
      </c>
      <c r="AH4310" s="2" t="s">
        <v>17978</v>
      </c>
      <c r="AI4310" s="2">
        <v>3</v>
      </c>
      <c r="AJ4310" s="2">
        <v>3</v>
      </c>
      <c r="AK4310" s="2"/>
      <c r="AL4310" s="2"/>
      <c r="AM4310" s="2"/>
      <c r="AN4310" s="2"/>
      <c r="AO4310" s="2"/>
      <c r="AP4310" s="25"/>
      <c r="AQ4310" s="25"/>
      <c r="AR4310" s="2"/>
      <c r="AS4310" s="2"/>
      <c r="AT4310" s="2"/>
      <c r="AU4310" s="25"/>
      <c r="AV4310" s="2"/>
      <c r="AW4310" s="2"/>
      <c r="AX4310" s="25"/>
      <c r="AY4310" s="25"/>
      <c r="AZ4310" s="25"/>
      <c r="BA4310" s="25"/>
      <c r="BB4310" s="25"/>
      <c r="BC4310" s="25"/>
      <c r="BD4310" s="25"/>
      <c r="BE4310" s="25"/>
      <c r="BF4310" s="25"/>
      <c r="BG4310" s="25"/>
      <c r="BH4310" s="25"/>
      <c r="BI4310" s="25"/>
      <c r="BJ4310" s="25"/>
      <c r="BK4310" s="25"/>
      <c r="BL4310" s="25"/>
      <c r="BM4310" s="25"/>
      <c r="BN4310" s="25"/>
      <c r="BO4310" s="25"/>
      <c r="BP4310" s="25"/>
      <c r="BQ4310" s="25"/>
      <c r="BR4310" s="25"/>
      <c r="BS4310" s="25"/>
      <c r="BT4310" s="25"/>
      <c r="BU4310" s="25"/>
      <c r="BV4310" s="25"/>
      <c r="BW4310" s="25"/>
      <c r="BX4310" s="25"/>
      <c r="BY4310" s="25"/>
      <c r="BZ4310" s="25"/>
      <c r="CA4310" s="25"/>
      <c r="CB4310" s="25"/>
      <c r="CC4310" s="25"/>
      <c r="CD4310" s="2" t="s">
        <v>78</v>
      </c>
      <c r="CE4310" s="2" t="s">
        <v>22632</v>
      </c>
      <c r="CF4310" s="25"/>
      <c r="CG4310" s="25"/>
      <c r="CH4310" s="25"/>
      <c r="CI4310" s="25"/>
      <c r="CJ4310" s="25"/>
    </row>
    <row r="4311" spans="1:88" x14ac:dyDescent="0.2">
      <c r="A4311" s="2" t="s">
        <v>22884</v>
      </c>
      <c r="B4311" s="2" t="s">
        <v>27352</v>
      </c>
      <c r="C4311" s="2" t="s">
        <v>10420</v>
      </c>
      <c r="D4311" s="2"/>
      <c r="E4311" s="2" t="s">
        <v>22884</v>
      </c>
      <c r="F4311" s="2" t="s">
        <v>18774</v>
      </c>
      <c r="G4311" s="2" t="s">
        <v>15405</v>
      </c>
      <c r="H4311" s="2"/>
      <c r="I4311" s="2" t="s">
        <v>61</v>
      </c>
      <c r="J4311" s="2" t="s">
        <v>61</v>
      </c>
      <c r="K4311" s="50" t="s">
        <v>61</v>
      </c>
      <c r="L4311" s="43">
        <v>2021</v>
      </c>
      <c r="M4311" s="2" t="s">
        <v>18506</v>
      </c>
      <c r="N4311" s="32">
        <v>25.129960000000001</v>
      </c>
      <c r="O4311" s="32">
        <v>55.25206</v>
      </c>
      <c r="P4311" s="2" t="s">
        <v>2767</v>
      </c>
      <c r="Q4311" s="2" t="s">
        <v>18510</v>
      </c>
      <c r="R4311" s="43" t="s">
        <v>18854</v>
      </c>
      <c r="S4311" s="41" t="s">
        <v>272</v>
      </c>
      <c r="T4311" s="41" t="s">
        <v>18461</v>
      </c>
      <c r="U4311" s="2"/>
      <c r="V4311" s="2"/>
      <c r="W4311" s="41" t="s">
        <v>17589</v>
      </c>
      <c r="X4311" s="2" t="s">
        <v>1598</v>
      </c>
      <c r="Y4311" s="2" t="s">
        <v>102</v>
      </c>
      <c r="Z4311" s="5" t="s">
        <v>10423</v>
      </c>
      <c r="AA4311" s="5" t="s">
        <v>16910</v>
      </c>
      <c r="AB4311" s="5" t="s">
        <v>16316</v>
      </c>
      <c r="AC4311" s="2" t="s">
        <v>5205</v>
      </c>
      <c r="AD4311" s="2">
        <v>1036500</v>
      </c>
      <c r="AE4311" s="5">
        <v>19</v>
      </c>
      <c r="AF4311" s="25"/>
      <c r="AG4311" s="29">
        <v>3</v>
      </c>
      <c r="AH4311" s="2" t="s">
        <v>17974</v>
      </c>
      <c r="AI4311" s="2">
        <v>3</v>
      </c>
      <c r="AJ4311" s="2">
        <v>3</v>
      </c>
      <c r="AK4311" s="2"/>
      <c r="AL4311" s="2"/>
      <c r="AM4311" s="2"/>
      <c r="AN4311" s="2"/>
      <c r="AO4311" s="2"/>
      <c r="AP4311" s="25"/>
      <c r="AQ4311" s="25"/>
      <c r="AR4311" s="2"/>
      <c r="AS4311" s="2"/>
      <c r="AT4311" s="2"/>
      <c r="AU4311" s="25"/>
      <c r="AV4311" s="2"/>
      <c r="AW4311" s="2"/>
      <c r="AX4311" s="25"/>
      <c r="AY4311" s="25"/>
      <c r="AZ4311" s="25"/>
      <c r="BA4311" s="25"/>
      <c r="BB4311" s="25"/>
      <c r="BC4311" s="25"/>
      <c r="BD4311" s="25"/>
      <c r="BE4311" s="25"/>
      <c r="BF4311" s="25"/>
      <c r="BG4311" s="25"/>
      <c r="BH4311" s="25"/>
      <c r="BI4311" s="25"/>
      <c r="BJ4311" s="25"/>
      <c r="BK4311" s="25"/>
      <c r="BL4311" s="25"/>
      <c r="BM4311" s="25"/>
      <c r="BN4311" s="25"/>
      <c r="BO4311" s="25"/>
      <c r="BP4311" s="25"/>
      <c r="BQ4311" s="25"/>
      <c r="BR4311" s="25"/>
      <c r="BS4311" s="25"/>
      <c r="BT4311" s="25"/>
      <c r="BU4311" s="25"/>
      <c r="BV4311" s="25"/>
      <c r="BW4311" s="25"/>
      <c r="BX4311" s="25"/>
      <c r="BY4311" s="25"/>
      <c r="BZ4311" s="25"/>
      <c r="CA4311" s="25"/>
      <c r="CB4311" s="25"/>
      <c r="CC4311" s="25"/>
      <c r="CD4311" s="2" t="s">
        <v>78</v>
      </c>
      <c r="CE4311" s="2" t="s">
        <v>22633</v>
      </c>
      <c r="CF4311" s="25"/>
      <c r="CG4311" s="25"/>
      <c r="CH4311" s="25"/>
      <c r="CI4311" s="25"/>
      <c r="CJ4311" s="25"/>
    </row>
    <row r="4312" spans="1:88" x14ac:dyDescent="0.2">
      <c r="A4312" s="2" t="s">
        <v>22885</v>
      </c>
      <c r="B4312" s="2" t="s">
        <v>27353</v>
      </c>
      <c r="C4312" s="2" t="s">
        <v>10420</v>
      </c>
      <c r="D4312" s="2"/>
      <c r="E4312" s="2" t="s">
        <v>22885</v>
      </c>
      <c r="F4312" s="2" t="s">
        <v>15406</v>
      </c>
      <c r="G4312" s="2" t="s">
        <v>17869</v>
      </c>
      <c r="H4312" s="2"/>
      <c r="I4312" s="2" t="s">
        <v>19066</v>
      </c>
      <c r="J4312" s="2" t="s">
        <v>61</v>
      </c>
      <c r="K4312" s="50" t="s">
        <v>61</v>
      </c>
      <c r="L4312" s="43" t="s">
        <v>19065</v>
      </c>
      <c r="M4312" s="2" t="s">
        <v>18506</v>
      </c>
      <c r="N4312" s="32">
        <v>24.960730000000002</v>
      </c>
      <c r="O4312" s="32">
        <v>55.153579999999998</v>
      </c>
      <c r="P4312" s="2" t="s">
        <v>2767</v>
      </c>
      <c r="Q4312" s="2" t="s">
        <v>22852</v>
      </c>
      <c r="R4312" s="43" t="s">
        <v>18854</v>
      </c>
      <c r="S4312" s="41" t="s">
        <v>15322</v>
      </c>
      <c r="T4312" s="41" t="s">
        <v>18464</v>
      </c>
      <c r="U4312" s="2"/>
      <c r="V4312" s="2"/>
      <c r="W4312" s="41" t="s">
        <v>17586</v>
      </c>
      <c r="X4312" s="2" t="s">
        <v>18524</v>
      </c>
      <c r="Y4312" s="2" t="s">
        <v>10437</v>
      </c>
      <c r="Z4312" s="5" t="s">
        <v>10423</v>
      </c>
      <c r="AA4312" s="5" t="s">
        <v>3591</v>
      </c>
      <c r="AB4312" s="5" t="s">
        <v>18311</v>
      </c>
      <c r="AC4312" s="2" t="s">
        <v>5247</v>
      </c>
      <c r="AD4312" s="2">
        <v>1052100</v>
      </c>
      <c r="AE4312" s="5">
        <v>3.7</v>
      </c>
      <c r="AF4312" s="25"/>
      <c r="AG4312" s="29">
        <v>4</v>
      </c>
      <c r="AH4312" s="2" t="s">
        <v>17974</v>
      </c>
      <c r="AI4312" s="2">
        <v>4</v>
      </c>
      <c r="AJ4312" s="2">
        <v>4</v>
      </c>
      <c r="AK4312" s="2"/>
      <c r="AL4312" s="2"/>
      <c r="AM4312" s="2"/>
      <c r="AN4312" s="2"/>
      <c r="AO4312" s="2"/>
      <c r="AP4312" s="25"/>
      <c r="AQ4312" s="25"/>
      <c r="AR4312" s="2"/>
      <c r="AS4312" s="2"/>
      <c r="AT4312" s="2"/>
      <c r="AU4312" s="25"/>
      <c r="AV4312" s="2"/>
      <c r="AW4312" s="2"/>
      <c r="AX4312" s="25"/>
      <c r="AY4312" s="25"/>
      <c r="AZ4312" s="25"/>
      <c r="BA4312" s="25"/>
      <c r="BB4312" s="25"/>
      <c r="BC4312" s="25"/>
      <c r="BD4312" s="25"/>
      <c r="BE4312" s="25"/>
      <c r="BF4312" s="25"/>
      <c r="BG4312" s="25"/>
      <c r="BH4312" s="25"/>
      <c r="BI4312" s="25"/>
      <c r="BJ4312" s="25"/>
      <c r="BK4312" s="25"/>
      <c r="BL4312" s="25"/>
      <c r="BM4312" s="25"/>
      <c r="BN4312" s="25"/>
      <c r="BO4312" s="25"/>
      <c r="BP4312" s="25"/>
      <c r="BQ4312" s="25"/>
      <c r="BR4312" s="25"/>
      <c r="BS4312" s="25"/>
      <c r="BT4312" s="25"/>
      <c r="BU4312" s="25"/>
      <c r="BV4312" s="25"/>
      <c r="BW4312" s="25"/>
      <c r="BX4312" s="25"/>
      <c r="BY4312" s="25"/>
      <c r="BZ4312" s="25"/>
      <c r="CA4312" s="25"/>
      <c r="CB4312" s="25"/>
      <c r="CC4312" s="25"/>
      <c r="CD4312" s="2" t="s">
        <v>78</v>
      </c>
      <c r="CE4312" s="2" t="s">
        <v>22634</v>
      </c>
      <c r="CF4312" s="25"/>
      <c r="CG4312" s="25"/>
      <c r="CH4312" s="25"/>
      <c r="CI4312" s="25"/>
      <c r="CJ4312" s="25"/>
    </row>
    <row r="4313" spans="1:88" x14ac:dyDescent="0.2">
      <c r="A4313" s="2" t="s">
        <v>22886</v>
      </c>
      <c r="B4313" s="2" t="s">
        <v>27354</v>
      </c>
      <c r="C4313" s="2" t="s">
        <v>10420</v>
      </c>
      <c r="D4313" s="2"/>
      <c r="E4313" s="2" t="s">
        <v>22886</v>
      </c>
      <c r="F4313" s="2" t="s">
        <v>18065</v>
      </c>
      <c r="G4313" s="2" t="s">
        <v>17870</v>
      </c>
      <c r="H4313" s="2"/>
      <c r="I4313" s="2" t="s">
        <v>19066</v>
      </c>
      <c r="J4313" s="2" t="s">
        <v>61</v>
      </c>
      <c r="K4313" s="50" t="s">
        <v>61</v>
      </c>
      <c r="L4313" s="43" t="s">
        <v>19065</v>
      </c>
      <c r="M4313" s="2" t="s">
        <v>18506</v>
      </c>
      <c r="N4313" s="32">
        <v>24.962679999999999</v>
      </c>
      <c r="O4313" s="32">
        <v>55.148060000000001</v>
      </c>
      <c r="P4313" s="2" t="s">
        <v>2767</v>
      </c>
      <c r="Q4313" s="2" t="s">
        <v>22852</v>
      </c>
      <c r="R4313" s="43" t="s">
        <v>18854</v>
      </c>
      <c r="S4313" s="41" t="s">
        <v>15322</v>
      </c>
      <c r="T4313" s="41" t="s">
        <v>18464</v>
      </c>
      <c r="U4313" s="2"/>
      <c r="V4313" s="2"/>
      <c r="W4313" s="41" t="s">
        <v>17586</v>
      </c>
      <c r="X4313" s="2" t="s">
        <v>18524</v>
      </c>
      <c r="Y4313" s="2" t="s">
        <v>10437</v>
      </c>
      <c r="Z4313" s="5" t="s">
        <v>10423</v>
      </c>
      <c r="AA4313" s="5" t="s">
        <v>3591</v>
      </c>
      <c r="AB4313" s="5" t="s">
        <v>18311</v>
      </c>
      <c r="AC4313" s="2" t="s">
        <v>5247</v>
      </c>
      <c r="AD4313" s="2">
        <v>1052100</v>
      </c>
      <c r="AE4313" s="5">
        <v>3.8</v>
      </c>
      <c r="AF4313" s="25"/>
      <c r="AG4313" s="29">
        <v>2</v>
      </c>
      <c r="AH4313" s="2" t="s">
        <v>17974</v>
      </c>
      <c r="AI4313" s="2">
        <v>2</v>
      </c>
      <c r="AJ4313" s="2">
        <v>2</v>
      </c>
      <c r="AK4313" s="2"/>
      <c r="AL4313" s="2"/>
      <c r="AM4313" s="2"/>
      <c r="AN4313" s="2"/>
      <c r="AO4313" s="2"/>
      <c r="AP4313" s="25"/>
      <c r="AQ4313" s="25"/>
      <c r="AR4313" s="2"/>
      <c r="AS4313" s="2"/>
      <c r="AT4313" s="2"/>
      <c r="AU4313" s="25"/>
      <c r="AV4313" s="2"/>
      <c r="AW4313" s="2"/>
      <c r="AX4313" s="25"/>
      <c r="AY4313" s="25"/>
      <c r="AZ4313" s="25"/>
      <c r="BA4313" s="25"/>
      <c r="BB4313" s="25"/>
      <c r="BC4313" s="25"/>
      <c r="BD4313" s="25"/>
      <c r="BE4313" s="25"/>
      <c r="BF4313" s="25"/>
      <c r="BG4313" s="25"/>
      <c r="BH4313" s="25"/>
      <c r="BI4313" s="25"/>
      <c r="BJ4313" s="25"/>
      <c r="BK4313" s="25"/>
      <c r="BL4313" s="25"/>
      <c r="BM4313" s="25"/>
      <c r="BN4313" s="25"/>
      <c r="BO4313" s="25"/>
      <c r="BP4313" s="25"/>
      <c r="BQ4313" s="25"/>
      <c r="BR4313" s="25"/>
      <c r="BS4313" s="25"/>
      <c r="BT4313" s="25"/>
      <c r="BU4313" s="25"/>
      <c r="BV4313" s="25"/>
      <c r="BW4313" s="25"/>
      <c r="BX4313" s="25"/>
      <c r="BY4313" s="25"/>
      <c r="BZ4313" s="25"/>
      <c r="CA4313" s="25"/>
      <c r="CB4313" s="25"/>
      <c r="CC4313" s="25"/>
      <c r="CD4313" s="2" t="s">
        <v>78</v>
      </c>
      <c r="CE4313" s="2" t="s">
        <v>22635</v>
      </c>
      <c r="CF4313" s="25"/>
      <c r="CG4313" s="25"/>
      <c r="CH4313" s="25"/>
      <c r="CI4313" s="25"/>
      <c r="CJ4313" s="25"/>
    </row>
    <row r="4314" spans="1:88" x14ac:dyDescent="0.2">
      <c r="A4314" s="2" t="s">
        <v>22887</v>
      </c>
      <c r="B4314" s="2" t="s">
        <v>27355</v>
      </c>
      <c r="C4314" s="2" t="s">
        <v>10420</v>
      </c>
      <c r="D4314" s="2"/>
      <c r="E4314" s="2" t="s">
        <v>22887</v>
      </c>
      <c r="F4314" s="2" t="s">
        <v>15407</v>
      </c>
      <c r="G4314" s="2" t="s">
        <v>17871</v>
      </c>
      <c r="H4314" s="2"/>
      <c r="I4314" s="2" t="s">
        <v>19066</v>
      </c>
      <c r="J4314" s="2" t="s">
        <v>61</v>
      </c>
      <c r="K4314" s="50" t="s">
        <v>61</v>
      </c>
      <c r="L4314" s="43" t="s">
        <v>19065</v>
      </c>
      <c r="M4314" s="2" t="s">
        <v>18506</v>
      </c>
      <c r="N4314" s="32">
        <v>24.961390000000002</v>
      </c>
      <c r="O4314" s="32">
        <v>55.15137</v>
      </c>
      <c r="P4314" s="2" t="s">
        <v>2767</v>
      </c>
      <c r="Q4314" s="2" t="s">
        <v>22852</v>
      </c>
      <c r="R4314" s="43" t="s">
        <v>18854</v>
      </c>
      <c r="S4314" s="41" t="s">
        <v>15322</v>
      </c>
      <c r="T4314" s="41" t="s">
        <v>18464</v>
      </c>
      <c r="U4314" s="2"/>
      <c r="V4314" s="2"/>
      <c r="W4314" s="41" t="s">
        <v>17586</v>
      </c>
      <c r="X4314" s="2" t="s">
        <v>18524</v>
      </c>
      <c r="Y4314" s="2" t="s">
        <v>10437</v>
      </c>
      <c r="Z4314" s="5" t="s">
        <v>10423</v>
      </c>
      <c r="AA4314" s="5" t="s">
        <v>3591</v>
      </c>
      <c r="AB4314" s="5" t="s">
        <v>18311</v>
      </c>
      <c r="AC4314" s="2" t="s">
        <v>5247</v>
      </c>
      <c r="AD4314" s="2">
        <v>1052100</v>
      </c>
      <c r="AE4314" s="5">
        <v>3</v>
      </c>
      <c r="AF4314" s="25"/>
      <c r="AG4314" s="29">
        <v>2</v>
      </c>
      <c r="AH4314" s="2" t="s">
        <v>17974</v>
      </c>
      <c r="AI4314" s="2">
        <v>2</v>
      </c>
      <c r="AJ4314" s="2">
        <v>2</v>
      </c>
      <c r="AK4314" s="2"/>
      <c r="AL4314" s="2"/>
      <c r="AM4314" s="2"/>
      <c r="AN4314" s="2"/>
      <c r="AO4314" s="2"/>
      <c r="AP4314" s="25"/>
      <c r="AQ4314" s="25"/>
      <c r="AR4314" s="2"/>
      <c r="AS4314" s="2"/>
      <c r="AT4314" s="2"/>
      <c r="AU4314" s="25"/>
      <c r="AV4314" s="2"/>
      <c r="AW4314" s="2"/>
      <c r="AX4314" s="25"/>
      <c r="AY4314" s="25"/>
      <c r="AZ4314" s="25"/>
      <c r="BA4314" s="25"/>
      <c r="BB4314" s="25"/>
      <c r="BC4314" s="25"/>
      <c r="BD4314" s="25"/>
      <c r="BE4314" s="25"/>
      <c r="BF4314" s="25"/>
      <c r="BG4314" s="25"/>
      <c r="BH4314" s="25"/>
      <c r="BI4314" s="25"/>
      <c r="BJ4314" s="25"/>
      <c r="BK4314" s="25"/>
      <c r="BL4314" s="25"/>
      <c r="BM4314" s="25"/>
      <c r="BN4314" s="25"/>
      <c r="BO4314" s="25"/>
      <c r="BP4314" s="25"/>
      <c r="BQ4314" s="25"/>
      <c r="BR4314" s="25"/>
      <c r="BS4314" s="25"/>
      <c r="BT4314" s="25"/>
      <c r="BU4314" s="25"/>
      <c r="BV4314" s="25"/>
      <c r="BW4314" s="25"/>
      <c r="BX4314" s="25"/>
      <c r="BY4314" s="25"/>
      <c r="BZ4314" s="25"/>
      <c r="CA4314" s="25"/>
      <c r="CB4314" s="25"/>
      <c r="CC4314" s="25"/>
      <c r="CD4314" s="2" t="s">
        <v>78</v>
      </c>
      <c r="CE4314" s="2" t="s">
        <v>22636</v>
      </c>
      <c r="CF4314" s="25"/>
      <c r="CG4314" s="25"/>
      <c r="CH4314" s="25"/>
      <c r="CI4314" s="25"/>
      <c r="CJ4314" s="25"/>
    </row>
    <row r="4315" spans="1:88" x14ac:dyDescent="0.2">
      <c r="A4315" s="2" t="s">
        <v>18775</v>
      </c>
      <c r="B4315" s="2" t="s">
        <v>27356</v>
      </c>
      <c r="C4315" s="2" t="s">
        <v>10420</v>
      </c>
      <c r="D4315" s="2"/>
      <c r="E4315" s="2" t="s">
        <v>18775</v>
      </c>
      <c r="F4315" s="2" t="s">
        <v>15407</v>
      </c>
      <c r="G4315" s="2" t="s">
        <v>17872</v>
      </c>
      <c r="H4315" s="2"/>
      <c r="I4315" s="2" t="s">
        <v>19066</v>
      </c>
      <c r="J4315" s="2" t="s">
        <v>61</v>
      </c>
      <c r="K4315" s="50" t="s">
        <v>61</v>
      </c>
      <c r="L4315" s="43" t="s">
        <v>19065</v>
      </c>
      <c r="M4315" s="2" t="s">
        <v>18506</v>
      </c>
      <c r="N4315" s="32">
        <v>24.959959999999999</v>
      </c>
      <c r="O4315" s="32">
        <v>55.150210000000001</v>
      </c>
      <c r="P4315" s="2" t="s">
        <v>2767</v>
      </c>
      <c r="Q4315" s="2" t="s">
        <v>22852</v>
      </c>
      <c r="R4315" s="43" t="s">
        <v>18854</v>
      </c>
      <c r="S4315" s="41" t="s">
        <v>15322</v>
      </c>
      <c r="T4315" s="41" t="s">
        <v>18464</v>
      </c>
      <c r="U4315" s="2"/>
      <c r="V4315" s="2"/>
      <c r="W4315" s="41" t="s">
        <v>17586</v>
      </c>
      <c r="X4315" s="2" t="s">
        <v>18524</v>
      </c>
      <c r="Y4315" s="2" t="s">
        <v>10437</v>
      </c>
      <c r="Z4315" s="5" t="s">
        <v>10423</v>
      </c>
      <c r="AA4315" s="5" t="s">
        <v>3591</v>
      </c>
      <c r="AB4315" s="5" t="s">
        <v>18311</v>
      </c>
      <c r="AC4315" s="2" t="s">
        <v>5247</v>
      </c>
      <c r="AD4315" s="2">
        <v>1052100</v>
      </c>
      <c r="AE4315" s="5">
        <v>3</v>
      </c>
      <c r="AF4315" s="25"/>
      <c r="AG4315" s="29">
        <v>2</v>
      </c>
      <c r="AH4315" s="2" t="s">
        <v>17974</v>
      </c>
      <c r="AI4315" s="2">
        <v>2</v>
      </c>
      <c r="AJ4315" s="2">
        <v>2</v>
      </c>
      <c r="AK4315" s="2"/>
      <c r="AL4315" s="2"/>
      <c r="AM4315" s="2"/>
      <c r="AN4315" s="2"/>
      <c r="AO4315" s="2"/>
      <c r="AP4315" s="25"/>
      <c r="AQ4315" s="25"/>
      <c r="AR4315" s="2"/>
      <c r="AS4315" s="2"/>
      <c r="AT4315" s="2"/>
      <c r="AU4315" s="25"/>
      <c r="AV4315" s="2"/>
      <c r="AW4315" s="2"/>
      <c r="AX4315" s="25"/>
      <c r="AY4315" s="25"/>
      <c r="AZ4315" s="25"/>
      <c r="BA4315" s="25"/>
      <c r="BB4315" s="25"/>
      <c r="BC4315" s="25"/>
      <c r="BD4315" s="25"/>
      <c r="BE4315" s="25"/>
      <c r="BF4315" s="25"/>
      <c r="BG4315" s="25"/>
      <c r="BH4315" s="25"/>
      <c r="BI4315" s="25"/>
      <c r="BJ4315" s="25"/>
      <c r="BK4315" s="25"/>
      <c r="BL4315" s="25"/>
      <c r="BM4315" s="25"/>
      <c r="BN4315" s="25"/>
      <c r="BO4315" s="25"/>
      <c r="BP4315" s="25"/>
      <c r="BQ4315" s="25"/>
      <c r="BR4315" s="25"/>
      <c r="BS4315" s="25"/>
      <c r="BT4315" s="25"/>
      <c r="BU4315" s="25"/>
      <c r="BV4315" s="25"/>
      <c r="BW4315" s="25"/>
      <c r="BX4315" s="25"/>
      <c r="BY4315" s="25"/>
      <c r="BZ4315" s="25"/>
      <c r="CA4315" s="25"/>
      <c r="CB4315" s="25"/>
      <c r="CC4315" s="25"/>
      <c r="CD4315" s="2" t="s">
        <v>78</v>
      </c>
      <c r="CE4315" s="2" t="s">
        <v>22637</v>
      </c>
      <c r="CF4315" s="25"/>
      <c r="CG4315" s="25"/>
      <c r="CH4315" s="25"/>
      <c r="CI4315" s="25"/>
      <c r="CJ4315" s="25"/>
    </row>
    <row r="4316" spans="1:88" x14ac:dyDescent="0.2">
      <c r="A4316" s="2" t="s">
        <v>22888</v>
      </c>
      <c r="B4316" s="2" t="s">
        <v>27357</v>
      </c>
      <c r="C4316" s="2" t="s">
        <v>10420</v>
      </c>
      <c r="D4316" s="2"/>
      <c r="E4316" s="2" t="s">
        <v>22888</v>
      </c>
      <c r="F4316" s="2" t="s">
        <v>18066</v>
      </c>
      <c r="G4316" s="2" t="s">
        <v>15408</v>
      </c>
      <c r="H4316" s="2"/>
      <c r="I4316" s="2" t="s">
        <v>19066</v>
      </c>
      <c r="J4316" s="2" t="s">
        <v>61</v>
      </c>
      <c r="K4316" s="50" t="s">
        <v>61</v>
      </c>
      <c r="L4316" s="43" t="s">
        <v>19065</v>
      </c>
      <c r="M4316" s="2" t="s">
        <v>18506</v>
      </c>
      <c r="N4316" s="32">
        <v>24.960799999999999</v>
      </c>
      <c r="O4316" s="32">
        <v>55.150289999999998</v>
      </c>
      <c r="P4316" s="2" t="s">
        <v>2767</v>
      </c>
      <c r="Q4316" s="2" t="s">
        <v>22852</v>
      </c>
      <c r="R4316" s="43" t="s">
        <v>18854</v>
      </c>
      <c r="S4316" s="41" t="s">
        <v>15322</v>
      </c>
      <c r="T4316" s="41" t="s">
        <v>18464</v>
      </c>
      <c r="U4316" s="2"/>
      <c r="V4316" s="2"/>
      <c r="W4316" s="41" t="s">
        <v>17586</v>
      </c>
      <c r="X4316" s="2" t="s">
        <v>18524</v>
      </c>
      <c r="Y4316" s="2" t="s">
        <v>10437</v>
      </c>
      <c r="Z4316" s="5" t="s">
        <v>10423</v>
      </c>
      <c r="AA4316" s="5" t="s">
        <v>3591</v>
      </c>
      <c r="AB4316" s="5" t="s">
        <v>18311</v>
      </c>
      <c r="AC4316" s="2" t="s">
        <v>5247</v>
      </c>
      <c r="AD4316" s="2">
        <v>1052100</v>
      </c>
      <c r="AE4316" s="5">
        <v>4</v>
      </c>
      <c r="AF4316" s="25"/>
      <c r="AG4316" s="29">
        <v>1</v>
      </c>
      <c r="AH4316" s="2" t="s">
        <v>17974</v>
      </c>
      <c r="AI4316" s="2">
        <v>1</v>
      </c>
      <c r="AJ4316" s="2">
        <v>1</v>
      </c>
      <c r="AK4316" s="2"/>
      <c r="AL4316" s="2"/>
      <c r="AM4316" s="2"/>
      <c r="AN4316" s="2"/>
      <c r="AO4316" s="2"/>
      <c r="AP4316" s="25"/>
      <c r="AQ4316" s="25"/>
      <c r="AR4316" s="2"/>
      <c r="AS4316" s="2"/>
      <c r="AT4316" s="2"/>
      <c r="AU4316" s="25"/>
      <c r="AV4316" s="2"/>
      <c r="AW4316" s="2"/>
      <c r="AX4316" s="25"/>
      <c r="AY4316" s="25"/>
      <c r="AZ4316" s="25"/>
      <c r="BA4316" s="25"/>
      <c r="BB4316" s="25"/>
      <c r="BC4316" s="25"/>
      <c r="BD4316" s="25"/>
      <c r="BE4316" s="25"/>
      <c r="BF4316" s="25"/>
      <c r="BG4316" s="25"/>
      <c r="BH4316" s="25"/>
      <c r="BI4316" s="25"/>
      <c r="BJ4316" s="25"/>
      <c r="BK4316" s="25"/>
      <c r="BL4316" s="25"/>
      <c r="BM4316" s="25"/>
      <c r="BN4316" s="25"/>
      <c r="BO4316" s="25"/>
      <c r="BP4316" s="25"/>
      <c r="BQ4316" s="25"/>
      <c r="BR4316" s="25"/>
      <c r="BS4316" s="25"/>
      <c r="BT4316" s="25"/>
      <c r="BU4316" s="25"/>
      <c r="BV4316" s="25"/>
      <c r="BW4316" s="25"/>
      <c r="BX4316" s="25"/>
      <c r="BY4316" s="25"/>
      <c r="BZ4316" s="25"/>
      <c r="CA4316" s="25"/>
      <c r="CB4316" s="25"/>
      <c r="CC4316" s="25"/>
      <c r="CD4316" s="2" t="s">
        <v>78</v>
      </c>
      <c r="CE4316" s="2" t="s">
        <v>22638</v>
      </c>
      <c r="CF4316" s="25"/>
      <c r="CG4316" s="25"/>
      <c r="CH4316" s="25"/>
      <c r="CI4316" s="25"/>
      <c r="CJ4316" s="25"/>
    </row>
    <row r="4317" spans="1:88" x14ac:dyDescent="0.2">
      <c r="A4317" s="2" t="s">
        <v>22889</v>
      </c>
      <c r="B4317" s="2" t="s">
        <v>27358</v>
      </c>
      <c r="C4317" s="2" t="s">
        <v>10420</v>
      </c>
      <c r="D4317" s="2"/>
      <c r="E4317" s="2" t="s">
        <v>22889</v>
      </c>
      <c r="F4317" s="2" t="s">
        <v>18067</v>
      </c>
      <c r="G4317" s="2" t="s">
        <v>15409</v>
      </c>
      <c r="H4317" s="2"/>
      <c r="I4317" s="2" t="s">
        <v>19066</v>
      </c>
      <c r="J4317" s="2" t="s">
        <v>61</v>
      </c>
      <c r="K4317" s="50" t="s">
        <v>61</v>
      </c>
      <c r="L4317" s="43" t="s">
        <v>19065</v>
      </c>
      <c r="M4317" s="2" t="s">
        <v>18506</v>
      </c>
      <c r="N4317" s="32">
        <v>24.960830000000001</v>
      </c>
      <c r="O4317" s="32">
        <v>55.150970000000001</v>
      </c>
      <c r="P4317" s="2" t="s">
        <v>2767</v>
      </c>
      <c r="Q4317" s="2" t="s">
        <v>22852</v>
      </c>
      <c r="R4317" s="43" t="s">
        <v>18854</v>
      </c>
      <c r="S4317" s="41" t="s">
        <v>15322</v>
      </c>
      <c r="T4317" s="41" t="s">
        <v>18464</v>
      </c>
      <c r="U4317" s="2"/>
      <c r="V4317" s="2"/>
      <c r="W4317" s="41" t="s">
        <v>17586</v>
      </c>
      <c r="X4317" s="2" t="s">
        <v>18524</v>
      </c>
      <c r="Y4317" s="2" t="s">
        <v>10437</v>
      </c>
      <c r="Z4317" s="5" t="s">
        <v>10423</v>
      </c>
      <c r="AA4317" s="5" t="s">
        <v>3591</v>
      </c>
      <c r="AB4317" s="5" t="s">
        <v>18311</v>
      </c>
      <c r="AC4317" s="2" t="s">
        <v>5247</v>
      </c>
      <c r="AD4317" s="2">
        <v>1052100</v>
      </c>
      <c r="AE4317" s="5">
        <v>4</v>
      </c>
      <c r="AF4317" s="25"/>
      <c r="AG4317" s="29">
        <v>1</v>
      </c>
      <c r="AH4317" s="2" t="s">
        <v>17974</v>
      </c>
      <c r="AI4317" s="2">
        <v>1</v>
      </c>
      <c r="AJ4317" s="2">
        <v>1</v>
      </c>
      <c r="AK4317" s="2"/>
      <c r="AL4317" s="2"/>
      <c r="AM4317" s="2"/>
      <c r="AN4317" s="2"/>
      <c r="AO4317" s="2"/>
      <c r="AP4317" s="25"/>
      <c r="AQ4317" s="25"/>
      <c r="AR4317" s="2"/>
      <c r="AS4317" s="2"/>
      <c r="AT4317" s="2"/>
      <c r="AU4317" s="25"/>
      <c r="AV4317" s="2"/>
      <c r="AW4317" s="2"/>
      <c r="AX4317" s="25"/>
      <c r="AY4317" s="25"/>
      <c r="AZ4317" s="25"/>
      <c r="BA4317" s="25"/>
      <c r="BB4317" s="25"/>
      <c r="BC4317" s="25"/>
      <c r="BD4317" s="25"/>
      <c r="BE4317" s="25"/>
      <c r="BF4317" s="25"/>
      <c r="BG4317" s="25"/>
      <c r="BH4317" s="25"/>
      <c r="BI4317" s="25"/>
      <c r="BJ4317" s="25"/>
      <c r="BK4317" s="25"/>
      <c r="BL4317" s="25"/>
      <c r="BM4317" s="25"/>
      <c r="BN4317" s="25"/>
      <c r="BO4317" s="25"/>
      <c r="BP4317" s="25"/>
      <c r="BQ4317" s="25"/>
      <c r="BR4317" s="25"/>
      <c r="BS4317" s="25"/>
      <c r="BT4317" s="25"/>
      <c r="BU4317" s="25"/>
      <c r="BV4317" s="25"/>
      <c r="BW4317" s="25"/>
      <c r="BX4317" s="25"/>
      <c r="BY4317" s="25"/>
      <c r="BZ4317" s="25"/>
      <c r="CA4317" s="25"/>
      <c r="CB4317" s="25"/>
      <c r="CC4317" s="25"/>
      <c r="CD4317" s="2" t="s">
        <v>78</v>
      </c>
      <c r="CE4317" s="2" t="s">
        <v>22639</v>
      </c>
      <c r="CF4317" s="25"/>
      <c r="CG4317" s="25"/>
      <c r="CH4317" s="25"/>
      <c r="CI4317" s="25"/>
      <c r="CJ4317" s="25"/>
    </row>
    <row r="4318" spans="1:88" x14ac:dyDescent="0.2">
      <c r="A4318" s="2" t="s">
        <v>18554</v>
      </c>
      <c r="B4318" s="2" t="s">
        <v>27359</v>
      </c>
      <c r="C4318" s="2" t="s">
        <v>10420</v>
      </c>
      <c r="D4318" s="2"/>
      <c r="E4318" s="2" t="s">
        <v>18554</v>
      </c>
      <c r="F4318" s="2" t="s">
        <v>15410</v>
      </c>
      <c r="G4318" s="2" t="s">
        <v>15411</v>
      </c>
      <c r="H4318" s="2"/>
      <c r="I4318" s="2" t="s">
        <v>19066</v>
      </c>
      <c r="J4318" s="2" t="s">
        <v>61</v>
      </c>
      <c r="K4318" s="50" t="s">
        <v>61</v>
      </c>
      <c r="L4318" s="43" t="s">
        <v>19065</v>
      </c>
      <c r="M4318" s="2" t="s">
        <v>18506</v>
      </c>
      <c r="N4318" s="32">
        <v>24.960570000000001</v>
      </c>
      <c r="O4318" s="32">
        <v>55.150669999999998</v>
      </c>
      <c r="P4318" s="2" t="s">
        <v>2767</v>
      </c>
      <c r="Q4318" s="2" t="s">
        <v>22852</v>
      </c>
      <c r="R4318" s="43" t="s">
        <v>18854</v>
      </c>
      <c r="S4318" s="41" t="s">
        <v>15322</v>
      </c>
      <c r="T4318" s="41" t="s">
        <v>18464</v>
      </c>
      <c r="U4318" s="2"/>
      <c r="V4318" s="2"/>
      <c r="W4318" s="41" t="s">
        <v>17586</v>
      </c>
      <c r="X4318" s="2" t="s">
        <v>18524</v>
      </c>
      <c r="Y4318" s="2" t="s">
        <v>10437</v>
      </c>
      <c r="Z4318" s="5" t="s">
        <v>10423</v>
      </c>
      <c r="AA4318" s="5" t="s">
        <v>3591</v>
      </c>
      <c r="AB4318" s="5" t="s">
        <v>18311</v>
      </c>
      <c r="AC4318" s="2" t="s">
        <v>5247</v>
      </c>
      <c r="AD4318" s="2">
        <v>1052100</v>
      </c>
      <c r="AE4318" s="5">
        <v>4</v>
      </c>
      <c r="AF4318" s="25"/>
      <c r="AG4318" s="29">
        <v>1</v>
      </c>
      <c r="AH4318" s="2" t="s">
        <v>17974</v>
      </c>
      <c r="AI4318" s="2">
        <v>1</v>
      </c>
      <c r="AJ4318" s="2">
        <v>1</v>
      </c>
      <c r="AK4318" s="2"/>
      <c r="AL4318" s="2"/>
      <c r="AM4318" s="2"/>
      <c r="AN4318" s="2"/>
      <c r="AO4318" s="2"/>
      <c r="AP4318" s="25"/>
      <c r="AQ4318" s="25"/>
      <c r="AR4318" s="2"/>
      <c r="AS4318" s="2"/>
      <c r="AT4318" s="2"/>
      <c r="AU4318" s="25"/>
      <c r="AV4318" s="2"/>
      <c r="AW4318" s="2"/>
      <c r="AX4318" s="25"/>
      <c r="AY4318" s="25"/>
      <c r="AZ4318" s="25"/>
      <c r="BA4318" s="25"/>
      <c r="BB4318" s="25"/>
      <c r="BC4318" s="25"/>
      <c r="BD4318" s="25"/>
      <c r="BE4318" s="25"/>
      <c r="BF4318" s="25"/>
      <c r="BG4318" s="25"/>
      <c r="BH4318" s="25"/>
      <c r="BI4318" s="25"/>
      <c r="BJ4318" s="25"/>
      <c r="BK4318" s="25"/>
      <c r="BL4318" s="25"/>
      <c r="BM4318" s="25"/>
      <c r="BN4318" s="25"/>
      <c r="BO4318" s="25"/>
      <c r="BP4318" s="25"/>
      <c r="BQ4318" s="25"/>
      <c r="BR4318" s="25"/>
      <c r="BS4318" s="25"/>
      <c r="BT4318" s="25"/>
      <c r="BU4318" s="25"/>
      <c r="BV4318" s="25"/>
      <c r="BW4318" s="25"/>
      <c r="BX4318" s="25"/>
      <c r="BY4318" s="25"/>
      <c r="BZ4318" s="25"/>
      <c r="CA4318" s="25"/>
      <c r="CB4318" s="25"/>
      <c r="CC4318" s="25"/>
      <c r="CD4318" s="2" t="s">
        <v>78</v>
      </c>
      <c r="CE4318" s="2" t="s">
        <v>22640</v>
      </c>
      <c r="CF4318" s="25"/>
      <c r="CG4318" s="25"/>
      <c r="CH4318" s="25"/>
      <c r="CI4318" s="25"/>
      <c r="CJ4318" s="25"/>
    </row>
    <row r="4319" spans="1:88" x14ac:dyDescent="0.2">
      <c r="A4319" s="2" t="s">
        <v>18555</v>
      </c>
      <c r="B4319" s="2" t="s">
        <v>27360</v>
      </c>
      <c r="C4319" s="2" t="s">
        <v>10420</v>
      </c>
      <c r="D4319" s="2"/>
      <c r="E4319" s="2" t="s">
        <v>18555</v>
      </c>
      <c r="F4319" s="2" t="s">
        <v>15412</v>
      </c>
      <c r="G4319" s="2" t="s">
        <v>15413</v>
      </c>
      <c r="H4319" s="2"/>
      <c r="I4319" s="2" t="s">
        <v>22847</v>
      </c>
      <c r="J4319" s="2" t="s">
        <v>61</v>
      </c>
      <c r="K4319" s="50" t="s">
        <v>61</v>
      </c>
      <c r="L4319" s="43">
        <v>2021</v>
      </c>
      <c r="M4319" s="2" t="s">
        <v>18506</v>
      </c>
      <c r="N4319" s="32">
        <v>24.980920000000001</v>
      </c>
      <c r="O4319" s="32">
        <v>55.139400000000002</v>
      </c>
      <c r="P4319" s="2" t="s">
        <v>2767</v>
      </c>
      <c r="Q4319" s="2" t="s">
        <v>18510</v>
      </c>
      <c r="R4319" s="43" t="s">
        <v>18854</v>
      </c>
      <c r="S4319" s="41" t="s">
        <v>272</v>
      </c>
      <c r="T4319" s="41" t="s">
        <v>18461</v>
      </c>
      <c r="U4319" s="2"/>
      <c r="V4319" s="2"/>
      <c r="W4319" s="41" t="s">
        <v>17589</v>
      </c>
      <c r="X4319" s="2" t="s">
        <v>1598</v>
      </c>
      <c r="Y4319" s="2" t="s">
        <v>102</v>
      </c>
      <c r="Z4319" s="5" t="s">
        <v>20</v>
      </c>
      <c r="AA4319" s="5" t="s">
        <v>16910</v>
      </c>
      <c r="AB4319" s="5" t="s">
        <v>16318</v>
      </c>
      <c r="AC4319" s="2" t="s">
        <v>5205</v>
      </c>
      <c r="AD4319" s="2">
        <v>1059900</v>
      </c>
      <c r="AE4319" s="5">
        <v>22</v>
      </c>
      <c r="AF4319" s="25"/>
      <c r="AG4319" s="29">
        <v>3</v>
      </c>
      <c r="AH4319" s="2" t="s">
        <v>17974</v>
      </c>
      <c r="AI4319" s="2">
        <v>3</v>
      </c>
      <c r="AJ4319" s="2">
        <v>3</v>
      </c>
      <c r="AK4319" s="2"/>
      <c r="AL4319" s="2"/>
      <c r="AM4319" s="2"/>
      <c r="AN4319" s="2"/>
      <c r="AO4319" s="2"/>
      <c r="AP4319" s="25"/>
      <c r="AQ4319" s="25"/>
      <c r="AR4319" s="2"/>
      <c r="AS4319" s="2"/>
      <c r="AT4319" s="2"/>
      <c r="AU4319" s="25"/>
      <c r="AV4319" s="2"/>
      <c r="AW4319" s="2"/>
      <c r="AX4319" s="25"/>
      <c r="AY4319" s="25"/>
      <c r="AZ4319" s="25"/>
      <c r="BA4319" s="25"/>
      <c r="BB4319" s="25"/>
      <c r="BC4319" s="25"/>
      <c r="BD4319" s="25"/>
      <c r="BE4319" s="25"/>
      <c r="BF4319" s="25"/>
      <c r="BG4319" s="25"/>
      <c r="BH4319" s="25"/>
      <c r="BI4319" s="25"/>
      <c r="BJ4319" s="25"/>
      <c r="BK4319" s="25"/>
      <c r="BL4319" s="25"/>
      <c r="BM4319" s="25"/>
      <c r="BN4319" s="25"/>
      <c r="BO4319" s="25"/>
      <c r="BP4319" s="25"/>
      <c r="BQ4319" s="25"/>
      <c r="BR4319" s="25"/>
      <c r="BS4319" s="25"/>
      <c r="BT4319" s="25"/>
      <c r="BU4319" s="25"/>
      <c r="BV4319" s="25"/>
      <c r="BW4319" s="25"/>
      <c r="BX4319" s="25"/>
      <c r="BY4319" s="25"/>
      <c r="BZ4319" s="25"/>
      <c r="CA4319" s="25"/>
      <c r="CB4319" s="25"/>
      <c r="CC4319" s="25"/>
      <c r="CD4319" s="2" t="s">
        <v>78</v>
      </c>
      <c r="CE4319" s="2" t="s">
        <v>22641</v>
      </c>
      <c r="CF4319" s="25"/>
      <c r="CG4319" s="25"/>
      <c r="CH4319" s="25"/>
      <c r="CI4319" s="25"/>
      <c r="CJ4319" s="25"/>
    </row>
    <row r="4320" spans="1:88" x14ac:dyDescent="0.2">
      <c r="A4320" s="2" t="s">
        <v>18556</v>
      </c>
      <c r="B4320" s="2" t="s">
        <v>27361</v>
      </c>
      <c r="C4320" s="2" t="s">
        <v>10420</v>
      </c>
      <c r="D4320" s="2"/>
      <c r="E4320" s="2" t="s">
        <v>18556</v>
      </c>
      <c r="F4320" s="2" t="s">
        <v>15414</v>
      </c>
      <c r="G4320" s="2" t="s">
        <v>15415</v>
      </c>
      <c r="H4320" s="2"/>
      <c r="I4320" s="2" t="s">
        <v>22847</v>
      </c>
      <c r="J4320" s="2" t="s">
        <v>61</v>
      </c>
      <c r="K4320" s="50" t="s">
        <v>61</v>
      </c>
      <c r="L4320" s="43">
        <v>2021</v>
      </c>
      <c r="M4320" s="2" t="s">
        <v>18506</v>
      </c>
      <c r="N4320" s="32">
        <v>25.12433</v>
      </c>
      <c r="O4320" s="32">
        <v>55.216619999999999</v>
      </c>
      <c r="P4320" s="2" t="s">
        <v>2767</v>
      </c>
      <c r="Q4320" s="2" t="s">
        <v>18510</v>
      </c>
      <c r="R4320" s="43" t="s">
        <v>18854</v>
      </c>
      <c r="S4320" s="41" t="s">
        <v>1554</v>
      </c>
      <c r="T4320" s="41" t="s">
        <v>18460</v>
      </c>
      <c r="U4320" s="2"/>
      <c r="V4320" s="2"/>
      <c r="W4320" s="41" t="s">
        <v>17589</v>
      </c>
      <c r="X4320" s="2" t="s">
        <v>1598</v>
      </c>
      <c r="Y4320" s="2" t="s">
        <v>102</v>
      </c>
      <c r="Z4320" s="5" t="s">
        <v>20</v>
      </c>
      <c r="AA4320" s="5" t="s">
        <v>16910</v>
      </c>
      <c r="AB4320" s="5" t="s">
        <v>16316</v>
      </c>
      <c r="AC4320" s="2" t="s">
        <v>5205</v>
      </c>
      <c r="AD4320" s="2">
        <v>1036800</v>
      </c>
      <c r="AE4320" s="5">
        <v>35</v>
      </c>
      <c r="AF4320" s="25"/>
      <c r="AG4320" s="29">
        <v>3</v>
      </c>
      <c r="AH4320" s="2" t="s">
        <v>17974</v>
      </c>
      <c r="AI4320" s="2">
        <v>4</v>
      </c>
      <c r="AJ4320" s="2">
        <v>3</v>
      </c>
      <c r="AK4320" s="2"/>
      <c r="AL4320" s="2"/>
      <c r="AM4320" s="2"/>
      <c r="AN4320" s="2"/>
      <c r="AO4320" s="2"/>
      <c r="AP4320" s="25"/>
      <c r="AQ4320" s="25"/>
      <c r="AR4320" s="2"/>
      <c r="AS4320" s="2"/>
      <c r="AT4320" s="2"/>
      <c r="AU4320" s="25"/>
      <c r="AV4320" s="2"/>
      <c r="AW4320" s="2"/>
      <c r="AX4320" s="25"/>
      <c r="AY4320" s="25"/>
      <c r="AZ4320" s="25"/>
      <c r="BA4320" s="25"/>
      <c r="BB4320" s="25"/>
      <c r="BC4320" s="25"/>
      <c r="BD4320" s="25"/>
      <c r="BE4320" s="25"/>
      <c r="BF4320" s="25"/>
      <c r="BG4320" s="25"/>
      <c r="BH4320" s="25"/>
      <c r="BI4320" s="25"/>
      <c r="BJ4320" s="25"/>
      <c r="BK4320" s="25"/>
      <c r="BL4320" s="25"/>
      <c r="BM4320" s="25"/>
      <c r="BN4320" s="25"/>
      <c r="BO4320" s="25"/>
      <c r="BP4320" s="25"/>
      <c r="BQ4320" s="25"/>
      <c r="BR4320" s="25"/>
      <c r="BS4320" s="25"/>
      <c r="BT4320" s="25"/>
      <c r="BU4320" s="25"/>
      <c r="BV4320" s="25"/>
      <c r="BW4320" s="25"/>
      <c r="BX4320" s="25"/>
      <c r="BY4320" s="25"/>
      <c r="BZ4320" s="25"/>
      <c r="CA4320" s="25"/>
      <c r="CB4320" s="25"/>
      <c r="CC4320" s="25"/>
      <c r="CD4320" s="2" t="s">
        <v>78</v>
      </c>
      <c r="CE4320" s="2" t="s">
        <v>22642</v>
      </c>
      <c r="CF4320" s="25"/>
      <c r="CG4320" s="25"/>
      <c r="CH4320" s="25"/>
      <c r="CI4320" s="25"/>
      <c r="CJ4320" s="25"/>
    </row>
    <row r="4321" spans="1:88" x14ac:dyDescent="0.2">
      <c r="A4321" s="2" t="s">
        <v>22890</v>
      </c>
      <c r="B4321" s="2" t="s">
        <v>27362</v>
      </c>
      <c r="C4321" s="2" t="s">
        <v>10420</v>
      </c>
      <c r="D4321" s="2"/>
      <c r="E4321" s="2" t="s">
        <v>22890</v>
      </c>
      <c r="F4321" s="2" t="s">
        <v>15416</v>
      </c>
      <c r="G4321" s="2" t="s">
        <v>16619</v>
      </c>
      <c r="H4321" s="2"/>
      <c r="I4321" s="2" t="s">
        <v>22847</v>
      </c>
      <c r="J4321" s="2" t="s">
        <v>61</v>
      </c>
      <c r="K4321" s="50" t="s">
        <v>61</v>
      </c>
      <c r="L4321" s="43">
        <v>2021</v>
      </c>
      <c r="M4321" s="2" t="s">
        <v>18506</v>
      </c>
      <c r="N4321" s="32">
        <v>25.29025</v>
      </c>
      <c r="O4321" s="32">
        <v>55.410299999999999</v>
      </c>
      <c r="P4321" s="2" t="s">
        <v>2767</v>
      </c>
      <c r="Q4321" s="2" t="s">
        <v>18510</v>
      </c>
      <c r="R4321" s="43" t="s">
        <v>16802</v>
      </c>
      <c r="S4321" s="41" t="s">
        <v>13724</v>
      </c>
      <c r="T4321" s="41" t="s">
        <v>18463</v>
      </c>
      <c r="U4321" s="2"/>
      <c r="V4321" s="2"/>
      <c r="W4321" s="41" t="s">
        <v>17589</v>
      </c>
      <c r="X4321" s="2" t="s">
        <v>1598</v>
      </c>
      <c r="Y4321" s="2" t="s">
        <v>102</v>
      </c>
      <c r="Z4321" s="5" t="s">
        <v>10423</v>
      </c>
      <c r="AA4321" s="5" t="s">
        <v>16910</v>
      </c>
      <c r="AB4321" s="5" t="s">
        <v>16316</v>
      </c>
      <c r="AC4321" s="2" t="s">
        <v>5205</v>
      </c>
      <c r="AD4321" s="2">
        <v>1024800</v>
      </c>
      <c r="AE4321" s="5">
        <v>35</v>
      </c>
      <c r="AF4321" s="25"/>
      <c r="AG4321" s="29">
        <v>3</v>
      </c>
      <c r="AH4321" s="2" t="s">
        <v>17974</v>
      </c>
      <c r="AI4321" s="2">
        <v>3</v>
      </c>
      <c r="AJ4321" s="2">
        <v>3</v>
      </c>
      <c r="AK4321" s="2"/>
      <c r="AL4321" s="2"/>
      <c r="AM4321" s="2"/>
      <c r="AN4321" s="2"/>
      <c r="AO4321" s="2"/>
      <c r="AP4321" s="25"/>
      <c r="AQ4321" s="25"/>
      <c r="AR4321" s="2"/>
      <c r="AS4321" s="2"/>
      <c r="AT4321" s="2"/>
      <c r="AU4321" s="25"/>
      <c r="AV4321" s="2"/>
      <c r="AW4321" s="2"/>
      <c r="AX4321" s="25"/>
      <c r="AY4321" s="25"/>
      <c r="AZ4321" s="25"/>
      <c r="BA4321" s="25"/>
      <c r="BB4321" s="25"/>
      <c r="BC4321" s="25"/>
      <c r="BD4321" s="25"/>
      <c r="BE4321" s="25"/>
      <c r="BF4321" s="25"/>
      <c r="BG4321" s="25"/>
      <c r="BH4321" s="25"/>
      <c r="BI4321" s="25"/>
      <c r="BJ4321" s="25"/>
      <c r="BK4321" s="25"/>
      <c r="BL4321" s="25"/>
      <c r="BM4321" s="25"/>
      <c r="BN4321" s="25"/>
      <c r="BO4321" s="25"/>
      <c r="BP4321" s="25"/>
      <c r="BQ4321" s="25"/>
      <c r="BR4321" s="25"/>
      <c r="BS4321" s="25"/>
      <c r="BT4321" s="25"/>
      <c r="BU4321" s="25"/>
      <c r="BV4321" s="25"/>
      <c r="BW4321" s="25"/>
      <c r="BX4321" s="25"/>
      <c r="BY4321" s="25"/>
      <c r="BZ4321" s="25"/>
      <c r="CA4321" s="25"/>
      <c r="CB4321" s="25"/>
      <c r="CC4321" s="25"/>
      <c r="CD4321" s="2" t="s">
        <v>71</v>
      </c>
      <c r="CE4321" s="2">
        <v>0</v>
      </c>
      <c r="CF4321" s="25"/>
      <c r="CG4321" s="25"/>
      <c r="CH4321" s="25"/>
      <c r="CI4321" s="25"/>
      <c r="CJ4321" s="25"/>
    </row>
    <row r="4322" spans="1:88" x14ac:dyDescent="0.2">
      <c r="A4322" s="2" t="s">
        <v>22891</v>
      </c>
      <c r="B4322" s="2" t="s">
        <v>27363</v>
      </c>
      <c r="C4322" s="2" t="s">
        <v>10420</v>
      </c>
      <c r="D4322" s="2"/>
      <c r="E4322" s="2" t="s">
        <v>22891</v>
      </c>
      <c r="F4322" s="2" t="s">
        <v>15417</v>
      </c>
      <c r="G4322" s="2" t="s">
        <v>15418</v>
      </c>
      <c r="H4322" s="2"/>
      <c r="I4322" s="2" t="s">
        <v>22847</v>
      </c>
      <c r="J4322" s="2" t="s">
        <v>61</v>
      </c>
      <c r="K4322" s="50" t="s">
        <v>61</v>
      </c>
      <c r="L4322" s="43">
        <v>2021</v>
      </c>
      <c r="M4322" s="2" t="s">
        <v>18506</v>
      </c>
      <c r="N4322" s="32">
        <v>24.960830000000001</v>
      </c>
      <c r="O4322" s="32">
        <v>55.150970000000001</v>
      </c>
      <c r="P4322" s="2" t="s">
        <v>2767</v>
      </c>
      <c r="Q4322" s="2" t="s">
        <v>18510</v>
      </c>
      <c r="R4322" s="43" t="s">
        <v>16802</v>
      </c>
      <c r="S4322" s="41" t="s">
        <v>13731</v>
      </c>
      <c r="T4322" s="41" t="s">
        <v>18462</v>
      </c>
      <c r="U4322" s="2"/>
      <c r="V4322" s="2"/>
      <c r="W4322" s="41" t="s">
        <v>17589</v>
      </c>
      <c r="X4322" s="2" t="s">
        <v>1598</v>
      </c>
      <c r="Y4322" s="2" t="s">
        <v>102</v>
      </c>
      <c r="Z4322" s="5" t="s">
        <v>20</v>
      </c>
      <c r="AA4322" s="5" t="s">
        <v>16910</v>
      </c>
      <c r="AB4322" s="5" t="s">
        <v>16318</v>
      </c>
      <c r="AC4322" s="2" t="s">
        <v>5205</v>
      </c>
      <c r="AD4322" s="2">
        <v>1052100</v>
      </c>
      <c r="AE4322" s="5">
        <v>6</v>
      </c>
      <c r="AF4322" s="25"/>
      <c r="AG4322" s="29">
        <v>2</v>
      </c>
      <c r="AH4322" s="2" t="s">
        <v>17974</v>
      </c>
      <c r="AI4322" s="2">
        <v>3</v>
      </c>
      <c r="AJ4322" s="2">
        <v>2</v>
      </c>
      <c r="AK4322" s="2"/>
      <c r="AL4322" s="2"/>
      <c r="AM4322" s="2"/>
      <c r="AN4322" s="2"/>
      <c r="AO4322" s="2"/>
      <c r="AP4322" s="25"/>
      <c r="AQ4322" s="25"/>
      <c r="AR4322" s="2"/>
      <c r="AS4322" s="2"/>
      <c r="AT4322" s="2"/>
      <c r="AU4322" s="25"/>
      <c r="AV4322" s="2"/>
      <c r="AW4322" s="2"/>
      <c r="AX4322" s="25"/>
      <c r="AY4322" s="25"/>
      <c r="AZ4322" s="25"/>
      <c r="BA4322" s="25"/>
      <c r="BB4322" s="25"/>
      <c r="BC4322" s="25"/>
      <c r="BD4322" s="25"/>
      <c r="BE4322" s="25"/>
      <c r="BF4322" s="25"/>
      <c r="BG4322" s="25"/>
      <c r="BH4322" s="25"/>
      <c r="BI4322" s="25"/>
      <c r="BJ4322" s="25"/>
      <c r="BK4322" s="25"/>
      <c r="BL4322" s="25"/>
      <c r="BM4322" s="25"/>
      <c r="BN4322" s="25"/>
      <c r="BO4322" s="25"/>
      <c r="BP4322" s="25"/>
      <c r="BQ4322" s="25"/>
      <c r="BR4322" s="25"/>
      <c r="BS4322" s="25"/>
      <c r="BT4322" s="25"/>
      <c r="BU4322" s="25"/>
      <c r="BV4322" s="25"/>
      <c r="BW4322" s="25"/>
      <c r="BX4322" s="25"/>
      <c r="BY4322" s="25"/>
      <c r="BZ4322" s="25"/>
      <c r="CA4322" s="25"/>
      <c r="CB4322" s="25"/>
      <c r="CC4322" s="25"/>
      <c r="CD4322" s="2" t="s">
        <v>78</v>
      </c>
      <c r="CE4322" s="2" t="s">
        <v>22643</v>
      </c>
      <c r="CF4322" s="25"/>
      <c r="CG4322" s="25"/>
      <c r="CH4322" s="25"/>
      <c r="CI4322" s="25"/>
      <c r="CJ4322" s="25"/>
    </row>
    <row r="4323" spans="1:88" x14ac:dyDescent="0.2">
      <c r="A4323" s="2" t="s">
        <v>22892</v>
      </c>
      <c r="B4323" s="2" t="s">
        <v>27364</v>
      </c>
      <c r="C4323" s="2" t="s">
        <v>10420</v>
      </c>
      <c r="D4323" s="2"/>
      <c r="E4323" s="2" t="s">
        <v>22892</v>
      </c>
      <c r="F4323" s="2" t="s">
        <v>15419</v>
      </c>
      <c r="G4323" s="2" t="s">
        <v>15420</v>
      </c>
      <c r="H4323" s="2"/>
      <c r="I4323" s="2" t="s">
        <v>22847</v>
      </c>
      <c r="J4323" s="2" t="s">
        <v>61</v>
      </c>
      <c r="K4323" s="50" t="s">
        <v>61</v>
      </c>
      <c r="L4323" s="43">
        <v>2021</v>
      </c>
      <c r="M4323" s="2" t="s">
        <v>18506</v>
      </c>
      <c r="N4323" s="32">
        <v>24.960570000000001</v>
      </c>
      <c r="O4323" s="32">
        <v>55.150669999999998</v>
      </c>
      <c r="P4323" s="2" t="s">
        <v>2767</v>
      </c>
      <c r="Q4323" s="2" t="s">
        <v>18510</v>
      </c>
      <c r="R4323" s="43" t="s">
        <v>16802</v>
      </c>
      <c r="S4323" s="41" t="s">
        <v>13731</v>
      </c>
      <c r="T4323" s="41" t="s">
        <v>18462</v>
      </c>
      <c r="U4323" s="2"/>
      <c r="V4323" s="2"/>
      <c r="W4323" s="41" t="s">
        <v>17589</v>
      </c>
      <c r="X4323" s="2" t="s">
        <v>1598</v>
      </c>
      <c r="Y4323" s="2" t="s">
        <v>102</v>
      </c>
      <c r="Z4323" s="5" t="s">
        <v>20</v>
      </c>
      <c r="AA4323" s="5" t="s">
        <v>16910</v>
      </c>
      <c r="AB4323" s="5" t="s">
        <v>16318</v>
      </c>
      <c r="AC4323" s="2" t="s">
        <v>5143</v>
      </c>
      <c r="AD4323" s="2">
        <v>1052100</v>
      </c>
      <c r="AE4323" s="5">
        <v>6</v>
      </c>
      <c r="AF4323" s="25"/>
      <c r="AG4323" s="29">
        <v>1</v>
      </c>
      <c r="AH4323" s="2" t="s">
        <v>18051</v>
      </c>
      <c r="AI4323" s="2">
        <v>2</v>
      </c>
      <c r="AJ4323" s="2">
        <v>1</v>
      </c>
      <c r="AK4323" s="2"/>
      <c r="AL4323" s="2"/>
      <c r="AM4323" s="2"/>
      <c r="AN4323" s="2"/>
      <c r="AO4323" s="2"/>
      <c r="AP4323" s="25"/>
      <c r="AQ4323" s="25"/>
      <c r="AR4323" s="2"/>
      <c r="AS4323" s="2"/>
      <c r="AT4323" s="2"/>
      <c r="AU4323" s="25"/>
      <c r="AV4323" s="2"/>
      <c r="AW4323" s="2"/>
      <c r="AX4323" s="25"/>
      <c r="AY4323" s="25"/>
      <c r="AZ4323" s="25"/>
      <c r="BA4323" s="25"/>
      <c r="BB4323" s="25"/>
      <c r="BC4323" s="25"/>
      <c r="BD4323" s="25"/>
      <c r="BE4323" s="25"/>
      <c r="BF4323" s="25"/>
      <c r="BG4323" s="25"/>
      <c r="BH4323" s="25"/>
      <c r="BI4323" s="25"/>
      <c r="BJ4323" s="25"/>
      <c r="BK4323" s="25"/>
      <c r="BL4323" s="25"/>
      <c r="BM4323" s="25"/>
      <c r="BN4323" s="25"/>
      <c r="BO4323" s="25"/>
      <c r="BP4323" s="25"/>
      <c r="BQ4323" s="25"/>
      <c r="BR4323" s="25"/>
      <c r="BS4323" s="25"/>
      <c r="BT4323" s="25"/>
      <c r="BU4323" s="25"/>
      <c r="BV4323" s="25"/>
      <c r="BW4323" s="25"/>
      <c r="BX4323" s="25"/>
      <c r="BY4323" s="25"/>
      <c r="BZ4323" s="25"/>
      <c r="CA4323" s="25"/>
      <c r="CB4323" s="25"/>
      <c r="CC4323" s="25"/>
      <c r="CD4323" s="2" t="s">
        <v>78</v>
      </c>
      <c r="CE4323" s="2" t="s">
        <v>22640</v>
      </c>
      <c r="CF4323" s="25"/>
      <c r="CG4323" s="25"/>
      <c r="CH4323" s="25"/>
      <c r="CI4323" s="25"/>
      <c r="CJ4323" s="25"/>
    </row>
    <row r="4324" spans="1:88" x14ac:dyDescent="0.2">
      <c r="A4324" s="2" t="s">
        <v>22893</v>
      </c>
      <c r="B4324" s="2" t="s">
        <v>27365</v>
      </c>
      <c r="C4324" s="2" t="s">
        <v>10420</v>
      </c>
      <c r="D4324" s="2"/>
      <c r="E4324" s="2" t="s">
        <v>22893</v>
      </c>
      <c r="F4324" s="2" t="s">
        <v>15421</v>
      </c>
      <c r="G4324" s="2" t="s">
        <v>15422</v>
      </c>
      <c r="H4324" s="2"/>
      <c r="I4324" s="2" t="s">
        <v>22847</v>
      </c>
      <c r="J4324" s="2" t="s">
        <v>61</v>
      </c>
      <c r="K4324" s="50" t="s">
        <v>61</v>
      </c>
      <c r="L4324" s="43">
        <v>2021</v>
      </c>
      <c r="M4324" s="2" t="s">
        <v>18506</v>
      </c>
      <c r="N4324" s="32">
        <v>24.960799999999999</v>
      </c>
      <c r="O4324" s="32">
        <v>55.150289999999998</v>
      </c>
      <c r="P4324" s="2" t="s">
        <v>2767</v>
      </c>
      <c r="Q4324" s="2" t="s">
        <v>18510</v>
      </c>
      <c r="R4324" s="43" t="s">
        <v>16802</v>
      </c>
      <c r="S4324" s="41" t="s">
        <v>13731</v>
      </c>
      <c r="T4324" s="41" t="s">
        <v>18462</v>
      </c>
      <c r="U4324" s="2"/>
      <c r="V4324" s="2"/>
      <c r="W4324" s="41" t="s">
        <v>17589</v>
      </c>
      <c r="X4324" s="2" t="s">
        <v>1598</v>
      </c>
      <c r="Y4324" s="2" t="s">
        <v>102</v>
      </c>
      <c r="Z4324" s="5" t="s">
        <v>20</v>
      </c>
      <c r="AA4324" s="5" t="s">
        <v>16910</v>
      </c>
      <c r="AB4324" s="5" t="s">
        <v>16318</v>
      </c>
      <c r="AC4324" s="2" t="s">
        <v>5205</v>
      </c>
      <c r="AD4324" s="2">
        <v>1052100</v>
      </c>
      <c r="AE4324" s="5">
        <v>6</v>
      </c>
      <c r="AF4324" s="25"/>
      <c r="AG4324" s="29">
        <v>2</v>
      </c>
      <c r="AH4324" s="2" t="s">
        <v>17974</v>
      </c>
      <c r="AI4324" s="2">
        <v>3</v>
      </c>
      <c r="AJ4324" s="2">
        <v>2</v>
      </c>
      <c r="AK4324" s="2"/>
      <c r="AL4324" s="2"/>
      <c r="AM4324" s="2"/>
      <c r="AN4324" s="2"/>
      <c r="AO4324" s="2"/>
      <c r="AP4324" s="25"/>
      <c r="AQ4324" s="25"/>
      <c r="AR4324" s="2"/>
      <c r="AS4324" s="2"/>
      <c r="AT4324" s="2"/>
      <c r="AU4324" s="25"/>
      <c r="AV4324" s="2"/>
      <c r="AW4324" s="2"/>
      <c r="AX4324" s="25"/>
      <c r="AY4324" s="25"/>
      <c r="AZ4324" s="25"/>
      <c r="BA4324" s="25"/>
      <c r="BB4324" s="25"/>
      <c r="BC4324" s="25"/>
      <c r="BD4324" s="25"/>
      <c r="BE4324" s="25"/>
      <c r="BF4324" s="25"/>
      <c r="BG4324" s="25"/>
      <c r="BH4324" s="25"/>
      <c r="BI4324" s="25"/>
      <c r="BJ4324" s="25"/>
      <c r="BK4324" s="25"/>
      <c r="BL4324" s="25"/>
      <c r="BM4324" s="25"/>
      <c r="BN4324" s="25"/>
      <c r="BO4324" s="25"/>
      <c r="BP4324" s="25"/>
      <c r="BQ4324" s="25"/>
      <c r="BR4324" s="25"/>
      <c r="BS4324" s="25"/>
      <c r="BT4324" s="25"/>
      <c r="BU4324" s="25"/>
      <c r="BV4324" s="25"/>
      <c r="BW4324" s="25"/>
      <c r="BX4324" s="25"/>
      <c r="BY4324" s="25"/>
      <c r="BZ4324" s="25"/>
      <c r="CA4324" s="25"/>
      <c r="CB4324" s="25"/>
      <c r="CC4324" s="25"/>
      <c r="CD4324" s="2" t="s">
        <v>78</v>
      </c>
      <c r="CE4324" s="2" t="s">
        <v>22644</v>
      </c>
      <c r="CF4324" s="25"/>
      <c r="CG4324" s="25"/>
      <c r="CH4324" s="25"/>
      <c r="CI4324" s="25"/>
      <c r="CJ4324" s="25"/>
    </row>
    <row r="4325" spans="1:88" x14ac:dyDescent="0.2">
      <c r="A4325" s="2" t="s">
        <v>18557</v>
      </c>
      <c r="B4325" s="2" t="s">
        <v>27366</v>
      </c>
      <c r="C4325" s="2" t="s">
        <v>10420</v>
      </c>
      <c r="D4325" s="2"/>
      <c r="E4325" s="2" t="s">
        <v>18557</v>
      </c>
      <c r="F4325" s="2" t="s">
        <v>15423</v>
      </c>
      <c r="G4325" s="2" t="s">
        <v>15424</v>
      </c>
      <c r="H4325" s="2"/>
      <c r="I4325" s="2" t="s">
        <v>22847</v>
      </c>
      <c r="J4325" s="2" t="s">
        <v>61</v>
      </c>
      <c r="K4325" s="50" t="s">
        <v>61</v>
      </c>
      <c r="L4325" s="43">
        <v>2021</v>
      </c>
      <c r="M4325" s="2" t="s">
        <v>18506</v>
      </c>
      <c r="N4325" s="32">
        <v>24.961200000000002</v>
      </c>
      <c r="O4325" s="32">
        <v>55.150530000000003</v>
      </c>
      <c r="P4325" s="2" t="s">
        <v>2767</v>
      </c>
      <c r="Q4325" s="2" t="s">
        <v>18510</v>
      </c>
      <c r="R4325" s="43" t="s">
        <v>16802</v>
      </c>
      <c r="S4325" s="41" t="s">
        <v>13731</v>
      </c>
      <c r="T4325" s="41" t="s">
        <v>18462</v>
      </c>
      <c r="U4325" s="2"/>
      <c r="V4325" s="2"/>
      <c r="W4325" s="41" t="s">
        <v>17589</v>
      </c>
      <c r="X4325" s="2" t="s">
        <v>1598</v>
      </c>
      <c r="Y4325" s="2" t="s">
        <v>102</v>
      </c>
      <c r="Z4325" s="5" t="s">
        <v>20</v>
      </c>
      <c r="AA4325" s="5" t="s">
        <v>16910</v>
      </c>
      <c r="AB4325" s="5" t="s">
        <v>16318</v>
      </c>
      <c r="AC4325" s="2" t="s">
        <v>5143</v>
      </c>
      <c r="AD4325" s="2">
        <v>1052100</v>
      </c>
      <c r="AE4325" s="5">
        <v>6</v>
      </c>
      <c r="AF4325" s="25"/>
      <c r="AG4325" s="29">
        <v>1</v>
      </c>
      <c r="AH4325" s="2" t="s">
        <v>18051</v>
      </c>
      <c r="AI4325" s="2">
        <v>3</v>
      </c>
      <c r="AJ4325" s="2">
        <v>1</v>
      </c>
      <c r="AK4325" s="2"/>
      <c r="AL4325" s="2"/>
      <c r="AM4325" s="2"/>
      <c r="AN4325" s="2"/>
      <c r="AO4325" s="2"/>
      <c r="AP4325" s="25"/>
      <c r="AQ4325" s="25"/>
      <c r="AR4325" s="2"/>
      <c r="AS4325" s="2"/>
      <c r="AT4325" s="2"/>
      <c r="AU4325" s="25"/>
      <c r="AV4325" s="2"/>
      <c r="AW4325" s="2"/>
      <c r="AX4325" s="25"/>
      <c r="AY4325" s="25"/>
      <c r="AZ4325" s="25"/>
      <c r="BA4325" s="25"/>
      <c r="BB4325" s="25"/>
      <c r="BC4325" s="25"/>
      <c r="BD4325" s="25"/>
      <c r="BE4325" s="25"/>
      <c r="BF4325" s="25"/>
      <c r="BG4325" s="25"/>
      <c r="BH4325" s="25"/>
      <c r="BI4325" s="25"/>
      <c r="BJ4325" s="25"/>
      <c r="BK4325" s="25"/>
      <c r="BL4325" s="25"/>
      <c r="BM4325" s="25"/>
      <c r="BN4325" s="25"/>
      <c r="BO4325" s="25"/>
      <c r="BP4325" s="25"/>
      <c r="BQ4325" s="25"/>
      <c r="BR4325" s="25"/>
      <c r="BS4325" s="25"/>
      <c r="BT4325" s="25"/>
      <c r="BU4325" s="25"/>
      <c r="BV4325" s="25"/>
      <c r="BW4325" s="25"/>
      <c r="BX4325" s="25"/>
      <c r="BY4325" s="25"/>
      <c r="BZ4325" s="25"/>
      <c r="CA4325" s="25"/>
      <c r="CB4325" s="25"/>
      <c r="CC4325" s="25"/>
      <c r="CD4325" s="2" t="s">
        <v>78</v>
      </c>
      <c r="CE4325" s="2" t="s">
        <v>22645</v>
      </c>
      <c r="CF4325" s="25"/>
      <c r="CG4325" s="25"/>
      <c r="CH4325" s="25"/>
      <c r="CI4325" s="25"/>
      <c r="CJ4325" s="25"/>
    </row>
    <row r="4326" spans="1:88" x14ac:dyDescent="0.2">
      <c r="A4326" s="2" t="s">
        <v>18558</v>
      </c>
      <c r="B4326" s="2" t="s">
        <v>27367</v>
      </c>
      <c r="C4326" s="2" t="s">
        <v>10420</v>
      </c>
      <c r="D4326" s="2"/>
      <c r="E4326" s="2" t="s">
        <v>18558</v>
      </c>
      <c r="F4326" s="2" t="s">
        <v>15425</v>
      </c>
      <c r="G4326" s="2" t="s">
        <v>18068</v>
      </c>
      <c r="H4326" s="2"/>
      <c r="I4326" s="2" t="s">
        <v>22847</v>
      </c>
      <c r="J4326" s="2" t="s">
        <v>61</v>
      </c>
      <c r="K4326" s="50" t="s">
        <v>61</v>
      </c>
      <c r="L4326" s="43">
        <v>2021</v>
      </c>
      <c r="M4326" s="2" t="s">
        <v>18506</v>
      </c>
      <c r="N4326" s="32">
        <v>25.1144</v>
      </c>
      <c r="O4326" s="32">
        <v>55.521320000000003</v>
      </c>
      <c r="P4326" s="2" t="s">
        <v>2767</v>
      </c>
      <c r="Q4326" s="2" t="s">
        <v>18510</v>
      </c>
      <c r="R4326" s="43" t="s">
        <v>18854</v>
      </c>
      <c r="S4326" s="41" t="s">
        <v>1554</v>
      </c>
      <c r="T4326" s="41" t="s">
        <v>18460</v>
      </c>
      <c r="U4326" s="2"/>
      <c r="V4326" s="2"/>
      <c r="W4326" s="41" t="s">
        <v>17589</v>
      </c>
      <c r="X4326" s="2" t="s">
        <v>1598</v>
      </c>
      <c r="Y4326" s="2" t="s">
        <v>102</v>
      </c>
      <c r="Z4326" s="5" t="s">
        <v>10423</v>
      </c>
      <c r="AA4326" s="5" t="s">
        <v>16910</v>
      </c>
      <c r="AB4326" s="5" t="s">
        <v>16316</v>
      </c>
      <c r="AC4326" s="2" t="s">
        <v>5247</v>
      </c>
      <c r="AD4326" s="2">
        <v>1082100</v>
      </c>
      <c r="AE4326" s="5">
        <v>40</v>
      </c>
      <c r="AF4326" s="25"/>
      <c r="AG4326" s="29">
        <v>3</v>
      </c>
      <c r="AH4326" s="2" t="s">
        <v>17978</v>
      </c>
      <c r="AI4326" s="2">
        <v>3</v>
      </c>
      <c r="AJ4326" s="2">
        <v>3</v>
      </c>
      <c r="AK4326" s="2"/>
      <c r="AL4326" s="2"/>
      <c r="AM4326" s="2"/>
      <c r="AN4326" s="2"/>
      <c r="AO4326" s="2"/>
      <c r="AP4326" s="25"/>
      <c r="AQ4326" s="25"/>
      <c r="AR4326" s="2"/>
      <c r="AS4326" s="2"/>
      <c r="AT4326" s="2"/>
      <c r="AU4326" s="25"/>
      <c r="AV4326" s="2"/>
      <c r="AW4326" s="2"/>
      <c r="AX4326" s="25"/>
      <c r="AY4326" s="25"/>
      <c r="AZ4326" s="25"/>
      <c r="BA4326" s="25"/>
      <c r="BB4326" s="25"/>
      <c r="BC4326" s="25"/>
      <c r="BD4326" s="25"/>
      <c r="BE4326" s="25"/>
      <c r="BF4326" s="25"/>
      <c r="BG4326" s="25"/>
      <c r="BH4326" s="25"/>
      <c r="BI4326" s="25"/>
      <c r="BJ4326" s="25"/>
      <c r="BK4326" s="25"/>
      <c r="BL4326" s="25"/>
      <c r="BM4326" s="25"/>
      <c r="BN4326" s="25"/>
      <c r="BO4326" s="25"/>
      <c r="BP4326" s="25"/>
      <c r="BQ4326" s="25"/>
      <c r="BR4326" s="25"/>
      <c r="BS4326" s="25"/>
      <c r="BT4326" s="25"/>
      <c r="BU4326" s="25"/>
      <c r="BV4326" s="25"/>
      <c r="BW4326" s="25"/>
      <c r="BX4326" s="25"/>
      <c r="BY4326" s="25"/>
      <c r="BZ4326" s="25"/>
      <c r="CA4326" s="25"/>
      <c r="CB4326" s="25"/>
      <c r="CC4326" s="25"/>
      <c r="CD4326" s="2" t="s">
        <v>71</v>
      </c>
      <c r="CE4326" s="2">
        <v>0</v>
      </c>
      <c r="CF4326" s="25"/>
      <c r="CG4326" s="25"/>
      <c r="CH4326" s="25"/>
      <c r="CI4326" s="25"/>
      <c r="CJ4326" s="25"/>
    </row>
    <row r="4327" spans="1:88" x14ac:dyDescent="0.2">
      <c r="A4327" s="2" t="s">
        <v>22894</v>
      </c>
      <c r="B4327" s="2" t="s">
        <v>27368</v>
      </c>
      <c r="C4327" s="2" t="s">
        <v>10420</v>
      </c>
      <c r="D4327" s="2"/>
      <c r="E4327" s="2" t="s">
        <v>22894</v>
      </c>
      <c r="F4327" s="2" t="s">
        <v>15426</v>
      </c>
      <c r="G4327" s="2" t="s">
        <v>16416</v>
      </c>
      <c r="H4327" s="2"/>
      <c r="I4327" s="2" t="s">
        <v>22847</v>
      </c>
      <c r="J4327" s="2" t="s">
        <v>61</v>
      </c>
      <c r="K4327" s="50" t="s">
        <v>61</v>
      </c>
      <c r="L4327" s="43">
        <v>2021</v>
      </c>
      <c r="M4327" s="2" t="s">
        <v>18506</v>
      </c>
      <c r="N4327" s="32">
        <v>25.23695</v>
      </c>
      <c r="O4327" s="32">
        <v>55.54927</v>
      </c>
      <c r="P4327" s="2" t="s">
        <v>2767</v>
      </c>
      <c r="Q4327" s="2" t="s">
        <v>18510</v>
      </c>
      <c r="R4327" s="43" t="s">
        <v>16802</v>
      </c>
      <c r="S4327" s="41" t="s">
        <v>13724</v>
      </c>
      <c r="T4327" s="41" t="s">
        <v>18463</v>
      </c>
      <c r="U4327" s="2"/>
      <c r="V4327" s="2"/>
      <c r="W4327" s="41" t="s">
        <v>17589</v>
      </c>
      <c r="X4327" s="2" t="s">
        <v>1598</v>
      </c>
      <c r="Y4327" s="2" t="s">
        <v>102</v>
      </c>
      <c r="Z4327" s="5" t="s">
        <v>20</v>
      </c>
      <c r="AA4327" s="5" t="s">
        <v>16910</v>
      </c>
      <c r="AB4327" s="5" t="s">
        <v>16316</v>
      </c>
      <c r="AC4327" s="2" t="s">
        <v>5247</v>
      </c>
      <c r="AD4327" s="2">
        <v>1028400</v>
      </c>
      <c r="AE4327" s="5">
        <v>30</v>
      </c>
      <c r="AF4327" s="25"/>
      <c r="AG4327" s="29">
        <v>3</v>
      </c>
      <c r="AH4327" s="2" t="s">
        <v>17978</v>
      </c>
      <c r="AI4327" s="2">
        <v>3</v>
      </c>
      <c r="AJ4327" s="2">
        <v>3</v>
      </c>
      <c r="AK4327" s="2"/>
      <c r="AL4327" s="2"/>
      <c r="AM4327" s="2"/>
      <c r="AN4327" s="2"/>
      <c r="AO4327" s="2"/>
      <c r="AP4327" s="25"/>
      <c r="AQ4327" s="25"/>
      <c r="AR4327" s="2"/>
      <c r="AS4327" s="2"/>
      <c r="AT4327" s="2"/>
      <c r="AU4327" s="25"/>
      <c r="AV4327" s="2"/>
      <c r="AW4327" s="2"/>
      <c r="AX4327" s="25"/>
      <c r="AY4327" s="25"/>
      <c r="AZ4327" s="25"/>
      <c r="BA4327" s="25"/>
      <c r="BB4327" s="25"/>
      <c r="BC4327" s="25"/>
      <c r="BD4327" s="25"/>
      <c r="BE4327" s="25"/>
      <c r="BF4327" s="25"/>
      <c r="BG4327" s="25"/>
      <c r="BH4327" s="25"/>
      <c r="BI4327" s="25"/>
      <c r="BJ4327" s="25"/>
      <c r="BK4327" s="25"/>
      <c r="BL4327" s="25"/>
      <c r="BM4327" s="25"/>
      <c r="BN4327" s="25"/>
      <c r="BO4327" s="25"/>
      <c r="BP4327" s="25"/>
      <c r="BQ4327" s="25"/>
      <c r="BR4327" s="25"/>
      <c r="BS4327" s="25"/>
      <c r="BT4327" s="25"/>
      <c r="BU4327" s="25"/>
      <c r="BV4327" s="25"/>
      <c r="BW4327" s="25"/>
      <c r="BX4327" s="25"/>
      <c r="BY4327" s="25"/>
      <c r="BZ4327" s="25"/>
      <c r="CA4327" s="25"/>
      <c r="CB4327" s="25"/>
      <c r="CC4327" s="25"/>
      <c r="CD4327" s="2" t="s">
        <v>78</v>
      </c>
      <c r="CE4327" s="2" t="s">
        <v>22646</v>
      </c>
      <c r="CF4327" s="25"/>
      <c r="CG4327" s="25"/>
      <c r="CH4327" s="25"/>
      <c r="CI4327" s="25"/>
      <c r="CJ4327" s="25"/>
    </row>
    <row r="4328" spans="1:88" x14ac:dyDescent="0.2">
      <c r="A4328" s="2" t="s">
        <v>18559</v>
      </c>
      <c r="B4328" s="2" t="s">
        <v>27369</v>
      </c>
      <c r="C4328" s="2" t="s">
        <v>10420</v>
      </c>
      <c r="D4328" s="2"/>
      <c r="E4328" s="2" t="s">
        <v>18559</v>
      </c>
      <c r="F4328" s="2" t="s">
        <v>15427</v>
      </c>
      <c r="G4328" s="2" t="s">
        <v>15428</v>
      </c>
      <c r="H4328" s="2"/>
      <c r="I4328" s="2" t="s">
        <v>22847</v>
      </c>
      <c r="J4328" s="2" t="s">
        <v>61</v>
      </c>
      <c r="K4328" s="50" t="s">
        <v>61</v>
      </c>
      <c r="L4328" s="43">
        <v>2021</v>
      </c>
      <c r="M4328" s="2" t="s">
        <v>18506</v>
      </c>
      <c r="N4328" s="32">
        <v>24.955880000000001</v>
      </c>
      <c r="O4328" s="32">
        <v>55.150739999999999</v>
      </c>
      <c r="P4328" s="2" t="s">
        <v>2767</v>
      </c>
      <c r="Q4328" s="2" t="s">
        <v>18510</v>
      </c>
      <c r="R4328" s="43" t="s">
        <v>16802</v>
      </c>
      <c r="S4328" s="41" t="s">
        <v>15308</v>
      </c>
      <c r="T4328" s="41" t="s">
        <v>18462</v>
      </c>
      <c r="U4328" s="2"/>
      <c r="V4328" s="2"/>
      <c r="W4328" s="41" t="s">
        <v>17589</v>
      </c>
      <c r="X4328" s="2" t="s">
        <v>1598</v>
      </c>
      <c r="Y4328" s="2" t="s">
        <v>102</v>
      </c>
      <c r="Z4328" s="5" t="s">
        <v>20</v>
      </c>
      <c r="AA4328" s="5" t="s">
        <v>16910</v>
      </c>
      <c r="AB4328" s="5" t="s">
        <v>16318</v>
      </c>
      <c r="AC4328" s="2" t="s">
        <v>5205</v>
      </c>
      <c r="AD4328" s="2">
        <v>1052100</v>
      </c>
      <c r="AE4328" s="5">
        <v>20</v>
      </c>
      <c r="AF4328" s="25"/>
      <c r="AG4328" s="29">
        <v>3</v>
      </c>
      <c r="AH4328" s="2" t="s">
        <v>17974</v>
      </c>
      <c r="AI4328" s="2">
        <v>3</v>
      </c>
      <c r="AJ4328" s="2">
        <v>3</v>
      </c>
      <c r="AK4328" s="2"/>
      <c r="AL4328" s="2"/>
      <c r="AM4328" s="2"/>
      <c r="AN4328" s="2"/>
      <c r="AO4328" s="2"/>
      <c r="AP4328" s="25"/>
      <c r="AQ4328" s="25"/>
      <c r="AR4328" s="2"/>
      <c r="AS4328" s="2"/>
      <c r="AT4328" s="2"/>
      <c r="AU4328" s="25"/>
      <c r="AV4328" s="2"/>
      <c r="AW4328" s="2"/>
      <c r="AX4328" s="25"/>
      <c r="AY4328" s="25"/>
      <c r="AZ4328" s="25"/>
      <c r="BA4328" s="25"/>
      <c r="BB4328" s="25"/>
      <c r="BC4328" s="25"/>
      <c r="BD4328" s="25"/>
      <c r="BE4328" s="25"/>
      <c r="BF4328" s="25"/>
      <c r="BG4328" s="25"/>
      <c r="BH4328" s="25"/>
      <c r="BI4328" s="25"/>
      <c r="BJ4328" s="25"/>
      <c r="BK4328" s="25"/>
      <c r="BL4328" s="25"/>
      <c r="BM4328" s="25"/>
      <c r="BN4328" s="25"/>
      <c r="BO4328" s="25"/>
      <c r="BP4328" s="25"/>
      <c r="BQ4328" s="25"/>
      <c r="BR4328" s="25"/>
      <c r="BS4328" s="25"/>
      <c r="BT4328" s="25"/>
      <c r="BU4328" s="25"/>
      <c r="BV4328" s="25"/>
      <c r="BW4328" s="25"/>
      <c r="BX4328" s="25"/>
      <c r="BY4328" s="25"/>
      <c r="BZ4328" s="25"/>
      <c r="CA4328" s="25"/>
      <c r="CB4328" s="25"/>
      <c r="CC4328" s="25"/>
      <c r="CD4328" s="2" t="s">
        <v>78</v>
      </c>
      <c r="CE4328" s="2" t="s">
        <v>22647</v>
      </c>
      <c r="CF4328" s="25"/>
      <c r="CG4328" s="25"/>
      <c r="CH4328" s="25"/>
      <c r="CI4328" s="25"/>
      <c r="CJ4328" s="25"/>
    </row>
    <row r="4329" spans="1:88" x14ac:dyDescent="0.2">
      <c r="A4329" s="2" t="s">
        <v>18560</v>
      </c>
      <c r="B4329" s="2" t="s">
        <v>27370</v>
      </c>
      <c r="C4329" s="2" t="s">
        <v>10420</v>
      </c>
      <c r="D4329" s="2"/>
      <c r="E4329" s="2" t="s">
        <v>18560</v>
      </c>
      <c r="F4329" s="2" t="s">
        <v>15429</v>
      </c>
      <c r="G4329" s="2" t="s">
        <v>15430</v>
      </c>
      <c r="H4329" s="2"/>
      <c r="I4329" s="2" t="s">
        <v>22847</v>
      </c>
      <c r="J4329" s="2" t="s">
        <v>61</v>
      </c>
      <c r="K4329" s="50" t="s">
        <v>61</v>
      </c>
      <c r="L4329" s="43">
        <v>2021</v>
      </c>
      <c r="M4329" s="2" t="s">
        <v>18506</v>
      </c>
      <c r="N4329" s="32">
        <v>25.183</v>
      </c>
      <c r="O4329" s="32">
        <v>55.402349999999998</v>
      </c>
      <c r="P4329" s="2" t="s">
        <v>2767</v>
      </c>
      <c r="Q4329" s="2" t="s">
        <v>18510</v>
      </c>
      <c r="R4329" s="43" t="s">
        <v>18854</v>
      </c>
      <c r="S4329" s="41" t="s">
        <v>272</v>
      </c>
      <c r="T4329" s="41" t="s">
        <v>18461</v>
      </c>
      <c r="U4329" s="2"/>
      <c r="V4329" s="2"/>
      <c r="W4329" s="41" t="s">
        <v>17589</v>
      </c>
      <c r="X4329" s="2" t="s">
        <v>1598</v>
      </c>
      <c r="Y4329" s="2" t="s">
        <v>102</v>
      </c>
      <c r="Z4329" s="5" t="s">
        <v>20</v>
      </c>
      <c r="AA4329" s="5" t="s">
        <v>16910</v>
      </c>
      <c r="AB4329" s="5" t="s">
        <v>16316</v>
      </c>
      <c r="AC4329" s="2" t="s">
        <v>5247</v>
      </c>
      <c r="AD4329" s="2">
        <v>1042100</v>
      </c>
      <c r="AE4329" s="5">
        <v>35</v>
      </c>
      <c r="AF4329" s="25"/>
      <c r="AG4329" s="29">
        <v>3</v>
      </c>
      <c r="AH4329" s="2" t="s">
        <v>17978</v>
      </c>
      <c r="AI4329" s="2">
        <v>3</v>
      </c>
      <c r="AJ4329" s="2">
        <v>3</v>
      </c>
      <c r="AK4329" s="2"/>
      <c r="AL4329" s="2"/>
      <c r="AM4329" s="2"/>
      <c r="AN4329" s="2"/>
      <c r="AO4329" s="2"/>
      <c r="AP4329" s="25"/>
      <c r="AQ4329" s="25"/>
      <c r="AR4329" s="2"/>
      <c r="AS4329" s="2"/>
      <c r="AT4329" s="2"/>
      <c r="AU4329" s="25"/>
      <c r="AV4329" s="2"/>
      <c r="AW4329" s="2"/>
      <c r="AX4329" s="25"/>
      <c r="AY4329" s="25"/>
      <c r="AZ4329" s="25"/>
      <c r="BA4329" s="25"/>
      <c r="BB4329" s="25"/>
      <c r="BC4329" s="25"/>
      <c r="BD4329" s="25"/>
      <c r="BE4329" s="25"/>
      <c r="BF4329" s="25"/>
      <c r="BG4329" s="25"/>
      <c r="BH4329" s="25"/>
      <c r="BI4329" s="25"/>
      <c r="BJ4329" s="25"/>
      <c r="BK4329" s="25"/>
      <c r="BL4329" s="25"/>
      <c r="BM4329" s="25"/>
      <c r="BN4329" s="25"/>
      <c r="BO4329" s="25"/>
      <c r="BP4329" s="25"/>
      <c r="BQ4329" s="25"/>
      <c r="BR4329" s="25"/>
      <c r="BS4329" s="25"/>
      <c r="BT4329" s="25"/>
      <c r="BU4329" s="25"/>
      <c r="BV4329" s="25"/>
      <c r="BW4329" s="25"/>
      <c r="BX4329" s="25"/>
      <c r="BY4329" s="25"/>
      <c r="BZ4329" s="25"/>
      <c r="CA4329" s="25"/>
      <c r="CB4329" s="25"/>
      <c r="CC4329" s="25"/>
      <c r="CD4329" s="2" t="s">
        <v>78</v>
      </c>
      <c r="CE4329" s="2" t="s">
        <v>22648</v>
      </c>
      <c r="CF4329" s="25"/>
      <c r="CG4329" s="25"/>
      <c r="CH4329" s="25"/>
      <c r="CI4329" s="25"/>
      <c r="CJ4329" s="25"/>
    </row>
    <row r="4330" spans="1:88" x14ac:dyDescent="0.2">
      <c r="A4330" s="2" t="s">
        <v>22895</v>
      </c>
      <c r="B4330" s="2" t="s">
        <v>27371</v>
      </c>
      <c r="C4330" s="2" t="s">
        <v>10420</v>
      </c>
      <c r="D4330" s="2"/>
      <c r="E4330" s="2" t="s">
        <v>22895</v>
      </c>
      <c r="F4330" s="2" t="s">
        <v>15431</v>
      </c>
      <c r="G4330" s="2" t="s">
        <v>15432</v>
      </c>
      <c r="H4330" s="2"/>
      <c r="I4330" s="2" t="s">
        <v>22847</v>
      </c>
      <c r="J4330" s="2" t="s">
        <v>61</v>
      </c>
      <c r="K4330" s="50" t="s">
        <v>61</v>
      </c>
      <c r="L4330" s="43">
        <v>2021</v>
      </c>
      <c r="M4330" s="2" t="s">
        <v>18506</v>
      </c>
      <c r="N4330" s="32">
        <v>25.272839999999999</v>
      </c>
      <c r="O4330" s="32">
        <v>55.435180000000003</v>
      </c>
      <c r="P4330" s="2" t="s">
        <v>2767</v>
      </c>
      <c r="Q4330" s="2" t="s">
        <v>18510</v>
      </c>
      <c r="R4330" s="43" t="s">
        <v>18854</v>
      </c>
      <c r="S4330" s="41" t="s">
        <v>134</v>
      </c>
      <c r="T4330" s="41" t="s">
        <v>18460</v>
      </c>
      <c r="U4330" s="2"/>
      <c r="V4330" s="2"/>
      <c r="W4330" s="41" t="s">
        <v>17589</v>
      </c>
      <c r="X4330" s="2" t="s">
        <v>1598</v>
      </c>
      <c r="Y4330" s="2" t="s">
        <v>102</v>
      </c>
      <c r="Z4330" s="5" t="s">
        <v>20</v>
      </c>
      <c r="AA4330" s="5" t="s">
        <v>16910</v>
      </c>
      <c r="AB4330" s="5" t="s">
        <v>16316</v>
      </c>
      <c r="AC4330" s="2" t="s">
        <v>5205</v>
      </c>
      <c r="AD4330" s="2">
        <v>1026400</v>
      </c>
      <c r="AE4330" s="5">
        <v>30</v>
      </c>
      <c r="AF4330" s="25"/>
      <c r="AG4330" s="29">
        <v>3</v>
      </c>
      <c r="AH4330" s="2" t="s">
        <v>17974</v>
      </c>
      <c r="AI4330" s="2">
        <v>3</v>
      </c>
      <c r="AJ4330" s="2">
        <v>3</v>
      </c>
      <c r="AK4330" s="2"/>
      <c r="AL4330" s="2"/>
      <c r="AM4330" s="2"/>
      <c r="AN4330" s="2"/>
      <c r="AO4330" s="2"/>
      <c r="AP4330" s="25"/>
      <c r="AQ4330" s="25"/>
      <c r="AR4330" s="2"/>
      <c r="AS4330" s="2"/>
      <c r="AT4330" s="2"/>
      <c r="AU4330" s="25"/>
      <c r="AV4330" s="2"/>
      <c r="AW4330" s="2"/>
      <c r="AX4330" s="25"/>
      <c r="AY4330" s="25"/>
      <c r="AZ4330" s="25"/>
      <c r="BA4330" s="25"/>
      <c r="BB4330" s="25"/>
      <c r="BC4330" s="25"/>
      <c r="BD4330" s="25"/>
      <c r="BE4330" s="25"/>
      <c r="BF4330" s="25"/>
      <c r="BG4330" s="25"/>
      <c r="BH4330" s="25"/>
      <c r="BI4330" s="25"/>
      <c r="BJ4330" s="25"/>
      <c r="BK4330" s="25"/>
      <c r="BL4330" s="25"/>
      <c r="BM4330" s="25"/>
      <c r="BN4330" s="25"/>
      <c r="BO4330" s="25"/>
      <c r="BP4330" s="25"/>
      <c r="BQ4330" s="25"/>
      <c r="BR4330" s="25"/>
      <c r="BS4330" s="25"/>
      <c r="BT4330" s="25"/>
      <c r="BU4330" s="25"/>
      <c r="BV4330" s="25"/>
      <c r="BW4330" s="25"/>
      <c r="BX4330" s="25"/>
      <c r="BY4330" s="25"/>
      <c r="BZ4330" s="25"/>
      <c r="CA4330" s="25"/>
      <c r="CB4330" s="25"/>
      <c r="CC4330" s="25"/>
      <c r="CD4330" s="2" t="s">
        <v>78</v>
      </c>
      <c r="CE4330" s="2" t="s">
        <v>22649</v>
      </c>
      <c r="CF4330" s="25"/>
      <c r="CG4330" s="25"/>
      <c r="CH4330" s="25"/>
      <c r="CI4330" s="25"/>
      <c r="CJ4330" s="25"/>
    </row>
    <row r="4331" spans="1:88" x14ac:dyDescent="0.2">
      <c r="A4331" s="2" t="s">
        <v>18561</v>
      </c>
      <c r="B4331" s="2" t="s">
        <v>27372</v>
      </c>
      <c r="C4331" s="2" t="s">
        <v>10420</v>
      </c>
      <c r="D4331" s="2"/>
      <c r="E4331" s="2" t="s">
        <v>18561</v>
      </c>
      <c r="F4331" s="2" t="s">
        <v>15433</v>
      </c>
      <c r="G4331" s="2" t="s">
        <v>17873</v>
      </c>
      <c r="H4331" s="2"/>
      <c r="I4331" s="2" t="s">
        <v>19066</v>
      </c>
      <c r="J4331" s="2" t="s">
        <v>61</v>
      </c>
      <c r="K4331" s="50" t="s">
        <v>61</v>
      </c>
      <c r="L4331" s="43" t="s">
        <v>19065</v>
      </c>
      <c r="M4331" s="2" t="s">
        <v>18506</v>
      </c>
      <c r="N4331" s="32">
        <v>24.958189999999998</v>
      </c>
      <c r="O4331" s="32">
        <v>55.15117</v>
      </c>
      <c r="P4331" s="2" t="s">
        <v>2767</v>
      </c>
      <c r="Q4331" s="2" t="s">
        <v>22852</v>
      </c>
      <c r="R4331" s="43" t="s">
        <v>18854</v>
      </c>
      <c r="S4331" s="41" t="s">
        <v>15322</v>
      </c>
      <c r="T4331" s="41" t="s">
        <v>18464</v>
      </c>
      <c r="U4331" s="2"/>
      <c r="V4331" s="2"/>
      <c r="W4331" s="41" t="s">
        <v>17586</v>
      </c>
      <c r="X4331" s="2" t="s">
        <v>18524</v>
      </c>
      <c r="Y4331" s="2" t="s">
        <v>10437</v>
      </c>
      <c r="Z4331" s="5" t="s">
        <v>10423</v>
      </c>
      <c r="AA4331" s="5" t="s">
        <v>3591</v>
      </c>
      <c r="AB4331" s="5" t="s">
        <v>18311</v>
      </c>
      <c r="AC4331" s="2" t="s">
        <v>5247</v>
      </c>
      <c r="AD4331" s="2">
        <v>1052100</v>
      </c>
      <c r="AE4331" s="5">
        <v>3</v>
      </c>
      <c r="AF4331" s="25"/>
      <c r="AG4331" s="29">
        <v>5</v>
      </c>
      <c r="AH4331" s="2" t="s">
        <v>17974</v>
      </c>
      <c r="AI4331" s="2">
        <v>5</v>
      </c>
      <c r="AJ4331" s="2">
        <v>5</v>
      </c>
      <c r="AK4331" s="2"/>
      <c r="AL4331" s="2"/>
      <c r="AM4331" s="2"/>
      <c r="AN4331" s="2"/>
      <c r="AO4331" s="2"/>
      <c r="AP4331" s="25"/>
      <c r="AQ4331" s="25"/>
      <c r="AR4331" s="2"/>
      <c r="AS4331" s="2"/>
      <c r="AT4331" s="2"/>
      <c r="AU4331" s="25"/>
      <c r="AV4331" s="2"/>
      <c r="AW4331" s="2"/>
      <c r="AX4331" s="25"/>
      <c r="AY4331" s="25"/>
      <c r="AZ4331" s="25"/>
      <c r="BA4331" s="25"/>
      <c r="BB4331" s="25"/>
      <c r="BC4331" s="25"/>
      <c r="BD4331" s="25"/>
      <c r="BE4331" s="25"/>
      <c r="BF4331" s="25"/>
      <c r="BG4331" s="25"/>
      <c r="BH4331" s="25"/>
      <c r="BI4331" s="25"/>
      <c r="BJ4331" s="25"/>
      <c r="BK4331" s="25"/>
      <c r="BL4331" s="25"/>
      <c r="BM4331" s="25"/>
      <c r="BN4331" s="25"/>
      <c r="BO4331" s="25"/>
      <c r="BP4331" s="25"/>
      <c r="BQ4331" s="25"/>
      <c r="BR4331" s="25"/>
      <c r="BS4331" s="25"/>
      <c r="BT4331" s="25"/>
      <c r="BU4331" s="25"/>
      <c r="BV4331" s="25"/>
      <c r="BW4331" s="25"/>
      <c r="BX4331" s="25"/>
      <c r="BY4331" s="25"/>
      <c r="BZ4331" s="25"/>
      <c r="CA4331" s="25"/>
      <c r="CB4331" s="25"/>
      <c r="CC4331" s="25"/>
      <c r="CD4331" s="2" t="s">
        <v>78</v>
      </c>
      <c r="CE4331" s="2" t="s">
        <v>22650</v>
      </c>
      <c r="CF4331" s="25"/>
      <c r="CG4331" s="25"/>
      <c r="CH4331" s="25"/>
      <c r="CI4331" s="25"/>
      <c r="CJ4331" s="25"/>
    </row>
    <row r="4332" spans="1:88" x14ac:dyDescent="0.2">
      <c r="A4332" s="2" t="s">
        <v>18562</v>
      </c>
      <c r="B4332" s="2" t="s">
        <v>27373</v>
      </c>
      <c r="C4332" s="2" t="s">
        <v>10420</v>
      </c>
      <c r="D4332" s="2"/>
      <c r="E4332" s="2" t="s">
        <v>18562</v>
      </c>
      <c r="F4332" s="2" t="s">
        <v>15434</v>
      </c>
      <c r="G4332" s="2" t="s">
        <v>17874</v>
      </c>
      <c r="H4332" s="2"/>
      <c r="I4332" s="2" t="s">
        <v>19066</v>
      </c>
      <c r="J4332" s="2" t="s">
        <v>61</v>
      </c>
      <c r="K4332" s="50" t="s">
        <v>61</v>
      </c>
      <c r="L4332" s="43" t="s">
        <v>19065</v>
      </c>
      <c r="M4332" s="2" t="s">
        <v>18506</v>
      </c>
      <c r="N4332" s="32">
        <v>24.959820000000001</v>
      </c>
      <c r="O4332" s="32">
        <v>55.150750000000002</v>
      </c>
      <c r="P4332" s="2" t="s">
        <v>2767</v>
      </c>
      <c r="Q4332" s="2" t="s">
        <v>22852</v>
      </c>
      <c r="R4332" s="43" t="s">
        <v>18854</v>
      </c>
      <c r="S4332" s="41" t="s">
        <v>15322</v>
      </c>
      <c r="T4332" s="41" t="s">
        <v>18464</v>
      </c>
      <c r="U4332" s="2"/>
      <c r="V4332" s="2"/>
      <c r="W4332" s="41" t="s">
        <v>17586</v>
      </c>
      <c r="X4332" s="2" t="s">
        <v>18524</v>
      </c>
      <c r="Y4332" s="2" t="s">
        <v>10437</v>
      </c>
      <c r="Z4332" s="5" t="s">
        <v>10423</v>
      </c>
      <c r="AA4332" s="5" t="s">
        <v>3591</v>
      </c>
      <c r="AB4332" s="5" t="s">
        <v>18311</v>
      </c>
      <c r="AC4332" s="2" t="s">
        <v>5247</v>
      </c>
      <c r="AD4332" s="2">
        <v>1052100</v>
      </c>
      <c r="AE4332" s="5">
        <v>3</v>
      </c>
      <c r="AF4332" s="25"/>
      <c r="AG4332" s="29">
        <v>5</v>
      </c>
      <c r="AH4332" s="2" t="s">
        <v>17974</v>
      </c>
      <c r="AI4332" s="2">
        <v>5</v>
      </c>
      <c r="AJ4332" s="2">
        <v>5</v>
      </c>
      <c r="AK4332" s="2"/>
      <c r="AL4332" s="2"/>
      <c r="AM4332" s="2"/>
      <c r="AN4332" s="2"/>
      <c r="AO4332" s="2"/>
      <c r="AP4332" s="25"/>
      <c r="AQ4332" s="25"/>
      <c r="AR4332" s="2"/>
      <c r="AS4332" s="2"/>
      <c r="AT4332" s="2"/>
      <c r="AU4332" s="25"/>
      <c r="AV4332" s="2"/>
      <c r="AW4332" s="2"/>
      <c r="AX4332" s="25"/>
      <c r="AY4332" s="25"/>
      <c r="AZ4332" s="25"/>
      <c r="BA4332" s="25"/>
      <c r="BB4332" s="25"/>
      <c r="BC4332" s="25"/>
      <c r="BD4332" s="25"/>
      <c r="BE4332" s="25"/>
      <c r="BF4332" s="25"/>
      <c r="BG4332" s="25"/>
      <c r="BH4332" s="25"/>
      <c r="BI4332" s="25"/>
      <c r="BJ4332" s="25"/>
      <c r="BK4332" s="25"/>
      <c r="BL4332" s="25"/>
      <c r="BM4332" s="25"/>
      <c r="BN4332" s="25"/>
      <c r="BO4332" s="25"/>
      <c r="BP4332" s="25"/>
      <c r="BQ4332" s="25"/>
      <c r="BR4332" s="25"/>
      <c r="BS4332" s="25"/>
      <c r="BT4332" s="25"/>
      <c r="BU4332" s="25"/>
      <c r="BV4332" s="25"/>
      <c r="BW4332" s="25"/>
      <c r="BX4332" s="25"/>
      <c r="BY4332" s="25"/>
      <c r="BZ4332" s="25"/>
      <c r="CA4332" s="25"/>
      <c r="CB4332" s="25"/>
      <c r="CC4332" s="25"/>
      <c r="CD4332" s="2" t="s">
        <v>78</v>
      </c>
      <c r="CE4332" s="2" t="s">
        <v>22650</v>
      </c>
      <c r="CF4332" s="25"/>
      <c r="CG4332" s="25"/>
      <c r="CH4332" s="25"/>
      <c r="CI4332" s="25"/>
      <c r="CJ4332" s="25"/>
    </row>
    <row r="4333" spans="1:88" x14ac:dyDescent="0.2">
      <c r="A4333" s="2" t="s">
        <v>18563</v>
      </c>
      <c r="B4333" s="2" t="s">
        <v>27374</v>
      </c>
      <c r="C4333" s="2" t="s">
        <v>10420</v>
      </c>
      <c r="D4333" s="2"/>
      <c r="E4333" s="2" t="s">
        <v>18563</v>
      </c>
      <c r="F4333" s="2" t="s">
        <v>15435</v>
      </c>
      <c r="G4333" s="2" t="s">
        <v>17875</v>
      </c>
      <c r="H4333" s="2"/>
      <c r="I4333" s="2" t="s">
        <v>19066</v>
      </c>
      <c r="J4333" s="2" t="s">
        <v>61</v>
      </c>
      <c r="K4333" s="50" t="s">
        <v>61</v>
      </c>
      <c r="L4333" s="43" t="s">
        <v>19065</v>
      </c>
      <c r="M4333" s="2" t="s">
        <v>18506</v>
      </c>
      <c r="N4333" s="32">
        <v>24.962430000000001</v>
      </c>
      <c r="O4333" s="32">
        <v>55.154200000000003</v>
      </c>
      <c r="P4333" s="2" t="s">
        <v>2767</v>
      </c>
      <c r="Q4333" s="2" t="s">
        <v>22852</v>
      </c>
      <c r="R4333" s="43" t="s">
        <v>18854</v>
      </c>
      <c r="S4333" s="41" t="s">
        <v>15322</v>
      </c>
      <c r="T4333" s="41" t="s">
        <v>18464</v>
      </c>
      <c r="U4333" s="2"/>
      <c r="V4333" s="2"/>
      <c r="W4333" s="41" t="s">
        <v>17586</v>
      </c>
      <c r="X4333" s="2" t="s">
        <v>18524</v>
      </c>
      <c r="Y4333" s="2" t="s">
        <v>10437</v>
      </c>
      <c r="Z4333" s="5" t="s">
        <v>10423</v>
      </c>
      <c r="AA4333" s="5" t="s">
        <v>3591</v>
      </c>
      <c r="AB4333" s="5" t="s">
        <v>18311</v>
      </c>
      <c r="AC4333" s="2" t="s">
        <v>5247</v>
      </c>
      <c r="AD4333" s="2">
        <v>1052100</v>
      </c>
      <c r="AE4333" s="5">
        <v>3.7</v>
      </c>
      <c r="AF4333" s="25"/>
      <c r="AG4333" s="29">
        <v>3</v>
      </c>
      <c r="AH4333" s="2" t="s">
        <v>17974</v>
      </c>
      <c r="AI4333" s="2">
        <v>3</v>
      </c>
      <c r="AJ4333" s="2">
        <v>3</v>
      </c>
      <c r="AK4333" s="2"/>
      <c r="AL4333" s="2"/>
      <c r="AM4333" s="2"/>
      <c r="AN4333" s="2"/>
      <c r="AO4333" s="2"/>
      <c r="AP4333" s="25"/>
      <c r="AQ4333" s="25"/>
      <c r="AR4333" s="2"/>
      <c r="AS4333" s="2"/>
      <c r="AT4333" s="2"/>
      <c r="AU4333" s="25"/>
      <c r="AV4333" s="2"/>
      <c r="AW4333" s="2"/>
      <c r="AX4333" s="25"/>
      <c r="AY4333" s="25"/>
      <c r="AZ4333" s="25"/>
      <c r="BA4333" s="25"/>
      <c r="BB4333" s="25"/>
      <c r="BC4333" s="25"/>
      <c r="BD4333" s="25"/>
      <c r="BE4333" s="25"/>
      <c r="BF4333" s="25"/>
      <c r="BG4333" s="25"/>
      <c r="BH4333" s="25"/>
      <c r="BI4333" s="25"/>
      <c r="BJ4333" s="25"/>
      <c r="BK4333" s="25"/>
      <c r="BL4333" s="25"/>
      <c r="BM4333" s="25"/>
      <c r="BN4333" s="25"/>
      <c r="BO4333" s="25"/>
      <c r="BP4333" s="25"/>
      <c r="BQ4333" s="25"/>
      <c r="BR4333" s="25"/>
      <c r="BS4333" s="25"/>
      <c r="BT4333" s="25"/>
      <c r="BU4333" s="25"/>
      <c r="BV4333" s="25"/>
      <c r="BW4333" s="25"/>
      <c r="BX4333" s="25"/>
      <c r="BY4333" s="25"/>
      <c r="BZ4333" s="25"/>
      <c r="CA4333" s="25"/>
      <c r="CB4333" s="25"/>
      <c r="CC4333" s="25"/>
      <c r="CD4333" s="2" t="s">
        <v>78</v>
      </c>
      <c r="CE4333" s="2" t="s">
        <v>22651</v>
      </c>
      <c r="CF4333" s="25"/>
      <c r="CG4333" s="25"/>
      <c r="CH4333" s="25"/>
      <c r="CI4333" s="25"/>
      <c r="CJ4333" s="25"/>
    </row>
    <row r="4334" spans="1:88" x14ac:dyDescent="0.2">
      <c r="A4334" s="2" t="s">
        <v>18564</v>
      </c>
      <c r="B4334" s="2" t="s">
        <v>27375</v>
      </c>
      <c r="C4334" s="2" t="s">
        <v>10420</v>
      </c>
      <c r="D4334" s="2"/>
      <c r="E4334" s="2" t="s">
        <v>18564</v>
      </c>
      <c r="F4334" s="2" t="s">
        <v>15436</v>
      </c>
      <c r="G4334" s="2" t="s">
        <v>17876</v>
      </c>
      <c r="H4334" s="2"/>
      <c r="I4334" s="2" t="s">
        <v>19066</v>
      </c>
      <c r="J4334" s="2" t="s">
        <v>61</v>
      </c>
      <c r="K4334" s="50" t="s">
        <v>61</v>
      </c>
      <c r="L4334" s="43" t="s">
        <v>19065</v>
      </c>
      <c r="M4334" s="2" t="s">
        <v>18506</v>
      </c>
      <c r="N4334" s="32">
        <v>24.960609999999999</v>
      </c>
      <c r="O4334" s="32">
        <v>55.15155</v>
      </c>
      <c r="P4334" s="2" t="s">
        <v>2767</v>
      </c>
      <c r="Q4334" s="2" t="s">
        <v>22852</v>
      </c>
      <c r="R4334" s="43" t="s">
        <v>18854</v>
      </c>
      <c r="S4334" s="41" t="s">
        <v>15322</v>
      </c>
      <c r="T4334" s="41" t="s">
        <v>18464</v>
      </c>
      <c r="U4334" s="2"/>
      <c r="V4334" s="2"/>
      <c r="W4334" s="41" t="s">
        <v>17586</v>
      </c>
      <c r="X4334" s="2" t="s">
        <v>18524</v>
      </c>
      <c r="Y4334" s="2" t="s">
        <v>10437</v>
      </c>
      <c r="Z4334" s="5" t="s">
        <v>10423</v>
      </c>
      <c r="AA4334" s="5" t="s">
        <v>3591</v>
      </c>
      <c r="AB4334" s="5" t="s">
        <v>18311</v>
      </c>
      <c r="AC4334" s="2" t="s">
        <v>5247</v>
      </c>
      <c r="AD4334" s="2">
        <v>1052100</v>
      </c>
      <c r="AE4334" s="5">
        <v>3</v>
      </c>
      <c r="AF4334" s="25"/>
      <c r="AG4334" s="29">
        <v>2</v>
      </c>
      <c r="AH4334" s="2" t="s">
        <v>17974</v>
      </c>
      <c r="AI4334" s="2">
        <v>2</v>
      </c>
      <c r="AJ4334" s="2">
        <v>2</v>
      </c>
      <c r="AK4334" s="2"/>
      <c r="AL4334" s="2"/>
      <c r="AM4334" s="2"/>
      <c r="AN4334" s="2"/>
      <c r="AO4334" s="2"/>
      <c r="AP4334" s="25"/>
      <c r="AQ4334" s="25"/>
      <c r="AR4334" s="2"/>
      <c r="AS4334" s="2"/>
      <c r="AT4334" s="2"/>
      <c r="AU4334" s="25"/>
      <c r="AV4334" s="2"/>
      <c r="AW4334" s="2"/>
      <c r="AX4334" s="25"/>
      <c r="AY4334" s="25"/>
      <c r="AZ4334" s="25"/>
      <c r="BA4334" s="25"/>
      <c r="BB4334" s="25"/>
      <c r="BC4334" s="25"/>
      <c r="BD4334" s="25"/>
      <c r="BE4334" s="25"/>
      <c r="BF4334" s="25"/>
      <c r="BG4334" s="25"/>
      <c r="BH4334" s="25"/>
      <c r="BI4334" s="25"/>
      <c r="BJ4334" s="25"/>
      <c r="BK4334" s="25"/>
      <c r="BL4334" s="25"/>
      <c r="BM4334" s="25"/>
      <c r="BN4334" s="25"/>
      <c r="BO4334" s="25"/>
      <c r="BP4334" s="25"/>
      <c r="BQ4334" s="25"/>
      <c r="BR4334" s="25"/>
      <c r="BS4334" s="25"/>
      <c r="BT4334" s="25"/>
      <c r="BU4334" s="25"/>
      <c r="BV4334" s="25"/>
      <c r="BW4334" s="25"/>
      <c r="BX4334" s="25"/>
      <c r="BY4334" s="25"/>
      <c r="BZ4334" s="25"/>
      <c r="CA4334" s="25"/>
      <c r="CB4334" s="25"/>
      <c r="CC4334" s="25"/>
      <c r="CD4334" s="2" t="s">
        <v>78</v>
      </c>
      <c r="CE4334" s="2" t="s">
        <v>22652</v>
      </c>
      <c r="CF4334" s="25"/>
      <c r="CG4334" s="25"/>
      <c r="CH4334" s="25"/>
      <c r="CI4334" s="25"/>
      <c r="CJ4334" s="25"/>
    </row>
    <row r="4335" spans="1:88" x14ac:dyDescent="0.2">
      <c r="A4335" s="2" t="s">
        <v>22896</v>
      </c>
      <c r="B4335" s="2" t="s">
        <v>27376</v>
      </c>
      <c r="C4335" s="2" t="s">
        <v>10420</v>
      </c>
      <c r="D4335" s="2"/>
      <c r="E4335" s="2" t="s">
        <v>22896</v>
      </c>
      <c r="F4335" s="2" t="s">
        <v>15437</v>
      </c>
      <c r="G4335" s="2" t="s">
        <v>15438</v>
      </c>
      <c r="H4335" s="2"/>
      <c r="I4335" s="2" t="s">
        <v>19066</v>
      </c>
      <c r="J4335" s="2" t="s">
        <v>61</v>
      </c>
      <c r="K4335" s="50" t="s">
        <v>61</v>
      </c>
      <c r="L4335" s="43" t="s">
        <v>19065</v>
      </c>
      <c r="M4335" s="2" t="s">
        <v>18506</v>
      </c>
      <c r="N4335" s="32">
        <v>24.965450000000001</v>
      </c>
      <c r="O4335" s="32">
        <v>55.152410000000003</v>
      </c>
      <c r="P4335" s="2" t="s">
        <v>2767</v>
      </c>
      <c r="Q4335" s="2" t="s">
        <v>22852</v>
      </c>
      <c r="R4335" s="43" t="s">
        <v>18854</v>
      </c>
      <c r="S4335" s="41" t="s">
        <v>15322</v>
      </c>
      <c r="T4335" s="41" t="s">
        <v>18464</v>
      </c>
      <c r="U4335" s="2"/>
      <c r="V4335" s="2"/>
      <c r="W4335" s="41" t="s">
        <v>17586</v>
      </c>
      <c r="X4335" s="2" t="s">
        <v>18524</v>
      </c>
      <c r="Y4335" s="2" t="s">
        <v>10437</v>
      </c>
      <c r="Z4335" s="5" t="s">
        <v>10423</v>
      </c>
      <c r="AA4335" s="5" t="s">
        <v>3591</v>
      </c>
      <c r="AB4335" s="5" t="s">
        <v>18311</v>
      </c>
      <c r="AC4335" s="2" t="s">
        <v>5247</v>
      </c>
      <c r="AD4335" s="2">
        <v>1052100</v>
      </c>
      <c r="AE4335" s="5">
        <v>3.5</v>
      </c>
      <c r="AF4335" s="25"/>
      <c r="AG4335" s="29">
        <v>1</v>
      </c>
      <c r="AH4335" s="2" t="s">
        <v>17974</v>
      </c>
      <c r="AI4335" s="2">
        <v>1</v>
      </c>
      <c r="AJ4335" s="2">
        <v>1</v>
      </c>
      <c r="AK4335" s="2"/>
      <c r="AL4335" s="2"/>
      <c r="AM4335" s="2"/>
      <c r="AN4335" s="2"/>
      <c r="AO4335" s="2"/>
      <c r="AP4335" s="25"/>
      <c r="AQ4335" s="25"/>
      <c r="AR4335" s="2"/>
      <c r="AS4335" s="2"/>
      <c r="AT4335" s="2"/>
      <c r="AU4335" s="25"/>
      <c r="AV4335" s="2"/>
      <c r="AW4335" s="2"/>
      <c r="AX4335" s="25"/>
      <c r="AY4335" s="25"/>
      <c r="AZ4335" s="25"/>
      <c r="BA4335" s="25"/>
      <c r="BB4335" s="25"/>
      <c r="BC4335" s="25"/>
      <c r="BD4335" s="25"/>
      <c r="BE4335" s="25"/>
      <c r="BF4335" s="25"/>
      <c r="BG4335" s="25"/>
      <c r="BH4335" s="25"/>
      <c r="BI4335" s="25"/>
      <c r="BJ4335" s="25"/>
      <c r="BK4335" s="25"/>
      <c r="BL4335" s="25"/>
      <c r="BM4335" s="25"/>
      <c r="BN4335" s="25"/>
      <c r="BO4335" s="25"/>
      <c r="BP4335" s="25"/>
      <c r="BQ4335" s="25"/>
      <c r="BR4335" s="25"/>
      <c r="BS4335" s="25"/>
      <c r="BT4335" s="25"/>
      <c r="BU4335" s="25"/>
      <c r="BV4335" s="25"/>
      <c r="BW4335" s="25"/>
      <c r="BX4335" s="25"/>
      <c r="BY4335" s="25"/>
      <c r="BZ4335" s="25"/>
      <c r="CA4335" s="25"/>
      <c r="CB4335" s="25"/>
      <c r="CC4335" s="25"/>
      <c r="CD4335" s="2" t="s">
        <v>78</v>
      </c>
      <c r="CE4335" s="2" t="s">
        <v>21822</v>
      </c>
      <c r="CF4335" s="25"/>
      <c r="CG4335" s="25"/>
      <c r="CH4335" s="25"/>
      <c r="CI4335" s="25"/>
      <c r="CJ4335" s="25"/>
    </row>
    <row r="4336" spans="1:88" x14ac:dyDescent="0.2">
      <c r="A4336" s="2" t="s">
        <v>18776</v>
      </c>
      <c r="B4336" s="2" t="s">
        <v>27377</v>
      </c>
      <c r="C4336" s="2" t="s">
        <v>10420</v>
      </c>
      <c r="D4336" s="2"/>
      <c r="E4336" s="2" t="s">
        <v>18776</v>
      </c>
      <c r="F4336" s="2" t="s">
        <v>15439</v>
      </c>
      <c r="G4336" s="2" t="s">
        <v>15440</v>
      </c>
      <c r="H4336" s="2"/>
      <c r="I4336" s="2" t="s">
        <v>22847</v>
      </c>
      <c r="J4336" s="2" t="s">
        <v>61</v>
      </c>
      <c r="K4336" s="50" t="s">
        <v>61</v>
      </c>
      <c r="L4336" s="43">
        <v>2021</v>
      </c>
      <c r="M4336" s="2" t="s">
        <v>18506</v>
      </c>
      <c r="N4336" s="32">
        <v>24.835940000000001</v>
      </c>
      <c r="O4336" s="32">
        <v>55.095759999999999</v>
      </c>
      <c r="P4336" s="2" t="s">
        <v>2767</v>
      </c>
      <c r="Q4336" s="2" t="s">
        <v>18510</v>
      </c>
      <c r="R4336" s="43" t="s">
        <v>18854</v>
      </c>
      <c r="S4336" s="41" t="s">
        <v>1554</v>
      </c>
      <c r="T4336" s="41" t="s">
        <v>18460</v>
      </c>
      <c r="U4336" s="2"/>
      <c r="V4336" s="2"/>
      <c r="W4336" s="41" t="s">
        <v>17589</v>
      </c>
      <c r="X4336" s="2" t="s">
        <v>1598</v>
      </c>
      <c r="Y4336" s="2" t="s">
        <v>102</v>
      </c>
      <c r="Z4336" s="5" t="s">
        <v>20</v>
      </c>
      <c r="AA4336" s="5" t="s">
        <v>16910</v>
      </c>
      <c r="AB4336" s="5" t="s">
        <v>16316</v>
      </c>
      <c r="AC4336" s="2" t="s">
        <v>5247</v>
      </c>
      <c r="AD4336" s="2">
        <v>1053300</v>
      </c>
      <c r="AE4336" s="5">
        <v>40</v>
      </c>
      <c r="AF4336" s="25"/>
      <c r="AG4336" s="29">
        <v>3</v>
      </c>
      <c r="AH4336" s="2" t="s">
        <v>17978</v>
      </c>
      <c r="AI4336" s="2">
        <v>3</v>
      </c>
      <c r="AJ4336" s="2">
        <v>3</v>
      </c>
      <c r="AK4336" s="2"/>
      <c r="AL4336" s="2"/>
      <c r="AM4336" s="2"/>
      <c r="AN4336" s="2"/>
      <c r="AO4336" s="2"/>
      <c r="AP4336" s="25"/>
      <c r="AQ4336" s="25"/>
      <c r="AR4336" s="2"/>
      <c r="AS4336" s="2"/>
      <c r="AT4336" s="2"/>
      <c r="AU4336" s="25"/>
      <c r="AV4336" s="2"/>
      <c r="AW4336" s="2"/>
      <c r="AX4336" s="25"/>
      <c r="AY4336" s="25"/>
      <c r="AZ4336" s="25"/>
      <c r="BA4336" s="25"/>
      <c r="BB4336" s="25"/>
      <c r="BC4336" s="25"/>
      <c r="BD4336" s="25"/>
      <c r="BE4336" s="25"/>
      <c r="BF4336" s="25"/>
      <c r="BG4336" s="25"/>
      <c r="BH4336" s="25"/>
      <c r="BI4336" s="25"/>
      <c r="BJ4336" s="25"/>
      <c r="BK4336" s="25"/>
      <c r="BL4336" s="25"/>
      <c r="BM4336" s="25"/>
      <c r="BN4336" s="25"/>
      <c r="BO4336" s="25"/>
      <c r="BP4336" s="25"/>
      <c r="BQ4336" s="25"/>
      <c r="BR4336" s="25"/>
      <c r="BS4336" s="25"/>
      <c r="BT4336" s="25"/>
      <c r="BU4336" s="25"/>
      <c r="BV4336" s="25"/>
      <c r="BW4336" s="25"/>
      <c r="BX4336" s="25"/>
      <c r="BY4336" s="25"/>
      <c r="BZ4336" s="25"/>
      <c r="CA4336" s="25"/>
      <c r="CB4336" s="25"/>
      <c r="CC4336" s="25"/>
      <c r="CD4336" s="2" t="s">
        <v>78</v>
      </c>
      <c r="CE4336" s="2" t="s">
        <v>22653</v>
      </c>
      <c r="CF4336" s="25"/>
      <c r="CG4336" s="25"/>
      <c r="CH4336" s="25"/>
      <c r="CI4336" s="25"/>
      <c r="CJ4336" s="25"/>
    </row>
    <row r="4337" spans="1:88" x14ac:dyDescent="0.2">
      <c r="A4337" s="2" t="s">
        <v>18777</v>
      </c>
      <c r="B4337" s="2" t="s">
        <v>27378</v>
      </c>
      <c r="C4337" s="2" t="s">
        <v>10420</v>
      </c>
      <c r="D4337" s="2"/>
      <c r="E4337" s="2" t="s">
        <v>18777</v>
      </c>
      <c r="F4337" s="2" t="s">
        <v>15441</v>
      </c>
      <c r="G4337" s="2" t="s">
        <v>15442</v>
      </c>
      <c r="H4337" s="2"/>
      <c r="I4337" s="2" t="s">
        <v>22847</v>
      </c>
      <c r="J4337" s="2" t="s">
        <v>61</v>
      </c>
      <c r="K4337" s="50" t="s">
        <v>61</v>
      </c>
      <c r="L4337" s="43">
        <v>2021</v>
      </c>
      <c r="M4337" s="2" t="s">
        <v>18506</v>
      </c>
      <c r="N4337" s="32">
        <v>24.861450000000001</v>
      </c>
      <c r="O4337" s="32">
        <v>55.147869999999998</v>
      </c>
      <c r="P4337" s="2" t="s">
        <v>2767</v>
      </c>
      <c r="Q4337" s="2" t="s">
        <v>18510</v>
      </c>
      <c r="R4337" s="43" t="s">
        <v>16802</v>
      </c>
      <c r="S4337" s="41" t="s">
        <v>13724</v>
      </c>
      <c r="T4337" s="41" t="s">
        <v>18463</v>
      </c>
      <c r="U4337" s="2"/>
      <c r="V4337" s="2"/>
      <c r="W4337" s="41" t="s">
        <v>17589</v>
      </c>
      <c r="X4337" s="2" t="s">
        <v>1598</v>
      </c>
      <c r="Y4337" s="2" t="s">
        <v>102</v>
      </c>
      <c r="Z4337" s="5" t="s">
        <v>10423</v>
      </c>
      <c r="AA4337" s="5" t="s">
        <v>16910</v>
      </c>
      <c r="AB4337" s="5" t="s">
        <v>16316</v>
      </c>
      <c r="AC4337" s="2" t="s">
        <v>5247</v>
      </c>
      <c r="AD4337" s="2">
        <v>1052100</v>
      </c>
      <c r="AE4337" s="5">
        <v>30</v>
      </c>
      <c r="AF4337" s="25"/>
      <c r="AG4337" s="29">
        <v>3</v>
      </c>
      <c r="AH4337" s="2" t="s">
        <v>17978</v>
      </c>
      <c r="AI4337" s="2">
        <v>3</v>
      </c>
      <c r="AJ4337" s="2">
        <v>3</v>
      </c>
      <c r="AK4337" s="2"/>
      <c r="AL4337" s="2"/>
      <c r="AM4337" s="2"/>
      <c r="AN4337" s="2"/>
      <c r="AO4337" s="2"/>
      <c r="AP4337" s="25"/>
      <c r="AQ4337" s="25"/>
      <c r="AR4337" s="2"/>
      <c r="AS4337" s="2"/>
      <c r="AT4337" s="2"/>
      <c r="AU4337" s="25"/>
      <c r="AV4337" s="2"/>
      <c r="AW4337" s="2"/>
      <c r="AX4337" s="25"/>
      <c r="AY4337" s="25"/>
      <c r="AZ4337" s="25"/>
      <c r="BA4337" s="25"/>
      <c r="BB4337" s="25"/>
      <c r="BC4337" s="25"/>
      <c r="BD4337" s="25"/>
      <c r="BE4337" s="25"/>
      <c r="BF4337" s="25"/>
      <c r="BG4337" s="25"/>
      <c r="BH4337" s="25"/>
      <c r="BI4337" s="25"/>
      <c r="BJ4337" s="25"/>
      <c r="BK4337" s="25"/>
      <c r="BL4337" s="25"/>
      <c r="BM4337" s="25"/>
      <c r="BN4337" s="25"/>
      <c r="BO4337" s="25"/>
      <c r="BP4337" s="25"/>
      <c r="BQ4337" s="25"/>
      <c r="BR4337" s="25"/>
      <c r="BS4337" s="25"/>
      <c r="BT4337" s="25"/>
      <c r="BU4337" s="25"/>
      <c r="BV4337" s="25"/>
      <c r="BW4337" s="25"/>
      <c r="BX4337" s="25"/>
      <c r="BY4337" s="25"/>
      <c r="BZ4337" s="25"/>
      <c r="CA4337" s="25"/>
      <c r="CB4337" s="25"/>
      <c r="CC4337" s="25"/>
      <c r="CD4337" s="2" t="s">
        <v>78</v>
      </c>
      <c r="CE4337" s="2" t="s">
        <v>22654</v>
      </c>
      <c r="CF4337" s="25"/>
      <c r="CG4337" s="25"/>
      <c r="CH4337" s="25"/>
      <c r="CI4337" s="25"/>
      <c r="CJ4337" s="25"/>
    </row>
    <row r="4338" spans="1:88" x14ac:dyDescent="0.2">
      <c r="A4338" s="2" t="s">
        <v>22897</v>
      </c>
      <c r="B4338" s="2" t="s">
        <v>27379</v>
      </c>
      <c r="C4338" s="2" t="s">
        <v>10420</v>
      </c>
      <c r="D4338" s="2"/>
      <c r="E4338" s="2" t="s">
        <v>22897</v>
      </c>
      <c r="F4338" s="2" t="s">
        <v>15443</v>
      </c>
      <c r="G4338" s="2" t="s">
        <v>15444</v>
      </c>
      <c r="H4338" s="2"/>
      <c r="I4338" s="2" t="s">
        <v>22847</v>
      </c>
      <c r="J4338" s="2" t="s">
        <v>61</v>
      </c>
      <c r="K4338" s="50" t="s">
        <v>61</v>
      </c>
      <c r="L4338" s="43">
        <v>2021</v>
      </c>
      <c r="M4338" s="2" t="s">
        <v>18506</v>
      </c>
      <c r="N4338" s="32">
        <v>25.002739999999999</v>
      </c>
      <c r="O4338" s="32">
        <v>55.10257</v>
      </c>
      <c r="P4338" s="2" t="s">
        <v>2767</v>
      </c>
      <c r="Q4338" s="2" t="s">
        <v>18510</v>
      </c>
      <c r="R4338" s="43" t="s">
        <v>18854</v>
      </c>
      <c r="S4338" s="41" t="s">
        <v>272</v>
      </c>
      <c r="T4338" s="41" t="s">
        <v>18461</v>
      </c>
      <c r="U4338" s="2"/>
      <c r="V4338" s="2"/>
      <c r="W4338" s="41" t="s">
        <v>17589</v>
      </c>
      <c r="X4338" s="2" t="s">
        <v>1598</v>
      </c>
      <c r="Y4338" s="2" t="s">
        <v>102</v>
      </c>
      <c r="Z4338" s="5" t="s">
        <v>20</v>
      </c>
      <c r="AA4338" s="5" t="s">
        <v>16910</v>
      </c>
      <c r="AB4338" s="5" t="s">
        <v>16316</v>
      </c>
      <c r="AC4338" s="2" t="s">
        <v>5205</v>
      </c>
      <c r="AD4338" s="2">
        <v>1059900</v>
      </c>
      <c r="AE4338" s="5">
        <v>23</v>
      </c>
      <c r="AF4338" s="25"/>
      <c r="AG4338" s="29">
        <v>3</v>
      </c>
      <c r="AH4338" s="2" t="s">
        <v>17974</v>
      </c>
      <c r="AI4338" s="2">
        <v>3</v>
      </c>
      <c r="AJ4338" s="2">
        <v>3</v>
      </c>
      <c r="AK4338" s="2"/>
      <c r="AL4338" s="2"/>
      <c r="AM4338" s="2"/>
      <c r="AN4338" s="2"/>
      <c r="AO4338" s="2"/>
      <c r="AP4338" s="25"/>
      <c r="AQ4338" s="25"/>
      <c r="AR4338" s="2"/>
      <c r="AS4338" s="2"/>
      <c r="AT4338" s="2"/>
      <c r="AU4338" s="25"/>
      <c r="AV4338" s="2"/>
      <c r="AW4338" s="2"/>
      <c r="AX4338" s="25"/>
      <c r="AY4338" s="25"/>
      <c r="AZ4338" s="25"/>
      <c r="BA4338" s="25"/>
      <c r="BB4338" s="25"/>
      <c r="BC4338" s="25"/>
      <c r="BD4338" s="25"/>
      <c r="BE4338" s="25"/>
      <c r="BF4338" s="25"/>
      <c r="BG4338" s="25"/>
      <c r="BH4338" s="25"/>
      <c r="BI4338" s="25"/>
      <c r="BJ4338" s="25"/>
      <c r="BK4338" s="25"/>
      <c r="BL4338" s="25"/>
      <c r="BM4338" s="25"/>
      <c r="BN4338" s="25"/>
      <c r="BO4338" s="25"/>
      <c r="BP4338" s="25"/>
      <c r="BQ4338" s="25"/>
      <c r="BR4338" s="25"/>
      <c r="BS4338" s="25"/>
      <c r="BT4338" s="25"/>
      <c r="BU4338" s="25"/>
      <c r="BV4338" s="25"/>
      <c r="BW4338" s="25"/>
      <c r="BX4338" s="25"/>
      <c r="BY4338" s="25"/>
      <c r="BZ4338" s="25"/>
      <c r="CA4338" s="25"/>
      <c r="CB4338" s="25"/>
      <c r="CC4338" s="25"/>
      <c r="CD4338" s="2" t="s">
        <v>78</v>
      </c>
      <c r="CE4338" s="2" t="s">
        <v>22655</v>
      </c>
      <c r="CF4338" s="25"/>
      <c r="CG4338" s="25"/>
      <c r="CH4338" s="25"/>
      <c r="CI4338" s="25"/>
      <c r="CJ4338" s="25"/>
    </row>
    <row r="4339" spans="1:88" x14ac:dyDescent="0.2">
      <c r="A4339" s="2" t="s">
        <v>22898</v>
      </c>
      <c r="B4339" s="2" t="s">
        <v>27380</v>
      </c>
      <c r="C4339" s="2" t="s">
        <v>10420</v>
      </c>
      <c r="D4339" s="2"/>
      <c r="E4339" s="2" t="s">
        <v>22898</v>
      </c>
      <c r="F4339" s="2" t="s">
        <v>15445</v>
      </c>
      <c r="G4339" s="2" t="s">
        <v>15446</v>
      </c>
      <c r="H4339" s="2"/>
      <c r="I4339" s="2" t="s">
        <v>22847</v>
      </c>
      <c r="J4339" s="2" t="s">
        <v>61</v>
      </c>
      <c r="K4339" s="50" t="s">
        <v>61</v>
      </c>
      <c r="L4339" s="43">
        <v>2021</v>
      </c>
      <c r="M4339" s="2" t="s">
        <v>18506</v>
      </c>
      <c r="N4339" s="32">
        <v>25.027640000000002</v>
      </c>
      <c r="O4339" s="32">
        <v>55.112290000000002</v>
      </c>
      <c r="P4339" s="2" t="s">
        <v>2767</v>
      </c>
      <c r="Q4339" s="2" t="s">
        <v>18510</v>
      </c>
      <c r="R4339" s="43" t="s">
        <v>18854</v>
      </c>
      <c r="S4339" s="41" t="s">
        <v>134</v>
      </c>
      <c r="T4339" s="41" t="s">
        <v>18460</v>
      </c>
      <c r="U4339" s="2"/>
      <c r="V4339" s="2"/>
      <c r="W4339" s="41" t="s">
        <v>17589</v>
      </c>
      <c r="X4339" s="2" t="s">
        <v>1598</v>
      </c>
      <c r="Y4339" s="2" t="s">
        <v>102</v>
      </c>
      <c r="Z4339" s="5" t="s">
        <v>20</v>
      </c>
      <c r="AA4339" s="5" t="s">
        <v>16910</v>
      </c>
      <c r="AB4339" s="5" t="s">
        <v>16316</v>
      </c>
      <c r="AC4339" s="2" t="s">
        <v>5205</v>
      </c>
      <c r="AD4339" s="2">
        <v>1059102</v>
      </c>
      <c r="AE4339" s="5">
        <v>35</v>
      </c>
      <c r="AF4339" s="25"/>
      <c r="AG4339" s="29">
        <v>3</v>
      </c>
      <c r="AH4339" s="2" t="s">
        <v>17974</v>
      </c>
      <c r="AI4339" s="2">
        <v>3</v>
      </c>
      <c r="AJ4339" s="2">
        <v>3</v>
      </c>
      <c r="AK4339" s="2"/>
      <c r="AL4339" s="2"/>
      <c r="AM4339" s="2"/>
      <c r="AN4339" s="2"/>
      <c r="AO4339" s="2"/>
      <c r="AP4339" s="25"/>
      <c r="AQ4339" s="25"/>
      <c r="AR4339" s="2"/>
      <c r="AS4339" s="2"/>
      <c r="AT4339" s="2"/>
      <c r="AU4339" s="25"/>
      <c r="AV4339" s="2"/>
      <c r="AW4339" s="2"/>
      <c r="AX4339" s="25"/>
      <c r="AY4339" s="25"/>
      <c r="AZ4339" s="25"/>
      <c r="BA4339" s="25"/>
      <c r="BB4339" s="25"/>
      <c r="BC4339" s="25"/>
      <c r="BD4339" s="25"/>
      <c r="BE4339" s="25"/>
      <c r="BF4339" s="25"/>
      <c r="BG4339" s="25"/>
      <c r="BH4339" s="25"/>
      <c r="BI4339" s="25"/>
      <c r="BJ4339" s="25"/>
      <c r="BK4339" s="25"/>
      <c r="BL4339" s="25"/>
      <c r="BM4339" s="25"/>
      <c r="BN4339" s="25"/>
      <c r="BO4339" s="25"/>
      <c r="BP4339" s="25"/>
      <c r="BQ4339" s="25"/>
      <c r="BR4339" s="25"/>
      <c r="BS4339" s="25"/>
      <c r="BT4339" s="25"/>
      <c r="BU4339" s="25"/>
      <c r="BV4339" s="25"/>
      <c r="BW4339" s="25"/>
      <c r="BX4339" s="25"/>
      <c r="BY4339" s="25"/>
      <c r="BZ4339" s="25"/>
      <c r="CA4339" s="25"/>
      <c r="CB4339" s="25"/>
      <c r="CC4339" s="25"/>
      <c r="CD4339" s="2" t="s">
        <v>71</v>
      </c>
      <c r="CE4339" s="2">
        <v>0</v>
      </c>
      <c r="CF4339" s="25"/>
      <c r="CG4339" s="25"/>
      <c r="CH4339" s="25"/>
      <c r="CI4339" s="25"/>
      <c r="CJ4339" s="25"/>
    </row>
    <row r="4340" spans="1:88" x14ac:dyDescent="0.2">
      <c r="A4340" s="2" t="s">
        <v>22899</v>
      </c>
      <c r="B4340" s="2" t="s">
        <v>27381</v>
      </c>
      <c r="C4340" s="2" t="s">
        <v>10420</v>
      </c>
      <c r="D4340" s="2"/>
      <c r="E4340" s="2" t="s">
        <v>22899</v>
      </c>
      <c r="F4340" s="2" t="s">
        <v>15447</v>
      </c>
      <c r="G4340" s="2" t="s">
        <v>15448</v>
      </c>
      <c r="H4340" s="2"/>
      <c r="I4340" s="2" t="s">
        <v>22847</v>
      </c>
      <c r="J4340" s="2" t="s">
        <v>61</v>
      </c>
      <c r="K4340" s="50" t="s">
        <v>61</v>
      </c>
      <c r="L4340" s="43">
        <v>2021</v>
      </c>
      <c r="M4340" s="2" t="s">
        <v>18506</v>
      </c>
      <c r="N4340" s="32">
        <v>25.15579</v>
      </c>
      <c r="O4340" s="32">
        <v>55.291840000000001</v>
      </c>
      <c r="P4340" s="2" t="s">
        <v>2767</v>
      </c>
      <c r="Q4340" s="2" t="s">
        <v>18510</v>
      </c>
      <c r="R4340" s="43" t="s">
        <v>16802</v>
      </c>
      <c r="S4340" s="41" t="s">
        <v>13724</v>
      </c>
      <c r="T4340" s="41" t="s">
        <v>18463</v>
      </c>
      <c r="U4340" s="2"/>
      <c r="V4340" s="2"/>
      <c r="W4340" s="41" t="s">
        <v>17589</v>
      </c>
      <c r="X4340" s="2" t="s">
        <v>1598</v>
      </c>
      <c r="Y4340" s="2" t="s">
        <v>102</v>
      </c>
      <c r="Z4340" s="5" t="s">
        <v>20</v>
      </c>
      <c r="AA4340" s="5" t="s">
        <v>16910</v>
      </c>
      <c r="AB4340" s="5" t="s">
        <v>16316</v>
      </c>
      <c r="AC4340" s="2" t="s">
        <v>5205</v>
      </c>
      <c r="AD4340" s="2">
        <v>1034700</v>
      </c>
      <c r="AE4340" s="5">
        <v>35</v>
      </c>
      <c r="AF4340" s="25"/>
      <c r="AG4340" s="29">
        <v>3</v>
      </c>
      <c r="AH4340" s="2" t="s">
        <v>17974</v>
      </c>
      <c r="AI4340" s="2">
        <v>3</v>
      </c>
      <c r="AJ4340" s="2">
        <v>3</v>
      </c>
      <c r="AK4340" s="2"/>
      <c r="AL4340" s="2"/>
      <c r="AM4340" s="2"/>
      <c r="AN4340" s="2"/>
      <c r="AO4340" s="2"/>
      <c r="AP4340" s="25"/>
      <c r="AQ4340" s="25"/>
      <c r="AR4340" s="2"/>
      <c r="AS4340" s="2"/>
      <c r="AT4340" s="2"/>
      <c r="AU4340" s="25"/>
      <c r="AV4340" s="2"/>
      <c r="AW4340" s="2"/>
      <c r="AX4340" s="25"/>
      <c r="AY4340" s="25"/>
      <c r="AZ4340" s="25"/>
      <c r="BA4340" s="25"/>
      <c r="BB4340" s="25"/>
      <c r="BC4340" s="25"/>
      <c r="BD4340" s="25"/>
      <c r="BE4340" s="25"/>
      <c r="BF4340" s="25"/>
      <c r="BG4340" s="25"/>
      <c r="BH4340" s="25"/>
      <c r="BI4340" s="25"/>
      <c r="BJ4340" s="25"/>
      <c r="BK4340" s="25"/>
      <c r="BL4340" s="25"/>
      <c r="BM4340" s="25"/>
      <c r="BN4340" s="25"/>
      <c r="BO4340" s="25"/>
      <c r="BP4340" s="25"/>
      <c r="BQ4340" s="25"/>
      <c r="BR4340" s="25"/>
      <c r="BS4340" s="25"/>
      <c r="BT4340" s="25"/>
      <c r="BU4340" s="25"/>
      <c r="BV4340" s="25"/>
      <c r="BW4340" s="25"/>
      <c r="BX4340" s="25"/>
      <c r="BY4340" s="25"/>
      <c r="BZ4340" s="25"/>
      <c r="CA4340" s="25"/>
      <c r="CB4340" s="25"/>
      <c r="CC4340" s="25"/>
      <c r="CD4340" s="2" t="s">
        <v>78</v>
      </c>
      <c r="CE4340" s="2" t="s">
        <v>22656</v>
      </c>
      <c r="CF4340" s="25"/>
      <c r="CG4340" s="25"/>
      <c r="CH4340" s="25"/>
      <c r="CI4340" s="25"/>
      <c r="CJ4340" s="25"/>
    </row>
    <row r="4341" spans="1:88" x14ac:dyDescent="0.2">
      <c r="A4341" s="2" t="s">
        <v>22900</v>
      </c>
      <c r="B4341" s="2" t="s">
        <v>27382</v>
      </c>
      <c r="C4341" s="2" t="s">
        <v>10420</v>
      </c>
      <c r="D4341" s="2"/>
      <c r="E4341" s="2" t="s">
        <v>22900</v>
      </c>
      <c r="F4341" s="2" t="s">
        <v>15449</v>
      </c>
      <c r="G4341" s="2" t="s">
        <v>15450</v>
      </c>
      <c r="H4341" s="2"/>
      <c r="I4341" s="2" t="s">
        <v>22847</v>
      </c>
      <c r="J4341" s="2" t="s">
        <v>61</v>
      </c>
      <c r="K4341" s="50" t="s">
        <v>61</v>
      </c>
      <c r="L4341" s="43">
        <v>2021</v>
      </c>
      <c r="M4341" s="2" t="s">
        <v>18506</v>
      </c>
      <c r="N4341" s="32">
        <v>25.184200000000001</v>
      </c>
      <c r="O4341" s="32">
        <v>55.404699999999998</v>
      </c>
      <c r="P4341" s="2" t="s">
        <v>2767</v>
      </c>
      <c r="Q4341" s="2" t="s">
        <v>18510</v>
      </c>
      <c r="R4341" s="43" t="s">
        <v>18854</v>
      </c>
      <c r="S4341" s="41" t="s">
        <v>272</v>
      </c>
      <c r="T4341" s="41" t="s">
        <v>18461</v>
      </c>
      <c r="U4341" s="2"/>
      <c r="V4341" s="2"/>
      <c r="W4341" s="41" t="s">
        <v>17589</v>
      </c>
      <c r="X4341" s="2" t="s">
        <v>1598</v>
      </c>
      <c r="Y4341" s="2" t="s">
        <v>76</v>
      </c>
      <c r="Z4341" s="5" t="s">
        <v>20</v>
      </c>
      <c r="AA4341" s="5" t="s">
        <v>16910</v>
      </c>
      <c r="AB4341" s="5" t="s">
        <v>16317</v>
      </c>
      <c r="AC4341" s="2" t="s">
        <v>5247</v>
      </c>
      <c r="AD4341" s="2">
        <v>1042100</v>
      </c>
      <c r="AE4341" s="5">
        <v>32</v>
      </c>
      <c r="AF4341" s="25"/>
      <c r="AG4341" s="29">
        <v>3</v>
      </c>
      <c r="AH4341" s="2" t="s">
        <v>17978</v>
      </c>
      <c r="AI4341" s="2">
        <v>3</v>
      </c>
      <c r="AJ4341" s="2">
        <v>3</v>
      </c>
      <c r="AK4341" s="2"/>
      <c r="AL4341" s="2"/>
      <c r="AM4341" s="2"/>
      <c r="AN4341" s="2"/>
      <c r="AO4341" s="2"/>
      <c r="AP4341" s="25"/>
      <c r="AQ4341" s="25"/>
      <c r="AR4341" s="2"/>
      <c r="AS4341" s="2"/>
      <c r="AT4341" s="2"/>
      <c r="AU4341" s="25"/>
      <c r="AV4341" s="2"/>
      <c r="AW4341" s="2"/>
      <c r="AX4341" s="25"/>
      <c r="AY4341" s="25"/>
      <c r="AZ4341" s="25"/>
      <c r="BA4341" s="25"/>
      <c r="BB4341" s="25"/>
      <c r="BC4341" s="25"/>
      <c r="BD4341" s="25"/>
      <c r="BE4341" s="25"/>
      <c r="BF4341" s="25"/>
      <c r="BG4341" s="25"/>
      <c r="BH4341" s="25"/>
      <c r="BI4341" s="25"/>
      <c r="BJ4341" s="25"/>
      <c r="BK4341" s="25"/>
      <c r="BL4341" s="25"/>
      <c r="BM4341" s="25"/>
      <c r="BN4341" s="25"/>
      <c r="BO4341" s="25"/>
      <c r="BP4341" s="25"/>
      <c r="BQ4341" s="25"/>
      <c r="BR4341" s="25"/>
      <c r="BS4341" s="25"/>
      <c r="BT4341" s="25"/>
      <c r="BU4341" s="25"/>
      <c r="BV4341" s="25"/>
      <c r="BW4341" s="25"/>
      <c r="BX4341" s="25"/>
      <c r="BY4341" s="25"/>
      <c r="BZ4341" s="25"/>
      <c r="CA4341" s="25"/>
      <c r="CB4341" s="25"/>
      <c r="CC4341" s="25"/>
      <c r="CD4341" s="2" t="s">
        <v>78</v>
      </c>
      <c r="CE4341" s="2" t="s">
        <v>22657</v>
      </c>
      <c r="CF4341" s="25"/>
      <c r="CG4341" s="25"/>
      <c r="CH4341" s="25"/>
      <c r="CI4341" s="25"/>
      <c r="CJ4341" s="25"/>
    </row>
    <row r="4342" spans="1:88" x14ac:dyDescent="0.2">
      <c r="A4342" s="2" t="s">
        <v>18778</v>
      </c>
      <c r="B4342" s="2" t="s">
        <v>27383</v>
      </c>
      <c r="C4342" s="2" t="s">
        <v>10420</v>
      </c>
      <c r="D4342" s="2"/>
      <c r="E4342" s="2" t="s">
        <v>18778</v>
      </c>
      <c r="F4342" s="2" t="s">
        <v>15451</v>
      </c>
      <c r="G4342" s="2" t="s">
        <v>16179</v>
      </c>
      <c r="H4342" s="2"/>
      <c r="I4342" s="2" t="s">
        <v>22847</v>
      </c>
      <c r="J4342" s="2" t="s">
        <v>61</v>
      </c>
      <c r="K4342" s="50" t="s">
        <v>61</v>
      </c>
      <c r="L4342" s="43">
        <v>2021</v>
      </c>
      <c r="M4342" s="2" t="s">
        <v>18506</v>
      </c>
      <c r="N4342" s="32">
        <v>24.94548</v>
      </c>
      <c r="O4342" s="32">
        <v>55.210979999999999</v>
      </c>
      <c r="P4342" s="2" t="s">
        <v>2767</v>
      </c>
      <c r="Q4342" s="2" t="s">
        <v>18510</v>
      </c>
      <c r="R4342" s="43" t="s">
        <v>18854</v>
      </c>
      <c r="S4342" s="41" t="s">
        <v>272</v>
      </c>
      <c r="T4342" s="41" t="s">
        <v>18461</v>
      </c>
      <c r="U4342" s="2"/>
      <c r="V4342" s="2"/>
      <c r="W4342" s="41" t="s">
        <v>17589</v>
      </c>
      <c r="X4342" s="2" t="s">
        <v>1598</v>
      </c>
      <c r="Y4342" s="2" t="s">
        <v>76</v>
      </c>
      <c r="Z4342" s="5" t="s">
        <v>20</v>
      </c>
      <c r="AA4342" s="5" t="s">
        <v>16910</v>
      </c>
      <c r="AB4342" s="5" t="s">
        <v>16319</v>
      </c>
      <c r="AC4342" s="2" t="s">
        <v>5247</v>
      </c>
      <c r="AD4342" s="2">
        <v>1052100</v>
      </c>
      <c r="AE4342" s="5">
        <v>27</v>
      </c>
      <c r="AF4342" s="25"/>
      <c r="AG4342" s="29">
        <v>3</v>
      </c>
      <c r="AH4342" s="2" t="s">
        <v>17978</v>
      </c>
      <c r="AI4342" s="2">
        <v>3</v>
      </c>
      <c r="AJ4342" s="2">
        <v>3</v>
      </c>
      <c r="AK4342" s="2"/>
      <c r="AL4342" s="2"/>
      <c r="AM4342" s="2"/>
      <c r="AN4342" s="2"/>
      <c r="AO4342" s="2"/>
      <c r="AP4342" s="25"/>
      <c r="AQ4342" s="25"/>
      <c r="AR4342" s="2"/>
      <c r="AS4342" s="2"/>
      <c r="AT4342" s="2"/>
      <c r="AU4342" s="25"/>
      <c r="AV4342" s="2"/>
      <c r="AW4342" s="2"/>
      <c r="AX4342" s="25"/>
      <c r="AY4342" s="25"/>
      <c r="AZ4342" s="25"/>
      <c r="BA4342" s="25"/>
      <c r="BB4342" s="25"/>
      <c r="BC4342" s="25"/>
      <c r="BD4342" s="25"/>
      <c r="BE4342" s="25"/>
      <c r="BF4342" s="25"/>
      <c r="BG4342" s="25"/>
      <c r="BH4342" s="25"/>
      <c r="BI4342" s="25"/>
      <c r="BJ4342" s="25"/>
      <c r="BK4342" s="25"/>
      <c r="BL4342" s="25"/>
      <c r="BM4342" s="25"/>
      <c r="BN4342" s="25"/>
      <c r="BO4342" s="25"/>
      <c r="BP4342" s="25"/>
      <c r="BQ4342" s="25"/>
      <c r="BR4342" s="25"/>
      <c r="BS4342" s="25"/>
      <c r="BT4342" s="25"/>
      <c r="BU4342" s="25"/>
      <c r="BV4342" s="25"/>
      <c r="BW4342" s="25"/>
      <c r="BX4342" s="25"/>
      <c r="BY4342" s="25"/>
      <c r="BZ4342" s="25"/>
      <c r="CA4342" s="25"/>
      <c r="CB4342" s="25"/>
      <c r="CC4342" s="25"/>
      <c r="CD4342" s="2" t="s">
        <v>78</v>
      </c>
      <c r="CE4342" s="2" t="s">
        <v>22658</v>
      </c>
      <c r="CF4342" s="25"/>
      <c r="CG4342" s="25"/>
      <c r="CH4342" s="25"/>
      <c r="CI4342" s="25"/>
      <c r="CJ4342" s="25"/>
    </row>
    <row r="4343" spans="1:88" x14ac:dyDescent="0.2">
      <c r="A4343" s="2" t="s">
        <v>18565</v>
      </c>
      <c r="B4343" s="2" t="s">
        <v>27384</v>
      </c>
      <c r="C4343" s="2" t="s">
        <v>10420</v>
      </c>
      <c r="D4343" s="2"/>
      <c r="E4343" s="2" t="s">
        <v>18565</v>
      </c>
      <c r="F4343" s="2" t="s">
        <v>15452</v>
      </c>
      <c r="G4343" s="2" t="s">
        <v>15453</v>
      </c>
      <c r="H4343" s="2"/>
      <c r="I4343" s="2" t="s">
        <v>22847</v>
      </c>
      <c r="J4343" s="2" t="s">
        <v>61</v>
      </c>
      <c r="K4343" s="50" t="s">
        <v>61</v>
      </c>
      <c r="L4343" s="43">
        <v>2021</v>
      </c>
      <c r="M4343" s="2" t="s">
        <v>18506</v>
      </c>
      <c r="N4343" s="32">
        <v>25.26266</v>
      </c>
      <c r="O4343" s="32">
        <v>55.427399999999999</v>
      </c>
      <c r="P4343" s="2" t="s">
        <v>2767</v>
      </c>
      <c r="Q4343" s="2" t="s">
        <v>18510</v>
      </c>
      <c r="R4343" s="43" t="s">
        <v>18854</v>
      </c>
      <c r="S4343" s="41" t="s">
        <v>134</v>
      </c>
      <c r="T4343" s="41" t="s">
        <v>18460</v>
      </c>
      <c r="U4343" s="2"/>
      <c r="V4343" s="2"/>
      <c r="W4343" s="41" t="s">
        <v>17589</v>
      </c>
      <c r="X4343" s="2" t="s">
        <v>1598</v>
      </c>
      <c r="Y4343" s="2" t="s">
        <v>76</v>
      </c>
      <c r="Z4343" s="5" t="s">
        <v>20</v>
      </c>
      <c r="AA4343" s="5" t="s">
        <v>16910</v>
      </c>
      <c r="AB4343" s="5" t="s">
        <v>18297</v>
      </c>
      <c r="AC4343" s="2" t="s">
        <v>5205</v>
      </c>
      <c r="AD4343" s="2">
        <v>1026400</v>
      </c>
      <c r="AE4343" s="5">
        <v>30</v>
      </c>
      <c r="AF4343" s="25"/>
      <c r="AG4343" s="29">
        <v>3</v>
      </c>
      <c r="AH4343" s="2" t="s">
        <v>17974</v>
      </c>
      <c r="AI4343" s="2">
        <v>4</v>
      </c>
      <c r="AJ4343" s="2">
        <v>3</v>
      </c>
      <c r="AK4343" s="2"/>
      <c r="AL4343" s="2"/>
      <c r="AM4343" s="2"/>
      <c r="AN4343" s="2"/>
      <c r="AO4343" s="2"/>
      <c r="AP4343" s="25"/>
      <c r="AQ4343" s="25"/>
      <c r="AR4343" s="2"/>
      <c r="AS4343" s="2"/>
      <c r="AT4343" s="2"/>
      <c r="AU4343" s="25"/>
      <c r="AV4343" s="2"/>
      <c r="AW4343" s="2"/>
      <c r="AX4343" s="25"/>
      <c r="AY4343" s="25"/>
      <c r="AZ4343" s="25"/>
      <c r="BA4343" s="25"/>
      <c r="BB4343" s="25"/>
      <c r="BC4343" s="25"/>
      <c r="BD4343" s="25"/>
      <c r="BE4343" s="25"/>
      <c r="BF4343" s="25"/>
      <c r="BG4343" s="25"/>
      <c r="BH4343" s="25"/>
      <c r="BI4343" s="25"/>
      <c r="BJ4343" s="25"/>
      <c r="BK4343" s="25"/>
      <c r="BL4343" s="25"/>
      <c r="BM4343" s="25"/>
      <c r="BN4343" s="25"/>
      <c r="BO4343" s="25"/>
      <c r="BP4343" s="25"/>
      <c r="BQ4343" s="25"/>
      <c r="BR4343" s="25"/>
      <c r="BS4343" s="25"/>
      <c r="BT4343" s="25"/>
      <c r="BU4343" s="25"/>
      <c r="BV4343" s="25"/>
      <c r="BW4343" s="25"/>
      <c r="BX4343" s="25"/>
      <c r="BY4343" s="25"/>
      <c r="BZ4343" s="25"/>
      <c r="CA4343" s="25"/>
      <c r="CB4343" s="25"/>
      <c r="CC4343" s="25"/>
      <c r="CD4343" s="2" t="s">
        <v>78</v>
      </c>
      <c r="CE4343" s="2" t="s">
        <v>22659</v>
      </c>
      <c r="CF4343" s="25"/>
      <c r="CG4343" s="25"/>
      <c r="CH4343" s="25"/>
      <c r="CI4343" s="25"/>
      <c r="CJ4343" s="25"/>
    </row>
    <row r="4344" spans="1:88" x14ac:dyDescent="0.2">
      <c r="A4344" s="2" t="s">
        <v>22901</v>
      </c>
      <c r="B4344" s="2" t="s">
        <v>27385</v>
      </c>
      <c r="C4344" s="2" t="s">
        <v>10420</v>
      </c>
      <c r="D4344" s="2"/>
      <c r="E4344" s="2" t="s">
        <v>22901</v>
      </c>
      <c r="F4344" s="2" t="s">
        <v>15454</v>
      </c>
      <c r="G4344" s="2" t="s">
        <v>15455</v>
      </c>
      <c r="H4344" s="2"/>
      <c r="I4344" s="2" t="s">
        <v>22847</v>
      </c>
      <c r="J4344" s="2" t="s">
        <v>61</v>
      </c>
      <c r="K4344" s="50" t="s">
        <v>61</v>
      </c>
      <c r="L4344" s="43">
        <v>2021</v>
      </c>
      <c r="M4344" s="2" t="s">
        <v>18506</v>
      </c>
      <c r="N4344" s="32">
        <v>25.157779999999999</v>
      </c>
      <c r="O4344" s="32">
        <v>55.377519999999997</v>
      </c>
      <c r="P4344" s="2" t="s">
        <v>2767</v>
      </c>
      <c r="Q4344" s="2" t="s">
        <v>18510</v>
      </c>
      <c r="R4344" s="43" t="s">
        <v>18854</v>
      </c>
      <c r="S4344" s="41" t="s">
        <v>1554</v>
      </c>
      <c r="T4344" s="41" t="s">
        <v>18460</v>
      </c>
      <c r="U4344" s="2"/>
      <c r="V4344" s="2"/>
      <c r="W4344" s="41" t="s">
        <v>17589</v>
      </c>
      <c r="X4344" s="2" t="s">
        <v>1598</v>
      </c>
      <c r="Y4344" s="2" t="s">
        <v>102</v>
      </c>
      <c r="Z4344" s="5" t="s">
        <v>20</v>
      </c>
      <c r="AA4344" s="5" t="s">
        <v>16910</v>
      </c>
      <c r="AB4344" s="5" t="s">
        <v>16316</v>
      </c>
      <c r="AC4344" s="2" t="s">
        <v>5247</v>
      </c>
      <c r="AD4344" s="2">
        <v>1061600</v>
      </c>
      <c r="AE4344" s="5">
        <v>40</v>
      </c>
      <c r="AF4344" s="25"/>
      <c r="AG4344" s="29">
        <v>3</v>
      </c>
      <c r="AH4344" s="2" t="s">
        <v>17978</v>
      </c>
      <c r="AI4344" s="2">
        <v>4</v>
      </c>
      <c r="AJ4344" s="2">
        <v>3</v>
      </c>
      <c r="AK4344" s="2" t="s">
        <v>18943</v>
      </c>
      <c r="AL4344" s="2"/>
      <c r="AM4344" s="2"/>
      <c r="AN4344" s="2"/>
      <c r="AO4344" s="2"/>
      <c r="AP4344" s="25"/>
      <c r="AQ4344" s="25"/>
      <c r="AR4344" s="2"/>
      <c r="AS4344" s="2"/>
      <c r="AT4344" s="2"/>
      <c r="AU4344" s="25"/>
      <c r="AV4344" s="2"/>
      <c r="AW4344" s="2"/>
      <c r="AX4344" s="25"/>
      <c r="AY4344" s="25"/>
      <c r="AZ4344" s="25"/>
      <c r="BA4344" s="25"/>
      <c r="BB4344" s="25"/>
      <c r="BC4344" s="25"/>
      <c r="BD4344" s="25"/>
      <c r="BE4344" s="25"/>
      <c r="BF4344" s="25"/>
      <c r="BG4344" s="25"/>
      <c r="BH4344" s="25"/>
      <c r="BI4344" s="25"/>
      <c r="BJ4344" s="25"/>
      <c r="BK4344" s="25"/>
      <c r="BL4344" s="25"/>
      <c r="BM4344" s="25"/>
      <c r="BN4344" s="25"/>
      <c r="BO4344" s="25"/>
      <c r="BP4344" s="25"/>
      <c r="BQ4344" s="25"/>
      <c r="BR4344" s="25"/>
      <c r="BS4344" s="25"/>
      <c r="BT4344" s="25"/>
      <c r="BU4344" s="25"/>
      <c r="BV4344" s="25"/>
      <c r="BW4344" s="25"/>
      <c r="BX4344" s="25"/>
      <c r="BY4344" s="25"/>
      <c r="BZ4344" s="25"/>
      <c r="CA4344" s="25"/>
      <c r="CB4344" s="25"/>
      <c r="CC4344" s="25"/>
      <c r="CD4344" s="2" t="s">
        <v>78</v>
      </c>
      <c r="CE4344" s="2" t="s">
        <v>22660</v>
      </c>
      <c r="CF4344" s="25"/>
      <c r="CG4344" s="25"/>
      <c r="CH4344" s="25"/>
      <c r="CI4344" s="25"/>
      <c r="CJ4344" s="25"/>
    </row>
    <row r="4345" spans="1:88" x14ac:dyDescent="0.2">
      <c r="A4345" s="2" t="s">
        <v>18566</v>
      </c>
      <c r="B4345" s="2" t="s">
        <v>27386</v>
      </c>
      <c r="C4345" s="2" t="s">
        <v>10420</v>
      </c>
      <c r="D4345" s="2"/>
      <c r="E4345" s="2" t="s">
        <v>18566</v>
      </c>
      <c r="F4345" s="2" t="s">
        <v>15456</v>
      </c>
      <c r="G4345" s="2" t="s">
        <v>15457</v>
      </c>
      <c r="H4345" s="2"/>
      <c r="I4345" s="2" t="s">
        <v>22847</v>
      </c>
      <c r="J4345" s="2" t="s">
        <v>61</v>
      </c>
      <c r="K4345" s="50" t="s">
        <v>61</v>
      </c>
      <c r="L4345" s="43">
        <v>2021</v>
      </c>
      <c r="M4345" s="2" t="s">
        <v>18506</v>
      </c>
      <c r="N4345" s="32">
        <v>25.227609999999999</v>
      </c>
      <c r="O4345" s="32">
        <v>55.467550000000003</v>
      </c>
      <c r="P4345" s="2" t="s">
        <v>2767</v>
      </c>
      <c r="Q4345" s="2" t="s">
        <v>18510</v>
      </c>
      <c r="R4345" s="43" t="s">
        <v>18854</v>
      </c>
      <c r="S4345" s="41" t="s">
        <v>1554</v>
      </c>
      <c r="T4345" s="41" t="s">
        <v>18460</v>
      </c>
      <c r="U4345" s="2"/>
      <c r="V4345" s="2"/>
      <c r="W4345" s="41" t="s">
        <v>17589</v>
      </c>
      <c r="X4345" s="2" t="s">
        <v>1598</v>
      </c>
      <c r="Y4345" s="2" t="s">
        <v>102</v>
      </c>
      <c r="Z4345" s="5" t="s">
        <v>10423</v>
      </c>
      <c r="AA4345" s="5" t="s">
        <v>16910</v>
      </c>
      <c r="AB4345" s="5" t="s">
        <v>16316</v>
      </c>
      <c r="AC4345" s="2" t="s">
        <v>5247</v>
      </c>
      <c r="AD4345" s="2">
        <v>1027100</v>
      </c>
      <c r="AE4345" s="5">
        <v>40</v>
      </c>
      <c r="AF4345" s="25"/>
      <c r="AG4345" s="29">
        <v>3</v>
      </c>
      <c r="AH4345" s="2" t="s">
        <v>17978</v>
      </c>
      <c r="AI4345" s="2">
        <v>4</v>
      </c>
      <c r="AJ4345" s="2">
        <v>3</v>
      </c>
      <c r="AK4345" s="2"/>
      <c r="AL4345" s="2"/>
      <c r="AM4345" s="2"/>
      <c r="AN4345" s="2"/>
      <c r="AO4345" s="2"/>
      <c r="AP4345" s="25"/>
      <c r="AQ4345" s="25"/>
      <c r="AR4345" s="2"/>
      <c r="AS4345" s="2"/>
      <c r="AT4345" s="2"/>
      <c r="AU4345" s="25"/>
      <c r="AV4345" s="2"/>
      <c r="AW4345" s="2"/>
      <c r="AX4345" s="25"/>
      <c r="AY4345" s="25"/>
      <c r="AZ4345" s="25"/>
      <c r="BA4345" s="25"/>
      <c r="BB4345" s="25"/>
      <c r="BC4345" s="25"/>
      <c r="BD4345" s="25"/>
      <c r="BE4345" s="25"/>
      <c r="BF4345" s="25"/>
      <c r="BG4345" s="25"/>
      <c r="BH4345" s="25"/>
      <c r="BI4345" s="25"/>
      <c r="BJ4345" s="25"/>
      <c r="BK4345" s="25"/>
      <c r="BL4345" s="25"/>
      <c r="BM4345" s="25"/>
      <c r="BN4345" s="25"/>
      <c r="BO4345" s="25"/>
      <c r="BP4345" s="25"/>
      <c r="BQ4345" s="25"/>
      <c r="BR4345" s="25"/>
      <c r="BS4345" s="25"/>
      <c r="BT4345" s="25"/>
      <c r="BU4345" s="25"/>
      <c r="BV4345" s="25"/>
      <c r="BW4345" s="25"/>
      <c r="BX4345" s="25"/>
      <c r="BY4345" s="25"/>
      <c r="BZ4345" s="25"/>
      <c r="CA4345" s="25"/>
      <c r="CB4345" s="25"/>
      <c r="CC4345" s="25"/>
      <c r="CD4345" s="2" t="s">
        <v>78</v>
      </c>
      <c r="CE4345" s="2" t="s">
        <v>22661</v>
      </c>
      <c r="CF4345" s="25"/>
      <c r="CG4345" s="25"/>
      <c r="CH4345" s="25"/>
      <c r="CI4345" s="25"/>
      <c r="CJ4345" s="25"/>
    </row>
    <row r="4346" spans="1:88" x14ac:dyDescent="0.2">
      <c r="A4346" s="2" t="s">
        <v>22902</v>
      </c>
      <c r="B4346" s="2" t="s">
        <v>27387</v>
      </c>
      <c r="C4346" s="2" t="s">
        <v>10420</v>
      </c>
      <c r="D4346" s="2"/>
      <c r="E4346" s="2" t="s">
        <v>22902</v>
      </c>
      <c r="F4346" s="2" t="s">
        <v>15458</v>
      </c>
      <c r="G4346" s="2" t="s">
        <v>15459</v>
      </c>
      <c r="H4346" s="2"/>
      <c r="I4346" s="2" t="s">
        <v>22847</v>
      </c>
      <c r="J4346" s="2" t="s">
        <v>61</v>
      </c>
      <c r="K4346" s="50" t="s">
        <v>61</v>
      </c>
      <c r="L4346" s="43">
        <v>2021</v>
      </c>
      <c r="M4346" s="2" t="s">
        <v>18506</v>
      </c>
      <c r="N4346" s="32">
        <v>25.153729999999999</v>
      </c>
      <c r="O4346" s="32">
        <v>55.281500000000001</v>
      </c>
      <c r="P4346" s="2" t="s">
        <v>2767</v>
      </c>
      <c r="Q4346" s="2" t="s">
        <v>18510</v>
      </c>
      <c r="R4346" s="43" t="s">
        <v>18854</v>
      </c>
      <c r="S4346" s="41" t="s">
        <v>134</v>
      </c>
      <c r="T4346" s="41" t="s">
        <v>18460</v>
      </c>
      <c r="U4346" s="2"/>
      <c r="V4346" s="2"/>
      <c r="W4346" s="41" t="s">
        <v>17589</v>
      </c>
      <c r="X4346" s="2" t="s">
        <v>1598</v>
      </c>
      <c r="Y4346" s="2" t="s">
        <v>102</v>
      </c>
      <c r="Z4346" s="5" t="s">
        <v>20</v>
      </c>
      <c r="AA4346" s="5" t="s">
        <v>16910</v>
      </c>
      <c r="AB4346" s="5" t="s">
        <v>16316</v>
      </c>
      <c r="AC4346" s="2" t="s">
        <v>5247</v>
      </c>
      <c r="AD4346" s="2">
        <v>1034700</v>
      </c>
      <c r="AE4346" s="5">
        <v>35</v>
      </c>
      <c r="AF4346" s="25"/>
      <c r="AG4346" s="29">
        <v>3</v>
      </c>
      <c r="AH4346" s="2" t="s">
        <v>17978</v>
      </c>
      <c r="AI4346" s="2">
        <v>3</v>
      </c>
      <c r="AJ4346" s="2">
        <v>3</v>
      </c>
      <c r="AK4346" s="2"/>
      <c r="AL4346" s="2"/>
      <c r="AM4346" s="2"/>
      <c r="AN4346" s="2"/>
      <c r="AO4346" s="2"/>
      <c r="AP4346" s="25"/>
      <c r="AQ4346" s="25"/>
      <c r="AR4346" s="2"/>
      <c r="AS4346" s="2"/>
      <c r="AT4346" s="2"/>
      <c r="AU4346" s="25"/>
      <c r="AV4346" s="2"/>
      <c r="AW4346" s="2"/>
      <c r="AX4346" s="25"/>
      <c r="AY4346" s="25"/>
      <c r="AZ4346" s="25"/>
      <c r="BA4346" s="25"/>
      <c r="BB4346" s="25"/>
      <c r="BC4346" s="25"/>
      <c r="BD4346" s="25"/>
      <c r="BE4346" s="25"/>
      <c r="BF4346" s="25"/>
      <c r="BG4346" s="25"/>
      <c r="BH4346" s="25"/>
      <c r="BI4346" s="25"/>
      <c r="BJ4346" s="25"/>
      <c r="BK4346" s="25"/>
      <c r="BL4346" s="25"/>
      <c r="BM4346" s="25"/>
      <c r="BN4346" s="25"/>
      <c r="BO4346" s="25"/>
      <c r="BP4346" s="25"/>
      <c r="BQ4346" s="25"/>
      <c r="BR4346" s="25"/>
      <c r="BS4346" s="25"/>
      <c r="BT4346" s="25"/>
      <c r="BU4346" s="25"/>
      <c r="BV4346" s="25"/>
      <c r="BW4346" s="25"/>
      <c r="BX4346" s="25"/>
      <c r="BY4346" s="25"/>
      <c r="BZ4346" s="25"/>
      <c r="CA4346" s="25"/>
      <c r="CB4346" s="25"/>
      <c r="CC4346" s="25"/>
      <c r="CD4346" s="2" t="s">
        <v>78</v>
      </c>
      <c r="CE4346" s="2" t="s">
        <v>22662</v>
      </c>
      <c r="CF4346" s="25"/>
      <c r="CG4346" s="25"/>
      <c r="CH4346" s="25"/>
      <c r="CI4346" s="25"/>
      <c r="CJ4346" s="25"/>
    </row>
    <row r="4347" spans="1:88" x14ac:dyDescent="0.2">
      <c r="A4347" s="2" t="s">
        <v>18567</v>
      </c>
      <c r="B4347" s="2" t="s">
        <v>27388</v>
      </c>
      <c r="C4347" s="2" t="s">
        <v>10420</v>
      </c>
      <c r="D4347" s="2"/>
      <c r="E4347" s="2" t="s">
        <v>18567</v>
      </c>
      <c r="F4347" s="2" t="s">
        <v>15460</v>
      </c>
      <c r="G4347" s="2" t="s">
        <v>15461</v>
      </c>
      <c r="H4347" s="2"/>
      <c r="I4347" s="2" t="s">
        <v>22847</v>
      </c>
      <c r="J4347" s="2" t="s">
        <v>61</v>
      </c>
      <c r="K4347" s="50" t="s">
        <v>61</v>
      </c>
      <c r="L4347" s="43">
        <v>2021</v>
      </c>
      <c r="M4347" s="2" t="s">
        <v>18506</v>
      </c>
      <c r="N4347" s="32">
        <v>25.144870000000001</v>
      </c>
      <c r="O4347" s="32">
        <v>55.29871</v>
      </c>
      <c r="P4347" s="2" t="s">
        <v>2767</v>
      </c>
      <c r="Q4347" s="2" t="s">
        <v>18510</v>
      </c>
      <c r="R4347" s="43" t="s">
        <v>16802</v>
      </c>
      <c r="S4347" s="41" t="s">
        <v>14290</v>
      </c>
      <c r="T4347" s="41" t="s">
        <v>18463</v>
      </c>
      <c r="U4347" s="2"/>
      <c r="V4347" s="2"/>
      <c r="W4347" s="41" t="s">
        <v>17589</v>
      </c>
      <c r="X4347" s="2" t="s">
        <v>1598</v>
      </c>
      <c r="Y4347" s="2" t="s">
        <v>102</v>
      </c>
      <c r="Z4347" s="5" t="s">
        <v>20</v>
      </c>
      <c r="AA4347" s="5" t="s">
        <v>16910</v>
      </c>
      <c r="AB4347" s="5" t="s">
        <v>16316</v>
      </c>
      <c r="AC4347" s="2" t="s">
        <v>5205</v>
      </c>
      <c r="AD4347" s="2">
        <v>1061800</v>
      </c>
      <c r="AE4347" s="5">
        <v>30</v>
      </c>
      <c r="AF4347" s="25"/>
      <c r="AG4347" s="29">
        <v>3</v>
      </c>
      <c r="AH4347" s="2" t="s">
        <v>17974</v>
      </c>
      <c r="AI4347" s="2">
        <v>3</v>
      </c>
      <c r="AJ4347" s="2">
        <v>3</v>
      </c>
      <c r="AK4347" s="2"/>
      <c r="AL4347" s="2"/>
      <c r="AM4347" s="2"/>
      <c r="AN4347" s="2"/>
      <c r="AO4347" s="2"/>
      <c r="AP4347" s="25"/>
      <c r="AQ4347" s="25"/>
      <c r="AR4347" s="2"/>
      <c r="AS4347" s="2"/>
      <c r="AT4347" s="2"/>
      <c r="AU4347" s="25"/>
      <c r="AV4347" s="2"/>
      <c r="AW4347" s="2"/>
      <c r="AX4347" s="25"/>
      <c r="AY4347" s="25"/>
      <c r="AZ4347" s="25"/>
      <c r="BA4347" s="25"/>
      <c r="BB4347" s="25"/>
      <c r="BC4347" s="25"/>
      <c r="BD4347" s="25"/>
      <c r="BE4347" s="25"/>
      <c r="BF4347" s="25"/>
      <c r="BG4347" s="25"/>
      <c r="BH4347" s="25"/>
      <c r="BI4347" s="25"/>
      <c r="BJ4347" s="25"/>
      <c r="BK4347" s="25"/>
      <c r="BL4347" s="25"/>
      <c r="BM4347" s="25"/>
      <c r="BN4347" s="25"/>
      <c r="BO4347" s="25"/>
      <c r="BP4347" s="25"/>
      <c r="BQ4347" s="25"/>
      <c r="BR4347" s="25"/>
      <c r="BS4347" s="25"/>
      <c r="BT4347" s="25"/>
      <c r="BU4347" s="25"/>
      <c r="BV4347" s="25"/>
      <c r="BW4347" s="25"/>
      <c r="BX4347" s="25"/>
      <c r="BY4347" s="25"/>
      <c r="BZ4347" s="25"/>
      <c r="CA4347" s="25"/>
      <c r="CB4347" s="25"/>
      <c r="CC4347" s="25"/>
      <c r="CD4347" s="2" t="s">
        <v>78</v>
      </c>
      <c r="CE4347" s="2" t="s">
        <v>22663</v>
      </c>
      <c r="CF4347" s="25"/>
      <c r="CG4347" s="25"/>
      <c r="CH4347" s="25"/>
      <c r="CI4347" s="25"/>
      <c r="CJ4347" s="25"/>
    </row>
    <row r="4348" spans="1:88" x14ac:dyDescent="0.2">
      <c r="A4348" s="2" t="s">
        <v>22903</v>
      </c>
      <c r="B4348" s="2" t="s">
        <v>27389</v>
      </c>
      <c r="C4348" s="2" t="s">
        <v>10420</v>
      </c>
      <c r="D4348" s="2"/>
      <c r="E4348" s="2" t="s">
        <v>22903</v>
      </c>
      <c r="F4348" s="2" t="s">
        <v>15462</v>
      </c>
      <c r="G4348" s="2" t="s">
        <v>15463</v>
      </c>
      <c r="H4348" s="2"/>
      <c r="I4348" s="2" t="s">
        <v>22847</v>
      </c>
      <c r="J4348" s="2" t="s">
        <v>61</v>
      </c>
      <c r="K4348" s="50" t="s">
        <v>61</v>
      </c>
      <c r="L4348" s="43">
        <v>2021</v>
      </c>
      <c r="M4348" s="2" t="s">
        <v>18506</v>
      </c>
      <c r="N4348" s="32">
        <v>25.037030000000001</v>
      </c>
      <c r="O4348" s="32">
        <v>55.257680000000001</v>
      </c>
      <c r="P4348" s="2" t="s">
        <v>2767</v>
      </c>
      <c r="Q4348" s="2" t="s">
        <v>22904</v>
      </c>
      <c r="R4348" s="43" t="s">
        <v>18854</v>
      </c>
      <c r="S4348" s="41" t="s">
        <v>134</v>
      </c>
      <c r="T4348" s="41" t="s">
        <v>18460</v>
      </c>
      <c r="U4348" s="2"/>
      <c r="V4348" s="2"/>
      <c r="W4348" s="41" t="s">
        <v>17589</v>
      </c>
      <c r="X4348" s="2" t="s">
        <v>1598</v>
      </c>
      <c r="Y4348" s="2" t="s">
        <v>102</v>
      </c>
      <c r="Z4348" s="5" t="s">
        <v>20</v>
      </c>
      <c r="AA4348" s="5" t="s">
        <v>16910</v>
      </c>
      <c r="AB4348" s="5" t="s">
        <v>16316</v>
      </c>
      <c r="AC4348" s="2" t="s">
        <v>5205</v>
      </c>
      <c r="AD4348" s="2">
        <v>1067500</v>
      </c>
      <c r="AE4348" s="5">
        <v>35</v>
      </c>
      <c r="AF4348" s="25"/>
      <c r="AG4348" s="29">
        <v>3</v>
      </c>
      <c r="AH4348" s="2" t="s">
        <v>17974</v>
      </c>
      <c r="AI4348" s="2">
        <v>3</v>
      </c>
      <c r="AJ4348" s="2">
        <v>3</v>
      </c>
      <c r="AK4348" s="2"/>
      <c r="AL4348" s="2"/>
      <c r="AM4348" s="2"/>
      <c r="AN4348" s="2"/>
      <c r="AO4348" s="2"/>
      <c r="AP4348" s="25"/>
      <c r="AQ4348" s="25"/>
      <c r="AR4348" s="2"/>
      <c r="AS4348" s="2"/>
      <c r="AT4348" s="2"/>
      <c r="AU4348" s="25"/>
      <c r="AV4348" s="2"/>
      <c r="AW4348" s="2"/>
      <c r="AX4348" s="25"/>
      <c r="AY4348" s="25"/>
      <c r="AZ4348" s="25"/>
      <c r="BA4348" s="25"/>
      <c r="BB4348" s="25"/>
      <c r="BC4348" s="25"/>
      <c r="BD4348" s="25"/>
      <c r="BE4348" s="25"/>
      <c r="BF4348" s="25"/>
      <c r="BG4348" s="25"/>
      <c r="BH4348" s="25"/>
      <c r="BI4348" s="25"/>
      <c r="BJ4348" s="25"/>
      <c r="BK4348" s="25"/>
      <c r="BL4348" s="25"/>
      <c r="BM4348" s="25"/>
      <c r="BN4348" s="25"/>
      <c r="BO4348" s="25"/>
      <c r="BP4348" s="25"/>
      <c r="BQ4348" s="25"/>
      <c r="BR4348" s="25"/>
      <c r="BS4348" s="25"/>
      <c r="BT4348" s="25"/>
      <c r="BU4348" s="25"/>
      <c r="BV4348" s="25"/>
      <c r="BW4348" s="25"/>
      <c r="BX4348" s="25"/>
      <c r="BY4348" s="25"/>
      <c r="BZ4348" s="25"/>
      <c r="CA4348" s="25"/>
      <c r="CB4348" s="25"/>
      <c r="CC4348" s="25"/>
      <c r="CD4348" s="2" t="s">
        <v>78</v>
      </c>
      <c r="CE4348" s="2" t="s">
        <v>22664</v>
      </c>
      <c r="CF4348" s="25"/>
      <c r="CG4348" s="25"/>
      <c r="CH4348" s="25"/>
      <c r="CI4348" s="25"/>
      <c r="CJ4348" s="25"/>
    </row>
    <row r="4349" spans="1:88" x14ac:dyDescent="0.2">
      <c r="A4349" s="2" t="s">
        <v>15464</v>
      </c>
      <c r="B4349" s="2" t="s">
        <v>27390</v>
      </c>
      <c r="C4349" s="2" t="s">
        <v>10420</v>
      </c>
      <c r="D4349" s="2"/>
      <c r="E4349" s="2" t="s">
        <v>18313</v>
      </c>
      <c r="F4349" s="2" t="s">
        <v>15465</v>
      </c>
      <c r="G4349" s="2"/>
      <c r="H4349" s="2"/>
      <c r="I4349" s="2" t="s">
        <v>22847</v>
      </c>
      <c r="J4349" s="2" t="s">
        <v>61</v>
      </c>
      <c r="K4349" s="2"/>
      <c r="L4349" s="43">
        <v>2021</v>
      </c>
      <c r="M4349" s="2" t="s">
        <v>18506</v>
      </c>
      <c r="N4349" s="32">
        <v>25.27816</v>
      </c>
      <c r="O4349" s="32">
        <v>55.386090000000003</v>
      </c>
      <c r="P4349" s="2" t="s">
        <v>2767</v>
      </c>
      <c r="Q4349" s="2" t="s">
        <v>22905</v>
      </c>
      <c r="R4349" s="43" t="s">
        <v>18854</v>
      </c>
      <c r="S4349" s="41" t="s">
        <v>272</v>
      </c>
      <c r="T4349" s="41" t="s">
        <v>18461</v>
      </c>
      <c r="U4349" s="2"/>
      <c r="V4349" s="2"/>
      <c r="W4349" s="41" t="s">
        <v>144</v>
      </c>
      <c r="X4349" s="2" t="s">
        <v>18367</v>
      </c>
      <c r="Y4349" s="2" t="s">
        <v>69</v>
      </c>
      <c r="Z4349" s="5" t="s">
        <v>10423</v>
      </c>
      <c r="AA4349" s="5" t="s">
        <v>10937</v>
      </c>
      <c r="AB4349" s="5" t="s">
        <v>18091</v>
      </c>
      <c r="AC4349" s="2" t="s">
        <v>3591</v>
      </c>
      <c r="AD4349" s="2">
        <v>1024300</v>
      </c>
      <c r="AE4349" s="5">
        <v>22</v>
      </c>
      <c r="AF4349" s="25"/>
      <c r="AG4349" s="29"/>
      <c r="AH4349" s="2" t="s">
        <v>3591</v>
      </c>
      <c r="AI4349" s="2">
        <v>2</v>
      </c>
      <c r="AJ4349" s="2" t="s">
        <v>3591</v>
      </c>
      <c r="AK4349" s="2"/>
      <c r="AL4349" s="2"/>
      <c r="AM4349" s="2"/>
      <c r="AN4349" s="2"/>
      <c r="AO4349" s="2"/>
      <c r="AP4349" s="25"/>
      <c r="AQ4349" s="25"/>
      <c r="AR4349" s="2"/>
      <c r="AS4349" s="2"/>
      <c r="AT4349" s="2"/>
      <c r="AU4349" s="25"/>
      <c r="AV4349" s="2"/>
      <c r="AW4349" s="2"/>
      <c r="AX4349" s="25"/>
      <c r="AY4349" s="25"/>
      <c r="AZ4349" s="25"/>
      <c r="BA4349" s="25"/>
      <c r="BB4349" s="25"/>
      <c r="BC4349" s="25"/>
      <c r="BD4349" s="25"/>
      <c r="BE4349" s="25"/>
      <c r="BF4349" s="25"/>
      <c r="BG4349" s="25"/>
      <c r="BH4349" s="25"/>
      <c r="BI4349" s="25"/>
      <c r="BJ4349" s="25"/>
      <c r="BK4349" s="25"/>
      <c r="BL4349" s="25"/>
      <c r="BM4349" s="25"/>
      <c r="BN4349" s="25"/>
      <c r="BO4349" s="25"/>
      <c r="BP4349" s="25"/>
      <c r="BQ4349" s="25"/>
      <c r="BR4349" s="25"/>
      <c r="BS4349" s="25"/>
      <c r="BT4349" s="25"/>
      <c r="BU4349" s="25"/>
      <c r="BV4349" s="25"/>
      <c r="BW4349" s="25"/>
      <c r="BX4349" s="25"/>
      <c r="BY4349" s="25"/>
      <c r="BZ4349" s="25"/>
      <c r="CA4349" s="25"/>
      <c r="CB4349" s="25"/>
      <c r="CC4349" s="25"/>
      <c r="CD4349" s="2" t="s">
        <v>78</v>
      </c>
      <c r="CE4349" s="2" t="s">
        <v>22665</v>
      </c>
      <c r="CF4349" s="25"/>
      <c r="CG4349" s="25"/>
      <c r="CH4349" s="25"/>
      <c r="CI4349" s="25"/>
      <c r="CJ4349" s="25"/>
    </row>
    <row r="4350" spans="1:88" x14ac:dyDescent="0.2">
      <c r="A4350" s="2" t="s">
        <v>18568</v>
      </c>
      <c r="B4350" s="2" t="s">
        <v>27391</v>
      </c>
      <c r="C4350" s="2" t="s">
        <v>10420</v>
      </c>
      <c r="D4350" s="2"/>
      <c r="E4350" s="2" t="s">
        <v>18568</v>
      </c>
      <c r="F4350" s="2" t="s">
        <v>15466</v>
      </c>
      <c r="G4350" s="2" t="s">
        <v>15467</v>
      </c>
      <c r="H4350" s="2"/>
      <c r="I4350" s="2" t="s">
        <v>22847</v>
      </c>
      <c r="J4350" s="2" t="s">
        <v>61</v>
      </c>
      <c r="K4350" s="50" t="s">
        <v>61</v>
      </c>
      <c r="L4350" s="43">
        <v>2021</v>
      </c>
      <c r="M4350" s="2" t="s">
        <v>18506</v>
      </c>
      <c r="N4350" s="32">
        <v>25.031980000000001</v>
      </c>
      <c r="O4350" s="32">
        <v>55.422759999999997</v>
      </c>
      <c r="P4350" s="2" t="s">
        <v>2767</v>
      </c>
      <c r="Q4350" s="2" t="s">
        <v>22904</v>
      </c>
      <c r="R4350" s="43" t="s">
        <v>18854</v>
      </c>
      <c r="S4350" s="41" t="s">
        <v>1554</v>
      </c>
      <c r="T4350" s="41" t="s">
        <v>18460</v>
      </c>
      <c r="U4350" s="2"/>
      <c r="V4350" s="2"/>
      <c r="W4350" s="41" t="s">
        <v>17589</v>
      </c>
      <c r="X4350" s="2" t="s">
        <v>1598</v>
      </c>
      <c r="Y4350" s="2" t="s">
        <v>102</v>
      </c>
      <c r="Z4350" s="5" t="s">
        <v>20</v>
      </c>
      <c r="AA4350" s="5" t="s">
        <v>16910</v>
      </c>
      <c r="AB4350" s="5" t="s">
        <v>16318</v>
      </c>
      <c r="AC4350" s="2" t="s">
        <v>5247</v>
      </c>
      <c r="AD4350" s="2">
        <v>1091300</v>
      </c>
      <c r="AE4350" s="5">
        <v>30</v>
      </c>
      <c r="AF4350" s="25"/>
      <c r="AG4350" s="29">
        <v>3</v>
      </c>
      <c r="AH4350" s="2" t="s">
        <v>17978</v>
      </c>
      <c r="AI4350" s="2">
        <v>4</v>
      </c>
      <c r="AJ4350" s="2">
        <v>3</v>
      </c>
      <c r="AK4350" s="2"/>
      <c r="AL4350" s="2"/>
      <c r="AM4350" s="2"/>
      <c r="AN4350" s="2"/>
      <c r="AO4350" s="2"/>
      <c r="AP4350" s="25"/>
      <c r="AQ4350" s="25"/>
      <c r="AR4350" s="2"/>
      <c r="AS4350" s="2"/>
      <c r="AT4350" s="2"/>
      <c r="AU4350" s="25"/>
      <c r="AV4350" s="2"/>
      <c r="AW4350" s="2"/>
      <c r="AX4350" s="25"/>
      <c r="AY4350" s="25"/>
      <c r="AZ4350" s="25"/>
      <c r="BA4350" s="25"/>
      <c r="BB4350" s="25"/>
      <c r="BC4350" s="25"/>
      <c r="BD4350" s="25"/>
      <c r="BE4350" s="25"/>
      <c r="BF4350" s="25"/>
      <c r="BG4350" s="25"/>
      <c r="BH4350" s="25"/>
      <c r="BI4350" s="25"/>
      <c r="BJ4350" s="25"/>
      <c r="BK4350" s="25"/>
      <c r="BL4350" s="25"/>
      <c r="BM4350" s="25"/>
      <c r="BN4350" s="25"/>
      <c r="BO4350" s="25"/>
      <c r="BP4350" s="25"/>
      <c r="BQ4350" s="25"/>
      <c r="BR4350" s="25"/>
      <c r="BS4350" s="25"/>
      <c r="BT4350" s="25"/>
      <c r="BU4350" s="25"/>
      <c r="BV4350" s="25"/>
      <c r="BW4350" s="25"/>
      <c r="BX4350" s="25"/>
      <c r="BY4350" s="25"/>
      <c r="BZ4350" s="25"/>
      <c r="CA4350" s="25"/>
      <c r="CB4350" s="25"/>
      <c r="CC4350" s="25"/>
      <c r="CD4350" s="2" t="s">
        <v>78</v>
      </c>
      <c r="CE4350" s="2" t="s">
        <v>22666</v>
      </c>
      <c r="CF4350" s="25"/>
      <c r="CG4350" s="25"/>
      <c r="CH4350" s="25"/>
      <c r="CI4350" s="25"/>
      <c r="CJ4350" s="25"/>
    </row>
    <row r="4351" spans="1:88" x14ac:dyDescent="0.2">
      <c r="A4351" s="2" t="s">
        <v>22906</v>
      </c>
      <c r="B4351" s="2" t="s">
        <v>27392</v>
      </c>
      <c r="C4351" s="2" t="s">
        <v>10420</v>
      </c>
      <c r="D4351" s="2"/>
      <c r="E4351" s="2" t="s">
        <v>22906</v>
      </c>
      <c r="F4351" s="2" t="s">
        <v>15468</v>
      </c>
      <c r="G4351" s="2" t="s">
        <v>15469</v>
      </c>
      <c r="H4351" s="2"/>
      <c r="I4351" s="2" t="s">
        <v>22847</v>
      </c>
      <c r="J4351" s="2" t="s">
        <v>61</v>
      </c>
      <c r="K4351" s="50" t="s">
        <v>61</v>
      </c>
      <c r="L4351" s="43">
        <v>2021</v>
      </c>
      <c r="M4351" s="2" t="s">
        <v>18506</v>
      </c>
      <c r="N4351" s="32">
        <v>25.276509999999998</v>
      </c>
      <c r="O4351" s="32">
        <v>55.300559999999997</v>
      </c>
      <c r="P4351" s="2" t="s">
        <v>2767</v>
      </c>
      <c r="Q4351" s="2" t="s">
        <v>22904</v>
      </c>
      <c r="R4351" s="43" t="s">
        <v>18854</v>
      </c>
      <c r="S4351" s="41" t="s">
        <v>272</v>
      </c>
      <c r="T4351" s="41" t="s">
        <v>18461</v>
      </c>
      <c r="U4351" s="2"/>
      <c r="V4351" s="2"/>
      <c r="W4351" s="41" t="s">
        <v>17589</v>
      </c>
      <c r="X4351" s="2" t="s">
        <v>1598</v>
      </c>
      <c r="Y4351" s="2" t="s">
        <v>102</v>
      </c>
      <c r="Z4351" s="5" t="s">
        <v>20</v>
      </c>
      <c r="AA4351" s="5" t="s">
        <v>16910</v>
      </c>
      <c r="AB4351" s="5" t="s">
        <v>16316</v>
      </c>
      <c r="AC4351" s="2" t="s">
        <v>5205</v>
      </c>
      <c r="AD4351" s="2">
        <v>1011100</v>
      </c>
      <c r="AE4351" s="5">
        <v>46</v>
      </c>
      <c r="AF4351" s="25"/>
      <c r="AG4351" s="29">
        <v>3</v>
      </c>
      <c r="AH4351" s="2" t="s">
        <v>17974</v>
      </c>
      <c r="AI4351" s="2">
        <v>3</v>
      </c>
      <c r="AJ4351" s="2">
        <v>3</v>
      </c>
      <c r="AK4351" s="2"/>
      <c r="AL4351" s="2"/>
      <c r="AM4351" s="2"/>
      <c r="AN4351" s="2"/>
      <c r="AO4351" s="2"/>
      <c r="AP4351" s="25"/>
      <c r="AQ4351" s="25"/>
      <c r="AR4351" s="2"/>
      <c r="AS4351" s="2"/>
      <c r="AT4351" s="2"/>
      <c r="AU4351" s="25"/>
      <c r="AV4351" s="2"/>
      <c r="AW4351" s="2"/>
      <c r="AX4351" s="25"/>
      <c r="AY4351" s="25"/>
      <c r="AZ4351" s="25"/>
      <c r="BA4351" s="25"/>
      <c r="BB4351" s="25"/>
      <c r="BC4351" s="25"/>
      <c r="BD4351" s="25"/>
      <c r="BE4351" s="25"/>
      <c r="BF4351" s="25"/>
      <c r="BG4351" s="25"/>
      <c r="BH4351" s="25"/>
      <c r="BI4351" s="25"/>
      <c r="BJ4351" s="25"/>
      <c r="BK4351" s="25"/>
      <c r="BL4351" s="25"/>
      <c r="BM4351" s="25"/>
      <c r="BN4351" s="25"/>
      <c r="BO4351" s="25"/>
      <c r="BP4351" s="25"/>
      <c r="BQ4351" s="25"/>
      <c r="BR4351" s="25"/>
      <c r="BS4351" s="25"/>
      <c r="BT4351" s="25"/>
      <c r="BU4351" s="25"/>
      <c r="BV4351" s="25"/>
      <c r="BW4351" s="25"/>
      <c r="BX4351" s="25"/>
      <c r="BY4351" s="25"/>
      <c r="BZ4351" s="25"/>
      <c r="CA4351" s="25"/>
      <c r="CB4351" s="25"/>
      <c r="CC4351" s="25"/>
      <c r="CD4351" s="2" t="s">
        <v>71</v>
      </c>
      <c r="CE4351" s="2">
        <v>0</v>
      </c>
      <c r="CF4351" s="25"/>
      <c r="CG4351" s="25"/>
      <c r="CH4351" s="25"/>
      <c r="CI4351" s="25"/>
      <c r="CJ4351" s="25"/>
    </row>
    <row r="4352" spans="1:88" x14ac:dyDescent="0.2">
      <c r="A4352" s="2" t="s">
        <v>18569</v>
      </c>
      <c r="B4352" s="2" t="s">
        <v>27393</v>
      </c>
      <c r="C4352" s="2" t="s">
        <v>10420</v>
      </c>
      <c r="D4352" s="2"/>
      <c r="E4352" s="2" t="s">
        <v>18569</v>
      </c>
      <c r="F4352" s="2" t="s">
        <v>15470</v>
      </c>
      <c r="G4352" s="2" t="s">
        <v>15471</v>
      </c>
      <c r="H4352" s="2"/>
      <c r="I4352" s="2" t="s">
        <v>22847</v>
      </c>
      <c r="J4352" s="2" t="s">
        <v>61</v>
      </c>
      <c r="K4352" s="50" t="s">
        <v>61</v>
      </c>
      <c r="L4352" s="43">
        <v>2021</v>
      </c>
      <c r="M4352" s="2" t="s">
        <v>18506</v>
      </c>
      <c r="N4352" s="32">
        <v>25.19154</v>
      </c>
      <c r="O4352" s="32">
        <v>55.402290000000001</v>
      </c>
      <c r="P4352" s="2" t="s">
        <v>2767</v>
      </c>
      <c r="Q4352" s="2" t="s">
        <v>22904</v>
      </c>
      <c r="R4352" s="43" t="s">
        <v>18854</v>
      </c>
      <c r="S4352" s="41" t="s">
        <v>272</v>
      </c>
      <c r="T4352" s="41" t="s">
        <v>18461</v>
      </c>
      <c r="U4352" s="2"/>
      <c r="V4352" s="2"/>
      <c r="W4352" s="41" t="s">
        <v>17589</v>
      </c>
      <c r="X4352" s="2" t="s">
        <v>1598</v>
      </c>
      <c r="Y4352" s="2" t="s">
        <v>102</v>
      </c>
      <c r="Z4352" s="5" t="s">
        <v>20</v>
      </c>
      <c r="AA4352" s="5" t="s">
        <v>16910</v>
      </c>
      <c r="AB4352" s="5" t="s">
        <v>16316</v>
      </c>
      <c r="AC4352" s="2" t="s">
        <v>5247</v>
      </c>
      <c r="AD4352" s="2">
        <v>1042100</v>
      </c>
      <c r="AE4352" s="5">
        <v>36</v>
      </c>
      <c r="AF4352" s="25"/>
      <c r="AG4352" s="29">
        <v>3</v>
      </c>
      <c r="AH4352" s="2" t="s">
        <v>17978</v>
      </c>
      <c r="AI4352" s="2">
        <v>3</v>
      </c>
      <c r="AJ4352" s="2">
        <v>3</v>
      </c>
      <c r="AK4352" s="2"/>
      <c r="AL4352" s="2"/>
      <c r="AM4352" s="2"/>
      <c r="AN4352" s="2"/>
      <c r="AO4352" s="2"/>
      <c r="AP4352" s="25"/>
      <c r="AQ4352" s="25"/>
      <c r="AR4352" s="2"/>
      <c r="AS4352" s="2"/>
      <c r="AT4352" s="2"/>
      <c r="AU4352" s="25"/>
      <c r="AV4352" s="2"/>
      <c r="AW4352" s="2"/>
      <c r="AX4352" s="25"/>
      <c r="AY4352" s="25"/>
      <c r="AZ4352" s="25"/>
      <c r="BA4352" s="25"/>
      <c r="BB4352" s="25"/>
      <c r="BC4352" s="25"/>
      <c r="BD4352" s="25"/>
      <c r="BE4352" s="25"/>
      <c r="BF4352" s="25"/>
      <c r="BG4352" s="25"/>
      <c r="BH4352" s="25"/>
      <c r="BI4352" s="25"/>
      <c r="BJ4352" s="25"/>
      <c r="BK4352" s="25"/>
      <c r="BL4352" s="25"/>
      <c r="BM4352" s="25"/>
      <c r="BN4352" s="25"/>
      <c r="BO4352" s="25"/>
      <c r="BP4352" s="25"/>
      <c r="BQ4352" s="25"/>
      <c r="BR4352" s="25"/>
      <c r="BS4352" s="25"/>
      <c r="BT4352" s="25"/>
      <c r="BU4352" s="25"/>
      <c r="BV4352" s="25"/>
      <c r="BW4352" s="25"/>
      <c r="BX4352" s="25"/>
      <c r="BY4352" s="25"/>
      <c r="BZ4352" s="25"/>
      <c r="CA4352" s="25"/>
      <c r="CB4352" s="25"/>
      <c r="CC4352" s="25"/>
      <c r="CD4352" s="2" t="s">
        <v>78</v>
      </c>
      <c r="CE4352" s="2" t="s">
        <v>22667</v>
      </c>
      <c r="CF4352" s="25"/>
      <c r="CG4352" s="25"/>
      <c r="CH4352" s="25"/>
      <c r="CI4352" s="25"/>
      <c r="CJ4352" s="25"/>
    </row>
    <row r="4353" spans="1:88" x14ac:dyDescent="0.2">
      <c r="A4353" s="2" t="s">
        <v>22907</v>
      </c>
      <c r="B4353" s="2" t="s">
        <v>27394</v>
      </c>
      <c r="C4353" s="2" t="s">
        <v>10420</v>
      </c>
      <c r="D4353" s="2"/>
      <c r="E4353" s="2" t="s">
        <v>22907</v>
      </c>
      <c r="F4353" s="2" t="s">
        <v>15472</v>
      </c>
      <c r="G4353" s="2" t="s">
        <v>15473</v>
      </c>
      <c r="H4353" s="2"/>
      <c r="I4353" s="2" t="s">
        <v>22847</v>
      </c>
      <c r="J4353" s="2" t="s">
        <v>61</v>
      </c>
      <c r="K4353" s="50" t="s">
        <v>61</v>
      </c>
      <c r="L4353" s="43">
        <v>2021</v>
      </c>
      <c r="M4353" s="2" t="s">
        <v>18506</v>
      </c>
      <c r="N4353" s="32">
        <v>25.074020000000001</v>
      </c>
      <c r="O4353" s="32">
        <v>55.150149999999996</v>
      </c>
      <c r="P4353" s="2" t="s">
        <v>2767</v>
      </c>
      <c r="Q4353" s="2" t="s">
        <v>22904</v>
      </c>
      <c r="R4353" s="43" t="s">
        <v>16802</v>
      </c>
      <c r="S4353" s="41" t="s">
        <v>14290</v>
      </c>
      <c r="T4353" s="41" t="s">
        <v>18463</v>
      </c>
      <c r="U4353" s="2"/>
      <c r="V4353" s="2"/>
      <c r="W4353" s="41" t="s">
        <v>17589</v>
      </c>
      <c r="X4353" s="2" t="s">
        <v>1598</v>
      </c>
      <c r="Y4353" s="2" t="s">
        <v>102</v>
      </c>
      <c r="Z4353" s="5" t="s">
        <v>20</v>
      </c>
      <c r="AA4353" s="5" t="s">
        <v>16910</v>
      </c>
      <c r="AB4353" s="5" t="s">
        <v>16316</v>
      </c>
      <c r="AC4353" s="2" t="s">
        <v>5205</v>
      </c>
      <c r="AD4353" s="2">
        <v>1039400</v>
      </c>
      <c r="AE4353" s="5">
        <v>30</v>
      </c>
      <c r="AF4353" s="25"/>
      <c r="AG4353" s="29">
        <v>3</v>
      </c>
      <c r="AH4353" s="2" t="s">
        <v>17974</v>
      </c>
      <c r="AI4353" s="2">
        <v>3</v>
      </c>
      <c r="AJ4353" s="2">
        <v>3</v>
      </c>
      <c r="AK4353" s="2"/>
      <c r="AL4353" s="2"/>
      <c r="AM4353" s="2"/>
      <c r="AN4353" s="2"/>
      <c r="AO4353" s="2"/>
      <c r="AP4353" s="25"/>
      <c r="AQ4353" s="25"/>
      <c r="AR4353" s="2"/>
      <c r="AS4353" s="2"/>
      <c r="AT4353" s="2"/>
      <c r="AU4353" s="25"/>
      <c r="AV4353" s="2"/>
      <c r="AW4353" s="2"/>
      <c r="AX4353" s="25"/>
      <c r="AY4353" s="25"/>
      <c r="AZ4353" s="25"/>
      <c r="BA4353" s="25"/>
      <c r="BB4353" s="25"/>
      <c r="BC4353" s="25"/>
      <c r="BD4353" s="25"/>
      <c r="BE4353" s="25"/>
      <c r="BF4353" s="25"/>
      <c r="BG4353" s="25"/>
      <c r="BH4353" s="25"/>
      <c r="BI4353" s="25"/>
      <c r="BJ4353" s="25"/>
      <c r="BK4353" s="25"/>
      <c r="BL4353" s="25"/>
      <c r="BM4353" s="25"/>
      <c r="BN4353" s="25"/>
      <c r="BO4353" s="25"/>
      <c r="BP4353" s="25"/>
      <c r="BQ4353" s="25"/>
      <c r="BR4353" s="25"/>
      <c r="BS4353" s="25"/>
      <c r="BT4353" s="25"/>
      <c r="BU4353" s="25"/>
      <c r="BV4353" s="25"/>
      <c r="BW4353" s="25"/>
      <c r="BX4353" s="25"/>
      <c r="BY4353" s="25"/>
      <c r="BZ4353" s="25"/>
      <c r="CA4353" s="25"/>
      <c r="CB4353" s="25"/>
      <c r="CC4353" s="25"/>
      <c r="CD4353" s="2" t="s">
        <v>78</v>
      </c>
      <c r="CE4353" s="2" t="s">
        <v>22668</v>
      </c>
      <c r="CF4353" s="25"/>
      <c r="CG4353" s="25"/>
      <c r="CH4353" s="25"/>
      <c r="CI4353" s="25"/>
      <c r="CJ4353" s="25"/>
    </row>
    <row r="4354" spans="1:88" x14ac:dyDescent="0.2">
      <c r="A4354" s="2" t="s">
        <v>18570</v>
      </c>
      <c r="B4354" s="2" t="s">
        <v>27395</v>
      </c>
      <c r="C4354" s="2" t="s">
        <v>10420</v>
      </c>
      <c r="D4354" s="2"/>
      <c r="E4354" s="2" t="s">
        <v>18570</v>
      </c>
      <c r="F4354" s="2" t="s">
        <v>15474</v>
      </c>
      <c r="G4354" s="2" t="s">
        <v>15475</v>
      </c>
      <c r="H4354" s="2"/>
      <c r="I4354" s="2" t="s">
        <v>22847</v>
      </c>
      <c r="J4354" s="2" t="s">
        <v>61</v>
      </c>
      <c r="K4354" s="50" t="s">
        <v>61</v>
      </c>
      <c r="L4354" s="43">
        <v>2021</v>
      </c>
      <c r="M4354" s="2" t="s">
        <v>18506</v>
      </c>
      <c r="N4354" s="32">
        <v>25.174620000000001</v>
      </c>
      <c r="O4354" s="32">
        <v>55.304409999999997</v>
      </c>
      <c r="P4354" s="2" t="s">
        <v>2767</v>
      </c>
      <c r="Q4354" s="2" t="s">
        <v>22904</v>
      </c>
      <c r="R4354" s="43" t="s">
        <v>16802</v>
      </c>
      <c r="S4354" s="41" t="s">
        <v>13724</v>
      </c>
      <c r="T4354" s="41" t="s">
        <v>18463</v>
      </c>
      <c r="U4354" s="2"/>
      <c r="V4354" s="2"/>
      <c r="W4354" s="41" t="s">
        <v>17589</v>
      </c>
      <c r="X4354" s="2" t="s">
        <v>1598</v>
      </c>
      <c r="Y4354" s="2" t="s">
        <v>102</v>
      </c>
      <c r="Z4354" s="5" t="s">
        <v>20</v>
      </c>
      <c r="AA4354" s="5" t="s">
        <v>16910</v>
      </c>
      <c r="AB4354" s="5" t="s">
        <v>16316</v>
      </c>
      <c r="AC4354" s="2" t="s">
        <v>5205</v>
      </c>
      <c r="AD4354" s="2">
        <v>1034700</v>
      </c>
      <c r="AE4354" s="5">
        <v>30</v>
      </c>
      <c r="AF4354" s="25"/>
      <c r="AG4354" s="29">
        <v>3</v>
      </c>
      <c r="AH4354" s="2" t="s">
        <v>17974</v>
      </c>
      <c r="AI4354" s="2">
        <v>4</v>
      </c>
      <c r="AJ4354" s="2">
        <v>3</v>
      </c>
      <c r="AK4354" s="2" t="s">
        <v>18943</v>
      </c>
      <c r="AL4354" s="2"/>
      <c r="AM4354" s="2"/>
      <c r="AN4354" s="2"/>
      <c r="AO4354" s="2"/>
      <c r="AP4354" s="25"/>
      <c r="AQ4354" s="25"/>
      <c r="AR4354" s="2"/>
      <c r="AS4354" s="2"/>
      <c r="AT4354" s="2"/>
      <c r="AU4354" s="25"/>
      <c r="AV4354" s="2"/>
      <c r="AW4354" s="2"/>
      <c r="AX4354" s="25"/>
      <c r="AY4354" s="25"/>
      <c r="AZ4354" s="25"/>
      <c r="BA4354" s="25"/>
      <c r="BB4354" s="25"/>
      <c r="BC4354" s="25"/>
      <c r="BD4354" s="25"/>
      <c r="BE4354" s="25"/>
      <c r="BF4354" s="25"/>
      <c r="BG4354" s="25"/>
      <c r="BH4354" s="25"/>
      <c r="BI4354" s="25"/>
      <c r="BJ4354" s="25"/>
      <c r="BK4354" s="25"/>
      <c r="BL4354" s="25"/>
      <c r="BM4354" s="25"/>
      <c r="BN4354" s="25"/>
      <c r="BO4354" s="25"/>
      <c r="BP4354" s="25"/>
      <c r="BQ4354" s="25"/>
      <c r="BR4354" s="25"/>
      <c r="BS4354" s="25"/>
      <c r="BT4354" s="25"/>
      <c r="BU4354" s="25"/>
      <c r="BV4354" s="25"/>
      <c r="BW4354" s="25"/>
      <c r="BX4354" s="25"/>
      <c r="BY4354" s="25"/>
      <c r="BZ4354" s="25"/>
      <c r="CA4354" s="25"/>
      <c r="CB4354" s="25"/>
      <c r="CC4354" s="25"/>
      <c r="CD4354" s="2" t="s">
        <v>78</v>
      </c>
      <c r="CE4354" s="2" t="s">
        <v>22669</v>
      </c>
      <c r="CF4354" s="25"/>
      <c r="CG4354" s="25"/>
      <c r="CH4354" s="25"/>
      <c r="CI4354" s="25"/>
      <c r="CJ4354" s="25"/>
    </row>
    <row r="4355" spans="1:88" x14ac:dyDescent="0.2">
      <c r="A4355" s="2" t="s">
        <v>18571</v>
      </c>
      <c r="B4355" s="2" t="s">
        <v>27396</v>
      </c>
      <c r="C4355" s="2" t="s">
        <v>10420</v>
      </c>
      <c r="D4355" s="2"/>
      <c r="E4355" s="2" t="s">
        <v>18571</v>
      </c>
      <c r="F4355" s="2" t="s">
        <v>15476</v>
      </c>
      <c r="G4355" s="2"/>
      <c r="H4355" s="2"/>
      <c r="I4355" s="2" t="s">
        <v>22847</v>
      </c>
      <c r="J4355" s="2" t="s">
        <v>61</v>
      </c>
      <c r="K4355" s="2"/>
      <c r="L4355" s="43" t="s">
        <v>19067</v>
      </c>
      <c r="M4355" s="2" t="s">
        <v>18506</v>
      </c>
      <c r="N4355" s="32">
        <v>25.24635</v>
      </c>
      <c r="O4355" s="32">
        <v>55.30977</v>
      </c>
      <c r="P4355" s="2" t="s">
        <v>2767</v>
      </c>
      <c r="Q4355" s="2" t="s">
        <v>22908</v>
      </c>
      <c r="R4355" s="43" t="s">
        <v>18854</v>
      </c>
      <c r="S4355" s="41" t="s">
        <v>272</v>
      </c>
      <c r="T4355" s="41" t="s">
        <v>18461</v>
      </c>
      <c r="U4355" s="2"/>
      <c r="V4355" s="2"/>
      <c r="W4355" s="41" t="s">
        <v>144</v>
      </c>
      <c r="X4355" s="2" t="s">
        <v>22909</v>
      </c>
      <c r="Y4355" s="2" t="s">
        <v>69</v>
      </c>
      <c r="Z4355" s="5" t="s">
        <v>10423</v>
      </c>
      <c r="AA4355" s="5" t="s">
        <v>10937</v>
      </c>
      <c r="AB4355" s="5" t="s">
        <v>18091</v>
      </c>
      <c r="AC4355" s="2" t="s">
        <v>3591</v>
      </c>
      <c r="AD4355" s="2">
        <v>1031800</v>
      </c>
      <c r="AE4355" s="5">
        <v>20</v>
      </c>
      <c r="AF4355" s="25"/>
      <c r="AG4355" s="29"/>
      <c r="AH4355" s="2" t="s">
        <v>3591</v>
      </c>
      <c r="AI4355" s="2">
        <v>1</v>
      </c>
      <c r="AJ4355" s="2" t="s">
        <v>3591</v>
      </c>
      <c r="AK4355" s="2"/>
      <c r="AL4355" s="2"/>
      <c r="AM4355" s="2"/>
      <c r="AN4355" s="2"/>
      <c r="AO4355" s="2"/>
      <c r="AP4355" s="25"/>
      <c r="AQ4355" s="25"/>
      <c r="AR4355" s="2"/>
      <c r="AS4355" s="2"/>
      <c r="AT4355" s="2"/>
      <c r="AU4355" s="25"/>
      <c r="AV4355" s="2"/>
      <c r="AW4355" s="2"/>
      <c r="AX4355" s="25"/>
      <c r="AY4355" s="25"/>
      <c r="AZ4355" s="25"/>
      <c r="BA4355" s="25"/>
      <c r="BB4355" s="25"/>
      <c r="BC4355" s="25"/>
      <c r="BD4355" s="25"/>
      <c r="BE4355" s="25"/>
      <c r="BF4355" s="25"/>
      <c r="BG4355" s="25"/>
      <c r="BH4355" s="25"/>
      <c r="BI4355" s="25"/>
      <c r="BJ4355" s="25"/>
      <c r="BK4355" s="25"/>
      <c r="BL4355" s="25"/>
      <c r="BM4355" s="25"/>
      <c r="BN4355" s="25"/>
      <c r="BO4355" s="25"/>
      <c r="BP4355" s="25"/>
      <c r="BQ4355" s="25"/>
      <c r="BR4355" s="25"/>
      <c r="BS4355" s="25"/>
      <c r="BT4355" s="25"/>
      <c r="BU4355" s="25"/>
      <c r="BV4355" s="25"/>
      <c r="BW4355" s="25"/>
      <c r="BX4355" s="25"/>
      <c r="BY4355" s="25"/>
      <c r="BZ4355" s="25"/>
      <c r="CA4355" s="25"/>
      <c r="CB4355" s="25"/>
      <c r="CC4355" s="25"/>
      <c r="CD4355" s="2" t="s">
        <v>78</v>
      </c>
      <c r="CE4355" s="2" t="s">
        <v>22670</v>
      </c>
      <c r="CF4355" s="25"/>
      <c r="CG4355" s="25"/>
      <c r="CH4355" s="25"/>
      <c r="CI4355" s="25"/>
      <c r="CJ4355" s="25"/>
    </row>
    <row r="4356" spans="1:88" x14ac:dyDescent="0.2">
      <c r="A4356" s="2" t="s">
        <v>22910</v>
      </c>
      <c r="B4356" s="2" t="s">
        <v>27397</v>
      </c>
      <c r="C4356" s="2" t="s">
        <v>10420</v>
      </c>
      <c r="D4356" s="2"/>
      <c r="E4356" s="2" t="s">
        <v>22910</v>
      </c>
      <c r="F4356" s="2" t="s">
        <v>15477</v>
      </c>
      <c r="G4356" s="2" t="s">
        <v>17541</v>
      </c>
      <c r="H4356" s="2"/>
      <c r="I4356" s="2" t="s">
        <v>22847</v>
      </c>
      <c r="J4356" s="2" t="s">
        <v>61</v>
      </c>
      <c r="K4356" s="50" t="s">
        <v>61</v>
      </c>
      <c r="L4356" s="43">
        <v>2021</v>
      </c>
      <c r="M4356" s="2" t="s">
        <v>18506</v>
      </c>
      <c r="N4356" s="32">
        <v>25.250109999999999</v>
      </c>
      <c r="O4356" s="32">
        <v>55.296900000000001</v>
      </c>
      <c r="P4356" s="2" t="s">
        <v>2767</v>
      </c>
      <c r="Q4356" s="2" t="s">
        <v>22904</v>
      </c>
      <c r="R4356" s="43" t="s">
        <v>18854</v>
      </c>
      <c r="S4356" s="41" t="s">
        <v>272</v>
      </c>
      <c r="T4356" s="41" t="s">
        <v>18461</v>
      </c>
      <c r="U4356" s="2"/>
      <c r="V4356" s="2"/>
      <c r="W4356" s="41" t="s">
        <v>17589</v>
      </c>
      <c r="X4356" s="2" t="s">
        <v>1598</v>
      </c>
      <c r="Y4356" s="2" t="s">
        <v>76</v>
      </c>
      <c r="Z4356" s="5" t="s">
        <v>10423</v>
      </c>
      <c r="AA4356" s="5" t="s">
        <v>16910</v>
      </c>
      <c r="AB4356" s="5" t="s">
        <v>16317</v>
      </c>
      <c r="AC4356" s="2" t="s">
        <v>5205</v>
      </c>
      <c r="AD4356" s="2">
        <v>1031700</v>
      </c>
      <c r="AE4356" s="5">
        <v>32</v>
      </c>
      <c r="AF4356" s="25"/>
      <c r="AG4356" s="29">
        <v>3</v>
      </c>
      <c r="AH4356" s="2" t="s">
        <v>17974</v>
      </c>
      <c r="AI4356" s="2">
        <v>3</v>
      </c>
      <c r="AJ4356" s="2">
        <v>3</v>
      </c>
      <c r="AK4356" s="2"/>
      <c r="AL4356" s="2"/>
      <c r="AM4356" s="2"/>
      <c r="AN4356" s="2"/>
      <c r="AO4356" s="2"/>
      <c r="AP4356" s="25"/>
      <c r="AQ4356" s="25"/>
      <c r="AR4356" s="2"/>
      <c r="AS4356" s="2"/>
      <c r="AT4356" s="2"/>
      <c r="AU4356" s="25"/>
      <c r="AV4356" s="2"/>
      <c r="AW4356" s="2"/>
      <c r="AX4356" s="25"/>
      <c r="AY4356" s="25"/>
      <c r="AZ4356" s="25"/>
      <c r="BA4356" s="25"/>
      <c r="BB4356" s="25"/>
      <c r="BC4356" s="25"/>
      <c r="BD4356" s="25"/>
      <c r="BE4356" s="25"/>
      <c r="BF4356" s="25"/>
      <c r="BG4356" s="25"/>
      <c r="BH4356" s="25"/>
      <c r="BI4356" s="25"/>
      <c r="BJ4356" s="25"/>
      <c r="BK4356" s="25"/>
      <c r="BL4356" s="25"/>
      <c r="BM4356" s="25"/>
      <c r="BN4356" s="25"/>
      <c r="BO4356" s="25"/>
      <c r="BP4356" s="25"/>
      <c r="BQ4356" s="25"/>
      <c r="BR4356" s="25"/>
      <c r="BS4356" s="25"/>
      <c r="BT4356" s="25"/>
      <c r="BU4356" s="25"/>
      <c r="BV4356" s="25"/>
      <c r="BW4356" s="25"/>
      <c r="BX4356" s="25"/>
      <c r="BY4356" s="25"/>
      <c r="BZ4356" s="25"/>
      <c r="CA4356" s="25"/>
      <c r="CB4356" s="25"/>
      <c r="CC4356" s="25"/>
      <c r="CD4356" s="2" t="s">
        <v>71</v>
      </c>
      <c r="CE4356" s="2">
        <v>0</v>
      </c>
      <c r="CF4356" s="25"/>
      <c r="CG4356" s="25"/>
      <c r="CH4356" s="25"/>
      <c r="CI4356" s="25"/>
      <c r="CJ4356" s="25"/>
    </row>
    <row r="4357" spans="1:88" x14ac:dyDescent="0.2">
      <c r="A4357" s="2" t="s">
        <v>22911</v>
      </c>
      <c r="B4357" s="2" t="s">
        <v>27398</v>
      </c>
      <c r="C4357" s="2" t="s">
        <v>10420</v>
      </c>
      <c r="D4357" s="2"/>
      <c r="E4357" s="2" t="s">
        <v>22911</v>
      </c>
      <c r="F4357" s="2" t="s">
        <v>15478</v>
      </c>
      <c r="G4357" s="2" t="s">
        <v>15479</v>
      </c>
      <c r="H4357" s="2"/>
      <c r="I4357" s="2" t="s">
        <v>22847</v>
      </c>
      <c r="J4357" s="2" t="s">
        <v>61</v>
      </c>
      <c r="K4357" s="50" t="s">
        <v>61</v>
      </c>
      <c r="L4357" s="43">
        <v>2021</v>
      </c>
      <c r="M4357" s="2" t="s">
        <v>18506</v>
      </c>
      <c r="N4357" s="32">
        <v>25.020019999999999</v>
      </c>
      <c r="O4357" s="32">
        <v>55.253720000000001</v>
      </c>
      <c r="P4357" s="2" t="s">
        <v>2767</v>
      </c>
      <c r="Q4357" s="2" t="s">
        <v>22904</v>
      </c>
      <c r="R4357" s="43" t="s">
        <v>16802</v>
      </c>
      <c r="S4357" s="41" t="s">
        <v>14290</v>
      </c>
      <c r="T4357" s="41" t="s">
        <v>18463</v>
      </c>
      <c r="U4357" s="2"/>
      <c r="V4357" s="2"/>
      <c r="W4357" s="41" t="s">
        <v>17589</v>
      </c>
      <c r="X4357" s="2" t="s">
        <v>1598</v>
      </c>
      <c r="Y4357" s="2" t="s">
        <v>102</v>
      </c>
      <c r="Z4357" s="5" t="s">
        <v>20</v>
      </c>
      <c r="AA4357" s="5" t="s">
        <v>16910</v>
      </c>
      <c r="AB4357" s="5" t="s">
        <v>16316</v>
      </c>
      <c r="AC4357" s="2" t="s">
        <v>5205</v>
      </c>
      <c r="AD4357" s="2">
        <v>1067600</v>
      </c>
      <c r="AE4357" s="5">
        <v>30</v>
      </c>
      <c r="AF4357" s="25"/>
      <c r="AG4357" s="29">
        <v>3</v>
      </c>
      <c r="AH4357" s="2" t="s">
        <v>17974</v>
      </c>
      <c r="AI4357" s="2">
        <v>3</v>
      </c>
      <c r="AJ4357" s="2">
        <v>3</v>
      </c>
      <c r="AK4357" s="2"/>
      <c r="AL4357" s="2"/>
      <c r="AM4357" s="2"/>
      <c r="AN4357" s="2"/>
      <c r="AO4357" s="2"/>
      <c r="AP4357" s="25"/>
      <c r="AQ4357" s="25"/>
      <c r="AR4357" s="2"/>
      <c r="AS4357" s="2"/>
      <c r="AT4357" s="2"/>
      <c r="AU4357" s="25"/>
      <c r="AV4357" s="2"/>
      <c r="AW4357" s="2"/>
      <c r="AX4357" s="25"/>
      <c r="AY4357" s="25"/>
      <c r="AZ4357" s="25"/>
      <c r="BA4357" s="25"/>
      <c r="BB4357" s="25"/>
      <c r="BC4357" s="25"/>
      <c r="BD4357" s="25"/>
      <c r="BE4357" s="25"/>
      <c r="BF4357" s="25"/>
      <c r="BG4357" s="25"/>
      <c r="BH4357" s="25"/>
      <c r="BI4357" s="25"/>
      <c r="BJ4357" s="25"/>
      <c r="BK4357" s="25"/>
      <c r="BL4357" s="25"/>
      <c r="BM4357" s="25"/>
      <c r="BN4357" s="25"/>
      <c r="BO4357" s="25"/>
      <c r="BP4357" s="25"/>
      <c r="BQ4357" s="25"/>
      <c r="BR4357" s="25"/>
      <c r="BS4357" s="25"/>
      <c r="BT4357" s="25"/>
      <c r="BU4357" s="25"/>
      <c r="BV4357" s="25"/>
      <c r="BW4357" s="25"/>
      <c r="BX4357" s="25"/>
      <c r="BY4357" s="25"/>
      <c r="BZ4357" s="25"/>
      <c r="CA4357" s="25"/>
      <c r="CB4357" s="25"/>
      <c r="CC4357" s="25"/>
      <c r="CD4357" s="2" t="s">
        <v>78</v>
      </c>
      <c r="CE4357" s="2" t="s">
        <v>22671</v>
      </c>
      <c r="CF4357" s="25"/>
      <c r="CG4357" s="25"/>
      <c r="CH4357" s="25"/>
      <c r="CI4357" s="25"/>
      <c r="CJ4357" s="25"/>
    </row>
    <row r="4358" spans="1:88" x14ac:dyDescent="0.2">
      <c r="A4358" s="2" t="s">
        <v>15480</v>
      </c>
      <c r="B4358" s="2" t="s">
        <v>27399</v>
      </c>
      <c r="C4358" s="2" t="s">
        <v>10420</v>
      </c>
      <c r="D4358" s="2"/>
      <c r="E4358" s="2" t="s">
        <v>15480</v>
      </c>
      <c r="F4358" s="2" t="s">
        <v>15481</v>
      </c>
      <c r="G4358" s="2"/>
      <c r="H4358" s="2"/>
      <c r="I4358" s="2" t="s">
        <v>22847</v>
      </c>
      <c r="J4358" s="2" t="s">
        <v>61</v>
      </c>
      <c r="K4358" s="2"/>
      <c r="L4358" s="43">
        <v>2021</v>
      </c>
      <c r="M4358" s="2" t="s">
        <v>18506</v>
      </c>
      <c r="N4358" s="32">
        <v>24.776589999999999</v>
      </c>
      <c r="O4358" s="32">
        <v>55.640749999999997</v>
      </c>
      <c r="P4358" s="2" t="s">
        <v>2767</v>
      </c>
      <c r="Q4358" s="2" t="s">
        <v>22904</v>
      </c>
      <c r="R4358" s="43" t="s">
        <v>16802</v>
      </c>
      <c r="S4358" s="41" t="s">
        <v>4851</v>
      </c>
      <c r="T4358" s="41" t="s">
        <v>18462</v>
      </c>
      <c r="U4358" s="2"/>
      <c r="V4358" s="2"/>
      <c r="W4358" s="41" t="s">
        <v>144</v>
      </c>
      <c r="X4358" s="2" t="s">
        <v>1598</v>
      </c>
      <c r="Y4358" s="2" t="s">
        <v>76</v>
      </c>
      <c r="Z4358" s="5" t="s">
        <v>20</v>
      </c>
      <c r="AA4358" s="5" t="s">
        <v>16910</v>
      </c>
      <c r="AB4358" s="5" t="s">
        <v>16319</v>
      </c>
      <c r="AC4358" s="2" t="s">
        <v>3591</v>
      </c>
      <c r="AD4358" s="2">
        <v>1086100</v>
      </c>
      <c r="AE4358" s="5">
        <v>90</v>
      </c>
      <c r="AF4358" s="25"/>
      <c r="AG4358" s="29"/>
      <c r="AH4358" s="2" t="s">
        <v>3591</v>
      </c>
      <c r="AI4358" s="2">
        <v>3</v>
      </c>
      <c r="AJ4358" s="2" t="s">
        <v>3591</v>
      </c>
      <c r="AK4358" s="2"/>
      <c r="AL4358" s="2"/>
      <c r="AM4358" s="2"/>
      <c r="AN4358" s="2"/>
      <c r="AO4358" s="2"/>
      <c r="AP4358" s="25"/>
      <c r="AQ4358" s="25"/>
      <c r="AR4358" s="2"/>
      <c r="AS4358" s="2"/>
      <c r="AT4358" s="2"/>
      <c r="AU4358" s="25"/>
      <c r="AV4358" s="2"/>
      <c r="AW4358" s="2"/>
      <c r="AX4358" s="25"/>
      <c r="AY4358" s="25"/>
      <c r="AZ4358" s="25"/>
      <c r="BA4358" s="25"/>
      <c r="BB4358" s="25"/>
      <c r="BC4358" s="25"/>
      <c r="BD4358" s="25"/>
      <c r="BE4358" s="25"/>
      <c r="BF4358" s="25"/>
      <c r="BG4358" s="25"/>
      <c r="BH4358" s="25"/>
      <c r="BI4358" s="25"/>
      <c r="BJ4358" s="25"/>
      <c r="BK4358" s="25"/>
      <c r="BL4358" s="25"/>
      <c r="BM4358" s="25"/>
      <c r="BN4358" s="25"/>
      <c r="BO4358" s="25"/>
      <c r="BP4358" s="25"/>
      <c r="BQ4358" s="25"/>
      <c r="BR4358" s="25"/>
      <c r="BS4358" s="25"/>
      <c r="BT4358" s="25"/>
      <c r="BU4358" s="25"/>
      <c r="BV4358" s="25"/>
      <c r="BW4358" s="25"/>
      <c r="BX4358" s="25"/>
      <c r="BY4358" s="25"/>
      <c r="BZ4358" s="25"/>
      <c r="CA4358" s="25"/>
      <c r="CB4358" s="25"/>
      <c r="CC4358" s="25"/>
      <c r="CD4358" s="2" t="s">
        <v>71</v>
      </c>
      <c r="CE4358" s="2">
        <v>0</v>
      </c>
      <c r="CF4358" s="25"/>
      <c r="CG4358" s="25"/>
      <c r="CH4358" s="25"/>
      <c r="CI4358" s="25"/>
      <c r="CJ4358" s="25"/>
    </row>
    <row r="4359" spans="1:88" x14ac:dyDescent="0.2">
      <c r="A4359" s="2" t="s">
        <v>15482</v>
      </c>
      <c r="B4359" s="2" t="s">
        <v>27400</v>
      </c>
      <c r="C4359" s="2" t="s">
        <v>10420</v>
      </c>
      <c r="D4359" s="2"/>
      <c r="E4359" s="2" t="s">
        <v>15482</v>
      </c>
      <c r="F4359" s="2" t="s">
        <v>15483</v>
      </c>
      <c r="G4359" s="2" t="s">
        <v>15484</v>
      </c>
      <c r="H4359" s="2"/>
      <c r="I4359" s="2" t="s">
        <v>22847</v>
      </c>
      <c r="J4359" s="2" t="s">
        <v>61</v>
      </c>
      <c r="K4359" s="50" t="s">
        <v>61</v>
      </c>
      <c r="L4359" s="43">
        <v>2021</v>
      </c>
      <c r="M4359" s="2" t="s">
        <v>18506</v>
      </c>
      <c r="N4359" s="32">
        <v>25.14059</v>
      </c>
      <c r="O4359" s="32">
        <v>55.134790000000002</v>
      </c>
      <c r="P4359" s="2" t="s">
        <v>2767</v>
      </c>
      <c r="Q4359" s="2" t="s">
        <v>22904</v>
      </c>
      <c r="R4359" s="43" t="s">
        <v>18854</v>
      </c>
      <c r="S4359" s="41" t="s">
        <v>272</v>
      </c>
      <c r="T4359" s="41" t="s">
        <v>18461</v>
      </c>
      <c r="U4359" s="2"/>
      <c r="V4359" s="2"/>
      <c r="W4359" s="41" t="s">
        <v>17589</v>
      </c>
      <c r="X4359" s="2" t="s">
        <v>1598</v>
      </c>
      <c r="Y4359" s="2" t="s">
        <v>102</v>
      </c>
      <c r="Z4359" s="5" t="s">
        <v>20</v>
      </c>
      <c r="AA4359" s="5" t="s">
        <v>16910</v>
      </c>
      <c r="AB4359" s="5" t="s">
        <v>16316</v>
      </c>
      <c r="AC4359" s="2" t="s">
        <v>5205</v>
      </c>
      <c r="AD4359" s="2">
        <v>1038100</v>
      </c>
      <c r="AE4359" s="5">
        <v>31</v>
      </c>
      <c r="AF4359" s="25"/>
      <c r="AG4359" s="29">
        <v>3</v>
      </c>
      <c r="AH4359" s="2" t="s">
        <v>17974</v>
      </c>
      <c r="AI4359" s="2">
        <v>3</v>
      </c>
      <c r="AJ4359" s="2">
        <v>3</v>
      </c>
      <c r="AK4359" s="2"/>
      <c r="AL4359" s="2"/>
      <c r="AM4359" s="2"/>
      <c r="AN4359" s="2"/>
      <c r="AO4359" s="2"/>
      <c r="AP4359" s="25"/>
      <c r="AQ4359" s="25"/>
      <c r="AR4359" s="2"/>
      <c r="AS4359" s="2"/>
      <c r="AT4359" s="2"/>
      <c r="AU4359" s="25"/>
      <c r="AV4359" s="2"/>
      <c r="AW4359" s="2"/>
      <c r="AX4359" s="25"/>
      <c r="AY4359" s="25"/>
      <c r="AZ4359" s="25"/>
      <c r="BA4359" s="25"/>
      <c r="BB4359" s="25"/>
      <c r="BC4359" s="25"/>
      <c r="BD4359" s="25"/>
      <c r="BE4359" s="25"/>
      <c r="BF4359" s="25"/>
      <c r="BG4359" s="25"/>
      <c r="BH4359" s="25"/>
      <c r="BI4359" s="25"/>
      <c r="BJ4359" s="25"/>
      <c r="BK4359" s="25"/>
      <c r="BL4359" s="25"/>
      <c r="BM4359" s="25"/>
      <c r="BN4359" s="25"/>
      <c r="BO4359" s="25"/>
      <c r="BP4359" s="25"/>
      <c r="BQ4359" s="25"/>
      <c r="BR4359" s="25"/>
      <c r="BS4359" s="25"/>
      <c r="BT4359" s="25"/>
      <c r="BU4359" s="25"/>
      <c r="BV4359" s="25"/>
      <c r="BW4359" s="25"/>
      <c r="BX4359" s="25"/>
      <c r="BY4359" s="25"/>
      <c r="BZ4359" s="25"/>
      <c r="CA4359" s="25"/>
      <c r="CB4359" s="25"/>
      <c r="CC4359" s="25"/>
      <c r="CD4359" s="2" t="s">
        <v>78</v>
      </c>
      <c r="CE4359" s="2" t="s">
        <v>22672</v>
      </c>
      <c r="CF4359" s="25"/>
      <c r="CG4359" s="25"/>
      <c r="CH4359" s="25"/>
      <c r="CI4359" s="25"/>
      <c r="CJ4359" s="25"/>
    </row>
    <row r="4360" spans="1:88" x14ac:dyDescent="0.2">
      <c r="A4360" s="2" t="s">
        <v>15485</v>
      </c>
      <c r="B4360" s="2" t="s">
        <v>27401</v>
      </c>
      <c r="C4360" s="2" t="s">
        <v>10420</v>
      </c>
      <c r="D4360" s="2"/>
      <c r="E4360" s="2" t="s">
        <v>15485</v>
      </c>
      <c r="F4360" s="2" t="s">
        <v>15486</v>
      </c>
      <c r="G4360" s="2"/>
      <c r="H4360" s="2"/>
      <c r="I4360" s="2" t="s">
        <v>22847</v>
      </c>
      <c r="J4360" s="2" t="s">
        <v>61</v>
      </c>
      <c r="K4360" s="2"/>
      <c r="L4360" s="43" t="s">
        <v>19067</v>
      </c>
      <c r="M4360" s="2" t="s">
        <v>18506</v>
      </c>
      <c r="N4360" s="32">
        <v>25.249110000000002</v>
      </c>
      <c r="O4360" s="32">
        <v>55.311169999999997</v>
      </c>
      <c r="P4360" s="2" t="s">
        <v>2767</v>
      </c>
      <c r="Q4360" s="2" t="s">
        <v>22908</v>
      </c>
      <c r="R4360" s="43" t="s">
        <v>18854</v>
      </c>
      <c r="S4360" s="41" t="s">
        <v>272</v>
      </c>
      <c r="T4360" s="41" t="s">
        <v>18461</v>
      </c>
      <c r="U4360" s="2"/>
      <c r="V4360" s="2"/>
      <c r="W4360" s="41" t="s">
        <v>144</v>
      </c>
      <c r="X4360" s="2" t="s">
        <v>22909</v>
      </c>
      <c r="Y4360" s="2" t="s">
        <v>69</v>
      </c>
      <c r="Z4360" s="5" t="s">
        <v>10423</v>
      </c>
      <c r="AA4360" s="5" t="s">
        <v>10937</v>
      </c>
      <c r="AB4360" s="5" t="s">
        <v>18091</v>
      </c>
      <c r="AC4360" s="2" t="s">
        <v>3591</v>
      </c>
      <c r="AD4360" s="2">
        <v>1031800</v>
      </c>
      <c r="AE4360" s="5">
        <v>20</v>
      </c>
      <c r="AF4360" s="25"/>
      <c r="AG4360" s="29"/>
      <c r="AH4360" s="2" t="s">
        <v>3591</v>
      </c>
      <c r="AI4360" s="2">
        <v>1</v>
      </c>
      <c r="AJ4360" s="2" t="s">
        <v>3591</v>
      </c>
      <c r="AK4360" s="2"/>
      <c r="AL4360" s="2"/>
      <c r="AM4360" s="2"/>
      <c r="AN4360" s="2"/>
      <c r="AO4360" s="2"/>
      <c r="AP4360" s="25"/>
      <c r="AQ4360" s="25"/>
      <c r="AR4360" s="2"/>
      <c r="AS4360" s="2"/>
      <c r="AT4360" s="2"/>
      <c r="AU4360" s="25"/>
      <c r="AV4360" s="2"/>
      <c r="AW4360" s="2"/>
      <c r="AX4360" s="25"/>
      <c r="AY4360" s="25"/>
      <c r="AZ4360" s="25"/>
      <c r="BA4360" s="25"/>
      <c r="BB4360" s="25"/>
      <c r="BC4360" s="25"/>
      <c r="BD4360" s="25"/>
      <c r="BE4360" s="25"/>
      <c r="BF4360" s="25"/>
      <c r="BG4360" s="25"/>
      <c r="BH4360" s="25"/>
      <c r="BI4360" s="25"/>
      <c r="BJ4360" s="25"/>
      <c r="BK4360" s="25"/>
      <c r="BL4360" s="25"/>
      <c r="BM4360" s="25"/>
      <c r="BN4360" s="25"/>
      <c r="BO4360" s="25"/>
      <c r="BP4360" s="25"/>
      <c r="BQ4360" s="25"/>
      <c r="BR4360" s="25"/>
      <c r="BS4360" s="25"/>
      <c r="BT4360" s="25"/>
      <c r="BU4360" s="25"/>
      <c r="BV4360" s="25"/>
      <c r="BW4360" s="25"/>
      <c r="BX4360" s="25"/>
      <c r="BY4360" s="25"/>
      <c r="BZ4360" s="25"/>
      <c r="CA4360" s="25"/>
      <c r="CB4360" s="25"/>
      <c r="CC4360" s="25"/>
      <c r="CD4360" s="2" t="s">
        <v>71</v>
      </c>
      <c r="CE4360" s="2">
        <v>0</v>
      </c>
      <c r="CF4360" s="25"/>
      <c r="CG4360" s="25"/>
      <c r="CH4360" s="25"/>
      <c r="CI4360" s="25"/>
      <c r="CJ4360" s="25"/>
    </row>
    <row r="4361" spans="1:88" x14ac:dyDescent="0.2">
      <c r="A4361" s="2" t="s">
        <v>15487</v>
      </c>
      <c r="B4361" s="2" t="s">
        <v>27402</v>
      </c>
      <c r="C4361" s="2" t="s">
        <v>10420</v>
      </c>
      <c r="D4361" s="2"/>
      <c r="E4361" s="2" t="s">
        <v>15487</v>
      </c>
      <c r="F4361" s="2" t="s">
        <v>15488</v>
      </c>
      <c r="G4361" s="2" t="s">
        <v>15489</v>
      </c>
      <c r="H4361" s="2"/>
      <c r="I4361" s="2" t="s">
        <v>22847</v>
      </c>
      <c r="J4361" s="2" t="s">
        <v>61</v>
      </c>
      <c r="K4361" s="50" t="s">
        <v>61</v>
      </c>
      <c r="L4361" s="43">
        <v>2021</v>
      </c>
      <c r="M4361" s="2" t="s">
        <v>18506</v>
      </c>
      <c r="N4361" s="32">
        <v>25.046109999999999</v>
      </c>
      <c r="O4361" s="32">
        <v>55.415329999999997</v>
      </c>
      <c r="P4361" s="2" t="s">
        <v>2767</v>
      </c>
      <c r="Q4361" s="2" t="s">
        <v>22904</v>
      </c>
      <c r="R4361" s="43" t="s">
        <v>18854</v>
      </c>
      <c r="S4361" s="41" t="s">
        <v>1554</v>
      </c>
      <c r="T4361" s="41" t="s">
        <v>18460</v>
      </c>
      <c r="U4361" s="2"/>
      <c r="V4361" s="2"/>
      <c r="W4361" s="41" t="s">
        <v>17589</v>
      </c>
      <c r="X4361" s="2" t="s">
        <v>1598</v>
      </c>
      <c r="Y4361" s="2" t="s">
        <v>102</v>
      </c>
      <c r="Z4361" s="5" t="s">
        <v>20</v>
      </c>
      <c r="AA4361" s="5" t="s">
        <v>16910</v>
      </c>
      <c r="AB4361" s="5" t="s">
        <v>16318</v>
      </c>
      <c r="AC4361" s="2" t="s">
        <v>5247</v>
      </c>
      <c r="AD4361" s="2">
        <v>1091300</v>
      </c>
      <c r="AE4361" s="5">
        <v>30</v>
      </c>
      <c r="AF4361" s="25"/>
      <c r="AG4361" s="29">
        <v>3</v>
      </c>
      <c r="AH4361" s="2" t="s">
        <v>17978</v>
      </c>
      <c r="AI4361" s="2">
        <v>3</v>
      </c>
      <c r="AJ4361" s="2">
        <v>3</v>
      </c>
      <c r="AK4361" s="2"/>
      <c r="AL4361" s="2"/>
      <c r="AM4361" s="2"/>
      <c r="AN4361" s="2"/>
      <c r="AO4361" s="2"/>
      <c r="AP4361" s="25"/>
      <c r="AQ4361" s="25"/>
      <c r="AR4361" s="2"/>
      <c r="AS4361" s="2"/>
      <c r="AT4361" s="2"/>
      <c r="AU4361" s="25"/>
      <c r="AV4361" s="2"/>
      <c r="AW4361" s="2"/>
      <c r="AX4361" s="25"/>
      <c r="AY4361" s="25"/>
      <c r="AZ4361" s="25"/>
      <c r="BA4361" s="25"/>
      <c r="BB4361" s="25"/>
      <c r="BC4361" s="25"/>
      <c r="BD4361" s="25"/>
      <c r="BE4361" s="25"/>
      <c r="BF4361" s="25"/>
      <c r="BG4361" s="25"/>
      <c r="BH4361" s="25"/>
      <c r="BI4361" s="25"/>
      <c r="BJ4361" s="25"/>
      <c r="BK4361" s="25"/>
      <c r="BL4361" s="25"/>
      <c r="BM4361" s="25"/>
      <c r="BN4361" s="25"/>
      <c r="BO4361" s="25"/>
      <c r="BP4361" s="25"/>
      <c r="BQ4361" s="25"/>
      <c r="BR4361" s="25"/>
      <c r="BS4361" s="25"/>
      <c r="BT4361" s="25"/>
      <c r="BU4361" s="25"/>
      <c r="BV4361" s="25"/>
      <c r="BW4361" s="25"/>
      <c r="BX4361" s="25"/>
      <c r="BY4361" s="25"/>
      <c r="BZ4361" s="25"/>
      <c r="CA4361" s="25"/>
      <c r="CB4361" s="25"/>
      <c r="CC4361" s="25"/>
      <c r="CD4361" s="2" t="s">
        <v>78</v>
      </c>
      <c r="CE4361" s="2" t="s">
        <v>22673</v>
      </c>
      <c r="CF4361" s="25"/>
      <c r="CG4361" s="25"/>
      <c r="CH4361" s="25"/>
      <c r="CI4361" s="25"/>
      <c r="CJ4361" s="25"/>
    </row>
    <row r="4362" spans="1:88" x14ac:dyDescent="0.2">
      <c r="A4362" s="2" t="s">
        <v>15493</v>
      </c>
      <c r="B4362" s="2" t="s">
        <v>27403</v>
      </c>
      <c r="C4362" s="2" t="s">
        <v>10420</v>
      </c>
      <c r="D4362" s="2"/>
      <c r="E4362" s="2" t="s">
        <v>15493</v>
      </c>
      <c r="F4362" s="2" t="s">
        <v>15494</v>
      </c>
      <c r="G4362" s="2" t="s">
        <v>15495</v>
      </c>
      <c r="H4362" s="2"/>
      <c r="I4362" s="2" t="s">
        <v>22847</v>
      </c>
      <c r="J4362" s="2" t="s">
        <v>61</v>
      </c>
      <c r="K4362" s="50" t="s">
        <v>61</v>
      </c>
      <c r="L4362" s="43">
        <v>2021</v>
      </c>
      <c r="M4362" s="2" t="s">
        <v>18506</v>
      </c>
      <c r="N4362" s="32">
        <v>25.168900000000001</v>
      </c>
      <c r="O4362" s="32">
        <v>55.236339999999998</v>
      </c>
      <c r="P4362" s="2" t="s">
        <v>2767</v>
      </c>
      <c r="Q4362" s="2" t="s">
        <v>65</v>
      </c>
      <c r="R4362" s="43" t="s">
        <v>16802</v>
      </c>
      <c r="S4362" s="41" t="s">
        <v>14290</v>
      </c>
      <c r="T4362" s="41" t="s">
        <v>18463</v>
      </c>
      <c r="U4362" s="2"/>
      <c r="V4362" s="2"/>
      <c r="W4362" s="41" t="s">
        <v>17589</v>
      </c>
      <c r="X4362" s="2" t="s">
        <v>1598</v>
      </c>
      <c r="Y4362" s="2" t="s">
        <v>102</v>
      </c>
      <c r="Z4362" s="5" t="s">
        <v>10423</v>
      </c>
      <c r="AA4362" s="5" t="s">
        <v>16910</v>
      </c>
      <c r="AB4362" s="5" t="s">
        <v>16316</v>
      </c>
      <c r="AC4362" s="2" t="s">
        <v>5205</v>
      </c>
      <c r="AD4362" s="2">
        <v>1035300</v>
      </c>
      <c r="AE4362" s="5">
        <v>35</v>
      </c>
      <c r="AF4362" s="25"/>
      <c r="AG4362" s="29">
        <v>3</v>
      </c>
      <c r="AH4362" s="2" t="s">
        <v>17974</v>
      </c>
      <c r="AI4362" s="2">
        <v>3</v>
      </c>
      <c r="AJ4362" s="2">
        <v>3</v>
      </c>
      <c r="AK4362" s="2"/>
      <c r="AL4362" s="2"/>
      <c r="AM4362" s="2"/>
      <c r="AN4362" s="2"/>
      <c r="AO4362" s="2"/>
      <c r="AP4362" s="25"/>
      <c r="AQ4362" s="25"/>
      <c r="AR4362" s="2"/>
      <c r="AS4362" s="2"/>
      <c r="AT4362" s="2"/>
      <c r="AU4362" s="25"/>
      <c r="AV4362" s="2"/>
      <c r="AW4362" s="2"/>
      <c r="AX4362" s="25"/>
      <c r="AY4362" s="25"/>
      <c r="AZ4362" s="25"/>
      <c r="BA4362" s="25"/>
      <c r="BB4362" s="25"/>
      <c r="BC4362" s="25"/>
      <c r="BD4362" s="25"/>
      <c r="BE4362" s="25"/>
      <c r="BF4362" s="25"/>
      <c r="BG4362" s="25"/>
      <c r="BH4362" s="25"/>
      <c r="BI4362" s="25"/>
      <c r="BJ4362" s="25"/>
      <c r="BK4362" s="25"/>
      <c r="BL4362" s="25"/>
      <c r="BM4362" s="25"/>
      <c r="BN4362" s="25"/>
      <c r="BO4362" s="25"/>
      <c r="BP4362" s="25"/>
      <c r="BQ4362" s="25"/>
      <c r="BR4362" s="25"/>
      <c r="BS4362" s="25"/>
      <c r="BT4362" s="25"/>
      <c r="BU4362" s="25"/>
      <c r="BV4362" s="25"/>
      <c r="BW4362" s="25"/>
      <c r="BX4362" s="25"/>
      <c r="BY4362" s="25"/>
      <c r="BZ4362" s="25"/>
      <c r="CA4362" s="25"/>
      <c r="CB4362" s="25"/>
      <c r="CC4362" s="25"/>
      <c r="CD4362" s="2" t="s">
        <v>78</v>
      </c>
      <c r="CE4362" s="2" t="s">
        <v>22674</v>
      </c>
      <c r="CF4362" s="25"/>
      <c r="CG4362" s="25"/>
      <c r="CH4362" s="25"/>
      <c r="CI4362" s="25"/>
      <c r="CJ4362" s="25"/>
    </row>
    <row r="4363" spans="1:88" x14ac:dyDescent="0.2">
      <c r="A4363" s="2" t="s">
        <v>15496</v>
      </c>
      <c r="B4363" s="2" t="s">
        <v>27404</v>
      </c>
      <c r="C4363" s="2" t="s">
        <v>10420</v>
      </c>
      <c r="D4363" s="2"/>
      <c r="E4363" s="2" t="s">
        <v>15496</v>
      </c>
      <c r="F4363" s="2" t="s">
        <v>15497</v>
      </c>
      <c r="G4363" s="2" t="s">
        <v>15498</v>
      </c>
      <c r="H4363" s="2"/>
      <c r="I4363" s="2" t="s">
        <v>22847</v>
      </c>
      <c r="J4363" s="2" t="s">
        <v>61</v>
      </c>
      <c r="K4363" s="50" t="s">
        <v>61</v>
      </c>
      <c r="L4363" s="43">
        <v>2021</v>
      </c>
      <c r="M4363" s="2" t="s">
        <v>18506</v>
      </c>
      <c r="N4363" s="32">
        <v>25.105619999999998</v>
      </c>
      <c r="O4363" s="32">
        <v>55.36121</v>
      </c>
      <c r="P4363" s="2" t="s">
        <v>2767</v>
      </c>
      <c r="Q4363" s="2" t="s">
        <v>65</v>
      </c>
      <c r="R4363" s="43" t="s">
        <v>16802</v>
      </c>
      <c r="S4363" s="41" t="s">
        <v>13724</v>
      </c>
      <c r="T4363" s="41" t="s">
        <v>18463</v>
      </c>
      <c r="U4363" s="2"/>
      <c r="V4363" s="2"/>
      <c r="W4363" s="41" t="s">
        <v>17589</v>
      </c>
      <c r="X4363" s="2" t="s">
        <v>1598</v>
      </c>
      <c r="Y4363" s="2" t="s">
        <v>102</v>
      </c>
      <c r="Z4363" s="5" t="s">
        <v>20</v>
      </c>
      <c r="AA4363" s="5" t="s">
        <v>16910</v>
      </c>
      <c r="AB4363" s="5" t="s">
        <v>16316</v>
      </c>
      <c r="AC4363" s="2" t="s">
        <v>5247</v>
      </c>
      <c r="AD4363" s="2">
        <v>1064300</v>
      </c>
      <c r="AE4363" s="5">
        <v>35</v>
      </c>
      <c r="AF4363" s="25"/>
      <c r="AG4363" s="29">
        <v>3</v>
      </c>
      <c r="AH4363" s="2" t="s">
        <v>17978</v>
      </c>
      <c r="AI4363" s="2">
        <v>3</v>
      </c>
      <c r="AJ4363" s="2">
        <v>3</v>
      </c>
      <c r="AK4363" s="2"/>
      <c r="AL4363" s="2"/>
      <c r="AM4363" s="2"/>
      <c r="AN4363" s="2"/>
      <c r="AO4363" s="2"/>
      <c r="AP4363" s="25"/>
      <c r="AQ4363" s="25"/>
      <c r="AR4363" s="2"/>
      <c r="AS4363" s="2"/>
      <c r="AT4363" s="2"/>
      <c r="AU4363" s="25"/>
      <c r="AV4363" s="2"/>
      <c r="AW4363" s="2"/>
      <c r="AX4363" s="25"/>
      <c r="AY4363" s="25"/>
      <c r="AZ4363" s="25"/>
      <c r="BA4363" s="25"/>
      <c r="BB4363" s="25"/>
      <c r="BC4363" s="25"/>
      <c r="BD4363" s="25"/>
      <c r="BE4363" s="25"/>
      <c r="BF4363" s="25"/>
      <c r="BG4363" s="25"/>
      <c r="BH4363" s="25"/>
      <c r="BI4363" s="25"/>
      <c r="BJ4363" s="25"/>
      <c r="BK4363" s="25"/>
      <c r="BL4363" s="25"/>
      <c r="BM4363" s="25"/>
      <c r="BN4363" s="25"/>
      <c r="BO4363" s="25"/>
      <c r="BP4363" s="25"/>
      <c r="BQ4363" s="25"/>
      <c r="BR4363" s="25"/>
      <c r="BS4363" s="25"/>
      <c r="BT4363" s="25"/>
      <c r="BU4363" s="25"/>
      <c r="BV4363" s="25"/>
      <c r="BW4363" s="25"/>
      <c r="BX4363" s="25"/>
      <c r="BY4363" s="25"/>
      <c r="BZ4363" s="25"/>
      <c r="CA4363" s="25"/>
      <c r="CB4363" s="25"/>
      <c r="CC4363" s="25"/>
      <c r="CD4363" s="2" t="s">
        <v>71</v>
      </c>
      <c r="CE4363" s="2">
        <v>0</v>
      </c>
      <c r="CF4363" s="25"/>
      <c r="CG4363" s="25"/>
      <c r="CH4363" s="25"/>
      <c r="CI4363" s="25"/>
      <c r="CJ4363" s="25"/>
    </row>
    <row r="4364" spans="1:88" x14ac:dyDescent="0.2">
      <c r="A4364" s="2" t="s">
        <v>22912</v>
      </c>
      <c r="B4364" s="2" t="s">
        <v>27405</v>
      </c>
      <c r="C4364" s="2" t="s">
        <v>10420</v>
      </c>
      <c r="D4364" s="2"/>
      <c r="E4364" s="2" t="s">
        <v>22912</v>
      </c>
      <c r="F4364" s="2" t="s">
        <v>15499</v>
      </c>
      <c r="G4364" s="2"/>
      <c r="H4364" s="2"/>
      <c r="I4364" s="2" t="s">
        <v>22847</v>
      </c>
      <c r="J4364" s="2" t="s">
        <v>61</v>
      </c>
      <c r="K4364" s="2"/>
      <c r="L4364" s="43" t="s">
        <v>19067</v>
      </c>
      <c r="M4364" s="2" t="s">
        <v>18506</v>
      </c>
      <c r="N4364" s="32">
        <v>25.248760000000001</v>
      </c>
      <c r="O4364" s="32">
        <v>55.311929999999997</v>
      </c>
      <c r="P4364" s="2" t="s">
        <v>2767</v>
      </c>
      <c r="Q4364" s="2" t="s">
        <v>22908</v>
      </c>
      <c r="R4364" s="43" t="s">
        <v>18854</v>
      </c>
      <c r="S4364" s="41" t="s">
        <v>272</v>
      </c>
      <c r="T4364" s="41" t="s">
        <v>18461</v>
      </c>
      <c r="U4364" s="2"/>
      <c r="V4364" s="2"/>
      <c r="W4364" s="41" t="s">
        <v>144</v>
      </c>
      <c r="X4364" s="2" t="s">
        <v>22909</v>
      </c>
      <c r="Y4364" s="2" t="s">
        <v>69</v>
      </c>
      <c r="Z4364" s="5" t="s">
        <v>10423</v>
      </c>
      <c r="AA4364" s="5" t="s">
        <v>10937</v>
      </c>
      <c r="AB4364" s="5" t="s">
        <v>18091</v>
      </c>
      <c r="AC4364" s="2" t="s">
        <v>3591</v>
      </c>
      <c r="AD4364" s="2">
        <v>1031800</v>
      </c>
      <c r="AE4364" s="5">
        <v>20</v>
      </c>
      <c r="AF4364" s="25"/>
      <c r="AG4364" s="29"/>
      <c r="AH4364" s="2" t="s">
        <v>3591</v>
      </c>
      <c r="AI4364" s="2">
        <v>2</v>
      </c>
      <c r="AJ4364" s="2" t="s">
        <v>3591</v>
      </c>
      <c r="AK4364" s="2"/>
      <c r="AL4364" s="2"/>
      <c r="AM4364" s="2"/>
      <c r="AN4364" s="2"/>
      <c r="AO4364" s="2"/>
      <c r="AP4364" s="25"/>
      <c r="AQ4364" s="25"/>
      <c r="AR4364" s="2"/>
      <c r="AS4364" s="2"/>
      <c r="AT4364" s="2"/>
      <c r="AU4364" s="25"/>
      <c r="AV4364" s="2"/>
      <c r="AW4364" s="2"/>
      <c r="AX4364" s="25"/>
      <c r="AY4364" s="25"/>
      <c r="AZ4364" s="25"/>
      <c r="BA4364" s="25"/>
      <c r="BB4364" s="25"/>
      <c r="BC4364" s="25"/>
      <c r="BD4364" s="25"/>
      <c r="BE4364" s="25"/>
      <c r="BF4364" s="25"/>
      <c r="BG4364" s="25"/>
      <c r="BH4364" s="25"/>
      <c r="BI4364" s="25"/>
      <c r="BJ4364" s="25"/>
      <c r="BK4364" s="25"/>
      <c r="BL4364" s="25"/>
      <c r="BM4364" s="25"/>
      <c r="BN4364" s="25"/>
      <c r="BO4364" s="25"/>
      <c r="BP4364" s="25"/>
      <c r="BQ4364" s="25"/>
      <c r="BR4364" s="25"/>
      <c r="BS4364" s="25"/>
      <c r="BT4364" s="25"/>
      <c r="BU4364" s="25"/>
      <c r="BV4364" s="25"/>
      <c r="BW4364" s="25"/>
      <c r="BX4364" s="25"/>
      <c r="BY4364" s="25"/>
      <c r="BZ4364" s="25"/>
      <c r="CA4364" s="25"/>
      <c r="CB4364" s="25"/>
      <c r="CC4364" s="25"/>
      <c r="CD4364" s="2" t="s">
        <v>78</v>
      </c>
      <c r="CE4364" s="2" t="s">
        <v>22675</v>
      </c>
      <c r="CF4364" s="25"/>
      <c r="CG4364" s="25"/>
      <c r="CH4364" s="25"/>
      <c r="CI4364" s="25"/>
      <c r="CJ4364" s="25"/>
    </row>
    <row r="4365" spans="1:88" x14ac:dyDescent="0.2">
      <c r="A4365" s="2" t="s">
        <v>18779</v>
      </c>
      <c r="B4365" s="2" t="s">
        <v>27406</v>
      </c>
      <c r="C4365" s="2" t="s">
        <v>10420</v>
      </c>
      <c r="D4365" s="2"/>
      <c r="E4365" s="2" t="s">
        <v>18779</v>
      </c>
      <c r="F4365" s="2" t="s">
        <v>15500</v>
      </c>
      <c r="G4365" s="2" t="s">
        <v>17983</v>
      </c>
      <c r="H4365" s="2"/>
      <c r="I4365" s="2" t="s">
        <v>22847</v>
      </c>
      <c r="J4365" s="2" t="s">
        <v>61</v>
      </c>
      <c r="K4365" s="50" t="s">
        <v>61</v>
      </c>
      <c r="L4365" s="43">
        <v>2021</v>
      </c>
      <c r="M4365" s="2" t="s">
        <v>18506</v>
      </c>
      <c r="N4365" s="32">
        <v>25.258150000000001</v>
      </c>
      <c r="O4365" s="32">
        <v>55.30274</v>
      </c>
      <c r="P4365" s="2" t="s">
        <v>2767</v>
      </c>
      <c r="Q4365" s="2" t="s">
        <v>22904</v>
      </c>
      <c r="R4365" s="43" t="s">
        <v>18854</v>
      </c>
      <c r="S4365" s="41" t="s">
        <v>272</v>
      </c>
      <c r="T4365" s="41" t="s">
        <v>18461</v>
      </c>
      <c r="U4365" s="2"/>
      <c r="V4365" s="2"/>
      <c r="W4365" s="41" t="s">
        <v>17589</v>
      </c>
      <c r="X4365" s="2" t="s">
        <v>1598</v>
      </c>
      <c r="Y4365" s="2" t="s">
        <v>76</v>
      </c>
      <c r="Z4365" s="5" t="s">
        <v>20</v>
      </c>
      <c r="AA4365" s="5" t="s">
        <v>16910</v>
      </c>
      <c r="AB4365" s="5" t="s">
        <v>16317</v>
      </c>
      <c r="AC4365" s="2" t="s">
        <v>5205</v>
      </c>
      <c r="AD4365" s="2">
        <v>1031300</v>
      </c>
      <c r="AE4365" s="5">
        <v>31</v>
      </c>
      <c r="AF4365" s="25"/>
      <c r="AG4365" s="29">
        <v>3</v>
      </c>
      <c r="AH4365" s="2" t="s">
        <v>17974</v>
      </c>
      <c r="AI4365" s="2">
        <v>3</v>
      </c>
      <c r="AJ4365" s="2">
        <v>3</v>
      </c>
      <c r="AK4365" s="2"/>
      <c r="AL4365" s="2"/>
      <c r="AM4365" s="2"/>
      <c r="AN4365" s="2"/>
      <c r="AO4365" s="2"/>
      <c r="AP4365" s="25"/>
      <c r="AQ4365" s="25"/>
      <c r="AR4365" s="2"/>
      <c r="AS4365" s="2"/>
      <c r="AT4365" s="2"/>
      <c r="AU4365" s="25"/>
      <c r="AV4365" s="2"/>
      <c r="AW4365" s="2"/>
      <c r="AX4365" s="25"/>
      <c r="AY4365" s="25"/>
      <c r="AZ4365" s="25"/>
      <c r="BA4365" s="25"/>
      <c r="BB4365" s="25"/>
      <c r="BC4365" s="25"/>
      <c r="BD4365" s="25"/>
      <c r="BE4365" s="25"/>
      <c r="BF4365" s="25"/>
      <c r="BG4365" s="25"/>
      <c r="BH4365" s="25"/>
      <c r="BI4365" s="25"/>
      <c r="BJ4365" s="25"/>
      <c r="BK4365" s="25"/>
      <c r="BL4365" s="25"/>
      <c r="BM4365" s="25"/>
      <c r="BN4365" s="25"/>
      <c r="BO4365" s="25"/>
      <c r="BP4365" s="25"/>
      <c r="BQ4365" s="25"/>
      <c r="BR4365" s="25"/>
      <c r="BS4365" s="25"/>
      <c r="BT4365" s="25"/>
      <c r="BU4365" s="25"/>
      <c r="BV4365" s="25"/>
      <c r="BW4365" s="25"/>
      <c r="BX4365" s="25"/>
      <c r="BY4365" s="25"/>
      <c r="BZ4365" s="25"/>
      <c r="CA4365" s="25"/>
      <c r="CB4365" s="25"/>
      <c r="CC4365" s="25"/>
      <c r="CD4365" s="2" t="s">
        <v>78</v>
      </c>
      <c r="CE4365" s="2" t="s">
        <v>22676</v>
      </c>
      <c r="CF4365" s="25"/>
      <c r="CG4365" s="25"/>
      <c r="CH4365" s="25"/>
      <c r="CI4365" s="25"/>
      <c r="CJ4365" s="25"/>
    </row>
    <row r="4366" spans="1:88" x14ac:dyDescent="0.2">
      <c r="A4366" s="2" t="s">
        <v>15501</v>
      </c>
      <c r="B4366" s="2" t="s">
        <v>27407</v>
      </c>
      <c r="C4366" s="2" t="s">
        <v>10420</v>
      </c>
      <c r="D4366" s="2"/>
      <c r="E4366" s="2" t="s">
        <v>15501</v>
      </c>
      <c r="F4366" s="2" t="s">
        <v>15502</v>
      </c>
      <c r="G4366" s="2" t="s">
        <v>16180</v>
      </c>
      <c r="H4366" s="2"/>
      <c r="I4366" s="2" t="s">
        <v>22847</v>
      </c>
      <c r="J4366" s="2" t="s">
        <v>61</v>
      </c>
      <c r="K4366" s="50" t="s">
        <v>61</v>
      </c>
      <c r="L4366" s="43">
        <v>2021</v>
      </c>
      <c r="M4366" s="2" t="s">
        <v>18506</v>
      </c>
      <c r="N4366" s="32">
        <v>25.213619999999999</v>
      </c>
      <c r="O4366" s="32">
        <v>55.332210000000003</v>
      </c>
      <c r="P4366" s="2" t="s">
        <v>2767</v>
      </c>
      <c r="Q4366" s="2" t="s">
        <v>22904</v>
      </c>
      <c r="R4366" s="43" t="s">
        <v>18854</v>
      </c>
      <c r="S4366" s="41" t="s">
        <v>1554</v>
      </c>
      <c r="T4366" s="41" t="s">
        <v>18460</v>
      </c>
      <c r="U4366" s="2"/>
      <c r="V4366" s="2"/>
      <c r="W4366" s="41" t="s">
        <v>17589</v>
      </c>
      <c r="X4366" s="2" t="s">
        <v>1598</v>
      </c>
      <c r="Y4366" s="2" t="s">
        <v>102</v>
      </c>
      <c r="Z4366" s="5" t="s">
        <v>20</v>
      </c>
      <c r="AA4366" s="5" t="s">
        <v>16910</v>
      </c>
      <c r="AB4366" s="5" t="s">
        <v>16316</v>
      </c>
      <c r="AC4366" s="2" t="s">
        <v>5205</v>
      </c>
      <c r="AD4366" s="2">
        <v>1032600</v>
      </c>
      <c r="AE4366" s="5">
        <v>40</v>
      </c>
      <c r="AF4366" s="25"/>
      <c r="AG4366" s="29">
        <v>3</v>
      </c>
      <c r="AH4366" s="2" t="s">
        <v>17974</v>
      </c>
      <c r="AI4366" s="2">
        <v>3</v>
      </c>
      <c r="AJ4366" s="2">
        <v>3</v>
      </c>
      <c r="AK4366" s="2"/>
      <c r="AL4366" s="2"/>
      <c r="AM4366" s="2"/>
      <c r="AN4366" s="2"/>
      <c r="AO4366" s="2"/>
      <c r="AP4366" s="25"/>
      <c r="AQ4366" s="25"/>
      <c r="AR4366" s="2"/>
      <c r="AS4366" s="2"/>
      <c r="AT4366" s="2"/>
      <c r="AU4366" s="25"/>
      <c r="AV4366" s="2"/>
      <c r="AW4366" s="2"/>
      <c r="AX4366" s="25"/>
      <c r="AY4366" s="25"/>
      <c r="AZ4366" s="25"/>
      <c r="BA4366" s="25"/>
      <c r="BB4366" s="25"/>
      <c r="BC4366" s="25"/>
      <c r="BD4366" s="25"/>
      <c r="BE4366" s="25"/>
      <c r="BF4366" s="25"/>
      <c r="BG4366" s="25"/>
      <c r="BH4366" s="25"/>
      <c r="BI4366" s="25"/>
      <c r="BJ4366" s="25"/>
      <c r="BK4366" s="25"/>
      <c r="BL4366" s="25"/>
      <c r="BM4366" s="25"/>
      <c r="BN4366" s="25"/>
      <c r="BO4366" s="25"/>
      <c r="BP4366" s="25"/>
      <c r="BQ4366" s="25"/>
      <c r="BR4366" s="25"/>
      <c r="BS4366" s="25"/>
      <c r="BT4366" s="25"/>
      <c r="BU4366" s="25"/>
      <c r="BV4366" s="25"/>
      <c r="BW4366" s="25"/>
      <c r="BX4366" s="25"/>
      <c r="BY4366" s="25"/>
      <c r="BZ4366" s="25"/>
      <c r="CA4366" s="25"/>
      <c r="CB4366" s="25"/>
      <c r="CC4366" s="25"/>
      <c r="CD4366" s="2" t="s">
        <v>78</v>
      </c>
      <c r="CE4366" s="2" t="s">
        <v>22677</v>
      </c>
      <c r="CF4366" s="25"/>
      <c r="CG4366" s="25"/>
      <c r="CH4366" s="25"/>
      <c r="CI4366" s="25"/>
      <c r="CJ4366" s="25"/>
    </row>
    <row r="4367" spans="1:88" x14ac:dyDescent="0.2">
      <c r="A4367" s="2" t="s">
        <v>15503</v>
      </c>
      <c r="B4367" s="2" t="s">
        <v>27408</v>
      </c>
      <c r="C4367" s="2" t="s">
        <v>10420</v>
      </c>
      <c r="D4367" s="2"/>
      <c r="E4367" s="2" t="s">
        <v>15503</v>
      </c>
      <c r="F4367" s="2" t="s">
        <v>15504</v>
      </c>
      <c r="G4367" s="2" t="s">
        <v>16969</v>
      </c>
      <c r="H4367" s="2"/>
      <c r="I4367" s="2" t="s">
        <v>22847</v>
      </c>
      <c r="J4367" s="2" t="s">
        <v>61</v>
      </c>
      <c r="K4367" s="50" t="s">
        <v>61</v>
      </c>
      <c r="L4367" s="43">
        <v>2021</v>
      </c>
      <c r="M4367" s="2" t="s">
        <v>18506</v>
      </c>
      <c r="N4367" s="32">
        <v>25.241379999999999</v>
      </c>
      <c r="O4367" s="32">
        <v>55.521889999999999</v>
      </c>
      <c r="P4367" s="2" t="s">
        <v>2767</v>
      </c>
      <c r="Q4367" s="2" t="s">
        <v>65</v>
      </c>
      <c r="R4367" s="43" t="s">
        <v>16802</v>
      </c>
      <c r="S4367" s="41" t="s">
        <v>4851</v>
      </c>
      <c r="T4367" s="41" t="s">
        <v>18462</v>
      </c>
      <c r="U4367" s="2"/>
      <c r="V4367" s="2"/>
      <c r="W4367" s="41" t="s">
        <v>17589</v>
      </c>
      <c r="X4367" s="2" t="s">
        <v>1598</v>
      </c>
      <c r="Y4367" s="2" t="s">
        <v>102</v>
      </c>
      <c r="Z4367" s="5" t="s">
        <v>10423</v>
      </c>
      <c r="AA4367" s="5" t="s">
        <v>16910</v>
      </c>
      <c r="AB4367" s="5" t="s">
        <v>16316</v>
      </c>
      <c r="AC4367" s="2" t="s">
        <v>5247</v>
      </c>
      <c r="AD4367" s="2">
        <v>1028200</v>
      </c>
      <c r="AE4367" s="5">
        <v>35</v>
      </c>
      <c r="AF4367" s="25"/>
      <c r="AG4367" s="29">
        <v>3</v>
      </c>
      <c r="AH4367" s="2" t="s">
        <v>17978</v>
      </c>
      <c r="AI4367" s="2">
        <v>4</v>
      </c>
      <c r="AJ4367" s="2">
        <v>3</v>
      </c>
      <c r="AK4367" s="2" t="s">
        <v>18943</v>
      </c>
      <c r="AL4367" s="2"/>
      <c r="AM4367" s="2"/>
      <c r="AN4367" s="2"/>
      <c r="AO4367" s="2"/>
      <c r="AP4367" s="25"/>
      <c r="AQ4367" s="25"/>
      <c r="AR4367" s="2"/>
      <c r="AS4367" s="2"/>
      <c r="AT4367" s="2"/>
      <c r="AU4367" s="25"/>
      <c r="AV4367" s="2"/>
      <c r="AW4367" s="2"/>
      <c r="AX4367" s="25"/>
      <c r="AY4367" s="25"/>
      <c r="AZ4367" s="25"/>
      <c r="BA4367" s="25"/>
      <c r="BB4367" s="25"/>
      <c r="BC4367" s="25"/>
      <c r="BD4367" s="25"/>
      <c r="BE4367" s="25"/>
      <c r="BF4367" s="25"/>
      <c r="BG4367" s="25"/>
      <c r="BH4367" s="25"/>
      <c r="BI4367" s="25"/>
      <c r="BJ4367" s="25"/>
      <c r="BK4367" s="25"/>
      <c r="BL4367" s="25"/>
      <c r="BM4367" s="25"/>
      <c r="BN4367" s="25"/>
      <c r="BO4367" s="25"/>
      <c r="BP4367" s="25"/>
      <c r="BQ4367" s="25"/>
      <c r="BR4367" s="25"/>
      <c r="BS4367" s="25"/>
      <c r="BT4367" s="25"/>
      <c r="BU4367" s="25"/>
      <c r="BV4367" s="25"/>
      <c r="BW4367" s="25"/>
      <c r="BX4367" s="25"/>
      <c r="BY4367" s="25"/>
      <c r="BZ4367" s="25"/>
      <c r="CA4367" s="25"/>
      <c r="CB4367" s="25"/>
      <c r="CC4367" s="25"/>
      <c r="CD4367" s="2" t="s">
        <v>78</v>
      </c>
      <c r="CE4367" s="2" t="s">
        <v>22678</v>
      </c>
      <c r="CF4367" s="25"/>
      <c r="CG4367" s="25"/>
      <c r="CH4367" s="25"/>
      <c r="CI4367" s="25"/>
      <c r="CJ4367" s="25"/>
    </row>
    <row r="4368" spans="1:88" x14ac:dyDescent="0.2">
      <c r="A4368" s="2" t="s">
        <v>18780</v>
      </c>
      <c r="B4368" s="2" t="s">
        <v>27409</v>
      </c>
      <c r="C4368" s="2" t="s">
        <v>10420</v>
      </c>
      <c r="D4368" s="2"/>
      <c r="E4368" s="2" t="s">
        <v>18780</v>
      </c>
      <c r="F4368" s="2" t="s">
        <v>15505</v>
      </c>
      <c r="G4368" s="2" t="s">
        <v>15506</v>
      </c>
      <c r="H4368" s="2"/>
      <c r="I4368" s="2" t="s">
        <v>22847</v>
      </c>
      <c r="J4368" s="2" t="s">
        <v>61</v>
      </c>
      <c r="K4368" s="50" t="s">
        <v>61</v>
      </c>
      <c r="L4368" s="43">
        <v>2022</v>
      </c>
      <c r="M4368" s="2" t="s">
        <v>18506</v>
      </c>
      <c r="N4368" s="32">
        <v>25.149360000000001</v>
      </c>
      <c r="O4368" s="32">
        <v>55.455379999999998</v>
      </c>
      <c r="P4368" s="2" t="s">
        <v>2767</v>
      </c>
      <c r="Q4368" s="2" t="s">
        <v>65</v>
      </c>
      <c r="R4368" s="43" t="s">
        <v>16802</v>
      </c>
      <c r="S4368" s="41" t="s">
        <v>13724</v>
      </c>
      <c r="T4368" s="41" t="s">
        <v>18463</v>
      </c>
      <c r="U4368" s="2"/>
      <c r="V4368" s="2"/>
      <c r="W4368" s="41" t="s">
        <v>17589</v>
      </c>
      <c r="X4368" s="2" t="s">
        <v>1598</v>
      </c>
      <c r="Y4368" s="2" t="s">
        <v>102</v>
      </c>
      <c r="Z4368" s="5" t="s">
        <v>20</v>
      </c>
      <c r="AA4368" s="5" t="s">
        <v>16910</v>
      </c>
      <c r="AB4368" s="5" t="s">
        <v>16316</v>
      </c>
      <c r="AC4368" s="2" t="s">
        <v>5247</v>
      </c>
      <c r="AD4368" s="2">
        <v>1081100</v>
      </c>
      <c r="AE4368" s="5">
        <v>35</v>
      </c>
      <c r="AF4368" s="25"/>
      <c r="AG4368" s="29">
        <v>3</v>
      </c>
      <c r="AH4368" s="2" t="s">
        <v>17978</v>
      </c>
      <c r="AI4368" s="2">
        <v>3</v>
      </c>
      <c r="AJ4368" s="2">
        <v>3</v>
      </c>
      <c r="AK4368" s="2"/>
      <c r="AL4368" s="2"/>
      <c r="AM4368" s="2"/>
      <c r="AN4368" s="2"/>
      <c r="AO4368" s="2"/>
      <c r="AP4368" s="25"/>
      <c r="AQ4368" s="25"/>
      <c r="AR4368" s="2"/>
      <c r="AS4368" s="2"/>
      <c r="AT4368" s="2"/>
      <c r="AU4368" s="25"/>
      <c r="AV4368" s="2"/>
      <c r="AW4368" s="2"/>
      <c r="AX4368" s="25"/>
      <c r="AY4368" s="25"/>
      <c r="AZ4368" s="25"/>
      <c r="BA4368" s="25"/>
      <c r="BB4368" s="25"/>
      <c r="BC4368" s="25"/>
      <c r="BD4368" s="25"/>
      <c r="BE4368" s="25"/>
      <c r="BF4368" s="25"/>
      <c r="BG4368" s="25"/>
      <c r="BH4368" s="25"/>
      <c r="BI4368" s="25"/>
      <c r="BJ4368" s="25"/>
      <c r="BK4368" s="25"/>
      <c r="BL4368" s="25"/>
      <c r="BM4368" s="25"/>
      <c r="BN4368" s="25"/>
      <c r="BO4368" s="25"/>
      <c r="BP4368" s="25"/>
      <c r="BQ4368" s="25"/>
      <c r="BR4368" s="25"/>
      <c r="BS4368" s="25"/>
      <c r="BT4368" s="25"/>
      <c r="BU4368" s="25"/>
      <c r="BV4368" s="25"/>
      <c r="BW4368" s="25"/>
      <c r="BX4368" s="25"/>
      <c r="BY4368" s="25"/>
      <c r="BZ4368" s="25"/>
      <c r="CA4368" s="25"/>
      <c r="CB4368" s="25"/>
      <c r="CC4368" s="25"/>
      <c r="CD4368" s="2" t="s">
        <v>78</v>
      </c>
      <c r="CE4368" s="2" t="s">
        <v>22679</v>
      </c>
      <c r="CF4368" s="25"/>
      <c r="CG4368" s="25"/>
      <c r="CH4368" s="25"/>
      <c r="CI4368" s="25"/>
      <c r="CJ4368" s="25"/>
    </row>
    <row r="4369" spans="1:88" x14ac:dyDescent="0.2">
      <c r="A4369" s="2" t="s">
        <v>15507</v>
      </c>
      <c r="B4369" s="2" t="s">
        <v>27410</v>
      </c>
      <c r="C4369" s="2" t="s">
        <v>10420</v>
      </c>
      <c r="D4369" s="2"/>
      <c r="E4369" s="2" t="s">
        <v>15507</v>
      </c>
      <c r="F4369" s="2" t="s">
        <v>15508</v>
      </c>
      <c r="G4369" s="2" t="s">
        <v>16181</v>
      </c>
      <c r="H4369" s="2"/>
      <c r="I4369" s="2" t="s">
        <v>22847</v>
      </c>
      <c r="J4369" s="2" t="s">
        <v>61</v>
      </c>
      <c r="K4369" s="50" t="s">
        <v>61</v>
      </c>
      <c r="L4369" s="43">
        <v>2022</v>
      </c>
      <c r="M4369" s="2" t="s">
        <v>18506</v>
      </c>
      <c r="N4369" s="32">
        <v>24.986899999999999</v>
      </c>
      <c r="O4369" s="32">
        <v>55.376449999999998</v>
      </c>
      <c r="P4369" s="2" t="s">
        <v>2767</v>
      </c>
      <c r="Q4369" s="2" t="s">
        <v>65</v>
      </c>
      <c r="R4369" s="43" t="s">
        <v>16802</v>
      </c>
      <c r="S4369" s="41" t="s">
        <v>14290</v>
      </c>
      <c r="T4369" s="41" t="s">
        <v>18463</v>
      </c>
      <c r="U4369" s="2"/>
      <c r="V4369" s="2"/>
      <c r="W4369" s="41" t="s">
        <v>17589</v>
      </c>
      <c r="X4369" s="2" t="s">
        <v>1598</v>
      </c>
      <c r="Y4369" s="2" t="s">
        <v>102</v>
      </c>
      <c r="Z4369" s="5" t="s">
        <v>20</v>
      </c>
      <c r="AA4369" s="5" t="s">
        <v>16910</v>
      </c>
      <c r="AB4369" s="5" t="s">
        <v>16316</v>
      </c>
      <c r="AC4369" s="2" t="s">
        <v>5247</v>
      </c>
      <c r="AD4369" s="2">
        <v>1091600</v>
      </c>
      <c r="AE4369" s="5">
        <v>30</v>
      </c>
      <c r="AF4369" s="25"/>
      <c r="AG4369" s="29">
        <v>3</v>
      </c>
      <c r="AH4369" s="2" t="s">
        <v>17978</v>
      </c>
      <c r="AI4369" s="2">
        <v>3</v>
      </c>
      <c r="AJ4369" s="2">
        <v>3</v>
      </c>
      <c r="AK4369" s="2"/>
      <c r="AL4369" s="2"/>
      <c r="AM4369" s="2"/>
      <c r="AN4369" s="2"/>
      <c r="AO4369" s="2"/>
      <c r="AP4369" s="25"/>
      <c r="AQ4369" s="25"/>
      <c r="AR4369" s="2"/>
      <c r="AS4369" s="2"/>
      <c r="AT4369" s="2"/>
      <c r="AU4369" s="25"/>
      <c r="AV4369" s="2"/>
      <c r="AW4369" s="2"/>
      <c r="AX4369" s="25"/>
      <c r="AY4369" s="25"/>
      <c r="AZ4369" s="25"/>
      <c r="BA4369" s="25"/>
      <c r="BB4369" s="25"/>
      <c r="BC4369" s="25"/>
      <c r="BD4369" s="25"/>
      <c r="BE4369" s="25"/>
      <c r="BF4369" s="25"/>
      <c r="BG4369" s="25"/>
      <c r="BH4369" s="25"/>
      <c r="BI4369" s="25"/>
      <c r="BJ4369" s="25"/>
      <c r="BK4369" s="25"/>
      <c r="BL4369" s="25"/>
      <c r="BM4369" s="25"/>
      <c r="BN4369" s="25"/>
      <c r="BO4369" s="25"/>
      <c r="BP4369" s="25"/>
      <c r="BQ4369" s="25"/>
      <c r="BR4369" s="25"/>
      <c r="BS4369" s="25"/>
      <c r="BT4369" s="25"/>
      <c r="BU4369" s="25"/>
      <c r="BV4369" s="25"/>
      <c r="BW4369" s="25"/>
      <c r="BX4369" s="25"/>
      <c r="BY4369" s="25"/>
      <c r="BZ4369" s="25"/>
      <c r="CA4369" s="25"/>
      <c r="CB4369" s="25"/>
      <c r="CC4369" s="25"/>
      <c r="CD4369" s="2" t="s">
        <v>78</v>
      </c>
      <c r="CE4369" s="2" t="s">
        <v>22680</v>
      </c>
      <c r="CF4369" s="25"/>
      <c r="CG4369" s="25"/>
      <c r="CH4369" s="25"/>
      <c r="CI4369" s="25"/>
      <c r="CJ4369" s="25"/>
    </row>
    <row r="4370" spans="1:88" x14ac:dyDescent="0.2">
      <c r="A4370" s="2" t="s">
        <v>15509</v>
      </c>
      <c r="B4370" s="2" t="s">
        <v>27411</v>
      </c>
      <c r="C4370" s="2" t="s">
        <v>10420</v>
      </c>
      <c r="D4370" s="2"/>
      <c r="E4370" s="2" t="s">
        <v>15509</v>
      </c>
      <c r="F4370" s="2" t="s">
        <v>15510</v>
      </c>
      <c r="G4370" s="2" t="s">
        <v>15511</v>
      </c>
      <c r="H4370" s="2"/>
      <c r="I4370" s="2" t="s">
        <v>22847</v>
      </c>
      <c r="J4370" s="2" t="s">
        <v>61</v>
      </c>
      <c r="K4370" s="50" t="s">
        <v>61</v>
      </c>
      <c r="L4370" s="43">
        <v>2022</v>
      </c>
      <c r="M4370" s="2" t="s">
        <v>18506</v>
      </c>
      <c r="N4370" s="32">
        <v>25.170999999999999</v>
      </c>
      <c r="O4370" s="32">
        <v>55.24342</v>
      </c>
      <c r="P4370" s="2" t="s">
        <v>2767</v>
      </c>
      <c r="Q4370" s="2" t="s">
        <v>65</v>
      </c>
      <c r="R4370" s="43" t="s">
        <v>18854</v>
      </c>
      <c r="S4370" s="41" t="s">
        <v>1554</v>
      </c>
      <c r="T4370" s="41" t="s">
        <v>18460</v>
      </c>
      <c r="U4370" s="2"/>
      <c r="V4370" s="2"/>
      <c r="W4370" s="41" t="s">
        <v>17589</v>
      </c>
      <c r="X4370" s="2" t="s">
        <v>1598</v>
      </c>
      <c r="Y4370" s="2" t="s">
        <v>102</v>
      </c>
      <c r="Z4370" s="5" t="s">
        <v>15367</v>
      </c>
      <c r="AA4370" s="5" t="s">
        <v>16910</v>
      </c>
      <c r="AB4370" s="5" t="s">
        <v>16316</v>
      </c>
      <c r="AC4370" s="2" t="s">
        <v>5205</v>
      </c>
      <c r="AD4370" s="2">
        <v>1035400</v>
      </c>
      <c r="AE4370" s="5">
        <v>40</v>
      </c>
      <c r="AF4370" s="25"/>
      <c r="AG4370" s="29">
        <v>3</v>
      </c>
      <c r="AH4370" s="2" t="s">
        <v>17974</v>
      </c>
      <c r="AI4370" s="2">
        <v>3</v>
      </c>
      <c r="AJ4370" s="2">
        <v>3</v>
      </c>
      <c r="AK4370" s="2"/>
      <c r="AL4370" s="2"/>
      <c r="AM4370" s="2"/>
      <c r="AN4370" s="2"/>
      <c r="AO4370" s="2"/>
      <c r="AP4370" s="25"/>
      <c r="AQ4370" s="25"/>
      <c r="AR4370" s="2"/>
      <c r="AS4370" s="2"/>
      <c r="AT4370" s="2"/>
      <c r="AU4370" s="25"/>
      <c r="AV4370" s="2"/>
      <c r="AW4370" s="2"/>
      <c r="AX4370" s="25"/>
      <c r="AY4370" s="25"/>
      <c r="AZ4370" s="25"/>
      <c r="BA4370" s="25"/>
      <c r="BB4370" s="25"/>
      <c r="BC4370" s="25"/>
      <c r="BD4370" s="25"/>
      <c r="BE4370" s="25"/>
      <c r="BF4370" s="25"/>
      <c r="BG4370" s="25"/>
      <c r="BH4370" s="25"/>
      <c r="BI4370" s="25"/>
      <c r="BJ4370" s="25"/>
      <c r="BK4370" s="25"/>
      <c r="BL4370" s="25"/>
      <c r="BM4370" s="25"/>
      <c r="BN4370" s="25"/>
      <c r="BO4370" s="25"/>
      <c r="BP4370" s="25"/>
      <c r="BQ4370" s="25"/>
      <c r="BR4370" s="25"/>
      <c r="BS4370" s="25"/>
      <c r="BT4370" s="25"/>
      <c r="BU4370" s="25"/>
      <c r="BV4370" s="25"/>
      <c r="BW4370" s="25"/>
      <c r="BX4370" s="25"/>
      <c r="BY4370" s="25"/>
      <c r="BZ4370" s="25"/>
      <c r="CA4370" s="25"/>
      <c r="CB4370" s="25"/>
      <c r="CC4370" s="25"/>
      <c r="CD4370" s="2" t="s">
        <v>78</v>
      </c>
      <c r="CE4370" s="2" t="s">
        <v>22681</v>
      </c>
      <c r="CF4370" s="25"/>
      <c r="CG4370" s="25"/>
      <c r="CH4370" s="25"/>
      <c r="CI4370" s="25"/>
      <c r="CJ4370" s="25"/>
    </row>
    <row r="4371" spans="1:88" x14ac:dyDescent="0.2">
      <c r="A4371" s="2" t="s">
        <v>15514</v>
      </c>
      <c r="B4371" s="2" t="s">
        <v>27412</v>
      </c>
      <c r="C4371" s="2" t="s">
        <v>10420</v>
      </c>
      <c r="D4371" s="2"/>
      <c r="E4371" s="2" t="s">
        <v>15514</v>
      </c>
      <c r="F4371" s="2" t="s">
        <v>15515</v>
      </c>
      <c r="G4371" s="2" t="s">
        <v>15516</v>
      </c>
      <c r="H4371" s="2"/>
      <c r="I4371" s="2" t="s">
        <v>22847</v>
      </c>
      <c r="J4371" s="2" t="s">
        <v>61</v>
      </c>
      <c r="K4371" s="50" t="s">
        <v>61</v>
      </c>
      <c r="L4371" s="43">
        <v>2022</v>
      </c>
      <c r="M4371" s="2" t="s">
        <v>18506</v>
      </c>
      <c r="N4371" s="32">
        <v>25.27187</v>
      </c>
      <c r="O4371" s="32">
        <v>55.297330000000002</v>
      </c>
      <c r="P4371" s="2" t="s">
        <v>2767</v>
      </c>
      <c r="Q4371" s="2" t="s">
        <v>65</v>
      </c>
      <c r="R4371" s="43" t="s">
        <v>18854</v>
      </c>
      <c r="S4371" s="41" t="s">
        <v>272</v>
      </c>
      <c r="T4371" s="41" t="s">
        <v>18461</v>
      </c>
      <c r="U4371" s="2"/>
      <c r="V4371" s="2"/>
      <c r="W4371" s="41" t="s">
        <v>17589</v>
      </c>
      <c r="X4371" s="2" t="s">
        <v>1598</v>
      </c>
      <c r="Y4371" s="2" t="s">
        <v>76</v>
      </c>
      <c r="Z4371" s="5" t="s">
        <v>20</v>
      </c>
      <c r="AA4371" s="5" t="s">
        <v>16910</v>
      </c>
      <c r="AB4371" s="5" t="s">
        <v>16317</v>
      </c>
      <c r="AC4371" s="2" t="s">
        <v>5205</v>
      </c>
      <c r="AD4371" s="2">
        <v>1011200</v>
      </c>
      <c r="AE4371" s="5">
        <v>26.5</v>
      </c>
      <c r="AF4371" s="25"/>
      <c r="AG4371" s="29">
        <v>3</v>
      </c>
      <c r="AH4371" s="2" t="s">
        <v>17974</v>
      </c>
      <c r="AI4371" s="2">
        <v>4</v>
      </c>
      <c r="AJ4371" s="2">
        <v>3</v>
      </c>
      <c r="AK4371" s="2"/>
      <c r="AL4371" s="2"/>
      <c r="AM4371" s="2"/>
      <c r="AN4371" s="2"/>
      <c r="AO4371" s="2"/>
      <c r="AP4371" s="25"/>
      <c r="AQ4371" s="25"/>
      <c r="AR4371" s="2"/>
      <c r="AS4371" s="2"/>
      <c r="AT4371" s="2"/>
      <c r="AU4371" s="25"/>
      <c r="AV4371" s="2"/>
      <c r="AW4371" s="2"/>
      <c r="AX4371" s="25"/>
      <c r="AY4371" s="25"/>
      <c r="AZ4371" s="25"/>
      <c r="BA4371" s="25"/>
      <c r="BB4371" s="25"/>
      <c r="BC4371" s="25"/>
      <c r="BD4371" s="25"/>
      <c r="BE4371" s="25"/>
      <c r="BF4371" s="25"/>
      <c r="BG4371" s="25"/>
      <c r="BH4371" s="25"/>
      <c r="BI4371" s="25"/>
      <c r="BJ4371" s="25"/>
      <c r="BK4371" s="25"/>
      <c r="BL4371" s="25"/>
      <c r="BM4371" s="25"/>
      <c r="BN4371" s="25"/>
      <c r="BO4371" s="25"/>
      <c r="BP4371" s="25"/>
      <c r="BQ4371" s="25"/>
      <c r="BR4371" s="25"/>
      <c r="BS4371" s="25"/>
      <c r="BT4371" s="25"/>
      <c r="BU4371" s="25"/>
      <c r="BV4371" s="25"/>
      <c r="BW4371" s="25"/>
      <c r="BX4371" s="25"/>
      <c r="BY4371" s="25"/>
      <c r="BZ4371" s="25"/>
      <c r="CA4371" s="25"/>
      <c r="CB4371" s="25"/>
      <c r="CC4371" s="25"/>
      <c r="CD4371" s="2" t="s">
        <v>71</v>
      </c>
      <c r="CE4371" s="2">
        <v>0</v>
      </c>
      <c r="CF4371" s="25"/>
      <c r="CG4371" s="25"/>
      <c r="CH4371" s="25"/>
      <c r="CI4371" s="25"/>
      <c r="CJ4371" s="25"/>
    </row>
    <row r="4372" spans="1:88" x14ac:dyDescent="0.2">
      <c r="A4372" s="2" t="s">
        <v>15517</v>
      </c>
      <c r="B4372" s="2" t="s">
        <v>27413</v>
      </c>
      <c r="C4372" s="2" t="s">
        <v>10420</v>
      </c>
      <c r="D4372" s="2"/>
      <c r="E4372" s="2" t="s">
        <v>15517</v>
      </c>
      <c r="F4372" s="2" t="s">
        <v>15518</v>
      </c>
      <c r="G4372" s="2" t="s">
        <v>15519</v>
      </c>
      <c r="H4372" s="2"/>
      <c r="I4372" s="2" t="s">
        <v>22847</v>
      </c>
      <c r="J4372" s="2" t="s">
        <v>61</v>
      </c>
      <c r="K4372" s="50" t="s">
        <v>61</v>
      </c>
      <c r="L4372" s="43">
        <v>2022</v>
      </c>
      <c r="M4372" s="2" t="s">
        <v>18506</v>
      </c>
      <c r="N4372" s="32">
        <v>25.033069999999999</v>
      </c>
      <c r="O4372" s="32">
        <v>55.088369999999998</v>
      </c>
      <c r="P4372" s="2" t="s">
        <v>2767</v>
      </c>
      <c r="Q4372" s="2" t="s">
        <v>65</v>
      </c>
      <c r="R4372" s="43" t="s">
        <v>18854</v>
      </c>
      <c r="S4372" s="41" t="s">
        <v>1554</v>
      </c>
      <c r="T4372" s="41" t="s">
        <v>18460</v>
      </c>
      <c r="U4372" s="2"/>
      <c r="V4372" s="2"/>
      <c r="W4372" s="41" t="s">
        <v>17589</v>
      </c>
      <c r="X4372" s="2" t="s">
        <v>1598</v>
      </c>
      <c r="Y4372" s="2" t="s">
        <v>76</v>
      </c>
      <c r="Z4372" s="5" t="s">
        <v>10423</v>
      </c>
      <c r="AA4372" s="5" t="s">
        <v>16910</v>
      </c>
      <c r="AB4372" s="5" t="s">
        <v>16317</v>
      </c>
      <c r="AC4372" s="2" t="s">
        <v>5247</v>
      </c>
      <c r="AD4372" s="2">
        <v>1059300</v>
      </c>
      <c r="AE4372" s="5">
        <v>40</v>
      </c>
      <c r="AF4372" s="25"/>
      <c r="AG4372" s="29">
        <v>3</v>
      </c>
      <c r="AH4372" s="2" t="s">
        <v>17978</v>
      </c>
      <c r="AI4372" s="2">
        <v>3</v>
      </c>
      <c r="AJ4372" s="2">
        <v>3</v>
      </c>
      <c r="AK4372" s="2"/>
      <c r="AL4372" s="2"/>
      <c r="AM4372" s="2"/>
      <c r="AN4372" s="2"/>
      <c r="AO4372" s="2"/>
      <c r="AP4372" s="25"/>
      <c r="AQ4372" s="25"/>
      <c r="AR4372" s="2"/>
      <c r="AS4372" s="2"/>
      <c r="AT4372" s="2"/>
      <c r="AU4372" s="25"/>
      <c r="AV4372" s="2"/>
      <c r="AW4372" s="2"/>
      <c r="AX4372" s="25"/>
      <c r="AY4372" s="25"/>
      <c r="AZ4372" s="25"/>
      <c r="BA4372" s="25"/>
      <c r="BB4372" s="25"/>
      <c r="BC4372" s="25"/>
      <c r="BD4372" s="25"/>
      <c r="BE4372" s="25"/>
      <c r="BF4372" s="25"/>
      <c r="BG4372" s="25"/>
      <c r="BH4372" s="25"/>
      <c r="BI4372" s="25"/>
      <c r="BJ4372" s="25"/>
      <c r="BK4372" s="25"/>
      <c r="BL4372" s="25"/>
      <c r="BM4372" s="25"/>
      <c r="BN4372" s="25"/>
      <c r="BO4372" s="25"/>
      <c r="BP4372" s="25"/>
      <c r="BQ4372" s="25"/>
      <c r="BR4372" s="25"/>
      <c r="BS4372" s="25"/>
      <c r="BT4372" s="25"/>
      <c r="BU4372" s="25"/>
      <c r="BV4372" s="25"/>
      <c r="BW4372" s="25"/>
      <c r="BX4372" s="25"/>
      <c r="BY4372" s="25"/>
      <c r="BZ4372" s="25"/>
      <c r="CA4372" s="25"/>
      <c r="CB4372" s="25"/>
      <c r="CC4372" s="25"/>
      <c r="CD4372" s="2" t="s">
        <v>71</v>
      </c>
      <c r="CE4372" s="2">
        <v>0</v>
      </c>
      <c r="CF4372" s="25"/>
      <c r="CG4372" s="25"/>
      <c r="CH4372" s="25"/>
      <c r="CI4372" s="25"/>
      <c r="CJ4372" s="25"/>
    </row>
    <row r="4373" spans="1:88" x14ac:dyDescent="0.2">
      <c r="A4373" s="2" t="s">
        <v>15520</v>
      </c>
      <c r="B4373" s="2" t="s">
        <v>27414</v>
      </c>
      <c r="C4373" s="2" t="s">
        <v>10420</v>
      </c>
      <c r="D4373" s="2"/>
      <c r="E4373" s="2" t="s">
        <v>15520</v>
      </c>
      <c r="F4373" s="2" t="s">
        <v>15521</v>
      </c>
      <c r="G4373" s="2" t="s">
        <v>15522</v>
      </c>
      <c r="H4373" s="2"/>
      <c r="I4373" s="2" t="s">
        <v>22847</v>
      </c>
      <c r="J4373" s="2" t="s">
        <v>61</v>
      </c>
      <c r="K4373" s="50" t="s">
        <v>61</v>
      </c>
      <c r="L4373" s="43">
        <v>2022</v>
      </c>
      <c r="M4373" s="2" t="s">
        <v>18506</v>
      </c>
      <c r="N4373" s="32">
        <v>25.215170000000001</v>
      </c>
      <c r="O4373" s="32">
        <v>55.426699999999997</v>
      </c>
      <c r="P4373" s="2" t="s">
        <v>2767</v>
      </c>
      <c r="Q4373" s="2" t="s">
        <v>65</v>
      </c>
      <c r="R4373" s="43" t="s">
        <v>18854</v>
      </c>
      <c r="S4373" s="41" t="s">
        <v>1554</v>
      </c>
      <c r="T4373" s="41" t="s">
        <v>18460</v>
      </c>
      <c r="U4373" s="2"/>
      <c r="V4373" s="2"/>
      <c r="W4373" s="41" t="s">
        <v>17589</v>
      </c>
      <c r="X4373" s="2" t="s">
        <v>1598</v>
      </c>
      <c r="Y4373" s="2" t="s">
        <v>102</v>
      </c>
      <c r="Z4373" s="5" t="s">
        <v>20</v>
      </c>
      <c r="AA4373" s="5" t="s">
        <v>16910</v>
      </c>
      <c r="AB4373" s="5" t="s">
        <v>16316</v>
      </c>
      <c r="AC4373" s="2" t="s">
        <v>5247</v>
      </c>
      <c r="AD4373" s="2">
        <v>1025100</v>
      </c>
      <c r="AE4373" s="5">
        <v>35</v>
      </c>
      <c r="AF4373" s="25"/>
      <c r="AG4373" s="29">
        <v>3</v>
      </c>
      <c r="AH4373" s="2" t="s">
        <v>17978</v>
      </c>
      <c r="AI4373" s="2">
        <v>3</v>
      </c>
      <c r="AJ4373" s="2">
        <v>3</v>
      </c>
      <c r="AK4373" s="2"/>
      <c r="AL4373" s="2"/>
      <c r="AM4373" s="2"/>
      <c r="AN4373" s="2"/>
      <c r="AO4373" s="2"/>
      <c r="AP4373" s="25"/>
      <c r="AQ4373" s="25"/>
      <c r="AR4373" s="2"/>
      <c r="AS4373" s="2"/>
      <c r="AT4373" s="2"/>
      <c r="AU4373" s="25"/>
      <c r="AV4373" s="2"/>
      <c r="AW4373" s="2"/>
      <c r="AX4373" s="25"/>
      <c r="AY4373" s="25"/>
      <c r="AZ4373" s="25"/>
      <c r="BA4373" s="25"/>
      <c r="BB4373" s="25"/>
      <c r="BC4373" s="25"/>
      <c r="BD4373" s="25"/>
      <c r="BE4373" s="25"/>
      <c r="BF4373" s="25"/>
      <c r="BG4373" s="25"/>
      <c r="BH4373" s="25"/>
      <c r="BI4373" s="25"/>
      <c r="BJ4373" s="25"/>
      <c r="BK4373" s="25"/>
      <c r="BL4373" s="25"/>
      <c r="BM4373" s="25"/>
      <c r="BN4373" s="25"/>
      <c r="BO4373" s="25"/>
      <c r="BP4373" s="25"/>
      <c r="BQ4373" s="25"/>
      <c r="BR4373" s="25"/>
      <c r="BS4373" s="25"/>
      <c r="BT4373" s="25"/>
      <c r="BU4373" s="25"/>
      <c r="BV4373" s="25"/>
      <c r="BW4373" s="25"/>
      <c r="BX4373" s="25"/>
      <c r="BY4373" s="25"/>
      <c r="BZ4373" s="25"/>
      <c r="CA4373" s="25"/>
      <c r="CB4373" s="25"/>
      <c r="CC4373" s="25"/>
      <c r="CD4373" s="2" t="s">
        <v>78</v>
      </c>
      <c r="CE4373" s="2" t="s">
        <v>22682</v>
      </c>
      <c r="CF4373" s="25"/>
      <c r="CG4373" s="25"/>
      <c r="CH4373" s="25"/>
      <c r="CI4373" s="25"/>
      <c r="CJ4373" s="25"/>
    </row>
    <row r="4374" spans="1:88" x14ac:dyDescent="0.2">
      <c r="A4374" s="2" t="s">
        <v>15523</v>
      </c>
      <c r="B4374" s="2" t="s">
        <v>27415</v>
      </c>
      <c r="C4374" s="2" t="s">
        <v>10420</v>
      </c>
      <c r="D4374" s="2"/>
      <c r="E4374" s="2" t="s">
        <v>15523</v>
      </c>
      <c r="F4374" s="2" t="s">
        <v>15524</v>
      </c>
      <c r="G4374" s="2" t="s">
        <v>16620</v>
      </c>
      <c r="H4374" s="2"/>
      <c r="I4374" s="2" t="s">
        <v>22847</v>
      </c>
      <c r="J4374" s="2" t="s">
        <v>61</v>
      </c>
      <c r="K4374" s="50" t="s">
        <v>61</v>
      </c>
      <c r="L4374" s="43">
        <v>2022</v>
      </c>
      <c r="M4374" s="2" t="s">
        <v>18506</v>
      </c>
      <c r="N4374" s="32">
        <v>25.024509999999999</v>
      </c>
      <c r="O4374" s="32">
        <v>55.143929999999997</v>
      </c>
      <c r="P4374" s="2" t="s">
        <v>2767</v>
      </c>
      <c r="Q4374" s="2" t="s">
        <v>65</v>
      </c>
      <c r="R4374" s="43" t="s">
        <v>18854</v>
      </c>
      <c r="S4374" s="41" t="s">
        <v>1554</v>
      </c>
      <c r="T4374" s="41" t="s">
        <v>18460</v>
      </c>
      <c r="U4374" s="2"/>
      <c r="V4374" s="2"/>
      <c r="W4374" s="41" t="s">
        <v>17589</v>
      </c>
      <c r="X4374" s="2" t="s">
        <v>1598</v>
      </c>
      <c r="Y4374" s="2" t="s">
        <v>102</v>
      </c>
      <c r="Z4374" s="5" t="s">
        <v>10423</v>
      </c>
      <c r="AA4374" s="5" t="s">
        <v>16910</v>
      </c>
      <c r="AB4374" s="5" t="s">
        <v>16316</v>
      </c>
      <c r="AC4374" s="2" t="s">
        <v>5205</v>
      </c>
      <c r="AD4374" s="2">
        <v>1059102</v>
      </c>
      <c r="AE4374" s="5">
        <v>40</v>
      </c>
      <c r="AF4374" s="25"/>
      <c r="AG4374" s="29">
        <v>3</v>
      </c>
      <c r="AH4374" s="2" t="s">
        <v>17974</v>
      </c>
      <c r="AI4374" s="2">
        <v>3</v>
      </c>
      <c r="AJ4374" s="2">
        <v>3</v>
      </c>
      <c r="AK4374" s="2"/>
      <c r="AL4374" s="2"/>
      <c r="AM4374" s="2"/>
      <c r="AN4374" s="2"/>
      <c r="AO4374" s="2"/>
      <c r="AP4374" s="25"/>
      <c r="AQ4374" s="25"/>
      <c r="AR4374" s="2"/>
      <c r="AS4374" s="2"/>
      <c r="AT4374" s="2"/>
      <c r="AU4374" s="25"/>
      <c r="AV4374" s="2"/>
      <c r="AW4374" s="2"/>
      <c r="AX4374" s="25"/>
      <c r="AY4374" s="25"/>
      <c r="AZ4374" s="25"/>
      <c r="BA4374" s="25"/>
      <c r="BB4374" s="25"/>
      <c r="BC4374" s="25"/>
      <c r="BD4374" s="25"/>
      <c r="BE4374" s="25"/>
      <c r="BF4374" s="25"/>
      <c r="BG4374" s="25"/>
      <c r="BH4374" s="25"/>
      <c r="BI4374" s="25"/>
      <c r="BJ4374" s="25"/>
      <c r="BK4374" s="25"/>
      <c r="BL4374" s="25"/>
      <c r="BM4374" s="25"/>
      <c r="BN4374" s="25"/>
      <c r="BO4374" s="25"/>
      <c r="BP4374" s="25"/>
      <c r="BQ4374" s="25"/>
      <c r="BR4374" s="25"/>
      <c r="BS4374" s="25"/>
      <c r="BT4374" s="25"/>
      <c r="BU4374" s="25"/>
      <c r="BV4374" s="25"/>
      <c r="BW4374" s="25"/>
      <c r="BX4374" s="25"/>
      <c r="BY4374" s="25"/>
      <c r="BZ4374" s="25"/>
      <c r="CA4374" s="25"/>
      <c r="CB4374" s="25"/>
      <c r="CC4374" s="25"/>
      <c r="CD4374" s="2" t="s">
        <v>71</v>
      </c>
      <c r="CE4374" s="2">
        <v>0</v>
      </c>
      <c r="CF4374" s="25"/>
      <c r="CG4374" s="25"/>
      <c r="CH4374" s="25"/>
      <c r="CI4374" s="25"/>
      <c r="CJ4374" s="25"/>
    </row>
    <row r="4375" spans="1:88" x14ac:dyDescent="0.2">
      <c r="A4375" s="2" t="s">
        <v>15525</v>
      </c>
      <c r="B4375" s="2" t="s">
        <v>27416</v>
      </c>
      <c r="C4375" s="2" t="s">
        <v>10420</v>
      </c>
      <c r="D4375" s="2"/>
      <c r="E4375" s="2" t="s">
        <v>15525</v>
      </c>
      <c r="F4375" s="2" t="s">
        <v>15526</v>
      </c>
      <c r="G4375" s="2" t="s">
        <v>15527</v>
      </c>
      <c r="H4375" s="2"/>
      <c r="I4375" s="2" t="s">
        <v>22847</v>
      </c>
      <c r="J4375" s="2" t="s">
        <v>61</v>
      </c>
      <c r="K4375" s="50" t="s">
        <v>61</v>
      </c>
      <c r="L4375" s="43">
        <v>2022</v>
      </c>
      <c r="M4375" s="2" t="s">
        <v>18506</v>
      </c>
      <c r="N4375" s="32">
        <v>25.192720000000001</v>
      </c>
      <c r="O4375" s="32">
        <v>55.309249999999999</v>
      </c>
      <c r="P4375" s="2" t="s">
        <v>2767</v>
      </c>
      <c r="Q4375" s="2" t="s">
        <v>65</v>
      </c>
      <c r="R4375" s="43" t="s">
        <v>18854</v>
      </c>
      <c r="S4375" s="41" t="s">
        <v>1554</v>
      </c>
      <c r="T4375" s="41" t="s">
        <v>18460</v>
      </c>
      <c r="U4375" s="2"/>
      <c r="V4375" s="2"/>
      <c r="W4375" s="41" t="s">
        <v>17589</v>
      </c>
      <c r="X4375" s="2" t="s">
        <v>1598</v>
      </c>
      <c r="Y4375" s="2" t="s">
        <v>102</v>
      </c>
      <c r="Z4375" s="5" t="s">
        <v>20</v>
      </c>
      <c r="AA4375" s="5" t="s">
        <v>16910</v>
      </c>
      <c r="AB4375" s="5" t="s">
        <v>16316</v>
      </c>
      <c r="AC4375" s="2" t="s">
        <v>5205</v>
      </c>
      <c r="AD4375" s="2">
        <v>1033700</v>
      </c>
      <c r="AE4375" s="5">
        <v>40</v>
      </c>
      <c r="AF4375" s="25"/>
      <c r="AG4375" s="29">
        <v>3</v>
      </c>
      <c r="AH4375" s="2" t="s">
        <v>17974</v>
      </c>
      <c r="AI4375" s="2">
        <v>3</v>
      </c>
      <c r="AJ4375" s="2">
        <v>3</v>
      </c>
      <c r="AK4375" s="2"/>
      <c r="AL4375" s="2"/>
      <c r="AM4375" s="2"/>
      <c r="AN4375" s="2"/>
      <c r="AO4375" s="2"/>
      <c r="AP4375" s="25"/>
      <c r="AQ4375" s="25"/>
      <c r="AR4375" s="2"/>
      <c r="AS4375" s="2"/>
      <c r="AT4375" s="2"/>
      <c r="AU4375" s="25"/>
      <c r="AV4375" s="2"/>
      <c r="AW4375" s="2"/>
      <c r="AX4375" s="25"/>
      <c r="AY4375" s="25"/>
      <c r="AZ4375" s="25"/>
      <c r="BA4375" s="25"/>
      <c r="BB4375" s="25"/>
      <c r="BC4375" s="25"/>
      <c r="BD4375" s="25"/>
      <c r="BE4375" s="25"/>
      <c r="BF4375" s="25"/>
      <c r="BG4375" s="25"/>
      <c r="BH4375" s="25"/>
      <c r="BI4375" s="25"/>
      <c r="BJ4375" s="25"/>
      <c r="BK4375" s="25"/>
      <c r="BL4375" s="25"/>
      <c r="BM4375" s="25"/>
      <c r="BN4375" s="25"/>
      <c r="BO4375" s="25"/>
      <c r="BP4375" s="25"/>
      <c r="BQ4375" s="25"/>
      <c r="BR4375" s="25"/>
      <c r="BS4375" s="25"/>
      <c r="BT4375" s="25"/>
      <c r="BU4375" s="25"/>
      <c r="BV4375" s="25"/>
      <c r="BW4375" s="25"/>
      <c r="BX4375" s="25"/>
      <c r="BY4375" s="25"/>
      <c r="BZ4375" s="25"/>
      <c r="CA4375" s="25"/>
      <c r="CB4375" s="25"/>
      <c r="CC4375" s="25"/>
      <c r="CD4375" s="2" t="s">
        <v>78</v>
      </c>
      <c r="CE4375" s="2" t="s">
        <v>22683</v>
      </c>
      <c r="CF4375" s="25"/>
      <c r="CG4375" s="25"/>
      <c r="CH4375" s="25"/>
      <c r="CI4375" s="25"/>
      <c r="CJ4375" s="25"/>
    </row>
    <row r="4376" spans="1:88" x14ac:dyDescent="0.2">
      <c r="A4376" s="2" t="s">
        <v>15528</v>
      </c>
      <c r="B4376" s="2" t="s">
        <v>27417</v>
      </c>
      <c r="C4376" s="2" t="s">
        <v>10420</v>
      </c>
      <c r="D4376" s="2"/>
      <c r="E4376" s="2" t="s">
        <v>15528</v>
      </c>
      <c r="F4376" s="2" t="s">
        <v>15529</v>
      </c>
      <c r="G4376" s="2" t="s">
        <v>16621</v>
      </c>
      <c r="H4376" s="2"/>
      <c r="I4376" s="2" t="s">
        <v>22847</v>
      </c>
      <c r="J4376" s="2" t="s">
        <v>61</v>
      </c>
      <c r="K4376" s="50" t="s">
        <v>61</v>
      </c>
      <c r="L4376" s="43">
        <v>2022</v>
      </c>
      <c r="M4376" s="2" t="s">
        <v>18506</v>
      </c>
      <c r="N4376" s="32">
        <v>25.00121</v>
      </c>
      <c r="O4376" s="32">
        <v>55.084159999999997</v>
      </c>
      <c r="P4376" s="2" t="s">
        <v>2767</v>
      </c>
      <c r="Q4376" s="2" t="s">
        <v>65</v>
      </c>
      <c r="R4376" s="43" t="s">
        <v>16802</v>
      </c>
      <c r="S4376" s="41" t="s">
        <v>4851</v>
      </c>
      <c r="T4376" s="41" t="s">
        <v>18462</v>
      </c>
      <c r="U4376" s="2"/>
      <c r="V4376" s="2"/>
      <c r="W4376" s="41" t="s">
        <v>17589</v>
      </c>
      <c r="X4376" s="2" t="s">
        <v>1598</v>
      </c>
      <c r="Y4376" s="2" t="s">
        <v>76</v>
      </c>
      <c r="Z4376" s="5" t="s">
        <v>10423</v>
      </c>
      <c r="AA4376" s="5" t="s">
        <v>16910</v>
      </c>
      <c r="AB4376" s="5" t="s">
        <v>16317</v>
      </c>
      <c r="AC4376" s="2" t="s">
        <v>5247</v>
      </c>
      <c r="AD4376" s="2">
        <v>1059400</v>
      </c>
      <c r="AE4376" s="5">
        <v>30</v>
      </c>
      <c r="AF4376" s="25"/>
      <c r="AG4376" s="29">
        <v>3</v>
      </c>
      <c r="AH4376" s="2" t="s">
        <v>17978</v>
      </c>
      <c r="AI4376" s="2">
        <v>3</v>
      </c>
      <c r="AJ4376" s="2">
        <v>3</v>
      </c>
      <c r="AK4376" s="2"/>
      <c r="AL4376" s="2"/>
      <c r="AM4376" s="2"/>
      <c r="AN4376" s="2"/>
      <c r="AO4376" s="2"/>
      <c r="AP4376" s="25"/>
      <c r="AQ4376" s="25"/>
      <c r="AR4376" s="2"/>
      <c r="AS4376" s="2"/>
      <c r="AT4376" s="2"/>
      <c r="AU4376" s="25"/>
      <c r="AV4376" s="2"/>
      <c r="AW4376" s="2"/>
      <c r="AX4376" s="25"/>
      <c r="AY4376" s="25"/>
      <c r="AZ4376" s="25"/>
      <c r="BA4376" s="25"/>
      <c r="BB4376" s="25"/>
      <c r="BC4376" s="25"/>
      <c r="BD4376" s="25"/>
      <c r="BE4376" s="25"/>
      <c r="BF4376" s="25"/>
      <c r="BG4376" s="25"/>
      <c r="BH4376" s="25"/>
      <c r="BI4376" s="25"/>
      <c r="BJ4376" s="25"/>
      <c r="BK4376" s="25"/>
      <c r="BL4376" s="25"/>
      <c r="BM4376" s="25"/>
      <c r="BN4376" s="25"/>
      <c r="BO4376" s="25"/>
      <c r="BP4376" s="25"/>
      <c r="BQ4376" s="25"/>
      <c r="BR4376" s="25"/>
      <c r="BS4376" s="25"/>
      <c r="BT4376" s="25"/>
      <c r="BU4376" s="25"/>
      <c r="BV4376" s="25"/>
      <c r="BW4376" s="25"/>
      <c r="BX4376" s="25"/>
      <c r="BY4376" s="25"/>
      <c r="BZ4376" s="25"/>
      <c r="CA4376" s="25"/>
      <c r="CB4376" s="25"/>
      <c r="CC4376" s="25"/>
      <c r="CD4376" s="2" t="s">
        <v>71</v>
      </c>
      <c r="CE4376" s="2">
        <v>0</v>
      </c>
      <c r="CF4376" s="25"/>
      <c r="CG4376" s="25"/>
      <c r="CH4376" s="25"/>
      <c r="CI4376" s="25"/>
      <c r="CJ4376" s="25"/>
    </row>
    <row r="4377" spans="1:88" x14ac:dyDescent="0.2">
      <c r="A4377" s="2" t="s">
        <v>15530</v>
      </c>
      <c r="B4377" s="2" t="s">
        <v>27418</v>
      </c>
      <c r="C4377" s="2" t="s">
        <v>10420</v>
      </c>
      <c r="D4377" s="2"/>
      <c r="E4377" s="2" t="s">
        <v>15530</v>
      </c>
      <c r="F4377" s="2" t="s">
        <v>15531</v>
      </c>
      <c r="G4377" s="2" t="s">
        <v>15532</v>
      </c>
      <c r="H4377" s="2"/>
      <c r="I4377" s="2" t="s">
        <v>22847</v>
      </c>
      <c r="J4377" s="2" t="s">
        <v>61</v>
      </c>
      <c r="K4377" s="50" t="s">
        <v>61</v>
      </c>
      <c r="L4377" s="43">
        <v>2022</v>
      </c>
      <c r="M4377" s="2" t="s">
        <v>18506</v>
      </c>
      <c r="N4377" s="32">
        <v>25.220469999999999</v>
      </c>
      <c r="O4377" s="32">
        <v>55.35136</v>
      </c>
      <c r="P4377" s="2" t="s">
        <v>2767</v>
      </c>
      <c r="Q4377" s="2" t="s">
        <v>65</v>
      </c>
      <c r="R4377" s="43" t="s">
        <v>18854</v>
      </c>
      <c r="S4377" s="41" t="s">
        <v>272</v>
      </c>
      <c r="T4377" s="41" t="s">
        <v>18461</v>
      </c>
      <c r="U4377" s="2"/>
      <c r="V4377" s="2"/>
      <c r="W4377" s="41" t="s">
        <v>17589</v>
      </c>
      <c r="X4377" s="2" t="s">
        <v>1598</v>
      </c>
      <c r="Y4377" s="2" t="s">
        <v>102</v>
      </c>
      <c r="Z4377" s="5" t="s">
        <v>20</v>
      </c>
      <c r="AA4377" s="5" t="s">
        <v>16910</v>
      </c>
      <c r="AB4377" s="5" t="s">
        <v>16316</v>
      </c>
      <c r="AC4377" s="2" t="s">
        <v>5149</v>
      </c>
      <c r="AD4377" s="2">
        <v>1041200</v>
      </c>
      <c r="AE4377" s="5">
        <v>16</v>
      </c>
      <c r="AF4377" s="25"/>
      <c r="AG4377" s="29">
        <v>3</v>
      </c>
      <c r="AH4377" s="2" t="s">
        <v>18304</v>
      </c>
      <c r="AI4377" s="2">
        <v>3</v>
      </c>
      <c r="AJ4377" s="2">
        <v>3</v>
      </c>
      <c r="AK4377" s="2"/>
      <c r="AL4377" s="2"/>
      <c r="AM4377" s="2"/>
      <c r="AN4377" s="2"/>
      <c r="AO4377" s="2"/>
      <c r="AP4377" s="25"/>
      <c r="AQ4377" s="25"/>
      <c r="AR4377" s="2"/>
      <c r="AS4377" s="2"/>
      <c r="AT4377" s="2"/>
      <c r="AU4377" s="25"/>
      <c r="AV4377" s="2"/>
      <c r="AW4377" s="2"/>
      <c r="AX4377" s="25"/>
      <c r="AY4377" s="25"/>
      <c r="AZ4377" s="25"/>
      <c r="BA4377" s="25"/>
      <c r="BB4377" s="25"/>
      <c r="BC4377" s="25"/>
      <c r="BD4377" s="25"/>
      <c r="BE4377" s="25"/>
      <c r="BF4377" s="25"/>
      <c r="BG4377" s="25"/>
      <c r="BH4377" s="25"/>
      <c r="BI4377" s="25"/>
      <c r="BJ4377" s="25"/>
      <c r="BK4377" s="25"/>
      <c r="BL4377" s="25"/>
      <c r="BM4377" s="25"/>
      <c r="BN4377" s="25"/>
      <c r="BO4377" s="25"/>
      <c r="BP4377" s="25"/>
      <c r="BQ4377" s="25"/>
      <c r="BR4377" s="25"/>
      <c r="BS4377" s="25"/>
      <c r="BT4377" s="25"/>
      <c r="BU4377" s="25"/>
      <c r="BV4377" s="25"/>
      <c r="BW4377" s="25"/>
      <c r="BX4377" s="25"/>
      <c r="BY4377" s="25"/>
      <c r="BZ4377" s="25"/>
      <c r="CA4377" s="25"/>
      <c r="CB4377" s="25"/>
      <c r="CC4377" s="25"/>
      <c r="CD4377" s="2" t="s">
        <v>78</v>
      </c>
      <c r="CE4377" s="2" t="s">
        <v>22684</v>
      </c>
      <c r="CF4377" s="25"/>
      <c r="CG4377" s="25"/>
      <c r="CH4377" s="25"/>
      <c r="CI4377" s="25"/>
      <c r="CJ4377" s="25"/>
    </row>
    <row r="4378" spans="1:88" x14ac:dyDescent="0.2">
      <c r="A4378" s="2" t="s">
        <v>15533</v>
      </c>
      <c r="B4378" s="2" t="s">
        <v>27419</v>
      </c>
      <c r="C4378" s="2" t="s">
        <v>10420</v>
      </c>
      <c r="D4378" s="2"/>
      <c r="E4378" s="2" t="s">
        <v>15533</v>
      </c>
      <c r="F4378" s="2" t="s">
        <v>15534</v>
      </c>
      <c r="G4378" s="2" t="s">
        <v>16970</v>
      </c>
      <c r="H4378" s="2"/>
      <c r="I4378" s="2" t="s">
        <v>22847</v>
      </c>
      <c r="J4378" s="2" t="s">
        <v>61</v>
      </c>
      <c r="K4378" s="50" t="s">
        <v>61</v>
      </c>
      <c r="L4378" s="43">
        <v>2022</v>
      </c>
      <c r="M4378" s="2" t="s">
        <v>18506</v>
      </c>
      <c r="N4378" s="32">
        <v>25.053820000000002</v>
      </c>
      <c r="O4378" s="32">
        <v>55.41236</v>
      </c>
      <c r="P4378" s="2" t="s">
        <v>2767</v>
      </c>
      <c r="Q4378" s="2" t="s">
        <v>65</v>
      </c>
      <c r="R4378" s="43" t="s">
        <v>18854</v>
      </c>
      <c r="S4378" s="41" t="s">
        <v>1554</v>
      </c>
      <c r="T4378" s="41" t="s">
        <v>18460</v>
      </c>
      <c r="U4378" s="2"/>
      <c r="V4378" s="2"/>
      <c r="W4378" s="41" t="s">
        <v>17589</v>
      </c>
      <c r="X4378" s="2" t="s">
        <v>1598</v>
      </c>
      <c r="Y4378" s="2" t="s">
        <v>102</v>
      </c>
      <c r="Z4378" s="5" t="s">
        <v>10423</v>
      </c>
      <c r="AA4378" s="5" t="s">
        <v>16910</v>
      </c>
      <c r="AB4378" s="5" t="s">
        <v>16316</v>
      </c>
      <c r="AC4378" s="2" t="s">
        <v>5247</v>
      </c>
      <c r="AD4378" s="2">
        <v>1091300</v>
      </c>
      <c r="AE4378" s="5">
        <v>40</v>
      </c>
      <c r="AF4378" s="25"/>
      <c r="AG4378" s="29">
        <v>3</v>
      </c>
      <c r="AH4378" s="2" t="s">
        <v>17978</v>
      </c>
      <c r="AI4378" s="2">
        <v>3</v>
      </c>
      <c r="AJ4378" s="2">
        <v>3</v>
      </c>
      <c r="AK4378" s="2"/>
      <c r="AL4378" s="2"/>
      <c r="AM4378" s="2"/>
      <c r="AN4378" s="2"/>
      <c r="AO4378" s="2"/>
      <c r="AP4378" s="25"/>
      <c r="AQ4378" s="25"/>
      <c r="AR4378" s="2"/>
      <c r="AS4378" s="2"/>
      <c r="AT4378" s="2"/>
      <c r="AU4378" s="25"/>
      <c r="AV4378" s="2"/>
      <c r="AW4378" s="2"/>
      <c r="AX4378" s="25"/>
      <c r="AY4378" s="25"/>
      <c r="AZ4378" s="25"/>
      <c r="BA4378" s="25"/>
      <c r="BB4378" s="25"/>
      <c r="BC4378" s="25"/>
      <c r="BD4378" s="25"/>
      <c r="BE4378" s="25"/>
      <c r="BF4378" s="25"/>
      <c r="BG4378" s="25"/>
      <c r="BH4378" s="25"/>
      <c r="BI4378" s="25"/>
      <c r="BJ4378" s="25"/>
      <c r="BK4378" s="25"/>
      <c r="BL4378" s="25"/>
      <c r="BM4378" s="25"/>
      <c r="BN4378" s="25"/>
      <c r="BO4378" s="25"/>
      <c r="BP4378" s="25"/>
      <c r="BQ4378" s="25"/>
      <c r="BR4378" s="25"/>
      <c r="BS4378" s="25"/>
      <c r="BT4378" s="25"/>
      <c r="BU4378" s="25"/>
      <c r="BV4378" s="25"/>
      <c r="BW4378" s="25"/>
      <c r="BX4378" s="25"/>
      <c r="BY4378" s="25"/>
      <c r="BZ4378" s="25"/>
      <c r="CA4378" s="25"/>
      <c r="CB4378" s="25"/>
      <c r="CC4378" s="25"/>
      <c r="CD4378" s="2" t="s">
        <v>71</v>
      </c>
      <c r="CE4378" s="2">
        <v>0</v>
      </c>
      <c r="CF4378" s="25"/>
      <c r="CG4378" s="25"/>
      <c r="CH4378" s="25"/>
      <c r="CI4378" s="25"/>
      <c r="CJ4378" s="25"/>
    </row>
    <row r="4379" spans="1:88" x14ac:dyDescent="0.2">
      <c r="A4379" s="2" t="s">
        <v>15535</v>
      </c>
      <c r="B4379" s="2" t="s">
        <v>27420</v>
      </c>
      <c r="C4379" s="2" t="s">
        <v>10420</v>
      </c>
      <c r="D4379" s="2" t="s">
        <v>15536</v>
      </c>
      <c r="E4379" s="2" t="s">
        <v>15536</v>
      </c>
      <c r="F4379" s="2" t="s">
        <v>15537</v>
      </c>
      <c r="G4379" s="2"/>
      <c r="H4379" s="2" t="s">
        <v>61</v>
      </c>
      <c r="I4379" s="2" t="s">
        <v>22847</v>
      </c>
      <c r="J4379" s="2" t="s">
        <v>61</v>
      </c>
      <c r="K4379" s="2"/>
      <c r="L4379" s="43">
        <v>2009</v>
      </c>
      <c r="M4379" s="2" t="s">
        <v>63</v>
      </c>
      <c r="N4379" s="32">
        <v>25.08859</v>
      </c>
      <c r="O4379" s="32">
        <v>55.145209999999999</v>
      </c>
      <c r="P4379" s="2" t="s">
        <v>152</v>
      </c>
      <c r="Q4379" s="2" t="s">
        <v>65</v>
      </c>
      <c r="R4379" s="43" t="s">
        <v>18854</v>
      </c>
      <c r="S4379" s="41" t="s">
        <v>75</v>
      </c>
      <c r="T4379" s="41" t="s">
        <v>18460</v>
      </c>
      <c r="U4379" s="2"/>
      <c r="V4379" s="2"/>
      <c r="W4379" s="41" t="s">
        <v>67</v>
      </c>
      <c r="X4379" s="2" t="s">
        <v>315</v>
      </c>
      <c r="Y4379" s="2" t="s">
        <v>102</v>
      </c>
      <c r="Z4379" s="5" t="s">
        <v>20</v>
      </c>
      <c r="AA4379" s="5" t="s">
        <v>10937</v>
      </c>
      <c r="AB4379" s="5" t="s">
        <v>16316</v>
      </c>
      <c r="AC4379" s="2" t="s">
        <v>3591</v>
      </c>
      <c r="AD4379" s="2">
        <v>1039200</v>
      </c>
      <c r="AE4379" s="5">
        <v>20</v>
      </c>
      <c r="AF4379" s="25"/>
      <c r="AG4379" s="29"/>
      <c r="AH4379" s="2"/>
      <c r="AI4379" s="2">
        <v>3</v>
      </c>
      <c r="AJ4379" s="2"/>
      <c r="AK4379" s="2"/>
      <c r="AL4379" s="2"/>
      <c r="AM4379" s="2"/>
      <c r="AN4379" s="2"/>
      <c r="AO4379" s="2"/>
      <c r="AP4379" s="25"/>
      <c r="AQ4379" s="25"/>
      <c r="AR4379" s="2"/>
      <c r="AS4379" s="2"/>
      <c r="AT4379" s="2"/>
      <c r="AU4379" s="25"/>
      <c r="AV4379" s="2"/>
      <c r="AW4379" s="2"/>
      <c r="AX4379" s="25"/>
      <c r="AY4379" s="25"/>
      <c r="AZ4379" s="25"/>
      <c r="BA4379" s="25"/>
      <c r="BB4379" s="25"/>
      <c r="BC4379" s="25"/>
      <c r="BD4379" s="25"/>
      <c r="BE4379" s="25"/>
      <c r="BF4379" s="25"/>
      <c r="BG4379" s="25"/>
      <c r="BH4379" s="25"/>
      <c r="BI4379" s="25"/>
      <c r="BJ4379" s="25"/>
      <c r="BK4379" s="25"/>
      <c r="BL4379" s="25"/>
      <c r="BM4379" s="25"/>
      <c r="BN4379" s="25"/>
      <c r="BO4379" s="25"/>
      <c r="BP4379" s="25"/>
      <c r="BQ4379" s="25"/>
      <c r="BR4379" s="25"/>
      <c r="BS4379" s="25"/>
      <c r="BT4379" s="25"/>
      <c r="BU4379" s="25"/>
      <c r="BV4379" s="25"/>
      <c r="BW4379" s="25"/>
      <c r="BX4379" s="25"/>
      <c r="BY4379" s="25"/>
      <c r="BZ4379" s="25"/>
      <c r="CA4379" s="25"/>
      <c r="CB4379" s="25"/>
      <c r="CC4379" s="25"/>
      <c r="CD4379" s="2" t="s">
        <v>71</v>
      </c>
      <c r="CE4379" s="2">
        <v>0</v>
      </c>
      <c r="CF4379" s="25"/>
      <c r="CG4379" s="25"/>
      <c r="CH4379" s="25"/>
      <c r="CI4379" s="25"/>
      <c r="CJ4379" s="25"/>
    </row>
    <row r="4380" spans="1:88" x14ac:dyDescent="0.2">
      <c r="A4380" s="2" t="s">
        <v>18572</v>
      </c>
      <c r="B4380" s="2" t="s">
        <v>27421</v>
      </c>
      <c r="C4380" s="2" t="s">
        <v>10420</v>
      </c>
      <c r="D4380" s="2"/>
      <c r="E4380" s="2" t="s">
        <v>18572</v>
      </c>
      <c r="F4380" s="2" t="s">
        <v>15538</v>
      </c>
      <c r="G4380" s="2" t="s">
        <v>15539</v>
      </c>
      <c r="H4380" s="2"/>
      <c r="I4380" s="2" t="s">
        <v>22847</v>
      </c>
      <c r="J4380" s="2" t="s">
        <v>61</v>
      </c>
      <c r="K4380" s="50" t="s">
        <v>61</v>
      </c>
      <c r="L4380" s="43">
        <v>2022</v>
      </c>
      <c r="M4380" s="2" t="s">
        <v>18506</v>
      </c>
      <c r="N4380" s="32">
        <v>24.99643</v>
      </c>
      <c r="O4380" s="32">
        <v>55.375300000000003</v>
      </c>
      <c r="P4380" s="2" t="s">
        <v>2767</v>
      </c>
      <c r="Q4380" s="2" t="s">
        <v>22904</v>
      </c>
      <c r="R4380" s="43" t="s">
        <v>18854</v>
      </c>
      <c r="S4380" s="41" t="s">
        <v>15267</v>
      </c>
      <c r="T4380" s="41" t="s">
        <v>18460</v>
      </c>
      <c r="U4380" s="2"/>
      <c r="V4380" s="2"/>
      <c r="W4380" s="41" t="s">
        <v>17589</v>
      </c>
      <c r="X4380" s="2" t="s">
        <v>1598</v>
      </c>
      <c r="Y4380" s="2" t="s">
        <v>102</v>
      </c>
      <c r="Z4380" s="5" t="s">
        <v>10423</v>
      </c>
      <c r="AA4380" s="5" t="s">
        <v>16910</v>
      </c>
      <c r="AB4380" s="5" t="s">
        <v>16316</v>
      </c>
      <c r="AC4380" s="2" t="s">
        <v>5247</v>
      </c>
      <c r="AD4380" s="2">
        <v>1091600</v>
      </c>
      <c r="AE4380" s="5">
        <v>20</v>
      </c>
      <c r="AF4380" s="25"/>
      <c r="AG4380" s="29">
        <v>3</v>
      </c>
      <c r="AH4380" s="2" t="s">
        <v>17978</v>
      </c>
      <c r="AI4380" s="2">
        <v>3</v>
      </c>
      <c r="AJ4380" s="2">
        <v>3</v>
      </c>
      <c r="AK4380" s="2"/>
      <c r="AL4380" s="2"/>
      <c r="AM4380" s="2"/>
      <c r="AN4380" s="2"/>
      <c r="AO4380" s="2"/>
      <c r="AP4380" s="25"/>
      <c r="AQ4380" s="25"/>
      <c r="AR4380" s="2"/>
      <c r="AS4380" s="2"/>
      <c r="AT4380" s="2"/>
      <c r="AU4380" s="25"/>
      <c r="AV4380" s="2"/>
      <c r="AW4380" s="2"/>
      <c r="AX4380" s="25"/>
      <c r="AY4380" s="25"/>
      <c r="AZ4380" s="25"/>
      <c r="BA4380" s="25"/>
      <c r="BB4380" s="25"/>
      <c r="BC4380" s="25"/>
      <c r="BD4380" s="25"/>
      <c r="BE4380" s="25"/>
      <c r="BF4380" s="25"/>
      <c r="BG4380" s="25"/>
      <c r="BH4380" s="25"/>
      <c r="BI4380" s="25"/>
      <c r="BJ4380" s="25"/>
      <c r="BK4380" s="25"/>
      <c r="BL4380" s="25"/>
      <c r="BM4380" s="25"/>
      <c r="BN4380" s="25"/>
      <c r="BO4380" s="25"/>
      <c r="BP4380" s="25"/>
      <c r="BQ4380" s="25"/>
      <c r="BR4380" s="25"/>
      <c r="BS4380" s="25"/>
      <c r="BT4380" s="25"/>
      <c r="BU4380" s="25"/>
      <c r="BV4380" s="25"/>
      <c r="BW4380" s="25"/>
      <c r="BX4380" s="25"/>
      <c r="BY4380" s="25"/>
      <c r="BZ4380" s="25"/>
      <c r="CA4380" s="25"/>
      <c r="CB4380" s="25"/>
      <c r="CC4380" s="25"/>
      <c r="CD4380" s="2" t="s">
        <v>78</v>
      </c>
      <c r="CE4380" s="2" t="s">
        <v>22685</v>
      </c>
      <c r="CF4380" s="25"/>
      <c r="CG4380" s="25"/>
      <c r="CH4380" s="25"/>
      <c r="CI4380" s="25"/>
      <c r="CJ4380" s="25"/>
    </row>
    <row r="4381" spans="1:88" x14ac:dyDescent="0.2">
      <c r="A4381" s="2" t="s">
        <v>18314</v>
      </c>
      <c r="B4381" s="2" t="s">
        <v>27422</v>
      </c>
      <c r="C4381" s="2" t="s">
        <v>10420</v>
      </c>
      <c r="D4381" s="2"/>
      <c r="E4381" s="2" t="s">
        <v>18314</v>
      </c>
      <c r="F4381" s="2" t="s">
        <v>15540</v>
      </c>
      <c r="G4381" s="2" t="s">
        <v>15541</v>
      </c>
      <c r="H4381" s="2"/>
      <c r="I4381" s="2" t="s">
        <v>22847</v>
      </c>
      <c r="J4381" s="2" t="s">
        <v>61</v>
      </c>
      <c r="K4381" s="50" t="s">
        <v>61</v>
      </c>
      <c r="L4381" s="43">
        <v>2022</v>
      </c>
      <c r="M4381" s="2" t="s">
        <v>18506</v>
      </c>
      <c r="N4381" s="32">
        <v>25.274830000000001</v>
      </c>
      <c r="O4381" s="32">
        <v>55.408439999999999</v>
      </c>
      <c r="P4381" s="2" t="s">
        <v>2767</v>
      </c>
      <c r="Q4381" s="2" t="s">
        <v>22904</v>
      </c>
      <c r="R4381" s="43" t="s">
        <v>18854</v>
      </c>
      <c r="S4381" s="41" t="s">
        <v>272</v>
      </c>
      <c r="T4381" s="41" t="s">
        <v>18461</v>
      </c>
      <c r="U4381" s="2"/>
      <c r="V4381" s="2"/>
      <c r="W4381" s="41" t="s">
        <v>17589</v>
      </c>
      <c r="X4381" s="2" t="s">
        <v>1598</v>
      </c>
      <c r="Y4381" s="2" t="s">
        <v>102</v>
      </c>
      <c r="Z4381" s="5" t="s">
        <v>10423</v>
      </c>
      <c r="AA4381" s="5" t="s">
        <v>16910</v>
      </c>
      <c r="AB4381" s="5" t="s">
        <v>16316</v>
      </c>
      <c r="AC4381" s="2" t="s">
        <v>5205</v>
      </c>
      <c r="AD4381" s="2">
        <v>1024500</v>
      </c>
      <c r="AE4381" s="5">
        <v>24</v>
      </c>
      <c r="AF4381" s="25"/>
      <c r="AG4381" s="29">
        <v>3</v>
      </c>
      <c r="AH4381" s="2" t="s">
        <v>17974</v>
      </c>
      <c r="AI4381" s="2">
        <v>3</v>
      </c>
      <c r="AJ4381" s="2">
        <v>3</v>
      </c>
      <c r="AK4381" s="2"/>
      <c r="AL4381" s="2"/>
      <c r="AM4381" s="2"/>
      <c r="AN4381" s="2"/>
      <c r="AO4381" s="2"/>
      <c r="AP4381" s="25"/>
      <c r="AQ4381" s="25"/>
      <c r="AR4381" s="2"/>
      <c r="AS4381" s="2"/>
      <c r="AT4381" s="2"/>
      <c r="AU4381" s="25"/>
      <c r="AV4381" s="2"/>
      <c r="AW4381" s="2"/>
      <c r="AX4381" s="25"/>
      <c r="AY4381" s="25"/>
      <c r="AZ4381" s="25"/>
      <c r="BA4381" s="25"/>
      <c r="BB4381" s="25"/>
      <c r="BC4381" s="25"/>
      <c r="BD4381" s="25"/>
      <c r="BE4381" s="25"/>
      <c r="BF4381" s="25"/>
      <c r="BG4381" s="25"/>
      <c r="BH4381" s="25"/>
      <c r="BI4381" s="25"/>
      <c r="BJ4381" s="25"/>
      <c r="BK4381" s="25"/>
      <c r="BL4381" s="25"/>
      <c r="BM4381" s="25"/>
      <c r="BN4381" s="25"/>
      <c r="BO4381" s="25"/>
      <c r="BP4381" s="25"/>
      <c r="BQ4381" s="25"/>
      <c r="BR4381" s="25"/>
      <c r="BS4381" s="25"/>
      <c r="BT4381" s="25"/>
      <c r="BU4381" s="25"/>
      <c r="BV4381" s="25"/>
      <c r="BW4381" s="25"/>
      <c r="BX4381" s="25"/>
      <c r="BY4381" s="25"/>
      <c r="BZ4381" s="25"/>
      <c r="CA4381" s="25"/>
      <c r="CB4381" s="25"/>
      <c r="CC4381" s="25"/>
      <c r="CD4381" s="2" t="s">
        <v>78</v>
      </c>
      <c r="CE4381" s="2" t="s">
        <v>22686</v>
      </c>
      <c r="CF4381" s="25"/>
      <c r="CG4381" s="25"/>
      <c r="CH4381" s="25"/>
      <c r="CI4381" s="25"/>
      <c r="CJ4381" s="25"/>
    </row>
    <row r="4382" spans="1:88" x14ac:dyDescent="0.2">
      <c r="A4382" s="2" t="s">
        <v>15542</v>
      </c>
      <c r="B4382" s="2" t="s">
        <v>27423</v>
      </c>
      <c r="C4382" s="2" t="s">
        <v>10420</v>
      </c>
      <c r="D4382" s="2"/>
      <c r="E4382" s="2" t="s">
        <v>15542</v>
      </c>
      <c r="F4382" s="2" t="s">
        <v>15543</v>
      </c>
      <c r="G4382" s="2" t="s">
        <v>15544</v>
      </c>
      <c r="H4382" s="2"/>
      <c r="I4382" s="2" t="s">
        <v>22847</v>
      </c>
      <c r="J4382" s="2" t="s">
        <v>61</v>
      </c>
      <c r="K4382" s="50" t="s">
        <v>61</v>
      </c>
      <c r="L4382" s="43">
        <v>2022</v>
      </c>
      <c r="M4382" s="2" t="s">
        <v>18506</v>
      </c>
      <c r="N4382" s="32">
        <v>25.179839999999999</v>
      </c>
      <c r="O4382" s="32">
        <v>55.269269999999999</v>
      </c>
      <c r="P4382" s="2" t="s">
        <v>2767</v>
      </c>
      <c r="Q4382" s="2" t="s">
        <v>65</v>
      </c>
      <c r="R4382" s="43" t="s">
        <v>18854</v>
      </c>
      <c r="S4382" s="41" t="s">
        <v>272</v>
      </c>
      <c r="T4382" s="41" t="s">
        <v>18461</v>
      </c>
      <c r="U4382" s="2"/>
      <c r="V4382" s="2"/>
      <c r="W4382" s="41" t="s">
        <v>17589</v>
      </c>
      <c r="X4382" s="2" t="s">
        <v>1598</v>
      </c>
      <c r="Y4382" s="2" t="s">
        <v>102</v>
      </c>
      <c r="Z4382" s="5" t="s">
        <v>20</v>
      </c>
      <c r="AA4382" s="5" t="s">
        <v>16910</v>
      </c>
      <c r="AB4382" s="5" t="s">
        <v>16316</v>
      </c>
      <c r="AC4382" s="2" t="s">
        <v>5205</v>
      </c>
      <c r="AD4382" s="2">
        <v>1034500</v>
      </c>
      <c r="AE4382" s="5">
        <v>15</v>
      </c>
      <c r="AF4382" s="25"/>
      <c r="AG4382" s="29">
        <v>3</v>
      </c>
      <c r="AH4382" s="2" t="s">
        <v>17974</v>
      </c>
      <c r="AI4382" s="2">
        <v>3</v>
      </c>
      <c r="AJ4382" s="2">
        <v>3</v>
      </c>
      <c r="AK4382" s="2"/>
      <c r="AL4382" s="2"/>
      <c r="AM4382" s="2"/>
      <c r="AN4382" s="2"/>
      <c r="AO4382" s="2"/>
      <c r="AP4382" s="25"/>
      <c r="AQ4382" s="25"/>
      <c r="AR4382" s="2"/>
      <c r="AS4382" s="2"/>
      <c r="AT4382" s="2"/>
      <c r="AU4382" s="25"/>
      <c r="AV4382" s="2"/>
      <c r="AW4382" s="2"/>
      <c r="AX4382" s="25"/>
      <c r="AY4382" s="25"/>
      <c r="AZ4382" s="25"/>
      <c r="BA4382" s="25"/>
      <c r="BB4382" s="25"/>
      <c r="BC4382" s="25"/>
      <c r="BD4382" s="25"/>
      <c r="BE4382" s="25"/>
      <c r="BF4382" s="25"/>
      <c r="BG4382" s="25"/>
      <c r="BH4382" s="25"/>
      <c r="BI4382" s="25"/>
      <c r="BJ4382" s="25"/>
      <c r="BK4382" s="25"/>
      <c r="BL4382" s="25"/>
      <c r="BM4382" s="25"/>
      <c r="BN4382" s="25"/>
      <c r="BO4382" s="25"/>
      <c r="BP4382" s="25"/>
      <c r="BQ4382" s="25"/>
      <c r="BR4382" s="25"/>
      <c r="BS4382" s="25"/>
      <c r="BT4382" s="25"/>
      <c r="BU4382" s="25"/>
      <c r="BV4382" s="25"/>
      <c r="BW4382" s="25"/>
      <c r="BX4382" s="25"/>
      <c r="BY4382" s="25"/>
      <c r="BZ4382" s="25"/>
      <c r="CA4382" s="25"/>
      <c r="CB4382" s="25"/>
      <c r="CC4382" s="25"/>
      <c r="CD4382" s="2" t="s">
        <v>78</v>
      </c>
      <c r="CE4382" s="2" t="s">
        <v>22687</v>
      </c>
      <c r="CF4382" s="25"/>
      <c r="CG4382" s="25"/>
      <c r="CH4382" s="25"/>
      <c r="CI4382" s="25"/>
      <c r="CJ4382" s="25"/>
    </row>
    <row r="4383" spans="1:88" x14ac:dyDescent="0.2">
      <c r="A4383" s="2" t="s">
        <v>15545</v>
      </c>
      <c r="B4383" s="2" t="s">
        <v>27424</v>
      </c>
      <c r="C4383" s="2" t="s">
        <v>10420</v>
      </c>
      <c r="D4383" s="2"/>
      <c r="E4383" s="2" t="s">
        <v>15545</v>
      </c>
      <c r="F4383" s="2" t="s">
        <v>15546</v>
      </c>
      <c r="G4383" s="2" t="s">
        <v>15547</v>
      </c>
      <c r="H4383" s="2"/>
      <c r="I4383" s="2" t="s">
        <v>22847</v>
      </c>
      <c r="J4383" s="2" t="s">
        <v>61</v>
      </c>
      <c r="K4383" s="50" t="s">
        <v>61</v>
      </c>
      <c r="L4383" s="43">
        <v>2022</v>
      </c>
      <c r="M4383" s="2" t="s">
        <v>18506</v>
      </c>
      <c r="N4383" s="32">
        <v>24.823630000000001</v>
      </c>
      <c r="O4383" s="32">
        <v>55.087879999999998</v>
      </c>
      <c r="P4383" s="2" t="s">
        <v>2767</v>
      </c>
      <c r="Q4383" s="2" t="s">
        <v>65</v>
      </c>
      <c r="R4383" s="43" t="s">
        <v>18854</v>
      </c>
      <c r="S4383" s="41" t="s">
        <v>1554</v>
      </c>
      <c r="T4383" s="41" t="s">
        <v>18460</v>
      </c>
      <c r="U4383" s="2"/>
      <c r="V4383" s="2"/>
      <c r="W4383" s="41" t="s">
        <v>17589</v>
      </c>
      <c r="X4383" s="2" t="s">
        <v>1598</v>
      </c>
      <c r="Y4383" s="2" t="s">
        <v>102</v>
      </c>
      <c r="Z4383" s="5" t="s">
        <v>10423</v>
      </c>
      <c r="AA4383" s="5" t="s">
        <v>16910</v>
      </c>
      <c r="AB4383" s="5" t="s">
        <v>16316</v>
      </c>
      <c r="AC4383" s="2" t="s">
        <v>5247</v>
      </c>
      <c r="AD4383" s="2">
        <v>1053300</v>
      </c>
      <c r="AE4383" s="5">
        <v>40</v>
      </c>
      <c r="AF4383" s="25"/>
      <c r="AG4383" s="29">
        <v>3</v>
      </c>
      <c r="AH4383" s="2" t="s">
        <v>17978</v>
      </c>
      <c r="AI4383" s="2">
        <v>3</v>
      </c>
      <c r="AJ4383" s="2">
        <v>3</v>
      </c>
      <c r="AK4383" s="2"/>
      <c r="AL4383" s="2"/>
      <c r="AM4383" s="2"/>
      <c r="AN4383" s="2"/>
      <c r="AO4383" s="2"/>
      <c r="AP4383" s="25"/>
      <c r="AQ4383" s="25"/>
      <c r="AR4383" s="2"/>
      <c r="AS4383" s="2"/>
      <c r="AT4383" s="2"/>
      <c r="AU4383" s="25"/>
      <c r="AV4383" s="2"/>
      <c r="AW4383" s="2"/>
      <c r="AX4383" s="25"/>
      <c r="AY4383" s="25"/>
      <c r="AZ4383" s="25"/>
      <c r="BA4383" s="25"/>
      <c r="BB4383" s="25"/>
      <c r="BC4383" s="25"/>
      <c r="BD4383" s="25"/>
      <c r="BE4383" s="25"/>
      <c r="BF4383" s="25"/>
      <c r="BG4383" s="25"/>
      <c r="BH4383" s="25"/>
      <c r="BI4383" s="25"/>
      <c r="BJ4383" s="25"/>
      <c r="BK4383" s="25"/>
      <c r="BL4383" s="25"/>
      <c r="BM4383" s="25"/>
      <c r="BN4383" s="25"/>
      <c r="BO4383" s="25"/>
      <c r="BP4383" s="25"/>
      <c r="BQ4383" s="25"/>
      <c r="BR4383" s="25"/>
      <c r="BS4383" s="25"/>
      <c r="BT4383" s="25"/>
      <c r="BU4383" s="25"/>
      <c r="BV4383" s="25"/>
      <c r="BW4383" s="25"/>
      <c r="BX4383" s="25"/>
      <c r="BY4383" s="25"/>
      <c r="BZ4383" s="25"/>
      <c r="CA4383" s="25"/>
      <c r="CB4383" s="25"/>
      <c r="CC4383" s="25"/>
      <c r="CD4383" s="2" t="s">
        <v>78</v>
      </c>
      <c r="CE4383" s="2" t="s">
        <v>22688</v>
      </c>
      <c r="CF4383" s="25"/>
      <c r="CG4383" s="25"/>
      <c r="CH4383" s="25"/>
      <c r="CI4383" s="25"/>
      <c r="CJ4383" s="25"/>
    </row>
    <row r="4384" spans="1:88" x14ac:dyDescent="0.2">
      <c r="A4384" s="2" t="s">
        <v>15548</v>
      </c>
      <c r="B4384" s="2" t="s">
        <v>27425</v>
      </c>
      <c r="C4384" s="2" t="s">
        <v>10420</v>
      </c>
      <c r="D4384" s="2"/>
      <c r="E4384" s="2" t="s">
        <v>15548</v>
      </c>
      <c r="F4384" s="2" t="s">
        <v>15549</v>
      </c>
      <c r="G4384" s="2" t="s">
        <v>15550</v>
      </c>
      <c r="H4384" s="2"/>
      <c r="I4384" s="2" t="s">
        <v>22847</v>
      </c>
      <c r="J4384" s="2" t="s">
        <v>61</v>
      </c>
      <c r="K4384" s="50" t="s">
        <v>61</v>
      </c>
      <c r="L4384" s="43">
        <v>2022</v>
      </c>
      <c r="M4384" s="2" t="s">
        <v>18506</v>
      </c>
      <c r="N4384" s="32">
        <v>25.234749999999998</v>
      </c>
      <c r="O4384" s="32">
        <v>55.529089999999997</v>
      </c>
      <c r="P4384" s="2" t="s">
        <v>2767</v>
      </c>
      <c r="Q4384" s="2" t="s">
        <v>65</v>
      </c>
      <c r="R4384" s="43" t="s">
        <v>18854</v>
      </c>
      <c r="S4384" s="41" t="s">
        <v>1554</v>
      </c>
      <c r="T4384" s="41" t="s">
        <v>18460</v>
      </c>
      <c r="U4384" s="2"/>
      <c r="V4384" s="2"/>
      <c r="W4384" s="41" t="s">
        <v>17589</v>
      </c>
      <c r="X4384" s="2" t="s">
        <v>1598</v>
      </c>
      <c r="Y4384" s="2" t="s">
        <v>102</v>
      </c>
      <c r="Z4384" s="5" t="s">
        <v>10423</v>
      </c>
      <c r="AA4384" s="5" t="s">
        <v>16910</v>
      </c>
      <c r="AB4384" s="5" t="s">
        <v>16316</v>
      </c>
      <c r="AC4384" s="2" t="s">
        <v>5247</v>
      </c>
      <c r="AD4384" s="2">
        <v>1028200</v>
      </c>
      <c r="AE4384" s="5">
        <v>40</v>
      </c>
      <c r="AF4384" s="25"/>
      <c r="AG4384" s="29">
        <v>3</v>
      </c>
      <c r="AH4384" s="2" t="s">
        <v>17978</v>
      </c>
      <c r="AI4384" s="2">
        <v>3</v>
      </c>
      <c r="AJ4384" s="2">
        <v>3</v>
      </c>
      <c r="AK4384" s="2"/>
      <c r="AL4384" s="2"/>
      <c r="AM4384" s="2"/>
      <c r="AN4384" s="2"/>
      <c r="AO4384" s="2"/>
      <c r="AP4384" s="25"/>
      <c r="AQ4384" s="25"/>
      <c r="AR4384" s="2"/>
      <c r="AS4384" s="2"/>
      <c r="AT4384" s="2"/>
      <c r="AU4384" s="25"/>
      <c r="AV4384" s="2"/>
      <c r="AW4384" s="2"/>
      <c r="AX4384" s="25"/>
      <c r="AY4384" s="25"/>
      <c r="AZ4384" s="25"/>
      <c r="BA4384" s="25"/>
      <c r="BB4384" s="25"/>
      <c r="BC4384" s="25"/>
      <c r="BD4384" s="25"/>
      <c r="BE4384" s="25"/>
      <c r="BF4384" s="25"/>
      <c r="BG4384" s="25"/>
      <c r="BH4384" s="25"/>
      <c r="BI4384" s="25"/>
      <c r="BJ4384" s="25"/>
      <c r="BK4384" s="25"/>
      <c r="BL4384" s="25"/>
      <c r="BM4384" s="25"/>
      <c r="BN4384" s="25"/>
      <c r="BO4384" s="25"/>
      <c r="BP4384" s="25"/>
      <c r="BQ4384" s="25"/>
      <c r="BR4384" s="25"/>
      <c r="BS4384" s="25"/>
      <c r="BT4384" s="25"/>
      <c r="BU4384" s="25"/>
      <c r="BV4384" s="25"/>
      <c r="BW4384" s="25"/>
      <c r="BX4384" s="25"/>
      <c r="BY4384" s="25"/>
      <c r="BZ4384" s="25"/>
      <c r="CA4384" s="25"/>
      <c r="CB4384" s="25"/>
      <c r="CC4384" s="25"/>
      <c r="CD4384" s="2" t="s">
        <v>78</v>
      </c>
      <c r="CE4384" s="2" t="s">
        <v>22689</v>
      </c>
      <c r="CF4384" s="25"/>
      <c r="CG4384" s="25"/>
      <c r="CH4384" s="25"/>
      <c r="CI4384" s="25"/>
      <c r="CJ4384" s="25"/>
    </row>
    <row r="4385" spans="1:88" x14ac:dyDescent="0.2">
      <c r="A4385" s="2" t="s">
        <v>15551</v>
      </c>
      <c r="B4385" s="2" t="s">
        <v>27426</v>
      </c>
      <c r="C4385" s="2" t="s">
        <v>10420</v>
      </c>
      <c r="D4385" s="2"/>
      <c r="E4385" s="2" t="s">
        <v>15551</v>
      </c>
      <c r="F4385" s="2" t="s">
        <v>15552</v>
      </c>
      <c r="G4385" s="2"/>
      <c r="H4385" s="2"/>
      <c r="I4385" s="2" t="s">
        <v>22847</v>
      </c>
      <c r="J4385" s="2" t="s">
        <v>61</v>
      </c>
      <c r="K4385" s="2"/>
      <c r="L4385" s="43" t="s">
        <v>19067</v>
      </c>
      <c r="M4385" s="2" t="s">
        <v>18506</v>
      </c>
      <c r="N4385" s="32">
        <v>25.27619</v>
      </c>
      <c r="O4385" s="32">
        <v>55.38494</v>
      </c>
      <c r="P4385" s="2" t="s">
        <v>2767</v>
      </c>
      <c r="Q4385" s="2" t="s">
        <v>22908</v>
      </c>
      <c r="R4385" s="43" t="s">
        <v>18854</v>
      </c>
      <c r="S4385" s="41" t="s">
        <v>272</v>
      </c>
      <c r="T4385" s="41" t="s">
        <v>18461</v>
      </c>
      <c r="U4385" s="2"/>
      <c r="V4385" s="2"/>
      <c r="W4385" s="41" t="s">
        <v>144</v>
      </c>
      <c r="X4385" s="2" t="s">
        <v>22909</v>
      </c>
      <c r="Y4385" s="2" t="s">
        <v>69</v>
      </c>
      <c r="Z4385" s="5" t="s">
        <v>10423</v>
      </c>
      <c r="AA4385" s="5" t="s">
        <v>10937</v>
      </c>
      <c r="AB4385" s="5" t="s">
        <v>18091</v>
      </c>
      <c r="AC4385" s="2" t="s">
        <v>3591</v>
      </c>
      <c r="AD4385" s="2">
        <v>1023300</v>
      </c>
      <c r="AE4385" s="5">
        <v>23</v>
      </c>
      <c r="AF4385" s="25"/>
      <c r="AG4385" s="29"/>
      <c r="AH4385" s="2" t="s">
        <v>3591</v>
      </c>
      <c r="AI4385" s="2">
        <v>1</v>
      </c>
      <c r="AJ4385" s="2" t="s">
        <v>3591</v>
      </c>
      <c r="AK4385" s="2"/>
      <c r="AL4385" s="2"/>
      <c r="AM4385" s="2"/>
      <c r="AN4385" s="2"/>
      <c r="AO4385" s="2"/>
      <c r="AP4385" s="25"/>
      <c r="AQ4385" s="25"/>
      <c r="AR4385" s="2"/>
      <c r="AS4385" s="2"/>
      <c r="AT4385" s="2"/>
      <c r="AU4385" s="25"/>
      <c r="AV4385" s="2"/>
      <c r="AW4385" s="2"/>
      <c r="AX4385" s="25"/>
      <c r="AY4385" s="25"/>
      <c r="AZ4385" s="25"/>
      <c r="BA4385" s="25"/>
      <c r="BB4385" s="25"/>
      <c r="BC4385" s="25"/>
      <c r="BD4385" s="25"/>
      <c r="BE4385" s="25"/>
      <c r="BF4385" s="25"/>
      <c r="BG4385" s="25"/>
      <c r="BH4385" s="25"/>
      <c r="BI4385" s="25"/>
      <c r="BJ4385" s="25"/>
      <c r="BK4385" s="25"/>
      <c r="BL4385" s="25"/>
      <c r="BM4385" s="25"/>
      <c r="BN4385" s="25"/>
      <c r="BO4385" s="25"/>
      <c r="BP4385" s="25"/>
      <c r="BQ4385" s="25"/>
      <c r="BR4385" s="25"/>
      <c r="BS4385" s="25"/>
      <c r="BT4385" s="25"/>
      <c r="BU4385" s="25"/>
      <c r="BV4385" s="25"/>
      <c r="BW4385" s="25"/>
      <c r="BX4385" s="25"/>
      <c r="BY4385" s="25"/>
      <c r="BZ4385" s="25"/>
      <c r="CA4385" s="25"/>
      <c r="CB4385" s="25"/>
      <c r="CC4385" s="25"/>
      <c r="CD4385" s="2" t="s">
        <v>78</v>
      </c>
      <c r="CE4385" s="2" t="s">
        <v>21689</v>
      </c>
      <c r="CF4385" s="25"/>
      <c r="CG4385" s="25"/>
      <c r="CH4385" s="25"/>
      <c r="CI4385" s="25"/>
      <c r="CJ4385" s="25"/>
    </row>
    <row r="4386" spans="1:88" x14ac:dyDescent="0.2">
      <c r="A4386" s="2" t="s">
        <v>15553</v>
      </c>
      <c r="B4386" s="2" t="s">
        <v>27427</v>
      </c>
      <c r="C4386" s="2" t="s">
        <v>10420</v>
      </c>
      <c r="D4386" s="2"/>
      <c r="E4386" s="2" t="s">
        <v>15553</v>
      </c>
      <c r="F4386" s="2" t="s">
        <v>15554</v>
      </c>
      <c r="G4386" s="2"/>
      <c r="H4386" s="2"/>
      <c r="I4386" s="2" t="s">
        <v>22847</v>
      </c>
      <c r="J4386" s="2" t="s">
        <v>61</v>
      </c>
      <c r="K4386" s="2"/>
      <c r="L4386" s="43" t="s">
        <v>19067</v>
      </c>
      <c r="M4386" s="2" t="s">
        <v>18506</v>
      </c>
      <c r="N4386" s="32">
        <v>25.246829999999999</v>
      </c>
      <c r="O4386" s="32">
        <v>55.340800000000002</v>
      </c>
      <c r="P4386" s="2" t="s">
        <v>2767</v>
      </c>
      <c r="Q4386" s="2" t="s">
        <v>22908</v>
      </c>
      <c r="R4386" s="43" t="s">
        <v>18854</v>
      </c>
      <c r="S4386" s="41" t="s">
        <v>272</v>
      </c>
      <c r="T4386" s="41" t="s">
        <v>18461</v>
      </c>
      <c r="U4386" s="2"/>
      <c r="V4386" s="2"/>
      <c r="W4386" s="41" t="s">
        <v>144</v>
      </c>
      <c r="X4386" s="2" t="s">
        <v>22909</v>
      </c>
      <c r="Y4386" s="2" t="s">
        <v>69</v>
      </c>
      <c r="Z4386" s="5" t="s">
        <v>10423</v>
      </c>
      <c r="AA4386" s="5" t="s">
        <v>10937</v>
      </c>
      <c r="AB4386" s="5" t="s">
        <v>18091</v>
      </c>
      <c r="AC4386" s="2" t="s">
        <v>3591</v>
      </c>
      <c r="AD4386" s="2">
        <v>1021400</v>
      </c>
      <c r="AE4386" s="5">
        <v>22</v>
      </c>
      <c r="AF4386" s="25"/>
      <c r="AG4386" s="29"/>
      <c r="AH4386" s="2" t="s">
        <v>3591</v>
      </c>
      <c r="AI4386" s="2">
        <v>1</v>
      </c>
      <c r="AJ4386" s="2" t="s">
        <v>3591</v>
      </c>
      <c r="AK4386" s="2"/>
      <c r="AL4386" s="2"/>
      <c r="AM4386" s="2"/>
      <c r="AN4386" s="2"/>
      <c r="AO4386" s="2"/>
      <c r="AP4386" s="25"/>
      <c r="AQ4386" s="25"/>
      <c r="AR4386" s="2"/>
      <c r="AS4386" s="2"/>
      <c r="AT4386" s="2"/>
      <c r="AU4386" s="25"/>
      <c r="AV4386" s="2"/>
      <c r="AW4386" s="2"/>
      <c r="AX4386" s="25"/>
      <c r="AY4386" s="25"/>
      <c r="AZ4386" s="25"/>
      <c r="BA4386" s="25"/>
      <c r="BB4386" s="25"/>
      <c r="BC4386" s="25"/>
      <c r="BD4386" s="25"/>
      <c r="BE4386" s="25"/>
      <c r="BF4386" s="25"/>
      <c r="BG4386" s="25"/>
      <c r="BH4386" s="25"/>
      <c r="BI4386" s="25"/>
      <c r="BJ4386" s="25"/>
      <c r="BK4386" s="25"/>
      <c r="BL4386" s="25"/>
      <c r="BM4386" s="25"/>
      <c r="BN4386" s="25"/>
      <c r="BO4386" s="25"/>
      <c r="BP4386" s="25"/>
      <c r="BQ4386" s="25"/>
      <c r="BR4386" s="25"/>
      <c r="BS4386" s="25"/>
      <c r="BT4386" s="25"/>
      <c r="BU4386" s="25"/>
      <c r="BV4386" s="25"/>
      <c r="BW4386" s="25"/>
      <c r="BX4386" s="25"/>
      <c r="BY4386" s="25"/>
      <c r="BZ4386" s="25"/>
      <c r="CA4386" s="25"/>
      <c r="CB4386" s="25"/>
      <c r="CC4386" s="25"/>
      <c r="CD4386" s="2" t="s">
        <v>78</v>
      </c>
      <c r="CE4386" s="2" t="s">
        <v>19729</v>
      </c>
      <c r="CF4386" s="25"/>
      <c r="CG4386" s="25"/>
      <c r="CH4386" s="25"/>
      <c r="CI4386" s="25"/>
      <c r="CJ4386" s="25"/>
    </row>
    <row r="4387" spans="1:88" x14ac:dyDescent="0.2">
      <c r="A4387" s="2" t="s">
        <v>15555</v>
      </c>
      <c r="B4387" s="2" t="s">
        <v>27428</v>
      </c>
      <c r="C4387" s="2" t="s">
        <v>10420</v>
      </c>
      <c r="D4387" s="2"/>
      <c r="E4387" s="2" t="s">
        <v>15555</v>
      </c>
      <c r="F4387" s="2" t="s">
        <v>15556</v>
      </c>
      <c r="G4387" s="2" t="s">
        <v>16971</v>
      </c>
      <c r="H4387" s="2"/>
      <c r="I4387" s="2" t="s">
        <v>22847</v>
      </c>
      <c r="J4387" s="2" t="s">
        <v>61</v>
      </c>
      <c r="K4387" s="50" t="s">
        <v>61</v>
      </c>
      <c r="L4387" s="43">
        <v>2022</v>
      </c>
      <c r="M4387" s="2" t="s">
        <v>18506</v>
      </c>
      <c r="N4387" s="32">
        <v>25.038979999999999</v>
      </c>
      <c r="O4387" s="32">
        <v>55.415170000000003</v>
      </c>
      <c r="P4387" s="2" t="s">
        <v>2767</v>
      </c>
      <c r="Q4387" s="2" t="s">
        <v>22904</v>
      </c>
      <c r="R4387" s="43" t="s">
        <v>18854</v>
      </c>
      <c r="S4387" s="41" t="s">
        <v>1554</v>
      </c>
      <c r="T4387" s="41" t="s">
        <v>18460</v>
      </c>
      <c r="U4387" s="2"/>
      <c r="V4387" s="2"/>
      <c r="W4387" s="41" t="s">
        <v>17589</v>
      </c>
      <c r="X4387" s="2" t="s">
        <v>1598</v>
      </c>
      <c r="Y4387" s="2" t="s">
        <v>102</v>
      </c>
      <c r="Z4387" s="5" t="s">
        <v>10423</v>
      </c>
      <c r="AA4387" s="5" t="s">
        <v>16910</v>
      </c>
      <c r="AB4387" s="5" t="s">
        <v>16316</v>
      </c>
      <c r="AC4387" s="2" t="s">
        <v>5247</v>
      </c>
      <c r="AD4387" s="2">
        <v>1091300</v>
      </c>
      <c r="AE4387" s="5">
        <v>25</v>
      </c>
      <c r="AF4387" s="25"/>
      <c r="AG4387" s="29">
        <v>3</v>
      </c>
      <c r="AH4387" s="2" t="s">
        <v>17978</v>
      </c>
      <c r="AI4387" s="2">
        <v>3</v>
      </c>
      <c r="AJ4387" s="2">
        <v>3</v>
      </c>
      <c r="AK4387" s="2"/>
      <c r="AL4387" s="2"/>
      <c r="AM4387" s="2"/>
      <c r="AN4387" s="2"/>
      <c r="AO4387" s="2"/>
      <c r="AP4387" s="25"/>
      <c r="AQ4387" s="25"/>
      <c r="AR4387" s="2"/>
      <c r="AS4387" s="2"/>
      <c r="AT4387" s="2"/>
      <c r="AU4387" s="25"/>
      <c r="AV4387" s="2"/>
      <c r="AW4387" s="2"/>
      <c r="AX4387" s="25"/>
      <c r="AY4387" s="25"/>
      <c r="AZ4387" s="25"/>
      <c r="BA4387" s="25"/>
      <c r="BB4387" s="25"/>
      <c r="BC4387" s="25"/>
      <c r="BD4387" s="25"/>
      <c r="BE4387" s="25"/>
      <c r="BF4387" s="25"/>
      <c r="BG4387" s="25"/>
      <c r="BH4387" s="25"/>
      <c r="BI4387" s="25"/>
      <c r="BJ4387" s="25"/>
      <c r="BK4387" s="25"/>
      <c r="BL4387" s="25"/>
      <c r="BM4387" s="25"/>
      <c r="BN4387" s="25"/>
      <c r="BO4387" s="25"/>
      <c r="BP4387" s="25"/>
      <c r="BQ4387" s="25"/>
      <c r="BR4387" s="25"/>
      <c r="BS4387" s="25"/>
      <c r="BT4387" s="25"/>
      <c r="BU4387" s="25"/>
      <c r="BV4387" s="25"/>
      <c r="BW4387" s="25"/>
      <c r="BX4387" s="25"/>
      <c r="BY4387" s="25"/>
      <c r="BZ4387" s="25"/>
      <c r="CA4387" s="25"/>
      <c r="CB4387" s="25"/>
      <c r="CC4387" s="25"/>
      <c r="CD4387" s="2" t="s">
        <v>71</v>
      </c>
      <c r="CE4387" s="2">
        <v>0</v>
      </c>
      <c r="CF4387" s="25"/>
      <c r="CG4387" s="25"/>
      <c r="CH4387" s="25"/>
      <c r="CI4387" s="25"/>
      <c r="CJ4387" s="25"/>
    </row>
    <row r="4388" spans="1:88" x14ac:dyDescent="0.2">
      <c r="A4388" s="2" t="s">
        <v>15559</v>
      </c>
      <c r="B4388" s="2" t="s">
        <v>27429</v>
      </c>
      <c r="C4388" s="2" t="s">
        <v>10420</v>
      </c>
      <c r="D4388" s="2"/>
      <c r="E4388" s="2" t="s">
        <v>15559</v>
      </c>
      <c r="F4388" s="2" t="s">
        <v>15560</v>
      </c>
      <c r="G4388" s="2"/>
      <c r="H4388" s="2"/>
      <c r="I4388" s="2" t="s">
        <v>22847</v>
      </c>
      <c r="J4388" s="2" t="s">
        <v>61</v>
      </c>
      <c r="K4388" s="2"/>
      <c r="L4388" s="43" t="s">
        <v>19068</v>
      </c>
      <c r="M4388" s="2" t="s">
        <v>18506</v>
      </c>
      <c r="N4388" s="32">
        <v>25.132190000000001</v>
      </c>
      <c r="O4388" s="32">
        <v>55.232680000000002</v>
      </c>
      <c r="P4388" s="2" t="s">
        <v>2767</v>
      </c>
      <c r="Q4388" s="2" t="s">
        <v>9679</v>
      </c>
      <c r="R4388" s="43" t="s">
        <v>18854</v>
      </c>
      <c r="S4388" s="41" t="s">
        <v>272</v>
      </c>
      <c r="T4388" s="41" t="s">
        <v>18461</v>
      </c>
      <c r="U4388" s="2"/>
      <c r="V4388" s="2"/>
      <c r="W4388" s="41" t="s">
        <v>144</v>
      </c>
      <c r="X4388" s="2" t="s">
        <v>3057</v>
      </c>
      <c r="Y4388" s="2" t="s">
        <v>69</v>
      </c>
      <c r="Z4388" s="5" t="s">
        <v>10423</v>
      </c>
      <c r="AA4388" s="5" t="s">
        <v>10433</v>
      </c>
      <c r="AB4388" s="5" t="s">
        <v>18091</v>
      </c>
      <c r="AC4388" s="2" t="s">
        <v>3591</v>
      </c>
      <c r="AD4388" s="2">
        <v>1036400</v>
      </c>
      <c r="AE4388" s="5">
        <v>18</v>
      </c>
      <c r="AF4388" s="25"/>
      <c r="AG4388" s="29"/>
      <c r="AH4388" s="2" t="s">
        <v>3591</v>
      </c>
      <c r="AI4388" s="2">
        <v>8</v>
      </c>
      <c r="AJ4388" s="2" t="s">
        <v>3591</v>
      </c>
      <c r="AK4388" s="2"/>
      <c r="AL4388" s="2"/>
      <c r="AM4388" s="2"/>
      <c r="AN4388" s="2"/>
      <c r="AO4388" s="2"/>
      <c r="AP4388" s="25"/>
      <c r="AQ4388" s="25"/>
      <c r="AR4388" s="2"/>
      <c r="AS4388" s="2"/>
      <c r="AT4388" s="2"/>
      <c r="AU4388" s="25"/>
      <c r="AV4388" s="2"/>
      <c r="AW4388" s="2"/>
      <c r="AX4388" s="25"/>
      <c r="AY4388" s="25"/>
      <c r="AZ4388" s="25"/>
      <c r="BA4388" s="25"/>
      <c r="BB4388" s="25"/>
      <c r="BC4388" s="25"/>
      <c r="BD4388" s="25"/>
      <c r="BE4388" s="25"/>
      <c r="BF4388" s="25"/>
      <c r="BG4388" s="25"/>
      <c r="BH4388" s="25"/>
      <c r="BI4388" s="25"/>
      <c r="BJ4388" s="25"/>
      <c r="BK4388" s="25"/>
      <c r="BL4388" s="25"/>
      <c r="BM4388" s="25"/>
      <c r="BN4388" s="25"/>
      <c r="BO4388" s="25"/>
      <c r="BP4388" s="25"/>
      <c r="BQ4388" s="25"/>
      <c r="BR4388" s="25"/>
      <c r="BS4388" s="25"/>
      <c r="BT4388" s="25"/>
      <c r="BU4388" s="25"/>
      <c r="BV4388" s="25"/>
      <c r="BW4388" s="25"/>
      <c r="BX4388" s="25"/>
      <c r="BY4388" s="25"/>
      <c r="BZ4388" s="25"/>
      <c r="CA4388" s="25"/>
      <c r="CB4388" s="25"/>
      <c r="CC4388" s="25"/>
      <c r="CD4388" s="2" t="s">
        <v>78</v>
      </c>
      <c r="CE4388" s="2" t="s">
        <v>22690</v>
      </c>
      <c r="CF4388" s="25"/>
      <c r="CG4388" s="25"/>
      <c r="CH4388" s="25"/>
      <c r="CI4388" s="25"/>
      <c r="CJ4388" s="25"/>
    </row>
    <row r="4389" spans="1:88" x14ac:dyDescent="0.2">
      <c r="A4389" s="2" t="s">
        <v>15561</v>
      </c>
      <c r="B4389" s="2" t="s">
        <v>27430</v>
      </c>
      <c r="C4389" s="2" t="s">
        <v>10420</v>
      </c>
      <c r="D4389" s="2"/>
      <c r="E4389" s="2" t="s">
        <v>15561</v>
      </c>
      <c r="F4389" s="2" t="s">
        <v>15562</v>
      </c>
      <c r="G4389" s="2" t="s">
        <v>15563</v>
      </c>
      <c r="H4389" s="2"/>
      <c r="I4389" s="2" t="s">
        <v>22847</v>
      </c>
      <c r="J4389" s="2" t="s">
        <v>61</v>
      </c>
      <c r="K4389" s="50" t="s">
        <v>61</v>
      </c>
      <c r="L4389" s="43">
        <v>2022</v>
      </c>
      <c r="M4389" s="2" t="s">
        <v>18506</v>
      </c>
      <c r="N4389" s="32">
        <v>24.973970000000001</v>
      </c>
      <c r="O4389" s="32">
        <v>55.111379999999997</v>
      </c>
      <c r="P4389" s="2" t="s">
        <v>2767</v>
      </c>
      <c r="Q4389" s="2" t="s">
        <v>22904</v>
      </c>
      <c r="R4389" s="43" t="s">
        <v>16802</v>
      </c>
      <c r="S4389" s="41" t="s">
        <v>13724</v>
      </c>
      <c r="T4389" s="41" t="s">
        <v>18463</v>
      </c>
      <c r="U4389" s="2"/>
      <c r="V4389" s="2"/>
      <c r="W4389" s="41" t="s">
        <v>17589</v>
      </c>
      <c r="X4389" s="2" t="s">
        <v>1598</v>
      </c>
      <c r="Y4389" s="2" t="s">
        <v>102</v>
      </c>
      <c r="Z4389" s="5" t="s">
        <v>10423</v>
      </c>
      <c r="AA4389" s="5" t="s">
        <v>16910</v>
      </c>
      <c r="AB4389" s="5" t="s">
        <v>16316</v>
      </c>
      <c r="AC4389" s="2" t="s">
        <v>5205</v>
      </c>
      <c r="AD4389" s="2">
        <v>1051800</v>
      </c>
      <c r="AE4389" s="5">
        <v>35</v>
      </c>
      <c r="AF4389" s="25"/>
      <c r="AG4389" s="29">
        <v>3</v>
      </c>
      <c r="AH4389" s="2" t="s">
        <v>17974</v>
      </c>
      <c r="AI4389" s="2">
        <v>3</v>
      </c>
      <c r="AJ4389" s="2">
        <v>3</v>
      </c>
      <c r="AK4389" s="2"/>
      <c r="AL4389" s="2"/>
      <c r="AM4389" s="2"/>
      <c r="AN4389" s="2"/>
      <c r="AO4389" s="2"/>
      <c r="AP4389" s="25"/>
      <c r="AQ4389" s="25"/>
      <c r="AR4389" s="2"/>
      <c r="AS4389" s="2"/>
      <c r="AT4389" s="2"/>
      <c r="AU4389" s="25"/>
      <c r="AV4389" s="2"/>
      <c r="AW4389" s="2"/>
      <c r="AX4389" s="25"/>
      <c r="AY4389" s="25"/>
      <c r="AZ4389" s="25"/>
      <c r="BA4389" s="25"/>
      <c r="BB4389" s="25"/>
      <c r="BC4389" s="25"/>
      <c r="BD4389" s="25"/>
      <c r="BE4389" s="25"/>
      <c r="BF4389" s="25"/>
      <c r="BG4389" s="25"/>
      <c r="BH4389" s="25"/>
      <c r="BI4389" s="25"/>
      <c r="BJ4389" s="25"/>
      <c r="BK4389" s="25"/>
      <c r="BL4389" s="25"/>
      <c r="BM4389" s="25"/>
      <c r="BN4389" s="25"/>
      <c r="BO4389" s="25"/>
      <c r="BP4389" s="25"/>
      <c r="BQ4389" s="25"/>
      <c r="BR4389" s="25"/>
      <c r="BS4389" s="25"/>
      <c r="BT4389" s="25"/>
      <c r="BU4389" s="25"/>
      <c r="BV4389" s="25"/>
      <c r="BW4389" s="25"/>
      <c r="BX4389" s="25"/>
      <c r="BY4389" s="25"/>
      <c r="BZ4389" s="25"/>
      <c r="CA4389" s="25"/>
      <c r="CB4389" s="25"/>
      <c r="CC4389" s="25"/>
      <c r="CD4389" s="2" t="s">
        <v>78</v>
      </c>
      <c r="CE4389" s="2" t="s">
        <v>22691</v>
      </c>
      <c r="CF4389" s="25"/>
      <c r="CG4389" s="25"/>
      <c r="CH4389" s="25"/>
      <c r="CI4389" s="25"/>
      <c r="CJ4389" s="25"/>
    </row>
    <row r="4390" spans="1:88" x14ac:dyDescent="0.2">
      <c r="A4390" s="2" t="s">
        <v>15564</v>
      </c>
      <c r="B4390" s="2" t="s">
        <v>27431</v>
      </c>
      <c r="C4390" s="2" t="s">
        <v>10420</v>
      </c>
      <c r="D4390" s="2"/>
      <c r="E4390" s="2" t="s">
        <v>15564</v>
      </c>
      <c r="F4390" s="2" t="s">
        <v>15565</v>
      </c>
      <c r="G4390" s="2" t="s">
        <v>16972</v>
      </c>
      <c r="H4390" s="2"/>
      <c r="I4390" s="2" t="s">
        <v>22847</v>
      </c>
      <c r="J4390" s="2" t="s">
        <v>61</v>
      </c>
      <c r="K4390" s="50" t="s">
        <v>61</v>
      </c>
      <c r="L4390" s="43">
        <v>2022</v>
      </c>
      <c r="M4390" s="2" t="s">
        <v>18506</v>
      </c>
      <c r="N4390" s="32">
        <v>25.117979999999999</v>
      </c>
      <c r="O4390" s="32">
        <v>55.220109999999998</v>
      </c>
      <c r="P4390" s="2" t="s">
        <v>2767</v>
      </c>
      <c r="Q4390" s="2" t="s">
        <v>22904</v>
      </c>
      <c r="R4390" s="43" t="s">
        <v>18854</v>
      </c>
      <c r="S4390" s="41" t="s">
        <v>272</v>
      </c>
      <c r="T4390" s="41" t="s">
        <v>18461</v>
      </c>
      <c r="U4390" s="2"/>
      <c r="V4390" s="2"/>
      <c r="W4390" s="41" t="s">
        <v>17589</v>
      </c>
      <c r="X4390" s="2" t="s">
        <v>1598</v>
      </c>
      <c r="Y4390" s="2" t="s">
        <v>102</v>
      </c>
      <c r="Z4390" s="5" t="s">
        <v>10423</v>
      </c>
      <c r="AA4390" s="5" t="s">
        <v>16910</v>
      </c>
      <c r="AB4390" s="5" t="s">
        <v>16316</v>
      </c>
      <c r="AC4390" s="2" t="s">
        <v>5205</v>
      </c>
      <c r="AD4390" s="2">
        <v>1036800</v>
      </c>
      <c r="AE4390" s="5">
        <v>21</v>
      </c>
      <c r="AF4390" s="25"/>
      <c r="AG4390" s="29">
        <v>3</v>
      </c>
      <c r="AH4390" s="2" t="s">
        <v>17974</v>
      </c>
      <c r="AI4390" s="2">
        <v>3</v>
      </c>
      <c r="AJ4390" s="2">
        <v>3</v>
      </c>
      <c r="AK4390" s="2"/>
      <c r="AL4390" s="2"/>
      <c r="AM4390" s="2"/>
      <c r="AN4390" s="2"/>
      <c r="AO4390" s="2"/>
      <c r="AP4390" s="25"/>
      <c r="AQ4390" s="25"/>
      <c r="AR4390" s="2"/>
      <c r="AS4390" s="2"/>
      <c r="AT4390" s="2"/>
      <c r="AU4390" s="25"/>
      <c r="AV4390" s="2"/>
      <c r="AW4390" s="2"/>
      <c r="AX4390" s="25"/>
      <c r="AY4390" s="25"/>
      <c r="AZ4390" s="25"/>
      <c r="BA4390" s="25"/>
      <c r="BB4390" s="25"/>
      <c r="BC4390" s="25"/>
      <c r="BD4390" s="25"/>
      <c r="BE4390" s="25"/>
      <c r="BF4390" s="25"/>
      <c r="BG4390" s="25"/>
      <c r="BH4390" s="25"/>
      <c r="BI4390" s="25"/>
      <c r="BJ4390" s="25"/>
      <c r="BK4390" s="25"/>
      <c r="BL4390" s="25"/>
      <c r="BM4390" s="25"/>
      <c r="BN4390" s="25"/>
      <c r="BO4390" s="25"/>
      <c r="BP4390" s="25"/>
      <c r="BQ4390" s="25"/>
      <c r="BR4390" s="25"/>
      <c r="BS4390" s="25"/>
      <c r="BT4390" s="25"/>
      <c r="BU4390" s="25"/>
      <c r="BV4390" s="25"/>
      <c r="BW4390" s="25"/>
      <c r="BX4390" s="25"/>
      <c r="BY4390" s="25"/>
      <c r="BZ4390" s="25"/>
      <c r="CA4390" s="25"/>
      <c r="CB4390" s="25"/>
      <c r="CC4390" s="25"/>
      <c r="CD4390" s="2" t="s">
        <v>78</v>
      </c>
      <c r="CE4390" s="2" t="s">
        <v>22692</v>
      </c>
      <c r="CF4390" s="25"/>
      <c r="CG4390" s="25"/>
      <c r="CH4390" s="25"/>
      <c r="CI4390" s="25"/>
      <c r="CJ4390" s="25"/>
    </row>
    <row r="4391" spans="1:88" x14ac:dyDescent="0.2">
      <c r="A4391" s="2" t="s">
        <v>15566</v>
      </c>
      <c r="B4391" s="2" t="s">
        <v>27432</v>
      </c>
      <c r="C4391" s="2" t="s">
        <v>10420</v>
      </c>
      <c r="D4391" s="2"/>
      <c r="E4391" s="2" t="s">
        <v>15566</v>
      </c>
      <c r="F4391" s="2" t="s">
        <v>15567</v>
      </c>
      <c r="G4391" s="2"/>
      <c r="H4391" s="2"/>
      <c r="I4391" s="2" t="s">
        <v>61</v>
      </c>
      <c r="J4391" s="2" t="s">
        <v>61</v>
      </c>
      <c r="K4391" s="2"/>
      <c r="L4391" s="43" t="s">
        <v>19068</v>
      </c>
      <c r="M4391" s="2" t="s">
        <v>18506</v>
      </c>
      <c r="N4391" s="32">
        <v>25.057780000000001</v>
      </c>
      <c r="O4391" s="32">
        <v>55.217329999999997</v>
      </c>
      <c r="P4391" s="2" t="s">
        <v>2767</v>
      </c>
      <c r="Q4391" s="2" t="s">
        <v>9679</v>
      </c>
      <c r="R4391" s="43" t="s">
        <v>18854</v>
      </c>
      <c r="S4391" s="41" t="s">
        <v>272</v>
      </c>
      <c r="T4391" s="41" t="s">
        <v>18461</v>
      </c>
      <c r="U4391" s="2"/>
      <c r="V4391" s="2"/>
      <c r="W4391" s="41" t="s">
        <v>144</v>
      </c>
      <c r="X4391" s="2" t="s">
        <v>3057</v>
      </c>
      <c r="Y4391" s="2" t="s">
        <v>69</v>
      </c>
      <c r="Z4391" s="5" t="s">
        <v>10423</v>
      </c>
      <c r="AA4391" s="5" t="s">
        <v>10433</v>
      </c>
      <c r="AB4391" s="5" t="s">
        <v>18091</v>
      </c>
      <c r="AC4391" s="2" t="s">
        <v>3591</v>
      </c>
      <c r="AD4391" s="2">
        <v>1068100</v>
      </c>
      <c r="AE4391" s="5">
        <v>22</v>
      </c>
      <c r="AF4391" s="25"/>
      <c r="AG4391" s="29"/>
      <c r="AH4391" s="2" t="s">
        <v>3591</v>
      </c>
      <c r="AI4391" s="2">
        <v>2</v>
      </c>
      <c r="AJ4391" s="2" t="s">
        <v>3591</v>
      </c>
      <c r="AK4391" s="2"/>
      <c r="AL4391" s="2"/>
      <c r="AM4391" s="2"/>
      <c r="AN4391" s="2"/>
      <c r="AO4391" s="2"/>
      <c r="AP4391" s="25"/>
      <c r="AQ4391" s="25"/>
      <c r="AR4391" s="2"/>
      <c r="AS4391" s="2"/>
      <c r="AT4391" s="2"/>
      <c r="AU4391" s="25"/>
      <c r="AV4391" s="2"/>
      <c r="AW4391" s="2"/>
      <c r="AX4391" s="25"/>
      <c r="AY4391" s="25"/>
      <c r="AZ4391" s="25"/>
      <c r="BA4391" s="25"/>
      <c r="BB4391" s="25"/>
      <c r="BC4391" s="25"/>
      <c r="BD4391" s="25"/>
      <c r="BE4391" s="25"/>
      <c r="BF4391" s="25"/>
      <c r="BG4391" s="25"/>
      <c r="BH4391" s="25"/>
      <c r="BI4391" s="25"/>
      <c r="BJ4391" s="25"/>
      <c r="BK4391" s="25"/>
      <c r="BL4391" s="25"/>
      <c r="BM4391" s="25"/>
      <c r="BN4391" s="25"/>
      <c r="BO4391" s="25"/>
      <c r="BP4391" s="25"/>
      <c r="BQ4391" s="25"/>
      <c r="BR4391" s="25"/>
      <c r="BS4391" s="25"/>
      <c r="BT4391" s="25"/>
      <c r="BU4391" s="25"/>
      <c r="BV4391" s="25"/>
      <c r="BW4391" s="25"/>
      <c r="BX4391" s="25"/>
      <c r="BY4391" s="25"/>
      <c r="BZ4391" s="25"/>
      <c r="CA4391" s="25"/>
      <c r="CB4391" s="25"/>
      <c r="CC4391" s="25"/>
      <c r="CD4391" s="2" t="s">
        <v>78</v>
      </c>
      <c r="CE4391" s="2" t="s">
        <v>22693</v>
      </c>
      <c r="CF4391" s="25"/>
      <c r="CG4391" s="25"/>
      <c r="CH4391" s="25"/>
      <c r="CI4391" s="25"/>
      <c r="CJ4391" s="25"/>
    </row>
    <row r="4392" spans="1:88" x14ac:dyDescent="0.2">
      <c r="A4392" s="2" t="s">
        <v>15568</v>
      </c>
      <c r="B4392" s="2" t="s">
        <v>27433</v>
      </c>
      <c r="C4392" s="2" t="s">
        <v>10420</v>
      </c>
      <c r="D4392" s="2"/>
      <c r="E4392" s="2" t="s">
        <v>15568</v>
      </c>
      <c r="F4392" s="2" t="s">
        <v>15569</v>
      </c>
      <c r="G4392" s="2" t="s">
        <v>15570</v>
      </c>
      <c r="H4392" s="2"/>
      <c r="I4392" s="2" t="s">
        <v>22847</v>
      </c>
      <c r="J4392" s="2" t="s">
        <v>61</v>
      </c>
      <c r="K4392" s="50" t="s">
        <v>61</v>
      </c>
      <c r="L4392" s="43">
        <v>2022</v>
      </c>
      <c r="M4392" s="2" t="s">
        <v>18506</v>
      </c>
      <c r="N4392" s="32">
        <v>25.129639999999998</v>
      </c>
      <c r="O4392" s="32">
        <v>55.203159999999997</v>
      </c>
      <c r="P4392" s="2" t="s">
        <v>2767</v>
      </c>
      <c r="Q4392" s="2" t="s">
        <v>22904</v>
      </c>
      <c r="R4392" s="43" t="s">
        <v>18854</v>
      </c>
      <c r="S4392" s="41" t="s">
        <v>272</v>
      </c>
      <c r="T4392" s="41" t="s">
        <v>18461</v>
      </c>
      <c r="U4392" s="2"/>
      <c r="V4392" s="2"/>
      <c r="W4392" s="41" t="s">
        <v>17589</v>
      </c>
      <c r="X4392" s="2" t="s">
        <v>1598</v>
      </c>
      <c r="Y4392" s="2" t="s">
        <v>102</v>
      </c>
      <c r="Z4392" s="5" t="s">
        <v>10423</v>
      </c>
      <c r="AA4392" s="5" t="s">
        <v>16910</v>
      </c>
      <c r="AB4392" s="5" t="s">
        <v>16316</v>
      </c>
      <c r="AC4392" s="2" t="s">
        <v>5205</v>
      </c>
      <c r="AD4392" s="2">
        <v>1036700</v>
      </c>
      <c r="AE4392" s="5">
        <v>16</v>
      </c>
      <c r="AF4392" s="25"/>
      <c r="AG4392" s="29">
        <v>3</v>
      </c>
      <c r="AH4392" s="2" t="s">
        <v>17974</v>
      </c>
      <c r="AI4392" s="2">
        <v>3</v>
      </c>
      <c r="AJ4392" s="2">
        <v>3</v>
      </c>
      <c r="AK4392" s="2"/>
      <c r="AL4392" s="2"/>
      <c r="AM4392" s="2"/>
      <c r="AN4392" s="2"/>
      <c r="AO4392" s="2"/>
      <c r="AP4392" s="25"/>
      <c r="AQ4392" s="25"/>
      <c r="AR4392" s="2"/>
      <c r="AS4392" s="2"/>
      <c r="AT4392" s="2"/>
      <c r="AU4392" s="25"/>
      <c r="AV4392" s="2"/>
      <c r="AW4392" s="2"/>
      <c r="AX4392" s="25"/>
      <c r="AY4392" s="25"/>
      <c r="AZ4392" s="25"/>
      <c r="BA4392" s="25"/>
      <c r="BB4392" s="25"/>
      <c r="BC4392" s="25"/>
      <c r="BD4392" s="25"/>
      <c r="BE4392" s="25"/>
      <c r="BF4392" s="25"/>
      <c r="BG4392" s="25"/>
      <c r="BH4392" s="25"/>
      <c r="BI4392" s="25"/>
      <c r="BJ4392" s="25"/>
      <c r="BK4392" s="25"/>
      <c r="BL4392" s="25"/>
      <c r="BM4392" s="25"/>
      <c r="BN4392" s="25"/>
      <c r="BO4392" s="25"/>
      <c r="BP4392" s="25"/>
      <c r="BQ4392" s="25"/>
      <c r="BR4392" s="25"/>
      <c r="BS4392" s="25"/>
      <c r="BT4392" s="25"/>
      <c r="BU4392" s="25"/>
      <c r="BV4392" s="25"/>
      <c r="BW4392" s="25"/>
      <c r="BX4392" s="25"/>
      <c r="BY4392" s="25"/>
      <c r="BZ4392" s="25"/>
      <c r="CA4392" s="25"/>
      <c r="CB4392" s="25"/>
      <c r="CC4392" s="25"/>
      <c r="CD4392" s="2" t="s">
        <v>78</v>
      </c>
      <c r="CE4392" s="2" t="s">
        <v>22694</v>
      </c>
      <c r="CF4392" s="25"/>
      <c r="CG4392" s="25"/>
      <c r="CH4392" s="25"/>
      <c r="CI4392" s="25"/>
      <c r="CJ4392" s="25"/>
    </row>
    <row r="4393" spans="1:88" x14ac:dyDescent="0.2">
      <c r="A4393" s="2" t="s">
        <v>15571</v>
      </c>
      <c r="B4393" s="2" t="s">
        <v>27434</v>
      </c>
      <c r="C4393" s="2" t="s">
        <v>10420</v>
      </c>
      <c r="D4393" s="2"/>
      <c r="E4393" s="2" t="s">
        <v>15571</v>
      </c>
      <c r="F4393" s="2" t="s">
        <v>15572</v>
      </c>
      <c r="G4393" s="2" t="s">
        <v>16182</v>
      </c>
      <c r="H4393" s="2"/>
      <c r="I4393" s="2" t="s">
        <v>22847</v>
      </c>
      <c r="J4393" s="2" t="s">
        <v>61</v>
      </c>
      <c r="K4393" s="50" t="s">
        <v>61</v>
      </c>
      <c r="L4393" s="43">
        <v>2022</v>
      </c>
      <c r="M4393" s="2" t="s">
        <v>18506</v>
      </c>
      <c r="N4393" s="32">
        <v>25.143370000000001</v>
      </c>
      <c r="O4393" s="32">
        <v>55.290649999999999</v>
      </c>
      <c r="P4393" s="2" t="s">
        <v>2767</v>
      </c>
      <c r="Q4393" s="2" t="s">
        <v>22904</v>
      </c>
      <c r="R4393" s="43" t="s">
        <v>18854</v>
      </c>
      <c r="S4393" s="41" t="s">
        <v>1554</v>
      </c>
      <c r="T4393" s="41" t="s">
        <v>18460</v>
      </c>
      <c r="U4393" s="2"/>
      <c r="V4393" s="2"/>
      <c r="W4393" s="41" t="s">
        <v>17589</v>
      </c>
      <c r="X4393" s="2" t="s">
        <v>1598</v>
      </c>
      <c r="Y4393" s="2" t="s">
        <v>102</v>
      </c>
      <c r="Z4393" s="5" t="s">
        <v>20</v>
      </c>
      <c r="AA4393" s="5" t="s">
        <v>16910</v>
      </c>
      <c r="AB4393" s="5" t="s">
        <v>16316</v>
      </c>
      <c r="AC4393" s="2" t="s">
        <v>5205</v>
      </c>
      <c r="AD4393" s="2">
        <v>1061800</v>
      </c>
      <c r="AE4393" s="5">
        <v>40</v>
      </c>
      <c r="AF4393" s="25"/>
      <c r="AG4393" s="29">
        <v>3</v>
      </c>
      <c r="AH4393" s="2" t="s">
        <v>17974</v>
      </c>
      <c r="AI4393" s="2">
        <v>3</v>
      </c>
      <c r="AJ4393" s="2">
        <v>3</v>
      </c>
      <c r="AK4393" s="2"/>
      <c r="AL4393" s="2"/>
      <c r="AM4393" s="2"/>
      <c r="AN4393" s="2"/>
      <c r="AO4393" s="2"/>
      <c r="AP4393" s="25"/>
      <c r="AQ4393" s="25"/>
      <c r="AR4393" s="2"/>
      <c r="AS4393" s="2"/>
      <c r="AT4393" s="2"/>
      <c r="AU4393" s="25"/>
      <c r="AV4393" s="2"/>
      <c r="AW4393" s="2"/>
      <c r="AX4393" s="25"/>
      <c r="AY4393" s="25"/>
      <c r="AZ4393" s="25"/>
      <c r="BA4393" s="25"/>
      <c r="BB4393" s="25"/>
      <c r="BC4393" s="25"/>
      <c r="BD4393" s="25"/>
      <c r="BE4393" s="25"/>
      <c r="BF4393" s="25"/>
      <c r="BG4393" s="25"/>
      <c r="BH4393" s="25"/>
      <c r="BI4393" s="25"/>
      <c r="BJ4393" s="25"/>
      <c r="BK4393" s="25"/>
      <c r="BL4393" s="25"/>
      <c r="BM4393" s="25"/>
      <c r="BN4393" s="25"/>
      <c r="BO4393" s="25"/>
      <c r="BP4393" s="25"/>
      <c r="BQ4393" s="25"/>
      <c r="BR4393" s="25"/>
      <c r="BS4393" s="25"/>
      <c r="BT4393" s="25"/>
      <c r="BU4393" s="25"/>
      <c r="BV4393" s="25"/>
      <c r="BW4393" s="25"/>
      <c r="BX4393" s="25"/>
      <c r="BY4393" s="25"/>
      <c r="BZ4393" s="25"/>
      <c r="CA4393" s="25"/>
      <c r="CB4393" s="25"/>
      <c r="CC4393" s="25"/>
      <c r="CD4393" s="2" t="s">
        <v>71</v>
      </c>
      <c r="CE4393" s="2">
        <v>0</v>
      </c>
      <c r="CF4393" s="25"/>
      <c r="CG4393" s="25"/>
      <c r="CH4393" s="25"/>
      <c r="CI4393" s="25"/>
      <c r="CJ4393" s="25"/>
    </row>
    <row r="4394" spans="1:88" x14ac:dyDescent="0.2">
      <c r="A4394" s="2" t="s">
        <v>15573</v>
      </c>
      <c r="B4394" s="2" t="s">
        <v>27435</v>
      </c>
      <c r="C4394" s="2" t="s">
        <v>10420</v>
      </c>
      <c r="D4394" s="2"/>
      <c r="E4394" s="2" t="s">
        <v>15573</v>
      </c>
      <c r="F4394" s="2" t="s">
        <v>15574</v>
      </c>
      <c r="G4394" s="2" t="s">
        <v>15575</v>
      </c>
      <c r="H4394" s="2"/>
      <c r="I4394" s="2" t="s">
        <v>22847</v>
      </c>
      <c r="J4394" s="2" t="s">
        <v>61</v>
      </c>
      <c r="K4394" s="50" t="s">
        <v>61</v>
      </c>
      <c r="L4394" s="43">
        <v>2022</v>
      </c>
      <c r="M4394" s="2" t="s">
        <v>18506</v>
      </c>
      <c r="N4394" s="32">
        <v>25.27392</v>
      </c>
      <c r="O4394" s="32">
        <v>55.296720000000001</v>
      </c>
      <c r="P4394" s="2" t="s">
        <v>2767</v>
      </c>
      <c r="Q4394" s="2" t="s">
        <v>22904</v>
      </c>
      <c r="R4394" s="43" t="s">
        <v>18854</v>
      </c>
      <c r="S4394" s="41" t="s">
        <v>272</v>
      </c>
      <c r="T4394" s="41" t="s">
        <v>18461</v>
      </c>
      <c r="U4394" s="2"/>
      <c r="V4394" s="2"/>
      <c r="W4394" s="41" t="s">
        <v>17589</v>
      </c>
      <c r="X4394" s="2" t="s">
        <v>1598</v>
      </c>
      <c r="Y4394" s="2" t="s">
        <v>76</v>
      </c>
      <c r="Z4394" s="5" t="s">
        <v>10423</v>
      </c>
      <c r="AA4394" s="5" t="s">
        <v>16910</v>
      </c>
      <c r="AB4394" s="5" t="s">
        <v>16317</v>
      </c>
      <c r="AC4394" s="2" t="s">
        <v>5205</v>
      </c>
      <c r="AD4394" s="2">
        <v>1011100</v>
      </c>
      <c r="AE4394" s="5">
        <v>24</v>
      </c>
      <c r="AF4394" s="25"/>
      <c r="AG4394" s="29">
        <v>3</v>
      </c>
      <c r="AH4394" s="2" t="s">
        <v>17974</v>
      </c>
      <c r="AI4394" s="2">
        <v>3</v>
      </c>
      <c r="AJ4394" s="2">
        <v>3</v>
      </c>
      <c r="AK4394" s="2"/>
      <c r="AL4394" s="2"/>
      <c r="AM4394" s="2"/>
      <c r="AN4394" s="2"/>
      <c r="AO4394" s="2"/>
      <c r="AP4394" s="25"/>
      <c r="AQ4394" s="25"/>
      <c r="AR4394" s="2"/>
      <c r="AS4394" s="2"/>
      <c r="AT4394" s="2"/>
      <c r="AU4394" s="25"/>
      <c r="AV4394" s="2"/>
      <c r="AW4394" s="2"/>
      <c r="AX4394" s="25"/>
      <c r="AY4394" s="25"/>
      <c r="AZ4394" s="25"/>
      <c r="BA4394" s="25"/>
      <c r="BB4394" s="25"/>
      <c r="BC4394" s="25"/>
      <c r="BD4394" s="25"/>
      <c r="BE4394" s="25"/>
      <c r="BF4394" s="25"/>
      <c r="BG4394" s="25"/>
      <c r="BH4394" s="25"/>
      <c r="BI4394" s="25"/>
      <c r="BJ4394" s="25"/>
      <c r="BK4394" s="25"/>
      <c r="BL4394" s="25"/>
      <c r="BM4394" s="25"/>
      <c r="BN4394" s="25"/>
      <c r="BO4394" s="25"/>
      <c r="BP4394" s="25"/>
      <c r="BQ4394" s="25"/>
      <c r="BR4394" s="25"/>
      <c r="BS4394" s="25"/>
      <c r="BT4394" s="25"/>
      <c r="BU4394" s="25"/>
      <c r="BV4394" s="25"/>
      <c r="BW4394" s="25"/>
      <c r="BX4394" s="25"/>
      <c r="BY4394" s="25"/>
      <c r="BZ4394" s="25"/>
      <c r="CA4394" s="25"/>
      <c r="CB4394" s="25"/>
      <c r="CC4394" s="25"/>
      <c r="CD4394" s="2" t="s">
        <v>71</v>
      </c>
      <c r="CE4394" s="2">
        <v>0</v>
      </c>
      <c r="CF4394" s="25"/>
      <c r="CG4394" s="25"/>
      <c r="CH4394" s="25"/>
      <c r="CI4394" s="25"/>
      <c r="CJ4394" s="25"/>
    </row>
    <row r="4395" spans="1:88" x14ac:dyDescent="0.2">
      <c r="A4395" s="2" t="s">
        <v>15576</v>
      </c>
      <c r="B4395" s="2" t="s">
        <v>27436</v>
      </c>
      <c r="C4395" s="2" t="s">
        <v>10420</v>
      </c>
      <c r="D4395" s="2"/>
      <c r="E4395" s="2" t="s">
        <v>15576</v>
      </c>
      <c r="F4395" s="2" t="s">
        <v>15577</v>
      </c>
      <c r="G4395" s="2" t="s">
        <v>15578</v>
      </c>
      <c r="H4395" s="2"/>
      <c r="I4395" s="2" t="s">
        <v>22847</v>
      </c>
      <c r="J4395" s="2" t="s">
        <v>61</v>
      </c>
      <c r="K4395" s="50" t="s">
        <v>61</v>
      </c>
      <c r="L4395" s="43">
        <v>2022</v>
      </c>
      <c r="M4395" s="2" t="s">
        <v>18506</v>
      </c>
      <c r="N4395" s="32">
        <v>25.03285</v>
      </c>
      <c r="O4395" s="32">
        <v>55.261569999999999</v>
      </c>
      <c r="P4395" s="2" t="s">
        <v>2767</v>
      </c>
      <c r="Q4395" s="2" t="s">
        <v>22904</v>
      </c>
      <c r="R4395" s="43" t="s">
        <v>16802</v>
      </c>
      <c r="S4395" s="41" t="s">
        <v>13724</v>
      </c>
      <c r="T4395" s="41" t="s">
        <v>18463</v>
      </c>
      <c r="U4395" s="2"/>
      <c r="V4395" s="2"/>
      <c r="W4395" s="41" t="s">
        <v>17589</v>
      </c>
      <c r="X4395" s="2" t="s">
        <v>1598</v>
      </c>
      <c r="Y4395" s="2" t="s">
        <v>102</v>
      </c>
      <c r="Z4395" s="5" t="s">
        <v>10423</v>
      </c>
      <c r="AA4395" s="5" t="s">
        <v>16910</v>
      </c>
      <c r="AB4395" s="5" t="s">
        <v>16316</v>
      </c>
      <c r="AC4395" s="2" t="s">
        <v>5205</v>
      </c>
      <c r="AD4395" s="2">
        <v>1067600</v>
      </c>
      <c r="AE4395" s="5">
        <v>30</v>
      </c>
      <c r="AF4395" s="25"/>
      <c r="AG4395" s="29">
        <v>3</v>
      </c>
      <c r="AH4395" s="2" t="s">
        <v>17974</v>
      </c>
      <c r="AI4395" s="2">
        <v>3</v>
      </c>
      <c r="AJ4395" s="2">
        <v>3</v>
      </c>
      <c r="AK4395" s="2"/>
      <c r="AL4395" s="2"/>
      <c r="AM4395" s="2"/>
      <c r="AN4395" s="2"/>
      <c r="AO4395" s="2"/>
      <c r="AP4395" s="25"/>
      <c r="AQ4395" s="25"/>
      <c r="AR4395" s="2"/>
      <c r="AS4395" s="2"/>
      <c r="AT4395" s="2"/>
      <c r="AU4395" s="25"/>
      <c r="AV4395" s="2"/>
      <c r="AW4395" s="2"/>
      <c r="AX4395" s="25"/>
      <c r="AY4395" s="25"/>
      <c r="AZ4395" s="25"/>
      <c r="BA4395" s="25"/>
      <c r="BB4395" s="25"/>
      <c r="BC4395" s="25"/>
      <c r="BD4395" s="25"/>
      <c r="BE4395" s="25"/>
      <c r="BF4395" s="25"/>
      <c r="BG4395" s="25"/>
      <c r="BH4395" s="25"/>
      <c r="BI4395" s="25"/>
      <c r="BJ4395" s="25"/>
      <c r="BK4395" s="25"/>
      <c r="BL4395" s="25"/>
      <c r="BM4395" s="25"/>
      <c r="BN4395" s="25"/>
      <c r="BO4395" s="25"/>
      <c r="BP4395" s="25"/>
      <c r="BQ4395" s="25"/>
      <c r="BR4395" s="25"/>
      <c r="BS4395" s="25"/>
      <c r="BT4395" s="25"/>
      <c r="BU4395" s="25"/>
      <c r="BV4395" s="25"/>
      <c r="BW4395" s="25"/>
      <c r="BX4395" s="25"/>
      <c r="BY4395" s="25"/>
      <c r="BZ4395" s="25"/>
      <c r="CA4395" s="25"/>
      <c r="CB4395" s="25"/>
      <c r="CC4395" s="25"/>
      <c r="CD4395" s="2" t="s">
        <v>78</v>
      </c>
      <c r="CE4395" s="2" t="s">
        <v>22695</v>
      </c>
      <c r="CF4395" s="25"/>
      <c r="CG4395" s="25"/>
      <c r="CH4395" s="25"/>
      <c r="CI4395" s="25"/>
      <c r="CJ4395" s="25"/>
    </row>
    <row r="4396" spans="1:88" x14ac:dyDescent="0.2">
      <c r="A4396" s="2" t="s">
        <v>15579</v>
      </c>
      <c r="B4396" s="2" t="s">
        <v>27437</v>
      </c>
      <c r="C4396" s="2" t="s">
        <v>10420</v>
      </c>
      <c r="D4396" s="2"/>
      <c r="E4396" s="2" t="s">
        <v>15579</v>
      </c>
      <c r="F4396" s="2" t="s">
        <v>15580</v>
      </c>
      <c r="G4396" s="2" t="s">
        <v>15581</v>
      </c>
      <c r="H4396" s="2"/>
      <c r="I4396" s="2" t="s">
        <v>22847</v>
      </c>
      <c r="J4396" s="2" t="s">
        <v>61</v>
      </c>
      <c r="K4396" s="50" t="s">
        <v>61</v>
      </c>
      <c r="L4396" s="43">
        <v>2022</v>
      </c>
      <c r="M4396" s="2" t="s">
        <v>18506</v>
      </c>
      <c r="N4396" s="32">
        <v>25.290230000000001</v>
      </c>
      <c r="O4396" s="32">
        <v>55.414960000000001</v>
      </c>
      <c r="P4396" s="2" t="s">
        <v>2767</v>
      </c>
      <c r="Q4396" s="2" t="s">
        <v>22904</v>
      </c>
      <c r="R4396" s="43" t="s">
        <v>16802</v>
      </c>
      <c r="S4396" s="41" t="s">
        <v>13724</v>
      </c>
      <c r="T4396" s="41" t="s">
        <v>18463</v>
      </c>
      <c r="U4396" s="2"/>
      <c r="V4396" s="2"/>
      <c r="W4396" s="41" t="s">
        <v>17589</v>
      </c>
      <c r="X4396" s="2" t="s">
        <v>1598</v>
      </c>
      <c r="Y4396" s="2" t="s">
        <v>102</v>
      </c>
      <c r="Z4396" s="5" t="s">
        <v>10423</v>
      </c>
      <c r="AA4396" s="5" t="s">
        <v>16910</v>
      </c>
      <c r="AB4396" s="5" t="s">
        <v>16316</v>
      </c>
      <c r="AC4396" s="2" t="s">
        <v>5205</v>
      </c>
      <c r="AD4396" s="2">
        <v>1024800</v>
      </c>
      <c r="AE4396" s="5">
        <v>35</v>
      </c>
      <c r="AF4396" s="25"/>
      <c r="AG4396" s="29">
        <v>3</v>
      </c>
      <c r="AH4396" s="2" t="s">
        <v>17974</v>
      </c>
      <c r="AI4396" s="2">
        <v>3</v>
      </c>
      <c r="AJ4396" s="2">
        <v>3</v>
      </c>
      <c r="AK4396" s="2"/>
      <c r="AL4396" s="2"/>
      <c r="AM4396" s="2"/>
      <c r="AN4396" s="2"/>
      <c r="AO4396" s="2"/>
      <c r="AP4396" s="25"/>
      <c r="AQ4396" s="25"/>
      <c r="AR4396" s="2"/>
      <c r="AS4396" s="2"/>
      <c r="AT4396" s="2"/>
      <c r="AU4396" s="25"/>
      <c r="AV4396" s="2"/>
      <c r="AW4396" s="2"/>
      <c r="AX4396" s="25"/>
      <c r="AY4396" s="25"/>
      <c r="AZ4396" s="25"/>
      <c r="BA4396" s="25"/>
      <c r="BB4396" s="25"/>
      <c r="BC4396" s="25"/>
      <c r="BD4396" s="25"/>
      <c r="BE4396" s="25"/>
      <c r="BF4396" s="25"/>
      <c r="BG4396" s="25"/>
      <c r="BH4396" s="25"/>
      <c r="BI4396" s="25"/>
      <c r="BJ4396" s="25"/>
      <c r="BK4396" s="25"/>
      <c r="BL4396" s="25"/>
      <c r="BM4396" s="25"/>
      <c r="BN4396" s="25"/>
      <c r="BO4396" s="25"/>
      <c r="BP4396" s="25"/>
      <c r="BQ4396" s="25"/>
      <c r="BR4396" s="25"/>
      <c r="BS4396" s="25"/>
      <c r="BT4396" s="25"/>
      <c r="BU4396" s="25"/>
      <c r="BV4396" s="25"/>
      <c r="BW4396" s="25"/>
      <c r="BX4396" s="25"/>
      <c r="BY4396" s="25"/>
      <c r="BZ4396" s="25"/>
      <c r="CA4396" s="25"/>
      <c r="CB4396" s="25"/>
      <c r="CC4396" s="25"/>
      <c r="CD4396" s="2" t="s">
        <v>78</v>
      </c>
      <c r="CE4396" s="2" t="s">
        <v>22696</v>
      </c>
      <c r="CF4396" s="25"/>
      <c r="CG4396" s="25"/>
      <c r="CH4396" s="25"/>
      <c r="CI4396" s="25"/>
      <c r="CJ4396" s="25"/>
    </row>
    <row r="4397" spans="1:88" x14ac:dyDescent="0.2">
      <c r="A4397" s="2" t="s">
        <v>15582</v>
      </c>
      <c r="B4397" s="2" t="s">
        <v>27438</v>
      </c>
      <c r="C4397" s="2" t="s">
        <v>10420</v>
      </c>
      <c r="D4397" s="2"/>
      <c r="E4397" s="2" t="s">
        <v>15582</v>
      </c>
      <c r="F4397" s="2" t="s">
        <v>15583</v>
      </c>
      <c r="G4397" s="2" t="s">
        <v>15584</v>
      </c>
      <c r="H4397" s="2"/>
      <c r="I4397" s="2" t="s">
        <v>22847</v>
      </c>
      <c r="J4397" s="2" t="s">
        <v>61</v>
      </c>
      <c r="K4397" s="50" t="s">
        <v>61</v>
      </c>
      <c r="L4397" s="43">
        <v>2022</v>
      </c>
      <c r="M4397" s="2" t="s">
        <v>18506</v>
      </c>
      <c r="N4397" s="32">
        <v>25.055779999999999</v>
      </c>
      <c r="O4397" s="32">
        <v>55.255450000000003</v>
      </c>
      <c r="P4397" s="2" t="s">
        <v>2767</v>
      </c>
      <c r="Q4397" s="2" t="s">
        <v>22904</v>
      </c>
      <c r="R4397" s="43" t="s">
        <v>18854</v>
      </c>
      <c r="S4397" s="41" t="s">
        <v>1554</v>
      </c>
      <c r="T4397" s="41" t="s">
        <v>18460</v>
      </c>
      <c r="U4397" s="2"/>
      <c r="V4397" s="2"/>
      <c r="W4397" s="41" t="s">
        <v>17589</v>
      </c>
      <c r="X4397" s="2" t="s">
        <v>1598</v>
      </c>
      <c r="Y4397" s="2" t="s">
        <v>102</v>
      </c>
      <c r="Z4397" s="5" t="s">
        <v>20</v>
      </c>
      <c r="AA4397" s="5" t="s">
        <v>16910</v>
      </c>
      <c r="AB4397" s="5" t="s">
        <v>16316</v>
      </c>
      <c r="AC4397" s="2" t="s">
        <v>5205</v>
      </c>
      <c r="AD4397" s="2">
        <v>1066400</v>
      </c>
      <c r="AE4397" s="5">
        <v>40</v>
      </c>
      <c r="AF4397" s="25"/>
      <c r="AG4397" s="29">
        <v>3</v>
      </c>
      <c r="AH4397" s="2" t="s">
        <v>17974</v>
      </c>
      <c r="AI4397" s="2">
        <v>3</v>
      </c>
      <c r="AJ4397" s="2">
        <v>3</v>
      </c>
      <c r="AK4397" s="2"/>
      <c r="AL4397" s="2"/>
      <c r="AM4397" s="2"/>
      <c r="AN4397" s="2"/>
      <c r="AO4397" s="2"/>
      <c r="AP4397" s="25"/>
      <c r="AQ4397" s="25"/>
      <c r="AR4397" s="2"/>
      <c r="AS4397" s="2"/>
      <c r="AT4397" s="2"/>
      <c r="AU4397" s="25"/>
      <c r="AV4397" s="2"/>
      <c r="AW4397" s="2"/>
      <c r="AX4397" s="25"/>
      <c r="AY4397" s="25"/>
      <c r="AZ4397" s="25"/>
      <c r="BA4397" s="25"/>
      <c r="BB4397" s="25"/>
      <c r="BC4397" s="25"/>
      <c r="BD4397" s="25"/>
      <c r="BE4397" s="25"/>
      <c r="BF4397" s="25"/>
      <c r="BG4397" s="25"/>
      <c r="BH4397" s="25"/>
      <c r="BI4397" s="25"/>
      <c r="BJ4397" s="25"/>
      <c r="BK4397" s="25"/>
      <c r="BL4397" s="25"/>
      <c r="BM4397" s="25"/>
      <c r="BN4397" s="25"/>
      <c r="BO4397" s="25"/>
      <c r="BP4397" s="25"/>
      <c r="BQ4397" s="25"/>
      <c r="BR4397" s="25"/>
      <c r="BS4397" s="25"/>
      <c r="BT4397" s="25"/>
      <c r="BU4397" s="25"/>
      <c r="BV4397" s="25"/>
      <c r="BW4397" s="25"/>
      <c r="BX4397" s="25"/>
      <c r="BY4397" s="25"/>
      <c r="BZ4397" s="25"/>
      <c r="CA4397" s="25"/>
      <c r="CB4397" s="25"/>
      <c r="CC4397" s="25"/>
      <c r="CD4397" s="2" t="s">
        <v>78</v>
      </c>
      <c r="CE4397" s="2" t="s">
        <v>22697</v>
      </c>
      <c r="CF4397" s="25"/>
      <c r="CG4397" s="25"/>
      <c r="CH4397" s="25"/>
      <c r="CI4397" s="25"/>
      <c r="CJ4397" s="25"/>
    </row>
    <row r="4398" spans="1:88" x14ac:dyDescent="0.2">
      <c r="A4398" s="2" t="s">
        <v>15585</v>
      </c>
      <c r="B4398" s="2" t="s">
        <v>27439</v>
      </c>
      <c r="C4398" s="2" t="s">
        <v>10420</v>
      </c>
      <c r="D4398" s="2"/>
      <c r="E4398" s="2" t="s">
        <v>15585</v>
      </c>
      <c r="F4398" s="2" t="s">
        <v>15586</v>
      </c>
      <c r="G4398" s="2" t="s">
        <v>15587</v>
      </c>
      <c r="H4398" s="2"/>
      <c r="I4398" s="2" t="s">
        <v>22847</v>
      </c>
      <c r="J4398" s="2" t="s">
        <v>61</v>
      </c>
      <c r="K4398" s="50" t="s">
        <v>61</v>
      </c>
      <c r="L4398" s="43">
        <v>2022</v>
      </c>
      <c r="M4398" s="2" t="s">
        <v>18506</v>
      </c>
      <c r="N4398" s="32">
        <v>25.223030000000001</v>
      </c>
      <c r="O4398" s="32">
        <v>55.274619999999999</v>
      </c>
      <c r="P4398" s="2" t="s">
        <v>2767</v>
      </c>
      <c r="Q4398" s="2" t="s">
        <v>22904</v>
      </c>
      <c r="R4398" s="43" t="s">
        <v>18854</v>
      </c>
      <c r="S4398" s="41" t="s">
        <v>272</v>
      </c>
      <c r="T4398" s="41" t="s">
        <v>18461</v>
      </c>
      <c r="U4398" s="2"/>
      <c r="V4398" s="2"/>
      <c r="W4398" s="41" t="s">
        <v>17589</v>
      </c>
      <c r="X4398" s="2" t="s">
        <v>1598</v>
      </c>
      <c r="Y4398" s="2" t="s">
        <v>102</v>
      </c>
      <c r="Z4398" s="5" t="s">
        <v>10423</v>
      </c>
      <c r="AA4398" s="5" t="s">
        <v>16910</v>
      </c>
      <c r="AB4398" s="5" t="s">
        <v>16316</v>
      </c>
      <c r="AC4398" s="2" t="s">
        <v>5205</v>
      </c>
      <c r="AD4398" s="2">
        <v>1033400</v>
      </c>
      <c r="AE4398" s="5">
        <v>44</v>
      </c>
      <c r="AF4398" s="25"/>
      <c r="AG4398" s="29">
        <v>3</v>
      </c>
      <c r="AH4398" s="2" t="s">
        <v>17974</v>
      </c>
      <c r="AI4398" s="2">
        <v>3</v>
      </c>
      <c r="AJ4398" s="2">
        <v>3</v>
      </c>
      <c r="AK4398" s="2"/>
      <c r="AL4398" s="2"/>
      <c r="AM4398" s="2"/>
      <c r="AN4398" s="2"/>
      <c r="AO4398" s="2"/>
      <c r="AP4398" s="25"/>
      <c r="AQ4398" s="25"/>
      <c r="AR4398" s="2"/>
      <c r="AS4398" s="2"/>
      <c r="AT4398" s="2"/>
      <c r="AU4398" s="25"/>
      <c r="AV4398" s="2"/>
      <c r="AW4398" s="2"/>
      <c r="AX4398" s="25"/>
      <c r="AY4398" s="25"/>
      <c r="AZ4398" s="25"/>
      <c r="BA4398" s="25"/>
      <c r="BB4398" s="25"/>
      <c r="BC4398" s="25"/>
      <c r="BD4398" s="25"/>
      <c r="BE4398" s="25"/>
      <c r="BF4398" s="25"/>
      <c r="BG4398" s="25"/>
      <c r="BH4398" s="25"/>
      <c r="BI4398" s="25"/>
      <c r="BJ4398" s="25"/>
      <c r="BK4398" s="25"/>
      <c r="BL4398" s="25"/>
      <c r="BM4398" s="25"/>
      <c r="BN4398" s="25"/>
      <c r="BO4398" s="25"/>
      <c r="BP4398" s="25"/>
      <c r="BQ4398" s="25"/>
      <c r="BR4398" s="25"/>
      <c r="BS4398" s="25"/>
      <c r="BT4398" s="25"/>
      <c r="BU4398" s="25"/>
      <c r="BV4398" s="25"/>
      <c r="BW4398" s="25"/>
      <c r="BX4398" s="25"/>
      <c r="BY4398" s="25"/>
      <c r="BZ4398" s="25"/>
      <c r="CA4398" s="25"/>
      <c r="CB4398" s="25"/>
      <c r="CC4398" s="25"/>
      <c r="CD4398" s="2" t="s">
        <v>78</v>
      </c>
      <c r="CE4398" s="2" t="s">
        <v>22698</v>
      </c>
      <c r="CF4398" s="25"/>
      <c r="CG4398" s="25"/>
      <c r="CH4398" s="25"/>
      <c r="CI4398" s="25"/>
      <c r="CJ4398" s="25"/>
    </row>
    <row r="4399" spans="1:88" x14ac:dyDescent="0.2">
      <c r="A4399" s="2" t="s">
        <v>15588</v>
      </c>
      <c r="B4399" s="2" t="s">
        <v>27440</v>
      </c>
      <c r="C4399" s="2" t="s">
        <v>10420</v>
      </c>
      <c r="D4399" s="2"/>
      <c r="E4399" s="2" t="s">
        <v>15588</v>
      </c>
      <c r="F4399" s="2" t="s">
        <v>15589</v>
      </c>
      <c r="G4399" s="2" t="s">
        <v>15590</v>
      </c>
      <c r="H4399" s="2"/>
      <c r="I4399" s="2" t="s">
        <v>22847</v>
      </c>
      <c r="J4399" s="2" t="s">
        <v>61</v>
      </c>
      <c r="K4399" s="50" t="s">
        <v>61</v>
      </c>
      <c r="L4399" s="43">
        <v>2022</v>
      </c>
      <c r="M4399" s="2" t="s">
        <v>18506</v>
      </c>
      <c r="N4399" s="32">
        <v>25.274149999999999</v>
      </c>
      <c r="O4399" s="32">
        <v>55.413589999999999</v>
      </c>
      <c r="P4399" s="2" t="s">
        <v>2767</v>
      </c>
      <c r="Q4399" s="2" t="s">
        <v>22904</v>
      </c>
      <c r="R4399" s="43" t="s">
        <v>18854</v>
      </c>
      <c r="S4399" s="41" t="s">
        <v>1554</v>
      </c>
      <c r="T4399" s="41" t="s">
        <v>18460</v>
      </c>
      <c r="U4399" s="2"/>
      <c r="V4399" s="2"/>
      <c r="W4399" s="41" t="s">
        <v>17589</v>
      </c>
      <c r="X4399" s="2" t="s">
        <v>1598</v>
      </c>
      <c r="Y4399" s="2" t="s">
        <v>102</v>
      </c>
      <c r="Z4399" s="5" t="s">
        <v>10423</v>
      </c>
      <c r="AA4399" s="5" t="s">
        <v>16910</v>
      </c>
      <c r="AB4399" s="5" t="s">
        <v>16316</v>
      </c>
      <c r="AC4399" s="2" t="s">
        <v>5205</v>
      </c>
      <c r="AD4399" s="2">
        <v>1024500</v>
      </c>
      <c r="AE4399" s="5">
        <v>35</v>
      </c>
      <c r="AF4399" s="25"/>
      <c r="AG4399" s="29">
        <v>3</v>
      </c>
      <c r="AH4399" s="2" t="s">
        <v>17974</v>
      </c>
      <c r="AI4399" s="2">
        <v>3</v>
      </c>
      <c r="AJ4399" s="2">
        <v>3</v>
      </c>
      <c r="AK4399" s="2"/>
      <c r="AL4399" s="2"/>
      <c r="AM4399" s="2"/>
      <c r="AN4399" s="2"/>
      <c r="AO4399" s="2"/>
      <c r="AP4399" s="25"/>
      <c r="AQ4399" s="25"/>
      <c r="AR4399" s="2"/>
      <c r="AS4399" s="2"/>
      <c r="AT4399" s="2"/>
      <c r="AU4399" s="25"/>
      <c r="AV4399" s="2"/>
      <c r="AW4399" s="2"/>
      <c r="AX4399" s="25"/>
      <c r="AY4399" s="25"/>
      <c r="AZ4399" s="25"/>
      <c r="BA4399" s="25"/>
      <c r="BB4399" s="25"/>
      <c r="BC4399" s="25"/>
      <c r="BD4399" s="25"/>
      <c r="BE4399" s="25"/>
      <c r="BF4399" s="25"/>
      <c r="BG4399" s="25"/>
      <c r="BH4399" s="25"/>
      <c r="BI4399" s="25"/>
      <c r="BJ4399" s="25"/>
      <c r="BK4399" s="25"/>
      <c r="BL4399" s="25"/>
      <c r="BM4399" s="25"/>
      <c r="BN4399" s="25"/>
      <c r="BO4399" s="25"/>
      <c r="BP4399" s="25"/>
      <c r="BQ4399" s="25"/>
      <c r="BR4399" s="25"/>
      <c r="BS4399" s="25"/>
      <c r="BT4399" s="25"/>
      <c r="BU4399" s="25"/>
      <c r="BV4399" s="25"/>
      <c r="BW4399" s="25"/>
      <c r="BX4399" s="25"/>
      <c r="BY4399" s="25"/>
      <c r="BZ4399" s="25"/>
      <c r="CA4399" s="25"/>
      <c r="CB4399" s="25"/>
      <c r="CC4399" s="25"/>
      <c r="CD4399" s="2" t="s">
        <v>78</v>
      </c>
      <c r="CE4399" s="2" t="s">
        <v>22699</v>
      </c>
      <c r="CF4399" s="25"/>
      <c r="CG4399" s="25"/>
      <c r="CH4399" s="25"/>
      <c r="CI4399" s="25"/>
      <c r="CJ4399" s="25"/>
    </row>
    <row r="4400" spans="1:88" x14ac:dyDescent="0.2">
      <c r="A4400" s="2" t="s">
        <v>15591</v>
      </c>
      <c r="B4400" s="2" t="s">
        <v>27441</v>
      </c>
      <c r="C4400" s="2" t="s">
        <v>10420</v>
      </c>
      <c r="D4400" s="2"/>
      <c r="E4400" s="2" t="s">
        <v>15591</v>
      </c>
      <c r="F4400" s="2" t="s">
        <v>15592</v>
      </c>
      <c r="G4400" s="2" t="s">
        <v>15593</v>
      </c>
      <c r="H4400" s="2"/>
      <c r="I4400" s="2" t="s">
        <v>22847</v>
      </c>
      <c r="J4400" s="2" t="s">
        <v>61</v>
      </c>
      <c r="K4400" s="50" t="s">
        <v>61</v>
      </c>
      <c r="L4400" s="43">
        <v>2022</v>
      </c>
      <c r="M4400" s="2" t="s">
        <v>18506</v>
      </c>
      <c r="N4400" s="32">
        <v>24.985399999999998</v>
      </c>
      <c r="O4400" s="32">
        <v>55.140140000000002</v>
      </c>
      <c r="P4400" s="2" t="s">
        <v>2767</v>
      </c>
      <c r="Q4400" s="2" t="s">
        <v>22904</v>
      </c>
      <c r="R4400" s="43" t="s">
        <v>18854</v>
      </c>
      <c r="S4400" s="41" t="s">
        <v>272</v>
      </c>
      <c r="T4400" s="41" t="s">
        <v>18461</v>
      </c>
      <c r="U4400" s="2"/>
      <c r="V4400" s="2"/>
      <c r="W4400" s="41" t="s">
        <v>17589</v>
      </c>
      <c r="X4400" s="2" t="s">
        <v>1598</v>
      </c>
      <c r="Y4400" s="2" t="s">
        <v>102</v>
      </c>
      <c r="Z4400" s="5" t="s">
        <v>10423</v>
      </c>
      <c r="AA4400" s="5" t="s">
        <v>16910</v>
      </c>
      <c r="AB4400" s="5" t="s">
        <v>16316</v>
      </c>
      <c r="AC4400" s="2" t="s">
        <v>5205</v>
      </c>
      <c r="AD4400" s="2">
        <v>1059900</v>
      </c>
      <c r="AE4400" s="5">
        <v>22</v>
      </c>
      <c r="AF4400" s="25"/>
      <c r="AG4400" s="29">
        <v>3</v>
      </c>
      <c r="AH4400" s="2" t="s">
        <v>17974</v>
      </c>
      <c r="AI4400" s="2">
        <v>3</v>
      </c>
      <c r="AJ4400" s="2">
        <v>3</v>
      </c>
      <c r="AK4400" s="2"/>
      <c r="AL4400" s="2"/>
      <c r="AM4400" s="2"/>
      <c r="AN4400" s="2"/>
      <c r="AO4400" s="2"/>
      <c r="AP4400" s="25"/>
      <c r="AQ4400" s="25"/>
      <c r="AR4400" s="2"/>
      <c r="AS4400" s="2"/>
      <c r="AT4400" s="2"/>
      <c r="AU4400" s="25"/>
      <c r="AV4400" s="2"/>
      <c r="AW4400" s="2"/>
      <c r="AX4400" s="25"/>
      <c r="AY4400" s="25"/>
      <c r="AZ4400" s="25"/>
      <c r="BA4400" s="25"/>
      <c r="BB4400" s="25"/>
      <c r="BC4400" s="25"/>
      <c r="BD4400" s="25"/>
      <c r="BE4400" s="25"/>
      <c r="BF4400" s="25"/>
      <c r="BG4400" s="25"/>
      <c r="BH4400" s="25"/>
      <c r="BI4400" s="25"/>
      <c r="BJ4400" s="25"/>
      <c r="BK4400" s="25"/>
      <c r="BL4400" s="25"/>
      <c r="BM4400" s="25"/>
      <c r="BN4400" s="25"/>
      <c r="BO4400" s="25"/>
      <c r="BP4400" s="25"/>
      <c r="BQ4400" s="25"/>
      <c r="BR4400" s="25"/>
      <c r="BS4400" s="25"/>
      <c r="BT4400" s="25"/>
      <c r="BU4400" s="25"/>
      <c r="BV4400" s="25"/>
      <c r="BW4400" s="25"/>
      <c r="BX4400" s="25"/>
      <c r="BY4400" s="25"/>
      <c r="BZ4400" s="25"/>
      <c r="CA4400" s="25"/>
      <c r="CB4400" s="25"/>
      <c r="CC4400" s="25"/>
      <c r="CD4400" s="2" t="s">
        <v>78</v>
      </c>
      <c r="CE4400" s="2" t="s">
        <v>22700</v>
      </c>
      <c r="CF4400" s="25"/>
      <c r="CG4400" s="25"/>
      <c r="CH4400" s="25"/>
      <c r="CI4400" s="25"/>
      <c r="CJ4400" s="25"/>
    </row>
    <row r="4401" spans="1:88" x14ac:dyDescent="0.2">
      <c r="A4401" s="2" t="s">
        <v>15594</v>
      </c>
      <c r="B4401" s="2" t="s">
        <v>27442</v>
      </c>
      <c r="C4401" s="2" t="s">
        <v>10420</v>
      </c>
      <c r="D4401" s="2"/>
      <c r="E4401" s="2" t="s">
        <v>15594</v>
      </c>
      <c r="F4401" s="2" t="s">
        <v>15595</v>
      </c>
      <c r="G4401" s="2" t="s">
        <v>15596</v>
      </c>
      <c r="H4401" s="2"/>
      <c r="I4401" s="2" t="s">
        <v>22847</v>
      </c>
      <c r="J4401" s="2" t="s">
        <v>61</v>
      </c>
      <c r="K4401" s="50" t="s">
        <v>61</v>
      </c>
      <c r="L4401" s="43">
        <v>2022</v>
      </c>
      <c r="M4401" s="2" t="s">
        <v>18506</v>
      </c>
      <c r="N4401" s="32">
        <v>24.99915</v>
      </c>
      <c r="O4401" s="32">
        <v>55.103859999999997</v>
      </c>
      <c r="P4401" s="2" t="s">
        <v>2767</v>
      </c>
      <c r="Q4401" s="2" t="s">
        <v>22904</v>
      </c>
      <c r="R4401" s="43" t="s">
        <v>18854</v>
      </c>
      <c r="S4401" s="41" t="s">
        <v>272</v>
      </c>
      <c r="T4401" s="41" t="s">
        <v>18461</v>
      </c>
      <c r="U4401" s="2"/>
      <c r="V4401" s="2"/>
      <c r="W4401" s="41" t="s">
        <v>17589</v>
      </c>
      <c r="X4401" s="2" t="s">
        <v>1598</v>
      </c>
      <c r="Y4401" s="2" t="s">
        <v>102</v>
      </c>
      <c r="Z4401" s="5" t="s">
        <v>10423</v>
      </c>
      <c r="AA4401" s="5" t="s">
        <v>16910</v>
      </c>
      <c r="AB4401" s="5" t="s">
        <v>16316</v>
      </c>
      <c r="AC4401" s="2" t="s">
        <v>5205</v>
      </c>
      <c r="AD4401" s="2">
        <v>1059900</v>
      </c>
      <c r="AE4401" s="5">
        <v>23</v>
      </c>
      <c r="AF4401" s="25"/>
      <c r="AG4401" s="29">
        <v>3</v>
      </c>
      <c r="AH4401" s="2" t="s">
        <v>17974</v>
      </c>
      <c r="AI4401" s="2">
        <v>3</v>
      </c>
      <c r="AJ4401" s="2">
        <v>3</v>
      </c>
      <c r="AK4401" s="2"/>
      <c r="AL4401" s="2"/>
      <c r="AM4401" s="2"/>
      <c r="AN4401" s="2"/>
      <c r="AO4401" s="2"/>
      <c r="AP4401" s="25"/>
      <c r="AQ4401" s="25"/>
      <c r="AR4401" s="2"/>
      <c r="AS4401" s="2"/>
      <c r="AT4401" s="2"/>
      <c r="AU4401" s="25"/>
      <c r="AV4401" s="2"/>
      <c r="AW4401" s="2"/>
      <c r="AX4401" s="25"/>
      <c r="AY4401" s="25"/>
      <c r="AZ4401" s="25"/>
      <c r="BA4401" s="25"/>
      <c r="BB4401" s="25"/>
      <c r="BC4401" s="25"/>
      <c r="BD4401" s="25"/>
      <c r="BE4401" s="25"/>
      <c r="BF4401" s="25"/>
      <c r="BG4401" s="25"/>
      <c r="BH4401" s="25"/>
      <c r="BI4401" s="25"/>
      <c r="BJ4401" s="25"/>
      <c r="BK4401" s="25"/>
      <c r="BL4401" s="25"/>
      <c r="BM4401" s="25"/>
      <c r="BN4401" s="25"/>
      <c r="BO4401" s="25"/>
      <c r="BP4401" s="25"/>
      <c r="BQ4401" s="25"/>
      <c r="BR4401" s="25"/>
      <c r="BS4401" s="25"/>
      <c r="BT4401" s="25"/>
      <c r="BU4401" s="25"/>
      <c r="BV4401" s="25"/>
      <c r="BW4401" s="25"/>
      <c r="BX4401" s="25"/>
      <c r="BY4401" s="25"/>
      <c r="BZ4401" s="25"/>
      <c r="CA4401" s="25"/>
      <c r="CB4401" s="25"/>
      <c r="CC4401" s="25"/>
      <c r="CD4401" s="2" t="s">
        <v>78</v>
      </c>
      <c r="CE4401" s="2" t="s">
        <v>22701</v>
      </c>
      <c r="CF4401" s="25"/>
      <c r="CG4401" s="25"/>
      <c r="CH4401" s="25"/>
      <c r="CI4401" s="25"/>
      <c r="CJ4401" s="25"/>
    </row>
    <row r="4402" spans="1:88" x14ac:dyDescent="0.2">
      <c r="A4402" s="2" t="s">
        <v>15597</v>
      </c>
      <c r="B4402" s="2" t="s">
        <v>27443</v>
      </c>
      <c r="C4402" s="2" t="s">
        <v>10420</v>
      </c>
      <c r="D4402" s="2"/>
      <c r="E4402" s="2" t="s">
        <v>15597</v>
      </c>
      <c r="F4402" s="2" t="s">
        <v>15598</v>
      </c>
      <c r="G4402" s="2" t="s">
        <v>15599</v>
      </c>
      <c r="H4402" s="2"/>
      <c r="I4402" s="2" t="s">
        <v>22847</v>
      </c>
      <c r="J4402" s="2" t="s">
        <v>61</v>
      </c>
      <c r="K4402" s="50" t="s">
        <v>61</v>
      </c>
      <c r="L4402" s="43">
        <v>2022</v>
      </c>
      <c r="M4402" s="2" t="s">
        <v>18506</v>
      </c>
      <c r="N4402" s="32">
        <v>25.026910000000001</v>
      </c>
      <c r="O4402" s="32">
        <v>55.134770000000003</v>
      </c>
      <c r="P4402" s="2" t="s">
        <v>2767</v>
      </c>
      <c r="Q4402" s="2" t="s">
        <v>22904</v>
      </c>
      <c r="R4402" s="43" t="s">
        <v>18854</v>
      </c>
      <c r="S4402" s="41" t="s">
        <v>1554</v>
      </c>
      <c r="T4402" s="41" t="s">
        <v>18460</v>
      </c>
      <c r="U4402" s="2"/>
      <c r="V4402" s="2"/>
      <c r="W4402" s="41" t="s">
        <v>17589</v>
      </c>
      <c r="X4402" s="2" t="s">
        <v>1598</v>
      </c>
      <c r="Y4402" s="2" t="s">
        <v>102</v>
      </c>
      <c r="Z4402" s="5" t="s">
        <v>10423</v>
      </c>
      <c r="AA4402" s="5" t="s">
        <v>16910</v>
      </c>
      <c r="AB4402" s="5" t="s">
        <v>16316</v>
      </c>
      <c r="AC4402" s="2" t="s">
        <v>5205</v>
      </c>
      <c r="AD4402" s="2">
        <v>1059102</v>
      </c>
      <c r="AE4402" s="5">
        <v>40</v>
      </c>
      <c r="AF4402" s="25"/>
      <c r="AG4402" s="29">
        <v>3</v>
      </c>
      <c r="AH4402" s="2" t="s">
        <v>17974</v>
      </c>
      <c r="AI4402" s="2">
        <v>3</v>
      </c>
      <c r="AJ4402" s="2">
        <v>3</v>
      </c>
      <c r="AK4402" s="2"/>
      <c r="AL4402" s="2"/>
      <c r="AM4402" s="2"/>
      <c r="AN4402" s="2"/>
      <c r="AO4402" s="2"/>
      <c r="AP4402" s="25"/>
      <c r="AQ4402" s="25"/>
      <c r="AR4402" s="2"/>
      <c r="AS4402" s="2"/>
      <c r="AT4402" s="2"/>
      <c r="AU4402" s="25"/>
      <c r="AV4402" s="2"/>
      <c r="AW4402" s="2"/>
      <c r="AX4402" s="25"/>
      <c r="AY4402" s="25"/>
      <c r="AZ4402" s="25"/>
      <c r="BA4402" s="25"/>
      <c r="BB4402" s="25"/>
      <c r="BC4402" s="25"/>
      <c r="BD4402" s="25"/>
      <c r="BE4402" s="25"/>
      <c r="BF4402" s="25"/>
      <c r="BG4402" s="25"/>
      <c r="BH4402" s="25"/>
      <c r="BI4402" s="25"/>
      <c r="BJ4402" s="25"/>
      <c r="BK4402" s="25"/>
      <c r="BL4402" s="25"/>
      <c r="BM4402" s="25"/>
      <c r="BN4402" s="25"/>
      <c r="BO4402" s="25"/>
      <c r="BP4402" s="25"/>
      <c r="BQ4402" s="25"/>
      <c r="BR4402" s="25"/>
      <c r="BS4402" s="25"/>
      <c r="BT4402" s="25"/>
      <c r="BU4402" s="25"/>
      <c r="BV4402" s="25"/>
      <c r="BW4402" s="25"/>
      <c r="BX4402" s="25"/>
      <c r="BY4402" s="25"/>
      <c r="BZ4402" s="25"/>
      <c r="CA4402" s="25"/>
      <c r="CB4402" s="25"/>
      <c r="CC4402" s="25"/>
      <c r="CD4402" s="2" t="s">
        <v>78</v>
      </c>
      <c r="CE4402" s="2">
        <v>0</v>
      </c>
      <c r="CF4402" s="25"/>
      <c r="CG4402" s="25"/>
      <c r="CH4402" s="25"/>
      <c r="CI4402" s="25"/>
      <c r="CJ4402" s="25"/>
    </row>
    <row r="4403" spans="1:88" x14ac:dyDescent="0.2">
      <c r="A4403" s="2" t="s">
        <v>15600</v>
      </c>
      <c r="B4403" s="2" t="s">
        <v>27444</v>
      </c>
      <c r="C4403" s="2" t="s">
        <v>10420</v>
      </c>
      <c r="D4403" s="2"/>
      <c r="E4403" s="2" t="s">
        <v>15600</v>
      </c>
      <c r="F4403" s="2" t="s">
        <v>15601</v>
      </c>
      <c r="G4403" s="2" t="s">
        <v>15602</v>
      </c>
      <c r="H4403" s="2"/>
      <c r="I4403" s="2" t="s">
        <v>22847</v>
      </c>
      <c r="J4403" s="2" t="s">
        <v>61</v>
      </c>
      <c r="K4403" s="50" t="s">
        <v>61</v>
      </c>
      <c r="L4403" s="43">
        <v>2022</v>
      </c>
      <c r="M4403" s="2" t="s">
        <v>18506</v>
      </c>
      <c r="N4403" s="32">
        <v>25.248069999999998</v>
      </c>
      <c r="O4403" s="32">
        <v>55.516779999999997</v>
      </c>
      <c r="P4403" s="2" t="s">
        <v>2767</v>
      </c>
      <c r="Q4403" s="2" t="s">
        <v>22904</v>
      </c>
      <c r="R4403" s="43" t="s">
        <v>16802</v>
      </c>
      <c r="S4403" s="41" t="s">
        <v>13724</v>
      </c>
      <c r="T4403" s="41" t="s">
        <v>18463</v>
      </c>
      <c r="U4403" s="2"/>
      <c r="V4403" s="2"/>
      <c r="W4403" s="41" t="s">
        <v>17589</v>
      </c>
      <c r="X4403" s="2" t="s">
        <v>1598</v>
      </c>
      <c r="Y4403" s="2" t="s">
        <v>102</v>
      </c>
      <c r="Z4403" s="5" t="s">
        <v>10423</v>
      </c>
      <c r="AA4403" s="5" t="s">
        <v>16910</v>
      </c>
      <c r="AB4403" s="5" t="s">
        <v>16316</v>
      </c>
      <c r="AC4403" s="2" t="s">
        <v>5247</v>
      </c>
      <c r="AD4403" s="2">
        <v>1028200</v>
      </c>
      <c r="AE4403" s="5">
        <v>35</v>
      </c>
      <c r="AF4403" s="25"/>
      <c r="AG4403" s="29">
        <v>3</v>
      </c>
      <c r="AH4403" s="2" t="s">
        <v>17978</v>
      </c>
      <c r="AI4403" s="2">
        <v>3</v>
      </c>
      <c r="AJ4403" s="2">
        <v>3</v>
      </c>
      <c r="AK4403" s="2"/>
      <c r="AL4403" s="2"/>
      <c r="AM4403" s="2"/>
      <c r="AN4403" s="2"/>
      <c r="AO4403" s="2"/>
      <c r="AP4403" s="25"/>
      <c r="AQ4403" s="25"/>
      <c r="AR4403" s="2"/>
      <c r="AS4403" s="2"/>
      <c r="AT4403" s="2"/>
      <c r="AU4403" s="25"/>
      <c r="AV4403" s="2"/>
      <c r="AW4403" s="2"/>
      <c r="AX4403" s="25"/>
      <c r="AY4403" s="25"/>
      <c r="AZ4403" s="25"/>
      <c r="BA4403" s="25"/>
      <c r="BB4403" s="25"/>
      <c r="BC4403" s="25"/>
      <c r="BD4403" s="25"/>
      <c r="BE4403" s="25"/>
      <c r="BF4403" s="25"/>
      <c r="BG4403" s="25"/>
      <c r="BH4403" s="25"/>
      <c r="BI4403" s="25"/>
      <c r="BJ4403" s="25"/>
      <c r="BK4403" s="25"/>
      <c r="BL4403" s="25"/>
      <c r="BM4403" s="25"/>
      <c r="BN4403" s="25"/>
      <c r="BO4403" s="25"/>
      <c r="BP4403" s="25"/>
      <c r="BQ4403" s="25"/>
      <c r="BR4403" s="25"/>
      <c r="BS4403" s="25"/>
      <c r="BT4403" s="25"/>
      <c r="BU4403" s="25"/>
      <c r="BV4403" s="25"/>
      <c r="BW4403" s="25"/>
      <c r="BX4403" s="25"/>
      <c r="BY4403" s="25"/>
      <c r="BZ4403" s="25"/>
      <c r="CA4403" s="25"/>
      <c r="CB4403" s="25"/>
      <c r="CC4403" s="25"/>
      <c r="CD4403" s="2" t="s">
        <v>78</v>
      </c>
      <c r="CE4403" s="2" t="s">
        <v>22702</v>
      </c>
      <c r="CF4403" s="25"/>
      <c r="CG4403" s="25"/>
      <c r="CH4403" s="25"/>
      <c r="CI4403" s="25"/>
      <c r="CJ4403" s="25"/>
    </row>
    <row r="4404" spans="1:88" x14ac:dyDescent="0.2">
      <c r="A4404" s="2" t="s">
        <v>15605</v>
      </c>
      <c r="B4404" s="2" t="s">
        <v>27445</v>
      </c>
      <c r="C4404" s="2" t="s">
        <v>10420</v>
      </c>
      <c r="D4404" s="2"/>
      <c r="E4404" s="2" t="s">
        <v>15605</v>
      </c>
      <c r="F4404" s="2" t="s">
        <v>15606</v>
      </c>
      <c r="G4404" s="2" t="s">
        <v>15607</v>
      </c>
      <c r="H4404" s="2"/>
      <c r="I4404" s="2" t="s">
        <v>22847</v>
      </c>
      <c r="J4404" s="2" t="s">
        <v>61</v>
      </c>
      <c r="K4404" s="50" t="s">
        <v>61</v>
      </c>
      <c r="L4404" s="43">
        <v>2022</v>
      </c>
      <c r="M4404" s="2" t="s">
        <v>18506</v>
      </c>
      <c r="N4404" s="32">
        <v>24.97448</v>
      </c>
      <c r="O4404" s="32">
        <v>55.240020000000001</v>
      </c>
      <c r="P4404" s="2" t="s">
        <v>2767</v>
      </c>
      <c r="Q4404" s="2" t="s">
        <v>22904</v>
      </c>
      <c r="R4404" s="43" t="s">
        <v>18854</v>
      </c>
      <c r="S4404" s="41" t="s">
        <v>1554</v>
      </c>
      <c r="T4404" s="41" t="s">
        <v>18460</v>
      </c>
      <c r="U4404" s="2"/>
      <c r="V4404" s="2"/>
      <c r="W4404" s="41" t="s">
        <v>17589</v>
      </c>
      <c r="X4404" s="2" t="s">
        <v>1598</v>
      </c>
      <c r="Y4404" s="2" t="s">
        <v>102</v>
      </c>
      <c r="Z4404" s="5" t="s">
        <v>10423</v>
      </c>
      <c r="AA4404" s="5" t="s">
        <v>16910</v>
      </c>
      <c r="AB4404" s="5" t="s">
        <v>16316</v>
      </c>
      <c r="AC4404" s="2" t="s">
        <v>5247</v>
      </c>
      <c r="AD4404" s="2">
        <v>1092500</v>
      </c>
      <c r="AE4404" s="5">
        <v>40</v>
      </c>
      <c r="AF4404" s="25"/>
      <c r="AG4404" s="29">
        <v>3</v>
      </c>
      <c r="AH4404" s="2" t="s">
        <v>17978</v>
      </c>
      <c r="AI4404" s="2">
        <v>3</v>
      </c>
      <c r="AJ4404" s="2">
        <v>3</v>
      </c>
      <c r="AK4404" s="2"/>
      <c r="AL4404" s="2"/>
      <c r="AM4404" s="2"/>
      <c r="AN4404" s="2"/>
      <c r="AO4404" s="2"/>
      <c r="AP4404" s="25"/>
      <c r="AQ4404" s="25"/>
      <c r="AR4404" s="2"/>
      <c r="AS4404" s="2"/>
      <c r="AT4404" s="2"/>
      <c r="AU4404" s="25"/>
      <c r="AV4404" s="2"/>
      <c r="AW4404" s="2"/>
      <c r="AX4404" s="25"/>
      <c r="AY4404" s="25"/>
      <c r="AZ4404" s="25"/>
      <c r="BA4404" s="25"/>
      <c r="BB4404" s="25"/>
      <c r="BC4404" s="25"/>
      <c r="BD4404" s="25"/>
      <c r="BE4404" s="25"/>
      <c r="BF4404" s="25"/>
      <c r="BG4404" s="25"/>
      <c r="BH4404" s="25"/>
      <c r="BI4404" s="25"/>
      <c r="BJ4404" s="25"/>
      <c r="BK4404" s="25"/>
      <c r="BL4404" s="25"/>
      <c r="BM4404" s="25"/>
      <c r="BN4404" s="25"/>
      <c r="BO4404" s="25"/>
      <c r="BP4404" s="25"/>
      <c r="BQ4404" s="25"/>
      <c r="BR4404" s="25"/>
      <c r="BS4404" s="25"/>
      <c r="BT4404" s="25"/>
      <c r="BU4404" s="25"/>
      <c r="BV4404" s="25"/>
      <c r="BW4404" s="25"/>
      <c r="BX4404" s="25"/>
      <c r="BY4404" s="25"/>
      <c r="BZ4404" s="25"/>
      <c r="CA4404" s="25"/>
      <c r="CB4404" s="25"/>
      <c r="CC4404" s="25"/>
      <c r="CD4404" s="2" t="s">
        <v>78</v>
      </c>
      <c r="CE4404" s="2" t="s">
        <v>22703</v>
      </c>
      <c r="CF4404" s="25"/>
      <c r="CG4404" s="25"/>
      <c r="CH4404" s="25"/>
      <c r="CI4404" s="25"/>
      <c r="CJ4404" s="25"/>
    </row>
    <row r="4405" spans="1:88" x14ac:dyDescent="0.2">
      <c r="A4405" s="2" t="s">
        <v>15608</v>
      </c>
      <c r="B4405" s="2" t="s">
        <v>27446</v>
      </c>
      <c r="C4405" s="2" t="s">
        <v>10420</v>
      </c>
      <c r="D4405" s="2"/>
      <c r="E4405" s="2" t="s">
        <v>15608</v>
      </c>
      <c r="F4405" s="2" t="s">
        <v>15609</v>
      </c>
      <c r="G4405" s="2"/>
      <c r="H4405" s="2"/>
      <c r="I4405" s="2" t="s">
        <v>22847</v>
      </c>
      <c r="J4405" s="2" t="s">
        <v>61</v>
      </c>
      <c r="K4405" s="2"/>
      <c r="L4405" s="43" t="s">
        <v>19067</v>
      </c>
      <c r="M4405" s="2" t="s">
        <v>18506</v>
      </c>
      <c r="N4405" s="32">
        <v>25.151230000000002</v>
      </c>
      <c r="O4405" s="32">
        <v>55.439329999999998</v>
      </c>
      <c r="P4405" s="2" t="s">
        <v>2767</v>
      </c>
      <c r="Q4405" s="2" t="s">
        <v>15322</v>
      </c>
      <c r="R4405" s="43" t="s">
        <v>18854</v>
      </c>
      <c r="S4405" s="41" t="s">
        <v>15610</v>
      </c>
      <c r="T4405" s="41" t="s">
        <v>18464</v>
      </c>
      <c r="U4405" s="2"/>
      <c r="V4405" s="2"/>
      <c r="W4405" s="41" t="s">
        <v>144</v>
      </c>
      <c r="X4405" s="2" t="s">
        <v>22909</v>
      </c>
      <c r="Y4405" s="2" t="s">
        <v>69</v>
      </c>
      <c r="Z4405" s="5" t="s">
        <v>10423</v>
      </c>
      <c r="AA4405" s="5" t="s">
        <v>10937</v>
      </c>
      <c r="AB4405" s="5" t="s">
        <v>18091</v>
      </c>
      <c r="AC4405" s="2" t="s">
        <v>3591</v>
      </c>
      <c r="AD4405" s="2">
        <v>1062200</v>
      </c>
      <c r="AE4405" s="5">
        <v>10</v>
      </c>
      <c r="AF4405" s="25"/>
      <c r="AG4405" s="29"/>
      <c r="AH4405" s="2" t="s">
        <v>3591</v>
      </c>
      <c r="AI4405" s="2">
        <v>3</v>
      </c>
      <c r="AJ4405" s="2" t="s">
        <v>3591</v>
      </c>
      <c r="AK4405" s="2"/>
      <c r="AL4405" s="2"/>
      <c r="AM4405" s="2"/>
      <c r="AN4405" s="2"/>
      <c r="AO4405" s="2"/>
      <c r="AP4405" s="25"/>
      <c r="AQ4405" s="25"/>
      <c r="AR4405" s="2"/>
      <c r="AS4405" s="2"/>
      <c r="AT4405" s="2"/>
      <c r="AU4405" s="25"/>
      <c r="AV4405" s="2"/>
      <c r="AW4405" s="2"/>
      <c r="AX4405" s="25"/>
      <c r="AY4405" s="25"/>
      <c r="AZ4405" s="25"/>
      <c r="BA4405" s="25"/>
      <c r="BB4405" s="25"/>
      <c r="BC4405" s="25"/>
      <c r="BD4405" s="25"/>
      <c r="BE4405" s="25"/>
      <c r="BF4405" s="25"/>
      <c r="BG4405" s="25"/>
      <c r="BH4405" s="25"/>
      <c r="BI4405" s="25"/>
      <c r="BJ4405" s="25"/>
      <c r="BK4405" s="25"/>
      <c r="BL4405" s="25"/>
      <c r="BM4405" s="25"/>
      <c r="BN4405" s="25"/>
      <c r="BO4405" s="25"/>
      <c r="BP4405" s="25"/>
      <c r="BQ4405" s="25"/>
      <c r="BR4405" s="25"/>
      <c r="BS4405" s="25"/>
      <c r="BT4405" s="25"/>
      <c r="BU4405" s="25"/>
      <c r="BV4405" s="25"/>
      <c r="BW4405" s="25"/>
      <c r="BX4405" s="25"/>
      <c r="BY4405" s="25"/>
      <c r="BZ4405" s="25"/>
      <c r="CA4405" s="25"/>
      <c r="CB4405" s="25"/>
      <c r="CC4405" s="25"/>
      <c r="CD4405" s="2" t="s">
        <v>78</v>
      </c>
      <c r="CE4405" s="2">
        <v>0</v>
      </c>
      <c r="CF4405" s="25"/>
      <c r="CG4405" s="25"/>
      <c r="CH4405" s="25"/>
      <c r="CI4405" s="25"/>
      <c r="CJ4405" s="25"/>
    </row>
    <row r="4406" spans="1:88" x14ac:dyDescent="0.2">
      <c r="A4406" s="2" t="s">
        <v>15611</v>
      </c>
      <c r="B4406" s="2" t="s">
        <v>27447</v>
      </c>
      <c r="C4406" s="2" t="s">
        <v>10420</v>
      </c>
      <c r="D4406" s="2"/>
      <c r="E4406" s="2" t="s">
        <v>15611</v>
      </c>
      <c r="F4406" s="2" t="s">
        <v>15612</v>
      </c>
      <c r="G4406" s="2" t="s">
        <v>15613</v>
      </c>
      <c r="H4406" s="2"/>
      <c r="I4406" s="2" t="s">
        <v>22847</v>
      </c>
      <c r="J4406" s="2" t="s">
        <v>61</v>
      </c>
      <c r="K4406" s="50" t="s">
        <v>61</v>
      </c>
      <c r="L4406" s="43">
        <v>2022</v>
      </c>
      <c r="M4406" s="2" t="s">
        <v>18506</v>
      </c>
      <c r="N4406" s="32">
        <v>25.193390000000001</v>
      </c>
      <c r="O4406" s="32">
        <v>55.245019999999997</v>
      </c>
      <c r="P4406" s="2" t="s">
        <v>2767</v>
      </c>
      <c r="Q4406" s="2" t="s">
        <v>65</v>
      </c>
      <c r="R4406" s="43" t="s">
        <v>18854</v>
      </c>
      <c r="S4406" s="41" t="s">
        <v>272</v>
      </c>
      <c r="T4406" s="41" t="s">
        <v>18461</v>
      </c>
      <c r="U4406" s="2"/>
      <c r="V4406" s="2"/>
      <c r="W4406" s="41" t="s">
        <v>17589</v>
      </c>
      <c r="X4406" s="2" t="s">
        <v>1598</v>
      </c>
      <c r="Y4406" s="2" t="s">
        <v>102</v>
      </c>
      <c r="Z4406" s="5" t="s">
        <v>10423</v>
      </c>
      <c r="AA4406" s="5" t="s">
        <v>16910</v>
      </c>
      <c r="AB4406" s="5" t="s">
        <v>16316</v>
      </c>
      <c r="AC4406" s="2" t="s">
        <v>5205</v>
      </c>
      <c r="AD4406" s="2">
        <v>1034300</v>
      </c>
      <c r="AE4406" s="5">
        <v>25</v>
      </c>
      <c r="AF4406" s="25"/>
      <c r="AG4406" s="29">
        <v>3</v>
      </c>
      <c r="AH4406" s="2" t="s">
        <v>17974</v>
      </c>
      <c r="AI4406" s="2">
        <v>3</v>
      </c>
      <c r="AJ4406" s="2">
        <v>3</v>
      </c>
      <c r="AK4406" s="2"/>
      <c r="AL4406" s="2"/>
      <c r="AM4406" s="2"/>
      <c r="AN4406" s="2"/>
      <c r="AO4406" s="2"/>
      <c r="AP4406" s="25"/>
      <c r="AQ4406" s="25"/>
      <c r="AR4406" s="2"/>
      <c r="AS4406" s="2"/>
      <c r="AT4406" s="2"/>
      <c r="AU4406" s="25"/>
      <c r="AV4406" s="2"/>
      <c r="AW4406" s="2"/>
      <c r="AX4406" s="25"/>
      <c r="AY4406" s="25"/>
      <c r="AZ4406" s="25"/>
      <c r="BA4406" s="25"/>
      <c r="BB4406" s="25"/>
      <c r="BC4406" s="25"/>
      <c r="BD4406" s="25"/>
      <c r="BE4406" s="25"/>
      <c r="BF4406" s="25"/>
      <c r="BG4406" s="25"/>
      <c r="BH4406" s="25"/>
      <c r="BI4406" s="25"/>
      <c r="BJ4406" s="25"/>
      <c r="BK4406" s="25"/>
      <c r="BL4406" s="25"/>
      <c r="BM4406" s="25"/>
      <c r="BN4406" s="25"/>
      <c r="BO4406" s="25"/>
      <c r="BP4406" s="25"/>
      <c r="BQ4406" s="25"/>
      <c r="BR4406" s="25"/>
      <c r="BS4406" s="25"/>
      <c r="BT4406" s="25"/>
      <c r="BU4406" s="25"/>
      <c r="BV4406" s="25"/>
      <c r="BW4406" s="25"/>
      <c r="BX4406" s="25"/>
      <c r="BY4406" s="25"/>
      <c r="BZ4406" s="25"/>
      <c r="CA4406" s="25"/>
      <c r="CB4406" s="25"/>
      <c r="CC4406" s="25"/>
      <c r="CD4406" s="2" t="s">
        <v>78</v>
      </c>
      <c r="CE4406" s="2" t="s">
        <v>22704</v>
      </c>
      <c r="CF4406" s="25"/>
      <c r="CG4406" s="25"/>
      <c r="CH4406" s="25"/>
      <c r="CI4406" s="25"/>
      <c r="CJ4406" s="25"/>
    </row>
    <row r="4407" spans="1:88" x14ac:dyDescent="0.2">
      <c r="A4407" s="2" t="s">
        <v>22913</v>
      </c>
      <c r="B4407" s="2" t="s">
        <v>27448</v>
      </c>
      <c r="C4407" s="2" t="s">
        <v>10420</v>
      </c>
      <c r="D4407" s="2"/>
      <c r="E4407" s="2" t="s">
        <v>22913</v>
      </c>
      <c r="F4407" s="2" t="s">
        <v>15614</v>
      </c>
      <c r="G4407" s="2" t="s">
        <v>15615</v>
      </c>
      <c r="H4407" s="2"/>
      <c r="I4407" s="2" t="s">
        <v>22847</v>
      </c>
      <c r="J4407" s="2" t="s">
        <v>61</v>
      </c>
      <c r="K4407" s="50" t="s">
        <v>61</v>
      </c>
      <c r="L4407" s="43">
        <v>2022</v>
      </c>
      <c r="M4407" s="2" t="s">
        <v>18506</v>
      </c>
      <c r="N4407" s="32">
        <v>24.96847</v>
      </c>
      <c r="O4407" s="32">
        <v>55.183819999999997</v>
      </c>
      <c r="P4407" s="2" t="s">
        <v>2767</v>
      </c>
      <c r="Q4407" s="2" t="s">
        <v>22904</v>
      </c>
      <c r="R4407" s="43" t="s">
        <v>16802</v>
      </c>
      <c r="S4407" s="41" t="s">
        <v>18573</v>
      </c>
      <c r="T4407" s="41" t="s">
        <v>18462</v>
      </c>
      <c r="U4407" s="2"/>
      <c r="V4407" s="2"/>
      <c r="W4407" s="41" t="s">
        <v>17589</v>
      </c>
      <c r="X4407" s="2" t="s">
        <v>1598</v>
      </c>
      <c r="Y4407" s="2" t="s">
        <v>76</v>
      </c>
      <c r="Z4407" s="5" t="s">
        <v>10423</v>
      </c>
      <c r="AA4407" s="5" t="s">
        <v>16910</v>
      </c>
      <c r="AB4407" s="5" t="s">
        <v>16317</v>
      </c>
      <c r="AC4407" s="2" t="s">
        <v>5205</v>
      </c>
      <c r="AD4407" s="2">
        <v>1059700</v>
      </c>
      <c r="AE4407" s="5">
        <v>30</v>
      </c>
      <c r="AF4407" s="25"/>
      <c r="AG4407" s="29">
        <v>3</v>
      </c>
      <c r="AH4407" s="2" t="s">
        <v>17974</v>
      </c>
      <c r="AI4407" s="2">
        <v>3</v>
      </c>
      <c r="AJ4407" s="2">
        <v>3</v>
      </c>
      <c r="AK4407" s="2"/>
      <c r="AL4407" s="2"/>
      <c r="AM4407" s="2"/>
      <c r="AN4407" s="2"/>
      <c r="AO4407" s="2"/>
      <c r="AP4407" s="25"/>
      <c r="AQ4407" s="25"/>
      <c r="AR4407" s="2"/>
      <c r="AS4407" s="2"/>
      <c r="AT4407" s="2"/>
      <c r="AU4407" s="25"/>
      <c r="AV4407" s="2"/>
      <c r="AW4407" s="2"/>
      <c r="AX4407" s="25"/>
      <c r="AY4407" s="25"/>
      <c r="AZ4407" s="25"/>
      <c r="BA4407" s="25"/>
      <c r="BB4407" s="25"/>
      <c r="BC4407" s="25"/>
      <c r="BD4407" s="25"/>
      <c r="BE4407" s="25"/>
      <c r="BF4407" s="25"/>
      <c r="BG4407" s="25"/>
      <c r="BH4407" s="25"/>
      <c r="BI4407" s="25"/>
      <c r="BJ4407" s="25"/>
      <c r="BK4407" s="25"/>
      <c r="BL4407" s="25"/>
      <c r="BM4407" s="25"/>
      <c r="BN4407" s="25"/>
      <c r="BO4407" s="25"/>
      <c r="BP4407" s="25"/>
      <c r="BQ4407" s="25"/>
      <c r="BR4407" s="25"/>
      <c r="BS4407" s="25"/>
      <c r="BT4407" s="25"/>
      <c r="BU4407" s="25"/>
      <c r="BV4407" s="25"/>
      <c r="BW4407" s="25"/>
      <c r="BX4407" s="25"/>
      <c r="BY4407" s="25"/>
      <c r="BZ4407" s="25"/>
      <c r="CA4407" s="25"/>
      <c r="CB4407" s="25"/>
      <c r="CC4407" s="25"/>
      <c r="CD4407" s="2" t="s">
        <v>78</v>
      </c>
      <c r="CE4407" s="2" t="s">
        <v>22705</v>
      </c>
      <c r="CF4407" s="25"/>
      <c r="CG4407" s="25"/>
      <c r="CH4407" s="25"/>
      <c r="CI4407" s="25"/>
      <c r="CJ4407" s="25"/>
    </row>
    <row r="4408" spans="1:88" x14ac:dyDescent="0.2">
      <c r="A4408" s="2" t="s">
        <v>15616</v>
      </c>
      <c r="B4408" s="2" t="s">
        <v>27449</v>
      </c>
      <c r="C4408" s="2" t="s">
        <v>10420</v>
      </c>
      <c r="D4408" s="2"/>
      <c r="E4408" s="2" t="s">
        <v>15616</v>
      </c>
      <c r="F4408" s="2" t="s">
        <v>15617</v>
      </c>
      <c r="G4408" s="2" t="s">
        <v>16622</v>
      </c>
      <c r="H4408" s="2"/>
      <c r="I4408" s="2" t="s">
        <v>22847</v>
      </c>
      <c r="J4408" s="2" t="s">
        <v>61</v>
      </c>
      <c r="K4408" s="50" t="s">
        <v>61</v>
      </c>
      <c r="L4408" s="43">
        <v>2022</v>
      </c>
      <c r="M4408" s="2" t="s">
        <v>18506</v>
      </c>
      <c r="N4408" s="32">
        <v>24.93479</v>
      </c>
      <c r="O4408" s="32">
        <v>55.343229999999998</v>
      </c>
      <c r="P4408" s="2" t="s">
        <v>2767</v>
      </c>
      <c r="Q4408" s="2" t="s">
        <v>22904</v>
      </c>
      <c r="R4408" s="43" t="s">
        <v>18854</v>
      </c>
      <c r="S4408" s="41" t="s">
        <v>1554</v>
      </c>
      <c r="T4408" s="41" t="s">
        <v>18460</v>
      </c>
      <c r="U4408" s="2"/>
      <c r="V4408" s="2"/>
      <c r="W4408" s="41" t="s">
        <v>17589</v>
      </c>
      <c r="X4408" s="2" t="s">
        <v>1598</v>
      </c>
      <c r="Y4408" s="2" t="s">
        <v>102</v>
      </c>
      <c r="Z4408" s="5" t="s">
        <v>10423</v>
      </c>
      <c r="AA4408" s="5" t="s">
        <v>16910</v>
      </c>
      <c r="AB4408" s="5" t="s">
        <v>16316</v>
      </c>
      <c r="AC4408" s="2" t="s">
        <v>5247</v>
      </c>
      <c r="AD4408" s="2">
        <v>1095100</v>
      </c>
      <c r="AE4408" s="5">
        <v>60</v>
      </c>
      <c r="AF4408" s="25"/>
      <c r="AG4408" s="29">
        <v>3</v>
      </c>
      <c r="AH4408" s="2" t="s">
        <v>17978</v>
      </c>
      <c r="AI4408" s="2">
        <v>4</v>
      </c>
      <c r="AJ4408" s="2">
        <v>3</v>
      </c>
      <c r="AK4408" s="2"/>
      <c r="AL4408" s="2"/>
      <c r="AM4408" s="2"/>
      <c r="AN4408" s="2"/>
      <c r="AO4408" s="2"/>
      <c r="AP4408" s="25"/>
      <c r="AQ4408" s="25"/>
      <c r="AR4408" s="2"/>
      <c r="AS4408" s="2"/>
      <c r="AT4408" s="2"/>
      <c r="AU4408" s="25"/>
      <c r="AV4408" s="2"/>
      <c r="AW4408" s="2"/>
      <c r="AX4408" s="25"/>
      <c r="AY4408" s="25"/>
      <c r="AZ4408" s="25"/>
      <c r="BA4408" s="25"/>
      <c r="BB4408" s="25"/>
      <c r="BC4408" s="25"/>
      <c r="BD4408" s="25"/>
      <c r="BE4408" s="25"/>
      <c r="BF4408" s="25"/>
      <c r="BG4408" s="25"/>
      <c r="BH4408" s="25"/>
      <c r="BI4408" s="25"/>
      <c r="BJ4408" s="25"/>
      <c r="BK4408" s="25"/>
      <c r="BL4408" s="25"/>
      <c r="BM4408" s="25"/>
      <c r="BN4408" s="25"/>
      <c r="BO4408" s="25"/>
      <c r="BP4408" s="25"/>
      <c r="BQ4408" s="25"/>
      <c r="BR4408" s="25"/>
      <c r="BS4408" s="25"/>
      <c r="BT4408" s="25"/>
      <c r="BU4408" s="25"/>
      <c r="BV4408" s="25"/>
      <c r="BW4408" s="25"/>
      <c r="BX4408" s="25"/>
      <c r="BY4408" s="25"/>
      <c r="BZ4408" s="25"/>
      <c r="CA4408" s="25"/>
      <c r="CB4408" s="25"/>
      <c r="CC4408" s="25"/>
      <c r="CD4408" s="2" t="s">
        <v>78</v>
      </c>
      <c r="CE4408" s="2" t="s">
        <v>22706</v>
      </c>
      <c r="CF4408" s="25"/>
      <c r="CG4408" s="25"/>
      <c r="CH4408" s="25"/>
      <c r="CI4408" s="25"/>
      <c r="CJ4408" s="25"/>
    </row>
    <row r="4409" spans="1:88" x14ac:dyDescent="0.2">
      <c r="A4409" s="2" t="s">
        <v>15618</v>
      </c>
      <c r="B4409" s="2" t="s">
        <v>27450</v>
      </c>
      <c r="C4409" s="2" t="s">
        <v>10420</v>
      </c>
      <c r="D4409" s="2"/>
      <c r="E4409" s="2" t="s">
        <v>15618</v>
      </c>
      <c r="F4409" s="2" t="s">
        <v>15619</v>
      </c>
      <c r="G4409" s="2" t="s">
        <v>15620</v>
      </c>
      <c r="H4409" s="2"/>
      <c r="I4409" s="2" t="s">
        <v>22847</v>
      </c>
      <c r="J4409" s="2" t="s">
        <v>61</v>
      </c>
      <c r="K4409" s="50" t="s">
        <v>61</v>
      </c>
      <c r="L4409" s="43">
        <v>2022</v>
      </c>
      <c r="M4409" s="2" t="s">
        <v>18506</v>
      </c>
      <c r="N4409" s="32">
        <v>25.202839999999998</v>
      </c>
      <c r="O4409" s="32">
        <v>55.28922</v>
      </c>
      <c r="P4409" s="2" t="s">
        <v>2767</v>
      </c>
      <c r="Q4409" s="2" t="s">
        <v>22904</v>
      </c>
      <c r="R4409" s="43" t="s">
        <v>16802</v>
      </c>
      <c r="S4409" s="41" t="s">
        <v>13724</v>
      </c>
      <c r="T4409" s="41" t="s">
        <v>18463</v>
      </c>
      <c r="U4409" s="2"/>
      <c r="V4409" s="2"/>
      <c r="W4409" s="41" t="s">
        <v>17589</v>
      </c>
      <c r="X4409" s="2" t="s">
        <v>1598</v>
      </c>
      <c r="Y4409" s="2" t="s">
        <v>102</v>
      </c>
      <c r="Z4409" s="5" t="s">
        <v>10423</v>
      </c>
      <c r="AA4409" s="5" t="s">
        <v>16910</v>
      </c>
      <c r="AB4409" s="5" t="s">
        <v>16316</v>
      </c>
      <c r="AC4409" s="2" t="s">
        <v>5205</v>
      </c>
      <c r="AD4409" s="2">
        <v>1033700</v>
      </c>
      <c r="AE4409" s="5">
        <v>30</v>
      </c>
      <c r="AF4409" s="25"/>
      <c r="AG4409" s="29">
        <v>3</v>
      </c>
      <c r="AH4409" s="2" t="s">
        <v>17974</v>
      </c>
      <c r="AI4409" s="2">
        <v>3</v>
      </c>
      <c r="AJ4409" s="2">
        <v>3</v>
      </c>
      <c r="AK4409" s="2"/>
      <c r="AL4409" s="2"/>
      <c r="AM4409" s="2"/>
      <c r="AN4409" s="2"/>
      <c r="AO4409" s="2"/>
      <c r="AP4409" s="25"/>
      <c r="AQ4409" s="25"/>
      <c r="AR4409" s="2"/>
      <c r="AS4409" s="2"/>
      <c r="AT4409" s="2"/>
      <c r="AU4409" s="25"/>
      <c r="AV4409" s="2"/>
      <c r="AW4409" s="2"/>
      <c r="AX4409" s="25"/>
      <c r="AY4409" s="25"/>
      <c r="AZ4409" s="25"/>
      <c r="BA4409" s="25"/>
      <c r="BB4409" s="25"/>
      <c r="BC4409" s="25"/>
      <c r="BD4409" s="25"/>
      <c r="BE4409" s="25"/>
      <c r="BF4409" s="25"/>
      <c r="BG4409" s="25"/>
      <c r="BH4409" s="25"/>
      <c r="BI4409" s="25"/>
      <c r="BJ4409" s="25"/>
      <c r="BK4409" s="25"/>
      <c r="BL4409" s="25"/>
      <c r="BM4409" s="25"/>
      <c r="BN4409" s="25"/>
      <c r="BO4409" s="25"/>
      <c r="BP4409" s="25"/>
      <c r="BQ4409" s="25"/>
      <c r="BR4409" s="25"/>
      <c r="BS4409" s="25"/>
      <c r="BT4409" s="25"/>
      <c r="BU4409" s="25"/>
      <c r="BV4409" s="25"/>
      <c r="BW4409" s="25"/>
      <c r="BX4409" s="25"/>
      <c r="BY4409" s="25"/>
      <c r="BZ4409" s="25"/>
      <c r="CA4409" s="25"/>
      <c r="CB4409" s="25"/>
      <c r="CC4409" s="25"/>
      <c r="CD4409" s="2" t="s">
        <v>78</v>
      </c>
      <c r="CE4409" s="2" t="s">
        <v>22707</v>
      </c>
      <c r="CF4409" s="25"/>
      <c r="CG4409" s="25"/>
      <c r="CH4409" s="25"/>
      <c r="CI4409" s="25"/>
      <c r="CJ4409" s="25"/>
    </row>
    <row r="4410" spans="1:88" x14ac:dyDescent="0.2">
      <c r="A4410" s="2" t="s">
        <v>15621</v>
      </c>
      <c r="B4410" s="2" t="s">
        <v>27451</v>
      </c>
      <c r="C4410" s="2" t="s">
        <v>10420</v>
      </c>
      <c r="D4410" s="2"/>
      <c r="E4410" s="2" t="s">
        <v>15621</v>
      </c>
      <c r="F4410" s="2" t="s">
        <v>15622</v>
      </c>
      <c r="G4410" s="2" t="s">
        <v>16183</v>
      </c>
      <c r="H4410" s="2"/>
      <c r="I4410" s="2" t="s">
        <v>22847</v>
      </c>
      <c r="J4410" s="2" t="s">
        <v>61</v>
      </c>
      <c r="K4410" s="50" t="s">
        <v>61</v>
      </c>
      <c r="L4410" s="43">
        <v>2022</v>
      </c>
      <c r="M4410" s="2" t="s">
        <v>18506</v>
      </c>
      <c r="N4410" s="32">
        <v>25.169609999999999</v>
      </c>
      <c r="O4410" s="32">
        <v>55.353430000000003</v>
      </c>
      <c r="P4410" s="2" t="s">
        <v>2767</v>
      </c>
      <c r="Q4410" s="2" t="s">
        <v>22904</v>
      </c>
      <c r="R4410" s="43" t="s">
        <v>18854</v>
      </c>
      <c r="S4410" s="41" t="s">
        <v>18574</v>
      </c>
      <c r="T4410" s="41" t="s">
        <v>18461</v>
      </c>
      <c r="U4410" s="2"/>
      <c r="V4410" s="2"/>
      <c r="W4410" s="41" t="s">
        <v>17589</v>
      </c>
      <c r="X4410" s="2" t="s">
        <v>1598</v>
      </c>
      <c r="Y4410" s="2" t="s">
        <v>76</v>
      </c>
      <c r="Z4410" s="5" t="s">
        <v>10423</v>
      </c>
      <c r="AA4410" s="5" t="s">
        <v>16910</v>
      </c>
      <c r="AB4410" s="5" t="s">
        <v>16317</v>
      </c>
      <c r="AC4410" s="2" t="s">
        <v>5205</v>
      </c>
      <c r="AD4410" s="2">
        <v>1061300</v>
      </c>
      <c r="AE4410" s="5">
        <v>19</v>
      </c>
      <c r="AF4410" s="25"/>
      <c r="AG4410" s="29">
        <v>3</v>
      </c>
      <c r="AH4410" s="2" t="s">
        <v>17974</v>
      </c>
      <c r="AI4410" s="2">
        <v>4</v>
      </c>
      <c r="AJ4410" s="2">
        <v>3</v>
      </c>
      <c r="AK4410" s="2"/>
      <c r="AL4410" s="2"/>
      <c r="AM4410" s="2"/>
      <c r="AN4410" s="2"/>
      <c r="AO4410" s="2"/>
      <c r="AP4410" s="25"/>
      <c r="AQ4410" s="25"/>
      <c r="AR4410" s="2"/>
      <c r="AS4410" s="2"/>
      <c r="AT4410" s="2"/>
      <c r="AU4410" s="25"/>
      <c r="AV4410" s="2"/>
      <c r="AW4410" s="2"/>
      <c r="AX4410" s="25"/>
      <c r="AY4410" s="25"/>
      <c r="AZ4410" s="25"/>
      <c r="BA4410" s="25"/>
      <c r="BB4410" s="25"/>
      <c r="BC4410" s="25"/>
      <c r="BD4410" s="25"/>
      <c r="BE4410" s="25"/>
      <c r="BF4410" s="25"/>
      <c r="BG4410" s="25"/>
      <c r="BH4410" s="25"/>
      <c r="BI4410" s="25"/>
      <c r="BJ4410" s="25"/>
      <c r="BK4410" s="25"/>
      <c r="BL4410" s="25"/>
      <c r="BM4410" s="25"/>
      <c r="BN4410" s="25"/>
      <c r="BO4410" s="25"/>
      <c r="BP4410" s="25"/>
      <c r="BQ4410" s="25"/>
      <c r="BR4410" s="25"/>
      <c r="BS4410" s="25"/>
      <c r="BT4410" s="25"/>
      <c r="BU4410" s="25"/>
      <c r="BV4410" s="25"/>
      <c r="BW4410" s="25"/>
      <c r="BX4410" s="25"/>
      <c r="BY4410" s="25"/>
      <c r="BZ4410" s="25"/>
      <c r="CA4410" s="25"/>
      <c r="CB4410" s="25"/>
      <c r="CC4410" s="25"/>
      <c r="CD4410" s="2" t="s">
        <v>71</v>
      </c>
      <c r="CE4410" s="2">
        <v>0</v>
      </c>
      <c r="CF4410" s="25"/>
      <c r="CG4410" s="25"/>
      <c r="CH4410" s="25"/>
      <c r="CI4410" s="25"/>
      <c r="CJ4410" s="25"/>
    </row>
    <row r="4411" spans="1:88" x14ac:dyDescent="0.2">
      <c r="A4411" s="2" t="s">
        <v>15626</v>
      </c>
      <c r="B4411" s="2" t="s">
        <v>27452</v>
      </c>
      <c r="C4411" s="2" t="s">
        <v>10420</v>
      </c>
      <c r="D4411" s="2"/>
      <c r="E4411" s="2" t="s">
        <v>15626</v>
      </c>
      <c r="F4411" s="2" t="s">
        <v>15627</v>
      </c>
      <c r="G4411" s="2" t="s">
        <v>16184</v>
      </c>
      <c r="H4411" s="2"/>
      <c r="I4411" s="2" t="s">
        <v>22847</v>
      </c>
      <c r="J4411" s="2" t="s">
        <v>61</v>
      </c>
      <c r="K4411" s="50" t="s">
        <v>61</v>
      </c>
      <c r="L4411" s="43">
        <v>2022</v>
      </c>
      <c r="M4411" s="2" t="s">
        <v>18506</v>
      </c>
      <c r="N4411" s="32">
        <v>25.074020000000001</v>
      </c>
      <c r="O4411" s="32">
        <v>55.400959999999998</v>
      </c>
      <c r="P4411" s="2" t="s">
        <v>2767</v>
      </c>
      <c r="Q4411" s="2" t="s">
        <v>65</v>
      </c>
      <c r="R4411" s="43" t="s">
        <v>18854</v>
      </c>
      <c r="S4411" s="41" t="s">
        <v>1554</v>
      </c>
      <c r="T4411" s="41" t="s">
        <v>18460</v>
      </c>
      <c r="U4411" s="2"/>
      <c r="V4411" s="2"/>
      <c r="W4411" s="41" t="s">
        <v>17589</v>
      </c>
      <c r="X4411" s="2" t="s">
        <v>1598</v>
      </c>
      <c r="Y4411" s="2" t="s">
        <v>102</v>
      </c>
      <c r="Z4411" s="5" t="s">
        <v>10423</v>
      </c>
      <c r="AA4411" s="5" t="s">
        <v>16910</v>
      </c>
      <c r="AB4411" s="5" t="s">
        <v>16316</v>
      </c>
      <c r="AC4411" s="2" t="s">
        <v>5247</v>
      </c>
      <c r="AD4411" s="2">
        <v>1091100</v>
      </c>
      <c r="AE4411" s="5">
        <v>40</v>
      </c>
      <c r="AF4411" s="25"/>
      <c r="AG4411" s="29">
        <v>3</v>
      </c>
      <c r="AH4411" s="2" t="s">
        <v>17978</v>
      </c>
      <c r="AI4411" s="2">
        <v>3</v>
      </c>
      <c r="AJ4411" s="2">
        <v>3</v>
      </c>
      <c r="AK4411" s="2"/>
      <c r="AL4411" s="2"/>
      <c r="AM4411" s="2"/>
      <c r="AN4411" s="2"/>
      <c r="AO4411" s="2"/>
      <c r="AP4411" s="25"/>
      <c r="AQ4411" s="25"/>
      <c r="AR4411" s="2"/>
      <c r="AS4411" s="2"/>
      <c r="AT4411" s="2"/>
      <c r="AU4411" s="25"/>
      <c r="AV4411" s="2"/>
      <c r="AW4411" s="2"/>
      <c r="AX4411" s="25"/>
      <c r="AY4411" s="25"/>
      <c r="AZ4411" s="25"/>
      <c r="BA4411" s="25"/>
      <c r="BB4411" s="25"/>
      <c r="BC4411" s="25"/>
      <c r="BD4411" s="25"/>
      <c r="BE4411" s="25"/>
      <c r="BF4411" s="25"/>
      <c r="BG4411" s="25"/>
      <c r="BH4411" s="25"/>
      <c r="BI4411" s="25"/>
      <c r="BJ4411" s="25"/>
      <c r="BK4411" s="25"/>
      <c r="BL4411" s="25"/>
      <c r="BM4411" s="25"/>
      <c r="BN4411" s="25"/>
      <c r="BO4411" s="25"/>
      <c r="BP4411" s="25"/>
      <c r="BQ4411" s="25"/>
      <c r="BR4411" s="25"/>
      <c r="BS4411" s="25"/>
      <c r="BT4411" s="25"/>
      <c r="BU4411" s="25"/>
      <c r="BV4411" s="25"/>
      <c r="BW4411" s="25"/>
      <c r="BX4411" s="25"/>
      <c r="BY4411" s="25"/>
      <c r="BZ4411" s="25"/>
      <c r="CA4411" s="25"/>
      <c r="CB4411" s="25"/>
      <c r="CC4411" s="25"/>
      <c r="CD4411" s="2" t="s">
        <v>78</v>
      </c>
      <c r="CE4411" s="2" t="s">
        <v>22708</v>
      </c>
      <c r="CF4411" s="25"/>
      <c r="CG4411" s="25"/>
      <c r="CH4411" s="25"/>
      <c r="CI4411" s="25"/>
      <c r="CJ4411" s="25"/>
    </row>
    <row r="4412" spans="1:88" x14ac:dyDescent="0.2">
      <c r="A4412" s="2" t="s">
        <v>15628</v>
      </c>
      <c r="B4412" s="2" t="s">
        <v>27453</v>
      </c>
      <c r="C4412" s="2" t="s">
        <v>10420</v>
      </c>
      <c r="D4412" s="2"/>
      <c r="E4412" s="2" t="s">
        <v>15628</v>
      </c>
      <c r="F4412" s="2" t="s">
        <v>15629</v>
      </c>
      <c r="G4412" s="2" t="s">
        <v>15630</v>
      </c>
      <c r="H4412" s="2"/>
      <c r="I4412" s="2" t="s">
        <v>22847</v>
      </c>
      <c r="J4412" s="2" t="s">
        <v>61</v>
      </c>
      <c r="K4412" s="50" t="s">
        <v>61</v>
      </c>
      <c r="L4412" s="43">
        <v>2022</v>
      </c>
      <c r="M4412" s="2" t="s">
        <v>18506</v>
      </c>
      <c r="N4412" s="32">
        <v>25.258179999999999</v>
      </c>
      <c r="O4412" s="32">
        <v>55.279980000000002</v>
      </c>
      <c r="P4412" s="2" t="s">
        <v>2767</v>
      </c>
      <c r="Q4412" s="2" t="s">
        <v>65</v>
      </c>
      <c r="R4412" s="43" t="s">
        <v>18854</v>
      </c>
      <c r="S4412" s="41" t="s">
        <v>1554</v>
      </c>
      <c r="T4412" s="41" t="s">
        <v>18460</v>
      </c>
      <c r="U4412" s="2"/>
      <c r="V4412" s="2"/>
      <c r="W4412" s="41" t="s">
        <v>17589</v>
      </c>
      <c r="X4412" s="2" t="s">
        <v>1598</v>
      </c>
      <c r="Y4412" s="2" t="s">
        <v>102</v>
      </c>
      <c r="Z4412" s="5" t="s">
        <v>20</v>
      </c>
      <c r="AA4412" s="5" t="s">
        <v>16910</v>
      </c>
      <c r="AB4412" s="5" t="s">
        <v>16316</v>
      </c>
      <c r="AC4412" s="2" t="s">
        <v>5205</v>
      </c>
      <c r="AD4412" s="2">
        <v>1032100</v>
      </c>
      <c r="AE4412" s="5">
        <v>35</v>
      </c>
      <c r="AF4412" s="25"/>
      <c r="AG4412" s="29">
        <v>3</v>
      </c>
      <c r="AH4412" s="2" t="s">
        <v>17974</v>
      </c>
      <c r="AI4412" s="2">
        <v>3</v>
      </c>
      <c r="AJ4412" s="2">
        <v>3</v>
      </c>
      <c r="AK4412" s="2"/>
      <c r="AL4412" s="2"/>
      <c r="AM4412" s="2"/>
      <c r="AN4412" s="2"/>
      <c r="AO4412" s="2"/>
      <c r="AP4412" s="25"/>
      <c r="AQ4412" s="25"/>
      <c r="AR4412" s="2"/>
      <c r="AS4412" s="2"/>
      <c r="AT4412" s="2"/>
      <c r="AU4412" s="25"/>
      <c r="AV4412" s="2"/>
      <c r="AW4412" s="2"/>
      <c r="AX4412" s="25"/>
      <c r="AY4412" s="25"/>
      <c r="AZ4412" s="25"/>
      <c r="BA4412" s="25"/>
      <c r="BB4412" s="25"/>
      <c r="BC4412" s="25"/>
      <c r="BD4412" s="25"/>
      <c r="BE4412" s="25"/>
      <c r="BF4412" s="25"/>
      <c r="BG4412" s="25"/>
      <c r="BH4412" s="25"/>
      <c r="BI4412" s="25"/>
      <c r="BJ4412" s="25"/>
      <c r="BK4412" s="25"/>
      <c r="BL4412" s="25"/>
      <c r="BM4412" s="25"/>
      <c r="BN4412" s="25"/>
      <c r="BO4412" s="25"/>
      <c r="BP4412" s="25"/>
      <c r="BQ4412" s="25"/>
      <c r="BR4412" s="25"/>
      <c r="BS4412" s="25"/>
      <c r="BT4412" s="25"/>
      <c r="BU4412" s="25"/>
      <c r="BV4412" s="25"/>
      <c r="BW4412" s="25"/>
      <c r="BX4412" s="25"/>
      <c r="BY4412" s="25"/>
      <c r="BZ4412" s="25"/>
      <c r="CA4412" s="25"/>
      <c r="CB4412" s="25"/>
      <c r="CC4412" s="25"/>
      <c r="CD4412" s="2" t="s">
        <v>71</v>
      </c>
      <c r="CE4412" s="2">
        <v>0</v>
      </c>
      <c r="CF4412" s="25"/>
      <c r="CG4412" s="25"/>
      <c r="CH4412" s="25"/>
      <c r="CI4412" s="25"/>
      <c r="CJ4412" s="25"/>
    </row>
    <row r="4413" spans="1:88" x14ac:dyDescent="0.2">
      <c r="A4413" s="2" t="s">
        <v>15631</v>
      </c>
      <c r="B4413" s="2" t="s">
        <v>27454</v>
      </c>
      <c r="C4413" s="2" t="s">
        <v>10420</v>
      </c>
      <c r="D4413" s="2"/>
      <c r="E4413" s="2" t="s">
        <v>15631</v>
      </c>
      <c r="F4413" s="2" t="s">
        <v>15632</v>
      </c>
      <c r="G4413" s="2" t="s">
        <v>16418</v>
      </c>
      <c r="H4413" s="2"/>
      <c r="I4413" s="2" t="s">
        <v>22847</v>
      </c>
      <c r="J4413" s="2" t="s">
        <v>61</v>
      </c>
      <c r="K4413" s="50" t="s">
        <v>61</v>
      </c>
      <c r="L4413" s="43">
        <v>2022</v>
      </c>
      <c r="M4413" s="2" t="s">
        <v>18506</v>
      </c>
      <c r="N4413" s="32">
        <v>25.072479999999999</v>
      </c>
      <c r="O4413" s="32">
        <v>55.352339999999998</v>
      </c>
      <c r="P4413" s="2" t="s">
        <v>2767</v>
      </c>
      <c r="Q4413" s="2" t="s">
        <v>65</v>
      </c>
      <c r="R4413" s="43" t="s">
        <v>18854</v>
      </c>
      <c r="S4413" s="41" t="s">
        <v>1554</v>
      </c>
      <c r="T4413" s="41" t="s">
        <v>18460</v>
      </c>
      <c r="U4413" s="2"/>
      <c r="V4413" s="2"/>
      <c r="W4413" s="41" t="s">
        <v>17589</v>
      </c>
      <c r="X4413" s="2" t="s">
        <v>1598</v>
      </c>
      <c r="Y4413" s="2" t="s">
        <v>76</v>
      </c>
      <c r="Z4413" s="5" t="s">
        <v>10423</v>
      </c>
      <c r="AA4413" s="5" t="s">
        <v>16910</v>
      </c>
      <c r="AB4413" s="5" t="s">
        <v>16317</v>
      </c>
      <c r="AC4413" s="2" t="s">
        <v>5247</v>
      </c>
      <c r="AD4413" s="2">
        <v>1064800</v>
      </c>
      <c r="AE4413" s="5">
        <v>40</v>
      </c>
      <c r="AF4413" s="25"/>
      <c r="AG4413" s="29">
        <v>3</v>
      </c>
      <c r="AH4413" s="2" t="s">
        <v>17978</v>
      </c>
      <c r="AI4413" s="2">
        <v>3</v>
      </c>
      <c r="AJ4413" s="2">
        <v>3</v>
      </c>
      <c r="AK4413" s="2"/>
      <c r="AL4413" s="2"/>
      <c r="AM4413" s="2"/>
      <c r="AN4413" s="2"/>
      <c r="AO4413" s="2"/>
      <c r="AP4413" s="25"/>
      <c r="AQ4413" s="25"/>
      <c r="AR4413" s="2"/>
      <c r="AS4413" s="2"/>
      <c r="AT4413" s="2"/>
      <c r="AU4413" s="25"/>
      <c r="AV4413" s="2"/>
      <c r="AW4413" s="2"/>
      <c r="AX4413" s="25"/>
      <c r="AY4413" s="25"/>
      <c r="AZ4413" s="25"/>
      <c r="BA4413" s="25"/>
      <c r="BB4413" s="25"/>
      <c r="BC4413" s="25"/>
      <c r="BD4413" s="25"/>
      <c r="BE4413" s="25"/>
      <c r="BF4413" s="25"/>
      <c r="BG4413" s="25"/>
      <c r="BH4413" s="25"/>
      <c r="BI4413" s="25"/>
      <c r="BJ4413" s="25"/>
      <c r="BK4413" s="25"/>
      <c r="BL4413" s="25"/>
      <c r="BM4413" s="25"/>
      <c r="BN4413" s="25"/>
      <c r="BO4413" s="25"/>
      <c r="BP4413" s="25"/>
      <c r="BQ4413" s="25"/>
      <c r="BR4413" s="25"/>
      <c r="BS4413" s="25"/>
      <c r="BT4413" s="25"/>
      <c r="BU4413" s="25"/>
      <c r="BV4413" s="25"/>
      <c r="BW4413" s="25"/>
      <c r="BX4413" s="25"/>
      <c r="BY4413" s="25"/>
      <c r="BZ4413" s="25"/>
      <c r="CA4413" s="25"/>
      <c r="CB4413" s="25"/>
      <c r="CC4413" s="25"/>
      <c r="CD4413" s="2" t="s">
        <v>78</v>
      </c>
      <c r="CE4413" s="2" t="s">
        <v>22709</v>
      </c>
      <c r="CF4413" s="25"/>
      <c r="CG4413" s="25"/>
      <c r="CH4413" s="25"/>
      <c r="CI4413" s="25"/>
      <c r="CJ4413" s="25"/>
    </row>
    <row r="4414" spans="1:88" x14ac:dyDescent="0.2">
      <c r="A4414" s="2" t="s">
        <v>18575</v>
      </c>
      <c r="B4414" s="2" t="s">
        <v>27455</v>
      </c>
      <c r="C4414" s="2" t="s">
        <v>10420</v>
      </c>
      <c r="D4414" s="2"/>
      <c r="E4414" s="2" t="s">
        <v>18575</v>
      </c>
      <c r="F4414" s="2" t="s">
        <v>15633</v>
      </c>
      <c r="G4414" s="2" t="s">
        <v>16185</v>
      </c>
      <c r="H4414" s="2"/>
      <c r="I4414" s="2" t="s">
        <v>22847</v>
      </c>
      <c r="J4414" s="2" t="s">
        <v>61</v>
      </c>
      <c r="K4414" s="50" t="s">
        <v>61</v>
      </c>
      <c r="L4414" s="43">
        <v>2022</v>
      </c>
      <c r="M4414" s="2" t="s">
        <v>18506</v>
      </c>
      <c r="N4414" s="32">
        <v>24.963360000000002</v>
      </c>
      <c r="O4414" s="32">
        <v>55.139229999999998</v>
      </c>
      <c r="P4414" s="2" t="s">
        <v>2767</v>
      </c>
      <c r="Q4414" s="2" t="s">
        <v>65</v>
      </c>
      <c r="R4414" s="43" t="s">
        <v>16802</v>
      </c>
      <c r="S4414" s="41" t="s">
        <v>18573</v>
      </c>
      <c r="T4414" s="41" t="s">
        <v>18462</v>
      </c>
      <c r="U4414" s="2"/>
      <c r="V4414" s="2"/>
      <c r="W4414" s="41" t="s">
        <v>17589</v>
      </c>
      <c r="X4414" s="2" t="s">
        <v>1598</v>
      </c>
      <c r="Y4414" s="2" t="s">
        <v>102</v>
      </c>
      <c r="Z4414" s="5" t="s">
        <v>10423</v>
      </c>
      <c r="AA4414" s="5" t="s">
        <v>16910</v>
      </c>
      <c r="AB4414" s="5" t="s">
        <v>16316</v>
      </c>
      <c r="AC4414" s="2" t="s">
        <v>5205</v>
      </c>
      <c r="AD4414" s="2">
        <v>1052100</v>
      </c>
      <c r="AE4414" s="5">
        <v>30</v>
      </c>
      <c r="AF4414" s="25"/>
      <c r="AG4414" s="29">
        <v>3</v>
      </c>
      <c r="AH4414" s="2" t="s">
        <v>17974</v>
      </c>
      <c r="AI4414" s="2">
        <v>3</v>
      </c>
      <c r="AJ4414" s="2">
        <v>3</v>
      </c>
      <c r="AK4414" s="2"/>
      <c r="AL4414" s="2"/>
      <c r="AM4414" s="2"/>
      <c r="AN4414" s="2"/>
      <c r="AO4414" s="2"/>
      <c r="AP4414" s="25"/>
      <c r="AQ4414" s="25"/>
      <c r="AR4414" s="2"/>
      <c r="AS4414" s="2"/>
      <c r="AT4414" s="2"/>
      <c r="AU4414" s="25"/>
      <c r="AV4414" s="2"/>
      <c r="AW4414" s="2"/>
      <c r="AX4414" s="25"/>
      <c r="AY4414" s="25"/>
      <c r="AZ4414" s="25"/>
      <c r="BA4414" s="25"/>
      <c r="BB4414" s="25"/>
      <c r="BC4414" s="25"/>
      <c r="BD4414" s="25"/>
      <c r="BE4414" s="25"/>
      <c r="BF4414" s="25"/>
      <c r="BG4414" s="25"/>
      <c r="BH4414" s="25"/>
      <c r="BI4414" s="25"/>
      <c r="BJ4414" s="25"/>
      <c r="BK4414" s="25"/>
      <c r="BL4414" s="25"/>
      <c r="BM4414" s="25"/>
      <c r="BN4414" s="25"/>
      <c r="BO4414" s="25"/>
      <c r="BP4414" s="25"/>
      <c r="BQ4414" s="25"/>
      <c r="BR4414" s="25"/>
      <c r="BS4414" s="25"/>
      <c r="BT4414" s="25"/>
      <c r="BU4414" s="25"/>
      <c r="BV4414" s="25"/>
      <c r="BW4414" s="25"/>
      <c r="BX4414" s="25"/>
      <c r="BY4414" s="25"/>
      <c r="BZ4414" s="25"/>
      <c r="CA4414" s="25"/>
      <c r="CB4414" s="25"/>
      <c r="CC4414" s="25"/>
      <c r="CD4414" s="2" t="s">
        <v>78</v>
      </c>
      <c r="CE4414" s="2" t="s">
        <v>22710</v>
      </c>
      <c r="CF4414" s="25"/>
      <c r="CG4414" s="25"/>
      <c r="CH4414" s="25"/>
      <c r="CI4414" s="25"/>
      <c r="CJ4414" s="25"/>
    </row>
    <row r="4415" spans="1:88" x14ac:dyDescent="0.2">
      <c r="A4415" s="2" t="s">
        <v>15634</v>
      </c>
      <c r="B4415" s="2" t="s">
        <v>27456</v>
      </c>
      <c r="C4415" s="2" t="s">
        <v>10420</v>
      </c>
      <c r="D4415" s="2"/>
      <c r="E4415" s="2" t="s">
        <v>15634</v>
      </c>
      <c r="F4415" s="2" t="s">
        <v>15635</v>
      </c>
      <c r="G4415" s="2" t="s">
        <v>16186</v>
      </c>
      <c r="H4415" s="2"/>
      <c r="I4415" s="2" t="s">
        <v>22847</v>
      </c>
      <c r="J4415" s="2" t="s">
        <v>61</v>
      </c>
      <c r="K4415" s="50" t="s">
        <v>61</v>
      </c>
      <c r="L4415" s="43">
        <v>2022</v>
      </c>
      <c r="M4415" s="2" t="s">
        <v>18506</v>
      </c>
      <c r="N4415" s="32">
        <v>25.159590000000001</v>
      </c>
      <c r="O4415" s="32">
        <v>55.367719999999998</v>
      </c>
      <c r="P4415" s="2" t="s">
        <v>2767</v>
      </c>
      <c r="Q4415" s="2" t="s">
        <v>65</v>
      </c>
      <c r="R4415" s="43" t="s">
        <v>16802</v>
      </c>
      <c r="S4415" s="41" t="s">
        <v>13724</v>
      </c>
      <c r="T4415" s="41" t="s">
        <v>18463</v>
      </c>
      <c r="U4415" s="2"/>
      <c r="V4415" s="2"/>
      <c r="W4415" s="41" t="s">
        <v>17589</v>
      </c>
      <c r="X4415" s="2" t="s">
        <v>1598</v>
      </c>
      <c r="Y4415" s="2" t="s">
        <v>102</v>
      </c>
      <c r="Z4415" s="5" t="s">
        <v>10423</v>
      </c>
      <c r="AA4415" s="5" t="s">
        <v>16910</v>
      </c>
      <c r="AB4415" s="5" t="s">
        <v>16316</v>
      </c>
      <c r="AC4415" s="2" t="s">
        <v>5247</v>
      </c>
      <c r="AD4415" s="2">
        <v>1061600</v>
      </c>
      <c r="AE4415" s="5">
        <v>30</v>
      </c>
      <c r="AF4415" s="25"/>
      <c r="AG4415" s="29">
        <v>3</v>
      </c>
      <c r="AH4415" s="2" t="s">
        <v>17978</v>
      </c>
      <c r="AI4415" s="2">
        <v>3</v>
      </c>
      <c r="AJ4415" s="2">
        <v>3</v>
      </c>
      <c r="AK4415" s="2"/>
      <c r="AL4415" s="2"/>
      <c r="AM4415" s="2"/>
      <c r="AN4415" s="2"/>
      <c r="AO4415" s="2"/>
      <c r="AP4415" s="25"/>
      <c r="AQ4415" s="25"/>
      <c r="AR4415" s="2"/>
      <c r="AS4415" s="2"/>
      <c r="AT4415" s="2"/>
      <c r="AU4415" s="25"/>
      <c r="AV4415" s="2"/>
      <c r="AW4415" s="2"/>
      <c r="AX4415" s="25"/>
      <c r="AY4415" s="25"/>
      <c r="AZ4415" s="25"/>
      <c r="BA4415" s="25"/>
      <c r="BB4415" s="25"/>
      <c r="BC4415" s="25"/>
      <c r="BD4415" s="25"/>
      <c r="BE4415" s="25"/>
      <c r="BF4415" s="25"/>
      <c r="BG4415" s="25"/>
      <c r="BH4415" s="25"/>
      <c r="BI4415" s="25"/>
      <c r="BJ4415" s="25"/>
      <c r="BK4415" s="25"/>
      <c r="BL4415" s="25"/>
      <c r="BM4415" s="25"/>
      <c r="BN4415" s="25"/>
      <c r="BO4415" s="25"/>
      <c r="BP4415" s="25"/>
      <c r="BQ4415" s="25"/>
      <c r="BR4415" s="25"/>
      <c r="BS4415" s="25"/>
      <c r="BT4415" s="25"/>
      <c r="BU4415" s="25"/>
      <c r="BV4415" s="25"/>
      <c r="BW4415" s="25"/>
      <c r="BX4415" s="25"/>
      <c r="BY4415" s="25"/>
      <c r="BZ4415" s="25"/>
      <c r="CA4415" s="25"/>
      <c r="CB4415" s="25"/>
      <c r="CC4415" s="25"/>
      <c r="CD4415" s="2" t="s">
        <v>78</v>
      </c>
      <c r="CE4415" s="2" t="s">
        <v>22711</v>
      </c>
      <c r="CF4415" s="25"/>
      <c r="CG4415" s="25"/>
      <c r="CH4415" s="25"/>
      <c r="CI4415" s="25"/>
      <c r="CJ4415" s="25"/>
    </row>
    <row r="4416" spans="1:88" x14ac:dyDescent="0.2">
      <c r="A4416" s="2" t="s">
        <v>15636</v>
      </c>
      <c r="B4416" s="2" t="s">
        <v>27457</v>
      </c>
      <c r="C4416" s="2" t="s">
        <v>10420</v>
      </c>
      <c r="D4416" s="2"/>
      <c r="E4416" s="2" t="s">
        <v>15636</v>
      </c>
      <c r="F4416" s="2" t="s">
        <v>15637</v>
      </c>
      <c r="G4416" s="2" t="s">
        <v>16187</v>
      </c>
      <c r="H4416" s="2"/>
      <c r="I4416" s="2" t="s">
        <v>22847</v>
      </c>
      <c r="J4416" s="2" t="s">
        <v>61</v>
      </c>
      <c r="K4416" s="50" t="s">
        <v>61</v>
      </c>
      <c r="L4416" s="43">
        <v>2022</v>
      </c>
      <c r="M4416" s="2" t="s">
        <v>18506</v>
      </c>
      <c r="N4416" s="32">
        <v>24.974299999999999</v>
      </c>
      <c r="O4416" s="32">
        <v>55.167760000000001</v>
      </c>
      <c r="P4416" s="2" t="s">
        <v>2767</v>
      </c>
      <c r="Q4416" s="2" t="s">
        <v>65</v>
      </c>
      <c r="R4416" s="43" t="s">
        <v>18854</v>
      </c>
      <c r="S4416" s="41" t="s">
        <v>1554</v>
      </c>
      <c r="T4416" s="41" t="s">
        <v>18460</v>
      </c>
      <c r="U4416" s="2"/>
      <c r="V4416" s="2"/>
      <c r="W4416" s="41" t="s">
        <v>17589</v>
      </c>
      <c r="X4416" s="2" t="s">
        <v>1598</v>
      </c>
      <c r="Y4416" s="2" t="s">
        <v>102</v>
      </c>
      <c r="Z4416" s="5" t="s">
        <v>10423</v>
      </c>
      <c r="AA4416" s="5" t="s">
        <v>16910</v>
      </c>
      <c r="AB4416" s="5" t="s">
        <v>16316</v>
      </c>
      <c r="AC4416" s="2" t="s">
        <v>5205</v>
      </c>
      <c r="AD4416" s="2">
        <v>1059801</v>
      </c>
      <c r="AE4416" s="5">
        <v>40</v>
      </c>
      <c r="AF4416" s="25"/>
      <c r="AG4416" s="29">
        <v>3</v>
      </c>
      <c r="AH4416" s="2" t="s">
        <v>17974</v>
      </c>
      <c r="AI4416" s="2">
        <v>3</v>
      </c>
      <c r="AJ4416" s="2">
        <v>3</v>
      </c>
      <c r="AK4416" s="2"/>
      <c r="AL4416" s="2"/>
      <c r="AM4416" s="2"/>
      <c r="AN4416" s="2"/>
      <c r="AO4416" s="2"/>
      <c r="AP4416" s="25"/>
      <c r="AQ4416" s="25"/>
      <c r="AR4416" s="2"/>
      <c r="AS4416" s="2"/>
      <c r="AT4416" s="2"/>
      <c r="AU4416" s="25"/>
      <c r="AV4416" s="2"/>
      <c r="AW4416" s="2"/>
      <c r="AX4416" s="25"/>
      <c r="AY4416" s="25"/>
      <c r="AZ4416" s="25"/>
      <c r="BA4416" s="25"/>
      <c r="BB4416" s="25"/>
      <c r="BC4416" s="25"/>
      <c r="BD4416" s="25"/>
      <c r="BE4416" s="25"/>
      <c r="BF4416" s="25"/>
      <c r="BG4416" s="25"/>
      <c r="BH4416" s="25"/>
      <c r="BI4416" s="25"/>
      <c r="BJ4416" s="25"/>
      <c r="BK4416" s="25"/>
      <c r="BL4416" s="25"/>
      <c r="BM4416" s="25"/>
      <c r="BN4416" s="25"/>
      <c r="BO4416" s="25"/>
      <c r="BP4416" s="25"/>
      <c r="BQ4416" s="25"/>
      <c r="BR4416" s="25"/>
      <c r="BS4416" s="25"/>
      <c r="BT4416" s="25"/>
      <c r="BU4416" s="25"/>
      <c r="BV4416" s="25"/>
      <c r="BW4416" s="25"/>
      <c r="BX4416" s="25"/>
      <c r="BY4416" s="25"/>
      <c r="BZ4416" s="25"/>
      <c r="CA4416" s="25"/>
      <c r="CB4416" s="25"/>
      <c r="CC4416" s="25"/>
      <c r="CD4416" s="2" t="s">
        <v>71</v>
      </c>
      <c r="CE4416" s="2">
        <v>0</v>
      </c>
      <c r="CF4416" s="25"/>
      <c r="CG4416" s="25"/>
      <c r="CH4416" s="25"/>
      <c r="CI4416" s="25"/>
      <c r="CJ4416" s="25"/>
    </row>
    <row r="4417" spans="1:88" x14ac:dyDescent="0.2">
      <c r="A4417" s="2" t="s">
        <v>15638</v>
      </c>
      <c r="B4417" s="2" t="s">
        <v>27458</v>
      </c>
      <c r="C4417" s="2" t="s">
        <v>10420</v>
      </c>
      <c r="D4417" s="2"/>
      <c r="E4417" s="2" t="s">
        <v>15638</v>
      </c>
      <c r="F4417" s="2" t="s">
        <v>15639</v>
      </c>
      <c r="G4417" s="2"/>
      <c r="H4417" s="2"/>
      <c r="I4417" s="2" t="s">
        <v>22847</v>
      </c>
      <c r="J4417" s="2" t="s">
        <v>61</v>
      </c>
      <c r="K4417" s="2"/>
      <c r="L4417" s="43">
        <v>2022</v>
      </c>
      <c r="M4417" s="2" t="s">
        <v>18506</v>
      </c>
      <c r="N4417" s="32">
        <v>25.178540000000002</v>
      </c>
      <c r="O4417" s="32">
        <v>55.471040000000002</v>
      </c>
      <c r="P4417" s="2" t="s">
        <v>2767</v>
      </c>
      <c r="Q4417" s="2" t="s">
        <v>65</v>
      </c>
      <c r="R4417" s="43" t="s">
        <v>18854</v>
      </c>
      <c r="S4417" s="41" t="s">
        <v>1554</v>
      </c>
      <c r="T4417" s="41" t="s">
        <v>18460</v>
      </c>
      <c r="U4417" s="2"/>
      <c r="V4417" s="2"/>
      <c r="W4417" s="41" t="s">
        <v>144</v>
      </c>
      <c r="X4417" s="2" t="s">
        <v>1598</v>
      </c>
      <c r="Y4417" s="2" t="s">
        <v>76</v>
      </c>
      <c r="Z4417" s="5" t="s">
        <v>10423</v>
      </c>
      <c r="AA4417" s="5" t="s">
        <v>16910</v>
      </c>
      <c r="AB4417" s="5" t="s">
        <v>16317</v>
      </c>
      <c r="AC4417" s="2" t="s">
        <v>3591</v>
      </c>
      <c r="AD4417" s="2">
        <v>1043100</v>
      </c>
      <c r="AE4417" s="5">
        <v>40</v>
      </c>
      <c r="AF4417" s="25"/>
      <c r="AG4417" s="29"/>
      <c r="AH4417" s="2" t="s">
        <v>3591</v>
      </c>
      <c r="AI4417" s="2">
        <v>3</v>
      </c>
      <c r="AJ4417" s="2" t="s">
        <v>3591</v>
      </c>
      <c r="AK4417" s="2"/>
      <c r="AL4417" s="2"/>
      <c r="AM4417" s="2"/>
      <c r="AN4417" s="2"/>
      <c r="AO4417" s="2"/>
      <c r="AP4417" s="25"/>
      <c r="AQ4417" s="25"/>
      <c r="AR4417" s="2"/>
      <c r="AS4417" s="2"/>
      <c r="AT4417" s="2"/>
      <c r="AU4417" s="25"/>
      <c r="AV4417" s="2"/>
      <c r="AW4417" s="2"/>
      <c r="AX4417" s="25"/>
      <c r="AY4417" s="25"/>
      <c r="AZ4417" s="25"/>
      <c r="BA4417" s="25"/>
      <c r="BB4417" s="25"/>
      <c r="BC4417" s="25"/>
      <c r="BD4417" s="25"/>
      <c r="BE4417" s="25"/>
      <c r="BF4417" s="25"/>
      <c r="BG4417" s="25"/>
      <c r="BH4417" s="25"/>
      <c r="BI4417" s="25"/>
      <c r="BJ4417" s="25"/>
      <c r="BK4417" s="25"/>
      <c r="BL4417" s="25"/>
      <c r="BM4417" s="25"/>
      <c r="BN4417" s="25"/>
      <c r="BO4417" s="25"/>
      <c r="BP4417" s="25"/>
      <c r="BQ4417" s="25"/>
      <c r="BR4417" s="25"/>
      <c r="BS4417" s="25"/>
      <c r="BT4417" s="25"/>
      <c r="BU4417" s="25"/>
      <c r="BV4417" s="25"/>
      <c r="BW4417" s="25"/>
      <c r="BX4417" s="25"/>
      <c r="BY4417" s="25"/>
      <c r="BZ4417" s="25"/>
      <c r="CA4417" s="25"/>
      <c r="CB4417" s="25"/>
      <c r="CC4417" s="25"/>
      <c r="CD4417" s="2" t="s">
        <v>71</v>
      </c>
      <c r="CE4417" s="2">
        <v>0</v>
      </c>
      <c r="CF4417" s="25"/>
      <c r="CG4417" s="25"/>
      <c r="CH4417" s="25"/>
      <c r="CI4417" s="25"/>
      <c r="CJ4417" s="25"/>
    </row>
    <row r="4418" spans="1:88" x14ac:dyDescent="0.2">
      <c r="A4418" s="2" t="s">
        <v>15640</v>
      </c>
      <c r="B4418" s="2" t="s">
        <v>27459</v>
      </c>
      <c r="C4418" s="2" t="s">
        <v>10420</v>
      </c>
      <c r="D4418" s="2"/>
      <c r="E4418" s="2" t="s">
        <v>15640</v>
      </c>
      <c r="F4418" s="2" t="s">
        <v>15641</v>
      </c>
      <c r="G4418" s="2" t="s">
        <v>16188</v>
      </c>
      <c r="H4418" s="2"/>
      <c r="I4418" s="2" t="s">
        <v>22847</v>
      </c>
      <c r="J4418" s="2" t="s">
        <v>61</v>
      </c>
      <c r="K4418" s="50" t="s">
        <v>61</v>
      </c>
      <c r="L4418" s="43">
        <v>2022</v>
      </c>
      <c r="M4418" s="2" t="s">
        <v>18506</v>
      </c>
      <c r="N4418" s="32">
        <v>24.994209999999999</v>
      </c>
      <c r="O4418" s="32">
        <v>55.388129999999997</v>
      </c>
      <c r="P4418" s="2" t="s">
        <v>2767</v>
      </c>
      <c r="Q4418" s="2" t="s">
        <v>65</v>
      </c>
      <c r="R4418" s="43" t="s">
        <v>16802</v>
      </c>
      <c r="S4418" s="41" t="s">
        <v>13724</v>
      </c>
      <c r="T4418" s="41" t="s">
        <v>18463</v>
      </c>
      <c r="U4418" s="2"/>
      <c r="V4418" s="2"/>
      <c r="W4418" s="41" t="s">
        <v>17589</v>
      </c>
      <c r="X4418" s="2" t="s">
        <v>1598</v>
      </c>
      <c r="Y4418" s="2" t="s">
        <v>102</v>
      </c>
      <c r="Z4418" s="5" t="s">
        <v>10423</v>
      </c>
      <c r="AA4418" s="5" t="s">
        <v>16910</v>
      </c>
      <c r="AB4418" s="5" t="s">
        <v>16316</v>
      </c>
      <c r="AC4418" s="2" t="s">
        <v>5247</v>
      </c>
      <c r="AD4418" s="2">
        <v>1091600</v>
      </c>
      <c r="AE4418" s="5">
        <v>20</v>
      </c>
      <c r="AF4418" s="25"/>
      <c r="AG4418" s="29">
        <v>3</v>
      </c>
      <c r="AH4418" s="2" t="s">
        <v>17978</v>
      </c>
      <c r="AI4418" s="2">
        <v>3</v>
      </c>
      <c r="AJ4418" s="2">
        <v>3</v>
      </c>
      <c r="AK4418" s="2"/>
      <c r="AL4418" s="2"/>
      <c r="AM4418" s="2"/>
      <c r="AN4418" s="2"/>
      <c r="AO4418" s="2"/>
      <c r="AP4418" s="25"/>
      <c r="AQ4418" s="25"/>
      <c r="AR4418" s="2"/>
      <c r="AS4418" s="2"/>
      <c r="AT4418" s="2"/>
      <c r="AU4418" s="25"/>
      <c r="AV4418" s="2"/>
      <c r="AW4418" s="2"/>
      <c r="AX4418" s="25"/>
      <c r="AY4418" s="25"/>
      <c r="AZ4418" s="25"/>
      <c r="BA4418" s="25"/>
      <c r="BB4418" s="25"/>
      <c r="BC4418" s="25"/>
      <c r="BD4418" s="25"/>
      <c r="BE4418" s="25"/>
      <c r="BF4418" s="25"/>
      <c r="BG4418" s="25"/>
      <c r="BH4418" s="25"/>
      <c r="BI4418" s="25"/>
      <c r="BJ4418" s="25"/>
      <c r="BK4418" s="25"/>
      <c r="BL4418" s="25"/>
      <c r="BM4418" s="25"/>
      <c r="BN4418" s="25"/>
      <c r="BO4418" s="25"/>
      <c r="BP4418" s="25"/>
      <c r="BQ4418" s="25"/>
      <c r="BR4418" s="25"/>
      <c r="BS4418" s="25"/>
      <c r="BT4418" s="25"/>
      <c r="BU4418" s="25"/>
      <c r="BV4418" s="25"/>
      <c r="BW4418" s="25"/>
      <c r="BX4418" s="25"/>
      <c r="BY4418" s="25"/>
      <c r="BZ4418" s="25"/>
      <c r="CA4418" s="25"/>
      <c r="CB4418" s="25"/>
      <c r="CC4418" s="25"/>
      <c r="CD4418" s="2" t="s">
        <v>78</v>
      </c>
      <c r="CE4418" s="2" t="s">
        <v>22712</v>
      </c>
      <c r="CF4418" s="25"/>
      <c r="CG4418" s="25"/>
      <c r="CH4418" s="25"/>
      <c r="CI4418" s="25"/>
      <c r="CJ4418" s="25"/>
    </row>
    <row r="4419" spans="1:88" x14ac:dyDescent="0.2">
      <c r="A4419" s="2" t="s">
        <v>15642</v>
      </c>
      <c r="B4419" s="2" t="s">
        <v>27460</v>
      </c>
      <c r="C4419" s="2" t="s">
        <v>10420</v>
      </c>
      <c r="D4419" s="2"/>
      <c r="E4419" s="2" t="s">
        <v>15642</v>
      </c>
      <c r="F4419" s="2" t="s">
        <v>15643</v>
      </c>
      <c r="G4419" s="2" t="s">
        <v>16189</v>
      </c>
      <c r="H4419" s="2"/>
      <c r="I4419" s="2" t="s">
        <v>22847</v>
      </c>
      <c r="J4419" s="2" t="s">
        <v>61</v>
      </c>
      <c r="K4419" s="50" t="s">
        <v>61</v>
      </c>
      <c r="L4419" s="43">
        <v>2022</v>
      </c>
      <c r="M4419" s="2" t="s">
        <v>18506</v>
      </c>
      <c r="N4419" s="32">
        <v>24.806190000000001</v>
      </c>
      <c r="O4419" s="32">
        <v>55.097189999999998</v>
      </c>
      <c r="P4419" s="2" t="s">
        <v>2767</v>
      </c>
      <c r="Q4419" s="2" t="s">
        <v>65</v>
      </c>
      <c r="R4419" s="43" t="s">
        <v>18854</v>
      </c>
      <c r="S4419" s="41" t="s">
        <v>1554</v>
      </c>
      <c r="T4419" s="41" t="s">
        <v>18460</v>
      </c>
      <c r="U4419" s="2"/>
      <c r="V4419" s="2"/>
      <c r="W4419" s="41" t="s">
        <v>17589</v>
      </c>
      <c r="X4419" s="2" t="s">
        <v>1598</v>
      </c>
      <c r="Y4419" s="2" t="s">
        <v>102</v>
      </c>
      <c r="Z4419" s="5" t="s">
        <v>10423</v>
      </c>
      <c r="AA4419" s="5" t="s">
        <v>16910</v>
      </c>
      <c r="AB4419" s="5" t="s">
        <v>16316</v>
      </c>
      <c r="AC4419" s="2" t="s">
        <v>5247</v>
      </c>
      <c r="AD4419" s="2">
        <v>1053300</v>
      </c>
      <c r="AE4419" s="5">
        <v>40</v>
      </c>
      <c r="AF4419" s="25"/>
      <c r="AG4419" s="29">
        <v>3</v>
      </c>
      <c r="AH4419" s="2" t="s">
        <v>17978</v>
      </c>
      <c r="AI4419" s="2">
        <v>3</v>
      </c>
      <c r="AJ4419" s="2">
        <v>3</v>
      </c>
      <c r="AK4419" s="2"/>
      <c r="AL4419" s="2"/>
      <c r="AM4419" s="2"/>
      <c r="AN4419" s="2"/>
      <c r="AO4419" s="2"/>
      <c r="AP4419" s="25"/>
      <c r="AQ4419" s="25"/>
      <c r="AR4419" s="2"/>
      <c r="AS4419" s="2"/>
      <c r="AT4419" s="2"/>
      <c r="AU4419" s="25"/>
      <c r="AV4419" s="2"/>
      <c r="AW4419" s="2"/>
      <c r="AX4419" s="25"/>
      <c r="AY4419" s="25"/>
      <c r="AZ4419" s="25"/>
      <c r="BA4419" s="25"/>
      <c r="BB4419" s="25"/>
      <c r="BC4419" s="25"/>
      <c r="BD4419" s="25"/>
      <c r="BE4419" s="25"/>
      <c r="BF4419" s="25"/>
      <c r="BG4419" s="25"/>
      <c r="BH4419" s="25"/>
      <c r="BI4419" s="25"/>
      <c r="BJ4419" s="25"/>
      <c r="BK4419" s="25"/>
      <c r="BL4419" s="25"/>
      <c r="BM4419" s="25"/>
      <c r="BN4419" s="25"/>
      <c r="BO4419" s="25"/>
      <c r="BP4419" s="25"/>
      <c r="BQ4419" s="25"/>
      <c r="BR4419" s="25"/>
      <c r="BS4419" s="25"/>
      <c r="BT4419" s="25"/>
      <c r="BU4419" s="25"/>
      <c r="BV4419" s="25"/>
      <c r="BW4419" s="25"/>
      <c r="BX4419" s="25"/>
      <c r="BY4419" s="25"/>
      <c r="BZ4419" s="25"/>
      <c r="CA4419" s="25"/>
      <c r="CB4419" s="25"/>
      <c r="CC4419" s="25"/>
      <c r="CD4419" s="2" t="s">
        <v>78</v>
      </c>
      <c r="CE4419" s="2" t="s">
        <v>22713</v>
      </c>
      <c r="CF4419" s="25"/>
      <c r="CG4419" s="25"/>
      <c r="CH4419" s="25"/>
      <c r="CI4419" s="25"/>
      <c r="CJ4419" s="25"/>
    </row>
    <row r="4420" spans="1:88" x14ac:dyDescent="0.2">
      <c r="A4420" s="2" t="s">
        <v>15644</v>
      </c>
      <c r="B4420" s="2" t="s">
        <v>27461</v>
      </c>
      <c r="C4420" s="2" t="s">
        <v>10420</v>
      </c>
      <c r="D4420" s="2"/>
      <c r="E4420" s="2" t="s">
        <v>15644</v>
      </c>
      <c r="F4420" s="2" t="s">
        <v>15645</v>
      </c>
      <c r="G4420" s="2" t="s">
        <v>16190</v>
      </c>
      <c r="H4420" s="2"/>
      <c r="I4420" s="2" t="s">
        <v>22847</v>
      </c>
      <c r="J4420" s="2" t="s">
        <v>61</v>
      </c>
      <c r="K4420" s="50" t="s">
        <v>61</v>
      </c>
      <c r="L4420" s="43">
        <v>2022</v>
      </c>
      <c r="M4420" s="2" t="s">
        <v>18506</v>
      </c>
      <c r="N4420" s="32">
        <v>25.160119999999999</v>
      </c>
      <c r="O4420" s="32">
        <v>55.240169999999999</v>
      </c>
      <c r="P4420" s="2" t="s">
        <v>2767</v>
      </c>
      <c r="Q4420" s="2" t="s">
        <v>65</v>
      </c>
      <c r="R4420" s="43" t="s">
        <v>18854</v>
      </c>
      <c r="S4420" s="41" t="s">
        <v>1554</v>
      </c>
      <c r="T4420" s="41" t="s">
        <v>18460</v>
      </c>
      <c r="U4420" s="2"/>
      <c r="V4420" s="2"/>
      <c r="W4420" s="41" t="s">
        <v>17589</v>
      </c>
      <c r="X4420" s="2" t="s">
        <v>1598</v>
      </c>
      <c r="Y4420" s="2" t="s">
        <v>102</v>
      </c>
      <c r="Z4420" s="5" t="s">
        <v>10423</v>
      </c>
      <c r="AA4420" s="5" t="s">
        <v>16910</v>
      </c>
      <c r="AB4420" s="5" t="s">
        <v>16316</v>
      </c>
      <c r="AC4420" s="2" t="s">
        <v>5205</v>
      </c>
      <c r="AD4420" s="2">
        <v>1035800</v>
      </c>
      <c r="AE4420" s="5">
        <v>40</v>
      </c>
      <c r="AF4420" s="25"/>
      <c r="AG4420" s="29">
        <v>3</v>
      </c>
      <c r="AH4420" s="2" t="s">
        <v>17974</v>
      </c>
      <c r="AI4420" s="2">
        <v>3</v>
      </c>
      <c r="AJ4420" s="2">
        <v>3</v>
      </c>
      <c r="AK4420" s="2"/>
      <c r="AL4420" s="2"/>
      <c r="AM4420" s="2"/>
      <c r="AN4420" s="2"/>
      <c r="AO4420" s="2"/>
      <c r="AP4420" s="25"/>
      <c r="AQ4420" s="25"/>
      <c r="AR4420" s="2"/>
      <c r="AS4420" s="2"/>
      <c r="AT4420" s="2"/>
      <c r="AU4420" s="25"/>
      <c r="AV4420" s="2"/>
      <c r="AW4420" s="2"/>
      <c r="AX4420" s="25"/>
      <c r="AY4420" s="25"/>
      <c r="AZ4420" s="25"/>
      <c r="BA4420" s="25"/>
      <c r="BB4420" s="25"/>
      <c r="BC4420" s="25"/>
      <c r="BD4420" s="25"/>
      <c r="BE4420" s="25"/>
      <c r="BF4420" s="25"/>
      <c r="BG4420" s="25"/>
      <c r="BH4420" s="25"/>
      <c r="BI4420" s="25"/>
      <c r="BJ4420" s="25"/>
      <c r="BK4420" s="25"/>
      <c r="BL4420" s="25"/>
      <c r="BM4420" s="25"/>
      <c r="BN4420" s="25"/>
      <c r="BO4420" s="25"/>
      <c r="BP4420" s="25"/>
      <c r="BQ4420" s="25"/>
      <c r="BR4420" s="25"/>
      <c r="BS4420" s="25"/>
      <c r="BT4420" s="25"/>
      <c r="BU4420" s="25"/>
      <c r="BV4420" s="25"/>
      <c r="BW4420" s="25"/>
      <c r="BX4420" s="25"/>
      <c r="BY4420" s="25"/>
      <c r="BZ4420" s="25"/>
      <c r="CA4420" s="25"/>
      <c r="CB4420" s="25"/>
      <c r="CC4420" s="25"/>
      <c r="CD4420" s="2" t="s">
        <v>78</v>
      </c>
      <c r="CE4420" s="2" t="s">
        <v>22714</v>
      </c>
      <c r="CF4420" s="25"/>
      <c r="CG4420" s="25"/>
      <c r="CH4420" s="25"/>
      <c r="CI4420" s="25"/>
      <c r="CJ4420" s="25"/>
    </row>
    <row r="4421" spans="1:88" x14ac:dyDescent="0.2">
      <c r="A4421" s="2" t="s">
        <v>15646</v>
      </c>
      <c r="B4421" s="2" t="s">
        <v>27462</v>
      </c>
      <c r="C4421" s="2" t="s">
        <v>10420</v>
      </c>
      <c r="D4421" s="2"/>
      <c r="E4421" s="2" t="s">
        <v>15646</v>
      </c>
      <c r="F4421" s="2" t="s">
        <v>15647</v>
      </c>
      <c r="G4421" s="2" t="s">
        <v>16191</v>
      </c>
      <c r="H4421" s="2"/>
      <c r="I4421" s="2" t="s">
        <v>22847</v>
      </c>
      <c r="J4421" s="2" t="s">
        <v>61</v>
      </c>
      <c r="K4421" s="50" t="s">
        <v>61</v>
      </c>
      <c r="L4421" s="43">
        <v>2022</v>
      </c>
      <c r="M4421" s="2" t="s">
        <v>18506</v>
      </c>
      <c r="N4421" s="32">
        <v>25.219570000000001</v>
      </c>
      <c r="O4421" s="32">
        <v>55.331270000000004</v>
      </c>
      <c r="P4421" s="2" t="s">
        <v>2767</v>
      </c>
      <c r="Q4421" s="2" t="s">
        <v>65</v>
      </c>
      <c r="R4421" s="43" t="s">
        <v>18854</v>
      </c>
      <c r="S4421" s="41" t="s">
        <v>272</v>
      </c>
      <c r="T4421" s="41" t="s">
        <v>18461</v>
      </c>
      <c r="U4421" s="2"/>
      <c r="V4421" s="2"/>
      <c r="W4421" s="41" t="s">
        <v>17589</v>
      </c>
      <c r="X4421" s="2" t="s">
        <v>1598</v>
      </c>
      <c r="Y4421" s="2" t="s">
        <v>102</v>
      </c>
      <c r="Z4421" s="5" t="s">
        <v>10423</v>
      </c>
      <c r="AA4421" s="5" t="s">
        <v>16910</v>
      </c>
      <c r="AB4421" s="5" t="s">
        <v>16316</v>
      </c>
      <c r="AC4421" s="2" t="s">
        <v>5205</v>
      </c>
      <c r="AD4421" s="2">
        <v>1032600</v>
      </c>
      <c r="AE4421" s="5">
        <v>51</v>
      </c>
      <c r="AF4421" s="25"/>
      <c r="AG4421" s="29">
        <v>3</v>
      </c>
      <c r="AH4421" s="2" t="s">
        <v>17974</v>
      </c>
      <c r="AI4421" s="2">
        <v>4</v>
      </c>
      <c r="AJ4421" s="2">
        <v>3</v>
      </c>
      <c r="AK4421" s="2"/>
      <c r="AL4421" s="2"/>
      <c r="AM4421" s="2"/>
      <c r="AN4421" s="2"/>
      <c r="AO4421" s="2"/>
      <c r="AP4421" s="25"/>
      <c r="AQ4421" s="25"/>
      <c r="AR4421" s="2"/>
      <c r="AS4421" s="2"/>
      <c r="AT4421" s="2"/>
      <c r="AU4421" s="25"/>
      <c r="AV4421" s="2"/>
      <c r="AW4421" s="2"/>
      <c r="AX4421" s="25"/>
      <c r="AY4421" s="25"/>
      <c r="AZ4421" s="25"/>
      <c r="BA4421" s="25"/>
      <c r="BB4421" s="25"/>
      <c r="BC4421" s="25"/>
      <c r="BD4421" s="25"/>
      <c r="BE4421" s="25"/>
      <c r="BF4421" s="25"/>
      <c r="BG4421" s="25"/>
      <c r="BH4421" s="25"/>
      <c r="BI4421" s="25"/>
      <c r="BJ4421" s="25"/>
      <c r="BK4421" s="25"/>
      <c r="BL4421" s="25"/>
      <c r="BM4421" s="25"/>
      <c r="BN4421" s="25"/>
      <c r="BO4421" s="25"/>
      <c r="BP4421" s="25"/>
      <c r="BQ4421" s="25"/>
      <c r="BR4421" s="25"/>
      <c r="BS4421" s="25"/>
      <c r="BT4421" s="25"/>
      <c r="BU4421" s="25"/>
      <c r="BV4421" s="25"/>
      <c r="BW4421" s="25"/>
      <c r="BX4421" s="25"/>
      <c r="BY4421" s="25"/>
      <c r="BZ4421" s="25"/>
      <c r="CA4421" s="25"/>
      <c r="CB4421" s="25"/>
      <c r="CC4421" s="25"/>
      <c r="CD4421" s="2" t="s">
        <v>78</v>
      </c>
      <c r="CE4421" s="2" t="s">
        <v>22715</v>
      </c>
      <c r="CF4421" s="25"/>
      <c r="CG4421" s="25"/>
      <c r="CH4421" s="25"/>
      <c r="CI4421" s="25"/>
      <c r="CJ4421" s="25"/>
    </row>
    <row r="4422" spans="1:88" x14ac:dyDescent="0.2">
      <c r="A4422" s="2" t="s">
        <v>15648</v>
      </c>
      <c r="B4422" s="2" t="s">
        <v>27463</v>
      </c>
      <c r="C4422" s="2" t="s">
        <v>10420</v>
      </c>
      <c r="D4422" s="2"/>
      <c r="E4422" s="2" t="s">
        <v>15648</v>
      </c>
      <c r="F4422" s="2" t="s">
        <v>15649</v>
      </c>
      <c r="G4422" s="2" t="s">
        <v>16192</v>
      </c>
      <c r="H4422" s="2"/>
      <c r="I4422" s="2" t="s">
        <v>22847</v>
      </c>
      <c r="J4422" s="2" t="s">
        <v>61</v>
      </c>
      <c r="K4422" s="50" t="s">
        <v>61</v>
      </c>
      <c r="L4422" s="43">
        <v>2022</v>
      </c>
      <c r="M4422" s="2" t="s">
        <v>18506</v>
      </c>
      <c r="N4422" s="32">
        <v>25.04081</v>
      </c>
      <c r="O4422" s="32">
        <v>55.26538</v>
      </c>
      <c r="P4422" s="2" t="s">
        <v>2767</v>
      </c>
      <c r="Q4422" s="2" t="s">
        <v>65</v>
      </c>
      <c r="R4422" s="43" t="s">
        <v>16802</v>
      </c>
      <c r="S4422" s="41" t="s">
        <v>13724</v>
      </c>
      <c r="T4422" s="41" t="s">
        <v>18463</v>
      </c>
      <c r="U4422" s="2"/>
      <c r="V4422" s="2"/>
      <c r="W4422" s="41" t="s">
        <v>17589</v>
      </c>
      <c r="X4422" s="2" t="s">
        <v>1598</v>
      </c>
      <c r="Y4422" s="2" t="s">
        <v>76</v>
      </c>
      <c r="Z4422" s="5" t="s">
        <v>10423</v>
      </c>
      <c r="AA4422" s="5" t="s">
        <v>16910</v>
      </c>
      <c r="AB4422" s="5" t="s">
        <v>16317</v>
      </c>
      <c r="AC4422" s="2" t="s">
        <v>5205</v>
      </c>
      <c r="AD4422" s="2">
        <v>1066400</v>
      </c>
      <c r="AE4422" s="5">
        <v>30</v>
      </c>
      <c r="AF4422" s="25"/>
      <c r="AG4422" s="29">
        <v>3</v>
      </c>
      <c r="AH4422" s="2" t="s">
        <v>17974</v>
      </c>
      <c r="AI4422" s="2">
        <v>4</v>
      </c>
      <c r="AJ4422" s="2">
        <v>3</v>
      </c>
      <c r="AK4422" s="2"/>
      <c r="AL4422" s="2"/>
      <c r="AM4422" s="2"/>
      <c r="AN4422" s="2"/>
      <c r="AO4422" s="2"/>
      <c r="AP4422" s="25"/>
      <c r="AQ4422" s="25"/>
      <c r="AR4422" s="2"/>
      <c r="AS4422" s="2"/>
      <c r="AT4422" s="2"/>
      <c r="AU4422" s="25"/>
      <c r="AV4422" s="2"/>
      <c r="AW4422" s="2"/>
      <c r="AX4422" s="25"/>
      <c r="AY4422" s="25"/>
      <c r="AZ4422" s="25"/>
      <c r="BA4422" s="25"/>
      <c r="BB4422" s="25"/>
      <c r="BC4422" s="25"/>
      <c r="BD4422" s="25"/>
      <c r="BE4422" s="25"/>
      <c r="BF4422" s="25"/>
      <c r="BG4422" s="25"/>
      <c r="BH4422" s="25"/>
      <c r="BI4422" s="25"/>
      <c r="BJ4422" s="25"/>
      <c r="BK4422" s="25"/>
      <c r="BL4422" s="25"/>
      <c r="BM4422" s="25"/>
      <c r="BN4422" s="25"/>
      <c r="BO4422" s="25"/>
      <c r="BP4422" s="25"/>
      <c r="BQ4422" s="25"/>
      <c r="BR4422" s="25"/>
      <c r="BS4422" s="25"/>
      <c r="BT4422" s="25"/>
      <c r="BU4422" s="25"/>
      <c r="BV4422" s="25"/>
      <c r="BW4422" s="25"/>
      <c r="BX4422" s="25"/>
      <c r="BY4422" s="25"/>
      <c r="BZ4422" s="25"/>
      <c r="CA4422" s="25"/>
      <c r="CB4422" s="25"/>
      <c r="CC4422" s="25"/>
      <c r="CD4422" s="2" t="s">
        <v>78</v>
      </c>
      <c r="CE4422" s="2" t="s">
        <v>22716</v>
      </c>
      <c r="CF4422" s="25"/>
      <c r="CG4422" s="25"/>
      <c r="CH4422" s="25"/>
      <c r="CI4422" s="25"/>
      <c r="CJ4422" s="25"/>
    </row>
    <row r="4423" spans="1:88" x14ac:dyDescent="0.2">
      <c r="A4423" s="2" t="s">
        <v>15650</v>
      </c>
      <c r="B4423" s="2" t="s">
        <v>27464</v>
      </c>
      <c r="C4423" s="2" t="s">
        <v>10420</v>
      </c>
      <c r="D4423" s="2"/>
      <c r="E4423" s="2" t="s">
        <v>15650</v>
      </c>
      <c r="F4423" s="2" t="s">
        <v>15651</v>
      </c>
      <c r="G4423" s="2"/>
      <c r="H4423" s="2"/>
      <c r="I4423" s="2" t="s">
        <v>22847</v>
      </c>
      <c r="J4423" s="2" t="s">
        <v>61</v>
      </c>
      <c r="K4423" s="2"/>
      <c r="L4423" s="43">
        <v>2022</v>
      </c>
      <c r="M4423" s="2" t="s">
        <v>18506</v>
      </c>
      <c r="N4423" s="32">
        <v>24.748729999999998</v>
      </c>
      <c r="O4423" s="32">
        <v>55.443300000000001</v>
      </c>
      <c r="P4423" s="2" t="s">
        <v>2767</v>
      </c>
      <c r="Q4423" s="2" t="s">
        <v>65</v>
      </c>
      <c r="R4423" s="43" t="s">
        <v>18854</v>
      </c>
      <c r="S4423" s="41" t="s">
        <v>1554</v>
      </c>
      <c r="T4423" s="41" t="s">
        <v>18460</v>
      </c>
      <c r="U4423" s="2"/>
      <c r="V4423" s="2"/>
      <c r="W4423" s="41" t="s">
        <v>144</v>
      </c>
      <c r="X4423" s="2" t="s">
        <v>1598</v>
      </c>
      <c r="Y4423" s="2" t="s">
        <v>76</v>
      </c>
      <c r="Z4423" s="5" t="s">
        <v>10423</v>
      </c>
      <c r="AA4423" s="5" t="s">
        <v>16910</v>
      </c>
      <c r="AB4423" s="5" t="s">
        <v>16317</v>
      </c>
      <c r="AC4423" s="2" t="s">
        <v>3591</v>
      </c>
      <c r="AD4423" s="2">
        <v>1095600</v>
      </c>
      <c r="AE4423" s="5">
        <v>40</v>
      </c>
      <c r="AF4423" s="25"/>
      <c r="AG4423" s="29"/>
      <c r="AH4423" s="2" t="s">
        <v>3591</v>
      </c>
      <c r="AI4423" s="2">
        <v>3</v>
      </c>
      <c r="AJ4423" s="2" t="s">
        <v>3591</v>
      </c>
      <c r="AK4423" s="2"/>
      <c r="AL4423" s="2"/>
      <c r="AM4423" s="2"/>
      <c r="AN4423" s="2"/>
      <c r="AO4423" s="2"/>
      <c r="AP4423" s="25"/>
      <c r="AQ4423" s="25"/>
      <c r="AR4423" s="2"/>
      <c r="AS4423" s="2"/>
      <c r="AT4423" s="2"/>
      <c r="AU4423" s="25"/>
      <c r="AV4423" s="2"/>
      <c r="AW4423" s="2"/>
      <c r="AX4423" s="25"/>
      <c r="AY4423" s="25"/>
      <c r="AZ4423" s="25"/>
      <c r="BA4423" s="25"/>
      <c r="BB4423" s="25"/>
      <c r="BC4423" s="25"/>
      <c r="BD4423" s="25"/>
      <c r="BE4423" s="25"/>
      <c r="BF4423" s="25"/>
      <c r="BG4423" s="25"/>
      <c r="BH4423" s="25"/>
      <c r="BI4423" s="25"/>
      <c r="BJ4423" s="25"/>
      <c r="BK4423" s="25"/>
      <c r="BL4423" s="25"/>
      <c r="BM4423" s="25"/>
      <c r="BN4423" s="25"/>
      <c r="BO4423" s="25"/>
      <c r="BP4423" s="25"/>
      <c r="BQ4423" s="25"/>
      <c r="BR4423" s="25"/>
      <c r="BS4423" s="25"/>
      <c r="BT4423" s="25"/>
      <c r="BU4423" s="25"/>
      <c r="BV4423" s="25"/>
      <c r="BW4423" s="25"/>
      <c r="BX4423" s="25"/>
      <c r="BY4423" s="25"/>
      <c r="BZ4423" s="25"/>
      <c r="CA4423" s="25"/>
      <c r="CB4423" s="25"/>
      <c r="CC4423" s="25"/>
      <c r="CD4423" s="2" t="s">
        <v>71</v>
      </c>
      <c r="CE4423" s="2">
        <v>0</v>
      </c>
      <c r="CF4423" s="25"/>
      <c r="CG4423" s="25"/>
      <c r="CH4423" s="25"/>
      <c r="CI4423" s="25"/>
      <c r="CJ4423" s="25"/>
    </row>
    <row r="4424" spans="1:88" x14ac:dyDescent="0.2">
      <c r="A4424" s="2" t="s">
        <v>15652</v>
      </c>
      <c r="B4424" s="2" t="s">
        <v>27465</v>
      </c>
      <c r="C4424" s="2" t="s">
        <v>10420</v>
      </c>
      <c r="D4424" s="2"/>
      <c r="E4424" s="2" t="s">
        <v>15652</v>
      </c>
      <c r="F4424" s="2" t="s">
        <v>15653</v>
      </c>
      <c r="G4424" s="2"/>
      <c r="H4424" s="2"/>
      <c r="I4424" s="2" t="s">
        <v>22847</v>
      </c>
      <c r="J4424" s="2" t="s">
        <v>61</v>
      </c>
      <c r="K4424" s="2"/>
      <c r="L4424" s="43">
        <v>2022</v>
      </c>
      <c r="M4424" s="2" t="s">
        <v>18506</v>
      </c>
      <c r="N4424" s="32">
        <v>25.019079999999999</v>
      </c>
      <c r="O4424" s="32">
        <v>55.103400000000001</v>
      </c>
      <c r="P4424" s="2" t="s">
        <v>2767</v>
      </c>
      <c r="Q4424" s="2" t="s">
        <v>65</v>
      </c>
      <c r="R4424" s="43" t="s">
        <v>16802</v>
      </c>
      <c r="S4424" s="41" t="s">
        <v>13724</v>
      </c>
      <c r="T4424" s="41" t="s">
        <v>18463</v>
      </c>
      <c r="U4424" s="2"/>
      <c r="V4424" s="2"/>
      <c r="W4424" s="41" t="s">
        <v>144</v>
      </c>
      <c r="X4424" s="2" t="s">
        <v>1598</v>
      </c>
      <c r="Y4424" s="2" t="s">
        <v>76</v>
      </c>
      <c r="Z4424" s="5" t="s">
        <v>10423</v>
      </c>
      <c r="AA4424" s="5" t="s">
        <v>16910</v>
      </c>
      <c r="AB4424" s="5" t="s">
        <v>16317</v>
      </c>
      <c r="AC4424" s="2" t="s">
        <v>3591</v>
      </c>
      <c r="AD4424" s="2">
        <v>1059102</v>
      </c>
      <c r="AE4424" s="5">
        <v>30</v>
      </c>
      <c r="AF4424" s="25"/>
      <c r="AG4424" s="29"/>
      <c r="AH4424" s="2" t="s">
        <v>3591</v>
      </c>
      <c r="AI4424" s="2">
        <v>3</v>
      </c>
      <c r="AJ4424" s="2" t="s">
        <v>3591</v>
      </c>
      <c r="AK4424" s="2"/>
      <c r="AL4424" s="2"/>
      <c r="AM4424" s="2"/>
      <c r="AN4424" s="2"/>
      <c r="AO4424" s="2"/>
      <c r="AP4424" s="25"/>
      <c r="AQ4424" s="25"/>
      <c r="AR4424" s="2"/>
      <c r="AS4424" s="2"/>
      <c r="AT4424" s="2"/>
      <c r="AU4424" s="25"/>
      <c r="AV4424" s="2"/>
      <c r="AW4424" s="2"/>
      <c r="AX4424" s="25"/>
      <c r="AY4424" s="25"/>
      <c r="AZ4424" s="25"/>
      <c r="BA4424" s="25"/>
      <c r="BB4424" s="25"/>
      <c r="BC4424" s="25"/>
      <c r="BD4424" s="25"/>
      <c r="BE4424" s="25"/>
      <c r="BF4424" s="25"/>
      <c r="BG4424" s="25"/>
      <c r="BH4424" s="25"/>
      <c r="BI4424" s="25"/>
      <c r="BJ4424" s="25"/>
      <c r="BK4424" s="25"/>
      <c r="BL4424" s="25"/>
      <c r="BM4424" s="25"/>
      <c r="BN4424" s="25"/>
      <c r="BO4424" s="25"/>
      <c r="BP4424" s="25"/>
      <c r="BQ4424" s="25"/>
      <c r="BR4424" s="25"/>
      <c r="BS4424" s="25"/>
      <c r="BT4424" s="25"/>
      <c r="BU4424" s="25"/>
      <c r="BV4424" s="25"/>
      <c r="BW4424" s="25"/>
      <c r="BX4424" s="25"/>
      <c r="BY4424" s="25"/>
      <c r="BZ4424" s="25"/>
      <c r="CA4424" s="25"/>
      <c r="CB4424" s="25"/>
      <c r="CC4424" s="25"/>
      <c r="CD4424" s="2" t="s">
        <v>71</v>
      </c>
      <c r="CE4424" s="2">
        <v>0</v>
      </c>
      <c r="CF4424" s="25"/>
      <c r="CG4424" s="25"/>
      <c r="CH4424" s="25"/>
      <c r="CI4424" s="25"/>
      <c r="CJ4424" s="25"/>
    </row>
    <row r="4425" spans="1:88" x14ac:dyDescent="0.2">
      <c r="A4425" s="2" t="s">
        <v>15656</v>
      </c>
      <c r="B4425" s="2" t="s">
        <v>27466</v>
      </c>
      <c r="C4425" s="2" t="s">
        <v>10420</v>
      </c>
      <c r="D4425" s="2"/>
      <c r="E4425" s="2" t="s">
        <v>15656</v>
      </c>
      <c r="F4425" s="2" t="s">
        <v>15657</v>
      </c>
      <c r="G4425" s="2" t="s">
        <v>16193</v>
      </c>
      <c r="H4425" s="2"/>
      <c r="I4425" s="2" t="s">
        <v>22847</v>
      </c>
      <c r="J4425" s="2" t="s">
        <v>61</v>
      </c>
      <c r="K4425" s="50" t="s">
        <v>61</v>
      </c>
      <c r="L4425" s="43">
        <v>2022</v>
      </c>
      <c r="M4425" s="2" t="s">
        <v>18506</v>
      </c>
      <c r="N4425" s="32">
        <v>25.14875</v>
      </c>
      <c r="O4425" s="32">
        <v>55.23359</v>
      </c>
      <c r="P4425" s="2" t="s">
        <v>2767</v>
      </c>
      <c r="Q4425" s="2" t="s">
        <v>65</v>
      </c>
      <c r="R4425" s="43" t="s">
        <v>18854</v>
      </c>
      <c r="S4425" s="41" t="s">
        <v>1554</v>
      </c>
      <c r="T4425" s="41" t="s">
        <v>18460</v>
      </c>
      <c r="U4425" s="2"/>
      <c r="V4425" s="2"/>
      <c r="W4425" s="41" t="s">
        <v>17589</v>
      </c>
      <c r="X4425" s="2" t="s">
        <v>1598</v>
      </c>
      <c r="Y4425" s="2" t="s">
        <v>102</v>
      </c>
      <c r="Z4425" s="5" t="s">
        <v>10423</v>
      </c>
      <c r="AA4425" s="5" t="s">
        <v>16910</v>
      </c>
      <c r="AB4425" s="5" t="s">
        <v>16316</v>
      </c>
      <c r="AC4425" s="2" t="s">
        <v>5205</v>
      </c>
      <c r="AD4425" s="2">
        <v>1036400</v>
      </c>
      <c r="AE4425" s="5">
        <v>40</v>
      </c>
      <c r="AF4425" s="25"/>
      <c r="AG4425" s="29">
        <v>3</v>
      </c>
      <c r="AH4425" s="2" t="s">
        <v>17974</v>
      </c>
      <c r="AI4425" s="2">
        <v>4</v>
      </c>
      <c r="AJ4425" s="2">
        <v>3</v>
      </c>
      <c r="AK4425" s="2" t="s">
        <v>18943</v>
      </c>
      <c r="AL4425" s="2"/>
      <c r="AM4425" s="2"/>
      <c r="AN4425" s="2"/>
      <c r="AO4425" s="2"/>
      <c r="AP4425" s="25"/>
      <c r="AQ4425" s="25"/>
      <c r="AR4425" s="2"/>
      <c r="AS4425" s="2"/>
      <c r="AT4425" s="2"/>
      <c r="AU4425" s="25"/>
      <c r="AV4425" s="2"/>
      <c r="AW4425" s="2"/>
      <c r="AX4425" s="25"/>
      <c r="AY4425" s="25"/>
      <c r="AZ4425" s="25"/>
      <c r="BA4425" s="25"/>
      <c r="BB4425" s="25"/>
      <c r="BC4425" s="25"/>
      <c r="BD4425" s="25"/>
      <c r="BE4425" s="25"/>
      <c r="BF4425" s="25"/>
      <c r="BG4425" s="25"/>
      <c r="BH4425" s="25"/>
      <c r="BI4425" s="25"/>
      <c r="BJ4425" s="25"/>
      <c r="BK4425" s="25"/>
      <c r="BL4425" s="25"/>
      <c r="BM4425" s="25"/>
      <c r="BN4425" s="25"/>
      <c r="BO4425" s="25"/>
      <c r="BP4425" s="25"/>
      <c r="BQ4425" s="25"/>
      <c r="BR4425" s="25"/>
      <c r="BS4425" s="25"/>
      <c r="BT4425" s="25"/>
      <c r="BU4425" s="25"/>
      <c r="BV4425" s="25"/>
      <c r="BW4425" s="25"/>
      <c r="BX4425" s="25"/>
      <c r="BY4425" s="25"/>
      <c r="BZ4425" s="25"/>
      <c r="CA4425" s="25"/>
      <c r="CB4425" s="25"/>
      <c r="CC4425" s="25"/>
      <c r="CD4425" s="2" t="s">
        <v>78</v>
      </c>
      <c r="CE4425" s="2" t="s">
        <v>22717</v>
      </c>
      <c r="CF4425" s="25"/>
      <c r="CG4425" s="25"/>
      <c r="CH4425" s="25"/>
      <c r="CI4425" s="25"/>
      <c r="CJ4425" s="25"/>
    </row>
    <row r="4426" spans="1:88" x14ac:dyDescent="0.2">
      <c r="A4426" s="2" t="s">
        <v>18576</v>
      </c>
      <c r="B4426" s="2" t="s">
        <v>27467</v>
      </c>
      <c r="C4426" s="2" t="s">
        <v>10420</v>
      </c>
      <c r="D4426" s="2"/>
      <c r="E4426" s="2" t="s">
        <v>18576</v>
      </c>
      <c r="F4426" s="2" t="s">
        <v>15658</v>
      </c>
      <c r="G4426" s="2" t="s">
        <v>16194</v>
      </c>
      <c r="H4426" s="2"/>
      <c r="I4426" s="2" t="s">
        <v>22847</v>
      </c>
      <c r="J4426" s="2" t="s">
        <v>61</v>
      </c>
      <c r="K4426" s="50" t="s">
        <v>61</v>
      </c>
      <c r="L4426" s="43">
        <v>2022</v>
      </c>
      <c r="M4426" s="2" t="s">
        <v>18506</v>
      </c>
      <c r="N4426" s="32">
        <v>25.108989999999999</v>
      </c>
      <c r="O4426" s="32">
        <v>55.247570000000003</v>
      </c>
      <c r="P4426" s="2" t="s">
        <v>2767</v>
      </c>
      <c r="Q4426" s="2" t="s">
        <v>65</v>
      </c>
      <c r="R4426" s="43" t="s">
        <v>18854</v>
      </c>
      <c r="S4426" s="41" t="s">
        <v>18574</v>
      </c>
      <c r="T4426" s="41" t="s">
        <v>18461</v>
      </c>
      <c r="U4426" s="2"/>
      <c r="V4426" s="2"/>
      <c r="W4426" s="41" t="s">
        <v>17589</v>
      </c>
      <c r="X4426" s="2" t="s">
        <v>1598</v>
      </c>
      <c r="Y4426" s="2" t="s">
        <v>10437</v>
      </c>
      <c r="Z4426" s="5" t="s">
        <v>10423</v>
      </c>
      <c r="AA4426" s="5" t="s">
        <v>16910</v>
      </c>
      <c r="AB4426" s="5" t="s">
        <v>18093</v>
      </c>
      <c r="AC4426" s="2" t="s">
        <v>5205</v>
      </c>
      <c r="AD4426" s="2">
        <v>1063100</v>
      </c>
      <c r="AE4426" s="5">
        <v>32</v>
      </c>
      <c r="AF4426" s="25"/>
      <c r="AG4426" s="29">
        <v>3</v>
      </c>
      <c r="AH4426" s="2" t="s">
        <v>17974</v>
      </c>
      <c r="AI4426" s="2">
        <v>4</v>
      </c>
      <c r="AJ4426" s="2">
        <v>3</v>
      </c>
      <c r="AK4426" s="2"/>
      <c r="AL4426" s="2"/>
      <c r="AM4426" s="2"/>
      <c r="AN4426" s="2"/>
      <c r="AO4426" s="2"/>
      <c r="AP4426" s="25"/>
      <c r="AQ4426" s="25"/>
      <c r="AR4426" s="2"/>
      <c r="AS4426" s="2"/>
      <c r="AT4426" s="2"/>
      <c r="AU4426" s="25"/>
      <c r="AV4426" s="2"/>
      <c r="AW4426" s="2"/>
      <c r="AX4426" s="25"/>
      <c r="AY4426" s="25"/>
      <c r="AZ4426" s="25"/>
      <c r="BA4426" s="25"/>
      <c r="BB4426" s="25"/>
      <c r="BC4426" s="25"/>
      <c r="BD4426" s="25"/>
      <c r="BE4426" s="25"/>
      <c r="BF4426" s="25"/>
      <c r="BG4426" s="25"/>
      <c r="BH4426" s="25"/>
      <c r="BI4426" s="25"/>
      <c r="BJ4426" s="25"/>
      <c r="BK4426" s="25"/>
      <c r="BL4426" s="25"/>
      <c r="BM4426" s="25"/>
      <c r="BN4426" s="25"/>
      <c r="BO4426" s="25"/>
      <c r="BP4426" s="25"/>
      <c r="BQ4426" s="25"/>
      <c r="BR4426" s="25"/>
      <c r="BS4426" s="25"/>
      <c r="BT4426" s="25"/>
      <c r="BU4426" s="25"/>
      <c r="BV4426" s="25"/>
      <c r="BW4426" s="25"/>
      <c r="BX4426" s="25"/>
      <c r="BY4426" s="25"/>
      <c r="BZ4426" s="25"/>
      <c r="CA4426" s="25"/>
      <c r="CB4426" s="25"/>
      <c r="CC4426" s="25"/>
      <c r="CD4426" s="2" t="s">
        <v>78</v>
      </c>
      <c r="CE4426" s="2" t="s">
        <v>22718</v>
      </c>
      <c r="CF4426" s="25"/>
      <c r="CG4426" s="25"/>
      <c r="CH4426" s="25"/>
      <c r="CI4426" s="25"/>
      <c r="CJ4426" s="25"/>
    </row>
    <row r="4427" spans="1:88" x14ac:dyDescent="0.2">
      <c r="A4427" s="2" t="s">
        <v>15659</v>
      </c>
      <c r="B4427" s="2" t="s">
        <v>27468</v>
      </c>
      <c r="C4427" s="2" t="s">
        <v>10420</v>
      </c>
      <c r="D4427" s="2"/>
      <c r="E4427" s="2" t="s">
        <v>15659</v>
      </c>
      <c r="F4427" s="2" t="s">
        <v>15660</v>
      </c>
      <c r="G4427" s="2" t="s">
        <v>18315</v>
      </c>
      <c r="H4427" s="2"/>
      <c r="I4427" s="2" t="s">
        <v>22847</v>
      </c>
      <c r="J4427" s="2" t="s">
        <v>61</v>
      </c>
      <c r="K4427" s="50" t="s">
        <v>61</v>
      </c>
      <c r="L4427" s="43">
        <v>2022</v>
      </c>
      <c r="M4427" s="2" t="s">
        <v>18506</v>
      </c>
      <c r="N4427" s="32">
        <v>24.992000000000001</v>
      </c>
      <c r="O4427" s="32">
        <v>55.372619999999998</v>
      </c>
      <c r="P4427" s="2" t="s">
        <v>2767</v>
      </c>
      <c r="Q4427" s="2" t="s">
        <v>65</v>
      </c>
      <c r="R4427" s="43" t="s">
        <v>16802</v>
      </c>
      <c r="S4427" s="41" t="s">
        <v>13724</v>
      </c>
      <c r="T4427" s="41" t="s">
        <v>18463</v>
      </c>
      <c r="U4427" s="2"/>
      <c r="V4427" s="2"/>
      <c r="W4427" s="41" t="s">
        <v>17589</v>
      </c>
      <c r="X4427" s="2" t="s">
        <v>1598</v>
      </c>
      <c r="Y4427" s="2" t="s">
        <v>76</v>
      </c>
      <c r="Z4427" s="5" t="s">
        <v>10423</v>
      </c>
      <c r="AA4427" s="5" t="s">
        <v>16910</v>
      </c>
      <c r="AB4427" s="5" t="s">
        <v>16317</v>
      </c>
      <c r="AC4427" s="2" t="s">
        <v>5247</v>
      </c>
      <c r="AD4427" s="2">
        <v>1091600</v>
      </c>
      <c r="AE4427" s="5">
        <v>20</v>
      </c>
      <c r="AF4427" s="25"/>
      <c r="AG4427" s="29">
        <v>3</v>
      </c>
      <c r="AH4427" s="2" t="s">
        <v>17978</v>
      </c>
      <c r="AI4427" s="2">
        <v>3</v>
      </c>
      <c r="AJ4427" s="2">
        <v>3</v>
      </c>
      <c r="AK4427" s="2"/>
      <c r="AL4427" s="2"/>
      <c r="AM4427" s="2"/>
      <c r="AN4427" s="2"/>
      <c r="AO4427" s="2"/>
      <c r="AP4427" s="25"/>
      <c r="AQ4427" s="25"/>
      <c r="AR4427" s="2"/>
      <c r="AS4427" s="2"/>
      <c r="AT4427" s="2"/>
      <c r="AU4427" s="25"/>
      <c r="AV4427" s="2"/>
      <c r="AW4427" s="2"/>
      <c r="AX4427" s="25"/>
      <c r="AY4427" s="25"/>
      <c r="AZ4427" s="25"/>
      <c r="BA4427" s="25"/>
      <c r="BB4427" s="25"/>
      <c r="BC4427" s="25"/>
      <c r="BD4427" s="25"/>
      <c r="BE4427" s="25"/>
      <c r="BF4427" s="25"/>
      <c r="BG4427" s="25"/>
      <c r="BH4427" s="25"/>
      <c r="BI4427" s="25"/>
      <c r="BJ4427" s="25"/>
      <c r="BK4427" s="25"/>
      <c r="BL4427" s="25"/>
      <c r="BM4427" s="25"/>
      <c r="BN4427" s="25"/>
      <c r="BO4427" s="25"/>
      <c r="BP4427" s="25"/>
      <c r="BQ4427" s="25"/>
      <c r="BR4427" s="25"/>
      <c r="BS4427" s="25"/>
      <c r="BT4427" s="25"/>
      <c r="BU4427" s="25"/>
      <c r="BV4427" s="25"/>
      <c r="BW4427" s="25"/>
      <c r="BX4427" s="25"/>
      <c r="BY4427" s="25"/>
      <c r="BZ4427" s="25"/>
      <c r="CA4427" s="25"/>
      <c r="CB4427" s="25"/>
      <c r="CC4427" s="25"/>
      <c r="CD4427" s="2" t="s">
        <v>78</v>
      </c>
      <c r="CE4427" s="2" t="s">
        <v>22719</v>
      </c>
      <c r="CF4427" s="25"/>
      <c r="CG4427" s="25"/>
      <c r="CH4427" s="25"/>
      <c r="CI4427" s="25"/>
      <c r="CJ4427" s="25"/>
    </row>
    <row r="4428" spans="1:88" x14ac:dyDescent="0.2">
      <c r="A4428" s="2" t="s">
        <v>15661</v>
      </c>
      <c r="B4428" s="2" t="s">
        <v>27469</v>
      </c>
      <c r="C4428" s="2" t="s">
        <v>10420</v>
      </c>
      <c r="D4428" s="2"/>
      <c r="E4428" s="2" t="s">
        <v>15661</v>
      </c>
      <c r="F4428" s="2" t="s">
        <v>15662</v>
      </c>
      <c r="G4428" s="2" t="s">
        <v>16623</v>
      </c>
      <c r="H4428" s="2"/>
      <c r="I4428" s="2" t="s">
        <v>22847</v>
      </c>
      <c r="J4428" s="2" t="s">
        <v>61</v>
      </c>
      <c r="K4428" s="50" t="s">
        <v>61</v>
      </c>
      <c r="L4428" s="43">
        <v>2022</v>
      </c>
      <c r="M4428" s="2" t="s">
        <v>18506</v>
      </c>
      <c r="N4428" s="32">
        <v>25.121379999999998</v>
      </c>
      <c r="O4428" s="32">
        <v>55.55245</v>
      </c>
      <c r="P4428" s="2" t="s">
        <v>2767</v>
      </c>
      <c r="Q4428" s="2" t="s">
        <v>65</v>
      </c>
      <c r="R4428" s="43" t="s">
        <v>16802</v>
      </c>
      <c r="S4428" s="41" t="s">
        <v>13724</v>
      </c>
      <c r="T4428" s="41" t="s">
        <v>18463</v>
      </c>
      <c r="U4428" s="2"/>
      <c r="V4428" s="2"/>
      <c r="W4428" s="41" t="s">
        <v>17589</v>
      </c>
      <c r="X4428" s="2" t="s">
        <v>1598</v>
      </c>
      <c r="Y4428" s="2" t="s">
        <v>102</v>
      </c>
      <c r="Z4428" s="5" t="s">
        <v>10423</v>
      </c>
      <c r="AA4428" s="5" t="s">
        <v>16910</v>
      </c>
      <c r="AB4428" s="5" t="s">
        <v>16316</v>
      </c>
      <c r="AC4428" s="2" t="s">
        <v>5247</v>
      </c>
      <c r="AD4428" s="2">
        <v>1072400</v>
      </c>
      <c r="AE4428" s="5">
        <v>35</v>
      </c>
      <c r="AF4428" s="25"/>
      <c r="AG4428" s="29">
        <v>3</v>
      </c>
      <c r="AH4428" s="2" t="s">
        <v>17978</v>
      </c>
      <c r="AI4428" s="2">
        <v>3</v>
      </c>
      <c r="AJ4428" s="2">
        <v>3</v>
      </c>
      <c r="AK4428" s="2"/>
      <c r="AL4428" s="2"/>
      <c r="AM4428" s="2"/>
      <c r="AN4428" s="2"/>
      <c r="AO4428" s="2"/>
      <c r="AP4428" s="25"/>
      <c r="AQ4428" s="25"/>
      <c r="AR4428" s="2"/>
      <c r="AS4428" s="2"/>
      <c r="AT4428" s="2"/>
      <c r="AU4428" s="25"/>
      <c r="AV4428" s="2"/>
      <c r="AW4428" s="2"/>
      <c r="AX4428" s="25"/>
      <c r="AY4428" s="25"/>
      <c r="AZ4428" s="25"/>
      <c r="BA4428" s="25"/>
      <c r="BB4428" s="25"/>
      <c r="BC4428" s="25"/>
      <c r="BD4428" s="25"/>
      <c r="BE4428" s="25"/>
      <c r="BF4428" s="25"/>
      <c r="BG4428" s="25"/>
      <c r="BH4428" s="25"/>
      <c r="BI4428" s="25"/>
      <c r="BJ4428" s="25"/>
      <c r="BK4428" s="25"/>
      <c r="BL4428" s="25"/>
      <c r="BM4428" s="25"/>
      <c r="BN4428" s="25"/>
      <c r="BO4428" s="25"/>
      <c r="BP4428" s="25"/>
      <c r="BQ4428" s="25"/>
      <c r="BR4428" s="25"/>
      <c r="BS4428" s="25"/>
      <c r="BT4428" s="25"/>
      <c r="BU4428" s="25"/>
      <c r="BV4428" s="25"/>
      <c r="BW4428" s="25"/>
      <c r="BX4428" s="25"/>
      <c r="BY4428" s="25"/>
      <c r="BZ4428" s="25"/>
      <c r="CA4428" s="25"/>
      <c r="CB4428" s="25"/>
      <c r="CC4428" s="25"/>
      <c r="CD4428" s="2" t="s">
        <v>71</v>
      </c>
      <c r="CE4428" s="2">
        <v>0</v>
      </c>
      <c r="CF4428" s="25"/>
      <c r="CG4428" s="25"/>
      <c r="CH4428" s="25"/>
      <c r="CI4428" s="25"/>
      <c r="CJ4428" s="25"/>
    </row>
    <row r="4429" spans="1:88" x14ac:dyDescent="0.2">
      <c r="A4429" s="2" t="s">
        <v>15663</v>
      </c>
      <c r="B4429" s="2" t="s">
        <v>27470</v>
      </c>
      <c r="C4429" s="2" t="s">
        <v>10420</v>
      </c>
      <c r="D4429" s="2"/>
      <c r="E4429" s="2" t="s">
        <v>15663</v>
      </c>
      <c r="F4429" s="2" t="s">
        <v>15664</v>
      </c>
      <c r="G4429" s="2" t="s">
        <v>16195</v>
      </c>
      <c r="H4429" s="2"/>
      <c r="I4429" s="2" t="s">
        <v>22847</v>
      </c>
      <c r="J4429" s="2" t="s">
        <v>61</v>
      </c>
      <c r="K4429" s="50" t="s">
        <v>61</v>
      </c>
      <c r="L4429" s="43">
        <v>2022</v>
      </c>
      <c r="M4429" s="2" t="s">
        <v>18506</v>
      </c>
      <c r="N4429" s="32">
        <v>24.985119999999998</v>
      </c>
      <c r="O4429" s="32">
        <v>55.326979999999999</v>
      </c>
      <c r="P4429" s="2" t="s">
        <v>2767</v>
      </c>
      <c r="Q4429" s="2" t="s">
        <v>65</v>
      </c>
      <c r="R4429" s="43" t="s">
        <v>18854</v>
      </c>
      <c r="S4429" s="41" t="s">
        <v>134</v>
      </c>
      <c r="T4429" s="41" t="s">
        <v>18460</v>
      </c>
      <c r="U4429" s="2"/>
      <c r="V4429" s="2"/>
      <c r="W4429" s="41" t="s">
        <v>17589</v>
      </c>
      <c r="X4429" s="2" t="s">
        <v>1598</v>
      </c>
      <c r="Y4429" s="2" t="s">
        <v>76</v>
      </c>
      <c r="Z4429" s="5" t="s">
        <v>10423</v>
      </c>
      <c r="AA4429" s="5" t="s">
        <v>16910</v>
      </c>
      <c r="AB4429" s="5" t="s">
        <v>16317</v>
      </c>
      <c r="AC4429" s="2" t="s">
        <v>5247</v>
      </c>
      <c r="AD4429" s="2">
        <v>1092300</v>
      </c>
      <c r="AE4429" s="5">
        <v>35</v>
      </c>
      <c r="AF4429" s="25"/>
      <c r="AG4429" s="29">
        <v>3</v>
      </c>
      <c r="AH4429" s="2" t="s">
        <v>17978</v>
      </c>
      <c r="AI4429" s="2">
        <v>3</v>
      </c>
      <c r="AJ4429" s="2">
        <v>3</v>
      </c>
      <c r="AK4429" s="2"/>
      <c r="AL4429" s="2"/>
      <c r="AM4429" s="2"/>
      <c r="AN4429" s="2"/>
      <c r="AO4429" s="2"/>
      <c r="AP4429" s="25"/>
      <c r="AQ4429" s="25"/>
      <c r="AR4429" s="2"/>
      <c r="AS4429" s="2"/>
      <c r="AT4429" s="2"/>
      <c r="AU4429" s="25"/>
      <c r="AV4429" s="2"/>
      <c r="AW4429" s="2"/>
      <c r="AX4429" s="25"/>
      <c r="AY4429" s="25"/>
      <c r="AZ4429" s="25"/>
      <c r="BA4429" s="25"/>
      <c r="BB4429" s="25"/>
      <c r="BC4429" s="25"/>
      <c r="BD4429" s="25"/>
      <c r="BE4429" s="25"/>
      <c r="BF4429" s="25"/>
      <c r="BG4429" s="25"/>
      <c r="BH4429" s="25"/>
      <c r="BI4429" s="25"/>
      <c r="BJ4429" s="25"/>
      <c r="BK4429" s="25"/>
      <c r="BL4429" s="25"/>
      <c r="BM4429" s="25"/>
      <c r="BN4429" s="25"/>
      <c r="BO4429" s="25"/>
      <c r="BP4429" s="25"/>
      <c r="BQ4429" s="25"/>
      <c r="BR4429" s="25"/>
      <c r="BS4429" s="25"/>
      <c r="BT4429" s="25"/>
      <c r="BU4429" s="25"/>
      <c r="BV4429" s="25"/>
      <c r="BW4429" s="25"/>
      <c r="BX4429" s="25"/>
      <c r="BY4429" s="25"/>
      <c r="BZ4429" s="25"/>
      <c r="CA4429" s="25"/>
      <c r="CB4429" s="25"/>
      <c r="CC4429" s="25"/>
      <c r="CD4429" s="2" t="s">
        <v>78</v>
      </c>
      <c r="CE4429" s="2" t="s">
        <v>22720</v>
      </c>
      <c r="CF4429" s="25"/>
      <c r="CG4429" s="25"/>
      <c r="CH4429" s="25"/>
      <c r="CI4429" s="25"/>
      <c r="CJ4429" s="25"/>
    </row>
    <row r="4430" spans="1:88" x14ac:dyDescent="0.2">
      <c r="A4430" s="2" t="s">
        <v>15665</v>
      </c>
      <c r="B4430" s="2" t="s">
        <v>27471</v>
      </c>
      <c r="C4430" s="2" t="s">
        <v>10420</v>
      </c>
      <c r="D4430" s="2"/>
      <c r="E4430" s="2" t="s">
        <v>15665</v>
      </c>
      <c r="F4430" s="2" t="s">
        <v>15666</v>
      </c>
      <c r="G4430" s="2" t="s">
        <v>16196</v>
      </c>
      <c r="H4430" s="2"/>
      <c r="I4430" s="2" t="s">
        <v>22847</v>
      </c>
      <c r="J4430" s="2" t="s">
        <v>61</v>
      </c>
      <c r="K4430" s="50" t="s">
        <v>61</v>
      </c>
      <c r="L4430" s="43">
        <v>2022</v>
      </c>
      <c r="M4430" s="2" t="s">
        <v>18506</v>
      </c>
      <c r="N4430" s="32">
        <v>25.020959999999999</v>
      </c>
      <c r="O4430" s="32">
        <v>55.274320000000003</v>
      </c>
      <c r="P4430" s="2" t="s">
        <v>2767</v>
      </c>
      <c r="Q4430" s="2" t="s">
        <v>65</v>
      </c>
      <c r="R4430" s="43" t="s">
        <v>18854</v>
      </c>
      <c r="S4430" s="41" t="s">
        <v>1554</v>
      </c>
      <c r="T4430" s="41" t="s">
        <v>18460</v>
      </c>
      <c r="U4430" s="2"/>
      <c r="V4430" s="2"/>
      <c r="W4430" s="41" t="s">
        <v>17589</v>
      </c>
      <c r="X4430" s="2" t="s">
        <v>1598</v>
      </c>
      <c r="Y4430" s="2" t="s">
        <v>76</v>
      </c>
      <c r="Z4430" s="5" t="s">
        <v>10423</v>
      </c>
      <c r="AA4430" s="5" t="s">
        <v>16910</v>
      </c>
      <c r="AB4430" s="5" t="s">
        <v>16317</v>
      </c>
      <c r="AC4430" s="2" t="s">
        <v>5205</v>
      </c>
      <c r="AD4430" s="2">
        <v>1067600</v>
      </c>
      <c r="AE4430" s="5">
        <v>40</v>
      </c>
      <c r="AF4430" s="25"/>
      <c r="AG4430" s="29">
        <v>3</v>
      </c>
      <c r="AH4430" s="2" t="s">
        <v>17974</v>
      </c>
      <c r="AI4430" s="2">
        <v>3</v>
      </c>
      <c r="AJ4430" s="2">
        <v>3</v>
      </c>
      <c r="AK4430" s="2"/>
      <c r="AL4430" s="2"/>
      <c r="AM4430" s="2"/>
      <c r="AN4430" s="2"/>
      <c r="AO4430" s="2"/>
      <c r="AP4430" s="25"/>
      <c r="AQ4430" s="25"/>
      <c r="AR4430" s="2"/>
      <c r="AS4430" s="2"/>
      <c r="AT4430" s="2"/>
      <c r="AU4430" s="25"/>
      <c r="AV4430" s="2"/>
      <c r="AW4430" s="2"/>
      <c r="AX4430" s="25"/>
      <c r="AY4430" s="25"/>
      <c r="AZ4430" s="25"/>
      <c r="BA4430" s="25"/>
      <c r="BB4430" s="25"/>
      <c r="BC4430" s="25"/>
      <c r="BD4430" s="25"/>
      <c r="BE4430" s="25"/>
      <c r="BF4430" s="25"/>
      <c r="BG4430" s="25"/>
      <c r="BH4430" s="25"/>
      <c r="BI4430" s="25"/>
      <c r="BJ4430" s="25"/>
      <c r="BK4430" s="25"/>
      <c r="BL4430" s="25"/>
      <c r="BM4430" s="25"/>
      <c r="BN4430" s="25"/>
      <c r="BO4430" s="25"/>
      <c r="BP4430" s="25"/>
      <c r="BQ4430" s="25"/>
      <c r="BR4430" s="25"/>
      <c r="BS4430" s="25"/>
      <c r="BT4430" s="25"/>
      <c r="BU4430" s="25"/>
      <c r="BV4430" s="25"/>
      <c r="BW4430" s="25"/>
      <c r="BX4430" s="25"/>
      <c r="BY4430" s="25"/>
      <c r="BZ4430" s="25"/>
      <c r="CA4430" s="25"/>
      <c r="CB4430" s="25"/>
      <c r="CC4430" s="25"/>
      <c r="CD4430" s="2" t="s">
        <v>78</v>
      </c>
      <c r="CE4430" s="2" t="s">
        <v>22721</v>
      </c>
      <c r="CF4430" s="25"/>
      <c r="CG4430" s="25"/>
      <c r="CH4430" s="25"/>
      <c r="CI4430" s="25"/>
      <c r="CJ4430" s="25"/>
    </row>
    <row r="4431" spans="1:88" x14ac:dyDescent="0.2">
      <c r="A4431" s="2" t="s">
        <v>15667</v>
      </c>
      <c r="B4431" s="2" t="s">
        <v>27472</v>
      </c>
      <c r="C4431" s="2" t="s">
        <v>10420</v>
      </c>
      <c r="D4431" s="2"/>
      <c r="E4431" s="2" t="s">
        <v>15667</v>
      </c>
      <c r="F4431" s="2" t="s">
        <v>15668</v>
      </c>
      <c r="G4431" s="2" t="s">
        <v>16197</v>
      </c>
      <c r="H4431" s="2"/>
      <c r="I4431" s="2" t="s">
        <v>22847</v>
      </c>
      <c r="J4431" s="2" t="s">
        <v>61</v>
      </c>
      <c r="K4431" s="50" t="s">
        <v>61</v>
      </c>
      <c r="L4431" s="43">
        <v>2022</v>
      </c>
      <c r="M4431" s="2" t="s">
        <v>18506</v>
      </c>
      <c r="N4431" s="32">
        <v>25.258600000000001</v>
      </c>
      <c r="O4431" s="32">
        <v>55.42548</v>
      </c>
      <c r="P4431" s="2" t="s">
        <v>2767</v>
      </c>
      <c r="Q4431" s="2" t="s">
        <v>65</v>
      </c>
      <c r="R4431" s="43" t="s">
        <v>18854</v>
      </c>
      <c r="S4431" s="41" t="s">
        <v>18574</v>
      </c>
      <c r="T4431" s="41" t="s">
        <v>18461</v>
      </c>
      <c r="U4431" s="2"/>
      <c r="V4431" s="2"/>
      <c r="W4431" s="41" t="s">
        <v>17589</v>
      </c>
      <c r="X4431" s="2" t="s">
        <v>1598</v>
      </c>
      <c r="Y4431" s="2" t="s">
        <v>102</v>
      </c>
      <c r="Z4431" s="5" t="s">
        <v>10423</v>
      </c>
      <c r="AA4431" s="5" t="s">
        <v>16910</v>
      </c>
      <c r="AB4431" s="5" t="s">
        <v>16316</v>
      </c>
      <c r="AC4431" s="2" t="s">
        <v>5205</v>
      </c>
      <c r="AD4431" s="2">
        <v>1026400</v>
      </c>
      <c r="AE4431" s="5">
        <v>20</v>
      </c>
      <c r="AF4431" s="25"/>
      <c r="AG4431" s="29">
        <v>3</v>
      </c>
      <c r="AH4431" s="2" t="s">
        <v>17974</v>
      </c>
      <c r="AI4431" s="2">
        <v>3</v>
      </c>
      <c r="AJ4431" s="2">
        <v>3</v>
      </c>
      <c r="AK4431" s="2"/>
      <c r="AL4431" s="2"/>
      <c r="AM4431" s="2"/>
      <c r="AN4431" s="2"/>
      <c r="AO4431" s="2"/>
      <c r="AP4431" s="25"/>
      <c r="AQ4431" s="25"/>
      <c r="AR4431" s="2"/>
      <c r="AS4431" s="2"/>
      <c r="AT4431" s="2"/>
      <c r="AU4431" s="25"/>
      <c r="AV4431" s="2"/>
      <c r="AW4431" s="2"/>
      <c r="AX4431" s="25"/>
      <c r="AY4431" s="25"/>
      <c r="AZ4431" s="25"/>
      <c r="BA4431" s="25"/>
      <c r="BB4431" s="25"/>
      <c r="BC4431" s="25"/>
      <c r="BD4431" s="25"/>
      <c r="BE4431" s="25"/>
      <c r="BF4431" s="25"/>
      <c r="BG4431" s="25"/>
      <c r="BH4431" s="25"/>
      <c r="BI4431" s="25"/>
      <c r="BJ4431" s="25"/>
      <c r="BK4431" s="25"/>
      <c r="BL4431" s="25"/>
      <c r="BM4431" s="25"/>
      <c r="BN4431" s="25"/>
      <c r="BO4431" s="25"/>
      <c r="BP4431" s="25"/>
      <c r="BQ4431" s="25"/>
      <c r="BR4431" s="25"/>
      <c r="BS4431" s="25"/>
      <c r="BT4431" s="25"/>
      <c r="BU4431" s="25"/>
      <c r="BV4431" s="25"/>
      <c r="BW4431" s="25"/>
      <c r="BX4431" s="25"/>
      <c r="BY4431" s="25"/>
      <c r="BZ4431" s="25"/>
      <c r="CA4431" s="25"/>
      <c r="CB4431" s="25"/>
      <c r="CC4431" s="25"/>
      <c r="CD4431" s="2" t="s">
        <v>78</v>
      </c>
      <c r="CE4431" s="2" t="s">
        <v>22722</v>
      </c>
      <c r="CF4431" s="25"/>
      <c r="CG4431" s="25"/>
      <c r="CH4431" s="25"/>
      <c r="CI4431" s="25"/>
      <c r="CJ4431" s="25"/>
    </row>
    <row r="4432" spans="1:88" x14ac:dyDescent="0.2">
      <c r="A4432" s="2" t="s">
        <v>15669</v>
      </c>
      <c r="B4432" s="2" t="s">
        <v>27473</v>
      </c>
      <c r="C4432" s="2" t="s">
        <v>10420</v>
      </c>
      <c r="D4432" s="2"/>
      <c r="E4432" s="2" t="s">
        <v>15669</v>
      </c>
      <c r="F4432" s="2" t="s">
        <v>15670</v>
      </c>
      <c r="G4432" s="2" t="s">
        <v>16198</v>
      </c>
      <c r="H4432" s="2"/>
      <c r="I4432" s="2" t="s">
        <v>22847</v>
      </c>
      <c r="J4432" s="2" t="s">
        <v>61</v>
      </c>
      <c r="K4432" s="50" t="s">
        <v>61</v>
      </c>
      <c r="L4432" s="43">
        <v>2022</v>
      </c>
      <c r="M4432" s="2" t="s">
        <v>18506</v>
      </c>
      <c r="N4432" s="32">
        <v>25.20786</v>
      </c>
      <c r="O4432" s="32">
        <v>55.347340000000003</v>
      </c>
      <c r="P4432" s="2" t="s">
        <v>2767</v>
      </c>
      <c r="Q4432" s="2" t="s">
        <v>65</v>
      </c>
      <c r="R4432" s="43" t="s">
        <v>18854</v>
      </c>
      <c r="S4432" s="41" t="s">
        <v>18574</v>
      </c>
      <c r="T4432" s="41" t="s">
        <v>18461</v>
      </c>
      <c r="U4432" s="2"/>
      <c r="V4432" s="2"/>
      <c r="W4432" s="41" t="s">
        <v>17589</v>
      </c>
      <c r="X4432" s="2" t="s">
        <v>1598</v>
      </c>
      <c r="Y4432" s="2" t="s">
        <v>76</v>
      </c>
      <c r="Z4432" s="5" t="s">
        <v>10423</v>
      </c>
      <c r="AA4432" s="5" t="s">
        <v>16910</v>
      </c>
      <c r="AB4432" s="5" t="s">
        <v>16317</v>
      </c>
      <c r="AC4432" s="2" t="s">
        <v>5205</v>
      </c>
      <c r="AD4432" s="2">
        <v>1041400</v>
      </c>
      <c r="AE4432" s="5">
        <v>21</v>
      </c>
      <c r="AF4432" s="25"/>
      <c r="AG4432" s="29">
        <v>3</v>
      </c>
      <c r="AH4432" s="2" t="s">
        <v>17974</v>
      </c>
      <c r="AI4432" s="2">
        <v>3</v>
      </c>
      <c r="AJ4432" s="2">
        <v>3</v>
      </c>
      <c r="AK4432" s="2"/>
      <c r="AL4432" s="2"/>
      <c r="AM4432" s="2"/>
      <c r="AN4432" s="2"/>
      <c r="AO4432" s="2"/>
      <c r="AP4432" s="25"/>
      <c r="AQ4432" s="25"/>
      <c r="AR4432" s="2"/>
      <c r="AS4432" s="2"/>
      <c r="AT4432" s="2"/>
      <c r="AU4432" s="25"/>
      <c r="AV4432" s="2"/>
      <c r="AW4432" s="2"/>
      <c r="AX4432" s="25"/>
      <c r="AY4432" s="25"/>
      <c r="AZ4432" s="25"/>
      <c r="BA4432" s="25"/>
      <c r="BB4432" s="25"/>
      <c r="BC4432" s="25"/>
      <c r="BD4432" s="25"/>
      <c r="BE4432" s="25"/>
      <c r="BF4432" s="25"/>
      <c r="BG4432" s="25"/>
      <c r="BH4432" s="25"/>
      <c r="BI4432" s="25"/>
      <c r="BJ4432" s="25"/>
      <c r="BK4432" s="25"/>
      <c r="BL4432" s="25"/>
      <c r="BM4432" s="25"/>
      <c r="BN4432" s="25"/>
      <c r="BO4432" s="25"/>
      <c r="BP4432" s="25"/>
      <c r="BQ4432" s="25"/>
      <c r="BR4432" s="25"/>
      <c r="BS4432" s="25"/>
      <c r="BT4432" s="25"/>
      <c r="BU4432" s="25"/>
      <c r="BV4432" s="25"/>
      <c r="BW4432" s="25"/>
      <c r="BX4432" s="25"/>
      <c r="BY4432" s="25"/>
      <c r="BZ4432" s="25"/>
      <c r="CA4432" s="25"/>
      <c r="CB4432" s="25"/>
      <c r="CC4432" s="25"/>
      <c r="CD4432" s="2" t="s">
        <v>78</v>
      </c>
      <c r="CE4432" s="2" t="s">
        <v>22723</v>
      </c>
      <c r="CF4432" s="25"/>
      <c r="CG4432" s="25"/>
      <c r="CH4432" s="25"/>
      <c r="CI4432" s="25"/>
      <c r="CJ4432" s="25"/>
    </row>
    <row r="4433" spans="1:88" x14ac:dyDescent="0.2">
      <c r="A4433" s="2" t="s">
        <v>15671</v>
      </c>
      <c r="B4433" s="2" t="s">
        <v>27474</v>
      </c>
      <c r="C4433" s="2" t="s">
        <v>10420</v>
      </c>
      <c r="D4433" s="2"/>
      <c r="E4433" s="2" t="s">
        <v>15671</v>
      </c>
      <c r="F4433" s="2" t="s">
        <v>15672</v>
      </c>
      <c r="G4433" s="2" t="s">
        <v>16199</v>
      </c>
      <c r="H4433" s="2"/>
      <c r="I4433" s="2" t="s">
        <v>22847</v>
      </c>
      <c r="J4433" s="2" t="s">
        <v>61</v>
      </c>
      <c r="K4433" s="50" t="s">
        <v>61</v>
      </c>
      <c r="L4433" s="43">
        <v>2022</v>
      </c>
      <c r="M4433" s="2" t="s">
        <v>18506</v>
      </c>
      <c r="N4433" s="32">
        <v>25.016559999999998</v>
      </c>
      <c r="O4433" s="32">
        <v>55.288400000000003</v>
      </c>
      <c r="P4433" s="2" t="s">
        <v>2767</v>
      </c>
      <c r="Q4433" s="2" t="s">
        <v>65</v>
      </c>
      <c r="R4433" s="43" t="s">
        <v>18854</v>
      </c>
      <c r="S4433" s="41" t="s">
        <v>1554</v>
      </c>
      <c r="T4433" s="41" t="s">
        <v>18460</v>
      </c>
      <c r="U4433" s="2"/>
      <c r="V4433" s="2"/>
      <c r="W4433" s="41" t="s">
        <v>17589</v>
      </c>
      <c r="X4433" s="2" t="s">
        <v>1598</v>
      </c>
      <c r="Y4433" s="2" t="s">
        <v>76</v>
      </c>
      <c r="Z4433" s="5" t="s">
        <v>10423</v>
      </c>
      <c r="AA4433" s="5" t="s">
        <v>16910</v>
      </c>
      <c r="AB4433" s="5" t="s">
        <v>16317</v>
      </c>
      <c r="AC4433" s="2" t="s">
        <v>5247</v>
      </c>
      <c r="AD4433" s="2">
        <v>1092100</v>
      </c>
      <c r="AE4433" s="5">
        <v>40</v>
      </c>
      <c r="AF4433" s="25"/>
      <c r="AG4433" s="29">
        <v>3</v>
      </c>
      <c r="AH4433" s="2" t="s">
        <v>17978</v>
      </c>
      <c r="AI4433" s="2">
        <v>3</v>
      </c>
      <c r="AJ4433" s="2">
        <v>3</v>
      </c>
      <c r="AK4433" s="2"/>
      <c r="AL4433" s="2"/>
      <c r="AM4433" s="2"/>
      <c r="AN4433" s="2"/>
      <c r="AO4433" s="2"/>
      <c r="AP4433" s="25"/>
      <c r="AQ4433" s="25"/>
      <c r="AR4433" s="2"/>
      <c r="AS4433" s="2"/>
      <c r="AT4433" s="2"/>
      <c r="AU4433" s="25"/>
      <c r="AV4433" s="2"/>
      <c r="AW4433" s="2"/>
      <c r="AX4433" s="25"/>
      <c r="AY4433" s="25"/>
      <c r="AZ4433" s="25"/>
      <c r="BA4433" s="25"/>
      <c r="BB4433" s="25"/>
      <c r="BC4433" s="25"/>
      <c r="BD4433" s="25"/>
      <c r="BE4433" s="25"/>
      <c r="BF4433" s="25"/>
      <c r="BG4433" s="25"/>
      <c r="BH4433" s="25"/>
      <c r="BI4433" s="25"/>
      <c r="BJ4433" s="25"/>
      <c r="BK4433" s="25"/>
      <c r="BL4433" s="25"/>
      <c r="BM4433" s="25"/>
      <c r="BN4433" s="25"/>
      <c r="BO4433" s="25"/>
      <c r="BP4433" s="25"/>
      <c r="BQ4433" s="25"/>
      <c r="BR4433" s="25"/>
      <c r="BS4433" s="25"/>
      <c r="BT4433" s="25"/>
      <c r="BU4433" s="25"/>
      <c r="BV4433" s="25"/>
      <c r="BW4433" s="25"/>
      <c r="BX4433" s="25"/>
      <c r="BY4433" s="25"/>
      <c r="BZ4433" s="25"/>
      <c r="CA4433" s="25"/>
      <c r="CB4433" s="25"/>
      <c r="CC4433" s="25"/>
      <c r="CD4433" s="2" t="s">
        <v>78</v>
      </c>
      <c r="CE4433" s="2" t="s">
        <v>22724</v>
      </c>
      <c r="CF4433" s="25"/>
      <c r="CG4433" s="25"/>
      <c r="CH4433" s="25"/>
      <c r="CI4433" s="25"/>
      <c r="CJ4433" s="25"/>
    </row>
    <row r="4434" spans="1:88" x14ac:dyDescent="0.2">
      <c r="A4434" s="2" t="s">
        <v>15673</v>
      </c>
      <c r="B4434" s="2" t="s">
        <v>27475</v>
      </c>
      <c r="C4434" s="2" t="s">
        <v>10420</v>
      </c>
      <c r="D4434" s="2"/>
      <c r="E4434" s="2" t="s">
        <v>15673</v>
      </c>
      <c r="F4434" s="2" t="s">
        <v>15674</v>
      </c>
      <c r="G4434" s="2" t="s">
        <v>16624</v>
      </c>
      <c r="H4434" s="2"/>
      <c r="I4434" s="2" t="s">
        <v>22847</v>
      </c>
      <c r="J4434" s="2" t="s">
        <v>61</v>
      </c>
      <c r="K4434" s="50" t="s">
        <v>61</v>
      </c>
      <c r="L4434" s="43">
        <v>2022</v>
      </c>
      <c r="M4434" s="2" t="s">
        <v>18506</v>
      </c>
      <c r="N4434" s="32">
        <v>24.885899999999999</v>
      </c>
      <c r="O4434" s="32">
        <v>55.597290000000001</v>
      </c>
      <c r="P4434" s="2" t="s">
        <v>2767</v>
      </c>
      <c r="Q4434" s="2" t="s">
        <v>65</v>
      </c>
      <c r="R4434" s="43" t="s">
        <v>16802</v>
      </c>
      <c r="S4434" s="41" t="s">
        <v>13724</v>
      </c>
      <c r="T4434" s="41" t="s">
        <v>18463</v>
      </c>
      <c r="U4434" s="2"/>
      <c r="V4434" s="2"/>
      <c r="W4434" s="41" t="s">
        <v>17589</v>
      </c>
      <c r="X4434" s="2" t="s">
        <v>1598</v>
      </c>
      <c r="Y4434" s="2" t="s">
        <v>76</v>
      </c>
      <c r="Z4434" s="5" t="s">
        <v>10423</v>
      </c>
      <c r="AA4434" s="5" t="s">
        <v>16910</v>
      </c>
      <c r="AB4434" s="5" t="s">
        <v>16317</v>
      </c>
      <c r="AC4434" s="2" t="s">
        <v>5247</v>
      </c>
      <c r="AD4434" s="2">
        <v>1084700</v>
      </c>
      <c r="AE4434" s="5">
        <v>35</v>
      </c>
      <c r="AF4434" s="25"/>
      <c r="AG4434" s="29">
        <v>3</v>
      </c>
      <c r="AH4434" s="2" t="s">
        <v>17978</v>
      </c>
      <c r="AI4434" s="2">
        <v>3</v>
      </c>
      <c r="AJ4434" s="2">
        <v>3</v>
      </c>
      <c r="AK4434" s="2"/>
      <c r="AL4434" s="2"/>
      <c r="AM4434" s="2"/>
      <c r="AN4434" s="2"/>
      <c r="AO4434" s="2"/>
      <c r="AP4434" s="25"/>
      <c r="AQ4434" s="25"/>
      <c r="AR4434" s="2"/>
      <c r="AS4434" s="2"/>
      <c r="AT4434" s="2"/>
      <c r="AU4434" s="25"/>
      <c r="AV4434" s="2"/>
      <c r="AW4434" s="2"/>
      <c r="AX4434" s="25"/>
      <c r="AY4434" s="25"/>
      <c r="AZ4434" s="25"/>
      <c r="BA4434" s="25"/>
      <c r="BB4434" s="25"/>
      <c r="BC4434" s="25"/>
      <c r="BD4434" s="25"/>
      <c r="BE4434" s="25"/>
      <c r="BF4434" s="25"/>
      <c r="BG4434" s="25"/>
      <c r="BH4434" s="25"/>
      <c r="BI4434" s="25"/>
      <c r="BJ4434" s="25"/>
      <c r="BK4434" s="25"/>
      <c r="BL4434" s="25"/>
      <c r="BM4434" s="25"/>
      <c r="BN4434" s="25"/>
      <c r="BO4434" s="25"/>
      <c r="BP4434" s="25"/>
      <c r="BQ4434" s="25"/>
      <c r="BR4434" s="25"/>
      <c r="BS4434" s="25"/>
      <c r="BT4434" s="25"/>
      <c r="BU4434" s="25"/>
      <c r="BV4434" s="25"/>
      <c r="BW4434" s="25"/>
      <c r="BX4434" s="25"/>
      <c r="BY4434" s="25"/>
      <c r="BZ4434" s="25"/>
      <c r="CA4434" s="25"/>
      <c r="CB4434" s="25"/>
      <c r="CC4434" s="25"/>
      <c r="CD4434" s="2" t="s">
        <v>71</v>
      </c>
      <c r="CE4434" s="2">
        <v>0</v>
      </c>
      <c r="CF4434" s="25"/>
      <c r="CG4434" s="25"/>
      <c r="CH4434" s="25"/>
      <c r="CI4434" s="25"/>
      <c r="CJ4434" s="25"/>
    </row>
    <row r="4435" spans="1:88" x14ac:dyDescent="0.2">
      <c r="A4435" s="2" t="s">
        <v>15675</v>
      </c>
      <c r="B4435" s="2" t="s">
        <v>27476</v>
      </c>
      <c r="C4435" s="2" t="s">
        <v>10420</v>
      </c>
      <c r="D4435" s="2"/>
      <c r="E4435" s="2" t="s">
        <v>15675</v>
      </c>
      <c r="F4435" s="2" t="s">
        <v>15676</v>
      </c>
      <c r="G4435" s="2" t="s">
        <v>16200</v>
      </c>
      <c r="H4435" s="2"/>
      <c r="I4435" s="2" t="s">
        <v>22847</v>
      </c>
      <c r="J4435" s="2" t="s">
        <v>61</v>
      </c>
      <c r="K4435" s="50" t="s">
        <v>61</v>
      </c>
      <c r="L4435" s="43">
        <v>2022</v>
      </c>
      <c r="M4435" s="2" t="s">
        <v>18506</v>
      </c>
      <c r="N4435" s="32">
        <v>25.068390000000001</v>
      </c>
      <c r="O4435" s="32">
        <v>55.320390000000003</v>
      </c>
      <c r="P4435" s="2" t="s">
        <v>2767</v>
      </c>
      <c r="Q4435" s="2" t="s">
        <v>65</v>
      </c>
      <c r="R4435" s="43" t="s">
        <v>16802</v>
      </c>
      <c r="S4435" s="41" t="s">
        <v>13724</v>
      </c>
      <c r="T4435" s="41" t="s">
        <v>18463</v>
      </c>
      <c r="U4435" s="2"/>
      <c r="V4435" s="2"/>
      <c r="W4435" s="41" t="s">
        <v>17589</v>
      </c>
      <c r="X4435" s="2" t="s">
        <v>1598</v>
      </c>
      <c r="Y4435" s="2" t="s">
        <v>102</v>
      </c>
      <c r="Z4435" s="5" t="s">
        <v>10423</v>
      </c>
      <c r="AA4435" s="5" t="s">
        <v>16910</v>
      </c>
      <c r="AB4435" s="5" t="s">
        <v>16316</v>
      </c>
      <c r="AC4435" s="2" t="s">
        <v>5247</v>
      </c>
      <c r="AD4435" s="2">
        <v>1064800</v>
      </c>
      <c r="AE4435" s="5">
        <v>35</v>
      </c>
      <c r="AF4435" s="25"/>
      <c r="AG4435" s="29">
        <v>3</v>
      </c>
      <c r="AH4435" s="2" t="s">
        <v>17978</v>
      </c>
      <c r="AI4435" s="2">
        <v>3</v>
      </c>
      <c r="AJ4435" s="2">
        <v>3</v>
      </c>
      <c r="AK4435" s="2"/>
      <c r="AL4435" s="2"/>
      <c r="AM4435" s="2"/>
      <c r="AN4435" s="2"/>
      <c r="AO4435" s="2"/>
      <c r="AP4435" s="25"/>
      <c r="AQ4435" s="25"/>
      <c r="AR4435" s="2"/>
      <c r="AS4435" s="2"/>
      <c r="AT4435" s="2"/>
      <c r="AU4435" s="25"/>
      <c r="AV4435" s="2"/>
      <c r="AW4435" s="2"/>
      <c r="AX4435" s="25"/>
      <c r="AY4435" s="25"/>
      <c r="AZ4435" s="25"/>
      <c r="BA4435" s="25"/>
      <c r="BB4435" s="25"/>
      <c r="BC4435" s="25"/>
      <c r="BD4435" s="25"/>
      <c r="BE4435" s="25"/>
      <c r="BF4435" s="25"/>
      <c r="BG4435" s="25"/>
      <c r="BH4435" s="25"/>
      <c r="BI4435" s="25"/>
      <c r="BJ4435" s="25"/>
      <c r="BK4435" s="25"/>
      <c r="BL4435" s="25"/>
      <c r="BM4435" s="25"/>
      <c r="BN4435" s="25"/>
      <c r="BO4435" s="25"/>
      <c r="BP4435" s="25"/>
      <c r="BQ4435" s="25"/>
      <c r="BR4435" s="25"/>
      <c r="BS4435" s="25"/>
      <c r="BT4435" s="25"/>
      <c r="BU4435" s="25"/>
      <c r="BV4435" s="25"/>
      <c r="BW4435" s="25"/>
      <c r="BX4435" s="25"/>
      <c r="BY4435" s="25"/>
      <c r="BZ4435" s="25"/>
      <c r="CA4435" s="25"/>
      <c r="CB4435" s="25"/>
      <c r="CC4435" s="25"/>
      <c r="CD4435" s="2" t="s">
        <v>78</v>
      </c>
      <c r="CE4435" s="2" t="s">
        <v>22725</v>
      </c>
      <c r="CF4435" s="25"/>
      <c r="CG4435" s="25"/>
      <c r="CH4435" s="25"/>
      <c r="CI4435" s="25"/>
      <c r="CJ4435" s="25"/>
    </row>
    <row r="4436" spans="1:88" x14ac:dyDescent="0.2">
      <c r="A4436" s="2" t="s">
        <v>16294</v>
      </c>
      <c r="B4436" s="2" t="s">
        <v>27477</v>
      </c>
      <c r="C4436" s="2" t="s">
        <v>10420</v>
      </c>
      <c r="D4436" s="2"/>
      <c r="E4436" s="2" t="s">
        <v>16294</v>
      </c>
      <c r="F4436" s="2" t="s">
        <v>16295</v>
      </c>
      <c r="G4436" s="2" t="s">
        <v>16419</v>
      </c>
      <c r="H4436" s="2"/>
      <c r="I4436" s="2" t="s">
        <v>22847</v>
      </c>
      <c r="J4436" s="2" t="s">
        <v>61</v>
      </c>
      <c r="K4436" s="50" t="s">
        <v>61</v>
      </c>
      <c r="L4436" s="43">
        <v>2022</v>
      </c>
      <c r="M4436" s="2" t="s">
        <v>18506</v>
      </c>
      <c r="N4436" s="32">
        <v>25.020130000000002</v>
      </c>
      <c r="O4436" s="32">
        <v>55.265540000000001</v>
      </c>
      <c r="P4436" s="2" t="s">
        <v>2767</v>
      </c>
      <c r="Q4436" s="2" t="s">
        <v>65</v>
      </c>
      <c r="R4436" s="43" t="s">
        <v>18854</v>
      </c>
      <c r="S4436" s="41" t="s">
        <v>1554</v>
      </c>
      <c r="T4436" s="41" t="s">
        <v>18460</v>
      </c>
      <c r="U4436" s="2"/>
      <c r="V4436" s="2"/>
      <c r="W4436" s="41" t="s">
        <v>17589</v>
      </c>
      <c r="X4436" s="2" t="s">
        <v>1598</v>
      </c>
      <c r="Y4436" s="2" t="s">
        <v>102</v>
      </c>
      <c r="Z4436" s="5" t="s">
        <v>10423</v>
      </c>
      <c r="AA4436" s="5" t="s">
        <v>16910</v>
      </c>
      <c r="AB4436" s="5" t="s">
        <v>16316</v>
      </c>
      <c r="AC4436" s="2" t="s">
        <v>5205</v>
      </c>
      <c r="AD4436" s="2">
        <v>1067600</v>
      </c>
      <c r="AE4436" s="5">
        <v>40</v>
      </c>
      <c r="AF4436" s="25"/>
      <c r="AG4436" s="29">
        <v>3</v>
      </c>
      <c r="AH4436" s="2" t="s">
        <v>17974</v>
      </c>
      <c r="AI4436" s="2">
        <v>4</v>
      </c>
      <c r="AJ4436" s="2">
        <v>3</v>
      </c>
      <c r="AK4436" s="2"/>
      <c r="AL4436" s="2"/>
      <c r="AM4436" s="2"/>
      <c r="AN4436" s="2"/>
      <c r="AO4436" s="2"/>
      <c r="AP4436" s="25"/>
      <c r="AQ4436" s="25"/>
      <c r="AR4436" s="2"/>
      <c r="AS4436" s="2"/>
      <c r="AT4436" s="2"/>
      <c r="AU4436" s="25"/>
      <c r="AV4436" s="2"/>
      <c r="AW4436" s="2"/>
      <c r="AX4436" s="25"/>
      <c r="AY4436" s="25"/>
      <c r="AZ4436" s="25"/>
      <c r="BA4436" s="25"/>
      <c r="BB4436" s="25"/>
      <c r="BC4436" s="25"/>
      <c r="BD4436" s="25"/>
      <c r="BE4436" s="25"/>
      <c r="BF4436" s="25"/>
      <c r="BG4436" s="25"/>
      <c r="BH4436" s="25"/>
      <c r="BI4436" s="25"/>
      <c r="BJ4436" s="25"/>
      <c r="BK4436" s="25"/>
      <c r="BL4436" s="25"/>
      <c r="BM4436" s="25"/>
      <c r="BN4436" s="25"/>
      <c r="BO4436" s="25"/>
      <c r="BP4436" s="25"/>
      <c r="BQ4436" s="25"/>
      <c r="BR4436" s="25"/>
      <c r="BS4436" s="25"/>
      <c r="BT4436" s="25"/>
      <c r="BU4436" s="25"/>
      <c r="BV4436" s="25"/>
      <c r="BW4436" s="25"/>
      <c r="BX4436" s="25"/>
      <c r="BY4436" s="25"/>
      <c r="BZ4436" s="25"/>
      <c r="CA4436" s="25"/>
      <c r="CB4436" s="25"/>
      <c r="CC4436" s="25"/>
      <c r="CD4436" s="2" t="s">
        <v>78</v>
      </c>
      <c r="CE4436" s="2" t="s">
        <v>22726</v>
      </c>
      <c r="CF4436" s="25"/>
      <c r="CG4436" s="25"/>
      <c r="CH4436" s="25"/>
      <c r="CI4436" s="25"/>
      <c r="CJ4436" s="25"/>
    </row>
    <row r="4437" spans="1:88" x14ac:dyDescent="0.2">
      <c r="A4437" s="2" t="s">
        <v>16296</v>
      </c>
      <c r="B4437" s="2" t="s">
        <v>27478</v>
      </c>
      <c r="C4437" s="2" t="s">
        <v>10420</v>
      </c>
      <c r="D4437" s="2"/>
      <c r="E4437" s="2" t="s">
        <v>16296</v>
      </c>
      <c r="F4437" s="2" t="s">
        <v>16297</v>
      </c>
      <c r="G4437" s="2" t="s">
        <v>16420</v>
      </c>
      <c r="H4437" s="2"/>
      <c r="I4437" s="2" t="s">
        <v>22847</v>
      </c>
      <c r="J4437" s="2" t="s">
        <v>61</v>
      </c>
      <c r="K4437" s="50" t="s">
        <v>61</v>
      </c>
      <c r="L4437" s="43">
        <v>2022</v>
      </c>
      <c r="M4437" s="2" t="s">
        <v>18506</v>
      </c>
      <c r="N4437" s="32">
        <v>24.99812</v>
      </c>
      <c r="O4437" s="32">
        <v>55.298699999999997</v>
      </c>
      <c r="P4437" s="2" t="s">
        <v>2767</v>
      </c>
      <c r="Q4437" s="2" t="s">
        <v>65</v>
      </c>
      <c r="R4437" s="43" t="s">
        <v>18854</v>
      </c>
      <c r="S4437" s="41" t="s">
        <v>1554</v>
      </c>
      <c r="T4437" s="41" t="s">
        <v>18460</v>
      </c>
      <c r="U4437" s="2"/>
      <c r="V4437" s="2"/>
      <c r="W4437" s="41" t="s">
        <v>17589</v>
      </c>
      <c r="X4437" s="2" t="s">
        <v>1598</v>
      </c>
      <c r="Y4437" s="2" t="s">
        <v>76</v>
      </c>
      <c r="Z4437" s="5" t="s">
        <v>10423</v>
      </c>
      <c r="AA4437" s="5" t="s">
        <v>16910</v>
      </c>
      <c r="AB4437" s="5" t="s">
        <v>16317</v>
      </c>
      <c r="AC4437" s="2" t="s">
        <v>5247</v>
      </c>
      <c r="AD4437" s="2">
        <v>1092200</v>
      </c>
      <c r="AE4437" s="5">
        <v>40</v>
      </c>
      <c r="AF4437" s="25"/>
      <c r="AG4437" s="29">
        <v>3</v>
      </c>
      <c r="AH4437" s="2" t="s">
        <v>17978</v>
      </c>
      <c r="AI4437" s="2">
        <v>3</v>
      </c>
      <c r="AJ4437" s="2">
        <v>3</v>
      </c>
      <c r="AK4437" s="2"/>
      <c r="AL4437" s="2"/>
      <c r="AM4437" s="2"/>
      <c r="AN4437" s="2"/>
      <c r="AO4437" s="2"/>
      <c r="AP4437" s="25"/>
      <c r="AQ4437" s="25"/>
      <c r="AR4437" s="2"/>
      <c r="AS4437" s="2"/>
      <c r="AT4437" s="2"/>
      <c r="AU4437" s="25"/>
      <c r="AV4437" s="2"/>
      <c r="AW4437" s="2"/>
      <c r="AX4437" s="25"/>
      <c r="AY4437" s="25"/>
      <c r="AZ4437" s="25"/>
      <c r="BA4437" s="25"/>
      <c r="BB4437" s="25"/>
      <c r="BC4437" s="25"/>
      <c r="BD4437" s="25"/>
      <c r="BE4437" s="25"/>
      <c r="BF4437" s="25"/>
      <c r="BG4437" s="25"/>
      <c r="BH4437" s="25"/>
      <c r="BI4437" s="25"/>
      <c r="BJ4437" s="25"/>
      <c r="BK4437" s="25"/>
      <c r="BL4437" s="25"/>
      <c r="BM4437" s="25"/>
      <c r="BN4437" s="25"/>
      <c r="BO4437" s="25"/>
      <c r="BP4437" s="25"/>
      <c r="BQ4437" s="25"/>
      <c r="BR4437" s="25"/>
      <c r="BS4437" s="25"/>
      <c r="BT4437" s="25"/>
      <c r="BU4437" s="25"/>
      <c r="BV4437" s="25"/>
      <c r="BW4437" s="25"/>
      <c r="BX4437" s="25"/>
      <c r="BY4437" s="25"/>
      <c r="BZ4437" s="25"/>
      <c r="CA4437" s="25"/>
      <c r="CB4437" s="25"/>
      <c r="CC4437" s="25"/>
      <c r="CD4437" s="2" t="s">
        <v>78</v>
      </c>
      <c r="CE4437" s="2" t="s">
        <v>22727</v>
      </c>
      <c r="CF4437" s="25"/>
      <c r="CG4437" s="25"/>
      <c r="CH4437" s="25"/>
      <c r="CI4437" s="25"/>
      <c r="CJ4437" s="25"/>
    </row>
    <row r="4438" spans="1:88" x14ac:dyDescent="0.2">
      <c r="A4438" s="2" t="s">
        <v>16298</v>
      </c>
      <c r="B4438" s="2" t="s">
        <v>27479</v>
      </c>
      <c r="C4438" s="2" t="s">
        <v>10420</v>
      </c>
      <c r="D4438" s="2"/>
      <c r="E4438" s="2" t="s">
        <v>16298</v>
      </c>
      <c r="F4438" s="2" t="s">
        <v>16299</v>
      </c>
      <c r="G4438" s="2" t="s">
        <v>16421</v>
      </c>
      <c r="H4438" s="2"/>
      <c r="I4438" s="2" t="s">
        <v>22847</v>
      </c>
      <c r="J4438" s="2" t="s">
        <v>61</v>
      </c>
      <c r="K4438" s="50" t="s">
        <v>61</v>
      </c>
      <c r="L4438" s="43">
        <v>2022</v>
      </c>
      <c r="M4438" s="2" t="s">
        <v>18506</v>
      </c>
      <c r="N4438" s="32">
        <v>25.052579999999999</v>
      </c>
      <c r="O4438" s="32">
        <v>55.211599999999997</v>
      </c>
      <c r="P4438" s="2" t="s">
        <v>2767</v>
      </c>
      <c r="Q4438" s="2" t="s">
        <v>65</v>
      </c>
      <c r="R4438" s="43" t="s">
        <v>18854</v>
      </c>
      <c r="S4438" s="41" t="s">
        <v>18574</v>
      </c>
      <c r="T4438" s="41" t="s">
        <v>18461</v>
      </c>
      <c r="U4438" s="2"/>
      <c r="V4438" s="2"/>
      <c r="W4438" s="41" t="s">
        <v>17589</v>
      </c>
      <c r="X4438" s="2" t="s">
        <v>1598</v>
      </c>
      <c r="Y4438" s="2" t="s">
        <v>102</v>
      </c>
      <c r="Z4438" s="5" t="s">
        <v>10423</v>
      </c>
      <c r="AA4438" s="5" t="s">
        <v>16910</v>
      </c>
      <c r="AB4438" s="5" t="s">
        <v>16316</v>
      </c>
      <c r="AC4438" s="2" t="s">
        <v>5205</v>
      </c>
      <c r="AD4438" s="2">
        <v>1068100</v>
      </c>
      <c r="AE4438" s="5">
        <v>25</v>
      </c>
      <c r="AF4438" s="25"/>
      <c r="AG4438" s="29">
        <v>3</v>
      </c>
      <c r="AH4438" s="2" t="s">
        <v>17974</v>
      </c>
      <c r="AI4438" s="2">
        <v>3</v>
      </c>
      <c r="AJ4438" s="2">
        <v>3</v>
      </c>
      <c r="AK4438" s="2"/>
      <c r="AL4438" s="2"/>
      <c r="AM4438" s="2"/>
      <c r="AN4438" s="2"/>
      <c r="AO4438" s="2"/>
      <c r="AP4438" s="25"/>
      <c r="AQ4438" s="25"/>
      <c r="AR4438" s="2"/>
      <c r="AS4438" s="2"/>
      <c r="AT4438" s="2"/>
      <c r="AU4438" s="25"/>
      <c r="AV4438" s="2"/>
      <c r="AW4438" s="2"/>
      <c r="AX4438" s="25"/>
      <c r="AY4438" s="25"/>
      <c r="AZ4438" s="25"/>
      <c r="BA4438" s="25"/>
      <c r="BB4438" s="25"/>
      <c r="BC4438" s="25"/>
      <c r="BD4438" s="25"/>
      <c r="BE4438" s="25"/>
      <c r="BF4438" s="25"/>
      <c r="BG4438" s="25"/>
      <c r="BH4438" s="25"/>
      <c r="BI4438" s="25"/>
      <c r="BJ4438" s="25"/>
      <c r="BK4438" s="25"/>
      <c r="BL4438" s="25"/>
      <c r="BM4438" s="25"/>
      <c r="BN4438" s="25"/>
      <c r="BO4438" s="25"/>
      <c r="BP4438" s="25"/>
      <c r="BQ4438" s="25"/>
      <c r="BR4438" s="25"/>
      <c r="BS4438" s="25"/>
      <c r="BT4438" s="25"/>
      <c r="BU4438" s="25"/>
      <c r="BV4438" s="25"/>
      <c r="BW4438" s="25"/>
      <c r="BX4438" s="25"/>
      <c r="BY4438" s="25"/>
      <c r="BZ4438" s="25"/>
      <c r="CA4438" s="25"/>
      <c r="CB4438" s="25"/>
      <c r="CC4438" s="25"/>
      <c r="CD4438" s="2" t="s">
        <v>78</v>
      </c>
      <c r="CE4438" s="2" t="s">
        <v>22728</v>
      </c>
      <c r="CF4438" s="25"/>
      <c r="CG4438" s="25"/>
      <c r="CH4438" s="25"/>
      <c r="CI4438" s="25"/>
      <c r="CJ4438" s="25"/>
    </row>
    <row r="4439" spans="1:88" x14ac:dyDescent="0.2">
      <c r="A4439" s="2" t="s">
        <v>16300</v>
      </c>
      <c r="B4439" s="2" t="s">
        <v>27480</v>
      </c>
      <c r="C4439" s="2" t="s">
        <v>10420</v>
      </c>
      <c r="D4439" s="2"/>
      <c r="E4439" s="2" t="s">
        <v>16300</v>
      </c>
      <c r="F4439" s="2" t="s">
        <v>16301</v>
      </c>
      <c r="G4439" s="2" t="s">
        <v>16422</v>
      </c>
      <c r="H4439" s="2"/>
      <c r="I4439" s="2" t="s">
        <v>22847</v>
      </c>
      <c r="J4439" s="2" t="s">
        <v>61</v>
      </c>
      <c r="K4439" s="50" t="s">
        <v>61</v>
      </c>
      <c r="L4439" s="43">
        <v>2022</v>
      </c>
      <c r="M4439" s="2" t="s">
        <v>18506</v>
      </c>
      <c r="N4439" s="32">
        <v>25.131869999999999</v>
      </c>
      <c r="O4439" s="32">
        <v>55.392119999999998</v>
      </c>
      <c r="P4439" s="2" t="s">
        <v>2767</v>
      </c>
      <c r="Q4439" s="2" t="s">
        <v>65</v>
      </c>
      <c r="R4439" s="43" t="s">
        <v>16802</v>
      </c>
      <c r="S4439" s="41" t="s">
        <v>13724</v>
      </c>
      <c r="T4439" s="41" t="s">
        <v>18463</v>
      </c>
      <c r="U4439" s="2"/>
      <c r="V4439" s="2"/>
      <c r="W4439" s="41" t="s">
        <v>17589</v>
      </c>
      <c r="X4439" s="2" t="s">
        <v>1598</v>
      </c>
      <c r="Y4439" s="2" t="s">
        <v>102</v>
      </c>
      <c r="Z4439" s="5" t="s">
        <v>10423</v>
      </c>
      <c r="AA4439" s="5" t="s">
        <v>16910</v>
      </c>
      <c r="AB4439" s="5" t="s">
        <v>16316</v>
      </c>
      <c r="AC4439" s="2" t="s">
        <v>5247</v>
      </c>
      <c r="AD4439" s="2">
        <v>1062600</v>
      </c>
      <c r="AE4439" s="5">
        <v>35</v>
      </c>
      <c r="AF4439" s="25"/>
      <c r="AG4439" s="29">
        <v>3</v>
      </c>
      <c r="AH4439" s="2" t="s">
        <v>17978</v>
      </c>
      <c r="AI4439" s="2">
        <v>3</v>
      </c>
      <c r="AJ4439" s="2">
        <v>3</v>
      </c>
      <c r="AK4439" s="2"/>
      <c r="AL4439" s="2"/>
      <c r="AM4439" s="2"/>
      <c r="AN4439" s="2"/>
      <c r="AO4439" s="2"/>
      <c r="AP4439" s="25"/>
      <c r="AQ4439" s="25"/>
      <c r="AR4439" s="2"/>
      <c r="AS4439" s="2"/>
      <c r="AT4439" s="2"/>
      <c r="AU4439" s="25"/>
      <c r="AV4439" s="2"/>
      <c r="AW4439" s="2"/>
      <c r="AX4439" s="25"/>
      <c r="AY4439" s="25"/>
      <c r="AZ4439" s="25"/>
      <c r="BA4439" s="25"/>
      <c r="BB4439" s="25"/>
      <c r="BC4439" s="25"/>
      <c r="BD4439" s="25"/>
      <c r="BE4439" s="25"/>
      <c r="BF4439" s="25"/>
      <c r="BG4439" s="25"/>
      <c r="BH4439" s="25"/>
      <c r="BI4439" s="25"/>
      <c r="BJ4439" s="25"/>
      <c r="BK4439" s="25"/>
      <c r="BL4439" s="25"/>
      <c r="BM4439" s="25"/>
      <c r="BN4439" s="25"/>
      <c r="BO4439" s="25"/>
      <c r="BP4439" s="25"/>
      <c r="BQ4439" s="25"/>
      <c r="BR4439" s="25"/>
      <c r="BS4439" s="25"/>
      <c r="BT4439" s="25"/>
      <c r="BU4439" s="25"/>
      <c r="BV4439" s="25"/>
      <c r="BW4439" s="25"/>
      <c r="BX4439" s="25"/>
      <c r="BY4439" s="25"/>
      <c r="BZ4439" s="25"/>
      <c r="CA4439" s="25"/>
      <c r="CB4439" s="25"/>
      <c r="CC4439" s="25"/>
      <c r="CD4439" s="2" t="s">
        <v>78</v>
      </c>
      <c r="CE4439" s="2" t="s">
        <v>22729</v>
      </c>
      <c r="CF4439" s="25"/>
      <c r="CG4439" s="25"/>
      <c r="CH4439" s="25"/>
      <c r="CI4439" s="25"/>
      <c r="CJ4439" s="25"/>
    </row>
    <row r="4440" spans="1:88" x14ac:dyDescent="0.2">
      <c r="A4440" s="2" t="s">
        <v>16302</v>
      </c>
      <c r="B4440" s="2" t="s">
        <v>27481</v>
      </c>
      <c r="C4440" s="2" t="s">
        <v>10420</v>
      </c>
      <c r="D4440" s="2"/>
      <c r="E4440" s="2" t="s">
        <v>16302</v>
      </c>
      <c r="F4440" s="2" t="s">
        <v>16303</v>
      </c>
      <c r="G4440" s="2" t="s">
        <v>16423</v>
      </c>
      <c r="H4440" s="2"/>
      <c r="I4440" s="2" t="s">
        <v>22847</v>
      </c>
      <c r="J4440" s="2" t="s">
        <v>61</v>
      </c>
      <c r="K4440" s="50" t="s">
        <v>61</v>
      </c>
      <c r="L4440" s="43">
        <v>2022</v>
      </c>
      <c r="M4440" s="2" t="s">
        <v>18506</v>
      </c>
      <c r="N4440" s="32">
        <v>25.273260000000001</v>
      </c>
      <c r="O4440" s="32">
        <v>55.428640000000001</v>
      </c>
      <c r="P4440" s="2" t="s">
        <v>2767</v>
      </c>
      <c r="Q4440" s="2" t="s">
        <v>65</v>
      </c>
      <c r="R4440" s="43" t="s">
        <v>18854</v>
      </c>
      <c r="S4440" s="41" t="s">
        <v>18574</v>
      </c>
      <c r="T4440" s="41" t="s">
        <v>18461</v>
      </c>
      <c r="U4440" s="2"/>
      <c r="V4440" s="2"/>
      <c r="W4440" s="41" t="s">
        <v>17589</v>
      </c>
      <c r="X4440" s="2" t="s">
        <v>1598</v>
      </c>
      <c r="Y4440" s="2" t="s">
        <v>102</v>
      </c>
      <c r="Z4440" s="5" t="s">
        <v>10423</v>
      </c>
      <c r="AA4440" s="5" t="s">
        <v>16910</v>
      </c>
      <c r="AB4440" s="5" t="s">
        <v>16316</v>
      </c>
      <c r="AC4440" s="2" t="s">
        <v>5205</v>
      </c>
      <c r="AD4440" s="2">
        <v>1026400</v>
      </c>
      <c r="AE4440" s="5">
        <v>20</v>
      </c>
      <c r="AF4440" s="25"/>
      <c r="AG4440" s="29">
        <v>3</v>
      </c>
      <c r="AH4440" s="2" t="s">
        <v>17974</v>
      </c>
      <c r="AI4440" s="2">
        <v>4</v>
      </c>
      <c r="AJ4440" s="2">
        <v>3</v>
      </c>
      <c r="AK4440" s="2"/>
      <c r="AL4440" s="2"/>
      <c r="AM4440" s="2"/>
      <c r="AN4440" s="2"/>
      <c r="AO4440" s="2"/>
      <c r="AP4440" s="25"/>
      <c r="AQ4440" s="25"/>
      <c r="AR4440" s="2"/>
      <c r="AS4440" s="2"/>
      <c r="AT4440" s="2"/>
      <c r="AU4440" s="25"/>
      <c r="AV4440" s="2"/>
      <c r="AW4440" s="2"/>
      <c r="AX4440" s="25"/>
      <c r="AY4440" s="25"/>
      <c r="AZ4440" s="25"/>
      <c r="BA4440" s="25"/>
      <c r="BB4440" s="25"/>
      <c r="BC4440" s="25"/>
      <c r="BD4440" s="25"/>
      <c r="BE4440" s="25"/>
      <c r="BF4440" s="25"/>
      <c r="BG4440" s="25"/>
      <c r="BH4440" s="25"/>
      <c r="BI4440" s="25"/>
      <c r="BJ4440" s="25"/>
      <c r="BK4440" s="25"/>
      <c r="BL4440" s="25"/>
      <c r="BM4440" s="25"/>
      <c r="BN4440" s="25"/>
      <c r="BO4440" s="25"/>
      <c r="BP4440" s="25"/>
      <c r="BQ4440" s="25"/>
      <c r="BR4440" s="25"/>
      <c r="BS4440" s="25"/>
      <c r="BT4440" s="25"/>
      <c r="BU4440" s="25"/>
      <c r="BV4440" s="25"/>
      <c r="BW4440" s="25"/>
      <c r="BX4440" s="25"/>
      <c r="BY4440" s="25"/>
      <c r="BZ4440" s="25"/>
      <c r="CA4440" s="25"/>
      <c r="CB4440" s="25"/>
      <c r="CC4440" s="25"/>
      <c r="CD4440" s="2" t="s">
        <v>78</v>
      </c>
      <c r="CE4440" s="2" t="s">
        <v>22730</v>
      </c>
      <c r="CF4440" s="25"/>
      <c r="CG4440" s="25"/>
      <c r="CH4440" s="25"/>
      <c r="CI4440" s="25"/>
      <c r="CJ4440" s="25"/>
    </row>
    <row r="4441" spans="1:88" x14ac:dyDescent="0.2">
      <c r="A4441" s="2" t="s">
        <v>16304</v>
      </c>
      <c r="B4441" s="2" t="s">
        <v>27482</v>
      </c>
      <c r="C4441" s="2" t="s">
        <v>10420</v>
      </c>
      <c r="D4441" s="2"/>
      <c r="E4441" s="2" t="s">
        <v>16304</v>
      </c>
      <c r="F4441" s="2" t="s">
        <v>16305</v>
      </c>
      <c r="G4441" s="2" t="s">
        <v>16424</v>
      </c>
      <c r="H4441" s="2"/>
      <c r="I4441" s="2" t="s">
        <v>22847</v>
      </c>
      <c r="J4441" s="2" t="s">
        <v>61</v>
      </c>
      <c r="K4441" s="50" t="s">
        <v>61</v>
      </c>
      <c r="L4441" s="43">
        <v>2022</v>
      </c>
      <c r="M4441" s="2" t="s">
        <v>18506</v>
      </c>
      <c r="N4441" s="32">
        <v>25.149989999999999</v>
      </c>
      <c r="O4441" s="32">
        <v>55.370019999999997</v>
      </c>
      <c r="P4441" s="2" t="s">
        <v>2767</v>
      </c>
      <c r="Q4441" s="2" t="s">
        <v>65</v>
      </c>
      <c r="R4441" s="43" t="s">
        <v>16802</v>
      </c>
      <c r="S4441" s="41" t="s">
        <v>13724</v>
      </c>
      <c r="T4441" s="41" t="s">
        <v>18463</v>
      </c>
      <c r="U4441" s="2"/>
      <c r="V4441" s="2"/>
      <c r="W4441" s="41" t="s">
        <v>17589</v>
      </c>
      <c r="X4441" s="2" t="s">
        <v>1598</v>
      </c>
      <c r="Y4441" s="2" t="s">
        <v>76</v>
      </c>
      <c r="Z4441" s="5" t="s">
        <v>10423</v>
      </c>
      <c r="AA4441" s="5" t="s">
        <v>16910</v>
      </c>
      <c r="AB4441" s="5" t="s">
        <v>16317</v>
      </c>
      <c r="AC4441" s="2" t="s">
        <v>5205</v>
      </c>
      <c r="AD4441" s="2">
        <v>1061600</v>
      </c>
      <c r="AE4441" s="5">
        <v>30</v>
      </c>
      <c r="AF4441" s="25"/>
      <c r="AG4441" s="29">
        <v>3</v>
      </c>
      <c r="AH4441" s="2" t="s">
        <v>17974</v>
      </c>
      <c r="AI4441" s="2">
        <v>3</v>
      </c>
      <c r="AJ4441" s="2">
        <v>3</v>
      </c>
      <c r="AK4441" s="2"/>
      <c r="AL4441" s="2"/>
      <c r="AM4441" s="2"/>
      <c r="AN4441" s="2"/>
      <c r="AO4441" s="2"/>
      <c r="AP4441" s="25"/>
      <c r="AQ4441" s="25"/>
      <c r="AR4441" s="2"/>
      <c r="AS4441" s="2"/>
      <c r="AT4441" s="2"/>
      <c r="AU4441" s="25"/>
      <c r="AV4441" s="2"/>
      <c r="AW4441" s="2"/>
      <c r="AX4441" s="25"/>
      <c r="AY4441" s="25"/>
      <c r="AZ4441" s="25"/>
      <c r="BA4441" s="25"/>
      <c r="BB4441" s="25"/>
      <c r="BC4441" s="25"/>
      <c r="BD4441" s="25"/>
      <c r="BE4441" s="25"/>
      <c r="BF4441" s="25"/>
      <c r="BG4441" s="25"/>
      <c r="BH4441" s="25"/>
      <c r="BI4441" s="25"/>
      <c r="BJ4441" s="25"/>
      <c r="BK4441" s="25"/>
      <c r="BL4441" s="25"/>
      <c r="BM4441" s="25"/>
      <c r="BN4441" s="25"/>
      <c r="BO4441" s="25"/>
      <c r="BP4441" s="25"/>
      <c r="BQ4441" s="25"/>
      <c r="BR4441" s="25"/>
      <c r="BS4441" s="25"/>
      <c r="BT4441" s="25"/>
      <c r="BU4441" s="25"/>
      <c r="BV4441" s="25"/>
      <c r="BW4441" s="25"/>
      <c r="BX4441" s="25"/>
      <c r="BY4441" s="25"/>
      <c r="BZ4441" s="25"/>
      <c r="CA4441" s="25"/>
      <c r="CB4441" s="25"/>
      <c r="CC4441" s="25"/>
      <c r="CD4441" s="2" t="s">
        <v>78</v>
      </c>
      <c r="CE4441" s="2" t="s">
        <v>22731</v>
      </c>
      <c r="CF4441" s="25"/>
      <c r="CG4441" s="25"/>
      <c r="CH4441" s="25"/>
      <c r="CI4441" s="25"/>
      <c r="CJ4441" s="25"/>
    </row>
    <row r="4442" spans="1:88" x14ac:dyDescent="0.2">
      <c r="A4442" s="2" t="s">
        <v>16285</v>
      </c>
      <c r="B4442" s="2" t="s">
        <v>27483</v>
      </c>
      <c r="C4442" s="2" t="s">
        <v>10420</v>
      </c>
      <c r="D4442" s="2"/>
      <c r="E4442" s="2" t="s">
        <v>16285</v>
      </c>
      <c r="F4442" s="2" t="s">
        <v>16306</v>
      </c>
      <c r="G4442" s="2" t="s">
        <v>16425</v>
      </c>
      <c r="H4442" s="2"/>
      <c r="I4442" s="2" t="s">
        <v>22847</v>
      </c>
      <c r="J4442" s="2" t="s">
        <v>61</v>
      </c>
      <c r="K4442" s="50" t="s">
        <v>61</v>
      </c>
      <c r="L4442" s="43">
        <v>2022</v>
      </c>
      <c r="M4442" s="2" t="s">
        <v>18506</v>
      </c>
      <c r="N4442" s="32">
        <v>25.221620000000001</v>
      </c>
      <c r="O4442" s="32">
        <v>55.276470000000003</v>
      </c>
      <c r="P4442" s="2" t="s">
        <v>2767</v>
      </c>
      <c r="Q4442" s="2" t="s">
        <v>65</v>
      </c>
      <c r="R4442" s="43" t="s">
        <v>18854</v>
      </c>
      <c r="S4442" s="41" t="s">
        <v>18574</v>
      </c>
      <c r="T4442" s="41" t="s">
        <v>18461</v>
      </c>
      <c r="U4442" s="2"/>
      <c r="V4442" s="2"/>
      <c r="W4442" s="41" t="s">
        <v>17589</v>
      </c>
      <c r="X4442" s="2" t="s">
        <v>1598</v>
      </c>
      <c r="Y4442" s="2" t="s">
        <v>102</v>
      </c>
      <c r="Z4442" s="5" t="s">
        <v>10423</v>
      </c>
      <c r="AA4442" s="5" t="s">
        <v>16910</v>
      </c>
      <c r="AB4442" s="5" t="s">
        <v>16316</v>
      </c>
      <c r="AC4442" s="2" t="s">
        <v>5205</v>
      </c>
      <c r="AD4442" s="2">
        <v>1033400</v>
      </c>
      <c r="AE4442" s="5">
        <v>29</v>
      </c>
      <c r="AF4442" s="25"/>
      <c r="AG4442" s="29">
        <v>3</v>
      </c>
      <c r="AH4442" s="2" t="s">
        <v>17974</v>
      </c>
      <c r="AI4442" s="2">
        <v>4</v>
      </c>
      <c r="AJ4442" s="2">
        <v>3</v>
      </c>
      <c r="AK4442" s="2"/>
      <c r="AL4442" s="2"/>
      <c r="AM4442" s="2"/>
      <c r="AN4442" s="2"/>
      <c r="AO4442" s="2"/>
      <c r="AP4442" s="25"/>
      <c r="AQ4442" s="25"/>
      <c r="AR4442" s="2"/>
      <c r="AS4442" s="2"/>
      <c r="AT4442" s="2"/>
      <c r="AU4442" s="25"/>
      <c r="AV4442" s="2"/>
      <c r="AW4442" s="2"/>
      <c r="AX4442" s="25"/>
      <c r="AY4442" s="25"/>
      <c r="AZ4442" s="25"/>
      <c r="BA4442" s="25"/>
      <c r="BB4442" s="25"/>
      <c r="BC4442" s="25"/>
      <c r="BD4442" s="25"/>
      <c r="BE4442" s="25"/>
      <c r="BF4442" s="25"/>
      <c r="BG4442" s="25"/>
      <c r="BH4442" s="25"/>
      <c r="BI4442" s="25"/>
      <c r="BJ4442" s="25"/>
      <c r="BK4442" s="25"/>
      <c r="BL4442" s="25"/>
      <c r="BM4442" s="25"/>
      <c r="BN4442" s="25"/>
      <c r="BO4442" s="25"/>
      <c r="BP4442" s="25"/>
      <c r="BQ4442" s="25"/>
      <c r="BR4442" s="25"/>
      <c r="BS4442" s="25"/>
      <c r="BT4442" s="25"/>
      <c r="BU4442" s="25"/>
      <c r="BV4442" s="25"/>
      <c r="BW4442" s="25"/>
      <c r="BX4442" s="25"/>
      <c r="BY4442" s="25"/>
      <c r="BZ4442" s="25"/>
      <c r="CA4442" s="25"/>
      <c r="CB4442" s="25"/>
      <c r="CC4442" s="25"/>
      <c r="CD4442" s="2" t="s">
        <v>78</v>
      </c>
      <c r="CE4442" s="2" t="s">
        <v>22732</v>
      </c>
      <c r="CF4442" s="25"/>
      <c r="CG4442" s="25"/>
      <c r="CH4442" s="25"/>
      <c r="CI4442" s="25"/>
      <c r="CJ4442" s="25"/>
    </row>
    <row r="4443" spans="1:88" x14ac:dyDescent="0.2">
      <c r="A4443" s="2" t="s">
        <v>16307</v>
      </c>
      <c r="B4443" s="2" t="s">
        <v>27484</v>
      </c>
      <c r="C4443" s="2" t="s">
        <v>10420</v>
      </c>
      <c r="D4443" s="2"/>
      <c r="E4443" s="2" t="s">
        <v>16307</v>
      </c>
      <c r="F4443" s="2" t="s">
        <v>16308</v>
      </c>
      <c r="G4443" s="2" t="s">
        <v>16426</v>
      </c>
      <c r="H4443" s="2"/>
      <c r="I4443" s="2" t="s">
        <v>22847</v>
      </c>
      <c r="J4443" s="2" t="s">
        <v>61</v>
      </c>
      <c r="K4443" s="50" t="s">
        <v>61</v>
      </c>
      <c r="L4443" s="43">
        <v>2022</v>
      </c>
      <c r="M4443" s="2" t="s">
        <v>18506</v>
      </c>
      <c r="N4443" s="32">
        <v>24.99897</v>
      </c>
      <c r="O4443" s="32">
        <v>55.370849999999997</v>
      </c>
      <c r="P4443" s="2" t="s">
        <v>2767</v>
      </c>
      <c r="Q4443" s="2" t="s">
        <v>65</v>
      </c>
      <c r="R4443" s="43" t="s">
        <v>16802</v>
      </c>
      <c r="S4443" s="41" t="s">
        <v>13724</v>
      </c>
      <c r="T4443" s="41" t="s">
        <v>18463</v>
      </c>
      <c r="U4443" s="2"/>
      <c r="V4443" s="2"/>
      <c r="W4443" s="41" t="s">
        <v>17589</v>
      </c>
      <c r="X4443" s="2" t="s">
        <v>1598</v>
      </c>
      <c r="Y4443" s="2" t="s">
        <v>102</v>
      </c>
      <c r="Z4443" s="5" t="s">
        <v>10423</v>
      </c>
      <c r="AA4443" s="5" t="s">
        <v>16910</v>
      </c>
      <c r="AB4443" s="5" t="s">
        <v>16316</v>
      </c>
      <c r="AC4443" s="2" t="s">
        <v>5247</v>
      </c>
      <c r="AD4443" s="2">
        <v>1091600</v>
      </c>
      <c r="AE4443" s="5">
        <v>15</v>
      </c>
      <c r="AF4443" s="25"/>
      <c r="AG4443" s="29">
        <v>3</v>
      </c>
      <c r="AH4443" s="2" t="s">
        <v>17978</v>
      </c>
      <c r="AI4443" s="2">
        <v>3</v>
      </c>
      <c r="AJ4443" s="2">
        <v>3</v>
      </c>
      <c r="AK4443" s="2"/>
      <c r="AL4443" s="2"/>
      <c r="AM4443" s="2"/>
      <c r="AN4443" s="2"/>
      <c r="AO4443" s="2"/>
      <c r="AP4443" s="25"/>
      <c r="AQ4443" s="25"/>
      <c r="AR4443" s="2"/>
      <c r="AS4443" s="2"/>
      <c r="AT4443" s="2"/>
      <c r="AU4443" s="25"/>
      <c r="AV4443" s="2"/>
      <c r="AW4443" s="2"/>
      <c r="AX4443" s="25"/>
      <c r="AY4443" s="25"/>
      <c r="AZ4443" s="25"/>
      <c r="BA4443" s="25"/>
      <c r="BB4443" s="25"/>
      <c r="BC4443" s="25"/>
      <c r="BD4443" s="25"/>
      <c r="BE4443" s="25"/>
      <c r="BF4443" s="25"/>
      <c r="BG4443" s="25"/>
      <c r="BH4443" s="25"/>
      <c r="BI4443" s="25"/>
      <c r="BJ4443" s="25"/>
      <c r="BK4443" s="25"/>
      <c r="BL4443" s="25"/>
      <c r="BM4443" s="25"/>
      <c r="BN4443" s="25"/>
      <c r="BO4443" s="25"/>
      <c r="BP4443" s="25"/>
      <c r="BQ4443" s="25"/>
      <c r="BR4443" s="25"/>
      <c r="BS4443" s="25"/>
      <c r="BT4443" s="25"/>
      <c r="BU4443" s="25"/>
      <c r="BV4443" s="25"/>
      <c r="BW4443" s="25"/>
      <c r="BX4443" s="25"/>
      <c r="BY4443" s="25"/>
      <c r="BZ4443" s="25"/>
      <c r="CA4443" s="25"/>
      <c r="CB4443" s="25"/>
      <c r="CC4443" s="25"/>
      <c r="CD4443" s="2" t="s">
        <v>78</v>
      </c>
      <c r="CE4443" s="2" t="s">
        <v>22733</v>
      </c>
      <c r="CF4443" s="25"/>
      <c r="CG4443" s="25"/>
      <c r="CH4443" s="25"/>
      <c r="CI4443" s="25"/>
      <c r="CJ4443" s="25"/>
    </row>
    <row r="4444" spans="1:88" x14ac:dyDescent="0.2">
      <c r="A4444" s="2" t="s">
        <v>16309</v>
      </c>
      <c r="B4444" s="2" t="s">
        <v>27485</v>
      </c>
      <c r="C4444" s="2" t="s">
        <v>10420</v>
      </c>
      <c r="D4444" s="2"/>
      <c r="E4444" s="2" t="s">
        <v>16309</v>
      </c>
      <c r="F4444" s="2" t="s">
        <v>16310</v>
      </c>
      <c r="G4444" s="2" t="s">
        <v>16427</v>
      </c>
      <c r="H4444" s="2"/>
      <c r="I4444" s="2" t="s">
        <v>22847</v>
      </c>
      <c r="J4444" s="2" t="s">
        <v>61</v>
      </c>
      <c r="K4444" s="50" t="s">
        <v>61</v>
      </c>
      <c r="L4444" s="43">
        <v>2022</v>
      </c>
      <c r="M4444" s="2" t="s">
        <v>18506</v>
      </c>
      <c r="N4444" s="32">
        <v>25.216010000000001</v>
      </c>
      <c r="O4444" s="32">
        <v>55.408209999999997</v>
      </c>
      <c r="P4444" s="2" t="s">
        <v>2767</v>
      </c>
      <c r="Q4444" s="2" t="s">
        <v>65</v>
      </c>
      <c r="R4444" s="43" t="s">
        <v>18854</v>
      </c>
      <c r="S4444" s="41" t="s">
        <v>18574</v>
      </c>
      <c r="T4444" s="41" t="s">
        <v>18461</v>
      </c>
      <c r="U4444" s="2"/>
      <c r="V4444" s="2"/>
      <c r="W4444" s="41" t="s">
        <v>17589</v>
      </c>
      <c r="X4444" s="2" t="s">
        <v>1598</v>
      </c>
      <c r="Y4444" s="2" t="s">
        <v>10437</v>
      </c>
      <c r="Z4444" s="5" t="s">
        <v>10423</v>
      </c>
      <c r="AA4444" s="5" t="s">
        <v>16311</v>
      </c>
      <c r="AB4444" s="5" t="s">
        <v>18316</v>
      </c>
      <c r="AC4444" s="2" t="s">
        <v>5205</v>
      </c>
      <c r="AD4444" s="2">
        <v>1025100</v>
      </c>
      <c r="AE4444" s="5">
        <v>18</v>
      </c>
      <c r="AF4444" s="25"/>
      <c r="AG4444" s="29">
        <v>3</v>
      </c>
      <c r="AH4444" s="2" t="s">
        <v>17974</v>
      </c>
      <c r="AI4444" s="2">
        <v>3</v>
      </c>
      <c r="AJ4444" s="2">
        <v>3</v>
      </c>
      <c r="AK4444" s="2"/>
      <c r="AL4444" s="2"/>
      <c r="AM4444" s="2"/>
      <c r="AN4444" s="2"/>
      <c r="AO4444" s="2"/>
      <c r="AP4444" s="25"/>
      <c r="AQ4444" s="25"/>
      <c r="AR4444" s="2"/>
      <c r="AS4444" s="2"/>
      <c r="AT4444" s="2"/>
      <c r="AU4444" s="25"/>
      <c r="AV4444" s="2"/>
      <c r="AW4444" s="2"/>
      <c r="AX4444" s="25"/>
      <c r="AY4444" s="25"/>
      <c r="AZ4444" s="25"/>
      <c r="BA4444" s="25"/>
      <c r="BB4444" s="25"/>
      <c r="BC4444" s="25"/>
      <c r="BD4444" s="25"/>
      <c r="BE4444" s="25"/>
      <c r="BF4444" s="25"/>
      <c r="BG4444" s="25"/>
      <c r="BH4444" s="25"/>
      <c r="BI4444" s="25"/>
      <c r="BJ4444" s="25"/>
      <c r="BK4444" s="25"/>
      <c r="BL4444" s="25"/>
      <c r="BM4444" s="25"/>
      <c r="BN4444" s="25"/>
      <c r="BO4444" s="25"/>
      <c r="BP4444" s="25"/>
      <c r="BQ4444" s="25"/>
      <c r="BR4444" s="25"/>
      <c r="BS4444" s="25"/>
      <c r="BT4444" s="25"/>
      <c r="BU4444" s="25"/>
      <c r="BV4444" s="25"/>
      <c r="BW4444" s="25"/>
      <c r="BX4444" s="25"/>
      <c r="BY4444" s="25"/>
      <c r="BZ4444" s="25"/>
      <c r="CA4444" s="25"/>
      <c r="CB4444" s="25"/>
      <c r="CC4444" s="25"/>
      <c r="CD4444" s="2" t="s">
        <v>78</v>
      </c>
      <c r="CE4444" s="2">
        <v>0</v>
      </c>
      <c r="CF4444" s="25"/>
      <c r="CG4444" s="25"/>
      <c r="CH4444" s="25"/>
      <c r="CI4444" s="25"/>
      <c r="CJ4444" s="25"/>
    </row>
    <row r="4445" spans="1:88" x14ac:dyDescent="0.2">
      <c r="A4445" s="2" t="s">
        <v>16312</v>
      </c>
      <c r="B4445" s="2" t="s">
        <v>27486</v>
      </c>
      <c r="C4445" s="2" t="s">
        <v>10420</v>
      </c>
      <c r="D4445" s="2"/>
      <c r="E4445" s="2" t="s">
        <v>16312</v>
      </c>
      <c r="F4445" s="2" t="s">
        <v>16313</v>
      </c>
      <c r="G4445" s="2" t="s">
        <v>16428</v>
      </c>
      <c r="H4445" s="2"/>
      <c r="I4445" s="2" t="s">
        <v>22847</v>
      </c>
      <c r="J4445" s="2" t="s">
        <v>61</v>
      </c>
      <c r="K4445" s="50" t="s">
        <v>61</v>
      </c>
      <c r="L4445" s="43">
        <v>2022</v>
      </c>
      <c r="M4445" s="2" t="s">
        <v>18506</v>
      </c>
      <c r="N4445" s="32">
        <v>25.2149</v>
      </c>
      <c r="O4445" s="32">
        <v>55.40746</v>
      </c>
      <c r="P4445" s="2" t="s">
        <v>2767</v>
      </c>
      <c r="Q4445" s="2" t="s">
        <v>65</v>
      </c>
      <c r="R4445" s="43" t="s">
        <v>18854</v>
      </c>
      <c r="S4445" s="41" t="s">
        <v>18574</v>
      </c>
      <c r="T4445" s="41" t="s">
        <v>18461</v>
      </c>
      <c r="U4445" s="2"/>
      <c r="V4445" s="2"/>
      <c r="W4445" s="41" t="s">
        <v>17589</v>
      </c>
      <c r="X4445" s="2" t="s">
        <v>1598</v>
      </c>
      <c r="Y4445" s="2" t="s">
        <v>10437</v>
      </c>
      <c r="Z4445" s="5" t="s">
        <v>10423</v>
      </c>
      <c r="AA4445" s="5" t="s">
        <v>16311</v>
      </c>
      <c r="AB4445" s="5" t="s">
        <v>18316</v>
      </c>
      <c r="AC4445" s="2" t="s">
        <v>5205</v>
      </c>
      <c r="AD4445" s="2">
        <v>1025100</v>
      </c>
      <c r="AE4445" s="5">
        <v>18</v>
      </c>
      <c r="AF4445" s="25"/>
      <c r="AG4445" s="29">
        <v>3</v>
      </c>
      <c r="AH4445" s="2" t="s">
        <v>17974</v>
      </c>
      <c r="AI4445" s="2">
        <v>3</v>
      </c>
      <c r="AJ4445" s="2">
        <v>3</v>
      </c>
      <c r="AK4445" s="2"/>
      <c r="AL4445" s="2"/>
      <c r="AM4445" s="2"/>
      <c r="AN4445" s="2"/>
      <c r="AO4445" s="2"/>
      <c r="AP4445" s="25"/>
      <c r="AQ4445" s="25"/>
      <c r="AR4445" s="2"/>
      <c r="AS4445" s="2"/>
      <c r="AT4445" s="2"/>
      <c r="AU4445" s="25"/>
      <c r="AV4445" s="2"/>
      <c r="AW4445" s="2"/>
      <c r="AX4445" s="25"/>
      <c r="AY4445" s="25"/>
      <c r="AZ4445" s="25"/>
      <c r="BA4445" s="25"/>
      <c r="BB4445" s="25"/>
      <c r="BC4445" s="25"/>
      <c r="BD4445" s="25"/>
      <c r="BE4445" s="25"/>
      <c r="BF4445" s="25"/>
      <c r="BG4445" s="25"/>
      <c r="BH4445" s="25"/>
      <c r="BI4445" s="25"/>
      <c r="BJ4445" s="25"/>
      <c r="BK4445" s="25"/>
      <c r="BL4445" s="25"/>
      <c r="BM4445" s="25"/>
      <c r="BN4445" s="25"/>
      <c r="BO4445" s="25"/>
      <c r="BP4445" s="25"/>
      <c r="BQ4445" s="25"/>
      <c r="BR4445" s="25"/>
      <c r="BS4445" s="25"/>
      <c r="BT4445" s="25"/>
      <c r="BU4445" s="25"/>
      <c r="BV4445" s="25"/>
      <c r="BW4445" s="25"/>
      <c r="BX4445" s="25"/>
      <c r="BY4445" s="25"/>
      <c r="BZ4445" s="25"/>
      <c r="CA4445" s="25"/>
      <c r="CB4445" s="25"/>
      <c r="CC4445" s="25"/>
      <c r="CD4445" s="2" t="s">
        <v>71</v>
      </c>
      <c r="CE4445" s="2">
        <v>0</v>
      </c>
      <c r="CF4445" s="25"/>
      <c r="CG4445" s="25"/>
      <c r="CH4445" s="25"/>
      <c r="CI4445" s="25"/>
      <c r="CJ4445" s="25"/>
    </row>
    <row r="4446" spans="1:88" x14ac:dyDescent="0.2">
      <c r="A4446" s="2" t="s">
        <v>16314</v>
      </c>
      <c r="B4446" s="2" t="s">
        <v>27487</v>
      </c>
      <c r="C4446" s="2" t="s">
        <v>10420</v>
      </c>
      <c r="D4446" s="2"/>
      <c r="E4446" s="2" t="s">
        <v>16314</v>
      </c>
      <c r="F4446" s="2" t="s">
        <v>16315</v>
      </c>
      <c r="G4446" s="2" t="s">
        <v>16429</v>
      </c>
      <c r="H4446" s="2"/>
      <c r="I4446" s="2" t="s">
        <v>22847</v>
      </c>
      <c r="J4446" s="2" t="s">
        <v>61</v>
      </c>
      <c r="K4446" s="50" t="s">
        <v>61</v>
      </c>
      <c r="L4446" s="43">
        <v>2022</v>
      </c>
      <c r="M4446" s="2" t="s">
        <v>18506</v>
      </c>
      <c r="N4446" s="32">
        <v>25.217610000000001</v>
      </c>
      <c r="O4446" s="32">
        <v>55.408230000000003</v>
      </c>
      <c r="P4446" s="2" t="s">
        <v>2767</v>
      </c>
      <c r="Q4446" s="2" t="s">
        <v>65</v>
      </c>
      <c r="R4446" s="43" t="s">
        <v>18854</v>
      </c>
      <c r="S4446" s="41" t="s">
        <v>18574</v>
      </c>
      <c r="T4446" s="41" t="s">
        <v>18461</v>
      </c>
      <c r="U4446" s="2"/>
      <c r="V4446" s="2"/>
      <c r="W4446" s="41" t="s">
        <v>17589</v>
      </c>
      <c r="X4446" s="2" t="s">
        <v>1598</v>
      </c>
      <c r="Y4446" s="2" t="s">
        <v>10437</v>
      </c>
      <c r="Z4446" s="5" t="s">
        <v>10423</v>
      </c>
      <c r="AA4446" s="5" t="s">
        <v>16311</v>
      </c>
      <c r="AB4446" s="5" t="s">
        <v>18316</v>
      </c>
      <c r="AC4446" s="2" t="s">
        <v>5205</v>
      </c>
      <c r="AD4446" s="2">
        <v>1025100</v>
      </c>
      <c r="AE4446" s="5">
        <v>18</v>
      </c>
      <c r="AF4446" s="25"/>
      <c r="AG4446" s="29">
        <v>3</v>
      </c>
      <c r="AH4446" s="2" t="s">
        <v>17974</v>
      </c>
      <c r="AI4446" s="2">
        <v>4</v>
      </c>
      <c r="AJ4446" s="2">
        <v>3</v>
      </c>
      <c r="AK4446" s="2"/>
      <c r="AL4446" s="2"/>
      <c r="AM4446" s="2"/>
      <c r="AN4446" s="2"/>
      <c r="AO4446" s="2"/>
      <c r="AP4446" s="25"/>
      <c r="AQ4446" s="25"/>
      <c r="AR4446" s="2"/>
      <c r="AS4446" s="2"/>
      <c r="AT4446" s="2"/>
      <c r="AU4446" s="25"/>
      <c r="AV4446" s="2"/>
      <c r="AW4446" s="2"/>
      <c r="AX4446" s="25"/>
      <c r="AY4446" s="25"/>
      <c r="AZ4446" s="25"/>
      <c r="BA4446" s="25"/>
      <c r="BB4446" s="25"/>
      <c r="BC4446" s="25"/>
      <c r="BD4446" s="25"/>
      <c r="BE4446" s="25"/>
      <c r="BF4446" s="25"/>
      <c r="BG4446" s="25"/>
      <c r="BH4446" s="25"/>
      <c r="BI4446" s="25"/>
      <c r="BJ4446" s="25"/>
      <c r="BK4446" s="25"/>
      <c r="BL4446" s="25"/>
      <c r="BM4446" s="25"/>
      <c r="BN4446" s="25"/>
      <c r="BO4446" s="25"/>
      <c r="BP4446" s="25"/>
      <c r="BQ4446" s="25"/>
      <c r="BR4446" s="25"/>
      <c r="BS4446" s="25"/>
      <c r="BT4446" s="25"/>
      <c r="BU4446" s="25"/>
      <c r="BV4446" s="25"/>
      <c r="BW4446" s="25"/>
      <c r="BX4446" s="25"/>
      <c r="BY4446" s="25"/>
      <c r="BZ4446" s="25"/>
      <c r="CA4446" s="25"/>
      <c r="CB4446" s="25"/>
      <c r="CC4446" s="25"/>
      <c r="CD4446" s="2" t="s">
        <v>78</v>
      </c>
      <c r="CE4446" s="2">
        <v>0</v>
      </c>
      <c r="CF4446" s="25"/>
      <c r="CG4446" s="25"/>
      <c r="CH4446" s="25"/>
      <c r="CI4446" s="25"/>
      <c r="CJ4446" s="25"/>
    </row>
    <row r="4447" spans="1:88" x14ac:dyDescent="0.2">
      <c r="A4447" s="2" t="s">
        <v>15846</v>
      </c>
      <c r="B4447" s="2" t="s">
        <v>27488</v>
      </c>
      <c r="C4447" s="2" t="s">
        <v>10420</v>
      </c>
      <c r="D4447" s="2"/>
      <c r="E4447" s="2" t="s">
        <v>15846</v>
      </c>
      <c r="F4447" s="2" t="s">
        <v>15847</v>
      </c>
      <c r="G4447" s="2" t="s">
        <v>16625</v>
      </c>
      <c r="H4447" s="2"/>
      <c r="I4447" s="2" t="s">
        <v>22847</v>
      </c>
      <c r="J4447" s="2" t="s">
        <v>61</v>
      </c>
      <c r="K4447" s="50" t="s">
        <v>61</v>
      </c>
      <c r="L4447" s="43" t="s">
        <v>19069</v>
      </c>
      <c r="M4447" s="2" t="s">
        <v>18506</v>
      </c>
      <c r="N4447" s="32">
        <v>25.067550000000001</v>
      </c>
      <c r="O4447" s="32">
        <v>55.307279999999999</v>
      </c>
      <c r="P4447" s="2" t="s">
        <v>2767</v>
      </c>
      <c r="Q4447" s="2" t="s">
        <v>65</v>
      </c>
      <c r="R4447" s="43" t="s">
        <v>18854</v>
      </c>
      <c r="S4447" s="41" t="s">
        <v>272</v>
      </c>
      <c r="T4447" s="41" t="s">
        <v>18461</v>
      </c>
      <c r="U4447" s="2"/>
      <c r="V4447" s="2"/>
      <c r="W4447" s="41" t="s">
        <v>17589</v>
      </c>
      <c r="X4447" s="2" t="s">
        <v>1598</v>
      </c>
      <c r="Y4447" s="2" t="s">
        <v>102</v>
      </c>
      <c r="Z4447" s="5" t="s">
        <v>10423</v>
      </c>
      <c r="AA4447" s="5" t="s">
        <v>16910</v>
      </c>
      <c r="AB4447" s="5" t="s">
        <v>16316</v>
      </c>
      <c r="AC4447" s="2" t="s">
        <v>5205</v>
      </c>
      <c r="AD4447" s="2">
        <v>1064600</v>
      </c>
      <c r="AE4447" s="5">
        <v>9</v>
      </c>
      <c r="AF4447" s="25"/>
      <c r="AG4447" s="29">
        <v>3</v>
      </c>
      <c r="AH4447" s="2" t="s">
        <v>17974</v>
      </c>
      <c r="AI4447" s="2">
        <v>4</v>
      </c>
      <c r="AJ4447" s="2">
        <v>3</v>
      </c>
      <c r="AK4447" s="2"/>
      <c r="AL4447" s="2"/>
      <c r="AM4447" s="2"/>
      <c r="AN4447" s="2"/>
      <c r="AO4447" s="2"/>
      <c r="AP4447" s="25"/>
      <c r="AQ4447" s="25"/>
      <c r="AR4447" s="2"/>
      <c r="AS4447" s="2"/>
      <c r="AT4447" s="2"/>
      <c r="AU4447" s="25"/>
      <c r="AV4447" s="2"/>
      <c r="AW4447" s="2"/>
      <c r="AX4447" s="25"/>
      <c r="AY4447" s="25"/>
      <c r="AZ4447" s="25"/>
      <c r="BA4447" s="25"/>
      <c r="BB4447" s="25"/>
      <c r="BC4447" s="25"/>
      <c r="BD4447" s="25"/>
      <c r="BE4447" s="25"/>
      <c r="BF4447" s="25"/>
      <c r="BG4447" s="25"/>
      <c r="BH4447" s="25"/>
      <c r="BI4447" s="25"/>
      <c r="BJ4447" s="25"/>
      <c r="BK4447" s="25"/>
      <c r="BL4447" s="25"/>
      <c r="BM4447" s="25"/>
      <c r="BN4447" s="25"/>
      <c r="BO4447" s="25"/>
      <c r="BP4447" s="25"/>
      <c r="BQ4447" s="25"/>
      <c r="BR4447" s="25"/>
      <c r="BS4447" s="25"/>
      <c r="BT4447" s="25"/>
      <c r="BU4447" s="25"/>
      <c r="BV4447" s="25"/>
      <c r="BW4447" s="25"/>
      <c r="BX4447" s="25"/>
      <c r="BY4447" s="25"/>
      <c r="BZ4447" s="25"/>
      <c r="CA4447" s="25"/>
      <c r="CB4447" s="25"/>
      <c r="CC4447" s="25"/>
      <c r="CD4447" s="2" t="s">
        <v>78</v>
      </c>
      <c r="CE4447" s="2" t="s">
        <v>22734</v>
      </c>
      <c r="CF4447" s="25"/>
      <c r="CG4447" s="25"/>
      <c r="CH4447" s="25"/>
      <c r="CI4447" s="25"/>
      <c r="CJ4447" s="25"/>
    </row>
    <row r="4448" spans="1:88" x14ac:dyDescent="0.2">
      <c r="A4448" s="2" t="s">
        <v>16507</v>
      </c>
      <c r="B4448" s="2" t="s">
        <v>27489</v>
      </c>
      <c r="C4448" s="2" t="s">
        <v>10420</v>
      </c>
      <c r="D4448" s="2"/>
      <c r="E4448" s="2" t="s">
        <v>16507</v>
      </c>
      <c r="F4448" s="2" t="s">
        <v>16508</v>
      </c>
      <c r="G4448" s="2" t="s">
        <v>18069</v>
      </c>
      <c r="H4448" s="2"/>
      <c r="I4448" s="2" t="s">
        <v>22847</v>
      </c>
      <c r="J4448" s="2" t="s">
        <v>61</v>
      </c>
      <c r="K4448" s="50" t="s">
        <v>61</v>
      </c>
      <c r="L4448" s="43">
        <v>2022</v>
      </c>
      <c r="M4448" s="2" t="s">
        <v>18506</v>
      </c>
      <c r="N4448" s="32">
        <v>24.76943</v>
      </c>
      <c r="O4448" s="32">
        <v>55.603520000000003</v>
      </c>
      <c r="P4448" s="2" t="s">
        <v>2767</v>
      </c>
      <c r="Q4448" s="2" t="s">
        <v>65</v>
      </c>
      <c r="R4448" s="43" t="s">
        <v>18854</v>
      </c>
      <c r="S4448" s="41" t="s">
        <v>1554</v>
      </c>
      <c r="T4448" s="41" t="s">
        <v>18460</v>
      </c>
      <c r="U4448" s="2"/>
      <c r="V4448" s="2"/>
      <c r="W4448" s="41" t="s">
        <v>17589</v>
      </c>
      <c r="X4448" s="2" t="s">
        <v>1598</v>
      </c>
      <c r="Y4448" s="2" t="s">
        <v>76</v>
      </c>
      <c r="Z4448" s="5" t="s">
        <v>10423</v>
      </c>
      <c r="AA4448" s="5" t="s">
        <v>16910</v>
      </c>
      <c r="AB4448" s="5" t="s">
        <v>16317</v>
      </c>
      <c r="AC4448" s="2" t="s">
        <v>5247</v>
      </c>
      <c r="AD4448" s="2">
        <v>1086100</v>
      </c>
      <c r="AE4448" s="5">
        <v>40</v>
      </c>
      <c r="AF4448" s="25"/>
      <c r="AG4448" s="29">
        <v>3</v>
      </c>
      <c r="AH4448" s="2" t="s">
        <v>17978</v>
      </c>
      <c r="AI4448" s="2">
        <v>4</v>
      </c>
      <c r="AJ4448" s="2">
        <v>3</v>
      </c>
      <c r="AK4448" s="2"/>
      <c r="AL4448" s="2"/>
      <c r="AM4448" s="2"/>
      <c r="AN4448" s="2"/>
      <c r="AO4448" s="2"/>
      <c r="AP4448" s="25"/>
      <c r="AQ4448" s="25"/>
      <c r="AR4448" s="2"/>
      <c r="AS4448" s="2"/>
      <c r="AT4448" s="2"/>
      <c r="AU4448" s="25"/>
      <c r="AV4448" s="2"/>
      <c r="AW4448" s="2"/>
      <c r="AX4448" s="25"/>
      <c r="AY4448" s="25"/>
      <c r="AZ4448" s="25"/>
      <c r="BA4448" s="25"/>
      <c r="BB4448" s="25"/>
      <c r="BC4448" s="25"/>
      <c r="BD4448" s="25"/>
      <c r="BE4448" s="25"/>
      <c r="BF4448" s="25"/>
      <c r="BG4448" s="25"/>
      <c r="BH4448" s="25"/>
      <c r="BI4448" s="25"/>
      <c r="BJ4448" s="25"/>
      <c r="BK4448" s="25"/>
      <c r="BL4448" s="25"/>
      <c r="BM4448" s="25"/>
      <c r="BN4448" s="25"/>
      <c r="BO4448" s="25"/>
      <c r="BP4448" s="25"/>
      <c r="BQ4448" s="25"/>
      <c r="BR4448" s="25"/>
      <c r="BS4448" s="25"/>
      <c r="BT4448" s="25"/>
      <c r="BU4448" s="25"/>
      <c r="BV4448" s="25"/>
      <c r="BW4448" s="25"/>
      <c r="BX4448" s="25"/>
      <c r="BY4448" s="25"/>
      <c r="BZ4448" s="25"/>
      <c r="CA4448" s="25"/>
      <c r="CB4448" s="25"/>
      <c r="CC4448" s="25"/>
      <c r="CD4448" s="2" t="s">
        <v>71</v>
      </c>
      <c r="CE4448" s="2">
        <v>0</v>
      </c>
      <c r="CF4448" s="25"/>
      <c r="CG4448" s="25"/>
      <c r="CH4448" s="25"/>
      <c r="CI4448" s="25"/>
      <c r="CJ4448" s="25"/>
    </row>
    <row r="4449" spans="1:88" x14ac:dyDescent="0.2">
      <c r="A4449" s="2" t="s">
        <v>16509</v>
      </c>
      <c r="B4449" s="2" t="s">
        <v>27490</v>
      </c>
      <c r="C4449" s="2" t="s">
        <v>10420</v>
      </c>
      <c r="D4449" s="2"/>
      <c r="E4449" s="2" t="s">
        <v>16509</v>
      </c>
      <c r="F4449" s="2" t="s">
        <v>16510</v>
      </c>
      <c r="G4449" s="2"/>
      <c r="H4449" s="2"/>
      <c r="I4449" s="2" t="s">
        <v>22847</v>
      </c>
      <c r="J4449" s="2" t="s">
        <v>61</v>
      </c>
      <c r="K4449" s="2"/>
      <c r="L4449" s="43" t="s">
        <v>19067</v>
      </c>
      <c r="M4449" s="2" t="s">
        <v>18506</v>
      </c>
      <c r="N4449" s="32">
        <v>25.147549999999999</v>
      </c>
      <c r="O4449" s="32">
        <v>55.433970000000002</v>
      </c>
      <c r="P4449" s="2" t="s">
        <v>2767</v>
      </c>
      <c r="Q4449" s="2" t="s">
        <v>15322</v>
      </c>
      <c r="R4449" s="43" t="s">
        <v>18854</v>
      </c>
      <c r="S4449" s="41" t="s">
        <v>18574</v>
      </c>
      <c r="T4449" s="41" t="s">
        <v>18461</v>
      </c>
      <c r="U4449" s="2"/>
      <c r="V4449" s="2"/>
      <c r="W4449" s="41" t="s">
        <v>144</v>
      </c>
      <c r="X4449" s="2" t="s">
        <v>16511</v>
      </c>
      <c r="Y4449" s="2" t="s">
        <v>69</v>
      </c>
      <c r="Z4449" s="5" t="s">
        <v>10423</v>
      </c>
      <c r="AA4449" s="5" t="s">
        <v>10937</v>
      </c>
      <c r="AB4449" s="5" t="s">
        <v>18091</v>
      </c>
      <c r="AC4449" s="2" t="s">
        <v>3591</v>
      </c>
      <c r="AD4449" s="2">
        <v>1062200</v>
      </c>
      <c r="AE4449" s="5">
        <v>22</v>
      </c>
      <c r="AF4449" s="25"/>
      <c r="AG4449" s="29"/>
      <c r="AH4449" s="2" t="s">
        <v>3591</v>
      </c>
      <c r="AI4449" s="2">
        <v>2</v>
      </c>
      <c r="AJ4449" s="2" t="s">
        <v>3591</v>
      </c>
      <c r="AK4449" s="2"/>
      <c r="AL4449" s="2"/>
      <c r="AM4449" s="2"/>
      <c r="AN4449" s="2"/>
      <c r="AO4449" s="2"/>
      <c r="AP4449" s="25"/>
      <c r="AQ4449" s="25"/>
      <c r="AR4449" s="2"/>
      <c r="AS4449" s="2"/>
      <c r="AT4449" s="2"/>
      <c r="AU4449" s="25"/>
      <c r="AV4449" s="2"/>
      <c r="AW4449" s="2"/>
      <c r="AX4449" s="25"/>
      <c r="AY4449" s="25"/>
      <c r="AZ4449" s="25"/>
      <c r="BA4449" s="25"/>
      <c r="BB4449" s="25"/>
      <c r="BC4449" s="25"/>
      <c r="BD4449" s="25"/>
      <c r="BE4449" s="25"/>
      <c r="BF4449" s="25"/>
      <c r="BG4449" s="25"/>
      <c r="BH4449" s="25"/>
      <c r="BI4449" s="25"/>
      <c r="BJ4449" s="25"/>
      <c r="BK4449" s="25"/>
      <c r="BL4449" s="25"/>
      <c r="BM4449" s="25"/>
      <c r="BN4449" s="25"/>
      <c r="BO4449" s="25"/>
      <c r="BP4449" s="25"/>
      <c r="BQ4449" s="25"/>
      <c r="BR4449" s="25"/>
      <c r="BS4449" s="25"/>
      <c r="BT4449" s="25"/>
      <c r="BU4449" s="25"/>
      <c r="BV4449" s="25"/>
      <c r="BW4449" s="25"/>
      <c r="BX4449" s="25"/>
      <c r="BY4449" s="25"/>
      <c r="BZ4449" s="25"/>
      <c r="CA4449" s="25"/>
      <c r="CB4449" s="25"/>
      <c r="CC4449" s="25"/>
      <c r="CD4449" s="2" t="s">
        <v>78</v>
      </c>
      <c r="CE4449" s="2" t="s">
        <v>22735</v>
      </c>
      <c r="CF4449" s="25"/>
      <c r="CG4449" s="25"/>
      <c r="CH4449" s="25"/>
      <c r="CI4449" s="25"/>
      <c r="CJ4449" s="25"/>
    </row>
    <row r="4450" spans="1:88" x14ac:dyDescent="0.2">
      <c r="A4450" s="2" t="s">
        <v>16512</v>
      </c>
      <c r="B4450" s="2" t="s">
        <v>27491</v>
      </c>
      <c r="C4450" s="2" t="s">
        <v>10420</v>
      </c>
      <c r="D4450" s="2"/>
      <c r="E4450" s="2" t="s">
        <v>16512</v>
      </c>
      <c r="F4450" s="2" t="s">
        <v>16513</v>
      </c>
      <c r="G4450" s="2" t="s">
        <v>16973</v>
      </c>
      <c r="H4450" s="2"/>
      <c r="I4450" s="2" t="s">
        <v>22847</v>
      </c>
      <c r="J4450" s="2" t="s">
        <v>61</v>
      </c>
      <c r="K4450" s="50" t="s">
        <v>61</v>
      </c>
      <c r="L4450" s="43">
        <v>2022</v>
      </c>
      <c r="M4450" s="2" t="s">
        <v>18506</v>
      </c>
      <c r="N4450" s="32">
        <v>25.19444</v>
      </c>
      <c r="O4450" s="32">
        <v>55.395620000000001</v>
      </c>
      <c r="P4450" s="2" t="s">
        <v>2767</v>
      </c>
      <c r="Q4450" s="2" t="s">
        <v>65</v>
      </c>
      <c r="R4450" s="43" t="s">
        <v>18854</v>
      </c>
      <c r="S4450" s="41" t="s">
        <v>18574</v>
      </c>
      <c r="T4450" s="41" t="s">
        <v>18461</v>
      </c>
      <c r="U4450" s="2"/>
      <c r="V4450" s="2"/>
      <c r="W4450" s="41" t="s">
        <v>17589</v>
      </c>
      <c r="X4450" s="2" t="s">
        <v>1598</v>
      </c>
      <c r="Y4450" s="2" t="s">
        <v>76</v>
      </c>
      <c r="Z4450" s="5" t="s">
        <v>10423</v>
      </c>
      <c r="AA4450" s="5" t="s">
        <v>16910</v>
      </c>
      <c r="AB4450" s="5" t="s">
        <v>16317</v>
      </c>
      <c r="AC4450" s="2" t="s">
        <v>5205</v>
      </c>
      <c r="AD4450" s="2">
        <v>1041600</v>
      </c>
      <c r="AE4450" s="5">
        <v>45</v>
      </c>
      <c r="AF4450" s="25"/>
      <c r="AG4450" s="29">
        <v>3</v>
      </c>
      <c r="AH4450" s="2" t="s">
        <v>17974</v>
      </c>
      <c r="AI4450" s="2">
        <v>3</v>
      </c>
      <c r="AJ4450" s="2">
        <v>3</v>
      </c>
      <c r="AK4450" s="2"/>
      <c r="AL4450" s="2"/>
      <c r="AM4450" s="2"/>
      <c r="AN4450" s="2"/>
      <c r="AO4450" s="2"/>
      <c r="AP4450" s="25"/>
      <c r="AQ4450" s="25"/>
      <c r="AR4450" s="2"/>
      <c r="AS4450" s="2"/>
      <c r="AT4450" s="2"/>
      <c r="AU4450" s="25"/>
      <c r="AV4450" s="2"/>
      <c r="AW4450" s="2"/>
      <c r="AX4450" s="25"/>
      <c r="AY4450" s="25"/>
      <c r="AZ4450" s="25"/>
      <c r="BA4450" s="25"/>
      <c r="BB4450" s="25"/>
      <c r="BC4450" s="25"/>
      <c r="BD4450" s="25"/>
      <c r="BE4450" s="25"/>
      <c r="BF4450" s="25"/>
      <c r="BG4450" s="25"/>
      <c r="BH4450" s="25"/>
      <c r="BI4450" s="25"/>
      <c r="BJ4450" s="25"/>
      <c r="BK4450" s="25"/>
      <c r="BL4450" s="25"/>
      <c r="BM4450" s="25"/>
      <c r="BN4450" s="25"/>
      <c r="BO4450" s="25"/>
      <c r="BP4450" s="25"/>
      <c r="BQ4450" s="25"/>
      <c r="BR4450" s="25"/>
      <c r="BS4450" s="25"/>
      <c r="BT4450" s="25"/>
      <c r="BU4450" s="25"/>
      <c r="BV4450" s="25"/>
      <c r="BW4450" s="25"/>
      <c r="BX4450" s="25"/>
      <c r="BY4450" s="25"/>
      <c r="BZ4450" s="25"/>
      <c r="CA4450" s="25"/>
      <c r="CB4450" s="25"/>
      <c r="CC4450" s="25"/>
      <c r="CD4450" s="2" t="s">
        <v>78</v>
      </c>
      <c r="CE4450" s="2" t="s">
        <v>22736</v>
      </c>
      <c r="CF4450" s="25"/>
      <c r="CG4450" s="25"/>
      <c r="CH4450" s="25"/>
      <c r="CI4450" s="25"/>
      <c r="CJ4450" s="25"/>
    </row>
    <row r="4451" spans="1:88" x14ac:dyDescent="0.2">
      <c r="A4451" s="2" t="s">
        <v>16514</v>
      </c>
      <c r="B4451" s="2" t="s">
        <v>27492</v>
      </c>
      <c r="C4451" s="2" t="s">
        <v>10420</v>
      </c>
      <c r="D4451" s="2"/>
      <c r="E4451" s="2" t="s">
        <v>16514</v>
      </c>
      <c r="F4451" s="2" t="s">
        <v>16515</v>
      </c>
      <c r="G4451" s="2" t="s">
        <v>16626</v>
      </c>
      <c r="H4451" s="2"/>
      <c r="I4451" s="2" t="s">
        <v>22847</v>
      </c>
      <c r="J4451" s="2" t="s">
        <v>61</v>
      </c>
      <c r="K4451" s="50" t="s">
        <v>61</v>
      </c>
      <c r="L4451" s="43">
        <v>2022</v>
      </c>
      <c r="M4451" s="2" t="s">
        <v>18506</v>
      </c>
      <c r="N4451" s="32">
        <v>24.989409999999999</v>
      </c>
      <c r="O4451" s="32">
        <v>55.201259999999998</v>
      </c>
      <c r="P4451" s="2" t="s">
        <v>2767</v>
      </c>
      <c r="Q4451" s="2" t="s">
        <v>65</v>
      </c>
      <c r="R4451" s="43" t="s">
        <v>18854</v>
      </c>
      <c r="S4451" s="41" t="s">
        <v>18574</v>
      </c>
      <c r="T4451" s="41" t="s">
        <v>18461</v>
      </c>
      <c r="U4451" s="2"/>
      <c r="V4451" s="2"/>
      <c r="W4451" s="41" t="s">
        <v>17589</v>
      </c>
      <c r="X4451" s="2" t="s">
        <v>1598</v>
      </c>
      <c r="Y4451" s="2" t="s">
        <v>102</v>
      </c>
      <c r="Z4451" s="5" t="s">
        <v>10423</v>
      </c>
      <c r="AA4451" s="5" t="s">
        <v>16910</v>
      </c>
      <c r="AB4451" s="5" t="s">
        <v>16316</v>
      </c>
      <c r="AC4451" s="2" t="s">
        <v>5205</v>
      </c>
      <c r="AD4451" s="2">
        <v>1059700</v>
      </c>
      <c r="AE4451" s="5">
        <v>26</v>
      </c>
      <c r="AF4451" s="25"/>
      <c r="AG4451" s="29">
        <v>3</v>
      </c>
      <c r="AH4451" s="2" t="s">
        <v>17974</v>
      </c>
      <c r="AI4451" s="2">
        <v>3</v>
      </c>
      <c r="AJ4451" s="2">
        <v>3</v>
      </c>
      <c r="AK4451" s="2"/>
      <c r="AL4451" s="2"/>
      <c r="AM4451" s="2"/>
      <c r="AN4451" s="2"/>
      <c r="AO4451" s="2"/>
      <c r="AP4451" s="25"/>
      <c r="AQ4451" s="25"/>
      <c r="AR4451" s="2"/>
      <c r="AS4451" s="2"/>
      <c r="AT4451" s="2"/>
      <c r="AU4451" s="25"/>
      <c r="AV4451" s="2"/>
      <c r="AW4451" s="2"/>
      <c r="AX4451" s="25"/>
      <c r="AY4451" s="25"/>
      <c r="AZ4451" s="25"/>
      <c r="BA4451" s="25"/>
      <c r="BB4451" s="25"/>
      <c r="BC4451" s="25"/>
      <c r="BD4451" s="25"/>
      <c r="BE4451" s="25"/>
      <c r="BF4451" s="25"/>
      <c r="BG4451" s="25"/>
      <c r="BH4451" s="25"/>
      <c r="BI4451" s="25"/>
      <c r="BJ4451" s="25"/>
      <c r="BK4451" s="25"/>
      <c r="BL4451" s="25"/>
      <c r="BM4451" s="25"/>
      <c r="BN4451" s="25"/>
      <c r="BO4451" s="25"/>
      <c r="BP4451" s="25"/>
      <c r="BQ4451" s="25"/>
      <c r="BR4451" s="25"/>
      <c r="BS4451" s="25"/>
      <c r="BT4451" s="25"/>
      <c r="BU4451" s="25"/>
      <c r="BV4451" s="25"/>
      <c r="BW4451" s="25"/>
      <c r="BX4451" s="25"/>
      <c r="BY4451" s="25"/>
      <c r="BZ4451" s="25"/>
      <c r="CA4451" s="25"/>
      <c r="CB4451" s="25"/>
      <c r="CC4451" s="25"/>
      <c r="CD4451" s="2" t="s">
        <v>71</v>
      </c>
      <c r="CE4451" s="2">
        <v>0</v>
      </c>
      <c r="CF4451" s="25"/>
      <c r="CG4451" s="25"/>
      <c r="CH4451" s="25"/>
      <c r="CI4451" s="25"/>
      <c r="CJ4451" s="25"/>
    </row>
    <row r="4452" spans="1:88" x14ac:dyDescent="0.2">
      <c r="A4452" s="2" t="s">
        <v>16516</v>
      </c>
      <c r="B4452" s="2" t="s">
        <v>27493</v>
      </c>
      <c r="C4452" s="2" t="s">
        <v>10420</v>
      </c>
      <c r="D4452" s="2"/>
      <c r="E4452" s="2" t="s">
        <v>16516</v>
      </c>
      <c r="F4452" s="2" t="s">
        <v>16517</v>
      </c>
      <c r="G4452" s="2" t="s">
        <v>16627</v>
      </c>
      <c r="H4452" s="2"/>
      <c r="I4452" s="2" t="s">
        <v>22847</v>
      </c>
      <c r="J4452" s="2" t="s">
        <v>61</v>
      </c>
      <c r="K4452" s="50" t="s">
        <v>61</v>
      </c>
      <c r="L4452" s="43">
        <v>2022</v>
      </c>
      <c r="M4452" s="2" t="s">
        <v>18506</v>
      </c>
      <c r="N4452" s="32">
        <v>25.262319999999999</v>
      </c>
      <c r="O4452" s="32">
        <v>55.320129999999999</v>
      </c>
      <c r="P4452" s="2" t="s">
        <v>2767</v>
      </c>
      <c r="Q4452" s="2" t="s">
        <v>65</v>
      </c>
      <c r="R4452" s="43" t="s">
        <v>18854</v>
      </c>
      <c r="S4452" s="41" t="s">
        <v>18574</v>
      </c>
      <c r="T4452" s="41" t="s">
        <v>18461</v>
      </c>
      <c r="U4452" s="2"/>
      <c r="V4452" s="2"/>
      <c r="W4452" s="41" t="s">
        <v>17589</v>
      </c>
      <c r="X4452" s="2" t="s">
        <v>1598</v>
      </c>
      <c r="Y4452" s="2" t="s">
        <v>76</v>
      </c>
      <c r="Z4452" s="5" t="s">
        <v>10423</v>
      </c>
      <c r="AA4452" s="5" t="s">
        <v>16910</v>
      </c>
      <c r="AB4452" s="5" t="s">
        <v>16317</v>
      </c>
      <c r="AC4452" s="2" t="s">
        <v>5205</v>
      </c>
      <c r="AD4452" s="2">
        <v>1012400</v>
      </c>
      <c r="AE4452" s="5">
        <v>29</v>
      </c>
      <c r="AF4452" s="25"/>
      <c r="AG4452" s="29">
        <v>3</v>
      </c>
      <c r="AH4452" s="2" t="s">
        <v>17974</v>
      </c>
      <c r="AI4452" s="2">
        <v>3</v>
      </c>
      <c r="AJ4452" s="2">
        <v>3</v>
      </c>
      <c r="AK4452" s="2"/>
      <c r="AL4452" s="2"/>
      <c r="AM4452" s="2"/>
      <c r="AN4452" s="2"/>
      <c r="AO4452" s="2"/>
      <c r="AP4452" s="25"/>
      <c r="AQ4452" s="25"/>
      <c r="AR4452" s="2"/>
      <c r="AS4452" s="2"/>
      <c r="AT4452" s="2"/>
      <c r="AU4452" s="25"/>
      <c r="AV4452" s="2"/>
      <c r="AW4452" s="2"/>
      <c r="AX4452" s="25"/>
      <c r="AY4452" s="25"/>
      <c r="AZ4452" s="25"/>
      <c r="BA4452" s="25"/>
      <c r="BB4452" s="25"/>
      <c r="BC4452" s="25"/>
      <c r="BD4452" s="25"/>
      <c r="BE4452" s="25"/>
      <c r="BF4452" s="25"/>
      <c r="BG4452" s="25"/>
      <c r="BH4452" s="25"/>
      <c r="BI4452" s="25"/>
      <c r="BJ4452" s="25"/>
      <c r="BK4452" s="25"/>
      <c r="BL4452" s="25"/>
      <c r="BM4452" s="25"/>
      <c r="BN4452" s="25"/>
      <c r="BO4452" s="25"/>
      <c r="BP4452" s="25"/>
      <c r="BQ4452" s="25"/>
      <c r="BR4452" s="25"/>
      <c r="BS4452" s="25"/>
      <c r="BT4452" s="25"/>
      <c r="BU4452" s="25"/>
      <c r="BV4452" s="25"/>
      <c r="BW4452" s="25"/>
      <c r="BX4452" s="25"/>
      <c r="BY4452" s="25"/>
      <c r="BZ4452" s="25"/>
      <c r="CA4452" s="25"/>
      <c r="CB4452" s="25"/>
      <c r="CC4452" s="25"/>
      <c r="CD4452" s="2" t="s">
        <v>71</v>
      </c>
      <c r="CE4452" s="2">
        <v>0</v>
      </c>
      <c r="CF4452" s="25"/>
      <c r="CG4452" s="25"/>
      <c r="CH4452" s="25"/>
      <c r="CI4452" s="25"/>
      <c r="CJ4452" s="25"/>
    </row>
    <row r="4453" spans="1:88" x14ac:dyDescent="0.2">
      <c r="A4453" s="2" t="s">
        <v>16518</v>
      </c>
      <c r="B4453" s="2" t="s">
        <v>27494</v>
      </c>
      <c r="C4453" s="2" t="s">
        <v>10420</v>
      </c>
      <c r="D4453" s="2"/>
      <c r="E4453" s="2" t="s">
        <v>16518</v>
      </c>
      <c r="F4453" s="2" t="s">
        <v>16519</v>
      </c>
      <c r="G4453" s="2" t="s">
        <v>16628</v>
      </c>
      <c r="H4453" s="2"/>
      <c r="I4453" s="2" t="s">
        <v>22847</v>
      </c>
      <c r="J4453" s="2" t="s">
        <v>61</v>
      </c>
      <c r="K4453" s="50" t="s">
        <v>61</v>
      </c>
      <c r="L4453" s="43">
        <v>2022</v>
      </c>
      <c r="M4453" s="2" t="s">
        <v>18506</v>
      </c>
      <c r="N4453" s="32">
        <v>25.198360000000001</v>
      </c>
      <c r="O4453" s="32">
        <v>55.572749999999999</v>
      </c>
      <c r="P4453" s="2" t="s">
        <v>2767</v>
      </c>
      <c r="Q4453" s="2" t="s">
        <v>65</v>
      </c>
      <c r="R4453" s="43" t="s">
        <v>16802</v>
      </c>
      <c r="S4453" s="41" t="s">
        <v>13724</v>
      </c>
      <c r="T4453" s="41" t="s">
        <v>18463</v>
      </c>
      <c r="U4453" s="2"/>
      <c r="V4453" s="2"/>
      <c r="W4453" s="41" t="s">
        <v>17589</v>
      </c>
      <c r="X4453" s="2" t="s">
        <v>1598</v>
      </c>
      <c r="Y4453" s="2" t="s">
        <v>76</v>
      </c>
      <c r="Z4453" s="5" t="s">
        <v>10423</v>
      </c>
      <c r="AA4453" s="5" t="s">
        <v>16910</v>
      </c>
      <c r="AB4453" s="5" t="s">
        <v>16317</v>
      </c>
      <c r="AC4453" s="2" t="s">
        <v>5247</v>
      </c>
      <c r="AD4453" s="2">
        <v>1071100</v>
      </c>
      <c r="AE4453" s="5">
        <v>35</v>
      </c>
      <c r="AF4453" s="25"/>
      <c r="AG4453" s="29">
        <v>3</v>
      </c>
      <c r="AH4453" s="2" t="s">
        <v>17978</v>
      </c>
      <c r="AI4453" s="2">
        <v>3</v>
      </c>
      <c r="AJ4453" s="2">
        <v>3</v>
      </c>
      <c r="AK4453" s="2"/>
      <c r="AL4453" s="2"/>
      <c r="AM4453" s="2"/>
      <c r="AN4453" s="2"/>
      <c r="AO4453" s="2"/>
      <c r="AP4453" s="25"/>
      <c r="AQ4453" s="25"/>
      <c r="AR4453" s="2"/>
      <c r="AS4453" s="2"/>
      <c r="AT4453" s="2"/>
      <c r="AU4453" s="25"/>
      <c r="AV4453" s="2"/>
      <c r="AW4453" s="2"/>
      <c r="AX4453" s="25"/>
      <c r="AY4453" s="25"/>
      <c r="AZ4453" s="25"/>
      <c r="BA4453" s="25"/>
      <c r="BB4453" s="25"/>
      <c r="BC4453" s="25"/>
      <c r="BD4453" s="25"/>
      <c r="BE4453" s="25"/>
      <c r="BF4453" s="25"/>
      <c r="BG4453" s="25"/>
      <c r="BH4453" s="25"/>
      <c r="BI4453" s="25"/>
      <c r="BJ4453" s="25"/>
      <c r="BK4453" s="25"/>
      <c r="BL4453" s="25"/>
      <c r="BM4453" s="25"/>
      <c r="BN4453" s="25"/>
      <c r="BO4453" s="25"/>
      <c r="BP4453" s="25"/>
      <c r="BQ4453" s="25"/>
      <c r="BR4453" s="25"/>
      <c r="BS4453" s="25"/>
      <c r="BT4453" s="25"/>
      <c r="BU4453" s="25"/>
      <c r="BV4453" s="25"/>
      <c r="BW4453" s="25"/>
      <c r="BX4453" s="25"/>
      <c r="BY4453" s="25"/>
      <c r="BZ4453" s="25"/>
      <c r="CA4453" s="25"/>
      <c r="CB4453" s="25"/>
      <c r="CC4453" s="25"/>
      <c r="CD4453" s="2" t="s">
        <v>71</v>
      </c>
      <c r="CE4453" s="2">
        <v>0</v>
      </c>
      <c r="CF4453" s="25"/>
      <c r="CG4453" s="25"/>
      <c r="CH4453" s="25"/>
      <c r="CI4453" s="25"/>
      <c r="CJ4453" s="25"/>
    </row>
    <row r="4454" spans="1:88" x14ac:dyDescent="0.2">
      <c r="A4454" s="2" t="s">
        <v>16520</v>
      </c>
      <c r="B4454" s="2" t="s">
        <v>27495</v>
      </c>
      <c r="C4454" s="2" t="s">
        <v>10420</v>
      </c>
      <c r="D4454" s="2"/>
      <c r="E4454" s="2" t="s">
        <v>16520</v>
      </c>
      <c r="F4454" s="2" t="s">
        <v>16521</v>
      </c>
      <c r="G4454" s="2" t="s">
        <v>16629</v>
      </c>
      <c r="H4454" s="2"/>
      <c r="I4454" s="2" t="s">
        <v>22847</v>
      </c>
      <c r="J4454" s="2" t="s">
        <v>61</v>
      </c>
      <c r="K4454" s="50" t="s">
        <v>61</v>
      </c>
      <c r="L4454" s="43">
        <v>2022</v>
      </c>
      <c r="M4454" s="2" t="s">
        <v>18506</v>
      </c>
      <c r="N4454" s="32">
        <v>25.198080000000001</v>
      </c>
      <c r="O4454" s="32">
        <v>55.178510000000003</v>
      </c>
      <c r="P4454" s="2" t="s">
        <v>2767</v>
      </c>
      <c r="Q4454" s="2" t="s">
        <v>65</v>
      </c>
      <c r="R4454" s="43" t="s">
        <v>18854</v>
      </c>
      <c r="S4454" s="41" t="s">
        <v>1554</v>
      </c>
      <c r="T4454" s="41" t="s">
        <v>18460</v>
      </c>
      <c r="U4454" s="2"/>
      <c r="V4454" s="2"/>
      <c r="W4454" s="41" t="s">
        <v>17589</v>
      </c>
      <c r="X4454" s="2" t="s">
        <v>1598</v>
      </c>
      <c r="Y4454" s="2" t="s">
        <v>76</v>
      </c>
      <c r="Z4454" s="5" t="s">
        <v>10423</v>
      </c>
      <c r="AA4454" s="5" t="s">
        <v>16910</v>
      </c>
      <c r="AB4454" s="5" t="s">
        <v>16317</v>
      </c>
      <c r="AC4454" s="2" t="s">
        <v>5205</v>
      </c>
      <c r="AD4454" s="2">
        <v>1030000</v>
      </c>
      <c r="AE4454" s="5">
        <v>120</v>
      </c>
      <c r="AF4454" s="25"/>
      <c r="AG4454" s="29">
        <v>3</v>
      </c>
      <c r="AH4454" s="2" t="s">
        <v>17974</v>
      </c>
      <c r="AI4454" s="2">
        <v>4</v>
      </c>
      <c r="AJ4454" s="2">
        <v>3</v>
      </c>
      <c r="AK4454" s="2"/>
      <c r="AL4454" s="2"/>
      <c r="AM4454" s="2"/>
      <c r="AN4454" s="2"/>
      <c r="AO4454" s="2"/>
      <c r="AP4454" s="25"/>
      <c r="AQ4454" s="25"/>
      <c r="AR4454" s="2"/>
      <c r="AS4454" s="2"/>
      <c r="AT4454" s="2"/>
      <c r="AU4454" s="25"/>
      <c r="AV4454" s="2"/>
      <c r="AW4454" s="2"/>
      <c r="AX4454" s="25"/>
      <c r="AY4454" s="25"/>
      <c r="AZ4454" s="25"/>
      <c r="BA4454" s="25"/>
      <c r="BB4454" s="25"/>
      <c r="BC4454" s="25"/>
      <c r="BD4454" s="25"/>
      <c r="BE4454" s="25"/>
      <c r="BF4454" s="25"/>
      <c r="BG4454" s="25"/>
      <c r="BH4454" s="25"/>
      <c r="BI4454" s="25"/>
      <c r="BJ4454" s="25"/>
      <c r="BK4454" s="25"/>
      <c r="BL4454" s="25"/>
      <c r="BM4454" s="25"/>
      <c r="BN4454" s="25"/>
      <c r="BO4454" s="25"/>
      <c r="BP4454" s="25"/>
      <c r="BQ4454" s="25"/>
      <c r="BR4454" s="25"/>
      <c r="BS4454" s="25"/>
      <c r="BT4454" s="25"/>
      <c r="BU4454" s="25"/>
      <c r="BV4454" s="25"/>
      <c r="BW4454" s="25"/>
      <c r="BX4454" s="25"/>
      <c r="BY4454" s="25"/>
      <c r="BZ4454" s="25"/>
      <c r="CA4454" s="25"/>
      <c r="CB4454" s="25"/>
      <c r="CC4454" s="25"/>
      <c r="CD4454" s="2" t="s">
        <v>71</v>
      </c>
      <c r="CE4454" s="2">
        <v>0</v>
      </c>
      <c r="CF4454" s="25"/>
      <c r="CG4454" s="25"/>
      <c r="CH4454" s="25"/>
      <c r="CI4454" s="25"/>
      <c r="CJ4454" s="25"/>
    </row>
    <row r="4455" spans="1:88" x14ac:dyDescent="0.2">
      <c r="A4455" s="2" t="s">
        <v>16522</v>
      </c>
      <c r="B4455" s="2" t="s">
        <v>27496</v>
      </c>
      <c r="C4455" s="2" t="s">
        <v>10420</v>
      </c>
      <c r="D4455" s="2"/>
      <c r="E4455" s="2" t="s">
        <v>16522</v>
      </c>
      <c r="F4455" s="2" t="s">
        <v>16523</v>
      </c>
      <c r="G4455" s="2" t="s">
        <v>16974</v>
      </c>
      <c r="H4455" s="2"/>
      <c r="I4455" s="2" t="s">
        <v>22847</v>
      </c>
      <c r="J4455" s="2" t="s">
        <v>61</v>
      </c>
      <c r="K4455" s="50" t="s">
        <v>61</v>
      </c>
      <c r="L4455" s="43">
        <v>2022</v>
      </c>
      <c r="M4455" s="2" t="s">
        <v>18506</v>
      </c>
      <c r="N4455" s="32">
        <v>25.021809999999999</v>
      </c>
      <c r="O4455" s="32">
        <v>55.155610000000003</v>
      </c>
      <c r="P4455" s="2" t="s">
        <v>2767</v>
      </c>
      <c r="Q4455" s="2" t="s">
        <v>65</v>
      </c>
      <c r="R4455" s="43" t="s">
        <v>18854</v>
      </c>
      <c r="S4455" s="41" t="s">
        <v>18574</v>
      </c>
      <c r="T4455" s="41" t="s">
        <v>18461</v>
      </c>
      <c r="U4455" s="2"/>
      <c r="V4455" s="2"/>
      <c r="W4455" s="41" t="s">
        <v>17589</v>
      </c>
      <c r="X4455" s="2" t="s">
        <v>1598</v>
      </c>
      <c r="Y4455" s="2" t="s">
        <v>102</v>
      </c>
      <c r="Z4455" s="5" t="s">
        <v>10423</v>
      </c>
      <c r="AA4455" s="5" t="s">
        <v>16910</v>
      </c>
      <c r="AB4455" s="5" t="s">
        <v>16316</v>
      </c>
      <c r="AC4455" s="2" t="s">
        <v>5205</v>
      </c>
      <c r="AD4455" s="2">
        <v>1059102</v>
      </c>
      <c r="AE4455" s="5">
        <v>42</v>
      </c>
      <c r="AF4455" s="25"/>
      <c r="AG4455" s="29">
        <v>3</v>
      </c>
      <c r="AH4455" s="2" t="s">
        <v>17974</v>
      </c>
      <c r="AI4455" s="2">
        <v>4</v>
      </c>
      <c r="AJ4455" s="2">
        <v>3</v>
      </c>
      <c r="AK4455" s="2"/>
      <c r="AL4455" s="2"/>
      <c r="AM4455" s="2"/>
      <c r="AN4455" s="2"/>
      <c r="AO4455" s="2"/>
      <c r="AP4455" s="25"/>
      <c r="AQ4455" s="25"/>
      <c r="AR4455" s="2"/>
      <c r="AS4455" s="2"/>
      <c r="AT4455" s="2"/>
      <c r="AU4455" s="25"/>
      <c r="AV4455" s="2"/>
      <c r="AW4455" s="2"/>
      <c r="AX4455" s="25"/>
      <c r="AY4455" s="25"/>
      <c r="AZ4455" s="25"/>
      <c r="BA4455" s="25"/>
      <c r="BB4455" s="25"/>
      <c r="BC4455" s="25"/>
      <c r="BD4455" s="25"/>
      <c r="BE4455" s="25"/>
      <c r="BF4455" s="25"/>
      <c r="BG4455" s="25"/>
      <c r="BH4455" s="25"/>
      <c r="BI4455" s="25"/>
      <c r="BJ4455" s="25"/>
      <c r="BK4455" s="25"/>
      <c r="BL4455" s="25"/>
      <c r="BM4455" s="25"/>
      <c r="BN4455" s="25"/>
      <c r="BO4455" s="25"/>
      <c r="BP4455" s="25"/>
      <c r="BQ4455" s="25"/>
      <c r="BR4455" s="25"/>
      <c r="BS4455" s="25"/>
      <c r="BT4455" s="25"/>
      <c r="BU4455" s="25"/>
      <c r="BV4455" s="25"/>
      <c r="BW4455" s="25"/>
      <c r="BX4455" s="25"/>
      <c r="BY4455" s="25"/>
      <c r="BZ4455" s="25"/>
      <c r="CA4455" s="25"/>
      <c r="CB4455" s="25"/>
      <c r="CC4455" s="25"/>
      <c r="CD4455" s="2" t="s">
        <v>78</v>
      </c>
      <c r="CE4455" s="2" t="s">
        <v>22737</v>
      </c>
      <c r="CF4455" s="25"/>
      <c r="CG4455" s="25"/>
      <c r="CH4455" s="25"/>
      <c r="CI4455" s="25"/>
      <c r="CJ4455" s="25"/>
    </row>
    <row r="4456" spans="1:88" x14ac:dyDescent="0.2">
      <c r="A4456" s="2" t="s">
        <v>16752</v>
      </c>
      <c r="B4456" s="2" t="s">
        <v>27497</v>
      </c>
      <c r="C4456" s="2" t="s">
        <v>10420</v>
      </c>
      <c r="D4456" s="2"/>
      <c r="E4456" s="2" t="s">
        <v>16752</v>
      </c>
      <c r="F4456" s="2" t="s">
        <v>16768</v>
      </c>
      <c r="G4456" s="2" t="s">
        <v>16820</v>
      </c>
      <c r="H4456" s="2"/>
      <c r="I4456" s="2" t="s">
        <v>22847</v>
      </c>
      <c r="J4456" s="2" t="s">
        <v>61</v>
      </c>
      <c r="K4456" s="50" t="s">
        <v>61</v>
      </c>
      <c r="L4456" s="43">
        <v>2022</v>
      </c>
      <c r="M4456" s="2" t="s">
        <v>18506</v>
      </c>
      <c r="N4456" s="32">
        <v>25.264500000000002</v>
      </c>
      <c r="O4456" s="32">
        <v>55.303939999999997</v>
      </c>
      <c r="P4456" s="2" t="s">
        <v>2767</v>
      </c>
      <c r="Q4456" s="2" t="s">
        <v>65</v>
      </c>
      <c r="R4456" s="43" t="s">
        <v>18854</v>
      </c>
      <c r="S4456" s="41" t="s">
        <v>272</v>
      </c>
      <c r="T4456" s="41" t="s">
        <v>18461</v>
      </c>
      <c r="U4456" s="2"/>
      <c r="V4456" s="2"/>
      <c r="W4456" s="41" t="s">
        <v>17589</v>
      </c>
      <c r="X4456" s="2" t="s">
        <v>1598</v>
      </c>
      <c r="Y4456" s="2" t="s">
        <v>102</v>
      </c>
      <c r="Z4456" s="5" t="s">
        <v>10423</v>
      </c>
      <c r="AA4456" s="5" t="s">
        <v>16910</v>
      </c>
      <c r="AB4456" s="5" t="s">
        <v>16316</v>
      </c>
      <c r="AC4456" s="2" t="s">
        <v>5205</v>
      </c>
      <c r="AD4456" s="2">
        <v>1031300</v>
      </c>
      <c r="AE4456" s="5">
        <v>20</v>
      </c>
      <c r="AF4456" s="25"/>
      <c r="AG4456" s="29">
        <v>3</v>
      </c>
      <c r="AH4456" s="2" t="s">
        <v>17974</v>
      </c>
      <c r="AI4456" s="2">
        <v>3</v>
      </c>
      <c r="AJ4456" s="2">
        <v>3</v>
      </c>
      <c r="AK4456" s="2"/>
      <c r="AL4456" s="2"/>
      <c r="AM4456" s="2"/>
      <c r="AN4456" s="2"/>
      <c r="AO4456" s="2"/>
      <c r="AP4456" s="25"/>
      <c r="AQ4456" s="25"/>
      <c r="AR4456" s="2"/>
      <c r="AS4456" s="2"/>
      <c r="AT4456" s="2"/>
      <c r="AU4456" s="25"/>
      <c r="AV4456" s="2"/>
      <c r="AW4456" s="2"/>
      <c r="AX4456" s="25"/>
      <c r="AY4456" s="25"/>
      <c r="AZ4456" s="25"/>
      <c r="BA4456" s="25"/>
      <c r="BB4456" s="25"/>
      <c r="BC4456" s="25"/>
      <c r="BD4456" s="25"/>
      <c r="BE4456" s="25"/>
      <c r="BF4456" s="25"/>
      <c r="BG4456" s="25"/>
      <c r="BH4456" s="25"/>
      <c r="BI4456" s="25"/>
      <c r="BJ4456" s="25"/>
      <c r="BK4456" s="25"/>
      <c r="BL4456" s="25"/>
      <c r="BM4456" s="25"/>
      <c r="BN4456" s="25"/>
      <c r="BO4456" s="25"/>
      <c r="BP4456" s="25"/>
      <c r="BQ4456" s="25"/>
      <c r="BR4456" s="25"/>
      <c r="BS4456" s="25"/>
      <c r="BT4456" s="25"/>
      <c r="BU4456" s="25"/>
      <c r="BV4456" s="25"/>
      <c r="BW4456" s="25"/>
      <c r="BX4456" s="25"/>
      <c r="BY4456" s="25"/>
      <c r="BZ4456" s="25"/>
      <c r="CA4456" s="25"/>
      <c r="CB4456" s="25"/>
      <c r="CC4456" s="25"/>
      <c r="CD4456" s="2" t="s">
        <v>78</v>
      </c>
      <c r="CE4456" s="2" t="s">
        <v>22738</v>
      </c>
      <c r="CF4456" s="25"/>
      <c r="CG4456" s="25"/>
      <c r="CH4456" s="25"/>
      <c r="CI4456" s="25"/>
      <c r="CJ4456" s="25"/>
    </row>
    <row r="4457" spans="1:88" x14ac:dyDescent="0.2">
      <c r="A4457" s="2" t="s">
        <v>16753</v>
      </c>
      <c r="B4457" s="2" t="s">
        <v>27498</v>
      </c>
      <c r="C4457" s="2" t="s">
        <v>10420</v>
      </c>
      <c r="D4457" s="2"/>
      <c r="E4457" s="2" t="s">
        <v>16753</v>
      </c>
      <c r="F4457" s="2" t="s">
        <v>16769</v>
      </c>
      <c r="G4457" s="2" t="s">
        <v>16975</v>
      </c>
      <c r="H4457" s="2"/>
      <c r="I4457" s="2" t="s">
        <v>22847</v>
      </c>
      <c r="J4457" s="2" t="s">
        <v>61</v>
      </c>
      <c r="K4457" s="50" t="s">
        <v>61</v>
      </c>
      <c r="L4457" s="43">
        <v>2022</v>
      </c>
      <c r="M4457" s="2" t="s">
        <v>18506</v>
      </c>
      <c r="N4457" s="32">
        <v>24.858250000000002</v>
      </c>
      <c r="O4457" s="32">
        <v>55.157179999999997</v>
      </c>
      <c r="P4457" s="2" t="s">
        <v>2767</v>
      </c>
      <c r="Q4457" s="2" t="s">
        <v>65</v>
      </c>
      <c r="R4457" s="43" t="s">
        <v>16802</v>
      </c>
      <c r="S4457" s="41" t="s">
        <v>13724</v>
      </c>
      <c r="T4457" s="41" t="s">
        <v>18463</v>
      </c>
      <c r="U4457" s="2"/>
      <c r="V4457" s="2"/>
      <c r="W4457" s="41" t="s">
        <v>17589</v>
      </c>
      <c r="X4457" s="2" t="s">
        <v>1598</v>
      </c>
      <c r="Y4457" s="2" t="s">
        <v>76</v>
      </c>
      <c r="Z4457" s="5" t="s">
        <v>10423</v>
      </c>
      <c r="AA4457" s="5" t="s">
        <v>16910</v>
      </c>
      <c r="AB4457" s="5" t="s">
        <v>16317</v>
      </c>
      <c r="AC4457" s="2" t="s">
        <v>5247</v>
      </c>
      <c r="AD4457" s="2">
        <v>1052100</v>
      </c>
      <c r="AE4457" s="5">
        <v>25</v>
      </c>
      <c r="AF4457" s="25"/>
      <c r="AG4457" s="29">
        <v>3</v>
      </c>
      <c r="AH4457" s="2" t="s">
        <v>17978</v>
      </c>
      <c r="AI4457" s="2">
        <v>3</v>
      </c>
      <c r="AJ4457" s="2">
        <v>3</v>
      </c>
      <c r="AK4457" s="2"/>
      <c r="AL4457" s="2"/>
      <c r="AM4457" s="2"/>
      <c r="AN4457" s="2"/>
      <c r="AO4457" s="2"/>
      <c r="AP4457" s="25"/>
      <c r="AQ4457" s="25"/>
      <c r="AR4457" s="2"/>
      <c r="AS4457" s="2"/>
      <c r="AT4457" s="2"/>
      <c r="AU4457" s="25"/>
      <c r="AV4457" s="2"/>
      <c r="AW4457" s="2"/>
      <c r="AX4457" s="25"/>
      <c r="AY4457" s="25"/>
      <c r="AZ4457" s="25"/>
      <c r="BA4457" s="25"/>
      <c r="BB4457" s="25"/>
      <c r="BC4457" s="25"/>
      <c r="BD4457" s="25"/>
      <c r="BE4457" s="25"/>
      <c r="BF4457" s="25"/>
      <c r="BG4457" s="25"/>
      <c r="BH4457" s="25"/>
      <c r="BI4457" s="25"/>
      <c r="BJ4457" s="25"/>
      <c r="BK4457" s="25"/>
      <c r="BL4457" s="25"/>
      <c r="BM4457" s="25"/>
      <c r="BN4457" s="25"/>
      <c r="BO4457" s="25"/>
      <c r="BP4457" s="25"/>
      <c r="BQ4457" s="25"/>
      <c r="BR4457" s="25"/>
      <c r="BS4457" s="25"/>
      <c r="BT4457" s="25"/>
      <c r="BU4457" s="25"/>
      <c r="BV4457" s="25"/>
      <c r="BW4457" s="25"/>
      <c r="BX4457" s="25"/>
      <c r="BY4457" s="25"/>
      <c r="BZ4457" s="25"/>
      <c r="CA4457" s="25"/>
      <c r="CB4457" s="25"/>
      <c r="CC4457" s="25"/>
      <c r="CD4457" s="2" t="s">
        <v>78</v>
      </c>
      <c r="CE4457" s="2" t="s">
        <v>22739</v>
      </c>
      <c r="CF4457" s="25"/>
      <c r="CG4457" s="25"/>
      <c r="CH4457" s="25"/>
      <c r="CI4457" s="25"/>
      <c r="CJ4457" s="25"/>
    </row>
    <row r="4458" spans="1:88" x14ac:dyDescent="0.2">
      <c r="A4458" s="2" t="s">
        <v>16754</v>
      </c>
      <c r="B4458" s="2" t="s">
        <v>27499</v>
      </c>
      <c r="C4458" s="2" t="s">
        <v>10420</v>
      </c>
      <c r="D4458" s="2"/>
      <c r="E4458" s="2" t="s">
        <v>16754</v>
      </c>
      <c r="F4458" s="2" t="s">
        <v>16770</v>
      </c>
      <c r="G4458" s="2" t="s">
        <v>16821</v>
      </c>
      <c r="H4458" s="2"/>
      <c r="I4458" s="2" t="s">
        <v>22847</v>
      </c>
      <c r="J4458" s="2" t="s">
        <v>61</v>
      </c>
      <c r="K4458" s="50" t="s">
        <v>61</v>
      </c>
      <c r="L4458" s="43">
        <v>2022</v>
      </c>
      <c r="M4458" s="2" t="s">
        <v>18506</v>
      </c>
      <c r="N4458" s="32">
        <v>25.040659999999999</v>
      </c>
      <c r="O4458" s="32">
        <v>55.299140000000001</v>
      </c>
      <c r="P4458" s="2" t="s">
        <v>2767</v>
      </c>
      <c r="Q4458" s="2" t="s">
        <v>65</v>
      </c>
      <c r="R4458" s="43" t="s">
        <v>16802</v>
      </c>
      <c r="S4458" s="41" t="s">
        <v>13724</v>
      </c>
      <c r="T4458" s="41" t="s">
        <v>18463</v>
      </c>
      <c r="U4458" s="2"/>
      <c r="V4458" s="2"/>
      <c r="W4458" s="41" t="s">
        <v>17589</v>
      </c>
      <c r="X4458" s="2" t="s">
        <v>1598</v>
      </c>
      <c r="Y4458" s="2" t="s">
        <v>76</v>
      </c>
      <c r="Z4458" s="5" t="s">
        <v>10423</v>
      </c>
      <c r="AA4458" s="5" t="s">
        <v>16910</v>
      </c>
      <c r="AB4458" s="5" t="s">
        <v>16317</v>
      </c>
      <c r="AC4458" s="2" t="s">
        <v>5205</v>
      </c>
      <c r="AD4458" s="2">
        <v>1066500</v>
      </c>
      <c r="AE4458" s="5">
        <v>35</v>
      </c>
      <c r="AF4458" s="25"/>
      <c r="AG4458" s="29">
        <v>3</v>
      </c>
      <c r="AH4458" s="2" t="s">
        <v>17974</v>
      </c>
      <c r="AI4458" s="2">
        <v>3</v>
      </c>
      <c r="AJ4458" s="2">
        <v>3</v>
      </c>
      <c r="AK4458" s="2"/>
      <c r="AL4458" s="2"/>
      <c r="AM4458" s="2"/>
      <c r="AN4458" s="2"/>
      <c r="AO4458" s="2"/>
      <c r="AP4458" s="25"/>
      <c r="AQ4458" s="25"/>
      <c r="AR4458" s="2"/>
      <c r="AS4458" s="2"/>
      <c r="AT4458" s="2"/>
      <c r="AU4458" s="25"/>
      <c r="AV4458" s="2"/>
      <c r="AW4458" s="2"/>
      <c r="AX4458" s="25"/>
      <c r="AY4458" s="25"/>
      <c r="AZ4458" s="25"/>
      <c r="BA4458" s="25"/>
      <c r="BB4458" s="25"/>
      <c r="BC4458" s="25"/>
      <c r="BD4458" s="25"/>
      <c r="BE4458" s="25"/>
      <c r="BF4458" s="25"/>
      <c r="BG4458" s="25"/>
      <c r="BH4458" s="25"/>
      <c r="BI4458" s="25"/>
      <c r="BJ4458" s="25"/>
      <c r="BK4458" s="25"/>
      <c r="BL4458" s="25"/>
      <c r="BM4458" s="25"/>
      <c r="BN4458" s="25"/>
      <c r="BO4458" s="25"/>
      <c r="BP4458" s="25"/>
      <c r="BQ4458" s="25"/>
      <c r="BR4458" s="25"/>
      <c r="BS4458" s="25"/>
      <c r="BT4458" s="25"/>
      <c r="BU4458" s="25"/>
      <c r="BV4458" s="25"/>
      <c r="BW4458" s="25"/>
      <c r="BX4458" s="25"/>
      <c r="BY4458" s="25"/>
      <c r="BZ4458" s="25"/>
      <c r="CA4458" s="25"/>
      <c r="CB4458" s="25"/>
      <c r="CC4458" s="25"/>
      <c r="CD4458" s="2" t="s">
        <v>78</v>
      </c>
      <c r="CE4458" s="2" t="s">
        <v>22740</v>
      </c>
      <c r="CF4458" s="25"/>
      <c r="CG4458" s="25"/>
      <c r="CH4458" s="25"/>
      <c r="CI4458" s="25"/>
      <c r="CJ4458" s="25"/>
    </row>
    <row r="4459" spans="1:88" x14ac:dyDescent="0.2">
      <c r="A4459" s="2" t="s">
        <v>16755</v>
      </c>
      <c r="B4459" s="2" t="s">
        <v>27500</v>
      </c>
      <c r="C4459" s="2" t="s">
        <v>10420</v>
      </c>
      <c r="D4459" s="2"/>
      <c r="E4459" s="2" t="s">
        <v>16755</v>
      </c>
      <c r="F4459" s="2" t="s">
        <v>16771</v>
      </c>
      <c r="G4459" s="2" t="s">
        <v>16822</v>
      </c>
      <c r="H4459" s="2"/>
      <c r="I4459" s="2" t="s">
        <v>22847</v>
      </c>
      <c r="J4459" s="2" t="s">
        <v>61</v>
      </c>
      <c r="K4459" s="50" t="s">
        <v>61</v>
      </c>
      <c r="L4459" s="43">
        <v>2022</v>
      </c>
      <c r="M4459" s="2" t="s">
        <v>18506</v>
      </c>
      <c r="N4459" s="32">
        <v>25.06352</v>
      </c>
      <c r="O4459" s="32">
        <v>55.202159999999999</v>
      </c>
      <c r="P4459" s="2" t="s">
        <v>2767</v>
      </c>
      <c r="Q4459" s="2" t="s">
        <v>65</v>
      </c>
      <c r="R4459" s="43" t="s">
        <v>18854</v>
      </c>
      <c r="S4459" s="41" t="s">
        <v>18574</v>
      </c>
      <c r="T4459" s="41" t="s">
        <v>18461</v>
      </c>
      <c r="U4459" s="2"/>
      <c r="V4459" s="2"/>
      <c r="W4459" s="41" t="s">
        <v>17589</v>
      </c>
      <c r="X4459" s="2" t="s">
        <v>1598</v>
      </c>
      <c r="Y4459" s="2" t="s">
        <v>102</v>
      </c>
      <c r="Z4459" s="5" t="s">
        <v>10423</v>
      </c>
      <c r="AA4459" s="5" t="s">
        <v>16910</v>
      </c>
      <c r="AB4459" s="5" t="s">
        <v>16316</v>
      </c>
      <c r="AC4459" s="2" t="s">
        <v>5205</v>
      </c>
      <c r="AD4459" s="2">
        <v>1068100</v>
      </c>
      <c r="AE4459" s="5">
        <v>28</v>
      </c>
      <c r="AF4459" s="25"/>
      <c r="AG4459" s="29">
        <v>3</v>
      </c>
      <c r="AH4459" s="2" t="s">
        <v>17974</v>
      </c>
      <c r="AI4459" s="2">
        <v>3</v>
      </c>
      <c r="AJ4459" s="2">
        <v>3</v>
      </c>
      <c r="AK4459" s="2"/>
      <c r="AL4459" s="2"/>
      <c r="AM4459" s="2"/>
      <c r="AN4459" s="2"/>
      <c r="AO4459" s="2"/>
      <c r="AP4459" s="25"/>
      <c r="AQ4459" s="25"/>
      <c r="AR4459" s="2"/>
      <c r="AS4459" s="2"/>
      <c r="AT4459" s="2"/>
      <c r="AU4459" s="25"/>
      <c r="AV4459" s="2"/>
      <c r="AW4459" s="2"/>
      <c r="AX4459" s="25"/>
      <c r="AY4459" s="25"/>
      <c r="AZ4459" s="25"/>
      <c r="BA4459" s="25"/>
      <c r="BB4459" s="25"/>
      <c r="BC4459" s="25"/>
      <c r="BD4459" s="25"/>
      <c r="BE4459" s="25"/>
      <c r="BF4459" s="25"/>
      <c r="BG4459" s="25"/>
      <c r="BH4459" s="25"/>
      <c r="BI4459" s="25"/>
      <c r="BJ4459" s="25"/>
      <c r="BK4459" s="25"/>
      <c r="BL4459" s="25"/>
      <c r="BM4459" s="25"/>
      <c r="BN4459" s="25"/>
      <c r="BO4459" s="25"/>
      <c r="BP4459" s="25"/>
      <c r="BQ4459" s="25"/>
      <c r="BR4459" s="25"/>
      <c r="BS4459" s="25"/>
      <c r="BT4459" s="25"/>
      <c r="BU4459" s="25"/>
      <c r="BV4459" s="25"/>
      <c r="BW4459" s="25"/>
      <c r="BX4459" s="25"/>
      <c r="BY4459" s="25"/>
      <c r="BZ4459" s="25"/>
      <c r="CA4459" s="25"/>
      <c r="CB4459" s="25"/>
      <c r="CC4459" s="25"/>
      <c r="CD4459" s="2" t="s">
        <v>78</v>
      </c>
      <c r="CE4459" s="2" t="s">
        <v>22741</v>
      </c>
      <c r="CF4459" s="25"/>
      <c r="CG4459" s="25"/>
      <c r="CH4459" s="25"/>
      <c r="CI4459" s="25"/>
      <c r="CJ4459" s="25"/>
    </row>
    <row r="4460" spans="1:88" x14ac:dyDescent="0.2">
      <c r="A4460" s="2" t="s">
        <v>16756</v>
      </c>
      <c r="B4460" s="2" t="s">
        <v>27501</v>
      </c>
      <c r="C4460" s="2" t="s">
        <v>10420</v>
      </c>
      <c r="D4460" s="2"/>
      <c r="E4460" s="2" t="s">
        <v>16756</v>
      </c>
      <c r="F4460" s="2" t="s">
        <v>16772</v>
      </c>
      <c r="G4460" s="2" t="s">
        <v>16823</v>
      </c>
      <c r="H4460" s="2"/>
      <c r="I4460" s="2" t="s">
        <v>22847</v>
      </c>
      <c r="J4460" s="2" t="s">
        <v>61</v>
      </c>
      <c r="K4460" s="50" t="s">
        <v>61</v>
      </c>
      <c r="L4460" s="43">
        <v>2022</v>
      </c>
      <c r="M4460" s="2" t="s">
        <v>18506</v>
      </c>
      <c r="N4460" s="32">
        <v>25.27524</v>
      </c>
      <c r="O4460" s="32">
        <v>55.298879999999997</v>
      </c>
      <c r="P4460" s="2" t="s">
        <v>2767</v>
      </c>
      <c r="Q4460" s="2" t="s">
        <v>65</v>
      </c>
      <c r="R4460" s="43" t="s">
        <v>18854</v>
      </c>
      <c r="S4460" s="41" t="s">
        <v>18574</v>
      </c>
      <c r="T4460" s="41" t="s">
        <v>18461</v>
      </c>
      <c r="U4460" s="2"/>
      <c r="V4460" s="2"/>
      <c r="W4460" s="41" t="s">
        <v>17589</v>
      </c>
      <c r="X4460" s="2" t="s">
        <v>1598</v>
      </c>
      <c r="Y4460" s="2" t="s">
        <v>76</v>
      </c>
      <c r="Z4460" s="5" t="s">
        <v>10423</v>
      </c>
      <c r="AA4460" s="5" t="s">
        <v>16910</v>
      </c>
      <c r="AB4460" s="5" t="s">
        <v>16317</v>
      </c>
      <c r="AC4460" s="2" t="s">
        <v>5205</v>
      </c>
      <c r="AD4460" s="2">
        <v>1011100</v>
      </c>
      <c r="AE4460" s="5">
        <v>35</v>
      </c>
      <c r="AF4460" s="25"/>
      <c r="AG4460" s="29">
        <v>3</v>
      </c>
      <c r="AH4460" s="2" t="s">
        <v>17974</v>
      </c>
      <c r="AI4460" s="2">
        <v>3</v>
      </c>
      <c r="AJ4460" s="2">
        <v>3</v>
      </c>
      <c r="AK4460" s="2"/>
      <c r="AL4460" s="2"/>
      <c r="AM4460" s="2"/>
      <c r="AN4460" s="2"/>
      <c r="AO4460" s="2"/>
      <c r="AP4460" s="25"/>
      <c r="AQ4460" s="25"/>
      <c r="AR4460" s="2"/>
      <c r="AS4460" s="2"/>
      <c r="AT4460" s="2"/>
      <c r="AU4460" s="25"/>
      <c r="AV4460" s="2"/>
      <c r="AW4460" s="2"/>
      <c r="AX4460" s="25"/>
      <c r="AY4460" s="25"/>
      <c r="AZ4460" s="25"/>
      <c r="BA4460" s="25"/>
      <c r="BB4460" s="25"/>
      <c r="BC4460" s="25"/>
      <c r="BD4460" s="25"/>
      <c r="BE4460" s="25"/>
      <c r="BF4460" s="25"/>
      <c r="BG4460" s="25"/>
      <c r="BH4460" s="25"/>
      <c r="BI4460" s="25"/>
      <c r="BJ4460" s="25"/>
      <c r="BK4460" s="25"/>
      <c r="BL4460" s="25"/>
      <c r="BM4460" s="25"/>
      <c r="BN4460" s="25"/>
      <c r="BO4460" s="25"/>
      <c r="BP4460" s="25"/>
      <c r="BQ4460" s="25"/>
      <c r="BR4460" s="25"/>
      <c r="BS4460" s="25"/>
      <c r="BT4460" s="25"/>
      <c r="BU4460" s="25"/>
      <c r="BV4460" s="25"/>
      <c r="BW4460" s="25"/>
      <c r="BX4460" s="25"/>
      <c r="BY4460" s="25"/>
      <c r="BZ4460" s="25"/>
      <c r="CA4460" s="25"/>
      <c r="CB4460" s="25"/>
      <c r="CC4460" s="25"/>
      <c r="CD4460" s="2" t="s">
        <v>71</v>
      </c>
      <c r="CE4460" s="2">
        <v>0</v>
      </c>
      <c r="CF4460" s="25"/>
      <c r="CG4460" s="25"/>
      <c r="CH4460" s="25"/>
      <c r="CI4460" s="25"/>
      <c r="CJ4460" s="25"/>
    </row>
    <row r="4461" spans="1:88" x14ac:dyDescent="0.2">
      <c r="A4461" s="2" t="s">
        <v>16757</v>
      </c>
      <c r="B4461" s="2" t="s">
        <v>27502</v>
      </c>
      <c r="C4461" s="2" t="s">
        <v>10420</v>
      </c>
      <c r="D4461" s="2"/>
      <c r="E4461" s="2" t="s">
        <v>16757</v>
      </c>
      <c r="F4461" s="2" t="s">
        <v>16773</v>
      </c>
      <c r="G4461" s="2" t="s">
        <v>16976</v>
      </c>
      <c r="H4461" s="2"/>
      <c r="I4461" s="2" t="s">
        <v>22847</v>
      </c>
      <c r="J4461" s="2" t="s">
        <v>61</v>
      </c>
      <c r="K4461" s="50" t="s">
        <v>61</v>
      </c>
      <c r="L4461" s="43">
        <v>2022</v>
      </c>
      <c r="M4461" s="2" t="s">
        <v>18506</v>
      </c>
      <c r="N4461" s="32">
        <v>24.908339999999999</v>
      </c>
      <c r="O4461" s="32">
        <v>54.919510000000002</v>
      </c>
      <c r="P4461" s="2" t="s">
        <v>2767</v>
      </c>
      <c r="Q4461" s="2" t="s">
        <v>65</v>
      </c>
      <c r="R4461" s="43" t="s">
        <v>18854</v>
      </c>
      <c r="S4461" s="41" t="s">
        <v>1554</v>
      </c>
      <c r="T4461" s="41" t="s">
        <v>18460</v>
      </c>
      <c r="U4461" s="2"/>
      <c r="V4461" s="2"/>
      <c r="W4461" s="41" t="s">
        <v>17589</v>
      </c>
      <c r="X4461" s="2" t="s">
        <v>1598</v>
      </c>
      <c r="Y4461" s="2" t="s">
        <v>76</v>
      </c>
      <c r="Z4461" s="5" t="s">
        <v>10423</v>
      </c>
      <c r="AA4461" s="5" t="s">
        <v>16910</v>
      </c>
      <c r="AB4461" s="5" t="s">
        <v>16317</v>
      </c>
      <c r="AC4461" s="2" t="s">
        <v>5247</v>
      </c>
      <c r="AD4461" s="2">
        <v>1051300</v>
      </c>
      <c r="AE4461" s="5">
        <v>40</v>
      </c>
      <c r="AF4461" s="25"/>
      <c r="AG4461" s="29">
        <v>3</v>
      </c>
      <c r="AH4461" s="2" t="s">
        <v>17978</v>
      </c>
      <c r="AI4461" s="2">
        <v>3</v>
      </c>
      <c r="AJ4461" s="2">
        <v>3</v>
      </c>
      <c r="AK4461" s="2"/>
      <c r="AL4461" s="2"/>
      <c r="AM4461" s="2"/>
      <c r="AN4461" s="2"/>
      <c r="AO4461" s="2"/>
      <c r="AP4461" s="25"/>
      <c r="AQ4461" s="25"/>
      <c r="AR4461" s="2"/>
      <c r="AS4461" s="2"/>
      <c r="AT4461" s="2"/>
      <c r="AU4461" s="25"/>
      <c r="AV4461" s="2"/>
      <c r="AW4461" s="2"/>
      <c r="AX4461" s="25"/>
      <c r="AY4461" s="25"/>
      <c r="AZ4461" s="25"/>
      <c r="BA4461" s="25"/>
      <c r="BB4461" s="25"/>
      <c r="BC4461" s="25"/>
      <c r="BD4461" s="25"/>
      <c r="BE4461" s="25"/>
      <c r="BF4461" s="25"/>
      <c r="BG4461" s="25"/>
      <c r="BH4461" s="25"/>
      <c r="BI4461" s="25"/>
      <c r="BJ4461" s="25"/>
      <c r="BK4461" s="25"/>
      <c r="BL4461" s="25"/>
      <c r="BM4461" s="25"/>
      <c r="BN4461" s="25"/>
      <c r="BO4461" s="25"/>
      <c r="BP4461" s="25"/>
      <c r="BQ4461" s="25"/>
      <c r="BR4461" s="25"/>
      <c r="BS4461" s="25"/>
      <c r="BT4461" s="25"/>
      <c r="BU4461" s="25"/>
      <c r="BV4461" s="25"/>
      <c r="BW4461" s="25"/>
      <c r="BX4461" s="25"/>
      <c r="BY4461" s="25"/>
      <c r="BZ4461" s="25"/>
      <c r="CA4461" s="25"/>
      <c r="CB4461" s="25"/>
      <c r="CC4461" s="25"/>
      <c r="CD4461" s="2" t="s">
        <v>78</v>
      </c>
      <c r="CE4461" s="2" t="s">
        <v>22742</v>
      </c>
      <c r="CF4461" s="25"/>
      <c r="CG4461" s="25"/>
      <c r="CH4461" s="25"/>
      <c r="CI4461" s="25"/>
      <c r="CJ4461" s="25"/>
    </row>
    <row r="4462" spans="1:88" x14ac:dyDescent="0.2">
      <c r="A4462" s="2" t="s">
        <v>16758</v>
      </c>
      <c r="B4462" s="2" t="s">
        <v>27503</v>
      </c>
      <c r="C4462" s="2" t="s">
        <v>10420</v>
      </c>
      <c r="D4462" s="2"/>
      <c r="E4462" s="2" t="s">
        <v>16758</v>
      </c>
      <c r="F4462" s="2" t="s">
        <v>16774</v>
      </c>
      <c r="G4462" s="2" t="s">
        <v>16824</v>
      </c>
      <c r="H4462" s="2"/>
      <c r="I4462" s="2" t="s">
        <v>22847</v>
      </c>
      <c r="J4462" s="2" t="s">
        <v>61</v>
      </c>
      <c r="K4462" s="50" t="s">
        <v>61</v>
      </c>
      <c r="L4462" s="43">
        <v>2022</v>
      </c>
      <c r="M4462" s="2" t="s">
        <v>18506</v>
      </c>
      <c r="N4462" s="32">
        <v>25.282</v>
      </c>
      <c r="O4462" s="32">
        <v>55.335760000000001</v>
      </c>
      <c r="P4462" s="2" t="s">
        <v>2767</v>
      </c>
      <c r="Q4462" s="2" t="s">
        <v>65</v>
      </c>
      <c r="R4462" s="43" t="s">
        <v>18854</v>
      </c>
      <c r="S4462" s="41" t="s">
        <v>18574</v>
      </c>
      <c r="T4462" s="41" t="s">
        <v>18461</v>
      </c>
      <c r="U4462" s="2"/>
      <c r="V4462" s="2"/>
      <c r="W4462" s="41" t="s">
        <v>17589</v>
      </c>
      <c r="X4462" s="2" t="s">
        <v>1598</v>
      </c>
      <c r="Y4462" s="2" t="s">
        <v>102</v>
      </c>
      <c r="Z4462" s="5" t="s">
        <v>10423</v>
      </c>
      <c r="AA4462" s="5" t="s">
        <v>16910</v>
      </c>
      <c r="AB4462" s="5" t="s">
        <v>16316</v>
      </c>
      <c r="AC4462" s="2" t="s">
        <v>5205</v>
      </c>
      <c r="AD4462" s="2">
        <v>1012700</v>
      </c>
      <c r="AE4462" s="5">
        <v>21</v>
      </c>
      <c r="AF4462" s="25"/>
      <c r="AG4462" s="29">
        <v>3</v>
      </c>
      <c r="AH4462" s="2" t="s">
        <v>17974</v>
      </c>
      <c r="AI4462" s="2">
        <v>3</v>
      </c>
      <c r="AJ4462" s="2">
        <v>3</v>
      </c>
      <c r="AK4462" s="2"/>
      <c r="AL4462" s="2"/>
      <c r="AM4462" s="2"/>
      <c r="AN4462" s="2"/>
      <c r="AO4462" s="2"/>
      <c r="AP4462" s="25"/>
      <c r="AQ4462" s="25"/>
      <c r="AR4462" s="2"/>
      <c r="AS4462" s="2"/>
      <c r="AT4462" s="2"/>
      <c r="AU4462" s="25"/>
      <c r="AV4462" s="2"/>
      <c r="AW4462" s="2"/>
      <c r="AX4462" s="25"/>
      <c r="AY4462" s="25"/>
      <c r="AZ4462" s="25"/>
      <c r="BA4462" s="25"/>
      <c r="BB4462" s="25"/>
      <c r="BC4462" s="25"/>
      <c r="BD4462" s="25"/>
      <c r="BE4462" s="25"/>
      <c r="BF4462" s="25"/>
      <c r="BG4462" s="25"/>
      <c r="BH4462" s="25"/>
      <c r="BI4462" s="25"/>
      <c r="BJ4462" s="25"/>
      <c r="BK4462" s="25"/>
      <c r="BL4462" s="25"/>
      <c r="BM4462" s="25"/>
      <c r="BN4462" s="25"/>
      <c r="BO4462" s="25"/>
      <c r="BP4462" s="25"/>
      <c r="BQ4462" s="25"/>
      <c r="BR4462" s="25"/>
      <c r="BS4462" s="25"/>
      <c r="BT4462" s="25"/>
      <c r="BU4462" s="25"/>
      <c r="BV4462" s="25"/>
      <c r="BW4462" s="25"/>
      <c r="BX4462" s="25"/>
      <c r="BY4462" s="25"/>
      <c r="BZ4462" s="25"/>
      <c r="CA4462" s="25"/>
      <c r="CB4462" s="25"/>
      <c r="CC4462" s="25"/>
      <c r="CD4462" s="2" t="s">
        <v>78</v>
      </c>
      <c r="CE4462" s="2" t="s">
        <v>22743</v>
      </c>
      <c r="CF4462" s="25"/>
      <c r="CG4462" s="25"/>
      <c r="CH4462" s="25"/>
      <c r="CI4462" s="25"/>
      <c r="CJ4462" s="25"/>
    </row>
    <row r="4463" spans="1:88" x14ac:dyDescent="0.2">
      <c r="A4463" s="2" t="s">
        <v>16759</v>
      </c>
      <c r="B4463" s="2" t="s">
        <v>27504</v>
      </c>
      <c r="C4463" s="2" t="s">
        <v>10420</v>
      </c>
      <c r="D4463" s="2"/>
      <c r="E4463" s="2" t="s">
        <v>16759</v>
      </c>
      <c r="F4463" s="2" t="s">
        <v>16775</v>
      </c>
      <c r="G4463" s="2" t="s">
        <v>16825</v>
      </c>
      <c r="H4463" s="2"/>
      <c r="I4463" s="2" t="s">
        <v>22847</v>
      </c>
      <c r="J4463" s="2" t="s">
        <v>61</v>
      </c>
      <c r="K4463" s="50" t="s">
        <v>61</v>
      </c>
      <c r="L4463" s="43">
        <v>2022</v>
      </c>
      <c r="M4463" s="2" t="s">
        <v>18506</v>
      </c>
      <c r="N4463" s="32">
        <v>25.217780000000001</v>
      </c>
      <c r="O4463" s="32">
        <v>55.324120000000001</v>
      </c>
      <c r="P4463" s="2" t="s">
        <v>2767</v>
      </c>
      <c r="Q4463" s="2" t="s">
        <v>65</v>
      </c>
      <c r="R4463" s="43" t="s">
        <v>18854</v>
      </c>
      <c r="S4463" s="41" t="s">
        <v>272</v>
      </c>
      <c r="T4463" s="41" t="s">
        <v>18461</v>
      </c>
      <c r="U4463" s="2"/>
      <c r="V4463" s="2"/>
      <c r="W4463" s="41" t="s">
        <v>17589</v>
      </c>
      <c r="X4463" s="2" t="s">
        <v>1598</v>
      </c>
      <c r="Y4463" s="2" t="s">
        <v>102</v>
      </c>
      <c r="Z4463" s="5" t="s">
        <v>10423</v>
      </c>
      <c r="AA4463" s="5" t="s">
        <v>16910</v>
      </c>
      <c r="AB4463" s="5" t="s">
        <v>16316</v>
      </c>
      <c r="AC4463" s="2" t="s">
        <v>5205</v>
      </c>
      <c r="AD4463" s="2">
        <v>1032600</v>
      </c>
      <c r="AE4463" s="5">
        <v>53.5</v>
      </c>
      <c r="AF4463" s="25"/>
      <c r="AG4463" s="29">
        <v>3</v>
      </c>
      <c r="AH4463" s="2" t="s">
        <v>17974</v>
      </c>
      <c r="AI4463" s="2">
        <v>3</v>
      </c>
      <c r="AJ4463" s="2">
        <v>3</v>
      </c>
      <c r="AK4463" s="2"/>
      <c r="AL4463" s="2"/>
      <c r="AM4463" s="2"/>
      <c r="AN4463" s="2"/>
      <c r="AO4463" s="2"/>
      <c r="AP4463" s="25"/>
      <c r="AQ4463" s="25"/>
      <c r="AR4463" s="2"/>
      <c r="AS4463" s="2"/>
      <c r="AT4463" s="2"/>
      <c r="AU4463" s="25"/>
      <c r="AV4463" s="2"/>
      <c r="AW4463" s="2"/>
      <c r="AX4463" s="25"/>
      <c r="AY4463" s="25"/>
      <c r="AZ4463" s="25"/>
      <c r="BA4463" s="25"/>
      <c r="BB4463" s="25"/>
      <c r="BC4463" s="25"/>
      <c r="BD4463" s="25"/>
      <c r="BE4463" s="25"/>
      <c r="BF4463" s="25"/>
      <c r="BG4463" s="25"/>
      <c r="BH4463" s="25"/>
      <c r="BI4463" s="25"/>
      <c r="BJ4463" s="25"/>
      <c r="BK4463" s="25"/>
      <c r="BL4463" s="25"/>
      <c r="BM4463" s="25"/>
      <c r="BN4463" s="25"/>
      <c r="BO4463" s="25"/>
      <c r="BP4463" s="25"/>
      <c r="BQ4463" s="25"/>
      <c r="BR4463" s="25"/>
      <c r="BS4463" s="25"/>
      <c r="BT4463" s="25"/>
      <c r="BU4463" s="25"/>
      <c r="BV4463" s="25"/>
      <c r="BW4463" s="25"/>
      <c r="BX4463" s="25"/>
      <c r="BY4463" s="25"/>
      <c r="BZ4463" s="25"/>
      <c r="CA4463" s="25"/>
      <c r="CB4463" s="25"/>
      <c r="CC4463" s="25"/>
      <c r="CD4463" s="2" t="s">
        <v>78</v>
      </c>
      <c r="CE4463" s="2" t="s">
        <v>22744</v>
      </c>
      <c r="CF4463" s="25"/>
      <c r="CG4463" s="25"/>
      <c r="CH4463" s="25"/>
      <c r="CI4463" s="25"/>
      <c r="CJ4463" s="25"/>
    </row>
    <row r="4464" spans="1:88" x14ac:dyDescent="0.2">
      <c r="A4464" s="2" t="s">
        <v>15806</v>
      </c>
      <c r="B4464" s="2" t="s">
        <v>27505</v>
      </c>
      <c r="C4464" s="2" t="s">
        <v>10420</v>
      </c>
      <c r="D4464" s="2"/>
      <c r="E4464" s="2" t="s">
        <v>15806</v>
      </c>
      <c r="F4464" s="2" t="s">
        <v>16776</v>
      </c>
      <c r="G4464" s="2" t="s">
        <v>16826</v>
      </c>
      <c r="H4464" s="2"/>
      <c r="I4464" s="2" t="s">
        <v>22847</v>
      </c>
      <c r="J4464" s="2" t="s">
        <v>61</v>
      </c>
      <c r="K4464" s="50" t="s">
        <v>61</v>
      </c>
      <c r="L4464" s="43">
        <v>2022</v>
      </c>
      <c r="M4464" s="2" t="s">
        <v>18506</v>
      </c>
      <c r="N4464" s="32">
        <v>25.211860000000001</v>
      </c>
      <c r="O4464" s="32">
        <v>55.585709999999999</v>
      </c>
      <c r="P4464" s="2" t="s">
        <v>2767</v>
      </c>
      <c r="Q4464" s="2" t="s">
        <v>65</v>
      </c>
      <c r="R4464" s="43" t="s">
        <v>16802</v>
      </c>
      <c r="S4464" s="41" t="s">
        <v>13724</v>
      </c>
      <c r="T4464" s="41" t="s">
        <v>18463</v>
      </c>
      <c r="U4464" s="2"/>
      <c r="V4464" s="2"/>
      <c r="W4464" s="41" t="s">
        <v>17589</v>
      </c>
      <c r="X4464" s="2" t="s">
        <v>1598</v>
      </c>
      <c r="Y4464" s="2" t="s">
        <v>76</v>
      </c>
      <c r="Z4464" s="5" t="s">
        <v>10423</v>
      </c>
      <c r="AA4464" s="5" t="s">
        <v>16910</v>
      </c>
      <c r="AB4464" s="5" t="s">
        <v>16317</v>
      </c>
      <c r="AC4464" s="2" t="s">
        <v>5247</v>
      </c>
      <c r="AD4464" s="2">
        <v>1071100</v>
      </c>
      <c r="AE4464" s="5">
        <v>35</v>
      </c>
      <c r="AF4464" s="25"/>
      <c r="AG4464" s="29">
        <v>3</v>
      </c>
      <c r="AH4464" s="2" t="s">
        <v>17978</v>
      </c>
      <c r="AI4464" s="2">
        <v>3</v>
      </c>
      <c r="AJ4464" s="2">
        <v>3</v>
      </c>
      <c r="AK4464" s="2"/>
      <c r="AL4464" s="2"/>
      <c r="AM4464" s="2"/>
      <c r="AN4464" s="2"/>
      <c r="AO4464" s="2"/>
      <c r="AP4464" s="25"/>
      <c r="AQ4464" s="25"/>
      <c r="AR4464" s="2"/>
      <c r="AS4464" s="2"/>
      <c r="AT4464" s="2"/>
      <c r="AU4464" s="25"/>
      <c r="AV4464" s="2"/>
      <c r="AW4464" s="2"/>
      <c r="AX4464" s="25"/>
      <c r="AY4464" s="25"/>
      <c r="AZ4464" s="25"/>
      <c r="BA4464" s="25"/>
      <c r="BB4464" s="25"/>
      <c r="BC4464" s="25"/>
      <c r="BD4464" s="25"/>
      <c r="BE4464" s="25"/>
      <c r="BF4464" s="25"/>
      <c r="BG4464" s="25"/>
      <c r="BH4464" s="25"/>
      <c r="BI4464" s="25"/>
      <c r="BJ4464" s="25"/>
      <c r="BK4464" s="25"/>
      <c r="BL4464" s="25"/>
      <c r="BM4464" s="25"/>
      <c r="BN4464" s="25"/>
      <c r="BO4464" s="25"/>
      <c r="BP4464" s="25"/>
      <c r="BQ4464" s="25"/>
      <c r="BR4464" s="25"/>
      <c r="BS4464" s="25"/>
      <c r="BT4464" s="25"/>
      <c r="BU4464" s="25"/>
      <c r="BV4464" s="25"/>
      <c r="BW4464" s="25"/>
      <c r="BX4464" s="25"/>
      <c r="BY4464" s="25"/>
      <c r="BZ4464" s="25"/>
      <c r="CA4464" s="25"/>
      <c r="CB4464" s="25"/>
      <c r="CC4464" s="25"/>
      <c r="CD4464" s="2" t="s">
        <v>78</v>
      </c>
      <c r="CE4464" s="2" t="s">
        <v>22745</v>
      </c>
      <c r="CF4464" s="25"/>
      <c r="CG4464" s="25"/>
      <c r="CH4464" s="25"/>
      <c r="CI4464" s="25"/>
      <c r="CJ4464" s="25"/>
    </row>
    <row r="4465" spans="1:88" x14ac:dyDescent="0.2">
      <c r="A4465" s="2" t="s">
        <v>16760</v>
      </c>
      <c r="B4465" s="2" t="s">
        <v>27506</v>
      </c>
      <c r="C4465" s="2" t="s">
        <v>10420</v>
      </c>
      <c r="D4465" s="2"/>
      <c r="E4465" s="2" t="s">
        <v>16760</v>
      </c>
      <c r="F4465" s="2" t="s">
        <v>16777</v>
      </c>
      <c r="G4465" s="2" t="s">
        <v>16827</v>
      </c>
      <c r="H4465" s="2"/>
      <c r="I4465" s="2" t="s">
        <v>22847</v>
      </c>
      <c r="J4465" s="2" t="s">
        <v>61</v>
      </c>
      <c r="K4465" s="50" t="s">
        <v>61</v>
      </c>
      <c r="L4465" s="43">
        <v>2022</v>
      </c>
      <c r="M4465" s="2" t="s">
        <v>18506</v>
      </c>
      <c r="N4465" s="32">
        <v>25.18526</v>
      </c>
      <c r="O4465" s="32">
        <v>55.468640000000001</v>
      </c>
      <c r="P4465" s="2" t="s">
        <v>2767</v>
      </c>
      <c r="Q4465" s="2" t="s">
        <v>65</v>
      </c>
      <c r="R4465" s="43" t="s">
        <v>18854</v>
      </c>
      <c r="S4465" s="41" t="s">
        <v>1554</v>
      </c>
      <c r="T4465" s="41" t="s">
        <v>18460</v>
      </c>
      <c r="U4465" s="2"/>
      <c r="V4465" s="2"/>
      <c r="W4465" s="41" t="s">
        <v>17589</v>
      </c>
      <c r="X4465" s="2" t="s">
        <v>1598</v>
      </c>
      <c r="Y4465" s="2" t="s">
        <v>76</v>
      </c>
      <c r="Z4465" s="5" t="s">
        <v>10423</v>
      </c>
      <c r="AA4465" s="5" t="s">
        <v>16910</v>
      </c>
      <c r="AB4465" s="5" t="s">
        <v>16317</v>
      </c>
      <c r="AC4465" s="2" t="s">
        <v>5247</v>
      </c>
      <c r="AD4465" s="2">
        <v>1043100</v>
      </c>
      <c r="AE4465" s="5">
        <v>40</v>
      </c>
      <c r="AF4465" s="25"/>
      <c r="AG4465" s="29">
        <v>3</v>
      </c>
      <c r="AH4465" s="2" t="s">
        <v>17978</v>
      </c>
      <c r="AI4465" s="2">
        <v>3</v>
      </c>
      <c r="AJ4465" s="2">
        <v>3</v>
      </c>
      <c r="AK4465" s="2"/>
      <c r="AL4465" s="2"/>
      <c r="AM4465" s="2"/>
      <c r="AN4465" s="2"/>
      <c r="AO4465" s="2"/>
      <c r="AP4465" s="25"/>
      <c r="AQ4465" s="25"/>
      <c r="AR4465" s="2"/>
      <c r="AS4465" s="2"/>
      <c r="AT4465" s="2"/>
      <c r="AU4465" s="25"/>
      <c r="AV4465" s="2"/>
      <c r="AW4465" s="2"/>
      <c r="AX4465" s="25"/>
      <c r="AY4465" s="25"/>
      <c r="AZ4465" s="25"/>
      <c r="BA4465" s="25"/>
      <c r="BB4465" s="25"/>
      <c r="BC4465" s="25"/>
      <c r="BD4465" s="25"/>
      <c r="BE4465" s="25"/>
      <c r="BF4465" s="25"/>
      <c r="BG4465" s="25"/>
      <c r="BH4465" s="25"/>
      <c r="BI4465" s="25"/>
      <c r="BJ4465" s="25"/>
      <c r="BK4465" s="25"/>
      <c r="BL4465" s="25"/>
      <c r="BM4465" s="25"/>
      <c r="BN4465" s="25"/>
      <c r="BO4465" s="25"/>
      <c r="BP4465" s="25"/>
      <c r="BQ4465" s="25"/>
      <c r="BR4465" s="25"/>
      <c r="BS4465" s="25"/>
      <c r="BT4465" s="25"/>
      <c r="BU4465" s="25"/>
      <c r="BV4465" s="25"/>
      <c r="BW4465" s="25"/>
      <c r="BX4465" s="25"/>
      <c r="BY4465" s="25"/>
      <c r="BZ4465" s="25"/>
      <c r="CA4465" s="25"/>
      <c r="CB4465" s="25"/>
      <c r="CC4465" s="25"/>
      <c r="CD4465" s="2" t="s">
        <v>71</v>
      </c>
      <c r="CE4465" s="2">
        <v>0</v>
      </c>
      <c r="CF4465" s="25"/>
      <c r="CG4465" s="25"/>
      <c r="CH4465" s="25"/>
      <c r="CI4465" s="25"/>
      <c r="CJ4465" s="25"/>
    </row>
    <row r="4466" spans="1:88" x14ac:dyDescent="0.2">
      <c r="A4466" s="2" t="s">
        <v>16761</v>
      </c>
      <c r="B4466" s="2" t="s">
        <v>27507</v>
      </c>
      <c r="C4466" s="2" t="s">
        <v>10420</v>
      </c>
      <c r="D4466" s="2"/>
      <c r="E4466" s="2" t="s">
        <v>16761</v>
      </c>
      <c r="F4466" s="2" t="s">
        <v>16778</v>
      </c>
      <c r="G4466" s="2"/>
      <c r="H4466" s="2"/>
      <c r="I4466" s="2" t="s">
        <v>22847</v>
      </c>
      <c r="J4466" s="2" t="s">
        <v>61</v>
      </c>
      <c r="K4466" s="2"/>
      <c r="L4466" s="43" t="s">
        <v>19070</v>
      </c>
      <c r="M4466" s="2" t="s">
        <v>18506</v>
      </c>
      <c r="N4466" s="32">
        <v>24.73761</v>
      </c>
      <c r="O4466" s="32">
        <v>55.501959999999997</v>
      </c>
      <c r="P4466" s="2" t="s">
        <v>2767</v>
      </c>
      <c r="Q4466" s="2" t="s">
        <v>9679</v>
      </c>
      <c r="R4466" s="43" t="s">
        <v>18854</v>
      </c>
      <c r="S4466" s="41" t="s">
        <v>16762</v>
      </c>
      <c r="T4466" s="41" t="s">
        <v>19071</v>
      </c>
      <c r="U4466" s="2"/>
      <c r="V4466" s="2"/>
      <c r="W4466" s="41" t="s">
        <v>144</v>
      </c>
      <c r="X4466" s="2" t="s">
        <v>10279</v>
      </c>
      <c r="Y4466" s="2" t="s">
        <v>69</v>
      </c>
      <c r="Z4466" s="5" t="s">
        <v>10423</v>
      </c>
      <c r="AA4466" s="5" t="s">
        <v>10433</v>
      </c>
      <c r="AB4466" s="5" t="s">
        <v>18091</v>
      </c>
      <c r="AC4466" s="2" t="s">
        <v>3591</v>
      </c>
      <c r="AD4466" s="2">
        <v>1094500</v>
      </c>
      <c r="AE4466" s="5">
        <v>12</v>
      </c>
      <c r="AF4466" s="25"/>
      <c r="AG4466" s="29"/>
      <c r="AH4466" s="2" t="s">
        <v>3591</v>
      </c>
      <c r="AI4466" s="2">
        <v>3</v>
      </c>
      <c r="AJ4466" s="2" t="s">
        <v>3591</v>
      </c>
      <c r="AK4466" s="2"/>
      <c r="AL4466" s="2"/>
      <c r="AM4466" s="2"/>
      <c r="AN4466" s="2"/>
      <c r="AO4466" s="2"/>
      <c r="AP4466" s="25"/>
      <c r="AQ4466" s="25"/>
      <c r="AR4466" s="2"/>
      <c r="AS4466" s="2"/>
      <c r="AT4466" s="2"/>
      <c r="AU4466" s="25"/>
      <c r="AV4466" s="2"/>
      <c r="AW4466" s="2"/>
      <c r="AX4466" s="25"/>
      <c r="AY4466" s="25"/>
      <c r="AZ4466" s="25"/>
      <c r="BA4466" s="25"/>
      <c r="BB4466" s="25"/>
      <c r="BC4466" s="25"/>
      <c r="BD4466" s="25"/>
      <c r="BE4466" s="25"/>
      <c r="BF4466" s="25"/>
      <c r="BG4466" s="25"/>
      <c r="BH4466" s="25"/>
      <c r="BI4466" s="25"/>
      <c r="BJ4466" s="25"/>
      <c r="BK4466" s="25"/>
      <c r="BL4466" s="25"/>
      <c r="BM4466" s="25"/>
      <c r="BN4466" s="25"/>
      <c r="BO4466" s="25"/>
      <c r="BP4466" s="25"/>
      <c r="BQ4466" s="25"/>
      <c r="BR4466" s="25"/>
      <c r="BS4466" s="25"/>
      <c r="BT4466" s="25"/>
      <c r="BU4466" s="25"/>
      <c r="BV4466" s="25"/>
      <c r="BW4466" s="25"/>
      <c r="BX4466" s="25"/>
      <c r="BY4466" s="25"/>
      <c r="BZ4466" s="25"/>
      <c r="CA4466" s="25"/>
      <c r="CB4466" s="25"/>
      <c r="CC4466" s="25"/>
      <c r="CD4466" s="2" t="s">
        <v>71</v>
      </c>
      <c r="CE4466" s="2">
        <v>0</v>
      </c>
      <c r="CF4466" s="25"/>
      <c r="CG4466" s="25"/>
      <c r="CH4466" s="25"/>
      <c r="CI4466" s="25"/>
      <c r="CJ4466" s="25"/>
    </row>
    <row r="4467" spans="1:88" x14ac:dyDescent="0.2">
      <c r="A4467" s="2" t="s">
        <v>16763</v>
      </c>
      <c r="B4467" s="2" t="s">
        <v>27508</v>
      </c>
      <c r="C4467" s="2" t="s">
        <v>10420</v>
      </c>
      <c r="D4467" s="2"/>
      <c r="E4467" s="2" t="s">
        <v>16763</v>
      </c>
      <c r="F4467" s="2" t="s">
        <v>16779</v>
      </c>
      <c r="G4467" s="2" t="s">
        <v>16828</v>
      </c>
      <c r="H4467" s="2"/>
      <c r="I4467" s="2" t="s">
        <v>22847</v>
      </c>
      <c r="J4467" s="2" t="s">
        <v>61</v>
      </c>
      <c r="K4467" s="50" t="s">
        <v>61</v>
      </c>
      <c r="L4467" s="43">
        <v>2022</v>
      </c>
      <c r="M4467" s="2" t="s">
        <v>18506</v>
      </c>
      <c r="N4467" s="32">
        <v>25.21651</v>
      </c>
      <c r="O4467" s="32">
        <v>55.580309999999997</v>
      </c>
      <c r="P4467" s="2" t="s">
        <v>2767</v>
      </c>
      <c r="Q4467" s="2" t="s">
        <v>65</v>
      </c>
      <c r="R4467" s="43" t="s">
        <v>18854</v>
      </c>
      <c r="S4467" s="41" t="s">
        <v>1554</v>
      </c>
      <c r="T4467" s="41" t="s">
        <v>18460</v>
      </c>
      <c r="U4467" s="2"/>
      <c r="V4467" s="2"/>
      <c r="W4467" s="41" t="s">
        <v>17589</v>
      </c>
      <c r="X4467" s="2" t="s">
        <v>1598</v>
      </c>
      <c r="Y4467" s="2" t="s">
        <v>76</v>
      </c>
      <c r="Z4467" s="5" t="s">
        <v>10423</v>
      </c>
      <c r="AA4467" s="5" t="s">
        <v>16910</v>
      </c>
      <c r="AB4467" s="5" t="s">
        <v>16317</v>
      </c>
      <c r="AC4467" s="2" t="s">
        <v>5247</v>
      </c>
      <c r="AD4467" s="2">
        <v>1071100</v>
      </c>
      <c r="AE4467" s="5">
        <v>40</v>
      </c>
      <c r="AF4467" s="25"/>
      <c r="AG4467" s="29">
        <v>3</v>
      </c>
      <c r="AH4467" s="2" t="s">
        <v>17978</v>
      </c>
      <c r="AI4467" s="2">
        <v>4</v>
      </c>
      <c r="AJ4467" s="2">
        <v>3</v>
      </c>
      <c r="AK4467" s="2"/>
      <c r="AL4467" s="2"/>
      <c r="AM4467" s="2"/>
      <c r="AN4467" s="2"/>
      <c r="AO4467" s="2"/>
      <c r="AP4467" s="25"/>
      <c r="AQ4467" s="25"/>
      <c r="AR4467" s="2"/>
      <c r="AS4467" s="2"/>
      <c r="AT4467" s="2"/>
      <c r="AU4467" s="25"/>
      <c r="AV4467" s="2"/>
      <c r="AW4467" s="2"/>
      <c r="AX4467" s="25"/>
      <c r="AY4467" s="25"/>
      <c r="AZ4467" s="25"/>
      <c r="BA4467" s="25"/>
      <c r="BB4467" s="25"/>
      <c r="BC4467" s="25"/>
      <c r="BD4467" s="25"/>
      <c r="BE4467" s="25"/>
      <c r="BF4467" s="25"/>
      <c r="BG4467" s="25"/>
      <c r="BH4467" s="25"/>
      <c r="BI4467" s="25"/>
      <c r="BJ4467" s="25"/>
      <c r="BK4467" s="25"/>
      <c r="BL4467" s="25"/>
      <c r="BM4467" s="25"/>
      <c r="BN4467" s="25"/>
      <c r="BO4467" s="25"/>
      <c r="BP4467" s="25"/>
      <c r="BQ4467" s="25"/>
      <c r="BR4467" s="25"/>
      <c r="BS4467" s="25"/>
      <c r="BT4467" s="25"/>
      <c r="BU4467" s="25"/>
      <c r="BV4467" s="25"/>
      <c r="BW4467" s="25"/>
      <c r="BX4467" s="25"/>
      <c r="BY4467" s="25"/>
      <c r="BZ4467" s="25"/>
      <c r="CA4467" s="25"/>
      <c r="CB4467" s="25"/>
      <c r="CC4467" s="25"/>
      <c r="CD4467" s="2" t="s">
        <v>71</v>
      </c>
      <c r="CE4467" s="2">
        <v>0</v>
      </c>
      <c r="CF4467" s="25"/>
      <c r="CG4467" s="25"/>
      <c r="CH4467" s="25"/>
      <c r="CI4467" s="25"/>
      <c r="CJ4467" s="25"/>
    </row>
    <row r="4468" spans="1:88" x14ac:dyDescent="0.2">
      <c r="A4468" s="2" t="s">
        <v>15939</v>
      </c>
      <c r="B4468" s="2" t="s">
        <v>27509</v>
      </c>
      <c r="C4468" s="2" t="s">
        <v>10420</v>
      </c>
      <c r="D4468" s="2"/>
      <c r="E4468" s="2" t="s">
        <v>15939</v>
      </c>
      <c r="F4468" s="2" t="s">
        <v>15940</v>
      </c>
      <c r="G4468" s="2" t="s">
        <v>16978</v>
      </c>
      <c r="H4468" s="2"/>
      <c r="I4468" s="2" t="s">
        <v>22847</v>
      </c>
      <c r="J4468" s="2" t="s">
        <v>61</v>
      </c>
      <c r="K4468" s="50" t="s">
        <v>61</v>
      </c>
      <c r="L4468" s="43" t="s">
        <v>19069</v>
      </c>
      <c r="M4468" s="2" t="s">
        <v>18506</v>
      </c>
      <c r="N4468" s="32">
        <v>25.068860000000001</v>
      </c>
      <c r="O4468" s="32">
        <v>55.307180000000002</v>
      </c>
      <c r="P4468" s="2" t="s">
        <v>2767</v>
      </c>
      <c r="Q4468" s="2" t="s">
        <v>65</v>
      </c>
      <c r="R4468" s="43" t="s">
        <v>18854</v>
      </c>
      <c r="S4468" s="41" t="s">
        <v>272</v>
      </c>
      <c r="T4468" s="41" t="s">
        <v>18461</v>
      </c>
      <c r="U4468" s="2"/>
      <c r="V4468" s="2"/>
      <c r="W4468" s="41" t="s">
        <v>17589</v>
      </c>
      <c r="X4468" s="2" t="s">
        <v>1598</v>
      </c>
      <c r="Y4468" s="2" t="s">
        <v>102</v>
      </c>
      <c r="Z4468" s="5" t="s">
        <v>20</v>
      </c>
      <c r="AA4468" s="5" t="s">
        <v>16910</v>
      </c>
      <c r="AB4468" s="5" t="s">
        <v>16316</v>
      </c>
      <c r="AC4468" s="2" t="s">
        <v>5205</v>
      </c>
      <c r="AD4468" s="2">
        <v>1064600</v>
      </c>
      <c r="AE4468" s="5">
        <v>14</v>
      </c>
      <c r="AF4468" s="25"/>
      <c r="AG4468" s="29">
        <v>3</v>
      </c>
      <c r="AH4468" s="2" t="s">
        <v>17974</v>
      </c>
      <c r="AI4468" s="2">
        <v>4</v>
      </c>
      <c r="AJ4468" s="2">
        <v>3</v>
      </c>
      <c r="AK4468" s="2"/>
      <c r="AL4468" s="2"/>
      <c r="AM4468" s="2"/>
      <c r="AN4468" s="2"/>
      <c r="AO4468" s="2"/>
      <c r="AP4468" s="25"/>
      <c r="AQ4468" s="25"/>
      <c r="AR4468" s="2"/>
      <c r="AS4468" s="2"/>
      <c r="AT4468" s="2"/>
      <c r="AU4468" s="25"/>
      <c r="AV4468" s="2"/>
      <c r="AW4468" s="2"/>
      <c r="AX4468" s="25"/>
      <c r="AY4468" s="25"/>
      <c r="AZ4468" s="25"/>
      <c r="BA4468" s="25"/>
      <c r="BB4468" s="25"/>
      <c r="BC4468" s="25"/>
      <c r="BD4468" s="25"/>
      <c r="BE4468" s="25"/>
      <c r="BF4468" s="25"/>
      <c r="BG4468" s="25"/>
      <c r="BH4468" s="25"/>
      <c r="BI4468" s="25"/>
      <c r="BJ4468" s="25"/>
      <c r="BK4468" s="25"/>
      <c r="BL4468" s="25"/>
      <c r="BM4468" s="25"/>
      <c r="BN4468" s="25"/>
      <c r="BO4468" s="25"/>
      <c r="BP4468" s="25"/>
      <c r="BQ4468" s="25"/>
      <c r="BR4468" s="25"/>
      <c r="BS4468" s="25"/>
      <c r="BT4468" s="25"/>
      <c r="BU4468" s="25"/>
      <c r="BV4468" s="25"/>
      <c r="BW4468" s="25"/>
      <c r="BX4468" s="25"/>
      <c r="BY4468" s="25"/>
      <c r="BZ4468" s="25"/>
      <c r="CA4468" s="25"/>
      <c r="CB4468" s="25"/>
      <c r="CC4468" s="25"/>
      <c r="CD4468" s="2" t="s">
        <v>78</v>
      </c>
      <c r="CE4468" s="2" t="s">
        <v>22746</v>
      </c>
      <c r="CF4468" s="25"/>
      <c r="CG4468" s="25"/>
      <c r="CH4468" s="25"/>
      <c r="CI4468" s="25"/>
      <c r="CJ4468" s="25"/>
    </row>
    <row r="4469" spans="1:88" x14ac:dyDescent="0.2">
      <c r="A4469" s="2" t="s">
        <v>16900</v>
      </c>
      <c r="B4469" s="2" t="s">
        <v>27510</v>
      </c>
      <c r="C4469" s="2" t="s">
        <v>10420</v>
      </c>
      <c r="D4469" s="2"/>
      <c r="E4469" s="2" t="s">
        <v>16900</v>
      </c>
      <c r="F4469" s="2" t="s">
        <v>16905</v>
      </c>
      <c r="G4469" s="2" t="s">
        <v>16979</v>
      </c>
      <c r="H4469" s="2"/>
      <c r="I4469" s="2" t="s">
        <v>22847</v>
      </c>
      <c r="J4469" s="2" t="s">
        <v>61</v>
      </c>
      <c r="K4469" s="50" t="s">
        <v>61</v>
      </c>
      <c r="L4469" s="43">
        <v>2023</v>
      </c>
      <c r="M4469" s="2" t="s">
        <v>18506</v>
      </c>
      <c r="N4469" s="32">
        <v>25.122209999999999</v>
      </c>
      <c r="O4469" s="32">
        <v>55.276380000000003</v>
      </c>
      <c r="P4469" s="2" t="s">
        <v>2767</v>
      </c>
      <c r="Q4469" s="2" t="s">
        <v>65</v>
      </c>
      <c r="R4469" s="43" t="s">
        <v>16802</v>
      </c>
      <c r="S4469" s="41" t="s">
        <v>13724</v>
      </c>
      <c r="T4469" s="41" t="s">
        <v>18463</v>
      </c>
      <c r="U4469" s="2"/>
      <c r="V4469" s="2"/>
      <c r="W4469" s="41" t="s">
        <v>17589</v>
      </c>
      <c r="X4469" s="2" t="s">
        <v>1598</v>
      </c>
      <c r="Y4469" s="2" t="s">
        <v>76</v>
      </c>
      <c r="Z4469" s="5" t="s">
        <v>10423</v>
      </c>
      <c r="AA4469" s="5" t="s">
        <v>16910</v>
      </c>
      <c r="AB4469" s="5" t="s">
        <v>16317</v>
      </c>
      <c r="AC4469" s="2" t="s">
        <v>5247</v>
      </c>
      <c r="AD4469" s="2">
        <v>1063100</v>
      </c>
      <c r="AE4469" s="5">
        <v>30</v>
      </c>
      <c r="AF4469" s="25"/>
      <c r="AG4469" s="29">
        <v>3</v>
      </c>
      <c r="AH4469" s="2" t="s">
        <v>17978</v>
      </c>
      <c r="AI4469" s="2">
        <v>3</v>
      </c>
      <c r="AJ4469" s="2">
        <v>3</v>
      </c>
      <c r="AK4469" s="2"/>
      <c r="AL4469" s="2"/>
      <c r="AM4469" s="2"/>
      <c r="AN4469" s="2"/>
      <c r="AO4469" s="2"/>
      <c r="AP4469" s="25"/>
      <c r="AQ4469" s="25"/>
      <c r="AR4469" s="2"/>
      <c r="AS4469" s="2"/>
      <c r="AT4469" s="2"/>
      <c r="AU4469" s="25"/>
      <c r="AV4469" s="2"/>
      <c r="AW4469" s="2"/>
      <c r="AX4469" s="25"/>
      <c r="AY4469" s="25"/>
      <c r="AZ4469" s="25"/>
      <c r="BA4469" s="25"/>
      <c r="BB4469" s="25"/>
      <c r="BC4469" s="25"/>
      <c r="BD4469" s="25"/>
      <c r="BE4469" s="25"/>
      <c r="BF4469" s="25"/>
      <c r="BG4469" s="25"/>
      <c r="BH4469" s="25"/>
      <c r="BI4469" s="25"/>
      <c r="BJ4469" s="25"/>
      <c r="BK4469" s="25"/>
      <c r="BL4469" s="25"/>
      <c r="BM4469" s="25"/>
      <c r="BN4469" s="25"/>
      <c r="BO4469" s="25"/>
      <c r="BP4469" s="25"/>
      <c r="BQ4469" s="25"/>
      <c r="BR4469" s="25"/>
      <c r="BS4469" s="25"/>
      <c r="BT4469" s="25"/>
      <c r="BU4469" s="25"/>
      <c r="BV4469" s="25"/>
      <c r="BW4469" s="25"/>
      <c r="BX4469" s="25"/>
      <c r="BY4469" s="25"/>
      <c r="BZ4469" s="25"/>
      <c r="CA4469" s="25"/>
      <c r="CB4469" s="25"/>
      <c r="CC4469" s="25"/>
      <c r="CD4469" s="2" t="s">
        <v>78</v>
      </c>
      <c r="CE4469" s="2" t="s">
        <v>22747</v>
      </c>
      <c r="CF4469" s="25"/>
      <c r="CG4469" s="25"/>
      <c r="CH4469" s="25"/>
      <c r="CI4469" s="25"/>
      <c r="CJ4469" s="25"/>
    </row>
    <row r="4470" spans="1:88" x14ac:dyDescent="0.2">
      <c r="A4470" s="2" t="s">
        <v>16901</v>
      </c>
      <c r="B4470" s="2" t="s">
        <v>27511</v>
      </c>
      <c r="C4470" s="2" t="s">
        <v>10420</v>
      </c>
      <c r="D4470" s="2"/>
      <c r="E4470" s="2" t="s">
        <v>16901</v>
      </c>
      <c r="F4470" s="2" t="s">
        <v>16906</v>
      </c>
      <c r="G4470" s="2" t="s">
        <v>16980</v>
      </c>
      <c r="H4470" s="2"/>
      <c r="I4470" s="2" t="s">
        <v>22847</v>
      </c>
      <c r="J4470" s="2" t="s">
        <v>61</v>
      </c>
      <c r="K4470" s="50" t="s">
        <v>61</v>
      </c>
      <c r="L4470" s="43">
        <v>2023</v>
      </c>
      <c r="M4470" s="2" t="s">
        <v>18506</v>
      </c>
      <c r="N4470" s="32">
        <v>25.270600000000002</v>
      </c>
      <c r="O4470" s="32">
        <v>55.42998</v>
      </c>
      <c r="P4470" s="2" t="s">
        <v>2767</v>
      </c>
      <c r="Q4470" s="2" t="s">
        <v>65</v>
      </c>
      <c r="R4470" s="43" t="s">
        <v>18854</v>
      </c>
      <c r="S4470" s="41" t="s">
        <v>272</v>
      </c>
      <c r="T4470" s="41" t="s">
        <v>18461</v>
      </c>
      <c r="U4470" s="2"/>
      <c r="V4470" s="2"/>
      <c r="W4470" s="41" t="s">
        <v>17589</v>
      </c>
      <c r="X4470" s="2" t="s">
        <v>1598</v>
      </c>
      <c r="Y4470" s="2" t="s">
        <v>76</v>
      </c>
      <c r="Z4470" s="5" t="s">
        <v>10423</v>
      </c>
      <c r="AA4470" s="5" t="s">
        <v>16910</v>
      </c>
      <c r="AB4470" s="5" t="s">
        <v>16317</v>
      </c>
      <c r="AC4470" s="2" t="s">
        <v>5205</v>
      </c>
      <c r="AD4470" s="2">
        <v>1026400</v>
      </c>
      <c r="AE4470" s="5">
        <v>18</v>
      </c>
      <c r="AF4470" s="25"/>
      <c r="AG4470" s="29">
        <v>3</v>
      </c>
      <c r="AH4470" s="2" t="s">
        <v>17974</v>
      </c>
      <c r="AI4470" s="2">
        <v>3</v>
      </c>
      <c r="AJ4470" s="2">
        <v>3</v>
      </c>
      <c r="AK4470" s="2"/>
      <c r="AL4470" s="2"/>
      <c r="AM4470" s="2"/>
      <c r="AN4470" s="2"/>
      <c r="AO4470" s="2"/>
      <c r="AP4470" s="25"/>
      <c r="AQ4470" s="25"/>
      <c r="AR4470" s="2"/>
      <c r="AS4470" s="2"/>
      <c r="AT4470" s="2"/>
      <c r="AU4470" s="25"/>
      <c r="AV4470" s="2"/>
      <c r="AW4470" s="2"/>
      <c r="AX4470" s="25"/>
      <c r="AY4470" s="25"/>
      <c r="AZ4470" s="25"/>
      <c r="BA4470" s="25"/>
      <c r="BB4470" s="25"/>
      <c r="BC4470" s="25"/>
      <c r="BD4470" s="25"/>
      <c r="BE4470" s="25"/>
      <c r="BF4470" s="25"/>
      <c r="BG4470" s="25"/>
      <c r="BH4470" s="25"/>
      <c r="BI4470" s="25"/>
      <c r="BJ4470" s="25"/>
      <c r="BK4470" s="25"/>
      <c r="BL4470" s="25"/>
      <c r="BM4470" s="25"/>
      <c r="BN4470" s="25"/>
      <c r="BO4470" s="25"/>
      <c r="BP4470" s="25"/>
      <c r="BQ4470" s="25"/>
      <c r="BR4470" s="25"/>
      <c r="BS4470" s="25"/>
      <c r="BT4470" s="25"/>
      <c r="BU4470" s="25"/>
      <c r="BV4470" s="25"/>
      <c r="BW4470" s="25"/>
      <c r="BX4470" s="25"/>
      <c r="BY4470" s="25"/>
      <c r="BZ4470" s="25"/>
      <c r="CA4470" s="25"/>
      <c r="CB4470" s="25"/>
      <c r="CC4470" s="25"/>
      <c r="CD4470" s="2" t="s">
        <v>78</v>
      </c>
      <c r="CE4470" s="2" t="s">
        <v>22748</v>
      </c>
      <c r="CF4470" s="25"/>
      <c r="CG4470" s="25"/>
      <c r="CH4470" s="25"/>
      <c r="CI4470" s="25"/>
      <c r="CJ4470" s="25"/>
    </row>
    <row r="4471" spans="1:88" x14ac:dyDescent="0.2">
      <c r="A4471" s="2" t="s">
        <v>16902</v>
      </c>
      <c r="B4471" s="2" t="s">
        <v>27512</v>
      </c>
      <c r="C4471" s="2" t="s">
        <v>10420</v>
      </c>
      <c r="D4471" s="2"/>
      <c r="E4471" s="2" t="s">
        <v>16902</v>
      </c>
      <c r="F4471" s="2" t="s">
        <v>16907</v>
      </c>
      <c r="G4471" s="2" t="s">
        <v>17542</v>
      </c>
      <c r="H4471" s="2"/>
      <c r="I4471" s="2" t="s">
        <v>22847</v>
      </c>
      <c r="J4471" s="2" t="s">
        <v>61</v>
      </c>
      <c r="K4471" s="50" t="s">
        <v>61</v>
      </c>
      <c r="L4471" s="43">
        <v>2023</v>
      </c>
      <c r="M4471" s="2" t="s">
        <v>18506</v>
      </c>
      <c r="N4471" s="32">
        <v>25.125350000000001</v>
      </c>
      <c r="O4471" s="32">
        <v>55.203209999999999</v>
      </c>
      <c r="P4471" s="2" t="s">
        <v>2767</v>
      </c>
      <c r="Q4471" s="2" t="s">
        <v>65</v>
      </c>
      <c r="R4471" s="43" t="s">
        <v>18854</v>
      </c>
      <c r="S4471" s="41" t="s">
        <v>272</v>
      </c>
      <c r="T4471" s="41" t="s">
        <v>18461</v>
      </c>
      <c r="U4471" s="2"/>
      <c r="V4471" s="2"/>
      <c r="W4471" s="41" t="s">
        <v>17589</v>
      </c>
      <c r="X4471" s="2" t="s">
        <v>1598</v>
      </c>
      <c r="Y4471" s="2" t="s">
        <v>76</v>
      </c>
      <c r="Z4471" s="5" t="s">
        <v>10423</v>
      </c>
      <c r="AA4471" s="5" t="s">
        <v>16910</v>
      </c>
      <c r="AB4471" s="5" t="s">
        <v>16317</v>
      </c>
      <c r="AC4471" s="2" t="s">
        <v>5205</v>
      </c>
      <c r="AD4471" s="2">
        <v>1036700</v>
      </c>
      <c r="AE4471" s="5">
        <v>22</v>
      </c>
      <c r="AF4471" s="25"/>
      <c r="AG4471" s="29">
        <v>3</v>
      </c>
      <c r="AH4471" s="2" t="s">
        <v>17974</v>
      </c>
      <c r="AI4471" s="2">
        <v>3</v>
      </c>
      <c r="AJ4471" s="2">
        <v>3</v>
      </c>
      <c r="AK4471" s="2"/>
      <c r="AL4471" s="2"/>
      <c r="AM4471" s="2"/>
      <c r="AN4471" s="2"/>
      <c r="AO4471" s="2"/>
      <c r="AP4471" s="25"/>
      <c r="AQ4471" s="25"/>
      <c r="AR4471" s="2"/>
      <c r="AS4471" s="2"/>
      <c r="AT4471" s="2"/>
      <c r="AU4471" s="25"/>
      <c r="AV4471" s="2"/>
      <c r="AW4471" s="2"/>
      <c r="AX4471" s="25"/>
      <c r="AY4471" s="25"/>
      <c r="AZ4471" s="25"/>
      <c r="BA4471" s="25"/>
      <c r="BB4471" s="25"/>
      <c r="BC4471" s="25"/>
      <c r="BD4471" s="25"/>
      <c r="BE4471" s="25"/>
      <c r="BF4471" s="25"/>
      <c r="BG4471" s="25"/>
      <c r="BH4471" s="25"/>
      <c r="BI4471" s="25"/>
      <c r="BJ4471" s="25"/>
      <c r="BK4471" s="25"/>
      <c r="BL4471" s="25"/>
      <c r="BM4471" s="25"/>
      <c r="BN4471" s="25"/>
      <c r="BO4471" s="25"/>
      <c r="BP4471" s="25"/>
      <c r="BQ4471" s="25"/>
      <c r="BR4471" s="25"/>
      <c r="BS4471" s="25"/>
      <c r="BT4471" s="25"/>
      <c r="BU4471" s="25"/>
      <c r="BV4471" s="25"/>
      <c r="BW4471" s="25"/>
      <c r="BX4471" s="25"/>
      <c r="BY4471" s="25"/>
      <c r="BZ4471" s="25"/>
      <c r="CA4471" s="25"/>
      <c r="CB4471" s="25"/>
      <c r="CC4471" s="25"/>
      <c r="CD4471" s="2" t="s">
        <v>78</v>
      </c>
      <c r="CE4471" s="2" t="s">
        <v>22749</v>
      </c>
      <c r="CF4471" s="25"/>
      <c r="CG4471" s="25"/>
      <c r="CH4471" s="25"/>
      <c r="CI4471" s="25"/>
      <c r="CJ4471" s="25"/>
    </row>
    <row r="4472" spans="1:88" x14ac:dyDescent="0.2">
      <c r="A4472" s="2" t="s">
        <v>16903</v>
      </c>
      <c r="B4472" s="2" t="s">
        <v>27513</v>
      </c>
      <c r="C4472" s="2" t="s">
        <v>10420</v>
      </c>
      <c r="D4472" s="2"/>
      <c r="E4472" s="2" t="s">
        <v>16903</v>
      </c>
      <c r="F4472" s="2" t="s">
        <v>16908</v>
      </c>
      <c r="G4472" s="2" t="s">
        <v>16981</v>
      </c>
      <c r="H4472" s="2"/>
      <c r="I4472" s="2" t="s">
        <v>22847</v>
      </c>
      <c r="J4472" s="2" t="s">
        <v>61</v>
      </c>
      <c r="K4472" s="50" t="s">
        <v>61</v>
      </c>
      <c r="L4472" s="43">
        <v>2023</v>
      </c>
      <c r="M4472" s="2" t="s">
        <v>18506</v>
      </c>
      <c r="N4472" s="32">
        <v>25.000080000000001</v>
      </c>
      <c r="O4472" s="32">
        <v>55.289879999999997</v>
      </c>
      <c r="P4472" s="2" t="s">
        <v>2767</v>
      </c>
      <c r="Q4472" s="2" t="s">
        <v>65</v>
      </c>
      <c r="R4472" s="43" t="s">
        <v>18854</v>
      </c>
      <c r="S4472" s="41" t="s">
        <v>1554</v>
      </c>
      <c r="T4472" s="41" t="s">
        <v>18460</v>
      </c>
      <c r="U4472" s="2"/>
      <c r="V4472" s="2"/>
      <c r="W4472" s="41" t="s">
        <v>17589</v>
      </c>
      <c r="X4472" s="2" t="s">
        <v>1598</v>
      </c>
      <c r="Y4472" s="2" t="s">
        <v>76</v>
      </c>
      <c r="Z4472" s="5" t="s">
        <v>10423</v>
      </c>
      <c r="AA4472" s="5" t="s">
        <v>16910</v>
      </c>
      <c r="AB4472" s="5" t="s">
        <v>16317</v>
      </c>
      <c r="AC4472" s="2" t="s">
        <v>5247</v>
      </c>
      <c r="AD4472" s="2">
        <v>1092200</v>
      </c>
      <c r="AE4472" s="5">
        <v>40</v>
      </c>
      <c r="AF4472" s="25"/>
      <c r="AG4472" s="29">
        <v>3</v>
      </c>
      <c r="AH4472" s="2" t="s">
        <v>17978</v>
      </c>
      <c r="AI4472" s="2">
        <v>3</v>
      </c>
      <c r="AJ4472" s="2">
        <v>3</v>
      </c>
      <c r="AK4472" s="2"/>
      <c r="AL4472" s="2"/>
      <c r="AM4472" s="2"/>
      <c r="AN4472" s="2"/>
      <c r="AO4472" s="2"/>
      <c r="AP4472" s="25"/>
      <c r="AQ4472" s="25"/>
      <c r="AR4472" s="2"/>
      <c r="AS4472" s="2"/>
      <c r="AT4472" s="2"/>
      <c r="AU4472" s="25"/>
      <c r="AV4472" s="2"/>
      <c r="AW4472" s="2"/>
      <c r="AX4472" s="25"/>
      <c r="AY4472" s="25"/>
      <c r="AZ4472" s="25"/>
      <c r="BA4472" s="25"/>
      <c r="BB4472" s="25"/>
      <c r="BC4472" s="25"/>
      <c r="BD4472" s="25"/>
      <c r="BE4472" s="25"/>
      <c r="BF4472" s="25"/>
      <c r="BG4472" s="25"/>
      <c r="BH4472" s="25"/>
      <c r="BI4472" s="25"/>
      <c r="BJ4472" s="25"/>
      <c r="BK4472" s="25"/>
      <c r="BL4472" s="25"/>
      <c r="BM4472" s="25"/>
      <c r="BN4472" s="25"/>
      <c r="BO4472" s="25"/>
      <c r="BP4472" s="25"/>
      <c r="BQ4472" s="25"/>
      <c r="BR4472" s="25"/>
      <c r="BS4472" s="25"/>
      <c r="BT4472" s="25"/>
      <c r="BU4472" s="25"/>
      <c r="BV4472" s="25"/>
      <c r="BW4472" s="25"/>
      <c r="BX4472" s="25"/>
      <c r="BY4472" s="25"/>
      <c r="BZ4472" s="25"/>
      <c r="CA4472" s="25"/>
      <c r="CB4472" s="25"/>
      <c r="CC4472" s="25"/>
      <c r="CD4472" s="2" t="s">
        <v>78</v>
      </c>
      <c r="CE4472" s="2" t="s">
        <v>22750</v>
      </c>
      <c r="CF4472" s="25"/>
      <c r="CG4472" s="25"/>
      <c r="CH4472" s="25"/>
      <c r="CI4472" s="25"/>
      <c r="CJ4472" s="25"/>
    </row>
    <row r="4473" spans="1:88" x14ac:dyDescent="0.2">
      <c r="A4473" s="2" t="s">
        <v>17353</v>
      </c>
      <c r="B4473" s="2" t="s">
        <v>27514</v>
      </c>
      <c r="C4473" s="2" t="s">
        <v>10420</v>
      </c>
      <c r="D4473" s="2"/>
      <c r="E4473" s="2" t="s">
        <v>17353</v>
      </c>
      <c r="F4473" s="2" t="s">
        <v>17365</v>
      </c>
      <c r="G4473" s="2" t="s">
        <v>17543</v>
      </c>
      <c r="H4473" s="2"/>
      <c r="I4473" s="2" t="s">
        <v>22847</v>
      </c>
      <c r="J4473" s="2" t="s">
        <v>61</v>
      </c>
      <c r="K4473" s="50" t="s">
        <v>61</v>
      </c>
      <c r="L4473" s="43">
        <v>2023</v>
      </c>
      <c r="M4473" s="2" t="s">
        <v>18506</v>
      </c>
      <c r="N4473" s="32">
        <v>25.181799999999999</v>
      </c>
      <c r="O4473" s="32">
        <v>55.372280000000003</v>
      </c>
      <c r="P4473" s="2" t="s">
        <v>2767</v>
      </c>
      <c r="Q4473" s="2" t="s">
        <v>65</v>
      </c>
      <c r="R4473" s="43" t="s">
        <v>16802</v>
      </c>
      <c r="S4473" s="41" t="s">
        <v>13724</v>
      </c>
      <c r="T4473" s="41" t="s">
        <v>18463</v>
      </c>
      <c r="U4473" s="2"/>
      <c r="V4473" s="2"/>
      <c r="W4473" s="41" t="s">
        <v>17589</v>
      </c>
      <c r="X4473" s="2" t="s">
        <v>1598</v>
      </c>
      <c r="Y4473" s="2" t="s">
        <v>76</v>
      </c>
      <c r="Z4473" s="5" t="s">
        <v>10423</v>
      </c>
      <c r="AA4473" s="5" t="s">
        <v>16910</v>
      </c>
      <c r="AB4473" s="5" t="s">
        <v>16317</v>
      </c>
      <c r="AC4473" s="2" t="s">
        <v>5205</v>
      </c>
      <c r="AD4473" s="2">
        <v>1061400</v>
      </c>
      <c r="AE4473" s="5">
        <v>35</v>
      </c>
      <c r="AF4473" s="25"/>
      <c r="AG4473" s="29">
        <v>3</v>
      </c>
      <c r="AH4473" s="2" t="s">
        <v>17974</v>
      </c>
      <c r="AI4473" s="2">
        <v>3</v>
      </c>
      <c r="AJ4473" s="2">
        <v>3</v>
      </c>
      <c r="AK4473" s="2"/>
      <c r="AL4473" s="2"/>
      <c r="AM4473" s="2"/>
      <c r="AN4473" s="2"/>
      <c r="AO4473" s="2"/>
      <c r="AP4473" s="25"/>
      <c r="AQ4473" s="25"/>
      <c r="AR4473" s="2"/>
      <c r="AS4473" s="2"/>
      <c r="AT4473" s="2"/>
      <c r="AU4473" s="25"/>
      <c r="AV4473" s="2"/>
      <c r="AW4473" s="2"/>
      <c r="AX4473" s="25"/>
      <c r="AY4473" s="25"/>
      <c r="AZ4473" s="25"/>
      <c r="BA4473" s="25"/>
      <c r="BB4473" s="25"/>
      <c r="BC4473" s="25"/>
      <c r="BD4473" s="25"/>
      <c r="BE4473" s="25"/>
      <c r="BF4473" s="25"/>
      <c r="BG4473" s="25"/>
      <c r="BH4473" s="25"/>
      <c r="BI4473" s="25"/>
      <c r="BJ4473" s="25"/>
      <c r="BK4473" s="25"/>
      <c r="BL4473" s="25"/>
      <c r="BM4473" s="25"/>
      <c r="BN4473" s="25"/>
      <c r="BO4473" s="25"/>
      <c r="BP4473" s="25"/>
      <c r="BQ4473" s="25"/>
      <c r="BR4473" s="25"/>
      <c r="BS4473" s="25"/>
      <c r="BT4473" s="25"/>
      <c r="BU4473" s="25"/>
      <c r="BV4473" s="25"/>
      <c r="BW4473" s="25"/>
      <c r="BX4473" s="25"/>
      <c r="BY4473" s="25"/>
      <c r="BZ4473" s="25"/>
      <c r="CA4473" s="25"/>
      <c r="CB4473" s="25"/>
      <c r="CC4473" s="25"/>
      <c r="CD4473" s="2" t="s">
        <v>78</v>
      </c>
      <c r="CE4473" s="2" t="s">
        <v>22751</v>
      </c>
      <c r="CF4473" s="25"/>
      <c r="CG4473" s="25"/>
      <c r="CH4473" s="25"/>
      <c r="CI4473" s="25"/>
      <c r="CJ4473" s="25"/>
    </row>
    <row r="4474" spans="1:88" x14ac:dyDescent="0.2">
      <c r="A4474" s="2" t="s">
        <v>17354</v>
      </c>
      <c r="B4474" s="2" t="s">
        <v>27515</v>
      </c>
      <c r="C4474" s="2" t="s">
        <v>10420</v>
      </c>
      <c r="D4474" s="2"/>
      <c r="E4474" s="2" t="s">
        <v>17354</v>
      </c>
      <c r="F4474" s="2" t="s">
        <v>17366</v>
      </c>
      <c r="G4474" s="2" t="s">
        <v>17544</v>
      </c>
      <c r="H4474" s="2"/>
      <c r="I4474" s="2" t="s">
        <v>22847</v>
      </c>
      <c r="J4474" s="2" t="s">
        <v>61</v>
      </c>
      <c r="K4474" s="50" t="s">
        <v>61</v>
      </c>
      <c r="L4474" s="43">
        <v>2023</v>
      </c>
      <c r="M4474" s="2" t="s">
        <v>18506</v>
      </c>
      <c r="N4474" s="32">
        <v>25.222190000000001</v>
      </c>
      <c r="O4474" s="32">
        <v>55.530099999999997</v>
      </c>
      <c r="P4474" s="2" t="s">
        <v>2767</v>
      </c>
      <c r="Q4474" s="2" t="s">
        <v>65</v>
      </c>
      <c r="R4474" s="43" t="s">
        <v>16802</v>
      </c>
      <c r="S4474" s="41" t="s">
        <v>13724</v>
      </c>
      <c r="T4474" s="41" t="s">
        <v>18463</v>
      </c>
      <c r="U4474" s="2"/>
      <c r="V4474" s="2"/>
      <c r="W4474" s="41" t="s">
        <v>17589</v>
      </c>
      <c r="X4474" s="2" t="s">
        <v>1598</v>
      </c>
      <c r="Y4474" s="2" t="s">
        <v>76</v>
      </c>
      <c r="Z4474" s="5" t="s">
        <v>10423</v>
      </c>
      <c r="AA4474" s="5" t="s">
        <v>16910</v>
      </c>
      <c r="AB4474" s="5" t="s">
        <v>16317</v>
      </c>
      <c r="AC4474" s="2" t="s">
        <v>5247</v>
      </c>
      <c r="AD4474" s="2">
        <v>1028200</v>
      </c>
      <c r="AE4474" s="5">
        <v>35</v>
      </c>
      <c r="AF4474" s="25"/>
      <c r="AG4474" s="29">
        <v>3</v>
      </c>
      <c r="AH4474" s="2" t="s">
        <v>17978</v>
      </c>
      <c r="AI4474" s="2">
        <v>3</v>
      </c>
      <c r="AJ4474" s="2">
        <v>3</v>
      </c>
      <c r="AK4474" s="2"/>
      <c r="AL4474" s="2"/>
      <c r="AM4474" s="2"/>
      <c r="AN4474" s="2"/>
      <c r="AO4474" s="2"/>
      <c r="AP4474" s="25"/>
      <c r="AQ4474" s="25"/>
      <c r="AR4474" s="2"/>
      <c r="AS4474" s="2"/>
      <c r="AT4474" s="2"/>
      <c r="AU4474" s="25"/>
      <c r="AV4474" s="2"/>
      <c r="AW4474" s="2"/>
      <c r="AX4474" s="25"/>
      <c r="AY4474" s="25"/>
      <c r="AZ4474" s="25"/>
      <c r="BA4474" s="25"/>
      <c r="BB4474" s="25"/>
      <c r="BC4474" s="25"/>
      <c r="BD4474" s="25"/>
      <c r="BE4474" s="25"/>
      <c r="BF4474" s="25"/>
      <c r="BG4474" s="25"/>
      <c r="BH4474" s="25"/>
      <c r="BI4474" s="25"/>
      <c r="BJ4474" s="25"/>
      <c r="BK4474" s="25"/>
      <c r="BL4474" s="25"/>
      <c r="BM4474" s="25"/>
      <c r="BN4474" s="25"/>
      <c r="BO4474" s="25"/>
      <c r="BP4474" s="25"/>
      <c r="BQ4474" s="25"/>
      <c r="BR4474" s="25"/>
      <c r="BS4474" s="25"/>
      <c r="BT4474" s="25"/>
      <c r="BU4474" s="25"/>
      <c r="BV4474" s="25"/>
      <c r="BW4474" s="25"/>
      <c r="BX4474" s="25"/>
      <c r="BY4474" s="25"/>
      <c r="BZ4474" s="25"/>
      <c r="CA4474" s="25"/>
      <c r="CB4474" s="25"/>
      <c r="CC4474" s="25"/>
      <c r="CD4474" s="2" t="s">
        <v>78</v>
      </c>
      <c r="CE4474" s="2" t="s">
        <v>22752</v>
      </c>
      <c r="CF4474" s="25"/>
      <c r="CG4474" s="25"/>
      <c r="CH4474" s="25"/>
      <c r="CI4474" s="25"/>
      <c r="CJ4474" s="25"/>
    </row>
    <row r="4475" spans="1:88" x14ac:dyDescent="0.2">
      <c r="A4475" s="2" t="s">
        <v>17355</v>
      </c>
      <c r="B4475" s="2" t="s">
        <v>27516</v>
      </c>
      <c r="C4475" s="2" t="s">
        <v>10420</v>
      </c>
      <c r="D4475" s="2"/>
      <c r="E4475" s="2" t="s">
        <v>17355</v>
      </c>
      <c r="F4475" s="2" t="s">
        <v>17367</v>
      </c>
      <c r="G4475" s="2" t="s">
        <v>17545</v>
      </c>
      <c r="H4475" s="2"/>
      <c r="I4475" s="2" t="s">
        <v>22847</v>
      </c>
      <c r="J4475" s="2" t="s">
        <v>61</v>
      </c>
      <c r="K4475" s="50" t="s">
        <v>61</v>
      </c>
      <c r="L4475" s="43">
        <v>2023</v>
      </c>
      <c r="M4475" s="2" t="s">
        <v>18506</v>
      </c>
      <c r="N4475" s="32">
        <v>25.246279999999999</v>
      </c>
      <c r="O4475" s="32">
        <v>55.529719999999998</v>
      </c>
      <c r="P4475" s="2" t="s">
        <v>2767</v>
      </c>
      <c r="Q4475" s="2" t="s">
        <v>65</v>
      </c>
      <c r="R4475" s="43" t="s">
        <v>16802</v>
      </c>
      <c r="S4475" s="41" t="s">
        <v>13724</v>
      </c>
      <c r="T4475" s="41" t="s">
        <v>18463</v>
      </c>
      <c r="U4475" s="2"/>
      <c r="V4475" s="2"/>
      <c r="W4475" s="41" t="s">
        <v>17589</v>
      </c>
      <c r="X4475" s="2" t="s">
        <v>1598</v>
      </c>
      <c r="Y4475" s="2" t="s">
        <v>76</v>
      </c>
      <c r="Z4475" s="5" t="s">
        <v>10423</v>
      </c>
      <c r="AA4475" s="5" t="s">
        <v>16910</v>
      </c>
      <c r="AB4475" s="5" t="s">
        <v>16317</v>
      </c>
      <c r="AC4475" s="2" t="s">
        <v>5247</v>
      </c>
      <c r="AD4475" s="2">
        <v>1028400</v>
      </c>
      <c r="AE4475" s="5">
        <v>35</v>
      </c>
      <c r="AF4475" s="25"/>
      <c r="AG4475" s="29">
        <v>3</v>
      </c>
      <c r="AH4475" s="2" t="s">
        <v>17978</v>
      </c>
      <c r="AI4475" s="2">
        <v>3</v>
      </c>
      <c r="AJ4475" s="2">
        <v>3</v>
      </c>
      <c r="AK4475" s="2"/>
      <c r="AL4475" s="2"/>
      <c r="AM4475" s="2"/>
      <c r="AN4475" s="2"/>
      <c r="AO4475" s="2"/>
      <c r="AP4475" s="25"/>
      <c r="AQ4475" s="25"/>
      <c r="AR4475" s="2"/>
      <c r="AS4475" s="2"/>
      <c r="AT4475" s="2"/>
      <c r="AU4475" s="25"/>
      <c r="AV4475" s="2"/>
      <c r="AW4475" s="2"/>
      <c r="AX4475" s="25"/>
      <c r="AY4475" s="25"/>
      <c r="AZ4475" s="25"/>
      <c r="BA4475" s="25"/>
      <c r="BB4475" s="25"/>
      <c r="BC4475" s="25"/>
      <c r="BD4475" s="25"/>
      <c r="BE4475" s="25"/>
      <c r="BF4475" s="25"/>
      <c r="BG4475" s="25"/>
      <c r="BH4475" s="25"/>
      <c r="BI4475" s="25"/>
      <c r="BJ4475" s="25"/>
      <c r="BK4475" s="25"/>
      <c r="BL4475" s="25"/>
      <c r="BM4475" s="25"/>
      <c r="BN4475" s="25"/>
      <c r="BO4475" s="25"/>
      <c r="BP4475" s="25"/>
      <c r="BQ4475" s="25"/>
      <c r="BR4475" s="25"/>
      <c r="BS4475" s="25"/>
      <c r="BT4475" s="25"/>
      <c r="BU4475" s="25"/>
      <c r="BV4475" s="25"/>
      <c r="BW4475" s="25"/>
      <c r="BX4475" s="25"/>
      <c r="BY4475" s="25"/>
      <c r="BZ4475" s="25"/>
      <c r="CA4475" s="25"/>
      <c r="CB4475" s="25"/>
      <c r="CC4475" s="25"/>
      <c r="CD4475" s="2" t="s">
        <v>78</v>
      </c>
      <c r="CE4475" s="2" t="s">
        <v>22753</v>
      </c>
      <c r="CF4475" s="25"/>
      <c r="CG4475" s="25"/>
      <c r="CH4475" s="25"/>
      <c r="CI4475" s="25"/>
      <c r="CJ4475" s="25"/>
    </row>
    <row r="4476" spans="1:88" x14ac:dyDescent="0.2">
      <c r="A4476" s="2" t="s">
        <v>17356</v>
      </c>
      <c r="B4476" s="2" t="s">
        <v>27517</v>
      </c>
      <c r="C4476" s="2" t="s">
        <v>10420</v>
      </c>
      <c r="D4476" s="2"/>
      <c r="E4476" s="2" t="s">
        <v>17356</v>
      </c>
      <c r="F4476" s="2" t="s">
        <v>17368</v>
      </c>
      <c r="G4476" s="2" t="s">
        <v>17546</v>
      </c>
      <c r="H4476" s="2"/>
      <c r="I4476" s="2" t="s">
        <v>22847</v>
      </c>
      <c r="J4476" s="2" t="s">
        <v>61</v>
      </c>
      <c r="K4476" s="50" t="s">
        <v>61</v>
      </c>
      <c r="L4476" s="43">
        <v>2023</v>
      </c>
      <c r="M4476" s="2" t="s">
        <v>18506</v>
      </c>
      <c r="N4476" s="32">
        <v>25.270350000000001</v>
      </c>
      <c r="O4476" s="32">
        <v>55.435429999999997</v>
      </c>
      <c r="P4476" s="2" t="s">
        <v>2767</v>
      </c>
      <c r="Q4476" s="2" t="s">
        <v>65</v>
      </c>
      <c r="R4476" s="43" t="s">
        <v>18854</v>
      </c>
      <c r="S4476" s="41" t="s">
        <v>1554</v>
      </c>
      <c r="T4476" s="41" t="s">
        <v>18460</v>
      </c>
      <c r="U4476" s="2"/>
      <c r="V4476" s="2"/>
      <c r="W4476" s="41" t="s">
        <v>17589</v>
      </c>
      <c r="X4476" s="2" t="s">
        <v>1598</v>
      </c>
      <c r="Y4476" s="2" t="s">
        <v>102</v>
      </c>
      <c r="Z4476" s="5" t="s">
        <v>10423</v>
      </c>
      <c r="AA4476" s="5" t="s">
        <v>16910</v>
      </c>
      <c r="AB4476" s="5" t="s">
        <v>16316</v>
      </c>
      <c r="AC4476" s="2" t="s">
        <v>5205</v>
      </c>
      <c r="AD4476" s="2">
        <v>1026400</v>
      </c>
      <c r="AE4476" s="5">
        <v>30</v>
      </c>
      <c r="AF4476" s="25"/>
      <c r="AG4476" s="29">
        <v>3</v>
      </c>
      <c r="AH4476" s="2" t="s">
        <v>17974</v>
      </c>
      <c r="AI4476" s="2">
        <v>3</v>
      </c>
      <c r="AJ4476" s="2">
        <v>3</v>
      </c>
      <c r="AK4476" s="2"/>
      <c r="AL4476" s="2"/>
      <c r="AM4476" s="2"/>
      <c r="AN4476" s="2"/>
      <c r="AO4476" s="2"/>
      <c r="AP4476" s="25"/>
      <c r="AQ4476" s="25"/>
      <c r="AR4476" s="2"/>
      <c r="AS4476" s="2"/>
      <c r="AT4476" s="2"/>
      <c r="AU4476" s="25"/>
      <c r="AV4476" s="2"/>
      <c r="AW4476" s="2"/>
      <c r="AX4476" s="25"/>
      <c r="AY4476" s="25"/>
      <c r="AZ4476" s="25"/>
      <c r="BA4476" s="25"/>
      <c r="BB4476" s="25"/>
      <c r="BC4476" s="25"/>
      <c r="BD4476" s="25"/>
      <c r="BE4476" s="25"/>
      <c r="BF4476" s="25"/>
      <c r="BG4476" s="25"/>
      <c r="BH4476" s="25"/>
      <c r="BI4476" s="25"/>
      <c r="BJ4476" s="25"/>
      <c r="BK4476" s="25"/>
      <c r="BL4476" s="25"/>
      <c r="BM4476" s="25"/>
      <c r="BN4476" s="25"/>
      <c r="BO4476" s="25"/>
      <c r="BP4476" s="25"/>
      <c r="BQ4476" s="25"/>
      <c r="BR4476" s="25"/>
      <c r="BS4476" s="25"/>
      <c r="BT4476" s="25"/>
      <c r="BU4476" s="25"/>
      <c r="BV4476" s="25"/>
      <c r="BW4476" s="25"/>
      <c r="BX4476" s="25"/>
      <c r="BY4476" s="25"/>
      <c r="BZ4476" s="25"/>
      <c r="CA4476" s="25"/>
      <c r="CB4476" s="25"/>
      <c r="CC4476" s="25"/>
      <c r="CD4476" s="2" t="s">
        <v>78</v>
      </c>
      <c r="CE4476" s="2" t="s">
        <v>22754</v>
      </c>
      <c r="CF4476" s="25"/>
      <c r="CG4476" s="25"/>
      <c r="CH4476" s="25"/>
      <c r="CI4476" s="25"/>
      <c r="CJ4476" s="25"/>
    </row>
    <row r="4477" spans="1:88" x14ac:dyDescent="0.2">
      <c r="A4477" s="2" t="s">
        <v>17357</v>
      </c>
      <c r="B4477" s="2" t="s">
        <v>27518</v>
      </c>
      <c r="C4477" s="2" t="s">
        <v>10420</v>
      </c>
      <c r="D4477" s="2"/>
      <c r="E4477" s="2" t="s">
        <v>17357</v>
      </c>
      <c r="F4477" s="2" t="s">
        <v>17369</v>
      </c>
      <c r="G4477" s="2"/>
      <c r="H4477" s="2"/>
      <c r="I4477" s="2" t="s">
        <v>22847</v>
      </c>
      <c r="J4477" s="2" t="s">
        <v>61</v>
      </c>
      <c r="K4477" s="2"/>
      <c r="L4477" s="43" t="s">
        <v>19070</v>
      </c>
      <c r="M4477" s="2" t="s">
        <v>18506</v>
      </c>
      <c r="N4477" s="32">
        <v>25.098569999999999</v>
      </c>
      <c r="O4477" s="32">
        <v>55.13073</v>
      </c>
      <c r="P4477" s="2" t="s">
        <v>2767</v>
      </c>
      <c r="Q4477" s="2" t="s">
        <v>9679</v>
      </c>
      <c r="R4477" s="43" t="s">
        <v>18854</v>
      </c>
      <c r="S4477" s="41" t="s">
        <v>18574</v>
      </c>
      <c r="T4477" s="41" t="s">
        <v>18461</v>
      </c>
      <c r="U4477" s="2"/>
      <c r="V4477" s="2"/>
      <c r="W4477" s="41" t="s">
        <v>144</v>
      </c>
      <c r="X4477" s="2" t="s">
        <v>10279</v>
      </c>
      <c r="Y4477" s="2" t="s">
        <v>69</v>
      </c>
      <c r="Z4477" s="5" t="s">
        <v>10423</v>
      </c>
      <c r="AA4477" s="5" t="s">
        <v>10433</v>
      </c>
      <c r="AB4477" s="5" t="s">
        <v>18091</v>
      </c>
      <c r="AC4477" s="2" t="s">
        <v>3591</v>
      </c>
      <c r="AD4477" s="2">
        <v>1038100</v>
      </c>
      <c r="AE4477" s="5">
        <v>20</v>
      </c>
      <c r="AF4477" s="25"/>
      <c r="AG4477" s="29"/>
      <c r="AH4477" s="2" t="s">
        <v>3591</v>
      </c>
      <c r="AI4477" s="2">
        <v>4</v>
      </c>
      <c r="AJ4477" s="2" t="s">
        <v>3591</v>
      </c>
      <c r="AK4477" s="2"/>
      <c r="AL4477" s="2"/>
      <c r="AM4477" s="2"/>
      <c r="AN4477" s="2"/>
      <c r="AO4477" s="2"/>
      <c r="AP4477" s="25"/>
      <c r="AQ4477" s="25"/>
      <c r="AR4477" s="2"/>
      <c r="AS4477" s="2"/>
      <c r="AT4477" s="2"/>
      <c r="AU4477" s="25"/>
      <c r="AV4477" s="2"/>
      <c r="AW4477" s="2"/>
      <c r="AX4477" s="25"/>
      <c r="AY4477" s="25"/>
      <c r="AZ4477" s="25"/>
      <c r="BA4477" s="25"/>
      <c r="BB4477" s="25"/>
      <c r="BC4477" s="25"/>
      <c r="BD4477" s="25"/>
      <c r="BE4477" s="25"/>
      <c r="BF4477" s="25"/>
      <c r="BG4477" s="25"/>
      <c r="BH4477" s="25"/>
      <c r="BI4477" s="25"/>
      <c r="BJ4477" s="25"/>
      <c r="BK4477" s="25"/>
      <c r="BL4477" s="25"/>
      <c r="BM4477" s="25"/>
      <c r="BN4477" s="25"/>
      <c r="BO4477" s="25"/>
      <c r="BP4477" s="25"/>
      <c r="BQ4477" s="25"/>
      <c r="BR4477" s="25"/>
      <c r="BS4477" s="25"/>
      <c r="BT4477" s="25"/>
      <c r="BU4477" s="25"/>
      <c r="BV4477" s="25"/>
      <c r="BW4477" s="25"/>
      <c r="BX4477" s="25"/>
      <c r="BY4477" s="25"/>
      <c r="BZ4477" s="25"/>
      <c r="CA4477" s="25"/>
      <c r="CB4477" s="25"/>
      <c r="CC4477" s="25"/>
      <c r="CD4477" s="2" t="s">
        <v>71</v>
      </c>
      <c r="CE4477" s="2">
        <v>0</v>
      </c>
      <c r="CF4477" s="25"/>
      <c r="CG4477" s="25"/>
      <c r="CH4477" s="25"/>
      <c r="CI4477" s="25"/>
      <c r="CJ4477" s="25"/>
    </row>
    <row r="4478" spans="1:88" x14ac:dyDescent="0.2">
      <c r="A4478" s="2" t="s">
        <v>17358</v>
      </c>
      <c r="B4478" s="2" t="s">
        <v>27519</v>
      </c>
      <c r="C4478" s="2" t="s">
        <v>10420</v>
      </c>
      <c r="D4478" s="2"/>
      <c r="E4478" s="2" t="s">
        <v>17358</v>
      </c>
      <c r="F4478" s="2" t="s">
        <v>17370</v>
      </c>
      <c r="G4478" s="2" t="s">
        <v>17984</v>
      </c>
      <c r="H4478" s="2"/>
      <c r="I4478" s="2" t="s">
        <v>22847</v>
      </c>
      <c r="J4478" s="2" t="s">
        <v>61</v>
      </c>
      <c r="K4478" s="50" t="s">
        <v>61</v>
      </c>
      <c r="L4478" s="43">
        <v>2023</v>
      </c>
      <c r="M4478" s="2" t="s">
        <v>18506</v>
      </c>
      <c r="N4478" s="32">
        <v>25.038959999999999</v>
      </c>
      <c r="O4478" s="32">
        <v>55.060270000000003</v>
      </c>
      <c r="P4478" s="2" t="s">
        <v>2767</v>
      </c>
      <c r="Q4478" s="2" t="s">
        <v>65</v>
      </c>
      <c r="R4478" s="43" t="s">
        <v>18854</v>
      </c>
      <c r="S4478" s="41" t="s">
        <v>1554</v>
      </c>
      <c r="T4478" s="41" t="s">
        <v>18460</v>
      </c>
      <c r="U4478" s="2"/>
      <c r="V4478" s="2"/>
      <c r="W4478" s="41" t="s">
        <v>17589</v>
      </c>
      <c r="X4478" s="2" t="s">
        <v>1598</v>
      </c>
      <c r="Y4478" s="2" t="s">
        <v>76</v>
      </c>
      <c r="Z4478" s="5" t="s">
        <v>10423</v>
      </c>
      <c r="AA4478" s="5" t="s">
        <v>16910</v>
      </c>
      <c r="AB4478" s="5" t="s">
        <v>16317</v>
      </c>
      <c r="AC4478" s="2" t="s">
        <v>5247</v>
      </c>
      <c r="AD4478" s="2">
        <v>1059400</v>
      </c>
      <c r="AE4478" s="5">
        <v>120</v>
      </c>
      <c r="AF4478" s="25"/>
      <c r="AG4478" s="29">
        <v>3</v>
      </c>
      <c r="AH4478" s="2" t="s">
        <v>17978</v>
      </c>
      <c r="AI4478" s="2">
        <v>4</v>
      </c>
      <c r="AJ4478" s="2">
        <v>3</v>
      </c>
      <c r="AK4478" s="2"/>
      <c r="AL4478" s="2"/>
      <c r="AM4478" s="2"/>
      <c r="AN4478" s="2"/>
      <c r="AO4478" s="2"/>
      <c r="AP4478" s="25"/>
      <c r="AQ4478" s="25"/>
      <c r="AR4478" s="2"/>
      <c r="AS4478" s="2"/>
      <c r="AT4478" s="2"/>
      <c r="AU4478" s="25"/>
      <c r="AV4478" s="2"/>
      <c r="AW4478" s="2"/>
      <c r="AX4478" s="25"/>
      <c r="AY4478" s="25"/>
      <c r="AZ4478" s="25"/>
      <c r="BA4478" s="25"/>
      <c r="BB4478" s="25"/>
      <c r="BC4478" s="25"/>
      <c r="BD4478" s="25"/>
      <c r="BE4478" s="25"/>
      <c r="BF4478" s="25"/>
      <c r="BG4478" s="25"/>
      <c r="BH4478" s="25"/>
      <c r="BI4478" s="25"/>
      <c r="BJ4478" s="25"/>
      <c r="BK4478" s="25"/>
      <c r="BL4478" s="25"/>
      <c r="BM4478" s="25"/>
      <c r="BN4478" s="25"/>
      <c r="BO4478" s="25"/>
      <c r="BP4478" s="25"/>
      <c r="BQ4478" s="25"/>
      <c r="BR4478" s="25"/>
      <c r="BS4478" s="25"/>
      <c r="BT4478" s="25"/>
      <c r="BU4478" s="25"/>
      <c r="BV4478" s="25"/>
      <c r="BW4478" s="25"/>
      <c r="BX4478" s="25"/>
      <c r="BY4478" s="25"/>
      <c r="BZ4478" s="25"/>
      <c r="CA4478" s="25"/>
      <c r="CB4478" s="25"/>
      <c r="CC4478" s="25"/>
      <c r="CD4478" s="2" t="s">
        <v>71</v>
      </c>
      <c r="CE4478" s="2">
        <v>0</v>
      </c>
      <c r="CF4478" s="25"/>
      <c r="CG4478" s="25"/>
      <c r="CH4478" s="25"/>
      <c r="CI4478" s="25"/>
      <c r="CJ4478" s="25"/>
    </row>
    <row r="4479" spans="1:88" x14ac:dyDescent="0.2">
      <c r="A4479" s="2" t="s">
        <v>17359</v>
      </c>
      <c r="B4479" s="2" t="s">
        <v>27520</v>
      </c>
      <c r="C4479" s="2" t="s">
        <v>10420</v>
      </c>
      <c r="D4479" s="2"/>
      <c r="E4479" s="2" t="s">
        <v>17359</v>
      </c>
      <c r="F4479" s="2" t="s">
        <v>17371</v>
      </c>
      <c r="G4479" s="2" t="s">
        <v>18070</v>
      </c>
      <c r="H4479" s="2"/>
      <c r="I4479" s="2" t="s">
        <v>22847</v>
      </c>
      <c r="J4479" s="2" t="s">
        <v>61</v>
      </c>
      <c r="K4479" s="50" t="s">
        <v>61</v>
      </c>
      <c r="L4479" s="43">
        <v>2023</v>
      </c>
      <c r="M4479" s="2" t="s">
        <v>18506</v>
      </c>
      <c r="N4479" s="32">
        <v>25.065390000000001</v>
      </c>
      <c r="O4479" s="32">
        <v>55.146740000000001</v>
      </c>
      <c r="P4479" s="2" t="s">
        <v>2767</v>
      </c>
      <c r="Q4479" s="2" t="s">
        <v>65</v>
      </c>
      <c r="R4479" s="43" t="s">
        <v>16802</v>
      </c>
      <c r="S4479" s="41" t="s">
        <v>13724</v>
      </c>
      <c r="T4479" s="41" t="s">
        <v>18463</v>
      </c>
      <c r="U4479" s="2"/>
      <c r="V4479" s="2"/>
      <c r="W4479" s="41" t="s">
        <v>17589</v>
      </c>
      <c r="X4479" s="2" t="s">
        <v>1598</v>
      </c>
      <c r="Y4479" s="2" t="s">
        <v>76</v>
      </c>
      <c r="Z4479" s="5" t="s">
        <v>10423</v>
      </c>
      <c r="AA4479" s="5" t="s">
        <v>16910</v>
      </c>
      <c r="AB4479" s="5" t="s">
        <v>16317</v>
      </c>
      <c r="AC4479" s="2" t="s">
        <v>5205</v>
      </c>
      <c r="AD4479" s="2">
        <v>1039301</v>
      </c>
      <c r="AE4479" s="5">
        <v>35</v>
      </c>
      <c r="AF4479" s="25"/>
      <c r="AG4479" s="29">
        <v>3</v>
      </c>
      <c r="AH4479" s="2" t="s">
        <v>17974</v>
      </c>
      <c r="AI4479" s="2">
        <v>3</v>
      </c>
      <c r="AJ4479" s="2">
        <v>3</v>
      </c>
      <c r="AK4479" s="2"/>
      <c r="AL4479" s="2"/>
      <c r="AM4479" s="2"/>
      <c r="AN4479" s="2"/>
      <c r="AO4479" s="2"/>
      <c r="AP4479" s="25"/>
      <c r="AQ4479" s="25"/>
      <c r="AR4479" s="2"/>
      <c r="AS4479" s="2"/>
      <c r="AT4479" s="2"/>
      <c r="AU4479" s="25"/>
      <c r="AV4479" s="2"/>
      <c r="AW4479" s="2"/>
      <c r="AX4479" s="25"/>
      <c r="AY4479" s="25"/>
      <c r="AZ4479" s="25"/>
      <c r="BA4479" s="25"/>
      <c r="BB4479" s="25"/>
      <c r="BC4479" s="25"/>
      <c r="BD4479" s="25"/>
      <c r="BE4479" s="25"/>
      <c r="BF4479" s="25"/>
      <c r="BG4479" s="25"/>
      <c r="BH4479" s="25"/>
      <c r="BI4479" s="25"/>
      <c r="BJ4479" s="25"/>
      <c r="BK4479" s="25"/>
      <c r="BL4479" s="25"/>
      <c r="BM4479" s="25"/>
      <c r="BN4479" s="25"/>
      <c r="BO4479" s="25"/>
      <c r="BP4479" s="25"/>
      <c r="BQ4479" s="25"/>
      <c r="BR4479" s="25"/>
      <c r="BS4479" s="25"/>
      <c r="BT4479" s="25"/>
      <c r="BU4479" s="25"/>
      <c r="BV4479" s="25"/>
      <c r="BW4479" s="25"/>
      <c r="BX4479" s="25"/>
      <c r="BY4479" s="25"/>
      <c r="BZ4479" s="25"/>
      <c r="CA4479" s="25"/>
      <c r="CB4479" s="25"/>
      <c r="CC4479" s="25"/>
      <c r="CD4479" s="2" t="s">
        <v>78</v>
      </c>
      <c r="CE4479" s="2" t="s">
        <v>22755</v>
      </c>
      <c r="CF4479" s="25"/>
      <c r="CG4479" s="25"/>
      <c r="CH4479" s="25"/>
      <c r="CI4479" s="25"/>
      <c r="CJ4479" s="25"/>
    </row>
    <row r="4480" spans="1:88" x14ac:dyDescent="0.2">
      <c r="A4480" s="2" t="s">
        <v>17360</v>
      </c>
      <c r="B4480" s="2" t="s">
        <v>27521</v>
      </c>
      <c r="C4480" s="2" t="s">
        <v>10420</v>
      </c>
      <c r="D4480" s="2"/>
      <c r="E4480" s="2" t="s">
        <v>17360</v>
      </c>
      <c r="F4480" s="2" t="s">
        <v>17372</v>
      </c>
      <c r="G4480" s="2" t="s">
        <v>18317</v>
      </c>
      <c r="H4480" s="2"/>
      <c r="I4480" s="2" t="s">
        <v>22847</v>
      </c>
      <c r="J4480" s="2" t="s">
        <v>61</v>
      </c>
      <c r="K4480" s="50" t="s">
        <v>61</v>
      </c>
      <c r="L4480" s="43">
        <v>2023</v>
      </c>
      <c r="M4480" s="2" t="s">
        <v>18506</v>
      </c>
      <c r="N4480" s="32">
        <v>25.205629999999999</v>
      </c>
      <c r="O4480" s="32">
        <v>55.521079999999998</v>
      </c>
      <c r="P4480" s="2" t="s">
        <v>2767</v>
      </c>
      <c r="Q4480" s="2" t="s">
        <v>65</v>
      </c>
      <c r="R4480" s="43" t="s">
        <v>16802</v>
      </c>
      <c r="S4480" s="41" t="s">
        <v>13724</v>
      </c>
      <c r="T4480" s="41" t="s">
        <v>18463</v>
      </c>
      <c r="U4480" s="2"/>
      <c r="V4480" s="2"/>
      <c r="W4480" s="41" t="s">
        <v>17589</v>
      </c>
      <c r="X4480" s="2" t="s">
        <v>1598</v>
      </c>
      <c r="Y4480" s="2" t="s">
        <v>76</v>
      </c>
      <c r="Z4480" s="5" t="s">
        <v>10423</v>
      </c>
      <c r="AA4480" s="5" t="s">
        <v>16910</v>
      </c>
      <c r="AB4480" s="5" t="s">
        <v>16317</v>
      </c>
      <c r="AC4480" s="2" t="s">
        <v>5247</v>
      </c>
      <c r="AD4480" s="2">
        <v>1028300</v>
      </c>
      <c r="AE4480" s="5">
        <v>35</v>
      </c>
      <c r="AF4480" s="25"/>
      <c r="AG4480" s="29">
        <v>3</v>
      </c>
      <c r="AH4480" s="2" t="s">
        <v>17978</v>
      </c>
      <c r="AI4480" s="2">
        <v>3</v>
      </c>
      <c r="AJ4480" s="2">
        <v>3</v>
      </c>
      <c r="AK4480" s="2"/>
      <c r="AL4480" s="2"/>
      <c r="AM4480" s="2"/>
      <c r="AN4480" s="2"/>
      <c r="AO4480" s="2"/>
      <c r="AP4480" s="25"/>
      <c r="AQ4480" s="25"/>
      <c r="AR4480" s="2"/>
      <c r="AS4480" s="2"/>
      <c r="AT4480" s="2"/>
      <c r="AU4480" s="25"/>
      <c r="AV4480" s="2"/>
      <c r="AW4480" s="2"/>
      <c r="AX4480" s="25"/>
      <c r="AY4480" s="25"/>
      <c r="AZ4480" s="25"/>
      <c r="BA4480" s="25"/>
      <c r="BB4480" s="25"/>
      <c r="BC4480" s="25"/>
      <c r="BD4480" s="25"/>
      <c r="BE4480" s="25"/>
      <c r="BF4480" s="25"/>
      <c r="BG4480" s="25"/>
      <c r="BH4480" s="25"/>
      <c r="BI4480" s="25"/>
      <c r="BJ4480" s="25"/>
      <c r="BK4480" s="25"/>
      <c r="BL4480" s="25"/>
      <c r="BM4480" s="25"/>
      <c r="BN4480" s="25"/>
      <c r="BO4480" s="25"/>
      <c r="BP4480" s="25"/>
      <c r="BQ4480" s="25"/>
      <c r="BR4480" s="25"/>
      <c r="BS4480" s="25"/>
      <c r="BT4480" s="25"/>
      <c r="BU4480" s="25"/>
      <c r="BV4480" s="25"/>
      <c r="BW4480" s="25"/>
      <c r="BX4480" s="25"/>
      <c r="BY4480" s="25"/>
      <c r="BZ4480" s="25"/>
      <c r="CA4480" s="25"/>
      <c r="CB4480" s="25"/>
      <c r="CC4480" s="25"/>
      <c r="CD4480" s="2" t="s">
        <v>78</v>
      </c>
      <c r="CE4480" s="2" t="s">
        <v>22756</v>
      </c>
      <c r="CF4480" s="25"/>
      <c r="CG4480" s="25"/>
      <c r="CH4480" s="25"/>
      <c r="CI4480" s="25"/>
      <c r="CJ4480" s="25"/>
    </row>
    <row r="4481" spans="1:88" x14ac:dyDescent="0.2">
      <c r="A4481" s="2" t="s">
        <v>17361</v>
      </c>
      <c r="B4481" s="2" t="s">
        <v>27522</v>
      </c>
      <c r="C4481" s="2" t="s">
        <v>10420</v>
      </c>
      <c r="D4481" s="2"/>
      <c r="E4481" s="2" t="s">
        <v>17361</v>
      </c>
      <c r="F4481" s="2" t="s">
        <v>17373</v>
      </c>
      <c r="G4481" s="2" t="s">
        <v>17547</v>
      </c>
      <c r="H4481" s="2"/>
      <c r="I4481" s="2" t="s">
        <v>22847</v>
      </c>
      <c r="J4481" s="2" t="s">
        <v>61</v>
      </c>
      <c r="K4481" s="50" t="s">
        <v>61</v>
      </c>
      <c r="L4481" s="43">
        <v>2023</v>
      </c>
      <c r="M4481" s="2" t="s">
        <v>18506</v>
      </c>
      <c r="N4481" s="32">
        <v>25.079319999999999</v>
      </c>
      <c r="O4481" s="32">
        <v>55.39143</v>
      </c>
      <c r="P4481" s="2" t="s">
        <v>2767</v>
      </c>
      <c r="Q4481" s="2" t="s">
        <v>65</v>
      </c>
      <c r="R4481" s="43" t="s">
        <v>18854</v>
      </c>
      <c r="S4481" s="41" t="s">
        <v>1554</v>
      </c>
      <c r="T4481" s="41" t="s">
        <v>18460</v>
      </c>
      <c r="U4481" s="2"/>
      <c r="V4481" s="2"/>
      <c r="W4481" s="41" t="s">
        <v>17589</v>
      </c>
      <c r="X4481" s="2" t="s">
        <v>1598</v>
      </c>
      <c r="Y4481" s="2" t="s">
        <v>102</v>
      </c>
      <c r="Z4481" s="5" t="s">
        <v>10423</v>
      </c>
      <c r="AA4481" s="5" t="s">
        <v>16910</v>
      </c>
      <c r="AB4481" s="5" t="s">
        <v>16316</v>
      </c>
      <c r="AC4481" s="2" t="s">
        <v>5247</v>
      </c>
      <c r="AD4481" s="2">
        <v>1091100</v>
      </c>
      <c r="AE4481" s="5">
        <v>40</v>
      </c>
      <c r="AF4481" s="25"/>
      <c r="AG4481" s="29">
        <v>3</v>
      </c>
      <c r="AH4481" s="2" t="s">
        <v>17978</v>
      </c>
      <c r="AI4481" s="2">
        <v>3</v>
      </c>
      <c r="AJ4481" s="2">
        <v>3</v>
      </c>
      <c r="AK4481" s="2"/>
      <c r="AL4481" s="2"/>
      <c r="AM4481" s="2"/>
      <c r="AN4481" s="2"/>
      <c r="AO4481" s="2"/>
      <c r="AP4481" s="25"/>
      <c r="AQ4481" s="25"/>
      <c r="AR4481" s="2"/>
      <c r="AS4481" s="2"/>
      <c r="AT4481" s="2"/>
      <c r="AU4481" s="25"/>
      <c r="AV4481" s="2"/>
      <c r="AW4481" s="2"/>
      <c r="AX4481" s="25"/>
      <c r="AY4481" s="25"/>
      <c r="AZ4481" s="25"/>
      <c r="BA4481" s="25"/>
      <c r="BB4481" s="25"/>
      <c r="BC4481" s="25"/>
      <c r="BD4481" s="25"/>
      <c r="BE4481" s="25"/>
      <c r="BF4481" s="25"/>
      <c r="BG4481" s="25"/>
      <c r="BH4481" s="25"/>
      <c r="BI4481" s="25"/>
      <c r="BJ4481" s="25"/>
      <c r="BK4481" s="25"/>
      <c r="BL4481" s="25"/>
      <c r="BM4481" s="25"/>
      <c r="BN4481" s="25"/>
      <c r="BO4481" s="25"/>
      <c r="BP4481" s="25"/>
      <c r="BQ4481" s="25"/>
      <c r="BR4481" s="25"/>
      <c r="BS4481" s="25"/>
      <c r="BT4481" s="25"/>
      <c r="BU4481" s="25"/>
      <c r="BV4481" s="25"/>
      <c r="BW4481" s="25"/>
      <c r="BX4481" s="25"/>
      <c r="BY4481" s="25"/>
      <c r="BZ4481" s="25"/>
      <c r="CA4481" s="25"/>
      <c r="CB4481" s="25"/>
      <c r="CC4481" s="25"/>
      <c r="CD4481" s="2" t="s">
        <v>71</v>
      </c>
      <c r="CE4481" s="2">
        <v>0</v>
      </c>
      <c r="CF4481" s="25"/>
      <c r="CG4481" s="25"/>
      <c r="CH4481" s="25"/>
      <c r="CI4481" s="25"/>
      <c r="CJ4481" s="25"/>
    </row>
    <row r="4482" spans="1:88" x14ac:dyDescent="0.2">
      <c r="A4482" s="2" t="s">
        <v>17362</v>
      </c>
      <c r="B4482" s="2" t="s">
        <v>27523</v>
      </c>
      <c r="C4482" s="2" t="s">
        <v>10420</v>
      </c>
      <c r="D4482" s="2"/>
      <c r="E4482" s="2" t="s">
        <v>17362</v>
      </c>
      <c r="F4482" s="2" t="s">
        <v>17374</v>
      </c>
      <c r="G4482" s="2" t="s">
        <v>17580</v>
      </c>
      <c r="H4482" s="2"/>
      <c r="I4482" s="2" t="s">
        <v>22847</v>
      </c>
      <c r="J4482" s="2" t="s">
        <v>61</v>
      </c>
      <c r="K4482" s="50" t="s">
        <v>61</v>
      </c>
      <c r="L4482" s="43">
        <v>2023</v>
      </c>
      <c r="M4482" s="2" t="s">
        <v>18506</v>
      </c>
      <c r="N4482" s="32">
        <v>25.027979999999999</v>
      </c>
      <c r="O4482" s="32">
        <v>55.230550000000001</v>
      </c>
      <c r="P4482" s="2" t="s">
        <v>2767</v>
      </c>
      <c r="Q4482" s="2" t="s">
        <v>65</v>
      </c>
      <c r="R4482" s="43" t="s">
        <v>18854</v>
      </c>
      <c r="S4482" s="41" t="s">
        <v>1554</v>
      </c>
      <c r="T4482" s="41" t="s">
        <v>18460</v>
      </c>
      <c r="U4482" s="2"/>
      <c r="V4482" s="2"/>
      <c r="W4482" s="41" t="s">
        <v>17589</v>
      </c>
      <c r="X4482" s="2" t="s">
        <v>1598</v>
      </c>
      <c r="Y4482" s="2" t="s">
        <v>102</v>
      </c>
      <c r="Z4482" s="5" t="s">
        <v>10423</v>
      </c>
      <c r="AA4482" s="5" t="s">
        <v>17377</v>
      </c>
      <c r="AB4482" s="5" t="s">
        <v>16316</v>
      </c>
      <c r="AC4482" s="2" t="s">
        <v>5205</v>
      </c>
      <c r="AD4482" s="2">
        <v>1068200</v>
      </c>
      <c r="AE4482" s="5">
        <v>40</v>
      </c>
      <c r="AF4482" s="25"/>
      <c r="AG4482" s="29">
        <v>3</v>
      </c>
      <c r="AH4482" s="2" t="s">
        <v>17974</v>
      </c>
      <c r="AI4482" s="2">
        <v>3</v>
      </c>
      <c r="AJ4482" s="2">
        <v>3</v>
      </c>
      <c r="AK4482" s="2"/>
      <c r="AL4482" s="2"/>
      <c r="AM4482" s="2"/>
      <c r="AN4482" s="2"/>
      <c r="AO4482" s="2"/>
      <c r="AP4482" s="25"/>
      <c r="AQ4482" s="25"/>
      <c r="AR4482" s="2"/>
      <c r="AS4482" s="2"/>
      <c r="AT4482" s="2"/>
      <c r="AU4482" s="25"/>
      <c r="AV4482" s="2"/>
      <c r="AW4482" s="2"/>
      <c r="AX4482" s="25"/>
      <c r="AY4482" s="25"/>
      <c r="AZ4482" s="25"/>
      <c r="BA4482" s="25"/>
      <c r="BB4482" s="25"/>
      <c r="BC4482" s="25"/>
      <c r="BD4482" s="25"/>
      <c r="BE4482" s="25"/>
      <c r="BF4482" s="25"/>
      <c r="BG4482" s="25"/>
      <c r="BH4482" s="25"/>
      <c r="BI4482" s="25"/>
      <c r="BJ4482" s="25"/>
      <c r="BK4482" s="25"/>
      <c r="BL4482" s="25"/>
      <c r="BM4482" s="25"/>
      <c r="BN4482" s="25"/>
      <c r="BO4482" s="25"/>
      <c r="BP4482" s="25"/>
      <c r="BQ4482" s="25"/>
      <c r="BR4482" s="25"/>
      <c r="BS4482" s="25"/>
      <c r="BT4482" s="25"/>
      <c r="BU4482" s="25"/>
      <c r="BV4482" s="25"/>
      <c r="BW4482" s="25"/>
      <c r="BX4482" s="25"/>
      <c r="BY4482" s="25"/>
      <c r="BZ4482" s="25"/>
      <c r="CA4482" s="25"/>
      <c r="CB4482" s="25"/>
      <c r="CC4482" s="25"/>
      <c r="CD4482" s="2" t="s">
        <v>78</v>
      </c>
      <c r="CE4482" s="2" t="s">
        <v>22757</v>
      </c>
      <c r="CF4482" s="25"/>
      <c r="CG4482" s="25"/>
      <c r="CH4482" s="25"/>
      <c r="CI4482" s="25"/>
      <c r="CJ4482" s="25"/>
    </row>
    <row r="4483" spans="1:88" x14ac:dyDescent="0.2">
      <c r="A4483" s="2" t="s">
        <v>17617</v>
      </c>
      <c r="B4483" s="2" t="s">
        <v>27524</v>
      </c>
      <c r="C4483" s="2" t="s">
        <v>10420</v>
      </c>
      <c r="D4483" s="2"/>
      <c r="E4483" s="2" t="s">
        <v>17617</v>
      </c>
      <c r="F4483" s="2" t="s">
        <v>17624</v>
      </c>
      <c r="G4483" s="2" t="s">
        <v>17804</v>
      </c>
      <c r="H4483" s="2"/>
      <c r="I4483" s="2" t="s">
        <v>22847</v>
      </c>
      <c r="J4483" s="2" t="s">
        <v>61</v>
      </c>
      <c r="K4483" s="50" t="s">
        <v>61</v>
      </c>
      <c r="L4483" s="43">
        <v>2023</v>
      </c>
      <c r="M4483" s="2" t="s">
        <v>18506</v>
      </c>
      <c r="N4483" s="32">
        <v>25.143660000000001</v>
      </c>
      <c r="O4483" s="32">
        <v>55.423749999999998</v>
      </c>
      <c r="P4483" s="2" t="s">
        <v>2767</v>
      </c>
      <c r="Q4483" s="2" t="s">
        <v>65</v>
      </c>
      <c r="R4483" s="43" t="s">
        <v>16802</v>
      </c>
      <c r="S4483" s="41" t="s">
        <v>13724</v>
      </c>
      <c r="T4483" s="41" t="s">
        <v>18463</v>
      </c>
      <c r="U4483" s="2"/>
      <c r="V4483" s="2"/>
      <c r="W4483" s="41" t="s">
        <v>17589</v>
      </c>
      <c r="X4483" s="2" t="s">
        <v>1598</v>
      </c>
      <c r="Y4483" s="2" t="s">
        <v>76</v>
      </c>
      <c r="Z4483" s="5" t="s">
        <v>10423</v>
      </c>
      <c r="AA4483" s="5" t="s">
        <v>17377</v>
      </c>
      <c r="AB4483" s="5" t="s">
        <v>16317</v>
      </c>
      <c r="AC4483" s="2" t="s">
        <v>5247</v>
      </c>
      <c r="AD4483" s="2">
        <v>1062200</v>
      </c>
      <c r="AE4483" s="5">
        <v>35</v>
      </c>
      <c r="AF4483" s="25"/>
      <c r="AG4483" s="29">
        <v>3</v>
      </c>
      <c r="AH4483" s="2" t="s">
        <v>17978</v>
      </c>
      <c r="AI4483" s="2">
        <v>3</v>
      </c>
      <c r="AJ4483" s="2">
        <v>3</v>
      </c>
      <c r="AK4483" s="2"/>
      <c r="AL4483" s="2"/>
      <c r="AM4483" s="2"/>
      <c r="AN4483" s="2"/>
      <c r="AO4483" s="2"/>
      <c r="AP4483" s="25"/>
      <c r="AQ4483" s="25"/>
      <c r="AR4483" s="2"/>
      <c r="AS4483" s="2"/>
      <c r="AT4483" s="2"/>
      <c r="AU4483" s="25"/>
      <c r="AV4483" s="2"/>
      <c r="AW4483" s="2"/>
      <c r="AX4483" s="25"/>
      <c r="AY4483" s="25"/>
      <c r="AZ4483" s="25"/>
      <c r="BA4483" s="25"/>
      <c r="BB4483" s="25"/>
      <c r="BC4483" s="25"/>
      <c r="BD4483" s="25"/>
      <c r="BE4483" s="25"/>
      <c r="BF4483" s="25"/>
      <c r="BG4483" s="25"/>
      <c r="BH4483" s="25"/>
      <c r="BI4483" s="25"/>
      <c r="BJ4483" s="25"/>
      <c r="BK4483" s="25"/>
      <c r="BL4483" s="25"/>
      <c r="BM4483" s="25"/>
      <c r="BN4483" s="25"/>
      <c r="BO4483" s="25"/>
      <c r="BP4483" s="25"/>
      <c r="BQ4483" s="25"/>
      <c r="BR4483" s="25"/>
      <c r="BS4483" s="25"/>
      <c r="BT4483" s="25"/>
      <c r="BU4483" s="25"/>
      <c r="BV4483" s="25"/>
      <c r="BW4483" s="25"/>
      <c r="BX4483" s="25"/>
      <c r="BY4483" s="25"/>
      <c r="BZ4483" s="25"/>
      <c r="CA4483" s="25"/>
      <c r="CB4483" s="25"/>
      <c r="CC4483" s="25"/>
      <c r="CD4483" s="2" t="s">
        <v>71</v>
      </c>
      <c r="CE4483" s="2">
        <v>0</v>
      </c>
      <c r="CF4483" s="25"/>
      <c r="CG4483" s="25"/>
      <c r="CH4483" s="25"/>
      <c r="CI4483" s="25"/>
      <c r="CJ4483" s="25"/>
    </row>
    <row r="4484" spans="1:88" x14ac:dyDescent="0.2">
      <c r="A4484" s="2" t="s">
        <v>17618</v>
      </c>
      <c r="B4484" s="2" t="s">
        <v>27525</v>
      </c>
      <c r="C4484" s="2" t="s">
        <v>10420</v>
      </c>
      <c r="D4484" s="2"/>
      <c r="E4484" s="2" t="s">
        <v>17618</v>
      </c>
      <c r="F4484" s="2" t="s">
        <v>17625</v>
      </c>
      <c r="G4484" s="2" t="s">
        <v>17805</v>
      </c>
      <c r="H4484" s="2"/>
      <c r="I4484" s="2" t="s">
        <v>22847</v>
      </c>
      <c r="J4484" s="2" t="s">
        <v>61</v>
      </c>
      <c r="K4484" s="50" t="s">
        <v>61</v>
      </c>
      <c r="L4484" s="43">
        <v>2023</v>
      </c>
      <c r="M4484" s="2" t="s">
        <v>18506</v>
      </c>
      <c r="N4484" s="32">
        <v>25.255030000000001</v>
      </c>
      <c r="O4484" s="32">
        <v>55.335320000000003</v>
      </c>
      <c r="P4484" s="2" t="s">
        <v>2767</v>
      </c>
      <c r="Q4484" s="2" t="s">
        <v>65</v>
      </c>
      <c r="R4484" s="43" t="s">
        <v>18854</v>
      </c>
      <c r="S4484" s="41" t="s">
        <v>272</v>
      </c>
      <c r="T4484" s="41" t="s">
        <v>18461</v>
      </c>
      <c r="U4484" s="2"/>
      <c r="V4484" s="2"/>
      <c r="W4484" s="41" t="s">
        <v>17589</v>
      </c>
      <c r="X4484" s="2" t="s">
        <v>1598</v>
      </c>
      <c r="Y4484" s="2" t="s">
        <v>76</v>
      </c>
      <c r="Z4484" s="5" t="s">
        <v>10423</v>
      </c>
      <c r="AA4484" s="5" t="s">
        <v>17377</v>
      </c>
      <c r="AB4484" s="5" t="s">
        <v>16317</v>
      </c>
      <c r="AC4484" s="2" t="s">
        <v>5205</v>
      </c>
      <c r="AD4484" s="2">
        <v>1012900</v>
      </c>
      <c r="AE4484" s="5">
        <v>42</v>
      </c>
      <c r="AF4484" s="25"/>
      <c r="AG4484" s="29">
        <v>3</v>
      </c>
      <c r="AH4484" s="2" t="s">
        <v>17974</v>
      </c>
      <c r="AI4484" s="2">
        <v>3</v>
      </c>
      <c r="AJ4484" s="2">
        <v>3</v>
      </c>
      <c r="AK4484" s="2"/>
      <c r="AL4484" s="2"/>
      <c r="AM4484" s="2"/>
      <c r="AN4484" s="2"/>
      <c r="AO4484" s="2"/>
      <c r="AP4484" s="25"/>
      <c r="AQ4484" s="25"/>
      <c r="AR4484" s="2"/>
      <c r="AS4484" s="2"/>
      <c r="AT4484" s="2"/>
      <c r="AU4484" s="25"/>
      <c r="AV4484" s="2"/>
      <c r="AW4484" s="2"/>
      <c r="AX4484" s="25"/>
      <c r="AY4484" s="25"/>
      <c r="AZ4484" s="25"/>
      <c r="BA4484" s="25"/>
      <c r="BB4484" s="25"/>
      <c r="BC4484" s="25"/>
      <c r="BD4484" s="25"/>
      <c r="BE4484" s="25"/>
      <c r="BF4484" s="25"/>
      <c r="BG4484" s="25"/>
      <c r="BH4484" s="25"/>
      <c r="BI4484" s="25"/>
      <c r="BJ4484" s="25"/>
      <c r="BK4484" s="25"/>
      <c r="BL4484" s="25"/>
      <c r="BM4484" s="25"/>
      <c r="BN4484" s="25"/>
      <c r="BO4484" s="25"/>
      <c r="BP4484" s="25"/>
      <c r="BQ4484" s="25"/>
      <c r="BR4484" s="25"/>
      <c r="BS4484" s="25"/>
      <c r="BT4484" s="25"/>
      <c r="BU4484" s="25"/>
      <c r="BV4484" s="25"/>
      <c r="BW4484" s="25"/>
      <c r="BX4484" s="25"/>
      <c r="BY4484" s="25"/>
      <c r="BZ4484" s="25"/>
      <c r="CA4484" s="25"/>
      <c r="CB4484" s="25"/>
      <c r="CC4484" s="25"/>
      <c r="CD4484" s="2" t="s">
        <v>78</v>
      </c>
      <c r="CE4484" s="2" t="s">
        <v>22758</v>
      </c>
      <c r="CF4484" s="25"/>
      <c r="CG4484" s="25"/>
      <c r="CH4484" s="25"/>
      <c r="CI4484" s="25"/>
      <c r="CJ4484" s="25"/>
    </row>
    <row r="4485" spans="1:88" x14ac:dyDescent="0.2">
      <c r="A4485" s="2" t="s">
        <v>17619</v>
      </c>
      <c r="B4485" s="2" t="s">
        <v>27526</v>
      </c>
      <c r="C4485" s="2" t="s">
        <v>10420</v>
      </c>
      <c r="D4485" s="2"/>
      <c r="E4485" s="2" t="s">
        <v>17619</v>
      </c>
      <c r="F4485" s="2" t="s">
        <v>17626</v>
      </c>
      <c r="G4485" s="2" t="s">
        <v>17806</v>
      </c>
      <c r="H4485" s="2"/>
      <c r="I4485" s="2" t="s">
        <v>22847</v>
      </c>
      <c r="J4485" s="2" t="s">
        <v>61</v>
      </c>
      <c r="K4485" s="50" t="s">
        <v>61</v>
      </c>
      <c r="L4485" s="43">
        <v>2023</v>
      </c>
      <c r="M4485" s="2" t="s">
        <v>18506</v>
      </c>
      <c r="N4485" s="32">
        <v>25.08596</v>
      </c>
      <c r="O4485" s="32">
        <v>55.172379999999997</v>
      </c>
      <c r="P4485" s="2" t="s">
        <v>2767</v>
      </c>
      <c r="Q4485" s="2" t="s">
        <v>65</v>
      </c>
      <c r="R4485" s="43" t="s">
        <v>18854</v>
      </c>
      <c r="S4485" s="41" t="s">
        <v>1554</v>
      </c>
      <c r="T4485" s="41" t="s">
        <v>18460</v>
      </c>
      <c r="U4485" s="2"/>
      <c r="V4485" s="2"/>
      <c r="W4485" s="41" t="s">
        <v>17589</v>
      </c>
      <c r="X4485" s="2" t="s">
        <v>1598</v>
      </c>
      <c r="Y4485" s="2" t="s">
        <v>102</v>
      </c>
      <c r="Z4485" s="5" t="s">
        <v>10423</v>
      </c>
      <c r="AA4485" s="5" t="s">
        <v>17377</v>
      </c>
      <c r="AB4485" s="5" t="s">
        <v>16316</v>
      </c>
      <c r="AC4485" s="2" t="s">
        <v>5205</v>
      </c>
      <c r="AD4485" s="2">
        <v>1038800</v>
      </c>
      <c r="AE4485" s="5">
        <v>40</v>
      </c>
      <c r="AF4485" s="25"/>
      <c r="AG4485" s="29">
        <v>3</v>
      </c>
      <c r="AH4485" s="2" t="s">
        <v>17974</v>
      </c>
      <c r="AI4485" s="2">
        <v>4</v>
      </c>
      <c r="AJ4485" s="2">
        <v>3</v>
      </c>
      <c r="AK4485" s="2" t="s">
        <v>18943</v>
      </c>
      <c r="AL4485" s="2"/>
      <c r="AM4485" s="2"/>
      <c r="AN4485" s="2"/>
      <c r="AO4485" s="2"/>
      <c r="AP4485" s="25"/>
      <c r="AQ4485" s="25"/>
      <c r="AR4485" s="2"/>
      <c r="AS4485" s="2"/>
      <c r="AT4485" s="2"/>
      <c r="AU4485" s="25"/>
      <c r="AV4485" s="2"/>
      <c r="AW4485" s="2"/>
      <c r="AX4485" s="25"/>
      <c r="AY4485" s="25"/>
      <c r="AZ4485" s="25"/>
      <c r="BA4485" s="25"/>
      <c r="BB4485" s="25"/>
      <c r="BC4485" s="25"/>
      <c r="BD4485" s="25"/>
      <c r="BE4485" s="25"/>
      <c r="BF4485" s="25"/>
      <c r="BG4485" s="25"/>
      <c r="BH4485" s="25"/>
      <c r="BI4485" s="25"/>
      <c r="BJ4485" s="25"/>
      <c r="BK4485" s="25"/>
      <c r="BL4485" s="25"/>
      <c r="BM4485" s="25"/>
      <c r="BN4485" s="25"/>
      <c r="BO4485" s="25"/>
      <c r="BP4485" s="25"/>
      <c r="BQ4485" s="25"/>
      <c r="BR4485" s="25"/>
      <c r="BS4485" s="25"/>
      <c r="BT4485" s="25"/>
      <c r="BU4485" s="25"/>
      <c r="BV4485" s="25"/>
      <c r="BW4485" s="25"/>
      <c r="BX4485" s="25"/>
      <c r="BY4485" s="25"/>
      <c r="BZ4485" s="25"/>
      <c r="CA4485" s="25"/>
      <c r="CB4485" s="25"/>
      <c r="CC4485" s="25"/>
      <c r="CD4485" s="2" t="s">
        <v>78</v>
      </c>
      <c r="CE4485" s="2" t="s">
        <v>22759</v>
      </c>
      <c r="CF4485" s="25"/>
      <c r="CG4485" s="25"/>
      <c r="CH4485" s="25"/>
      <c r="CI4485" s="25"/>
      <c r="CJ4485" s="25"/>
    </row>
    <row r="4486" spans="1:88" x14ac:dyDescent="0.2">
      <c r="A4486" s="2" t="s">
        <v>17620</v>
      </c>
      <c r="B4486" s="2" t="s">
        <v>27527</v>
      </c>
      <c r="C4486" s="2" t="s">
        <v>10420</v>
      </c>
      <c r="D4486" s="2"/>
      <c r="E4486" s="2" t="s">
        <v>17620</v>
      </c>
      <c r="F4486" s="2" t="s">
        <v>17627</v>
      </c>
      <c r="G4486" s="2" t="s">
        <v>17985</v>
      </c>
      <c r="H4486" s="2"/>
      <c r="I4486" s="2" t="s">
        <v>22847</v>
      </c>
      <c r="J4486" s="2" t="s">
        <v>61</v>
      </c>
      <c r="K4486" s="50" t="s">
        <v>61</v>
      </c>
      <c r="L4486" s="43">
        <v>2023</v>
      </c>
      <c r="M4486" s="2" t="s">
        <v>18506</v>
      </c>
      <c r="N4486" s="32">
        <v>25.18515</v>
      </c>
      <c r="O4486" s="32">
        <v>55.478949999999998</v>
      </c>
      <c r="P4486" s="2" t="s">
        <v>2767</v>
      </c>
      <c r="Q4486" s="2" t="s">
        <v>65</v>
      </c>
      <c r="R4486" s="43" t="s">
        <v>18854</v>
      </c>
      <c r="S4486" s="41" t="s">
        <v>1554</v>
      </c>
      <c r="T4486" s="41" t="s">
        <v>18460</v>
      </c>
      <c r="U4486" s="2"/>
      <c r="V4486" s="2"/>
      <c r="W4486" s="41" t="s">
        <v>17589</v>
      </c>
      <c r="X4486" s="2" t="s">
        <v>1598</v>
      </c>
      <c r="Y4486" s="2" t="s">
        <v>76</v>
      </c>
      <c r="Z4486" s="5" t="s">
        <v>10423</v>
      </c>
      <c r="AA4486" s="5" t="s">
        <v>17377</v>
      </c>
      <c r="AB4486" s="5" t="s">
        <v>16317</v>
      </c>
      <c r="AC4486" s="2" t="s">
        <v>5247</v>
      </c>
      <c r="AD4486" s="2">
        <v>1043100</v>
      </c>
      <c r="AE4486" s="5">
        <v>40</v>
      </c>
      <c r="AF4486" s="25"/>
      <c r="AG4486" s="29">
        <v>3</v>
      </c>
      <c r="AH4486" s="2" t="s">
        <v>17978</v>
      </c>
      <c r="AI4486" s="2">
        <v>3</v>
      </c>
      <c r="AJ4486" s="2">
        <v>3</v>
      </c>
      <c r="AK4486" s="2"/>
      <c r="AL4486" s="2"/>
      <c r="AM4486" s="2"/>
      <c r="AN4486" s="2"/>
      <c r="AO4486" s="2"/>
      <c r="AP4486" s="25"/>
      <c r="AQ4486" s="25"/>
      <c r="AR4486" s="2"/>
      <c r="AS4486" s="2"/>
      <c r="AT4486" s="2"/>
      <c r="AU4486" s="25"/>
      <c r="AV4486" s="2"/>
      <c r="AW4486" s="2"/>
      <c r="AX4486" s="25"/>
      <c r="AY4486" s="25"/>
      <c r="AZ4486" s="25"/>
      <c r="BA4486" s="25"/>
      <c r="BB4486" s="25"/>
      <c r="BC4486" s="25"/>
      <c r="BD4486" s="25"/>
      <c r="BE4486" s="25"/>
      <c r="BF4486" s="25"/>
      <c r="BG4486" s="25"/>
      <c r="BH4486" s="25"/>
      <c r="BI4486" s="25"/>
      <c r="BJ4486" s="25"/>
      <c r="BK4486" s="25"/>
      <c r="BL4486" s="25"/>
      <c r="BM4486" s="25"/>
      <c r="BN4486" s="25"/>
      <c r="BO4486" s="25"/>
      <c r="BP4486" s="25"/>
      <c r="BQ4486" s="25"/>
      <c r="BR4486" s="25"/>
      <c r="BS4486" s="25"/>
      <c r="BT4486" s="25"/>
      <c r="BU4486" s="25"/>
      <c r="BV4486" s="25"/>
      <c r="BW4486" s="25"/>
      <c r="BX4486" s="25"/>
      <c r="BY4486" s="25"/>
      <c r="BZ4486" s="25"/>
      <c r="CA4486" s="25"/>
      <c r="CB4486" s="25"/>
      <c r="CC4486" s="25"/>
      <c r="CD4486" s="2" t="s">
        <v>71</v>
      </c>
      <c r="CE4486" s="2">
        <v>0</v>
      </c>
      <c r="CF4486" s="25"/>
      <c r="CG4486" s="25"/>
      <c r="CH4486" s="25"/>
      <c r="CI4486" s="25"/>
      <c r="CJ4486" s="25"/>
    </row>
    <row r="4487" spans="1:88" x14ac:dyDescent="0.2">
      <c r="A4487" s="2" t="s">
        <v>17621</v>
      </c>
      <c r="B4487" s="2" t="s">
        <v>27528</v>
      </c>
      <c r="C4487" s="2" t="s">
        <v>10420</v>
      </c>
      <c r="D4487" s="2"/>
      <c r="E4487" s="2" t="s">
        <v>17621</v>
      </c>
      <c r="F4487" s="2" t="s">
        <v>17628</v>
      </c>
      <c r="G4487" s="2" t="s">
        <v>17807</v>
      </c>
      <c r="H4487" s="2"/>
      <c r="I4487" s="2" t="s">
        <v>22847</v>
      </c>
      <c r="J4487" s="2" t="s">
        <v>61</v>
      </c>
      <c r="K4487" s="50" t="s">
        <v>61</v>
      </c>
      <c r="L4487" s="43">
        <v>2023</v>
      </c>
      <c r="M4487" s="2" t="s">
        <v>18506</v>
      </c>
      <c r="N4487" s="32">
        <v>25.088519999999999</v>
      </c>
      <c r="O4487" s="32">
        <v>55.140650000000001</v>
      </c>
      <c r="P4487" s="2" t="s">
        <v>2767</v>
      </c>
      <c r="Q4487" s="2" t="s">
        <v>65</v>
      </c>
      <c r="R4487" s="43" t="s">
        <v>18854</v>
      </c>
      <c r="S4487" s="41" t="s">
        <v>1554</v>
      </c>
      <c r="T4487" s="41" t="s">
        <v>18460</v>
      </c>
      <c r="U4487" s="2"/>
      <c r="V4487" s="2"/>
      <c r="W4487" s="41" t="s">
        <v>17589</v>
      </c>
      <c r="X4487" s="2" t="s">
        <v>1598</v>
      </c>
      <c r="Y4487" s="2" t="s">
        <v>102</v>
      </c>
      <c r="Z4487" s="5" t="s">
        <v>10423</v>
      </c>
      <c r="AA4487" s="5" t="s">
        <v>17377</v>
      </c>
      <c r="AB4487" s="5" t="s">
        <v>16316</v>
      </c>
      <c r="AC4487" s="2" t="s">
        <v>5149</v>
      </c>
      <c r="AD4487" s="2">
        <v>1039200</v>
      </c>
      <c r="AE4487" s="5">
        <v>40</v>
      </c>
      <c r="AF4487" s="25"/>
      <c r="AG4487" s="29">
        <v>3</v>
      </c>
      <c r="AH4487" s="2" t="s">
        <v>18304</v>
      </c>
      <c r="AI4487" s="2">
        <v>3</v>
      </c>
      <c r="AJ4487" s="2">
        <v>3</v>
      </c>
      <c r="AK4487" s="2"/>
      <c r="AL4487" s="2"/>
      <c r="AM4487" s="2"/>
      <c r="AN4487" s="2"/>
      <c r="AO4487" s="2"/>
      <c r="AP4487" s="25"/>
      <c r="AQ4487" s="25"/>
      <c r="AR4487" s="2"/>
      <c r="AS4487" s="2"/>
      <c r="AT4487" s="2"/>
      <c r="AU4487" s="25"/>
      <c r="AV4487" s="2"/>
      <c r="AW4487" s="2"/>
      <c r="AX4487" s="25"/>
      <c r="AY4487" s="25"/>
      <c r="AZ4487" s="25"/>
      <c r="BA4487" s="25"/>
      <c r="BB4487" s="25"/>
      <c r="BC4487" s="25"/>
      <c r="BD4487" s="25"/>
      <c r="BE4487" s="25"/>
      <c r="BF4487" s="25"/>
      <c r="BG4487" s="25"/>
      <c r="BH4487" s="25"/>
      <c r="BI4487" s="25"/>
      <c r="BJ4487" s="25"/>
      <c r="BK4487" s="25"/>
      <c r="BL4487" s="25"/>
      <c r="BM4487" s="25"/>
      <c r="BN4487" s="25"/>
      <c r="BO4487" s="25"/>
      <c r="BP4487" s="25"/>
      <c r="BQ4487" s="25"/>
      <c r="BR4487" s="25"/>
      <c r="BS4487" s="25"/>
      <c r="BT4487" s="25"/>
      <c r="BU4487" s="25"/>
      <c r="BV4487" s="25"/>
      <c r="BW4487" s="25"/>
      <c r="BX4487" s="25"/>
      <c r="BY4487" s="25"/>
      <c r="BZ4487" s="25"/>
      <c r="CA4487" s="25"/>
      <c r="CB4487" s="25"/>
      <c r="CC4487" s="25"/>
      <c r="CD4487" s="2" t="s">
        <v>71</v>
      </c>
      <c r="CE4487" s="2">
        <v>0</v>
      </c>
      <c r="CF4487" s="25"/>
      <c r="CG4487" s="25"/>
      <c r="CH4487" s="25"/>
      <c r="CI4487" s="25"/>
      <c r="CJ4487" s="25"/>
    </row>
    <row r="4488" spans="1:88" x14ac:dyDescent="0.2">
      <c r="A4488" s="2" t="s">
        <v>17622</v>
      </c>
      <c r="B4488" s="2" t="s">
        <v>27529</v>
      </c>
      <c r="C4488" s="2" t="s">
        <v>10420</v>
      </c>
      <c r="D4488" s="2"/>
      <c r="E4488" s="2" t="s">
        <v>17622</v>
      </c>
      <c r="F4488" s="2" t="s">
        <v>17629</v>
      </c>
      <c r="G4488" s="2" t="s">
        <v>17808</v>
      </c>
      <c r="H4488" s="2"/>
      <c r="I4488" s="2" t="s">
        <v>22847</v>
      </c>
      <c r="J4488" s="2" t="s">
        <v>61</v>
      </c>
      <c r="K4488" s="50" t="s">
        <v>61</v>
      </c>
      <c r="L4488" s="43">
        <v>2023</v>
      </c>
      <c r="M4488" s="2" t="s">
        <v>18506</v>
      </c>
      <c r="N4488" s="32">
        <v>25.018190000000001</v>
      </c>
      <c r="O4488" s="32">
        <v>55.120480000000001</v>
      </c>
      <c r="P4488" s="2" t="s">
        <v>2767</v>
      </c>
      <c r="Q4488" s="2" t="s">
        <v>65</v>
      </c>
      <c r="R4488" s="43" t="s">
        <v>18854</v>
      </c>
      <c r="S4488" s="41" t="s">
        <v>1554</v>
      </c>
      <c r="T4488" s="41" t="s">
        <v>18460</v>
      </c>
      <c r="U4488" s="2"/>
      <c r="V4488" s="2"/>
      <c r="W4488" s="41" t="s">
        <v>17589</v>
      </c>
      <c r="X4488" s="2" t="s">
        <v>1598</v>
      </c>
      <c r="Y4488" s="2" t="s">
        <v>76</v>
      </c>
      <c r="Z4488" s="5" t="s">
        <v>10423</v>
      </c>
      <c r="AA4488" s="5" t="s">
        <v>17377</v>
      </c>
      <c r="AB4488" s="5" t="s">
        <v>16317</v>
      </c>
      <c r="AC4488" s="2" t="s">
        <v>5205</v>
      </c>
      <c r="AD4488" s="2">
        <v>1059102</v>
      </c>
      <c r="AE4488" s="5">
        <v>40</v>
      </c>
      <c r="AF4488" s="25"/>
      <c r="AG4488" s="29">
        <v>3</v>
      </c>
      <c r="AH4488" s="2" t="s">
        <v>17974</v>
      </c>
      <c r="AI4488" s="2">
        <v>3</v>
      </c>
      <c r="AJ4488" s="2">
        <v>3</v>
      </c>
      <c r="AK4488" s="2"/>
      <c r="AL4488" s="2"/>
      <c r="AM4488" s="2"/>
      <c r="AN4488" s="2"/>
      <c r="AO4488" s="2"/>
      <c r="AP4488" s="25"/>
      <c r="AQ4488" s="25"/>
      <c r="AR4488" s="2"/>
      <c r="AS4488" s="2"/>
      <c r="AT4488" s="2"/>
      <c r="AU4488" s="25"/>
      <c r="AV4488" s="2"/>
      <c r="AW4488" s="2"/>
      <c r="AX4488" s="25"/>
      <c r="AY4488" s="25"/>
      <c r="AZ4488" s="25"/>
      <c r="BA4488" s="25"/>
      <c r="BB4488" s="25"/>
      <c r="BC4488" s="25"/>
      <c r="BD4488" s="25"/>
      <c r="BE4488" s="25"/>
      <c r="BF4488" s="25"/>
      <c r="BG4488" s="25"/>
      <c r="BH4488" s="25"/>
      <c r="BI4488" s="25"/>
      <c r="BJ4488" s="25"/>
      <c r="BK4488" s="25"/>
      <c r="BL4488" s="25"/>
      <c r="BM4488" s="25"/>
      <c r="BN4488" s="25"/>
      <c r="BO4488" s="25"/>
      <c r="BP4488" s="25"/>
      <c r="BQ4488" s="25"/>
      <c r="BR4488" s="25"/>
      <c r="BS4488" s="25"/>
      <c r="BT4488" s="25"/>
      <c r="BU4488" s="25"/>
      <c r="BV4488" s="25"/>
      <c r="BW4488" s="25"/>
      <c r="BX4488" s="25"/>
      <c r="BY4488" s="25"/>
      <c r="BZ4488" s="25"/>
      <c r="CA4488" s="25"/>
      <c r="CB4488" s="25"/>
      <c r="CC4488" s="25"/>
      <c r="CD4488" s="2" t="s">
        <v>78</v>
      </c>
      <c r="CE4488" s="2" t="s">
        <v>22760</v>
      </c>
      <c r="CF4488" s="25"/>
      <c r="CG4488" s="25"/>
      <c r="CH4488" s="25"/>
      <c r="CI4488" s="25"/>
      <c r="CJ4488" s="25"/>
    </row>
    <row r="4489" spans="1:88" x14ac:dyDescent="0.2">
      <c r="A4489" s="2" t="s">
        <v>15942</v>
      </c>
      <c r="B4489" s="2" t="s">
        <v>27530</v>
      </c>
      <c r="C4489" s="2" t="s">
        <v>10420</v>
      </c>
      <c r="D4489" s="2"/>
      <c r="E4489" s="2" t="s">
        <v>15942</v>
      </c>
      <c r="F4489" s="2" t="s">
        <v>17630</v>
      </c>
      <c r="G4489" s="2" t="s">
        <v>17809</v>
      </c>
      <c r="H4489" s="2"/>
      <c r="I4489" s="2" t="s">
        <v>22847</v>
      </c>
      <c r="J4489" s="2" t="s">
        <v>61</v>
      </c>
      <c r="K4489" s="50" t="s">
        <v>61</v>
      </c>
      <c r="L4489" s="43">
        <v>2023</v>
      </c>
      <c r="M4489" s="2" t="s">
        <v>18506</v>
      </c>
      <c r="N4489" s="32">
        <v>25.230170000000001</v>
      </c>
      <c r="O4489" s="32">
        <v>55.16046</v>
      </c>
      <c r="P4489" s="2" t="s">
        <v>2767</v>
      </c>
      <c r="Q4489" s="2" t="s">
        <v>65</v>
      </c>
      <c r="R4489" s="43" t="s">
        <v>18854</v>
      </c>
      <c r="S4489" s="41" t="s">
        <v>18574</v>
      </c>
      <c r="T4489" s="41" t="s">
        <v>18461</v>
      </c>
      <c r="U4489" s="2"/>
      <c r="V4489" s="2"/>
      <c r="W4489" s="41" t="s">
        <v>17589</v>
      </c>
      <c r="X4489" s="2" t="s">
        <v>1598</v>
      </c>
      <c r="Y4489" s="2" t="s">
        <v>76</v>
      </c>
      <c r="Z4489" s="5" t="s">
        <v>10423</v>
      </c>
      <c r="AA4489" s="5" t="s">
        <v>17377</v>
      </c>
      <c r="AB4489" s="5" t="s">
        <v>16317</v>
      </c>
      <c r="AC4489" s="2" t="s">
        <v>5205</v>
      </c>
      <c r="AD4489" s="2">
        <v>1030000</v>
      </c>
      <c r="AE4489" s="5">
        <v>36.5</v>
      </c>
      <c r="AF4489" s="25"/>
      <c r="AG4489" s="29">
        <v>3</v>
      </c>
      <c r="AH4489" s="2" t="s">
        <v>17974</v>
      </c>
      <c r="AI4489" s="2">
        <v>4</v>
      </c>
      <c r="AJ4489" s="2">
        <v>3</v>
      </c>
      <c r="AK4489" s="2"/>
      <c r="AL4489" s="2"/>
      <c r="AM4489" s="2"/>
      <c r="AN4489" s="2"/>
      <c r="AO4489" s="2"/>
      <c r="AP4489" s="25"/>
      <c r="AQ4489" s="25"/>
      <c r="AR4489" s="2"/>
      <c r="AS4489" s="2"/>
      <c r="AT4489" s="2"/>
      <c r="AU4489" s="25"/>
      <c r="AV4489" s="2"/>
      <c r="AW4489" s="2"/>
      <c r="AX4489" s="25"/>
      <c r="AY4489" s="25"/>
      <c r="AZ4489" s="25"/>
      <c r="BA4489" s="25"/>
      <c r="BB4489" s="25"/>
      <c r="BC4489" s="25"/>
      <c r="BD4489" s="25"/>
      <c r="BE4489" s="25"/>
      <c r="BF4489" s="25"/>
      <c r="BG4489" s="25"/>
      <c r="BH4489" s="25"/>
      <c r="BI4489" s="25"/>
      <c r="BJ4489" s="25"/>
      <c r="BK4489" s="25"/>
      <c r="BL4489" s="25"/>
      <c r="BM4489" s="25"/>
      <c r="BN4489" s="25"/>
      <c r="BO4489" s="25"/>
      <c r="BP4489" s="25"/>
      <c r="BQ4489" s="25"/>
      <c r="BR4489" s="25"/>
      <c r="BS4489" s="25"/>
      <c r="BT4489" s="25"/>
      <c r="BU4489" s="25"/>
      <c r="BV4489" s="25"/>
      <c r="BW4489" s="25"/>
      <c r="BX4489" s="25"/>
      <c r="BY4489" s="25"/>
      <c r="BZ4489" s="25"/>
      <c r="CA4489" s="25"/>
      <c r="CB4489" s="25"/>
      <c r="CC4489" s="25"/>
      <c r="CD4489" s="2" t="s">
        <v>71</v>
      </c>
      <c r="CE4489" s="2">
        <v>0</v>
      </c>
      <c r="CF4489" s="25"/>
      <c r="CG4489" s="25"/>
      <c r="CH4489" s="25"/>
      <c r="CI4489" s="25"/>
      <c r="CJ4489" s="25"/>
    </row>
    <row r="4490" spans="1:88" x14ac:dyDescent="0.2">
      <c r="A4490" s="2" t="s">
        <v>17623</v>
      </c>
      <c r="B4490" s="2" t="s">
        <v>27531</v>
      </c>
      <c r="C4490" s="2" t="s">
        <v>10420</v>
      </c>
      <c r="D4490" s="2"/>
      <c r="E4490" s="2" t="s">
        <v>17623</v>
      </c>
      <c r="F4490" s="2" t="s">
        <v>17631</v>
      </c>
      <c r="G4490" s="2" t="s">
        <v>17810</v>
      </c>
      <c r="H4490" s="2"/>
      <c r="I4490" s="2" t="s">
        <v>22847</v>
      </c>
      <c r="J4490" s="2" t="s">
        <v>61</v>
      </c>
      <c r="K4490" s="50" t="s">
        <v>61</v>
      </c>
      <c r="L4490" s="43">
        <v>2023</v>
      </c>
      <c r="M4490" s="2" t="s">
        <v>18506</v>
      </c>
      <c r="N4490" s="32">
        <v>25.004960000000001</v>
      </c>
      <c r="O4490" s="32">
        <v>55.283749999999998</v>
      </c>
      <c r="P4490" s="2" t="s">
        <v>2767</v>
      </c>
      <c r="Q4490" s="2" t="s">
        <v>65</v>
      </c>
      <c r="R4490" s="43" t="s">
        <v>18854</v>
      </c>
      <c r="S4490" s="41" t="s">
        <v>1554</v>
      </c>
      <c r="T4490" s="41" t="s">
        <v>18460</v>
      </c>
      <c r="U4490" s="2"/>
      <c r="V4490" s="2"/>
      <c r="W4490" s="41" t="s">
        <v>17589</v>
      </c>
      <c r="X4490" s="2" t="s">
        <v>1598</v>
      </c>
      <c r="Y4490" s="2" t="s">
        <v>102</v>
      </c>
      <c r="Z4490" s="5" t="s">
        <v>10423</v>
      </c>
      <c r="AA4490" s="5" t="s">
        <v>17377</v>
      </c>
      <c r="AB4490" s="5" t="s">
        <v>16316</v>
      </c>
      <c r="AC4490" s="2" t="s">
        <v>5247</v>
      </c>
      <c r="AD4490" s="2">
        <v>1092200</v>
      </c>
      <c r="AE4490" s="5">
        <v>40</v>
      </c>
      <c r="AF4490" s="25"/>
      <c r="AG4490" s="29">
        <v>3</v>
      </c>
      <c r="AH4490" s="2" t="s">
        <v>17978</v>
      </c>
      <c r="AI4490" s="2">
        <v>3</v>
      </c>
      <c r="AJ4490" s="2">
        <v>3</v>
      </c>
      <c r="AK4490" s="2"/>
      <c r="AL4490" s="2"/>
      <c r="AM4490" s="2"/>
      <c r="AN4490" s="2"/>
      <c r="AO4490" s="2"/>
      <c r="AP4490" s="25"/>
      <c r="AQ4490" s="25"/>
      <c r="AR4490" s="2"/>
      <c r="AS4490" s="2"/>
      <c r="AT4490" s="2"/>
      <c r="AU4490" s="25"/>
      <c r="AV4490" s="2"/>
      <c r="AW4490" s="2"/>
      <c r="AX4490" s="25"/>
      <c r="AY4490" s="25"/>
      <c r="AZ4490" s="25"/>
      <c r="BA4490" s="25"/>
      <c r="BB4490" s="25"/>
      <c r="BC4490" s="25"/>
      <c r="BD4490" s="25"/>
      <c r="BE4490" s="25"/>
      <c r="BF4490" s="25"/>
      <c r="BG4490" s="25"/>
      <c r="BH4490" s="25"/>
      <c r="BI4490" s="25"/>
      <c r="BJ4490" s="25"/>
      <c r="BK4490" s="25"/>
      <c r="BL4490" s="25"/>
      <c r="BM4490" s="25"/>
      <c r="BN4490" s="25"/>
      <c r="BO4490" s="25"/>
      <c r="BP4490" s="25"/>
      <c r="BQ4490" s="25"/>
      <c r="BR4490" s="25"/>
      <c r="BS4490" s="25"/>
      <c r="BT4490" s="25"/>
      <c r="BU4490" s="25"/>
      <c r="BV4490" s="25"/>
      <c r="BW4490" s="25"/>
      <c r="BX4490" s="25"/>
      <c r="BY4490" s="25"/>
      <c r="BZ4490" s="25"/>
      <c r="CA4490" s="25"/>
      <c r="CB4490" s="25"/>
      <c r="CC4490" s="25"/>
      <c r="CD4490" s="2" t="s">
        <v>78</v>
      </c>
      <c r="CE4490" s="2" t="s">
        <v>22761</v>
      </c>
      <c r="CF4490" s="25"/>
      <c r="CG4490" s="25"/>
      <c r="CH4490" s="25"/>
      <c r="CI4490" s="25"/>
      <c r="CJ4490" s="25"/>
    </row>
    <row r="4491" spans="1:88" x14ac:dyDescent="0.2">
      <c r="A4491" s="2" t="s">
        <v>17727</v>
      </c>
      <c r="B4491" s="2" t="s">
        <v>27532</v>
      </c>
      <c r="C4491" s="2" t="s">
        <v>10420</v>
      </c>
      <c r="D4491" s="2"/>
      <c r="E4491" s="2" t="s">
        <v>17727</v>
      </c>
      <c r="F4491" s="2" t="s">
        <v>17731</v>
      </c>
      <c r="G4491" s="2" t="s">
        <v>17811</v>
      </c>
      <c r="H4491" s="2"/>
      <c r="I4491" s="2" t="s">
        <v>22847</v>
      </c>
      <c r="J4491" s="2" t="s">
        <v>61</v>
      </c>
      <c r="K4491" s="50" t="s">
        <v>61</v>
      </c>
      <c r="L4491" s="43">
        <v>2023</v>
      </c>
      <c r="M4491" s="2" t="s">
        <v>18506</v>
      </c>
      <c r="N4491" s="32">
        <v>25.03885</v>
      </c>
      <c r="O4491" s="32">
        <v>55.126249999999999</v>
      </c>
      <c r="P4491" s="2" t="s">
        <v>2767</v>
      </c>
      <c r="Q4491" s="2" t="s">
        <v>65</v>
      </c>
      <c r="R4491" s="43" t="s">
        <v>16802</v>
      </c>
      <c r="S4491" s="41" t="s">
        <v>4851</v>
      </c>
      <c r="T4491" s="41" t="s">
        <v>18462</v>
      </c>
      <c r="U4491" s="2"/>
      <c r="V4491" s="2"/>
      <c r="W4491" s="41" t="s">
        <v>17589</v>
      </c>
      <c r="X4491" s="2" t="s">
        <v>1598</v>
      </c>
      <c r="Y4491" s="2" t="s">
        <v>102</v>
      </c>
      <c r="Z4491" s="5" t="s">
        <v>10423</v>
      </c>
      <c r="AA4491" s="5" t="s">
        <v>16910</v>
      </c>
      <c r="AB4491" s="5" t="s">
        <v>16316</v>
      </c>
      <c r="AC4491" s="2" t="s">
        <v>5205</v>
      </c>
      <c r="AD4491" s="2">
        <v>1059102</v>
      </c>
      <c r="AE4491" s="5">
        <v>30</v>
      </c>
      <c r="AF4491" s="25"/>
      <c r="AG4491" s="29">
        <v>3</v>
      </c>
      <c r="AH4491" s="2" t="s">
        <v>17974</v>
      </c>
      <c r="AI4491" s="2">
        <v>3</v>
      </c>
      <c r="AJ4491" s="2">
        <v>3</v>
      </c>
      <c r="AK4491" s="2"/>
      <c r="AL4491" s="2"/>
      <c r="AM4491" s="2"/>
      <c r="AN4491" s="2"/>
      <c r="AO4491" s="2"/>
      <c r="AP4491" s="25"/>
      <c r="AQ4491" s="25"/>
      <c r="AR4491" s="2"/>
      <c r="AS4491" s="2"/>
      <c r="AT4491" s="2"/>
      <c r="AU4491" s="25"/>
      <c r="AV4491" s="2"/>
      <c r="AW4491" s="2"/>
      <c r="AX4491" s="25"/>
      <c r="AY4491" s="25"/>
      <c r="AZ4491" s="25"/>
      <c r="BA4491" s="25"/>
      <c r="BB4491" s="25"/>
      <c r="BC4491" s="25"/>
      <c r="BD4491" s="25"/>
      <c r="BE4491" s="25"/>
      <c r="BF4491" s="25"/>
      <c r="BG4491" s="25"/>
      <c r="BH4491" s="25"/>
      <c r="BI4491" s="25"/>
      <c r="BJ4491" s="25"/>
      <c r="BK4491" s="25"/>
      <c r="BL4491" s="25"/>
      <c r="BM4491" s="25"/>
      <c r="BN4491" s="25"/>
      <c r="BO4491" s="25"/>
      <c r="BP4491" s="25"/>
      <c r="BQ4491" s="25"/>
      <c r="BR4491" s="25"/>
      <c r="BS4491" s="25"/>
      <c r="BT4491" s="25"/>
      <c r="BU4491" s="25"/>
      <c r="BV4491" s="25"/>
      <c r="BW4491" s="25"/>
      <c r="BX4491" s="25"/>
      <c r="BY4491" s="25"/>
      <c r="BZ4491" s="25"/>
      <c r="CA4491" s="25"/>
      <c r="CB4491" s="25"/>
      <c r="CC4491" s="25"/>
      <c r="CD4491" s="2" t="s">
        <v>71</v>
      </c>
      <c r="CE4491" s="2">
        <v>0</v>
      </c>
      <c r="CF4491" s="25"/>
      <c r="CG4491" s="25"/>
      <c r="CH4491" s="25"/>
      <c r="CI4491" s="25"/>
      <c r="CJ4491" s="25"/>
    </row>
    <row r="4492" spans="1:88" x14ac:dyDescent="0.2">
      <c r="A4492" s="2" t="s">
        <v>17729</v>
      </c>
      <c r="B4492" s="2" t="s">
        <v>27533</v>
      </c>
      <c r="C4492" s="2" t="s">
        <v>10420</v>
      </c>
      <c r="D4492" s="2"/>
      <c r="E4492" s="2" t="s">
        <v>17729</v>
      </c>
      <c r="F4492" s="2" t="s">
        <v>17733</v>
      </c>
      <c r="G4492" s="2"/>
      <c r="H4492" s="2"/>
      <c r="I4492" s="2" t="s">
        <v>22847</v>
      </c>
      <c r="J4492" s="2" t="s">
        <v>61</v>
      </c>
      <c r="K4492" s="2"/>
      <c r="L4492" s="43">
        <v>2023</v>
      </c>
      <c r="M4492" s="2" t="s">
        <v>18506</v>
      </c>
      <c r="N4492" s="32">
        <v>25.1693</v>
      </c>
      <c r="O4492" s="32">
        <v>55.378</v>
      </c>
      <c r="P4492" s="2" t="s">
        <v>2767</v>
      </c>
      <c r="Q4492" s="2" t="s">
        <v>65</v>
      </c>
      <c r="R4492" s="43" t="s">
        <v>18854</v>
      </c>
      <c r="S4492" s="41" t="s">
        <v>134</v>
      </c>
      <c r="T4492" s="41" t="s">
        <v>18460</v>
      </c>
      <c r="U4492" s="2"/>
      <c r="V4492" s="2"/>
      <c r="W4492" s="41" t="s">
        <v>144</v>
      </c>
      <c r="X4492" s="2" t="s">
        <v>1598</v>
      </c>
      <c r="Y4492" s="2" t="s">
        <v>102</v>
      </c>
      <c r="Z4492" s="5" t="s">
        <v>10423</v>
      </c>
      <c r="AA4492" s="5" t="s">
        <v>16910</v>
      </c>
      <c r="AB4492" s="5" t="s">
        <v>16316</v>
      </c>
      <c r="AC4492" s="2" t="s">
        <v>3591</v>
      </c>
      <c r="AD4492" s="2">
        <v>1061400</v>
      </c>
      <c r="AE4492" s="5">
        <v>25</v>
      </c>
      <c r="AF4492" s="25"/>
      <c r="AG4492" s="29"/>
      <c r="AH4492" s="2" t="s">
        <v>3591</v>
      </c>
      <c r="AI4492" s="2">
        <v>3</v>
      </c>
      <c r="AJ4492" s="2" t="s">
        <v>3591</v>
      </c>
      <c r="AK4492" s="2"/>
      <c r="AL4492" s="2"/>
      <c r="AM4492" s="2"/>
      <c r="AN4492" s="2"/>
      <c r="AO4492" s="2"/>
      <c r="AP4492" s="25"/>
      <c r="AQ4492" s="25"/>
      <c r="AR4492" s="2"/>
      <c r="AS4492" s="2"/>
      <c r="AT4492" s="2"/>
      <c r="AU4492" s="25"/>
      <c r="AV4492" s="2"/>
      <c r="AW4492" s="2"/>
      <c r="AX4492" s="25"/>
      <c r="AY4492" s="25"/>
      <c r="AZ4492" s="25"/>
      <c r="BA4492" s="25"/>
      <c r="BB4492" s="25"/>
      <c r="BC4492" s="25"/>
      <c r="BD4492" s="25"/>
      <c r="BE4492" s="25"/>
      <c r="BF4492" s="25"/>
      <c r="BG4492" s="25"/>
      <c r="BH4492" s="25"/>
      <c r="BI4492" s="25"/>
      <c r="BJ4492" s="25"/>
      <c r="BK4492" s="25"/>
      <c r="BL4492" s="25"/>
      <c r="BM4492" s="25"/>
      <c r="BN4492" s="25"/>
      <c r="BO4492" s="25"/>
      <c r="BP4492" s="25"/>
      <c r="BQ4492" s="25"/>
      <c r="BR4492" s="25"/>
      <c r="BS4492" s="25"/>
      <c r="BT4492" s="25"/>
      <c r="BU4492" s="25"/>
      <c r="BV4492" s="25"/>
      <c r="BW4492" s="25"/>
      <c r="BX4492" s="25"/>
      <c r="BY4492" s="25"/>
      <c r="BZ4492" s="25"/>
      <c r="CA4492" s="25"/>
      <c r="CB4492" s="25"/>
      <c r="CC4492" s="25"/>
      <c r="CD4492" s="2" t="s">
        <v>71</v>
      </c>
      <c r="CE4492" s="2">
        <v>0</v>
      </c>
      <c r="CF4492" s="25"/>
      <c r="CG4492" s="25"/>
      <c r="CH4492" s="25"/>
      <c r="CI4492" s="25"/>
      <c r="CJ4492" s="25"/>
    </row>
    <row r="4493" spans="1:88" x14ac:dyDescent="0.2">
      <c r="A4493" s="2" t="s">
        <v>17877</v>
      </c>
      <c r="B4493" s="2" t="s">
        <v>27534</v>
      </c>
      <c r="C4493" s="2" t="s">
        <v>10420</v>
      </c>
      <c r="D4493" s="2"/>
      <c r="E4493" s="2" t="s">
        <v>17877</v>
      </c>
      <c r="F4493" s="2" t="s">
        <v>17885</v>
      </c>
      <c r="G4493" s="2" t="s">
        <v>17986</v>
      </c>
      <c r="H4493" s="2"/>
      <c r="I4493" s="2" t="s">
        <v>22847</v>
      </c>
      <c r="J4493" s="2" t="s">
        <v>61</v>
      </c>
      <c r="K4493" s="50" t="s">
        <v>61</v>
      </c>
      <c r="L4493" s="43">
        <v>2023</v>
      </c>
      <c r="M4493" s="2" t="s">
        <v>18506</v>
      </c>
      <c r="N4493" s="32">
        <v>25.190190000000001</v>
      </c>
      <c r="O4493" s="32">
        <v>55.238210000000002</v>
      </c>
      <c r="P4493" s="2" t="s">
        <v>2767</v>
      </c>
      <c r="Q4493" s="2" t="s">
        <v>65</v>
      </c>
      <c r="R4493" s="43" t="s">
        <v>16802</v>
      </c>
      <c r="S4493" s="41" t="s">
        <v>13724</v>
      </c>
      <c r="T4493" s="41" t="s">
        <v>18463</v>
      </c>
      <c r="U4493" s="2"/>
      <c r="V4493" s="2"/>
      <c r="W4493" s="41" t="s">
        <v>17589</v>
      </c>
      <c r="X4493" s="2" t="s">
        <v>1598</v>
      </c>
      <c r="Y4493" s="2" t="s">
        <v>102</v>
      </c>
      <c r="Z4493" s="5" t="s">
        <v>10423</v>
      </c>
      <c r="AA4493" s="5" t="s">
        <v>16910</v>
      </c>
      <c r="AB4493" s="5" t="s">
        <v>16316</v>
      </c>
      <c r="AC4493" s="2" t="s">
        <v>5205</v>
      </c>
      <c r="AD4493" s="2">
        <v>1035200</v>
      </c>
      <c r="AE4493" s="5">
        <v>30</v>
      </c>
      <c r="AF4493" s="25"/>
      <c r="AG4493" s="29">
        <v>3</v>
      </c>
      <c r="AH4493" s="2" t="s">
        <v>17974</v>
      </c>
      <c r="AI4493" s="2">
        <v>3</v>
      </c>
      <c r="AJ4493" s="2">
        <v>3</v>
      </c>
      <c r="AK4493" s="2"/>
      <c r="AL4493" s="2"/>
      <c r="AM4493" s="2"/>
      <c r="AN4493" s="2"/>
      <c r="AO4493" s="2"/>
      <c r="AP4493" s="25"/>
      <c r="AQ4493" s="25"/>
      <c r="AR4493" s="2"/>
      <c r="AS4493" s="2"/>
      <c r="AT4493" s="2"/>
      <c r="AU4493" s="25"/>
      <c r="AV4493" s="2"/>
      <c r="AW4493" s="2"/>
      <c r="AX4493" s="25"/>
      <c r="AY4493" s="25"/>
      <c r="AZ4493" s="25"/>
      <c r="BA4493" s="25"/>
      <c r="BB4493" s="25"/>
      <c r="BC4493" s="25"/>
      <c r="BD4493" s="25"/>
      <c r="BE4493" s="25"/>
      <c r="BF4493" s="25"/>
      <c r="BG4493" s="25"/>
      <c r="BH4493" s="25"/>
      <c r="BI4493" s="25"/>
      <c r="BJ4493" s="25"/>
      <c r="BK4493" s="25"/>
      <c r="BL4493" s="25"/>
      <c r="BM4493" s="25"/>
      <c r="BN4493" s="25"/>
      <c r="BO4493" s="25"/>
      <c r="BP4493" s="25"/>
      <c r="BQ4493" s="25"/>
      <c r="BR4493" s="25"/>
      <c r="BS4493" s="25"/>
      <c r="BT4493" s="25"/>
      <c r="BU4493" s="25"/>
      <c r="BV4493" s="25"/>
      <c r="BW4493" s="25"/>
      <c r="BX4493" s="25"/>
      <c r="BY4493" s="25"/>
      <c r="BZ4493" s="25"/>
      <c r="CA4493" s="25"/>
      <c r="CB4493" s="25"/>
      <c r="CC4493" s="25"/>
      <c r="CD4493" s="2" t="s">
        <v>78</v>
      </c>
      <c r="CE4493" s="2" t="s">
        <v>22762</v>
      </c>
      <c r="CF4493" s="25"/>
      <c r="CG4493" s="25"/>
      <c r="CH4493" s="25"/>
      <c r="CI4493" s="25"/>
      <c r="CJ4493" s="25"/>
    </row>
    <row r="4494" spans="1:88" x14ac:dyDescent="0.2">
      <c r="A4494" s="2" t="s">
        <v>17878</v>
      </c>
      <c r="B4494" s="2" t="s">
        <v>27535</v>
      </c>
      <c r="C4494" s="2" t="s">
        <v>10420</v>
      </c>
      <c r="D4494" s="2"/>
      <c r="E4494" s="2" t="s">
        <v>17878</v>
      </c>
      <c r="F4494" s="2" t="s">
        <v>17886</v>
      </c>
      <c r="G4494" s="2" t="s">
        <v>17987</v>
      </c>
      <c r="H4494" s="2"/>
      <c r="I4494" s="2" t="s">
        <v>22847</v>
      </c>
      <c r="J4494" s="2" t="s">
        <v>61</v>
      </c>
      <c r="K4494" s="50" t="s">
        <v>61</v>
      </c>
      <c r="L4494" s="43">
        <v>2023</v>
      </c>
      <c r="M4494" s="2" t="s">
        <v>18506</v>
      </c>
      <c r="N4494" s="32">
        <v>25.204599999999999</v>
      </c>
      <c r="O4494" s="32">
        <v>55.555669999999999</v>
      </c>
      <c r="P4494" s="2" t="s">
        <v>2767</v>
      </c>
      <c r="Q4494" s="2" t="s">
        <v>65</v>
      </c>
      <c r="R4494" s="43" t="s">
        <v>18854</v>
      </c>
      <c r="S4494" s="41" t="s">
        <v>1554</v>
      </c>
      <c r="T4494" s="41" t="s">
        <v>18460</v>
      </c>
      <c r="U4494" s="2"/>
      <c r="V4494" s="2"/>
      <c r="W4494" s="41" t="s">
        <v>17589</v>
      </c>
      <c r="X4494" s="2" t="s">
        <v>1598</v>
      </c>
      <c r="Y4494" s="2" t="s">
        <v>102</v>
      </c>
      <c r="Z4494" s="5" t="s">
        <v>10423</v>
      </c>
      <c r="AA4494" s="5" t="s">
        <v>17377</v>
      </c>
      <c r="AB4494" s="5" t="s">
        <v>16316</v>
      </c>
      <c r="AC4494" s="2" t="s">
        <v>5247</v>
      </c>
      <c r="AD4494" s="2">
        <v>1071100</v>
      </c>
      <c r="AE4494" s="5">
        <v>40</v>
      </c>
      <c r="AF4494" s="25"/>
      <c r="AG4494" s="29">
        <v>3</v>
      </c>
      <c r="AH4494" s="2" t="s">
        <v>17978</v>
      </c>
      <c r="AI4494" s="2">
        <v>3</v>
      </c>
      <c r="AJ4494" s="2">
        <v>3</v>
      </c>
      <c r="AK4494" s="2"/>
      <c r="AL4494" s="2"/>
      <c r="AM4494" s="2"/>
      <c r="AN4494" s="2"/>
      <c r="AO4494" s="2"/>
      <c r="AP4494" s="25"/>
      <c r="AQ4494" s="25"/>
      <c r="AR4494" s="2"/>
      <c r="AS4494" s="2"/>
      <c r="AT4494" s="2"/>
      <c r="AU4494" s="25"/>
      <c r="AV4494" s="2"/>
      <c r="AW4494" s="2"/>
      <c r="AX4494" s="25"/>
      <c r="AY4494" s="25"/>
      <c r="AZ4494" s="25"/>
      <c r="BA4494" s="25"/>
      <c r="BB4494" s="25"/>
      <c r="BC4494" s="25"/>
      <c r="BD4494" s="25"/>
      <c r="BE4494" s="25"/>
      <c r="BF4494" s="25"/>
      <c r="BG4494" s="25"/>
      <c r="BH4494" s="25"/>
      <c r="BI4494" s="25"/>
      <c r="BJ4494" s="25"/>
      <c r="BK4494" s="25"/>
      <c r="BL4494" s="25"/>
      <c r="BM4494" s="25"/>
      <c r="BN4494" s="25"/>
      <c r="BO4494" s="25"/>
      <c r="BP4494" s="25"/>
      <c r="BQ4494" s="25"/>
      <c r="BR4494" s="25"/>
      <c r="BS4494" s="25"/>
      <c r="BT4494" s="25"/>
      <c r="BU4494" s="25"/>
      <c r="BV4494" s="25"/>
      <c r="BW4494" s="25"/>
      <c r="BX4494" s="25"/>
      <c r="BY4494" s="25"/>
      <c r="BZ4494" s="25"/>
      <c r="CA4494" s="25"/>
      <c r="CB4494" s="25"/>
      <c r="CC4494" s="25"/>
      <c r="CD4494" s="2" t="s">
        <v>71</v>
      </c>
      <c r="CE4494" s="2">
        <v>0</v>
      </c>
      <c r="CF4494" s="25"/>
      <c r="CG4494" s="25"/>
      <c r="CH4494" s="25"/>
      <c r="CI4494" s="25"/>
      <c r="CJ4494" s="25"/>
    </row>
    <row r="4495" spans="1:88" x14ac:dyDescent="0.2">
      <c r="A4495" s="2" t="s">
        <v>17879</v>
      </c>
      <c r="B4495" s="2" t="s">
        <v>27536</v>
      </c>
      <c r="C4495" s="2" t="s">
        <v>10420</v>
      </c>
      <c r="D4495" s="2"/>
      <c r="E4495" s="2" t="s">
        <v>17879</v>
      </c>
      <c r="F4495" s="2" t="s">
        <v>17887</v>
      </c>
      <c r="G4495" s="2" t="s">
        <v>17988</v>
      </c>
      <c r="H4495" s="2"/>
      <c r="I4495" s="2" t="s">
        <v>22847</v>
      </c>
      <c r="J4495" s="2" t="s">
        <v>61</v>
      </c>
      <c r="K4495" s="50" t="s">
        <v>61</v>
      </c>
      <c r="L4495" s="43">
        <v>2023</v>
      </c>
      <c r="M4495" s="2" t="s">
        <v>18506</v>
      </c>
      <c r="N4495" s="32">
        <v>25.112169999999999</v>
      </c>
      <c r="O4495" s="32">
        <v>55.232340000000001</v>
      </c>
      <c r="P4495" s="2" t="s">
        <v>2767</v>
      </c>
      <c r="Q4495" s="2" t="s">
        <v>65</v>
      </c>
      <c r="R4495" s="43" t="s">
        <v>18854</v>
      </c>
      <c r="S4495" s="41" t="s">
        <v>1554</v>
      </c>
      <c r="T4495" s="41" t="s">
        <v>18460</v>
      </c>
      <c r="U4495" s="2"/>
      <c r="V4495" s="2"/>
      <c r="W4495" s="41" t="s">
        <v>17589</v>
      </c>
      <c r="X4495" s="2" t="s">
        <v>1598</v>
      </c>
      <c r="Y4495" s="2" t="s">
        <v>102</v>
      </c>
      <c r="Z4495" s="5" t="s">
        <v>10423</v>
      </c>
      <c r="AA4495" s="5" t="s">
        <v>16910</v>
      </c>
      <c r="AB4495" s="5" t="s">
        <v>16316</v>
      </c>
      <c r="AC4495" s="2" t="s">
        <v>5205</v>
      </c>
      <c r="AD4495" s="2">
        <v>1036900</v>
      </c>
      <c r="AE4495" s="5">
        <v>40</v>
      </c>
      <c r="AF4495" s="25"/>
      <c r="AG4495" s="29">
        <v>3</v>
      </c>
      <c r="AH4495" s="2" t="s">
        <v>17974</v>
      </c>
      <c r="AI4495" s="2">
        <v>3</v>
      </c>
      <c r="AJ4495" s="2">
        <v>3</v>
      </c>
      <c r="AK4495" s="2"/>
      <c r="AL4495" s="2"/>
      <c r="AM4495" s="2"/>
      <c r="AN4495" s="2"/>
      <c r="AO4495" s="2"/>
      <c r="AP4495" s="25"/>
      <c r="AQ4495" s="25"/>
      <c r="AR4495" s="2"/>
      <c r="AS4495" s="2"/>
      <c r="AT4495" s="2"/>
      <c r="AU4495" s="25"/>
      <c r="AV4495" s="2"/>
      <c r="AW4495" s="2"/>
      <c r="AX4495" s="25"/>
      <c r="AY4495" s="25"/>
      <c r="AZ4495" s="25"/>
      <c r="BA4495" s="25"/>
      <c r="BB4495" s="25"/>
      <c r="BC4495" s="25"/>
      <c r="BD4495" s="25"/>
      <c r="BE4495" s="25"/>
      <c r="BF4495" s="25"/>
      <c r="BG4495" s="25"/>
      <c r="BH4495" s="25"/>
      <c r="BI4495" s="25"/>
      <c r="BJ4495" s="25"/>
      <c r="BK4495" s="25"/>
      <c r="BL4495" s="25"/>
      <c r="BM4495" s="25"/>
      <c r="BN4495" s="25"/>
      <c r="BO4495" s="25"/>
      <c r="BP4495" s="25"/>
      <c r="BQ4495" s="25"/>
      <c r="BR4495" s="25"/>
      <c r="BS4495" s="25"/>
      <c r="BT4495" s="25"/>
      <c r="BU4495" s="25"/>
      <c r="BV4495" s="25"/>
      <c r="BW4495" s="25"/>
      <c r="BX4495" s="25"/>
      <c r="BY4495" s="25"/>
      <c r="BZ4495" s="25"/>
      <c r="CA4495" s="25"/>
      <c r="CB4495" s="25"/>
      <c r="CC4495" s="25"/>
      <c r="CD4495" s="2" t="s">
        <v>78</v>
      </c>
      <c r="CE4495" s="2" t="s">
        <v>22763</v>
      </c>
      <c r="CF4495" s="25"/>
      <c r="CG4495" s="25"/>
      <c r="CH4495" s="25"/>
      <c r="CI4495" s="25"/>
      <c r="CJ4495" s="25"/>
    </row>
    <row r="4496" spans="1:88" x14ac:dyDescent="0.2">
      <c r="A4496" s="2" t="s">
        <v>17880</v>
      </c>
      <c r="B4496" s="2" t="s">
        <v>27537</v>
      </c>
      <c r="C4496" s="2" t="s">
        <v>10420</v>
      </c>
      <c r="D4496" s="2"/>
      <c r="E4496" s="2" t="s">
        <v>17880</v>
      </c>
      <c r="F4496" s="2" t="s">
        <v>17888</v>
      </c>
      <c r="G4496" s="2" t="s">
        <v>17989</v>
      </c>
      <c r="H4496" s="2"/>
      <c r="I4496" s="2" t="s">
        <v>22847</v>
      </c>
      <c r="J4496" s="2" t="s">
        <v>61</v>
      </c>
      <c r="K4496" s="50" t="s">
        <v>61</v>
      </c>
      <c r="L4496" s="43" t="s">
        <v>19072</v>
      </c>
      <c r="M4496" s="2" t="s">
        <v>3592</v>
      </c>
      <c r="N4496" s="32">
        <v>25.135639999999999</v>
      </c>
      <c r="O4496" s="32">
        <v>55.317610000000002</v>
      </c>
      <c r="P4496" s="2" t="s">
        <v>2767</v>
      </c>
      <c r="Q4496" s="2" t="s">
        <v>65</v>
      </c>
      <c r="R4496" s="43" t="s">
        <v>18854</v>
      </c>
      <c r="S4496" s="41" t="s">
        <v>15625</v>
      </c>
      <c r="T4496" s="41" t="s">
        <v>15625</v>
      </c>
      <c r="U4496" s="2"/>
      <c r="V4496" s="2"/>
      <c r="W4496" s="41" t="s">
        <v>17589</v>
      </c>
      <c r="X4496" s="2" t="s">
        <v>315</v>
      </c>
      <c r="Y4496" s="2" t="s">
        <v>102</v>
      </c>
      <c r="Z4496" s="5" t="s">
        <v>10423</v>
      </c>
      <c r="AA4496" s="5" t="s">
        <v>16910</v>
      </c>
      <c r="AB4496" s="5" t="s">
        <v>16316</v>
      </c>
      <c r="AC4496" s="2" t="s">
        <v>5205</v>
      </c>
      <c r="AD4496" s="2">
        <v>1061800</v>
      </c>
      <c r="AE4496" s="5">
        <v>20</v>
      </c>
      <c r="AF4496" s="25"/>
      <c r="AG4496" s="29">
        <v>3</v>
      </c>
      <c r="AH4496" s="2" t="s">
        <v>17974</v>
      </c>
      <c r="AI4496" s="2">
        <v>3</v>
      </c>
      <c r="AJ4496" s="2">
        <v>3</v>
      </c>
      <c r="AK4496" s="2"/>
      <c r="AL4496" s="2"/>
      <c r="AM4496" s="2"/>
      <c r="AN4496" s="2"/>
      <c r="AO4496" s="2"/>
      <c r="AP4496" s="25"/>
      <c r="AQ4496" s="25"/>
      <c r="AR4496" s="2"/>
      <c r="AS4496" s="2"/>
      <c r="AT4496" s="2"/>
      <c r="AU4496" s="25"/>
      <c r="AV4496" s="2"/>
      <c r="AW4496" s="2"/>
      <c r="AX4496" s="25"/>
      <c r="AY4496" s="25"/>
      <c r="AZ4496" s="25"/>
      <c r="BA4496" s="25"/>
      <c r="BB4496" s="25"/>
      <c r="BC4496" s="25"/>
      <c r="BD4496" s="25"/>
      <c r="BE4496" s="25"/>
      <c r="BF4496" s="25"/>
      <c r="BG4496" s="25"/>
      <c r="BH4496" s="25"/>
      <c r="BI4496" s="25"/>
      <c r="BJ4496" s="25"/>
      <c r="BK4496" s="25"/>
      <c r="BL4496" s="25"/>
      <c r="BM4496" s="25"/>
      <c r="BN4496" s="25"/>
      <c r="BO4496" s="25"/>
      <c r="BP4496" s="25"/>
      <c r="BQ4496" s="25"/>
      <c r="BR4496" s="25"/>
      <c r="BS4496" s="25"/>
      <c r="BT4496" s="25"/>
      <c r="BU4496" s="25"/>
      <c r="BV4496" s="25"/>
      <c r="BW4496" s="25"/>
      <c r="BX4496" s="25"/>
      <c r="BY4496" s="25"/>
      <c r="BZ4496" s="25"/>
      <c r="CA4496" s="25"/>
      <c r="CB4496" s="25"/>
      <c r="CC4496" s="25"/>
      <c r="CD4496" s="2" t="s">
        <v>71</v>
      </c>
      <c r="CE4496" s="2">
        <v>0</v>
      </c>
      <c r="CF4496" s="25"/>
      <c r="CG4496" s="25"/>
      <c r="CH4496" s="25"/>
      <c r="CI4496" s="25"/>
      <c r="CJ4496" s="25"/>
    </row>
    <row r="4497" spans="1:88" x14ac:dyDescent="0.2">
      <c r="A4497" s="2" t="s">
        <v>17881</v>
      </c>
      <c r="B4497" s="2" t="s">
        <v>27538</v>
      </c>
      <c r="C4497" s="2" t="s">
        <v>10420</v>
      </c>
      <c r="D4497" s="2"/>
      <c r="E4497" s="2" t="s">
        <v>17881</v>
      </c>
      <c r="F4497" s="2" t="s">
        <v>17889</v>
      </c>
      <c r="G4497" s="2" t="s">
        <v>17990</v>
      </c>
      <c r="H4497" s="2"/>
      <c r="I4497" s="2" t="s">
        <v>22847</v>
      </c>
      <c r="J4497" s="2" t="s">
        <v>61</v>
      </c>
      <c r="K4497" s="50" t="s">
        <v>61</v>
      </c>
      <c r="L4497" s="43">
        <v>2023</v>
      </c>
      <c r="M4497" s="2" t="s">
        <v>18506</v>
      </c>
      <c r="N4497" s="32">
        <v>25.007020000000001</v>
      </c>
      <c r="O4497" s="32">
        <v>55.10107</v>
      </c>
      <c r="P4497" s="2" t="s">
        <v>2767</v>
      </c>
      <c r="Q4497" s="2" t="s">
        <v>65</v>
      </c>
      <c r="R4497" s="43" t="s">
        <v>18854</v>
      </c>
      <c r="S4497" s="41" t="s">
        <v>1554</v>
      </c>
      <c r="T4497" s="41" t="s">
        <v>18460</v>
      </c>
      <c r="U4497" s="2"/>
      <c r="V4497" s="2"/>
      <c r="W4497" s="41" t="s">
        <v>17589</v>
      </c>
      <c r="X4497" s="2" t="s">
        <v>1598</v>
      </c>
      <c r="Y4497" s="2" t="s">
        <v>102</v>
      </c>
      <c r="Z4497" s="5" t="s">
        <v>10423</v>
      </c>
      <c r="AA4497" s="5" t="s">
        <v>17377</v>
      </c>
      <c r="AB4497" s="5" t="s">
        <v>16316</v>
      </c>
      <c r="AC4497" s="2" t="s">
        <v>5205</v>
      </c>
      <c r="AD4497" s="2">
        <v>1059900</v>
      </c>
      <c r="AE4497" s="5">
        <v>30</v>
      </c>
      <c r="AF4497" s="25"/>
      <c r="AG4497" s="29">
        <v>3</v>
      </c>
      <c r="AH4497" s="2" t="s">
        <v>17974</v>
      </c>
      <c r="AI4497" s="2">
        <v>3</v>
      </c>
      <c r="AJ4497" s="2">
        <v>3</v>
      </c>
      <c r="AK4497" s="2"/>
      <c r="AL4497" s="2"/>
      <c r="AM4497" s="2"/>
      <c r="AN4497" s="2"/>
      <c r="AO4497" s="2"/>
      <c r="AP4497" s="25"/>
      <c r="AQ4497" s="25"/>
      <c r="AR4497" s="2"/>
      <c r="AS4497" s="2"/>
      <c r="AT4497" s="2"/>
      <c r="AU4497" s="25"/>
      <c r="AV4497" s="2"/>
      <c r="AW4497" s="2"/>
      <c r="AX4497" s="25"/>
      <c r="AY4497" s="25"/>
      <c r="AZ4497" s="25"/>
      <c r="BA4497" s="25"/>
      <c r="BB4497" s="25"/>
      <c r="BC4497" s="25"/>
      <c r="BD4497" s="25"/>
      <c r="BE4497" s="25"/>
      <c r="BF4497" s="25"/>
      <c r="BG4497" s="25"/>
      <c r="BH4497" s="25"/>
      <c r="BI4497" s="25"/>
      <c r="BJ4497" s="25"/>
      <c r="BK4497" s="25"/>
      <c r="BL4497" s="25"/>
      <c r="BM4497" s="25"/>
      <c r="BN4497" s="25"/>
      <c r="BO4497" s="25"/>
      <c r="BP4497" s="25"/>
      <c r="BQ4497" s="25"/>
      <c r="BR4497" s="25"/>
      <c r="BS4497" s="25"/>
      <c r="BT4497" s="25"/>
      <c r="BU4497" s="25"/>
      <c r="BV4497" s="25"/>
      <c r="BW4497" s="25"/>
      <c r="BX4497" s="25"/>
      <c r="BY4497" s="25"/>
      <c r="BZ4497" s="25"/>
      <c r="CA4497" s="25"/>
      <c r="CB4497" s="25"/>
      <c r="CC4497" s="25"/>
      <c r="CD4497" s="2" t="s">
        <v>78</v>
      </c>
      <c r="CE4497" s="2" t="s">
        <v>22764</v>
      </c>
      <c r="CF4497" s="25"/>
      <c r="CG4497" s="25"/>
      <c r="CH4497" s="25"/>
      <c r="CI4497" s="25"/>
      <c r="CJ4497" s="25"/>
    </row>
    <row r="4498" spans="1:88" x14ac:dyDescent="0.2">
      <c r="A4498" s="2" t="s">
        <v>18071</v>
      </c>
      <c r="B4498" s="2" t="s">
        <v>27539</v>
      </c>
      <c r="C4498" s="2" t="s">
        <v>10420</v>
      </c>
      <c r="D4498" s="2"/>
      <c r="E4498" s="2" t="s">
        <v>18071</v>
      </c>
      <c r="F4498" s="2" t="s">
        <v>18072</v>
      </c>
      <c r="G4498" s="2" t="s">
        <v>18073</v>
      </c>
      <c r="H4498" s="2"/>
      <c r="I4498" s="2" t="s">
        <v>22847</v>
      </c>
      <c r="J4498" s="2" t="s">
        <v>61</v>
      </c>
      <c r="K4498" s="50" t="s">
        <v>61</v>
      </c>
      <c r="L4498" s="43">
        <v>2023</v>
      </c>
      <c r="M4498" s="2" t="s">
        <v>18506</v>
      </c>
      <c r="N4498" s="32">
        <v>25.224260000000001</v>
      </c>
      <c r="O4498" s="32">
        <v>55.369190000000003</v>
      </c>
      <c r="P4498" s="2" t="s">
        <v>2767</v>
      </c>
      <c r="Q4498" s="2" t="s">
        <v>65</v>
      </c>
      <c r="R4498" s="43" t="s">
        <v>18854</v>
      </c>
      <c r="S4498" s="41" t="s">
        <v>1554</v>
      </c>
      <c r="T4498" s="41" t="s">
        <v>18460</v>
      </c>
      <c r="U4498" s="2"/>
      <c r="V4498" s="2"/>
      <c r="W4498" s="41" t="s">
        <v>17589</v>
      </c>
      <c r="X4498" s="2" t="s">
        <v>1598</v>
      </c>
      <c r="Y4498" s="2" t="s">
        <v>102</v>
      </c>
      <c r="Z4498" s="5" t="s">
        <v>10423</v>
      </c>
      <c r="AA4498" s="5" t="s">
        <v>17377</v>
      </c>
      <c r="AB4498" s="5" t="s">
        <v>16316</v>
      </c>
      <c r="AC4498" s="2" t="s">
        <v>5205</v>
      </c>
      <c r="AD4498" s="2">
        <v>1021500</v>
      </c>
      <c r="AE4498" s="5">
        <v>40</v>
      </c>
      <c r="AF4498" s="25"/>
      <c r="AG4498" s="29">
        <v>3</v>
      </c>
      <c r="AH4498" s="2" t="s">
        <v>17974</v>
      </c>
      <c r="AI4498" s="2">
        <v>3</v>
      </c>
      <c r="AJ4498" s="2">
        <v>3</v>
      </c>
      <c r="AK4498" s="2"/>
      <c r="AL4498" s="2"/>
      <c r="AM4498" s="2"/>
      <c r="AN4498" s="2"/>
      <c r="AO4498" s="2"/>
      <c r="AP4498" s="25"/>
      <c r="AQ4498" s="25"/>
      <c r="AR4498" s="2"/>
      <c r="AS4498" s="2"/>
      <c r="AT4498" s="2"/>
      <c r="AU4498" s="25"/>
      <c r="AV4498" s="2"/>
      <c r="AW4498" s="2"/>
      <c r="AX4498" s="25"/>
      <c r="AY4498" s="25"/>
      <c r="AZ4498" s="25"/>
      <c r="BA4498" s="25"/>
      <c r="BB4498" s="25"/>
      <c r="BC4498" s="25"/>
      <c r="BD4498" s="25"/>
      <c r="BE4498" s="25"/>
      <c r="BF4498" s="25"/>
      <c r="BG4498" s="25"/>
      <c r="BH4498" s="25"/>
      <c r="BI4498" s="25"/>
      <c r="BJ4498" s="25"/>
      <c r="BK4498" s="25"/>
      <c r="BL4498" s="25"/>
      <c r="BM4498" s="25"/>
      <c r="BN4498" s="25"/>
      <c r="BO4498" s="25"/>
      <c r="BP4498" s="25"/>
      <c r="BQ4498" s="25"/>
      <c r="BR4498" s="25"/>
      <c r="BS4498" s="25"/>
      <c r="BT4498" s="25"/>
      <c r="BU4498" s="25"/>
      <c r="BV4498" s="25"/>
      <c r="BW4498" s="25"/>
      <c r="BX4498" s="25"/>
      <c r="BY4498" s="25"/>
      <c r="BZ4498" s="25"/>
      <c r="CA4498" s="25"/>
      <c r="CB4498" s="25"/>
      <c r="CC4498" s="25"/>
      <c r="CD4498" s="2" t="s">
        <v>78</v>
      </c>
      <c r="CE4498" s="2" t="s">
        <v>22765</v>
      </c>
      <c r="CF4498" s="25"/>
      <c r="CG4498" s="25"/>
      <c r="CH4498" s="25"/>
      <c r="CI4498" s="25"/>
      <c r="CJ4498" s="25"/>
    </row>
    <row r="4499" spans="1:88" x14ac:dyDescent="0.2">
      <c r="A4499" s="2" t="s">
        <v>18057</v>
      </c>
      <c r="B4499" s="2" t="s">
        <v>27540</v>
      </c>
      <c r="C4499" s="2" t="s">
        <v>10420</v>
      </c>
      <c r="D4499" s="2" t="s">
        <v>18057</v>
      </c>
      <c r="E4499" s="2" t="s">
        <v>18057</v>
      </c>
      <c r="F4499" s="2" t="s">
        <v>18074</v>
      </c>
      <c r="G4499" s="2"/>
      <c r="H4499" s="2" t="s">
        <v>83</v>
      </c>
      <c r="I4499" s="2" t="s">
        <v>22847</v>
      </c>
      <c r="J4499" s="2" t="s">
        <v>61</v>
      </c>
      <c r="K4499" s="2"/>
      <c r="L4499" s="43">
        <v>2023</v>
      </c>
      <c r="M4499" s="2" t="s">
        <v>18506</v>
      </c>
      <c r="N4499" s="32">
        <v>25.149889999999999</v>
      </c>
      <c r="O4499" s="32">
        <v>55.514040000000001</v>
      </c>
      <c r="P4499" s="2" t="s">
        <v>2767</v>
      </c>
      <c r="Q4499" s="2" t="s">
        <v>65</v>
      </c>
      <c r="R4499" s="43" t="s">
        <v>18854</v>
      </c>
      <c r="S4499" s="41" t="s">
        <v>1554</v>
      </c>
      <c r="T4499" s="41" t="s">
        <v>18460</v>
      </c>
      <c r="U4499" s="2"/>
      <c r="V4499" s="2"/>
      <c r="W4499" s="41" t="s">
        <v>144</v>
      </c>
      <c r="X4499" s="2" t="s">
        <v>1598</v>
      </c>
      <c r="Y4499" s="2" t="s">
        <v>102</v>
      </c>
      <c r="Z4499" s="5" t="s">
        <v>10423</v>
      </c>
      <c r="AA4499" s="5" t="s">
        <v>17377</v>
      </c>
      <c r="AB4499" s="5" t="s">
        <v>16316</v>
      </c>
      <c r="AC4499" s="2" t="s">
        <v>3591</v>
      </c>
      <c r="AD4499" s="2">
        <v>1081400</v>
      </c>
      <c r="AE4499" s="5">
        <v>20</v>
      </c>
      <c r="AF4499" s="25"/>
      <c r="AG4499" s="29"/>
      <c r="AH4499" s="2" t="s">
        <v>3591</v>
      </c>
      <c r="AI4499" s="2">
        <v>3</v>
      </c>
      <c r="AJ4499" s="2" t="s">
        <v>3591</v>
      </c>
      <c r="AK4499" s="2"/>
      <c r="AL4499" s="2"/>
      <c r="AM4499" s="2"/>
      <c r="AN4499" s="2"/>
      <c r="AO4499" s="2"/>
      <c r="AP4499" s="25"/>
      <c r="AQ4499" s="25"/>
      <c r="AR4499" s="2"/>
      <c r="AS4499" s="2"/>
      <c r="AT4499" s="2"/>
      <c r="AU4499" s="25"/>
      <c r="AV4499" s="2"/>
      <c r="AW4499" s="2"/>
      <c r="AX4499" s="25"/>
      <c r="AY4499" s="25"/>
      <c r="AZ4499" s="25"/>
      <c r="BA4499" s="25"/>
      <c r="BB4499" s="25"/>
      <c r="BC4499" s="25"/>
      <c r="BD4499" s="25"/>
      <c r="BE4499" s="25"/>
      <c r="BF4499" s="25"/>
      <c r="BG4499" s="25"/>
      <c r="BH4499" s="25"/>
      <c r="BI4499" s="25"/>
      <c r="BJ4499" s="25"/>
      <c r="BK4499" s="25"/>
      <c r="BL4499" s="25"/>
      <c r="BM4499" s="25"/>
      <c r="BN4499" s="25"/>
      <c r="BO4499" s="25"/>
      <c r="BP4499" s="25"/>
      <c r="BQ4499" s="25"/>
      <c r="BR4499" s="25"/>
      <c r="BS4499" s="25"/>
      <c r="BT4499" s="25"/>
      <c r="BU4499" s="25"/>
      <c r="BV4499" s="25"/>
      <c r="BW4499" s="25"/>
      <c r="BX4499" s="25"/>
      <c r="BY4499" s="25"/>
      <c r="BZ4499" s="25"/>
      <c r="CA4499" s="25"/>
      <c r="CB4499" s="25"/>
      <c r="CC4499" s="25"/>
      <c r="CD4499" s="2" t="s">
        <v>78</v>
      </c>
      <c r="CE4499" s="2" t="s">
        <v>22766</v>
      </c>
      <c r="CF4499" s="25"/>
      <c r="CG4499" s="25"/>
      <c r="CH4499" s="25"/>
      <c r="CI4499" s="25"/>
      <c r="CJ4499" s="25"/>
    </row>
    <row r="4500" spans="1:88" x14ac:dyDescent="0.2">
      <c r="A4500" s="2" t="s">
        <v>18056</v>
      </c>
      <c r="B4500" s="2" t="s">
        <v>27541</v>
      </c>
      <c r="C4500" s="2" t="s">
        <v>10420</v>
      </c>
      <c r="D4500" s="2" t="s">
        <v>18056</v>
      </c>
      <c r="E4500" s="2" t="s">
        <v>18056</v>
      </c>
      <c r="F4500" s="2" t="s">
        <v>18075</v>
      </c>
      <c r="G4500" s="2"/>
      <c r="H4500" s="2" t="s">
        <v>61</v>
      </c>
      <c r="I4500" s="2" t="s">
        <v>22847</v>
      </c>
      <c r="J4500" s="2" t="s">
        <v>61</v>
      </c>
      <c r="K4500" s="2"/>
      <c r="L4500" s="43">
        <v>2023</v>
      </c>
      <c r="M4500" s="2" t="s">
        <v>18506</v>
      </c>
      <c r="N4500" s="32">
        <v>25.14687</v>
      </c>
      <c r="O4500" s="32">
        <v>55.509270000000001</v>
      </c>
      <c r="P4500" s="2" t="s">
        <v>152</v>
      </c>
      <c r="Q4500" s="2" t="s">
        <v>65</v>
      </c>
      <c r="R4500" s="43" t="s">
        <v>18854</v>
      </c>
      <c r="S4500" s="41" t="s">
        <v>1554</v>
      </c>
      <c r="T4500" s="41" t="s">
        <v>18460</v>
      </c>
      <c r="U4500" s="2"/>
      <c r="V4500" s="2"/>
      <c r="W4500" s="41" t="s">
        <v>67</v>
      </c>
      <c r="X4500" s="2" t="s">
        <v>1598</v>
      </c>
      <c r="Y4500" s="2" t="s">
        <v>102</v>
      </c>
      <c r="Z4500" s="5" t="s">
        <v>10423</v>
      </c>
      <c r="AA4500" s="5" t="s">
        <v>16910</v>
      </c>
      <c r="AB4500" s="5" t="s">
        <v>16316</v>
      </c>
      <c r="AC4500" s="2" t="s">
        <v>3591</v>
      </c>
      <c r="AD4500" s="2">
        <v>1081400</v>
      </c>
      <c r="AE4500" s="5">
        <v>20</v>
      </c>
      <c r="AF4500" s="25"/>
      <c r="AG4500" s="29"/>
      <c r="AH4500" s="2" t="s">
        <v>3591</v>
      </c>
      <c r="AI4500" s="2">
        <v>3</v>
      </c>
      <c r="AJ4500" s="2" t="s">
        <v>3591</v>
      </c>
      <c r="AK4500" s="2"/>
      <c r="AL4500" s="2"/>
      <c r="AM4500" s="2"/>
      <c r="AN4500" s="2"/>
      <c r="AO4500" s="2"/>
      <c r="AP4500" s="25"/>
      <c r="AQ4500" s="25"/>
      <c r="AR4500" s="2"/>
      <c r="AS4500" s="2"/>
      <c r="AT4500" s="2"/>
      <c r="AU4500" s="25"/>
      <c r="AV4500" s="2"/>
      <c r="AW4500" s="2"/>
      <c r="AX4500" s="25"/>
      <c r="AY4500" s="25"/>
      <c r="AZ4500" s="25"/>
      <c r="BA4500" s="25"/>
      <c r="BB4500" s="25"/>
      <c r="BC4500" s="25"/>
      <c r="BD4500" s="25"/>
      <c r="BE4500" s="25"/>
      <c r="BF4500" s="25"/>
      <c r="BG4500" s="25"/>
      <c r="BH4500" s="25"/>
      <c r="BI4500" s="25"/>
      <c r="BJ4500" s="25"/>
      <c r="BK4500" s="25"/>
      <c r="BL4500" s="25"/>
      <c r="BM4500" s="25"/>
      <c r="BN4500" s="25"/>
      <c r="BO4500" s="25"/>
      <c r="BP4500" s="25"/>
      <c r="BQ4500" s="25"/>
      <c r="BR4500" s="25"/>
      <c r="BS4500" s="25"/>
      <c r="BT4500" s="25"/>
      <c r="BU4500" s="25"/>
      <c r="BV4500" s="25"/>
      <c r="BW4500" s="25"/>
      <c r="BX4500" s="25"/>
      <c r="BY4500" s="25"/>
      <c r="BZ4500" s="25"/>
      <c r="CA4500" s="25"/>
      <c r="CB4500" s="25"/>
      <c r="CC4500" s="25"/>
      <c r="CD4500" s="2" t="s">
        <v>78</v>
      </c>
      <c r="CE4500" s="2" t="s">
        <v>22767</v>
      </c>
      <c r="CF4500" s="25"/>
      <c r="CG4500" s="25"/>
      <c r="CH4500" s="25"/>
      <c r="CI4500" s="25"/>
      <c r="CJ4500" s="25"/>
    </row>
    <row r="4501" spans="1:88" x14ac:dyDescent="0.2">
      <c r="A4501" s="2" t="s">
        <v>18076</v>
      </c>
      <c r="B4501" s="2" t="s">
        <v>27542</v>
      </c>
      <c r="C4501" s="2" t="s">
        <v>10420</v>
      </c>
      <c r="D4501" s="2"/>
      <c r="E4501" s="2" t="s">
        <v>18076</v>
      </c>
      <c r="F4501" s="2" t="s">
        <v>18077</v>
      </c>
      <c r="G4501" s="2" t="s">
        <v>18078</v>
      </c>
      <c r="H4501" s="2"/>
      <c r="I4501" s="2" t="s">
        <v>22847</v>
      </c>
      <c r="J4501" s="2" t="s">
        <v>61</v>
      </c>
      <c r="K4501" s="50" t="s">
        <v>61</v>
      </c>
      <c r="L4501" s="43">
        <v>2023</v>
      </c>
      <c r="M4501" s="2" t="s">
        <v>18506</v>
      </c>
      <c r="N4501" s="32">
        <v>25.242349999999998</v>
      </c>
      <c r="O4501" s="32">
        <v>55.511859999999999</v>
      </c>
      <c r="P4501" s="2" t="s">
        <v>2767</v>
      </c>
      <c r="Q4501" s="2" t="s">
        <v>65</v>
      </c>
      <c r="R4501" s="43" t="s">
        <v>16802</v>
      </c>
      <c r="S4501" s="41" t="s">
        <v>13724</v>
      </c>
      <c r="T4501" s="41" t="s">
        <v>18463</v>
      </c>
      <c r="U4501" s="2"/>
      <c r="V4501" s="2"/>
      <c r="W4501" s="41" t="s">
        <v>17589</v>
      </c>
      <c r="X4501" s="2" t="s">
        <v>1598</v>
      </c>
      <c r="Y4501" s="2" t="s">
        <v>102</v>
      </c>
      <c r="Z4501" s="5" t="s">
        <v>10423</v>
      </c>
      <c r="AA4501" s="5" t="s">
        <v>17377</v>
      </c>
      <c r="AB4501" s="5" t="s">
        <v>16316</v>
      </c>
      <c r="AC4501" s="2" t="s">
        <v>5247</v>
      </c>
      <c r="AD4501" s="2">
        <v>1028200</v>
      </c>
      <c r="AE4501" s="5">
        <v>35</v>
      </c>
      <c r="AF4501" s="25"/>
      <c r="AG4501" s="29">
        <v>3</v>
      </c>
      <c r="AH4501" s="2" t="s">
        <v>17978</v>
      </c>
      <c r="AI4501" s="2">
        <v>3</v>
      </c>
      <c r="AJ4501" s="2">
        <v>3</v>
      </c>
      <c r="AK4501" s="2"/>
      <c r="AL4501" s="2"/>
      <c r="AM4501" s="2"/>
      <c r="AN4501" s="2"/>
      <c r="AO4501" s="2"/>
      <c r="AP4501" s="25"/>
      <c r="AQ4501" s="25"/>
      <c r="AR4501" s="2"/>
      <c r="AS4501" s="2"/>
      <c r="AT4501" s="2"/>
      <c r="AU4501" s="25"/>
      <c r="AV4501" s="2"/>
      <c r="AW4501" s="2"/>
      <c r="AX4501" s="25"/>
      <c r="AY4501" s="25"/>
      <c r="AZ4501" s="25"/>
      <c r="BA4501" s="25"/>
      <c r="BB4501" s="25"/>
      <c r="BC4501" s="25"/>
      <c r="BD4501" s="25"/>
      <c r="BE4501" s="25"/>
      <c r="BF4501" s="25"/>
      <c r="BG4501" s="25"/>
      <c r="BH4501" s="25"/>
      <c r="BI4501" s="25"/>
      <c r="BJ4501" s="25"/>
      <c r="BK4501" s="25"/>
      <c r="BL4501" s="25"/>
      <c r="BM4501" s="25"/>
      <c r="BN4501" s="25"/>
      <c r="BO4501" s="25"/>
      <c r="BP4501" s="25"/>
      <c r="BQ4501" s="25"/>
      <c r="BR4501" s="25"/>
      <c r="BS4501" s="25"/>
      <c r="BT4501" s="25"/>
      <c r="BU4501" s="25"/>
      <c r="BV4501" s="25"/>
      <c r="BW4501" s="25"/>
      <c r="BX4501" s="25"/>
      <c r="BY4501" s="25"/>
      <c r="BZ4501" s="25"/>
      <c r="CA4501" s="25"/>
      <c r="CB4501" s="25"/>
      <c r="CC4501" s="25"/>
      <c r="CD4501" s="2" t="s">
        <v>78</v>
      </c>
      <c r="CE4501" s="2" t="s">
        <v>22768</v>
      </c>
      <c r="CF4501" s="25"/>
      <c r="CG4501" s="25"/>
      <c r="CH4501" s="25"/>
      <c r="CI4501" s="25"/>
      <c r="CJ4501" s="25"/>
    </row>
    <row r="4502" spans="1:88" x14ac:dyDescent="0.2">
      <c r="A4502" s="2" t="s">
        <v>18079</v>
      </c>
      <c r="B4502" s="2" t="s">
        <v>27543</v>
      </c>
      <c r="C4502" s="2" t="s">
        <v>10420</v>
      </c>
      <c r="D4502" s="2"/>
      <c r="E4502" s="2" t="s">
        <v>18079</v>
      </c>
      <c r="F4502" s="2" t="s">
        <v>18080</v>
      </c>
      <c r="G4502" s="2" t="s">
        <v>18081</v>
      </c>
      <c r="H4502" s="2"/>
      <c r="I4502" s="2" t="s">
        <v>22847</v>
      </c>
      <c r="J4502" s="2" t="s">
        <v>61</v>
      </c>
      <c r="K4502" s="50" t="s">
        <v>61</v>
      </c>
      <c r="L4502" s="43">
        <v>2023</v>
      </c>
      <c r="M4502" s="2" t="s">
        <v>18506</v>
      </c>
      <c r="N4502" s="32">
        <v>25.240310000000001</v>
      </c>
      <c r="O4502" s="32">
        <v>55.506480000000003</v>
      </c>
      <c r="P4502" s="2" t="s">
        <v>2767</v>
      </c>
      <c r="Q4502" s="2" t="s">
        <v>65</v>
      </c>
      <c r="R4502" s="43" t="s">
        <v>18858</v>
      </c>
      <c r="S4502" s="41" t="s">
        <v>18577</v>
      </c>
      <c r="T4502" s="41" t="s">
        <v>18599</v>
      </c>
      <c r="U4502" s="2"/>
      <c r="V4502" s="2"/>
      <c r="W4502" s="41" t="s">
        <v>17589</v>
      </c>
      <c r="X4502" s="2" t="s">
        <v>1598</v>
      </c>
      <c r="Y4502" s="2" t="s">
        <v>102</v>
      </c>
      <c r="Z4502" s="5" t="s">
        <v>10423</v>
      </c>
      <c r="AA4502" s="5" t="s">
        <v>17377</v>
      </c>
      <c r="AB4502" s="5" t="s">
        <v>16316</v>
      </c>
      <c r="AC4502" s="2" t="s">
        <v>5247</v>
      </c>
      <c r="AD4502" s="2">
        <v>1028100</v>
      </c>
      <c r="AE4502" s="5">
        <v>35</v>
      </c>
      <c r="AF4502" s="25"/>
      <c r="AG4502" s="29">
        <v>3</v>
      </c>
      <c r="AH4502" s="2" t="s">
        <v>17978</v>
      </c>
      <c r="AI4502" s="2">
        <v>3</v>
      </c>
      <c r="AJ4502" s="2">
        <v>3</v>
      </c>
      <c r="AK4502" s="2"/>
      <c r="AL4502" s="2"/>
      <c r="AM4502" s="2"/>
      <c r="AN4502" s="2"/>
      <c r="AO4502" s="2"/>
      <c r="AP4502" s="25"/>
      <c r="AQ4502" s="25"/>
      <c r="AR4502" s="2"/>
      <c r="AS4502" s="2"/>
      <c r="AT4502" s="2"/>
      <c r="AU4502" s="25"/>
      <c r="AV4502" s="2"/>
      <c r="AW4502" s="2"/>
      <c r="AX4502" s="25"/>
      <c r="AY4502" s="25"/>
      <c r="AZ4502" s="25"/>
      <c r="BA4502" s="25"/>
      <c r="BB4502" s="25"/>
      <c r="BC4502" s="25"/>
      <c r="BD4502" s="25"/>
      <c r="BE4502" s="25"/>
      <c r="BF4502" s="25"/>
      <c r="BG4502" s="25"/>
      <c r="BH4502" s="25"/>
      <c r="BI4502" s="25"/>
      <c r="BJ4502" s="25"/>
      <c r="BK4502" s="25"/>
      <c r="BL4502" s="25"/>
      <c r="BM4502" s="25"/>
      <c r="BN4502" s="25"/>
      <c r="BO4502" s="25"/>
      <c r="BP4502" s="25"/>
      <c r="BQ4502" s="25"/>
      <c r="BR4502" s="25"/>
      <c r="BS4502" s="25"/>
      <c r="BT4502" s="25"/>
      <c r="BU4502" s="25"/>
      <c r="BV4502" s="25"/>
      <c r="BW4502" s="25"/>
      <c r="BX4502" s="25"/>
      <c r="BY4502" s="25"/>
      <c r="BZ4502" s="25"/>
      <c r="CA4502" s="25"/>
      <c r="CB4502" s="25"/>
      <c r="CC4502" s="25"/>
      <c r="CD4502" s="2" t="s">
        <v>71</v>
      </c>
      <c r="CE4502" s="2">
        <v>0</v>
      </c>
      <c r="CF4502" s="25"/>
      <c r="CG4502" s="25"/>
      <c r="CH4502" s="25"/>
      <c r="CI4502" s="25"/>
      <c r="CJ4502" s="25"/>
    </row>
    <row r="4503" spans="1:88" x14ac:dyDescent="0.2">
      <c r="A4503" s="2" t="s">
        <v>18082</v>
      </c>
      <c r="B4503" s="2" t="s">
        <v>27544</v>
      </c>
      <c r="C4503" s="2" t="s">
        <v>10420</v>
      </c>
      <c r="D4503" s="2"/>
      <c r="E4503" s="2" t="s">
        <v>18082</v>
      </c>
      <c r="F4503" s="2" t="s">
        <v>18083</v>
      </c>
      <c r="G4503" s="2" t="s">
        <v>18084</v>
      </c>
      <c r="H4503" s="2"/>
      <c r="I4503" s="2" t="s">
        <v>22847</v>
      </c>
      <c r="J4503" s="2" t="s">
        <v>61</v>
      </c>
      <c r="K4503" s="50" t="s">
        <v>61</v>
      </c>
      <c r="L4503" s="43">
        <v>2023</v>
      </c>
      <c r="M4503" s="2" t="s">
        <v>18506</v>
      </c>
      <c r="N4503" s="32">
        <v>25.132280000000002</v>
      </c>
      <c r="O4503" s="32">
        <v>55.363320000000002</v>
      </c>
      <c r="P4503" s="2" t="s">
        <v>2767</v>
      </c>
      <c r="Q4503" s="2" t="s">
        <v>65</v>
      </c>
      <c r="R4503" s="43" t="s">
        <v>16802</v>
      </c>
      <c r="S4503" s="41" t="s">
        <v>13724</v>
      </c>
      <c r="T4503" s="41" t="s">
        <v>18463</v>
      </c>
      <c r="U4503" s="2"/>
      <c r="V4503" s="2"/>
      <c r="W4503" s="41" t="s">
        <v>17589</v>
      </c>
      <c r="X4503" s="2" t="s">
        <v>1598</v>
      </c>
      <c r="Y4503" s="2" t="s">
        <v>76</v>
      </c>
      <c r="Z4503" s="5" t="s">
        <v>10423</v>
      </c>
      <c r="AA4503" s="5" t="s">
        <v>17377</v>
      </c>
      <c r="AB4503" s="5" t="s">
        <v>16317</v>
      </c>
      <c r="AC4503" s="2" t="s">
        <v>5205</v>
      </c>
      <c r="AD4503" s="2">
        <v>1061700</v>
      </c>
      <c r="AE4503" s="5">
        <v>35</v>
      </c>
      <c r="AF4503" s="25"/>
      <c r="AG4503" s="29">
        <v>3</v>
      </c>
      <c r="AH4503" s="2" t="s">
        <v>17974</v>
      </c>
      <c r="AI4503" s="2">
        <v>3</v>
      </c>
      <c r="AJ4503" s="2">
        <v>3</v>
      </c>
      <c r="AK4503" s="2"/>
      <c r="AL4503" s="2"/>
      <c r="AM4503" s="2"/>
      <c r="AN4503" s="2"/>
      <c r="AO4503" s="2"/>
      <c r="AP4503" s="25"/>
      <c r="AQ4503" s="25"/>
      <c r="AR4503" s="2"/>
      <c r="AS4503" s="2"/>
      <c r="AT4503" s="2"/>
      <c r="AU4503" s="25"/>
      <c r="AV4503" s="2"/>
      <c r="AW4503" s="2"/>
      <c r="AX4503" s="25"/>
      <c r="AY4503" s="25"/>
      <c r="AZ4503" s="25"/>
      <c r="BA4503" s="25"/>
      <c r="BB4503" s="25"/>
      <c r="BC4503" s="25"/>
      <c r="BD4503" s="25"/>
      <c r="BE4503" s="25"/>
      <c r="BF4503" s="25"/>
      <c r="BG4503" s="25"/>
      <c r="BH4503" s="25"/>
      <c r="BI4503" s="25"/>
      <c r="BJ4503" s="25"/>
      <c r="BK4503" s="25"/>
      <c r="BL4503" s="25"/>
      <c r="BM4503" s="25"/>
      <c r="BN4503" s="25"/>
      <c r="BO4503" s="25"/>
      <c r="BP4503" s="25"/>
      <c r="BQ4503" s="25"/>
      <c r="BR4503" s="25"/>
      <c r="BS4503" s="25"/>
      <c r="BT4503" s="25"/>
      <c r="BU4503" s="25"/>
      <c r="BV4503" s="25"/>
      <c r="BW4503" s="25"/>
      <c r="BX4503" s="25"/>
      <c r="BY4503" s="25"/>
      <c r="BZ4503" s="25"/>
      <c r="CA4503" s="25"/>
      <c r="CB4503" s="25"/>
      <c r="CC4503" s="25"/>
      <c r="CD4503" s="2" t="s">
        <v>78</v>
      </c>
      <c r="CE4503" s="2" t="s">
        <v>22769</v>
      </c>
      <c r="CF4503" s="25"/>
      <c r="CG4503" s="25"/>
      <c r="CH4503" s="25"/>
      <c r="CI4503" s="25"/>
      <c r="CJ4503" s="25"/>
    </row>
    <row r="4504" spans="1:88" x14ac:dyDescent="0.2">
      <c r="A4504" s="2" t="s">
        <v>18085</v>
      </c>
      <c r="B4504" s="2" t="s">
        <v>27545</v>
      </c>
      <c r="C4504" s="2" t="s">
        <v>10420</v>
      </c>
      <c r="D4504" s="2"/>
      <c r="E4504" s="2" t="s">
        <v>18085</v>
      </c>
      <c r="F4504" s="2" t="s">
        <v>18086</v>
      </c>
      <c r="G4504" s="2" t="s">
        <v>18087</v>
      </c>
      <c r="H4504" s="2"/>
      <c r="I4504" s="2" t="s">
        <v>22847</v>
      </c>
      <c r="J4504" s="2" t="s">
        <v>61</v>
      </c>
      <c r="K4504" s="50" t="s">
        <v>61</v>
      </c>
      <c r="L4504" s="43">
        <v>2023</v>
      </c>
      <c r="M4504" s="2" t="s">
        <v>18506</v>
      </c>
      <c r="N4504" s="32">
        <v>25.217040000000001</v>
      </c>
      <c r="O4504" s="32">
        <v>55.594670000000001</v>
      </c>
      <c r="P4504" s="2" t="s">
        <v>2767</v>
      </c>
      <c r="Q4504" s="2" t="s">
        <v>65</v>
      </c>
      <c r="R4504" s="43" t="s">
        <v>16802</v>
      </c>
      <c r="S4504" s="41" t="s">
        <v>13724</v>
      </c>
      <c r="T4504" s="41" t="s">
        <v>18463</v>
      </c>
      <c r="U4504" s="2"/>
      <c r="V4504" s="2"/>
      <c r="W4504" s="41" t="s">
        <v>17589</v>
      </c>
      <c r="X4504" s="2" t="s">
        <v>1598</v>
      </c>
      <c r="Y4504" s="2" t="s">
        <v>102</v>
      </c>
      <c r="Z4504" s="5" t="s">
        <v>10423</v>
      </c>
      <c r="AA4504" s="5" t="s">
        <v>17377</v>
      </c>
      <c r="AB4504" s="5" t="s">
        <v>16316</v>
      </c>
      <c r="AC4504" s="2" t="s">
        <v>5247</v>
      </c>
      <c r="AD4504" s="2">
        <v>1071100</v>
      </c>
      <c r="AE4504" s="5">
        <v>35</v>
      </c>
      <c r="AF4504" s="25"/>
      <c r="AG4504" s="29">
        <v>3</v>
      </c>
      <c r="AH4504" s="2" t="s">
        <v>17978</v>
      </c>
      <c r="AI4504" s="2">
        <v>3</v>
      </c>
      <c r="AJ4504" s="2">
        <v>3</v>
      </c>
      <c r="AK4504" s="2"/>
      <c r="AL4504" s="2"/>
      <c r="AM4504" s="2"/>
      <c r="AN4504" s="2"/>
      <c r="AO4504" s="2"/>
      <c r="AP4504" s="25"/>
      <c r="AQ4504" s="25"/>
      <c r="AR4504" s="2"/>
      <c r="AS4504" s="2"/>
      <c r="AT4504" s="2"/>
      <c r="AU4504" s="25"/>
      <c r="AV4504" s="2"/>
      <c r="AW4504" s="2"/>
      <c r="AX4504" s="25"/>
      <c r="AY4504" s="25"/>
      <c r="AZ4504" s="25"/>
      <c r="BA4504" s="25"/>
      <c r="BB4504" s="25"/>
      <c r="BC4504" s="25"/>
      <c r="BD4504" s="25"/>
      <c r="BE4504" s="25"/>
      <c r="BF4504" s="25"/>
      <c r="BG4504" s="25"/>
      <c r="BH4504" s="25"/>
      <c r="BI4504" s="25"/>
      <c r="BJ4504" s="25"/>
      <c r="BK4504" s="25"/>
      <c r="BL4504" s="25"/>
      <c r="BM4504" s="25"/>
      <c r="BN4504" s="25"/>
      <c r="BO4504" s="25"/>
      <c r="BP4504" s="25"/>
      <c r="BQ4504" s="25"/>
      <c r="BR4504" s="25"/>
      <c r="BS4504" s="25"/>
      <c r="BT4504" s="25"/>
      <c r="BU4504" s="25"/>
      <c r="BV4504" s="25"/>
      <c r="BW4504" s="25"/>
      <c r="BX4504" s="25"/>
      <c r="BY4504" s="25"/>
      <c r="BZ4504" s="25"/>
      <c r="CA4504" s="25"/>
      <c r="CB4504" s="25"/>
      <c r="CC4504" s="25"/>
      <c r="CD4504" s="2" t="s">
        <v>71</v>
      </c>
      <c r="CE4504" s="2">
        <v>0</v>
      </c>
      <c r="CF4504" s="25"/>
      <c r="CG4504" s="25"/>
      <c r="CH4504" s="25"/>
      <c r="CI4504" s="25"/>
      <c r="CJ4504" s="25"/>
    </row>
    <row r="4505" spans="1:88" x14ac:dyDescent="0.2">
      <c r="A4505" s="2" t="s">
        <v>18088</v>
      </c>
      <c r="B4505" s="2" t="s">
        <v>27546</v>
      </c>
      <c r="C4505" s="2" t="s">
        <v>10420</v>
      </c>
      <c r="D4505" s="2"/>
      <c r="E4505" s="2" t="s">
        <v>18088</v>
      </c>
      <c r="F4505" s="2" t="s">
        <v>18089</v>
      </c>
      <c r="G4505" s="2"/>
      <c r="H4505" s="2"/>
      <c r="I4505" s="2" t="s">
        <v>22847</v>
      </c>
      <c r="J4505" s="2" t="s">
        <v>61</v>
      </c>
      <c r="K4505" s="2"/>
      <c r="L4505" s="43" t="s">
        <v>19072</v>
      </c>
      <c r="M4505" s="2" t="s">
        <v>3592</v>
      </c>
      <c r="N4505" s="32">
        <v>25.13599</v>
      </c>
      <c r="O4505" s="32">
        <v>55.337690000000002</v>
      </c>
      <c r="P4505" s="2" t="s">
        <v>2767</v>
      </c>
      <c r="Q4505" s="2" t="s">
        <v>65</v>
      </c>
      <c r="R4505" s="43" t="s">
        <v>18854</v>
      </c>
      <c r="S4505" s="41" t="s">
        <v>15625</v>
      </c>
      <c r="T4505" s="41" t="s">
        <v>15625</v>
      </c>
      <c r="U4505" s="2"/>
      <c r="V4505" s="2"/>
      <c r="W4505" s="41" t="s">
        <v>144</v>
      </c>
      <c r="X4505" s="2" t="s">
        <v>315</v>
      </c>
      <c r="Y4505" s="2" t="s">
        <v>102</v>
      </c>
      <c r="Z4505" s="5" t="s">
        <v>10423</v>
      </c>
      <c r="AA4505" s="5" t="s">
        <v>16910</v>
      </c>
      <c r="AB4505" s="5" t="s">
        <v>16316</v>
      </c>
      <c r="AC4505" s="2" t="s">
        <v>3591</v>
      </c>
      <c r="AD4505" s="2">
        <v>1061800</v>
      </c>
      <c r="AE4505" s="5">
        <v>20</v>
      </c>
      <c r="AF4505" s="25"/>
      <c r="AG4505" s="29"/>
      <c r="AH4505" s="2" t="s">
        <v>3591</v>
      </c>
      <c r="AI4505" s="2">
        <v>3</v>
      </c>
      <c r="AJ4505" s="2" t="s">
        <v>3591</v>
      </c>
      <c r="AK4505" s="2"/>
      <c r="AL4505" s="2"/>
      <c r="AM4505" s="2"/>
      <c r="AN4505" s="2"/>
      <c r="AO4505" s="2"/>
      <c r="AP4505" s="25"/>
      <c r="AQ4505" s="25"/>
      <c r="AR4505" s="2"/>
      <c r="AS4505" s="2"/>
      <c r="AT4505" s="2"/>
      <c r="AU4505" s="25"/>
      <c r="AV4505" s="2"/>
      <c r="AW4505" s="2"/>
      <c r="AX4505" s="25"/>
      <c r="AY4505" s="25"/>
      <c r="AZ4505" s="25"/>
      <c r="BA4505" s="25"/>
      <c r="BB4505" s="25"/>
      <c r="BC4505" s="25"/>
      <c r="BD4505" s="25"/>
      <c r="BE4505" s="25"/>
      <c r="BF4505" s="25"/>
      <c r="BG4505" s="25"/>
      <c r="BH4505" s="25"/>
      <c r="BI4505" s="25"/>
      <c r="BJ4505" s="25"/>
      <c r="BK4505" s="25"/>
      <c r="BL4505" s="25"/>
      <c r="BM4505" s="25"/>
      <c r="BN4505" s="25"/>
      <c r="BO4505" s="25"/>
      <c r="BP4505" s="25"/>
      <c r="BQ4505" s="25"/>
      <c r="BR4505" s="25"/>
      <c r="BS4505" s="25"/>
      <c r="BT4505" s="25"/>
      <c r="BU4505" s="25"/>
      <c r="BV4505" s="25"/>
      <c r="BW4505" s="25"/>
      <c r="BX4505" s="25"/>
      <c r="BY4505" s="25"/>
      <c r="BZ4505" s="25"/>
      <c r="CA4505" s="25"/>
      <c r="CB4505" s="25"/>
      <c r="CC4505" s="25"/>
      <c r="CD4505" s="2" t="s">
        <v>71</v>
      </c>
      <c r="CE4505" s="2">
        <v>0</v>
      </c>
      <c r="CF4505" s="25"/>
      <c r="CG4505" s="25"/>
      <c r="CH4505" s="25"/>
      <c r="CI4505" s="25"/>
      <c r="CJ4505" s="25"/>
    </row>
    <row r="4506" spans="1:88" x14ac:dyDescent="0.2">
      <c r="A4506" s="2" t="s">
        <v>18318</v>
      </c>
      <c r="B4506" s="2" t="s">
        <v>27547</v>
      </c>
      <c r="C4506" s="2" t="s">
        <v>10420</v>
      </c>
      <c r="D4506" s="2"/>
      <c r="E4506" s="2" t="s">
        <v>18318</v>
      </c>
      <c r="F4506" s="2" t="s">
        <v>18319</v>
      </c>
      <c r="G4506" s="2" t="s">
        <v>18320</v>
      </c>
      <c r="H4506" s="2"/>
      <c r="I4506" s="2" t="s">
        <v>22847</v>
      </c>
      <c r="J4506" s="2" t="s">
        <v>22847</v>
      </c>
      <c r="K4506" s="50" t="s">
        <v>61</v>
      </c>
      <c r="L4506" s="43">
        <v>2023</v>
      </c>
      <c r="M4506" s="2" t="s">
        <v>18506</v>
      </c>
      <c r="N4506" s="32">
        <v>24.918939999999999</v>
      </c>
      <c r="O4506" s="32">
        <v>55.492170000000002</v>
      </c>
      <c r="P4506" s="2" t="s">
        <v>2767</v>
      </c>
      <c r="Q4506" s="2" t="s">
        <v>65</v>
      </c>
      <c r="R4506" s="43" t="s">
        <v>16802</v>
      </c>
      <c r="S4506" s="41" t="s">
        <v>13724</v>
      </c>
      <c r="T4506" s="41" t="s">
        <v>18463</v>
      </c>
      <c r="U4506" s="2"/>
      <c r="V4506" s="2"/>
      <c r="W4506" s="41" t="s">
        <v>17589</v>
      </c>
      <c r="X4506" s="2" t="s">
        <v>1598</v>
      </c>
      <c r="Y4506" s="2" t="s">
        <v>102</v>
      </c>
      <c r="Z4506" s="5" t="s">
        <v>10423</v>
      </c>
      <c r="AA4506" s="5" t="s">
        <v>17377</v>
      </c>
      <c r="AB4506" s="5" t="s">
        <v>16316</v>
      </c>
      <c r="AC4506" s="2" t="s">
        <v>5247</v>
      </c>
      <c r="AD4506" s="2">
        <v>1093100</v>
      </c>
      <c r="AE4506" s="5">
        <v>55</v>
      </c>
      <c r="AF4506" s="25"/>
      <c r="AG4506" s="29">
        <v>3</v>
      </c>
      <c r="AH4506" s="2" t="s">
        <v>17978</v>
      </c>
      <c r="AI4506" s="2">
        <v>4</v>
      </c>
      <c r="AJ4506" s="2">
        <v>3</v>
      </c>
      <c r="AK4506" s="2" t="s">
        <v>18943</v>
      </c>
      <c r="AL4506" s="2"/>
      <c r="AM4506" s="2"/>
      <c r="AN4506" s="2"/>
      <c r="AO4506" s="2"/>
      <c r="AP4506" s="25"/>
      <c r="AQ4506" s="25"/>
      <c r="AR4506" s="2"/>
      <c r="AS4506" s="2"/>
      <c r="AT4506" s="2"/>
      <c r="AU4506" s="25"/>
      <c r="AV4506" s="2"/>
      <c r="AW4506" s="2"/>
      <c r="AX4506" s="25"/>
      <c r="AY4506" s="25"/>
      <c r="AZ4506" s="25"/>
      <c r="BA4506" s="25"/>
      <c r="BB4506" s="25"/>
      <c r="BC4506" s="25"/>
      <c r="BD4506" s="25"/>
      <c r="BE4506" s="25"/>
      <c r="BF4506" s="25"/>
      <c r="BG4506" s="25"/>
      <c r="BH4506" s="25"/>
      <c r="BI4506" s="25"/>
      <c r="BJ4506" s="25"/>
      <c r="BK4506" s="25"/>
      <c r="BL4506" s="25"/>
      <c r="BM4506" s="25"/>
      <c r="BN4506" s="25"/>
      <c r="BO4506" s="25"/>
      <c r="BP4506" s="25"/>
      <c r="BQ4506" s="25"/>
      <c r="BR4506" s="25"/>
      <c r="BS4506" s="25"/>
      <c r="BT4506" s="25"/>
      <c r="BU4506" s="25"/>
      <c r="BV4506" s="25"/>
      <c r="BW4506" s="25"/>
      <c r="BX4506" s="25"/>
      <c r="BY4506" s="25"/>
      <c r="BZ4506" s="25"/>
      <c r="CA4506" s="25"/>
      <c r="CB4506" s="25"/>
      <c r="CC4506" s="25"/>
      <c r="CD4506" s="2" t="s">
        <v>71</v>
      </c>
      <c r="CE4506" s="2">
        <v>0</v>
      </c>
      <c r="CF4506" s="25"/>
      <c r="CG4506" s="25"/>
      <c r="CH4506" s="25"/>
      <c r="CI4506" s="25"/>
      <c r="CJ4506" s="25"/>
    </row>
    <row r="4507" spans="1:88" x14ac:dyDescent="0.2">
      <c r="A4507" s="2" t="s">
        <v>18321</v>
      </c>
      <c r="B4507" s="2" t="s">
        <v>27548</v>
      </c>
      <c r="C4507" s="2" t="s">
        <v>10420</v>
      </c>
      <c r="D4507" s="2"/>
      <c r="E4507" s="2" t="s">
        <v>18321</v>
      </c>
      <c r="F4507" s="2" t="s">
        <v>18322</v>
      </c>
      <c r="G4507" s="2" t="s">
        <v>18323</v>
      </c>
      <c r="H4507" s="2"/>
      <c r="I4507" s="2" t="s">
        <v>22847</v>
      </c>
      <c r="J4507" s="2" t="s">
        <v>22847</v>
      </c>
      <c r="K4507" s="50" t="s">
        <v>61</v>
      </c>
      <c r="L4507" s="43">
        <v>2023</v>
      </c>
      <c r="M4507" s="2" t="s">
        <v>18506</v>
      </c>
      <c r="N4507" s="32">
        <v>25.21677</v>
      </c>
      <c r="O4507" s="32">
        <v>55.355429999999998</v>
      </c>
      <c r="P4507" s="2" t="s">
        <v>2767</v>
      </c>
      <c r="Q4507" s="2" t="s">
        <v>65</v>
      </c>
      <c r="R4507" s="43" t="s">
        <v>18854</v>
      </c>
      <c r="S4507" s="41" t="s">
        <v>1554</v>
      </c>
      <c r="T4507" s="41" t="s">
        <v>18460</v>
      </c>
      <c r="U4507" s="2"/>
      <c r="V4507" s="2"/>
      <c r="W4507" s="41" t="s">
        <v>17589</v>
      </c>
      <c r="X4507" s="2" t="s">
        <v>1598</v>
      </c>
      <c r="Y4507" s="2" t="s">
        <v>102</v>
      </c>
      <c r="Z4507" s="5" t="s">
        <v>10423</v>
      </c>
      <c r="AA4507" s="5" t="s">
        <v>17377</v>
      </c>
      <c r="AB4507" s="5" t="s">
        <v>16316</v>
      </c>
      <c r="AC4507" s="2" t="s">
        <v>5205</v>
      </c>
      <c r="AD4507" s="2">
        <v>1041200</v>
      </c>
      <c r="AE4507" s="5">
        <v>40</v>
      </c>
      <c r="AF4507" s="25"/>
      <c r="AG4507" s="29">
        <v>3</v>
      </c>
      <c r="AH4507" s="2" t="s">
        <v>17974</v>
      </c>
      <c r="AI4507" s="2">
        <v>3</v>
      </c>
      <c r="AJ4507" s="2">
        <v>3</v>
      </c>
      <c r="AK4507" s="2"/>
      <c r="AL4507" s="2"/>
      <c r="AM4507" s="2"/>
      <c r="AN4507" s="2"/>
      <c r="AO4507" s="2"/>
      <c r="AP4507" s="25"/>
      <c r="AQ4507" s="25"/>
      <c r="AR4507" s="2"/>
      <c r="AS4507" s="2"/>
      <c r="AT4507" s="2"/>
      <c r="AU4507" s="25"/>
      <c r="AV4507" s="2"/>
      <c r="AW4507" s="2"/>
      <c r="AX4507" s="25"/>
      <c r="AY4507" s="25"/>
      <c r="AZ4507" s="25"/>
      <c r="BA4507" s="25"/>
      <c r="BB4507" s="25"/>
      <c r="BC4507" s="25"/>
      <c r="BD4507" s="25"/>
      <c r="BE4507" s="25"/>
      <c r="BF4507" s="25"/>
      <c r="BG4507" s="25"/>
      <c r="BH4507" s="25"/>
      <c r="BI4507" s="25"/>
      <c r="BJ4507" s="25"/>
      <c r="BK4507" s="25"/>
      <c r="BL4507" s="25"/>
      <c r="BM4507" s="25"/>
      <c r="BN4507" s="25"/>
      <c r="BO4507" s="25"/>
      <c r="BP4507" s="25"/>
      <c r="BQ4507" s="25"/>
      <c r="BR4507" s="25"/>
      <c r="BS4507" s="25"/>
      <c r="BT4507" s="25"/>
      <c r="BU4507" s="25"/>
      <c r="BV4507" s="25"/>
      <c r="BW4507" s="25"/>
      <c r="BX4507" s="25"/>
      <c r="BY4507" s="25"/>
      <c r="BZ4507" s="25"/>
      <c r="CA4507" s="25"/>
      <c r="CB4507" s="25"/>
      <c r="CC4507" s="25"/>
      <c r="CD4507" s="2" t="s">
        <v>78</v>
      </c>
      <c r="CE4507" s="2" t="s">
        <v>22770</v>
      </c>
      <c r="CF4507" s="25"/>
      <c r="CG4507" s="25"/>
      <c r="CH4507" s="25"/>
      <c r="CI4507" s="25"/>
      <c r="CJ4507" s="25"/>
    </row>
    <row r="4508" spans="1:88" x14ac:dyDescent="0.2">
      <c r="A4508" s="2" t="s">
        <v>18324</v>
      </c>
      <c r="B4508" s="2" t="s">
        <v>27549</v>
      </c>
      <c r="C4508" s="2" t="s">
        <v>10420</v>
      </c>
      <c r="D4508" s="2"/>
      <c r="E4508" s="2" t="s">
        <v>18324</v>
      </c>
      <c r="F4508" s="2" t="s">
        <v>18325</v>
      </c>
      <c r="G4508" s="2" t="s">
        <v>18326</v>
      </c>
      <c r="H4508" s="2"/>
      <c r="I4508" s="2" t="s">
        <v>22847</v>
      </c>
      <c r="J4508" s="2" t="s">
        <v>22847</v>
      </c>
      <c r="K4508" s="50" t="s">
        <v>61</v>
      </c>
      <c r="L4508" s="43">
        <v>2023</v>
      </c>
      <c r="M4508" s="2" t="s">
        <v>18506</v>
      </c>
      <c r="N4508" s="32">
        <v>25.06841</v>
      </c>
      <c r="O4508" s="32">
        <v>55.353470000000002</v>
      </c>
      <c r="P4508" s="2" t="s">
        <v>2767</v>
      </c>
      <c r="Q4508" s="2" t="s">
        <v>65</v>
      </c>
      <c r="R4508" s="43" t="s">
        <v>18854</v>
      </c>
      <c r="S4508" s="41" t="s">
        <v>1554</v>
      </c>
      <c r="T4508" s="41" t="s">
        <v>18460</v>
      </c>
      <c r="U4508" s="2"/>
      <c r="V4508" s="2"/>
      <c r="W4508" s="41" t="s">
        <v>17589</v>
      </c>
      <c r="X4508" s="2" t="s">
        <v>1598</v>
      </c>
      <c r="Y4508" s="2" t="s">
        <v>102</v>
      </c>
      <c r="Z4508" s="5" t="s">
        <v>10423</v>
      </c>
      <c r="AA4508" s="5" t="s">
        <v>17377</v>
      </c>
      <c r="AB4508" s="5" t="s">
        <v>16316</v>
      </c>
      <c r="AC4508" s="2" t="s">
        <v>5247</v>
      </c>
      <c r="AD4508" s="2">
        <v>1064800</v>
      </c>
      <c r="AE4508" s="5">
        <v>40</v>
      </c>
      <c r="AF4508" s="25"/>
      <c r="AG4508" s="29">
        <v>3</v>
      </c>
      <c r="AH4508" s="2" t="s">
        <v>17978</v>
      </c>
      <c r="AI4508" s="2">
        <v>3</v>
      </c>
      <c r="AJ4508" s="2">
        <v>3</v>
      </c>
      <c r="AK4508" s="2"/>
      <c r="AL4508" s="2"/>
      <c r="AM4508" s="2"/>
      <c r="AN4508" s="2"/>
      <c r="AO4508" s="2"/>
      <c r="AP4508" s="25"/>
      <c r="AQ4508" s="25"/>
      <c r="AR4508" s="2"/>
      <c r="AS4508" s="2"/>
      <c r="AT4508" s="2"/>
      <c r="AU4508" s="25"/>
      <c r="AV4508" s="2"/>
      <c r="AW4508" s="2"/>
      <c r="AX4508" s="25"/>
      <c r="AY4508" s="25"/>
      <c r="AZ4508" s="25"/>
      <c r="BA4508" s="25"/>
      <c r="BB4508" s="25"/>
      <c r="BC4508" s="25"/>
      <c r="BD4508" s="25"/>
      <c r="BE4508" s="25"/>
      <c r="BF4508" s="25"/>
      <c r="BG4508" s="25"/>
      <c r="BH4508" s="25"/>
      <c r="BI4508" s="25"/>
      <c r="BJ4508" s="25"/>
      <c r="BK4508" s="25"/>
      <c r="BL4508" s="25"/>
      <c r="BM4508" s="25"/>
      <c r="BN4508" s="25"/>
      <c r="BO4508" s="25"/>
      <c r="BP4508" s="25"/>
      <c r="BQ4508" s="25"/>
      <c r="BR4508" s="25"/>
      <c r="BS4508" s="25"/>
      <c r="BT4508" s="25"/>
      <c r="BU4508" s="25"/>
      <c r="BV4508" s="25"/>
      <c r="BW4508" s="25"/>
      <c r="BX4508" s="25"/>
      <c r="BY4508" s="25"/>
      <c r="BZ4508" s="25"/>
      <c r="CA4508" s="25"/>
      <c r="CB4508" s="25"/>
      <c r="CC4508" s="25"/>
      <c r="CD4508" s="2" t="s">
        <v>78</v>
      </c>
      <c r="CE4508" s="2" t="s">
        <v>22771</v>
      </c>
      <c r="CF4508" s="25"/>
      <c r="CG4508" s="25"/>
      <c r="CH4508" s="25"/>
      <c r="CI4508" s="25"/>
      <c r="CJ4508" s="25"/>
    </row>
    <row r="4509" spans="1:88" x14ac:dyDescent="0.2">
      <c r="A4509" s="2" t="s">
        <v>18327</v>
      </c>
      <c r="B4509" s="2" t="s">
        <v>27550</v>
      </c>
      <c r="C4509" s="2" t="s">
        <v>10420</v>
      </c>
      <c r="D4509" s="2"/>
      <c r="E4509" s="2" t="s">
        <v>18327</v>
      </c>
      <c r="F4509" s="2" t="s">
        <v>18328</v>
      </c>
      <c r="G4509" s="2" t="s">
        <v>18329</v>
      </c>
      <c r="H4509" s="2"/>
      <c r="I4509" s="2" t="s">
        <v>22847</v>
      </c>
      <c r="J4509" s="2" t="s">
        <v>22847</v>
      </c>
      <c r="K4509" s="50" t="s">
        <v>61</v>
      </c>
      <c r="L4509" s="43">
        <v>2023</v>
      </c>
      <c r="M4509" s="2" t="s">
        <v>18506</v>
      </c>
      <c r="N4509" s="32">
        <v>25.202860000000001</v>
      </c>
      <c r="O4509" s="32">
        <v>55.43244</v>
      </c>
      <c r="P4509" s="2" t="s">
        <v>2767</v>
      </c>
      <c r="Q4509" s="2" t="s">
        <v>65</v>
      </c>
      <c r="R4509" s="43" t="s">
        <v>16802</v>
      </c>
      <c r="S4509" s="41" t="s">
        <v>13724</v>
      </c>
      <c r="T4509" s="41" t="s">
        <v>18463</v>
      </c>
      <c r="U4509" s="2"/>
      <c r="V4509" s="2"/>
      <c r="W4509" s="41" t="s">
        <v>17589</v>
      </c>
      <c r="X4509" s="2" t="s">
        <v>1598</v>
      </c>
      <c r="Y4509" s="2" t="s">
        <v>102</v>
      </c>
      <c r="Z4509" s="5" t="s">
        <v>10423</v>
      </c>
      <c r="AA4509" s="5" t="s">
        <v>17377</v>
      </c>
      <c r="AB4509" s="5" t="s">
        <v>16316</v>
      </c>
      <c r="AC4509" s="2" t="s">
        <v>5205</v>
      </c>
      <c r="AD4509" s="2">
        <v>1042300</v>
      </c>
      <c r="AE4509" s="5">
        <v>35</v>
      </c>
      <c r="AF4509" s="25"/>
      <c r="AG4509" s="29">
        <v>3</v>
      </c>
      <c r="AH4509" s="2" t="s">
        <v>17974</v>
      </c>
      <c r="AI4509" s="2">
        <v>3</v>
      </c>
      <c r="AJ4509" s="2">
        <v>3</v>
      </c>
      <c r="AK4509" s="2"/>
      <c r="AL4509" s="2"/>
      <c r="AM4509" s="2"/>
      <c r="AN4509" s="2"/>
      <c r="AO4509" s="2"/>
      <c r="AP4509" s="25"/>
      <c r="AQ4509" s="25"/>
      <c r="AR4509" s="2"/>
      <c r="AS4509" s="2"/>
      <c r="AT4509" s="2"/>
      <c r="AU4509" s="25"/>
      <c r="AV4509" s="2"/>
      <c r="AW4509" s="2"/>
      <c r="AX4509" s="25"/>
      <c r="AY4509" s="25"/>
      <c r="AZ4509" s="25"/>
      <c r="BA4509" s="25"/>
      <c r="BB4509" s="25"/>
      <c r="BC4509" s="25"/>
      <c r="BD4509" s="25"/>
      <c r="BE4509" s="25"/>
      <c r="BF4509" s="25"/>
      <c r="BG4509" s="25"/>
      <c r="BH4509" s="25"/>
      <c r="BI4509" s="25"/>
      <c r="BJ4509" s="25"/>
      <c r="BK4509" s="25"/>
      <c r="BL4509" s="25"/>
      <c r="BM4509" s="25"/>
      <c r="BN4509" s="25"/>
      <c r="BO4509" s="25"/>
      <c r="BP4509" s="25"/>
      <c r="BQ4509" s="25"/>
      <c r="BR4509" s="25"/>
      <c r="BS4509" s="25"/>
      <c r="BT4509" s="25"/>
      <c r="BU4509" s="25"/>
      <c r="BV4509" s="25"/>
      <c r="BW4509" s="25"/>
      <c r="BX4509" s="25"/>
      <c r="BY4509" s="25"/>
      <c r="BZ4509" s="25"/>
      <c r="CA4509" s="25"/>
      <c r="CB4509" s="25"/>
      <c r="CC4509" s="25"/>
      <c r="CD4509" s="2" t="s">
        <v>71</v>
      </c>
      <c r="CE4509" s="2">
        <v>0</v>
      </c>
      <c r="CF4509" s="25"/>
      <c r="CG4509" s="25"/>
      <c r="CH4509" s="25"/>
      <c r="CI4509" s="25"/>
      <c r="CJ4509" s="25"/>
    </row>
    <row r="4510" spans="1:88" x14ac:dyDescent="0.2">
      <c r="A4510" s="2" t="s">
        <v>18330</v>
      </c>
      <c r="B4510" s="2" t="s">
        <v>27551</v>
      </c>
      <c r="C4510" s="2" t="s">
        <v>10420</v>
      </c>
      <c r="D4510" s="2" t="s">
        <v>18330</v>
      </c>
      <c r="E4510" s="2" t="s">
        <v>18330</v>
      </c>
      <c r="F4510" s="2" t="s">
        <v>18331</v>
      </c>
      <c r="G4510" s="2"/>
      <c r="H4510" s="2" t="s">
        <v>83</v>
      </c>
      <c r="I4510" s="2" t="s">
        <v>22847</v>
      </c>
      <c r="J4510" s="2" t="s">
        <v>22847</v>
      </c>
      <c r="K4510" s="2"/>
      <c r="L4510" s="43">
        <v>2023</v>
      </c>
      <c r="M4510" s="2" t="s">
        <v>18506</v>
      </c>
      <c r="N4510" s="32">
        <v>25.153790000000001</v>
      </c>
      <c r="O4510" s="32">
        <v>55.505470000000003</v>
      </c>
      <c r="P4510" s="2" t="s">
        <v>2767</v>
      </c>
      <c r="Q4510" s="2" t="s">
        <v>65</v>
      </c>
      <c r="R4510" s="43" t="s">
        <v>18854</v>
      </c>
      <c r="S4510" s="41" t="s">
        <v>1554</v>
      </c>
      <c r="T4510" s="41" t="s">
        <v>18460</v>
      </c>
      <c r="U4510" s="2"/>
      <c r="V4510" s="2"/>
      <c r="W4510" s="41" t="s">
        <v>144</v>
      </c>
      <c r="X4510" s="2" t="s">
        <v>1598</v>
      </c>
      <c r="Y4510" s="2" t="s">
        <v>102</v>
      </c>
      <c r="Z4510" s="5" t="s">
        <v>10423</v>
      </c>
      <c r="AA4510" s="5" t="s">
        <v>17377</v>
      </c>
      <c r="AB4510" s="5" t="s">
        <v>16316</v>
      </c>
      <c r="AC4510" s="2" t="s">
        <v>3591</v>
      </c>
      <c r="AD4510" s="2">
        <v>1081400</v>
      </c>
      <c r="AE4510" s="5">
        <v>30</v>
      </c>
      <c r="AF4510" s="25"/>
      <c r="AG4510" s="29"/>
      <c r="AH4510" s="2" t="s">
        <v>3591</v>
      </c>
      <c r="AI4510" s="2">
        <v>4</v>
      </c>
      <c r="AJ4510" s="2" t="s">
        <v>3591</v>
      </c>
      <c r="AK4510" s="2" t="s">
        <v>18943</v>
      </c>
      <c r="AL4510" s="2"/>
      <c r="AM4510" s="2"/>
      <c r="AN4510" s="2"/>
      <c r="AO4510" s="2"/>
      <c r="AP4510" s="25"/>
      <c r="AQ4510" s="25"/>
      <c r="AR4510" s="2"/>
      <c r="AS4510" s="2"/>
      <c r="AT4510" s="2"/>
      <c r="AU4510" s="25"/>
      <c r="AV4510" s="2"/>
      <c r="AW4510" s="2"/>
      <c r="AX4510" s="25"/>
      <c r="AY4510" s="25"/>
      <c r="AZ4510" s="25"/>
      <c r="BA4510" s="25"/>
      <c r="BB4510" s="25"/>
      <c r="BC4510" s="25"/>
      <c r="BD4510" s="25"/>
      <c r="BE4510" s="25"/>
      <c r="BF4510" s="25"/>
      <c r="BG4510" s="25"/>
      <c r="BH4510" s="25"/>
      <c r="BI4510" s="25"/>
      <c r="BJ4510" s="25"/>
      <c r="BK4510" s="25"/>
      <c r="BL4510" s="25"/>
      <c r="BM4510" s="25"/>
      <c r="BN4510" s="25"/>
      <c r="BO4510" s="25"/>
      <c r="BP4510" s="25"/>
      <c r="BQ4510" s="25"/>
      <c r="BR4510" s="25"/>
      <c r="BS4510" s="25"/>
      <c r="BT4510" s="25"/>
      <c r="BU4510" s="25"/>
      <c r="BV4510" s="25"/>
      <c r="BW4510" s="25"/>
      <c r="BX4510" s="25"/>
      <c r="BY4510" s="25"/>
      <c r="BZ4510" s="25"/>
      <c r="CA4510" s="25"/>
      <c r="CB4510" s="25"/>
      <c r="CC4510" s="25"/>
      <c r="CD4510" s="2" t="s">
        <v>78</v>
      </c>
      <c r="CE4510" s="2" t="s">
        <v>22772</v>
      </c>
      <c r="CF4510" s="25"/>
      <c r="CG4510" s="25"/>
      <c r="CH4510" s="25"/>
      <c r="CI4510" s="25"/>
      <c r="CJ4510" s="25"/>
    </row>
    <row r="4511" spans="1:88" x14ac:dyDescent="0.2">
      <c r="A4511" s="2" t="s">
        <v>18332</v>
      </c>
      <c r="B4511" s="2" t="s">
        <v>27552</v>
      </c>
      <c r="C4511" s="2" t="s">
        <v>10420</v>
      </c>
      <c r="D4511" s="2"/>
      <c r="E4511" s="2" t="s">
        <v>18332</v>
      </c>
      <c r="F4511" s="2" t="s">
        <v>18333</v>
      </c>
      <c r="G4511" s="2" t="s">
        <v>18334</v>
      </c>
      <c r="H4511" s="2"/>
      <c r="I4511" s="2" t="s">
        <v>22847</v>
      </c>
      <c r="J4511" s="2" t="s">
        <v>22847</v>
      </c>
      <c r="K4511" s="50" t="s">
        <v>61</v>
      </c>
      <c r="L4511" s="43">
        <v>2023</v>
      </c>
      <c r="M4511" s="2" t="s">
        <v>18506</v>
      </c>
      <c r="N4511" s="32">
        <v>25.25329</v>
      </c>
      <c r="O4511" s="32">
        <v>55.299720000000001</v>
      </c>
      <c r="P4511" s="2" t="s">
        <v>2767</v>
      </c>
      <c r="Q4511" s="2" t="s">
        <v>65</v>
      </c>
      <c r="R4511" s="43" t="s">
        <v>18854</v>
      </c>
      <c r="S4511" s="41" t="s">
        <v>18574</v>
      </c>
      <c r="T4511" s="41" t="s">
        <v>18461</v>
      </c>
      <c r="U4511" s="2"/>
      <c r="V4511" s="2"/>
      <c r="W4511" s="41" t="s">
        <v>17589</v>
      </c>
      <c r="X4511" s="2" t="s">
        <v>1598</v>
      </c>
      <c r="Y4511" s="2" t="s">
        <v>102</v>
      </c>
      <c r="Z4511" s="5" t="s">
        <v>10423</v>
      </c>
      <c r="AA4511" s="5" t="s">
        <v>17377</v>
      </c>
      <c r="AB4511" s="5" t="s">
        <v>16316</v>
      </c>
      <c r="AC4511" s="2" t="s">
        <v>5205</v>
      </c>
      <c r="AD4511" s="2">
        <v>1031700</v>
      </c>
      <c r="AE4511" s="5">
        <v>33</v>
      </c>
      <c r="AF4511" s="25"/>
      <c r="AG4511" s="29">
        <v>3</v>
      </c>
      <c r="AH4511" s="2" t="s">
        <v>17974</v>
      </c>
      <c r="AI4511" s="2">
        <v>3</v>
      </c>
      <c r="AJ4511" s="2">
        <v>3</v>
      </c>
      <c r="AK4511" s="2"/>
      <c r="AL4511" s="2"/>
      <c r="AM4511" s="2"/>
      <c r="AN4511" s="2"/>
      <c r="AO4511" s="2"/>
      <c r="AP4511" s="25"/>
      <c r="AQ4511" s="25"/>
      <c r="AR4511" s="2"/>
      <c r="AS4511" s="2"/>
      <c r="AT4511" s="2"/>
      <c r="AU4511" s="25"/>
      <c r="AV4511" s="2"/>
      <c r="AW4511" s="2"/>
      <c r="AX4511" s="25"/>
      <c r="AY4511" s="25"/>
      <c r="AZ4511" s="25"/>
      <c r="BA4511" s="25"/>
      <c r="BB4511" s="25"/>
      <c r="BC4511" s="25"/>
      <c r="BD4511" s="25"/>
      <c r="BE4511" s="25"/>
      <c r="BF4511" s="25"/>
      <c r="BG4511" s="25"/>
      <c r="BH4511" s="25"/>
      <c r="BI4511" s="25"/>
      <c r="BJ4511" s="25"/>
      <c r="BK4511" s="25"/>
      <c r="BL4511" s="25"/>
      <c r="BM4511" s="25"/>
      <c r="BN4511" s="25"/>
      <c r="BO4511" s="25"/>
      <c r="BP4511" s="25"/>
      <c r="BQ4511" s="25"/>
      <c r="BR4511" s="25"/>
      <c r="BS4511" s="25"/>
      <c r="BT4511" s="25"/>
      <c r="BU4511" s="25"/>
      <c r="BV4511" s="25"/>
      <c r="BW4511" s="25"/>
      <c r="BX4511" s="25"/>
      <c r="BY4511" s="25"/>
      <c r="BZ4511" s="25"/>
      <c r="CA4511" s="25"/>
      <c r="CB4511" s="25"/>
      <c r="CC4511" s="25"/>
      <c r="CD4511" s="2" t="s">
        <v>71</v>
      </c>
      <c r="CE4511" s="2">
        <v>0</v>
      </c>
      <c r="CF4511" s="25"/>
      <c r="CG4511" s="25"/>
      <c r="CH4511" s="25"/>
      <c r="CI4511" s="25"/>
      <c r="CJ4511" s="25"/>
    </row>
    <row r="4512" spans="1:88" x14ac:dyDescent="0.2">
      <c r="A4512" s="2" t="s">
        <v>18335</v>
      </c>
      <c r="B4512" s="2" t="s">
        <v>27553</v>
      </c>
      <c r="C4512" s="2" t="s">
        <v>10420</v>
      </c>
      <c r="D4512" s="2"/>
      <c r="E4512" s="2" t="s">
        <v>18335</v>
      </c>
      <c r="F4512" s="2" t="s">
        <v>18336</v>
      </c>
      <c r="G4512" s="2"/>
      <c r="H4512" s="2"/>
      <c r="I4512" s="2" t="s">
        <v>22847</v>
      </c>
      <c r="J4512" s="2" t="s">
        <v>22847</v>
      </c>
      <c r="K4512" s="2"/>
      <c r="L4512" s="43">
        <v>2023</v>
      </c>
      <c r="M4512" s="2" t="s">
        <v>18506</v>
      </c>
      <c r="N4512" s="32">
        <v>25.194330000000001</v>
      </c>
      <c r="O4512" s="32">
        <v>55.432670000000002</v>
      </c>
      <c r="P4512" s="2" t="s">
        <v>2767</v>
      </c>
      <c r="Q4512" s="2" t="s">
        <v>65</v>
      </c>
      <c r="R4512" s="43" t="s">
        <v>16802</v>
      </c>
      <c r="S4512" s="41" t="s">
        <v>13724</v>
      </c>
      <c r="T4512" s="41" t="s">
        <v>18463</v>
      </c>
      <c r="U4512" s="2"/>
      <c r="V4512" s="2"/>
      <c r="W4512" s="41" t="s">
        <v>144</v>
      </c>
      <c r="X4512" s="2" t="s">
        <v>1598</v>
      </c>
      <c r="Y4512" s="2" t="s">
        <v>102</v>
      </c>
      <c r="Z4512" s="5" t="s">
        <v>10423</v>
      </c>
      <c r="AA4512" s="5" t="s">
        <v>17377</v>
      </c>
      <c r="AB4512" s="5" t="s">
        <v>16316</v>
      </c>
      <c r="AC4512" s="2"/>
      <c r="AD4512" s="2">
        <v>1042400</v>
      </c>
      <c r="AE4512" s="5">
        <v>35</v>
      </c>
      <c r="AF4512" s="25"/>
      <c r="AG4512" s="29"/>
      <c r="AH4512" s="2" t="s">
        <v>3591</v>
      </c>
      <c r="AI4512" s="2">
        <v>3</v>
      </c>
      <c r="AJ4512" s="2" t="s">
        <v>3591</v>
      </c>
      <c r="AK4512" s="2"/>
      <c r="AL4512" s="2"/>
      <c r="AM4512" s="2"/>
      <c r="AN4512" s="2"/>
      <c r="AO4512" s="2"/>
      <c r="AP4512" s="25"/>
      <c r="AQ4512" s="25"/>
      <c r="AR4512" s="2"/>
      <c r="AS4512" s="2"/>
      <c r="AT4512" s="2"/>
      <c r="AU4512" s="25"/>
      <c r="AV4512" s="2"/>
      <c r="AW4512" s="2"/>
      <c r="AX4512" s="25"/>
      <c r="AY4512" s="25"/>
      <c r="AZ4512" s="25"/>
      <c r="BA4512" s="25"/>
      <c r="BB4512" s="25"/>
      <c r="BC4512" s="25"/>
      <c r="BD4512" s="25"/>
      <c r="BE4512" s="25"/>
      <c r="BF4512" s="25"/>
      <c r="BG4512" s="25"/>
      <c r="BH4512" s="25"/>
      <c r="BI4512" s="25"/>
      <c r="BJ4512" s="25"/>
      <c r="BK4512" s="25"/>
      <c r="BL4512" s="25"/>
      <c r="BM4512" s="25"/>
      <c r="BN4512" s="25"/>
      <c r="BO4512" s="25"/>
      <c r="BP4512" s="25"/>
      <c r="BQ4512" s="25"/>
      <c r="BR4512" s="25"/>
      <c r="BS4512" s="25"/>
      <c r="BT4512" s="25"/>
      <c r="BU4512" s="25"/>
      <c r="BV4512" s="25"/>
      <c r="BW4512" s="25"/>
      <c r="BX4512" s="25"/>
      <c r="BY4512" s="25"/>
      <c r="BZ4512" s="25"/>
      <c r="CA4512" s="25"/>
      <c r="CB4512" s="25"/>
      <c r="CC4512" s="25"/>
      <c r="CD4512" s="2" t="s">
        <v>78</v>
      </c>
      <c r="CE4512" s="2" t="s">
        <v>22773</v>
      </c>
      <c r="CF4512" s="25"/>
      <c r="CG4512" s="25"/>
      <c r="CH4512" s="25"/>
      <c r="CI4512" s="25"/>
      <c r="CJ4512" s="25"/>
    </row>
    <row r="4513" spans="1:88" x14ac:dyDescent="0.2">
      <c r="A4513" s="2" t="s">
        <v>18337</v>
      </c>
      <c r="B4513" s="2" t="s">
        <v>27554</v>
      </c>
      <c r="C4513" s="2" t="s">
        <v>10420</v>
      </c>
      <c r="D4513" s="2"/>
      <c r="E4513" s="2" t="s">
        <v>18337</v>
      </c>
      <c r="F4513" s="2" t="s">
        <v>18338</v>
      </c>
      <c r="G4513" s="2" t="s">
        <v>18339</v>
      </c>
      <c r="H4513" s="2"/>
      <c r="I4513" s="2" t="s">
        <v>22847</v>
      </c>
      <c r="J4513" s="2" t="s">
        <v>22847</v>
      </c>
      <c r="K4513" s="50" t="s">
        <v>61</v>
      </c>
      <c r="L4513" s="43">
        <v>2023</v>
      </c>
      <c r="M4513" s="2" t="s">
        <v>18506</v>
      </c>
      <c r="N4513" s="32">
        <v>25.026260000000001</v>
      </c>
      <c r="O4513" s="32">
        <v>55.237110000000001</v>
      </c>
      <c r="P4513" s="2" t="s">
        <v>2767</v>
      </c>
      <c r="Q4513" s="2" t="s">
        <v>65</v>
      </c>
      <c r="R4513" s="43" t="s">
        <v>18854</v>
      </c>
      <c r="S4513" s="41" t="s">
        <v>1554</v>
      </c>
      <c r="T4513" s="41" t="s">
        <v>18460</v>
      </c>
      <c r="U4513" s="2"/>
      <c r="V4513" s="2"/>
      <c r="W4513" s="41" t="s">
        <v>17589</v>
      </c>
      <c r="X4513" s="2" t="s">
        <v>1598</v>
      </c>
      <c r="Y4513" s="2" t="s">
        <v>102</v>
      </c>
      <c r="Z4513" s="5" t="s">
        <v>10423</v>
      </c>
      <c r="AA4513" s="5" t="s">
        <v>17377</v>
      </c>
      <c r="AB4513" s="5" t="s">
        <v>16316</v>
      </c>
      <c r="AC4513" s="2" t="s">
        <v>5205</v>
      </c>
      <c r="AD4513" s="2">
        <v>1068200</v>
      </c>
      <c r="AE4513" s="5">
        <v>40</v>
      </c>
      <c r="AF4513" s="25"/>
      <c r="AG4513" s="29">
        <v>3</v>
      </c>
      <c r="AH4513" s="2" t="s">
        <v>17974</v>
      </c>
      <c r="AI4513" s="2">
        <v>4</v>
      </c>
      <c r="AJ4513" s="2">
        <v>3</v>
      </c>
      <c r="AK4513" s="2" t="s">
        <v>18943</v>
      </c>
      <c r="AL4513" s="2"/>
      <c r="AM4513" s="2"/>
      <c r="AN4513" s="2"/>
      <c r="AO4513" s="2"/>
      <c r="AP4513" s="25"/>
      <c r="AQ4513" s="25"/>
      <c r="AR4513" s="2"/>
      <c r="AS4513" s="2"/>
      <c r="AT4513" s="2"/>
      <c r="AU4513" s="25"/>
      <c r="AV4513" s="2"/>
      <c r="AW4513" s="2"/>
      <c r="AX4513" s="25"/>
      <c r="AY4513" s="25"/>
      <c r="AZ4513" s="25"/>
      <c r="BA4513" s="25"/>
      <c r="BB4513" s="25"/>
      <c r="BC4513" s="25"/>
      <c r="BD4513" s="25"/>
      <c r="BE4513" s="25"/>
      <c r="BF4513" s="25"/>
      <c r="BG4513" s="25"/>
      <c r="BH4513" s="25"/>
      <c r="BI4513" s="25"/>
      <c r="BJ4513" s="25"/>
      <c r="BK4513" s="25"/>
      <c r="BL4513" s="25"/>
      <c r="BM4513" s="25"/>
      <c r="BN4513" s="25"/>
      <c r="BO4513" s="25"/>
      <c r="BP4513" s="25"/>
      <c r="BQ4513" s="25"/>
      <c r="BR4513" s="25"/>
      <c r="BS4513" s="25"/>
      <c r="BT4513" s="25"/>
      <c r="BU4513" s="25"/>
      <c r="BV4513" s="25"/>
      <c r="BW4513" s="25"/>
      <c r="BX4513" s="25"/>
      <c r="BY4513" s="25"/>
      <c r="BZ4513" s="25"/>
      <c r="CA4513" s="25"/>
      <c r="CB4513" s="25"/>
      <c r="CC4513" s="25"/>
      <c r="CD4513" s="2" t="s">
        <v>78</v>
      </c>
      <c r="CE4513" s="2" t="s">
        <v>22774</v>
      </c>
      <c r="CF4513" s="25"/>
      <c r="CG4513" s="25"/>
      <c r="CH4513" s="25"/>
      <c r="CI4513" s="25"/>
      <c r="CJ4513" s="25"/>
    </row>
    <row r="4514" spans="1:88" x14ac:dyDescent="0.2">
      <c r="A4514" s="2" t="s">
        <v>18340</v>
      </c>
      <c r="B4514" s="2" t="s">
        <v>27555</v>
      </c>
      <c r="C4514" s="2" t="s">
        <v>10420</v>
      </c>
      <c r="D4514" s="2"/>
      <c r="E4514" s="2" t="s">
        <v>18340</v>
      </c>
      <c r="F4514" s="2" t="s">
        <v>18341</v>
      </c>
      <c r="G4514" s="2" t="s">
        <v>18342</v>
      </c>
      <c r="H4514" s="2"/>
      <c r="I4514" s="2" t="s">
        <v>22847</v>
      </c>
      <c r="J4514" s="2" t="s">
        <v>22847</v>
      </c>
      <c r="K4514" s="50" t="s">
        <v>61</v>
      </c>
      <c r="L4514" s="43">
        <v>2023</v>
      </c>
      <c r="M4514" s="2" t="s">
        <v>18506</v>
      </c>
      <c r="N4514" s="32">
        <v>25.14546</v>
      </c>
      <c r="O4514" s="32">
        <v>55.361519999999999</v>
      </c>
      <c r="P4514" s="2" t="s">
        <v>2767</v>
      </c>
      <c r="Q4514" s="2" t="s">
        <v>65</v>
      </c>
      <c r="R4514" s="43" t="s">
        <v>16802</v>
      </c>
      <c r="S4514" s="41" t="s">
        <v>13724</v>
      </c>
      <c r="T4514" s="41" t="s">
        <v>18463</v>
      </c>
      <c r="U4514" s="2"/>
      <c r="V4514" s="2"/>
      <c r="W4514" s="41" t="s">
        <v>17589</v>
      </c>
      <c r="X4514" s="2" t="s">
        <v>1598</v>
      </c>
      <c r="Y4514" s="2" t="s">
        <v>102</v>
      </c>
      <c r="Z4514" s="5" t="s">
        <v>10423</v>
      </c>
      <c r="AA4514" s="5" t="s">
        <v>17377</v>
      </c>
      <c r="AB4514" s="5" t="s">
        <v>16316</v>
      </c>
      <c r="AC4514" s="2" t="s">
        <v>5205</v>
      </c>
      <c r="AD4514" s="2">
        <v>1061700</v>
      </c>
      <c r="AE4514" s="5">
        <v>35</v>
      </c>
      <c r="AF4514" s="25"/>
      <c r="AG4514" s="29">
        <v>3</v>
      </c>
      <c r="AH4514" s="2" t="s">
        <v>17974</v>
      </c>
      <c r="AI4514" s="2">
        <v>3</v>
      </c>
      <c r="AJ4514" s="2">
        <v>3</v>
      </c>
      <c r="AK4514" s="2"/>
      <c r="AL4514" s="2"/>
      <c r="AM4514" s="2"/>
      <c r="AN4514" s="2"/>
      <c r="AO4514" s="2"/>
      <c r="AP4514" s="25"/>
      <c r="AQ4514" s="25"/>
      <c r="AR4514" s="2"/>
      <c r="AS4514" s="2"/>
      <c r="AT4514" s="2"/>
      <c r="AU4514" s="25"/>
      <c r="AV4514" s="2"/>
      <c r="AW4514" s="2"/>
      <c r="AX4514" s="25"/>
      <c r="AY4514" s="25"/>
      <c r="AZ4514" s="25"/>
      <c r="BA4514" s="25"/>
      <c r="BB4514" s="25"/>
      <c r="BC4514" s="25"/>
      <c r="BD4514" s="25"/>
      <c r="BE4514" s="25"/>
      <c r="BF4514" s="25"/>
      <c r="BG4514" s="25"/>
      <c r="BH4514" s="25"/>
      <c r="BI4514" s="25"/>
      <c r="BJ4514" s="25"/>
      <c r="BK4514" s="25"/>
      <c r="BL4514" s="25"/>
      <c r="BM4514" s="25"/>
      <c r="BN4514" s="25"/>
      <c r="BO4514" s="25"/>
      <c r="BP4514" s="25"/>
      <c r="BQ4514" s="25"/>
      <c r="BR4514" s="25"/>
      <c r="BS4514" s="25"/>
      <c r="BT4514" s="25"/>
      <c r="BU4514" s="25"/>
      <c r="BV4514" s="25"/>
      <c r="BW4514" s="25"/>
      <c r="BX4514" s="25"/>
      <c r="BY4514" s="25"/>
      <c r="BZ4514" s="25"/>
      <c r="CA4514" s="25"/>
      <c r="CB4514" s="25"/>
      <c r="CC4514" s="25"/>
      <c r="CD4514" s="2" t="s">
        <v>71</v>
      </c>
      <c r="CE4514" s="2">
        <v>0</v>
      </c>
      <c r="CF4514" s="25"/>
      <c r="CG4514" s="25"/>
      <c r="CH4514" s="25"/>
      <c r="CI4514" s="25"/>
      <c r="CJ4514" s="25"/>
    </row>
    <row r="4515" spans="1:88" x14ac:dyDescent="0.2">
      <c r="A4515" s="2" t="s">
        <v>18343</v>
      </c>
      <c r="B4515" s="2" t="s">
        <v>27556</v>
      </c>
      <c r="C4515" s="2" t="s">
        <v>10420</v>
      </c>
      <c r="D4515" s="2"/>
      <c r="E4515" s="2" t="s">
        <v>18343</v>
      </c>
      <c r="F4515" s="2" t="s">
        <v>18344</v>
      </c>
      <c r="G4515" s="2" t="s">
        <v>18345</v>
      </c>
      <c r="H4515" s="2"/>
      <c r="I4515" s="2" t="s">
        <v>22847</v>
      </c>
      <c r="J4515" s="2" t="s">
        <v>22847</v>
      </c>
      <c r="K4515" s="50" t="s">
        <v>61</v>
      </c>
      <c r="L4515" s="43">
        <v>2023</v>
      </c>
      <c r="M4515" s="2" t="s">
        <v>18506</v>
      </c>
      <c r="N4515" s="32">
        <v>25.078720000000001</v>
      </c>
      <c r="O4515" s="32">
        <v>55.536369999999998</v>
      </c>
      <c r="P4515" s="2" t="s">
        <v>2767</v>
      </c>
      <c r="Q4515" s="2" t="s">
        <v>65</v>
      </c>
      <c r="R4515" s="43" t="s">
        <v>16802</v>
      </c>
      <c r="S4515" s="41" t="s">
        <v>13724</v>
      </c>
      <c r="T4515" s="41" t="s">
        <v>18463</v>
      </c>
      <c r="U4515" s="2"/>
      <c r="V4515" s="2"/>
      <c r="W4515" s="41" t="s">
        <v>17589</v>
      </c>
      <c r="X4515" s="2" t="s">
        <v>1598</v>
      </c>
      <c r="Y4515" s="2" t="s">
        <v>102</v>
      </c>
      <c r="Z4515" s="5" t="s">
        <v>10423</v>
      </c>
      <c r="AA4515" s="5" t="s">
        <v>17377</v>
      </c>
      <c r="AB4515" s="5" t="s">
        <v>16316</v>
      </c>
      <c r="AC4515" s="2" t="s">
        <v>5247</v>
      </c>
      <c r="AD4515" s="2">
        <v>1082100</v>
      </c>
      <c r="AE4515" s="5">
        <v>55</v>
      </c>
      <c r="AF4515" s="25"/>
      <c r="AG4515" s="29">
        <v>3</v>
      </c>
      <c r="AH4515" s="2" t="s">
        <v>17978</v>
      </c>
      <c r="AI4515" s="2">
        <v>4</v>
      </c>
      <c r="AJ4515" s="2">
        <v>3</v>
      </c>
      <c r="AK4515" s="2" t="s">
        <v>18943</v>
      </c>
      <c r="AL4515" s="2"/>
      <c r="AM4515" s="2"/>
      <c r="AN4515" s="2"/>
      <c r="AO4515" s="2"/>
      <c r="AP4515" s="25"/>
      <c r="AQ4515" s="25"/>
      <c r="AR4515" s="2"/>
      <c r="AS4515" s="2"/>
      <c r="AT4515" s="2"/>
      <c r="AU4515" s="25"/>
      <c r="AV4515" s="2"/>
      <c r="AW4515" s="2"/>
      <c r="AX4515" s="25"/>
      <c r="AY4515" s="25"/>
      <c r="AZ4515" s="25"/>
      <c r="BA4515" s="25"/>
      <c r="BB4515" s="25"/>
      <c r="BC4515" s="25"/>
      <c r="BD4515" s="25"/>
      <c r="BE4515" s="25"/>
      <c r="BF4515" s="25"/>
      <c r="BG4515" s="25"/>
      <c r="BH4515" s="25"/>
      <c r="BI4515" s="25"/>
      <c r="BJ4515" s="25"/>
      <c r="BK4515" s="25"/>
      <c r="BL4515" s="25"/>
      <c r="BM4515" s="25"/>
      <c r="BN4515" s="25"/>
      <c r="BO4515" s="25"/>
      <c r="BP4515" s="25"/>
      <c r="BQ4515" s="25"/>
      <c r="BR4515" s="25"/>
      <c r="BS4515" s="25"/>
      <c r="BT4515" s="25"/>
      <c r="BU4515" s="25"/>
      <c r="BV4515" s="25"/>
      <c r="BW4515" s="25"/>
      <c r="BX4515" s="25"/>
      <c r="BY4515" s="25"/>
      <c r="BZ4515" s="25"/>
      <c r="CA4515" s="25"/>
      <c r="CB4515" s="25"/>
      <c r="CC4515" s="25"/>
      <c r="CD4515" s="2" t="s">
        <v>71</v>
      </c>
      <c r="CE4515" s="2">
        <v>0</v>
      </c>
      <c r="CF4515" s="25"/>
      <c r="CG4515" s="25"/>
      <c r="CH4515" s="25"/>
      <c r="CI4515" s="25"/>
      <c r="CJ4515" s="25"/>
    </row>
    <row r="4516" spans="1:88" x14ac:dyDescent="0.2">
      <c r="A4516" s="2" t="s">
        <v>18578</v>
      </c>
      <c r="B4516" s="2" t="s">
        <v>27557</v>
      </c>
      <c r="C4516" s="2" t="s">
        <v>10420</v>
      </c>
      <c r="D4516" s="2"/>
      <c r="E4516" s="2" t="s">
        <v>18578</v>
      </c>
      <c r="F4516" s="2" t="s">
        <v>18579</v>
      </c>
      <c r="G4516" s="2" t="s">
        <v>18580</v>
      </c>
      <c r="H4516" s="2"/>
      <c r="I4516" s="2" t="s">
        <v>22847</v>
      </c>
      <c r="J4516" s="2" t="s">
        <v>22847</v>
      </c>
      <c r="K4516" s="50" t="s">
        <v>61</v>
      </c>
      <c r="L4516" s="43">
        <v>2023</v>
      </c>
      <c r="M4516" s="2" t="s">
        <v>18506</v>
      </c>
      <c r="N4516" s="32">
        <v>25.145119999999999</v>
      </c>
      <c r="O4516" s="32">
        <v>55.19238</v>
      </c>
      <c r="P4516" s="2" t="s">
        <v>2767</v>
      </c>
      <c r="Q4516" s="2" t="s">
        <v>65</v>
      </c>
      <c r="R4516" s="43" t="s">
        <v>18854</v>
      </c>
      <c r="S4516" s="41" t="s">
        <v>1554</v>
      </c>
      <c r="T4516" s="41" t="s">
        <v>18460</v>
      </c>
      <c r="U4516" s="2"/>
      <c r="V4516" s="2"/>
      <c r="W4516" s="41" t="s">
        <v>17589</v>
      </c>
      <c r="X4516" s="2" t="s">
        <v>1598</v>
      </c>
      <c r="Y4516" s="2" t="s">
        <v>102</v>
      </c>
      <c r="Z4516" s="5" t="s">
        <v>10423</v>
      </c>
      <c r="AA4516" s="5" t="s">
        <v>17377</v>
      </c>
      <c r="AB4516" s="5" t="s">
        <v>16316</v>
      </c>
      <c r="AC4516" s="2" t="s">
        <v>5205</v>
      </c>
      <c r="AD4516" s="2">
        <v>1036600</v>
      </c>
      <c r="AE4516" s="5">
        <v>40</v>
      </c>
      <c r="AF4516" s="25"/>
      <c r="AG4516" s="29">
        <v>3</v>
      </c>
      <c r="AH4516" s="2" t="s">
        <v>17974</v>
      </c>
      <c r="AI4516" s="2">
        <v>5</v>
      </c>
      <c r="AJ4516" s="2">
        <v>3</v>
      </c>
      <c r="AK4516" s="2" t="s">
        <v>18943</v>
      </c>
      <c r="AL4516" s="2"/>
      <c r="AM4516" s="2"/>
      <c r="AN4516" s="2"/>
      <c r="AO4516" s="2"/>
      <c r="AP4516" s="25"/>
      <c r="AQ4516" s="25"/>
      <c r="AR4516" s="2"/>
      <c r="AS4516" s="2"/>
      <c r="AT4516" s="2"/>
      <c r="AU4516" s="25"/>
      <c r="AV4516" s="2"/>
      <c r="AW4516" s="2"/>
      <c r="AX4516" s="25"/>
      <c r="AY4516" s="25"/>
      <c r="AZ4516" s="25"/>
      <c r="BA4516" s="25"/>
      <c r="BB4516" s="25"/>
      <c r="BC4516" s="25"/>
      <c r="BD4516" s="25"/>
      <c r="BE4516" s="25"/>
      <c r="BF4516" s="25"/>
      <c r="BG4516" s="25"/>
      <c r="BH4516" s="25"/>
      <c r="BI4516" s="25"/>
      <c r="BJ4516" s="25"/>
      <c r="BK4516" s="25"/>
      <c r="BL4516" s="25"/>
      <c r="BM4516" s="25"/>
      <c r="BN4516" s="25"/>
      <c r="BO4516" s="25"/>
      <c r="BP4516" s="25"/>
      <c r="BQ4516" s="25"/>
      <c r="BR4516" s="25"/>
      <c r="BS4516" s="25"/>
      <c r="BT4516" s="25"/>
      <c r="BU4516" s="25"/>
      <c r="BV4516" s="25"/>
      <c r="BW4516" s="25"/>
      <c r="BX4516" s="25"/>
      <c r="BY4516" s="25"/>
      <c r="BZ4516" s="25"/>
      <c r="CA4516" s="25"/>
      <c r="CB4516" s="25"/>
      <c r="CC4516" s="25"/>
      <c r="CD4516" s="2" t="s">
        <v>71</v>
      </c>
      <c r="CE4516" s="2">
        <v>0</v>
      </c>
      <c r="CF4516" s="25"/>
      <c r="CG4516" s="25"/>
      <c r="CH4516" s="25"/>
      <c r="CI4516" s="25"/>
      <c r="CJ4516" s="25"/>
    </row>
    <row r="4517" spans="1:88" x14ac:dyDescent="0.2">
      <c r="A4517" s="2" t="s">
        <v>18581</v>
      </c>
      <c r="B4517" s="2" t="s">
        <v>27558</v>
      </c>
      <c r="C4517" s="2" t="s">
        <v>10420</v>
      </c>
      <c r="D4517" s="2"/>
      <c r="E4517" s="2" t="s">
        <v>18581</v>
      </c>
      <c r="F4517" s="2" t="s">
        <v>18582</v>
      </c>
      <c r="G4517" s="2" t="s">
        <v>18583</v>
      </c>
      <c r="H4517" s="2"/>
      <c r="I4517" s="2" t="s">
        <v>22847</v>
      </c>
      <c r="J4517" s="2" t="s">
        <v>22847</v>
      </c>
      <c r="K4517" s="50" t="s">
        <v>61</v>
      </c>
      <c r="L4517" s="43">
        <v>2023</v>
      </c>
      <c r="M4517" s="2" t="s">
        <v>18506</v>
      </c>
      <c r="N4517" s="32">
        <v>25.123660000000001</v>
      </c>
      <c r="O4517" s="32">
        <v>55.261279999999999</v>
      </c>
      <c r="P4517" s="2" t="s">
        <v>2767</v>
      </c>
      <c r="Q4517" s="2" t="s">
        <v>65</v>
      </c>
      <c r="R4517" s="43" t="s">
        <v>16802</v>
      </c>
      <c r="S4517" s="41" t="s">
        <v>4851</v>
      </c>
      <c r="T4517" s="41" t="s">
        <v>18462</v>
      </c>
      <c r="U4517" s="2"/>
      <c r="V4517" s="2"/>
      <c r="W4517" s="41" t="s">
        <v>17589</v>
      </c>
      <c r="X4517" s="2" t="s">
        <v>1598</v>
      </c>
      <c r="Y4517" s="2" t="s">
        <v>102</v>
      </c>
      <c r="Z4517" s="5" t="s">
        <v>10423</v>
      </c>
      <c r="AA4517" s="5" t="s">
        <v>17377</v>
      </c>
      <c r="AB4517" s="5" t="s">
        <v>16316</v>
      </c>
      <c r="AC4517" s="2" t="s">
        <v>5247</v>
      </c>
      <c r="AD4517" s="2">
        <v>1063100</v>
      </c>
      <c r="AE4517" s="5">
        <v>30</v>
      </c>
      <c r="AF4517" s="25"/>
      <c r="AG4517" s="29">
        <v>3</v>
      </c>
      <c r="AH4517" s="2" t="s">
        <v>17978</v>
      </c>
      <c r="AI4517" s="2">
        <v>3</v>
      </c>
      <c r="AJ4517" s="2">
        <v>3</v>
      </c>
      <c r="AK4517" s="2"/>
      <c r="AL4517" s="2"/>
      <c r="AM4517" s="2"/>
      <c r="AN4517" s="2"/>
      <c r="AO4517" s="2"/>
      <c r="AP4517" s="25"/>
      <c r="AQ4517" s="25"/>
      <c r="AR4517" s="2"/>
      <c r="AS4517" s="2"/>
      <c r="AT4517" s="2"/>
      <c r="AU4517" s="25"/>
      <c r="AV4517" s="2"/>
      <c r="AW4517" s="2"/>
      <c r="AX4517" s="25"/>
      <c r="AY4517" s="25"/>
      <c r="AZ4517" s="25"/>
      <c r="BA4517" s="25"/>
      <c r="BB4517" s="25"/>
      <c r="BC4517" s="25"/>
      <c r="BD4517" s="25"/>
      <c r="BE4517" s="25"/>
      <c r="BF4517" s="25"/>
      <c r="BG4517" s="25"/>
      <c r="BH4517" s="25"/>
      <c r="BI4517" s="25"/>
      <c r="BJ4517" s="25"/>
      <c r="BK4517" s="25"/>
      <c r="BL4517" s="25"/>
      <c r="BM4517" s="25"/>
      <c r="BN4517" s="25"/>
      <c r="BO4517" s="25"/>
      <c r="BP4517" s="25"/>
      <c r="BQ4517" s="25"/>
      <c r="BR4517" s="25"/>
      <c r="BS4517" s="25"/>
      <c r="BT4517" s="25"/>
      <c r="BU4517" s="25"/>
      <c r="BV4517" s="25"/>
      <c r="BW4517" s="25"/>
      <c r="BX4517" s="25"/>
      <c r="BY4517" s="25"/>
      <c r="BZ4517" s="25"/>
      <c r="CA4517" s="25"/>
      <c r="CB4517" s="25"/>
      <c r="CC4517" s="25"/>
      <c r="CD4517" s="2" t="s">
        <v>71</v>
      </c>
      <c r="CE4517" s="2">
        <v>0</v>
      </c>
      <c r="CF4517" s="25"/>
      <c r="CG4517" s="25"/>
      <c r="CH4517" s="25"/>
      <c r="CI4517" s="25"/>
      <c r="CJ4517" s="25"/>
    </row>
    <row r="4518" spans="1:88" x14ac:dyDescent="0.2">
      <c r="A4518" s="2" t="s">
        <v>18587</v>
      </c>
      <c r="B4518" s="2" t="s">
        <v>27559</v>
      </c>
      <c r="C4518" s="2" t="s">
        <v>10420</v>
      </c>
      <c r="D4518" s="2"/>
      <c r="E4518" s="2" t="s">
        <v>18587</v>
      </c>
      <c r="F4518" s="2" t="s">
        <v>18588</v>
      </c>
      <c r="G4518" s="2" t="s">
        <v>18589</v>
      </c>
      <c r="H4518" s="2"/>
      <c r="I4518" s="2" t="s">
        <v>22847</v>
      </c>
      <c r="J4518" s="2" t="s">
        <v>22847</v>
      </c>
      <c r="K4518" s="50" t="s">
        <v>61</v>
      </c>
      <c r="L4518" s="43">
        <v>2023</v>
      </c>
      <c r="M4518" s="2" t="s">
        <v>18506</v>
      </c>
      <c r="N4518" s="32">
        <v>25.23677</v>
      </c>
      <c r="O4518" s="32">
        <v>55.370379999999997</v>
      </c>
      <c r="P4518" s="2" t="s">
        <v>2767</v>
      </c>
      <c r="Q4518" s="2" t="s">
        <v>65</v>
      </c>
      <c r="R4518" s="43" t="s">
        <v>18854</v>
      </c>
      <c r="S4518" s="41" t="s">
        <v>1554</v>
      </c>
      <c r="T4518" s="41" t="s">
        <v>18460</v>
      </c>
      <c r="U4518" s="2"/>
      <c r="V4518" s="2"/>
      <c r="W4518" s="41" t="s">
        <v>17589</v>
      </c>
      <c r="X4518" s="2" t="s">
        <v>1598</v>
      </c>
      <c r="Y4518" s="2" t="s">
        <v>102</v>
      </c>
      <c r="Z4518" s="5" t="s">
        <v>10423</v>
      </c>
      <c r="AA4518" s="5" t="s">
        <v>17377</v>
      </c>
      <c r="AB4518" s="5" t="s">
        <v>16316</v>
      </c>
      <c r="AC4518" s="2" t="s">
        <v>5205</v>
      </c>
      <c r="AD4518" s="2">
        <v>1021500</v>
      </c>
      <c r="AE4518" s="5">
        <v>40</v>
      </c>
      <c r="AF4518" s="25"/>
      <c r="AG4518" s="29">
        <v>3</v>
      </c>
      <c r="AH4518" s="2" t="s">
        <v>17974</v>
      </c>
      <c r="AI4518" s="2">
        <v>4</v>
      </c>
      <c r="AJ4518" s="2">
        <v>3</v>
      </c>
      <c r="AK4518" s="2" t="s">
        <v>18943</v>
      </c>
      <c r="AL4518" s="2"/>
      <c r="AM4518" s="2"/>
      <c r="AN4518" s="2"/>
      <c r="AO4518" s="2"/>
      <c r="AP4518" s="25"/>
      <c r="AQ4518" s="25"/>
      <c r="AR4518" s="2"/>
      <c r="AS4518" s="2"/>
      <c r="AT4518" s="2"/>
      <c r="AU4518" s="25"/>
      <c r="AV4518" s="2"/>
      <c r="AW4518" s="2"/>
      <c r="AX4518" s="25"/>
      <c r="AY4518" s="25"/>
      <c r="AZ4518" s="25"/>
      <c r="BA4518" s="25"/>
      <c r="BB4518" s="25"/>
      <c r="BC4518" s="25"/>
      <c r="BD4518" s="25"/>
      <c r="BE4518" s="25"/>
      <c r="BF4518" s="25"/>
      <c r="BG4518" s="25"/>
      <c r="BH4518" s="25"/>
      <c r="BI4518" s="25"/>
      <c r="BJ4518" s="25"/>
      <c r="BK4518" s="25"/>
      <c r="BL4518" s="25"/>
      <c r="BM4518" s="25"/>
      <c r="BN4518" s="25"/>
      <c r="BO4518" s="25"/>
      <c r="BP4518" s="25"/>
      <c r="BQ4518" s="25"/>
      <c r="BR4518" s="25"/>
      <c r="BS4518" s="25"/>
      <c r="BT4518" s="25"/>
      <c r="BU4518" s="25"/>
      <c r="BV4518" s="25"/>
      <c r="BW4518" s="25"/>
      <c r="BX4518" s="25"/>
      <c r="BY4518" s="25"/>
      <c r="BZ4518" s="25"/>
      <c r="CA4518" s="25"/>
      <c r="CB4518" s="25"/>
      <c r="CC4518" s="25"/>
      <c r="CD4518" s="2" t="s">
        <v>78</v>
      </c>
      <c r="CE4518" s="2" t="s">
        <v>22775</v>
      </c>
      <c r="CF4518" s="25"/>
      <c r="CG4518" s="25"/>
      <c r="CH4518" s="25"/>
      <c r="CI4518" s="25"/>
      <c r="CJ4518" s="25"/>
    </row>
    <row r="4519" spans="1:88" x14ac:dyDescent="0.2">
      <c r="A4519" s="2" t="s">
        <v>18592</v>
      </c>
      <c r="B4519" s="2" t="s">
        <v>27560</v>
      </c>
      <c r="C4519" s="2" t="s">
        <v>10420</v>
      </c>
      <c r="D4519" s="2"/>
      <c r="E4519" s="2" t="s">
        <v>18592</v>
      </c>
      <c r="F4519" s="2" t="s">
        <v>18593</v>
      </c>
      <c r="G4519" s="2" t="s">
        <v>18594</v>
      </c>
      <c r="H4519" s="2"/>
      <c r="I4519" s="2" t="s">
        <v>22847</v>
      </c>
      <c r="J4519" s="2" t="s">
        <v>22847</v>
      </c>
      <c r="K4519" s="50" t="s">
        <v>61</v>
      </c>
      <c r="L4519" s="43">
        <v>2023</v>
      </c>
      <c r="M4519" s="2" t="s">
        <v>18506</v>
      </c>
      <c r="N4519" s="32">
        <v>25.065429999999999</v>
      </c>
      <c r="O4519" s="32">
        <v>55.307969999999997</v>
      </c>
      <c r="P4519" s="2" t="s">
        <v>2767</v>
      </c>
      <c r="Q4519" s="2" t="s">
        <v>65</v>
      </c>
      <c r="R4519" s="43" t="s">
        <v>16802</v>
      </c>
      <c r="S4519" s="41" t="s">
        <v>13724</v>
      </c>
      <c r="T4519" s="41" t="s">
        <v>18463</v>
      </c>
      <c r="U4519" s="2"/>
      <c r="V4519" s="2"/>
      <c r="W4519" s="41" t="s">
        <v>17589</v>
      </c>
      <c r="X4519" s="2" t="s">
        <v>1598</v>
      </c>
      <c r="Y4519" s="2" t="s">
        <v>102</v>
      </c>
      <c r="Z4519" s="5" t="s">
        <v>10423</v>
      </c>
      <c r="AA4519" s="5" t="s">
        <v>17377</v>
      </c>
      <c r="AB4519" s="5" t="s">
        <v>16316</v>
      </c>
      <c r="AC4519" s="2" t="s">
        <v>5205</v>
      </c>
      <c r="AD4519" s="2">
        <v>1064600</v>
      </c>
      <c r="AE4519" s="5">
        <v>25</v>
      </c>
      <c r="AF4519" s="25"/>
      <c r="AG4519" s="29">
        <v>3</v>
      </c>
      <c r="AH4519" s="2" t="s">
        <v>17974</v>
      </c>
      <c r="AI4519" s="2">
        <v>3</v>
      </c>
      <c r="AJ4519" s="2">
        <v>3</v>
      </c>
      <c r="AK4519" s="2"/>
      <c r="AL4519" s="2"/>
      <c r="AM4519" s="2"/>
      <c r="AN4519" s="2"/>
      <c r="AO4519" s="2"/>
      <c r="AP4519" s="25"/>
      <c r="AQ4519" s="25"/>
      <c r="AR4519" s="2"/>
      <c r="AS4519" s="2"/>
      <c r="AT4519" s="2"/>
      <c r="AU4519" s="25"/>
      <c r="AV4519" s="2"/>
      <c r="AW4519" s="2"/>
      <c r="AX4519" s="25"/>
      <c r="AY4519" s="25"/>
      <c r="AZ4519" s="25"/>
      <c r="BA4519" s="25"/>
      <c r="BB4519" s="25"/>
      <c r="BC4519" s="25"/>
      <c r="BD4519" s="25"/>
      <c r="BE4519" s="25"/>
      <c r="BF4519" s="25"/>
      <c r="BG4519" s="25"/>
      <c r="BH4519" s="25"/>
      <c r="BI4519" s="25"/>
      <c r="BJ4519" s="25"/>
      <c r="BK4519" s="25"/>
      <c r="BL4519" s="25"/>
      <c r="BM4519" s="25"/>
      <c r="BN4519" s="25"/>
      <c r="BO4519" s="25"/>
      <c r="BP4519" s="25"/>
      <c r="BQ4519" s="25"/>
      <c r="BR4519" s="25"/>
      <c r="BS4519" s="25"/>
      <c r="BT4519" s="25"/>
      <c r="BU4519" s="25"/>
      <c r="BV4519" s="25"/>
      <c r="BW4519" s="25"/>
      <c r="BX4519" s="25"/>
      <c r="BY4519" s="25"/>
      <c r="BZ4519" s="25"/>
      <c r="CA4519" s="25"/>
      <c r="CB4519" s="25"/>
      <c r="CC4519" s="25"/>
      <c r="CD4519" s="2" t="s">
        <v>71</v>
      </c>
      <c r="CE4519" s="2">
        <v>0</v>
      </c>
      <c r="CF4519" s="25"/>
      <c r="CG4519" s="25"/>
      <c r="CH4519" s="25"/>
      <c r="CI4519" s="25"/>
      <c r="CJ4519" s="25"/>
    </row>
    <row r="4520" spans="1:88" x14ac:dyDescent="0.2">
      <c r="A4520" s="2" t="s">
        <v>18595</v>
      </c>
      <c r="B4520" s="2" t="s">
        <v>27561</v>
      </c>
      <c r="C4520" s="2" t="s">
        <v>10420</v>
      </c>
      <c r="D4520" s="2"/>
      <c r="E4520" s="2" t="s">
        <v>18595</v>
      </c>
      <c r="F4520" s="2" t="s">
        <v>18596</v>
      </c>
      <c r="G4520" s="2" t="s">
        <v>18597</v>
      </c>
      <c r="H4520" s="2"/>
      <c r="I4520" s="2" t="s">
        <v>22847</v>
      </c>
      <c r="J4520" s="2" t="s">
        <v>22847</v>
      </c>
      <c r="K4520" s="50" t="s">
        <v>61</v>
      </c>
      <c r="L4520" s="43">
        <v>2023</v>
      </c>
      <c r="M4520" s="2" t="s">
        <v>18506</v>
      </c>
      <c r="N4520" s="32">
        <v>25.067299999999999</v>
      </c>
      <c r="O4520" s="32">
        <v>55.309600000000003</v>
      </c>
      <c r="P4520" s="2" t="s">
        <v>2767</v>
      </c>
      <c r="Q4520" s="2" t="s">
        <v>65</v>
      </c>
      <c r="R4520" s="43" t="s">
        <v>16802</v>
      </c>
      <c r="S4520" s="41" t="s">
        <v>13724</v>
      </c>
      <c r="T4520" s="41" t="s">
        <v>18463</v>
      </c>
      <c r="U4520" s="2"/>
      <c r="V4520" s="2"/>
      <c r="W4520" s="41" t="s">
        <v>17589</v>
      </c>
      <c r="X4520" s="2" t="s">
        <v>1598</v>
      </c>
      <c r="Y4520" s="2" t="s">
        <v>102</v>
      </c>
      <c r="Z4520" s="5" t="s">
        <v>10423</v>
      </c>
      <c r="AA4520" s="5" t="s">
        <v>17377</v>
      </c>
      <c r="AB4520" s="5" t="s">
        <v>16316</v>
      </c>
      <c r="AC4520" s="2" t="s">
        <v>5205</v>
      </c>
      <c r="AD4520" s="2">
        <v>1064600</v>
      </c>
      <c r="AE4520" s="5">
        <v>25</v>
      </c>
      <c r="AF4520" s="25"/>
      <c r="AG4520" s="29">
        <v>3</v>
      </c>
      <c r="AH4520" s="2" t="s">
        <v>17974</v>
      </c>
      <c r="AI4520" s="2">
        <v>3</v>
      </c>
      <c r="AJ4520" s="2">
        <v>3</v>
      </c>
      <c r="AK4520" s="2"/>
      <c r="AL4520" s="2"/>
      <c r="AM4520" s="2"/>
      <c r="AN4520" s="2"/>
      <c r="AO4520" s="2"/>
      <c r="AP4520" s="25"/>
      <c r="AQ4520" s="25"/>
      <c r="AR4520" s="2"/>
      <c r="AS4520" s="2"/>
      <c r="AT4520" s="2"/>
      <c r="AU4520" s="25"/>
      <c r="AV4520" s="2"/>
      <c r="AW4520" s="2"/>
      <c r="AX4520" s="25"/>
      <c r="AY4520" s="25"/>
      <c r="AZ4520" s="25"/>
      <c r="BA4520" s="25"/>
      <c r="BB4520" s="25"/>
      <c r="BC4520" s="25"/>
      <c r="BD4520" s="25"/>
      <c r="BE4520" s="25"/>
      <c r="BF4520" s="25"/>
      <c r="BG4520" s="25"/>
      <c r="BH4520" s="25"/>
      <c r="BI4520" s="25"/>
      <c r="BJ4520" s="25"/>
      <c r="BK4520" s="25"/>
      <c r="BL4520" s="25"/>
      <c r="BM4520" s="25"/>
      <c r="BN4520" s="25"/>
      <c r="BO4520" s="25"/>
      <c r="BP4520" s="25"/>
      <c r="BQ4520" s="25"/>
      <c r="BR4520" s="25"/>
      <c r="BS4520" s="25"/>
      <c r="BT4520" s="25"/>
      <c r="BU4520" s="25"/>
      <c r="BV4520" s="25"/>
      <c r="BW4520" s="25"/>
      <c r="BX4520" s="25"/>
      <c r="BY4520" s="25"/>
      <c r="BZ4520" s="25"/>
      <c r="CA4520" s="25"/>
      <c r="CB4520" s="25"/>
      <c r="CC4520" s="25"/>
      <c r="CD4520" s="2" t="s">
        <v>71</v>
      </c>
      <c r="CE4520" s="2">
        <v>0</v>
      </c>
      <c r="CF4520" s="25"/>
      <c r="CG4520" s="25"/>
      <c r="CH4520" s="25"/>
      <c r="CI4520" s="25"/>
      <c r="CJ4520" s="25"/>
    </row>
    <row r="4521" spans="1:88" x14ac:dyDescent="0.2">
      <c r="A4521" s="2" t="s">
        <v>18781</v>
      </c>
      <c r="B4521" s="2" t="s">
        <v>27562</v>
      </c>
      <c r="C4521" s="2" t="s">
        <v>10420</v>
      </c>
      <c r="D4521" s="2"/>
      <c r="E4521" s="2" t="s">
        <v>18781</v>
      </c>
      <c r="F4521" s="2" t="s">
        <v>18782</v>
      </c>
      <c r="G4521" s="2" t="s">
        <v>18783</v>
      </c>
      <c r="H4521" s="2"/>
      <c r="I4521" s="2" t="s">
        <v>22847</v>
      </c>
      <c r="J4521" s="2" t="s">
        <v>22847</v>
      </c>
      <c r="K4521" s="50" t="s">
        <v>61</v>
      </c>
      <c r="L4521" s="43">
        <v>2023</v>
      </c>
      <c r="M4521" s="2" t="s">
        <v>18506</v>
      </c>
      <c r="N4521" s="32">
        <v>25.163650000000001</v>
      </c>
      <c r="O4521" s="32">
        <v>55.382159999999999</v>
      </c>
      <c r="P4521" s="2" t="s">
        <v>2767</v>
      </c>
      <c r="Q4521" s="2" t="s">
        <v>65</v>
      </c>
      <c r="R4521" s="43" t="s">
        <v>18854</v>
      </c>
      <c r="S4521" s="41" t="s">
        <v>18574</v>
      </c>
      <c r="T4521" s="41" t="s">
        <v>18461</v>
      </c>
      <c r="U4521" s="2"/>
      <c r="V4521" s="2"/>
      <c r="W4521" s="41" t="s">
        <v>17589</v>
      </c>
      <c r="X4521" s="2" t="s">
        <v>1598</v>
      </c>
      <c r="Y4521" s="2" t="s">
        <v>102</v>
      </c>
      <c r="Z4521" s="5" t="s">
        <v>10423</v>
      </c>
      <c r="AA4521" s="5" t="s">
        <v>17377</v>
      </c>
      <c r="AB4521" s="5" t="s">
        <v>16316</v>
      </c>
      <c r="AC4521" s="2" t="s">
        <v>5205</v>
      </c>
      <c r="AD4521" s="2">
        <v>1061600</v>
      </c>
      <c r="AE4521" s="5">
        <v>15</v>
      </c>
      <c r="AF4521" s="25"/>
      <c r="AG4521" s="29">
        <v>3</v>
      </c>
      <c r="AH4521" s="2" t="s">
        <v>17974</v>
      </c>
      <c r="AI4521" s="2">
        <v>3</v>
      </c>
      <c r="AJ4521" s="2">
        <v>3</v>
      </c>
      <c r="AK4521" s="2"/>
      <c r="AL4521" s="2"/>
      <c r="AM4521" s="2"/>
      <c r="AN4521" s="2"/>
      <c r="AO4521" s="2"/>
      <c r="AP4521" s="25"/>
      <c r="AQ4521" s="25"/>
      <c r="AR4521" s="2"/>
      <c r="AS4521" s="2"/>
      <c r="AT4521" s="2"/>
      <c r="AU4521" s="25"/>
      <c r="AV4521" s="2"/>
      <c r="AW4521" s="2"/>
      <c r="AX4521" s="25"/>
      <c r="AY4521" s="25"/>
      <c r="AZ4521" s="25"/>
      <c r="BA4521" s="25"/>
      <c r="BB4521" s="25"/>
      <c r="BC4521" s="25"/>
      <c r="BD4521" s="25"/>
      <c r="BE4521" s="25"/>
      <c r="BF4521" s="25"/>
      <c r="BG4521" s="25"/>
      <c r="BH4521" s="25"/>
      <c r="BI4521" s="25"/>
      <c r="BJ4521" s="25"/>
      <c r="BK4521" s="25"/>
      <c r="BL4521" s="25"/>
      <c r="BM4521" s="25"/>
      <c r="BN4521" s="25"/>
      <c r="BO4521" s="25"/>
      <c r="BP4521" s="25"/>
      <c r="BQ4521" s="25"/>
      <c r="BR4521" s="25"/>
      <c r="BS4521" s="25"/>
      <c r="BT4521" s="25"/>
      <c r="BU4521" s="25"/>
      <c r="BV4521" s="25"/>
      <c r="BW4521" s="25"/>
      <c r="BX4521" s="25"/>
      <c r="BY4521" s="25"/>
      <c r="BZ4521" s="25"/>
      <c r="CA4521" s="25"/>
      <c r="CB4521" s="25"/>
      <c r="CC4521" s="25"/>
      <c r="CD4521" s="2" t="s">
        <v>78</v>
      </c>
      <c r="CE4521" s="2" t="s">
        <v>22776</v>
      </c>
      <c r="CF4521" s="25"/>
      <c r="CG4521" s="25"/>
      <c r="CH4521" s="25"/>
      <c r="CI4521" s="25"/>
      <c r="CJ4521" s="25"/>
    </row>
    <row r="4522" spans="1:88" x14ac:dyDescent="0.2">
      <c r="A4522" s="2" t="s">
        <v>18784</v>
      </c>
      <c r="B4522" s="2" t="s">
        <v>27563</v>
      </c>
      <c r="C4522" s="2" t="s">
        <v>10420</v>
      </c>
      <c r="D4522" s="2"/>
      <c r="E4522" s="2" t="s">
        <v>18784</v>
      </c>
      <c r="F4522" s="2" t="s">
        <v>18785</v>
      </c>
      <c r="G4522" s="2" t="s">
        <v>18786</v>
      </c>
      <c r="H4522" s="2"/>
      <c r="I4522" s="2" t="s">
        <v>22847</v>
      </c>
      <c r="J4522" s="2" t="s">
        <v>22847</v>
      </c>
      <c r="K4522" s="50" t="s">
        <v>61</v>
      </c>
      <c r="L4522" s="43">
        <v>2023</v>
      </c>
      <c r="M4522" s="2" t="s">
        <v>18506</v>
      </c>
      <c r="N4522" s="32">
        <v>25.195740000000001</v>
      </c>
      <c r="O4522" s="32">
        <v>55.579160000000002</v>
      </c>
      <c r="P4522" s="2" t="s">
        <v>2767</v>
      </c>
      <c r="Q4522" s="2" t="s">
        <v>65</v>
      </c>
      <c r="R4522" s="43" t="s">
        <v>18854</v>
      </c>
      <c r="S4522" s="41" t="s">
        <v>1554</v>
      </c>
      <c r="T4522" s="41" t="s">
        <v>18460</v>
      </c>
      <c r="U4522" s="2"/>
      <c r="V4522" s="2"/>
      <c r="W4522" s="41" t="s">
        <v>17589</v>
      </c>
      <c r="X4522" s="2" t="s">
        <v>1598</v>
      </c>
      <c r="Y4522" s="2" t="s">
        <v>102</v>
      </c>
      <c r="Z4522" s="5" t="s">
        <v>10423</v>
      </c>
      <c r="AA4522" s="5" t="s">
        <v>17377</v>
      </c>
      <c r="AB4522" s="5" t="s">
        <v>16316</v>
      </c>
      <c r="AC4522" s="2" t="s">
        <v>5247</v>
      </c>
      <c r="AD4522" s="2">
        <v>1071100</v>
      </c>
      <c r="AE4522" s="5">
        <v>40</v>
      </c>
      <c r="AF4522" s="25"/>
      <c r="AG4522" s="29">
        <v>3</v>
      </c>
      <c r="AH4522" s="2" t="s">
        <v>17978</v>
      </c>
      <c r="AI4522" s="2">
        <v>3</v>
      </c>
      <c r="AJ4522" s="2">
        <v>3</v>
      </c>
      <c r="AK4522" s="2"/>
      <c r="AL4522" s="2"/>
      <c r="AM4522" s="2"/>
      <c r="AN4522" s="2"/>
      <c r="AO4522" s="2"/>
      <c r="AP4522" s="25"/>
      <c r="AQ4522" s="25"/>
      <c r="AR4522" s="2"/>
      <c r="AS4522" s="2"/>
      <c r="AT4522" s="2"/>
      <c r="AU4522" s="25"/>
      <c r="AV4522" s="2"/>
      <c r="AW4522" s="2"/>
      <c r="AX4522" s="25"/>
      <c r="AY4522" s="25"/>
      <c r="AZ4522" s="25"/>
      <c r="BA4522" s="25"/>
      <c r="BB4522" s="25"/>
      <c r="BC4522" s="25"/>
      <c r="BD4522" s="25"/>
      <c r="BE4522" s="25"/>
      <c r="BF4522" s="25"/>
      <c r="BG4522" s="25"/>
      <c r="BH4522" s="25"/>
      <c r="BI4522" s="25"/>
      <c r="BJ4522" s="25"/>
      <c r="BK4522" s="25"/>
      <c r="BL4522" s="25"/>
      <c r="BM4522" s="25"/>
      <c r="BN4522" s="25"/>
      <c r="BO4522" s="25"/>
      <c r="BP4522" s="25"/>
      <c r="BQ4522" s="25"/>
      <c r="BR4522" s="25"/>
      <c r="BS4522" s="25"/>
      <c r="BT4522" s="25"/>
      <c r="BU4522" s="25"/>
      <c r="BV4522" s="25"/>
      <c r="BW4522" s="25"/>
      <c r="BX4522" s="25"/>
      <c r="BY4522" s="25"/>
      <c r="BZ4522" s="25"/>
      <c r="CA4522" s="25"/>
      <c r="CB4522" s="25"/>
      <c r="CC4522" s="25"/>
      <c r="CD4522" s="2" t="s">
        <v>71</v>
      </c>
      <c r="CE4522" s="2">
        <v>0</v>
      </c>
      <c r="CF4522" s="25"/>
      <c r="CG4522" s="25"/>
      <c r="CH4522" s="25"/>
      <c r="CI4522" s="25"/>
      <c r="CJ4522" s="25"/>
    </row>
    <row r="4523" spans="1:88" x14ac:dyDescent="0.2">
      <c r="A4523" s="2" t="s">
        <v>18787</v>
      </c>
      <c r="B4523" s="2" t="s">
        <v>27564</v>
      </c>
      <c r="C4523" s="2" t="s">
        <v>10420</v>
      </c>
      <c r="D4523" s="2"/>
      <c r="E4523" s="2" t="s">
        <v>18787</v>
      </c>
      <c r="F4523" s="2" t="s">
        <v>18788</v>
      </c>
      <c r="G4523" s="2" t="s">
        <v>18789</v>
      </c>
      <c r="H4523" s="2"/>
      <c r="I4523" s="2" t="s">
        <v>22847</v>
      </c>
      <c r="J4523" s="2" t="s">
        <v>22847</v>
      </c>
      <c r="K4523" s="50" t="s">
        <v>61</v>
      </c>
      <c r="L4523" s="43">
        <v>2023</v>
      </c>
      <c r="M4523" s="2" t="s">
        <v>18506</v>
      </c>
      <c r="N4523" s="32">
        <v>25.062390000000001</v>
      </c>
      <c r="O4523" s="32">
        <v>55.325249999999997</v>
      </c>
      <c r="P4523" s="2" t="s">
        <v>2767</v>
      </c>
      <c r="Q4523" s="2" t="s">
        <v>65</v>
      </c>
      <c r="R4523" s="43" t="s">
        <v>16802</v>
      </c>
      <c r="S4523" s="41" t="s">
        <v>13724</v>
      </c>
      <c r="T4523" s="41" t="s">
        <v>18463</v>
      </c>
      <c r="U4523" s="2"/>
      <c r="V4523" s="2"/>
      <c r="W4523" s="41" t="s">
        <v>17589</v>
      </c>
      <c r="X4523" s="2" t="s">
        <v>1598</v>
      </c>
      <c r="Y4523" s="2" t="s">
        <v>102</v>
      </c>
      <c r="Z4523" s="5" t="s">
        <v>10423</v>
      </c>
      <c r="AA4523" s="5" t="s">
        <v>17377</v>
      </c>
      <c r="AB4523" s="5" t="s">
        <v>16316</v>
      </c>
      <c r="AC4523" s="2" t="s">
        <v>5247</v>
      </c>
      <c r="AD4523" s="2">
        <v>1064800</v>
      </c>
      <c r="AE4523" s="5">
        <v>35</v>
      </c>
      <c r="AF4523" s="25"/>
      <c r="AG4523" s="29">
        <v>3</v>
      </c>
      <c r="AH4523" s="2" t="s">
        <v>17978</v>
      </c>
      <c r="AI4523" s="2">
        <v>4</v>
      </c>
      <c r="AJ4523" s="2">
        <v>3</v>
      </c>
      <c r="AK4523" s="2" t="s">
        <v>18943</v>
      </c>
      <c r="AL4523" s="2"/>
      <c r="AM4523" s="2"/>
      <c r="AN4523" s="2"/>
      <c r="AO4523" s="2"/>
      <c r="AP4523" s="25"/>
      <c r="AQ4523" s="25"/>
      <c r="AR4523" s="2"/>
      <c r="AS4523" s="2"/>
      <c r="AT4523" s="2"/>
      <c r="AU4523" s="25"/>
      <c r="AV4523" s="2"/>
      <c r="AW4523" s="2"/>
      <c r="AX4523" s="25"/>
      <c r="AY4523" s="25"/>
      <c r="AZ4523" s="25"/>
      <c r="BA4523" s="25"/>
      <c r="BB4523" s="25"/>
      <c r="BC4523" s="25"/>
      <c r="BD4523" s="25"/>
      <c r="BE4523" s="25"/>
      <c r="BF4523" s="25"/>
      <c r="BG4523" s="25"/>
      <c r="BH4523" s="25"/>
      <c r="BI4523" s="25"/>
      <c r="BJ4523" s="25"/>
      <c r="BK4523" s="25"/>
      <c r="BL4523" s="25"/>
      <c r="BM4523" s="25"/>
      <c r="BN4523" s="25"/>
      <c r="BO4523" s="25"/>
      <c r="BP4523" s="25"/>
      <c r="BQ4523" s="25"/>
      <c r="BR4523" s="25"/>
      <c r="BS4523" s="25"/>
      <c r="BT4523" s="25"/>
      <c r="BU4523" s="25"/>
      <c r="BV4523" s="25"/>
      <c r="BW4523" s="25"/>
      <c r="BX4523" s="25"/>
      <c r="BY4523" s="25"/>
      <c r="BZ4523" s="25"/>
      <c r="CA4523" s="25"/>
      <c r="CB4523" s="25"/>
      <c r="CC4523" s="25"/>
      <c r="CD4523" s="2" t="s">
        <v>78</v>
      </c>
      <c r="CE4523" s="2" t="s">
        <v>22777</v>
      </c>
      <c r="CF4523" s="25"/>
      <c r="CG4523" s="25"/>
      <c r="CH4523" s="25"/>
      <c r="CI4523" s="25"/>
      <c r="CJ4523" s="25"/>
    </row>
    <row r="4524" spans="1:88" x14ac:dyDescent="0.2">
      <c r="A4524" s="2" t="s">
        <v>18790</v>
      </c>
      <c r="B4524" s="2" t="s">
        <v>27565</v>
      </c>
      <c r="C4524" s="2" t="s">
        <v>10420</v>
      </c>
      <c r="D4524" s="2"/>
      <c r="E4524" s="2" t="s">
        <v>18790</v>
      </c>
      <c r="F4524" s="2" t="s">
        <v>18791</v>
      </c>
      <c r="G4524" s="2" t="s">
        <v>18792</v>
      </c>
      <c r="H4524" s="2"/>
      <c r="I4524" s="2" t="s">
        <v>22847</v>
      </c>
      <c r="J4524" s="2" t="s">
        <v>22847</v>
      </c>
      <c r="K4524" s="50" t="s">
        <v>61</v>
      </c>
      <c r="L4524" s="43">
        <v>2023</v>
      </c>
      <c r="M4524" s="2" t="s">
        <v>18506</v>
      </c>
      <c r="N4524" s="32">
        <v>25.192060000000001</v>
      </c>
      <c r="O4524" s="32">
        <v>55.561619999999998</v>
      </c>
      <c r="P4524" s="2" t="s">
        <v>2767</v>
      </c>
      <c r="Q4524" s="2" t="s">
        <v>65</v>
      </c>
      <c r="R4524" s="43" t="s">
        <v>18854</v>
      </c>
      <c r="S4524" s="41" t="s">
        <v>1554</v>
      </c>
      <c r="T4524" s="41" t="s">
        <v>18460</v>
      </c>
      <c r="U4524" s="2"/>
      <c r="V4524" s="2"/>
      <c r="W4524" s="41" t="s">
        <v>17589</v>
      </c>
      <c r="X4524" s="2" t="s">
        <v>1598</v>
      </c>
      <c r="Y4524" s="2" t="s">
        <v>102</v>
      </c>
      <c r="Z4524" s="5" t="s">
        <v>10423</v>
      </c>
      <c r="AA4524" s="5" t="s">
        <v>17377</v>
      </c>
      <c r="AB4524" s="5" t="s">
        <v>16316</v>
      </c>
      <c r="AC4524" s="2" t="s">
        <v>5247</v>
      </c>
      <c r="AD4524" s="2">
        <v>1071100</v>
      </c>
      <c r="AE4524" s="5">
        <v>40</v>
      </c>
      <c r="AF4524" s="25"/>
      <c r="AG4524" s="29">
        <v>3</v>
      </c>
      <c r="AH4524" s="2" t="s">
        <v>17978</v>
      </c>
      <c r="AI4524" s="2">
        <v>3</v>
      </c>
      <c r="AJ4524" s="2">
        <v>3</v>
      </c>
      <c r="AK4524" s="2"/>
      <c r="AL4524" s="2"/>
      <c r="AM4524" s="2"/>
      <c r="AN4524" s="2"/>
      <c r="AO4524" s="2"/>
      <c r="AP4524" s="25"/>
      <c r="AQ4524" s="25"/>
      <c r="AR4524" s="2"/>
      <c r="AS4524" s="2"/>
      <c r="AT4524" s="2"/>
      <c r="AU4524" s="25"/>
      <c r="AV4524" s="2"/>
      <c r="AW4524" s="2"/>
      <c r="AX4524" s="25"/>
      <c r="AY4524" s="25"/>
      <c r="AZ4524" s="25"/>
      <c r="BA4524" s="25"/>
      <c r="BB4524" s="25"/>
      <c r="BC4524" s="25"/>
      <c r="BD4524" s="25"/>
      <c r="BE4524" s="25"/>
      <c r="BF4524" s="25"/>
      <c r="BG4524" s="25"/>
      <c r="BH4524" s="25"/>
      <c r="BI4524" s="25"/>
      <c r="BJ4524" s="25"/>
      <c r="BK4524" s="25"/>
      <c r="BL4524" s="25"/>
      <c r="BM4524" s="25"/>
      <c r="BN4524" s="25"/>
      <c r="BO4524" s="25"/>
      <c r="BP4524" s="25"/>
      <c r="BQ4524" s="25"/>
      <c r="BR4524" s="25"/>
      <c r="BS4524" s="25"/>
      <c r="BT4524" s="25"/>
      <c r="BU4524" s="25"/>
      <c r="BV4524" s="25"/>
      <c r="BW4524" s="25"/>
      <c r="BX4524" s="25"/>
      <c r="BY4524" s="25"/>
      <c r="BZ4524" s="25"/>
      <c r="CA4524" s="25"/>
      <c r="CB4524" s="25"/>
      <c r="CC4524" s="25"/>
      <c r="CD4524" s="2" t="s">
        <v>71</v>
      </c>
      <c r="CE4524" s="2">
        <v>0</v>
      </c>
      <c r="CF4524" s="25"/>
      <c r="CG4524" s="25"/>
      <c r="CH4524" s="25"/>
      <c r="CI4524" s="25"/>
      <c r="CJ4524" s="25"/>
    </row>
    <row r="4525" spans="1:88" x14ac:dyDescent="0.2">
      <c r="A4525" s="2" t="s">
        <v>18793</v>
      </c>
      <c r="B4525" s="2" t="s">
        <v>27566</v>
      </c>
      <c r="C4525" s="2" t="s">
        <v>10420</v>
      </c>
      <c r="D4525" s="2"/>
      <c r="E4525" s="2" t="s">
        <v>18793</v>
      </c>
      <c r="F4525" s="2" t="s">
        <v>18794</v>
      </c>
      <c r="G4525" s="2" t="s">
        <v>18795</v>
      </c>
      <c r="H4525" s="2"/>
      <c r="I4525" s="2" t="s">
        <v>22847</v>
      </c>
      <c r="J4525" s="2" t="s">
        <v>22847</v>
      </c>
      <c r="K4525" s="50" t="s">
        <v>61</v>
      </c>
      <c r="L4525" s="43">
        <v>2023</v>
      </c>
      <c r="M4525" s="2" t="s">
        <v>18506</v>
      </c>
      <c r="N4525" s="32">
        <v>25.156210000000002</v>
      </c>
      <c r="O4525" s="32">
        <v>55.283090000000001</v>
      </c>
      <c r="P4525" s="2" t="s">
        <v>2767</v>
      </c>
      <c r="Q4525" s="2" t="s">
        <v>65</v>
      </c>
      <c r="R4525" s="43" t="s">
        <v>18854</v>
      </c>
      <c r="S4525" s="41" t="s">
        <v>18574</v>
      </c>
      <c r="T4525" s="41" t="s">
        <v>18461</v>
      </c>
      <c r="U4525" s="2"/>
      <c r="V4525" s="2"/>
      <c r="W4525" s="41" t="s">
        <v>17589</v>
      </c>
      <c r="X4525" s="2" t="s">
        <v>1598</v>
      </c>
      <c r="Y4525" s="2" t="s">
        <v>102</v>
      </c>
      <c r="Z4525" s="5" t="s">
        <v>10423</v>
      </c>
      <c r="AA4525" s="5" t="s">
        <v>17377</v>
      </c>
      <c r="AB4525" s="5" t="s">
        <v>16316</v>
      </c>
      <c r="AC4525" s="2" t="s">
        <v>5205</v>
      </c>
      <c r="AD4525" s="2">
        <v>1034700</v>
      </c>
      <c r="AE4525" s="5">
        <v>29</v>
      </c>
      <c r="AF4525" s="25"/>
      <c r="AG4525" s="29">
        <v>3</v>
      </c>
      <c r="AH4525" s="2" t="s">
        <v>17974</v>
      </c>
      <c r="AI4525" s="2">
        <v>3</v>
      </c>
      <c r="AJ4525" s="2">
        <v>3</v>
      </c>
      <c r="AK4525" s="2"/>
      <c r="AL4525" s="2"/>
      <c r="AM4525" s="2"/>
      <c r="AN4525" s="2"/>
      <c r="AO4525" s="2"/>
      <c r="AP4525" s="25"/>
      <c r="AQ4525" s="25"/>
      <c r="AR4525" s="2"/>
      <c r="AS4525" s="2"/>
      <c r="AT4525" s="2"/>
      <c r="AU4525" s="25"/>
      <c r="AV4525" s="2"/>
      <c r="AW4525" s="2"/>
      <c r="AX4525" s="25"/>
      <c r="AY4525" s="25"/>
      <c r="AZ4525" s="25"/>
      <c r="BA4525" s="25"/>
      <c r="BB4525" s="25"/>
      <c r="BC4525" s="25"/>
      <c r="BD4525" s="25"/>
      <c r="BE4525" s="25"/>
      <c r="BF4525" s="25"/>
      <c r="BG4525" s="25"/>
      <c r="BH4525" s="25"/>
      <c r="BI4525" s="25"/>
      <c r="BJ4525" s="25"/>
      <c r="BK4525" s="25"/>
      <c r="BL4525" s="25"/>
      <c r="BM4525" s="25"/>
      <c r="BN4525" s="25"/>
      <c r="BO4525" s="25"/>
      <c r="BP4525" s="25"/>
      <c r="BQ4525" s="25"/>
      <c r="BR4525" s="25"/>
      <c r="BS4525" s="25"/>
      <c r="BT4525" s="25"/>
      <c r="BU4525" s="25"/>
      <c r="BV4525" s="25"/>
      <c r="BW4525" s="25"/>
      <c r="BX4525" s="25"/>
      <c r="BY4525" s="25"/>
      <c r="BZ4525" s="25"/>
      <c r="CA4525" s="25"/>
      <c r="CB4525" s="25"/>
      <c r="CC4525" s="25"/>
      <c r="CD4525" s="2" t="s">
        <v>78</v>
      </c>
      <c r="CE4525" s="2" t="s">
        <v>22778</v>
      </c>
      <c r="CF4525" s="25"/>
      <c r="CG4525" s="25"/>
      <c r="CH4525" s="25"/>
      <c r="CI4525" s="25"/>
      <c r="CJ4525" s="25"/>
    </row>
    <row r="4526" spans="1:88" x14ac:dyDescent="0.2">
      <c r="A4526" s="2" t="s">
        <v>18799</v>
      </c>
      <c r="B4526" s="2" t="s">
        <v>27567</v>
      </c>
      <c r="C4526" s="2" t="s">
        <v>10420</v>
      </c>
      <c r="D4526" s="2"/>
      <c r="E4526" s="2" t="s">
        <v>18799</v>
      </c>
      <c r="F4526" s="2" t="s">
        <v>18800</v>
      </c>
      <c r="G4526" s="2" t="s">
        <v>18801</v>
      </c>
      <c r="H4526" s="2"/>
      <c r="I4526" s="2" t="s">
        <v>22847</v>
      </c>
      <c r="J4526" s="2" t="s">
        <v>22847</v>
      </c>
      <c r="K4526" s="50" t="s">
        <v>61</v>
      </c>
      <c r="L4526" s="43">
        <v>2023</v>
      </c>
      <c r="M4526" s="2" t="s">
        <v>18506</v>
      </c>
      <c r="N4526" s="32">
        <v>24.991070000000001</v>
      </c>
      <c r="O4526" s="32">
        <v>55.143410000000003</v>
      </c>
      <c r="P4526" s="2" t="s">
        <v>2767</v>
      </c>
      <c r="Q4526" s="2" t="s">
        <v>65</v>
      </c>
      <c r="R4526" s="43" t="s">
        <v>18854</v>
      </c>
      <c r="S4526" s="41" t="s">
        <v>1554</v>
      </c>
      <c r="T4526" s="41" t="s">
        <v>18460</v>
      </c>
      <c r="U4526" s="2"/>
      <c r="V4526" s="2"/>
      <c r="W4526" s="41" t="s">
        <v>17589</v>
      </c>
      <c r="X4526" s="2" t="s">
        <v>1598</v>
      </c>
      <c r="Y4526" s="2" t="s">
        <v>102</v>
      </c>
      <c r="Z4526" s="5" t="s">
        <v>10423</v>
      </c>
      <c r="AA4526" s="5" t="s">
        <v>17377</v>
      </c>
      <c r="AB4526" s="5" t="s">
        <v>16316</v>
      </c>
      <c r="AC4526" s="2" t="s">
        <v>5205</v>
      </c>
      <c r="AD4526" s="2">
        <v>1059900</v>
      </c>
      <c r="AE4526" s="5">
        <v>30</v>
      </c>
      <c r="AF4526" s="25"/>
      <c r="AG4526" s="29">
        <v>3</v>
      </c>
      <c r="AH4526" s="2" t="s">
        <v>17974</v>
      </c>
      <c r="AI4526" s="2">
        <v>3</v>
      </c>
      <c r="AJ4526" s="2">
        <v>3</v>
      </c>
      <c r="AK4526" s="2"/>
      <c r="AL4526" s="2"/>
      <c r="AM4526" s="2"/>
      <c r="AN4526" s="2"/>
      <c r="AO4526" s="2"/>
      <c r="AP4526" s="25"/>
      <c r="AQ4526" s="25"/>
      <c r="AR4526" s="2"/>
      <c r="AS4526" s="2"/>
      <c r="AT4526" s="2"/>
      <c r="AU4526" s="25"/>
      <c r="AV4526" s="2"/>
      <c r="AW4526" s="2"/>
      <c r="AX4526" s="25"/>
      <c r="AY4526" s="25"/>
      <c r="AZ4526" s="25"/>
      <c r="BA4526" s="25"/>
      <c r="BB4526" s="25"/>
      <c r="BC4526" s="25"/>
      <c r="BD4526" s="25"/>
      <c r="BE4526" s="25"/>
      <c r="BF4526" s="25"/>
      <c r="BG4526" s="25"/>
      <c r="BH4526" s="25"/>
      <c r="BI4526" s="25"/>
      <c r="BJ4526" s="25"/>
      <c r="BK4526" s="25"/>
      <c r="BL4526" s="25"/>
      <c r="BM4526" s="25"/>
      <c r="BN4526" s="25"/>
      <c r="BO4526" s="25"/>
      <c r="BP4526" s="25"/>
      <c r="BQ4526" s="25"/>
      <c r="BR4526" s="25"/>
      <c r="BS4526" s="25"/>
      <c r="BT4526" s="25"/>
      <c r="BU4526" s="25"/>
      <c r="BV4526" s="25"/>
      <c r="BW4526" s="25"/>
      <c r="BX4526" s="25"/>
      <c r="BY4526" s="25"/>
      <c r="BZ4526" s="25"/>
      <c r="CA4526" s="25"/>
      <c r="CB4526" s="25"/>
      <c r="CC4526" s="25"/>
      <c r="CD4526" s="2" t="s">
        <v>78</v>
      </c>
      <c r="CE4526" s="2" t="s">
        <v>22779</v>
      </c>
      <c r="CF4526" s="25"/>
      <c r="CG4526" s="25"/>
      <c r="CH4526" s="25"/>
      <c r="CI4526" s="25"/>
      <c r="CJ4526" s="25"/>
    </row>
    <row r="4527" spans="1:88" x14ac:dyDescent="0.2">
      <c r="A4527" s="2" t="s">
        <v>19075</v>
      </c>
      <c r="B4527" s="2" t="s">
        <v>27568</v>
      </c>
      <c r="C4527" s="2" t="s">
        <v>10420</v>
      </c>
      <c r="D4527" s="2"/>
      <c r="E4527" s="2" t="s">
        <v>19075</v>
      </c>
      <c r="F4527" s="2" t="s">
        <v>19077</v>
      </c>
      <c r="G4527" s="2"/>
      <c r="H4527" s="2"/>
      <c r="I4527" s="2" t="s">
        <v>22847</v>
      </c>
      <c r="J4527" s="2" t="s">
        <v>22847</v>
      </c>
      <c r="K4527" s="2"/>
      <c r="L4527" s="43">
        <v>2023</v>
      </c>
      <c r="M4527" s="2" t="s">
        <v>18506</v>
      </c>
      <c r="N4527" s="32">
        <v>25.261310000000002</v>
      </c>
      <c r="O4527" s="32">
        <v>55.308970000000002</v>
      </c>
      <c r="P4527" s="2" t="s">
        <v>2767</v>
      </c>
      <c r="Q4527" s="2" t="s">
        <v>65</v>
      </c>
      <c r="R4527" s="43" t="s">
        <v>18854</v>
      </c>
      <c r="S4527" s="41" t="s">
        <v>272</v>
      </c>
      <c r="T4527" s="41" t="s">
        <v>18461</v>
      </c>
      <c r="U4527" s="2"/>
      <c r="V4527" s="2"/>
      <c r="W4527" s="41" t="s">
        <v>144</v>
      </c>
      <c r="X4527" s="2" t="s">
        <v>1598</v>
      </c>
      <c r="Y4527" s="2" t="s">
        <v>102</v>
      </c>
      <c r="Z4527" s="5" t="s">
        <v>10423</v>
      </c>
      <c r="AA4527" s="5" t="s">
        <v>17377</v>
      </c>
      <c r="AB4527" s="5" t="s">
        <v>16316</v>
      </c>
      <c r="AC4527" s="2" t="s">
        <v>3591</v>
      </c>
      <c r="AD4527" s="2">
        <v>1031300</v>
      </c>
      <c r="AE4527" s="5">
        <v>14</v>
      </c>
      <c r="AF4527" s="25"/>
      <c r="AG4527" s="29" t="s">
        <v>3591</v>
      </c>
      <c r="AH4527" s="2" t="s">
        <v>3591</v>
      </c>
      <c r="AI4527" s="2">
        <v>2</v>
      </c>
      <c r="AJ4527" s="2"/>
      <c r="AK4527" s="2"/>
      <c r="AL4527" s="2"/>
      <c r="AM4527" s="2"/>
      <c r="AN4527" s="2"/>
      <c r="AO4527" s="2"/>
      <c r="AP4527" s="25"/>
      <c r="AQ4527" s="25"/>
      <c r="AR4527" s="2"/>
      <c r="AS4527" s="2"/>
      <c r="AT4527" s="2"/>
      <c r="AU4527" s="25"/>
      <c r="AV4527" s="2"/>
      <c r="AW4527" s="2"/>
      <c r="AX4527" s="25"/>
      <c r="AY4527" s="25"/>
      <c r="AZ4527" s="25"/>
      <c r="BA4527" s="25"/>
      <c r="BB4527" s="25"/>
      <c r="BC4527" s="25"/>
      <c r="BD4527" s="25"/>
      <c r="BE4527" s="25"/>
      <c r="BF4527" s="25"/>
      <c r="BG4527" s="25"/>
      <c r="BH4527" s="25"/>
      <c r="BI4527" s="25"/>
      <c r="BJ4527" s="25"/>
      <c r="BK4527" s="25"/>
      <c r="BL4527" s="25"/>
      <c r="BM4527" s="25"/>
      <c r="BN4527" s="25"/>
      <c r="BO4527" s="25"/>
      <c r="BP4527" s="25"/>
      <c r="BQ4527" s="25"/>
      <c r="BR4527" s="25"/>
      <c r="BS4527" s="25"/>
      <c r="BT4527" s="25"/>
      <c r="BU4527" s="25"/>
      <c r="BV4527" s="25"/>
      <c r="BW4527" s="25"/>
      <c r="BX4527" s="25"/>
      <c r="BY4527" s="25"/>
      <c r="BZ4527" s="25"/>
      <c r="CA4527" s="25"/>
      <c r="CB4527" s="25"/>
      <c r="CC4527" s="25"/>
      <c r="CD4527" s="2" t="s">
        <v>78</v>
      </c>
      <c r="CE4527" s="2" t="s">
        <v>22780</v>
      </c>
      <c r="CF4527" s="25"/>
      <c r="CG4527" s="25"/>
      <c r="CH4527" s="25"/>
      <c r="CI4527" s="25"/>
      <c r="CJ4527" s="25"/>
    </row>
    <row r="4528" spans="1:88" x14ac:dyDescent="0.2">
      <c r="A4528" s="2" t="s">
        <v>19073</v>
      </c>
      <c r="B4528" s="2" t="s">
        <v>27569</v>
      </c>
      <c r="C4528" s="2" t="s">
        <v>10420</v>
      </c>
      <c r="D4528" s="2"/>
      <c r="E4528" s="2" t="s">
        <v>19073</v>
      </c>
      <c r="F4528" s="2" t="s">
        <v>19078</v>
      </c>
      <c r="G4528" s="2" t="s">
        <v>19081</v>
      </c>
      <c r="H4528" s="2"/>
      <c r="I4528" s="2" t="s">
        <v>22847</v>
      </c>
      <c r="J4528" s="2" t="s">
        <v>22847</v>
      </c>
      <c r="K4528" s="50" t="s">
        <v>61</v>
      </c>
      <c r="L4528" s="43">
        <v>2023</v>
      </c>
      <c r="M4528" s="2" t="s">
        <v>18506</v>
      </c>
      <c r="N4528" s="32">
        <v>25.04074</v>
      </c>
      <c r="O4528" s="32">
        <v>55.290640000000003</v>
      </c>
      <c r="P4528" s="2" t="s">
        <v>2767</v>
      </c>
      <c r="Q4528" s="2" t="s">
        <v>65</v>
      </c>
      <c r="R4528" s="43" t="s">
        <v>18854</v>
      </c>
      <c r="S4528" s="41" t="s">
        <v>1554</v>
      </c>
      <c r="T4528" s="41" t="s">
        <v>18460</v>
      </c>
      <c r="U4528" s="2"/>
      <c r="V4528" s="2"/>
      <c r="W4528" s="41" t="s">
        <v>17589</v>
      </c>
      <c r="X4528" s="2" t="s">
        <v>1598</v>
      </c>
      <c r="Y4528" s="2" t="s">
        <v>102</v>
      </c>
      <c r="Z4528" s="5" t="s">
        <v>10423</v>
      </c>
      <c r="AA4528" s="5" t="s">
        <v>17377</v>
      </c>
      <c r="AB4528" s="5" t="s">
        <v>16316</v>
      </c>
      <c r="AC4528" s="2" t="s">
        <v>5205</v>
      </c>
      <c r="AD4528" s="2">
        <v>1066500</v>
      </c>
      <c r="AE4528" s="5">
        <v>40</v>
      </c>
      <c r="AF4528" s="25"/>
      <c r="AG4528" s="29">
        <v>3</v>
      </c>
      <c r="AH4528" s="2" t="s">
        <v>17974</v>
      </c>
      <c r="AI4528" s="2">
        <v>3</v>
      </c>
      <c r="AJ4528" s="2"/>
      <c r="AK4528" s="2"/>
      <c r="AL4528" s="2"/>
      <c r="AM4528" s="2"/>
      <c r="AN4528" s="2"/>
      <c r="AO4528" s="2"/>
      <c r="AP4528" s="25"/>
      <c r="AQ4528" s="25"/>
      <c r="AR4528" s="2"/>
      <c r="AS4528" s="2"/>
      <c r="AT4528" s="2"/>
      <c r="AU4528" s="25"/>
      <c r="AV4528" s="2"/>
      <c r="AW4528" s="2"/>
      <c r="AX4528" s="25"/>
      <c r="AY4528" s="25"/>
      <c r="AZ4528" s="25"/>
      <c r="BA4528" s="25"/>
      <c r="BB4528" s="25"/>
      <c r="BC4528" s="25"/>
      <c r="BD4528" s="25"/>
      <c r="BE4528" s="25"/>
      <c r="BF4528" s="25"/>
      <c r="BG4528" s="25"/>
      <c r="BH4528" s="25"/>
      <c r="BI4528" s="25"/>
      <c r="BJ4528" s="25"/>
      <c r="BK4528" s="25"/>
      <c r="BL4528" s="25"/>
      <c r="BM4528" s="25"/>
      <c r="BN4528" s="25"/>
      <c r="BO4528" s="25"/>
      <c r="BP4528" s="25"/>
      <c r="BQ4528" s="25"/>
      <c r="BR4528" s="25"/>
      <c r="BS4528" s="25"/>
      <c r="BT4528" s="25"/>
      <c r="BU4528" s="25"/>
      <c r="BV4528" s="25"/>
      <c r="BW4528" s="25"/>
      <c r="BX4528" s="25"/>
      <c r="BY4528" s="25"/>
      <c r="BZ4528" s="25"/>
      <c r="CA4528" s="25"/>
      <c r="CB4528" s="25"/>
      <c r="CC4528" s="25"/>
      <c r="CD4528" s="2" t="s">
        <v>78</v>
      </c>
      <c r="CE4528" s="2" t="s">
        <v>22781</v>
      </c>
      <c r="CF4528" s="25"/>
      <c r="CG4528" s="25"/>
      <c r="CH4528" s="25"/>
      <c r="CI4528" s="25"/>
      <c r="CJ4528" s="25"/>
    </row>
    <row r="4529" spans="1:88" x14ac:dyDescent="0.2">
      <c r="A4529" s="2" t="s">
        <v>19074</v>
      </c>
      <c r="B4529" s="2" t="s">
        <v>27570</v>
      </c>
      <c r="C4529" s="2" t="s">
        <v>10420</v>
      </c>
      <c r="D4529" s="2"/>
      <c r="E4529" s="2" t="s">
        <v>19074</v>
      </c>
      <c r="F4529" s="2" t="s">
        <v>19079</v>
      </c>
      <c r="G4529" s="2" t="s">
        <v>19082</v>
      </c>
      <c r="H4529" s="2"/>
      <c r="I4529" s="2" t="s">
        <v>22847</v>
      </c>
      <c r="J4529" s="2" t="s">
        <v>22847</v>
      </c>
      <c r="K4529" s="50" t="s">
        <v>61</v>
      </c>
      <c r="L4529" s="43">
        <v>2023</v>
      </c>
      <c r="M4529" s="2" t="s">
        <v>18506</v>
      </c>
      <c r="N4529" s="32">
        <v>25.158169999999998</v>
      </c>
      <c r="O4529" s="32">
        <v>55.29674</v>
      </c>
      <c r="P4529" s="2" t="s">
        <v>2767</v>
      </c>
      <c r="Q4529" s="2" t="s">
        <v>65</v>
      </c>
      <c r="R4529" s="43" t="s">
        <v>16802</v>
      </c>
      <c r="S4529" s="41" t="s">
        <v>13724</v>
      </c>
      <c r="T4529" s="41" t="s">
        <v>18463</v>
      </c>
      <c r="U4529" s="2"/>
      <c r="V4529" s="2"/>
      <c r="W4529" s="41" t="s">
        <v>17589</v>
      </c>
      <c r="X4529" s="2" t="s">
        <v>1598</v>
      </c>
      <c r="Y4529" s="2" t="s">
        <v>102</v>
      </c>
      <c r="Z4529" s="5" t="s">
        <v>10423</v>
      </c>
      <c r="AA4529" s="5" t="s">
        <v>17377</v>
      </c>
      <c r="AB4529" s="5" t="s">
        <v>16316</v>
      </c>
      <c r="AC4529" s="2" t="s">
        <v>5205</v>
      </c>
      <c r="AD4529" s="2">
        <v>1061800</v>
      </c>
      <c r="AE4529" s="5">
        <v>35</v>
      </c>
      <c r="AF4529" s="25"/>
      <c r="AG4529" s="29">
        <v>3</v>
      </c>
      <c r="AH4529" s="2" t="s">
        <v>17974</v>
      </c>
      <c r="AI4529" s="2">
        <v>3</v>
      </c>
      <c r="AJ4529" s="2"/>
      <c r="AK4529" s="2"/>
      <c r="AL4529" s="2"/>
      <c r="AM4529" s="2"/>
      <c r="AN4529" s="2"/>
      <c r="AO4529" s="2"/>
      <c r="AP4529" s="25"/>
      <c r="AQ4529" s="25"/>
      <c r="AR4529" s="2"/>
      <c r="AS4529" s="2"/>
      <c r="AT4529" s="2"/>
      <c r="AU4529" s="25"/>
      <c r="AV4529" s="2"/>
      <c r="AW4529" s="2"/>
      <c r="AX4529" s="25"/>
      <c r="AY4529" s="25"/>
      <c r="AZ4529" s="25"/>
      <c r="BA4529" s="25"/>
      <c r="BB4529" s="25"/>
      <c r="BC4529" s="25"/>
      <c r="BD4529" s="25"/>
      <c r="BE4529" s="25"/>
      <c r="BF4529" s="25"/>
      <c r="BG4529" s="25"/>
      <c r="BH4529" s="25"/>
      <c r="BI4529" s="25"/>
      <c r="BJ4529" s="25"/>
      <c r="BK4529" s="25"/>
      <c r="BL4529" s="25"/>
      <c r="BM4529" s="25"/>
      <c r="BN4529" s="25"/>
      <c r="BO4529" s="25"/>
      <c r="BP4529" s="25"/>
      <c r="BQ4529" s="25"/>
      <c r="BR4529" s="25"/>
      <c r="BS4529" s="25"/>
      <c r="BT4529" s="25"/>
      <c r="BU4529" s="25"/>
      <c r="BV4529" s="25"/>
      <c r="BW4529" s="25"/>
      <c r="BX4529" s="25"/>
      <c r="BY4529" s="25"/>
      <c r="BZ4529" s="25"/>
      <c r="CA4529" s="25"/>
      <c r="CB4529" s="25"/>
      <c r="CC4529" s="25"/>
      <c r="CD4529" s="2" t="s">
        <v>71</v>
      </c>
      <c r="CE4529" s="2">
        <v>0</v>
      </c>
      <c r="CF4529" s="25"/>
      <c r="CG4529" s="25"/>
      <c r="CH4529" s="25"/>
      <c r="CI4529" s="25"/>
      <c r="CJ4529" s="25"/>
    </row>
    <row r="4530" spans="1:88" x14ac:dyDescent="0.2">
      <c r="A4530" s="2" t="s">
        <v>19076</v>
      </c>
      <c r="B4530" s="2" t="s">
        <v>27571</v>
      </c>
      <c r="C4530" s="2" t="s">
        <v>10420</v>
      </c>
      <c r="D4530" s="2"/>
      <c r="E4530" s="2" t="s">
        <v>19076</v>
      </c>
      <c r="F4530" s="2" t="s">
        <v>19080</v>
      </c>
      <c r="G4530" s="2" t="s">
        <v>19083</v>
      </c>
      <c r="H4530" s="2"/>
      <c r="I4530" s="2" t="s">
        <v>22847</v>
      </c>
      <c r="J4530" s="2" t="s">
        <v>22847</v>
      </c>
      <c r="K4530" s="50" t="s">
        <v>61</v>
      </c>
      <c r="L4530" s="43">
        <v>2023</v>
      </c>
      <c r="M4530" s="2" t="s">
        <v>18506</v>
      </c>
      <c r="N4530" s="32">
        <v>24.971990000000002</v>
      </c>
      <c r="O4530" s="32">
        <v>55.172229999999999</v>
      </c>
      <c r="P4530" s="2" t="s">
        <v>2767</v>
      </c>
      <c r="Q4530" s="2" t="s">
        <v>65</v>
      </c>
      <c r="R4530" s="43" t="s">
        <v>16802</v>
      </c>
      <c r="S4530" s="41" t="s">
        <v>4851</v>
      </c>
      <c r="T4530" s="41" t="s">
        <v>18462</v>
      </c>
      <c r="U4530" s="2"/>
      <c r="V4530" s="2"/>
      <c r="W4530" s="41" t="s">
        <v>17589</v>
      </c>
      <c r="X4530" s="2" t="s">
        <v>1598</v>
      </c>
      <c r="Y4530" s="2" t="s">
        <v>102</v>
      </c>
      <c r="Z4530" s="5" t="s">
        <v>10423</v>
      </c>
      <c r="AA4530" s="5" t="s">
        <v>17377</v>
      </c>
      <c r="AB4530" s="5" t="s">
        <v>16316</v>
      </c>
      <c r="AC4530" s="2" t="s">
        <v>5205</v>
      </c>
      <c r="AD4530" s="2">
        <v>1059801</v>
      </c>
      <c r="AE4530" s="5">
        <v>30</v>
      </c>
      <c r="AF4530" s="25"/>
      <c r="AG4530" s="29">
        <v>3</v>
      </c>
      <c r="AH4530" s="2" t="s">
        <v>17974</v>
      </c>
      <c r="AI4530" s="2">
        <v>3</v>
      </c>
      <c r="AJ4530" s="2"/>
      <c r="AK4530" s="2"/>
      <c r="AL4530" s="2"/>
      <c r="AM4530" s="2"/>
      <c r="AN4530" s="2"/>
      <c r="AO4530" s="2"/>
      <c r="AP4530" s="25"/>
      <c r="AQ4530" s="25"/>
      <c r="AR4530" s="2"/>
      <c r="AS4530" s="2"/>
      <c r="AT4530" s="2"/>
      <c r="AU4530" s="25"/>
      <c r="AV4530" s="2"/>
      <c r="AW4530" s="2"/>
      <c r="AX4530" s="25"/>
      <c r="AY4530" s="25"/>
      <c r="AZ4530" s="25"/>
      <c r="BA4530" s="25"/>
      <c r="BB4530" s="25"/>
      <c r="BC4530" s="25"/>
      <c r="BD4530" s="25"/>
      <c r="BE4530" s="25"/>
      <c r="BF4530" s="25"/>
      <c r="BG4530" s="25"/>
      <c r="BH4530" s="25"/>
      <c r="BI4530" s="25"/>
      <c r="BJ4530" s="25"/>
      <c r="BK4530" s="25"/>
      <c r="BL4530" s="25"/>
      <c r="BM4530" s="25"/>
      <c r="BN4530" s="25"/>
      <c r="BO4530" s="25"/>
      <c r="BP4530" s="25"/>
      <c r="BQ4530" s="25"/>
      <c r="BR4530" s="25"/>
      <c r="BS4530" s="25"/>
      <c r="BT4530" s="25"/>
      <c r="BU4530" s="25"/>
      <c r="BV4530" s="25"/>
      <c r="BW4530" s="25"/>
      <c r="BX4530" s="25"/>
      <c r="BY4530" s="25"/>
      <c r="BZ4530" s="25"/>
      <c r="CA4530" s="25"/>
      <c r="CB4530" s="25"/>
      <c r="CC4530" s="25"/>
      <c r="CD4530" s="2" t="s">
        <v>71</v>
      </c>
      <c r="CE4530" s="2">
        <v>0</v>
      </c>
      <c r="CF4530" s="25"/>
      <c r="CG4530" s="25"/>
      <c r="CH4530" s="25"/>
      <c r="CI4530" s="25"/>
      <c r="CJ4530" s="25"/>
    </row>
    <row r="4531" spans="1:88" x14ac:dyDescent="0.2">
      <c r="A4531" s="2" t="s">
        <v>22914</v>
      </c>
      <c r="B4531" s="2" t="s">
        <v>27572</v>
      </c>
      <c r="C4531" s="2" t="s">
        <v>10420</v>
      </c>
      <c r="D4531" s="2"/>
      <c r="E4531" s="2" t="s">
        <v>22914</v>
      </c>
      <c r="F4531" s="2" t="s">
        <v>22915</v>
      </c>
      <c r="G4531" s="2" t="s">
        <v>22916</v>
      </c>
      <c r="H4531" s="2"/>
      <c r="I4531" s="2" t="s">
        <v>22847</v>
      </c>
      <c r="J4531" s="2" t="s">
        <v>22847</v>
      </c>
      <c r="K4531" s="50" t="s">
        <v>61</v>
      </c>
      <c r="L4531" s="43">
        <v>2023</v>
      </c>
      <c r="M4531" s="2" t="s">
        <v>18506</v>
      </c>
      <c r="N4531" s="32">
        <v>25.233319999999999</v>
      </c>
      <c r="O4531" s="32">
        <v>55.345619999999997</v>
      </c>
      <c r="P4531" s="2" t="s">
        <v>2767</v>
      </c>
      <c r="Q4531" s="2" t="s">
        <v>65</v>
      </c>
      <c r="R4531" s="43" t="s">
        <v>18854</v>
      </c>
      <c r="S4531" s="41" t="s">
        <v>1554</v>
      </c>
      <c r="T4531" s="41" t="s">
        <v>18460</v>
      </c>
      <c r="U4531" s="2"/>
      <c r="V4531" s="2"/>
      <c r="W4531" s="41" t="s">
        <v>17589</v>
      </c>
      <c r="X4531" s="2" t="s">
        <v>1598</v>
      </c>
      <c r="Y4531" s="2" t="s">
        <v>102</v>
      </c>
      <c r="Z4531" s="5" t="s">
        <v>10423</v>
      </c>
      <c r="AA4531" s="5" t="s">
        <v>17377</v>
      </c>
      <c r="AB4531" s="5" t="s">
        <v>16316</v>
      </c>
      <c r="AC4531" s="2" t="s">
        <v>5205</v>
      </c>
      <c r="AD4531" s="2">
        <v>1041200</v>
      </c>
      <c r="AE4531" s="5">
        <v>40</v>
      </c>
      <c r="AF4531" s="25"/>
      <c r="AG4531" s="29">
        <v>3</v>
      </c>
      <c r="AH4531" s="2" t="s">
        <v>17974</v>
      </c>
      <c r="AI4531" s="2">
        <v>3</v>
      </c>
      <c r="AJ4531" s="2">
        <v>3</v>
      </c>
      <c r="AK4531" s="2"/>
      <c r="AL4531" s="2"/>
      <c r="AM4531" s="2"/>
      <c r="AN4531" s="2"/>
      <c r="AO4531" s="2"/>
      <c r="AP4531" s="25"/>
      <c r="AQ4531" s="25"/>
      <c r="AR4531" s="2"/>
      <c r="AS4531" s="2"/>
      <c r="AT4531" s="2"/>
      <c r="AU4531" s="25"/>
      <c r="AV4531" s="2"/>
      <c r="AW4531" s="2"/>
      <c r="AX4531" s="25"/>
      <c r="AY4531" s="25"/>
      <c r="AZ4531" s="25"/>
      <c r="BA4531" s="25"/>
      <c r="BB4531" s="25"/>
      <c r="BC4531" s="25"/>
      <c r="BD4531" s="25"/>
      <c r="BE4531" s="25"/>
      <c r="BF4531" s="25"/>
      <c r="BG4531" s="25"/>
      <c r="BH4531" s="25"/>
      <c r="BI4531" s="25"/>
      <c r="BJ4531" s="25"/>
      <c r="BK4531" s="25"/>
      <c r="BL4531" s="25"/>
      <c r="BM4531" s="25"/>
      <c r="BN4531" s="25"/>
      <c r="BO4531" s="25"/>
      <c r="BP4531" s="25"/>
      <c r="BQ4531" s="25"/>
      <c r="BR4531" s="25"/>
      <c r="BS4531" s="25"/>
      <c r="BT4531" s="25"/>
      <c r="BU4531" s="25"/>
      <c r="BV4531" s="25"/>
      <c r="BW4531" s="25"/>
      <c r="BX4531" s="25"/>
      <c r="BY4531" s="25"/>
      <c r="BZ4531" s="25"/>
      <c r="CA4531" s="25"/>
      <c r="CB4531" s="25"/>
      <c r="CC4531" s="25"/>
      <c r="CD4531" s="2" t="s">
        <v>78</v>
      </c>
      <c r="CE4531" s="2" t="s">
        <v>22165</v>
      </c>
      <c r="CF4531" s="25"/>
      <c r="CG4531" s="25"/>
      <c r="CH4531" s="25"/>
      <c r="CI4531" s="25"/>
      <c r="CJ4531" s="25"/>
    </row>
    <row r="4532" spans="1:88" x14ac:dyDescent="0.2">
      <c r="A4532" s="2" t="s">
        <v>17728</v>
      </c>
      <c r="B4532" s="2" t="s">
        <v>27573</v>
      </c>
      <c r="C4532" s="2" t="s">
        <v>10420</v>
      </c>
      <c r="D4532" s="2"/>
      <c r="E4532" s="2" t="s">
        <v>17728</v>
      </c>
      <c r="F4532" s="2" t="s">
        <v>17732</v>
      </c>
      <c r="G4532" s="2" t="s">
        <v>17812</v>
      </c>
      <c r="H4532" s="2"/>
      <c r="I4532" s="2" t="s">
        <v>22847</v>
      </c>
      <c r="J4532" s="2" t="s">
        <v>22847</v>
      </c>
      <c r="K4532" s="50" t="s">
        <v>61</v>
      </c>
      <c r="L4532" s="43" t="s">
        <v>19072</v>
      </c>
      <c r="M4532" s="2" t="s">
        <v>3592</v>
      </c>
      <c r="N4532" s="32">
        <v>25.215260000000001</v>
      </c>
      <c r="O4532" s="32">
        <v>55.258299999999998</v>
      </c>
      <c r="P4532" s="2" t="s">
        <v>2767</v>
      </c>
      <c r="Q4532" s="2" t="s">
        <v>65</v>
      </c>
      <c r="R4532" s="43" t="s">
        <v>18854</v>
      </c>
      <c r="S4532" s="41" t="s">
        <v>15625</v>
      </c>
      <c r="T4532" s="41" t="s">
        <v>15625</v>
      </c>
      <c r="U4532" s="2"/>
      <c r="V4532" s="2"/>
      <c r="W4532" s="41" t="s">
        <v>17589</v>
      </c>
      <c r="X4532" s="2" t="s">
        <v>315</v>
      </c>
      <c r="Y4532" s="2" t="s">
        <v>102</v>
      </c>
      <c r="Z4532" s="5" t="s">
        <v>10423</v>
      </c>
      <c r="AA4532" s="5" t="s">
        <v>16910</v>
      </c>
      <c r="AB4532" s="5" t="s">
        <v>16316</v>
      </c>
      <c r="AC4532" s="2" t="s">
        <v>5205</v>
      </c>
      <c r="AD4532" s="2">
        <v>1033200</v>
      </c>
      <c r="AE4532" s="5">
        <v>20</v>
      </c>
      <c r="AF4532" s="25"/>
      <c r="AG4532" s="29">
        <v>3</v>
      </c>
      <c r="AH4532" s="2" t="s">
        <v>17974</v>
      </c>
      <c r="AI4532" s="2">
        <v>3</v>
      </c>
      <c r="AJ4532" s="2">
        <v>3</v>
      </c>
      <c r="AK4532" s="2"/>
      <c r="AL4532" s="2"/>
      <c r="AM4532" s="2"/>
      <c r="AN4532" s="2"/>
      <c r="AO4532" s="2"/>
      <c r="AP4532" s="25"/>
      <c r="AQ4532" s="25"/>
      <c r="AR4532" s="2"/>
      <c r="AS4532" s="2"/>
      <c r="AT4532" s="2"/>
      <c r="AU4532" s="25"/>
      <c r="AV4532" s="2"/>
      <c r="AW4532" s="2"/>
      <c r="AX4532" s="25"/>
      <c r="AY4532" s="25"/>
      <c r="AZ4532" s="25"/>
      <c r="BA4532" s="25"/>
      <c r="BB4532" s="25"/>
      <c r="BC4532" s="25"/>
      <c r="BD4532" s="25"/>
      <c r="BE4532" s="25"/>
      <c r="BF4532" s="25"/>
      <c r="BG4532" s="25"/>
      <c r="BH4532" s="25"/>
      <c r="BI4532" s="25"/>
      <c r="BJ4532" s="25"/>
      <c r="BK4532" s="25"/>
      <c r="BL4532" s="25"/>
      <c r="BM4532" s="25"/>
      <c r="BN4532" s="25"/>
      <c r="BO4532" s="25"/>
      <c r="BP4532" s="25"/>
      <c r="BQ4532" s="25"/>
      <c r="BR4532" s="25"/>
      <c r="BS4532" s="25"/>
      <c r="BT4532" s="25"/>
      <c r="BU4532" s="25"/>
      <c r="BV4532" s="25"/>
      <c r="BW4532" s="25"/>
      <c r="BX4532" s="25"/>
      <c r="BY4532" s="25"/>
      <c r="BZ4532" s="25"/>
      <c r="CA4532" s="25"/>
      <c r="CB4532" s="25"/>
      <c r="CC4532" s="25"/>
      <c r="CD4532" s="2" t="s">
        <v>71</v>
      </c>
      <c r="CE4532" s="2">
        <v>0</v>
      </c>
      <c r="CF4532" s="25"/>
      <c r="CG4532" s="25"/>
      <c r="CH4532" s="25"/>
      <c r="CI4532" s="25"/>
      <c r="CJ4532" s="25"/>
    </row>
    <row r="4533" spans="1:88" x14ac:dyDescent="0.2">
      <c r="A4533" s="2" t="s">
        <v>22917</v>
      </c>
      <c r="B4533" s="2" t="s">
        <v>27574</v>
      </c>
      <c r="C4533" s="2" t="s">
        <v>10420</v>
      </c>
      <c r="D4533" s="2"/>
      <c r="E4533" s="2" t="s">
        <v>22917</v>
      </c>
      <c r="F4533" s="2" t="s">
        <v>22918</v>
      </c>
      <c r="G4533" s="2" t="s">
        <v>22919</v>
      </c>
      <c r="H4533" s="2"/>
      <c r="I4533" s="2" t="s">
        <v>22847</v>
      </c>
      <c r="J4533" s="2" t="s">
        <v>22847</v>
      </c>
      <c r="K4533" s="50" t="s">
        <v>61</v>
      </c>
      <c r="L4533" s="43">
        <v>2023</v>
      </c>
      <c r="M4533" s="2" t="s">
        <v>18506</v>
      </c>
      <c r="N4533" s="32">
        <v>25.194459999999999</v>
      </c>
      <c r="O4533" s="32">
        <v>55.460920000000002</v>
      </c>
      <c r="P4533" s="2" t="s">
        <v>2767</v>
      </c>
      <c r="Q4533" s="2" t="s">
        <v>65</v>
      </c>
      <c r="R4533" s="43" t="s">
        <v>18854</v>
      </c>
      <c r="S4533" s="41" t="s">
        <v>1554</v>
      </c>
      <c r="T4533" s="41" t="s">
        <v>18460</v>
      </c>
      <c r="U4533" s="2"/>
      <c r="V4533" s="2"/>
      <c r="W4533" s="41" t="s">
        <v>17589</v>
      </c>
      <c r="X4533" s="2" t="s">
        <v>1598</v>
      </c>
      <c r="Y4533" s="2" t="s">
        <v>102</v>
      </c>
      <c r="Z4533" s="5" t="s">
        <v>10423</v>
      </c>
      <c r="AA4533" s="5" t="s">
        <v>17377</v>
      </c>
      <c r="AB4533" s="5" t="s">
        <v>16316</v>
      </c>
      <c r="AC4533" s="2" t="s">
        <v>5247</v>
      </c>
      <c r="AD4533" s="2">
        <v>1025200</v>
      </c>
      <c r="AE4533" s="5">
        <v>40</v>
      </c>
      <c r="AF4533" s="25"/>
      <c r="AG4533" s="29">
        <v>3</v>
      </c>
      <c r="AH4533" s="2" t="s">
        <v>17978</v>
      </c>
      <c r="AI4533" s="2">
        <v>3</v>
      </c>
      <c r="AJ4533" s="2">
        <v>3</v>
      </c>
      <c r="AK4533" s="2"/>
      <c r="AL4533" s="2"/>
      <c r="AM4533" s="2"/>
      <c r="AN4533" s="2"/>
      <c r="AO4533" s="2"/>
      <c r="AP4533" s="25"/>
      <c r="AQ4533" s="25"/>
      <c r="AR4533" s="2"/>
      <c r="AS4533" s="2"/>
      <c r="AT4533" s="2"/>
      <c r="AU4533" s="25"/>
      <c r="AV4533" s="2"/>
      <c r="AW4533" s="2"/>
      <c r="AX4533" s="25"/>
      <c r="AY4533" s="25"/>
      <c r="AZ4533" s="25"/>
      <c r="BA4533" s="25"/>
      <c r="BB4533" s="25"/>
      <c r="BC4533" s="25"/>
      <c r="BD4533" s="25"/>
      <c r="BE4533" s="25"/>
      <c r="BF4533" s="25"/>
      <c r="BG4533" s="25"/>
      <c r="BH4533" s="25"/>
      <c r="BI4533" s="25"/>
      <c r="BJ4533" s="25"/>
      <c r="BK4533" s="25"/>
      <c r="BL4533" s="25"/>
      <c r="BM4533" s="25"/>
      <c r="BN4533" s="25"/>
      <c r="BO4533" s="25"/>
      <c r="BP4533" s="25"/>
      <c r="BQ4533" s="25"/>
      <c r="BR4533" s="25"/>
      <c r="BS4533" s="25"/>
      <c r="BT4533" s="25"/>
      <c r="BU4533" s="25"/>
      <c r="BV4533" s="25"/>
      <c r="BW4533" s="25"/>
      <c r="BX4533" s="25"/>
      <c r="BY4533" s="25"/>
      <c r="BZ4533" s="25"/>
      <c r="CA4533" s="25"/>
      <c r="CB4533" s="25"/>
      <c r="CC4533" s="25"/>
      <c r="CD4533" s="2" t="s">
        <v>71</v>
      </c>
      <c r="CE4533" s="2">
        <v>0</v>
      </c>
      <c r="CF4533" s="25"/>
      <c r="CG4533" s="25"/>
      <c r="CH4533" s="25"/>
      <c r="CI4533" s="25"/>
      <c r="CJ4533" s="25"/>
    </row>
    <row r="4534" spans="1:88" x14ac:dyDescent="0.2">
      <c r="A4534" s="2" t="s">
        <v>22920</v>
      </c>
      <c r="B4534" s="2" t="s">
        <v>27575</v>
      </c>
      <c r="C4534" s="2" t="s">
        <v>10420</v>
      </c>
      <c r="D4534" s="2"/>
      <c r="E4534" s="2" t="s">
        <v>22920</v>
      </c>
      <c r="F4534" s="2" t="s">
        <v>22921</v>
      </c>
      <c r="G4534" s="2" t="s">
        <v>22922</v>
      </c>
      <c r="H4534" s="2"/>
      <c r="I4534" s="2" t="s">
        <v>22847</v>
      </c>
      <c r="J4534" s="2" t="s">
        <v>22847</v>
      </c>
      <c r="K4534" s="50" t="s">
        <v>61</v>
      </c>
      <c r="L4534" s="43">
        <v>2023</v>
      </c>
      <c r="M4534" s="2" t="s">
        <v>18506</v>
      </c>
      <c r="N4534" s="32">
        <v>25.21001</v>
      </c>
      <c r="O4534" s="32">
        <v>55.56503</v>
      </c>
      <c r="P4534" s="2" t="s">
        <v>2767</v>
      </c>
      <c r="Q4534" s="2" t="s">
        <v>65</v>
      </c>
      <c r="R4534" s="43" t="s">
        <v>16802</v>
      </c>
      <c r="S4534" s="41" t="s">
        <v>13724</v>
      </c>
      <c r="T4534" s="41" t="s">
        <v>18463</v>
      </c>
      <c r="U4534" s="2"/>
      <c r="V4534" s="2"/>
      <c r="W4534" s="41" t="s">
        <v>17589</v>
      </c>
      <c r="X4534" s="2" t="s">
        <v>1598</v>
      </c>
      <c r="Y4534" s="2" t="s">
        <v>102</v>
      </c>
      <c r="Z4534" s="5" t="s">
        <v>10423</v>
      </c>
      <c r="AA4534" s="5" t="s">
        <v>17377</v>
      </c>
      <c r="AB4534" s="5" t="s">
        <v>16316</v>
      </c>
      <c r="AC4534" s="2" t="s">
        <v>5247</v>
      </c>
      <c r="AD4534" s="2">
        <v>1071100</v>
      </c>
      <c r="AE4534" s="5">
        <v>35</v>
      </c>
      <c r="AF4534" s="25"/>
      <c r="AG4534" s="29">
        <v>3</v>
      </c>
      <c r="AH4534" s="2" t="s">
        <v>17978</v>
      </c>
      <c r="AI4534" s="2">
        <v>4</v>
      </c>
      <c r="AJ4534" s="2">
        <v>3</v>
      </c>
      <c r="AK4534" s="2"/>
      <c r="AL4534" s="2"/>
      <c r="AM4534" s="2"/>
      <c r="AN4534" s="2"/>
      <c r="AO4534" s="2"/>
      <c r="AP4534" s="25"/>
      <c r="AQ4534" s="25"/>
      <c r="AR4534" s="2"/>
      <c r="AS4534" s="2"/>
      <c r="AT4534" s="2"/>
      <c r="AU4534" s="25"/>
      <c r="AV4534" s="2"/>
      <c r="AW4534" s="2"/>
      <c r="AX4534" s="25"/>
      <c r="AY4534" s="25"/>
      <c r="AZ4534" s="25"/>
      <c r="BA4534" s="25"/>
      <c r="BB4534" s="25"/>
      <c r="BC4534" s="25"/>
      <c r="BD4534" s="25"/>
      <c r="BE4534" s="25"/>
      <c r="BF4534" s="25"/>
      <c r="BG4534" s="25"/>
      <c r="BH4534" s="25"/>
      <c r="BI4534" s="25"/>
      <c r="BJ4534" s="25"/>
      <c r="BK4534" s="25"/>
      <c r="BL4534" s="25"/>
      <c r="BM4534" s="25"/>
      <c r="BN4534" s="25"/>
      <c r="BO4534" s="25"/>
      <c r="BP4534" s="25"/>
      <c r="BQ4534" s="25"/>
      <c r="BR4534" s="25"/>
      <c r="BS4534" s="25"/>
      <c r="BT4534" s="25"/>
      <c r="BU4534" s="25"/>
      <c r="BV4534" s="25"/>
      <c r="BW4534" s="25"/>
      <c r="BX4534" s="25"/>
      <c r="BY4534" s="25"/>
      <c r="BZ4534" s="25"/>
      <c r="CA4534" s="25"/>
      <c r="CB4534" s="25"/>
      <c r="CC4534" s="25"/>
      <c r="CD4534" s="2" t="s">
        <v>71</v>
      </c>
      <c r="CE4534" s="2">
        <v>0</v>
      </c>
      <c r="CF4534" s="25"/>
      <c r="CG4534" s="25"/>
      <c r="CH4534" s="25"/>
      <c r="CI4534" s="25"/>
      <c r="CJ4534" s="25"/>
    </row>
    <row r="4535" spans="1:88" x14ac:dyDescent="0.2">
      <c r="A4535" s="2" t="s">
        <v>22923</v>
      </c>
      <c r="B4535" s="2" t="s">
        <v>27576</v>
      </c>
      <c r="C4535" s="2" t="s">
        <v>10420</v>
      </c>
      <c r="D4535" s="2"/>
      <c r="E4535" s="2" t="s">
        <v>22923</v>
      </c>
      <c r="F4535" s="2" t="s">
        <v>22924</v>
      </c>
      <c r="G4535" s="2" t="s">
        <v>22925</v>
      </c>
      <c r="H4535" s="2"/>
      <c r="I4535" s="2" t="s">
        <v>22847</v>
      </c>
      <c r="J4535" s="2" t="s">
        <v>22847</v>
      </c>
      <c r="K4535" s="50" t="s">
        <v>61</v>
      </c>
      <c r="L4535" s="43">
        <v>2023</v>
      </c>
      <c r="M4535" s="2" t="s">
        <v>18506</v>
      </c>
      <c r="N4535" s="32">
        <v>25.156829999999999</v>
      </c>
      <c r="O4535" s="32">
        <v>55.285789999999999</v>
      </c>
      <c r="P4535" s="2" t="s">
        <v>2767</v>
      </c>
      <c r="Q4535" s="2" t="s">
        <v>65</v>
      </c>
      <c r="R4535" s="43" t="s">
        <v>18854</v>
      </c>
      <c r="S4535" s="41" t="s">
        <v>22926</v>
      </c>
      <c r="T4535" s="41" t="s">
        <v>18461</v>
      </c>
      <c r="U4535" s="2"/>
      <c r="V4535" s="2"/>
      <c r="W4535" s="41" t="s">
        <v>17589</v>
      </c>
      <c r="X4535" s="2" t="s">
        <v>1598</v>
      </c>
      <c r="Y4535" s="2" t="s">
        <v>102</v>
      </c>
      <c r="Z4535" s="5" t="s">
        <v>10423</v>
      </c>
      <c r="AA4535" s="5" t="s">
        <v>17377</v>
      </c>
      <c r="AB4535" s="5" t="s">
        <v>16316</v>
      </c>
      <c r="AC4535" s="2" t="s">
        <v>5205</v>
      </c>
      <c r="AD4535" s="2">
        <v>1034700</v>
      </c>
      <c r="AE4535" s="5">
        <v>26</v>
      </c>
      <c r="AF4535" s="25"/>
      <c r="AG4535" s="29">
        <v>3</v>
      </c>
      <c r="AH4535" s="2" t="s">
        <v>17974</v>
      </c>
      <c r="AI4535" s="2">
        <v>3</v>
      </c>
      <c r="AJ4535" s="2">
        <v>3</v>
      </c>
      <c r="AK4535" s="2"/>
      <c r="AL4535" s="2"/>
      <c r="AM4535" s="2"/>
      <c r="AN4535" s="2"/>
      <c r="AO4535" s="2"/>
      <c r="AP4535" s="25"/>
      <c r="AQ4535" s="25"/>
      <c r="AR4535" s="2"/>
      <c r="AS4535" s="2"/>
      <c r="AT4535" s="2"/>
      <c r="AU4535" s="25"/>
      <c r="AV4535" s="2"/>
      <c r="AW4535" s="2"/>
      <c r="AX4535" s="25"/>
      <c r="AY4535" s="25"/>
      <c r="AZ4535" s="25"/>
      <c r="BA4535" s="25"/>
      <c r="BB4535" s="25"/>
      <c r="BC4535" s="25"/>
      <c r="BD4535" s="25"/>
      <c r="BE4535" s="25"/>
      <c r="BF4535" s="25"/>
      <c r="BG4535" s="25"/>
      <c r="BH4535" s="25"/>
      <c r="BI4535" s="25"/>
      <c r="BJ4535" s="25"/>
      <c r="BK4535" s="25"/>
      <c r="BL4535" s="25"/>
      <c r="BM4535" s="25"/>
      <c r="BN4535" s="25"/>
      <c r="BO4535" s="25"/>
      <c r="BP4535" s="25"/>
      <c r="BQ4535" s="25"/>
      <c r="BR4535" s="25"/>
      <c r="BS4535" s="25"/>
      <c r="BT4535" s="25"/>
      <c r="BU4535" s="25"/>
      <c r="BV4535" s="25"/>
      <c r="BW4535" s="25"/>
      <c r="BX4535" s="25"/>
      <c r="BY4535" s="25"/>
      <c r="BZ4535" s="25"/>
      <c r="CA4535" s="25"/>
      <c r="CB4535" s="25"/>
      <c r="CC4535" s="25"/>
      <c r="CD4535" s="2" t="s">
        <v>78</v>
      </c>
      <c r="CE4535" s="2" t="s">
        <v>23030</v>
      </c>
      <c r="CF4535" s="25"/>
      <c r="CG4535" s="25"/>
      <c r="CH4535" s="25"/>
      <c r="CI4535" s="25"/>
      <c r="CJ4535" s="25"/>
    </row>
    <row r="4536" spans="1:88" x14ac:dyDescent="0.2">
      <c r="A4536" s="2" t="s">
        <v>22927</v>
      </c>
      <c r="B4536" s="2" t="s">
        <v>27577</v>
      </c>
      <c r="C4536" s="2" t="s">
        <v>10420</v>
      </c>
      <c r="D4536" s="2"/>
      <c r="E4536" s="2" t="s">
        <v>22927</v>
      </c>
      <c r="F4536" s="2" t="s">
        <v>22928</v>
      </c>
      <c r="G4536" s="2" t="s">
        <v>22929</v>
      </c>
      <c r="H4536" s="2"/>
      <c r="I4536" s="2" t="s">
        <v>22847</v>
      </c>
      <c r="J4536" s="2" t="s">
        <v>22847</v>
      </c>
      <c r="K4536" s="50" t="s">
        <v>61</v>
      </c>
      <c r="L4536" s="43">
        <v>2023</v>
      </c>
      <c r="M4536" s="2" t="s">
        <v>18506</v>
      </c>
      <c r="N4536" s="32">
        <v>25.179600000000001</v>
      </c>
      <c r="O4536" s="32">
        <v>55.426699999999997</v>
      </c>
      <c r="P4536" s="2" t="s">
        <v>2767</v>
      </c>
      <c r="Q4536" s="2" t="s">
        <v>65</v>
      </c>
      <c r="R4536" s="43" t="s">
        <v>18854</v>
      </c>
      <c r="S4536" s="41" t="s">
        <v>1554</v>
      </c>
      <c r="T4536" s="41" t="s">
        <v>18460</v>
      </c>
      <c r="U4536" s="2"/>
      <c r="V4536" s="2"/>
      <c r="W4536" s="41" t="s">
        <v>17589</v>
      </c>
      <c r="X4536" s="2" t="s">
        <v>1598</v>
      </c>
      <c r="Y4536" s="2" t="s">
        <v>102</v>
      </c>
      <c r="Z4536" s="5" t="s">
        <v>10423</v>
      </c>
      <c r="AA4536" s="5" t="s">
        <v>17377</v>
      </c>
      <c r="AB4536" s="5" t="s">
        <v>16316</v>
      </c>
      <c r="AC4536" s="2" t="s">
        <v>5205</v>
      </c>
      <c r="AD4536" s="2">
        <v>1042300</v>
      </c>
      <c r="AE4536" s="5">
        <v>40</v>
      </c>
      <c r="AF4536" s="25"/>
      <c r="AG4536" s="29">
        <v>3</v>
      </c>
      <c r="AH4536" s="2" t="s">
        <v>17974</v>
      </c>
      <c r="AI4536" s="2">
        <v>4</v>
      </c>
      <c r="AJ4536" s="2">
        <v>3</v>
      </c>
      <c r="AK4536" s="2"/>
      <c r="AL4536" s="2"/>
      <c r="AM4536" s="2"/>
      <c r="AN4536" s="2"/>
      <c r="AO4536" s="2"/>
      <c r="AP4536" s="25"/>
      <c r="AQ4536" s="25"/>
      <c r="AR4536" s="2"/>
      <c r="AS4536" s="2"/>
      <c r="AT4536" s="2"/>
      <c r="AU4536" s="25"/>
      <c r="AV4536" s="2"/>
      <c r="AW4536" s="2"/>
      <c r="AX4536" s="25"/>
      <c r="AY4536" s="25"/>
      <c r="AZ4536" s="25"/>
      <c r="BA4536" s="25"/>
      <c r="BB4536" s="25"/>
      <c r="BC4536" s="25"/>
      <c r="BD4536" s="25"/>
      <c r="BE4536" s="25"/>
      <c r="BF4536" s="25"/>
      <c r="BG4536" s="25"/>
      <c r="BH4536" s="25"/>
      <c r="BI4536" s="25"/>
      <c r="BJ4536" s="25"/>
      <c r="BK4536" s="25"/>
      <c r="BL4536" s="25"/>
      <c r="BM4536" s="25"/>
      <c r="BN4536" s="25"/>
      <c r="BO4536" s="25"/>
      <c r="BP4536" s="25"/>
      <c r="BQ4536" s="25"/>
      <c r="BR4536" s="25"/>
      <c r="BS4536" s="25"/>
      <c r="BT4536" s="25"/>
      <c r="BU4536" s="25"/>
      <c r="BV4536" s="25"/>
      <c r="BW4536" s="25"/>
      <c r="BX4536" s="25"/>
      <c r="BY4536" s="25"/>
      <c r="BZ4536" s="25"/>
      <c r="CA4536" s="25"/>
      <c r="CB4536" s="25"/>
      <c r="CC4536" s="25"/>
      <c r="CD4536" s="2" t="s">
        <v>71</v>
      </c>
      <c r="CE4536" s="2">
        <v>0</v>
      </c>
      <c r="CF4536" s="25"/>
      <c r="CG4536" s="25"/>
      <c r="CH4536" s="25"/>
      <c r="CI4536" s="25"/>
      <c r="CJ4536" s="25"/>
    </row>
    <row r="4537" spans="1:88" x14ac:dyDescent="0.2">
      <c r="A4537" s="2" t="s">
        <v>15837</v>
      </c>
      <c r="B4537" s="2" t="s">
        <v>27578</v>
      </c>
      <c r="C4537" s="2" t="s">
        <v>10420</v>
      </c>
      <c r="D4537" s="2"/>
      <c r="E4537" s="2" t="s">
        <v>15837</v>
      </c>
      <c r="F4537" s="2" t="s">
        <v>22930</v>
      </c>
      <c r="G4537" s="2" t="s">
        <v>22931</v>
      </c>
      <c r="H4537" s="2"/>
      <c r="I4537" s="2" t="s">
        <v>22847</v>
      </c>
      <c r="J4537" s="2" t="s">
        <v>22847</v>
      </c>
      <c r="K4537" s="50" t="s">
        <v>61</v>
      </c>
      <c r="L4537" s="43">
        <v>2023</v>
      </c>
      <c r="M4537" s="2" t="s">
        <v>18506</v>
      </c>
      <c r="N4537" s="32">
        <v>25.07152</v>
      </c>
      <c r="O4537" s="32">
        <v>55.30659</v>
      </c>
      <c r="P4537" s="2" t="s">
        <v>2767</v>
      </c>
      <c r="Q4537" s="2" t="s">
        <v>65</v>
      </c>
      <c r="R4537" s="43" t="s">
        <v>18854</v>
      </c>
      <c r="S4537" s="41" t="s">
        <v>1554</v>
      </c>
      <c r="T4537" s="41" t="s">
        <v>18460</v>
      </c>
      <c r="U4537" s="2"/>
      <c r="V4537" s="2"/>
      <c r="W4537" s="41" t="s">
        <v>17589</v>
      </c>
      <c r="X4537" s="2" t="s">
        <v>1598</v>
      </c>
      <c r="Y4537" s="2" t="s">
        <v>102</v>
      </c>
      <c r="Z4537" s="5" t="s">
        <v>10423</v>
      </c>
      <c r="AA4537" s="5" t="s">
        <v>17377</v>
      </c>
      <c r="AB4537" s="5" t="s">
        <v>16316</v>
      </c>
      <c r="AC4537" s="2" t="s">
        <v>5205</v>
      </c>
      <c r="AD4537" s="2">
        <v>1064600</v>
      </c>
      <c r="AE4537" s="5">
        <v>30</v>
      </c>
      <c r="AF4537" s="25"/>
      <c r="AG4537" s="29">
        <v>3</v>
      </c>
      <c r="AH4537" s="2" t="s">
        <v>17974</v>
      </c>
      <c r="AI4537" s="2">
        <v>3</v>
      </c>
      <c r="AJ4537" s="2">
        <v>3</v>
      </c>
      <c r="AK4537" s="2"/>
      <c r="AL4537" s="2"/>
      <c r="AM4537" s="2"/>
      <c r="AN4537" s="2"/>
      <c r="AO4537" s="2"/>
      <c r="AP4537" s="25"/>
      <c r="AQ4537" s="25"/>
      <c r="AR4537" s="2"/>
      <c r="AS4537" s="2"/>
      <c r="AT4537" s="2"/>
      <c r="AU4537" s="25"/>
      <c r="AV4537" s="2"/>
      <c r="AW4537" s="2"/>
      <c r="AX4537" s="25"/>
      <c r="AY4537" s="25"/>
      <c r="AZ4537" s="25"/>
      <c r="BA4537" s="25"/>
      <c r="BB4537" s="25"/>
      <c r="BC4537" s="25"/>
      <c r="BD4537" s="25"/>
      <c r="BE4537" s="25"/>
      <c r="BF4537" s="25"/>
      <c r="BG4537" s="25"/>
      <c r="BH4537" s="25"/>
      <c r="BI4537" s="25"/>
      <c r="BJ4537" s="25"/>
      <c r="BK4537" s="25"/>
      <c r="BL4537" s="25"/>
      <c r="BM4537" s="25"/>
      <c r="BN4537" s="25"/>
      <c r="BO4537" s="25"/>
      <c r="BP4537" s="25"/>
      <c r="BQ4537" s="25"/>
      <c r="BR4537" s="25"/>
      <c r="BS4537" s="25"/>
      <c r="BT4537" s="25"/>
      <c r="BU4537" s="25"/>
      <c r="BV4537" s="25"/>
      <c r="BW4537" s="25"/>
      <c r="BX4537" s="25"/>
      <c r="BY4537" s="25"/>
      <c r="BZ4537" s="25"/>
      <c r="CA4537" s="25"/>
      <c r="CB4537" s="25"/>
      <c r="CC4537" s="25"/>
      <c r="CD4537" s="2" t="s">
        <v>78</v>
      </c>
      <c r="CE4537" s="2" t="s">
        <v>23031</v>
      </c>
      <c r="CF4537" s="25"/>
      <c r="CG4537" s="25"/>
      <c r="CH4537" s="25"/>
      <c r="CI4537" s="25"/>
      <c r="CJ4537" s="25"/>
    </row>
    <row r="4538" spans="1:88" x14ac:dyDescent="0.2">
      <c r="A4538" s="2" t="s">
        <v>22932</v>
      </c>
      <c r="B4538" s="2" t="s">
        <v>27579</v>
      </c>
      <c r="C4538" s="2" t="s">
        <v>10420</v>
      </c>
      <c r="D4538" s="2"/>
      <c r="E4538" s="2" t="s">
        <v>22932</v>
      </c>
      <c r="F4538" s="2" t="s">
        <v>22933</v>
      </c>
      <c r="G4538" s="2"/>
      <c r="H4538" s="2"/>
      <c r="I4538" s="2" t="s">
        <v>22847</v>
      </c>
      <c r="J4538" s="2" t="s">
        <v>22847</v>
      </c>
      <c r="K4538" s="50"/>
      <c r="L4538" s="43">
        <v>2023</v>
      </c>
      <c r="M4538" s="2" t="s">
        <v>18506</v>
      </c>
      <c r="N4538" s="32">
        <v>25.037179999999999</v>
      </c>
      <c r="O4538" s="32">
        <v>55.113570000000003</v>
      </c>
      <c r="P4538" s="2" t="s">
        <v>2767</v>
      </c>
      <c r="Q4538" s="2" t="s">
        <v>65</v>
      </c>
      <c r="R4538" s="43" t="s">
        <v>16802</v>
      </c>
      <c r="S4538" s="41" t="s">
        <v>13724</v>
      </c>
      <c r="T4538" s="41" t="s">
        <v>18463</v>
      </c>
      <c r="U4538" s="2"/>
      <c r="V4538" s="2"/>
      <c r="W4538" s="41" t="s">
        <v>144</v>
      </c>
      <c r="X4538" s="2" t="s">
        <v>1598</v>
      </c>
      <c r="Y4538" s="2" t="s">
        <v>102</v>
      </c>
      <c r="Z4538" s="5" t="s">
        <v>10423</v>
      </c>
      <c r="AA4538" s="5" t="s">
        <v>17377</v>
      </c>
      <c r="AB4538" s="5" t="s">
        <v>16316</v>
      </c>
      <c r="AC4538" s="2" t="s">
        <v>3591</v>
      </c>
      <c r="AD4538" s="2">
        <v>1059102</v>
      </c>
      <c r="AE4538" s="5">
        <v>35</v>
      </c>
      <c r="AF4538" s="25"/>
      <c r="AG4538" s="29"/>
      <c r="AH4538" s="2" t="s">
        <v>3591</v>
      </c>
      <c r="AI4538" s="2">
        <v>4</v>
      </c>
      <c r="AJ4538" s="2"/>
      <c r="AK4538" s="2"/>
      <c r="AL4538" s="2"/>
      <c r="AM4538" s="2"/>
      <c r="AN4538" s="2"/>
      <c r="AO4538" s="2"/>
      <c r="AP4538" s="25"/>
      <c r="AQ4538" s="25"/>
      <c r="AR4538" s="2"/>
      <c r="AS4538" s="2"/>
      <c r="AT4538" s="2"/>
      <c r="AU4538" s="25"/>
      <c r="AV4538" s="2"/>
      <c r="AW4538" s="2"/>
      <c r="AX4538" s="25"/>
      <c r="AY4538" s="25"/>
      <c r="AZ4538" s="25"/>
      <c r="BA4538" s="25"/>
      <c r="BB4538" s="25"/>
      <c r="BC4538" s="25"/>
      <c r="BD4538" s="25"/>
      <c r="BE4538" s="25"/>
      <c r="BF4538" s="25"/>
      <c r="BG4538" s="25"/>
      <c r="BH4538" s="25"/>
      <c r="BI4538" s="25"/>
      <c r="BJ4538" s="25"/>
      <c r="BK4538" s="25"/>
      <c r="BL4538" s="25"/>
      <c r="BM4538" s="25"/>
      <c r="BN4538" s="25"/>
      <c r="BO4538" s="25"/>
      <c r="BP4538" s="25"/>
      <c r="BQ4538" s="25"/>
      <c r="BR4538" s="25"/>
      <c r="BS4538" s="25"/>
      <c r="BT4538" s="25"/>
      <c r="BU4538" s="25"/>
      <c r="BV4538" s="25"/>
      <c r="BW4538" s="25"/>
      <c r="BX4538" s="25"/>
      <c r="BY4538" s="25"/>
      <c r="BZ4538" s="25"/>
      <c r="CA4538" s="25"/>
      <c r="CB4538" s="25"/>
      <c r="CC4538" s="25"/>
      <c r="CD4538" s="2" t="s">
        <v>71</v>
      </c>
      <c r="CE4538" s="2">
        <v>0</v>
      </c>
      <c r="CF4538" s="25"/>
      <c r="CG4538" s="25"/>
      <c r="CH4538" s="25"/>
      <c r="CI4538" s="25"/>
      <c r="CJ4538" s="25"/>
    </row>
    <row r="4539" spans="1:88" x14ac:dyDescent="0.2">
      <c r="A4539" s="2" t="s">
        <v>22934</v>
      </c>
      <c r="B4539" s="2" t="s">
        <v>27580</v>
      </c>
      <c r="C4539" s="2" t="s">
        <v>10420</v>
      </c>
      <c r="D4539" s="2"/>
      <c r="E4539" s="2" t="s">
        <v>22934</v>
      </c>
      <c r="F4539" s="2" t="s">
        <v>22935</v>
      </c>
      <c r="G4539" s="2" t="s">
        <v>22936</v>
      </c>
      <c r="H4539" s="2"/>
      <c r="I4539" s="2" t="s">
        <v>22847</v>
      </c>
      <c r="J4539" s="2" t="s">
        <v>22847</v>
      </c>
      <c r="K4539" s="50" t="s">
        <v>61</v>
      </c>
      <c r="L4539" s="43">
        <v>2023</v>
      </c>
      <c r="M4539" s="2" t="s">
        <v>18506</v>
      </c>
      <c r="N4539" s="32">
        <v>25.118480000000002</v>
      </c>
      <c r="O4539" s="32">
        <v>55.341000000000001</v>
      </c>
      <c r="P4539" s="2" t="s">
        <v>2767</v>
      </c>
      <c r="Q4539" s="2" t="s">
        <v>65</v>
      </c>
      <c r="R4539" s="43" t="s">
        <v>16802</v>
      </c>
      <c r="S4539" s="41" t="s">
        <v>13724</v>
      </c>
      <c r="T4539" s="41" t="s">
        <v>18463</v>
      </c>
      <c r="U4539" s="2"/>
      <c r="V4539" s="2"/>
      <c r="W4539" s="41" t="s">
        <v>17589</v>
      </c>
      <c r="X4539" s="2" t="s">
        <v>1598</v>
      </c>
      <c r="Y4539" s="2" t="s">
        <v>102</v>
      </c>
      <c r="Z4539" s="5" t="s">
        <v>10423</v>
      </c>
      <c r="AA4539" s="5" t="s">
        <v>17377</v>
      </c>
      <c r="AB4539" s="5" t="s">
        <v>16316</v>
      </c>
      <c r="AC4539" s="2" t="s">
        <v>5247</v>
      </c>
      <c r="AD4539" s="2">
        <v>1064500</v>
      </c>
      <c r="AE4539" s="5">
        <v>35</v>
      </c>
      <c r="AF4539" s="25"/>
      <c r="AG4539" s="29">
        <v>3</v>
      </c>
      <c r="AH4539" s="2" t="s">
        <v>17978</v>
      </c>
      <c r="AI4539" s="2">
        <v>3</v>
      </c>
      <c r="AJ4539" s="2">
        <v>3</v>
      </c>
      <c r="AK4539" s="2"/>
      <c r="AL4539" s="2"/>
      <c r="AM4539" s="2"/>
      <c r="AN4539" s="2"/>
      <c r="AO4539" s="2"/>
      <c r="AP4539" s="25"/>
      <c r="AQ4539" s="25"/>
      <c r="AR4539" s="2"/>
      <c r="AS4539" s="2"/>
      <c r="AT4539" s="2"/>
      <c r="AU4539" s="25"/>
      <c r="AV4539" s="2"/>
      <c r="AW4539" s="2"/>
      <c r="AX4539" s="25"/>
      <c r="AY4539" s="25"/>
      <c r="AZ4539" s="25"/>
      <c r="BA4539" s="25"/>
      <c r="BB4539" s="25"/>
      <c r="BC4539" s="25"/>
      <c r="BD4539" s="25"/>
      <c r="BE4539" s="25"/>
      <c r="BF4539" s="25"/>
      <c r="BG4539" s="25"/>
      <c r="BH4539" s="25"/>
      <c r="BI4539" s="25"/>
      <c r="BJ4539" s="25"/>
      <c r="BK4539" s="25"/>
      <c r="BL4539" s="25"/>
      <c r="BM4539" s="25"/>
      <c r="BN4539" s="25"/>
      <c r="BO4539" s="25"/>
      <c r="BP4539" s="25"/>
      <c r="BQ4539" s="25"/>
      <c r="BR4539" s="25"/>
      <c r="BS4539" s="25"/>
      <c r="BT4539" s="25"/>
      <c r="BU4539" s="25"/>
      <c r="BV4539" s="25"/>
      <c r="BW4539" s="25"/>
      <c r="BX4539" s="25"/>
      <c r="BY4539" s="25"/>
      <c r="BZ4539" s="25"/>
      <c r="CA4539" s="25"/>
      <c r="CB4539" s="25"/>
      <c r="CC4539" s="25"/>
      <c r="CD4539" s="2" t="s">
        <v>71</v>
      </c>
      <c r="CE4539" s="2">
        <v>0</v>
      </c>
      <c r="CF4539" s="25"/>
      <c r="CG4539" s="25"/>
      <c r="CH4539" s="25"/>
      <c r="CI4539" s="25"/>
      <c r="CJ4539" s="25"/>
    </row>
    <row r="4540" spans="1:88" x14ac:dyDescent="0.2">
      <c r="A4540" s="2" t="s">
        <v>22937</v>
      </c>
      <c r="B4540" s="2" t="s">
        <v>27581</v>
      </c>
      <c r="C4540" s="2" t="s">
        <v>10420</v>
      </c>
      <c r="D4540" s="2"/>
      <c r="E4540" s="2" t="s">
        <v>22937</v>
      </c>
      <c r="F4540" s="2" t="s">
        <v>22938</v>
      </c>
      <c r="G4540" s="2" t="s">
        <v>22939</v>
      </c>
      <c r="H4540" s="2"/>
      <c r="I4540" s="2" t="s">
        <v>22847</v>
      </c>
      <c r="J4540" s="2" t="s">
        <v>22847</v>
      </c>
      <c r="K4540" s="50" t="s">
        <v>61</v>
      </c>
      <c r="L4540" s="43">
        <v>2023</v>
      </c>
      <c r="M4540" s="2" t="s">
        <v>18506</v>
      </c>
      <c r="N4540" s="32">
        <v>25.117570000000001</v>
      </c>
      <c r="O4540" s="32">
        <v>55.345419999999997</v>
      </c>
      <c r="P4540" s="2" t="s">
        <v>2767</v>
      </c>
      <c r="Q4540" s="2" t="s">
        <v>65</v>
      </c>
      <c r="R4540" s="43" t="s">
        <v>16802</v>
      </c>
      <c r="S4540" s="41" t="s">
        <v>13724</v>
      </c>
      <c r="T4540" s="41" t="s">
        <v>18463</v>
      </c>
      <c r="U4540" s="2"/>
      <c r="V4540" s="2"/>
      <c r="W4540" s="41" t="s">
        <v>17589</v>
      </c>
      <c r="X4540" s="2" t="s">
        <v>1598</v>
      </c>
      <c r="Y4540" s="2" t="s">
        <v>102</v>
      </c>
      <c r="Z4540" s="5" t="s">
        <v>10423</v>
      </c>
      <c r="AA4540" s="5" t="s">
        <v>17377</v>
      </c>
      <c r="AB4540" s="5" t="s">
        <v>16316</v>
      </c>
      <c r="AC4540" s="2" t="s">
        <v>5247</v>
      </c>
      <c r="AD4540" s="2">
        <v>1064500</v>
      </c>
      <c r="AE4540" s="5">
        <v>35</v>
      </c>
      <c r="AF4540" s="25"/>
      <c r="AG4540" s="29">
        <v>3</v>
      </c>
      <c r="AH4540" s="2" t="s">
        <v>17978</v>
      </c>
      <c r="AI4540" s="2">
        <v>4</v>
      </c>
      <c r="AJ4540" s="2">
        <v>3</v>
      </c>
      <c r="AK4540" s="2"/>
      <c r="AL4540" s="2"/>
      <c r="AM4540" s="2"/>
      <c r="AN4540" s="2"/>
      <c r="AO4540" s="2"/>
      <c r="AP4540" s="25"/>
      <c r="AQ4540" s="25"/>
      <c r="AR4540" s="2"/>
      <c r="AS4540" s="2"/>
      <c r="AT4540" s="2"/>
      <c r="AU4540" s="25"/>
      <c r="AV4540" s="2"/>
      <c r="AW4540" s="2"/>
      <c r="AX4540" s="25"/>
      <c r="AY4540" s="25"/>
      <c r="AZ4540" s="25"/>
      <c r="BA4540" s="25"/>
      <c r="BB4540" s="25"/>
      <c r="BC4540" s="25"/>
      <c r="BD4540" s="25"/>
      <c r="BE4540" s="25"/>
      <c r="BF4540" s="25"/>
      <c r="BG4540" s="25"/>
      <c r="BH4540" s="25"/>
      <c r="BI4540" s="25"/>
      <c r="BJ4540" s="25"/>
      <c r="BK4540" s="25"/>
      <c r="BL4540" s="25"/>
      <c r="BM4540" s="25"/>
      <c r="BN4540" s="25"/>
      <c r="BO4540" s="25"/>
      <c r="BP4540" s="25"/>
      <c r="BQ4540" s="25"/>
      <c r="BR4540" s="25"/>
      <c r="BS4540" s="25"/>
      <c r="BT4540" s="25"/>
      <c r="BU4540" s="25"/>
      <c r="BV4540" s="25"/>
      <c r="BW4540" s="25"/>
      <c r="BX4540" s="25"/>
      <c r="BY4540" s="25"/>
      <c r="BZ4540" s="25"/>
      <c r="CA4540" s="25"/>
      <c r="CB4540" s="25"/>
      <c r="CC4540" s="25"/>
      <c r="CD4540" s="2" t="s">
        <v>71</v>
      </c>
      <c r="CE4540" s="2">
        <v>0</v>
      </c>
      <c r="CF4540" s="25"/>
      <c r="CG4540" s="25"/>
      <c r="CH4540" s="25"/>
      <c r="CI4540" s="25"/>
      <c r="CJ4540" s="25"/>
    </row>
    <row r="4541" spans="1:88" x14ac:dyDescent="0.2">
      <c r="A4541" s="2" t="s">
        <v>22940</v>
      </c>
      <c r="B4541" s="2" t="s">
        <v>27582</v>
      </c>
      <c r="C4541" s="2" t="s">
        <v>10420</v>
      </c>
      <c r="D4541" s="2"/>
      <c r="E4541" s="2" t="s">
        <v>22940</v>
      </c>
      <c r="F4541" s="2" t="s">
        <v>22941</v>
      </c>
      <c r="G4541" s="2" t="s">
        <v>22942</v>
      </c>
      <c r="H4541" s="2"/>
      <c r="I4541" s="2" t="s">
        <v>22847</v>
      </c>
      <c r="J4541" s="2" t="s">
        <v>22847</v>
      </c>
      <c r="K4541" s="50" t="s">
        <v>61</v>
      </c>
      <c r="L4541" s="43">
        <v>2023</v>
      </c>
      <c r="M4541" s="2" t="s">
        <v>18506</v>
      </c>
      <c r="N4541" s="32">
        <v>24.994389999999999</v>
      </c>
      <c r="O4541" s="32">
        <v>55.466320000000003</v>
      </c>
      <c r="P4541" s="2" t="s">
        <v>2767</v>
      </c>
      <c r="Q4541" s="2" t="s">
        <v>65</v>
      </c>
      <c r="R4541" s="43" t="s">
        <v>18854</v>
      </c>
      <c r="S4541" s="41" t="s">
        <v>272</v>
      </c>
      <c r="T4541" s="41" t="s">
        <v>18461</v>
      </c>
      <c r="U4541" s="2"/>
      <c r="V4541" s="2"/>
      <c r="W4541" s="41" t="s">
        <v>17589</v>
      </c>
      <c r="X4541" s="2" t="s">
        <v>1598</v>
      </c>
      <c r="Y4541" s="2" t="s">
        <v>102</v>
      </c>
      <c r="Z4541" s="5" t="s">
        <v>10423</v>
      </c>
      <c r="AA4541" s="5" t="s">
        <v>10937</v>
      </c>
      <c r="AB4541" s="5" t="s">
        <v>16316</v>
      </c>
      <c r="AC4541" s="2" t="s">
        <v>5205</v>
      </c>
      <c r="AD4541" s="2">
        <v>1091700</v>
      </c>
      <c r="AE4541" s="5">
        <v>9</v>
      </c>
      <c r="AF4541" s="25"/>
      <c r="AG4541" s="29">
        <v>2</v>
      </c>
      <c r="AH4541" s="2" t="s">
        <v>17974</v>
      </c>
      <c r="AI4541" s="2">
        <v>3</v>
      </c>
      <c r="AJ4541" s="2">
        <v>2</v>
      </c>
      <c r="AK4541" s="2"/>
      <c r="AL4541" s="2"/>
      <c r="AM4541" s="2"/>
      <c r="AN4541" s="2"/>
      <c r="AO4541" s="2"/>
      <c r="AP4541" s="25"/>
      <c r="AQ4541" s="25"/>
      <c r="AR4541" s="2"/>
      <c r="AS4541" s="2"/>
      <c r="AT4541" s="2"/>
      <c r="AU4541" s="25"/>
      <c r="AV4541" s="2"/>
      <c r="AW4541" s="2"/>
      <c r="AX4541" s="25"/>
      <c r="AY4541" s="25"/>
      <c r="AZ4541" s="25"/>
      <c r="BA4541" s="25"/>
      <c r="BB4541" s="25"/>
      <c r="BC4541" s="25"/>
      <c r="BD4541" s="25"/>
      <c r="BE4541" s="25"/>
      <c r="BF4541" s="25"/>
      <c r="BG4541" s="25"/>
      <c r="BH4541" s="25"/>
      <c r="BI4541" s="25"/>
      <c r="BJ4541" s="25"/>
      <c r="BK4541" s="25"/>
      <c r="BL4541" s="25"/>
      <c r="BM4541" s="25"/>
      <c r="BN4541" s="25"/>
      <c r="BO4541" s="25"/>
      <c r="BP4541" s="25"/>
      <c r="BQ4541" s="25"/>
      <c r="BR4541" s="25"/>
      <c r="BS4541" s="25"/>
      <c r="BT4541" s="25"/>
      <c r="BU4541" s="25"/>
      <c r="BV4541" s="25"/>
      <c r="BW4541" s="25"/>
      <c r="BX4541" s="25"/>
      <c r="BY4541" s="25"/>
      <c r="BZ4541" s="25"/>
      <c r="CA4541" s="25"/>
      <c r="CB4541" s="25"/>
      <c r="CC4541" s="25"/>
      <c r="CD4541" s="2" t="s">
        <v>71</v>
      </c>
      <c r="CE4541" s="2">
        <v>0</v>
      </c>
      <c r="CF4541" s="25"/>
      <c r="CG4541" s="25"/>
      <c r="CH4541" s="25"/>
      <c r="CI4541" s="25"/>
      <c r="CJ4541" s="25"/>
    </row>
    <row r="4542" spans="1:88" x14ac:dyDescent="0.2">
      <c r="A4542" s="2" t="s">
        <v>22943</v>
      </c>
      <c r="B4542" s="2" t="s">
        <v>27583</v>
      </c>
      <c r="C4542" s="2" t="s">
        <v>10420</v>
      </c>
      <c r="D4542" s="2"/>
      <c r="E4542" s="2" t="s">
        <v>22943</v>
      </c>
      <c r="F4542" s="2" t="s">
        <v>22944</v>
      </c>
      <c r="G4542" s="2" t="s">
        <v>22945</v>
      </c>
      <c r="H4542" s="2"/>
      <c r="I4542" s="2" t="s">
        <v>22847</v>
      </c>
      <c r="J4542" s="2" t="s">
        <v>22847</v>
      </c>
      <c r="K4542" s="50" t="s">
        <v>61</v>
      </c>
      <c r="L4542" s="43">
        <v>2023</v>
      </c>
      <c r="M4542" s="2" t="s">
        <v>18506</v>
      </c>
      <c r="N4542" s="32">
        <v>24.99474</v>
      </c>
      <c r="O4542" s="32">
        <v>55.466909999999999</v>
      </c>
      <c r="P4542" s="2" t="s">
        <v>2767</v>
      </c>
      <c r="Q4542" s="2" t="s">
        <v>65</v>
      </c>
      <c r="R4542" s="43" t="s">
        <v>18854</v>
      </c>
      <c r="S4542" s="41" t="s">
        <v>272</v>
      </c>
      <c r="T4542" s="41" t="s">
        <v>18461</v>
      </c>
      <c r="U4542" s="2"/>
      <c r="V4542" s="2"/>
      <c r="W4542" s="41" t="s">
        <v>17589</v>
      </c>
      <c r="X4542" s="2" t="s">
        <v>1598</v>
      </c>
      <c r="Y4542" s="2" t="s">
        <v>102</v>
      </c>
      <c r="Z4542" s="5" t="s">
        <v>10423</v>
      </c>
      <c r="AA4542" s="5" t="s">
        <v>10937</v>
      </c>
      <c r="AB4542" s="5" t="s">
        <v>16316</v>
      </c>
      <c r="AC4542" s="2" t="s">
        <v>5205</v>
      </c>
      <c r="AD4542" s="2">
        <v>1091700</v>
      </c>
      <c r="AE4542" s="5">
        <v>9</v>
      </c>
      <c r="AF4542" s="25"/>
      <c r="AG4542" s="29">
        <v>2</v>
      </c>
      <c r="AH4542" s="2" t="s">
        <v>17974</v>
      </c>
      <c r="AI4542" s="2">
        <v>3</v>
      </c>
      <c r="AJ4542" s="2">
        <v>2</v>
      </c>
      <c r="AK4542" s="2"/>
      <c r="AL4542" s="2"/>
      <c r="AM4542" s="2"/>
      <c r="AN4542" s="2"/>
      <c r="AO4542" s="2"/>
      <c r="AP4542" s="25"/>
      <c r="AQ4542" s="25"/>
      <c r="AR4542" s="2"/>
      <c r="AS4542" s="2"/>
      <c r="AT4542" s="2"/>
      <c r="AU4542" s="25"/>
      <c r="AV4542" s="2"/>
      <c r="AW4542" s="2"/>
      <c r="AX4542" s="25"/>
      <c r="AY4542" s="25"/>
      <c r="AZ4542" s="25"/>
      <c r="BA4542" s="25"/>
      <c r="BB4542" s="25"/>
      <c r="BC4542" s="25"/>
      <c r="BD4542" s="25"/>
      <c r="BE4542" s="25"/>
      <c r="BF4542" s="25"/>
      <c r="BG4542" s="25"/>
      <c r="BH4542" s="25"/>
      <c r="BI4542" s="25"/>
      <c r="BJ4542" s="25"/>
      <c r="BK4542" s="25"/>
      <c r="BL4542" s="25"/>
      <c r="BM4542" s="25"/>
      <c r="BN4542" s="25"/>
      <c r="BO4542" s="25"/>
      <c r="BP4542" s="25"/>
      <c r="BQ4542" s="25"/>
      <c r="BR4542" s="25"/>
      <c r="BS4542" s="25"/>
      <c r="BT4542" s="25"/>
      <c r="BU4542" s="25"/>
      <c r="BV4542" s="25"/>
      <c r="BW4542" s="25"/>
      <c r="BX4542" s="25"/>
      <c r="BY4542" s="25"/>
      <c r="BZ4542" s="25"/>
      <c r="CA4542" s="25"/>
      <c r="CB4542" s="25"/>
      <c r="CC4542" s="25"/>
      <c r="CD4542" s="2" t="s">
        <v>71</v>
      </c>
      <c r="CE4542" s="2">
        <v>0</v>
      </c>
      <c r="CF4542" s="25"/>
      <c r="CG4542" s="25"/>
      <c r="CH4542" s="25"/>
      <c r="CI4542" s="25"/>
      <c r="CJ4542" s="25"/>
    </row>
    <row r="4543" spans="1:88" x14ac:dyDescent="0.2">
      <c r="A4543" s="2" t="s">
        <v>22946</v>
      </c>
      <c r="B4543" s="2" t="s">
        <v>27584</v>
      </c>
      <c r="C4543" s="2" t="s">
        <v>10420</v>
      </c>
      <c r="D4543" s="2"/>
      <c r="E4543" s="2" t="s">
        <v>22946</v>
      </c>
      <c r="F4543" s="2" t="s">
        <v>22947</v>
      </c>
      <c r="G4543" s="2" t="s">
        <v>22948</v>
      </c>
      <c r="H4543" s="2"/>
      <c r="I4543" s="2" t="s">
        <v>22847</v>
      </c>
      <c r="J4543" s="2" t="s">
        <v>22847</v>
      </c>
      <c r="K4543" s="50" t="s">
        <v>61</v>
      </c>
      <c r="L4543" s="43" t="s">
        <v>19072</v>
      </c>
      <c r="M4543" s="2" t="s">
        <v>3592</v>
      </c>
      <c r="N4543" s="32">
        <v>25.228529999999999</v>
      </c>
      <c r="O4543" s="32">
        <v>55.571040000000004</v>
      </c>
      <c r="P4543" s="2" t="s">
        <v>2767</v>
      </c>
      <c r="Q4543" s="2" t="s">
        <v>65</v>
      </c>
      <c r="R4543" s="43" t="s">
        <v>18854</v>
      </c>
      <c r="S4543" s="41" t="s">
        <v>15625</v>
      </c>
      <c r="T4543" s="41" t="s">
        <v>15625</v>
      </c>
      <c r="U4543" s="2"/>
      <c r="V4543" s="2"/>
      <c r="W4543" s="41" t="s">
        <v>17589</v>
      </c>
      <c r="X4543" s="2" t="s">
        <v>315</v>
      </c>
      <c r="Y4543" s="2" t="s">
        <v>102</v>
      </c>
      <c r="Z4543" s="5" t="s">
        <v>10423</v>
      </c>
      <c r="AA4543" s="5" t="s">
        <v>16910</v>
      </c>
      <c r="AB4543" s="5" t="s">
        <v>16316</v>
      </c>
      <c r="AC4543" s="2" t="s">
        <v>5205</v>
      </c>
      <c r="AD4543" s="2">
        <v>1071100</v>
      </c>
      <c r="AE4543" s="5">
        <v>20</v>
      </c>
      <c r="AF4543" s="25"/>
      <c r="AG4543" s="29">
        <v>3</v>
      </c>
      <c r="AH4543" s="2" t="s">
        <v>17974</v>
      </c>
      <c r="AI4543" s="2">
        <v>3</v>
      </c>
      <c r="AJ4543" s="2">
        <v>3</v>
      </c>
      <c r="AK4543" s="2"/>
      <c r="AL4543" s="2"/>
      <c r="AM4543" s="2"/>
      <c r="AN4543" s="2"/>
      <c r="AO4543" s="2"/>
      <c r="AP4543" s="25"/>
      <c r="AQ4543" s="25"/>
      <c r="AR4543" s="2"/>
      <c r="AS4543" s="2"/>
      <c r="AT4543" s="2"/>
      <c r="AU4543" s="25"/>
      <c r="AV4543" s="2"/>
      <c r="AW4543" s="2"/>
      <c r="AX4543" s="25"/>
      <c r="AY4543" s="25"/>
      <c r="AZ4543" s="25"/>
      <c r="BA4543" s="25"/>
      <c r="BB4543" s="25"/>
      <c r="BC4543" s="25"/>
      <c r="BD4543" s="25"/>
      <c r="BE4543" s="25"/>
      <c r="BF4543" s="25"/>
      <c r="BG4543" s="25"/>
      <c r="BH4543" s="25"/>
      <c r="BI4543" s="25"/>
      <c r="BJ4543" s="25"/>
      <c r="BK4543" s="25"/>
      <c r="BL4543" s="25"/>
      <c r="BM4543" s="25"/>
      <c r="BN4543" s="25"/>
      <c r="BO4543" s="25"/>
      <c r="BP4543" s="25"/>
      <c r="BQ4543" s="25"/>
      <c r="BR4543" s="25"/>
      <c r="BS4543" s="25"/>
      <c r="BT4543" s="25"/>
      <c r="BU4543" s="25"/>
      <c r="BV4543" s="25"/>
      <c r="BW4543" s="25"/>
      <c r="BX4543" s="25"/>
      <c r="BY4543" s="25"/>
      <c r="BZ4543" s="25"/>
      <c r="CA4543" s="25"/>
      <c r="CB4543" s="25"/>
      <c r="CC4543" s="25"/>
      <c r="CD4543" s="2" t="s">
        <v>71</v>
      </c>
      <c r="CE4543" s="2">
        <v>0</v>
      </c>
      <c r="CF4543" s="25"/>
      <c r="CG4543" s="25"/>
      <c r="CH4543" s="25"/>
      <c r="CI4543" s="25"/>
      <c r="CJ4543" s="25"/>
    </row>
    <row r="4544" spans="1:88" x14ac:dyDescent="0.2">
      <c r="A4544" s="2" t="s">
        <v>10343</v>
      </c>
      <c r="B4544" s="2" t="s">
        <v>27585</v>
      </c>
      <c r="C4544" s="2" t="s">
        <v>6285</v>
      </c>
      <c r="D4544" s="2"/>
      <c r="E4544" s="2" t="s">
        <v>10343</v>
      </c>
      <c r="F4544" s="2" t="s">
        <v>10344</v>
      </c>
      <c r="G4544" s="2" t="s">
        <v>10345</v>
      </c>
      <c r="H4544" s="2"/>
      <c r="I4544" s="2" t="s">
        <v>5093</v>
      </c>
      <c r="J4544" s="2" t="s">
        <v>61</v>
      </c>
      <c r="K4544" s="50" t="s">
        <v>61</v>
      </c>
      <c r="L4544" s="48">
        <v>2022</v>
      </c>
      <c r="M4544" s="2" t="s">
        <v>22960</v>
      </c>
      <c r="N4544" s="32">
        <v>25.408770000000001</v>
      </c>
      <c r="O4544" s="32">
        <v>55.58887</v>
      </c>
      <c r="P4544" s="2" t="s">
        <v>2767</v>
      </c>
      <c r="Q4544" s="6" t="s">
        <v>65</v>
      </c>
      <c r="R4544" s="43" t="s">
        <v>18854</v>
      </c>
      <c r="S4544" s="41" t="s">
        <v>3596</v>
      </c>
      <c r="T4544" s="41" t="s">
        <v>18460</v>
      </c>
      <c r="U4544" s="2"/>
      <c r="V4544" s="2" t="s">
        <v>3596</v>
      </c>
      <c r="W4544" s="41" t="s">
        <v>17589</v>
      </c>
      <c r="X4544" s="2" t="s">
        <v>1598</v>
      </c>
      <c r="Y4544" s="2" t="s">
        <v>102</v>
      </c>
      <c r="Z4544" s="5" t="s">
        <v>10423</v>
      </c>
      <c r="AA4544" s="5" t="s">
        <v>16910</v>
      </c>
      <c r="AB4544" s="5" t="s">
        <v>16316</v>
      </c>
      <c r="AC4544" s="2" t="s">
        <v>5247</v>
      </c>
      <c r="AD4544" s="2">
        <v>4004200</v>
      </c>
      <c r="AE4544" s="5">
        <v>38.5</v>
      </c>
      <c r="AF4544" s="25"/>
      <c r="AG4544" s="29">
        <v>3</v>
      </c>
      <c r="AH4544" s="2" t="s">
        <v>17978</v>
      </c>
      <c r="AI4544" s="2">
        <v>3</v>
      </c>
      <c r="AJ4544" s="2">
        <v>3</v>
      </c>
      <c r="AK4544" s="50"/>
      <c r="AL4544" s="2"/>
      <c r="AM4544" s="30"/>
      <c r="AN4544" s="30"/>
      <c r="AO4544" s="30"/>
      <c r="AR4544" s="30"/>
      <c r="AS4544" s="30"/>
      <c r="AT4544" s="30"/>
      <c r="AV4544" s="30"/>
      <c r="AW4544" s="30"/>
      <c r="CD4544" s="2" t="s">
        <v>78</v>
      </c>
      <c r="CE4544" s="2" t="s">
        <v>19781</v>
      </c>
    </row>
    <row r="4545" spans="1:83" x14ac:dyDescent="0.2">
      <c r="A4545" s="2" t="s">
        <v>10335</v>
      </c>
      <c r="B4545" s="2" t="s">
        <v>27586</v>
      </c>
      <c r="C4545" s="2" t="s">
        <v>6285</v>
      </c>
      <c r="D4545" s="2"/>
      <c r="E4545" s="2" t="s">
        <v>10335</v>
      </c>
      <c r="F4545" s="2" t="s">
        <v>10336</v>
      </c>
      <c r="G4545" s="2" t="s">
        <v>10337</v>
      </c>
      <c r="H4545" s="2"/>
      <c r="I4545" s="2" t="s">
        <v>5093</v>
      </c>
      <c r="J4545" s="2" t="s">
        <v>61</v>
      </c>
      <c r="K4545" s="50" t="s">
        <v>61</v>
      </c>
      <c r="L4545" s="48">
        <v>2021</v>
      </c>
      <c r="M4545" s="2" t="s">
        <v>22960</v>
      </c>
      <c r="N4545" s="32">
        <v>25.410129999999999</v>
      </c>
      <c r="O4545" s="32">
        <v>55.597079999999998</v>
      </c>
      <c r="P4545" s="2" t="s">
        <v>2767</v>
      </c>
      <c r="Q4545" s="6" t="s">
        <v>65</v>
      </c>
      <c r="R4545" s="43" t="s">
        <v>18854</v>
      </c>
      <c r="S4545" s="41" t="s">
        <v>3596</v>
      </c>
      <c r="T4545" s="41" t="s">
        <v>18465</v>
      </c>
      <c r="U4545" s="2"/>
      <c r="V4545" s="2" t="s">
        <v>3596</v>
      </c>
      <c r="W4545" s="41" t="s">
        <v>17589</v>
      </c>
      <c r="X4545" s="2" t="s">
        <v>1598</v>
      </c>
      <c r="Y4545" s="2" t="s">
        <v>102</v>
      </c>
      <c r="Z4545" s="5" t="s">
        <v>10423</v>
      </c>
      <c r="AA4545" s="5" t="s">
        <v>16910</v>
      </c>
      <c r="AB4545" s="5" t="s">
        <v>16316</v>
      </c>
      <c r="AC4545" s="2" t="s">
        <v>5247</v>
      </c>
      <c r="AD4545" s="2">
        <v>4004200</v>
      </c>
      <c r="AE4545" s="5">
        <v>38</v>
      </c>
      <c r="AF4545" s="25"/>
      <c r="AG4545" s="29">
        <v>3</v>
      </c>
      <c r="AH4545" s="2" t="s">
        <v>17978</v>
      </c>
      <c r="AI4545" s="2">
        <v>3</v>
      </c>
      <c r="AJ4545" s="2">
        <v>3</v>
      </c>
      <c r="AK4545" s="50"/>
      <c r="AL4545" s="2"/>
      <c r="AM4545" s="30"/>
      <c r="AN4545" s="30"/>
      <c r="AO4545" s="30"/>
      <c r="AR4545" s="30"/>
      <c r="AS4545" s="30"/>
      <c r="AT4545" s="30"/>
      <c r="AV4545" s="30"/>
      <c r="AW4545" s="30"/>
      <c r="CD4545" s="2" t="s">
        <v>78</v>
      </c>
      <c r="CE4545" s="2" t="s">
        <v>19782</v>
      </c>
    </row>
    <row r="4546" spans="1:83" x14ac:dyDescent="0.2">
      <c r="A4546" s="2" t="s">
        <v>10145</v>
      </c>
      <c r="B4546" s="2" t="s">
        <v>27587</v>
      </c>
      <c r="C4546" s="2" t="s">
        <v>6285</v>
      </c>
      <c r="D4546" s="2"/>
      <c r="E4546" s="2" t="s">
        <v>10145</v>
      </c>
      <c r="F4546" s="2" t="s">
        <v>10146</v>
      </c>
      <c r="G4546" s="2" t="s">
        <v>10147</v>
      </c>
      <c r="H4546" s="2"/>
      <c r="I4546" s="2" t="s">
        <v>5093</v>
      </c>
      <c r="J4546" s="2" t="s">
        <v>61</v>
      </c>
      <c r="K4546" s="50" t="s">
        <v>61</v>
      </c>
      <c r="L4546" s="48">
        <v>2021</v>
      </c>
      <c r="M4546" s="2" t="s">
        <v>133</v>
      </c>
      <c r="N4546" s="32">
        <v>25.38776</v>
      </c>
      <c r="O4546" s="32">
        <v>55.509390000000003</v>
      </c>
      <c r="P4546" s="2" t="s">
        <v>2767</v>
      </c>
      <c r="Q4546" s="6" t="s">
        <v>65</v>
      </c>
      <c r="R4546" s="43" t="s">
        <v>18854</v>
      </c>
      <c r="S4546" s="41" t="s">
        <v>3596</v>
      </c>
      <c r="T4546" s="41" t="s">
        <v>18460</v>
      </c>
      <c r="U4546" s="2"/>
      <c r="V4546" s="2" t="s">
        <v>3596</v>
      </c>
      <c r="W4546" s="41" t="s">
        <v>17589</v>
      </c>
      <c r="X4546" s="2" t="s">
        <v>1598</v>
      </c>
      <c r="Y4546" s="2" t="s">
        <v>102</v>
      </c>
      <c r="Z4546" s="5" t="s">
        <v>10423</v>
      </c>
      <c r="AA4546" s="5" t="s">
        <v>16910</v>
      </c>
      <c r="AB4546" s="5" t="s">
        <v>16318</v>
      </c>
      <c r="AC4546" s="2" t="s">
        <v>5205</v>
      </c>
      <c r="AD4546" s="2">
        <v>4003100</v>
      </c>
      <c r="AE4546" s="5">
        <v>35</v>
      </c>
      <c r="AF4546" s="25"/>
      <c r="AG4546" s="29">
        <v>3</v>
      </c>
      <c r="AH4546" s="2" t="s">
        <v>17974</v>
      </c>
      <c r="AI4546" s="2">
        <v>4</v>
      </c>
      <c r="AJ4546" s="2">
        <v>3</v>
      </c>
      <c r="AK4546" s="50"/>
      <c r="AL4546" s="2"/>
      <c r="AM4546" s="30"/>
      <c r="AN4546" s="30"/>
      <c r="AO4546" s="30"/>
      <c r="AR4546" s="30"/>
      <c r="AS4546" s="30"/>
      <c r="AT4546" s="30"/>
      <c r="AV4546" s="30"/>
      <c r="AW4546" s="30"/>
      <c r="CD4546" s="2" t="s">
        <v>78</v>
      </c>
      <c r="CE4546" s="2" t="s">
        <v>19783</v>
      </c>
    </row>
    <row r="4547" spans="1:83" x14ac:dyDescent="0.2">
      <c r="A4547" s="2" t="s">
        <v>18946</v>
      </c>
      <c r="B4547" s="2" t="s">
        <v>27588</v>
      </c>
      <c r="C4547" s="2" t="s">
        <v>6285</v>
      </c>
      <c r="D4547" s="2"/>
      <c r="E4547" s="2" t="s">
        <v>18946</v>
      </c>
      <c r="F4547" s="2" t="s">
        <v>10361</v>
      </c>
      <c r="G4547" s="2" t="s">
        <v>16688</v>
      </c>
      <c r="H4547" s="2"/>
      <c r="I4547" s="2" t="s">
        <v>5093</v>
      </c>
      <c r="J4547" s="2" t="s">
        <v>61</v>
      </c>
      <c r="K4547" s="50" t="s">
        <v>61</v>
      </c>
      <c r="L4547" s="48">
        <v>2022</v>
      </c>
      <c r="M4547" s="2" t="s">
        <v>22961</v>
      </c>
      <c r="N4547" s="32">
        <v>25.386780000000002</v>
      </c>
      <c r="O4547" s="32">
        <v>55.550069999999998</v>
      </c>
      <c r="P4547" s="2" t="s">
        <v>2767</v>
      </c>
      <c r="Q4547" s="6" t="s">
        <v>65</v>
      </c>
      <c r="R4547" s="43" t="s">
        <v>16802</v>
      </c>
      <c r="S4547" s="41" t="s">
        <v>18947</v>
      </c>
      <c r="T4547" s="41" t="s">
        <v>18462</v>
      </c>
      <c r="U4547" s="2"/>
      <c r="V4547" s="2" t="s">
        <v>18947</v>
      </c>
      <c r="W4547" s="41" t="s">
        <v>17589</v>
      </c>
      <c r="X4547" s="2" t="s">
        <v>1598</v>
      </c>
      <c r="Y4547" s="2" t="s">
        <v>102</v>
      </c>
      <c r="Z4547" s="5" t="s">
        <v>10423</v>
      </c>
      <c r="AA4547" s="5" t="s">
        <v>16910</v>
      </c>
      <c r="AB4547" s="5" t="s">
        <v>16316</v>
      </c>
      <c r="AC4547" s="2" t="s">
        <v>5247</v>
      </c>
      <c r="AD4547" s="2">
        <v>4003400</v>
      </c>
      <c r="AE4547" s="5">
        <v>35</v>
      </c>
      <c r="AF4547" s="25"/>
      <c r="AG4547" s="29">
        <v>3</v>
      </c>
      <c r="AH4547" s="2" t="s">
        <v>17978</v>
      </c>
      <c r="AI4547" s="2">
        <v>3</v>
      </c>
      <c r="AJ4547" s="2">
        <v>3</v>
      </c>
      <c r="AK4547" s="50"/>
      <c r="AL4547" s="2"/>
      <c r="AM4547" s="30"/>
      <c r="AN4547" s="30"/>
      <c r="AO4547" s="30"/>
      <c r="AR4547" s="30"/>
      <c r="AS4547" s="30"/>
      <c r="AT4547" s="30"/>
      <c r="AV4547" s="30"/>
      <c r="AW4547" s="30"/>
      <c r="CD4547" s="2" t="s">
        <v>78</v>
      </c>
      <c r="CE4547" s="2" t="s">
        <v>19784</v>
      </c>
    </row>
    <row r="4548" spans="1:83" x14ac:dyDescent="0.2">
      <c r="A4548" s="2" t="s">
        <v>18601</v>
      </c>
      <c r="B4548" s="2" t="s">
        <v>27589</v>
      </c>
      <c r="C4548" s="2" t="s">
        <v>6285</v>
      </c>
      <c r="D4548" s="2"/>
      <c r="E4548" s="2" t="s">
        <v>18601</v>
      </c>
      <c r="F4548" s="2" t="s">
        <v>10281</v>
      </c>
      <c r="G4548" s="2" t="s">
        <v>16131</v>
      </c>
      <c r="H4548" s="2"/>
      <c r="I4548" s="2" t="s">
        <v>5093</v>
      </c>
      <c r="J4548" s="2" t="s">
        <v>61</v>
      </c>
      <c r="K4548" s="50" t="s">
        <v>61</v>
      </c>
      <c r="L4548" s="48">
        <v>2021</v>
      </c>
      <c r="M4548" s="2" t="s">
        <v>22960</v>
      </c>
      <c r="N4548" s="32">
        <v>25.428889999999999</v>
      </c>
      <c r="O4548" s="32">
        <v>55.529088999999999</v>
      </c>
      <c r="P4548" s="2" t="s">
        <v>2767</v>
      </c>
      <c r="Q4548" s="6" t="s">
        <v>65</v>
      </c>
      <c r="R4548" s="43" t="s">
        <v>18854</v>
      </c>
      <c r="S4548" s="41" t="s">
        <v>4972</v>
      </c>
      <c r="T4548" s="41" t="s">
        <v>18461</v>
      </c>
      <c r="U4548" s="2"/>
      <c r="V4548" s="2" t="s">
        <v>4972</v>
      </c>
      <c r="W4548" s="41" t="s">
        <v>17589</v>
      </c>
      <c r="X4548" s="2" t="s">
        <v>1598</v>
      </c>
      <c r="Y4548" s="2" t="s">
        <v>102</v>
      </c>
      <c r="Z4548" s="5" t="s">
        <v>10423</v>
      </c>
      <c r="AA4548" s="5" t="s">
        <v>16910</v>
      </c>
      <c r="AB4548" s="5" t="s">
        <v>16316</v>
      </c>
      <c r="AC4548" s="2" t="s">
        <v>5247</v>
      </c>
      <c r="AD4548" s="2">
        <v>4001800</v>
      </c>
      <c r="AE4548" s="5">
        <v>20</v>
      </c>
      <c r="AF4548" s="25"/>
      <c r="AG4548" s="29">
        <v>3</v>
      </c>
      <c r="AH4548" s="2" t="s">
        <v>17978</v>
      </c>
      <c r="AI4548" s="2">
        <v>3</v>
      </c>
      <c r="AJ4548" s="2">
        <v>3</v>
      </c>
      <c r="AK4548" s="50"/>
      <c r="AL4548" s="2"/>
      <c r="AM4548" s="30"/>
      <c r="AN4548" s="30"/>
      <c r="AO4548" s="30"/>
      <c r="AR4548" s="30"/>
      <c r="AS4548" s="30"/>
      <c r="AT4548" s="30"/>
      <c r="AV4548" s="30"/>
      <c r="AW4548" s="30"/>
      <c r="CD4548" s="2" t="s">
        <v>78</v>
      </c>
      <c r="CE4548" s="2" t="s">
        <v>19785</v>
      </c>
    </row>
    <row r="4549" spans="1:83" x14ac:dyDescent="0.2">
      <c r="A4549" s="2" t="s">
        <v>17734</v>
      </c>
      <c r="B4549" s="2" t="s">
        <v>27590</v>
      </c>
      <c r="C4549" s="2" t="s">
        <v>6285</v>
      </c>
      <c r="D4549" s="2"/>
      <c r="E4549" s="2" t="s">
        <v>17734</v>
      </c>
      <c r="F4549" s="2" t="s">
        <v>17735</v>
      </c>
      <c r="G4549" s="2" t="s">
        <v>17837</v>
      </c>
      <c r="H4549" s="2"/>
      <c r="I4549" s="2" t="s">
        <v>5093</v>
      </c>
      <c r="J4549" s="2" t="s">
        <v>61</v>
      </c>
      <c r="K4549" s="50" t="s">
        <v>61</v>
      </c>
      <c r="L4549" s="48">
        <v>2023</v>
      </c>
      <c r="M4549" s="2" t="s">
        <v>133</v>
      </c>
      <c r="N4549" s="32">
        <v>25.394089999999998</v>
      </c>
      <c r="O4549" s="32">
        <v>55.496090000000002</v>
      </c>
      <c r="P4549" s="2" t="s">
        <v>2767</v>
      </c>
      <c r="Q4549" s="6" t="s">
        <v>65</v>
      </c>
      <c r="R4549" s="43" t="s">
        <v>18854</v>
      </c>
      <c r="S4549" s="41" t="s">
        <v>3596</v>
      </c>
      <c r="T4549" s="41" t="s">
        <v>18460</v>
      </c>
      <c r="U4549" s="2"/>
      <c r="V4549" s="2" t="s">
        <v>3596</v>
      </c>
      <c r="W4549" s="41" t="s">
        <v>17589</v>
      </c>
      <c r="X4549" s="2" t="s">
        <v>1598</v>
      </c>
      <c r="Y4549" s="2" t="s">
        <v>102</v>
      </c>
      <c r="Z4549" s="5" t="s">
        <v>10423</v>
      </c>
      <c r="AA4549" s="5" t="s">
        <v>17377</v>
      </c>
      <c r="AB4549" s="5" t="s">
        <v>16316</v>
      </c>
      <c r="AC4549" s="2" t="s">
        <v>5205</v>
      </c>
      <c r="AD4549" s="2">
        <v>4003200</v>
      </c>
      <c r="AE4549" s="5">
        <v>38</v>
      </c>
      <c r="AF4549" s="25"/>
      <c r="AG4549" s="29">
        <v>3</v>
      </c>
      <c r="AH4549" s="2" t="s">
        <v>17974</v>
      </c>
      <c r="AI4549" s="2">
        <v>3</v>
      </c>
      <c r="AJ4549" s="2">
        <v>3</v>
      </c>
      <c r="AK4549" s="50"/>
      <c r="AL4549" s="2"/>
      <c r="AM4549" s="30"/>
      <c r="AN4549" s="30"/>
      <c r="AO4549" s="30"/>
      <c r="AR4549" s="30"/>
      <c r="AS4549" s="30"/>
      <c r="AT4549" s="30"/>
      <c r="AV4549" s="30"/>
      <c r="AW4549" s="30"/>
      <c r="CD4549" s="2" t="s">
        <v>78</v>
      </c>
      <c r="CE4549" s="2" t="s">
        <v>19786</v>
      </c>
    </row>
    <row r="4550" spans="1:83" x14ac:dyDescent="0.2">
      <c r="A4550" s="2" t="s">
        <v>16789</v>
      </c>
      <c r="B4550" s="2" t="s">
        <v>27591</v>
      </c>
      <c r="C4550" s="2" t="s">
        <v>6285</v>
      </c>
      <c r="D4550" s="2"/>
      <c r="E4550" s="2" t="s">
        <v>16789</v>
      </c>
      <c r="F4550" s="2" t="s">
        <v>16790</v>
      </c>
      <c r="G4550" s="2" t="s">
        <v>16834</v>
      </c>
      <c r="H4550" s="2"/>
      <c r="I4550" s="2" t="s">
        <v>5093</v>
      </c>
      <c r="J4550" s="2" t="s">
        <v>61</v>
      </c>
      <c r="K4550" s="50" t="s">
        <v>61</v>
      </c>
      <c r="L4550" s="48">
        <v>2022</v>
      </c>
      <c r="M4550" s="2" t="s">
        <v>133</v>
      </c>
      <c r="N4550" s="32">
        <v>25.361906999999999</v>
      </c>
      <c r="O4550" s="32">
        <v>55.513078</v>
      </c>
      <c r="P4550" s="2" t="s">
        <v>2767</v>
      </c>
      <c r="Q4550" s="6" t="s">
        <v>65</v>
      </c>
      <c r="R4550" s="43" t="s">
        <v>16802</v>
      </c>
      <c r="S4550" s="41" t="s">
        <v>4851</v>
      </c>
      <c r="T4550" s="41" t="s">
        <v>18462</v>
      </c>
      <c r="U4550" s="2"/>
      <c r="V4550" s="2" t="s">
        <v>4851</v>
      </c>
      <c r="W4550" s="41" t="s">
        <v>17589</v>
      </c>
      <c r="X4550" s="2" t="s">
        <v>1598</v>
      </c>
      <c r="Y4550" s="2" t="s">
        <v>102</v>
      </c>
      <c r="Z4550" s="5" t="s">
        <v>10423</v>
      </c>
      <c r="AA4550" s="5" t="s">
        <v>16910</v>
      </c>
      <c r="AB4550" s="5" t="s">
        <v>16316</v>
      </c>
      <c r="AC4550" s="2" t="s">
        <v>5247</v>
      </c>
      <c r="AD4550" s="2">
        <v>4002900</v>
      </c>
      <c r="AE4550" s="5">
        <v>35</v>
      </c>
      <c r="AF4550" s="25"/>
      <c r="AG4550" s="29">
        <v>3</v>
      </c>
      <c r="AH4550" s="2" t="s">
        <v>17978</v>
      </c>
      <c r="AI4550" s="2">
        <v>3</v>
      </c>
      <c r="AJ4550" s="2">
        <v>3</v>
      </c>
      <c r="AK4550" s="50"/>
      <c r="AL4550" s="2"/>
      <c r="AM4550" s="30"/>
      <c r="AN4550" s="30"/>
      <c r="AO4550" s="30"/>
      <c r="AR4550" s="30"/>
      <c r="AS4550" s="30"/>
      <c r="AT4550" s="30"/>
      <c r="AV4550" s="30"/>
      <c r="AW4550" s="30"/>
      <c r="CD4550" s="2" t="s">
        <v>78</v>
      </c>
      <c r="CE4550" s="2" t="s">
        <v>19787</v>
      </c>
    </row>
    <row r="4551" spans="1:83" x14ac:dyDescent="0.2">
      <c r="A4551" s="2" t="s">
        <v>17655</v>
      </c>
      <c r="B4551" s="2" t="s">
        <v>27592</v>
      </c>
      <c r="C4551" s="2" t="s">
        <v>6285</v>
      </c>
      <c r="D4551" s="2"/>
      <c r="E4551" s="2" t="s">
        <v>17655</v>
      </c>
      <c r="F4551" s="2" t="s">
        <v>17656</v>
      </c>
      <c r="G4551" s="2" t="s">
        <v>17835</v>
      </c>
      <c r="H4551" s="2"/>
      <c r="I4551" s="2" t="s">
        <v>5093</v>
      </c>
      <c r="J4551" s="2" t="s">
        <v>61</v>
      </c>
      <c r="K4551" s="50" t="s">
        <v>61</v>
      </c>
      <c r="L4551" s="48">
        <v>2023</v>
      </c>
      <c r="M4551" s="2" t="s">
        <v>133</v>
      </c>
      <c r="N4551" s="32">
        <v>25.3948</v>
      </c>
      <c r="O4551" s="32">
        <v>55.482799999999997</v>
      </c>
      <c r="P4551" s="2" t="s">
        <v>2767</v>
      </c>
      <c r="Q4551" s="6" t="s">
        <v>65</v>
      </c>
      <c r="R4551" s="43" t="s">
        <v>16802</v>
      </c>
      <c r="S4551" s="41" t="s">
        <v>11017</v>
      </c>
      <c r="T4551" s="41" t="s">
        <v>18462</v>
      </c>
      <c r="U4551" s="2"/>
      <c r="V4551" s="2" t="s">
        <v>11017</v>
      </c>
      <c r="W4551" s="41" t="s">
        <v>17589</v>
      </c>
      <c r="X4551" s="2" t="s">
        <v>1598</v>
      </c>
      <c r="Y4551" s="2" t="s">
        <v>102</v>
      </c>
      <c r="Z4551" s="5" t="s">
        <v>10423</v>
      </c>
      <c r="AA4551" s="5" t="s">
        <v>17377</v>
      </c>
      <c r="AB4551" s="5" t="s">
        <v>16316</v>
      </c>
      <c r="AC4551" s="2" t="s">
        <v>5205</v>
      </c>
      <c r="AD4551" s="2">
        <v>4002200</v>
      </c>
      <c r="AE4551" s="5">
        <v>35</v>
      </c>
      <c r="AF4551" s="25"/>
      <c r="AG4551" s="29">
        <v>3</v>
      </c>
      <c r="AH4551" s="2" t="s">
        <v>17974</v>
      </c>
      <c r="AI4551" s="2">
        <v>3</v>
      </c>
      <c r="AJ4551" s="2">
        <v>3</v>
      </c>
      <c r="AK4551" s="50"/>
      <c r="AL4551" s="2"/>
      <c r="AM4551" s="30"/>
      <c r="AN4551" s="30"/>
      <c r="AO4551" s="30"/>
      <c r="AR4551" s="30"/>
      <c r="AS4551" s="30"/>
      <c r="AT4551" s="30"/>
      <c r="AV4551" s="30"/>
      <c r="AW4551" s="30"/>
      <c r="CD4551" s="2" t="s">
        <v>78</v>
      </c>
      <c r="CE4551" s="2" t="s">
        <v>19788</v>
      </c>
    </row>
    <row r="4552" spans="1:83" x14ac:dyDescent="0.2">
      <c r="A4552" s="2" t="s">
        <v>17638</v>
      </c>
      <c r="B4552" s="2" t="s">
        <v>27593</v>
      </c>
      <c r="C4552" s="2" t="s">
        <v>6285</v>
      </c>
      <c r="D4552" s="2"/>
      <c r="E4552" s="2" t="s">
        <v>17638</v>
      </c>
      <c r="F4552" s="2" t="s">
        <v>17639</v>
      </c>
      <c r="G4552" s="2" t="s">
        <v>17829</v>
      </c>
      <c r="H4552" s="2"/>
      <c r="I4552" s="2" t="s">
        <v>5093</v>
      </c>
      <c r="J4552" s="2" t="s">
        <v>61</v>
      </c>
      <c r="K4552" s="50" t="s">
        <v>61</v>
      </c>
      <c r="L4552" s="48">
        <v>2023</v>
      </c>
      <c r="M4552" s="2" t="s">
        <v>133</v>
      </c>
      <c r="N4552" s="32">
        <v>25.43844</v>
      </c>
      <c r="O4552" s="32">
        <v>55.551099999999998</v>
      </c>
      <c r="P4552" s="2" t="s">
        <v>2767</v>
      </c>
      <c r="Q4552" s="6" t="s">
        <v>65</v>
      </c>
      <c r="R4552" s="43" t="s">
        <v>16802</v>
      </c>
      <c r="S4552" s="41" t="s">
        <v>11017</v>
      </c>
      <c r="T4552" s="41" t="s">
        <v>18462</v>
      </c>
      <c r="U4552" s="2"/>
      <c r="V4552" s="2" t="s">
        <v>11017</v>
      </c>
      <c r="W4552" s="41" t="s">
        <v>17589</v>
      </c>
      <c r="X4552" s="2" t="s">
        <v>1598</v>
      </c>
      <c r="Y4552" s="2" t="s">
        <v>102</v>
      </c>
      <c r="Z4552" s="5" t="s">
        <v>10423</v>
      </c>
      <c r="AA4552" s="5" t="s">
        <v>17377</v>
      </c>
      <c r="AB4552" s="5" t="s">
        <v>16316</v>
      </c>
      <c r="AC4552" s="2" t="s">
        <v>5247</v>
      </c>
      <c r="AD4552" s="2">
        <v>4001900</v>
      </c>
      <c r="AE4552" s="5">
        <v>25</v>
      </c>
      <c r="AF4552" s="25"/>
      <c r="AG4552" s="29">
        <v>3</v>
      </c>
      <c r="AH4552" s="2" t="s">
        <v>17978</v>
      </c>
      <c r="AI4552" s="2">
        <v>3</v>
      </c>
      <c r="AJ4552" s="2">
        <v>3</v>
      </c>
      <c r="AK4552" s="50"/>
      <c r="AL4552" s="2"/>
      <c r="AM4552" s="30"/>
      <c r="AN4552" s="30"/>
      <c r="AO4552" s="30"/>
      <c r="AR4552" s="30"/>
      <c r="AS4552" s="30"/>
      <c r="AT4552" s="30"/>
      <c r="AV4552" s="30"/>
      <c r="AW4552" s="30"/>
      <c r="CD4552" s="2" t="s">
        <v>78</v>
      </c>
      <c r="CE4552" s="2" t="s">
        <v>19789</v>
      </c>
    </row>
    <row r="4553" spans="1:83" x14ac:dyDescent="0.2">
      <c r="A4553" s="2" t="s">
        <v>18948</v>
      </c>
      <c r="B4553" s="2" t="s">
        <v>27594</v>
      </c>
      <c r="C4553" s="2" t="s">
        <v>6285</v>
      </c>
      <c r="D4553" s="2"/>
      <c r="E4553" s="2" t="s">
        <v>18948</v>
      </c>
      <c r="F4553" s="2" t="s">
        <v>18618</v>
      </c>
      <c r="G4553" s="2" t="s">
        <v>10354</v>
      </c>
      <c r="H4553" s="2"/>
      <c r="I4553" s="2" t="s">
        <v>5093</v>
      </c>
      <c r="J4553" s="2" t="s">
        <v>61</v>
      </c>
      <c r="K4553" s="50" t="s">
        <v>61</v>
      </c>
      <c r="L4553" s="48">
        <v>2022</v>
      </c>
      <c r="M4553" s="2" t="s">
        <v>22961</v>
      </c>
      <c r="N4553" s="32">
        <v>25.379449999999999</v>
      </c>
      <c r="O4553" s="32">
        <v>55.50844</v>
      </c>
      <c r="P4553" s="2" t="s">
        <v>2767</v>
      </c>
      <c r="Q4553" s="6" t="s">
        <v>65</v>
      </c>
      <c r="R4553" s="43" t="s">
        <v>16802</v>
      </c>
      <c r="S4553" s="41" t="s">
        <v>18949</v>
      </c>
      <c r="T4553" s="41" t="s">
        <v>18463</v>
      </c>
      <c r="U4553" s="2"/>
      <c r="V4553" s="2" t="s">
        <v>18949</v>
      </c>
      <c r="W4553" s="41" t="s">
        <v>17589</v>
      </c>
      <c r="X4553" s="2" t="s">
        <v>1598</v>
      </c>
      <c r="Y4553" s="2" t="s">
        <v>102</v>
      </c>
      <c r="Z4553" s="5" t="s">
        <v>10423</v>
      </c>
      <c r="AA4553" s="5" t="s">
        <v>16910</v>
      </c>
      <c r="AB4553" s="5" t="s">
        <v>16316</v>
      </c>
      <c r="AC4553" s="2" t="s">
        <v>5205</v>
      </c>
      <c r="AD4553" s="2">
        <v>4003500</v>
      </c>
      <c r="AE4553" s="5">
        <v>30</v>
      </c>
      <c r="AF4553" s="25"/>
      <c r="AG4553" s="29">
        <v>3</v>
      </c>
      <c r="AH4553" s="2" t="s">
        <v>17974</v>
      </c>
      <c r="AI4553" s="2">
        <v>3</v>
      </c>
      <c r="AJ4553" s="2">
        <v>3</v>
      </c>
      <c r="AK4553" s="50"/>
      <c r="AL4553" s="2"/>
      <c r="AM4553" s="30"/>
      <c r="AN4553" s="30"/>
      <c r="AO4553" s="30"/>
      <c r="AR4553" s="30"/>
      <c r="AS4553" s="30"/>
      <c r="AT4553" s="30"/>
      <c r="AV4553" s="30"/>
      <c r="AW4553" s="30"/>
      <c r="CD4553" s="2" t="s">
        <v>78</v>
      </c>
      <c r="CE4553" s="2" t="s">
        <v>19790</v>
      </c>
    </row>
    <row r="4554" spans="1:83" x14ac:dyDescent="0.2">
      <c r="A4554" s="2" t="s">
        <v>17744</v>
      </c>
      <c r="B4554" s="2" t="s">
        <v>27595</v>
      </c>
      <c r="C4554" s="2" t="s">
        <v>6285</v>
      </c>
      <c r="D4554" s="2"/>
      <c r="E4554" s="2" t="s">
        <v>17744</v>
      </c>
      <c r="F4554" s="2" t="s">
        <v>17745</v>
      </c>
      <c r="G4554" s="2" t="s">
        <v>17841</v>
      </c>
      <c r="H4554" s="2"/>
      <c r="I4554" s="2" t="s">
        <v>5093</v>
      </c>
      <c r="J4554" s="2" t="s">
        <v>61</v>
      </c>
      <c r="K4554" s="50" t="s">
        <v>61</v>
      </c>
      <c r="L4554" s="48">
        <v>2023</v>
      </c>
      <c r="M4554" s="2" t="s">
        <v>133</v>
      </c>
      <c r="N4554" s="32">
        <v>25.405645</v>
      </c>
      <c r="O4554" s="32">
        <v>55.573360000000001</v>
      </c>
      <c r="P4554" s="2" t="s">
        <v>2767</v>
      </c>
      <c r="Q4554" s="6" t="s">
        <v>65</v>
      </c>
      <c r="R4554" s="43" t="s">
        <v>18854</v>
      </c>
      <c r="S4554" s="41" t="s">
        <v>3596</v>
      </c>
      <c r="T4554" s="41" t="s">
        <v>18460</v>
      </c>
      <c r="U4554" s="2"/>
      <c r="V4554" s="2" t="s">
        <v>3596</v>
      </c>
      <c r="W4554" s="41" t="s">
        <v>17589</v>
      </c>
      <c r="X4554" s="2" t="s">
        <v>1598</v>
      </c>
      <c r="Y4554" s="2" t="s">
        <v>102</v>
      </c>
      <c r="Z4554" s="5" t="s">
        <v>3591</v>
      </c>
      <c r="AA4554" s="5" t="s">
        <v>17377</v>
      </c>
      <c r="AB4554" s="5" t="s">
        <v>16316</v>
      </c>
      <c r="AC4554" s="2" t="s">
        <v>5247</v>
      </c>
      <c r="AD4554" s="2">
        <v>4002700</v>
      </c>
      <c r="AE4554" s="5">
        <v>38</v>
      </c>
      <c r="AF4554" s="25"/>
      <c r="AG4554" s="29">
        <v>3</v>
      </c>
      <c r="AH4554" s="2" t="s">
        <v>17978</v>
      </c>
      <c r="AI4554" s="2">
        <v>4</v>
      </c>
      <c r="AJ4554" s="2">
        <v>3</v>
      </c>
      <c r="AK4554" s="50"/>
      <c r="AL4554" s="2"/>
      <c r="AM4554" s="30"/>
      <c r="AN4554" s="30"/>
      <c r="AO4554" s="30"/>
      <c r="AR4554" s="30"/>
      <c r="AS4554" s="30"/>
      <c r="AT4554" s="30"/>
      <c r="AV4554" s="30"/>
      <c r="AW4554" s="30"/>
      <c r="CD4554" s="2" t="s">
        <v>78</v>
      </c>
      <c r="CE4554" s="2" t="s">
        <v>19791</v>
      </c>
    </row>
    <row r="4555" spans="1:83" x14ac:dyDescent="0.2">
      <c r="A4555" s="2" t="s">
        <v>17634</v>
      </c>
      <c r="B4555" s="2" t="s">
        <v>27596</v>
      </c>
      <c r="C4555" s="2" t="s">
        <v>6285</v>
      </c>
      <c r="D4555" s="2"/>
      <c r="E4555" s="2" t="s">
        <v>17634</v>
      </c>
      <c r="F4555" s="2" t="s">
        <v>17635</v>
      </c>
      <c r="G4555" s="2" t="s">
        <v>17828</v>
      </c>
      <c r="H4555" s="2"/>
      <c r="I4555" s="2" t="s">
        <v>5093</v>
      </c>
      <c r="J4555" s="2" t="s">
        <v>61</v>
      </c>
      <c r="K4555" s="50" t="s">
        <v>61</v>
      </c>
      <c r="L4555" s="48">
        <v>2023</v>
      </c>
      <c r="M4555" s="2" t="s">
        <v>133</v>
      </c>
      <c r="N4555" s="32">
        <v>25.408591000000001</v>
      </c>
      <c r="O4555" s="32">
        <v>55.451000999999998</v>
      </c>
      <c r="P4555" s="2" t="s">
        <v>2767</v>
      </c>
      <c r="Q4555" s="6" t="s">
        <v>65</v>
      </c>
      <c r="R4555" s="43" t="s">
        <v>18854</v>
      </c>
      <c r="S4555" s="41" t="s">
        <v>4972</v>
      </c>
      <c r="T4555" s="41" t="s">
        <v>18461</v>
      </c>
      <c r="U4555" s="2"/>
      <c r="V4555" s="2" t="s">
        <v>4972</v>
      </c>
      <c r="W4555" s="41" t="s">
        <v>17589</v>
      </c>
      <c r="X4555" s="2" t="s">
        <v>1598</v>
      </c>
      <c r="Y4555" s="2" t="s">
        <v>102</v>
      </c>
      <c r="Z4555" s="5" t="s">
        <v>10423</v>
      </c>
      <c r="AA4555" s="5" t="s">
        <v>17377</v>
      </c>
      <c r="AB4555" s="5" t="s">
        <v>16316</v>
      </c>
      <c r="AC4555" s="2" t="s">
        <v>5205</v>
      </c>
      <c r="AD4555" s="2">
        <v>4001501</v>
      </c>
      <c r="AE4555" s="5">
        <v>22</v>
      </c>
      <c r="AF4555" s="25"/>
      <c r="AG4555" s="29">
        <v>3</v>
      </c>
      <c r="AH4555" s="2" t="s">
        <v>17974</v>
      </c>
      <c r="AI4555" s="2">
        <v>3</v>
      </c>
      <c r="AJ4555" s="2">
        <v>3</v>
      </c>
      <c r="AK4555" s="50"/>
      <c r="AL4555" s="2"/>
      <c r="AM4555" s="30"/>
      <c r="AN4555" s="30"/>
      <c r="AO4555" s="30"/>
      <c r="AR4555" s="30"/>
      <c r="AS4555" s="30"/>
      <c r="AT4555" s="30"/>
      <c r="AV4555" s="30"/>
      <c r="AW4555" s="30"/>
      <c r="CD4555" s="2" t="s">
        <v>78</v>
      </c>
      <c r="CE4555" s="2" t="s">
        <v>19792</v>
      </c>
    </row>
    <row r="4556" spans="1:83" x14ac:dyDescent="0.2">
      <c r="A4556" s="2" t="s">
        <v>18950</v>
      </c>
      <c r="B4556" s="2" t="s">
        <v>27597</v>
      </c>
      <c r="C4556" s="2" t="s">
        <v>6285</v>
      </c>
      <c r="D4556" s="2"/>
      <c r="E4556" s="2" t="s">
        <v>18950</v>
      </c>
      <c r="F4556" s="2" t="s">
        <v>10366</v>
      </c>
      <c r="G4556" s="2" t="s">
        <v>16456</v>
      </c>
      <c r="H4556" s="2"/>
      <c r="I4556" s="2" t="s">
        <v>5093</v>
      </c>
      <c r="J4556" s="2" t="s">
        <v>61</v>
      </c>
      <c r="K4556" s="50" t="s">
        <v>61</v>
      </c>
      <c r="L4556" s="48">
        <v>2022</v>
      </c>
      <c r="M4556" s="2" t="s">
        <v>22961</v>
      </c>
      <c r="N4556" s="32">
        <v>25.385200999999999</v>
      </c>
      <c r="O4556" s="32">
        <v>55.452564000000002</v>
      </c>
      <c r="P4556" s="2" t="s">
        <v>2767</v>
      </c>
      <c r="Q4556" s="6" t="s">
        <v>65</v>
      </c>
      <c r="R4556" s="43" t="s">
        <v>18854</v>
      </c>
      <c r="S4556" s="41" t="s">
        <v>4972</v>
      </c>
      <c r="T4556" s="41" t="s">
        <v>18461</v>
      </c>
      <c r="U4556" s="2"/>
      <c r="V4556" s="2" t="s">
        <v>4972</v>
      </c>
      <c r="W4556" s="41" t="s">
        <v>17589</v>
      </c>
      <c r="X4556" s="2" t="s">
        <v>1598</v>
      </c>
      <c r="Y4556" s="2" t="s">
        <v>102</v>
      </c>
      <c r="Z4556" s="5" t="s">
        <v>10423</v>
      </c>
      <c r="AA4556" s="5" t="s">
        <v>16910</v>
      </c>
      <c r="AB4556" s="5" t="s">
        <v>16316</v>
      </c>
      <c r="AC4556" s="2" t="s">
        <v>5205</v>
      </c>
      <c r="AD4556" s="2">
        <v>4001200</v>
      </c>
      <c r="AE4556" s="5">
        <v>23</v>
      </c>
      <c r="AF4556" s="25"/>
      <c r="AG4556" s="29">
        <v>3</v>
      </c>
      <c r="AH4556" s="2" t="s">
        <v>17974</v>
      </c>
      <c r="AI4556" s="2">
        <v>3</v>
      </c>
      <c r="AJ4556" s="2">
        <v>3</v>
      </c>
      <c r="AK4556" s="50"/>
      <c r="AL4556" s="2"/>
      <c r="AM4556" s="30"/>
      <c r="AN4556" s="30"/>
      <c r="AO4556" s="30"/>
      <c r="AR4556" s="30"/>
      <c r="AS4556" s="30"/>
      <c r="AT4556" s="30"/>
      <c r="AV4556" s="30"/>
      <c r="AW4556" s="30"/>
      <c r="CD4556" s="2" t="s">
        <v>78</v>
      </c>
      <c r="CE4556" s="2" t="s">
        <v>19793</v>
      </c>
    </row>
    <row r="4557" spans="1:83" x14ac:dyDescent="0.2">
      <c r="A4557" s="2" t="s">
        <v>16548</v>
      </c>
      <c r="B4557" s="2" t="s">
        <v>27598</v>
      </c>
      <c r="C4557" s="2" t="s">
        <v>6285</v>
      </c>
      <c r="D4557" s="2"/>
      <c r="E4557" s="2" t="s">
        <v>16548</v>
      </c>
      <c r="F4557" s="2" t="s">
        <v>16549</v>
      </c>
      <c r="G4557" s="2"/>
      <c r="H4557" s="2"/>
      <c r="I4557" s="2" t="s">
        <v>5093</v>
      </c>
      <c r="J4557" s="2" t="s">
        <v>61</v>
      </c>
      <c r="K4557" s="2"/>
      <c r="L4557" s="48">
        <v>2022</v>
      </c>
      <c r="M4557" s="2" t="s">
        <v>133</v>
      </c>
      <c r="N4557" s="32">
        <v>25.440041999999998</v>
      </c>
      <c r="O4557" s="32">
        <v>55.526899999999998</v>
      </c>
      <c r="P4557" s="2" t="s">
        <v>2767</v>
      </c>
      <c r="Q4557" s="6" t="s">
        <v>65</v>
      </c>
      <c r="R4557" s="43" t="s">
        <v>18854</v>
      </c>
      <c r="S4557" s="41" t="s">
        <v>4972</v>
      </c>
      <c r="T4557" s="41" t="s">
        <v>18461</v>
      </c>
      <c r="U4557" s="2"/>
      <c r="V4557" s="2" t="s">
        <v>4972</v>
      </c>
      <c r="W4557" s="41" t="s">
        <v>144</v>
      </c>
      <c r="X4557" s="2" t="s">
        <v>1598</v>
      </c>
      <c r="Y4557" s="2" t="s">
        <v>102</v>
      </c>
      <c r="Z4557" s="5" t="s">
        <v>10423</v>
      </c>
      <c r="AA4557" s="5" t="s">
        <v>16910</v>
      </c>
      <c r="AB4557" s="5" t="s">
        <v>16316</v>
      </c>
      <c r="AC4557" s="2"/>
      <c r="AD4557" s="2">
        <v>4001900</v>
      </c>
      <c r="AE4557" s="5">
        <v>24</v>
      </c>
      <c r="AF4557" s="25"/>
      <c r="AG4557" s="29"/>
      <c r="AH4557" s="2"/>
      <c r="AI4557" s="2">
        <v>3</v>
      </c>
      <c r="AJ4557" s="2"/>
      <c r="AK4557" s="50"/>
      <c r="AL4557" s="2"/>
      <c r="AM4557" s="30"/>
      <c r="AN4557" s="30"/>
      <c r="AO4557" s="30"/>
      <c r="AR4557" s="30"/>
      <c r="AS4557" s="30"/>
      <c r="AT4557" s="30"/>
      <c r="AV4557" s="30"/>
      <c r="AW4557" s="30"/>
      <c r="CD4557" s="2" t="s">
        <v>71</v>
      </c>
      <c r="CE4557" s="2">
        <v>0</v>
      </c>
    </row>
    <row r="4558" spans="1:83" x14ac:dyDescent="0.2">
      <c r="A4558" s="2" t="s">
        <v>18622</v>
      </c>
      <c r="B4558" s="2" t="s">
        <v>27599</v>
      </c>
      <c r="C4558" s="2" t="s">
        <v>6285</v>
      </c>
      <c r="D4558" s="2"/>
      <c r="E4558" s="2" t="s">
        <v>18622</v>
      </c>
      <c r="F4558" s="2" t="s">
        <v>18623</v>
      </c>
      <c r="G4558" s="2" t="s">
        <v>17583</v>
      </c>
      <c r="H4558" s="2"/>
      <c r="I4558" s="2" t="s">
        <v>5093</v>
      </c>
      <c r="J4558" s="2" t="s">
        <v>61</v>
      </c>
      <c r="K4558" s="50" t="s">
        <v>61</v>
      </c>
      <c r="L4558" s="48">
        <v>2022</v>
      </c>
      <c r="M4558" s="2" t="s">
        <v>22961</v>
      </c>
      <c r="N4558" s="32">
        <v>25.396077999999999</v>
      </c>
      <c r="O4558" s="32">
        <v>55.490036000000003</v>
      </c>
      <c r="P4558" s="2" t="s">
        <v>2767</v>
      </c>
      <c r="Q4558" s="6" t="s">
        <v>65</v>
      </c>
      <c r="R4558" s="43" t="s">
        <v>18854</v>
      </c>
      <c r="S4558" s="41" t="s">
        <v>4972</v>
      </c>
      <c r="T4558" s="41" t="s">
        <v>18461</v>
      </c>
      <c r="U4558" s="2"/>
      <c r="V4558" s="2" t="s">
        <v>4972</v>
      </c>
      <c r="W4558" s="41" t="s">
        <v>17589</v>
      </c>
      <c r="X4558" s="2" t="s">
        <v>1598</v>
      </c>
      <c r="Y4558" s="2" t="s">
        <v>102</v>
      </c>
      <c r="Z4558" s="5" t="s">
        <v>10423</v>
      </c>
      <c r="AA4558" s="5" t="s">
        <v>16910</v>
      </c>
      <c r="AB4558" s="5" t="s">
        <v>16316</v>
      </c>
      <c r="AC4558" s="2" t="s">
        <v>5205</v>
      </c>
      <c r="AD4558" s="2">
        <v>4002200</v>
      </c>
      <c r="AE4558" s="5">
        <v>50</v>
      </c>
      <c r="AF4558" s="25"/>
      <c r="AG4558" s="29">
        <v>3</v>
      </c>
      <c r="AH4558" s="2" t="s">
        <v>17974</v>
      </c>
      <c r="AI4558" s="2">
        <v>3</v>
      </c>
      <c r="AJ4558" s="2">
        <v>3</v>
      </c>
      <c r="AK4558" s="50"/>
      <c r="AL4558" s="2"/>
      <c r="AM4558" s="30"/>
      <c r="AN4558" s="30"/>
      <c r="AO4558" s="30"/>
      <c r="AR4558" s="30"/>
      <c r="AS4558" s="30"/>
      <c r="AT4558" s="30"/>
      <c r="AV4558" s="30"/>
      <c r="AW4558" s="30"/>
      <c r="CD4558" s="2" t="s">
        <v>78</v>
      </c>
      <c r="CE4558" s="2" t="s">
        <v>19794</v>
      </c>
    </row>
    <row r="4559" spans="1:83" x14ac:dyDescent="0.2">
      <c r="A4559" s="2" t="s">
        <v>18951</v>
      </c>
      <c r="B4559" s="2" t="s">
        <v>27600</v>
      </c>
      <c r="C4559" s="2" t="s">
        <v>6285</v>
      </c>
      <c r="D4559" s="2"/>
      <c r="E4559" s="2" t="s">
        <v>18951</v>
      </c>
      <c r="F4559" s="2" t="s">
        <v>16543</v>
      </c>
      <c r="G4559" s="2" t="s">
        <v>17025</v>
      </c>
      <c r="H4559" s="2"/>
      <c r="I4559" s="2" t="s">
        <v>5093</v>
      </c>
      <c r="J4559" s="2" t="s">
        <v>61</v>
      </c>
      <c r="K4559" s="50" t="s">
        <v>61</v>
      </c>
      <c r="L4559" s="48">
        <v>2022</v>
      </c>
      <c r="M4559" s="2" t="s">
        <v>133</v>
      </c>
      <c r="N4559" s="32">
        <v>25.402104999999999</v>
      </c>
      <c r="O4559" s="32">
        <v>55.501914999999997</v>
      </c>
      <c r="P4559" s="2" t="s">
        <v>2767</v>
      </c>
      <c r="Q4559" s="6" t="s">
        <v>65</v>
      </c>
      <c r="R4559" s="43" t="s">
        <v>18854</v>
      </c>
      <c r="S4559" s="41" t="s">
        <v>4972</v>
      </c>
      <c r="T4559" s="41" t="s">
        <v>18461</v>
      </c>
      <c r="U4559" s="2"/>
      <c r="V4559" s="2" t="s">
        <v>4972</v>
      </c>
      <c r="W4559" s="41" t="s">
        <v>17589</v>
      </c>
      <c r="X4559" s="2" t="s">
        <v>1598</v>
      </c>
      <c r="Y4559" s="2" t="s">
        <v>102</v>
      </c>
      <c r="Z4559" s="5" t="s">
        <v>10423</v>
      </c>
      <c r="AA4559" s="5" t="s">
        <v>16910</v>
      </c>
      <c r="AB4559" s="5" t="s">
        <v>16316</v>
      </c>
      <c r="AC4559" s="2" t="s">
        <v>5205</v>
      </c>
      <c r="AD4559" s="2">
        <v>4002200</v>
      </c>
      <c r="AE4559" s="5">
        <v>25</v>
      </c>
      <c r="AF4559" s="25"/>
      <c r="AG4559" s="29">
        <v>3</v>
      </c>
      <c r="AH4559" s="2" t="s">
        <v>17974</v>
      </c>
      <c r="AI4559" s="2">
        <v>3</v>
      </c>
      <c r="AJ4559" s="2">
        <v>3</v>
      </c>
      <c r="AK4559" s="50"/>
      <c r="AL4559" s="2"/>
      <c r="AM4559" s="30"/>
      <c r="AN4559" s="30"/>
      <c r="AO4559" s="30"/>
      <c r="AR4559" s="30"/>
      <c r="AS4559" s="30"/>
      <c r="AT4559" s="30"/>
      <c r="AV4559" s="30"/>
      <c r="AW4559" s="30"/>
      <c r="CD4559" s="2" t="s">
        <v>78</v>
      </c>
      <c r="CE4559" s="2" t="s">
        <v>19795</v>
      </c>
    </row>
    <row r="4560" spans="1:83" x14ac:dyDescent="0.2">
      <c r="A4560" s="2" t="s">
        <v>6292</v>
      </c>
      <c r="B4560" s="2" t="s">
        <v>27601</v>
      </c>
      <c r="C4560" s="2" t="s">
        <v>6285</v>
      </c>
      <c r="D4560" s="2" t="s">
        <v>6292</v>
      </c>
      <c r="E4560" s="2" t="s">
        <v>6292</v>
      </c>
      <c r="F4560" s="2" t="s">
        <v>6293</v>
      </c>
      <c r="G4560" s="2" t="s">
        <v>17548</v>
      </c>
      <c r="H4560" s="2" t="s">
        <v>5093</v>
      </c>
      <c r="I4560" s="2" t="s">
        <v>5093</v>
      </c>
      <c r="J4560" s="2" t="s">
        <v>61</v>
      </c>
      <c r="K4560" s="50" t="s">
        <v>61</v>
      </c>
      <c r="L4560" s="48">
        <v>2011</v>
      </c>
      <c r="M4560" s="2" t="s">
        <v>133</v>
      </c>
      <c r="N4560" s="32">
        <v>25.418279999999999</v>
      </c>
      <c r="O4560" s="32">
        <v>55.476100000000002</v>
      </c>
      <c r="P4560" s="2" t="s">
        <v>2767</v>
      </c>
      <c r="Q4560" s="6" t="s">
        <v>65</v>
      </c>
      <c r="R4560" s="43" t="s">
        <v>18854</v>
      </c>
      <c r="S4560" s="41" t="s">
        <v>3596</v>
      </c>
      <c r="T4560" s="41" t="s">
        <v>18460</v>
      </c>
      <c r="U4560" s="2"/>
      <c r="V4560" s="2" t="s">
        <v>3596</v>
      </c>
      <c r="W4560" s="41" t="s">
        <v>17588</v>
      </c>
      <c r="X4560" s="2" t="s">
        <v>315</v>
      </c>
      <c r="Y4560" s="2" t="s">
        <v>76</v>
      </c>
      <c r="Z4560" s="5" t="s">
        <v>10423</v>
      </c>
      <c r="AA4560" s="5" t="s">
        <v>16910</v>
      </c>
      <c r="AB4560" s="5" t="s">
        <v>16317</v>
      </c>
      <c r="AC4560" s="2" t="s">
        <v>5205</v>
      </c>
      <c r="AD4560" s="2">
        <v>4000800</v>
      </c>
      <c r="AE4560" s="5">
        <v>28.5</v>
      </c>
      <c r="AF4560" s="25"/>
      <c r="AG4560" s="29">
        <v>3</v>
      </c>
      <c r="AH4560" s="2" t="s">
        <v>17974</v>
      </c>
      <c r="AI4560" s="2">
        <v>3</v>
      </c>
      <c r="AJ4560" s="2">
        <v>3</v>
      </c>
      <c r="AK4560" s="50"/>
      <c r="AL4560" s="2"/>
      <c r="AM4560" s="30"/>
      <c r="AN4560" s="30"/>
      <c r="AO4560" s="30"/>
      <c r="AR4560" s="30"/>
      <c r="AS4560" s="30"/>
      <c r="AT4560" s="30"/>
      <c r="AV4560" s="30"/>
      <c r="AW4560" s="30"/>
      <c r="CD4560" s="2" t="s">
        <v>78</v>
      </c>
      <c r="CE4560" s="2" t="s">
        <v>19796</v>
      </c>
    </row>
    <row r="4561" spans="1:83" x14ac:dyDescent="0.2">
      <c r="A4561" s="2" t="s">
        <v>6294</v>
      </c>
      <c r="B4561" s="2" t="s">
        <v>27602</v>
      </c>
      <c r="C4561" s="2" t="s">
        <v>6285</v>
      </c>
      <c r="D4561" s="2" t="s">
        <v>6294</v>
      </c>
      <c r="E4561" s="2" t="s">
        <v>6294</v>
      </c>
      <c r="F4561" s="2" t="s">
        <v>6295</v>
      </c>
      <c r="G4561" s="2" t="s">
        <v>6296</v>
      </c>
      <c r="H4561" s="2" t="s">
        <v>5093</v>
      </c>
      <c r="I4561" s="2" t="s">
        <v>5093</v>
      </c>
      <c r="J4561" s="2" t="s">
        <v>61</v>
      </c>
      <c r="K4561" s="50" t="s">
        <v>61</v>
      </c>
      <c r="L4561" s="48">
        <v>2010</v>
      </c>
      <c r="M4561" s="2" t="s">
        <v>133</v>
      </c>
      <c r="N4561" s="32">
        <v>25.368220000000001</v>
      </c>
      <c r="O4561" s="32">
        <v>55.474350000000001</v>
      </c>
      <c r="P4561" s="2" t="s">
        <v>2767</v>
      </c>
      <c r="Q4561" s="6" t="s">
        <v>65</v>
      </c>
      <c r="R4561" s="43" t="s">
        <v>18854</v>
      </c>
      <c r="S4561" s="41" t="s">
        <v>4972</v>
      </c>
      <c r="T4561" s="41" t="s">
        <v>18461</v>
      </c>
      <c r="U4561" s="2"/>
      <c r="V4561" s="2" t="s">
        <v>4972</v>
      </c>
      <c r="W4561" s="41" t="s">
        <v>17588</v>
      </c>
      <c r="X4561" s="2" t="s">
        <v>315</v>
      </c>
      <c r="Y4561" s="2" t="s">
        <v>76</v>
      </c>
      <c r="Z4561" s="5" t="s">
        <v>10423</v>
      </c>
      <c r="AA4561" s="5" t="s">
        <v>16910</v>
      </c>
      <c r="AB4561" s="5" t="s">
        <v>16317</v>
      </c>
      <c r="AC4561" s="2" t="s">
        <v>5205</v>
      </c>
      <c r="AD4561" s="2">
        <v>4003900</v>
      </c>
      <c r="AE4561" s="5">
        <v>17.8</v>
      </c>
      <c r="AF4561" s="25"/>
      <c r="AG4561" s="29">
        <v>3</v>
      </c>
      <c r="AH4561" s="2" t="s">
        <v>17974</v>
      </c>
      <c r="AI4561" s="2">
        <v>3</v>
      </c>
      <c r="AJ4561" s="2">
        <v>3</v>
      </c>
      <c r="AK4561" s="50"/>
      <c r="AL4561" s="2"/>
      <c r="AM4561" s="30"/>
      <c r="AN4561" s="30"/>
      <c r="AO4561" s="30"/>
      <c r="AR4561" s="30"/>
      <c r="AS4561" s="30"/>
      <c r="AT4561" s="30"/>
      <c r="AV4561" s="30"/>
      <c r="AW4561" s="30"/>
      <c r="CD4561" s="2" t="s">
        <v>78</v>
      </c>
      <c r="CE4561" s="2" t="s">
        <v>19797</v>
      </c>
    </row>
    <row r="4562" spans="1:83" x14ac:dyDescent="0.2">
      <c r="A4562" s="2" t="s">
        <v>6297</v>
      </c>
      <c r="B4562" s="2" t="s">
        <v>27603</v>
      </c>
      <c r="C4562" s="2" t="s">
        <v>6285</v>
      </c>
      <c r="D4562" s="2" t="s">
        <v>6297</v>
      </c>
      <c r="E4562" s="2" t="s">
        <v>6297</v>
      </c>
      <c r="F4562" s="2" t="s">
        <v>6298</v>
      </c>
      <c r="G4562" s="2" t="s">
        <v>6299</v>
      </c>
      <c r="H4562" s="2" t="s">
        <v>5093</v>
      </c>
      <c r="I4562" s="2" t="s">
        <v>5093</v>
      </c>
      <c r="J4562" s="2" t="s">
        <v>61</v>
      </c>
      <c r="K4562" s="50" t="s">
        <v>61</v>
      </c>
      <c r="L4562" s="48">
        <v>2011</v>
      </c>
      <c r="M4562" s="2" t="s">
        <v>133</v>
      </c>
      <c r="N4562" s="32">
        <v>25.387930000000001</v>
      </c>
      <c r="O4562" s="32">
        <v>55.492829999999998</v>
      </c>
      <c r="P4562" s="2" t="s">
        <v>2767</v>
      </c>
      <c r="Q4562" s="6" t="s">
        <v>65</v>
      </c>
      <c r="R4562" s="43" t="s">
        <v>18854</v>
      </c>
      <c r="S4562" s="41" t="s">
        <v>3596</v>
      </c>
      <c r="T4562" s="41" t="s">
        <v>18460</v>
      </c>
      <c r="U4562" s="2"/>
      <c r="V4562" s="2" t="s">
        <v>3596</v>
      </c>
      <c r="W4562" s="41" t="s">
        <v>17588</v>
      </c>
      <c r="X4562" s="2" t="s">
        <v>315</v>
      </c>
      <c r="Y4562" s="2" t="s">
        <v>102</v>
      </c>
      <c r="Z4562" s="5" t="s">
        <v>20</v>
      </c>
      <c r="AA4562" s="5" t="s">
        <v>16910</v>
      </c>
      <c r="AB4562" s="5" t="s">
        <v>16316</v>
      </c>
      <c r="AC4562" s="2" t="s">
        <v>5205</v>
      </c>
      <c r="AD4562" s="2">
        <v>4003800</v>
      </c>
      <c r="AE4562" s="5">
        <v>28.5</v>
      </c>
      <c r="AF4562" s="25"/>
      <c r="AG4562" s="29">
        <v>3</v>
      </c>
      <c r="AH4562" s="2" t="s">
        <v>17974</v>
      </c>
      <c r="AI4562" s="2">
        <v>4</v>
      </c>
      <c r="AJ4562" s="2">
        <v>3</v>
      </c>
      <c r="AK4562" s="50"/>
      <c r="AL4562" s="2"/>
      <c r="AM4562" s="30"/>
      <c r="AN4562" s="30"/>
      <c r="AO4562" s="30"/>
      <c r="AR4562" s="30"/>
      <c r="AS4562" s="30"/>
      <c r="AT4562" s="30"/>
      <c r="AV4562" s="30"/>
      <c r="AW4562" s="30"/>
      <c r="CD4562" s="2" t="s">
        <v>78</v>
      </c>
      <c r="CE4562" s="2" t="s">
        <v>19798</v>
      </c>
    </row>
    <row r="4563" spans="1:83" x14ac:dyDescent="0.2">
      <c r="A4563" s="2" t="s">
        <v>6300</v>
      </c>
      <c r="B4563" s="2" t="s">
        <v>27604</v>
      </c>
      <c r="C4563" s="2" t="s">
        <v>6285</v>
      </c>
      <c r="D4563" s="2" t="s">
        <v>6300</v>
      </c>
      <c r="E4563" s="2" t="s">
        <v>6300</v>
      </c>
      <c r="F4563" s="2" t="s">
        <v>6301</v>
      </c>
      <c r="G4563" s="2" t="s">
        <v>6302</v>
      </c>
      <c r="H4563" s="2" t="s">
        <v>5093</v>
      </c>
      <c r="I4563" s="2" t="s">
        <v>5093</v>
      </c>
      <c r="J4563" s="2" t="s">
        <v>61</v>
      </c>
      <c r="K4563" s="50" t="s">
        <v>61</v>
      </c>
      <c r="L4563" s="48">
        <v>2010</v>
      </c>
      <c r="M4563" s="2" t="s">
        <v>133</v>
      </c>
      <c r="N4563" s="32">
        <v>25.387049999999999</v>
      </c>
      <c r="O4563" s="32">
        <v>55.520539999999997</v>
      </c>
      <c r="P4563" s="2" t="s">
        <v>2767</v>
      </c>
      <c r="Q4563" s="6" t="s">
        <v>65</v>
      </c>
      <c r="R4563" s="43" t="s">
        <v>18854</v>
      </c>
      <c r="S4563" s="41" t="s">
        <v>3596</v>
      </c>
      <c r="T4563" s="41" t="s">
        <v>18460</v>
      </c>
      <c r="U4563" s="2"/>
      <c r="V4563" s="2" t="s">
        <v>3596</v>
      </c>
      <c r="W4563" s="41" t="s">
        <v>17588</v>
      </c>
      <c r="X4563" s="2" t="s">
        <v>315</v>
      </c>
      <c r="Y4563" s="2" t="s">
        <v>102</v>
      </c>
      <c r="Z4563" s="5" t="s">
        <v>10423</v>
      </c>
      <c r="AA4563" s="5" t="s">
        <v>16910</v>
      </c>
      <c r="AB4563" s="5" t="s">
        <v>16316</v>
      </c>
      <c r="AC4563" s="2" t="s">
        <v>5205</v>
      </c>
      <c r="AD4563" s="2">
        <v>4003000</v>
      </c>
      <c r="AE4563" s="5">
        <v>38.5</v>
      </c>
      <c r="AF4563" s="25"/>
      <c r="AG4563" s="29">
        <v>3</v>
      </c>
      <c r="AH4563" s="2" t="s">
        <v>17974</v>
      </c>
      <c r="AI4563" s="2">
        <v>4</v>
      </c>
      <c r="AJ4563" s="2">
        <v>3</v>
      </c>
      <c r="AK4563" s="50"/>
      <c r="AL4563" s="2"/>
      <c r="AM4563" s="30"/>
      <c r="AN4563" s="30"/>
      <c r="AO4563" s="30"/>
      <c r="AR4563" s="30"/>
      <c r="AS4563" s="30"/>
      <c r="AT4563" s="30"/>
      <c r="AV4563" s="30"/>
      <c r="AW4563" s="30"/>
      <c r="CD4563" s="2" t="s">
        <v>78</v>
      </c>
      <c r="CE4563" s="2" t="s">
        <v>19799</v>
      </c>
    </row>
    <row r="4564" spans="1:83" x14ac:dyDescent="0.2">
      <c r="A4564" s="2" t="s">
        <v>6303</v>
      </c>
      <c r="B4564" s="2" t="s">
        <v>27605</v>
      </c>
      <c r="C4564" s="2" t="s">
        <v>6285</v>
      </c>
      <c r="D4564" s="2" t="s">
        <v>6303</v>
      </c>
      <c r="E4564" s="2" t="s">
        <v>6303</v>
      </c>
      <c r="F4564" s="2" t="s">
        <v>6304</v>
      </c>
      <c r="G4564" s="2" t="s">
        <v>6305</v>
      </c>
      <c r="H4564" s="2" t="s">
        <v>5093</v>
      </c>
      <c r="I4564" s="2" t="s">
        <v>5093</v>
      </c>
      <c r="J4564" s="2" t="s">
        <v>61</v>
      </c>
      <c r="K4564" s="50" t="s">
        <v>61</v>
      </c>
      <c r="L4564" s="48">
        <v>2009</v>
      </c>
      <c r="M4564" s="2" t="s">
        <v>133</v>
      </c>
      <c r="N4564" s="32">
        <v>25.410129999999999</v>
      </c>
      <c r="O4564" s="32">
        <v>55.525260000000003</v>
      </c>
      <c r="P4564" s="2" t="s">
        <v>2767</v>
      </c>
      <c r="Q4564" s="6" t="s">
        <v>65</v>
      </c>
      <c r="R4564" s="43" t="s">
        <v>18854</v>
      </c>
      <c r="S4564" s="41" t="s">
        <v>3596</v>
      </c>
      <c r="T4564" s="41" t="s">
        <v>18460</v>
      </c>
      <c r="U4564" s="2"/>
      <c r="V4564" s="2" t="s">
        <v>3596</v>
      </c>
      <c r="W4564" s="41" t="s">
        <v>17588</v>
      </c>
      <c r="X4564" s="2" t="s">
        <v>315</v>
      </c>
      <c r="Y4564" s="2" t="s">
        <v>102</v>
      </c>
      <c r="Z4564" s="5" t="s">
        <v>10423</v>
      </c>
      <c r="AA4564" s="5" t="s">
        <v>16910</v>
      </c>
      <c r="AB4564" s="5" t="s">
        <v>16316</v>
      </c>
      <c r="AC4564" s="2" t="s">
        <v>5205</v>
      </c>
      <c r="AD4564" s="2">
        <v>4002300</v>
      </c>
      <c r="AE4564" s="5">
        <v>38.5</v>
      </c>
      <c r="AF4564" s="25"/>
      <c r="AG4564" s="29">
        <v>3</v>
      </c>
      <c r="AH4564" s="2" t="s">
        <v>17974</v>
      </c>
      <c r="AI4564" s="2">
        <v>3</v>
      </c>
      <c r="AJ4564" s="2">
        <v>3</v>
      </c>
      <c r="AK4564" s="50"/>
      <c r="AL4564" s="2"/>
      <c r="AM4564" s="30"/>
      <c r="AN4564" s="30"/>
      <c r="AO4564" s="30"/>
      <c r="AR4564" s="30"/>
      <c r="AS4564" s="30"/>
      <c r="AT4564" s="30"/>
      <c r="AV4564" s="30"/>
      <c r="AW4564" s="30"/>
      <c r="CD4564" s="2" t="s">
        <v>78</v>
      </c>
      <c r="CE4564" s="2" t="s">
        <v>19800</v>
      </c>
    </row>
    <row r="4565" spans="1:83" x14ac:dyDescent="0.2">
      <c r="A4565" s="2" t="s">
        <v>6306</v>
      </c>
      <c r="B4565" s="2" t="s">
        <v>27606</v>
      </c>
      <c r="C4565" s="2" t="s">
        <v>6285</v>
      </c>
      <c r="D4565" s="2" t="s">
        <v>6306</v>
      </c>
      <c r="E4565" s="2" t="s">
        <v>6306</v>
      </c>
      <c r="F4565" s="2" t="s">
        <v>6307</v>
      </c>
      <c r="G4565" s="2" t="s">
        <v>6308</v>
      </c>
      <c r="H4565" s="2" t="s">
        <v>5093</v>
      </c>
      <c r="I4565" s="2" t="s">
        <v>5093</v>
      </c>
      <c r="J4565" s="2" t="s">
        <v>61</v>
      </c>
      <c r="K4565" s="50" t="s">
        <v>61</v>
      </c>
      <c r="L4565" s="48">
        <v>2009</v>
      </c>
      <c r="M4565" s="2" t="s">
        <v>133</v>
      </c>
      <c r="N4565" s="32">
        <v>25.421759999999999</v>
      </c>
      <c r="O4565" s="32">
        <v>55.524999999999999</v>
      </c>
      <c r="P4565" s="2" t="s">
        <v>2767</v>
      </c>
      <c r="Q4565" s="6" t="s">
        <v>65</v>
      </c>
      <c r="R4565" s="43" t="s">
        <v>18854</v>
      </c>
      <c r="S4565" s="41" t="s">
        <v>3596</v>
      </c>
      <c r="T4565" s="41" t="s">
        <v>18460</v>
      </c>
      <c r="U4565" s="2"/>
      <c r="V4565" s="2" t="s">
        <v>3596</v>
      </c>
      <c r="W4565" s="41" t="s">
        <v>17588</v>
      </c>
      <c r="X4565" s="2" t="s">
        <v>315</v>
      </c>
      <c r="Y4565" s="2" t="s">
        <v>102</v>
      </c>
      <c r="Z4565" s="5" t="s">
        <v>20</v>
      </c>
      <c r="AA4565" s="5" t="s">
        <v>16910</v>
      </c>
      <c r="AB4565" s="5" t="s">
        <v>16316</v>
      </c>
      <c r="AC4565" s="2" t="s">
        <v>5205</v>
      </c>
      <c r="AD4565" s="2">
        <v>4002300</v>
      </c>
      <c r="AE4565" s="5">
        <v>38.5</v>
      </c>
      <c r="AF4565" s="25"/>
      <c r="AG4565" s="29">
        <v>3</v>
      </c>
      <c r="AH4565" s="2" t="s">
        <v>17974</v>
      </c>
      <c r="AI4565" s="2">
        <v>4</v>
      </c>
      <c r="AJ4565" s="2">
        <v>3</v>
      </c>
      <c r="AK4565" s="50"/>
      <c r="AL4565" s="2"/>
      <c r="AM4565" s="30"/>
      <c r="AN4565" s="30"/>
      <c r="AO4565" s="30"/>
      <c r="AR4565" s="30"/>
      <c r="AS4565" s="30"/>
      <c r="AT4565" s="30"/>
      <c r="AV4565" s="30"/>
      <c r="AW4565" s="30"/>
      <c r="CD4565" s="2" t="s">
        <v>78</v>
      </c>
      <c r="CE4565" s="2" t="s">
        <v>19801</v>
      </c>
    </row>
    <row r="4566" spans="1:83" x14ac:dyDescent="0.2">
      <c r="A4566" s="2" t="s">
        <v>6309</v>
      </c>
      <c r="B4566" s="2" t="s">
        <v>27607</v>
      </c>
      <c r="C4566" s="2" t="s">
        <v>6285</v>
      </c>
      <c r="D4566" s="2" t="s">
        <v>6309</v>
      </c>
      <c r="E4566" s="2" t="s">
        <v>6309</v>
      </c>
      <c r="F4566" s="2" t="s">
        <v>6310</v>
      </c>
      <c r="G4566" s="2" t="s">
        <v>6311</v>
      </c>
      <c r="H4566" s="2" t="s">
        <v>5093</v>
      </c>
      <c r="I4566" s="2" t="s">
        <v>5093</v>
      </c>
      <c r="J4566" s="2" t="s">
        <v>61</v>
      </c>
      <c r="K4566" s="50" t="s">
        <v>61</v>
      </c>
      <c r="L4566" s="48">
        <v>2010</v>
      </c>
      <c r="M4566" s="2" t="s">
        <v>133</v>
      </c>
      <c r="N4566" s="32">
        <v>25.42257</v>
      </c>
      <c r="O4566" s="32">
        <v>55.513469999999998</v>
      </c>
      <c r="P4566" s="2" t="s">
        <v>2767</v>
      </c>
      <c r="Q4566" s="6" t="s">
        <v>65</v>
      </c>
      <c r="R4566" s="43" t="s">
        <v>18854</v>
      </c>
      <c r="S4566" s="41" t="s">
        <v>3596</v>
      </c>
      <c r="T4566" s="41" t="s">
        <v>18460</v>
      </c>
      <c r="U4566" s="2"/>
      <c r="V4566" s="2" t="s">
        <v>3596</v>
      </c>
      <c r="W4566" s="41" t="s">
        <v>17588</v>
      </c>
      <c r="X4566" s="2" t="s">
        <v>315</v>
      </c>
      <c r="Y4566" s="2" t="s">
        <v>76</v>
      </c>
      <c r="Z4566" s="5" t="s">
        <v>10423</v>
      </c>
      <c r="AA4566" s="5" t="s">
        <v>16910</v>
      </c>
      <c r="AB4566" s="5" t="s">
        <v>16317</v>
      </c>
      <c r="AC4566" s="2" t="s">
        <v>5205</v>
      </c>
      <c r="AD4566" s="2">
        <v>4002100</v>
      </c>
      <c r="AE4566" s="5">
        <v>38.5</v>
      </c>
      <c r="AF4566" s="25"/>
      <c r="AG4566" s="29">
        <v>3</v>
      </c>
      <c r="AH4566" s="2" t="s">
        <v>17974</v>
      </c>
      <c r="AI4566" s="2">
        <v>4</v>
      </c>
      <c r="AJ4566" s="2">
        <v>3</v>
      </c>
      <c r="AK4566" s="50"/>
      <c r="AL4566" s="2"/>
      <c r="AM4566" s="30"/>
      <c r="AN4566" s="30"/>
      <c r="AO4566" s="30"/>
      <c r="AR4566" s="30"/>
      <c r="AS4566" s="30"/>
      <c r="AT4566" s="30"/>
      <c r="AV4566" s="30"/>
      <c r="AW4566" s="30"/>
      <c r="CD4566" s="2" t="s">
        <v>78</v>
      </c>
      <c r="CE4566" s="2" t="s">
        <v>19802</v>
      </c>
    </row>
    <row r="4567" spans="1:83" x14ac:dyDescent="0.2">
      <c r="A4567" s="2" t="s">
        <v>6312</v>
      </c>
      <c r="B4567" s="2" t="s">
        <v>27608</v>
      </c>
      <c r="C4567" s="2" t="s">
        <v>6285</v>
      </c>
      <c r="D4567" s="2" t="s">
        <v>6312</v>
      </c>
      <c r="E4567" s="2" t="s">
        <v>6312</v>
      </c>
      <c r="F4567" s="2" t="s">
        <v>6313</v>
      </c>
      <c r="G4567" s="2" t="s">
        <v>6314</v>
      </c>
      <c r="H4567" s="2" t="s">
        <v>5093</v>
      </c>
      <c r="I4567" s="2" t="s">
        <v>5093</v>
      </c>
      <c r="J4567" s="2" t="s">
        <v>61</v>
      </c>
      <c r="K4567" s="50" t="s">
        <v>61</v>
      </c>
      <c r="L4567" s="48">
        <v>2010</v>
      </c>
      <c r="M4567" s="2" t="s">
        <v>133</v>
      </c>
      <c r="N4567" s="32">
        <v>25.38495</v>
      </c>
      <c r="O4567" s="32">
        <v>55.449770000000001</v>
      </c>
      <c r="P4567" s="2" t="s">
        <v>2767</v>
      </c>
      <c r="Q4567" s="6" t="s">
        <v>65</v>
      </c>
      <c r="R4567" s="43" t="s">
        <v>18854</v>
      </c>
      <c r="S4567" s="41" t="s">
        <v>4972</v>
      </c>
      <c r="T4567" s="41" t="s">
        <v>18461</v>
      </c>
      <c r="U4567" s="2"/>
      <c r="V4567" s="2" t="s">
        <v>4972</v>
      </c>
      <c r="W4567" s="41" t="s">
        <v>17588</v>
      </c>
      <c r="X4567" s="2" t="s">
        <v>315</v>
      </c>
      <c r="Y4567" s="2" t="s">
        <v>102</v>
      </c>
      <c r="Z4567" s="5" t="s">
        <v>10423</v>
      </c>
      <c r="AA4567" s="5" t="s">
        <v>16910</v>
      </c>
      <c r="AB4567" s="5" t="s">
        <v>16316</v>
      </c>
      <c r="AC4567" s="2" t="s">
        <v>5205</v>
      </c>
      <c r="AD4567" s="2">
        <v>4001200</v>
      </c>
      <c r="AE4567" s="5">
        <v>23.5</v>
      </c>
      <c r="AF4567" s="25"/>
      <c r="AG4567" s="29">
        <v>3</v>
      </c>
      <c r="AH4567" s="2" t="s">
        <v>17974</v>
      </c>
      <c r="AI4567" s="2">
        <v>3</v>
      </c>
      <c r="AJ4567" s="2">
        <v>3</v>
      </c>
      <c r="AK4567" s="50"/>
      <c r="AL4567" s="2"/>
      <c r="AM4567" s="30"/>
      <c r="AN4567" s="30"/>
      <c r="AO4567" s="30"/>
      <c r="AR4567" s="30"/>
      <c r="AS4567" s="30"/>
      <c r="AT4567" s="30"/>
      <c r="AV4567" s="30"/>
      <c r="AW4567" s="30"/>
      <c r="CD4567" s="2" t="s">
        <v>78</v>
      </c>
      <c r="CE4567" s="2" t="s">
        <v>19803</v>
      </c>
    </row>
    <row r="4568" spans="1:83" x14ac:dyDescent="0.2">
      <c r="A4568" s="2" t="s">
        <v>6315</v>
      </c>
      <c r="B4568" s="2" t="s">
        <v>27609</v>
      </c>
      <c r="C4568" s="2" t="s">
        <v>6285</v>
      </c>
      <c r="D4568" s="2" t="s">
        <v>6315</v>
      </c>
      <c r="E4568" s="2" t="s">
        <v>6315</v>
      </c>
      <c r="F4568" s="2" t="s">
        <v>6316</v>
      </c>
      <c r="G4568" s="2" t="s">
        <v>6317</v>
      </c>
      <c r="H4568" s="2" t="s">
        <v>5093</v>
      </c>
      <c r="I4568" s="2" t="s">
        <v>5093</v>
      </c>
      <c r="J4568" s="2" t="s">
        <v>61</v>
      </c>
      <c r="K4568" s="50" t="s">
        <v>61</v>
      </c>
      <c r="L4568" s="48">
        <v>2010</v>
      </c>
      <c r="M4568" s="2" t="s">
        <v>133</v>
      </c>
      <c r="N4568" s="32">
        <v>25.385760000000001</v>
      </c>
      <c r="O4568" s="32">
        <v>55.441049999999997</v>
      </c>
      <c r="P4568" s="2" t="s">
        <v>2767</v>
      </c>
      <c r="Q4568" s="6" t="s">
        <v>65</v>
      </c>
      <c r="R4568" s="43" t="s">
        <v>18854</v>
      </c>
      <c r="S4568" s="41" t="s">
        <v>4972</v>
      </c>
      <c r="T4568" s="41" t="s">
        <v>18461</v>
      </c>
      <c r="U4568" s="2"/>
      <c r="V4568" s="2" t="s">
        <v>4972</v>
      </c>
      <c r="W4568" s="41" t="s">
        <v>17588</v>
      </c>
      <c r="X4568" s="2" t="s">
        <v>315</v>
      </c>
      <c r="Y4568" s="2" t="s">
        <v>102</v>
      </c>
      <c r="Z4568" s="5" t="s">
        <v>10423</v>
      </c>
      <c r="AA4568" s="5" t="s">
        <v>16910</v>
      </c>
      <c r="AB4568" s="5" t="s">
        <v>16316</v>
      </c>
      <c r="AC4568" s="2" t="s">
        <v>5205</v>
      </c>
      <c r="AD4568" s="2">
        <v>4001300</v>
      </c>
      <c r="AE4568" s="5">
        <v>18</v>
      </c>
      <c r="AF4568" s="25"/>
      <c r="AG4568" s="29">
        <v>3</v>
      </c>
      <c r="AH4568" s="2" t="s">
        <v>17974</v>
      </c>
      <c r="AI4568" s="2">
        <v>3</v>
      </c>
      <c r="AJ4568" s="2">
        <v>3</v>
      </c>
      <c r="AK4568" s="50"/>
      <c r="AL4568" s="2"/>
      <c r="AM4568" s="30"/>
      <c r="AN4568" s="30"/>
      <c r="AO4568" s="30"/>
      <c r="AR4568" s="30"/>
      <c r="AS4568" s="30"/>
      <c r="AT4568" s="30"/>
      <c r="AV4568" s="30"/>
      <c r="AW4568" s="30"/>
      <c r="CD4568" s="2" t="s">
        <v>78</v>
      </c>
      <c r="CE4568" s="2" t="s">
        <v>19804</v>
      </c>
    </row>
    <row r="4569" spans="1:83" x14ac:dyDescent="0.2">
      <c r="A4569" s="2" t="s">
        <v>6318</v>
      </c>
      <c r="B4569" s="2" t="s">
        <v>27610</v>
      </c>
      <c r="C4569" s="2" t="s">
        <v>6285</v>
      </c>
      <c r="D4569" s="2" t="s">
        <v>6318</v>
      </c>
      <c r="E4569" s="2" t="s">
        <v>6318</v>
      </c>
      <c r="F4569" s="2" t="s">
        <v>6319</v>
      </c>
      <c r="G4569" s="2" t="s">
        <v>6320</v>
      </c>
      <c r="H4569" s="2" t="s">
        <v>5093</v>
      </c>
      <c r="I4569" s="2" t="s">
        <v>5093</v>
      </c>
      <c r="J4569" s="2" t="s">
        <v>61</v>
      </c>
      <c r="K4569" s="50" t="s">
        <v>61</v>
      </c>
      <c r="L4569" s="48">
        <v>2010</v>
      </c>
      <c r="M4569" s="2" t="s">
        <v>133</v>
      </c>
      <c r="N4569" s="32">
        <v>25.404969999999999</v>
      </c>
      <c r="O4569" s="32">
        <v>55.449640000000002</v>
      </c>
      <c r="P4569" s="2" t="s">
        <v>2767</v>
      </c>
      <c r="Q4569" s="6" t="s">
        <v>65</v>
      </c>
      <c r="R4569" s="43" t="s">
        <v>18854</v>
      </c>
      <c r="S4569" s="41" t="s">
        <v>4972</v>
      </c>
      <c r="T4569" s="41" t="s">
        <v>18461</v>
      </c>
      <c r="U4569" s="2"/>
      <c r="V4569" s="2" t="s">
        <v>4972</v>
      </c>
      <c r="W4569" s="41" t="s">
        <v>17588</v>
      </c>
      <c r="X4569" s="2" t="s">
        <v>315</v>
      </c>
      <c r="Y4569" s="2" t="s">
        <v>102</v>
      </c>
      <c r="Z4569" s="5" t="s">
        <v>20</v>
      </c>
      <c r="AA4569" s="5" t="s">
        <v>16910</v>
      </c>
      <c r="AB4569" s="5" t="s">
        <v>16316</v>
      </c>
      <c r="AC4569" s="2" t="s">
        <v>5205</v>
      </c>
      <c r="AD4569" s="2">
        <v>4001501</v>
      </c>
      <c r="AE4569" s="5">
        <v>24</v>
      </c>
      <c r="AF4569" s="25"/>
      <c r="AG4569" s="29">
        <v>3</v>
      </c>
      <c r="AH4569" s="2" t="s">
        <v>17974</v>
      </c>
      <c r="AI4569" s="2">
        <v>4</v>
      </c>
      <c r="AJ4569" s="2">
        <v>3</v>
      </c>
      <c r="AK4569" s="50"/>
      <c r="AL4569" s="2"/>
      <c r="AM4569" s="30"/>
      <c r="AN4569" s="30"/>
      <c r="AO4569" s="30"/>
      <c r="AR4569" s="30"/>
      <c r="AS4569" s="30"/>
      <c r="AT4569" s="30"/>
      <c r="AV4569" s="30"/>
      <c r="AW4569" s="30"/>
      <c r="CD4569" s="2" t="s">
        <v>78</v>
      </c>
      <c r="CE4569" s="2" t="s">
        <v>19805</v>
      </c>
    </row>
    <row r="4570" spans="1:83" x14ac:dyDescent="0.2">
      <c r="A4570" s="2" t="s">
        <v>6321</v>
      </c>
      <c r="B4570" s="2" t="s">
        <v>27611</v>
      </c>
      <c r="C4570" s="2" t="s">
        <v>6285</v>
      </c>
      <c r="D4570" s="2" t="s">
        <v>6321</v>
      </c>
      <c r="E4570" s="2" t="s">
        <v>6321</v>
      </c>
      <c r="F4570" s="2" t="s">
        <v>6322</v>
      </c>
      <c r="G4570" s="2" t="s">
        <v>6323</v>
      </c>
      <c r="H4570" s="2" t="s">
        <v>5093</v>
      </c>
      <c r="I4570" s="2" t="s">
        <v>18347</v>
      </c>
      <c r="J4570" s="2" t="s">
        <v>61</v>
      </c>
      <c r="K4570" s="50" t="s">
        <v>61</v>
      </c>
      <c r="L4570" s="48">
        <v>2011</v>
      </c>
      <c r="M4570" s="2" t="s">
        <v>133</v>
      </c>
      <c r="N4570" s="32">
        <v>25.395679999999999</v>
      </c>
      <c r="O4570" s="32">
        <v>55.436810000000001</v>
      </c>
      <c r="P4570" s="2" t="s">
        <v>2767</v>
      </c>
      <c r="Q4570" s="6" t="s">
        <v>65</v>
      </c>
      <c r="R4570" s="43" t="s">
        <v>18854</v>
      </c>
      <c r="S4570" s="41" t="s">
        <v>4972</v>
      </c>
      <c r="T4570" s="41" t="s">
        <v>18461</v>
      </c>
      <c r="U4570" s="2"/>
      <c r="V4570" s="2" t="s">
        <v>4972</v>
      </c>
      <c r="W4570" s="41" t="s">
        <v>17588</v>
      </c>
      <c r="X4570" s="2" t="s">
        <v>315</v>
      </c>
      <c r="Y4570" s="2" t="s">
        <v>102</v>
      </c>
      <c r="Z4570" s="5" t="s">
        <v>20</v>
      </c>
      <c r="AA4570" s="5" t="s">
        <v>16910</v>
      </c>
      <c r="AB4570" s="5" t="s">
        <v>16316</v>
      </c>
      <c r="AC4570" s="2" t="s">
        <v>5205</v>
      </c>
      <c r="AD4570" s="2">
        <v>4000400</v>
      </c>
      <c r="AE4570" s="5">
        <v>22.7</v>
      </c>
      <c r="AF4570" s="25"/>
      <c r="AG4570" s="29">
        <v>3</v>
      </c>
      <c r="AH4570" s="2" t="s">
        <v>17974</v>
      </c>
      <c r="AI4570" s="2">
        <v>3</v>
      </c>
      <c r="AJ4570" s="2">
        <v>3</v>
      </c>
      <c r="AK4570" s="50"/>
      <c r="AL4570" s="2"/>
      <c r="AM4570" s="30"/>
      <c r="AN4570" s="30"/>
      <c r="AO4570" s="30"/>
      <c r="AR4570" s="30"/>
      <c r="AS4570" s="30"/>
      <c r="AT4570" s="30"/>
      <c r="AV4570" s="30"/>
      <c r="AW4570" s="30"/>
      <c r="CD4570" s="2" t="s">
        <v>78</v>
      </c>
      <c r="CE4570" s="2" t="s">
        <v>19806</v>
      </c>
    </row>
    <row r="4571" spans="1:83" x14ac:dyDescent="0.2">
      <c r="A4571" s="2" t="s">
        <v>6324</v>
      </c>
      <c r="B4571" s="2" t="s">
        <v>27612</v>
      </c>
      <c r="C4571" s="2" t="s">
        <v>6285</v>
      </c>
      <c r="D4571" s="2" t="s">
        <v>6324</v>
      </c>
      <c r="E4571" s="2" t="s">
        <v>6324</v>
      </c>
      <c r="F4571" s="2" t="s">
        <v>6325</v>
      </c>
      <c r="G4571" s="2" t="s">
        <v>6326</v>
      </c>
      <c r="H4571" s="2" t="s">
        <v>5093</v>
      </c>
      <c r="I4571" s="2" t="s">
        <v>5093</v>
      </c>
      <c r="J4571" s="2" t="s">
        <v>61</v>
      </c>
      <c r="K4571" s="50" t="s">
        <v>61</v>
      </c>
      <c r="L4571" s="48">
        <v>2010</v>
      </c>
      <c r="M4571" s="2" t="s">
        <v>133</v>
      </c>
      <c r="N4571" s="32">
        <v>25.38438</v>
      </c>
      <c r="O4571" s="32">
        <v>55.45711</v>
      </c>
      <c r="P4571" s="2" t="s">
        <v>2767</v>
      </c>
      <c r="Q4571" s="6" t="s">
        <v>65</v>
      </c>
      <c r="R4571" s="43" t="s">
        <v>18854</v>
      </c>
      <c r="S4571" s="41" t="s">
        <v>4972</v>
      </c>
      <c r="T4571" s="41" t="s">
        <v>18461</v>
      </c>
      <c r="U4571" s="2"/>
      <c r="V4571" s="2" t="s">
        <v>4972</v>
      </c>
      <c r="W4571" s="41" t="s">
        <v>17588</v>
      </c>
      <c r="X4571" s="2" t="s">
        <v>315</v>
      </c>
      <c r="Y4571" s="2" t="s">
        <v>102</v>
      </c>
      <c r="Z4571" s="5" t="s">
        <v>20</v>
      </c>
      <c r="AA4571" s="5" t="s">
        <v>16910</v>
      </c>
      <c r="AB4571" s="5" t="s">
        <v>16316</v>
      </c>
      <c r="AC4571" s="2" t="s">
        <v>5205</v>
      </c>
      <c r="AD4571" s="2">
        <v>4001100</v>
      </c>
      <c r="AE4571" s="5">
        <v>24</v>
      </c>
      <c r="AF4571" s="25"/>
      <c r="AG4571" s="29">
        <v>3</v>
      </c>
      <c r="AH4571" s="2" t="s">
        <v>17974</v>
      </c>
      <c r="AI4571" s="2">
        <v>3</v>
      </c>
      <c r="AJ4571" s="2">
        <v>3</v>
      </c>
      <c r="AK4571" s="50"/>
      <c r="AL4571" s="2"/>
      <c r="AM4571" s="30"/>
      <c r="AN4571" s="30"/>
      <c r="AO4571" s="30"/>
      <c r="AR4571" s="30"/>
      <c r="AS4571" s="30"/>
      <c r="AT4571" s="30"/>
      <c r="AV4571" s="30"/>
      <c r="AW4571" s="30"/>
      <c r="CD4571" s="2" t="s">
        <v>78</v>
      </c>
      <c r="CE4571" s="2" t="s">
        <v>19807</v>
      </c>
    </row>
    <row r="4572" spans="1:83" x14ac:dyDescent="0.2">
      <c r="A4572" s="2" t="s">
        <v>9532</v>
      </c>
      <c r="B4572" s="2" t="s">
        <v>27613</v>
      </c>
      <c r="C4572" s="2" t="s">
        <v>6285</v>
      </c>
      <c r="D4572" s="2"/>
      <c r="E4572" s="2" t="s">
        <v>9532</v>
      </c>
      <c r="F4572" s="2" t="s">
        <v>9533</v>
      </c>
      <c r="G4572" s="2" t="s">
        <v>9534</v>
      </c>
      <c r="H4572" s="2"/>
      <c r="I4572" s="2" t="s">
        <v>5093</v>
      </c>
      <c r="J4572" s="2" t="s">
        <v>61</v>
      </c>
      <c r="K4572" s="50" t="s">
        <v>61</v>
      </c>
      <c r="L4572" s="48">
        <v>2017</v>
      </c>
      <c r="M4572" s="2" t="s">
        <v>133</v>
      </c>
      <c r="N4572" s="32">
        <v>25.403863999999999</v>
      </c>
      <c r="O4572" s="32">
        <v>55.42962</v>
      </c>
      <c r="P4572" s="2" t="s">
        <v>2767</v>
      </c>
      <c r="Q4572" s="6" t="s">
        <v>65</v>
      </c>
      <c r="R4572" s="43" t="s">
        <v>18854</v>
      </c>
      <c r="S4572" s="41" t="s">
        <v>4972</v>
      </c>
      <c r="T4572" s="41" t="s">
        <v>18461</v>
      </c>
      <c r="U4572" s="2"/>
      <c r="V4572" s="2" t="s">
        <v>4972</v>
      </c>
      <c r="W4572" s="41" t="s">
        <v>17589</v>
      </c>
      <c r="X4572" s="2" t="s">
        <v>1598</v>
      </c>
      <c r="Y4572" s="2" t="s">
        <v>102</v>
      </c>
      <c r="Z4572" s="5" t="s">
        <v>10423</v>
      </c>
      <c r="AA4572" s="5" t="s">
        <v>16910</v>
      </c>
      <c r="AB4572" s="5" t="s">
        <v>16316</v>
      </c>
      <c r="AC4572" s="2" t="s">
        <v>5149</v>
      </c>
      <c r="AD4572" s="2">
        <v>4000600</v>
      </c>
      <c r="AE4572" s="5">
        <v>12.5</v>
      </c>
      <c r="AF4572" s="25"/>
      <c r="AG4572" s="29">
        <v>2</v>
      </c>
      <c r="AH4572" s="2" t="s">
        <v>18304</v>
      </c>
      <c r="AI4572" s="2">
        <v>3</v>
      </c>
      <c r="AJ4572" s="2">
        <v>2</v>
      </c>
      <c r="AK4572" s="50"/>
      <c r="AL4572" s="2"/>
      <c r="AM4572" s="30"/>
      <c r="AN4572" s="30"/>
      <c r="AO4572" s="30"/>
      <c r="AR4572" s="30"/>
      <c r="AS4572" s="30"/>
      <c r="AT4572" s="30"/>
      <c r="AV4572" s="30"/>
      <c r="AW4572" s="30"/>
      <c r="CD4572" s="2" t="s">
        <v>78</v>
      </c>
      <c r="CE4572" s="2" t="s">
        <v>19808</v>
      </c>
    </row>
    <row r="4573" spans="1:83" x14ac:dyDescent="0.2">
      <c r="A4573" s="2" t="s">
        <v>6327</v>
      </c>
      <c r="B4573" s="2" t="s">
        <v>27614</v>
      </c>
      <c r="C4573" s="2" t="s">
        <v>6285</v>
      </c>
      <c r="D4573" s="2" t="s">
        <v>6327</v>
      </c>
      <c r="E4573" s="2" t="s">
        <v>6327</v>
      </c>
      <c r="F4573" s="2" t="s">
        <v>6328</v>
      </c>
      <c r="G4573" s="2" t="s">
        <v>6329</v>
      </c>
      <c r="H4573" s="2" t="s">
        <v>5093</v>
      </c>
      <c r="I4573" s="2" t="s">
        <v>5093</v>
      </c>
      <c r="J4573" s="2" t="s">
        <v>61</v>
      </c>
      <c r="K4573" s="50" t="s">
        <v>61</v>
      </c>
      <c r="L4573" s="48">
        <v>2012</v>
      </c>
      <c r="M4573" s="2" t="s">
        <v>133</v>
      </c>
      <c r="N4573" s="32">
        <v>25.389040000000001</v>
      </c>
      <c r="O4573" s="32">
        <v>55.435650000000003</v>
      </c>
      <c r="P4573" s="2" t="s">
        <v>2767</v>
      </c>
      <c r="Q4573" s="6" t="s">
        <v>65</v>
      </c>
      <c r="R4573" s="43" t="s">
        <v>18854</v>
      </c>
      <c r="S4573" s="41" t="s">
        <v>4972</v>
      </c>
      <c r="T4573" s="41" t="s">
        <v>18461</v>
      </c>
      <c r="U4573" s="2"/>
      <c r="V4573" s="2" t="s">
        <v>4972</v>
      </c>
      <c r="W4573" s="41" t="s">
        <v>17588</v>
      </c>
      <c r="X4573" s="2" t="s">
        <v>315</v>
      </c>
      <c r="Y4573" s="2" t="s">
        <v>102</v>
      </c>
      <c r="Z4573" s="5" t="s">
        <v>10423</v>
      </c>
      <c r="AA4573" s="5" t="s">
        <v>16910</v>
      </c>
      <c r="AB4573" s="5" t="s">
        <v>16316</v>
      </c>
      <c r="AC4573" s="2" t="s">
        <v>5205</v>
      </c>
      <c r="AD4573" s="2">
        <v>4001300</v>
      </c>
      <c r="AE4573" s="5">
        <v>12.8</v>
      </c>
      <c r="AF4573" s="25"/>
      <c r="AG4573" s="29">
        <v>3</v>
      </c>
      <c r="AH4573" s="2" t="s">
        <v>17974</v>
      </c>
      <c r="AI4573" s="2">
        <v>4</v>
      </c>
      <c r="AJ4573" s="2">
        <v>3</v>
      </c>
      <c r="AK4573" s="50"/>
      <c r="AL4573" s="2"/>
      <c r="AM4573" s="30"/>
      <c r="AN4573" s="30"/>
      <c r="AO4573" s="30"/>
      <c r="AR4573" s="30"/>
      <c r="AS4573" s="30"/>
      <c r="AT4573" s="30"/>
      <c r="AV4573" s="30"/>
      <c r="AW4573" s="30"/>
      <c r="CD4573" s="2" t="s">
        <v>78</v>
      </c>
      <c r="CE4573" s="2" t="s">
        <v>19809</v>
      </c>
    </row>
    <row r="4574" spans="1:83" x14ac:dyDescent="0.2">
      <c r="A4574" s="2" t="s">
        <v>6330</v>
      </c>
      <c r="B4574" s="2" t="s">
        <v>27615</v>
      </c>
      <c r="C4574" s="2" t="s">
        <v>6285</v>
      </c>
      <c r="D4574" s="2" t="s">
        <v>6330</v>
      </c>
      <c r="E4574" s="2" t="s">
        <v>6330</v>
      </c>
      <c r="F4574" s="2" t="s">
        <v>6331</v>
      </c>
      <c r="G4574" s="2" t="s">
        <v>6332</v>
      </c>
      <c r="H4574" s="2" t="s">
        <v>5093</v>
      </c>
      <c r="I4574" s="2" t="s">
        <v>5093</v>
      </c>
      <c r="J4574" s="2" t="s">
        <v>61</v>
      </c>
      <c r="K4574" s="50" t="s">
        <v>61</v>
      </c>
      <c r="L4574" s="48">
        <v>2010</v>
      </c>
      <c r="M4574" s="2" t="s">
        <v>133</v>
      </c>
      <c r="N4574" s="32">
        <v>25.387720000000002</v>
      </c>
      <c r="O4574" s="32">
        <v>55.446240000000003</v>
      </c>
      <c r="P4574" s="2" t="s">
        <v>2767</v>
      </c>
      <c r="Q4574" s="6" t="s">
        <v>65</v>
      </c>
      <c r="R4574" s="43" t="s">
        <v>18854</v>
      </c>
      <c r="S4574" s="41" t="s">
        <v>4972</v>
      </c>
      <c r="T4574" s="41" t="s">
        <v>18461</v>
      </c>
      <c r="U4574" s="2"/>
      <c r="V4574" s="2" t="s">
        <v>4972</v>
      </c>
      <c r="W4574" s="41" t="s">
        <v>17588</v>
      </c>
      <c r="X4574" s="2" t="s">
        <v>315</v>
      </c>
      <c r="Y4574" s="2" t="s">
        <v>102</v>
      </c>
      <c r="Z4574" s="5" t="s">
        <v>20</v>
      </c>
      <c r="AA4574" s="5" t="s">
        <v>16910</v>
      </c>
      <c r="AB4574" s="5" t="s">
        <v>16316</v>
      </c>
      <c r="AC4574" s="2" t="s">
        <v>5205</v>
      </c>
      <c r="AD4574" s="2">
        <v>4001200</v>
      </c>
      <c r="AE4574" s="5">
        <v>33.5</v>
      </c>
      <c r="AF4574" s="25"/>
      <c r="AG4574" s="29">
        <v>3</v>
      </c>
      <c r="AH4574" s="2" t="s">
        <v>17974</v>
      </c>
      <c r="AI4574" s="2">
        <v>3</v>
      </c>
      <c r="AJ4574" s="2">
        <v>3</v>
      </c>
      <c r="AK4574" s="50"/>
      <c r="AL4574" s="2"/>
      <c r="AM4574" s="30"/>
      <c r="AN4574" s="30"/>
      <c r="AO4574" s="30"/>
      <c r="AR4574" s="30"/>
      <c r="AS4574" s="30"/>
      <c r="AT4574" s="30"/>
      <c r="AV4574" s="30"/>
      <c r="AW4574" s="30"/>
      <c r="CD4574" s="2" t="s">
        <v>78</v>
      </c>
      <c r="CE4574" s="2" t="s">
        <v>19810</v>
      </c>
    </row>
    <row r="4575" spans="1:83" x14ac:dyDescent="0.2">
      <c r="A4575" s="2" t="s">
        <v>6333</v>
      </c>
      <c r="B4575" s="2" t="s">
        <v>27616</v>
      </c>
      <c r="C4575" s="2" t="s">
        <v>6285</v>
      </c>
      <c r="D4575" s="2" t="s">
        <v>6333</v>
      </c>
      <c r="E4575" s="2" t="s">
        <v>6333</v>
      </c>
      <c r="F4575" s="2" t="s">
        <v>6334</v>
      </c>
      <c r="G4575" s="2" t="s">
        <v>6335</v>
      </c>
      <c r="H4575" s="2" t="s">
        <v>5093</v>
      </c>
      <c r="I4575" s="2" t="s">
        <v>5093</v>
      </c>
      <c r="J4575" s="2" t="s">
        <v>61</v>
      </c>
      <c r="K4575" s="50" t="s">
        <v>61</v>
      </c>
      <c r="L4575" s="48">
        <v>2011</v>
      </c>
      <c r="M4575" s="2" t="s">
        <v>133</v>
      </c>
      <c r="N4575" s="32">
        <v>25.393229999999999</v>
      </c>
      <c r="O4575" s="32">
        <v>55.453409999999998</v>
      </c>
      <c r="P4575" s="2" t="s">
        <v>2767</v>
      </c>
      <c r="Q4575" s="6" t="s">
        <v>65</v>
      </c>
      <c r="R4575" s="43" t="s">
        <v>18854</v>
      </c>
      <c r="S4575" s="41" t="s">
        <v>3596</v>
      </c>
      <c r="T4575" s="41" t="s">
        <v>18460</v>
      </c>
      <c r="U4575" s="2"/>
      <c r="V4575" s="2" t="s">
        <v>3596</v>
      </c>
      <c r="W4575" s="41" t="s">
        <v>17588</v>
      </c>
      <c r="X4575" s="2" t="s">
        <v>315</v>
      </c>
      <c r="Y4575" s="2" t="s">
        <v>102</v>
      </c>
      <c r="Z4575" s="5" t="s">
        <v>20</v>
      </c>
      <c r="AA4575" s="5" t="s">
        <v>16910</v>
      </c>
      <c r="AB4575" s="5" t="s">
        <v>16316</v>
      </c>
      <c r="AC4575" s="2" t="s">
        <v>5205</v>
      </c>
      <c r="AD4575" s="2">
        <v>4000300</v>
      </c>
      <c r="AE4575" s="5">
        <v>28.7</v>
      </c>
      <c r="AF4575" s="25"/>
      <c r="AG4575" s="29">
        <v>3</v>
      </c>
      <c r="AH4575" s="2" t="s">
        <v>17974</v>
      </c>
      <c r="AI4575" s="2">
        <v>3</v>
      </c>
      <c r="AJ4575" s="2">
        <v>3</v>
      </c>
      <c r="AK4575" s="50"/>
      <c r="AL4575" s="2"/>
      <c r="AM4575" s="30"/>
      <c r="AN4575" s="30"/>
      <c r="AO4575" s="30"/>
      <c r="AR4575" s="30"/>
      <c r="AS4575" s="30"/>
      <c r="AT4575" s="30"/>
      <c r="AV4575" s="30"/>
      <c r="AW4575" s="30"/>
      <c r="CD4575" s="2" t="s">
        <v>78</v>
      </c>
      <c r="CE4575" s="2" t="s">
        <v>19811</v>
      </c>
    </row>
    <row r="4576" spans="1:83" x14ac:dyDescent="0.2">
      <c r="A4576" s="2" t="s">
        <v>6336</v>
      </c>
      <c r="B4576" s="2" t="s">
        <v>27617</v>
      </c>
      <c r="C4576" s="2" t="s">
        <v>6285</v>
      </c>
      <c r="D4576" s="2" t="s">
        <v>6336</v>
      </c>
      <c r="E4576" s="2" t="s">
        <v>6336</v>
      </c>
      <c r="F4576" s="2" t="s">
        <v>6337</v>
      </c>
      <c r="G4576" s="2" t="s">
        <v>6338</v>
      </c>
      <c r="H4576" s="2" t="s">
        <v>5093</v>
      </c>
      <c r="I4576" s="2" t="s">
        <v>5093</v>
      </c>
      <c r="J4576" s="2" t="s">
        <v>61</v>
      </c>
      <c r="K4576" s="50" t="s">
        <v>61</v>
      </c>
      <c r="L4576" s="48">
        <v>2012</v>
      </c>
      <c r="M4576" s="2" t="s">
        <v>133</v>
      </c>
      <c r="N4576" s="32">
        <v>25.403849999999998</v>
      </c>
      <c r="O4576" s="32">
        <v>55.458939999999998</v>
      </c>
      <c r="P4576" s="2" t="s">
        <v>2767</v>
      </c>
      <c r="Q4576" s="6" t="s">
        <v>65</v>
      </c>
      <c r="R4576" s="43" t="s">
        <v>18854</v>
      </c>
      <c r="S4576" s="41" t="s">
        <v>3596</v>
      </c>
      <c r="T4576" s="41" t="s">
        <v>18460</v>
      </c>
      <c r="U4576" s="2"/>
      <c r="V4576" s="2" t="s">
        <v>3596</v>
      </c>
      <c r="W4576" s="41" t="s">
        <v>17588</v>
      </c>
      <c r="X4576" s="2" t="s">
        <v>315</v>
      </c>
      <c r="Y4576" s="2" t="s">
        <v>102</v>
      </c>
      <c r="Z4576" s="5" t="s">
        <v>10423</v>
      </c>
      <c r="AA4576" s="5" t="s">
        <v>16910</v>
      </c>
      <c r="AB4576" s="5" t="s">
        <v>16316</v>
      </c>
      <c r="AC4576" s="2" t="s">
        <v>5205</v>
      </c>
      <c r="AD4576" s="2">
        <v>4001600</v>
      </c>
      <c r="AE4576" s="5">
        <v>28.7</v>
      </c>
      <c r="AF4576" s="25"/>
      <c r="AG4576" s="29">
        <v>3</v>
      </c>
      <c r="AH4576" s="2" t="s">
        <v>17974</v>
      </c>
      <c r="AI4576" s="2">
        <v>3</v>
      </c>
      <c r="AJ4576" s="2">
        <v>3</v>
      </c>
      <c r="AK4576" s="50"/>
      <c r="AL4576" s="2"/>
      <c r="AM4576" s="30"/>
      <c r="AN4576" s="30"/>
      <c r="AO4576" s="30"/>
      <c r="AR4576" s="30"/>
      <c r="AS4576" s="30"/>
      <c r="AT4576" s="30"/>
      <c r="AV4576" s="30"/>
      <c r="AW4576" s="30"/>
      <c r="CD4576" s="2" t="s">
        <v>78</v>
      </c>
      <c r="CE4576" s="2" t="s">
        <v>19812</v>
      </c>
    </row>
    <row r="4577" spans="1:83" x14ac:dyDescent="0.2">
      <c r="A4577" s="2" t="s">
        <v>6339</v>
      </c>
      <c r="B4577" s="2" t="s">
        <v>27618</v>
      </c>
      <c r="C4577" s="2" t="s">
        <v>6285</v>
      </c>
      <c r="D4577" s="2" t="s">
        <v>6339</v>
      </c>
      <c r="E4577" s="2" t="s">
        <v>6339</v>
      </c>
      <c r="F4577" s="2" t="s">
        <v>6340</v>
      </c>
      <c r="G4577" s="2" t="s">
        <v>6341</v>
      </c>
      <c r="H4577" s="2" t="s">
        <v>5093</v>
      </c>
      <c r="I4577" s="2" t="s">
        <v>5093</v>
      </c>
      <c r="J4577" s="2" t="s">
        <v>61</v>
      </c>
      <c r="K4577" s="50" t="s">
        <v>61</v>
      </c>
      <c r="L4577" s="48">
        <v>2011</v>
      </c>
      <c r="M4577" s="2" t="s">
        <v>133</v>
      </c>
      <c r="N4577" s="32">
        <v>25.386569999999999</v>
      </c>
      <c r="O4577" s="32">
        <v>55.479280000000003</v>
      </c>
      <c r="P4577" s="2" t="s">
        <v>2767</v>
      </c>
      <c r="Q4577" s="6" t="s">
        <v>65</v>
      </c>
      <c r="R4577" s="43" t="s">
        <v>18854</v>
      </c>
      <c r="S4577" s="41" t="s">
        <v>3596</v>
      </c>
      <c r="T4577" s="41" t="s">
        <v>18460</v>
      </c>
      <c r="U4577" s="2"/>
      <c r="V4577" s="2" t="s">
        <v>3596</v>
      </c>
      <c r="W4577" s="41" t="s">
        <v>17588</v>
      </c>
      <c r="X4577" s="2" t="s">
        <v>315</v>
      </c>
      <c r="Y4577" s="2" t="s">
        <v>102</v>
      </c>
      <c r="Z4577" s="5" t="s">
        <v>10423</v>
      </c>
      <c r="AA4577" s="5" t="s">
        <v>16910</v>
      </c>
      <c r="AB4577" s="5" t="s">
        <v>16316</v>
      </c>
      <c r="AC4577" s="2" t="s">
        <v>5205</v>
      </c>
      <c r="AD4577" s="2">
        <v>4003800</v>
      </c>
      <c r="AE4577" s="5">
        <v>28.7</v>
      </c>
      <c r="AF4577" s="25"/>
      <c r="AG4577" s="29">
        <v>3</v>
      </c>
      <c r="AH4577" s="2" t="s">
        <v>17974</v>
      </c>
      <c r="AI4577" s="2">
        <v>3</v>
      </c>
      <c r="AJ4577" s="2">
        <v>3</v>
      </c>
      <c r="AK4577" s="50"/>
      <c r="AL4577" s="2"/>
      <c r="AM4577" s="30"/>
      <c r="AN4577" s="30"/>
      <c r="AO4577" s="30"/>
      <c r="AR4577" s="30"/>
      <c r="AS4577" s="30"/>
      <c r="AT4577" s="30"/>
      <c r="AV4577" s="30"/>
      <c r="AW4577" s="30"/>
      <c r="CD4577" s="2" t="s">
        <v>78</v>
      </c>
      <c r="CE4577" s="2" t="s">
        <v>19813</v>
      </c>
    </row>
    <row r="4578" spans="1:83" x14ac:dyDescent="0.2">
      <c r="A4578" s="2" t="s">
        <v>6342</v>
      </c>
      <c r="B4578" s="2" t="s">
        <v>27619</v>
      </c>
      <c r="C4578" s="2" t="s">
        <v>6285</v>
      </c>
      <c r="D4578" s="2" t="s">
        <v>6342</v>
      </c>
      <c r="E4578" s="2" t="s">
        <v>6342</v>
      </c>
      <c r="F4578" s="2" t="s">
        <v>6343</v>
      </c>
      <c r="G4578" s="2" t="s">
        <v>6344</v>
      </c>
      <c r="H4578" s="2" t="s">
        <v>5093</v>
      </c>
      <c r="I4578" s="2" t="s">
        <v>5093</v>
      </c>
      <c r="J4578" s="2" t="s">
        <v>61</v>
      </c>
      <c r="K4578" s="50" t="s">
        <v>61</v>
      </c>
      <c r="L4578" s="48">
        <v>2011</v>
      </c>
      <c r="M4578" s="2" t="s">
        <v>133</v>
      </c>
      <c r="N4578" s="32">
        <v>25.407440000000001</v>
      </c>
      <c r="O4578" s="32">
        <v>55.51202</v>
      </c>
      <c r="P4578" s="2" t="s">
        <v>2767</v>
      </c>
      <c r="Q4578" s="6" t="s">
        <v>65</v>
      </c>
      <c r="R4578" s="43" t="s">
        <v>18854</v>
      </c>
      <c r="S4578" s="41" t="s">
        <v>3596</v>
      </c>
      <c r="T4578" s="41" t="s">
        <v>18460</v>
      </c>
      <c r="U4578" s="2"/>
      <c r="V4578" s="2" t="s">
        <v>3596</v>
      </c>
      <c r="W4578" s="41" t="s">
        <v>17588</v>
      </c>
      <c r="X4578" s="2" t="s">
        <v>315</v>
      </c>
      <c r="Y4578" s="2" t="s">
        <v>102</v>
      </c>
      <c r="Z4578" s="5" t="s">
        <v>10423</v>
      </c>
      <c r="AA4578" s="5" t="s">
        <v>16910</v>
      </c>
      <c r="AB4578" s="5" t="s">
        <v>16316</v>
      </c>
      <c r="AC4578" s="2" t="s">
        <v>5205</v>
      </c>
      <c r="AD4578" s="2">
        <v>4002300</v>
      </c>
      <c r="AE4578" s="5">
        <v>30</v>
      </c>
      <c r="AF4578" s="25"/>
      <c r="AG4578" s="29">
        <v>3</v>
      </c>
      <c r="AH4578" s="2" t="s">
        <v>17974</v>
      </c>
      <c r="AI4578" s="2">
        <v>3</v>
      </c>
      <c r="AJ4578" s="2">
        <v>3</v>
      </c>
      <c r="AK4578" s="50"/>
      <c r="AL4578" s="2"/>
      <c r="AM4578" s="30"/>
      <c r="AN4578" s="30"/>
      <c r="AO4578" s="30"/>
      <c r="AR4578" s="30"/>
      <c r="AS4578" s="30"/>
      <c r="AT4578" s="30"/>
      <c r="AV4578" s="30"/>
      <c r="AW4578" s="30"/>
      <c r="CD4578" s="2" t="s">
        <v>78</v>
      </c>
      <c r="CE4578" s="2" t="s">
        <v>19814</v>
      </c>
    </row>
    <row r="4579" spans="1:83" x14ac:dyDescent="0.2">
      <c r="A4579" s="2" t="s">
        <v>6345</v>
      </c>
      <c r="B4579" s="2" t="s">
        <v>27620</v>
      </c>
      <c r="C4579" s="2" t="s">
        <v>6285</v>
      </c>
      <c r="D4579" s="2" t="s">
        <v>6345</v>
      </c>
      <c r="E4579" s="2" t="s">
        <v>6345</v>
      </c>
      <c r="F4579" s="2" t="s">
        <v>6346</v>
      </c>
      <c r="G4579" s="2" t="s">
        <v>6347</v>
      </c>
      <c r="H4579" s="2" t="s">
        <v>5093</v>
      </c>
      <c r="I4579" s="2" t="s">
        <v>5093</v>
      </c>
      <c r="J4579" s="2" t="s">
        <v>61</v>
      </c>
      <c r="K4579" s="50" t="s">
        <v>61</v>
      </c>
      <c r="L4579" s="48">
        <v>2010</v>
      </c>
      <c r="M4579" s="2" t="s">
        <v>133</v>
      </c>
      <c r="N4579" s="32">
        <v>25.404229999999998</v>
      </c>
      <c r="O4579" s="32">
        <v>55.499879999999997</v>
      </c>
      <c r="P4579" s="2" t="s">
        <v>2767</v>
      </c>
      <c r="Q4579" s="6" t="s">
        <v>65</v>
      </c>
      <c r="R4579" s="43" t="s">
        <v>18854</v>
      </c>
      <c r="S4579" s="41" t="s">
        <v>3596</v>
      </c>
      <c r="T4579" s="41" t="s">
        <v>18460</v>
      </c>
      <c r="U4579" s="2"/>
      <c r="V4579" s="2" t="s">
        <v>3596</v>
      </c>
      <c r="W4579" s="41" t="s">
        <v>17588</v>
      </c>
      <c r="X4579" s="2" t="s">
        <v>315</v>
      </c>
      <c r="Y4579" s="2" t="s">
        <v>102</v>
      </c>
      <c r="Z4579" s="5" t="s">
        <v>10423</v>
      </c>
      <c r="AA4579" s="5" t="s">
        <v>16910</v>
      </c>
      <c r="AB4579" s="5" t="s">
        <v>16316</v>
      </c>
      <c r="AC4579" s="2" t="s">
        <v>5205</v>
      </c>
      <c r="AD4579" s="2">
        <v>4002200</v>
      </c>
      <c r="AE4579" s="5">
        <v>38.5</v>
      </c>
      <c r="AF4579" s="25"/>
      <c r="AG4579" s="29">
        <v>3</v>
      </c>
      <c r="AH4579" s="2" t="s">
        <v>17974</v>
      </c>
      <c r="AI4579" s="2">
        <v>5</v>
      </c>
      <c r="AJ4579" s="2">
        <v>3</v>
      </c>
      <c r="AK4579" s="50"/>
      <c r="AL4579" s="2"/>
      <c r="AM4579" s="30"/>
      <c r="AN4579" s="30"/>
      <c r="AO4579" s="30"/>
      <c r="AR4579" s="30"/>
      <c r="AS4579" s="30"/>
      <c r="AT4579" s="30"/>
      <c r="AV4579" s="30"/>
      <c r="AW4579" s="30"/>
      <c r="CD4579" s="2" t="s">
        <v>78</v>
      </c>
      <c r="CE4579" s="2" t="s">
        <v>19815</v>
      </c>
    </row>
    <row r="4580" spans="1:83" x14ac:dyDescent="0.2">
      <c r="A4580" s="2" t="s">
        <v>6348</v>
      </c>
      <c r="B4580" s="2" t="s">
        <v>27621</v>
      </c>
      <c r="C4580" s="2" t="s">
        <v>6285</v>
      </c>
      <c r="D4580" s="2" t="s">
        <v>6348</v>
      </c>
      <c r="E4580" s="2" t="s">
        <v>6348</v>
      </c>
      <c r="F4580" s="2" t="s">
        <v>6349</v>
      </c>
      <c r="G4580" s="2" t="s">
        <v>6350</v>
      </c>
      <c r="H4580" s="2" t="s">
        <v>5093</v>
      </c>
      <c r="I4580" s="2" t="s">
        <v>5093</v>
      </c>
      <c r="J4580" s="2" t="s">
        <v>61</v>
      </c>
      <c r="K4580" s="50" t="s">
        <v>61</v>
      </c>
      <c r="L4580" s="48">
        <v>2012</v>
      </c>
      <c r="M4580" s="2" t="s">
        <v>133</v>
      </c>
      <c r="N4580" s="32">
        <v>25.419519999999999</v>
      </c>
      <c r="O4580" s="32">
        <v>55.499400000000001</v>
      </c>
      <c r="P4580" s="2" t="s">
        <v>2767</v>
      </c>
      <c r="Q4580" s="6" t="s">
        <v>65</v>
      </c>
      <c r="R4580" s="43" t="s">
        <v>18854</v>
      </c>
      <c r="S4580" s="41" t="s">
        <v>3596</v>
      </c>
      <c r="T4580" s="41" t="s">
        <v>18460</v>
      </c>
      <c r="U4580" s="2"/>
      <c r="V4580" s="2" t="s">
        <v>3596</v>
      </c>
      <c r="W4580" s="41" t="s">
        <v>17588</v>
      </c>
      <c r="X4580" s="2" t="s">
        <v>315</v>
      </c>
      <c r="Y4580" s="2" t="s">
        <v>102</v>
      </c>
      <c r="Z4580" s="5" t="s">
        <v>10423</v>
      </c>
      <c r="AA4580" s="5" t="s">
        <v>16910</v>
      </c>
      <c r="AB4580" s="5" t="s">
        <v>16316</v>
      </c>
      <c r="AC4580" s="2" t="s">
        <v>5205</v>
      </c>
      <c r="AD4580" s="2">
        <v>4002100</v>
      </c>
      <c r="AE4580" s="5">
        <v>28.7</v>
      </c>
      <c r="AF4580" s="25"/>
      <c r="AG4580" s="29">
        <v>3</v>
      </c>
      <c r="AH4580" s="2" t="s">
        <v>17974</v>
      </c>
      <c r="AI4580" s="2">
        <v>3</v>
      </c>
      <c r="AJ4580" s="2">
        <v>3</v>
      </c>
      <c r="AK4580" s="50"/>
      <c r="AL4580" s="2"/>
      <c r="AM4580" s="30"/>
      <c r="AN4580" s="30"/>
      <c r="AO4580" s="30"/>
      <c r="AR4580" s="30"/>
      <c r="AS4580" s="30"/>
      <c r="AT4580" s="30"/>
      <c r="AV4580" s="30"/>
      <c r="AW4580" s="30"/>
      <c r="CD4580" s="2" t="s">
        <v>78</v>
      </c>
      <c r="CE4580" s="2" t="s">
        <v>19816</v>
      </c>
    </row>
    <row r="4581" spans="1:83" x14ac:dyDescent="0.2">
      <c r="A4581" s="2" t="s">
        <v>6351</v>
      </c>
      <c r="B4581" s="2" t="s">
        <v>27622</v>
      </c>
      <c r="C4581" s="2" t="s">
        <v>6285</v>
      </c>
      <c r="D4581" s="2" t="s">
        <v>6351</v>
      </c>
      <c r="E4581" s="2" t="s">
        <v>6351</v>
      </c>
      <c r="F4581" s="2" t="s">
        <v>6352</v>
      </c>
      <c r="G4581" s="2" t="s">
        <v>6353</v>
      </c>
      <c r="H4581" s="2" t="s">
        <v>5093</v>
      </c>
      <c r="I4581" s="2" t="s">
        <v>5093</v>
      </c>
      <c r="J4581" s="2" t="s">
        <v>61</v>
      </c>
      <c r="K4581" s="50" t="s">
        <v>61</v>
      </c>
      <c r="L4581" s="48">
        <v>2008</v>
      </c>
      <c r="M4581" s="2" t="s">
        <v>133</v>
      </c>
      <c r="N4581" s="32">
        <v>25.40457</v>
      </c>
      <c r="O4581" s="32">
        <v>55.441240000000001</v>
      </c>
      <c r="P4581" s="2" t="s">
        <v>2767</v>
      </c>
      <c r="Q4581" s="6" t="s">
        <v>65</v>
      </c>
      <c r="R4581" s="43" t="s">
        <v>18854</v>
      </c>
      <c r="S4581" s="41" t="s">
        <v>4972</v>
      </c>
      <c r="T4581" s="41" t="s">
        <v>18461</v>
      </c>
      <c r="U4581" s="2"/>
      <c r="V4581" s="2" t="s">
        <v>4972</v>
      </c>
      <c r="W4581" s="41" t="s">
        <v>17588</v>
      </c>
      <c r="X4581" s="2" t="s">
        <v>315</v>
      </c>
      <c r="Y4581" s="2" t="s">
        <v>102</v>
      </c>
      <c r="Z4581" s="5" t="s">
        <v>10423</v>
      </c>
      <c r="AA4581" s="5" t="s">
        <v>16910</v>
      </c>
      <c r="AB4581" s="5" t="s">
        <v>16316</v>
      </c>
      <c r="AC4581" s="2" t="s">
        <v>5205</v>
      </c>
      <c r="AD4581" s="2">
        <v>4000400</v>
      </c>
      <c r="AE4581" s="5">
        <v>23.5</v>
      </c>
      <c r="AF4581" s="25"/>
      <c r="AG4581" s="29">
        <v>3</v>
      </c>
      <c r="AH4581" s="2" t="s">
        <v>17974</v>
      </c>
      <c r="AI4581" s="2">
        <v>3</v>
      </c>
      <c r="AJ4581" s="2">
        <v>3</v>
      </c>
      <c r="AK4581" s="50"/>
      <c r="AL4581" s="2"/>
      <c r="AM4581" s="30"/>
      <c r="AN4581" s="30"/>
      <c r="AO4581" s="30"/>
      <c r="AR4581" s="30"/>
      <c r="AS4581" s="30"/>
      <c r="AT4581" s="30"/>
      <c r="AV4581" s="30"/>
      <c r="AW4581" s="30"/>
      <c r="CD4581" s="2" t="s">
        <v>78</v>
      </c>
      <c r="CE4581" s="2" t="s">
        <v>19817</v>
      </c>
    </row>
    <row r="4582" spans="1:83" x14ac:dyDescent="0.2">
      <c r="A4582" s="2" t="s">
        <v>6354</v>
      </c>
      <c r="B4582" s="2" t="s">
        <v>27623</v>
      </c>
      <c r="C4582" s="2" t="s">
        <v>6285</v>
      </c>
      <c r="D4582" s="2" t="s">
        <v>6354</v>
      </c>
      <c r="E4582" s="2" t="s">
        <v>6354</v>
      </c>
      <c r="F4582" s="2" t="s">
        <v>6355</v>
      </c>
      <c r="G4582" s="2" t="s">
        <v>6356</v>
      </c>
      <c r="H4582" s="2" t="s">
        <v>5093</v>
      </c>
      <c r="I4582" s="2" t="s">
        <v>5093</v>
      </c>
      <c r="J4582" s="2" t="s">
        <v>61</v>
      </c>
      <c r="K4582" s="50" t="s">
        <v>61</v>
      </c>
      <c r="L4582" s="48">
        <v>2008</v>
      </c>
      <c r="M4582" s="2" t="s">
        <v>133</v>
      </c>
      <c r="N4582" s="32">
        <v>25.372050000000002</v>
      </c>
      <c r="O4582" s="32">
        <v>55.481160000000003</v>
      </c>
      <c r="P4582" s="2" t="s">
        <v>2767</v>
      </c>
      <c r="Q4582" s="6" t="s">
        <v>65</v>
      </c>
      <c r="R4582" s="43" t="s">
        <v>18854</v>
      </c>
      <c r="S4582" s="41" t="s">
        <v>4972</v>
      </c>
      <c r="T4582" s="41" t="s">
        <v>18461</v>
      </c>
      <c r="U4582" s="2"/>
      <c r="V4582" s="2" t="s">
        <v>4972</v>
      </c>
      <c r="W4582" s="41" t="s">
        <v>17588</v>
      </c>
      <c r="X4582" s="2" t="s">
        <v>315</v>
      </c>
      <c r="Y4582" s="2" t="s">
        <v>76</v>
      </c>
      <c r="Z4582" s="5" t="s">
        <v>10423</v>
      </c>
      <c r="AA4582" s="5" t="s">
        <v>16910</v>
      </c>
      <c r="AB4582" s="5" t="s">
        <v>16317</v>
      </c>
      <c r="AC4582" s="2" t="s">
        <v>5205</v>
      </c>
      <c r="AD4582" s="2">
        <v>4003900</v>
      </c>
      <c r="AE4582" s="5">
        <v>19.5</v>
      </c>
      <c r="AF4582" s="25"/>
      <c r="AG4582" s="29">
        <v>3</v>
      </c>
      <c r="AH4582" s="2" t="s">
        <v>17974</v>
      </c>
      <c r="AI4582" s="2">
        <v>3</v>
      </c>
      <c r="AJ4582" s="2">
        <v>3</v>
      </c>
      <c r="AK4582" s="50"/>
      <c r="AL4582" s="2"/>
      <c r="AM4582" s="30"/>
      <c r="AN4582" s="30"/>
      <c r="AO4582" s="30"/>
      <c r="AR4582" s="30"/>
      <c r="AS4582" s="30"/>
      <c r="AT4582" s="30"/>
      <c r="AV4582" s="30"/>
      <c r="AW4582" s="30"/>
      <c r="CD4582" s="2" t="s">
        <v>78</v>
      </c>
      <c r="CE4582" s="2" t="s">
        <v>19818</v>
      </c>
    </row>
    <row r="4583" spans="1:83" x14ac:dyDescent="0.2">
      <c r="A4583" s="2" t="s">
        <v>6357</v>
      </c>
      <c r="B4583" s="2" t="s">
        <v>27624</v>
      </c>
      <c r="C4583" s="2" t="s">
        <v>6285</v>
      </c>
      <c r="D4583" s="2" t="s">
        <v>6357</v>
      </c>
      <c r="E4583" s="2" t="s">
        <v>6357</v>
      </c>
      <c r="F4583" s="2" t="s">
        <v>6358</v>
      </c>
      <c r="G4583" s="2"/>
      <c r="H4583" s="2" t="s">
        <v>5093</v>
      </c>
      <c r="I4583" s="2" t="s">
        <v>5093</v>
      </c>
      <c r="J4583" s="2" t="s">
        <v>61</v>
      </c>
      <c r="K4583" s="2"/>
      <c r="L4583" s="48">
        <v>2009</v>
      </c>
      <c r="M4583" s="2" t="s">
        <v>133</v>
      </c>
      <c r="N4583" s="32">
        <v>25.365539999999999</v>
      </c>
      <c r="O4583" s="32">
        <v>55.533949999999997</v>
      </c>
      <c r="P4583" s="2" t="s">
        <v>2767</v>
      </c>
      <c r="Q4583" s="6" t="s">
        <v>65</v>
      </c>
      <c r="R4583" s="43" t="s">
        <v>16802</v>
      </c>
      <c r="S4583" s="41" t="s">
        <v>4851</v>
      </c>
      <c r="T4583" s="41" t="s">
        <v>18462</v>
      </c>
      <c r="U4583" s="2"/>
      <c r="V4583" s="2" t="s">
        <v>4851</v>
      </c>
      <c r="W4583" s="41" t="s">
        <v>67</v>
      </c>
      <c r="X4583" s="2" t="s">
        <v>315</v>
      </c>
      <c r="Y4583" s="2" t="s">
        <v>102</v>
      </c>
      <c r="Z4583" s="5" t="s">
        <v>10423</v>
      </c>
      <c r="AA4583" s="5" t="s">
        <v>16910</v>
      </c>
      <c r="AB4583" s="5" t="s">
        <v>16316</v>
      </c>
      <c r="AC4583" s="2"/>
      <c r="AD4583" s="2">
        <v>4003400</v>
      </c>
      <c r="AE4583" s="5">
        <v>35</v>
      </c>
      <c r="AF4583" s="25"/>
      <c r="AG4583" s="29"/>
      <c r="AH4583" s="2"/>
      <c r="AI4583" s="2">
        <v>4</v>
      </c>
      <c r="AJ4583" s="2"/>
      <c r="AK4583" s="50"/>
      <c r="AL4583" s="2"/>
      <c r="AM4583" s="30"/>
      <c r="AN4583" s="30"/>
      <c r="AO4583" s="30"/>
      <c r="AR4583" s="30"/>
      <c r="AS4583" s="30"/>
      <c r="AT4583" s="30"/>
      <c r="AV4583" s="30"/>
      <c r="AW4583" s="30"/>
      <c r="CD4583" s="2" t="s">
        <v>78</v>
      </c>
      <c r="CE4583" s="2" t="s">
        <v>19819</v>
      </c>
    </row>
    <row r="4584" spans="1:83" x14ac:dyDescent="0.2">
      <c r="A4584" s="2" t="s">
        <v>6359</v>
      </c>
      <c r="B4584" s="2" t="s">
        <v>27625</v>
      </c>
      <c r="C4584" s="2" t="s">
        <v>6285</v>
      </c>
      <c r="D4584" s="2" t="s">
        <v>6359</v>
      </c>
      <c r="E4584" s="2" t="s">
        <v>6359</v>
      </c>
      <c r="F4584" s="2" t="s">
        <v>6360</v>
      </c>
      <c r="G4584" s="2" t="s">
        <v>6361</v>
      </c>
      <c r="H4584" s="2" t="s">
        <v>5093</v>
      </c>
      <c r="I4584" s="2" t="s">
        <v>5093</v>
      </c>
      <c r="J4584" s="2" t="s">
        <v>61</v>
      </c>
      <c r="K4584" s="50" t="s">
        <v>61</v>
      </c>
      <c r="L4584" s="48">
        <v>2008</v>
      </c>
      <c r="M4584" s="2" t="s">
        <v>133</v>
      </c>
      <c r="N4584" s="32">
        <v>25.389990000000001</v>
      </c>
      <c r="O4584" s="32">
        <v>55.448860000000003</v>
      </c>
      <c r="P4584" s="2" t="s">
        <v>2767</v>
      </c>
      <c r="Q4584" s="6" t="s">
        <v>65</v>
      </c>
      <c r="R4584" s="43" t="s">
        <v>18854</v>
      </c>
      <c r="S4584" s="41" t="s">
        <v>4972</v>
      </c>
      <c r="T4584" s="41" t="s">
        <v>18461</v>
      </c>
      <c r="U4584" s="2"/>
      <c r="V4584" s="2" t="s">
        <v>4972</v>
      </c>
      <c r="W4584" s="41" t="s">
        <v>17588</v>
      </c>
      <c r="X4584" s="2" t="s">
        <v>315</v>
      </c>
      <c r="Y4584" s="2" t="s">
        <v>102</v>
      </c>
      <c r="Z4584" s="5" t="s">
        <v>20</v>
      </c>
      <c r="AA4584" s="5" t="s">
        <v>16910</v>
      </c>
      <c r="AB4584" s="5" t="s">
        <v>16316</v>
      </c>
      <c r="AC4584" s="2" t="s">
        <v>5205</v>
      </c>
      <c r="AD4584" s="2">
        <v>4001200</v>
      </c>
      <c r="AE4584" s="5">
        <v>33.5</v>
      </c>
      <c r="AF4584" s="25"/>
      <c r="AG4584" s="29">
        <v>3</v>
      </c>
      <c r="AH4584" s="2" t="s">
        <v>17974</v>
      </c>
      <c r="AI4584" s="2">
        <v>3</v>
      </c>
      <c r="AJ4584" s="2">
        <v>3</v>
      </c>
      <c r="AK4584" s="50"/>
      <c r="AL4584" s="2"/>
      <c r="AM4584" s="30"/>
      <c r="AN4584" s="30"/>
      <c r="AO4584" s="30"/>
      <c r="AR4584" s="30"/>
      <c r="AS4584" s="30"/>
      <c r="AT4584" s="30"/>
      <c r="AV4584" s="30"/>
      <c r="AW4584" s="30"/>
      <c r="CD4584" s="2" t="s">
        <v>78</v>
      </c>
      <c r="CE4584" s="2" t="s">
        <v>19820</v>
      </c>
    </row>
    <row r="4585" spans="1:83" x14ac:dyDescent="0.2">
      <c r="A4585" s="2" t="s">
        <v>6362</v>
      </c>
      <c r="B4585" s="2" t="s">
        <v>27626</v>
      </c>
      <c r="C4585" s="2" t="s">
        <v>6285</v>
      </c>
      <c r="D4585" s="2" t="s">
        <v>6362</v>
      </c>
      <c r="E4585" s="2" t="s">
        <v>6362</v>
      </c>
      <c r="F4585" s="2" t="s">
        <v>6363</v>
      </c>
      <c r="G4585" s="2" t="s">
        <v>6364</v>
      </c>
      <c r="H4585" s="2" t="s">
        <v>5093</v>
      </c>
      <c r="I4585" s="2" t="s">
        <v>5093</v>
      </c>
      <c r="J4585" s="2" t="s">
        <v>61</v>
      </c>
      <c r="K4585" s="50" t="s">
        <v>61</v>
      </c>
      <c r="L4585" s="48">
        <v>2009</v>
      </c>
      <c r="M4585" s="2" t="s">
        <v>133</v>
      </c>
      <c r="N4585" s="32">
        <v>25.39649</v>
      </c>
      <c r="O4585" s="32">
        <v>55.540649999999999</v>
      </c>
      <c r="P4585" s="2" t="s">
        <v>2767</v>
      </c>
      <c r="Q4585" s="6" t="s">
        <v>65</v>
      </c>
      <c r="R4585" s="43" t="s">
        <v>16802</v>
      </c>
      <c r="S4585" s="41" t="s">
        <v>4851</v>
      </c>
      <c r="T4585" s="41" t="s">
        <v>18462</v>
      </c>
      <c r="U4585" s="2"/>
      <c r="V4585" s="2" t="s">
        <v>4851</v>
      </c>
      <c r="W4585" s="41" t="s">
        <v>17588</v>
      </c>
      <c r="X4585" s="2" t="s">
        <v>315</v>
      </c>
      <c r="Y4585" s="2" t="s">
        <v>102</v>
      </c>
      <c r="Z4585" s="5" t="s">
        <v>10423</v>
      </c>
      <c r="AA4585" s="5" t="s">
        <v>16910</v>
      </c>
      <c r="AB4585" s="5" t="s">
        <v>16316</v>
      </c>
      <c r="AC4585" s="2" t="s">
        <v>5205</v>
      </c>
      <c r="AD4585" s="2">
        <v>4002500</v>
      </c>
      <c r="AE4585" s="5">
        <v>35</v>
      </c>
      <c r="AF4585" s="25"/>
      <c r="AG4585" s="29">
        <v>3</v>
      </c>
      <c r="AH4585" s="2" t="s">
        <v>17974</v>
      </c>
      <c r="AI4585" s="2">
        <v>3</v>
      </c>
      <c r="AJ4585" s="2">
        <v>3</v>
      </c>
      <c r="AK4585" s="50"/>
      <c r="AL4585" s="2"/>
      <c r="AM4585" s="30"/>
      <c r="AN4585" s="30"/>
      <c r="AO4585" s="30"/>
      <c r="AR4585" s="30"/>
      <c r="AS4585" s="30"/>
      <c r="AT4585" s="30"/>
      <c r="AV4585" s="30"/>
      <c r="AW4585" s="30"/>
      <c r="CD4585" s="2" t="s">
        <v>78</v>
      </c>
      <c r="CE4585" s="2" t="s">
        <v>19821</v>
      </c>
    </row>
    <row r="4586" spans="1:83" x14ac:dyDescent="0.2">
      <c r="A4586" s="2" t="s">
        <v>6365</v>
      </c>
      <c r="B4586" s="2" t="s">
        <v>27627</v>
      </c>
      <c r="C4586" s="2" t="s">
        <v>6285</v>
      </c>
      <c r="D4586" s="2" t="s">
        <v>6365</v>
      </c>
      <c r="E4586" s="2" t="s">
        <v>6365</v>
      </c>
      <c r="F4586" s="2" t="s">
        <v>6366</v>
      </c>
      <c r="G4586" s="2" t="s">
        <v>6367</v>
      </c>
      <c r="H4586" s="2" t="s">
        <v>5093</v>
      </c>
      <c r="I4586" s="2" t="s">
        <v>5093</v>
      </c>
      <c r="J4586" s="2" t="s">
        <v>61</v>
      </c>
      <c r="K4586" s="50" t="s">
        <v>61</v>
      </c>
      <c r="L4586" s="48">
        <v>2008</v>
      </c>
      <c r="M4586" s="2" t="s">
        <v>133</v>
      </c>
      <c r="N4586" s="32">
        <v>25.383240000000001</v>
      </c>
      <c r="O4586" s="32">
        <v>55.469290000000001</v>
      </c>
      <c r="P4586" s="2" t="s">
        <v>2767</v>
      </c>
      <c r="Q4586" s="6" t="s">
        <v>65</v>
      </c>
      <c r="R4586" s="43" t="s">
        <v>18854</v>
      </c>
      <c r="S4586" s="41" t="s">
        <v>4972</v>
      </c>
      <c r="T4586" s="41" t="s">
        <v>18461</v>
      </c>
      <c r="U4586" s="2"/>
      <c r="V4586" s="2" t="s">
        <v>4972</v>
      </c>
      <c r="W4586" s="41" t="s">
        <v>17588</v>
      </c>
      <c r="X4586" s="2" t="s">
        <v>315</v>
      </c>
      <c r="Y4586" s="2" t="s">
        <v>76</v>
      </c>
      <c r="Z4586" s="5" t="s">
        <v>10423</v>
      </c>
      <c r="AA4586" s="5" t="s">
        <v>16910</v>
      </c>
      <c r="AB4586" s="5" t="s">
        <v>16317</v>
      </c>
      <c r="AC4586" s="2" t="s">
        <v>5205</v>
      </c>
      <c r="AD4586" s="2">
        <v>4003900</v>
      </c>
      <c r="AE4586" s="5">
        <v>18</v>
      </c>
      <c r="AF4586" s="25"/>
      <c r="AG4586" s="29">
        <v>3</v>
      </c>
      <c r="AH4586" s="2" t="s">
        <v>17974</v>
      </c>
      <c r="AI4586" s="2">
        <v>8</v>
      </c>
      <c r="AJ4586" s="2">
        <v>3</v>
      </c>
      <c r="AK4586" s="50"/>
      <c r="AL4586" s="2"/>
      <c r="AM4586" s="30"/>
      <c r="AN4586" s="30"/>
      <c r="AO4586" s="30"/>
      <c r="AR4586" s="30"/>
      <c r="AS4586" s="30"/>
      <c r="AT4586" s="30"/>
      <c r="AV4586" s="30"/>
      <c r="AW4586" s="30"/>
      <c r="CD4586" s="2" t="s">
        <v>78</v>
      </c>
      <c r="CE4586" s="2" t="s">
        <v>19822</v>
      </c>
    </row>
    <row r="4587" spans="1:83" x14ac:dyDescent="0.2">
      <c r="A4587" s="2" t="s">
        <v>6368</v>
      </c>
      <c r="B4587" s="2" t="s">
        <v>27628</v>
      </c>
      <c r="C4587" s="2" t="s">
        <v>6285</v>
      </c>
      <c r="D4587" s="2" t="s">
        <v>6368</v>
      </c>
      <c r="E4587" s="2" t="s">
        <v>6368</v>
      </c>
      <c r="F4587" s="2" t="s">
        <v>6369</v>
      </c>
      <c r="G4587" s="2" t="s">
        <v>6370</v>
      </c>
      <c r="H4587" s="2" t="s">
        <v>5093</v>
      </c>
      <c r="I4587" s="2" t="s">
        <v>5093</v>
      </c>
      <c r="J4587" s="2" t="s">
        <v>61</v>
      </c>
      <c r="K4587" s="50" t="s">
        <v>61</v>
      </c>
      <c r="L4587" s="48">
        <v>2009</v>
      </c>
      <c r="M4587" s="2" t="s">
        <v>133</v>
      </c>
      <c r="N4587" s="32">
        <v>25.412960000000002</v>
      </c>
      <c r="O4587" s="32">
        <v>55.614400000000003</v>
      </c>
      <c r="P4587" s="2" t="s">
        <v>2767</v>
      </c>
      <c r="Q4587" s="6" t="s">
        <v>65</v>
      </c>
      <c r="R4587" s="43" t="s">
        <v>18854</v>
      </c>
      <c r="S4587" s="41" t="s">
        <v>3596</v>
      </c>
      <c r="T4587" s="41" t="s">
        <v>18460</v>
      </c>
      <c r="U4587" s="2"/>
      <c r="V4587" s="2" t="s">
        <v>3596</v>
      </c>
      <c r="W4587" s="41" t="s">
        <v>17588</v>
      </c>
      <c r="X4587" s="2" t="s">
        <v>315</v>
      </c>
      <c r="Y4587" s="2" t="s">
        <v>76</v>
      </c>
      <c r="Z4587" s="5" t="s">
        <v>10423</v>
      </c>
      <c r="AA4587" s="5" t="s">
        <v>16910</v>
      </c>
      <c r="AB4587" s="5" t="s">
        <v>16317</v>
      </c>
      <c r="AC4587" s="2" t="s">
        <v>5247</v>
      </c>
      <c r="AD4587" s="2">
        <v>4004200</v>
      </c>
      <c r="AE4587" s="5">
        <v>43.5</v>
      </c>
      <c r="AF4587" s="25"/>
      <c r="AG4587" s="29">
        <v>3</v>
      </c>
      <c r="AH4587" s="2" t="s">
        <v>17978</v>
      </c>
      <c r="AI4587" s="2">
        <v>3</v>
      </c>
      <c r="AJ4587" s="2">
        <v>3</v>
      </c>
      <c r="AK4587" s="50"/>
      <c r="AL4587" s="2"/>
      <c r="AM4587" s="30"/>
      <c r="AN4587" s="30"/>
      <c r="AO4587" s="30"/>
      <c r="AR4587" s="30"/>
      <c r="AS4587" s="30"/>
      <c r="AT4587" s="30"/>
      <c r="AV4587" s="30"/>
      <c r="AW4587" s="30"/>
      <c r="CD4587" s="2" t="s">
        <v>78</v>
      </c>
      <c r="CE4587" s="2" t="s">
        <v>19823</v>
      </c>
    </row>
    <row r="4588" spans="1:83" x14ac:dyDescent="0.2">
      <c r="A4588" s="2" t="s">
        <v>6371</v>
      </c>
      <c r="B4588" s="2" t="s">
        <v>27629</v>
      </c>
      <c r="C4588" s="2" t="s">
        <v>6285</v>
      </c>
      <c r="D4588" s="2" t="s">
        <v>6371</v>
      </c>
      <c r="E4588" s="2" t="s">
        <v>6371</v>
      </c>
      <c r="F4588" s="2" t="s">
        <v>6372</v>
      </c>
      <c r="G4588" s="2" t="s">
        <v>6373</v>
      </c>
      <c r="H4588" s="2" t="s">
        <v>5093</v>
      </c>
      <c r="I4588" s="2" t="s">
        <v>5093</v>
      </c>
      <c r="J4588" s="2" t="s">
        <v>61</v>
      </c>
      <c r="K4588" s="50" t="s">
        <v>61</v>
      </c>
      <c r="L4588" s="48">
        <v>2008</v>
      </c>
      <c r="M4588" s="2" t="s">
        <v>133</v>
      </c>
      <c r="N4588" s="32">
        <v>25.38833</v>
      </c>
      <c r="O4588" s="32">
        <v>55.462780000000002</v>
      </c>
      <c r="P4588" s="2" t="s">
        <v>2767</v>
      </c>
      <c r="Q4588" s="6" t="s">
        <v>65</v>
      </c>
      <c r="R4588" s="43" t="s">
        <v>18854</v>
      </c>
      <c r="S4588" s="41" t="s">
        <v>4972</v>
      </c>
      <c r="T4588" s="41" t="s">
        <v>18461</v>
      </c>
      <c r="U4588" s="2"/>
      <c r="V4588" s="2" t="s">
        <v>4972</v>
      </c>
      <c r="W4588" s="41" t="s">
        <v>17588</v>
      </c>
      <c r="X4588" s="2" t="s">
        <v>315</v>
      </c>
      <c r="Y4588" s="2" t="s">
        <v>102</v>
      </c>
      <c r="Z4588" s="5" t="s">
        <v>20</v>
      </c>
      <c r="AA4588" s="5" t="s">
        <v>16910</v>
      </c>
      <c r="AB4588" s="5" t="s">
        <v>16316</v>
      </c>
      <c r="AC4588" s="2" t="s">
        <v>5205</v>
      </c>
      <c r="AD4588" s="2">
        <v>4001100</v>
      </c>
      <c r="AE4588" s="5">
        <v>29</v>
      </c>
      <c r="AF4588" s="25"/>
      <c r="AG4588" s="29">
        <v>3</v>
      </c>
      <c r="AH4588" s="2" t="s">
        <v>17974</v>
      </c>
      <c r="AI4588" s="2">
        <v>3</v>
      </c>
      <c r="AJ4588" s="2">
        <v>3</v>
      </c>
      <c r="AK4588" s="50"/>
      <c r="AL4588" s="2"/>
      <c r="AM4588" s="30"/>
      <c r="AN4588" s="30"/>
      <c r="AO4588" s="30"/>
      <c r="AR4588" s="30"/>
      <c r="AS4588" s="30"/>
      <c r="AT4588" s="30"/>
      <c r="AV4588" s="30"/>
      <c r="AW4588" s="30"/>
      <c r="CD4588" s="2" t="s">
        <v>78</v>
      </c>
      <c r="CE4588" s="2" t="s">
        <v>19824</v>
      </c>
    </row>
    <row r="4589" spans="1:83" x14ac:dyDescent="0.2">
      <c r="A4589" s="2" t="s">
        <v>6374</v>
      </c>
      <c r="B4589" s="2" t="s">
        <v>27630</v>
      </c>
      <c r="C4589" s="2" t="s">
        <v>6285</v>
      </c>
      <c r="D4589" s="2" t="s">
        <v>6374</v>
      </c>
      <c r="E4589" s="2" t="s">
        <v>6374</v>
      </c>
      <c r="F4589" s="2" t="s">
        <v>6375</v>
      </c>
      <c r="G4589" s="2" t="s">
        <v>6376</v>
      </c>
      <c r="H4589" s="2" t="s">
        <v>5093</v>
      </c>
      <c r="I4589" s="2" t="s">
        <v>5093</v>
      </c>
      <c r="J4589" s="2" t="s">
        <v>61</v>
      </c>
      <c r="K4589" s="50" t="s">
        <v>61</v>
      </c>
      <c r="L4589" s="48">
        <v>2008</v>
      </c>
      <c r="M4589" s="2" t="s">
        <v>133</v>
      </c>
      <c r="N4589" s="32">
        <v>25.398669999999999</v>
      </c>
      <c r="O4589" s="32">
        <v>55.45243</v>
      </c>
      <c r="P4589" s="2" t="s">
        <v>2767</v>
      </c>
      <c r="Q4589" s="6" t="s">
        <v>65</v>
      </c>
      <c r="R4589" s="43" t="s">
        <v>18854</v>
      </c>
      <c r="S4589" s="41" t="s">
        <v>4972</v>
      </c>
      <c r="T4589" s="41" t="s">
        <v>18461</v>
      </c>
      <c r="U4589" s="2"/>
      <c r="V4589" s="2" t="s">
        <v>4972</v>
      </c>
      <c r="W4589" s="41" t="s">
        <v>17588</v>
      </c>
      <c r="X4589" s="2" t="s">
        <v>315</v>
      </c>
      <c r="Y4589" s="2" t="s">
        <v>102</v>
      </c>
      <c r="Z4589" s="5" t="s">
        <v>10423</v>
      </c>
      <c r="AA4589" s="5" t="s">
        <v>16910</v>
      </c>
      <c r="AB4589" s="5" t="s">
        <v>16316</v>
      </c>
      <c r="AC4589" s="2" t="s">
        <v>5205</v>
      </c>
      <c r="AD4589" s="2">
        <v>4000200</v>
      </c>
      <c r="AE4589" s="5">
        <v>18</v>
      </c>
      <c r="AF4589" s="25"/>
      <c r="AG4589" s="29">
        <v>3</v>
      </c>
      <c r="AH4589" s="2" t="s">
        <v>17974</v>
      </c>
      <c r="AI4589" s="2">
        <v>3</v>
      </c>
      <c r="AJ4589" s="2">
        <v>3</v>
      </c>
      <c r="AK4589" s="50"/>
      <c r="AL4589" s="2"/>
      <c r="AM4589" s="30"/>
      <c r="AN4589" s="30"/>
      <c r="AO4589" s="30"/>
      <c r="AR4589" s="30"/>
      <c r="AS4589" s="30"/>
      <c r="AT4589" s="30"/>
      <c r="AV4589" s="30"/>
      <c r="AW4589" s="30"/>
      <c r="CD4589" s="2" t="s">
        <v>78</v>
      </c>
      <c r="CE4589" s="2" t="s">
        <v>19825</v>
      </c>
    </row>
    <row r="4590" spans="1:83" x14ac:dyDescent="0.2">
      <c r="A4590" s="2" t="s">
        <v>6377</v>
      </c>
      <c r="B4590" s="2" t="s">
        <v>27631</v>
      </c>
      <c r="C4590" s="2" t="s">
        <v>6285</v>
      </c>
      <c r="D4590" s="2" t="s">
        <v>6377</v>
      </c>
      <c r="E4590" s="2" t="s">
        <v>6377</v>
      </c>
      <c r="F4590" s="2" t="s">
        <v>6378</v>
      </c>
      <c r="G4590" s="2" t="s">
        <v>6379</v>
      </c>
      <c r="H4590" s="2" t="s">
        <v>5093</v>
      </c>
      <c r="I4590" s="2" t="s">
        <v>5093</v>
      </c>
      <c r="J4590" s="2" t="s">
        <v>61</v>
      </c>
      <c r="K4590" s="50" t="s">
        <v>61</v>
      </c>
      <c r="L4590" s="48">
        <v>2011</v>
      </c>
      <c r="M4590" s="2" t="s">
        <v>133</v>
      </c>
      <c r="N4590" s="32">
        <v>25.391100000000002</v>
      </c>
      <c r="O4590" s="32">
        <v>55.483730000000001</v>
      </c>
      <c r="P4590" s="2" t="s">
        <v>2767</v>
      </c>
      <c r="Q4590" s="6" t="s">
        <v>65</v>
      </c>
      <c r="R4590" s="43" t="s">
        <v>18854</v>
      </c>
      <c r="S4590" s="41" t="s">
        <v>3596</v>
      </c>
      <c r="T4590" s="41" t="s">
        <v>18460</v>
      </c>
      <c r="U4590" s="2"/>
      <c r="V4590" s="2" t="s">
        <v>3596</v>
      </c>
      <c r="W4590" s="41" t="s">
        <v>17588</v>
      </c>
      <c r="X4590" s="2" t="s">
        <v>315</v>
      </c>
      <c r="Y4590" s="2" t="s">
        <v>102</v>
      </c>
      <c r="Z4590" s="5" t="s">
        <v>10423</v>
      </c>
      <c r="AA4590" s="5" t="s">
        <v>16910</v>
      </c>
      <c r="AB4590" s="5" t="s">
        <v>16316</v>
      </c>
      <c r="AC4590" s="2" t="s">
        <v>5205</v>
      </c>
      <c r="AD4590" s="2">
        <v>4003800</v>
      </c>
      <c r="AE4590" s="5">
        <v>33.5</v>
      </c>
      <c r="AF4590" s="25"/>
      <c r="AG4590" s="29">
        <v>3</v>
      </c>
      <c r="AH4590" s="2" t="s">
        <v>17974</v>
      </c>
      <c r="AI4590" s="2">
        <v>3</v>
      </c>
      <c r="AJ4590" s="2">
        <v>3</v>
      </c>
      <c r="AK4590" s="50"/>
      <c r="AL4590" s="2"/>
      <c r="AM4590" s="30"/>
      <c r="AN4590" s="30"/>
      <c r="AO4590" s="30"/>
      <c r="AR4590" s="30"/>
      <c r="AS4590" s="30"/>
      <c r="AT4590" s="30"/>
      <c r="AV4590" s="30"/>
      <c r="AW4590" s="30"/>
      <c r="CD4590" s="2" t="s">
        <v>71</v>
      </c>
      <c r="CE4590" s="2">
        <v>0</v>
      </c>
    </row>
    <row r="4591" spans="1:83" x14ac:dyDescent="0.2">
      <c r="A4591" s="2" t="s">
        <v>6380</v>
      </c>
      <c r="B4591" s="2" t="s">
        <v>27632</v>
      </c>
      <c r="C4591" s="2" t="s">
        <v>6285</v>
      </c>
      <c r="D4591" s="2" t="s">
        <v>6380</v>
      </c>
      <c r="E4591" s="2" t="s">
        <v>6380</v>
      </c>
      <c r="F4591" s="2" t="s">
        <v>6381</v>
      </c>
      <c r="G4591" s="2" t="s">
        <v>6382</v>
      </c>
      <c r="H4591" s="2" t="s">
        <v>5093</v>
      </c>
      <c r="I4591" s="2" t="s">
        <v>5093</v>
      </c>
      <c r="J4591" s="2" t="s">
        <v>61</v>
      </c>
      <c r="K4591" s="50" t="s">
        <v>61</v>
      </c>
      <c r="L4591" s="48">
        <v>2009</v>
      </c>
      <c r="M4591" s="2" t="s">
        <v>133</v>
      </c>
      <c r="N4591" s="32">
        <v>25.390779999999999</v>
      </c>
      <c r="O4591" s="32">
        <v>55.503480000000003</v>
      </c>
      <c r="P4591" s="2" t="s">
        <v>2767</v>
      </c>
      <c r="Q4591" s="6" t="s">
        <v>65</v>
      </c>
      <c r="R4591" s="43" t="s">
        <v>18854</v>
      </c>
      <c r="S4591" s="41" t="s">
        <v>3596</v>
      </c>
      <c r="T4591" s="41" t="s">
        <v>18460</v>
      </c>
      <c r="U4591" s="2"/>
      <c r="V4591" s="2" t="s">
        <v>3596</v>
      </c>
      <c r="W4591" s="41" t="s">
        <v>17588</v>
      </c>
      <c r="X4591" s="2" t="s">
        <v>315</v>
      </c>
      <c r="Y4591" s="2" t="s">
        <v>102</v>
      </c>
      <c r="Z4591" s="5" t="s">
        <v>10423</v>
      </c>
      <c r="AA4591" s="5" t="s">
        <v>16910</v>
      </c>
      <c r="AB4591" s="5" t="s">
        <v>16316</v>
      </c>
      <c r="AC4591" s="2" t="s">
        <v>5205</v>
      </c>
      <c r="AD4591" s="2">
        <v>4003200</v>
      </c>
      <c r="AE4591" s="5">
        <v>28.5</v>
      </c>
      <c r="AF4591" s="25"/>
      <c r="AG4591" s="29">
        <v>3</v>
      </c>
      <c r="AH4591" s="2" t="s">
        <v>17974</v>
      </c>
      <c r="AI4591" s="2">
        <v>3</v>
      </c>
      <c r="AJ4591" s="2">
        <v>3</v>
      </c>
      <c r="AK4591" s="50"/>
      <c r="AL4591" s="2"/>
      <c r="AM4591" s="30"/>
      <c r="AN4591" s="30"/>
      <c r="AO4591" s="30"/>
      <c r="AR4591" s="30"/>
      <c r="AS4591" s="30"/>
      <c r="AT4591" s="30"/>
      <c r="AV4591" s="30"/>
      <c r="AW4591" s="30"/>
      <c r="CD4591" s="2" t="s">
        <v>78</v>
      </c>
      <c r="CE4591" s="2" t="s">
        <v>19826</v>
      </c>
    </row>
    <row r="4592" spans="1:83" x14ac:dyDescent="0.2">
      <c r="A4592" s="2" t="s">
        <v>6383</v>
      </c>
      <c r="B4592" s="2" t="s">
        <v>27633</v>
      </c>
      <c r="C4592" s="2" t="s">
        <v>6285</v>
      </c>
      <c r="D4592" s="2" t="s">
        <v>6383</v>
      </c>
      <c r="E4592" s="2" t="s">
        <v>6383</v>
      </c>
      <c r="F4592" s="2" t="s">
        <v>6384</v>
      </c>
      <c r="G4592" s="2" t="s">
        <v>6385</v>
      </c>
      <c r="H4592" s="2" t="s">
        <v>5093</v>
      </c>
      <c r="I4592" s="2" t="s">
        <v>5093</v>
      </c>
      <c r="J4592" s="2" t="s">
        <v>61</v>
      </c>
      <c r="K4592" s="50" t="s">
        <v>61</v>
      </c>
      <c r="L4592" s="48">
        <v>2010</v>
      </c>
      <c r="M4592" s="2" t="s">
        <v>133</v>
      </c>
      <c r="N4592" s="32">
        <v>25.360289999999999</v>
      </c>
      <c r="O4592" s="32">
        <v>55.49259</v>
      </c>
      <c r="P4592" s="2" t="s">
        <v>2767</v>
      </c>
      <c r="Q4592" s="6" t="s">
        <v>65</v>
      </c>
      <c r="R4592" s="43" t="s">
        <v>16802</v>
      </c>
      <c r="S4592" s="41" t="s">
        <v>4851</v>
      </c>
      <c r="T4592" s="41" t="s">
        <v>18462</v>
      </c>
      <c r="U4592" s="2"/>
      <c r="V4592" s="2" t="s">
        <v>4851</v>
      </c>
      <c r="W4592" s="41" t="s">
        <v>17588</v>
      </c>
      <c r="X4592" s="2" t="s">
        <v>315</v>
      </c>
      <c r="Y4592" s="2" t="s">
        <v>76</v>
      </c>
      <c r="Z4592" s="5" t="s">
        <v>10423</v>
      </c>
      <c r="AA4592" s="5" t="s">
        <v>16910</v>
      </c>
      <c r="AB4592" s="5" t="s">
        <v>16317</v>
      </c>
      <c r="AC4592" s="2" t="s">
        <v>5205</v>
      </c>
      <c r="AD4592" s="2">
        <v>4003700</v>
      </c>
      <c r="AE4592" s="5">
        <v>30</v>
      </c>
      <c r="AF4592" s="25"/>
      <c r="AG4592" s="29">
        <v>3</v>
      </c>
      <c r="AH4592" s="2" t="s">
        <v>17974</v>
      </c>
      <c r="AI4592" s="2">
        <v>3</v>
      </c>
      <c r="AJ4592" s="2">
        <v>3</v>
      </c>
      <c r="AK4592" s="50"/>
      <c r="AL4592" s="2"/>
      <c r="AM4592" s="30"/>
      <c r="AN4592" s="30"/>
      <c r="AO4592" s="30"/>
      <c r="AR4592" s="30"/>
      <c r="AS4592" s="30"/>
      <c r="AT4592" s="30"/>
      <c r="AV4592" s="30"/>
      <c r="AW4592" s="30"/>
      <c r="CD4592" s="2" t="s">
        <v>78</v>
      </c>
      <c r="CE4592" s="2" t="s">
        <v>19827</v>
      </c>
    </row>
    <row r="4593" spans="1:83" x14ac:dyDescent="0.2">
      <c r="A4593" s="2" t="s">
        <v>6386</v>
      </c>
      <c r="B4593" s="2" t="s">
        <v>27634</v>
      </c>
      <c r="C4593" s="2" t="s">
        <v>6285</v>
      </c>
      <c r="D4593" s="2" t="s">
        <v>6386</v>
      </c>
      <c r="E4593" s="2" t="s">
        <v>6386</v>
      </c>
      <c r="F4593" s="2" t="s">
        <v>6387</v>
      </c>
      <c r="G4593" s="2" t="s">
        <v>6388</v>
      </c>
      <c r="H4593" s="2"/>
      <c r="I4593" s="2" t="s">
        <v>5093</v>
      </c>
      <c r="J4593" s="2" t="s">
        <v>61</v>
      </c>
      <c r="K4593" s="50" t="s">
        <v>61</v>
      </c>
      <c r="L4593" s="48">
        <v>2010</v>
      </c>
      <c r="M4593" s="2" t="s">
        <v>133</v>
      </c>
      <c r="N4593" s="32">
        <v>25.411159999999999</v>
      </c>
      <c r="O4593" s="32">
        <v>55.44361</v>
      </c>
      <c r="P4593" s="2" t="s">
        <v>2767</v>
      </c>
      <c r="Q4593" s="6" t="s">
        <v>65</v>
      </c>
      <c r="R4593" s="43" t="s">
        <v>18854</v>
      </c>
      <c r="S4593" s="41" t="s">
        <v>4972</v>
      </c>
      <c r="T4593" s="41" t="s">
        <v>18461</v>
      </c>
      <c r="U4593" s="2"/>
      <c r="V4593" s="2" t="s">
        <v>4972</v>
      </c>
      <c r="W4593" s="41" t="s">
        <v>17589</v>
      </c>
      <c r="X4593" s="2" t="s">
        <v>315</v>
      </c>
      <c r="Y4593" s="2" t="s">
        <v>102</v>
      </c>
      <c r="Z4593" s="5" t="s">
        <v>10423</v>
      </c>
      <c r="AA4593" s="5" t="s">
        <v>16910</v>
      </c>
      <c r="AB4593" s="5" t="s">
        <v>16316</v>
      </c>
      <c r="AC4593" s="2" t="s">
        <v>5205</v>
      </c>
      <c r="AD4593" s="2">
        <v>4000900</v>
      </c>
      <c r="AE4593" s="5">
        <v>32</v>
      </c>
      <c r="AF4593" s="25"/>
      <c r="AG4593" s="29">
        <v>3</v>
      </c>
      <c r="AH4593" s="2" t="s">
        <v>17974</v>
      </c>
      <c r="AI4593" s="2">
        <v>3</v>
      </c>
      <c r="AJ4593" s="2">
        <v>3</v>
      </c>
      <c r="AK4593" s="50"/>
      <c r="AL4593" s="2"/>
      <c r="AM4593" s="30"/>
      <c r="AN4593" s="30"/>
      <c r="AO4593" s="30"/>
      <c r="AR4593" s="30"/>
      <c r="AS4593" s="30"/>
      <c r="AT4593" s="30"/>
      <c r="AV4593" s="30"/>
      <c r="AW4593" s="30"/>
      <c r="CD4593" s="2" t="s">
        <v>78</v>
      </c>
      <c r="CE4593" s="2" t="s">
        <v>19828</v>
      </c>
    </row>
    <row r="4594" spans="1:83" x14ac:dyDescent="0.2">
      <c r="A4594" s="2" t="s">
        <v>6389</v>
      </c>
      <c r="B4594" s="2" t="s">
        <v>27635</v>
      </c>
      <c r="C4594" s="2" t="s">
        <v>6285</v>
      </c>
      <c r="D4594" s="2" t="s">
        <v>6389</v>
      </c>
      <c r="E4594" s="2" t="s">
        <v>6389</v>
      </c>
      <c r="F4594" s="2" t="s">
        <v>6390</v>
      </c>
      <c r="G4594" s="2" t="s">
        <v>6391</v>
      </c>
      <c r="H4594" s="2" t="s">
        <v>5093</v>
      </c>
      <c r="I4594" s="2" t="s">
        <v>5093</v>
      </c>
      <c r="J4594" s="2" t="s">
        <v>61</v>
      </c>
      <c r="K4594" s="50" t="s">
        <v>61</v>
      </c>
      <c r="L4594" s="48">
        <v>2009</v>
      </c>
      <c r="M4594" s="2" t="s">
        <v>133</v>
      </c>
      <c r="N4594" s="32">
        <v>25.41235</v>
      </c>
      <c r="O4594" s="32">
        <v>55.452080000000002</v>
      </c>
      <c r="P4594" s="2" t="s">
        <v>2767</v>
      </c>
      <c r="Q4594" s="6" t="s">
        <v>65</v>
      </c>
      <c r="R4594" s="43" t="s">
        <v>18854</v>
      </c>
      <c r="S4594" s="41" t="s">
        <v>4972</v>
      </c>
      <c r="T4594" s="41" t="s">
        <v>18461</v>
      </c>
      <c r="U4594" s="2"/>
      <c r="V4594" s="2" t="s">
        <v>4972</v>
      </c>
      <c r="W4594" s="41" t="s">
        <v>17588</v>
      </c>
      <c r="X4594" s="2" t="s">
        <v>315</v>
      </c>
      <c r="Y4594" s="2" t="s">
        <v>102</v>
      </c>
      <c r="Z4594" s="5" t="s">
        <v>20</v>
      </c>
      <c r="AA4594" s="5" t="s">
        <v>16910</v>
      </c>
      <c r="AB4594" s="5" t="s">
        <v>16316</v>
      </c>
      <c r="AC4594" s="2" t="s">
        <v>5205</v>
      </c>
      <c r="AD4594" s="2">
        <v>4001402</v>
      </c>
      <c r="AE4594" s="5">
        <v>23</v>
      </c>
      <c r="AF4594" s="25"/>
      <c r="AG4594" s="29">
        <v>3</v>
      </c>
      <c r="AH4594" s="2" t="s">
        <v>17974</v>
      </c>
      <c r="AI4594" s="2">
        <v>4</v>
      </c>
      <c r="AJ4594" s="2">
        <v>3</v>
      </c>
      <c r="AK4594" s="50"/>
      <c r="AL4594" s="2"/>
      <c r="AM4594" s="30"/>
      <c r="AN4594" s="30"/>
      <c r="AO4594" s="30"/>
      <c r="AR4594" s="30"/>
      <c r="AS4594" s="30"/>
      <c r="AT4594" s="30"/>
      <c r="AV4594" s="30"/>
      <c r="AW4594" s="30"/>
      <c r="CD4594" s="2" t="s">
        <v>78</v>
      </c>
      <c r="CE4594" s="2" t="s">
        <v>19829</v>
      </c>
    </row>
    <row r="4595" spans="1:83" x14ac:dyDescent="0.2">
      <c r="A4595" s="2" t="s">
        <v>6392</v>
      </c>
      <c r="B4595" s="2" t="s">
        <v>27636</v>
      </c>
      <c r="C4595" s="2" t="s">
        <v>6285</v>
      </c>
      <c r="D4595" s="2" t="s">
        <v>6392</v>
      </c>
      <c r="E4595" s="2" t="s">
        <v>6392</v>
      </c>
      <c r="F4595" s="2" t="s">
        <v>6393</v>
      </c>
      <c r="G4595" s="2" t="s">
        <v>6394</v>
      </c>
      <c r="H4595" s="2" t="s">
        <v>5093</v>
      </c>
      <c r="I4595" s="2" t="s">
        <v>5093</v>
      </c>
      <c r="J4595" s="2" t="s">
        <v>61</v>
      </c>
      <c r="K4595" s="50" t="s">
        <v>61</v>
      </c>
      <c r="L4595" s="48">
        <v>2009</v>
      </c>
      <c r="M4595" s="2" t="s">
        <v>133</v>
      </c>
      <c r="N4595" s="32">
        <v>25.406500000000001</v>
      </c>
      <c r="O4595" s="32">
        <v>55.445300000000003</v>
      </c>
      <c r="P4595" s="2" t="s">
        <v>2767</v>
      </c>
      <c r="Q4595" s="6" t="s">
        <v>65</v>
      </c>
      <c r="R4595" s="43" t="s">
        <v>18854</v>
      </c>
      <c r="S4595" s="41" t="s">
        <v>4972</v>
      </c>
      <c r="T4595" s="41" t="s">
        <v>18461</v>
      </c>
      <c r="U4595" s="2"/>
      <c r="V4595" s="2" t="s">
        <v>4972</v>
      </c>
      <c r="W4595" s="41" t="s">
        <v>17588</v>
      </c>
      <c r="X4595" s="2" t="s">
        <v>315</v>
      </c>
      <c r="Y4595" s="2" t="s">
        <v>102</v>
      </c>
      <c r="Z4595" s="5" t="s">
        <v>10423</v>
      </c>
      <c r="AA4595" s="5" t="s">
        <v>16910</v>
      </c>
      <c r="AB4595" s="5" t="s">
        <v>16316</v>
      </c>
      <c r="AC4595" s="2" t="s">
        <v>5205</v>
      </c>
      <c r="AD4595" s="2">
        <v>4001501</v>
      </c>
      <c r="AE4595" s="5">
        <v>19.5</v>
      </c>
      <c r="AF4595" s="25"/>
      <c r="AG4595" s="29">
        <v>3</v>
      </c>
      <c r="AH4595" s="2" t="s">
        <v>17974</v>
      </c>
      <c r="AI4595" s="2">
        <v>3</v>
      </c>
      <c r="AJ4595" s="2">
        <v>3</v>
      </c>
      <c r="AK4595" s="50"/>
      <c r="AL4595" s="2"/>
      <c r="AM4595" s="30"/>
      <c r="AN4595" s="30"/>
      <c r="AO4595" s="30"/>
      <c r="AR4595" s="30"/>
      <c r="AS4595" s="30"/>
      <c r="AT4595" s="30"/>
      <c r="AV4595" s="30"/>
      <c r="AW4595" s="30"/>
      <c r="CD4595" s="2" t="s">
        <v>78</v>
      </c>
      <c r="CE4595" s="2" t="s">
        <v>19830</v>
      </c>
    </row>
    <row r="4596" spans="1:83" x14ac:dyDescent="0.2">
      <c r="A4596" s="2" t="s">
        <v>6395</v>
      </c>
      <c r="B4596" s="2" t="s">
        <v>27637</v>
      </c>
      <c r="C4596" s="2" t="s">
        <v>6285</v>
      </c>
      <c r="D4596" s="2" t="s">
        <v>6395</v>
      </c>
      <c r="E4596" s="2" t="s">
        <v>6395</v>
      </c>
      <c r="F4596" s="2" t="s">
        <v>6396</v>
      </c>
      <c r="G4596" s="2" t="s">
        <v>6397</v>
      </c>
      <c r="H4596" s="2" t="s">
        <v>5093</v>
      </c>
      <c r="I4596" s="2" t="s">
        <v>5093</v>
      </c>
      <c r="J4596" s="2" t="s">
        <v>61</v>
      </c>
      <c r="K4596" s="50" t="s">
        <v>61</v>
      </c>
      <c r="L4596" s="48">
        <v>2009</v>
      </c>
      <c r="M4596" s="2" t="s">
        <v>133</v>
      </c>
      <c r="N4596" s="32">
        <v>25.38232</v>
      </c>
      <c r="O4596" s="32">
        <v>55.45317</v>
      </c>
      <c r="P4596" s="2" t="s">
        <v>2767</v>
      </c>
      <c r="Q4596" s="6" t="s">
        <v>65</v>
      </c>
      <c r="R4596" s="43" t="s">
        <v>18854</v>
      </c>
      <c r="S4596" s="41" t="s">
        <v>4972</v>
      </c>
      <c r="T4596" s="41" t="s">
        <v>18461</v>
      </c>
      <c r="U4596" s="2"/>
      <c r="V4596" s="2" t="s">
        <v>4972</v>
      </c>
      <c r="W4596" s="41" t="s">
        <v>17588</v>
      </c>
      <c r="X4596" s="2" t="s">
        <v>315</v>
      </c>
      <c r="Y4596" s="2" t="s">
        <v>102</v>
      </c>
      <c r="Z4596" s="5" t="s">
        <v>10423</v>
      </c>
      <c r="AA4596" s="5" t="s">
        <v>16910</v>
      </c>
      <c r="AB4596" s="5" t="s">
        <v>16316</v>
      </c>
      <c r="AC4596" s="2" t="s">
        <v>5205</v>
      </c>
      <c r="AD4596" s="2">
        <v>4001200</v>
      </c>
      <c r="AE4596" s="5">
        <v>21</v>
      </c>
      <c r="AF4596" s="25"/>
      <c r="AG4596" s="29">
        <v>3</v>
      </c>
      <c r="AH4596" s="2" t="s">
        <v>17974</v>
      </c>
      <c r="AI4596" s="2">
        <v>3</v>
      </c>
      <c r="AJ4596" s="2">
        <v>3</v>
      </c>
      <c r="AK4596" s="50"/>
      <c r="AL4596" s="2"/>
      <c r="AM4596" s="30"/>
      <c r="AN4596" s="30"/>
      <c r="AO4596" s="30"/>
      <c r="AR4596" s="30"/>
      <c r="AS4596" s="30"/>
      <c r="AT4596" s="30"/>
      <c r="AV4596" s="30"/>
      <c r="AW4596" s="30"/>
      <c r="CD4596" s="2" t="s">
        <v>78</v>
      </c>
      <c r="CE4596" s="2" t="s">
        <v>19831</v>
      </c>
    </row>
    <row r="4597" spans="1:83" x14ac:dyDescent="0.2">
      <c r="A4597" s="2" t="s">
        <v>6398</v>
      </c>
      <c r="B4597" s="2" t="s">
        <v>27638</v>
      </c>
      <c r="C4597" s="2" t="s">
        <v>6285</v>
      </c>
      <c r="D4597" s="2" t="s">
        <v>6398</v>
      </c>
      <c r="E4597" s="2" t="s">
        <v>6398</v>
      </c>
      <c r="F4597" s="2" t="s">
        <v>6399</v>
      </c>
      <c r="G4597" s="2" t="s">
        <v>6400</v>
      </c>
      <c r="H4597" s="2" t="s">
        <v>5093</v>
      </c>
      <c r="I4597" s="2" t="s">
        <v>5093</v>
      </c>
      <c r="J4597" s="2" t="s">
        <v>61</v>
      </c>
      <c r="K4597" s="50" t="s">
        <v>61</v>
      </c>
      <c r="L4597" s="48">
        <v>2009</v>
      </c>
      <c r="M4597" s="2" t="s">
        <v>133</v>
      </c>
      <c r="N4597" s="32">
        <v>25.409649999999999</v>
      </c>
      <c r="O4597" s="32">
        <v>55.467379999999999</v>
      </c>
      <c r="P4597" s="2" t="s">
        <v>2767</v>
      </c>
      <c r="Q4597" s="6" t="s">
        <v>65</v>
      </c>
      <c r="R4597" s="43" t="s">
        <v>18854</v>
      </c>
      <c r="S4597" s="41" t="s">
        <v>3596</v>
      </c>
      <c r="T4597" s="41" t="s">
        <v>18460</v>
      </c>
      <c r="U4597" s="2"/>
      <c r="V4597" s="2" t="s">
        <v>3596</v>
      </c>
      <c r="W4597" s="41" t="s">
        <v>17588</v>
      </c>
      <c r="X4597" s="2" t="s">
        <v>315</v>
      </c>
      <c r="Y4597" s="2" t="s">
        <v>102</v>
      </c>
      <c r="Z4597" s="5" t="s">
        <v>10423</v>
      </c>
      <c r="AA4597" s="5" t="s">
        <v>16910</v>
      </c>
      <c r="AB4597" s="5" t="s">
        <v>16316</v>
      </c>
      <c r="AC4597" s="2" t="s">
        <v>5205</v>
      </c>
      <c r="AD4597" s="2">
        <v>4000800</v>
      </c>
      <c r="AE4597" s="5">
        <v>28.5</v>
      </c>
      <c r="AF4597" s="25"/>
      <c r="AG4597" s="29">
        <v>3</v>
      </c>
      <c r="AH4597" s="2" t="s">
        <v>17974</v>
      </c>
      <c r="AI4597" s="2">
        <v>4</v>
      </c>
      <c r="AJ4597" s="2">
        <v>3</v>
      </c>
      <c r="AK4597" s="50"/>
      <c r="AL4597" s="2"/>
      <c r="AM4597" s="30"/>
      <c r="AN4597" s="30"/>
      <c r="AO4597" s="30"/>
      <c r="AR4597" s="30"/>
      <c r="AS4597" s="30"/>
      <c r="AT4597" s="30"/>
      <c r="AV4597" s="30"/>
      <c r="AW4597" s="30"/>
      <c r="CD4597" s="2" t="s">
        <v>78</v>
      </c>
      <c r="CE4597" s="2" t="s">
        <v>19832</v>
      </c>
    </row>
    <row r="4598" spans="1:83" x14ac:dyDescent="0.2">
      <c r="A4598" s="2" t="s">
        <v>6401</v>
      </c>
      <c r="B4598" s="2" t="s">
        <v>27639</v>
      </c>
      <c r="C4598" s="2" t="s">
        <v>6285</v>
      </c>
      <c r="D4598" s="2" t="s">
        <v>6401</v>
      </c>
      <c r="E4598" s="2" t="s">
        <v>6401</v>
      </c>
      <c r="F4598" s="2" t="s">
        <v>6402</v>
      </c>
      <c r="G4598" s="2" t="s">
        <v>6403</v>
      </c>
      <c r="H4598" s="2" t="s">
        <v>5093</v>
      </c>
      <c r="I4598" s="2" t="s">
        <v>5093</v>
      </c>
      <c r="J4598" s="2" t="s">
        <v>61</v>
      </c>
      <c r="K4598" s="50" t="s">
        <v>61</v>
      </c>
      <c r="L4598" s="48">
        <v>2009</v>
      </c>
      <c r="M4598" s="2" t="s">
        <v>133</v>
      </c>
      <c r="N4598" s="32">
        <v>25.415130000000001</v>
      </c>
      <c r="O4598" s="32">
        <v>55.515389999999996</v>
      </c>
      <c r="P4598" s="2" t="s">
        <v>2767</v>
      </c>
      <c r="Q4598" s="6" t="s">
        <v>65</v>
      </c>
      <c r="R4598" s="43" t="s">
        <v>18854</v>
      </c>
      <c r="S4598" s="41" t="s">
        <v>3596</v>
      </c>
      <c r="T4598" s="41" t="s">
        <v>18460</v>
      </c>
      <c r="U4598" s="2"/>
      <c r="V4598" s="2" t="s">
        <v>3596</v>
      </c>
      <c r="W4598" s="41" t="s">
        <v>17588</v>
      </c>
      <c r="X4598" s="2" t="s">
        <v>315</v>
      </c>
      <c r="Y4598" s="2" t="s">
        <v>102</v>
      </c>
      <c r="Z4598" s="5" t="s">
        <v>10423</v>
      </c>
      <c r="AA4598" s="5" t="s">
        <v>16910</v>
      </c>
      <c r="AB4598" s="5" t="s">
        <v>16316</v>
      </c>
      <c r="AC4598" s="2" t="s">
        <v>5205</v>
      </c>
      <c r="AD4598" s="2">
        <v>4002300</v>
      </c>
      <c r="AE4598" s="5">
        <v>28.5</v>
      </c>
      <c r="AF4598" s="25"/>
      <c r="AG4598" s="29">
        <v>3</v>
      </c>
      <c r="AH4598" s="2" t="s">
        <v>17974</v>
      </c>
      <c r="AI4598" s="2">
        <v>4</v>
      </c>
      <c r="AJ4598" s="2">
        <v>3</v>
      </c>
      <c r="AK4598" s="50"/>
      <c r="AL4598" s="2"/>
      <c r="AM4598" s="30"/>
      <c r="AN4598" s="30"/>
      <c r="AO4598" s="30"/>
      <c r="AR4598" s="30"/>
      <c r="AS4598" s="30"/>
      <c r="AT4598" s="30"/>
      <c r="AV4598" s="30"/>
      <c r="AW4598" s="30"/>
      <c r="CD4598" s="2" t="s">
        <v>78</v>
      </c>
      <c r="CE4598" s="2" t="s">
        <v>19833</v>
      </c>
    </row>
    <row r="4599" spans="1:83" x14ac:dyDescent="0.2">
      <c r="A4599" s="2" t="s">
        <v>6404</v>
      </c>
      <c r="B4599" s="2" t="s">
        <v>27640</v>
      </c>
      <c r="C4599" s="2" t="s">
        <v>6285</v>
      </c>
      <c r="D4599" s="2" t="s">
        <v>6404</v>
      </c>
      <c r="E4599" s="2" t="s">
        <v>6404</v>
      </c>
      <c r="F4599" s="2" t="s">
        <v>6405</v>
      </c>
      <c r="G4599" s="2" t="s">
        <v>6406</v>
      </c>
      <c r="H4599" s="2" t="s">
        <v>5093</v>
      </c>
      <c r="I4599" s="2" t="s">
        <v>5093</v>
      </c>
      <c r="J4599" s="2" t="s">
        <v>61</v>
      </c>
      <c r="K4599" s="50" t="s">
        <v>61</v>
      </c>
      <c r="L4599" s="48">
        <v>2010</v>
      </c>
      <c r="M4599" s="2" t="s">
        <v>133</v>
      </c>
      <c r="N4599" s="32">
        <v>25.369440000000001</v>
      </c>
      <c r="O4599" s="32">
        <v>55.494410000000002</v>
      </c>
      <c r="P4599" s="2" t="s">
        <v>2767</v>
      </c>
      <c r="Q4599" s="6" t="s">
        <v>65</v>
      </c>
      <c r="R4599" s="43" t="s">
        <v>16802</v>
      </c>
      <c r="S4599" s="41" t="s">
        <v>4851</v>
      </c>
      <c r="T4599" s="41" t="s">
        <v>18462</v>
      </c>
      <c r="U4599" s="2"/>
      <c r="V4599" s="2" t="s">
        <v>4851</v>
      </c>
      <c r="W4599" s="41" t="s">
        <v>17588</v>
      </c>
      <c r="X4599" s="2" t="s">
        <v>315</v>
      </c>
      <c r="Y4599" s="2" t="s">
        <v>76</v>
      </c>
      <c r="Z4599" s="5" t="s">
        <v>10423</v>
      </c>
      <c r="AA4599" s="5" t="s">
        <v>16910</v>
      </c>
      <c r="AB4599" s="5" t="s">
        <v>16317</v>
      </c>
      <c r="AC4599" s="2" t="s">
        <v>5205</v>
      </c>
      <c r="AD4599" s="2">
        <v>4003700</v>
      </c>
      <c r="AE4599" s="5">
        <v>30</v>
      </c>
      <c r="AF4599" s="25"/>
      <c r="AG4599" s="29">
        <v>3</v>
      </c>
      <c r="AH4599" s="2" t="s">
        <v>17974</v>
      </c>
      <c r="AI4599" s="2">
        <v>3</v>
      </c>
      <c r="AJ4599" s="2">
        <v>3</v>
      </c>
      <c r="AK4599" s="50"/>
      <c r="AL4599" s="2"/>
      <c r="AM4599" s="30"/>
      <c r="AN4599" s="30"/>
      <c r="AO4599" s="30"/>
      <c r="AR4599" s="30"/>
      <c r="AS4599" s="30"/>
      <c r="AT4599" s="30"/>
      <c r="AV4599" s="30"/>
      <c r="AW4599" s="30"/>
      <c r="CD4599" s="2" t="s">
        <v>78</v>
      </c>
      <c r="CE4599" s="2" t="s">
        <v>19834</v>
      </c>
    </row>
    <row r="4600" spans="1:83" x14ac:dyDescent="0.2">
      <c r="A4600" s="2" t="s">
        <v>6407</v>
      </c>
      <c r="B4600" s="2" t="s">
        <v>27641</v>
      </c>
      <c r="C4600" s="2" t="s">
        <v>6285</v>
      </c>
      <c r="D4600" s="2" t="s">
        <v>6407</v>
      </c>
      <c r="E4600" s="2" t="s">
        <v>6407</v>
      </c>
      <c r="F4600" s="2" t="s">
        <v>6408</v>
      </c>
      <c r="G4600" s="2" t="s">
        <v>6409</v>
      </c>
      <c r="H4600" s="2" t="s">
        <v>5093</v>
      </c>
      <c r="I4600" s="2" t="s">
        <v>5093</v>
      </c>
      <c r="J4600" s="2" t="s">
        <v>61</v>
      </c>
      <c r="K4600" s="50" t="s">
        <v>61</v>
      </c>
      <c r="L4600" s="48">
        <v>2010</v>
      </c>
      <c r="M4600" s="2" t="s">
        <v>133</v>
      </c>
      <c r="N4600" s="32">
        <v>25.376639999999998</v>
      </c>
      <c r="O4600" s="32">
        <v>55.457129999999999</v>
      </c>
      <c r="P4600" s="2" t="s">
        <v>2767</v>
      </c>
      <c r="Q4600" s="6" t="s">
        <v>65</v>
      </c>
      <c r="R4600" s="43" t="s">
        <v>18854</v>
      </c>
      <c r="S4600" s="41" t="s">
        <v>4972</v>
      </c>
      <c r="T4600" s="41" t="s">
        <v>18461</v>
      </c>
      <c r="U4600" s="2"/>
      <c r="V4600" s="2" t="s">
        <v>4972</v>
      </c>
      <c r="W4600" s="41" t="s">
        <v>17588</v>
      </c>
      <c r="X4600" s="2" t="s">
        <v>315</v>
      </c>
      <c r="Y4600" s="2" t="s">
        <v>102</v>
      </c>
      <c r="Z4600" s="5" t="s">
        <v>20</v>
      </c>
      <c r="AA4600" s="5" t="s">
        <v>16910</v>
      </c>
      <c r="AB4600" s="5" t="s">
        <v>16316</v>
      </c>
      <c r="AC4600" s="2" t="s">
        <v>5205</v>
      </c>
      <c r="AD4600" s="2">
        <v>4001100</v>
      </c>
      <c r="AE4600" s="5">
        <v>28.7</v>
      </c>
      <c r="AF4600" s="25"/>
      <c r="AG4600" s="29">
        <v>3</v>
      </c>
      <c r="AH4600" s="2" t="s">
        <v>17974</v>
      </c>
      <c r="AI4600" s="2">
        <v>3</v>
      </c>
      <c r="AJ4600" s="2">
        <v>3</v>
      </c>
      <c r="AK4600" s="50"/>
      <c r="AL4600" s="2"/>
      <c r="AM4600" s="30"/>
      <c r="AN4600" s="30"/>
      <c r="AO4600" s="30"/>
      <c r="AR4600" s="30"/>
      <c r="AS4600" s="30"/>
      <c r="AT4600" s="30"/>
      <c r="AV4600" s="30"/>
      <c r="AW4600" s="30"/>
      <c r="CD4600" s="2" t="s">
        <v>78</v>
      </c>
      <c r="CE4600" s="2" t="s">
        <v>19835</v>
      </c>
    </row>
    <row r="4601" spans="1:83" x14ac:dyDescent="0.2">
      <c r="A4601" s="2" t="s">
        <v>6410</v>
      </c>
      <c r="B4601" s="2" t="s">
        <v>27642</v>
      </c>
      <c r="C4601" s="2" t="s">
        <v>6285</v>
      </c>
      <c r="D4601" s="2" t="s">
        <v>6410</v>
      </c>
      <c r="E4601" s="2" t="s">
        <v>6410</v>
      </c>
      <c r="F4601" s="2" t="s">
        <v>6411</v>
      </c>
      <c r="G4601" s="2" t="s">
        <v>6412</v>
      </c>
      <c r="H4601" s="2" t="s">
        <v>5093</v>
      </c>
      <c r="I4601" s="2" t="s">
        <v>5093</v>
      </c>
      <c r="J4601" s="2" t="s">
        <v>61</v>
      </c>
      <c r="K4601" s="50" t="s">
        <v>61</v>
      </c>
      <c r="L4601" s="48">
        <v>2010</v>
      </c>
      <c r="M4601" s="2" t="s">
        <v>133</v>
      </c>
      <c r="N4601" s="32">
        <v>25.391449999999999</v>
      </c>
      <c r="O4601" s="32">
        <v>55.4328</v>
      </c>
      <c r="P4601" s="2" t="s">
        <v>2767</v>
      </c>
      <c r="Q4601" s="6" t="s">
        <v>65</v>
      </c>
      <c r="R4601" s="43" t="s">
        <v>18854</v>
      </c>
      <c r="S4601" s="41" t="s">
        <v>3596</v>
      </c>
      <c r="T4601" s="41" t="s">
        <v>18460</v>
      </c>
      <c r="U4601" s="2"/>
      <c r="V4601" s="2" t="s">
        <v>3596</v>
      </c>
      <c r="W4601" s="41" t="s">
        <v>17588</v>
      </c>
      <c r="X4601" s="2" t="s">
        <v>315</v>
      </c>
      <c r="Y4601" s="2" t="s">
        <v>102</v>
      </c>
      <c r="Z4601" s="5" t="s">
        <v>10423</v>
      </c>
      <c r="AA4601" s="5" t="s">
        <v>16910</v>
      </c>
      <c r="AB4601" s="5" t="s">
        <v>16316</v>
      </c>
      <c r="AC4601" s="2" t="s">
        <v>5205</v>
      </c>
      <c r="AD4601" s="2">
        <v>4001300</v>
      </c>
      <c r="AE4601" s="5">
        <v>38.5</v>
      </c>
      <c r="AF4601" s="25"/>
      <c r="AG4601" s="29">
        <v>3</v>
      </c>
      <c r="AH4601" s="2" t="s">
        <v>17974</v>
      </c>
      <c r="AI4601" s="2">
        <v>3</v>
      </c>
      <c r="AJ4601" s="2">
        <v>3</v>
      </c>
      <c r="AK4601" s="50"/>
      <c r="AL4601" s="2"/>
      <c r="AM4601" s="30"/>
      <c r="AN4601" s="30"/>
      <c r="AO4601" s="30"/>
      <c r="AR4601" s="30"/>
      <c r="AS4601" s="30"/>
      <c r="AT4601" s="30"/>
      <c r="AV4601" s="30"/>
      <c r="AW4601" s="30"/>
      <c r="CD4601" s="2" t="s">
        <v>78</v>
      </c>
      <c r="CE4601" s="2" t="s">
        <v>19836</v>
      </c>
    </row>
    <row r="4602" spans="1:83" x14ac:dyDescent="0.2">
      <c r="A4602" s="2" t="s">
        <v>6413</v>
      </c>
      <c r="B4602" s="2" t="s">
        <v>27643</v>
      </c>
      <c r="C4602" s="2" t="s">
        <v>6285</v>
      </c>
      <c r="D4602" s="2" t="s">
        <v>6413</v>
      </c>
      <c r="E4602" s="2" t="s">
        <v>6413</v>
      </c>
      <c r="F4602" s="2" t="s">
        <v>6414</v>
      </c>
      <c r="G4602" s="2" t="s">
        <v>6415</v>
      </c>
      <c r="H4602" s="2" t="s">
        <v>5093</v>
      </c>
      <c r="I4602" s="2" t="s">
        <v>5093</v>
      </c>
      <c r="J4602" s="2" t="s">
        <v>61</v>
      </c>
      <c r="K4602" s="50" t="s">
        <v>61</v>
      </c>
      <c r="L4602" s="48">
        <v>2008</v>
      </c>
      <c r="M4602" s="2" t="s">
        <v>133</v>
      </c>
      <c r="N4602" s="32">
        <v>25.41574</v>
      </c>
      <c r="O4602" s="32">
        <v>55.449379999999998</v>
      </c>
      <c r="P4602" s="2" t="s">
        <v>2767</v>
      </c>
      <c r="Q4602" s="6" t="s">
        <v>65</v>
      </c>
      <c r="R4602" s="43" t="s">
        <v>18854</v>
      </c>
      <c r="S4602" s="41" t="s">
        <v>4972</v>
      </c>
      <c r="T4602" s="41" t="s">
        <v>18461</v>
      </c>
      <c r="U4602" s="2"/>
      <c r="V4602" s="2" t="s">
        <v>4972</v>
      </c>
      <c r="W4602" s="41" t="s">
        <v>17588</v>
      </c>
      <c r="X4602" s="2" t="s">
        <v>315</v>
      </c>
      <c r="Y4602" s="2" t="s">
        <v>102</v>
      </c>
      <c r="Z4602" s="5" t="s">
        <v>10423</v>
      </c>
      <c r="AA4602" s="5" t="s">
        <v>16910</v>
      </c>
      <c r="AB4602" s="5" t="s">
        <v>16316</v>
      </c>
      <c r="AC4602" s="2" t="s">
        <v>5205</v>
      </c>
      <c r="AD4602" s="2">
        <v>4001402</v>
      </c>
      <c r="AE4602" s="5">
        <v>24.75</v>
      </c>
      <c r="AF4602" s="25"/>
      <c r="AG4602" s="29">
        <v>3</v>
      </c>
      <c r="AH4602" s="2" t="s">
        <v>17974</v>
      </c>
      <c r="AI4602" s="2">
        <v>3</v>
      </c>
      <c r="AJ4602" s="2">
        <v>3</v>
      </c>
      <c r="AK4602" s="50"/>
      <c r="AL4602" s="2"/>
      <c r="AM4602" s="30"/>
      <c r="AN4602" s="30"/>
      <c r="AO4602" s="30"/>
      <c r="AR4602" s="30"/>
      <c r="AS4602" s="30"/>
      <c r="AT4602" s="30"/>
      <c r="AV4602" s="30"/>
      <c r="AW4602" s="30"/>
      <c r="CD4602" s="2" t="s">
        <v>78</v>
      </c>
      <c r="CE4602" s="2" t="s">
        <v>19837</v>
      </c>
    </row>
    <row r="4603" spans="1:83" x14ac:dyDescent="0.2">
      <c r="A4603" s="2" t="s">
        <v>6416</v>
      </c>
      <c r="B4603" s="2" t="s">
        <v>27644</v>
      </c>
      <c r="C4603" s="2" t="s">
        <v>6285</v>
      </c>
      <c r="D4603" s="2" t="s">
        <v>6416</v>
      </c>
      <c r="E4603" s="2" t="s">
        <v>6416</v>
      </c>
      <c r="F4603" s="2" t="s">
        <v>6417</v>
      </c>
      <c r="G4603" s="2" t="s">
        <v>6418</v>
      </c>
      <c r="H4603" s="2" t="s">
        <v>5093</v>
      </c>
      <c r="I4603" s="2" t="s">
        <v>5093</v>
      </c>
      <c r="J4603" s="2" t="s">
        <v>61</v>
      </c>
      <c r="K4603" s="50" t="s">
        <v>61</v>
      </c>
      <c r="L4603" s="48">
        <v>2008</v>
      </c>
      <c r="M4603" s="2" t="s">
        <v>133</v>
      </c>
      <c r="N4603" s="32">
        <v>25.40944</v>
      </c>
      <c r="O4603" s="32">
        <v>55.447240000000001</v>
      </c>
      <c r="P4603" s="2" t="s">
        <v>2767</v>
      </c>
      <c r="Q4603" s="6" t="s">
        <v>65</v>
      </c>
      <c r="R4603" s="43" t="s">
        <v>18854</v>
      </c>
      <c r="S4603" s="41" t="s">
        <v>4972</v>
      </c>
      <c r="T4603" s="41" t="s">
        <v>18461</v>
      </c>
      <c r="U4603" s="2"/>
      <c r="V4603" s="2" t="s">
        <v>4972</v>
      </c>
      <c r="W4603" s="41" t="s">
        <v>17588</v>
      </c>
      <c r="X4603" s="2" t="s">
        <v>315</v>
      </c>
      <c r="Y4603" s="2" t="s">
        <v>102</v>
      </c>
      <c r="Z4603" s="5" t="s">
        <v>20</v>
      </c>
      <c r="AA4603" s="5" t="s">
        <v>16910</v>
      </c>
      <c r="AB4603" s="5" t="s">
        <v>16316</v>
      </c>
      <c r="AC4603" s="2" t="s">
        <v>5205</v>
      </c>
      <c r="AD4603" s="2">
        <v>4001501</v>
      </c>
      <c r="AE4603" s="5">
        <v>25.55</v>
      </c>
      <c r="AF4603" s="25"/>
      <c r="AG4603" s="29">
        <v>3</v>
      </c>
      <c r="AH4603" s="2" t="s">
        <v>17974</v>
      </c>
      <c r="AI4603" s="2">
        <v>3</v>
      </c>
      <c r="AJ4603" s="2">
        <v>3</v>
      </c>
      <c r="AK4603" s="50"/>
      <c r="AL4603" s="2"/>
      <c r="AM4603" s="30"/>
      <c r="AN4603" s="30"/>
      <c r="AO4603" s="30"/>
      <c r="AR4603" s="30"/>
      <c r="AS4603" s="30"/>
      <c r="AT4603" s="30"/>
      <c r="AV4603" s="30"/>
      <c r="AW4603" s="30"/>
      <c r="CD4603" s="2" t="s">
        <v>78</v>
      </c>
      <c r="CE4603" s="2" t="s">
        <v>19838</v>
      </c>
    </row>
    <row r="4604" spans="1:83" x14ac:dyDescent="0.2">
      <c r="A4604" s="2" t="s">
        <v>6419</v>
      </c>
      <c r="B4604" s="2" t="s">
        <v>27645</v>
      </c>
      <c r="C4604" s="2" t="s">
        <v>6285</v>
      </c>
      <c r="D4604" s="2" t="s">
        <v>6419</v>
      </c>
      <c r="E4604" s="2" t="s">
        <v>6419</v>
      </c>
      <c r="F4604" s="2" t="s">
        <v>6420</v>
      </c>
      <c r="G4604" s="2" t="s">
        <v>6421</v>
      </c>
      <c r="H4604" s="2" t="s">
        <v>5093</v>
      </c>
      <c r="I4604" s="2" t="s">
        <v>5093</v>
      </c>
      <c r="J4604" s="2" t="s">
        <v>61</v>
      </c>
      <c r="K4604" s="50" t="s">
        <v>61</v>
      </c>
      <c r="L4604" s="48">
        <v>2008</v>
      </c>
      <c r="M4604" s="2" t="s">
        <v>133</v>
      </c>
      <c r="N4604" s="32">
        <v>25.409780000000001</v>
      </c>
      <c r="O4604" s="32">
        <v>55.441070000000003</v>
      </c>
      <c r="P4604" s="2" t="s">
        <v>2767</v>
      </c>
      <c r="Q4604" s="6" t="s">
        <v>65</v>
      </c>
      <c r="R4604" s="43" t="s">
        <v>18854</v>
      </c>
      <c r="S4604" s="41" t="s">
        <v>4972</v>
      </c>
      <c r="T4604" s="41" t="s">
        <v>18461</v>
      </c>
      <c r="U4604" s="2"/>
      <c r="V4604" s="2" t="s">
        <v>4972</v>
      </c>
      <c r="W4604" s="41" t="s">
        <v>17588</v>
      </c>
      <c r="X4604" s="2" t="s">
        <v>315</v>
      </c>
      <c r="Y4604" s="2" t="s">
        <v>76</v>
      </c>
      <c r="Z4604" s="5" t="s">
        <v>10423</v>
      </c>
      <c r="AA4604" s="5" t="s">
        <v>16910</v>
      </c>
      <c r="AB4604" s="5" t="s">
        <v>16317</v>
      </c>
      <c r="AC4604" s="2" t="s">
        <v>5205</v>
      </c>
      <c r="AD4604" s="2">
        <v>4000900</v>
      </c>
      <c r="AE4604" s="5">
        <v>25</v>
      </c>
      <c r="AF4604" s="25"/>
      <c r="AG4604" s="29">
        <v>3</v>
      </c>
      <c r="AH4604" s="2" t="s">
        <v>17974</v>
      </c>
      <c r="AI4604" s="2">
        <v>3</v>
      </c>
      <c r="AJ4604" s="2">
        <v>3</v>
      </c>
      <c r="AK4604" s="50"/>
      <c r="AL4604" s="2"/>
      <c r="AM4604" s="30"/>
      <c r="AN4604" s="30"/>
      <c r="AO4604" s="30"/>
      <c r="AR4604" s="30"/>
      <c r="AS4604" s="30"/>
      <c r="AT4604" s="30"/>
      <c r="AV4604" s="30"/>
      <c r="AW4604" s="30"/>
      <c r="CD4604" s="2" t="s">
        <v>78</v>
      </c>
      <c r="CE4604" s="2" t="s">
        <v>19839</v>
      </c>
    </row>
    <row r="4605" spans="1:83" x14ac:dyDescent="0.2">
      <c r="A4605" s="2" t="s">
        <v>6422</v>
      </c>
      <c r="B4605" s="2" t="s">
        <v>27646</v>
      </c>
      <c r="C4605" s="2" t="s">
        <v>6285</v>
      </c>
      <c r="D4605" s="2"/>
      <c r="E4605" s="2" t="s">
        <v>6422</v>
      </c>
      <c r="F4605" s="2" t="s">
        <v>6423</v>
      </c>
      <c r="G4605" s="2" t="s">
        <v>6424</v>
      </c>
      <c r="H4605" s="2"/>
      <c r="I4605" s="2" t="s">
        <v>5093</v>
      </c>
      <c r="J4605" s="2" t="s">
        <v>61</v>
      </c>
      <c r="K4605" s="50" t="s">
        <v>61</v>
      </c>
      <c r="L4605" s="48">
        <v>2008</v>
      </c>
      <c r="M4605" s="2" t="s">
        <v>133</v>
      </c>
      <c r="N4605" s="32">
        <v>25.407360000000001</v>
      </c>
      <c r="O4605" s="32">
        <v>55.434910000000002</v>
      </c>
      <c r="P4605" s="2" t="s">
        <v>2767</v>
      </c>
      <c r="Q4605" s="6" t="s">
        <v>65</v>
      </c>
      <c r="R4605" s="43" t="s">
        <v>18854</v>
      </c>
      <c r="S4605" s="41" t="s">
        <v>4972</v>
      </c>
      <c r="T4605" s="41" t="s">
        <v>18461</v>
      </c>
      <c r="U4605" s="2"/>
      <c r="V4605" s="2" t="s">
        <v>4972</v>
      </c>
      <c r="W4605" s="41" t="s">
        <v>17589</v>
      </c>
      <c r="X4605" s="2" t="s">
        <v>315</v>
      </c>
      <c r="Y4605" s="2" t="s">
        <v>102</v>
      </c>
      <c r="Z4605" s="5" t="s">
        <v>20</v>
      </c>
      <c r="AA4605" s="5" t="s">
        <v>16910</v>
      </c>
      <c r="AB4605" s="5" t="s">
        <v>16316</v>
      </c>
      <c r="AC4605" s="2" t="s">
        <v>5205</v>
      </c>
      <c r="AD4605" s="2">
        <v>4000500</v>
      </c>
      <c r="AE4605" s="5">
        <v>26.5</v>
      </c>
      <c r="AF4605" s="25"/>
      <c r="AG4605" s="29">
        <v>3</v>
      </c>
      <c r="AH4605" s="2" t="s">
        <v>17974</v>
      </c>
      <c r="AI4605" s="2">
        <v>3</v>
      </c>
      <c r="AJ4605" s="2">
        <v>3</v>
      </c>
      <c r="AK4605" s="50"/>
      <c r="AL4605" s="2"/>
      <c r="AM4605" s="30"/>
      <c r="AN4605" s="30"/>
      <c r="AO4605" s="30"/>
      <c r="AR4605" s="30"/>
      <c r="AS4605" s="30"/>
      <c r="AT4605" s="30"/>
      <c r="AV4605" s="30"/>
      <c r="AW4605" s="30"/>
      <c r="CD4605" s="2" t="s">
        <v>78</v>
      </c>
      <c r="CE4605" s="2" t="s">
        <v>19840</v>
      </c>
    </row>
    <row r="4606" spans="1:83" x14ac:dyDescent="0.2">
      <c r="A4606" s="2" t="s">
        <v>6425</v>
      </c>
      <c r="B4606" s="2" t="s">
        <v>27647</v>
      </c>
      <c r="C4606" s="2" t="s">
        <v>6285</v>
      </c>
      <c r="D4606" s="2" t="s">
        <v>6425</v>
      </c>
      <c r="E4606" s="2" t="s">
        <v>6425</v>
      </c>
      <c r="F4606" s="2" t="s">
        <v>6426</v>
      </c>
      <c r="G4606" s="2" t="s">
        <v>6427</v>
      </c>
      <c r="H4606" s="2" t="s">
        <v>5093</v>
      </c>
      <c r="I4606" s="2" t="s">
        <v>5093</v>
      </c>
      <c r="J4606" s="2" t="s">
        <v>61</v>
      </c>
      <c r="K4606" s="50" t="s">
        <v>61</v>
      </c>
      <c r="L4606" s="48">
        <v>2008</v>
      </c>
      <c r="M4606" s="2" t="s">
        <v>133</v>
      </c>
      <c r="N4606" s="32">
        <v>25.403210000000001</v>
      </c>
      <c r="O4606" s="32">
        <v>55.447209999999998</v>
      </c>
      <c r="P4606" s="2" t="s">
        <v>2767</v>
      </c>
      <c r="Q4606" s="6" t="s">
        <v>65</v>
      </c>
      <c r="R4606" s="43" t="s">
        <v>18854</v>
      </c>
      <c r="S4606" s="41" t="s">
        <v>4972</v>
      </c>
      <c r="T4606" s="41" t="s">
        <v>18461</v>
      </c>
      <c r="U4606" s="2"/>
      <c r="V4606" s="2" t="s">
        <v>4972</v>
      </c>
      <c r="W4606" s="41" t="s">
        <v>17588</v>
      </c>
      <c r="X4606" s="2" t="s">
        <v>315</v>
      </c>
      <c r="Y4606" s="2" t="s">
        <v>102</v>
      </c>
      <c r="Z4606" s="5" t="s">
        <v>10423</v>
      </c>
      <c r="AA4606" s="5" t="s">
        <v>16910</v>
      </c>
      <c r="AB4606" s="5" t="s">
        <v>16316</v>
      </c>
      <c r="AC4606" s="2" t="s">
        <v>5205</v>
      </c>
      <c r="AD4606" s="2">
        <v>4001501</v>
      </c>
      <c r="AE4606" s="5">
        <v>28.5</v>
      </c>
      <c r="AF4606" s="25"/>
      <c r="AG4606" s="29">
        <v>3</v>
      </c>
      <c r="AH4606" s="2" t="s">
        <v>17974</v>
      </c>
      <c r="AI4606" s="2">
        <v>3</v>
      </c>
      <c r="AJ4606" s="2">
        <v>3</v>
      </c>
      <c r="AK4606" s="50"/>
      <c r="AL4606" s="2"/>
      <c r="AM4606" s="30"/>
      <c r="AN4606" s="30"/>
      <c r="AO4606" s="30"/>
      <c r="AR4606" s="30"/>
      <c r="AS4606" s="30"/>
      <c r="AT4606" s="30"/>
      <c r="AV4606" s="30"/>
      <c r="AW4606" s="30"/>
      <c r="CD4606" s="2" t="s">
        <v>78</v>
      </c>
      <c r="CE4606" s="2" t="s">
        <v>19841</v>
      </c>
    </row>
    <row r="4607" spans="1:83" x14ac:dyDescent="0.2">
      <c r="A4607" s="2" t="s">
        <v>6428</v>
      </c>
      <c r="B4607" s="2" t="s">
        <v>27648</v>
      </c>
      <c r="C4607" s="2" t="s">
        <v>6285</v>
      </c>
      <c r="D4607" s="2" t="s">
        <v>6428</v>
      </c>
      <c r="E4607" s="2" t="s">
        <v>6428</v>
      </c>
      <c r="F4607" s="2" t="s">
        <v>6429</v>
      </c>
      <c r="G4607" s="2" t="s">
        <v>6430</v>
      </c>
      <c r="H4607" s="2" t="s">
        <v>5093</v>
      </c>
      <c r="I4607" s="2" t="s">
        <v>5093</v>
      </c>
      <c r="J4607" s="2" t="s">
        <v>61</v>
      </c>
      <c r="K4607" s="50" t="s">
        <v>61</v>
      </c>
      <c r="L4607" s="48">
        <v>2008</v>
      </c>
      <c r="M4607" s="2" t="s">
        <v>133</v>
      </c>
      <c r="N4607" s="32">
        <v>25.397539999999999</v>
      </c>
      <c r="O4607" s="32">
        <v>55.431620000000002</v>
      </c>
      <c r="P4607" s="2" t="s">
        <v>2767</v>
      </c>
      <c r="Q4607" s="6" t="s">
        <v>65</v>
      </c>
      <c r="R4607" s="43" t="s">
        <v>18854</v>
      </c>
      <c r="S4607" s="41" t="s">
        <v>4972</v>
      </c>
      <c r="T4607" s="41" t="s">
        <v>18461</v>
      </c>
      <c r="U4607" s="2"/>
      <c r="V4607" s="2" t="s">
        <v>4972</v>
      </c>
      <c r="W4607" s="41" t="s">
        <v>17588</v>
      </c>
      <c r="X4607" s="2" t="s">
        <v>315</v>
      </c>
      <c r="Y4607" s="2" t="s">
        <v>102</v>
      </c>
      <c r="Z4607" s="5" t="s">
        <v>10423</v>
      </c>
      <c r="AA4607" s="5" t="s">
        <v>16910</v>
      </c>
      <c r="AB4607" s="5" t="s">
        <v>16316</v>
      </c>
      <c r="AC4607" s="2" t="s">
        <v>5205</v>
      </c>
      <c r="AD4607" s="2">
        <v>4000400</v>
      </c>
      <c r="AE4607" s="5">
        <v>31.5</v>
      </c>
      <c r="AF4607" s="25"/>
      <c r="AG4607" s="29">
        <v>3</v>
      </c>
      <c r="AH4607" s="2" t="s">
        <v>17974</v>
      </c>
      <c r="AI4607" s="2">
        <v>3</v>
      </c>
      <c r="AJ4607" s="2">
        <v>3</v>
      </c>
      <c r="AK4607" s="50"/>
      <c r="AL4607" s="2"/>
      <c r="AM4607" s="30"/>
      <c r="AN4607" s="30"/>
      <c r="AO4607" s="30"/>
      <c r="AR4607" s="30"/>
      <c r="AS4607" s="30"/>
      <c r="AT4607" s="30"/>
      <c r="AV4607" s="30"/>
      <c r="AW4607" s="30"/>
      <c r="CD4607" s="2" t="s">
        <v>78</v>
      </c>
      <c r="CE4607" s="2" t="s">
        <v>19842</v>
      </c>
    </row>
    <row r="4608" spans="1:83" x14ac:dyDescent="0.2">
      <c r="A4608" s="2" t="s">
        <v>6431</v>
      </c>
      <c r="B4608" s="2" t="s">
        <v>27649</v>
      </c>
      <c r="C4608" s="2" t="s">
        <v>6285</v>
      </c>
      <c r="D4608" s="2" t="s">
        <v>6431</v>
      </c>
      <c r="E4608" s="2" t="s">
        <v>6431</v>
      </c>
      <c r="F4608" s="2" t="s">
        <v>6432</v>
      </c>
      <c r="G4608" s="2" t="s">
        <v>6433</v>
      </c>
      <c r="H4608" s="2" t="s">
        <v>5093</v>
      </c>
      <c r="I4608" s="2" t="s">
        <v>5093</v>
      </c>
      <c r="J4608" s="2" t="s">
        <v>61</v>
      </c>
      <c r="K4608" s="50" t="s">
        <v>61</v>
      </c>
      <c r="L4608" s="48">
        <v>2008</v>
      </c>
      <c r="M4608" s="2" t="s">
        <v>133</v>
      </c>
      <c r="N4608" s="32">
        <v>25.396339999999999</v>
      </c>
      <c r="O4608" s="32">
        <v>55.448419999999999</v>
      </c>
      <c r="P4608" s="2" t="s">
        <v>2767</v>
      </c>
      <c r="Q4608" s="6" t="s">
        <v>65</v>
      </c>
      <c r="R4608" s="43" t="s">
        <v>18854</v>
      </c>
      <c r="S4608" s="41" t="s">
        <v>3596</v>
      </c>
      <c r="T4608" s="41" t="s">
        <v>18460</v>
      </c>
      <c r="U4608" s="2"/>
      <c r="V4608" s="2" t="s">
        <v>3596</v>
      </c>
      <c r="W4608" s="41" t="s">
        <v>17588</v>
      </c>
      <c r="X4608" s="2" t="s">
        <v>315</v>
      </c>
      <c r="Y4608" s="2" t="s">
        <v>102</v>
      </c>
      <c r="Z4608" s="5" t="s">
        <v>20</v>
      </c>
      <c r="AA4608" s="5" t="s">
        <v>16910</v>
      </c>
      <c r="AB4608" s="5" t="s">
        <v>16316</v>
      </c>
      <c r="AC4608" s="2" t="s">
        <v>5205</v>
      </c>
      <c r="AD4608" s="2">
        <v>4000300</v>
      </c>
      <c r="AE4608" s="5">
        <v>27</v>
      </c>
      <c r="AF4608" s="25"/>
      <c r="AG4608" s="29">
        <v>3</v>
      </c>
      <c r="AH4608" s="2" t="s">
        <v>17974</v>
      </c>
      <c r="AI4608" s="2">
        <v>3</v>
      </c>
      <c r="AJ4608" s="2">
        <v>3</v>
      </c>
      <c r="AK4608" s="50"/>
      <c r="AL4608" s="2"/>
      <c r="AM4608" s="30"/>
      <c r="AN4608" s="30"/>
      <c r="AO4608" s="30"/>
      <c r="AR4608" s="30"/>
      <c r="AS4608" s="30"/>
      <c r="AT4608" s="30"/>
      <c r="AV4608" s="30"/>
      <c r="AW4608" s="30"/>
      <c r="CD4608" s="2" t="s">
        <v>78</v>
      </c>
      <c r="CE4608" s="2" t="s">
        <v>19843</v>
      </c>
    </row>
    <row r="4609" spans="1:83" x14ac:dyDescent="0.2">
      <c r="A4609" s="2" t="s">
        <v>6434</v>
      </c>
      <c r="B4609" s="2" t="s">
        <v>27650</v>
      </c>
      <c r="C4609" s="2" t="s">
        <v>6285</v>
      </c>
      <c r="D4609" s="2" t="s">
        <v>6434</v>
      </c>
      <c r="E4609" s="2" t="s">
        <v>6434</v>
      </c>
      <c r="F4609" s="2" t="s">
        <v>6435</v>
      </c>
      <c r="G4609" s="2" t="s">
        <v>6436</v>
      </c>
      <c r="H4609" s="2" t="s">
        <v>5093</v>
      </c>
      <c r="I4609" s="2" t="s">
        <v>5093</v>
      </c>
      <c r="J4609" s="2" t="s">
        <v>61</v>
      </c>
      <c r="K4609" s="50" t="s">
        <v>61</v>
      </c>
      <c r="L4609" s="48">
        <v>2008</v>
      </c>
      <c r="M4609" s="2" t="s">
        <v>133</v>
      </c>
      <c r="N4609" s="32">
        <v>25.387412000000001</v>
      </c>
      <c r="O4609" s="32">
        <v>55.454819000000001</v>
      </c>
      <c r="P4609" s="2" t="s">
        <v>2767</v>
      </c>
      <c r="Q4609" s="6" t="s">
        <v>65</v>
      </c>
      <c r="R4609" s="43" t="s">
        <v>18854</v>
      </c>
      <c r="S4609" s="41" t="s">
        <v>4972</v>
      </c>
      <c r="T4609" s="41" t="s">
        <v>18461</v>
      </c>
      <c r="U4609" s="2"/>
      <c r="V4609" s="2" t="s">
        <v>4972</v>
      </c>
      <c r="W4609" s="41" t="s">
        <v>17588</v>
      </c>
      <c r="X4609" s="2" t="s">
        <v>315</v>
      </c>
      <c r="Y4609" s="2" t="s">
        <v>102</v>
      </c>
      <c r="Z4609" s="5" t="s">
        <v>20</v>
      </c>
      <c r="AA4609" s="5" t="s">
        <v>16910</v>
      </c>
      <c r="AB4609" s="5" t="s">
        <v>16316</v>
      </c>
      <c r="AC4609" s="2" t="s">
        <v>5205</v>
      </c>
      <c r="AD4609" s="2">
        <v>4001100</v>
      </c>
      <c r="AE4609" s="5">
        <v>24</v>
      </c>
      <c r="AF4609" s="25"/>
      <c r="AG4609" s="29">
        <v>3</v>
      </c>
      <c r="AH4609" s="2" t="s">
        <v>17974</v>
      </c>
      <c r="AI4609" s="2">
        <v>3</v>
      </c>
      <c r="AJ4609" s="2">
        <v>3</v>
      </c>
      <c r="AK4609" s="50"/>
      <c r="AL4609" s="2"/>
      <c r="AM4609" s="30"/>
      <c r="AN4609" s="30"/>
      <c r="AO4609" s="30"/>
      <c r="AR4609" s="30"/>
      <c r="AS4609" s="30"/>
      <c r="AT4609" s="30"/>
      <c r="AV4609" s="30"/>
      <c r="AW4609" s="30"/>
      <c r="CD4609" s="2" t="s">
        <v>78</v>
      </c>
      <c r="CE4609" s="2" t="s">
        <v>19844</v>
      </c>
    </row>
    <row r="4610" spans="1:83" x14ac:dyDescent="0.2">
      <c r="A4610" s="2" t="s">
        <v>6437</v>
      </c>
      <c r="B4610" s="2" t="s">
        <v>27651</v>
      </c>
      <c r="C4610" s="2" t="s">
        <v>6285</v>
      </c>
      <c r="D4610" s="2" t="s">
        <v>6437</v>
      </c>
      <c r="E4610" s="2" t="s">
        <v>6437</v>
      </c>
      <c r="F4610" s="2" t="s">
        <v>6438</v>
      </c>
      <c r="G4610" s="2" t="s">
        <v>6439</v>
      </c>
      <c r="H4610" s="2" t="s">
        <v>5093</v>
      </c>
      <c r="I4610" s="2" t="s">
        <v>5093</v>
      </c>
      <c r="J4610" s="2" t="s">
        <v>61</v>
      </c>
      <c r="K4610" s="50" t="s">
        <v>61</v>
      </c>
      <c r="L4610" s="48">
        <v>2008</v>
      </c>
      <c r="M4610" s="2" t="s">
        <v>133</v>
      </c>
      <c r="N4610" s="32">
        <v>25.37546</v>
      </c>
      <c r="O4610" s="32">
        <v>55.468859999999999</v>
      </c>
      <c r="P4610" s="2" t="s">
        <v>2767</v>
      </c>
      <c r="Q4610" s="6" t="s">
        <v>65</v>
      </c>
      <c r="R4610" s="43" t="s">
        <v>18854</v>
      </c>
      <c r="S4610" s="41" t="s">
        <v>3596</v>
      </c>
      <c r="T4610" s="41" t="s">
        <v>18460</v>
      </c>
      <c r="U4610" s="2"/>
      <c r="V4610" s="2" t="s">
        <v>3596</v>
      </c>
      <c r="W4610" s="41" t="s">
        <v>17588</v>
      </c>
      <c r="X4610" s="2" t="s">
        <v>315</v>
      </c>
      <c r="Y4610" s="2" t="s">
        <v>102</v>
      </c>
      <c r="Z4610" s="5" t="s">
        <v>10423</v>
      </c>
      <c r="AA4610" s="5" t="s">
        <v>16910</v>
      </c>
      <c r="AB4610" s="5" t="s">
        <v>16316</v>
      </c>
      <c r="AC4610" s="2" t="s">
        <v>5205</v>
      </c>
      <c r="AD4610" s="2">
        <v>4003900</v>
      </c>
      <c r="AE4610" s="5">
        <v>26</v>
      </c>
      <c r="AF4610" s="25"/>
      <c r="AG4610" s="29">
        <v>3</v>
      </c>
      <c r="AH4610" s="2" t="s">
        <v>17974</v>
      </c>
      <c r="AI4610" s="2">
        <v>3</v>
      </c>
      <c r="AJ4610" s="2">
        <v>3</v>
      </c>
      <c r="AK4610" s="50"/>
      <c r="AL4610" s="2"/>
      <c r="AM4610" s="30"/>
      <c r="AN4610" s="30"/>
      <c r="AO4610" s="30"/>
      <c r="AR4610" s="30"/>
      <c r="AS4610" s="30"/>
      <c r="AT4610" s="30"/>
      <c r="AV4610" s="30"/>
      <c r="AW4610" s="30"/>
      <c r="CD4610" s="2" t="s">
        <v>78</v>
      </c>
      <c r="CE4610" s="2" t="s">
        <v>19845</v>
      </c>
    </row>
    <row r="4611" spans="1:83" x14ac:dyDescent="0.2">
      <c r="A4611" s="2" t="s">
        <v>6440</v>
      </c>
      <c r="B4611" s="2" t="s">
        <v>27652</v>
      </c>
      <c r="C4611" s="2" t="s">
        <v>6285</v>
      </c>
      <c r="D4611" s="2" t="s">
        <v>6440</v>
      </c>
      <c r="E4611" s="2" t="s">
        <v>6440</v>
      </c>
      <c r="F4611" s="2" t="s">
        <v>6441</v>
      </c>
      <c r="G4611" s="2" t="s">
        <v>6442</v>
      </c>
      <c r="H4611" s="2" t="s">
        <v>5093</v>
      </c>
      <c r="I4611" s="2" t="s">
        <v>5093</v>
      </c>
      <c r="J4611" s="2" t="s">
        <v>61</v>
      </c>
      <c r="K4611" s="50" t="s">
        <v>61</v>
      </c>
      <c r="L4611" s="48">
        <v>2008</v>
      </c>
      <c r="M4611" s="2" t="s">
        <v>133</v>
      </c>
      <c r="N4611" s="32">
        <v>25.38289</v>
      </c>
      <c r="O4611" s="32">
        <v>55.481720000000003</v>
      </c>
      <c r="P4611" s="2" t="s">
        <v>2767</v>
      </c>
      <c r="Q4611" s="6" t="s">
        <v>65</v>
      </c>
      <c r="R4611" s="43" t="s">
        <v>18854</v>
      </c>
      <c r="S4611" s="41" t="s">
        <v>3596</v>
      </c>
      <c r="T4611" s="41" t="s">
        <v>18460</v>
      </c>
      <c r="U4611" s="2"/>
      <c r="V4611" s="2" t="s">
        <v>3596</v>
      </c>
      <c r="W4611" s="41" t="s">
        <v>17588</v>
      </c>
      <c r="X4611" s="2" t="s">
        <v>315</v>
      </c>
      <c r="Y4611" s="2" t="s">
        <v>102</v>
      </c>
      <c r="Z4611" s="5" t="s">
        <v>20</v>
      </c>
      <c r="AA4611" s="5" t="s">
        <v>16910</v>
      </c>
      <c r="AB4611" s="5" t="s">
        <v>16316</v>
      </c>
      <c r="AC4611" s="2" t="s">
        <v>5205</v>
      </c>
      <c r="AD4611" s="2">
        <v>4003800</v>
      </c>
      <c r="AE4611" s="5">
        <v>26</v>
      </c>
      <c r="AF4611" s="25"/>
      <c r="AG4611" s="29">
        <v>3</v>
      </c>
      <c r="AH4611" s="2" t="s">
        <v>17974</v>
      </c>
      <c r="AI4611" s="2">
        <v>3</v>
      </c>
      <c r="AJ4611" s="2">
        <v>3</v>
      </c>
      <c r="AK4611" s="50"/>
      <c r="AL4611" s="2"/>
      <c r="AM4611" s="30"/>
      <c r="AN4611" s="30"/>
      <c r="AO4611" s="30"/>
      <c r="AR4611" s="30"/>
      <c r="AS4611" s="30"/>
      <c r="AT4611" s="30"/>
      <c r="AV4611" s="30"/>
      <c r="AW4611" s="30"/>
      <c r="CD4611" s="2" t="s">
        <v>78</v>
      </c>
      <c r="CE4611" s="2" t="s">
        <v>19846</v>
      </c>
    </row>
    <row r="4612" spans="1:83" x14ac:dyDescent="0.2">
      <c r="A4612" s="2" t="s">
        <v>6443</v>
      </c>
      <c r="B4612" s="2" t="s">
        <v>27653</v>
      </c>
      <c r="C4612" s="2" t="s">
        <v>6285</v>
      </c>
      <c r="D4612" s="2" t="s">
        <v>6443</v>
      </c>
      <c r="E4612" s="2" t="s">
        <v>6443</v>
      </c>
      <c r="F4612" s="2" t="s">
        <v>6444</v>
      </c>
      <c r="G4612" s="2" t="s">
        <v>6445</v>
      </c>
      <c r="H4612" s="2" t="s">
        <v>5093</v>
      </c>
      <c r="I4612" s="2" t="s">
        <v>5093</v>
      </c>
      <c r="J4612" s="2" t="s">
        <v>61</v>
      </c>
      <c r="K4612" s="50" t="s">
        <v>61</v>
      </c>
      <c r="L4612" s="48">
        <v>2008</v>
      </c>
      <c r="M4612" s="2" t="s">
        <v>133</v>
      </c>
      <c r="N4612" s="32">
        <v>25.415900000000001</v>
      </c>
      <c r="O4612" s="32">
        <v>55.443759999999997</v>
      </c>
      <c r="P4612" s="2" t="s">
        <v>2767</v>
      </c>
      <c r="Q4612" s="6" t="s">
        <v>65</v>
      </c>
      <c r="R4612" s="43" t="s">
        <v>18854</v>
      </c>
      <c r="S4612" s="41" t="s">
        <v>4972</v>
      </c>
      <c r="T4612" s="41" t="s">
        <v>18461</v>
      </c>
      <c r="U4612" s="2"/>
      <c r="V4612" s="2" t="s">
        <v>4972</v>
      </c>
      <c r="W4612" s="41" t="s">
        <v>17588</v>
      </c>
      <c r="X4612" s="2" t="s">
        <v>315</v>
      </c>
      <c r="Y4612" s="2" t="s">
        <v>76</v>
      </c>
      <c r="Z4612" s="5" t="s">
        <v>10423</v>
      </c>
      <c r="AA4612" s="5" t="s">
        <v>16910</v>
      </c>
      <c r="AB4612" s="5" t="s">
        <v>16317</v>
      </c>
      <c r="AC4612" s="2" t="s">
        <v>5205</v>
      </c>
      <c r="AD4612" s="2">
        <v>4001402</v>
      </c>
      <c r="AE4612" s="5">
        <v>25</v>
      </c>
      <c r="AF4612" s="25"/>
      <c r="AG4612" s="29">
        <v>3</v>
      </c>
      <c r="AH4612" s="2" t="s">
        <v>17974</v>
      </c>
      <c r="AI4612" s="2">
        <v>3</v>
      </c>
      <c r="AJ4612" s="2">
        <v>3</v>
      </c>
      <c r="AK4612" s="50"/>
      <c r="AL4612" s="2"/>
      <c r="AM4612" s="30"/>
      <c r="AN4612" s="30"/>
      <c r="AO4612" s="30"/>
      <c r="AR4612" s="30"/>
      <c r="AS4612" s="30"/>
      <c r="AT4612" s="30"/>
      <c r="AV4612" s="30"/>
      <c r="AW4612" s="30"/>
      <c r="CD4612" s="2" t="s">
        <v>78</v>
      </c>
      <c r="CE4612" s="2" t="s">
        <v>19847</v>
      </c>
    </row>
    <row r="4613" spans="1:83" x14ac:dyDescent="0.2">
      <c r="A4613" s="2" t="s">
        <v>6446</v>
      </c>
      <c r="B4613" s="2" t="s">
        <v>27654</v>
      </c>
      <c r="C4613" s="2" t="s">
        <v>6285</v>
      </c>
      <c r="D4613" s="2" t="s">
        <v>6446</v>
      </c>
      <c r="E4613" s="2" t="s">
        <v>6446</v>
      </c>
      <c r="F4613" s="2" t="s">
        <v>6447</v>
      </c>
      <c r="G4613" s="2" t="s">
        <v>6448</v>
      </c>
      <c r="H4613" s="2" t="s">
        <v>5093</v>
      </c>
      <c r="I4613" s="2" t="s">
        <v>5093</v>
      </c>
      <c r="J4613" s="2" t="s">
        <v>61</v>
      </c>
      <c r="K4613" s="50" t="s">
        <v>61</v>
      </c>
      <c r="L4613" s="48">
        <v>2010</v>
      </c>
      <c r="M4613" s="2" t="s">
        <v>133</v>
      </c>
      <c r="N4613" s="32">
        <v>25.436070000000001</v>
      </c>
      <c r="O4613" s="32">
        <v>55.536299999999997</v>
      </c>
      <c r="P4613" s="2" t="s">
        <v>2767</v>
      </c>
      <c r="Q4613" s="6" t="s">
        <v>65</v>
      </c>
      <c r="R4613" s="43" t="s">
        <v>16802</v>
      </c>
      <c r="S4613" s="41" t="s">
        <v>4851</v>
      </c>
      <c r="T4613" s="41" t="s">
        <v>18462</v>
      </c>
      <c r="U4613" s="2"/>
      <c r="V4613" s="2" t="s">
        <v>4851</v>
      </c>
      <c r="W4613" s="41" t="s">
        <v>17588</v>
      </c>
      <c r="X4613" s="2" t="s">
        <v>315</v>
      </c>
      <c r="Y4613" s="2" t="s">
        <v>102</v>
      </c>
      <c r="Z4613" s="5" t="s">
        <v>10423</v>
      </c>
      <c r="AA4613" s="5" t="s">
        <v>16910</v>
      </c>
      <c r="AB4613" s="5" t="s">
        <v>16316</v>
      </c>
      <c r="AC4613" s="2" t="s">
        <v>5247</v>
      </c>
      <c r="AD4613" s="2">
        <v>4001800</v>
      </c>
      <c r="AE4613" s="5">
        <v>39</v>
      </c>
      <c r="AF4613" s="25"/>
      <c r="AG4613" s="29">
        <v>3</v>
      </c>
      <c r="AH4613" s="2" t="s">
        <v>17978</v>
      </c>
      <c r="AI4613" s="2">
        <v>3</v>
      </c>
      <c r="AJ4613" s="2">
        <v>3</v>
      </c>
      <c r="AK4613" s="50"/>
      <c r="AL4613" s="2"/>
      <c r="AM4613" s="30"/>
      <c r="AN4613" s="30"/>
      <c r="AO4613" s="30"/>
      <c r="AR4613" s="30"/>
      <c r="AS4613" s="30"/>
      <c r="AT4613" s="30"/>
      <c r="AV4613" s="30"/>
      <c r="AW4613" s="30"/>
      <c r="CD4613" s="2" t="s">
        <v>78</v>
      </c>
      <c r="CE4613" s="2" t="s">
        <v>19848</v>
      </c>
    </row>
    <row r="4614" spans="1:83" x14ac:dyDescent="0.2">
      <c r="A4614" s="2" t="s">
        <v>6449</v>
      </c>
      <c r="B4614" s="2" t="s">
        <v>27655</v>
      </c>
      <c r="C4614" s="2" t="s">
        <v>6285</v>
      </c>
      <c r="D4614" s="2" t="s">
        <v>6449</v>
      </c>
      <c r="E4614" s="2" t="s">
        <v>6449</v>
      </c>
      <c r="F4614" s="2" t="s">
        <v>6450</v>
      </c>
      <c r="G4614" s="2" t="s">
        <v>6451</v>
      </c>
      <c r="H4614" s="2" t="s">
        <v>5093</v>
      </c>
      <c r="I4614" s="2" t="s">
        <v>5093</v>
      </c>
      <c r="J4614" s="2" t="s">
        <v>61</v>
      </c>
      <c r="K4614" s="50" t="s">
        <v>61</v>
      </c>
      <c r="L4614" s="48">
        <v>2011</v>
      </c>
      <c r="M4614" s="2" t="s">
        <v>133</v>
      </c>
      <c r="N4614" s="32">
        <v>25.374569999999999</v>
      </c>
      <c r="O4614" s="32">
        <v>55.488599999999998</v>
      </c>
      <c r="P4614" s="2" t="s">
        <v>2767</v>
      </c>
      <c r="Q4614" s="6" t="s">
        <v>65</v>
      </c>
      <c r="R4614" s="43" t="s">
        <v>18854</v>
      </c>
      <c r="S4614" s="41" t="s">
        <v>3596</v>
      </c>
      <c r="T4614" s="41" t="s">
        <v>18460</v>
      </c>
      <c r="U4614" s="2"/>
      <c r="V4614" s="2" t="s">
        <v>3596</v>
      </c>
      <c r="W4614" s="41" t="s">
        <v>17588</v>
      </c>
      <c r="X4614" s="2" t="s">
        <v>315</v>
      </c>
      <c r="Y4614" s="2" t="s">
        <v>102</v>
      </c>
      <c r="Z4614" s="5" t="s">
        <v>10423</v>
      </c>
      <c r="AA4614" s="5" t="s">
        <v>16910</v>
      </c>
      <c r="AB4614" s="5" t="s">
        <v>16316</v>
      </c>
      <c r="AC4614" s="2" t="s">
        <v>5205</v>
      </c>
      <c r="AD4614" s="2">
        <v>4003900</v>
      </c>
      <c r="AE4614" s="5">
        <v>28.5</v>
      </c>
      <c r="AF4614" s="25"/>
      <c r="AG4614" s="29">
        <v>3</v>
      </c>
      <c r="AH4614" s="2" t="s">
        <v>17974</v>
      </c>
      <c r="AI4614" s="2">
        <v>3</v>
      </c>
      <c r="AJ4614" s="2">
        <v>3</v>
      </c>
      <c r="AK4614" s="50"/>
      <c r="AL4614" s="2"/>
      <c r="AM4614" s="30"/>
      <c r="AN4614" s="30"/>
      <c r="AO4614" s="30"/>
      <c r="AR4614" s="30"/>
      <c r="AS4614" s="30"/>
      <c r="AT4614" s="30"/>
      <c r="AV4614" s="30"/>
      <c r="AW4614" s="30"/>
      <c r="CD4614" s="2" t="s">
        <v>78</v>
      </c>
      <c r="CE4614" s="2" t="s">
        <v>19849</v>
      </c>
    </row>
    <row r="4615" spans="1:83" x14ac:dyDescent="0.2">
      <c r="A4615" s="2" t="s">
        <v>6452</v>
      </c>
      <c r="B4615" s="2" t="s">
        <v>27656</v>
      </c>
      <c r="C4615" s="2" t="s">
        <v>6285</v>
      </c>
      <c r="D4615" s="2" t="s">
        <v>6452</v>
      </c>
      <c r="E4615" s="2" t="s">
        <v>6452</v>
      </c>
      <c r="F4615" s="2" t="s">
        <v>6453</v>
      </c>
      <c r="G4615" s="2" t="s">
        <v>6454</v>
      </c>
      <c r="H4615" s="2" t="s">
        <v>5093</v>
      </c>
      <c r="I4615" s="2" t="s">
        <v>5093</v>
      </c>
      <c r="J4615" s="2" t="s">
        <v>61</v>
      </c>
      <c r="K4615" s="50" t="s">
        <v>61</v>
      </c>
      <c r="L4615" s="48">
        <v>2011</v>
      </c>
      <c r="M4615" s="2" t="s">
        <v>133</v>
      </c>
      <c r="N4615" s="32">
        <v>25.41741</v>
      </c>
      <c r="O4615" s="32">
        <v>55.537489999999998</v>
      </c>
      <c r="P4615" s="2" t="s">
        <v>2767</v>
      </c>
      <c r="Q4615" s="6" t="s">
        <v>65</v>
      </c>
      <c r="R4615" s="43" t="s">
        <v>18854</v>
      </c>
      <c r="S4615" s="41" t="s">
        <v>3596</v>
      </c>
      <c r="T4615" s="41" t="s">
        <v>18460</v>
      </c>
      <c r="U4615" s="2"/>
      <c r="V4615" s="2" t="s">
        <v>3596</v>
      </c>
      <c r="W4615" s="41" t="s">
        <v>17588</v>
      </c>
      <c r="X4615" s="2" t="s">
        <v>315</v>
      </c>
      <c r="Y4615" s="2" t="s">
        <v>102</v>
      </c>
      <c r="Z4615" s="5" t="s">
        <v>10423</v>
      </c>
      <c r="AA4615" s="5" t="s">
        <v>16910</v>
      </c>
      <c r="AB4615" s="5" t="s">
        <v>16316</v>
      </c>
      <c r="AC4615" s="2" t="s">
        <v>5205</v>
      </c>
      <c r="AD4615" s="2">
        <v>4002400</v>
      </c>
      <c r="AE4615" s="5">
        <v>38.700000000000003</v>
      </c>
      <c r="AF4615" s="25"/>
      <c r="AG4615" s="29">
        <v>3</v>
      </c>
      <c r="AH4615" s="2" t="s">
        <v>17974</v>
      </c>
      <c r="AI4615" s="2">
        <v>3</v>
      </c>
      <c r="AJ4615" s="2">
        <v>3</v>
      </c>
      <c r="AK4615" s="50"/>
      <c r="AL4615" s="2"/>
      <c r="AM4615" s="30"/>
      <c r="AN4615" s="30"/>
      <c r="AO4615" s="30"/>
      <c r="AR4615" s="30"/>
      <c r="AS4615" s="30"/>
      <c r="AT4615" s="30"/>
      <c r="AV4615" s="30"/>
      <c r="AW4615" s="30"/>
      <c r="CD4615" s="2" t="s">
        <v>78</v>
      </c>
      <c r="CE4615" s="2" t="s">
        <v>19850</v>
      </c>
    </row>
    <row r="4616" spans="1:83" x14ac:dyDescent="0.2">
      <c r="A4616" s="2" t="s">
        <v>6455</v>
      </c>
      <c r="B4616" s="2" t="s">
        <v>27657</v>
      </c>
      <c r="C4616" s="2" t="s">
        <v>6285</v>
      </c>
      <c r="D4616" s="2" t="s">
        <v>6455</v>
      </c>
      <c r="E4616" s="2" t="s">
        <v>6455</v>
      </c>
      <c r="F4616" s="2" t="s">
        <v>6456</v>
      </c>
      <c r="G4616" s="2" t="s">
        <v>6457</v>
      </c>
      <c r="H4616" s="2" t="s">
        <v>5093</v>
      </c>
      <c r="I4616" s="2" t="s">
        <v>5093</v>
      </c>
      <c r="J4616" s="2" t="s">
        <v>61</v>
      </c>
      <c r="K4616" s="50" t="s">
        <v>61</v>
      </c>
      <c r="L4616" s="48">
        <v>2010</v>
      </c>
      <c r="M4616" s="2" t="s">
        <v>133</v>
      </c>
      <c r="N4616" s="32">
        <v>25.407800000000002</v>
      </c>
      <c r="O4616" s="32">
        <v>55.536360000000002</v>
      </c>
      <c r="P4616" s="2" t="s">
        <v>2767</v>
      </c>
      <c r="Q4616" s="6" t="s">
        <v>65</v>
      </c>
      <c r="R4616" s="43" t="s">
        <v>18854</v>
      </c>
      <c r="S4616" s="41" t="s">
        <v>3596</v>
      </c>
      <c r="T4616" s="41" t="s">
        <v>18460</v>
      </c>
      <c r="U4616" s="2"/>
      <c r="V4616" s="2" t="s">
        <v>3596</v>
      </c>
      <c r="W4616" s="41" t="s">
        <v>17588</v>
      </c>
      <c r="X4616" s="2" t="s">
        <v>315</v>
      </c>
      <c r="Y4616" s="2" t="s">
        <v>102</v>
      </c>
      <c r="Z4616" s="5" t="s">
        <v>10423</v>
      </c>
      <c r="AA4616" s="5" t="s">
        <v>16910</v>
      </c>
      <c r="AB4616" s="5" t="s">
        <v>16316</v>
      </c>
      <c r="AC4616" s="2" t="s">
        <v>5205</v>
      </c>
      <c r="AD4616" s="2">
        <v>4002400</v>
      </c>
      <c r="AE4616" s="5">
        <v>38.5</v>
      </c>
      <c r="AF4616" s="25"/>
      <c r="AG4616" s="29">
        <v>3</v>
      </c>
      <c r="AH4616" s="2" t="s">
        <v>17974</v>
      </c>
      <c r="AI4616" s="2">
        <v>3</v>
      </c>
      <c r="AJ4616" s="2">
        <v>3</v>
      </c>
      <c r="AK4616" s="50"/>
      <c r="AL4616" s="2"/>
      <c r="AM4616" s="30"/>
      <c r="AN4616" s="30"/>
      <c r="AO4616" s="30"/>
      <c r="AR4616" s="30"/>
      <c r="AS4616" s="30"/>
      <c r="AT4616" s="30"/>
      <c r="AV4616" s="30"/>
      <c r="AW4616" s="30"/>
      <c r="CD4616" s="2" t="s">
        <v>78</v>
      </c>
      <c r="CE4616" s="2" t="s">
        <v>19851</v>
      </c>
    </row>
    <row r="4617" spans="1:83" x14ac:dyDescent="0.2">
      <c r="A4617" s="2" t="s">
        <v>6458</v>
      </c>
      <c r="B4617" s="2" t="s">
        <v>27658</v>
      </c>
      <c r="C4617" s="2" t="s">
        <v>6285</v>
      </c>
      <c r="D4617" s="2" t="s">
        <v>6458</v>
      </c>
      <c r="E4617" s="2" t="s">
        <v>6458</v>
      </c>
      <c r="F4617" s="2" t="s">
        <v>6459</v>
      </c>
      <c r="G4617" s="2" t="s">
        <v>6460</v>
      </c>
      <c r="H4617" s="2" t="s">
        <v>5093</v>
      </c>
      <c r="I4617" s="2" t="s">
        <v>5093</v>
      </c>
      <c r="J4617" s="2" t="s">
        <v>61</v>
      </c>
      <c r="K4617" s="50" t="s">
        <v>61</v>
      </c>
      <c r="L4617" s="48">
        <v>2011</v>
      </c>
      <c r="M4617" s="2" t="s">
        <v>133</v>
      </c>
      <c r="N4617" s="32">
        <v>25.4313</v>
      </c>
      <c r="O4617" s="32">
        <v>55.553400000000003</v>
      </c>
      <c r="P4617" s="2" t="s">
        <v>2767</v>
      </c>
      <c r="Q4617" s="6" t="s">
        <v>65</v>
      </c>
      <c r="R4617" s="43" t="s">
        <v>18854</v>
      </c>
      <c r="S4617" s="41" t="s">
        <v>3596</v>
      </c>
      <c r="T4617" s="41" t="s">
        <v>18460</v>
      </c>
      <c r="U4617" s="2"/>
      <c r="V4617" s="2" t="s">
        <v>3596</v>
      </c>
      <c r="W4617" s="41" t="s">
        <v>17588</v>
      </c>
      <c r="X4617" s="2" t="s">
        <v>315</v>
      </c>
      <c r="Y4617" s="2" t="s">
        <v>102</v>
      </c>
      <c r="Z4617" s="5" t="s">
        <v>10423</v>
      </c>
      <c r="AA4617" s="5" t="s">
        <v>16910</v>
      </c>
      <c r="AB4617" s="5" t="s">
        <v>16316</v>
      </c>
      <c r="AC4617" s="2" t="s">
        <v>5247</v>
      </c>
      <c r="AD4617" s="2">
        <v>4002000</v>
      </c>
      <c r="AE4617" s="5">
        <v>38.5</v>
      </c>
      <c r="AF4617" s="25"/>
      <c r="AG4617" s="29">
        <v>3</v>
      </c>
      <c r="AH4617" s="2" t="s">
        <v>17978</v>
      </c>
      <c r="AI4617" s="2">
        <v>4</v>
      </c>
      <c r="AJ4617" s="2">
        <v>3</v>
      </c>
      <c r="AK4617" s="50"/>
      <c r="AL4617" s="2"/>
      <c r="AM4617" s="30"/>
      <c r="AN4617" s="30"/>
      <c r="AO4617" s="30"/>
      <c r="AR4617" s="30"/>
      <c r="AS4617" s="30"/>
      <c r="AT4617" s="30"/>
      <c r="AV4617" s="30"/>
      <c r="AW4617" s="30"/>
      <c r="CD4617" s="2" t="s">
        <v>78</v>
      </c>
      <c r="CE4617" s="2" t="s">
        <v>19852</v>
      </c>
    </row>
    <row r="4618" spans="1:83" x14ac:dyDescent="0.2">
      <c r="A4618" s="2" t="s">
        <v>6461</v>
      </c>
      <c r="B4618" s="2" t="s">
        <v>27659</v>
      </c>
      <c r="C4618" s="2" t="s">
        <v>6285</v>
      </c>
      <c r="D4618" s="2" t="s">
        <v>6461</v>
      </c>
      <c r="E4618" s="2" t="s">
        <v>6461</v>
      </c>
      <c r="F4618" s="2" t="s">
        <v>6462</v>
      </c>
      <c r="G4618" s="2" t="s">
        <v>6463</v>
      </c>
      <c r="H4618" s="2" t="s">
        <v>5093</v>
      </c>
      <c r="I4618" s="2" t="s">
        <v>5093</v>
      </c>
      <c r="J4618" s="2" t="s">
        <v>61</v>
      </c>
      <c r="K4618" s="50" t="s">
        <v>61</v>
      </c>
      <c r="L4618" s="48">
        <v>2010</v>
      </c>
      <c r="M4618" s="2" t="s">
        <v>133</v>
      </c>
      <c r="N4618" s="32">
        <v>25.366409999999998</v>
      </c>
      <c r="O4618" s="32">
        <v>55.488379999999999</v>
      </c>
      <c r="P4618" s="2" t="s">
        <v>2767</v>
      </c>
      <c r="Q4618" s="6" t="s">
        <v>65</v>
      </c>
      <c r="R4618" s="43" t="s">
        <v>18854</v>
      </c>
      <c r="S4618" s="41" t="s">
        <v>3596</v>
      </c>
      <c r="T4618" s="41" t="s">
        <v>18460</v>
      </c>
      <c r="U4618" s="2"/>
      <c r="V4618" s="2" t="s">
        <v>3596</v>
      </c>
      <c r="W4618" s="41" t="s">
        <v>17588</v>
      </c>
      <c r="X4618" s="2" t="s">
        <v>315</v>
      </c>
      <c r="Y4618" s="2" t="s">
        <v>102</v>
      </c>
      <c r="Z4618" s="5" t="s">
        <v>20</v>
      </c>
      <c r="AA4618" s="5" t="s">
        <v>16910</v>
      </c>
      <c r="AB4618" s="5" t="s">
        <v>16316</v>
      </c>
      <c r="AC4618" s="2" t="s">
        <v>5205</v>
      </c>
      <c r="AD4618" s="2">
        <v>4003700</v>
      </c>
      <c r="AE4618" s="5">
        <v>38.5</v>
      </c>
      <c r="AF4618" s="25"/>
      <c r="AG4618" s="29">
        <v>3</v>
      </c>
      <c r="AH4618" s="2" t="s">
        <v>17974</v>
      </c>
      <c r="AI4618" s="2">
        <v>3</v>
      </c>
      <c r="AJ4618" s="2">
        <v>3</v>
      </c>
      <c r="AK4618" s="50"/>
      <c r="AL4618" s="2"/>
      <c r="AM4618" s="30"/>
      <c r="AN4618" s="30"/>
      <c r="AO4618" s="30"/>
      <c r="AR4618" s="30"/>
      <c r="AS4618" s="30"/>
      <c r="AT4618" s="30"/>
      <c r="AV4618" s="30"/>
      <c r="AW4618" s="30"/>
      <c r="CD4618" s="2" t="s">
        <v>78</v>
      </c>
      <c r="CE4618" s="2" t="s">
        <v>19853</v>
      </c>
    </row>
    <row r="4619" spans="1:83" x14ac:dyDescent="0.2">
      <c r="A4619" s="2" t="s">
        <v>6464</v>
      </c>
      <c r="B4619" s="2" t="s">
        <v>27660</v>
      </c>
      <c r="C4619" s="2" t="s">
        <v>6285</v>
      </c>
      <c r="D4619" s="2" t="s">
        <v>6464</v>
      </c>
      <c r="E4619" s="2" t="s">
        <v>6464</v>
      </c>
      <c r="F4619" s="2" t="s">
        <v>6465</v>
      </c>
      <c r="G4619" s="2" t="s">
        <v>6466</v>
      </c>
      <c r="H4619" s="2" t="s">
        <v>5093</v>
      </c>
      <c r="I4619" s="2" t="s">
        <v>5093</v>
      </c>
      <c r="J4619" s="2" t="s">
        <v>61</v>
      </c>
      <c r="K4619" s="50" t="s">
        <v>61</v>
      </c>
      <c r="L4619" s="48">
        <v>2011</v>
      </c>
      <c r="M4619" s="2" t="s">
        <v>133</v>
      </c>
      <c r="N4619" s="32">
        <v>25.375150000000001</v>
      </c>
      <c r="O4619" s="32">
        <v>55.477930000000001</v>
      </c>
      <c r="P4619" s="2" t="s">
        <v>2767</v>
      </c>
      <c r="Q4619" s="6" t="s">
        <v>65</v>
      </c>
      <c r="R4619" s="43" t="s">
        <v>18854</v>
      </c>
      <c r="S4619" s="41" t="s">
        <v>3596</v>
      </c>
      <c r="T4619" s="41" t="s">
        <v>18460</v>
      </c>
      <c r="U4619" s="2"/>
      <c r="V4619" s="2" t="s">
        <v>3596</v>
      </c>
      <c r="W4619" s="41" t="s">
        <v>17588</v>
      </c>
      <c r="X4619" s="2" t="s">
        <v>315</v>
      </c>
      <c r="Y4619" s="2" t="s">
        <v>102</v>
      </c>
      <c r="Z4619" s="5" t="s">
        <v>10423</v>
      </c>
      <c r="AA4619" s="5" t="s">
        <v>16910</v>
      </c>
      <c r="AB4619" s="5" t="s">
        <v>16316</v>
      </c>
      <c r="AC4619" s="2" t="s">
        <v>5205</v>
      </c>
      <c r="AD4619" s="2">
        <v>4003900</v>
      </c>
      <c r="AE4619" s="5">
        <v>28.5</v>
      </c>
      <c r="AF4619" s="25"/>
      <c r="AG4619" s="29">
        <v>3</v>
      </c>
      <c r="AH4619" s="2" t="s">
        <v>17974</v>
      </c>
      <c r="AI4619" s="2">
        <v>3</v>
      </c>
      <c r="AJ4619" s="2">
        <v>3</v>
      </c>
      <c r="AK4619" s="50"/>
      <c r="AL4619" s="2"/>
      <c r="AM4619" s="30"/>
      <c r="AN4619" s="30"/>
      <c r="AO4619" s="30"/>
      <c r="AR4619" s="30"/>
      <c r="AS4619" s="30"/>
      <c r="AT4619" s="30"/>
      <c r="AV4619" s="30"/>
      <c r="AW4619" s="30"/>
      <c r="CD4619" s="2" t="s">
        <v>78</v>
      </c>
      <c r="CE4619" s="2" t="s">
        <v>19854</v>
      </c>
    </row>
    <row r="4620" spans="1:83" x14ac:dyDescent="0.2">
      <c r="A4620" s="2" t="s">
        <v>6467</v>
      </c>
      <c r="B4620" s="2" t="s">
        <v>27661</v>
      </c>
      <c r="C4620" s="2" t="s">
        <v>6285</v>
      </c>
      <c r="D4620" s="2" t="s">
        <v>6467</v>
      </c>
      <c r="E4620" s="2" t="s">
        <v>6467</v>
      </c>
      <c r="F4620" s="2" t="s">
        <v>6468</v>
      </c>
      <c r="G4620" s="2" t="s">
        <v>6469</v>
      </c>
      <c r="H4620" s="2" t="s">
        <v>5093</v>
      </c>
      <c r="I4620" s="2" t="s">
        <v>5093</v>
      </c>
      <c r="J4620" s="2" t="s">
        <v>61</v>
      </c>
      <c r="K4620" s="50" t="s">
        <v>61</v>
      </c>
      <c r="L4620" s="48">
        <v>2010</v>
      </c>
      <c r="M4620" s="2" t="s">
        <v>133</v>
      </c>
      <c r="N4620" s="32">
        <v>25.378160000000001</v>
      </c>
      <c r="O4620" s="32">
        <v>55.46172</v>
      </c>
      <c r="P4620" s="2" t="s">
        <v>2767</v>
      </c>
      <c r="Q4620" s="6" t="s">
        <v>65</v>
      </c>
      <c r="R4620" s="43" t="s">
        <v>18854</v>
      </c>
      <c r="S4620" s="41" t="s">
        <v>4972</v>
      </c>
      <c r="T4620" s="41" t="s">
        <v>18461</v>
      </c>
      <c r="U4620" s="2"/>
      <c r="V4620" s="2" t="s">
        <v>4972</v>
      </c>
      <c r="W4620" s="41" t="s">
        <v>17588</v>
      </c>
      <c r="X4620" s="2" t="s">
        <v>315</v>
      </c>
      <c r="Y4620" s="2" t="s">
        <v>102</v>
      </c>
      <c r="Z4620" s="5" t="s">
        <v>10423</v>
      </c>
      <c r="AA4620" s="5" t="s">
        <v>16910</v>
      </c>
      <c r="AB4620" s="5" t="s">
        <v>16316</v>
      </c>
      <c r="AC4620" s="2" t="s">
        <v>5205</v>
      </c>
      <c r="AD4620" s="2">
        <v>4003900</v>
      </c>
      <c r="AE4620" s="5">
        <v>40.5</v>
      </c>
      <c r="AF4620" s="25"/>
      <c r="AG4620" s="29">
        <v>3</v>
      </c>
      <c r="AH4620" s="2" t="s">
        <v>17974</v>
      </c>
      <c r="AI4620" s="2">
        <v>3</v>
      </c>
      <c r="AJ4620" s="2">
        <v>3</v>
      </c>
      <c r="AK4620" s="50"/>
      <c r="AL4620" s="2"/>
      <c r="AM4620" s="30"/>
      <c r="AN4620" s="30"/>
      <c r="AO4620" s="30"/>
      <c r="AR4620" s="30"/>
      <c r="AS4620" s="30"/>
      <c r="AT4620" s="30"/>
      <c r="AV4620" s="30"/>
      <c r="AW4620" s="30"/>
      <c r="CD4620" s="2" t="s">
        <v>78</v>
      </c>
      <c r="CE4620" s="2" t="s">
        <v>19855</v>
      </c>
    </row>
    <row r="4621" spans="1:83" x14ac:dyDescent="0.2">
      <c r="A4621" s="2" t="s">
        <v>6470</v>
      </c>
      <c r="B4621" s="2" t="s">
        <v>27662</v>
      </c>
      <c r="C4621" s="2" t="s">
        <v>6285</v>
      </c>
      <c r="D4621" s="2" t="s">
        <v>6470</v>
      </c>
      <c r="E4621" s="2" t="s">
        <v>6470</v>
      </c>
      <c r="F4621" s="2" t="s">
        <v>6471</v>
      </c>
      <c r="G4621" s="2" t="s">
        <v>6472</v>
      </c>
      <c r="H4621" s="2" t="s">
        <v>5093</v>
      </c>
      <c r="I4621" s="2" t="s">
        <v>5093</v>
      </c>
      <c r="J4621" s="2" t="s">
        <v>61</v>
      </c>
      <c r="K4621" s="50" t="s">
        <v>61</v>
      </c>
      <c r="L4621" s="48">
        <v>2010</v>
      </c>
      <c r="M4621" s="2" t="s">
        <v>133</v>
      </c>
      <c r="N4621" s="32">
        <v>25.380739999999999</v>
      </c>
      <c r="O4621" s="32">
        <v>55.465110000000003</v>
      </c>
      <c r="P4621" s="2" t="s">
        <v>2767</v>
      </c>
      <c r="Q4621" s="6" t="s">
        <v>65</v>
      </c>
      <c r="R4621" s="43" t="s">
        <v>18854</v>
      </c>
      <c r="S4621" s="41" t="s">
        <v>4972</v>
      </c>
      <c r="T4621" s="41" t="s">
        <v>18461</v>
      </c>
      <c r="U4621" s="2"/>
      <c r="V4621" s="2" t="s">
        <v>4972</v>
      </c>
      <c r="W4621" s="41" t="s">
        <v>17588</v>
      </c>
      <c r="X4621" s="2" t="s">
        <v>315</v>
      </c>
      <c r="Y4621" s="2" t="s">
        <v>102</v>
      </c>
      <c r="Z4621" s="5" t="s">
        <v>10423</v>
      </c>
      <c r="AA4621" s="5" t="s">
        <v>16910</v>
      </c>
      <c r="AB4621" s="5" t="s">
        <v>16316</v>
      </c>
      <c r="AC4621" s="2" t="s">
        <v>5205</v>
      </c>
      <c r="AD4621" s="2">
        <v>4003900</v>
      </c>
      <c r="AE4621" s="5">
        <v>29</v>
      </c>
      <c r="AF4621" s="25"/>
      <c r="AG4621" s="29">
        <v>3</v>
      </c>
      <c r="AH4621" s="2" t="s">
        <v>17974</v>
      </c>
      <c r="AI4621" s="2">
        <v>3</v>
      </c>
      <c r="AJ4621" s="2">
        <v>3</v>
      </c>
      <c r="AK4621" s="50"/>
      <c r="AL4621" s="2"/>
      <c r="AM4621" s="30"/>
      <c r="AN4621" s="30"/>
      <c r="AO4621" s="30"/>
      <c r="AR4621" s="30"/>
      <c r="AS4621" s="30"/>
      <c r="AT4621" s="30"/>
      <c r="AV4621" s="30"/>
      <c r="AW4621" s="30"/>
      <c r="CD4621" s="2" t="s">
        <v>78</v>
      </c>
      <c r="CE4621" s="2" t="s">
        <v>19856</v>
      </c>
    </row>
    <row r="4622" spans="1:83" x14ac:dyDescent="0.2">
      <c r="A4622" s="2" t="s">
        <v>6473</v>
      </c>
      <c r="B4622" s="2" t="s">
        <v>27663</v>
      </c>
      <c r="C4622" s="2" t="s">
        <v>6285</v>
      </c>
      <c r="D4622" s="2" t="s">
        <v>6473</v>
      </c>
      <c r="E4622" s="2" t="s">
        <v>6473</v>
      </c>
      <c r="F4622" s="2" t="s">
        <v>6474</v>
      </c>
      <c r="G4622" s="2" t="s">
        <v>6475</v>
      </c>
      <c r="H4622" s="2"/>
      <c r="I4622" s="2" t="s">
        <v>5093</v>
      </c>
      <c r="J4622" s="2" t="s">
        <v>61</v>
      </c>
      <c r="K4622" s="50" t="s">
        <v>61</v>
      </c>
      <c r="L4622" s="48">
        <v>2009</v>
      </c>
      <c r="M4622" s="2" t="s">
        <v>133</v>
      </c>
      <c r="N4622" s="32">
        <v>25.39349</v>
      </c>
      <c r="O4622" s="32">
        <v>55.439529999999998</v>
      </c>
      <c r="P4622" s="2" t="s">
        <v>2767</v>
      </c>
      <c r="Q4622" s="6" t="s">
        <v>65</v>
      </c>
      <c r="R4622" s="43" t="s">
        <v>18854</v>
      </c>
      <c r="S4622" s="41" t="s">
        <v>4972</v>
      </c>
      <c r="T4622" s="41" t="s">
        <v>18461</v>
      </c>
      <c r="U4622" s="2"/>
      <c r="V4622" s="2" t="s">
        <v>4972</v>
      </c>
      <c r="W4622" s="41" t="s">
        <v>17589</v>
      </c>
      <c r="X4622" s="2" t="s">
        <v>315</v>
      </c>
      <c r="Y4622" s="2" t="s">
        <v>102</v>
      </c>
      <c r="Z4622" s="5" t="s">
        <v>10423</v>
      </c>
      <c r="AA4622" s="5" t="s">
        <v>16910</v>
      </c>
      <c r="AB4622" s="5" t="s">
        <v>16316</v>
      </c>
      <c r="AC4622" s="2" t="s">
        <v>5205</v>
      </c>
      <c r="AD4622" s="2">
        <v>4000400</v>
      </c>
      <c r="AE4622" s="5">
        <v>32</v>
      </c>
      <c r="AF4622" s="25"/>
      <c r="AG4622" s="29">
        <v>3</v>
      </c>
      <c r="AH4622" s="2" t="s">
        <v>17974</v>
      </c>
      <c r="AI4622" s="2">
        <v>3</v>
      </c>
      <c r="AJ4622" s="2">
        <v>3</v>
      </c>
      <c r="AK4622" s="50"/>
      <c r="AL4622" s="2"/>
      <c r="AM4622" s="30"/>
      <c r="AN4622" s="30"/>
      <c r="AO4622" s="30"/>
      <c r="AR4622" s="30"/>
      <c r="AS4622" s="30"/>
      <c r="AT4622" s="30"/>
      <c r="AV4622" s="30"/>
      <c r="AW4622" s="30"/>
      <c r="CD4622" s="2" t="s">
        <v>78</v>
      </c>
      <c r="CE4622" s="2" t="s">
        <v>19857</v>
      </c>
    </row>
    <row r="4623" spans="1:83" x14ac:dyDescent="0.2">
      <c r="A4623" s="2" t="s">
        <v>6476</v>
      </c>
      <c r="B4623" s="2" t="s">
        <v>27664</v>
      </c>
      <c r="C4623" s="2" t="s">
        <v>6285</v>
      </c>
      <c r="D4623" s="2" t="s">
        <v>6476</v>
      </c>
      <c r="E4623" s="2" t="s">
        <v>6476</v>
      </c>
      <c r="F4623" s="2" t="s">
        <v>6477</v>
      </c>
      <c r="G4623" s="2" t="s">
        <v>6478</v>
      </c>
      <c r="H4623" s="2" t="s">
        <v>5093</v>
      </c>
      <c r="I4623" s="2" t="s">
        <v>5093</v>
      </c>
      <c r="J4623" s="2" t="s">
        <v>61</v>
      </c>
      <c r="K4623" s="50" t="s">
        <v>61</v>
      </c>
      <c r="L4623" s="48">
        <v>2009</v>
      </c>
      <c r="M4623" s="2" t="s">
        <v>133</v>
      </c>
      <c r="N4623" s="32">
        <v>25.384340000000002</v>
      </c>
      <c r="O4623" s="32">
        <v>55.444519999999997</v>
      </c>
      <c r="P4623" s="2" t="s">
        <v>2767</v>
      </c>
      <c r="Q4623" s="6" t="s">
        <v>65</v>
      </c>
      <c r="R4623" s="43" t="s">
        <v>18854</v>
      </c>
      <c r="S4623" s="41" t="s">
        <v>3596</v>
      </c>
      <c r="T4623" s="41" t="s">
        <v>18460</v>
      </c>
      <c r="U4623" s="2"/>
      <c r="V4623" s="2" t="s">
        <v>3596</v>
      </c>
      <c r="W4623" s="41" t="s">
        <v>17588</v>
      </c>
      <c r="X4623" s="2" t="s">
        <v>315</v>
      </c>
      <c r="Y4623" s="2" t="s">
        <v>102</v>
      </c>
      <c r="Z4623" s="5" t="s">
        <v>20</v>
      </c>
      <c r="AA4623" s="5" t="s">
        <v>16910</v>
      </c>
      <c r="AB4623" s="5" t="s">
        <v>16316</v>
      </c>
      <c r="AC4623" s="2" t="s">
        <v>5205</v>
      </c>
      <c r="AD4623" s="2">
        <v>4001300</v>
      </c>
      <c r="AE4623" s="5">
        <v>26.9</v>
      </c>
      <c r="AF4623" s="25"/>
      <c r="AG4623" s="29">
        <v>3</v>
      </c>
      <c r="AH4623" s="2" t="s">
        <v>17974</v>
      </c>
      <c r="AI4623" s="2">
        <v>4</v>
      </c>
      <c r="AJ4623" s="2">
        <v>3</v>
      </c>
      <c r="AK4623" s="50"/>
      <c r="AL4623" s="2"/>
      <c r="AM4623" s="30"/>
      <c r="AN4623" s="30"/>
      <c r="AO4623" s="30"/>
      <c r="AR4623" s="30"/>
      <c r="AS4623" s="30"/>
      <c r="AT4623" s="30"/>
      <c r="AV4623" s="30"/>
      <c r="AW4623" s="30"/>
      <c r="CD4623" s="2" t="s">
        <v>78</v>
      </c>
      <c r="CE4623" s="2" t="s">
        <v>19858</v>
      </c>
    </row>
    <row r="4624" spans="1:83" x14ac:dyDescent="0.2">
      <c r="A4624" s="2" t="s">
        <v>6479</v>
      </c>
      <c r="B4624" s="2" t="s">
        <v>27665</v>
      </c>
      <c r="C4624" s="2" t="s">
        <v>6285</v>
      </c>
      <c r="D4624" s="2" t="s">
        <v>6479</v>
      </c>
      <c r="E4624" s="2" t="s">
        <v>6479</v>
      </c>
      <c r="F4624" s="2" t="s">
        <v>6480</v>
      </c>
      <c r="G4624" s="2" t="s">
        <v>6481</v>
      </c>
      <c r="H4624" s="2" t="s">
        <v>5093</v>
      </c>
      <c r="I4624" s="2" t="s">
        <v>5093</v>
      </c>
      <c r="J4624" s="2" t="s">
        <v>61</v>
      </c>
      <c r="K4624" s="50" t="s">
        <v>61</v>
      </c>
      <c r="L4624" s="48">
        <v>2009</v>
      </c>
      <c r="M4624" s="2" t="s">
        <v>133</v>
      </c>
      <c r="N4624" s="32">
        <v>25.394590000000001</v>
      </c>
      <c r="O4624" s="32">
        <v>55.461410000000001</v>
      </c>
      <c r="P4624" s="2" t="s">
        <v>2767</v>
      </c>
      <c r="Q4624" s="6" t="s">
        <v>65</v>
      </c>
      <c r="R4624" s="43" t="s">
        <v>18854</v>
      </c>
      <c r="S4624" s="41" t="s">
        <v>4972</v>
      </c>
      <c r="T4624" s="41" t="s">
        <v>18461</v>
      </c>
      <c r="U4624" s="2"/>
      <c r="V4624" s="2" t="s">
        <v>4972</v>
      </c>
      <c r="W4624" s="41" t="s">
        <v>17588</v>
      </c>
      <c r="X4624" s="2" t="s">
        <v>315</v>
      </c>
      <c r="Y4624" s="2" t="s">
        <v>102</v>
      </c>
      <c r="Z4624" s="5" t="s">
        <v>10423</v>
      </c>
      <c r="AA4624" s="5" t="s">
        <v>16910</v>
      </c>
      <c r="AB4624" s="5" t="s">
        <v>16316</v>
      </c>
      <c r="AC4624" s="2" t="s">
        <v>5205</v>
      </c>
      <c r="AD4624" s="2">
        <v>4000200</v>
      </c>
      <c r="AE4624" s="5">
        <v>27</v>
      </c>
      <c r="AF4624" s="25"/>
      <c r="AG4624" s="29">
        <v>3</v>
      </c>
      <c r="AH4624" s="2" t="s">
        <v>17974</v>
      </c>
      <c r="AI4624" s="2">
        <v>3</v>
      </c>
      <c r="AJ4624" s="2">
        <v>3</v>
      </c>
      <c r="AK4624" s="50"/>
      <c r="AL4624" s="2"/>
      <c r="AM4624" s="30"/>
      <c r="AN4624" s="30"/>
      <c r="AO4624" s="30"/>
      <c r="AR4624" s="30"/>
      <c r="AS4624" s="30"/>
      <c r="AT4624" s="30"/>
      <c r="AV4624" s="30"/>
      <c r="AW4624" s="30"/>
      <c r="CD4624" s="2" t="s">
        <v>78</v>
      </c>
      <c r="CE4624" s="2" t="s">
        <v>19859</v>
      </c>
    </row>
    <row r="4625" spans="1:83" x14ac:dyDescent="0.2">
      <c r="A4625" s="2" t="s">
        <v>6482</v>
      </c>
      <c r="B4625" s="2" t="s">
        <v>27666</v>
      </c>
      <c r="C4625" s="2" t="s">
        <v>6285</v>
      </c>
      <c r="D4625" s="2" t="s">
        <v>6482</v>
      </c>
      <c r="E4625" s="2" t="s">
        <v>6482</v>
      </c>
      <c r="F4625" s="2" t="s">
        <v>6483</v>
      </c>
      <c r="G4625" s="2" t="s">
        <v>6484</v>
      </c>
      <c r="H4625" s="2" t="s">
        <v>5093</v>
      </c>
      <c r="I4625" s="2" t="s">
        <v>5093</v>
      </c>
      <c r="J4625" s="2" t="s">
        <v>61</v>
      </c>
      <c r="K4625" s="50" t="s">
        <v>61</v>
      </c>
      <c r="L4625" s="48">
        <v>2009</v>
      </c>
      <c r="M4625" s="2" t="s">
        <v>133</v>
      </c>
      <c r="N4625" s="32">
        <v>25.381769999999999</v>
      </c>
      <c r="O4625" s="32">
        <v>55.460120000000003</v>
      </c>
      <c r="P4625" s="2" t="s">
        <v>2767</v>
      </c>
      <c r="Q4625" s="6" t="s">
        <v>65</v>
      </c>
      <c r="R4625" s="43" t="s">
        <v>18854</v>
      </c>
      <c r="S4625" s="41" t="s">
        <v>4972</v>
      </c>
      <c r="T4625" s="41" t="s">
        <v>18461</v>
      </c>
      <c r="U4625" s="2"/>
      <c r="V4625" s="2" t="s">
        <v>4972</v>
      </c>
      <c r="W4625" s="41" t="s">
        <v>17588</v>
      </c>
      <c r="X4625" s="2" t="s">
        <v>315</v>
      </c>
      <c r="Y4625" s="2" t="s">
        <v>102</v>
      </c>
      <c r="Z4625" s="5" t="s">
        <v>10423</v>
      </c>
      <c r="AA4625" s="5" t="s">
        <v>16910</v>
      </c>
      <c r="AB4625" s="5" t="s">
        <v>16316</v>
      </c>
      <c r="AC4625" s="2" t="s">
        <v>5205</v>
      </c>
      <c r="AD4625" s="2">
        <v>4001100</v>
      </c>
      <c r="AE4625" s="5">
        <v>27</v>
      </c>
      <c r="AF4625" s="25"/>
      <c r="AG4625" s="29">
        <v>3</v>
      </c>
      <c r="AH4625" s="2" t="s">
        <v>17974</v>
      </c>
      <c r="AI4625" s="2">
        <v>3</v>
      </c>
      <c r="AJ4625" s="2">
        <v>3</v>
      </c>
      <c r="AK4625" s="50"/>
      <c r="AL4625" s="2"/>
      <c r="AM4625" s="30"/>
      <c r="AN4625" s="30"/>
      <c r="AO4625" s="30"/>
      <c r="AR4625" s="30"/>
      <c r="AS4625" s="30"/>
      <c r="AT4625" s="30"/>
      <c r="AV4625" s="30"/>
      <c r="AW4625" s="30"/>
      <c r="CD4625" s="2" t="s">
        <v>78</v>
      </c>
      <c r="CE4625" s="2" t="s">
        <v>19860</v>
      </c>
    </row>
    <row r="4626" spans="1:83" x14ac:dyDescent="0.2">
      <c r="A4626" s="2" t="s">
        <v>6485</v>
      </c>
      <c r="B4626" s="2" t="s">
        <v>27667</v>
      </c>
      <c r="C4626" s="2" t="s">
        <v>6285</v>
      </c>
      <c r="D4626" s="2" t="s">
        <v>6485</v>
      </c>
      <c r="E4626" s="2" t="s">
        <v>6485</v>
      </c>
      <c r="F4626" s="2" t="s">
        <v>6486</v>
      </c>
      <c r="G4626" s="2" t="s">
        <v>6487</v>
      </c>
      <c r="H4626" s="2" t="s">
        <v>5093</v>
      </c>
      <c r="I4626" s="2" t="s">
        <v>5093</v>
      </c>
      <c r="J4626" s="2" t="s">
        <v>61</v>
      </c>
      <c r="K4626" s="50" t="s">
        <v>61</v>
      </c>
      <c r="L4626" s="48">
        <v>2008</v>
      </c>
      <c r="M4626" s="2" t="s">
        <v>133</v>
      </c>
      <c r="N4626" s="32">
        <v>25.380870000000002</v>
      </c>
      <c r="O4626" s="32">
        <v>55.496670000000002</v>
      </c>
      <c r="P4626" s="2" t="s">
        <v>2767</v>
      </c>
      <c r="Q4626" s="6" t="s">
        <v>65</v>
      </c>
      <c r="R4626" s="43" t="s">
        <v>18854</v>
      </c>
      <c r="S4626" s="41" t="s">
        <v>3596</v>
      </c>
      <c r="T4626" s="41" t="s">
        <v>18460</v>
      </c>
      <c r="U4626" s="2"/>
      <c r="V4626" s="2" t="s">
        <v>3596</v>
      </c>
      <c r="W4626" s="41" t="s">
        <v>17588</v>
      </c>
      <c r="X4626" s="2" t="s">
        <v>315</v>
      </c>
      <c r="Y4626" s="2" t="s">
        <v>102</v>
      </c>
      <c r="Z4626" s="5" t="s">
        <v>20</v>
      </c>
      <c r="AA4626" s="5" t="s">
        <v>16910</v>
      </c>
      <c r="AB4626" s="5" t="s">
        <v>16316</v>
      </c>
      <c r="AC4626" s="2" t="s">
        <v>5205</v>
      </c>
      <c r="AD4626" s="2">
        <v>4003600</v>
      </c>
      <c r="AE4626" s="5">
        <v>25</v>
      </c>
      <c r="AF4626" s="25"/>
      <c r="AG4626" s="29">
        <v>3</v>
      </c>
      <c r="AH4626" s="2" t="s">
        <v>17974</v>
      </c>
      <c r="AI4626" s="2">
        <v>3</v>
      </c>
      <c r="AJ4626" s="2">
        <v>3</v>
      </c>
      <c r="AK4626" s="50"/>
      <c r="AL4626" s="2"/>
      <c r="AM4626" s="30"/>
      <c r="AN4626" s="30"/>
      <c r="AO4626" s="30"/>
      <c r="AR4626" s="30"/>
      <c r="AS4626" s="30"/>
      <c r="AT4626" s="30"/>
      <c r="AV4626" s="30"/>
      <c r="AW4626" s="30"/>
      <c r="CD4626" s="2" t="s">
        <v>78</v>
      </c>
      <c r="CE4626" s="2" t="s">
        <v>19861</v>
      </c>
    </row>
    <row r="4627" spans="1:83" x14ac:dyDescent="0.2">
      <c r="A4627" s="2" t="s">
        <v>6488</v>
      </c>
      <c r="B4627" s="2" t="s">
        <v>27668</v>
      </c>
      <c r="C4627" s="2" t="s">
        <v>6285</v>
      </c>
      <c r="D4627" s="2" t="s">
        <v>6488</v>
      </c>
      <c r="E4627" s="2" t="s">
        <v>6488</v>
      </c>
      <c r="F4627" s="2" t="s">
        <v>6489</v>
      </c>
      <c r="G4627" s="2" t="s">
        <v>6490</v>
      </c>
      <c r="H4627" s="2" t="s">
        <v>5093</v>
      </c>
      <c r="I4627" s="2" t="s">
        <v>5093</v>
      </c>
      <c r="J4627" s="2" t="s">
        <v>61</v>
      </c>
      <c r="K4627" s="50" t="s">
        <v>61</v>
      </c>
      <c r="L4627" s="48">
        <v>2009</v>
      </c>
      <c r="M4627" s="2" t="s">
        <v>133</v>
      </c>
      <c r="N4627" s="32">
        <v>25.397120000000001</v>
      </c>
      <c r="O4627" s="32">
        <v>55.492840000000001</v>
      </c>
      <c r="P4627" s="2" t="s">
        <v>2767</v>
      </c>
      <c r="Q4627" s="6" t="s">
        <v>65</v>
      </c>
      <c r="R4627" s="43" t="s">
        <v>18854</v>
      </c>
      <c r="S4627" s="41" t="s">
        <v>3596</v>
      </c>
      <c r="T4627" s="41" t="s">
        <v>18460</v>
      </c>
      <c r="U4627" s="2"/>
      <c r="V4627" s="2" t="s">
        <v>3596</v>
      </c>
      <c r="W4627" s="41" t="s">
        <v>17588</v>
      </c>
      <c r="X4627" s="2" t="s">
        <v>315</v>
      </c>
      <c r="Y4627" s="2" t="s">
        <v>102</v>
      </c>
      <c r="Z4627" s="5" t="s">
        <v>20</v>
      </c>
      <c r="AA4627" s="5" t="s">
        <v>16910</v>
      </c>
      <c r="AB4627" s="5" t="s">
        <v>16316</v>
      </c>
      <c r="AC4627" s="2" t="s">
        <v>5205</v>
      </c>
      <c r="AD4627" s="2">
        <v>4002200</v>
      </c>
      <c r="AE4627" s="5">
        <v>26</v>
      </c>
      <c r="AF4627" s="25"/>
      <c r="AG4627" s="29">
        <v>3</v>
      </c>
      <c r="AH4627" s="2" t="s">
        <v>17974</v>
      </c>
      <c r="AI4627" s="2">
        <v>3</v>
      </c>
      <c r="AJ4627" s="2">
        <v>3</v>
      </c>
      <c r="AK4627" s="50"/>
      <c r="AL4627" s="2"/>
      <c r="AM4627" s="30"/>
      <c r="AN4627" s="30"/>
      <c r="AO4627" s="30"/>
      <c r="AR4627" s="30"/>
      <c r="AS4627" s="30"/>
      <c r="AT4627" s="30"/>
      <c r="AV4627" s="30"/>
      <c r="AW4627" s="30"/>
      <c r="CD4627" s="2" t="s">
        <v>78</v>
      </c>
      <c r="CE4627" s="2" t="s">
        <v>19862</v>
      </c>
    </row>
    <row r="4628" spans="1:83" x14ac:dyDescent="0.2">
      <c r="A4628" s="2" t="s">
        <v>6491</v>
      </c>
      <c r="B4628" s="2" t="s">
        <v>27669</v>
      </c>
      <c r="C4628" s="2" t="s">
        <v>6285</v>
      </c>
      <c r="D4628" s="2"/>
      <c r="E4628" s="2" t="s">
        <v>6491</v>
      </c>
      <c r="F4628" s="2" t="s">
        <v>6492</v>
      </c>
      <c r="G4628" s="2" t="s">
        <v>6493</v>
      </c>
      <c r="H4628" s="2"/>
      <c r="I4628" s="2" t="s">
        <v>5093</v>
      </c>
      <c r="J4628" s="2" t="s">
        <v>61</v>
      </c>
      <c r="K4628" s="50" t="s">
        <v>61</v>
      </c>
      <c r="L4628" s="48">
        <v>2009</v>
      </c>
      <c r="M4628" s="2" t="s">
        <v>133</v>
      </c>
      <c r="N4628" s="32">
        <v>25.402640000000002</v>
      </c>
      <c r="O4628" s="32">
        <v>55.464210000000001</v>
      </c>
      <c r="P4628" s="2" t="s">
        <v>2767</v>
      </c>
      <c r="Q4628" s="6" t="s">
        <v>65</v>
      </c>
      <c r="R4628" s="43" t="s">
        <v>18854</v>
      </c>
      <c r="S4628" s="41" t="s">
        <v>3596</v>
      </c>
      <c r="T4628" s="41" t="s">
        <v>18460</v>
      </c>
      <c r="U4628" s="2"/>
      <c r="V4628" s="2" t="s">
        <v>3596</v>
      </c>
      <c r="W4628" s="41" t="s">
        <v>17589</v>
      </c>
      <c r="X4628" s="2" t="s">
        <v>315</v>
      </c>
      <c r="Y4628" s="2" t="s">
        <v>102</v>
      </c>
      <c r="Z4628" s="5" t="s">
        <v>10423</v>
      </c>
      <c r="AA4628" s="5" t="s">
        <v>16910</v>
      </c>
      <c r="AB4628" s="5" t="s">
        <v>16316</v>
      </c>
      <c r="AC4628" s="2" t="s">
        <v>5205</v>
      </c>
      <c r="AD4628" s="2">
        <v>4001600</v>
      </c>
      <c r="AE4628" s="5">
        <v>26</v>
      </c>
      <c r="AF4628" s="25"/>
      <c r="AG4628" s="29">
        <v>3</v>
      </c>
      <c r="AH4628" s="2" t="s">
        <v>17974</v>
      </c>
      <c r="AI4628" s="2">
        <v>3</v>
      </c>
      <c r="AJ4628" s="2">
        <v>3</v>
      </c>
      <c r="AK4628" s="50"/>
      <c r="AL4628" s="2"/>
      <c r="AM4628" s="30"/>
      <c r="AN4628" s="30"/>
      <c r="AO4628" s="30"/>
      <c r="AR4628" s="30"/>
      <c r="AS4628" s="30"/>
      <c r="AT4628" s="30"/>
      <c r="AV4628" s="30"/>
      <c r="AW4628" s="30"/>
      <c r="CD4628" s="2" t="s">
        <v>78</v>
      </c>
      <c r="CE4628" s="2" t="s">
        <v>19863</v>
      </c>
    </row>
    <row r="4629" spans="1:83" x14ac:dyDescent="0.2">
      <c r="A4629" s="2" t="s">
        <v>6494</v>
      </c>
      <c r="B4629" s="2" t="s">
        <v>27670</v>
      </c>
      <c r="C4629" s="2" t="s">
        <v>6285</v>
      </c>
      <c r="D4629" s="2" t="s">
        <v>6494</v>
      </c>
      <c r="E4629" s="2" t="s">
        <v>6494</v>
      </c>
      <c r="F4629" s="2" t="s">
        <v>6495</v>
      </c>
      <c r="G4629" s="2" t="s">
        <v>6496</v>
      </c>
      <c r="H4629" s="2" t="s">
        <v>5093</v>
      </c>
      <c r="I4629" s="2" t="s">
        <v>5093</v>
      </c>
      <c r="J4629" s="2" t="s">
        <v>61</v>
      </c>
      <c r="K4629" s="50" t="s">
        <v>61</v>
      </c>
      <c r="L4629" s="48">
        <v>2009</v>
      </c>
      <c r="M4629" s="2" t="s">
        <v>133</v>
      </c>
      <c r="N4629" s="32">
        <v>25.418500000000002</v>
      </c>
      <c r="O4629" s="32">
        <v>55.468510000000002</v>
      </c>
      <c r="P4629" s="2" t="s">
        <v>2767</v>
      </c>
      <c r="Q4629" s="6" t="s">
        <v>65</v>
      </c>
      <c r="R4629" s="43" t="s">
        <v>18854</v>
      </c>
      <c r="S4629" s="41" t="s">
        <v>3596</v>
      </c>
      <c r="T4629" s="41" t="s">
        <v>18460</v>
      </c>
      <c r="U4629" s="2"/>
      <c r="V4629" s="2" t="s">
        <v>3596</v>
      </c>
      <c r="W4629" s="41" t="s">
        <v>17588</v>
      </c>
      <c r="X4629" s="2" t="s">
        <v>315</v>
      </c>
      <c r="Y4629" s="2" t="s">
        <v>76</v>
      </c>
      <c r="Z4629" s="5" t="s">
        <v>10423</v>
      </c>
      <c r="AA4629" s="5" t="s">
        <v>16910</v>
      </c>
      <c r="AB4629" s="5" t="s">
        <v>16317</v>
      </c>
      <c r="AC4629" s="2" t="s">
        <v>5205</v>
      </c>
      <c r="AD4629" s="2">
        <v>4000800</v>
      </c>
      <c r="AE4629" s="5">
        <v>25</v>
      </c>
      <c r="AF4629" s="25"/>
      <c r="AG4629" s="29">
        <v>3</v>
      </c>
      <c r="AH4629" s="2" t="s">
        <v>17974</v>
      </c>
      <c r="AI4629" s="2">
        <v>3</v>
      </c>
      <c r="AJ4629" s="2">
        <v>3</v>
      </c>
      <c r="AK4629" s="50"/>
      <c r="AL4629" s="2"/>
      <c r="AM4629" s="30"/>
      <c r="AN4629" s="30"/>
      <c r="AO4629" s="30"/>
      <c r="AR4629" s="30"/>
      <c r="AS4629" s="30"/>
      <c r="AT4629" s="30"/>
      <c r="AV4629" s="30"/>
      <c r="AW4629" s="30"/>
      <c r="CD4629" s="2" t="s">
        <v>78</v>
      </c>
      <c r="CE4629" s="2" t="s">
        <v>19864</v>
      </c>
    </row>
    <row r="4630" spans="1:83" x14ac:dyDescent="0.2">
      <c r="A4630" s="2" t="s">
        <v>6497</v>
      </c>
      <c r="B4630" s="2" t="s">
        <v>27671</v>
      </c>
      <c r="C4630" s="2" t="s">
        <v>6285</v>
      </c>
      <c r="D4630" s="2" t="s">
        <v>6497</v>
      </c>
      <c r="E4630" s="2" t="s">
        <v>6497</v>
      </c>
      <c r="F4630" s="2" t="s">
        <v>6498</v>
      </c>
      <c r="G4630" s="2" t="s">
        <v>6499</v>
      </c>
      <c r="H4630" s="2" t="s">
        <v>5093</v>
      </c>
      <c r="I4630" s="2" t="s">
        <v>5093</v>
      </c>
      <c r="J4630" s="2" t="s">
        <v>61</v>
      </c>
      <c r="K4630" s="50" t="s">
        <v>61</v>
      </c>
      <c r="L4630" s="48">
        <v>2009</v>
      </c>
      <c r="M4630" s="2" t="s">
        <v>133</v>
      </c>
      <c r="N4630" s="32">
        <v>25.41133</v>
      </c>
      <c r="O4630" s="32">
        <v>55.476129999999998</v>
      </c>
      <c r="P4630" s="2" t="s">
        <v>2767</v>
      </c>
      <c r="Q4630" s="6" t="s">
        <v>65</v>
      </c>
      <c r="R4630" s="43" t="s">
        <v>18854</v>
      </c>
      <c r="S4630" s="41" t="s">
        <v>3596</v>
      </c>
      <c r="T4630" s="41" t="s">
        <v>18460</v>
      </c>
      <c r="U4630" s="2"/>
      <c r="V4630" s="2" t="s">
        <v>3596</v>
      </c>
      <c r="W4630" s="41" t="s">
        <v>17588</v>
      </c>
      <c r="X4630" s="2" t="s">
        <v>315</v>
      </c>
      <c r="Y4630" s="2" t="s">
        <v>102</v>
      </c>
      <c r="Z4630" s="5" t="s">
        <v>10423</v>
      </c>
      <c r="AA4630" s="5" t="s">
        <v>16910</v>
      </c>
      <c r="AB4630" s="5" t="s">
        <v>16316</v>
      </c>
      <c r="AC4630" s="2" t="s">
        <v>5205</v>
      </c>
      <c r="AD4630" s="2">
        <v>4000800</v>
      </c>
      <c r="AE4630" s="5">
        <v>26.9</v>
      </c>
      <c r="AF4630" s="25"/>
      <c r="AG4630" s="29">
        <v>3</v>
      </c>
      <c r="AH4630" s="2" t="s">
        <v>17974</v>
      </c>
      <c r="AI4630" s="2">
        <v>4</v>
      </c>
      <c r="AJ4630" s="2">
        <v>3</v>
      </c>
      <c r="AK4630" s="50"/>
      <c r="AL4630" s="2"/>
      <c r="AM4630" s="30"/>
      <c r="AN4630" s="30"/>
      <c r="AO4630" s="30"/>
      <c r="AR4630" s="30"/>
      <c r="AS4630" s="30"/>
      <c r="AT4630" s="30"/>
      <c r="AV4630" s="30"/>
      <c r="AW4630" s="30"/>
      <c r="CD4630" s="2" t="s">
        <v>78</v>
      </c>
      <c r="CE4630" s="2" t="s">
        <v>19865</v>
      </c>
    </row>
    <row r="4631" spans="1:83" x14ac:dyDescent="0.2">
      <c r="A4631" s="2" t="s">
        <v>6500</v>
      </c>
      <c r="B4631" s="2" t="s">
        <v>27672</v>
      </c>
      <c r="C4631" s="2" t="s">
        <v>6285</v>
      </c>
      <c r="D4631" s="2" t="s">
        <v>6500</v>
      </c>
      <c r="E4631" s="2" t="s">
        <v>6500</v>
      </c>
      <c r="F4631" s="2" t="s">
        <v>6501</v>
      </c>
      <c r="G4631" s="2" t="s">
        <v>6502</v>
      </c>
      <c r="H4631" s="2" t="s">
        <v>5093</v>
      </c>
      <c r="I4631" s="2" t="s">
        <v>5093</v>
      </c>
      <c r="J4631" s="2" t="s">
        <v>61</v>
      </c>
      <c r="K4631" s="50" t="s">
        <v>61</v>
      </c>
      <c r="L4631" s="48">
        <v>2009</v>
      </c>
      <c r="M4631" s="2" t="s">
        <v>133</v>
      </c>
      <c r="N4631" s="32">
        <v>25.41047</v>
      </c>
      <c r="O4631" s="32">
        <v>55.48912</v>
      </c>
      <c r="P4631" s="2" t="s">
        <v>2767</v>
      </c>
      <c r="Q4631" s="6" t="s">
        <v>65</v>
      </c>
      <c r="R4631" s="43" t="s">
        <v>18854</v>
      </c>
      <c r="S4631" s="41" t="s">
        <v>3596</v>
      </c>
      <c r="T4631" s="41" t="s">
        <v>18460</v>
      </c>
      <c r="U4631" s="2"/>
      <c r="V4631" s="2" t="s">
        <v>3596</v>
      </c>
      <c r="W4631" s="41" t="s">
        <v>17588</v>
      </c>
      <c r="X4631" s="2" t="s">
        <v>315</v>
      </c>
      <c r="Y4631" s="2" t="s">
        <v>86</v>
      </c>
      <c r="Z4631" s="5" t="s">
        <v>10423</v>
      </c>
      <c r="AA4631" s="5" t="s">
        <v>16910</v>
      </c>
      <c r="AB4631" s="5" t="s">
        <v>18090</v>
      </c>
      <c r="AC4631" s="2" t="s">
        <v>5205</v>
      </c>
      <c r="AD4631" s="2">
        <v>4002200</v>
      </c>
      <c r="AE4631" s="5">
        <v>25</v>
      </c>
      <c r="AF4631" s="25"/>
      <c r="AG4631" s="29">
        <v>3</v>
      </c>
      <c r="AH4631" s="2" t="s">
        <v>17974</v>
      </c>
      <c r="AI4631" s="2">
        <v>3</v>
      </c>
      <c r="AJ4631" s="2">
        <v>3</v>
      </c>
      <c r="AK4631" s="50"/>
      <c r="AL4631" s="2"/>
      <c r="AM4631" s="30"/>
      <c r="AN4631" s="30"/>
      <c r="AO4631" s="30"/>
      <c r="AR4631" s="30"/>
      <c r="AS4631" s="30"/>
      <c r="AT4631" s="30"/>
      <c r="AV4631" s="30"/>
      <c r="AW4631" s="30"/>
      <c r="CD4631" s="2" t="s">
        <v>78</v>
      </c>
      <c r="CE4631" s="2" t="s">
        <v>19866</v>
      </c>
    </row>
    <row r="4632" spans="1:83" x14ac:dyDescent="0.2">
      <c r="A4632" s="2" t="s">
        <v>6503</v>
      </c>
      <c r="B4632" s="2" t="s">
        <v>27673</v>
      </c>
      <c r="C4632" s="2" t="s">
        <v>6285</v>
      </c>
      <c r="D4632" s="2" t="s">
        <v>6503</v>
      </c>
      <c r="E4632" s="2" t="s">
        <v>6503</v>
      </c>
      <c r="F4632" s="2" t="s">
        <v>6504</v>
      </c>
      <c r="G4632" s="2" t="s">
        <v>6505</v>
      </c>
      <c r="H4632" s="2" t="s">
        <v>5093</v>
      </c>
      <c r="I4632" s="2" t="s">
        <v>5093</v>
      </c>
      <c r="J4632" s="2" t="s">
        <v>61</v>
      </c>
      <c r="K4632" s="50" t="s">
        <v>61</v>
      </c>
      <c r="L4632" s="48">
        <v>2009</v>
      </c>
      <c r="M4632" s="2" t="s">
        <v>133</v>
      </c>
      <c r="N4632" s="32">
        <v>25.399411000000001</v>
      </c>
      <c r="O4632" s="32">
        <v>55.513782999999997</v>
      </c>
      <c r="P4632" s="2" t="s">
        <v>2767</v>
      </c>
      <c r="Q4632" s="6" t="s">
        <v>65</v>
      </c>
      <c r="R4632" s="43" t="s">
        <v>18854</v>
      </c>
      <c r="S4632" s="41" t="s">
        <v>3596</v>
      </c>
      <c r="T4632" s="41" t="s">
        <v>18460</v>
      </c>
      <c r="U4632" s="2"/>
      <c r="V4632" s="2" t="s">
        <v>3596</v>
      </c>
      <c r="W4632" s="41" t="s">
        <v>17588</v>
      </c>
      <c r="X4632" s="2" t="s">
        <v>315</v>
      </c>
      <c r="Y4632" s="2" t="s">
        <v>102</v>
      </c>
      <c r="Z4632" s="5" t="s">
        <v>20</v>
      </c>
      <c r="AA4632" s="5" t="s">
        <v>16910</v>
      </c>
      <c r="AB4632" s="5" t="s">
        <v>16316</v>
      </c>
      <c r="AC4632" s="2" t="s">
        <v>5205</v>
      </c>
      <c r="AD4632" s="2">
        <v>4002300</v>
      </c>
      <c r="AE4632" s="5">
        <v>28</v>
      </c>
      <c r="AF4632" s="25"/>
      <c r="AG4632" s="29">
        <v>3</v>
      </c>
      <c r="AH4632" s="2" t="s">
        <v>17974</v>
      </c>
      <c r="AI4632" s="2">
        <v>3</v>
      </c>
      <c r="AJ4632" s="2">
        <v>3</v>
      </c>
      <c r="AK4632" s="50"/>
      <c r="AL4632" s="2"/>
      <c r="AM4632" s="30"/>
      <c r="AN4632" s="30"/>
      <c r="AO4632" s="30"/>
      <c r="AR4632" s="30"/>
      <c r="AS4632" s="30"/>
      <c r="AT4632" s="30"/>
      <c r="AV4632" s="30"/>
      <c r="AW4632" s="30"/>
      <c r="CD4632" s="2" t="s">
        <v>78</v>
      </c>
      <c r="CE4632" s="2" t="s">
        <v>19867</v>
      </c>
    </row>
    <row r="4633" spans="1:83" x14ac:dyDescent="0.2">
      <c r="A4633" s="2" t="s">
        <v>6506</v>
      </c>
      <c r="B4633" s="2" t="s">
        <v>27674</v>
      </c>
      <c r="C4633" s="2" t="s">
        <v>6285</v>
      </c>
      <c r="D4633" s="2"/>
      <c r="E4633" s="2" t="s">
        <v>6506</v>
      </c>
      <c r="F4633" s="2" t="s">
        <v>6507</v>
      </c>
      <c r="G4633" s="2" t="s">
        <v>6508</v>
      </c>
      <c r="H4633" s="2"/>
      <c r="I4633" s="2" t="s">
        <v>5093</v>
      </c>
      <c r="J4633" s="2" t="s">
        <v>61</v>
      </c>
      <c r="K4633" s="50" t="s">
        <v>61</v>
      </c>
      <c r="L4633" s="48">
        <v>2009</v>
      </c>
      <c r="M4633" s="2" t="s">
        <v>133</v>
      </c>
      <c r="N4633" s="32">
        <v>25.425450000000001</v>
      </c>
      <c r="O4633" s="32">
        <v>55.504260000000002</v>
      </c>
      <c r="P4633" s="2" t="s">
        <v>2767</v>
      </c>
      <c r="Q4633" s="6" t="s">
        <v>65</v>
      </c>
      <c r="R4633" s="43" t="s">
        <v>18854</v>
      </c>
      <c r="S4633" s="41" t="s">
        <v>3596</v>
      </c>
      <c r="T4633" s="41" t="s">
        <v>18460</v>
      </c>
      <c r="U4633" s="2"/>
      <c r="V4633" s="2" t="s">
        <v>3596</v>
      </c>
      <c r="W4633" s="41" t="s">
        <v>17589</v>
      </c>
      <c r="X4633" s="2" t="s">
        <v>315</v>
      </c>
      <c r="Y4633" s="2" t="s">
        <v>76</v>
      </c>
      <c r="Z4633" s="5" t="s">
        <v>10423</v>
      </c>
      <c r="AA4633" s="5" t="s">
        <v>16910</v>
      </c>
      <c r="AB4633" s="5" t="s">
        <v>16317</v>
      </c>
      <c r="AC4633" s="2" t="s">
        <v>5205</v>
      </c>
      <c r="AD4633" s="2">
        <v>4002100</v>
      </c>
      <c r="AE4633" s="5">
        <v>29</v>
      </c>
      <c r="AF4633" s="25"/>
      <c r="AG4633" s="29">
        <v>3</v>
      </c>
      <c r="AH4633" s="2" t="s">
        <v>17974</v>
      </c>
      <c r="AI4633" s="2">
        <v>5</v>
      </c>
      <c r="AJ4633" s="2">
        <v>3</v>
      </c>
      <c r="AK4633" s="50"/>
      <c r="AL4633" s="2"/>
      <c r="AM4633" s="30"/>
      <c r="AN4633" s="30"/>
      <c r="AO4633" s="30"/>
      <c r="AR4633" s="30"/>
      <c r="AS4633" s="30"/>
      <c r="AT4633" s="30"/>
      <c r="AV4633" s="30"/>
      <c r="AW4633" s="30"/>
      <c r="CD4633" s="2" t="s">
        <v>78</v>
      </c>
      <c r="CE4633" s="2" t="s">
        <v>19868</v>
      </c>
    </row>
    <row r="4634" spans="1:83" x14ac:dyDescent="0.2">
      <c r="A4634" s="2" t="s">
        <v>6509</v>
      </c>
      <c r="B4634" s="2" t="s">
        <v>27675</v>
      </c>
      <c r="C4634" s="2" t="s">
        <v>6285</v>
      </c>
      <c r="D4634" s="2" t="s">
        <v>6509</v>
      </c>
      <c r="E4634" s="2" t="s">
        <v>6509</v>
      </c>
      <c r="F4634" s="2" t="s">
        <v>6510</v>
      </c>
      <c r="G4634" s="2" t="s">
        <v>6511</v>
      </c>
      <c r="H4634" s="2" t="s">
        <v>5093</v>
      </c>
      <c r="I4634" s="2" t="s">
        <v>5093</v>
      </c>
      <c r="J4634" s="2" t="s">
        <v>61</v>
      </c>
      <c r="K4634" s="50" t="s">
        <v>61</v>
      </c>
      <c r="L4634" s="48">
        <v>2009</v>
      </c>
      <c r="M4634" s="2" t="s">
        <v>133</v>
      </c>
      <c r="N4634" s="32">
        <v>25.413489999999999</v>
      </c>
      <c r="O4634" s="32">
        <v>55.439430000000002</v>
      </c>
      <c r="P4634" s="2" t="s">
        <v>2767</v>
      </c>
      <c r="Q4634" s="6" t="s">
        <v>65</v>
      </c>
      <c r="R4634" s="43" t="s">
        <v>18854</v>
      </c>
      <c r="S4634" s="41" t="s">
        <v>4972</v>
      </c>
      <c r="T4634" s="41" t="s">
        <v>18461</v>
      </c>
      <c r="U4634" s="2"/>
      <c r="V4634" s="2" t="s">
        <v>4972</v>
      </c>
      <c r="W4634" s="41" t="s">
        <v>17588</v>
      </c>
      <c r="X4634" s="2" t="s">
        <v>315</v>
      </c>
      <c r="Y4634" s="2" t="s">
        <v>102</v>
      </c>
      <c r="Z4634" s="5" t="s">
        <v>20</v>
      </c>
      <c r="AA4634" s="5" t="s">
        <v>16910</v>
      </c>
      <c r="AB4634" s="5" t="s">
        <v>16316</v>
      </c>
      <c r="AC4634" s="2" t="s">
        <v>5205</v>
      </c>
      <c r="AD4634" s="2">
        <v>4000900</v>
      </c>
      <c r="AE4634" s="5">
        <v>24</v>
      </c>
      <c r="AF4634" s="25"/>
      <c r="AG4634" s="29">
        <v>3</v>
      </c>
      <c r="AH4634" s="2" t="s">
        <v>17974</v>
      </c>
      <c r="AI4634" s="2">
        <v>3</v>
      </c>
      <c r="AJ4634" s="2">
        <v>3</v>
      </c>
      <c r="AK4634" s="50"/>
      <c r="AL4634" s="2"/>
      <c r="AM4634" s="30"/>
      <c r="AN4634" s="30"/>
      <c r="AO4634" s="30"/>
      <c r="AR4634" s="30"/>
      <c r="AS4634" s="30"/>
      <c r="AT4634" s="30"/>
      <c r="AV4634" s="30"/>
      <c r="AW4634" s="30"/>
      <c r="CD4634" s="2" t="s">
        <v>78</v>
      </c>
      <c r="CE4634" s="2" t="s">
        <v>19869</v>
      </c>
    </row>
    <row r="4635" spans="1:83" x14ac:dyDescent="0.2">
      <c r="A4635" s="2" t="s">
        <v>6512</v>
      </c>
      <c r="B4635" s="2" t="s">
        <v>27676</v>
      </c>
      <c r="C4635" s="2" t="s">
        <v>6285</v>
      </c>
      <c r="D4635" s="2" t="s">
        <v>6512</v>
      </c>
      <c r="E4635" s="2" t="s">
        <v>6512</v>
      </c>
      <c r="F4635" s="2" t="s">
        <v>6513</v>
      </c>
      <c r="G4635" s="2" t="s">
        <v>6514</v>
      </c>
      <c r="H4635" s="2" t="s">
        <v>5093</v>
      </c>
      <c r="I4635" s="2" t="s">
        <v>5093</v>
      </c>
      <c r="J4635" s="2" t="s">
        <v>61</v>
      </c>
      <c r="K4635" s="50" t="s">
        <v>61</v>
      </c>
      <c r="L4635" s="48">
        <v>2009</v>
      </c>
      <c r="M4635" s="2" t="s">
        <v>133</v>
      </c>
      <c r="N4635" s="32">
        <v>25.411930000000002</v>
      </c>
      <c r="O4635" s="32">
        <v>55.498669999999997</v>
      </c>
      <c r="P4635" s="2" t="s">
        <v>2767</v>
      </c>
      <c r="Q4635" s="6" t="s">
        <v>65</v>
      </c>
      <c r="R4635" s="43" t="s">
        <v>18854</v>
      </c>
      <c r="S4635" s="41" t="s">
        <v>3596</v>
      </c>
      <c r="T4635" s="41" t="s">
        <v>18460</v>
      </c>
      <c r="U4635" s="2"/>
      <c r="V4635" s="2" t="s">
        <v>3596</v>
      </c>
      <c r="W4635" s="41" t="s">
        <v>17588</v>
      </c>
      <c r="X4635" s="2" t="s">
        <v>315</v>
      </c>
      <c r="Y4635" s="2" t="s">
        <v>76</v>
      </c>
      <c r="Z4635" s="5" t="s">
        <v>10423</v>
      </c>
      <c r="AA4635" s="5" t="s">
        <v>16910</v>
      </c>
      <c r="AB4635" s="5" t="s">
        <v>16317</v>
      </c>
      <c r="AC4635" s="2" t="s">
        <v>5205</v>
      </c>
      <c r="AD4635" s="2">
        <v>4002200</v>
      </c>
      <c r="AE4635" s="5">
        <v>38.5</v>
      </c>
      <c r="AF4635" s="25"/>
      <c r="AG4635" s="29">
        <v>3</v>
      </c>
      <c r="AH4635" s="2" t="s">
        <v>17974</v>
      </c>
      <c r="AI4635" s="2">
        <v>3</v>
      </c>
      <c r="AJ4635" s="2">
        <v>3</v>
      </c>
      <c r="AK4635" s="50"/>
      <c r="AL4635" s="2"/>
      <c r="AM4635" s="30"/>
      <c r="AN4635" s="30"/>
      <c r="AO4635" s="30"/>
      <c r="AR4635" s="30"/>
      <c r="AS4635" s="30"/>
      <c r="AT4635" s="30"/>
      <c r="AV4635" s="30"/>
      <c r="AW4635" s="30"/>
      <c r="CD4635" s="2" t="s">
        <v>78</v>
      </c>
      <c r="CE4635" s="2" t="s">
        <v>19870</v>
      </c>
    </row>
    <row r="4636" spans="1:83" x14ac:dyDescent="0.2">
      <c r="A4636" s="2" t="s">
        <v>6515</v>
      </c>
      <c r="B4636" s="2" t="s">
        <v>27677</v>
      </c>
      <c r="C4636" s="2" t="s">
        <v>6285</v>
      </c>
      <c r="D4636" s="2" t="s">
        <v>6515</v>
      </c>
      <c r="E4636" s="2" t="s">
        <v>6515</v>
      </c>
      <c r="F4636" s="2" t="s">
        <v>6516</v>
      </c>
      <c r="G4636" s="2" t="s">
        <v>6517</v>
      </c>
      <c r="H4636" s="2" t="s">
        <v>5093</v>
      </c>
      <c r="I4636" s="2" t="s">
        <v>5093</v>
      </c>
      <c r="J4636" s="2" t="s">
        <v>61</v>
      </c>
      <c r="K4636" s="50" t="s">
        <v>61</v>
      </c>
      <c r="L4636" s="48">
        <v>2009</v>
      </c>
      <c r="M4636" s="2" t="s">
        <v>133</v>
      </c>
      <c r="N4636" s="32">
        <v>25.410910000000001</v>
      </c>
      <c r="O4636" s="32">
        <v>55.435920000000003</v>
      </c>
      <c r="P4636" s="2" t="s">
        <v>2767</v>
      </c>
      <c r="Q4636" s="6" t="s">
        <v>65</v>
      </c>
      <c r="R4636" s="43" t="s">
        <v>18854</v>
      </c>
      <c r="S4636" s="41" t="s">
        <v>4972</v>
      </c>
      <c r="T4636" s="41" t="s">
        <v>18461</v>
      </c>
      <c r="U4636" s="2"/>
      <c r="V4636" s="2" t="s">
        <v>4972</v>
      </c>
      <c r="W4636" s="41" t="s">
        <v>17588</v>
      </c>
      <c r="X4636" s="2" t="s">
        <v>315</v>
      </c>
      <c r="Y4636" s="2" t="s">
        <v>102</v>
      </c>
      <c r="Z4636" s="5" t="s">
        <v>10423</v>
      </c>
      <c r="AA4636" s="5" t="s">
        <v>16910</v>
      </c>
      <c r="AB4636" s="5" t="s">
        <v>16316</v>
      </c>
      <c r="AC4636" s="2" t="s">
        <v>5149</v>
      </c>
      <c r="AD4636" s="2">
        <v>4001000</v>
      </c>
      <c r="AE4636" s="5">
        <v>22.5</v>
      </c>
      <c r="AF4636" s="25"/>
      <c r="AG4636" s="29">
        <v>3</v>
      </c>
      <c r="AH4636" s="2" t="s">
        <v>18304</v>
      </c>
      <c r="AI4636" s="2">
        <v>3</v>
      </c>
      <c r="AJ4636" s="2">
        <v>3</v>
      </c>
      <c r="AK4636" s="50"/>
      <c r="AL4636" s="2"/>
      <c r="AM4636" s="30"/>
      <c r="AN4636" s="30"/>
      <c r="AO4636" s="30"/>
      <c r="AR4636" s="30"/>
      <c r="AS4636" s="30"/>
      <c r="AT4636" s="30"/>
      <c r="AV4636" s="30"/>
      <c r="AW4636" s="30"/>
      <c r="CD4636" s="2" t="s">
        <v>78</v>
      </c>
      <c r="CE4636" s="2" t="s">
        <v>19871</v>
      </c>
    </row>
    <row r="4637" spans="1:83" x14ac:dyDescent="0.2">
      <c r="A4637" s="2" t="s">
        <v>6518</v>
      </c>
      <c r="B4637" s="2" t="s">
        <v>27678</v>
      </c>
      <c r="C4637" s="2" t="s">
        <v>6285</v>
      </c>
      <c r="D4637" s="2" t="s">
        <v>6518</v>
      </c>
      <c r="E4637" s="2" t="s">
        <v>6518</v>
      </c>
      <c r="F4637" s="2" t="s">
        <v>6519</v>
      </c>
      <c r="G4637" s="2" t="s">
        <v>6520</v>
      </c>
      <c r="H4637" s="2" t="s">
        <v>5093</v>
      </c>
      <c r="I4637" s="2" t="s">
        <v>5093</v>
      </c>
      <c r="J4637" s="2" t="s">
        <v>61</v>
      </c>
      <c r="K4637" s="50" t="s">
        <v>61</v>
      </c>
      <c r="L4637" s="48">
        <v>2010</v>
      </c>
      <c r="M4637" s="2" t="s">
        <v>133</v>
      </c>
      <c r="N4637" s="32">
        <v>25.481010000000001</v>
      </c>
      <c r="O4637" s="32">
        <v>55.50018</v>
      </c>
      <c r="P4637" s="2" t="s">
        <v>2767</v>
      </c>
      <c r="Q4637" s="6" t="s">
        <v>65</v>
      </c>
      <c r="R4637" s="43" t="s">
        <v>16802</v>
      </c>
      <c r="S4637" s="41" t="s">
        <v>4851</v>
      </c>
      <c r="T4637" s="41" t="s">
        <v>18462</v>
      </c>
      <c r="U4637" s="2"/>
      <c r="V4637" s="2" t="s">
        <v>4851</v>
      </c>
      <c r="W4637" s="41" t="s">
        <v>17588</v>
      </c>
      <c r="X4637" s="2" t="s">
        <v>315</v>
      </c>
      <c r="Y4637" s="2" t="s">
        <v>102</v>
      </c>
      <c r="Z4637" s="5" t="s">
        <v>10423</v>
      </c>
      <c r="AA4637" s="5" t="s">
        <v>16910</v>
      </c>
      <c r="AB4637" s="5" t="s">
        <v>16316</v>
      </c>
      <c r="AC4637" s="2" t="s">
        <v>5247</v>
      </c>
      <c r="AD4637" s="2">
        <v>3011000</v>
      </c>
      <c r="AE4637" s="5">
        <v>35</v>
      </c>
      <c r="AF4637" s="25"/>
      <c r="AG4637" s="29">
        <v>3</v>
      </c>
      <c r="AH4637" s="2" t="s">
        <v>17978</v>
      </c>
      <c r="AI4637" s="2">
        <v>3</v>
      </c>
      <c r="AJ4637" s="2">
        <v>3</v>
      </c>
      <c r="AK4637" s="50"/>
      <c r="AL4637" s="2"/>
      <c r="AM4637" s="30"/>
      <c r="AN4637" s="30"/>
      <c r="AO4637" s="30"/>
      <c r="AR4637" s="30"/>
      <c r="AS4637" s="30"/>
      <c r="AT4637" s="30"/>
      <c r="AV4637" s="30"/>
      <c r="AW4637" s="30"/>
      <c r="CD4637" s="2" t="s">
        <v>78</v>
      </c>
      <c r="CE4637" s="2" t="s">
        <v>19872</v>
      </c>
    </row>
    <row r="4638" spans="1:83" x14ac:dyDescent="0.2">
      <c r="A4638" s="2" t="s">
        <v>6521</v>
      </c>
      <c r="B4638" s="2" t="s">
        <v>27679</v>
      </c>
      <c r="C4638" s="2" t="s">
        <v>6285</v>
      </c>
      <c r="D4638" s="2" t="s">
        <v>6521</v>
      </c>
      <c r="E4638" s="2" t="s">
        <v>6521</v>
      </c>
      <c r="F4638" s="2" t="s">
        <v>6522</v>
      </c>
      <c r="G4638" s="2" t="s">
        <v>6523</v>
      </c>
      <c r="H4638" s="2" t="s">
        <v>5093</v>
      </c>
      <c r="I4638" s="2" t="s">
        <v>5093</v>
      </c>
      <c r="J4638" s="2" t="s">
        <v>61</v>
      </c>
      <c r="K4638" s="50" t="s">
        <v>61</v>
      </c>
      <c r="L4638" s="48">
        <v>2009</v>
      </c>
      <c r="M4638" s="2" t="s">
        <v>133</v>
      </c>
      <c r="N4638" s="32">
        <v>25.401710000000001</v>
      </c>
      <c r="O4638" s="32">
        <v>55.434130000000003</v>
      </c>
      <c r="P4638" s="2" t="s">
        <v>2767</v>
      </c>
      <c r="Q4638" s="6" t="s">
        <v>65</v>
      </c>
      <c r="R4638" s="43" t="s">
        <v>18854</v>
      </c>
      <c r="S4638" s="41" t="s">
        <v>4972</v>
      </c>
      <c r="T4638" s="41" t="s">
        <v>18461</v>
      </c>
      <c r="U4638" s="2"/>
      <c r="V4638" s="2" t="s">
        <v>4972</v>
      </c>
      <c r="W4638" s="41" t="s">
        <v>17588</v>
      </c>
      <c r="X4638" s="2" t="s">
        <v>315</v>
      </c>
      <c r="Y4638" s="2" t="s">
        <v>76</v>
      </c>
      <c r="Z4638" s="5" t="s">
        <v>10423</v>
      </c>
      <c r="AA4638" s="5" t="s">
        <v>16910</v>
      </c>
      <c r="AB4638" s="5" t="s">
        <v>16317</v>
      </c>
      <c r="AC4638" s="2" t="s">
        <v>5205</v>
      </c>
      <c r="AD4638" s="2">
        <v>4000600</v>
      </c>
      <c r="AE4638" s="5">
        <v>31.5</v>
      </c>
      <c r="AF4638" s="25"/>
      <c r="AG4638" s="29">
        <v>3</v>
      </c>
      <c r="AH4638" s="2" t="s">
        <v>17974</v>
      </c>
      <c r="AI4638" s="2">
        <v>3</v>
      </c>
      <c r="AJ4638" s="2">
        <v>3</v>
      </c>
      <c r="AK4638" s="50"/>
      <c r="AL4638" s="2"/>
      <c r="AM4638" s="30"/>
      <c r="AN4638" s="30"/>
      <c r="AO4638" s="30"/>
      <c r="AR4638" s="30"/>
      <c r="AS4638" s="30"/>
      <c r="AT4638" s="30"/>
      <c r="AV4638" s="30"/>
      <c r="AW4638" s="30"/>
      <c r="CD4638" s="2" t="s">
        <v>78</v>
      </c>
      <c r="CE4638" s="2" t="s">
        <v>19873</v>
      </c>
    </row>
    <row r="4639" spans="1:83" x14ac:dyDescent="0.2">
      <c r="A4639" s="2" t="s">
        <v>6524</v>
      </c>
      <c r="B4639" s="2" t="s">
        <v>27680</v>
      </c>
      <c r="C4639" s="2" t="s">
        <v>6285</v>
      </c>
      <c r="D4639" s="2"/>
      <c r="E4639" s="2" t="s">
        <v>6524</v>
      </c>
      <c r="F4639" s="2" t="s">
        <v>6525</v>
      </c>
      <c r="G4639" s="2"/>
      <c r="H4639" s="2"/>
      <c r="I4639" s="2" t="s">
        <v>5093</v>
      </c>
      <c r="J4639" s="2" t="s">
        <v>61</v>
      </c>
      <c r="K4639" s="2"/>
      <c r="L4639" s="48">
        <v>2010</v>
      </c>
      <c r="M4639" s="2" t="s">
        <v>133</v>
      </c>
      <c r="N4639" s="32">
        <v>25.419820000000001</v>
      </c>
      <c r="O4639" s="32">
        <v>55.45129</v>
      </c>
      <c r="P4639" s="2" t="s">
        <v>2767</v>
      </c>
      <c r="Q4639" s="6" t="s">
        <v>65</v>
      </c>
      <c r="R4639" s="43" t="s">
        <v>18854</v>
      </c>
      <c r="S4639" s="41" t="s">
        <v>4972</v>
      </c>
      <c r="T4639" s="41" t="s">
        <v>18461</v>
      </c>
      <c r="U4639" s="2"/>
      <c r="V4639" s="2" t="s">
        <v>4972</v>
      </c>
      <c r="W4639" s="41" t="s">
        <v>144</v>
      </c>
      <c r="X4639" s="2" t="s">
        <v>315</v>
      </c>
      <c r="Y4639" s="2" t="s">
        <v>76</v>
      </c>
      <c r="Z4639" s="5" t="s">
        <v>10423</v>
      </c>
      <c r="AA4639" s="5" t="s">
        <v>16910</v>
      </c>
      <c r="AB4639" s="5" t="s">
        <v>16317</v>
      </c>
      <c r="AC4639" s="2"/>
      <c r="AD4639" s="2">
        <v>4001402</v>
      </c>
      <c r="AE4639" s="5">
        <v>23.5</v>
      </c>
      <c r="AF4639" s="25"/>
      <c r="AG4639" s="29"/>
      <c r="AH4639" s="2"/>
      <c r="AI4639" s="2">
        <v>3</v>
      </c>
      <c r="AJ4639" s="2"/>
      <c r="AK4639" s="50"/>
      <c r="AL4639" s="2"/>
      <c r="AM4639" s="30"/>
      <c r="AN4639" s="30"/>
      <c r="AO4639" s="30"/>
      <c r="AR4639" s="30"/>
      <c r="AS4639" s="30"/>
      <c r="AT4639" s="30"/>
      <c r="AV4639" s="30"/>
      <c r="AW4639" s="30"/>
      <c r="CD4639" s="2" t="s">
        <v>78</v>
      </c>
      <c r="CE4639" s="2" t="s">
        <v>19874</v>
      </c>
    </row>
    <row r="4640" spans="1:83" x14ac:dyDescent="0.2">
      <c r="A4640" s="2" t="s">
        <v>6526</v>
      </c>
      <c r="B4640" s="2" t="s">
        <v>27681</v>
      </c>
      <c r="C4640" s="2" t="s">
        <v>6285</v>
      </c>
      <c r="D4640" s="2" t="s">
        <v>6526</v>
      </c>
      <c r="E4640" s="2" t="s">
        <v>6526</v>
      </c>
      <c r="F4640" s="2" t="s">
        <v>6527</v>
      </c>
      <c r="G4640" s="2" t="s">
        <v>6528</v>
      </c>
      <c r="H4640" s="2" t="s">
        <v>5093</v>
      </c>
      <c r="I4640" s="2" t="s">
        <v>5093</v>
      </c>
      <c r="J4640" s="2" t="s">
        <v>61</v>
      </c>
      <c r="K4640" s="50" t="s">
        <v>61</v>
      </c>
      <c r="L4640" s="48">
        <v>2012</v>
      </c>
      <c r="M4640" s="2" t="s">
        <v>133</v>
      </c>
      <c r="N4640" s="32">
        <v>25.39594</v>
      </c>
      <c r="O4640" s="32">
        <v>55.519779999999997</v>
      </c>
      <c r="P4640" s="2" t="s">
        <v>2767</v>
      </c>
      <c r="Q4640" s="6" t="s">
        <v>65</v>
      </c>
      <c r="R4640" s="43" t="s">
        <v>18854</v>
      </c>
      <c r="S4640" s="41" t="s">
        <v>4972</v>
      </c>
      <c r="T4640" s="41" t="s">
        <v>18461</v>
      </c>
      <c r="U4640" s="2"/>
      <c r="V4640" s="2" t="s">
        <v>4972</v>
      </c>
      <c r="W4640" s="41" t="s">
        <v>17588</v>
      </c>
      <c r="X4640" s="2" t="s">
        <v>315</v>
      </c>
      <c r="Y4640" s="2" t="s">
        <v>76</v>
      </c>
      <c r="Z4640" s="5" t="s">
        <v>10423</v>
      </c>
      <c r="AA4640" s="5" t="s">
        <v>16910</v>
      </c>
      <c r="AB4640" s="5" t="s">
        <v>16317</v>
      </c>
      <c r="AC4640" s="2" t="s">
        <v>5205</v>
      </c>
      <c r="AD4640" s="2">
        <v>4003000</v>
      </c>
      <c r="AE4640" s="5">
        <v>29.75</v>
      </c>
      <c r="AF4640" s="25"/>
      <c r="AG4640" s="29">
        <v>3</v>
      </c>
      <c r="AH4640" s="2" t="s">
        <v>17974</v>
      </c>
      <c r="AI4640" s="2">
        <v>3</v>
      </c>
      <c r="AJ4640" s="2">
        <v>3</v>
      </c>
      <c r="AK4640" s="50"/>
      <c r="AL4640" s="2"/>
      <c r="AM4640" s="30"/>
      <c r="AN4640" s="30"/>
      <c r="AO4640" s="30"/>
      <c r="AR4640" s="30"/>
      <c r="AS4640" s="30"/>
      <c r="AT4640" s="30"/>
      <c r="AV4640" s="30"/>
      <c r="AW4640" s="30"/>
      <c r="CD4640" s="2" t="s">
        <v>78</v>
      </c>
      <c r="CE4640" s="2" t="s">
        <v>19875</v>
      </c>
    </row>
    <row r="4641" spans="1:83" x14ac:dyDescent="0.2">
      <c r="A4641" s="2" t="s">
        <v>6529</v>
      </c>
      <c r="B4641" s="2" t="s">
        <v>27682</v>
      </c>
      <c r="C4641" s="2" t="s">
        <v>6285</v>
      </c>
      <c r="D4641" s="2" t="s">
        <v>6529</v>
      </c>
      <c r="E4641" s="2" t="s">
        <v>6529</v>
      </c>
      <c r="F4641" s="2" t="s">
        <v>6530</v>
      </c>
      <c r="G4641" s="2" t="s">
        <v>6531</v>
      </c>
      <c r="H4641" s="2" t="s">
        <v>5093</v>
      </c>
      <c r="I4641" s="2" t="s">
        <v>5093</v>
      </c>
      <c r="J4641" s="2" t="s">
        <v>61</v>
      </c>
      <c r="K4641" s="50" t="s">
        <v>61</v>
      </c>
      <c r="L4641" s="48">
        <v>2012</v>
      </c>
      <c r="M4641" s="2" t="s">
        <v>133</v>
      </c>
      <c r="N4641" s="32">
        <v>25.437010000000001</v>
      </c>
      <c r="O4641" s="32">
        <v>55.560989999999997</v>
      </c>
      <c r="P4641" s="2" t="s">
        <v>2767</v>
      </c>
      <c r="Q4641" s="6" t="s">
        <v>65</v>
      </c>
      <c r="R4641" s="43" t="s">
        <v>18854</v>
      </c>
      <c r="S4641" s="41" t="s">
        <v>3596</v>
      </c>
      <c r="T4641" s="41" t="s">
        <v>18460</v>
      </c>
      <c r="U4641" s="2"/>
      <c r="V4641" s="2" t="s">
        <v>3596</v>
      </c>
      <c r="W4641" s="41" t="s">
        <v>17588</v>
      </c>
      <c r="X4641" s="2" t="s">
        <v>315</v>
      </c>
      <c r="Y4641" s="2" t="s">
        <v>102</v>
      </c>
      <c r="Z4641" s="5" t="s">
        <v>10423</v>
      </c>
      <c r="AA4641" s="5" t="s">
        <v>16910</v>
      </c>
      <c r="AB4641" s="5" t="s">
        <v>16316</v>
      </c>
      <c r="AC4641" s="2" t="s">
        <v>5247</v>
      </c>
      <c r="AD4641" s="2">
        <v>4001900</v>
      </c>
      <c r="AE4641" s="5">
        <v>28.7</v>
      </c>
      <c r="AF4641" s="25"/>
      <c r="AG4641" s="29">
        <v>3</v>
      </c>
      <c r="AH4641" s="2" t="s">
        <v>17978</v>
      </c>
      <c r="AI4641" s="2">
        <v>5</v>
      </c>
      <c r="AJ4641" s="2">
        <v>3</v>
      </c>
      <c r="AK4641" s="50"/>
      <c r="AL4641" s="2"/>
      <c r="AM4641" s="30"/>
      <c r="AN4641" s="30"/>
      <c r="AO4641" s="30"/>
      <c r="AR4641" s="30"/>
      <c r="AS4641" s="30"/>
      <c r="AT4641" s="30"/>
      <c r="AV4641" s="30"/>
      <c r="AW4641" s="30"/>
      <c r="CD4641" s="2" t="s">
        <v>78</v>
      </c>
      <c r="CE4641" s="2" t="s">
        <v>19876</v>
      </c>
    </row>
    <row r="4642" spans="1:83" x14ac:dyDescent="0.2">
      <c r="A4642" s="2" t="s">
        <v>6532</v>
      </c>
      <c r="B4642" s="2" t="s">
        <v>27683</v>
      </c>
      <c r="C4642" s="2" t="s">
        <v>6285</v>
      </c>
      <c r="D4642" s="2" t="s">
        <v>6532</v>
      </c>
      <c r="E4642" s="2" t="s">
        <v>6532</v>
      </c>
      <c r="F4642" s="2" t="s">
        <v>6533</v>
      </c>
      <c r="G4642" s="2" t="s">
        <v>6534</v>
      </c>
      <c r="H4642" s="2" t="s">
        <v>5093</v>
      </c>
      <c r="I4642" s="2" t="s">
        <v>5093</v>
      </c>
      <c r="J4642" s="2" t="s">
        <v>61</v>
      </c>
      <c r="K4642" s="50" t="s">
        <v>61</v>
      </c>
      <c r="L4642" s="48">
        <v>2011</v>
      </c>
      <c r="M4642" s="2" t="s">
        <v>133</v>
      </c>
      <c r="N4642" s="32">
        <v>25.409600000000001</v>
      </c>
      <c r="O4642" s="32">
        <v>55.549590000000002</v>
      </c>
      <c r="P4642" s="2" t="s">
        <v>2767</v>
      </c>
      <c r="Q4642" s="6" t="s">
        <v>65</v>
      </c>
      <c r="R4642" s="43" t="s">
        <v>18854</v>
      </c>
      <c r="S4642" s="41" t="s">
        <v>3596</v>
      </c>
      <c r="T4642" s="41" t="s">
        <v>18460</v>
      </c>
      <c r="U4642" s="2"/>
      <c r="V4642" s="2" t="s">
        <v>3596</v>
      </c>
      <c r="W4642" s="41" t="s">
        <v>17588</v>
      </c>
      <c r="X4642" s="2" t="s">
        <v>315</v>
      </c>
      <c r="Y4642" s="2" t="s">
        <v>86</v>
      </c>
      <c r="Z4642" s="5" t="s">
        <v>10423</v>
      </c>
      <c r="AA4642" s="5" t="s">
        <v>16910</v>
      </c>
      <c r="AB4642" s="5" t="s">
        <v>18090</v>
      </c>
      <c r="AC4642" s="2" t="s">
        <v>5205</v>
      </c>
      <c r="AD4642" s="2">
        <v>4002500</v>
      </c>
      <c r="AE4642" s="5">
        <v>38.700000000000003</v>
      </c>
      <c r="AF4642" s="25"/>
      <c r="AG4642" s="29">
        <v>3</v>
      </c>
      <c r="AH4642" s="2" t="s">
        <v>17974</v>
      </c>
      <c r="AI4642" s="2">
        <v>4</v>
      </c>
      <c r="AJ4642" s="2">
        <v>3</v>
      </c>
      <c r="AK4642" s="50"/>
      <c r="AL4642" s="2"/>
      <c r="AM4642" s="30"/>
      <c r="AN4642" s="30"/>
      <c r="AO4642" s="30"/>
      <c r="AR4642" s="30"/>
      <c r="AS4642" s="30"/>
      <c r="AT4642" s="30"/>
      <c r="AV4642" s="30"/>
      <c r="AW4642" s="30"/>
      <c r="CD4642" s="2" t="s">
        <v>78</v>
      </c>
      <c r="CE4642" s="2" t="s">
        <v>19877</v>
      </c>
    </row>
    <row r="4643" spans="1:83" x14ac:dyDescent="0.2">
      <c r="A4643" s="2" t="s">
        <v>6535</v>
      </c>
      <c r="B4643" s="2" t="s">
        <v>27684</v>
      </c>
      <c r="C4643" s="2" t="s">
        <v>6285</v>
      </c>
      <c r="D4643" s="2" t="s">
        <v>6535</v>
      </c>
      <c r="E4643" s="2" t="s">
        <v>6535</v>
      </c>
      <c r="F4643" s="2" t="s">
        <v>6536</v>
      </c>
      <c r="G4643" s="2" t="s">
        <v>6537</v>
      </c>
      <c r="H4643" s="2" t="s">
        <v>5093</v>
      </c>
      <c r="I4643" s="2" t="s">
        <v>5093</v>
      </c>
      <c r="J4643" s="2" t="s">
        <v>61</v>
      </c>
      <c r="K4643" s="50" t="s">
        <v>61</v>
      </c>
      <c r="L4643" s="48">
        <v>2012</v>
      </c>
      <c r="M4643" s="2" t="s">
        <v>133</v>
      </c>
      <c r="N4643" s="32">
        <v>25.413450000000001</v>
      </c>
      <c r="O4643" s="32">
        <v>55.532719999999998</v>
      </c>
      <c r="P4643" s="2" t="s">
        <v>2767</v>
      </c>
      <c r="Q4643" s="6" t="s">
        <v>65</v>
      </c>
      <c r="R4643" s="43" t="s">
        <v>18854</v>
      </c>
      <c r="S4643" s="41" t="s">
        <v>3596</v>
      </c>
      <c r="T4643" s="41" t="s">
        <v>18460</v>
      </c>
      <c r="U4643" s="2"/>
      <c r="V4643" s="2" t="s">
        <v>3596</v>
      </c>
      <c r="W4643" s="41" t="s">
        <v>17588</v>
      </c>
      <c r="X4643" s="2" t="s">
        <v>315</v>
      </c>
      <c r="Y4643" s="2" t="s">
        <v>76</v>
      </c>
      <c r="Z4643" s="5" t="s">
        <v>10423</v>
      </c>
      <c r="AA4643" s="5" t="s">
        <v>16910</v>
      </c>
      <c r="AB4643" s="5" t="s">
        <v>16317</v>
      </c>
      <c r="AC4643" s="2" t="s">
        <v>5205</v>
      </c>
      <c r="AD4643" s="2">
        <v>4002400</v>
      </c>
      <c r="AE4643" s="5">
        <v>28.7</v>
      </c>
      <c r="AF4643" s="25"/>
      <c r="AG4643" s="29">
        <v>3</v>
      </c>
      <c r="AH4643" s="2" t="s">
        <v>17974</v>
      </c>
      <c r="AI4643" s="2">
        <v>3</v>
      </c>
      <c r="AJ4643" s="2">
        <v>3</v>
      </c>
      <c r="AK4643" s="50"/>
      <c r="AL4643" s="2"/>
      <c r="AM4643" s="30"/>
      <c r="AN4643" s="30"/>
      <c r="AO4643" s="30"/>
      <c r="AR4643" s="30"/>
      <c r="AS4643" s="30"/>
      <c r="AT4643" s="30"/>
      <c r="AV4643" s="30"/>
      <c r="AW4643" s="30"/>
      <c r="CD4643" s="2" t="s">
        <v>78</v>
      </c>
      <c r="CE4643" s="2" t="s">
        <v>19878</v>
      </c>
    </row>
    <row r="4644" spans="1:83" x14ac:dyDescent="0.2">
      <c r="A4644" s="2" t="s">
        <v>6538</v>
      </c>
      <c r="B4644" s="2" t="s">
        <v>27685</v>
      </c>
      <c r="C4644" s="2" t="s">
        <v>6285</v>
      </c>
      <c r="D4644" s="2" t="s">
        <v>6538</v>
      </c>
      <c r="E4644" s="2" t="s">
        <v>6538</v>
      </c>
      <c r="F4644" s="2" t="s">
        <v>6539</v>
      </c>
      <c r="G4644" s="2" t="s">
        <v>6540</v>
      </c>
      <c r="H4644" s="2" t="s">
        <v>5093</v>
      </c>
      <c r="I4644" s="2" t="s">
        <v>5093</v>
      </c>
      <c r="J4644" s="2" t="s">
        <v>61</v>
      </c>
      <c r="K4644" s="50" t="s">
        <v>61</v>
      </c>
      <c r="L4644" s="48">
        <v>2011</v>
      </c>
      <c r="M4644" s="2" t="s">
        <v>133</v>
      </c>
      <c r="N4644" s="32">
        <v>25.412120000000002</v>
      </c>
      <c r="O4644" s="32">
        <v>55.538350000000001</v>
      </c>
      <c r="P4644" s="2" t="s">
        <v>2767</v>
      </c>
      <c r="Q4644" s="6" t="s">
        <v>65</v>
      </c>
      <c r="R4644" s="43" t="s">
        <v>18854</v>
      </c>
      <c r="S4644" s="41" t="s">
        <v>3596</v>
      </c>
      <c r="T4644" s="41" t="s">
        <v>18460</v>
      </c>
      <c r="U4644" s="2"/>
      <c r="V4644" s="2" t="s">
        <v>3596</v>
      </c>
      <c r="W4644" s="41" t="s">
        <v>17588</v>
      </c>
      <c r="X4644" s="2" t="s">
        <v>315</v>
      </c>
      <c r="Y4644" s="2" t="s">
        <v>76</v>
      </c>
      <c r="Z4644" s="5" t="s">
        <v>10423</v>
      </c>
      <c r="AA4644" s="5" t="s">
        <v>16910</v>
      </c>
      <c r="AB4644" s="5" t="s">
        <v>16317</v>
      </c>
      <c r="AC4644" s="2" t="s">
        <v>5205</v>
      </c>
      <c r="AD4644" s="2">
        <v>4002400</v>
      </c>
      <c r="AE4644" s="5">
        <v>28.7</v>
      </c>
      <c r="AF4644" s="25"/>
      <c r="AG4644" s="29">
        <v>3</v>
      </c>
      <c r="AH4644" s="2" t="s">
        <v>17974</v>
      </c>
      <c r="AI4644" s="2">
        <v>3</v>
      </c>
      <c r="AJ4644" s="2">
        <v>3</v>
      </c>
      <c r="AK4644" s="50"/>
      <c r="AL4644" s="2"/>
      <c r="AM4644" s="30"/>
      <c r="AN4644" s="30"/>
      <c r="AO4644" s="30"/>
      <c r="AR4644" s="30"/>
      <c r="AS4644" s="30"/>
      <c r="AT4644" s="30"/>
      <c r="AV4644" s="30"/>
      <c r="AW4644" s="30"/>
      <c r="CD4644" s="2" t="s">
        <v>78</v>
      </c>
      <c r="CE4644" s="2" t="s">
        <v>19879</v>
      </c>
    </row>
    <row r="4645" spans="1:83" x14ac:dyDescent="0.2">
      <c r="A4645" s="2" t="s">
        <v>6541</v>
      </c>
      <c r="B4645" s="2" t="s">
        <v>27686</v>
      </c>
      <c r="C4645" s="2" t="s">
        <v>6285</v>
      </c>
      <c r="D4645" s="2" t="s">
        <v>6541</v>
      </c>
      <c r="E4645" s="2" t="s">
        <v>6541</v>
      </c>
      <c r="F4645" s="2" t="s">
        <v>6542</v>
      </c>
      <c r="G4645" s="2" t="s">
        <v>16630</v>
      </c>
      <c r="H4645" s="2"/>
      <c r="I4645" s="2" t="s">
        <v>5093</v>
      </c>
      <c r="J4645" s="2" t="s">
        <v>61</v>
      </c>
      <c r="K4645" s="50" t="s">
        <v>61</v>
      </c>
      <c r="L4645" s="48">
        <v>2010</v>
      </c>
      <c r="M4645" s="2" t="s">
        <v>133</v>
      </c>
      <c r="N4645" s="32">
        <v>25.40343</v>
      </c>
      <c r="O4645" s="32">
        <v>55.478070000000002</v>
      </c>
      <c r="P4645" s="2" t="s">
        <v>2767</v>
      </c>
      <c r="Q4645" s="6" t="s">
        <v>65</v>
      </c>
      <c r="R4645" s="43" t="s">
        <v>18854</v>
      </c>
      <c r="S4645" s="41" t="s">
        <v>3596</v>
      </c>
      <c r="T4645" s="41" t="s">
        <v>18460</v>
      </c>
      <c r="U4645" s="2"/>
      <c r="V4645" s="2" t="s">
        <v>3596</v>
      </c>
      <c r="W4645" s="41" t="s">
        <v>17589</v>
      </c>
      <c r="X4645" s="2" t="s">
        <v>315</v>
      </c>
      <c r="Y4645" s="2" t="s">
        <v>102</v>
      </c>
      <c r="Z4645" s="5" t="s">
        <v>10423</v>
      </c>
      <c r="AA4645" s="5" t="s">
        <v>16910</v>
      </c>
      <c r="AB4645" s="5" t="s">
        <v>16316</v>
      </c>
      <c r="AC4645" s="2" t="s">
        <v>5205</v>
      </c>
      <c r="AD4645" s="2">
        <v>4000800</v>
      </c>
      <c r="AE4645" s="5">
        <v>28.5</v>
      </c>
      <c r="AF4645" s="25"/>
      <c r="AG4645" s="29">
        <v>3</v>
      </c>
      <c r="AH4645" s="2" t="s">
        <v>17974</v>
      </c>
      <c r="AI4645" s="2">
        <v>4</v>
      </c>
      <c r="AJ4645" s="2">
        <v>3</v>
      </c>
      <c r="AK4645" s="50"/>
      <c r="AL4645" s="2"/>
      <c r="AM4645" s="30"/>
      <c r="AN4645" s="30"/>
      <c r="AO4645" s="30"/>
      <c r="AR4645" s="30"/>
      <c r="AS4645" s="30"/>
      <c r="AT4645" s="30"/>
      <c r="AV4645" s="30"/>
      <c r="AW4645" s="30"/>
      <c r="CD4645" s="2" t="s">
        <v>78</v>
      </c>
      <c r="CE4645" s="2" t="s">
        <v>19880</v>
      </c>
    </row>
    <row r="4646" spans="1:83" x14ac:dyDescent="0.2">
      <c r="A4646" s="2" t="s">
        <v>6543</v>
      </c>
      <c r="B4646" s="2" t="s">
        <v>27687</v>
      </c>
      <c r="C4646" s="2" t="s">
        <v>6285</v>
      </c>
      <c r="D4646" s="2" t="s">
        <v>6543</v>
      </c>
      <c r="E4646" s="2" t="s">
        <v>6543</v>
      </c>
      <c r="F4646" s="2" t="s">
        <v>6544</v>
      </c>
      <c r="G4646" s="2" t="s">
        <v>6545</v>
      </c>
      <c r="H4646" s="2" t="s">
        <v>5093</v>
      </c>
      <c r="I4646" s="2" t="s">
        <v>5093</v>
      </c>
      <c r="J4646" s="2" t="s">
        <v>61</v>
      </c>
      <c r="K4646" s="50" t="s">
        <v>61</v>
      </c>
      <c r="L4646" s="48">
        <v>2010</v>
      </c>
      <c r="M4646" s="2" t="s">
        <v>133</v>
      </c>
      <c r="N4646" s="32">
        <v>25.396509999999999</v>
      </c>
      <c r="O4646" s="32">
        <v>55.472729999999999</v>
      </c>
      <c r="P4646" s="2" t="s">
        <v>2767</v>
      </c>
      <c r="Q4646" s="6" t="s">
        <v>65</v>
      </c>
      <c r="R4646" s="43" t="s">
        <v>18854</v>
      </c>
      <c r="S4646" s="41" t="s">
        <v>4972</v>
      </c>
      <c r="T4646" s="41" t="s">
        <v>18461</v>
      </c>
      <c r="U4646" s="2"/>
      <c r="V4646" s="2" t="s">
        <v>4972</v>
      </c>
      <c r="W4646" s="41" t="s">
        <v>17588</v>
      </c>
      <c r="X4646" s="2" t="s">
        <v>315</v>
      </c>
      <c r="Y4646" s="2" t="s">
        <v>102</v>
      </c>
      <c r="Z4646" s="5" t="s">
        <v>20</v>
      </c>
      <c r="AA4646" s="5" t="s">
        <v>16910</v>
      </c>
      <c r="AB4646" s="5" t="s">
        <v>16316</v>
      </c>
      <c r="AC4646" s="2" t="s">
        <v>5205</v>
      </c>
      <c r="AD4646" s="2">
        <v>4001600</v>
      </c>
      <c r="AE4646" s="5">
        <v>30</v>
      </c>
      <c r="AF4646" s="25"/>
      <c r="AG4646" s="29">
        <v>3</v>
      </c>
      <c r="AH4646" s="2" t="s">
        <v>17974</v>
      </c>
      <c r="AI4646" s="2">
        <v>4</v>
      </c>
      <c r="AJ4646" s="2">
        <v>3</v>
      </c>
      <c r="AK4646" s="50"/>
      <c r="AL4646" s="2"/>
      <c r="AM4646" s="30"/>
      <c r="AN4646" s="30"/>
      <c r="AO4646" s="30"/>
      <c r="AR4646" s="30"/>
      <c r="AS4646" s="30"/>
      <c r="AT4646" s="30"/>
      <c r="AV4646" s="30"/>
      <c r="AW4646" s="30"/>
      <c r="CD4646" s="2" t="s">
        <v>78</v>
      </c>
      <c r="CE4646" s="2" t="s">
        <v>19881</v>
      </c>
    </row>
    <row r="4647" spans="1:83" x14ac:dyDescent="0.2">
      <c r="A4647" s="2" t="s">
        <v>6546</v>
      </c>
      <c r="B4647" s="2" t="s">
        <v>27688</v>
      </c>
      <c r="C4647" s="2" t="s">
        <v>6285</v>
      </c>
      <c r="D4647" s="2" t="s">
        <v>6546</v>
      </c>
      <c r="E4647" s="2" t="s">
        <v>6546</v>
      </c>
      <c r="F4647" s="2" t="s">
        <v>6547</v>
      </c>
      <c r="G4647" s="2" t="s">
        <v>6548</v>
      </c>
      <c r="H4647" s="2" t="s">
        <v>5093</v>
      </c>
      <c r="I4647" s="2" t="s">
        <v>5093</v>
      </c>
      <c r="J4647" s="2" t="s">
        <v>61</v>
      </c>
      <c r="K4647" s="50" t="s">
        <v>61</v>
      </c>
      <c r="L4647" s="48">
        <v>2010</v>
      </c>
      <c r="M4647" s="2" t="s">
        <v>133</v>
      </c>
      <c r="N4647" s="32">
        <v>25.395189999999999</v>
      </c>
      <c r="O4647" s="32">
        <v>55.510939999999998</v>
      </c>
      <c r="P4647" s="2" t="s">
        <v>2767</v>
      </c>
      <c r="Q4647" s="6" t="s">
        <v>65</v>
      </c>
      <c r="R4647" s="43" t="s">
        <v>18854</v>
      </c>
      <c r="S4647" s="41" t="s">
        <v>3596</v>
      </c>
      <c r="T4647" s="41" t="s">
        <v>18460</v>
      </c>
      <c r="U4647" s="2"/>
      <c r="V4647" s="2" t="s">
        <v>3596</v>
      </c>
      <c r="W4647" s="41" t="s">
        <v>17588</v>
      </c>
      <c r="X4647" s="2" t="s">
        <v>315</v>
      </c>
      <c r="Y4647" s="2" t="s">
        <v>102</v>
      </c>
      <c r="Z4647" s="5" t="s">
        <v>10423</v>
      </c>
      <c r="AA4647" s="5" t="s">
        <v>16910</v>
      </c>
      <c r="AB4647" s="5" t="s">
        <v>16316</v>
      </c>
      <c r="AC4647" s="2" t="s">
        <v>5205</v>
      </c>
      <c r="AD4647" s="2">
        <v>4003100</v>
      </c>
      <c r="AE4647" s="5">
        <v>28.5</v>
      </c>
      <c r="AF4647" s="25"/>
      <c r="AG4647" s="29">
        <v>3</v>
      </c>
      <c r="AH4647" s="2" t="s">
        <v>17974</v>
      </c>
      <c r="AI4647" s="2">
        <v>4</v>
      </c>
      <c r="AJ4647" s="2">
        <v>3</v>
      </c>
      <c r="AK4647" s="50"/>
      <c r="AL4647" s="2"/>
      <c r="AM4647" s="30"/>
      <c r="AN4647" s="30"/>
      <c r="AO4647" s="30"/>
      <c r="AR4647" s="30"/>
      <c r="AS4647" s="30"/>
      <c r="AT4647" s="30"/>
      <c r="AV4647" s="30"/>
      <c r="AW4647" s="30"/>
      <c r="CD4647" s="2" t="s">
        <v>78</v>
      </c>
      <c r="CE4647" s="2" t="s">
        <v>19882</v>
      </c>
    </row>
    <row r="4648" spans="1:83" x14ac:dyDescent="0.2">
      <c r="A4648" s="2" t="s">
        <v>6549</v>
      </c>
      <c r="B4648" s="2" t="s">
        <v>27689</v>
      </c>
      <c r="C4648" s="2" t="s">
        <v>6285</v>
      </c>
      <c r="D4648" s="2" t="s">
        <v>6549</v>
      </c>
      <c r="E4648" s="2" t="s">
        <v>6549</v>
      </c>
      <c r="F4648" s="2" t="s">
        <v>6550</v>
      </c>
      <c r="G4648" s="2" t="s">
        <v>6551</v>
      </c>
      <c r="H4648" s="2" t="s">
        <v>5093</v>
      </c>
      <c r="I4648" s="2" t="s">
        <v>5093</v>
      </c>
      <c r="J4648" s="2" t="s">
        <v>61</v>
      </c>
      <c r="K4648" s="50" t="s">
        <v>61</v>
      </c>
      <c r="L4648" s="48">
        <v>2011</v>
      </c>
      <c r="M4648" s="2" t="s">
        <v>133</v>
      </c>
      <c r="N4648" s="32">
        <v>25.397400000000001</v>
      </c>
      <c r="O4648" s="32">
        <v>55.528060000000004</v>
      </c>
      <c r="P4648" s="2" t="s">
        <v>2767</v>
      </c>
      <c r="Q4648" s="6" t="s">
        <v>65</v>
      </c>
      <c r="R4648" s="43" t="s">
        <v>18854</v>
      </c>
      <c r="S4648" s="41" t="s">
        <v>3596</v>
      </c>
      <c r="T4648" s="41" t="s">
        <v>18460</v>
      </c>
      <c r="U4648" s="2"/>
      <c r="V4648" s="2" t="s">
        <v>3596</v>
      </c>
      <c r="W4648" s="41" t="s">
        <v>17588</v>
      </c>
      <c r="X4648" s="2" t="s">
        <v>315</v>
      </c>
      <c r="Y4648" s="2" t="s">
        <v>102</v>
      </c>
      <c r="Z4648" s="5" t="s">
        <v>10423</v>
      </c>
      <c r="AA4648" s="5" t="s">
        <v>16910</v>
      </c>
      <c r="AB4648" s="5" t="s">
        <v>16316</v>
      </c>
      <c r="AC4648" s="2" t="s">
        <v>5205</v>
      </c>
      <c r="AD4648" s="2">
        <v>4002400</v>
      </c>
      <c r="AE4648" s="5">
        <v>38.5</v>
      </c>
      <c r="AF4648" s="25"/>
      <c r="AG4648" s="29">
        <v>3</v>
      </c>
      <c r="AH4648" s="2" t="s">
        <v>17974</v>
      </c>
      <c r="AI4648" s="2">
        <v>3</v>
      </c>
      <c r="AJ4648" s="2">
        <v>3</v>
      </c>
      <c r="AK4648" s="50"/>
      <c r="AL4648" s="2"/>
      <c r="AM4648" s="30"/>
      <c r="AN4648" s="30"/>
      <c r="AO4648" s="30"/>
      <c r="AR4648" s="30"/>
      <c r="AS4648" s="30"/>
      <c r="AT4648" s="30"/>
      <c r="AV4648" s="30"/>
      <c r="AW4648" s="30"/>
      <c r="CD4648" s="2" t="s">
        <v>78</v>
      </c>
      <c r="CE4648" s="2" t="s">
        <v>19883</v>
      </c>
    </row>
    <row r="4649" spans="1:83" x14ac:dyDescent="0.2">
      <c r="A4649" s="2" t="s">
        <v>6552</v>
      </c>
      <c r="B4649" s="2" t="s">
        <v>27690</v>
      </c>
      <c r="C4649" s="2" t="s">
        <v>6285</v>
      </c>
      <c r="D4649" s="2" t="s">
        <v>6552</v>
      </c>
      <c r="E4649" s="2" t="s">
        <v>6552</v>
      </c>
      <c r="F4649" s="2" t="s">
        <v>6553</v>
      </c>
      <c r="G4649" s="2" t="s">
        <v>6554</v>
      </c>
      <c r="H4649" s="2" t="s">
        <v>5093</v>
      </c>
      <c r="I4649" s="2" t="s">
        <v>5093</v>
      </c>
      <c r="J4649" s="2" t="s">
        <v>61</v>
      </c>
      <c r="K4649" s="50" t="s">
        <v>61</v>
      </c>
      <c r="L4649" s="48">
        <v>2012</v>
      </c>
      <c r="M4649" s="2" t="s">
        <v>133</v>
      </c>
      <c r="N4649" s="32">
        <v>25.418959999999998</v>
      </c>
      <c r="O4649" s="32">
        <v>55.505870000000002</v>
      </c>
      <c r="P4649" s="2" t="s">
        <v>2767</v>
      </c>
      <c r="Q4649" s="6" t="s">
        <v>65</v>
      </c>
      <c r="R4649" s="43" t="s">
        <v>16802</v>
      </c>
      <c r="S4649" s="41" t="s">
        <v>4851</v>
      </c>
      <c r="T4649" s="41" t="s">
        <v>18462</v>
      </c>
      <c r="U4649" s="2"/>
      <c r="V4649" s="2" t="s">
        <v>4851</v>
      </c>
      <c r="W4649" s="41" t="s">
        <v>17588</v>
      </c>
      <c r="X4649" s="2" t="s">
        <v>315</v>
      </c>
      <c r="Y4649" s="2" t="s">
        <v>86</v>
      </c>
      <c r="Z4649" s="5" t="s">
        <v>10423</v>
      </c>
      <c r="AA4649" s="5" t="s">
        <v>16910</v>
      </c>
      <c r="AB4649" s="5" t="s">
        <v>18090</v>
      </c>
      <c r="AC4649" s="2" t="s">
        <v>5205</v>
      </c>
      <c r="AD4649" s="2">
        <v>4002100</v>
      </c>
      <c r="AE4649" s="5">
        <v>25</v>
      </c>
      <c r="AF4649" s="25"/>
      <c r="AG4649" s="29">
        <v>3</v>
      </c>
      <c r="AH4649" s="2" t="s">
        <v>17974</v>
      </c>
      <c r="AI4649" s="2">
        <v>3</v>
      </c>
      <c r="AJ4649" s="2">
        <v>3</v>
      </c>
      <c r="AK4649" s="50"/>
      <c r="AL4649" s="2"/>
      <c r="AM4649" s="30"/>
      <c r="AN4649" s="30"/>
      <c r="AO4649" s="30"/>
      <c r="AR4649" s="30"/>
      <c r="AS4649" s="30"/>
      <c r="AT4649" s="30"/>
      <c r="AV4649" s="30"/>
      <c r="AW4649" s="30"/>
      <c r="CD4649" s="2" t="s">
        <v>78</v>
      </c>
      <c r="CE4649" s="2" t="s">
        <v>19884</v>
      </c>
    </row>
    <row r="4650" spans="1:83" x14ac:dyDescent="0.2">
      <c r="A4650" s="2" t="s">
        <v>6555</v>
      </c>
      <c r="B4650" s="2" t="s">
        <v>27691</v>
      </c>
      <c r="C4650" s="2" t="s">
        <v>6285</v>
      </c>
      <c r="D4650" s="2" t="s">
        <v>6555</v>
      </c>
      <c r="E4650" s="2" t="s">
        <v>6555</v>
      </c>
      <c r="F4650" s="2" t="s">
        <v>6556</v>
      </c>
      <c r="G4650" s="2" t="s">
        <v>6557</v>
      </c>
      <c r="H4650" s="2" t="s">
        <v>5093</v>
      </c>
      <c r="I4650" s="2" t="s">
        <v>5093</v>
      </c>
      <c r="J4650" s="2" t="s">
        <v>61</v>
      </c>
      <c r="K4650" s="50" t="s">
        <v>61</v>
      </c>
      <c r="L4650" s="48">
        <v>2011</v>
      </c>
      <c r="M4650" s="2" t="s">
        <v>133</v>
      </c>
      <c r="N4650" s="32">
        <v>25.41686</v>
      </c>
      <c r="O4650" s="32">
        <v>55.525069999999999</v>
      </c>
      <c r="P4650" s="2" t="s">
        <v>2767</v>
      </c>
      <c r="Q4650" s="6" t="s">
        <v>65</v>
      </c>
      <c r="R4650" s="43" t="s">
        <v>18854</v>
      </c>
      <c r="S4650" s="41" t="s">
        <v>3596</v>
      </c>
      <c r="T4650" s="41" t="s">
        <v>18460</v>
      </c>
      <c r="U4650" s="2"/>
      <c r="V4650" s="2" t="s">
        <v>3596</v>
      </c>
      <c r="W4650" s="41" t="s">
        <v>17588</v>
      </c>
      <c r="X4650" s="2" t="s">
        <v>315</v>
      </c>
      <c r="Y4650" s="2" t="s">
        <v>102</v>
      </c>
      <c r="Z4650" s="5" t="s">
        <v>10423</v>
      </c>
      <c r="AA4650" s="5" t="s">
        <v>16910</v>
      </c>
      <c r="AB4650" s="5" t="s">
        <v>16316</v>
      </c>
      <c r="AC4650" s="2" t="s">
        <v>5205</v>
      </c>
      <c r="AD4650" s="2">
        <v>4002300</v>
      </c>
      <c r="AE4650" s="5">
        <v>33.700000000000003</v>
      </c>
      <c r="AF4650" s="25"/>
      <c r="AG4650" s="29">
        <v>3</v>
      </c>
      <c r="AH4650" s="2" t="s">
        <v>17974</v>
      </c>
      <c r="AI4650" s="2">
        <v>3</v>
      </c>
      <c r="AJ4650" s="2">
        <v>3</v>
      </c>
      <c r="AK4650" s="50"/>
      <c r="AL4650" s="2"/>
      <c r="AM4650" s="30"/>
      <c r="AN4650" s="30"/>
      <c r="AO4650" s="30"/>
      <c r="AR4650" s="30"/>
      <c r="AS4650" s="30"/>
      <c r="AT4650" s="30"/>
      <c r="AV4650" s="30"/>
      <c r="AW4650" s="30"/>
      <c r="CD4650" s="2" t="s">
        <v>78</v>
      </c>
      <c r="CE4650" s="2" t="s">
        <v>19885</v>
      </c>
    </row>
    <row r="4651" spans="1:83" x14ac:dyDescent="0.2">
      <c r="A4651" s="2" t="s">
        <v>6558</v>
      </c>
      <c r="B4651" s="2" t="s">
        <v>27692</v>
      </c>
      <c r="C4651" s="2" t="s">
        <v>6285</v>
      </c>
      <c r="D4651" s="2" t="s">
        <v>6558</v>
      </c>
      <c r="E4651" s="2" t="s">
        <v>6558</v>
      </c>
      <c r="F4651" s="2" t="s">
        <v>6559</v>
      </c>
      <c r="G4651" s="2" t="s">
        <v>6560</v>
      </c>
      <c r="H4651" s="2" t="s">
        <v>5093</v>
      </c>
      <c r="I4651" s="2" t="s">
        <v>5093</v>
      </c>
      <c r="J4651" s="2" t="s">
        <v>61</v>
      </c>
      <c r="K4651" s="50" t="s">
        <v>61</v>
      </c>
      <c r="L4651" s="48">
        <v>2011</v>
      </c>
      <c r="M4651" s="2" t="s">
        <v>133</v>
      </c>
      <c r="N4651" s="32">
        <v>25.403569999999998</v>
      </c>
      <c r="O4651" s="32">
        <v>55.519109999999998</v>
      </c>
      <c r="P4651" s="2" t="s">
        <v>2767</v>
      </c>
      <c r="Q4651" s="6" t="s">
        <v>65</v>
      </c>
      <c r="R4651" s="43" t="s">
        <v>18854</v>
      </c>
      <c r="S4651" s="41" t="s">
        <v>3596</v>
      </c>
      <c r="T4651" s="41" t="s">
        <v>18460</v>
      </c>
      <c r="U4651" s="2"/>
      <c r="V4651" s="2" t="s">
        <v>3596</v>
      </c>
      <c r="W4651" s="41" t="s">
        <v>17588</v>
      </c>
      <c r="X4651" s="2" t="s">
        <v>315</v>
      </c>
      <c r="Y4651" s="2" t="s">
        <v>102</v>
      </c>
      <c r="Z4651" s="5" t="s">
        <v>20</v>
      </c>
      <c r="AA4651" s="5" t="s">
        <v>16910</v>
      </c>
      <c r="AB4651" s="5" t="s">
        <v>16316</v>
      </c>
      <c r="AC4651" s="2" t="s">
        <v>5205</v>
      </c>
      <c r="AD4651" s="2">
        <v>4002300</v>
      </c>
      <c r="AE4651" s="5">
        <v>38.700000000000003</v>
      </c>
      <c r="AF4651" s="25"/>
      <c r="AG4651" s="29">
        <v>3</v>
      </c>
      <c r="AH4651" s="2" t="s">
        <v>17974</v>
      </c>
      <c r="AI4651" s="2">
        <v>3</v>
      </c>
      <c r="AJ4651" s="2">
        <v>3</v>
      </c>
      <c r="AK4651" s="50"/>
      <c r="AL4651" s="2"/>
      <c r="AM4651" s="30"/>
      <c r="AN4651" s="30"/>
      <c r="AO4651" s="30"/>
      <c r="AR4651" s="30"/>
      <c r="AS4651" s="30"/>
      <c r="AT4651" s="30"/>
      <c r="AV4651" s="30"/>
      <c r="AW4651" s="30"/>
      <c r="CD4651" s="2" t="s">
        <v>78</v>
      </c>
      <c r="CE4651" s="2" t="s">
        <v>19886</v>
      </c>
    </row>
    <row r="4652" spans="1:83" x14ac:dyDescent="0.2">
      <c r="A4652" s="2" t="s">
        <v>9032</v>
      </c>
      <c r="B4652" s="2" t="s">
        <v>27693</v>
      </c>
      <c r="C4652" s="2" t="s">
        <v>6285</v>
      </c>
      <c r="D4652" s="2"/>
      <c r="E4652" s="2" t="s">
        <v>9032</v>
      </c>
      <c r="F4652" s="2" t="s">
        <v>9033</v>
      </c>
      <c r="G4652" s="2" t="s">
        <v>9034</v>
      </c>
      <c r="H4652" s="2"/>
      <c r="I4652" s="2" t="s">
        <v>5093</v>
      </c>
      <c r="J4652" s="2" t="s">
        <v>61</v>
      </c>
      <c r="K4652" s="50" t="s">
        <v>61</v>
      </c>
      <c r="L4652" s="48">
        <v>2015</v>
      </c>
      <c r="M4652" s="2" t="s">
        <v>133</v>
      </c>
      <c r="N4652" s="32">
        <v>25.38485</v>
      </c>
      <c r="O4652" s="32">
        <v>55.502899999999997</v>
      </c>
      <c r="P4652" s="2" t="s">
        <v>2767</v>
      </c>
      <c r="Q4652" s="6" t="s">
        <v>65</v>
      </c>
      <c r="R4652" s="43" t="s">
        <v>18854</v>
      </c>
      <c r="S4652" s="41" t="s">
        <v>3596</v>
      </c>
      <c r="T4652" s="41" t="s">
        <v>18460</v>
      </c>
      <c r="U4652" s="2"/>
      <c r="V4652" s="2" t="s">
        <v>3596</v>
      </c>
      <c r="W4652" s="41" t="s">
        <v>17589</v>
      </c>
      <c r="X4652" s="2" t="s">
        <v>1598</v>
      </c>
      <c r="Y4652" s="2" t="s">
        <v>102</v>
      </c>
      <c r="Z4652" s="5" t="s">
        <v>10423</v>
      </c>
      <c r="AA4652" s="5" t="s">
        <v>16910</v>
      </c>
      <c r="AB4652" s="5" t="s">
        <v>16316</v>
      </c>
      <c r="AC4652" s="2" t="s">
        <v>5205</v>
      </c>
      <c r="AD4652" s="2">
        <v>4003200</v>
      </c>
      <c r="AE4652" s="5">
        <v>30</v>
      </c>
      <c r="AF4652" s="25"/>
      <c r="AG4652" s="29">
        <v>3</v>
      </c>
      <c r="AH4652" s="2" t="s">
        <v>17974</v>
      </c>
      <c r="AI4652" s="2">
        <v>4</v>
      </c>
      <c r="AJ4652" s="2">
        <v>3</v>
      </c>
      <c r="AK4652" s="50"/>
      <c r="AL4652" s="2"/>
      <c r="AM4652" s="30"/>
      <c r="AN4652" s="30"/>
      <c r="AO4652" s="30"/>
      <c r="AR4652" s="30"/>
      <c r="AS4652" s="30"/>
      <c r="AT4652" s="30"/>
      <c r="AV4652" s="30"/>
      <c r="AW4652" s="30"/>
      <c r="CD4652" s="2" t="s">
        <v>78</v>
      </c>
      <c r="CE4652" s="2" t="s">
        <v>19887</v>
      </c>
    </row>
    <row r="4653" spans="1:83" x14ac:dyDescent="0.2">
      <c r="A4653" s="2" t="s">
        <v>6561</v>
      </c>
      <c r="B4653" s="2" t="s">
        <v>27694</v>
      </c>
      <c r="C4653" s="2" t="s">
        <v>6285</v>
      </c>
      <c r="D4653" s="2" t="s">
        <v>6561</v>
      </c>
      <c r="E4653" s="2" t="s">
        <v>6561</v>
      </c>
      <c r="F4653" s="2" t="s">
        <v>6562</v>
      </c>
      <c r="G4653" s="2" t="s">
        <v>6563</v>
      </c>
      <c r="H4653" s="2" t="s">
        <v>5093</v>
      </c>
      <c r="I4653" s="2" t="s">
        <v>5093</v>
      </c>
      <c r="J4653" s="2" t="s">
        <v>61</v>
      </c>
      <c r="K4653" s="50" t="s">
        <v>61</v>
      </c>
      <c r="L4653" s="48">
        <v>2010</v>
      </c>
      <c r="M4653" s="2" t="s">
        <v>133</v>
      </c>
      <c r="N4653" s="32">
        <v>25.378499999999999</v>
      </c>
      <c r="O4653" s="32">
        <v>55.503520000000002</v>
      </c>
      <c r="P4653" s="2" t="s">
        <v>2767</v>
      </c>
      <c r="Q4653" s="6" t="s">
        <v>65</v>
      </c>
      <c r="R4653" s="43" t="s">
        <v>18854</v>
      </c>
      <c r="S4653" s="41" t="s">
        <v>3596</v>
      </c>
      <c r="T4653" s="41" t="s">
        <v>18460</v>
      </c>
      <c r="U4653" s="2"/>
      <c r="V4653" s="2" t="s">
        <v>3596</v>
      </c>
      <c r="W4653" s="41" t="s">
        <v>17588</v>
      </c>
      <c r="X4653" s="2" t="s">
        <v>315</v>
      </c>
      <c r="Y4653" s="2" t="s">
        <v>102</v>
      </c>
      <c r="Z4653" s="5" t="s">
        <v>20</v>
      </c>
      <c r="AA4653" s="5" t="s">
        <v>16910</v>
      </c>
      <c r="AB4653" s="5" t="s">
        <v>16316</v>
      </c>
      <c r="AC4653" s="2" t="s">
        <v>5205</v>
      </c>
      <c r="AD4653" s="2">
        <v>4003600</v>
      </c>
      <c r="AE4653" s="5">
        <v>28.5</v>
      </c>
      <c r="AF4653" s="25"/>
      <c r="AG4653" s="29">
        <v>3</v>
      </c>
      <c r="AH4653" s="2" t="s">
        <v>17974</v>
      </c>
      <c r="AI4653" s="2">
        <v>3</v>
      </c>
      <c r="AJ4653" s="2">
        <v>3</v>
      </c>
      <c r="AK4653" s="50"/>
      <c r="AL4653" s="2"/>
      <c r="AM4653" s="30"/>
      <c r="AN4653" s="30"/>
      <c r="AO4653" s="30"/>
      <c r="AR4653" s="30"/>
      <c r="AS4653" s="30"/>
      <c r="AT4653" s="30"/>
      <c r="AV4653" s="30"/>
      <c r="AW4653" s="30"/>
      <c r="CD4653" s="2" t="s">
        <v>78</v>
      </c>
      <c r="CE4653" s="2" t="s">
        <v>19888</v>
      </c>
    </row>
    <row r="4654" spans="1:83" x14ac:dyDescent="0.2">
      <c r="A4654" s="2" t="s">
        <v>6564</v>
      </c>
      <c r="B4654" s="2" t="s">
        <v>27695</v>
      </c>
      <c r="C4654" s="2" t="s">
        <v>6285</v>
      </c>
      <c r="D4654" s="2" t="s">
        <v>6564</v>
      </c>
      <c r="E4654" s="2" t="s">
        <v>6564</v>
      </c>
      <c r="F4654" s="2" t="s">
        <v>6565</v>
      </c>
      <c r="G4654" s="2" t="s">
        <v>6566</v>
      </c>
      <c r="H4654" s="2" t="s">
        <v>5093</v>
      </c>
      <c r="I4654" s="2" t="s">
        <v>5093</v>
      </c>
      <c r="J4654" s="2" t="s">
        <v>61</v>
      </c>
      <c r="K4654" s="50" t="s">
        <v>61</v>
      </c>
      <c r="L4654" s="48">
        <v>2010</v>
      </c>
      <c r="M4654" s="2" t="s">
        <v>133</v>
      </c>
      <c r="N4654" s="32">
        <v>25.372969999999999</v>
      </c>
      <c r="O4654" s="32">
        <v>55.497869999999999</v>
      </c>
      <c r="P4654" s="2" t="s">
        <v>2767</v>
      </c>
      <c r="Q4654" s="6" t="s">
        <v>65</v>
      </c>
      <c r="R4654" s="43" t="s">
        <v>18854</v>
      </c>
      <c r="S4654" s="41" t="s">
        <v>3596</v>
      </c>
      <c r="T4654" s="41" t="s">
        <v>18460</v>
      </c>
      <c r="U4654" s="2"/>
      <c r="V4654" s="2" t="s">
        <v>3596</v>
      </c>
      <c r="W4654" s="41" t="s">
        <v>17588</v>
      </c>
      <c r="X4654" s="2" t="s">
        <v>315</v>
      </c>
      <c r="Y4654" s="2" t="s">
        <v>102</v>
      </c>
      <c r="Z4654" s="5" t="s">
        <v>20</v>
      </c>
      <c r="AA4654" s="5" t="s">
        <v>16910</v>
      </c>
      <c r="AB4654" s="5" t="s">
        <v>16316</v>
      </c>
      <c r="AC4654" s="2" t="s">
        <v>5205</v>
      </c>
      <c r="AD4654" s="2">
        <v>4003600</v>
      </c>
      <c r="AE4654" s="5">
        <v>28.5</v>
      </c>
      <c r="AF4654" s="25"/>
      <c r="AG4654" s="29">
        <v>3</v>
      </c>
      <c r="AH4654" s="2" t="s">
        <v>17974</v>
      </c>
      <c r="AI4654" s="2">
        <v>3</v>
      </c>
      <c r="AJ4654" s="2">
        <v>3</v>
      </c>
      <c r="AK4654" s="50"/>
      <c r="AL4654" s="2"/>
      <c r="AM4654" s="30"/>
      <c r="AN4654" s="30"/>
      <c r="AO4654" s="30"/>
      <c r="AR4654" s="30"/>
      <c r="AS4654" s="30"/>
      <c r="AT4654" s="30"/>
      <c r="AV4654" s="30"/>
      <c r="AW4654" s="30"/>
      <c r="CD4654" s="2" t="s">
        <v>78</v>
      </c>
      <c r="CE4654" s="2" t="s">
        <v>19889</v>
      </c>
    </row>
    <row r="4655" spans="1:83" x14ac:dyDescent="0.2">
      <c r="A4655" s="2" t="s">
        <v>6567</v>
      </c>
      <c r="B4655" s="2" t="s">
        <v>27696</v>
      </c>
      <c r="C4655" s="2" t="s">
        <v>6285</v>
      </c>
      <c r="D4655" s="2" t="s">
        <v>6567</v>
      </c>
      <c r="E4655" s="2" t="s">
        <v>6567</v>
      </c>
      <c r="F4655" s="2" t="s">
        <v>6568</v>
      </c>
      <c r="G4655" s="2" t="s">
        <v>6569</v>
      </c>
      <c r="H4655" s="2" t="s">
        <v>5093</v>
      </c>
      <c r="I4655" s="2" t="s">
        <v>5093</v>
      </c>
      <c r="J4655" s="2" t="s">
        <v>61</v>
      </c>
      <c r="K4655" s="50" t="s">
        <v>61</v>
      </c>
      <c r="L4655" s="48">
        <v>2010</v>
      </c>
      <c r="M4655" s="2" t="s">
        <v>133</v>
      </c>
      <c r="N4655" s="32">
        <v>25.39255</v>
      </c>
      <c r="O4655" s="32">
        <v>55.465899999999998</v>
      </c>
      <c r="P4655" s="2" t="s">
        <v>2767</v>
      </c>
      <c r="Q4655" s="6" t="s">
        <v>65</v>
      </c>
      <c r="R4655" s="43" t="s">
        <v>18854</v>
      </c>
      <c r="S4655" s="41" t="s">
        <v>4972</v>
      </c>
      <c r="T4655" s="41" t="s">
        <v>18461</v>
      </c>
      <c r="U4655" s="2"/>
      <c r="V4655" s="2" t="s">
        <v>4972</v>
      </c>
      <c r="W4655" s="41" t="s">
        <v>17588</v>
      </c>
      <c r="X4655" s="2" t="s">
        <v>315</v>
      </c>
      <c r="Y4655" s="2" t="s">
        <v>102</v>
      </c>
      <c r="Z4655" s="5" t="s">
        <v>20</v>
      </c>
      <c r="AA4655" s="5" t="s">
        <v>16910</v>
      </c>
      <c r="AB4655" s="5" t="s">
        <v>16316</v>
      </c>
      <c r="AC4655" s="2" t="s">
        <v>5205</v>
      </c>
      <c r="AD4655" s="2">
        <v>4000200</v>
      </c>
      <c r="AE4655" s="5">
        <v>40.5</v>
      </c>
      <c r="AF4655" s="25"/>
      <c r="AG4655" s="29">
        <v>3</v>
      </c>
      <c r="AH4655" s="2" t="s">
        <v>17974</v>
      </c>
      <c r="AI4655" s="2">
        <v>3</v>
      </c>
      <c r="AJ4655" s="2">
        <v>3</v>
      </c>
      <c r="AK4655" s="50"/>
      <c r="AL4655" s="2"/>
      <c r="AM4655" s="30"/>
      <c r="AN4655" s="30"/>
      <c r="AO4655" s="30"/>
      <c r="AR4655" s="30"/>
      <c r="AS4655" s="30"/>
      <c r="AT4655" s="30"/>
      <c r="AV4655" s="30"/>
      <c r="AW4655" s="30"/>
      <c r="CD4655" s="2" t="s">
        <v>78</v>
      </c>
      <c r="CE4655" s="2" t="s">
        <v>19890</v>
      </c>
    </row>
    <row r="4656" spans="1:83" x14ac:dyDescent="0.2">
      <c r="A4656" s="2" t="s">
        <v>6570</v>
      </c>
      <c r="B4656" s="2" t="s">
        <v>27697</v>
      </c>
      <c r="C4656" s="2" t="s">
        <v>6285</v>
      </c>
      <c r="D4656" s="2" t="s">
        <v>6570</v>
      </c>
      <c r="E4656" s="2" t="s">
        <v>6570</v>
      </c>
      <c r="F4656" s="2" t="s">
        <v>6571</v>
      </c>
      <c r="G4656" s="2" t="s">
        <v>6572</v>
      </c>
      <c r="H4656" s="2" t="s">
        <v>5093</v>
      </c>
      <c r="I4656" s="2" t="s">
        <v>5093</v>
      </c>
      <c r="J4656" s="2" t="s">
        <v>61</v>
      </c>
      <c r="K4656" s="50" t="s">
        <v>61</v>
      </c>
      <c r="L4656" s="48">
        <v>2011</v>
      </c>
      <c r="M4656" s="2" t="s">
        <v>133</v>
      </c>
      <c r="N4656" s="32">
        <v>25.391500000000001</v>
      </c>
      <c r="O4656" s="32">
        <v>55.458820000000003</v>
      </c>
      <c r="P4656" s="2" t="s">
        <v>2767</v>
      </c>
      <c r="Q4656" s="6" t="s">
        <v>65</v>
      </c>
      <c r="R4656" s="43" t="s">
        <v>18854</v>
      </c>
      <c r="S4656" s="41" t="s">
        <v>4972</v>
      </c>
      <c r="T4656" s="41" t="s">
        <v>18461</v>
      </c>
      <c r="U4656" s="2"/>
      <c r="V4656" s="2" t="s">
        <v>4972</v>
      </c>
      <c r="W4656" s="41" t="s">
        <v>17588</v>
      </c>
      <c r="X4656" s="2" t="s">
        <v>315</v>
      </c>
      <c r="Y4656" s="2" t="s">
        <v>102</v>
      </c>
      <c r="Z4656" s="5" t="s">
        <v>10423</v>
      </c>
      <c r="AA4656" s="5" t="s">
        <v>16910</v>
      </c>
      <c r="AB4656" s="5" t="s">
        <v>16316</v>
      </c>
      <c r="AC4656" s="2" t="s">
        <v>5205</v>
      </c>
      <c r="AD4656" s="2">
        <v>4000200</v>
      </c>
      <c r="AE4656" s="5">
        <v>16.5</v>
      </c>
      <c r="AF4656" s="25"/>
      <c r="AG4656" s="29">
        <v>3</v>
      </c>
      <c r="AH4656" s="2" t="s">
        <v>17974</v>
      </c>
      <c r="AI4656" s="2">
        <v>3</v>
      </c>
      <c r="AJ4656" s="2">
        <v>3</v>
      </c>
      <c r="AK4656" s="50"/>
      <c r="AL4656" s="2"/>
      <c r="AM4656" s="30"/>
      <c r="AN4656" s="30"/>
      <c r="AO4656" s="30"/>
      <c r="AR4656" s="30"/>
      <c r="AS4656" s="30"/>
      <c r="AT4656" s="30"/>
      <c r="AV4656" s="30"/>
      <c r="AW4656" s="30"/>
      <c r="CD4656" s="2" t="s">
        <v>78</v>
      </c>
      <c r="CE4656" s="2" t="s">
        <v>19891</v>
      </c>
    </row>
    <row r="4657" spans="1:83" x14ac:dyDescent="0.2">
      <c r="A4657" s="2" t="s">
        <v>6573</v>
      </c>
      <c r="B4657" s="2" t="s">
        <v>27698</v>
      </c>
      <c r="C4657" s="2" t="s">
        <v>6285</v>
      </c>
      <c r="D4657" s="2" t="s">
        <v>6573</v>
      </c>
      <c r="E4657" s="2" t="s">
        <v>6573</v>
      </c>
      <c r="F4657" s="2" t="s">
        <v>6574</v>
      </c>
      <c r="G4657" s="2" t="s">
        <v>6575</v>
      </c>
      <c r="H4657" s="2" t="s">
        <v>5093</v>
      </c>
      <c r="I4657" s="2" t="s">
        <v>5093</v>
      </c>
      <c r="J4657" s="2" t="s">
        <v>61</v>
      </c>
      <c r="K4657" s="50" t="s">
        <v>61</v>
      </c>
      <c r="L4657" s="48">
        <v>2010</v>
      </c>
      <c r="M4657" s="2" t="s">
        <v>133</v>
      </c>
      <c r="N4657" s="32">
        <v>25.3963</v>
      </c>
      <c r="O4657" s="32">
        <v>55.426490000000001</v>
      </c>
      <c r="P4657" s="2" t="s">
        <v>2767</v>
      </c>
      <c r="Q4657" s="6" t="s">
        <v>65</v>
      </c>
      <c r="R4657" s="43" t="s">
        <v>18854</v>
      </c>
      <c r="S4657" s="41" t="s">
        <v>3596</v>
      </c>
      <c r="T4657" s="41" t="s">
        <v>18460</v>
      </c>
      <c r="U4657" s="2"/>
      <c r="V4657" s="2" t="s">
        <v>3596</v>
      </c>
      <c r="W4657" s="41" t="s">
        <v>17588</v>
      </c>
      <c r="X4657" s="2" t="s">
        <v>315</v>
      </c>
      <c r="Y4657" s="2" t="s">
        <v>102</v>
      </c>
      <c r="Z4657" s="5" t="s">
        <v>10423</v>
      </c>
      <c r="AA4657" s="5" t="s">
        <v>16910</v>
      </c>
      <c r="AB4657" s="5" t="s">
        <v>16316</v>
      </c>
      <c r="AC4657" s="2" t="s">
        <v>5149</v>
      </c>
      <c r="AD4657" s="2">
        <v>4000700</v>
      </c>
      <c r="AE4657" s="5">
        <v>38.5</v>
      </c>
      <c r="AF4657" s="25"/>
      <c r="AG4657" s="29">
        <v>3</v>
      </c>
      <c r="AH4657" s="2" t="s">
        <v>18304</v>
      </c>
      <c r="AI4657" s="2">
        <v>3</v>
      </c>
      <c r="AJ4657" s="2">
        <v>3</v>
      </c>
      <c r="AK4657" s="50"/>
      <c r="AL4657" s="2"/>
      <c r="AM4657" s="30"/>
      <c r="AN4657" s="30"/>
      <c r="AO4657" s="30"/>
      <c r="AR4657" s="30"/>
      <c r="AS4657" s="30"/>
      <c r="AT4657" s="30"/>
      <c r="AV4657" s="30"/>
      <c r="AW4657" s="30"/>
      <c r="CD4657" s="2" t="s">
        <v>78</v>
      </c>
      <c r="CE4657" s="2" t="s">
        <v>19892</v>
      </c>
    </row>
    <row r="4658" spans="1:83" x14ac:dyDescent="0.2">
      <c r="A4658" s="2" t="s">
        <v>6576</v>
      </c>
      <c r="B4658" s="2" t="s">
        <v>27699</v>
      </c>
      <c r="C4658" s="2" t="s">
        <v>6285</v>
      </c>
      <c r="D4658" s="2" t="s">
        <v>6576</v>
      </c>
      <c r="E4658" s="2" t="s">
        <v>6576</v>
      </c>
      <c r="F4658" s="2" t="s">
        <v>6577</v>
      </c>
      <c r="G4658" s="2" t="s">
        <v>6578</v>
      </c>
      <c r="H4658" s="2" t="s">
        <v>5093</v>
      </c>
      <c r="I4658" s="2" t="s">
        <v>5093</v>
      </c>
      <c r="J4658" s="2" t="s">
        <v>61</v>
      </c>
      <c r="K4658" s="50" t="s">
        <v>61</v>
      </c>
      <c r="L4658" s="48">
        <v>2012</v>
      </c>
      <c r="M4658" s="2" t="s">
        <v>133</v>
      </c>
      <c r="N4658" s="32">
        <v>25.403079999999999</v>
      </c>
      <c r="O4658" s="32">
        <v>55.580170000000003</v>
      </c>
      <c r="P4658" s="2" t="s">
        <v>2767</v>
      </c>
      <c r="Q4658" s="6" t="s">
        <v>65</v>
      </c>
      <c r="R4658" s="43" t="s">
        <v>18854</v>
      </c>
      <c r="S4658" s="41" t="s">
        <v>3596</v>
      </c>
      <c r="T4658" s="41" t="s">
        <v>18460</v>
      </c>
      <c r="U4658" s="2"/>
      <c r="V4658" s="2" t="s">
        <v>3596</v>
      </c>
      <c r="W4658" s="41" t="s">
        <v>17588</v>
      </c>
      <c r="X4658" s="2" t="s">
        <v>315</v>
      </c>
      <c r="Y4658" s="2" t="s">
        <v>76</v>
      </c>
      <c r="Z4658" s="5" t="s">
        <v>10423</v>
      </c>
      <c r="AA4658" s="5" t="s">
        <v>16910</v>
      </c>
      <c r="AB4658" s="5" t="s">
        <v>16317</v>
      </c>
      <c r="AC4658" s="2" t="s">
        <v>5247</v>
      </c>
      <c r="AD4658" s="2">
        <v>4004300</v>
      </c>
      <c r="AE4658" s="5">
        <v>38.700000000000003</v>
      </c>
      <c r="AF4658" s="25"/>
      <c r="AG4658" s="29">
        <v>3</v>
      </c>
      <c r="AH4658" s="2" t="s">
        <v>17978</v>
      </c>
      <c r="AI4658" s="2">
        <v>4</v>
      </c>
      <c r="AJ4658" s="2">
        <v>3</v>
      </c>
      <c r="AK4658" s="50"/>
      <c r="AL4658" s="2"/>
      <c r="AM4658" s="30"/>
      <c r="AN4658" s="30"/>
      <c r="AO4658" s="30"/>
      <c r="AR4658" s="30"/>
      <c r="AS4658" s="30"/>
      <c r="AT4658" s="30"/>
      <c r="AV4658" s="30"/>
      <c r="AW4658" s="30"/>
      <c r="CD4658" s="2" t="s">
        <v>78</v>
      </c>
      <c r="CE4658" s="2" t="s">
        <v>19893</v>
      </c>
    </row>
    <row r="4659" spans="1:83" x14ac:dyDescent="0.2">
      <c r="A4659" s="2" t="s">
        <v>6579</v>
      </c>
      <c r="B4659" s="2" t="s">
        <v>27700</v>
      </c>
      <c r="C4659" s="2" t="s">
        <v>6285</v>
      </c>
      <c r="D4659" s="2" t="s">
        <v>6579</v>
      </c>
      <c r="E4659" s="2" t="s">
        <v>6579</v>
      </c>
      <c r="F4659" s="2" t="s">
        <v>6580</v>
      </c>
      <c r="G4659" s="2" t="s">
        <v>6581</v>
      </c>
      <c r="H4659" s="2" t="s">
        <v>5093</v>
      </c>
      <c r="I4659" s="2" t="s">
        <v>5093</v>
      </c>
      <c r="J4659" s="2" t="s">
        <v>61</v>
      </c>
      <c r="K4659" s="50" t="s">
        <v>61</v>
      </c>
      <c r="L4659" s="48">
        <v>2014</v>
      </c>
      <c r="M4659" s="2" t="s">
        <v>133</v>
      </c>
      <c r="N4659" s="32">
        <v>25.405100000000001</v>
      </c>
      <c r="O4659" s="32">
        <v>55.436999999999998</v>
      </c>
      <c r="P4659" s="2" t="s">
        <v>2767</v>
      </c>
      <c r="Q4659" s="6" t="s">
        <v>65</v>
      </c>
      <c r="R4659" s="43" t="s">
        <v>18854</v>
      </c>
      <c r="S4659" s="41" t="s">
        <v>4972</v>
      </c>
      <c r="T4659" s="41" t="s">
        <v>18461</v>
      </c>
      <c r="U4659" s="2"/>
      <c r="V4659" s="2" t="s">
        <v>4972</v>
      </c>
      <c r="W4659" s="41" t="s">
        <v>17588</v>
      </c>
      <c r="X4659" s="2" t="s">
        <v>1598</v>
      </c>
      <c r="Y4659" s="2" t="s">
        <v>102</v>
      </c>
      <c r="Z4659" s="5" t="s">
        <v>10423</v>
      </c>
      <c r="AA4659" s="5" t="s">
        <v>16910</v>
      </c>
      <c r="AB4659" s="5" t="s">
        <v>16316</v>
      </c>
      <c r="AC4659" s="2" t="s">
        <v>5205</v>
      </c>
      <c r="AD4659" s="2">
        <v>4000500</v>
      </c>
      <c r="AE4659" s="5">
        <v>34</v>
      </c>
      <c r="AF4659" s="25"/>
      <c r="AG4659" s="29">
        <v>3</v>
      </c>
      <c r="AH4659" s="2" t="s">
        <v>17974</v>
      </c>
      <c r="AI4659" s="2">
        <v>3</v>
      </c>
      <c r="AJ4659" s="2">
        <v>3</v>
      </c>
      <c r="AK4659" s="50"/>
      <c r="AL4659" s="2"/>
      <c r="AM4659" s="30"/>
      <c r="AN4659" s="30"/>
      <c r="AO4659" s="30"/>
      <c r="AR4659" s="30"/>
      <c r="AS4659" s="30"/>
      <c r="AT4659" s="30"/>
      <c r="AV4659" s="30"/>
      <c r="AW4659" s="30"/>
      <c r="CD4659" s="2" t="s">
        <v>78</v>
      </c>
      <c r="CE4659" s="2" t="s">
        <v>19894</v>
      </c>
    </row>
    <row r="4660" spans="1:83" x14ac:dyDescent="0.2">
      <c r="A4660" s="2" t="s">
        <v>6582</v>
      </c>
      <c r="B4660" s="2" t="s">
        <v>27701</v>
      </c>
      <c r="C4660" s="2" t="s">
        <v>6285</v>
      </c>
      <c r="D4660" s="2" t="s">
        <v>6582</v>
      </c>
      <c r="E4660" s="2" t="s">
        <v>6582</v>
      </c>
      <c r="F4660" s="2" t="s">
        <v>6583</v>
      </c>
      <c r="G4660" s="2" t="s">
        <v>6584</v>
      </c>
      <c r="H4660" s="2" t="s">
        <v>5093</v>
      </c>
      <c r="I4660" s="2" t="s">
        <v>5093</v>
      </c>
      <c r="J4660" s="2" t="s">
        <v>61</v>
      </c>
      <c r="K4660" s="50" t="s">
        <v>61</v>
      </c>
      <c r="L4660" s="48">
        <v>2011</v>
      </c>
      <c r="M4660" s="2" t="s">
        <v>133</v>
      </c>
      <c r="N4660" s="32">
        <v>25.428750000000001</v>
      </c>
      <c r="O4660" s="32">
        <v>55.51943</v>
      </c>
      <c r="P4660" s="2" t="s">
        <v>2767</v>
      </c>
      <c r="Q4660" s="6" t="s">
        <v>65</v>
      </c>
      <c r="R4660" s="43" t="s">
        <v>18854</v>
      </c>
      <c r="S4660" s="41" t="s">
        <v>3596</v>
      </c>
      <c r="T4660" s="41" t="s">
        <v>18460</v>
      </c>
      <c r="U4660" s="2"/>
      <c r="V4660" s="2" t="s">
        <v>3596</v>
      </c>
      <c r="W4660" s="41" t="s">
        <v>17588</v>
      </c>
      <c r="X4660" s="2" t="s">
        <v>315</v>
      </c>
      <c r="Y4660" s="2" t="s">
        <v>102</v>
      </c>
      <c r="Z4660" s="5" t="s">
        <v>10423</v>
      </c>
      <c r="AA4660" s="5" t="s">
        <v>16910</v>
      </c>
      <c r="AB4660" s="5" t="s">
        <v>16316</v>
      </c>
      <c r="AC4660" s="2" t="s">
        <v>5205</v>
      </c>
      <c r="AD4660" s="2">
        <v>4001800</v>
      </c>
      <c r="AE4660" s="5">
        <v>28.7</v>
      </c>
      <c r="AF4660" s="25"/>
      <c r="AG4660" s="29">
        <v>3</v>
      </c>
      <c r="AH4660" s="2" t="s">
        <v>17974</v>
      </c>
      <c r="AI4660" s="2">
        <v>3</v>
      </c>
      <c r="AJ4660" s="2">
        <v>3</v>
      </c>
      <c r="AK4660" s="50"/>
      <c r="AL4660" s="2"/>
      <c r="AM4660" s="30"/>
      <c r="AN4660" s="30"/>
      <c r="AO4660" s="30"/>
      <c r="AR4660" s="30"/>
      <c r="AS4660" s="30"/>
      <c r="AT4660" s="30"/>
      <c r="AV4660" s="30"/>
      <c r="AW4660" s="30"/>
      <c r="CD4660" s="2" t="s">
        <v>78</v>
      </c>
      <c r="CE4660" s="2" t="s">
        <v>19895</v>
      </c>
    </row>
    <row r="4661" spans="1:83" x14ac:dyDescent="0.2">
      <c r="A4661" s="2" t="s">
        <v>6585</v>
      </c>
      <c r="B4661" s="2" t="s">
        <v>27702</v>
      </c>
      <c r="C4661" s="2" t="s">
        <v>6285</v>
      </c>
      <c r="D4661" s="2" t="s">
        <v>6585</v>
      </c>
      <c r="E4661" s="2" t="s">
        <v>6585</v>
      </c>
      <c r="F4661" s="2" t="s">
        <v>6586</v>
      </c>
      <c r="G4661" s="2" t="s">
        <v>6587</v>
      </c>
      <c r="H4661" s="2" t="s">
        <v>5093</v>
      </c>
      <c r="I4661" s="2" t="s">
        <v>5093</v>
      </c>
      <c r="J4661" s="2" t="s">
        <v>61</v>
      </c>
      <c r="K4661" s="50" t="s">
        <v>61</v>
      </c>
      <c r="L4661" s="48">
        <v>2011</v>
      </c>
      <c r="M4661" s="2" t="s">
        <v>133</v>
      </c>
      <c r="N4661" s="32">
        <v>25.43299</v>
      </c>
      <c r="O4661" s="32">
        <v>55.50958</v>
      </c>
      <c r="P4661" s="2" t="s">
        <v>2767</v>
      </c>
      <c r="Q4661" s="6" t="s">
        <v>65</v>
      </c>
      <c r="R4661" s="43" t="s">
        <v>18854</v>
      </c>
      <c r="S4661" s="41" t="s">
        <v>3596</v>
      </c>
      <c r="T4661" s="41" t="s">
        <v>18460</v>
      </c>
      <c r="U4661" s="2"/>
      <c r="V4661" s="2" t="s">
        <v>3596</v>
      </c>
      <c r="W4661" s="41" t="s">
        <v>17588</v>
      </c>
      <c r="X4661" s="2" t="s">
        <v>315</v>
      </c>
      <c r="Y4661" s="2" t="s">
        <v>102</v>
      </c>
      <c r="Z4661" s="5" t="s">
        <v>10423</v>
      </c>
      <c r="AA4661" s="5" t="s">
        <v>16910</v>
      </c>
      <c r="AB4661" s="5" t="s">
        <v>16316</v>
      </c>
      <c r="AC4661" s="2" t="s">
        <v>5205</v>
      </c>
      <c r="AD4661" s="2">
        <v>4001800</v>
      </c>
      <c r="AE4661" s="5">
        <v>38.700000000000003</v>
      </c>
      <c r="AF4661" s="25"/>
      <c r="AG4661" s="29">
        <v>3</v>
      </c>
      <c r="AH4661" s="2" t="s">
        <v>17974</v>
      </c>
      <c r="AI4661" s="2">
        <v>3</v>
      </c>
      <c r="AJ4661" s="2">
        <v>3</v>
      </c>
      <c r="AK4661" s="50"/>
      <c r="AL4661" s="2"/>
      <c r="AM4661" s="30"/>
      <c r="AN4661" s="30"/>
      <c r="AO4661" s="30"/>
      <c r="AR4661" s="30"/>
      <c r="AS4661" s="30"/>
      <c r="AT4661" s="30"/>
      <c r="AV4661" s="30"/>
      <c r="AW4661" s="30"/>
      <c r="CD4661" s="2" t="s">
        <v>78</v>
      </c>
      <c r="CE4661" s="2" t="s">
        <v>19896</v>
      </c>
    </row>
    <row r="4662" spans="1:83" x14ac:dyDescent="0.2">
      <c r="A4662" s="2" t="s">
        <v>6588</v>
      </c>
      <c r="B4662" s="2" t="s">
        <v>27703</v>
      </c>
      <c r="C4662" s="2" t="s">
        <v>6285</v>
      </c>
      <c r="D4662" s="2" t="s">
        <v>6588</v>
      </c>
      <c r="E4662" s="2" t="s">
        <v>6588</v>
      </c>
      <c r="F4662" s="2" t="s">
        <v>6589</v>
      </c>
      <c r="G4662" s="2" t="s">
        <v>6590</v>
      </c>
      <c r="H4662" s="2" t="s">
        <v>5093</v>
      </c>
      <c r="I4662" s="2" t="s">
        <v>5093</v>
      </c>
      <c r="J4662" s="2" t="s">
        <v>61</v>
      </c>
      <c r="K4662" s="50" t="s">
        <v>61</v>
      </c>
      <c r="L4662" s="48">
        <v>2010</v>
      </c>
      <c r="M4662" s="2" t="s">
        <v>133</v>
      </c>
      <c r="N4662" s="32">
        <v>25.448399999999999</v>
      </c>
      <c r="O4662" s="32">
        <v>55.554940000000002</v>
      </c>
      <c r="P4662" s="2" t="s">
        <v>2767</v>
      </c>
      <c r="Q4662" s="6" t="s">
        <v>65</v>
      </c>
      <c r="R4662" s="43" t="s">
        <v>18854</v>
      </c>
      <c r="S4662" s="41" t="s">
        <v>3596</v>
      </c>
      <c r="T4662" s="41" t="s">
        <v>18460</v>
      </c>
      <c r="U4662" s="2"/>
      <c r="V4662" s="2" t="s">
        <v>3596</v>
      </c>
      <c r="W4662" s="41" t="s">
        <v>17588</v>
      </c>
      <c r="X4662" s="2" t="s">
        <v>315</v>
      </c>
      <c r="Y4662" s="2" t="s">
        <v>102</v>
      </c>
      <c r="Z4662" s="5" t="s">
        <v>10423</v>
      </c>
      <c r="AA4662" s="5" t="s">
        <v>16910</v>
      </c>
      <c r="AB4662" s="5" t="s">
        <v>16316</v>
      </c>
      <c r="AC4662" s="2" t="s">
        <v>5247</v>
      </c>
      <c r="AD4662" s="2">
        <v>3000019</v>
      </c>
      <c r="AE4662" s="5">
        <v>28.7</v>
      </c>
      <c r="AF4662" s="25"/>
      <c r="AG4662" s="29">
        <v>3</v>
      </c>
      <c r="AH4662" s="2" t="s">
        <v>17978</v>
      </c>
      <c r="AI4662" s="2">
        <v>4</v>
      </c>
      <c r="AJ4662" s="2">
        <v>3</v>
      </c>
      <c r="AK4662" s="50"/>
      <c r="AL4662" s="2"/>
      <c r="AM4662" s="30"/>
      <c r="AN4662" s="30"/>
      <c r="AO4662" s="30"/>
      <c r="AR4662" s="30"/>
      <c r="AS4662" s="30"/>
      <c r="AT4662" s="30"/>
      <c r="AV4662" s="30"/>
      <c r="AW4662" s="30"/>
      <c r="CD4662" s="2" t="s">
        <v>78</v>
      </c>
      <c r="CE4662" s="2" t="s">
        <v>19897</v>
      </c>
    </row>
    <row r="4663" spans="1:83" x14ac:dyDescent="0.2">
      <c r="A4663" s="2" t="s">
        <v>6591</v>
      </c>
      <c r="B4663" s="2" t="s">
        <v>27704</v>
      </c>
      <c r="C4663" s="2" t="s">
        <v>6285</v>
      </c>
      <c r="D4663" s="2" t="s">
        <v>6591</v>
      </c>
      <c r="E4663" s="2" t="s">
        <v>6591</v>
      </c>
      <c r="F4663" s="2" t="s">
        <v>6592</v>
      </c>
      <c r="G4663" s="2" t="s">
        <v>6593</v>
      </c>
      <c r="H4663" s="2" t="s">
        <v>5093</v>
      </c>
      <c r="I4663" s="2" t="s">
        <v>5093</v>
      </c>
      <c r="J4663" s="2" t="s">
        <v>61</v>
      </c>
      <c r="K4663" s="50" t="s">
        <v>61</v>
      </c>
      <c r="L4663" s="48">
        <v>2010</v>
      </c>
      <c r="M4663" s="2" t="s">
        <v>133</v>
      </c>
      <c r="N4663" s="32">
        <v>25.441490000000002</v>
      </c>
      <c r="O4663" s="32">
        <v>55.582180000000001</v>
      </c>
      <c r="P4663" s="2" t="s">
        <v>2767</v>
      </c>
      <c r="Q4663" s="6" t="s">
        <v>65</v>
      </c>
      <c r="R4663" s="43" t="s">
        <v>18854</v>
      </c>
      <c r="S4663" s="41" t="s">
        <v>3596</v>
      </c>
      <c r="T4663" s="41" t="s">
        <v>18460</v>
      </c>
      <c r="U4663" s="2"/>
      <c r="V4663" s="2" t="s">
        <v>3596</v>
      </c>
      <c r="W4663" s="41" t="s">
        <v>17588</v>
      </c>
      <c r="X4663" s="2" t="s">
        <v>315</v>
      </c>
      <c r="Y4663" s="2" t="s">
        <v>76</v>
      </c>
      <c r="Z4663" s="5" t="s">
        <v>10423</v>
      </c>
      <c r="AA4663" s="5" t="s">
        <v>16910</v>
      </c>
      <c r="AB4663" s="5" t="s">
        <v>16317</v>
      </c>
      <c r="AC4663" s="2" t="s">
        <v>5247</v>
      </c>
      <c r="AD4663" s="2">
        <v>3000019</v>
      </c>
      <c r="AE4663" s="5">
        <v>28.7</v>
      </c>
      <c r="AF4663" s="25"/>
      <c r="AG4663" s="29">
        <v>3</v>
      </c>
      <c r="AH4663" s="2" t="s">
        <v>17978</v>
      </c>
      <c r="AI4663" s="2">
        <v>4</v>
      </c>
      <c r="AJ4663" s="2">
        <v>3</v>
      </c>
      <c r="AK4663" s="50"/>
      <c r="AL4663" s="2"/>
      <c r="AM4663" s="30"/>
      <c r="AN4663" s="30"/>
      <c r="AO4663" s="30"/>
      <c r="AR4663" s="30"/>
      <c r="AS4663" s="30"/>
      <c r="AT4663" s="30"/>
      <c r="AV4663" s="30"/>
      <c r="AW4663" s="30"/>
      <c r="CD4663" s="2" t="s">
        <v>78</v>
      </c>
      <c r="CE4663" s="2" t="s">
        <v>19898</v>
      </c>
    </row>
    <row r="4664" spans="1:83" x14ac:dyDescent="0.2">
      <c r="A4664" s="2" t="s">
        <v>6594</v>
      </c>
      <c r="B4664" s="2" t="s">
        <v>27705</v>
      </c>
      <c r="C4664" s="2" t="s">
        <v>6285</v>
      </c>
      <c r="D4664" s="2" t="s">
        <v>6594</v>
      </c>
      <c r="E4664" s="2" t="s">
        <v>6594</v>
      </c>
      <c r="F4664" s="2" t="s">
        <v>6595</v>
      </c>
      <c r="G4664" s="2" t="s">
        <v>6596</v>
      </c>
      <c r="H4664" s="2" t="s">
        <v>5093</v>
      </c>
      <c r="I4664" s="2" t="s">
        <v>5093</v>
      </c>
      <c r="J4664" s="2" t="s">
        <v>61</v>
      </c>
      <c r="K4664" s="50" t="s">
        <v>61</v>
      </c>
      <c r="L4664" s="48">
        <v>2010</v>
      </c>
      <c r="M4664" s="2" t="s">
        <v>133</v>
      </c>
      <c r="N4664" s="32">
        <v>25.45797</v>
      </c>
      <c r="O4664" s="32">
        <v>55.507680000000001</v>
      </c>
      <c r="P4664" s="2" t="s">
        <v>2767</v>
      </c>
      <c r="Q4664" s="6" t="s">
        <v>65</v>
      </c>
      <c r="R4664" s="43" t="s">
        <v>18854</v>
      </c>
      <c r="S4664" s="41" t="s">
        <v>3596</v>
      </c>
      <c r="T4664" s="41" t="s">
        <v>18460</v>
      </c>
      <c r="U4664" s="2"/>
      <c r="V4664" s="2" t="s">
        <v>3596</v>
      </c>
      <c r="W4664" s="41" t="s">
        <v>17588</v>
      </c>
      <c r="X4664" s="2" t="s">
        <v>315</v>
      </c>
      <c r="Y4664" s="2" t="s">
        <v>76</v>
      </c>
      <c r="Z4664" s="5" t="s">
        <v>10423</v>
      </c>
      <c r="AA4664" s="5" t="s">
        <v>16910</v>
      </c>
      <c r="AB4664" s="5" t="s">
        <v>16317</v>
      </c>
      <c r="AC4664" s="2" t="s">
        <v>5247</v>
      </c>
      <c r="AD4664" s="2">
        <v>3012000</v>
      </c>
      <c r="AE4664" s="5">
        <v>28.7</v>
      </c>
      <c r="AF4664" s="25"/>
      <c r="AG4664" s="29">
        <v>3</v>
      </c>
      <c r="AH4664" s="2" t="s">
        <v>17978</v>
      </c>
      <c r="AI4664" s="2">
        <v>8</v>
      </c>
      <c r="AJ4664" s="2">
        <v>3</v>
      </c>
      <c r="AK4664" s="50"/>
      <c r="AL4664" s="2"/>
      <c r="AM4664" s="30"/>
      <c r="AN4664" s="30"/>
      <c r="AO4664" s="30"/>
      <c r="AR4664" s="30"/>
      <c r="AS4664" s="30"/>
      <c r="AT4664" s="30"/>
      <c r="AV4664" s="30"/>
      <c r="AW4664" s="30"/>
      <c r="CD4664" s="2" t="s">
        <v>78</v>
      </c>
      <c r="CE4664" s="2" t="s">
        <v>19899</v>
      </c>
    </row>
    <row r="4665" spans="1:83" x14ac:dyDescent="0.2">
      <c r="A4665" s="2" t="s">
        <v>6597</v>
      </c>
      <c r="B4665" s="2" t="s">
        <v>27706</v>
      </c>
      <c r="C4665" s="2" t="s">
        <v>6285</v>
      </c>
      <c r="D4665" s="2" t="s">
        <v>6597</v>
      </c>
      <c r="E4665" s="2" t="s">
        <v>6597</v>
      </c>
      <c r="F4665" s="2" t="s">
        <v>6598</v>
      </c>
      <c r="G4665" s="2" t="s">
        <v>6599</v>
      </c>
      <c r="H4665" s="2" t="s">
        <v>5093</v>
      </c>
      <c r="I4665" s="2" t="s">
        <v>5093</v>
      </c>
      <c r="J4665" s="2" t="s">
        <v>61</v>
      </c>
      <c r="K4665" s="50" t="s">
        <v>61</v>
      </c>
      <c r="L4665" s="48">
        <v>2011</v>
      </c>
      <c r="M4665" s="2" t="s">
        <v>133</v>
      </c>
      <c r="N4665" s="32">
        <v>25.44998</v>
      </c>
      <c r="O4665" s="32">
        <v>55.498510000000003</v>
      </c>
      <c r="P4665" s="2" t="s">
        <v>2767</v>
      </c>
      <c r="Q4665" s="6" t="s">
        <v>65</v>
      </c>
      <c r="R4665" s="43" t="s">
        <v>18854</v>
      </c>
      <c r="S4665" s="41" t="s">
        <v>3596</v>
      </c>
      <c r="T4665" s="41" t="s">
        <v>18460</v>
      </c>
      <c r="U4665" s="2"/>
      <c r="V4665" s="2" t="s">
        <v>3596</v>
      </c>
      <c r="W4665" s="41" t="s">
        <v>17588</v>
      </c>
      <c r="X4665" s="2" t="s">
        <v>315</v>
      </c>
      <c r="Y4665" s="2" t="s">
        <v>86</v>
      </c>
      <c r="Z4665" s="5" t="s">
        <v>10423</v>
      </c>
      <c r="AA4665" s="5" t="s">
        <v>16910</v>
      </c>
      <c r="AB4665" s="5" t="s">
        <v>18090</v>
      </c>
      <c r="AC4665" s="2" t="s">
        <v>5247</v>
      </c>
      <c r="AD4665" s="2">
        <v>3012000</v>
      </c>
      <c r="AE4665" s="5">
        <v>28.7</v>
      </c>
      <c r="AF4665" s="25"/>
      <c r="AG4665" s="29">
        <v>3</v>
      </c>
      <c r="AH4665" s="2" t="s">
        <v>17978</v>
      </c>
      <c r="AI4665" s="2">
        <v>3</v>
      </c>
      <c r="AJ4665" s="2">
        <v>3</v>
      </c>
      <c r="AK4665" s="50"/>
      <c r="AL4665" s="2"/>
      <c r="AM4665" s="30"/>
      <c r="AN4665" s="30"/>
      <c r="AO4665" s="30"/>
      <c r="AR4665" s="30"/>
      <c r="AS4665" s="30"/>
      <c r="AT4665" s="30"/>
      <c r="AV4665" s="30"/>
      <c r="AW4665" s="30"/>
      <c r="CD4665" s="2" t="s">
        <v>78</v>
      </c>
      <c r="CE4665" s="2" t="s">
        <v>19900</v>
      </c>
    </row>
    <row r="4666" spans="1:83" x14ac:dyDescent="0.2">
      <c r="A4666" s="2" t="s">
        <v>6600</v>
      </c>
      <c r="B4666" s="2" t="s">
        <v>27707</v>
      </c>
      <c r="C4666" s="2" t="s">
        <v>6285</v>
      </c>
      <c r="D4666" s="2" t="s">
        <v>6600</v>
      </c>
      <c r="E4666" s="2" t="s">
        <v>6600</v>
      </c>
      <c r="F4666" s="2" t="s">
        <v>6601</v>
      </c>
      <c r="G4666" s="2" t="s">
        <v>6602</v>
      </c>
      <c r="H4666" s="2" t="s">
        <v>5093</v>
      </c>
      <c r="I4666" s="2" t="s">
        <v>5093</v>
      </c>
      <c r="J4666" s="2" t="s">
        <v>61</v>
      </c>
      <c r="K4666" s="50" t="s">
        <v>61</v>
      </c>
      <c r="L4666" s="48">
        <v>2012</v>
      </c>
      <c r="M4666" s="2" t="s">
        <v>133</v>
      </c>
      <c r="N4666" s="32">
        <v>25.44511</v>
      </c>
      <c r="O4666" s="32">
        <v>55.519120000000001</v>
      </c>
      <c r="P4666" s="2" t="s">
        <v>2767</v>
      </c>
      <c r="Q4666" s="6" t="s">
        <v>65</v>
      </c>
      <c r="R4666" s="43" t="s">
        <v>18854</v>
      </c>
      <c r="S4666" s="41" t="s">
        <v>3596</v>
      </c>
      <c r="T4666" s="41" t="s">
        <v>18460</v>
      </c>
      <c r="U4666" s="2"/>
      <c r="V4666" s="2" t="s">
        <v>3596</v>
      </c>
      <c r="W4666" s="41" t="s">
        <v>17588</v>
      </c>
      <c r="X4666" s="2" t="s">
        <v>315</v>
      </c>
      <c r="Y4666" s="2" t="s">
        <v>102</v>
      </c>
      <c r="Z4666" s="5" t="s">
        <v>20</v>
      </c>
      <c r="AA4666" s="5" t="s">
        <v>16910</v>
      </c>
      <c r="AB4666" s="5" t="s">
        <v>16316</v>
      </c>
      <c r="AC4666" s="2" t="s">
        <v>5247</v>
      </c>
      <c r="AD4666" s="2">
        <v>4001800</v>
      </c>
      <c r="AE4666" s="5">
        <v>38.700000000000003</v>
      </c>
      <c r="AF4666" s="25"/>
      <c r="AG4666" s="29">
        <v>3</v>
      </c>
      <c r="AH4666" s="2" t="s">
        <v>17978</v>
      </c>
      <c r="AI4666" s="2">
        <v>3</v>
      </c>
      <c r="AJ4666" s="2">
        <v>3</v>
      </c>
      <c r="AK4666" s="50"/>
      <c r="AL4666" s="2"/>
      <c r="AM4666" s="30"/>
      <c r="AN4666" s="30"/>
      <c r="AO4666" s="30"/>
      <c r="AR4666" s="30"/>
      <c r="AS4666" s="30"/>
      <c r="AT4666" s="30"/>
      <c r="AV4666" s="30"/>
      <c r="AW4666" s="30"/>
      <c r="CD4666" s="2" t="s">
        <v>78</v>
      </c>
      <c r="CE4666" s="2" t="s">
        <v>19901</v>
      </c>
    </row>
    <row r="4667" spans="1:83" x14ac:dyDescent="0.2">
      <c r="A4667" s="2" t="s">
        <v>6603</v>
      </c>
      <c r="B4667" s="2" t="s">
        <v>27708</v>
      </c>
      <c r="C4667" s="2" t="s">
        <v>6285</v>
      </c>
      <c r="D4667" s="2" t="s">
        <v>6603</v>
      </c>
      <c r="E4667" s="2" t="s">
        <v>6603</v>
      </c>
      <c r="F4667" s="2" t="s">
        <v>6604</v>
      </c>
      <c r="G4667" s="2" t="s">
        <v>6605</v>
      </c>
      <c r="H4667" s="2" t="s">
        <v>5093</v>
      </c>
      <c r="I4667" s="2" t="s">
        <v>5093</v>
      </c>
      <c r="J4667" s="2" t="s">
        <v>61</v>
      </c>
      <c r="K4667" s="50" t="s">
        <v>61</v>
      </c>
      <c r="L4667" s="48">
        <v>2014</v>
      </c>
      <c r="M4667" s="2" t="s">
        <v>133</v>
      </c>
      <c r="N4667" s="32">
        <v>25.378340000000001</v>
      </c>
      <c r="O4667" s="32">
        <v>55.48939</v>
      </c>
      <c r="P4667" s="2" t="s">
        <v>2767</v>
      </c>
      <c r="Q4667" s="6" t="s">
        <v>65</v>
      </c>
      <c r="R4667" s="43" t="s">
        <v>18854</v>
      </c>
      <c r="S4667" s="41" t="s">
        <v>3596</v>
      </c>
      <c r="T4667" s="41" t="s">
        <v>18460</v>
      </c>
      <c r="U4667" s="2"/>
      <c r="V4667" s="2" t="s">
        <v>3596</v>
      </c>
      <c r="W4667" s="41" t="s">
        <v>17588</v>
      </c>
      <c r="X4667" s="2" t="s">
        <v>315</v>
      </c>
      <c r="Y4667" s="2" t="s">
        <v>76</v>
      </c>
      <c r="Z4667" s="5" t="s">
        <v>10423</v>
      </c>
      <c r="AA4667" s="5" t="s">
        <v>16910</v>
      </c>
      <c r="AB4667" s="5" t="s">
        <v>16317</v>
      </c>
      <c r="AC4667" s="2" t="s">
        <v>5205</v>
      </c>
      <c r="AD4667" s="2">
        <v>4003800</v>
      </c>
      <c r="AE4667" s="5">
        <v>28.5</v>
      </c>
      <c r="AF4667" s="25"/>
      <c r="AG4667" s="29">
        <v>3</v>
      </c>
      <c r="AH4667" s="2" t="s">
        <v>17974</v>
      </c>
      <c r="AI4667" s="2">
        <v>3</v>
      </c>
      <c r="AJ4667" s="2">
        <v>3</v>
      </c>
      <c r="AK4667" s="50"/>
      <c r="AL4667" s="2"/>
      <c r="AM4667" s="30"/>
      <c r="AN4667" s="30"/>
      <c r="AO4667" s="30"/>
      <c r="AR4667" s="30"/>
      <c r="AS4667" s="30"/>
      <c r="AT4667" s="30"/>
      <c r="AV4667" s="30"/>
      <c r="AW4667" s="30"/>
      <c r="CD4667" s="2" t="s">
        <v>78</v>
      </c>
      <c r="CE4667" s="2" t="s">
        <v>19902</v>
      </c>
    </row>
    <row r="4668" spans="1:83" x14ac:dyDescent="0.2">
      <c r="A4668" s="2" t="s">
        <v>6606</v>
      </c>
      <c r="B4668" s="2" t="s">
        <v>27709</v>
      </c>
      <c r="C4668" s="2" t="s">
        <v>6285</v>
      </c>
      <c r="D4668" s="2" t="s">
        <v>6606</v>
      </c>
      <c r="E4668" s="2" t="s">
        <v>6606</v>
      </c>
      <c r="F4668" s="2" t="s">
        <v>6607</v>
      </c>
      <c r="G4668" s="2" t="s">
        <v>6608</v>
      </c>
      <c r="H4668" s="2" t="s">
        <v>5093</v>
      </c>
      <c r="I4668" s="2" t="s">
        <v>5093</v>
      </c>
      <c r="J4668" s="2" t="s">
        <v>61</v>
      </c>
      <c r="K4668" s="50" t="s">
        <v>61</v>
      </c>
      <c r="L4668" s="48">
        <v>2011</v>
      </c>
      <c r="M4668" s="2" t="s">
        <v>133</v>
      </c>
      <c r="N4668" s="32">
        <v>25.41685</v>
      </c>
      <c r="O4668" s="32">
        <v>55.440390000000001</v>
      </c>
      <c r="P4668" s="2" t="s">
        <v>2767</v>
      </c>
      <c r="Q4668" s="6" t="s">
        <v>65</v>
      </c>
      <c r="R4668" s="43" t="s">
        <v>18854</v>
      </c>
      <c r="S4668" s="41" t="s">
        <v>4972</v>
      </c>
      <c r="T4668" s="41" t="s">
        <v>18461</v>
      </c>
      <c r="U4668" s="2"/>
      <c r="V4668" s="2" t="s">
        <v>4972</v>
      </c>
      <c r="W4668" s="41" t="s">
        <v>17588</v>
      </c>
      <c r="X4668" s="2" t="s">
        <v>315</v>
      </c>
      <c r="Y4668" s="2" t="s">
        <v>102</v>
      </c>
      <c r="Z4668" s="5" t="s">
        <v>10423</v>
      </c>
      <c r="AA4668" s="5" t="s">
        <v>16910</v>
      </c>
      <c r="AB4668" s="5" t="s">
        <v>16316</v>
      </c>
      <c r="AC4668" s="2" t="s">
        <v>5149</v>
      </c>
      <c r="AD4668" s="2">
        <v>4001000</v>
      </c>
      <c r="AE4668" s="5">
        <v>25</v>
      </c>
      <c r="AF4668" s="25"/>
      <c r="AG4668" s="29">
        <v>3</v>
      </c>
      <c r="AH4668" s="2" t="s">
        <v>18304</v>
      </c>
      <c r="AI4668" s="2">
        <v>3</v>
      </c>
      <c r="AJ4668" s="2">
        <v>3</v>
      </c>
      <c r="AK4668" s="50"/>
      <c r="AL4668" s="2"/>
      <c r="AM4668" s="30"/>
      <c r="AN4668" s="30"/>
      <c r="AO4668" s="30"/>
      <c r="AR4668" s="30"/>
      <c r="AS4668" s="30"/>
      <c r="AT4668" s="30"/>
      <c r="AV4668" s="30"/>
      <c r="AW4668" s="30"/>
      <c r="CD4668" s="2" t="s">
        <v>78</v>
      </c>
      <c r="CE4668" s="2" t="s">
        <v>19903</v>
      </c>
    </row>
    <row r="4669" spans="1:83" x14ac:dyDescent="0.2">
      <c r="A4669" s="2" t="s">
        <v>6609</v>
      </c>
      <c r="B4669" s="2" t="s">
        <v>27710</v>
      </c>
      <c r="C4669" s="2" t="s">
        <v>6285</v>
      </c>
      <c r="D4669" s="2" t="s">
        <v>6609</v>
      </c>
      <c r="E4669" s="2" t="s">
        <v>6609</v>
      </c>
      <c r="F4669" s="2" t="s">
        <v>6610</v>
      </c>
      <c r="G4669" s="2" t="s">
        <v>6611</v>
      </c>
      <c r="H4669" s="2" t="s">
        <v>5093</v>
      </c>
      <c r="I4669" s="2" t="s">
        <v>5093</v>
      </c>
      <c r="J4669" s="2" t="s">
        <v>61</v>
      </c>
      <c r="K4669" s="50" t="s">
        <v>61</v>
      </c>
      <c r="L4669" s="48">
        <v>2011</v>
      </c>
      <c r="M4669" s="2" t="s">
        <v>133</v>
      </c>
      <c r="N4669" s="32">
        <v>25.38017</v>
      </c>
      <c r="O4669" s="32">
        <v>55.474229999999999</v>
      </c>
      <c r="P4669" s="2" t="s">
        <v>2767</v>
      </c>
      <c r="Q4669" s="6" t="s">
        <v>65</v>
      </c>
      <c r="R4669" s="43" t="s">
        <v>18854</v>
      </c>
      <c r="S4669" s="41" t="s">
        <v>4972</v>
      </c>
      <c r="T4669" s="41" t="s">
        <v>18461</v>
      </c>
      <c r="U4669" s="2"/>
      <c r="V4669" s="2" t="s">
        <v>4972</v>
      </c>
      <c r="W4669" s="41" t="s">
        <v>17588</v>
      </c>
      <c r="X4669" s="2" t="s">
        <v>315</v>
      </c>
      <c r="Y4669" s="2" t="s">
        <v>102</v>
      </c>
      <c r="Z4669" s="5" t="s">
        <v>10423</v>
      </c>
      <c r="AA4669" s="5" t="s">
        <v>16910</v>
      </c>
      <c r="AB4669" s="5" t="s">
        <v>16316</v>
      </c>
      <c r="AC4669" s="2" t="s">
        <v>5205</v>
      </c>
      <c r="AD4669" s="2">
        <v>4003900</v>
      </c>
      <c r="AE4669" s="5">
        <v>18.7</v>
      </c>
      <c r="AF4669" s="25"/>
      <c r="AG4669" s="29">
        <v>3</v>
      </c>
      <c r="AH4669" s="2" t="s">
        <v>17974</v>
      </c>
      <c r="AI4669" s="2">
        <v>3</v>
      </c>
      <c r="AJ4669" s="2">
        <v>3</v>
      </c>
      <c r="AK4669" s="50"/>
      <c r="AL4669" s="2"/>
      <c r="AM4669" s="30"/>
      <c r="AN4669" s="30"/>
      <c r="AO4669" s="30"/>
      <c r="AR4669" s="30"/>
      <c r="AS4669" s="30"/>
      <c r="AT4669" s="30"/>
      <c r="AV4669" s="30"/>
      <c r="AW4669" s="30"/>
      <c r="CD4669" s="2" t="s">
        <v>78</v>
      </c>
      <c r="CE4669" s="2" t="s">
        <v>19904</v>
      </c>
    </row>
    <row r="4670" spans="1:83" x14ac:dyDescent="0.2">
      <c r="A4670" s="2" t="s">
        <v>6612</v>
      </c>
      <c r="B4670" s="2" t="s">
        <v>27711</v>
      </c>
      <c r="C4670" s="2" t="s">
        <v>6285</v>
      </c>
      <c r="D4670" s="2" t="s">
        <v>6612</v>
      </c>
      <c r="E4670" s="2" t="s">
        <v>6612</v>
      </c>
      <c r="F4670" s="2" t="s">
        <v>6613</v>
      </c>
      <c r="G4670" s="2" t="s">
        <v>6614</v>
      </c>
      <c r="H4670" s="2" t="s">
        <v>5093</v>
      </c>
      <c r="I4670" s="2" t="s">
        <v>5093</v>
      </c>
      <c r="J4670" s="2" t="s">
        <v>61</v>
      </c>
      <c r="K4670" s="50" t="s">
        <v>61</v>
      </c>
      <c r="L4670" s="48">
        <v>2011</v>
      </c>
      <c r="M4670" s="2" t="s">
        <v>133</v>
      </c>
      <c r="N4670" s="32">
        <v>25.398679999999999</v>
      </c>
      <c r="O4670" s="32">
        <v>55.445419999999999</v>
      </c>
      <c r="P4670" s="2" t="s">
        <v>2767</v>
      </c>
      <c r="Q4670" s="6" t="s">
        <v>65</v>
      </c>
      <c r="R4670" s="43" t="s">
        <v>18854</v>
      </c>
      <c r="S4670" s="41" t="s">
        <v>4972</v>
      </c>
      <c r="T4670" s="41" t="s">
        <v>18461</v>
      </c>
      <c r="U4670" s="2"/>
      <c r="V4670" s="2" t="s">
        <v>4972</v>
      </c>
      <c r="W4670" s="41" t="s">
        <v>17588</v>
      </c>
      <c r="X4670" s="2" t="s">
        <v>315</v>
      </c>
      <c r="Y4670" s="2" t="s">
        <v>76</v>
      </c>
      <c r="Z4670" s="5" t="s">
        <v>10423</v>
      </c>
      <c r="AA4670" s="5" t="s">
        <v>16910</v>
      </c>
      <c r="AB4670" s="5" t="s">
        <v>16317</v>
      </c>
      <c r="AC4670" s="2" t="s">
        <v>5205</v>
      </c>
      <c r="AD4670" s="2">
        <v>4000300</v>
      </c>
      <c r="AE4670" s="5">
        <v>21.35</v>
      </c>
      <c r="AF4670" s="25"/>
      <c r="AG4670" s="29">
        <v>3</v>
      </c>
      <c r="AH4670" s="2" t="s">
        <v>17974</v>
      </c>
      <c r="AI4670" s="2">
        <v>4</v>
      </c>
      <c r="AJ4670" s="2">
        <v>3</v>
      </c>
      <c r="AK4670" s="50"/>
      <c r="AL4670" s="2"/>
      <c r="AM4670" s="30"/>
      <c r="AN4670" s="30"/>
      <c r="AO4670" s="30"/>
      <c r="AR4670" s="30"/>
      <c r="AS4670" s="30"/>
      <c r="AT4670" s="30"/>
      <c r="AV4670" s="30"/>
      <c r="AW4670" s="30"/>
      <c r="CD4670" s="2" t="s">
        <v>78</v>
      </c>
      <c r="CE4670" s="2" t="s">
        <v>19905</v>
      </c>
    </row>
    <row r="4671" spans="1:83" x14ac:dyDescent="0.2">
      <c r="A4671" s="2" t="s">
        <v>6615</v>
      </c>
      <c r="B4671" s="2" t="s">
        <v>27712</v>
      </c>
      <c r="C4671" s="2" t="s">
        <v>6285</v>
      </c>
      <c r="D4671" s="2" t="s">
        <v>6615</v>
      </c>
      <c r="E4671" s="2" t="s">
        <v>6615</v>
      </c>
      <c r="F4671" s="2" t="s">
        <v>6616</v>
      </c>
      <c r="G4671" s="2" t="s">
        <v>6617</v>
      </c>
      <c r="H4671" s="2" t="s">
        <v>5093</v>
      </c>
      <c r="I4671" s="2" t="s">
        <v>5093</v>
      </c>
      <c r="J4671" s="2" t="s">
        <v>61</v>
      </c>
      <c r="K4671" s="50" t="s">
        <v>61</v>
      </c>
      <c r="L4671" s="48">
        <v>2011</v>
      </c>
      <c r="M4671" s="2" t="s">
        <v>133</v>
      </c>
      <c r="N4671" s="32">
        <v>25.397369999999999</v>
      </c>
      <c r="O4671" s="32">
        <v>55.502659999999999</v>
      </c>
      <c r="P4671" s="2" t="s">
        <v>2767</v>
      </c>
      <c r="Q4671" s="6" t="s">
        <v>65</v>
      </c>
      <c r="R4671" s="43" t="s">
        <v>18854</v>
      </c>
      <c r="S4671" s="41" t="s">
        <v>4972</v>
      </c>
      <c r="T4671" s="41" t="s">
        <v>18461</v>
      </c>
      <c r="U4671" s="2"/>
      <c r="V4671" s="2" t="s">
        <v>4972</v>
      </c>
      <c r="W4671" s="41" t="s">
        <v>17588</v>
      </c>
      <c r="X4671" s="2" t="s">
        <v>315</v>
      </c>
      <c r="Y4671" s="2" t="s">
        <v>102</v>
      </c>
      <c r="Z4671" s="5" t="s">
        <v>10423</v>
      </c>
      <c r="AA4671" s="5" t="s">
        <v>16910</v>
      </c>
      <c r="AB4671" s="5" t="s">
        <v>16316</v>
      </c>
      <c r="AC4671" s="2" t="s">
        <v>5205</v>
      </c>
      <c r="AD4671" s="2">
        <v>4003200</v>
      </c>
      <c r="AE4671" s="5">
        <v>29.65</v>
      </c>
      <c r="AF4671" s="25"/>
      <c r="AG4671" s="29">
        <v>3</v>
      </c>
      <c r="AH4671" s="2" t="s">
        <v>17974</v>
      </c>
      <c r="AI4671" s="2">
        <v>3</v>
      </c>
      <c r="AJ4671" s="2">
        <v>3</v>
      </c>
      <c r="AK4671" s="50"/>
      <c r="AL4671" s="2"/>
      <c r="AM4671" s="30"/>
      <c r="AN4671" s="30"/>
      <c r="AO4671" s="30"/>
      <c r="AR4671" s="30"/>
      <c r="AS4671" s="30"/>
      <c r="AT4671" s="30"/>
      <c r="AV4671" s="30"/>
      <c r="AW4671" s="30"/>
      <c r="CD4671" s="2" t="s">
        <v>78</v>
      </c>
      <c r="CE4671" s="2" t="s">
        <v>19906</v>
      </c>
    </row>
    <row r="4672" spans="1:83" x14ac:dyDescent="0.2">
      <c r="A4672" s="2" t="s">
        <v>6618</v>
      </c>
      <c r="B4672" s="2" t="s">
        <v>27713</v>
      </c>
      <c r="C4672" s="2" t="s">
        <v>6285</v>
      </c>
      <c r="D4672" s="2" t="s">
        <v>6618</v>
      </c>
      <c r="E4672" s="2" t="s">
        <v>6618</v>
      </c>
      <c r="F4672" s="2" t="s">
        <v>6619</v>
      </c>
      <c r="G4672" s="2" t="s">
        <v>6620</v>
      </c>
      <c r="H4672" s="2" t="s">
        <v>5093</v>
      </c>
      <c r="I4672" s="2" t="s">
        <v>5093</v>
      </c>
      <c r="J4672" s="2" t="s">
        <v>61</v>
      </c>
      <c r="K4672" s="50" t="s">
        <v>61</v>
      </c>
      <c r="L4672" s="48">
        <v>2009</v>
      </c>
      <c r="M4672" s="2" t="s">
        <v>133</v>
      </c>
      <c r="N4672" s="32">
        <v>25.437429999999999</v>
      </c>
      <c r="O4672" s="32">
        <v>55.5197</v>
      </c>
      <c r="P4672" s="2" t="s">
        <v>2767</v>
      </c>
      <c r="Q4672" s="6" t="s">
        <v>65</v>
      </c>
      <c r="R4672" s="43" t="s">
        <v>18854</v>
      </c>
      <c r="S4672" s="41" t="s">
        <v>3596</v>
      </c>
      <c r="T4672" s="41" t="s">
        <v>18460</v>
      </c>
      <c r="U4672" s="2"/>
      <c r="V4672" s="2" t="s">
        <v>3596</v>
      </c>
      <c r="W4672" s="41" t="s">
        <v>17588</v>
      </c>
      <c r="X4672" s="2" t="s">
        <v>315</v>
      </c>
      <c r="Y4672" s="2" t="s">
        <v>102</v>
      </c>
      <c r="Z4672" s="5" t="s">
        <v>10423</v>
      </c>
      <c r="AA4672" s="5" t="s">
        <v>16910</v>
      </c>
      <c r="AB4672" s="5" t="s">
        <v>16316</v>
      </c>
      <c r="AC4672" s="2" t="s">
        <v>5247</v>
      </c>
      <c r="AD4672" s="2">
        <v>4001800</v>
      </c>
      <c r="AE4672" s="5">
        <v>38.5</v>
      </c>
      <c r="AF4672" s="25"/>
      <c r="AG4672" s="29">
        <v>3</v>
      </c>
      <c r="AH4672" s="2" t="s">
        <v>17978</v>
      </c>
      <c r="AI4672" s="2">
        <v>3</v>
      </c>
      <c r="AJ4672" s="2">
        <v>3</v>
      </c>
      <c r="AK4672" s="50"/>
      <c r="AL4672" s="2"/>
      <c r="AM4672" s="30"/>
      <c r="AN4672" s="30"/>
      <c r="AO4672" s="30"/>
      <c r="AR4672" s="30"/>
      <c r="AS4672" s="30"/>
      <c r="AT4672" s="30"/>
      <c r="AV4672" s="30"/>
      <c r="AW4672" s="30"/>
      <c r="CD4672" s="2" t="s">
        <v>78</v>
      </c>
      <c r="CE4672" s="2" t="s">
        <v>19907</v>
      </c>
    </row>
    <row r="4673" spans="1:83" x14ac:dyDescent="0.2">
      <c r="A4673" s="2" t="s">
        <v>6621</v>
      </c>
      <c r="B4673" s="2" t="s">
        <v>27714</v>
      </c>
      <c r="C4673" s="2" t="s">
        <v>6285</v>
      </c>
      <c r="D4673" s="2" t="s">
        <v>6621</v>
      </c>
      <c r="E4673" s="2" t="s">
        <v>6621</v>
      </c>
      <c r="F4673" s="2" t="s">
        <v>6622</v>
      </c>
      <c r="G4673" s="2" t="s">
        <v>6623</v>
      </c>
      <c r="H4673" s="2" t="s">
        <v>5093</v>
      </c>
      <c r="I4673" s="2" t="s">
        <v>5093</v>
      </c>
      <c r="J4673" s="2" t="s">
        <v>61</v>
      </c>
      <c r="K4673" s="50" t="s">
        <v>61</v>
      </c>
      <c r="L4673" s="48">
        <v>2009</v>
      </c>
      <c r="M4673" s="2" t="s">
        <v>133</v>
      </c>
      <c r="N4673" s="32">
        <v>25.376110000000001</v>
      </c>
      <c r="O4673" s="32">
        <v>55.60369</v>
      </c>
      <c r="P4673" s="2" t="s">
        <v>2767</v>
      </c>
      <c r="Q4673" s="6" t="s">
        <v>65</v>
      </c>
      <c r="R4673" s="43" t="s">
        <v>18854</v>
      </c>
      <c r="S4673" s="41" t="s">
        <v>3596</v>
      </c>
      <c r="T4673" s="41" t="s">
        <v>18460</v>
      </c>
      <c r="U4673" s="2"/>
      <c r="V4673" s="2" t="s">
        <v>3596</v>
      </c>
      <c r="W4673" s="41" t="s">
        <v>17588</v>
      </c>
      <c r="X4673" s="2" t="s">
        <v>315</v>
      </c>
      <c r="Y4673" s="2" t="s">
        <v>102</v>
      </c>
      <c r="Z4673" s="5" t="s">
        <v>10423</v>
      </c>
      <c r="AA4673" s="5" t="s">
        <v>16910</v>
      </c>
      <c r="AB4673" s="5" t="s">
        <v>16318</v>
      </c>
      <c r="AC4673" s="2" t="s">
        <v>5247</v>
      </c>
      <c r="AD4673" s="2">
        <v>3001801</v>
      </c>
      <c r="AE4673" s="5">
        <v>50</v>
      </c>
      <c r="AF4673" s="25"/>
      <c r="AG4673" s="29">
        <v>3</v>
      </c>
      <c r="AH4673" s="2" t="s">
        <v>17978</v>
      </c>
      <c r="AI4673" s="2">
        <v>5</v>
      </c>
      <c r="AJ4673" s="2">
        <v>3</v>
      </c>
      <c r="AK4673" s="50"/>
      <c r="AL4673" s="2"/>
      <c r="AM4673" s="30"/>
      <c r="AN4673" s="30"/>
      <c r="AO4673" s="30"/>
      <c r="AR4673" s="30"/>
      <c r="AS4673" s="30"/>
      <c r="AT4673" s="30"/>
      <c r="AV4673" s="30"/>
      <c r="AW4673" s="30"/>
      <c r="CD4673" s="2" t="s">
        <v>78</v>
      </c>
      <c r="CE4673" s="2" t="s">
        <v>19908</v>
      </c>
    </row>
    <row r="4674" spans="1:83" x14ac:dyDescent="0.2">
      <c r="A4674" s="2" t="s">
        <v>6624</v>
      </c>
      <c r="B4674" s="2" t="s">
        <v>27715</v>
      </c>
      <c r="C4674" s="2" t="s">
        <v>6285</v>
      </c>
      <c r="D4674" s="2" t="s">
        <v>6624</v>
      </c>
      <c r="E4674" s="2" t="s">
        <v>6624</v>
      </c>
      <c r="F4674" s="2" t="s">
        <v>6625</v>
      </c>
      <c r="G4674" s="2" t="s">
        <v>16983</v>
      </c>
      <c r="H4674" s="2" t="s">
        <v>5093</v>
      </c>
      <c r="I4674" s="2" t="s">
        <v>5093</v>
      </c>
      <c r="J4674" s="2" t="s">
        <v>61</v>
      </c>
      <c r="K4674" s="50" t="s">
        <v>61</v>
      </c>
      <c r="L4674" s="48">
        <v>2010</v>
      </c>
      <c r="M4674" s="2" t="s">
        <v>133</v>
      </c>
      <c r="N4674" s="32">
        <v>25.380089999999999</v>
      </c>
      <c r="O4674" s="32">
        <v>55.574449999999999</v>
      </c>
      <c r="P4674" s="2" t="s">
        <v>2767</v>
      </c>
      <c r="Q4674" s="6" t="s">
        <v>65</v>
      </c>
      <c r="R4674" s="43" t="s">
        <v>16802</v>
      </c>
      <c r="S4674" s="41" t="s">
        <v>4851</v>
      </c>
      <c r="T4674" s="41" t="s">
        <v>18462</v>
      </c>
      <c r="U4674" s="2"/>
      <c r="V4674" s="2" t="s">
        <v>4851</v>
      </c>
      <c r="W4674" s="41" t="s">
        <v>17588</v>
      </c>
      <c r="X4674" s="2" t="s">
        <v>315</v>
      </c>
      <c r="Y4674" s="2" t="s">
        <v>102</v>
      </c>
      <c r="Z4674" s="5" t="s">
        <v>10423</v>
      </c>
      <c r="AA4674" s="5" t="s">
        <v>16910</v>
      </c>
      <c r="AB4674" s="5" t="s">
        <v>16316</v>
      </c>
      <c r="AC4674" s="2" t="s">
        <v>5247</v>
      </c>
      <c r="AD4674" s="2">
        <v>4004400</v>
      </c>
      <c r="AE4674" s="5">
        <v>45</v>
      </c>
      <c r="AF4674" s="25"/>
      <c r="AG4674" s="29">
        <v>3</v>
      </c>
      <c r="AH4674" s="2" t="s">
        <v>17978</v>
      </c>
      <c r="AI4674" s="2">
        <v>3</v>
      </c>
      <c r="AJ4674" s="2">
        <v>3</v>
      </c>
      <c r="AK4674" s="50"/>
      <c r="AL4674" s="2"/>
      <c r="AM4674" s="30"/>
      <c r="AN4674" s="30"/>
      <c r="AO4674" s="30"/>
      <c r="AR4674" s="30"/>
      <c r="AS4674" s="30"/>
      <c r="AT4674" s="30"/>
      <c r="AV4674" s="30"/>
      <c r="AW4674" s="30"/>
      <c r="CD4674" s="2" t="s">
        <v>78</v>
      </c>
      <c r="CE4674" s="2" t="s">
        <v>19909</v>
      </c>
    </row>
    <row r="4675" spans="1:83" x14ac:dyDescent="0.2">
      <c r="A4675" s="2" t="s">
        <v>6626</v>
      </c>
      <c r="B4675" s="2" t="s">
        <v>27716</v>
      </c>
      <c r="C4675" s="2" t="s">
        <v>6285</v>
      </c>
      <c r="D4675" s="2" t="s">
        <v>6626</v>
      </c>
      <c r="E4675" s="2" t="s">
        <v>6626</v>
      </c>
      <c r="F4675" s="2" t="s">
        <v>6627</v>
      </c>
      <c r="G4675" s="2" t="s">
        <v>6628</v>
      </c>
      <c r="H4675" s="2" t="s">
        <v>5093</v>
      </c>
      <c r="I4675" s="2" t="s">
        <v>5093</v>
      </c>
      <c r="J4675" s="2" t="s">
        <v>61</v>
      </c>
      <c r="K4675" s="50" t="s">
        <v>61</v>
      </c>
      <c r="L4675" s="48">
        <v>2009</v>
      </c>
      <c r="M4675" s="2" t="s">
        <v>133</v>
      </c>
      <c r="N4675" s="32">
        <v>25.441179999999999</v>
      </c>
      <c r="O4675" s="32">
        <v>55.545079999999999</v>
      </c>
      <c r="P4675" s="2" t="s">
        <v>2767</v>
      </c>
      <c r="Q4675" s="6" t="s">
        <v>65</v>
      </c>
      <c r="R4675" s="43" t="s">
        <v>18854</v>
      </c>
      <c r="S4675" s="41" t="s">
        <v>3596</v>
      </c>
      <c r="T4675" s="41" t="s">
        <v>18460</v>
      </c>
      <c r="U4675" s="2"/>
      <c r="V4675" s="2" t="s">
        <v>3596</v>
      </c>
      <c r="W4675" s="41" t="s">
        <v>17588</v>
      </c>
      <c r="X4675" s="2" t="s">
        <v>315</v>
      </c>
      <c r="Y4675" s="2" t="s">
        <v>102</v>
      </c>
      <c r="Z4675" s="5" t="s">
        <v>10423</v>
      </c>
      <c r="AA4675" s="5" t="s">
        <v>16910</v>
      </c>
      <c r="AB4675" s="5" t="s">
        <v>16316</v>
      </c>
      <c r="AC4675" s="2" t="s">
        <v>5247</v>
      </c>
      <c r="AD4675" s="2">
        <v>4001900</v>
      </c>
      <c r="AE4675" s="5">
        <v>43</v>
      </c>
      <c r="AF4675" s="25"/>
      <c r="AG4675" s="29">
        <v>3</v>
      </c>
      <c r="AH4675" s="2" t="s">
        <v>17978</v>
      </c>
      <c r="AI4675" s="2">
        <v>5</v>
      </c>
      <c r="AJ4675" s="2">
        <v>3</v>
      </c>
      <c r="AK4675" s="50"/>
      <c r="AL4675" s="2"/>
      <c r="AM4675" s="30"/>
      <c r="AN4675" s="30"/>
      <c r="AO4675" s="30"/>
      <c r="AR4675" s="30"/>
      <c r="AS4675" s="30"/>
      <c r="AT4675" s="30"/>
      <c r="AV4675" s="30"/>
      <c r="AW4675" s="30"/>
      <c r="CD4675" s="2" t="s">
        <v>78</v>
      </c>
      <c r="CE4675" s="2" t="s">
        <v>19910</v>
      </c>
    </row>
    <row r="4676" spans="1:83" x14ac:dyDescent="0.2">
      <c r="A4676" s="2" t="s">
        <v>6629</v>
      </c>
      <c r="B4676" s="2" t="s">
        <v>27717</v>
      </c>
      <c r="C4676" s="2" t="s">
        <v>6285</v>
      </c>
      <c r="D4676" s="2" t="s">
        <v>6629</v>
      </c>
      <c r="E4676" s="2" t="s">
        <v>6629</v>
      </c>
      <c r="F4676" s="2" t="s">
        <v>6630</v>
      </c>
      <c r="G4676" s="2" t="s">
        <v>6631</v>
      </c>
      <c r="H4676" s="2" t="s">
        <v>5093</v>
      </c>
      <c r="I4676" s="2" t="s">
        <v>5093</v>
      </c>
      <c r="J4676" s="2" t="s">
        <v>61</v>
      </c>
      <c r="K4676" s="50" t="s">
        <v>61</v>
      </c>
      <c r="L4676" s="48">
        <v>2011</v>
      </c>
      <c r="M4676" s="2" t="s">
        <v>133</v>
      </c>
      <c r="N4676" s="32">
        <v>25.432649999999999</v>
      </c>
      <c r="O4676" s="32">
        <v>55.567070000000001</v>
      </c>
      <c r="P4676" s="2" t="s">
        <v>2767</v>
      </c>
      <c r="Q4676" s="6" t="s">
        <v>65</v>
      </c>
      <c r="R4676" s="43" t="s">
        <v>18854</v>
      </c>
      <c r="S4676" s="41" t="s">
        <v>3596</v>
      </c>
      <c r="T4676" s="41" t="s">
        <v>18460</v>
      </c>
      <c r="U4676" s="2"/>
      <c r="V4676" s="2" t="s">
        <v>3596</v>
      </c>
      <c r="W4676" s="41" t="s">
        <v>17588</v>
      </c>
      <c r="X4676" s="2" t="s">
        <v>315</v>
      </c>
      <c r="Y4676" s="2" t="s">
        <v>102</v>
      </c>
      <c r="Z4676" s="5" t="s">
        <v>10423</v>
      </c>
      <c r="AA4676" s="5" t="s">
        <v>16910</v>
      </c>
      <c r="AB4676" s="5" t="s">
        <v>16316</v>
      </c>
      <c r="AC4676" s="2" t="s">
        <v>5247</v>
      </c>
      <c r="AD4676" s="2">
        <v>4001900</v>
      </c>
      <c r="AE4676" s="5">
        <v>28.7</v>
      </c>
      <c r="AF4676" s="25"/>
      <c r="AG4676" s="29">
        <v>3</v>
      </c>
      <c r="AH4676" s="2" t="s">
        <v>17978</v>
      </c>
      <c r="AI4676" s="2">
        <v>4</v>
      </c>
      <c r="AJ4676" s="2">
        <v>3</v>
      </c>
      <c r="AK4676" s="50"/>
      <c r="AL4676" s="2"/>
      <c r="AM4676" s="30"/>
      <c r="AN4676" s="30"/>
      <c r="AO4676" s="30"/>
      <c r="AR4676" s="30"/>
      <c r="AS4676" s="30"/>
      <c r="AT4676" s="30"/>
      <c r="AV4676" s="30"/>
      <c r="AW4676" s="30"/>
      <c r="CD4676" s="2" t="s">
        <v>78</v>
      </c>
      <c r="CE4676" s="2" t="s">
        <v>19911</v>
      </c>
    </row>
    <row r="4677" spans="1:83" x14ac:dyDescent="0.2">
      <c r="A4677" s="2" t="s">
        <v>9043</v>
      </c>
      <c r="B4677" s="2" t="s">
        <v>27718</v>
      </c>
      <c r="C4677" s="2" t="s">
        <v>6285</v>
      </c>
      <c r="D4677" s="2"/>
      <c r="E4677" s="2" t="s">
        <v>9043</v>
      </c>
      <c r="F4677" s="2" t="s">
        <v>9044</v>
      </c>
      <c r="G4677" s="2" t="s">
        <v>9045</v>
      </c>
      <c r="H4677" s="2"/>
      <c r="I4677" s="2" t="s">
        <v>5093</v>
      </c>
      <c r="J4677" s="2" t="s">
        <v>61</v>
      </c>
      <c r="K4677" s="50" t="s">
        <v>61</v>
      </c>
      <c r="L4677" s="48">
        <v>2015</v>
      </c>
      <c r="M4677" s="2" t="s">
        <v>133</v>
      </c>
      <c r="N4677" s="32">
        <v>25.401479999999999</v>
      </c>
      <c r="O4677" s="32">
        <v>55.50752</v>
      </c>
      <c r="P4677" s="2" t="s">
        <v>2767</v>
      </c>
      <c r="Q4677" s="6" t="s">
        <v>65</v>
      </c>
      <c r="R4677" s="43" t="s">
        <v>18854</v>
      </c>
      <c r="S4677" s="41" t="s">
        <v>3596</v>
      </c>
      <c r="T4677" s="41" t="s">
        <v>18460</v>
      </c>
      <c r="U4677" s="2"/>
      <c r="V4677" s="2" t="s">
        <v>3596</v>
      </c>
      <c r="W4677" s="41" t="s">
        <v>17589</v>
      </c>
      <c r="X4677" s="2" t="s">
        <v>1598</v>
      </c>
      <c r="Y4677" s="2" t="s">
        <v>102</v>
      </c>
      <c r="Z4677" s="5" t="s">
        <v>10423</v>
      </c>
      <c r="AA4677" s="5" t="s">
        <v>16910</v>
      </c>
      <c r="AB4677" s="5" t="s">
        <v>16316</v>
      </c>
      <c r="AC4677" s="2" t="s">
        <v>5205</v>
      </c>
      <c r="AD4677" s="2">
        <v>4002300</v>
      </c>
      <c r="AE4677" s="5">
        <v>28.5</v>
      </c>
      <c r="AF4677" s="25"/>
      <c r="AG4677" s="29">
        <v>3</v>
      </c>
      <c r="AH4677" s="2" t="s">
        <v>17974</v>
      </c>
      <c r="AI4677" s="2">
        <v>3</v>
      </c>
      <c r="AJ4677" s="2">
        <v>3</v>
      </c>
      <c r="AK4677" s="50"/>
      <c r="AL4677" s="2"/>
      <c r="AM4677" s="30"/>
      <c r="AN4677" s="30"/>
      <c r="AO4677" s="30"/>
      <c r="AR4677" s="30"/>
      <c r="AS4677" s="30"/>
      <c r="AT4677" s="30"/>
      <c r="AV4677" s="30"/>
      <c r="AW4677" s="30"/>
      <c r="CD4677" s="2" t="s">
        <v>78</v>
      </c>
      <c r="CE4677" s="2" t="s">
        <v>19912</v>
      </c>
    </row>
    <row r="4678" spans="1:83" x14ac:dyDescent="0.2">
      <c r="A4678" s="2" t="s">
        <v>9776</v>
      </c>
      <c r="B4678" s="2" t="s">
        <v>27719</v>
      </c>
      <c r="C4678" s="2" t="s">
        <v>6285</v>
      </c>
      <c r="D4678" s="2"/>
      <c r="E4678" s="2" t="s">
        <v>9776</v>
      </c>
      <c r="F4678" s="2" t="s">
        <v>9777</v>
      </c>
      <c r="G4678" s="2" t="s">
        <v>9778</v>
      </c>
      <c r="H4678" s="2"/>
      <c r="I4678" s="2" t="s">
        <v>5093</v>
      </c>
      <c r="J4678" s="2" t="s">
        <v>61</v>
      </c>
      <c r="K4678" s="50" t="s">
        <v>61</v>
      </c>
      <c r="L4678" s="48">
        <v>2018</v>
      </c>
      <c r="M4678" s="2" t="s">
        <v>133</v>
      </c>
      <c r="N4678" s="32">
        <v>25.383289999999999</v>
      </c>
      <c r="O4678" s="32">
        <v>55.513689999999997</v>
      </c>
      <c r="P4678" s="2" t="s">
        <v>2767</v>
      </c>
      <c r="Q4678" s="6" t="s">
        <v>65</v>
      </c>
      <c r="R4678" s="43" t="s">
        <v>18854</v>
      </c>
      <c r="S4678" s="41" t="s">
        <v>4972</v>
      </c>
      <c r="T4678" s="41" t="s">
        <v>18461</v>
      </c>
      <c r="U4678" s="2"/>
      <c r="V4678" s="2" t="s">
        <v>4972</v>
      </c>
      <c r="W4678" s="41" t="s">
        <v>17589</v>
      </c>
      <c r="X4678" s="2" t="s">
        <v>1598</v>
      </c>
      <c r="Y4678" s="2" t="s">
        <v>76</v>
      </c>
      <c r="Z4678" s="5" t="s">
        <v>10423</v>
      </c>
      <c r="AA4678" s="5" t="s">
        <v>16910</v>
      </c>
      <c r="AB4678" s="5" t="s">
        <v>16317</v>
      </c>
      <c r="AC4678" s="2" t="s">
        <v>5205</v>
      </c>
      <c r="AD4678" s="2">
        <v>4003500</v>
      </c>
      <c r="AE4678" s="5">
        <v>19</v>
      </c>
      <c r="AF4678" s="25"/>
      <c r="AG4678" s="29">
        <v>3</v>
      </c>
      <c r="AH4678" s="2" t="s">
        <v>17974</v>
      </c>
      <c r="AI4678" s="2">
        <v>4</v>
      </c>
      <c r="AJ4678" s="2">
        <v>3</v>
      </c>
      <c r="AK4678" s="50"/>
      <c r="AL4678" s="2"/>
      <c r="AM4678" s="30"/>
      <c r="AN4678" s="30"/>
      <c r="AO4678" s="30"/>
      <c r="AR4678" s="30"/>
      <c r="AS4678" s="30"/>
      <c r="AT4678" s="30"/>
      <c r="AV4678" s="30"/>
      <c r="AW4678" s="30"/>
      <c r="CD4678" s="2" t="s">
        <v>78</v>
      </c>
      <c r="CE4678" s="2" t="s">
        <v>19913</v>
      </c>
    </row>
    <row r="4679" spans="1:83" x14ac:dyDescent="0.2">
      <c r="A4679" s="2" t="s">
        <v>10000</v>
      </c>
      <c r="B4679" s="2" t="s">
        <v>27720</v>
      </c>
      <c r="C4679" s="2" t="s">
        <v>6285</v>
      </c>
      <c r="D4679" s="2"/>
      <c r="E4679" s="2" t="s">
        <v>10000</v>
      </c>
      <c r="F4679" s="2" t="s">
        <v>10001</v>
      </c>
      <c r="G4679" s="2" t="s">
        <v>10002</v>
      </c>
      <c r="H4679" s="2"/>
      <c r="I4679" s="2" t="s">
        <v>5093</v>
      </c>
      <c r="J4679" s="2" t="s">
        <v>61</v>
      </c>
      <c r="K4679" s="50" t="s">
        <v>61</v>
      </c>
      <c r="L4679" s="48">
        <v>2020</v>
      </c>
      <c r="M4679" s="2" t="s">
        <v>133</v>
      </c>
      <c r="N4679" s="32">
        <v>25.418627000000001</v>
      </c>
      <c r="O4679" s="32">
        <v>55.446948999999996</v>
      </c>
      <c r="P4679" s="2" t="s">
        <v>2767</v>
      </c>
      <c r="Q4679" s="6" t="s">
        <v>65</v>
      </c>
      <c r="R4679" s="43" t="s">
        <v>18854</v>
      </c>
      <c r="S4679" s="41" t="s">
        <v>4972</v>
      </c>
      <c r="T4679" s="41" t="s">
        <v>18461</v>
      </c>
      <c r="U4679" s="2"/>
      <c r="V4679" s="2" t="s">
        <v>4972</v>
      </c>
      <c r="W4679" s="41" t="s">
        <v>17589</v>
      </c>
      <c r="X4679" s="2" t="s">
        <v>1598</v>
      </c>
      <c r="Y4679" s="2" t="s">
        <v>102</v>
      </c>
      <c r="Z4679" s="5" t="s">
        <v>10423</v>
      </c>
      <c r="AA4679" s="5" t="s">
        <v>16910</v>
      </c>
      <c r="AB4679" s="5" t="s">
        <v>16316</v>
      </c>
      <c r="AC4679" s="2" t="s">
        <v>5205</v>
      </c>
      <c r="AD4679" s="2">
        <v>4001402</v>
      </c>
      <c r="AE4679" s="5">
        <v>21</v>
      </c>
      <c r="AF4679" s="25"/>
      <c r="AG4679" s="29">
        <v>3</v>
      </c>
      <c r="AH4679" s="2" t="s">
        <v>17974</v>
      </c>
      <c r="AI4679" s="2">
        <v>3</v>
      </c>
      <c r="AJ4679" s="2">
        <v>3</v>
      </c>
      <c r="AK4679" s="50"/>
      <c r="AL4679" s="2"/>
      <c r="AM4679" s="30"/>
      <c r="AN4679" s="30"/>
      <c r="AO4679" s="30"/>
      <c r="AR4679" s="30"/>
      <c r="AS4679" s="30"/>
      <c r="AT4679" s="30"/>
      <c r="AV4679" s="30"/>
      <c r="AW4679" s="30"/>
      <c r="CD4679" s="2" t="s">
        <v>78</v>
      </c>
      <c r="CE4679" s="2" t="s">
        <v>19914</v>
      </c>
    </row>
    <row r="4680" spans="1:83" x14ac:dyDescent="0.2">
      <c r="A4680" s="2" t="s">
        <v>6632</v>
      </c>
      <c r="B4680" s="2" t="s">
        <v>27721</v>
      </c>
      <c r="C4680" s="2" t="s">
        <v>6285</v>
      </c>
      <c r="D4680" s="2" t="s">
        <v>6632</v>
      </c>
      <c r="E4680" s="2" t="s">
        <v>6632</v>
      </c>
      <c r="F4680" s="2" t="s">
        <v>6633</v>
      </c>
      <c r="G4680" s="2" t="s">
        <v>17581</v>
      </c>
      <c r="H4680" s="2" t="s">
        <v>5093</v>
      </c>
      <c r="I4680" s="2" t="s">
        <v>5093</v>
      </c>
      <c r="J4680" s="2" t="s">
        <v>61</v>
      </c>
      <c r="K4680" s="50" t="s">
        <v>61</v>
      </c>
      <c r="L4680" s="48">
        <v>2010</v>
      </c>
      <c r="M4680" s="2" t="s">
        <v>133</v>
      </c>
      <c r="N4680" s="32">
        <v>25.391559999999998</v>
      </c>
      <c r="O4680" s="32">
        <v>55.524059999999999</v>
      </c>
      <c r="P4680" s="2" t="s">
        <v>2767</v>
      </c>
      <c r="Q4680" s="6" t="s">
        <v>65</v>
      </c>
      <c r="R4680" s="43" t="s">
        <v>16802</v>
      </c>
      <c r="S4680" s="41" t="s">
        <v>4851</v>
      </c>
      <c r="T4680" s="41" t="s">
        <v>18462</v>
      </c>
      <c r="U4680" s="2"/>
      <c r="V4680" s="2" t="s">
        <v>4851</v>
      </c>
      <c r="W4680" s="41" t="s">
        <v>17588</v>
      </c>
      <c r="X4680" s="2" t="s">
        <v>315</v>
      </c>
      <c r="Y4680" s="2" t="s">
        <v>76</v>
      </c>
      <c r="Z4680" s="5" t="s">
        <v>10423</v>
      </c>
      <c r="AA4680" s="5" t="s">
        <v>16910</v>
      </c>
      <c r="AB4680" s="5" t="s">
        <v>16317</v>
      </c>
      <c r="AC4680" s="2" t="s">
        <v>5205</v>
      </c>
      <c r="AD4680" s="2">
        <v>4003000</v>
      </c>
      <c r="AE4680" s="5">
        <v>28.7</v>
      </c>
      <c r="AF4680" s="25"/>
      <c r="AG4680" s="29">
        <v>3</v>
      </c>
      <c r="AH4680" s="2" t="s">
        <v>17974</v>
      </c>
      <c r="AI4680" s="2">
        <v>3</v>
      </c>
      <c r="AJ4680" s="2">
        <v>3</v>
      </c>
      <c r="AK4680" s="50"/>
      <c r="AL4680" s="2"/>
      <c r="AM4680" s="30"/>
      <c r="AN4680" s="30"/>
      <c r="AO4680" s="30"/>
      <c r="AR4680" s="30"/>
      <c r="AS4680" s="30"/>
      <c r="AT4680" s="30"/>
      <c r="AV4680" s="30"/>
      <c r="AW4680" s="30"/>
      <c r="CD4680" s="2" t="s">
        <v>78</v>
      </c>
      <c r="CE4680" s="2" t="s">
        <v>19915</v>
      </c>
    </row>
    <row r="4681" spans="1:83" x14ac:dyDescent="0.2">
      <c r="A4681" s="2" t="s">
        <v>6634</v>
      </c>
      <c r="B4681" s="2" t="s">
        <v>27722</v>
      </c>
      <c r="C4681" s="2" t="s">
        <v>6285</v>
      </c>
      <c r="D4681" s="2" t="s">
        <v>6634</v>
      </c>
      <c r="E4681" s="2" t="s">
        <v>6634</v>
      </c>
      <c r="F4681" s="2" t="s">
        <v>6635</v>
      </c>
      <c r="G4681" s="2" t="s">
        <v>6636</v>
      </c>
      <c r="H4681" s="2" t="s">
        <v>5093</v>
      </c>
      <c r="I4681" s="2" t="s">
        <v>5093</v>
      </c>
      <c r="J4681" s="2" t="s">
        <v>61</v>
      </c>
      <c r="K4681" s="50" t="s">
        <v>61</v>
      </c>
      <c r="L4681" s="48">
        <v>2012</v>
      </c>
      <c r="M4681" s="2" t="s">
        <v>133</v>
      </c>
      <c r="N4681" s="32">
        <v>25.403590000000001</v>
      </c>
      <c r="O4681" s="32">
        <v>55.546199999999999</v>
      </c>
      <c r="P4681" s="2" t="s">
        <v>2767</v>
      </c>
      <c r="Q4681" s="6" t="s">
        <v>65</v>
      </c>
      <c r="R4681" s="43" t="s">
        <v>18854</v>
      </c>
      <c r="S4681" s="41" t="s">
        <v>3596</v>
      </c>
      <c r="T4681" s="41" t="s">
        <v>18460</v>
      </c>
      <c r="U4681" s="2"/>
      <c r="V4681" s="2" t="s">
        <v>3596</v>
      </c>
      <c r="W4681" s="41" t="s">
        <v>17588</v>
      </c>
      <c r="X4681" s="2" t="s">
        <v>315</v>
      </c>
      <c r="Y4681" s="2" t="s">
        <v>76</v>
      </c>
      <c r="Z4681" s="5" t="s">
        <v>10423</v>
      </c>
      <c r="AA4681" s="5" t="s">
        <v>16910</v>
      </c>
      <c r="AB4681" s="5" t="s">
        <v>16317</v>
      </c>
      <c r="AC4681" s="2" t="s">
        <v>5205</v>
      </c>
      <c r="AD4681" s="2">
        <v>4002500</v>
      </c>
      <c r="AE4681" s="5">
        <v>30</v>
      </c>
      <c r="AF4681" s="25"/>
      <c r="AG4681" s="29">
        <v>3</v>
      </c>
      <c r="AH4681" s="2" t="s">
        <v>17974</v>
      </c>
      <c r="AI4681" s="2">
        <v>3</v>
      </c>
      <c r="AJ4681" s="2">
        <v>3</v>
      </c>
      <c r="AK4681" s="50"/>
      <c r="AL4681" s="2"/>
      <c r="AM4681" s="30"/>
      <c r="AN4681" s="30"/>
      <c r="AO4681" s="30"/>
      <c r="AR4681" s="30"/>
      <c r="AS4681" s="30"/>
      <c r="AT4681" s="30"/>
      <c r="AV4681" s="30"/>
      <c r="AW4681" s="30"/>
      <c r="CD4681" s="2" t="s">
        <v>78</v>
      </c>
      <c r="CE4681" s="2" t="s">
        <v>19916</v>
      </c>
    </row>
    <row r="4682" spans="1:83" x14ac:dyDescent="0.2">
      <c r="A4682" s="2" t="s">
        <v>6637</v>
      </c>
      <c r="B4682" s="2" t="s">
        <v>27723</v>
      </c>
      <c r="C4682" s="2" t="s">
        <v>6285</v>
      </c>
      <c r="D4682" s="2" t="s">
        <v>6637</v>
      </c>
      <c r="E4682" s="2" t="s">
        <v>6637</v>
      </c>
      <c r="F4682" s="2" t="s">
        <v>6638</v>
      </c>
      <c r="G4682" s="2" t="s">
        <v>6639</v>
      </c>
      <c r="H4682" s="2" t="s">
        <v>5093</v>
      </c>
      <c r="I4682" s="2" t="s">
        <v>5093</v>
      </c>
      <c r="J4682" s="2" t="s">
        <v>61</v>
      </c>
      <c r="K4682" s="50" t="s">
        <v>61</v>
      </c>
      <c r="L4682" s="48">
        <v>2010</v>
      </c>
      <c r="M4682" s="2" t="s">
        <v>133</v>
      </c>
      <c r="N4682" s="32">
        <v>25.435310000000001</v>
      </c>
      <c r="O4682" s="32">
        <v>55.543480000000002</v>
      </c>
      <c r="P4682" s="2" t="s">
        <v>2767</v>
      </c>
      <c r="Q4682" s="6" t="s">
        <v>65</v>
      </c>
      <c r="R4682" s="43" t="s">
        <v>18854</v>
      </c>
      <c r="S4682" s="41" t="s">
        <v>3596</v>
      </c>
      <c r="T4682" s="41" t="s">
        <v>18460</v>
      </c>
      <c r="U4682" s="2"/>
      <c r="V4682" s="2" t="s">
        <v>3596</v>
      </c>
      <c r="W4682" s="41" t="s">
        <v>17588</v>
      </c>
      <c r="X4682" s="2" t="s">
        <v>315</v>
      </c>
      <c r="Y4682" s="2" t="s">
        <v>76</v>
      </c>
      <c r="Z4682" s="5" t="s">
        <v>10423</v>
      </c>
      <c r="AA4682" s="5" t="s">
        <v>16910</v>
      </c>
      <c r="AB4682" s="5" t="s">
        <v>16317</v>
      </c>
      <c r="AC4682" s="2" t="s">
        <v>5247</v>
      </c>
      <c r="AD4682" s="2">
        <v>4002000</v>
      </c>
      <c r="AE4682" s="5">
        <v>30</v>
      </c>
      <c r="AF4682" s="25"/>
      <c r="AG4682" s="29">
        <v>3</v>
      </c>
      <c r="AH4682" s="2" t="s">
        <v>17978</v>
      </c>
      <c r="AI4682" s="2">
        <v>3</v>
      </c>
      <c r="AJ4682" s="2">
        <v>3</v>
      </c>
      <c r="AK4682" s="50"/>
      <c r="AL4682" s="2"/>
      <c r="AM4682" s="30"/>
      <c r="AN4682" s="30"/>
      <c r="AO4682" s="30"/>
      <c r="AR4682" s="30"/>
      <c r="AS4682" s="30"/>
      <c r="AT4682" s="30"/>
      <c r="AV4682" s="30"/>
      <c r="AW4682" s="30"/>
      <c r="CD4682" s="2" t="s">
        <v>78</v>
      </c>
      <c r="CE4682" s="2" t="s">
        <v>19917</v>
      </c>
    </row>
    <row r="4683" spans="1:83" x14ac:dyDescent="0.2">
      <c r="A4683" s="2" t="s">
        <v>9080</v>
      </c>
      <c r="B4683" s="2" t="s">
        <v>27724</v>
      </c>
      <c r="C4683" s="2" t="s">
        <v>6285</v>
      </c>
      <c r="D4683" s="2"/>
      <c r="E4683" s="2" t="s">
        <v>9080</v>
      </c>
      <c r="F4683" s="2" t="s">
        <v>9081</v>
      </c>
      <c r="G4683" s="2" t="s">
        <v>16108</v>
      </c>
      <c r="H4683" s="2"/>
      <c r="I4683" s="2" t="s">
        <v>5093</v>
      </c>
      <c r="J4683" s="2" t="s">
        <v>61</v>
      </c>
      <c r="K4683" s="50" t="s">
        <v>61</v>
      </c>
      <c r="L4683" s="48">
        <v>2015</v>
      </c>
      <c r="M4683" s="2" t="s">
        <v>133</v>
      </c>
      <c r="N4683" s="32">
        <v>25.42259</v>
      </c>
      <c r="O4683" s="32">
        <v>55.561459999999997</v>
      </c>
      <c r="P4683" s="2" t="s">
        <v>2767</v>
      </c>
      <c r="Q4683" s="6" t="s">
        <v>65</v>
      </c>
      <c r="R4683" s="43" t="s">
        <v>18854</v>
      </c>
      <c r="S4683" s="41" t="s">
        <v>3596</v>
      </c>
      <c r="T4683" s="41" t="s">
        <v>18460</v>
      </c>
      <c r="U4683" s="2"/>
      <c r="V4683" s="2" t="s">
        <v>3596</v>
      </c>
      <c r="W4683" s="41" t="s">
        <v>17589</v>
      </c>
      <c r="X4683" s="2" t="s">
        <v>1598</v>
      </c>
      <c r="Y4683" s="2" t="s">
        <v>76</v>
      </c>
      <c r="Z4683" s="5" t="s">
        <v>10423</v>
      </c>
      <c r="AA4683" s="5" t="s">
        <v>16910</v>
      </c>
      <c r="AB4683" s="5" t="s">
        <v>16317</v>
      </c>
      <c r="AC4683" s="2" t="s">
        <v>5247</v>
      </c>
      <c r="AD4683" s="2">
        <v>4002000</v>
      </c>
      <c r="AE4683" s="5">
        <v>30</v>
      </c>
      <c r="AF4683" s="25"/>
      <c r="AG4683" s="29">
        <v>3</v>
      </c>
      <c r="AH4683" s="2" t="s">
        <v>17978</v>
      </c>
      <c r="AI4683" s="2">
        <v>3</v>
      </c>
      <c r="AJ4683" s="2">
        <v>3</v>
      </c>
      <c r="AK4683" s="50"/>
      <c r="AL4683" s="2"/>
      <c r="AM4683" s="30"/>
      <c r="AN4683" s="30"/>
      <c r="AO4683" s="30"/>
      <c r="AR4683" s="30"/>
      <c r="AS4683" s="30"/>
      <c r="AT4683" s="30"/>
      <c r="AV4683" s="30"/>
      <c r="AW4683" s="30"/>
      <c r="CD4683" s="2" t="s">
        <v>78</v>
      </c>
      <c r="CE4683" s="2" t="s">
        <v>19918</v>
      </c>
    </row>
    <row r="4684" spans="1:83" x14ac:dyDescent="0.2">
      <c r="A4684" s="2" t="s">
        <v>6640</v>
      </c>
      <c r="B4684" s="2" t="s">
        <v>27725</v>
      </c>
      <c r="C4684" s="2" t="s">
        <v>6285</v>
      </c>
      <c r="D4684" s="2" t="s">
        <v>6640</v>
      </c>
      <c r="E4684" s="2" t="s">
        <v>6640</v>
      </c>
      <c r="F4684" s="2" t="s">
        <v>6641</v>
      </c>
      <c r="G4684" s="2" t="s">
        <v>6642</v>
      </c>
      <c r="H4684" s="2" t="s">
        <v>5093</v>
      </c>
      <c r="I4684" s="2" t="s">
        <v>5093</v>
      </c>
      <c r="J4684" s="2" t="s">
        <v>61</v>
      </c>
      <c r="K4684" s="50" t="s">
        <v>61</v>
      </c>
      <c r="L4684" s="48">
        <v>2010</v>
      </c>
      <c r="M4684" s="2" t="s">
        <v>133</v>
      </c>
      <c r="N4684" s="32">
        <v>25.393740000000001</v>
      </c>
      <c r="O4684" s="32">
        <v>55.554450000000003</v>
      </c>
      <c r="P4684" s="2" t="s">
        <v>2767</v>
      </c>
      <c r="Q4684" s="6" t="s">
        <v>65</v>
      </c>
      <c r="R4684" s="43" t="s">
        <v>18854</v>
      </c>
      <c r="S4684" s="41" t="s">
        <v>3596</v>
      </c>
      <c r="T4684" s="41" t="s">
        <v>18460</v>
      </c>
      <c r="U4684" s="2"/>
      <c r="V4684" s="2" t="s">
        <v>3596</v>
      </c>
      <c r="W4684" s="41" t="s">
        <v>17588</v>
      </c>
      <c r="X4684" s="2" t="s">
        <v>315</v>
      </c>
      <c r="Y4684" s="2" t="s">
        <v>76</v>
      </c>
      <c r="Z4684" s="5" t="s">
        <v>10423</v>
      </c>
      <c r="AA4684" s="5" t="s">
        <v>16910</v>
      </c>
      <c r="AB4684" s="5" t="s">
        <v>16317</v>
      </c>
      <c r="AC4684" s="2" t="s">
        <v>5247</v>
      </c>
      <c r="AD4684" s="2">
        <v>4002600</v>
      </c>
      <c r="AE4684" s="5">
        <v>38.700000000000003</v>
      </c>
      <c r="AF4684" s="25"/>
      <c r="AG4684" s="29">
        <v>3</v>
      </c>
      <c r="AH4684" s="2" t="s">
        <v>17978</v>
      </c>
      <c r="AI4684" s="2">
        <v>3</v>
      </c>
      <c r="AJ4684" s="2">
        <v>3</v>
      </c>
      <c r="AK4684" s="50"/>
      <c r="AL4684" s="2"/>
      <c r="AM4684" s="30"/>
      <c r="AN4684" s="30"/>
      <c r="AO4684" s="30"/>
      <c r="AR4684" s="30"/>
      <c r="AS4684" s="30"/>
      <c r="AT4684" s="30"/>
      <c r="AV4684" s="30"/>
      <c r="AW4684" s="30"/>
      <c r="CD4684" s="2" t="s">
        <v>78</v>
      </c>
      <c r="CE4684" s="2" t="s">
        <v>19919</v>
      </c>
    </row>
    <row r="4685" spans="1:83" x14ac:dyDescent="0.2">
      <c r="A4685" s="2" t="s">
        <v>9253</v>
      </c>
      <c r="B4685" s="2" t="s">
        <v>27726</v>
      </c>
      <c r="C4685" s="2" t="s">
        <v>6285</v>
      </c>
      <c r="D4685" s="2"/>
      <c r="E4685" s="2" t="s">
        <v>9253</v>
      </c>
      <c r="F4685" s="2" t="s">
        <v>9254</v>
      </c>
      <c r="G4685" s="2" t="s">
        <v>16114</v>
      </c>
      <c r="H4685" s="2"/>
      <c r="I4685" s="2" t="s">
        <v>5093</v>
      </c>
      <c r="J4685" s="2" t="s">
        <v>61</v>
      </c>
      <c r="K4685" s="50" t="s">
        <v>61</v>
      </c>
      <c r="L4685" s="48">
        <v>2016</v>
      </c>
      <c r="M4685" s="2" t="s">
        <v>133</v>
      </c>
      <c r="N4685" s="32">
        <v>25.40813</v>
      </c>
      <c r="O4685" s="32">
        <v>55.622369999999997</v>
      </c>
      <c r="P4685" s="2" t="s">
        <v>2767</v>
      </c>
      <c r="Q4685" s="6" t="s">
        <v>65</v>
      </c>
      <c r="R4685" s="43" t="s">
        <v>16802</v>
      </c>
      <c r="S4685" s="41" t="s">
        <v>4851</v>
      </c>
      <c r="T4685" s="41" t="s">
        <v>18462</v>
      </c>
      <c r="U4685" s="2"/>
      <c r="V4685" s="2" t="s">
        <v>4851</v>
      </c>
      <c r="W4685" s="41" t="s">
        <v>17589</v>
      </c>
      <c r="X4685" s="2" t="s">
        <v>1598</v>
      </c>
      <c r="Y4685" s="2" t="s">
        <v>76</v>
      </c>
      <c r="Z4685" s="5" t="s">
        <v>10423</v>
      </c>
      <c r="AA4685" s="5" t="s">
        <v>16910</v>
      </c>
      <c r="AB4685" s="5" t="s">
        <v>16317</v>
      </c>
      <c r="AC4685" s="2" t="s">
        <v>5247</v>
      </c>
      <c r="AD4685" s="2">
        <v>4004000</v>
      </c>
      <c r="AE4685" s="5">
        <v>35</v>
      </c>
      <c r="AF4685" s="25"/>
      <c r="AG4685" s="29">
        <v>3</v>
      </c>
      <c r="AH4685" s="2" t="s">
        <v>17978</v>
      </c>
      <c r="AI4685" s="2">
        <v>3</v>
      </c>
      <c r="AJ4685" s="2">
        <v>3</v>
      </c>
      <c r="AK4685" s="50"/>
      <c r="AL4685" s="2"/>
      <c r="AM4685" s="30"/>
      <c r="AN4685" s="30"/>
      <c r="AO4685" s="30"/>
      <c r="AR4685" s="30"/>
      <c r="AS4685" s="30"/>
      <c r="AT4685" s="30"/>
      <c r="AV4685" s="30"/>
      <c r="AW4685" s="30"/>
      <c r="CD4685" s="2" t="s">
        <v>78</v>
      </c>
      <c r="CE4685" s="2" t="s">
        <v>19920</v>
      </c>
    </row>
    <row r="4686" spans="1:83" x14ac:dyDescent="0.2">
      <c r="A4686" s="2" t="s">
        <v>6643</v>
      </c>
      <c r="B4686" s="2" t="s">
        <v>27727</v>
      </c>
      <c r="C4686" s="2" t="s">
        <v>6285</v>
      </c>
      <c r="D4686" s="2" t="s">
        <v>6643</v>
      </c>
      <c r="E4686" s="2" t="s">
        <v>6643</v>
      </c>
      <c r="F4686" s="2" t="s">
        <v>6644</v>
      </c>
      <c r="G4686" s="2" t="s">
        <v>6645</v>
      </c>
      <c r="H4686" s="2" t="s">
        <v>5093</v>
      </c>
      <c r="I4686" s="2" t="s">
        <v>5093</v>
      </c>
      <c r="J4686" s="2" t="s">
        <v>61</v>
      </c>
      <c r="K4686" s="50" t="s">
        <v>61</v>
      </c>
      <c r="L4686" s="48">
        <v>2010</v>
      </c>
      <c r="M4686" s="2" t="s">
        <v>133</v>
      </c>
      <c r="N4686" s="32">
        <v>25.36298</v>
      </c>
      <c r="O4686" s="32">
        <v>55.486579999999996</v>
      </c>
      <c r="P4686" s="2" t="s">
        <v>2767</v>
      </c>
      <c r="Q4686" s="6" t="s">
        <v>65</v>
      </c>
      <c r="R4686" s="43" t="s">
        <v>16802</v>
      </c>
      <c r="S4686" s="41" t="s">
        <v>4851</v>
      </c>
      <c r="T4686" s="41" t="s">
        <v>18462</v>
      </c>
      <c r="U4686" s="2"/>
      <c r="V4686" s="2" t="s">
        <v>4851</v>
      </c>
      <c r="W4686" s="41" t="s">
        <v>17588</v>
      </c>
      <c r="X4686" s="2" t="s">
        <v>1598</v>
      </c>
      <c r="Y4686" s="2" t="s">
        <v>102</v>
      </c>
      <c r="Z4686" s="5" t="s">
        <v>10423</v>
      </c>
      <c r="AA4686" s="5" t="s">
        <v>16910</v>
      </c>
      <c r="AB4686" s="5" t="s">
        <v>16316</v>
      </c>
      <c r="AC4686" s="2" t="s">
        <v>5205</v>
      </c>
      <c r="AD4686" s="2">
        <v>4003700</v>
      </c>
      <c r="AE4686" s="5">
        <v>30</v>
      </c>
      <c r="AF4686" s="25"/>
      <c r="AG4686" s="29">
        <v>3</v>
      </c>
      <c r="AH4686" s="2" t="s">
        <v>17974</v>
      </c>
      <c r="AI4686" s="2">
        <v>3</v>
      </c>
      <c r="AJ4686" s="2">
        <v>3</v>
      </c>
      <c r="AK4686" s="50"/>
      <c r="AL4686" s="2"/>
      <c r="AM4686" s="30"/>
      <c r="AN4686" s="30"/>
      <c r="AO4686" s="30"/>
      <c r="AR4686" s="30"/>
      <c r="AS4686" s="30"/>
      <c r="AT4686" s="30"/>
      <c r="AV4686" s="30"/>
      <c r="AW4686" s="30"/>
      <c r="CD4686" s="2" t="s">
        <v>78</v>
      </c>
      <c r="CE4686" s="2" t="s">
        <v>19921</v>
      </c>
    </row>
    <row r="4687" spans="1:83" x14ac:dyDescent="0.2">
      <c r="A4687" s="2" t="s">
        <v>6646</v>
      </c>
      <c r="B4687" s="2" t="s">
        <v>27728</v>
      </c>
      <c r="C4687" s="2" t="s">
        <v>6285</v>
      </c>
      <c r="D4687" s="2" t="s">
        <v>6646</v>
      </c>
      <c r="E4687" s="2" t="s">
        <v>6646</v>
      </c>
      <c r="F4687" s="2" t="s">
        <v>6647</v>
      </c>
      <c r="G4687" s="2" t="s">
        <v>6648</v>
      </c>
      <c r="H4687" s="2" t="s">
        <v>5093</v>
      </c>
      <c r="I4687" s="2" t="s">
        <v>5093</v>
      </c>
      <c r="J4687" s="2" t="s">
        <v>61</v>
      </c>
      <c r="K4687" s="50" t="s">
        <v>61</v>
      </c>
      <c r="L4687" s="48">
        <v>2010</v>
      </c>
      <c r="M4687" s="2" t="s">
        <v>133</v>
      </c>
      <c r="N4687" s="32">
        <v>25.387720000000002</v>
      </c>
      <c r="O4687" s="32">
        <v>55.450009999999999</v>
      </c>
      <c r="P4687" s="2" t="s">
        <v>2767</v>
      </c>
      <c r="Q4687" s="6" t="s">
        <v>65</v>
      </c>
      <c r="R4687" s="43" t="s">
        <v>18854</v>
      </c>
      <c r="S4687" s="41" t="s">
        <v>4972</v>
      </c>
      <c r="T4687" s="41" t="s">
        <v>18461</v>
      </c>
      <c r="U4687" s="2"/>
      <c r="V4687" s="2" t="s">
        <v>4972</v>
      </c>
      <c r="W4687" s="41" t="s">
        <v>17588</v>
      </c>
      <c r="X4687" s="2" t="s">
        <v>1598</v>
      </c>
      <c r="Y4687" s="2" t="s">
        <v>102</v>
      </c>
      <c r="Z4687" s="5" t="s">
        <v>10423</v>
      </c>
      <c r="AA4687" s="5" t="s">
        <v>16910</v>
      </c>
      <c r="AB4687" s="5" t="s">
        <v>16316</v>
      </c>
      <c r="AC4687" s="2" t="s">
        <v>5205</v>
      </c>
      <c r="AD4687" s="2">
        <v>4001200</v>
      </c>
      <c r="AE4687" s="5">
        <v>30</v>
      </c>
      <c r="AF4687" s="25"/>
      <c r="AG4687" s="29">
        <v>3</v>
      </c>
      <c r="AH4687" s="2" t="s">
        <v>17974</v>
      </c>
      <c r="AI4687" s="2">
        <v>3</v>
      </c>
      <c r="AJ4687" s="2">
        <v>3</v>
      </c>
      <c r="AK4687" s="50"/>
      <c r="AL4687" s="2"/>
      <c r="AM4687" s="30"/>
      <c r="AN4687" s="30"/>
      <c r="AO4687" s="30"/>
      <c r="AR4687" s="30"/>
      <c r="AS4687" s="30"/>
      <c r="AT4687" s="30"/>
      <c r="AV4687" s="30"/>
      <c r="AW4687" s="30"/>
      <c r="CD4687" s="2" t="s">
        <v>78</v>
      </c>
      <c r="CE4687" s="2" t="s">
        <v>19922</v>
      </c>
    </row>
    <row r="4688" spans="1:83" x14ac:dyDescent="0.2">
      <c r="A4688" s="2" t="s">
        <v>9570</v>
      </c>
      <c r="B4688" s="2" t="s">
        <v>27729</v>
      </c>
      <c r="C4688" s="2" t="s">
        <v>6285</v>
      </c>
      <c r="D4688" s="2"/>
      <c r="E4688" s="2" t="s">
        <v>9570</v>
      </c>
      <c r="F4688" s="2" t="s">
        <v>9571</v>
      </c>
      <c r="G4688" s="2" t="s">
        <v>9572</v>
      </c>
      <c r="H4688" s="2"/>
      <c r="I4688" s="2" t="s">
        <v>5093</v>
      </c>
      <c r="J4688" s="2" t="s">
        <v>61</v>
      </c>
      <c r="K4688" s="50" t="s">
        <v>61</v>
      </c>
      <c r="L4688" s="48">
        <v>2017</v>
      </c>
      <c r="M4688" s="2" t="s">
        <v>133</v>
      </c>
      <c r="N4688" s="32">
        <v>25.413620000000002</v>
      </c>
      <c r="O4688" s="32">
        <v>55.501559999999998</v>
      </c>
      <c r="P4688" s="2" t="s">
        <v>2767</v>
      </c>
      <c r="Q4688" s="6" t="s">
        <v>65</v>
      </c>
      <c r="R4688" s="43" t="s">
        <v>18854</v>
      </c>
      <c r="S4688" s="41" t="s">
        <v>4972</v>
      </c>
      <c r="T4688" s="41" t="s">
        <v>18461</v>
      </c>
      <c r="U4688" s="2"/>
      <c r="V4688" s="2" t="s">
        <v>4972</v>
      </c>
      <c r="W4688" s="41" t="s">
        <v>17589</v>
      </c>
      <c r="X4688" s="2" t="s">
        <v>1598</v>
      </c>
      <c r="Y4688" s="2" t="s">
        <v>102</v>
      </c>
      <c r="Z4688" s="5" t="s">
        <v>10423</v>
      </c>
      <c r="AA4688" s="5" t="s">
        <v>16910</v>
      </c>
      <c r="AB4688" s="5" t="s">
        <v>16316</v>
      </c>
      <c r="AC4688" s="2" t="s">
        <v>5205</v>
      </c>
      <c r="AD4688" s="2">
        <v>4002100</v>
      </c>
      <c r="AE4688" s="5">
        <v>22.5</v>
      </c>
      <c r="AF4688" s="25"/>
      <c r="AG4688" s="29">
        <v>3</v>
      </c>
      <c r="AH4688" s="2" t="s">
        <v>17974</v>
      </c>
      <c r="AI4688" s="2">
        <v>3</v>
      </c>
      <c r="AJ4688" s="2">
        <v>3</v>
      </c>
      <c r="AK4688" s="50"/>
      <c r="AL4688" s="2"/>
      <c r="AM4688" s="30"/>
      <c r="AN4688" s="30"/>
      <c r="AO4688" s="30"/>
      <c r="AR4688" s="30"/>
      <c r="AS4688" s="30"/>
      <c r="AT4688" s="30"/>
      <c r="AV4688" s="30"/>
      <c r="AW4688" s="30"/>
      <c r="CD4688" s="2" t="s">
        <v>78</v>
      </c>
      <c r="CE4688" s="2" t="s">
        <v>19923</v>
      </c>
    </row>
    <row r="4689" spans="1:83" x14ac:dyDescent="0.2">
      <c r="A4689" s="2" t="s">
        <v>9222</v>
      </c>
      <c r="B4689" s="2" t="s">
        <v>27730</v>
      </c>
      <c r="C4689" s="2" t="s">
        <v>6285</v>
      </c>
      <c r="D4689" s="2"/>
      <c r="E4689" s="2" t="s">
        <v>9222</v>
      </c>
      <c r="F4689" s="2" t="s">
        <v>9223</v>
      </c>
      <c r="G4689" s="2" t="s">
        <v>9224</v>
      </c>
      <c r="H4689" s="2"/>
      <c r="I4689" s="2" t="s">
        <v>5093</v>
      </c>
      <c r="J4689" s="2" t="s">
        <v>61</v>
      </c>
      <c r="K4689" s="50" t="s">
        <v>61</v>
      </c>
      <c r="L4689" s="48">
        <v>2016</v>
      </c>
      <c r="M4689" s="2" t="s">
        <v>133</v>
      </c>
      <c r="N4689" s="32">
        <v>25.438293999999999</v>
      </c>
      <c r="O4689" s="32">
        <v>55.513018000000002</v>
      </c>
      <c r="P4689" s="2" t="s">
        <v>2767</v>
      </c>
      <c r="Q4689" s="6" t="s">
        <v>65</v>
      </c>
      <c r="R4689" s="43" t="s">
        <v>16802</v>
      </c>
      <c r="S4689" s="41" t="s">
        <v>4851</v>
      </c>
      <c r="T4689" s="41" t="s">
        <v>18462</v>
      </c>
      <c r="U4689" s="2"/>
      <c r="V4689" s="2" t="s">
        <v>4851</v>
      </c>
      <c r="W4689" s="41" t="s">
        <v>17589</v>
      </c>
      <c r="X4689" s="2" t="s">
        <v>1598</v>
      </c>
      <c r="Y4689" s="2" t="s">
        <v>102</v>
      </c>
      <c r="Z4689" s="5" t="s">
        <v>10423</v>
      </c>
      <c r="AA4689" s="5" t="s">
        <v>16910</v>
      </c>
      <c r="AB4689" s="5" t="s">
        <v>16316</v>
      </c>
      <c r="AC4689" s="2" t="s">
        <v>5247</v>
      </c>
      <c r="AD4689" s="2">
        <v>4001800</v>
      </c>
      <c r="AE4689" s="5">
        <v>25.5</v>
      </c>
      <c r="AF4689" s="25"/>
      <c r="AG4689" s="29">
        <v>3</v>
      </c>
      <c r="AH4689" s="2" t="s">
        <v>17978</v>
      </c>
      <c r="AI4689" s="2">
        <v>3</v>
      </c>
      <c r="AJ4689" s="2">
        <v>3</v>
      </c>
      <c r="AK4689" s="50"/>
      <c r="AL4689" s="2"/>
      <c r="AM4689" s="30"/>
      <c r="AN4689" s="30"/>
      <c r="AO4689" s="30"/>
      <c r="AR4689" s="30"/>
      <c r="AS4689" s="30"/>
      <c r="AT4689" s="30"/>
      <c r="AV4689" s="30"/>
      <c r="AW4689" s="30"/>
      <c r="CD4689" s="2" t="s">
        <v>78</v>
      </c>
      <c r="CE4689" s="2" t="s">
        <v>19924</v>
      </c>
    </row>
    <row r="4690" spans="1:83" x14ac:dyDescent="0.2">
      <c r="A4690" s="2" t="s">
        <v>8710</v>
      </c>
      <c r="B4690" s="2" t="s">
        <v>27731</v>
      </c>
      <c r="C4690" s="2" t="s">
        <v>6285</v>
      </c>
      <c r="D4690" s="2"/>
      <c r="E4690" s="2" t="s">
        <v>8710</v>
      </c>
      <c r="F4690" s="2" t="s">
        <v>8711</v>
      </c>
      <c r="G4690" s="2" t="s">
        <v>8712</v>
      </c>
      <c r="H4690" s="2"/>
      <c r="I4690" s="2" t="s">
        <v>5093</v>
      </c>
      <c r="J4690" s="2" t="s">
        <v>61</v>
      </c>
      <c r="K4690" s="50" t="s">
        <v>61</v>
      </c>
      <c r="L4690" s="48">
        <v>2010</v>
      </c>
      <c r="M4690" s="2" t="s">
        <v>133</v>
      </c>
      <c r="N4690" s="32">
        <v>25.392900000000001</v>
      </c>
      <c r="O4690" s="32">
        <v>55.435400000000001</v>
      </c>
      <c r="P4690" s="2" t="s">
        <v>2767</v>
      </c>
      <c r="Q4690" s="6" t="s">
        <v>65</v>
      </c>
      <c r="R4690" s="43" t="s">
        <v>18854</v>
      </c>
      <c r="S4690" s="41" t="s">
        <v>4972</v>
      </c>
      <c r="T4690" s="41" t="s">
        <v>18461</v>
      </c>
      <c r="U4690" s="2"/>
      <c r="V4690" s="2" t="s">
        <v>4972</v>
      </c>
      <c r="W4690" s="41" t="s">
        <v>17589</v>
      </c>
      <c r="X4690" s="2" t="s">
        <v>1598</v>
      </c>
      <c r="Y4690" s="2" t="s">
        <v>102</v>
      </c>
      <c r="Z4690" s="5" t="s">
        <v>20</v>
      </c>
      <c r="AA4690" s="5" t="s">
        <v>16910</v>
      </c>
      <c r="AB4690" s="5" t="s">
        <v>16316</v>
      </c>
      <c r="AC4690" s="2" t="s">
        <v>5205</v>
      </c>
      <c r="AD4690" s="2">
        <v>4000400</v>
      </c>
      <c r="AE4690" s="5">
        <v>44</v>
      </c>
      <c r="AF4690" s="25"/>
      <c r="AG4690" s="29">
        <v>3</v>
      </c>
      <c r="AH4690" s="2" t="s">
        <v>17974</v>
      </c>
      <c r="AI4690" s="2">
        <v>3</v>
      </c>
      <c r="AJ4690" s="2">
        <v>3</v>
      </c>
      <c r="AK4690" s="50"/>
      <c r="AL4690" s="2"/>
      <c r="AM4690" s="30"/>
      <c r="AN4690" s="30"/>
      <c r="AO4690" s="30"/>
      <c r="AR4690" s="30"/>
      <c r="AS4690" s="30"/>
      <c r="AT4690" s="30"/>
      <c r="AV4690" s="30"/>
      <c r="AW4690" s="30"/>
      <c r="CD4690" s="2" t="s">
        <v>78</v>
      </c>
      <c r="CE4690" s="2" t="s">
        <v>19925</v>
      </c>
    </row>
    <row r="4691" spans="1:83" x14ac:dyDescent="0.2">
      <c r="A4691" s="2" t="s">
        <v>8713</v>
      </c>
      <c r="B4691" s="2" t="s">
        <v>27732</v>
      </c>
      <c r="C4691" s="2" t="s">
        <v>6285</v>
      </c>
      <c r="D4691" s="2" t="s">
        <v>8713</v>
      </c>
      <c r="E4691" s="2" t="s">
        <v>8713</v>
      </c>
      <c r="F4691" s="2" t="s">
        <v>8714</v>
      </c>
      <c r="G4691" s="2" t="s">
        <v>8715</v>
      </c>
      <c r="H4691" s="2" t="s">
        <v>5093</v>
      </c>
      <c r="I4691" s="2" t="s">
        <v>5093</v>
      </c>
      <c r="J4691" s="2" t="s">
        <v>61</v>
      </c>
      <c r="K4691" s="50" t="s">
        <v>61</v>
      </c>
      <c r="L4691" s="48">
        <v>2014</v>
      </c>
      <c r="M4691" s="2" t="s">
        <v>133</v>
      </c>
      <c r="N4691" s="32">
        <v>25.3887</v>
      </c>
      <c r="O4691" s="32">
        <v>55.459200000000003</v>
      </c>
      <c r="P4691" s="2" t="s">
        <v>2767</v>
      </c>
      <c r="Q4691" s="6" t="s">
        <v>65</v>
      </c>
      <c r="R4691" s="43" t="s">
        <v>18854</v>
      </c>
      <c r="S4691" s="41" t="s">
        <v>4972</v>
      </c>
      <c r="T4691" s="41" t="s">
        <v>18461</v>
      </c>
      <c r="U4691" s="2"/>
      <c r="V4691" s="2" t="s">
        <v>4972</v>
      </c>
      <c r="W4691" s="41" t="s">
        <v>17588</v>
      </c>
      <c r="X4691" s="2" t="s">
        <v>1598</v>
      </c>
      <c r="Y4691" s="2" t="s">
        <v>102</v>
      </c>
      <c r="Z4691" s="5" t="s">
        <v>10423</v>
      </c>
      <c r="AA4691" s="5" t="s">
        <v>16910</v>
      </c>
      <c r="AB4691" s="5" t="s">
        <v>16316</v>
      </c>
      <c r="AC4691" s="2" t="s">
        <v>5205</v>
      </c>
      <c r="AD4691" s="2">
        <v>4001100</v>
      </c>
      <c r="AE4691" s="5">
        <v>20</v>
      </c>
      <c r="AF4691" s="25"/>
      <c r="AG4691" s="29">
        <v>3</v>
      </c>
      <c r="AH4691" s="2" t="s">
        <v>17974</v>
      </c>
      <c r="AI4691" s="2">
        <v>3</v>
      </c>
      <c r="AJ4691" s="2">
        <v>3</v>
      </c>
      <c r="AK4691" s="50"/>
      <c r="AL4691" s="2"/>
      <c r="AM4691" s="30"/>
      <c r="AN4691" s="30"/>
      <c r="AO4691" s="30"/>
      <c r="AR4691" s="30"/>
      <c r="AS4691" s="30"/>
      <c r="AT4691" s="30"/>
      <c r="AV4691" s="30"/>
      <c r="AW4691" s="30"/>
      <c r="CD4691" s="2" t="s">
        <v>78</v>
      </c>
      <c r="CE4691" s="2" t="s">
        <v>19926</v>
      </c>
    </row>
    <row r="4692" spans="1:83" x14ac:dyDescent="0.2">
      <c r="A4692" s="2" t="s">
        <v>8716</v>
      </c>
      <c r="B4692" s="2" t="s">
        <v>27733</v>
      </c>
      <c r="C4692" s="2" t="s">
        <v>6285</v>
      </c>
      <c r="D4692" s="2" t="s">
        <v>8716</v>
      </c>
      <c r="E4692" s="2" t="s">
        <v>8716</v>
      </c>
      <c r="F4692" s="2" t="s">
        <v>8717</v>
      </c>
      <c r="G4692" s="2" t="s">
        <v>8718</v>
      </c>
      <c r="H4692" s="2" t="s">
        <v>5093</v>
      </c>
      <c r="I4692" s="2" t="s">
        <v>5093</v>
      </c>
      <c r="J4692" s="2" t="s">
        <v>61</v>
      </c>
      <c r="K4692" s="50" t="s">
        <v>61</v>
      </c>
      <c r="L4692" s="48">
        <v>2013</v>
      </c>
      <c r="M4692" s="2" t="s">
        <v>133</v>
      </c>
      <c r="N4692" s="32">
        <v>25.401119999999999</v>
      </c>
      <c r="O4692" s="32">
        <v>55.469700000000003</v>
      </c>
      <c r="P4692" s="2" t="s">
        <v>2767</v>
      </c>
      <c r="Q4692" s="6" t="s">
        <v>65</v>
      </c>
      <c r="R4692" s="43" t="s">
        <v>18854</v>
      </c>
      <c r="S4692" s="41" t="s">
        <v>3596</v>
      </c>
      <c r="T4692" s="41" t="s">
        <v>18460</v>
      </c>
      <c r="U4692" s="2"/>
      <c r="V4692" s="2" t="s">
        <v>3596</v>
      </c>
      <c r="W4692" s="41" t="s">
        <v>17588</v>
      </c>
      <c r="X4692" s="2" t="s">
        <v>315</v>
      </c>
      <c r="Y4692" s="2" t="s">
        <v>86</v>
      </c>
      <c r="Z4692" s="5" t="s">
        <v>10423</v>
      </c>
      <c r="AA4692" s="5" t="s">
        <v>16910</v>
      </c>
      <c r="AB4692" s="5" t="s">
        <v>18090</v>
      </c>
      <c r="AC4692" s="2" t="s">
        <v>5205</v>
      </c>
      <c r="AD4692" s="2">
        <v>4001600</v>
      </c>
      <c r="AE4692" s="5">
        <v>30</v>
      </c>
      <c r="AF4692" s="25"/>
      <c r="AG4692" s="29">
        <v>3</v>
      </c>
      <c r="AH4692" s="2" t="s">
        <v>17974</v>
      </c>
      <c r="AI4692" s="2">
        <v>5</v>
      </c>
      <c r="AJ4692" s="2">
        <v>3</v>
      </c>
      <c r="AK4692" s="50"/>
      <c r="AL4692" s="2"/>
      <c r="AM4692" s="30"/>
      <c r="AN4692" s="30"/>
      <c r="AO4692" s="30"/>
      <c r="AR4692" s="30"/>
      <c r="AS4692" s="30"/>
      <c r="AT4692" s="30"/>
      <c r="AV4692" s="30"/>
      <c r="AW4692" s="30"/>
      <c r="CD4692" s="2" t="s">
        <v>78</v>
      </c>
      <c r="CE4692" s="2" t="s">
        <v>19927</v>
      </c>
    </row>
    <row r="4693" spans="1:83" x14ac:dyDescent="0.2">
      <c r="A4693" s="2" t="s">
        <v>8719</v>
      </c>
      <c r="B4693" s="2" t="s">
        <v>27734</v>
      </c>
      <c r="C4693" s="2" t="s">
        <v>6285</v>
      </c>
      <c r="D4693" s="2" t="s">
        <v>8719</v>
      </c>
      <c r="E4693" s="2" t="s">
        <v>8719</v>
      </c>
      <c r="F4693" s="2" t="s">
        <v>8720</v>
      </c>
      <c r="G4693" s="2" t="s">
        <v>8721</v>
      </c>
      <c r="H4693" s="2" t="s">
        <v>5093</v>
      </c>
      <c r="I4693" s="2" t="s">
        <v>5093</v>
      </c>
      <c r="J4693" s="2" t="s">
        <v>61</v>
      </c>
      <c r="K4693" s="50" t="s">
        <v>61</v>
      </c>
      <c r="L4693" s="48">
        <v>2013</v>
      </c>
      <c r="M4693" s="2" t="s">
        <v>133</v>
      </c>
      <c r="N4693" s="32">
        <v>25.38758</v>
      </c>
      <c r="O4693" s="32">
        <v>55.46649</v>
      </c>
      <c r="P4693" s="2" t="s">
        <v>2767</v>
      </c>
      <c r="Q4693" s="6" t="s">
        <v>65</v>
      </c>
      <c r="R4693" s="43" t="s">
        <v>18854</v>
      </c>
      <c r="S4693" s="41" t="s">
        <v>4972</v>
      </c>
      <c r="T4693" s="41" t="s">
        <v>18461</v>
      </c>
      <c r="U4693" s="2"/>
      <c r="V4693" s="2" t="s">
        <v>4972</v>
      </c>
      <c r="W4693" s="41" t="s">
        <v>17588</v>
      </c>
      <c r="X4693" s="2" t="s">
        <v>1598</v>
      </c>
      <c r="Y4693" s="2" t="s">
        <v>102</v>
      </c>
      <c r="Z4693" s="5" t="s">
        <v>20</v>
      </c>
      <c r="AA4693" s="5" t="s">
        <v>16910</v>
      </c>
      <c r="AB4693" s="5" t="s">
        <v>16316</v>
      </c>
      <c r="AC4693" s="2" t="s">
        <v>5205</v>
      </c>
      <c r="AD4693" s="2">
        <v>4001100</v>
      </c>
      <c r="AE4693" s="5">
        <v>30</v>
      </c>
      <c r="AF4693" s="25"/>
      <c r="AG4693" s="29">
        <v>3</v>
      </c>
      <c r="AH4693" s="2" t="s">
        <v>17974</v>
      </c>
      <c r="AI4693" s="2">
        <v>4</v>
      </c>
      <c r="AJ4693" s="2">
        <v>3</v>
      </c>
      <c r="AK4693" s="50"/>
      <c r="AL4693" s="2"/>
      <c r="AM4693" s="30"/>
      <c r="AN4693" s="30"/>
      <c r="AO4693" s="30"/>
      <c r="AR4693" s="30"/>
      <c r="AS4693" s="30"/>
      <c r="AT4693" s="30"/>
      <c r="AV4693" s="30"/>
      <c r="AW4693" s="30"/>
      <c r="CD4693" s="2" t="s">
        <v>78</v>
      </c>
      <c r="CE4693" s="2" t="s">
        <v>19928</v>
      </c>
    </row>
    <row r="4694" spans="1:83" x14ac:dyDescent="0.2">
      <c r="A4694" s="2" t="s">
        <v>8722</v>
      </c>
      <c r="B4694" s="2" t="s">
        <v>27735</v>
      </c>
      <c r="C4694" s="2" t="s">
        <v>6285</v>
      </c>
      <c r="D4694" s="2"/>
      <c r="E4694" s="2" t="s">
        <v>8722</v>
      </c>
      <c r="F4694" s="2" t="s">
        <v>8723</v>
      </c>
      <c r="G4694" s="2" t="s">
        <v>8724</v>
      </c>
      <c r="H4694" s="2"/>
      <c r="I4694" s="2" t="s">
        <v>5093</v>
      </c>
      <c r="J4694" s="2" t="s">
        <v>61</v>
      </c>
      <c r="K4694" s="50" t="s">
        <v>61</v>
      </c>
      <c r="L4694" s="48">
        <v>2014</v>
      </c>
      <c r="M4694" s="2" t="s">
        <v>133</v>
      </c>
      <c r="N4694" s="32">
        <v>25.479600000000001</v>
      </c>
      <c r="O4694" s="32">
        <v>55.514699999999998</v>
      </c>
      <c r="P4694" s="2" t="s">
        <v>2767</v>
      </c>
      <c r="Q4694" s="6" t="s">
        <v>65</v>
      </c>
      <c r="R4694" s="43" t="s">
        <v>18854</v>
      </c>
      <c r="S4694" s="41" t="s">
        <v>3596</v>
      </c>
      <c r="T4694" s="41" t="s">
        <v>18460</v>
      </c>
      <c r="U4694" s="2"/>
      <c r="V4694" s="2" t="s">
        <v>3596</v>
      </c>
      <c r="W4694" s="41" t="s">
        <v>17589</v>
      </c>
      <c r="X4694" s="2" t="s">
        <v>1598</v>
      </c>
      <c r="Y4694" s="2" t="s">
        <v>76</v>
      </c>
      <c r="Z4694" s="5" t="s">
        <v>10423</v>
      </c>
      <c r="AA4694" s="5" t="s">
        <v>16910</v>
      </c>
      <c r="AB4694" s="5" t="s">
        <v>16317</v>
      </c>
      <c r="AC4694" s="2" t="s">
        <v>5247</v>
      </c>
      <c r="AD4694" s="2">
        <v>3011000</v>
      </c>
      <c r="AE4694" s="5">
        <v>30</v>
      </c>
      <c r="AF4694" s="25"/>
      <c r="AG4694" s="29">
        <v>3</v>
      </c>
      <c r="AH4694" s="2" t="s">
        <v>17978</v>
      </c>
      <c r="AI4694" s="2">
        <v>4</v>
      </c>
      <c r="AJ4694" s="2">
        <v>3</v>
      </c>
      <c r="AK4694" s="50"/>
      <c r="AL4694" s="2"/>
      <c r="AM4694" s="30"/>
      <c r="AN4694" s="30"/>
      <c r="AO4694" s="30"/>
      <c r="AR4694" s="30"/>
      <c r="AS4694" s="30"/>
      <c r="AT4694" s="30"/>
      <c r="AV4694" s="30"/>
      <c r="AW4694" s="30"/>
      <c r="CD4694" s="2" t="s">
        <v>78</v>
      </c>
      <c r="CE4694" s="2" t="s">
        <v>19929</v>
      </c>
    </row>
    <row r="4695" spans="1:83" x14ac:dyDescent="0.2">
      <c r="A4695" s="2" t="s">
        <v>8725</v>
      </c>
      <c r="B4695" s="2" t="s">
        <v>27736</v>
      </c>
      <c r="C4695" s="2" t="s">
        <v>6285</v>
      </c>
      <c r="D4695" s="2" t="s">
        <v>8725</v>
      </c>
      <c r="E4695" s="2" t="s">
        <v>8725</v>
      </c>
      <c r="F4695" s="2" t="s">
        <v>8726</v>
      </c>
      <c r="G4695" s="2" t="s">
        <v>8727</v>
      </c>
      <c r="H4695" s="2" t="s">
        <v>5093</v>
      </c>
      <c r="I4695" s="2" t="s">
        <v>5093</v>
      </c>
      <c r="J4695" s="2" t="s">
        <v>61</v>
      </c>
      <c r="K4695" s="50" t="s">
        <v>61</v>
      </c>
      <c r="L4695" s="48">
        <v>2010</v>
      </c>
      <c r="M4695" s="2" t="s">
        <v>133</v>
      </c>
      <c r="N4695" s="32">
        <v>25.4056</v>
      </c>
      <c r="O4695" s="32">
        <v>55.489699999999999</v>
      </c>
      <c r="P4695" s="2" t="s">
        <v>2767</v>
      </c>
      <c r="Q4695" s="6" t="s">
        <v>65</v>
      </c>
      <c r="R4695" s="43" t="s">
        <v>16802</v>
      </c>
      <c r="S4695" s="41" t="s">
        <v>4851</v>
      </c>
      <c r="T4695" s="41" t="s">
        <v>18462</v>
      </c>
      <c r="U4695" s="2"/>
      <c r="V4695" s="2" t="s">
        <v>4851</v>
      </c>
      <c r="W4695" s="41" t="s">
        <v>17588</v>
      </c>
      <c r="X4695" s="2" t="s">
        <v>1598</v>
      </c>
      <c r="Y4695" s="2" t="s">
        <v>86</v>
      </c>
      <c r="Z4695" s="5" t="s">
        <v>10423</v>
      </c>
      <c r="AA4695" s="5" t="s">
        <v>16910</v>
      </c>
      <c r="AB4695" s="5" t="s">
        <v>18090</v>
      </c>
      <c r="AC4695" s="2" t="s">
        <v>5205</v>
      </c>
      <c r="AD4695" s="2">
        <v>4002200</v>
      </c>
      <c r="AE4695" s="5">
        <v>25</v>
      </c>
      <c r="AF4695" s="25"/>
      <c r="AG4695" s="29">
        <v>3</v>
      </c>
      <c r="AH4695" s="2" t="s">
        <v>17974</v>
      </c>
      <c r="AI4695" s="2">
        <v>3</v>
      </c>
      <c r="AJ4695" s="2">
        <v>3</v>
      </c>
      <c r="AK4695" s="50"/>
      <c r="AL4695" s="2"/>
      <c r="AM4695" s="30"/>
      <c r="AN4695" s="30"/>
      <c r="AO4695" s="30"/>
      <c r="AR4695" s="30"/>
      <c r="AS4695" s="30"/>
      <c r="AT4695" s="30"/>
      <c r="AV4695" s="30"/>
      <c r="AW4695" s="30"/>
      <c r="CD4695" s="2" t="s">
        <v>78</v>
      </c>
      <c r="CE4695" s="2" t="s">
        <v>19930</v>
      </c>
    </row>
    <row r="4696" spans="1:83" x14ac:dyDescent="0.2">
      <c r="A4696" s="2" t="s">
        <v>8728</v>
      </c>
      <c r="B4696" s="2" t="s">
        <v>27737</v>
      </c>
      <c r="C4696" s="2" t="s">
        <v>6285</v>
      </c>
      <c r="D4696" s="2"/>
      <c r="E4696" s="2" t="s">
        <v>8728</v>
      </c>
      <c r="F4696" s="2" t="s">
        <v>8729</v>
      </c>
      <c r="G4696" s="2" t="s">
        <v>8730</v>
      </c>
      <c r="H4696" s="2"/>
      <c r="I4696" s="2" t="s">
        <v>5093</v>
      </c>
      <c r="J4696" s="2" t="s">
        <v>61</v>
      </c>
      <c r="K4696" s="50" t="s">
        <v>61</v>
      </c>
      <c r="L4696" s="48">
        <v>2010</v>
      </c>
      <c r="M4696" s="2" t="s">
        <v>133</v>
      </c>
      <c r="N4696" s="32">
        <v>25.414899999999999</v>
      </c>
      <c r="O4696" s="32">
        <v>55.510120000000001</v>
      </c>
      <c r="P4696" s="2" t="s">
        <v>2767</v>
      </c>
      <c r="Q4696" s="6" t="s">
        <v>65</v>
      </c>
      <c r="R4696" s="43" t="s">
        <v>16802</v>
      </c>
      <c r="S4696" s="41" t="s">
        <v>4851</v>
      </c>
      <c r="T4696" s="41" t="s">
        <v>18462</v>
      </c>
      <c r="U4696" s="2"/>
      <c r="V4696" s="2" t="s">
        <v>4851</v>
      </c>
      <c r="W4696" s="41" t="s">
        <v>17589</v>
      </c>
      <c r="X4696" s="2" t="s">
        <v>1598</v>
      </c>
      <c r="Y4696" s="2" t="s">
        <v>102</v>
      </c>
      <c r="Z4696" s="5" t="s">
        <v>10423</v>
      </c>
      <c r="AA4696" s="5" t="s">
        <v>16910</v>
      </c>
      <c r="AB4696" s="5" t="s">
        <v>16316</v>
      </c>
      <c r="AC4696" s="2" t="s">
        <v>5205</v>
      </c>
      <c r="AD4696" s="2">
        <v>4002100</v>
      </c>
      <c r="AE4696" s="5">
        <v>25</v>
      </c>
      <c r="AF4696" s="25"/>
      <c r="AG4696" s="29">
        <v>3</v>
      </c>
      <c r="AH4696" s="2" t="s">
        <v>17974</v>
      </c>
      <c r="AI4696" s="2">
        <v>3</v>
      </c>
      <c r="AJ4696" s="2">
        <v>3</v>
      </c>
      <c r="AK4696" s="50"/>
      <c r="AL4696" s="2"/>
      <c r="AM4696" s="30"/>
      <c r="AN4696" s="30"/>
      <c r="AO4696" s="30"/>
      <c r="AR4696" s="30"/>
      <c r="AS4696" s="30"/>
      <c r="AT4696" s="30"/>
      <c r="AV4696" s="30"/>
      <c r="AW4696" s="30"/>
      <c r="CD4696" s="2" t="s">
        <v>78</v>
      </c>
      <c r="CE4696" s="2" t="s">
        <v>19931</v>
      </c>
    </row>
    <row r="4697" spans="1:83" x14ac:dyDescent="0.2">
      <c r="A4697" s="2" t="s">
        <v>9062</v>
      </c>
      <c r="B4697" s="2" t="s">
        <v>27738</v>
      </c>
      <c r="C4697" s="2" t="s">
        <v>6285</v>
      </c>
      <c r="D4697" s="2"/>
      <c r="E4697" s="2" t="s">
        <v>9062</v>
      </c>
      <c r="F4697" s="2" t="s">
        <v>9063</v>
      </c>
      <c r="G4697" s="2" t="s">
        <v>16658</v>
      </c>
      <c r="H4697" s="2"/>
      <c r="I4697" s="2" t="s">
        <v>5093</v>
      </c>
      <c r="J4697" s="2" t="s">
        <v>61</v>
      </c>
      <c r="K4697" s="50" t="s">
        <v>61</v>
      </c>
      <c r="L4697" s="48">
        <v>2015</v>
      </c>
      <c r="M4697" s="2" t="s">
        <v>133</v>
      </c>
      <c r="N4697" s="32">
        <v>25.445620000000002</v>
      </c>
      <c r="O4697" s="32">
        <v>55.53642</v>
      </c>
      <c r="P4697" s="2" t="s">
        <v>2767</v>
      </c>
      <c r="Q4697" s="6" t="s">
        <v>65</v>
      </c>
      <c r="R4697" s="43" t="s">
        <v>16802</v>
      </c>
      <c r="S4697" s="41" t="s">
        <v>4851</v>
      </c>
      <c r="T4697" s="41" t="s">
        <v>18462</v>
      </c>
      <c r="U4697" s="2"/>
      <c r="V4697" s="2" t="s">
        <v>4851</v>
      </c>
      <c r="W4697" s="41" t="s">
        <v>17589</v>
      </c>
      <c r="X4697" s="2" t="s">
        <v>1598</v>
      </c>
      <c r="Y4697" s="2" t="s">
        <v>86</v>
      </c>
      <c r="Z4697" s="5" t="s">
        <v>10423</v>
      </c>
      <c r="AA4697" s="5" t="s">
        <v>16910</v>
      </c>
      <c r="AB4697" s="5" t="s">
        <v>18090</v>
      </c>
      <c r="AC4697" s="2" t="s">
        <v>5247</v>
      </c>
      <c r="AD4697" s="2">
        <v>4001900</v>
      </c>
      <c r="AE4697" s="5">
        <v>30</v>
      </c>
      <c r="AF4697" s="25"/>
      <c r="AG4697" s="29">
        <v>3</v>
      </c>
      <c r="AH4697" s="2" t="s">
        <v>17978</v>
      </c>
      <c r="AI4697" s="2">
        <v>3</v>
      </c>
      <c r="AJ4697" s="2">
        <v>3</v>
      </c>
      <c r="AK4697" s="50"/>
      <c r="AL4697" s="2"/>
      <c r="AM4697" s="30"/>
      <c r="AN4697" s="30"/>
      <c r="AO4697" s="30"/>
      <c r="AR4697" s="30"/>
      <c r="AS4697" s="30"/>
      <c r="AT4697" s="30"/>
      <c r="AV4697" s="30"/>
      <c r="AW4697" s="30"/>
      <c r="CD4697" s="2" t="s">
        <v>78</v>
      </c>
      <c r="CE4697" s="2" t="s">
        <v>19932</v>
      </c>
    </row>
    <row r="4698" spans="1:83" x14ac:dyDescent="0.2">
      <c r="A4698" s="2" t="s">
        <v>9943</v>
      </c>
      <c r="B4698" s="2" t="s">
        <v>27739</v>
      </c>
      <c r="C4698" s="2" t="s">
        <v>6285</v>
      </c>
      <c r="D4698" s="2"/>
      <c r="E4698" s="2" t="s">
        <v>9943</v>
      </c>
      <c r="F4698" s="2" t="s">
        <v>9944</v>
      </c>
      <c r="G4698" s="2" t="s">
        <v>9945</v>
      </c>
      <c r="H4698" s="2"/>
      <c r="I4698" s="2" t="s">
        <v>5093</v>
      </c>
      <c r="J4698" s="2" t="s">
        <v>61</v>
      </c>
      <c r="K4698" s="50" t="s">
        <v>61</v>
      </c>
      <c r="L4698" s="48">
        <v>2019</v>
      </c>
      <c r="M4698" s="2" t="s">
        <v>133</v>
      </c>
      <c r="N4698" s="32">
        <v>25.367069999999998</v>
      </c>
      <c r="O4698" s="32">
        <v>55.564419999999998</v>
      </c>
      <c r="P4698" s="2" t="s">
        <v>2767</v>
      </c>
      <c r="Q4698" s="6" t="s">
        <v>65</v>
      </c>
      <c r="R4698" s="43" t="s">
        <v>18854</v>
      </c>
      <c r="S4698" s="41" t="s">
        <v>3596</v>
      </c>
      <c r="T4698" s="41" t="s">
        <v>18465</v>
      </c>
      <c r="U4698" s="2"/>
      <c r="V4698" s="2" t="s">
        <v>3596</v>
      </c>
      <c r="W4698" s="41" t="s">
        <v>17589</v>
      </c>
      <c r="X4698" s="2" t="s">
        <v>9705</v>
      </c>
      <c r="Y4698" s="2" t="s">
        <v>102</v>
      </c>
      <c r="Z4698" s="5" t="s">
        <v>10423</v>
      </c>
      <c r="AA4698" s="5" t="s">
        <v>16910</v>
      </c>
      <c r="AB4698" s="5" t="s">
        <v>16316</v>
      </c>
      <c r="AC4698" s="2" t="s">
        <v>5247</v>
      </c>
      <c r="AD4698" s="2">
        <v>4004400</v>
      </c>
      <c r="AE4698" s="5">
        <v>38.5</v>
      </c>
      <c r="AF4698" s="25"/>
      <c r="AG4698" s="29">
        <v>3</v>
      </c>
      <c r="AH4698" s="2" t="s">
        <v>17978</v>
      </c>
      <c r="AI4698" s="2">
        <v>3</v>
      </c>
      <c r="AJ4698" s="2">
        <v>3</v>
      </c>
      <c r="AK4698" s="50"/>
      <c r="AL4698" s="2"/>
      <c r="AM4698" s="30"/>
      <c r="AN4698" s="30"/>
      <c r="AO4698" s="30"/>
      <c r="AR4698" s="30"/>
      <c r="AS4698" s="30"/>
      <c r="AT4698" s="30"/>
      <c r="AV4698" s="30"/>
      <c r="AW4698" s="30"/>
      <c r="CD4698" s="2" t="s">
        <v>78</v>
      </c>
      <c r="CE4698" s="2" t="s">
        <v>19933</v>
      </c>
    </row>
    <row r="4699" spans="1:83" x14ac:dyDescent="0.2">
      <c r="A4699" s="2" t="s">
        <v>18952</v>
      </c>
      <c r="B4699" s="2" t="s">
        <v>27740</v>
      </c>
      <c r="C4699" s="2" t="s">
        <v>6285</v>
      </c>
      <c r="D4699" s="2"/>
      <c r="E4699" s="2" t="s">
        <v>18952</v>
      </c>
      <c r="F4699" s="2" t="s">
        <v>10297</v>
      </c>
      <c r="G4699" s="2" t="s">
        <v>10298</v>
      </c>
      <c r="H4699" s="2"/>
      <c r="I4699" s="2" t="s">
        <v>5093</v>
      </c>
      <c r="J4699" s="2" t="s">
        <v>61</v>
      </c>
      <c r="K4699" s="50" t="s">
        <v>61</v>
      </c>
      <c r="L4699" s="48">
        <v>2021</v>
      </c>
      <c r="M4699" s="2" t="s">
        <v>22960</v>
      </c>
      <c r="N4699" s="32">
        <v>25.379902000000001</v>
      </c>
      <c r="O4699" s="32">
        <v>55.539827000000002</v>
      </c>
      <c r="P4699" s="2" t="s">
        <v>2767</v>
      </c>
      <c r="Q4699" s="6" t="s">
        <v>65</v>
      </c>
      <c r="R4699" s="43" t="s">
        <v>18854</v>
      </c>
      <c r="S4699" s="41" t="s">
        <v>3596</v>
      </c>
      <c r="T4699" s="41" t="s">
        <v>18465</v>
      </c>
      <c r="U4699" s="2"/>
      <c r="V4699" s="2" t="s">
        <v>3596</v>
      </c>
      <c r="W4699" s="41" t="s">
        <v>17589</v>
      </c>
      <c r="X4699" s="2" t="s">
        <v>1598</v>
      </c>
      <c r="Y4699" s="2" t="s">
        <v>102</v>
      </c>
      <c r="Z4699" s="5" t="s">
        <v>10423</v>
      </c>
      <c r="AA4699" s="5" t="s">
        <v>16910</v>
      </c>
      <c r="AB4699" s="5" t="s">
        <v>16316</v>
      </c>
      <c r="AC4699" s="2" t="s">
        <v>5247</v>
      </c>
      <c r="AD4699" s="2">
        <v>4003300</v>
      </c>
      <c r="AE4699" s="5">
        <v>38</v>
      </c>
      <c r="AF4699" s="25"/>
      <c r="AG4699" s="29">
        <v>3</v>
      </c>
      <c r="AH4699" s="2" t="s">
        <v>17978</v>
      </c>
      <c r="AI4699" s="2">
        <v>4</v>
      </c>
      <c r="AJ4699" s="2">
        <v>3</v>
      </c>
      <c r="AK4699" s="50"/>
      <c r="AL4699" s="2"/>
      <c r="AM4699" s="30"/>
      <c r="AN4699" s="30"/>
      <c r="AO4699" s="30"/>
      <c r="AR4699" s="30"/>
      <c r="AS4699" s="30"/>
      <c r="AT4699" s="30"/>
      <c r="AV4699" s="30"/>
      <c r="AW4699" s="30"/>
      <c r="CD4699" s="2" t="s">
        <v>78</v>
      </c>
      <c r="CE4699" s="2" t="s">
        <v>19934</v>
      </c>
    </row>
    <row r="4700" spans="1:83" x14ac:dyDescent="0.2">
      <c r="A4700" s="2" t="s">
        <v>9807</v>
      </c>
      <c r="B4700" s="2" t="s">
        <v>27741</v>
      </c>
      <c r="C4700" s="2" t="s">
        <v>6285</v>
      </c>
      <c r="D4700" s="2"/>
      <c r="E4700" s="2" t="s">
        <v>9807</v>
      </c>
      <c r="F4700" s="2" t="s">
        <v>9808</v>
      </c>
      <c r="G4700" s="2" t="s">
        <v>9809</v>
      </c>
      <c r="H4700" s="2"/>
      <c r="I4700" s="2" t="s">
        <v>5093</v>
      </c>
      <c r="J4700" s="2" t="s">
        <v>61</v>
      </c>
      <c r="K4700" s="50" t="s">
        <v>61</v>
      </c>
      <c r="L4700" s="48">
        <v>2019</v>
      </c>
      <c r="M4700" s="2" t="s">
        <v>133</v>
      </c>
      <c r="N4700" s="32">
        <v>25.397829999999999</v>
      </c>
      <c r="O4700" s="32">
        <v>55.566270000000003</v>
      </c>
      <c r="P4700" s="2" t="s">
        <v>2767</v>
      </c>
      <c r="Q4700" s="6" t="s">
        <v>65</v>
      </c>
      <c r="R4700" s="43" t="s">
        <v>18854</v>
      </c>
      <c r="S4700" s="41" t="s">
        <v>4972</v>
      </c>
      <c r="T4700" s="41" t="s">
        <v>18461</v>
      </c>
      <c r="U4700" s="2"/>
      <c r="V4700" s="2" t="s">
        <v>4972</v>
      </c>
      <c r="W4700" s="41" t="s">
        <v>17589</v>
      </c>
      <c r="X4700" s="2" t="s">
        <v>1598</v>
      </c>
      <c r="Y4700" s="2" t="s">
        <v>102</v>
      </c>
      <c r="Z4700" s="5" t="s">
        <v>20</v>
      </c>
      <c r="AA4700" s="5" t="s">
        <v>16910</v>
      </c>
      <c r="AB4700" s="5" t="s">
        <v>16316</v>
      </c>
      <c r="AC4700" s="2" t="s">
        <v>5247</v>
      </c>
      <c r="AD4700" s="2">
        <v>4002700</v>
      </c>
      <c r="AE4700" s="5">
        <v>15.5</v>
      </c>
      <c r="AF4700" s="25"/>
      <c r="AG4700" s="29">
        <v>3</v>
      </c>
      <c r="AH4700" s="2" t="s">
        <v>17978</v>
      </c>
      <c r="AI4700" s="2">
        <v>3</v>
      </c>
      <c r="AJ4700" s="2">
        <v>3</v>
      </c>
      <c r="AK4700" s="50"/>
      <c r="AL4700" s="2"/>
      <c r="AM4700" s="30"/>
      <c r="AN4700" s="30"/>
      <c r="AO4700" s="30"/>
      <c r="AR4700" s="30"/>
      <c r="AS4700" s="30"/>
      <c r="AT4700" s="30"/>
      <c r="AV4700" s="30"/>
      <c r="AW4700" s="30"/>
      <c r="CD4700" s="2" t="s">
        <v>78</v>
      </c>
      <c r="CE4700" s="2" t="s">
        <v>19935</v>
      </c>
    </row>
    <row r="4701" spans="1:83" x14ac:dyDescent="0.2">
      <c r="A4701" s="2" t="s">
        <v>9940</v>
      </c>
      <c r="B4701" s="2" t="s">
        <v>27742</v>
      </c>
      <c r="C4701" s="2" t="s">
        <v>6285</v>
      </c>
      <c r="D4701" s="2"/>
      <c r="E4701" s="2" t="s">
        <v>9940</v>
      </c>
      <c r="F4701" s="2" t="s">
        <v>9941</v>
      </c>
      <c r="G4701" s="2" t="s">
        <v>16124</v>
      </c>
      <c r="H4701" s="2"/>
      <c r="I4701" s="2" t="s">
        <v>5093</v>
      </c>
      <c r="J4701" s="2" t="s">
        <v>61</v>
      </c>
      <c r="K4701" s="50" t="s">
        <v>61</v>
      </c>
      <c r="L4701" s="48">
        <v>2019</v>
      </c>
      <c r="M4701" s="2" t="s">
        <v>9942</v>
      </c>
      <c r="N4701" s="32">
        <v>25.426069999999999</v>
      </c>
      <c r="O4701" s="32">
        <v>55.536650000000002</v>
      </c>
      <c r="P4701" s="2" t="s">
        <v>2767</v>
      </c>
      <c r="Q4701" s="6" t="s">
        <v>65</v>
      </c>
      <c r="R4701" s="43" t="s">
        <v>18854</v>
      </c>
      <c r="S4701" s="41" t="s">
        <v>3596</v>
      </c>
      <c r="T4701" s="41" t="s">
        <v>18460</v>
      </c>
      <c r="U4701" s="2"/>
      <c r="V4701" s="2" t="s">
        <v>3596</v>
      </c>
      <c r="W4701" s="41" t="s">
        <v>17589</v>
      </c>
      <c r="X4701" s="2" t="s">
        <v>9705</v>
      </c>
      <c r="Y4701" s="2" t="s">
        <v>102</v>
      </c>
      <c r="Z4701" s="5" t="s">
        <v>10423</v>
      </c>
      <c r="AA4701" s="5" t="s">
        <v>16910</v>
      </c>
      <c r="AB4701" s="5" t="s">
        <v>16318</v>
      </c>
      <c r="AC4701" s="2" t="s">
        <v>5247</v>
      </c>
      <c r="AD4701" s="2">
        <v>4002000</v>
      </c>
      <c r="AE4701" s="5">
        <v>38.5</v>
      </c>
      <c r="AF4701" s="25"/>
      <c r="AG4701" s="29">
        <v>3</v>
      </c>
      <c r="AH4701" s="2" t="s">
        <v>17978</v>
      </c>
      <c r="AI4701" s="2">
        <v>3</v>
      </c>
      <c r="AJ4701" s="2">
        <v>3</v>
      </c>
      <c r="AK4701" s="50"/>
      <c r="AL4701" s="2"/>
      <c r="AM4701" s="30"/>
      <c r="AN4701" s="30"/>
      <c r="AO4701" s="30"/>
      <c r="AR4701" s="30"/>
      <c r="AS4701" s="30"/>
      <c r="AT4701" s="30"/>
      <c r="AV4701" s="30"/>
      <c r="AW4701" s="30"/>
      <c r="CD4701" s="2" t="s">
        <v>78</v>
      </c>
      <c r="CE4701" s="2" t="s">
        <v>19936</v>
      </c>
    </row>
    <row r="4702" spans="1:83" x14ac:dyDescent="0.2">
      <c r="A4702" s="2" t="s">
        <v>9278</v>
      </c>
      <c r="B4702" s="2" t="s">
        <v>27743</v>
      </c>
      <c r="C4702" s="2" t="s">
        <v>6285</v>
      </c>
      <c r="D4702" s="2"/>
      <c r="E4702" s="2" t="s">
        <v>9278</v>
      </c>
      <c r="F4702" s="2" t="s">
        <v>9279</v>
      </c>
      <c r="G4702" s="2" t="s">
        <v>9280</v>
      </c>
      <c r="H4702" s="2"/>
      <c r="I4702" s="2" t="s">
        <v>5093</v>
      </c>
      <c r="J4702" s="2" t="s">
        <v>61</v>
      </c>
      <c r="K4702" s="50" t="s">
        <v>61</v>
      </c>
      <c r="L4702" s="48">
        <v>2016</v>
      </c>
      <c r="M4702" s="2" t="s">
        <v>133</v>
      </c>
      <c r="N4702" s="32">
        <v>25.388020000000001</v>
      </c>
      <c r="O4702" s="32">
        <v>55.497999</v>
      </c>
      <c r="P4702" s="2" t="s">
        <v>2767</v>
      </c>
      <c r="Q4702" s="6" t="s">
        <v>65</v>
      </c>
      <c r="R4702" s="43" t="s">
        <v>18854</v>
      </c>
      <c r="S4702" s="41" t="s">
        <v>3596</v>
      </c>
      <c r="T4702" s="41" t="s">
        <v>18460</v>
      </c>
      <c r="U4702" s="2"/>
      <c r="V4702" s="2" t="s">
        <v>3596</v>
      </c>
      <c r="W4702" s="41" t="s">
        <v>17589</v>
      </c>
      <c r="X4702" s="2" t="s">
        <v>1598</v>
      </c>
      <c r="Y4702" s="2" t="s">
        <v>102</v>
      </c>
      <c r="Z4702" s="5" t="s">
        <v>10423</v>
      </c>
      <c r="AA4702" s="5" t="s">
        <v>16910</v>
      </c>
      <c r="AB4702" s="5" t="s">
        <v>16316</v>
      </c>
      <c r="AC4702" s="2" t="s">
        <v>5205</v>
      </c>
      <c r="AD4702" s="2">
        <v>4003200</v>
      </c>
      <c r="AE4702" s="5">
        <v>28.5</v>
      </c>
      <c r="AF4702" s="25"/>
      <c r="AG4702" s="29">
        <v>3</v>
      </c>
      <c r="AH4702" s="2" t="s">
        <v>17974</v>
      </c>
      <c r="AI4702" s="2">
        <v>3</v>
      </c>
      <c r="AJ4702" s="2">
        <v>3</v>
      </c>
      <c r="AK4702" s="50"/>
      <c r="AL4702" s="2"/>
      <c r="AM4702" s="30"/>
      <c r="AN4702" s="30"/>
      <c r="AO4702" s="30"/>
      <c r="AR4702" s="30"/>
      <c r="AS4702" s="30"/>
      <c r="AT4702" s="30"/>
      <c r="AV4702" s="30"/>
      <c r="AW4702" s="30"/>
      <c r="CD4702" s="2" t="s">
        <v>78</v>
      </c>
      <c r="CE4702" s="2" t="s">
        <v>19937</v>
      </c>
    </row>
    <row r="4703" spans="1:83" x14ac:dyDescent="0.2">
      <c r="A4703" s="2" t="s">
        <v>8881</v>
      </c>
      <c r="B4703" s="2" t="s">
        <v>27744</v>
      </c>
      <c r="C4703" s="2" t="s">
        <v>6285</v>
      </c>
      <c r="D4703" s="2" t="s">
        <v>8881</v>
      </c>
      <c r="E4703" s="2" t="s">
        <v>8881</v>
      </c>
      <c r="F4703" s="2" t="s">
        <v>8882</v>
      </c>
      <c r="G4703" s="2" t="s">
        <v>8883</v>
      </c>
      <c r="H4703" s="2" t="s">
        <v>5093</v>
      </c>
      <c r="I4703" s="2" t="s">
        <v>5093</v>
      </c>
      <c r="J4703" s="2" t="s">
        <v>61</v>
      </c>
      <c r="K4703" s="50" t="s">
        <v>61</v>
      </c>
      <c r="L4703" s="48">
        <v>2014</v>
      </c>
      <c r="M4703" s="2" t="s">
        <v>133</v>
      </c>
      <c r="N4703" s="32">
        <v>25.371099999999998</v>
      </c>
      <c r="O4703" s="32">
        <v>55.472900000000003</v>
      </c>
      <c r="P4703" s="2" t="s">
        <v>2767</v>
      </c>
      <c r="Q4703" s="6" t="s">
        <v>65</v>
      </c>
      <c r="R4703" s="43" t="s">
        <v>18854</v>
      </c>
      <c r="S4703" s="41" t="s">
        <v>3596</v>
      </c>
      <c r="T4703" s="41" t="s">
        <v>18460</v>
      </c>
      <c r="U4703" s="2"/>
      <c r="V4703" s="2" t="s">
        <v>3596</v>
      </c>
      <c r="W4703" s="41" t="s">
        <v>17588</v>
      </c>
      <c r="X4703" s="2" t="s">
        <v>315</v>
      </c>
      <c r="Y4703" s="2" t="s">
        <v>102</v>
      </c>
      <c r="Z4703" s="5" t="s">
        <v>10423</v>
      </c>
      <c r="AA4703" s="5" t="s">
        <v>16910</v>
      </c>
      <c r="AB4703" s="5" t="s">
        <v>16316</v>
      </c>
      <c r="AC4703" s="2" t="s">
        <v>5205</v>
      </c>
      <c r="AD4703" s="2">
        <v>4003900</v>
      </c>
      <c r="AE4703" s="5">
        <v>30</v>
      </c>
      <c r="AF4703" s="25"/>
      <c r="AG4703" s="29">
        <v>3</v>
      </c>
      <c r="AH4703" s="2" t="s">
        <v>17974</v>
      </c>
      <c r="AI4703" s="2">
        <v>3</v>
      </c>
      <c r="AJ4703" s="2">
        <v>3</v>
      </c>
      <c r="AK4703" s="50"/>
      <c r="AL4703" s="2"/>
      <c r="AM4703" s="30"/>
      <c r="AN4703" s="30"/>
      <c r="AO4703" s="30"/>
      <c r="AR4703" s="30"/>
      <c r="AS4703" s="30"/>
      <c r="AT4703" s="30"/>
      <c r="AV4703" s="30"/>
      <c r="AW4703" s="30"/>
      <c r="CD4703" s="2" t="s">
        <v>78</v>
      </c>
      <c r="CE4703" s="2" t="s">
        <v>19938</v>
      </c>
    </row>
    <row r="4704" spans="1:83" x14ac:dyDescent="0.2">
      <c r="A4704" s="2" t="s">
        <v>8910</v>
      </c>
      <c r="B4704" s="2" t="s">
        <v>27745</v>
      </c>
      <c r="C4704" s="2" t="s">
        <v>6285</v>
      </c>
      <c r="D4704" s="2" t="s">
        <v>8910</v>
      </c>
      <c r="E4704" s="2" t="s">
        <v>8910</v>
      </c>
      <c r="F4704" s="2" t="s">
        <v>8911</v>
      </c>
      <c r="G4704" s="2" t="s">
        <v>8912</v>
      </c>
      <c r="H4704" s="2" t="s">
        <v>5093</v>
      </c>
      <c r="I4704" s="2" t="s">
        <v>5093</v>
      </c>
      <c r="J4704" s="2" t="s">
        <v>61</v>
      </c>
      <c r="K4704" s="50" t="s">
        <v>61</v>
      </c>
      <c r="L4704" s="48">
        <v>2014</v>
      </c>
      <c r="M4704" s="2" t="s">
        <v>133</v>
      </c>
      <c r="N4704" s="32">
        <v>25.439550000000001</v>
      </c>
      <c r="O4704" s="32">
        <v>55.566200000000002</v>
      </c>
      <c r="P4704" s="2" t="s">
        <v>2767</v>
      </c>
      <c r="Q4704" s="6" t="s">
        <v>65</v>
      </c>
      <c r="R4704" s="43" t="s">
        <v>18854</v>
      </c>
      <c r="S4704" s="41" t="s">
        <v>3596</v>
      </c>
      <c r="T4704" s="41" t="s">
        <v>18460</v>
      </c>
      <c r="U4704" s="2"/>
      <c r="V4704" s="2" t="s">
        <v>3596</v>
      </c>
      <c r="W4704" s="41" t="s">
        <v>17588</v>
      </c>
      <c r="X4704" s="2" t="s">
        <v>1598</v>
      </c>
      <c r="Y4704" s="2" t="s">
        <v>102</v>
      </c>
      <c r="Z4704" s="5" t="s">
        <v>10423</v>
      </c>
      <c r="AA4704" s="5" t="s">
        <v>16910</v>
      </c>
      <c r="AB4704" s="5" t="s">
        <v>16316</v>
      </c>
      <c r="AC4704" s="2" t="s">
        <v>5247</v>
      </c>
      <c r="AD4704" s="2">
        <v>3000019</v>
      </c>
      <c r="AE4704" s="5">
        <v>28.5</v>
      </c>
      <c r="AF4704" s="25"/>
      <c r="AG4704" s="29">
        <v>3</v>
      </c>
      <c r="AH4704" s="2" t="s">
        <v>17978</v>
      </c>
      <c r="AI4704" s="2">
        <v>3</v>
      </c>
      <c r="AJ4704" s="2">
        <v>3</v>
      </c>
      <c r="AK4704" s="50"/>
      <c r="AL4704" s="2"/>
      <c r="AM4704" s="30"/>
      <c r="AN4704" s="30"/>
      <c r="AO4704" s="30"/>
      <c r="AR4704" s="30"/>
      <c r="AS4704" s="30"/>
      <c r="AT4704" s="30"/>
      <c r="AV4704" s="30"/>
      <c r="AW4704" s="30"/>
      <c r="CD4704" s="2" t="s">
        <v>78</v>
      </c>
      <c r="CE4704" s="2" t="s">
        <v>19939</v>
      </c>
    </row>
    <row r="4705" spans="1:83" x14ac:dyDescent="0.2">
      <c r="A4705" s="2" t="s">
        <v>9046</v>
      </c>
      <c r="B4705" s="2" t="s">
        <v>27746</v>
      </c>
      <c r="C4705" s="2" t="s">
        <v>6285</v>
      </c>
      <c r="D4705" s="2"/>
      <c r="E4705" s="2" t="s">
        <v>9046</v>
      </c>
      <c r="F4705" s="2" t="s">
        <v>9047</v>
      </c>
      <c r="G4705" s="2" t="s">
        <v>9048</v>
      </c>
      <c r="H4705" s="2"/>
      <c r="I4705" s="2" t="s">
        <v>5093</v>
      </c>
      <c r="J4705" s="2" t="s">
        <v>61</v>
      </c>
      <c r="K4705" s="50" t="s">
        <v>61</v>
      </c>
      <c r="L4705" s="48">
        <v>2015</v>
      </c>
      <c r="M4705" s="2" t="s">
        <v>133</v>
      </c>
      <c r="N4705" s="32">
        <v>25.378879999999999</v>
      </c>
      <c r="O4705" s="32">
        <v>55.46716</v>
      </c>
      <c r="P4705" s="2" t="s">
        <v>2767</v>
      </c>
      <c r="Q4705" s="6" t="s">
        <v>65</v>
      </c>
      <c r="R4705" s="43" t="s">
        <v>18854</v>
      </c>
      <c r="S4705" s="41" t="s">
        <v>3596</v>
      </c>
      <c r="T4705" s="41" t="s">
        <v>18460</v>
      </c>
      <c r="U4705" s="2"/>
      <c r="V4705" s="2" t="s">
        <v>3596</v>
      </c>
      <c r="W4705" s="41" t="s">
        <v>17589</v>
      </c>
      <c r="X4705" s="2" t="s">
        <v>315</v>
      </c>
      <c r="Y4705" s="2" t="s">
        <v>102</v>
      </c>
      <c r="Z4705" s="5" t="s">
        <v>10423</v>
      </c>
      <c r="AA4705" s="5" t="s">
        <v>16910</v>
      </c>
      <c r="AB4705" s="5" t="s">
        <v>16316</v>
      </c>
      <c r="AC4705" s="2" t="s">
        <v>5205</v>
      </c>
      <c r="AD4705" s="2">
        <v>4003900</v>
      </c>
      <c r="AE4705" s="5">
        <v>28.5</v>
      </c>
      <c r="AF4705" s="25"/>
      <c r="AG4705" s="29">
        <v>3</v>
      </c>
      <c r="AH4705" s="2" t="s">
        <v>17974</v>
      </c>
      <c r="AI4705" s="2">
        <v>3</v>
      </c>
      <c r="AJ4705" s="2">
        <v>3</v>
      </c>
      <c r="AK4705" s="50"/>
      <c r="AL4705" s="2"/>
      <c r="AM4705" s="30"/>
      <c r="AN4705" s="30"/>
      <c r="AO4705" s="30"/>
      <c r="AR4705" s="30"/>
      <c r="AS4705" s="30"/>
      <c r="AT4705" s="30"/>
      <c r="AV4705" s="30"/>
      <c r="AW4705" s="30"/>
      <c r="CD4705" s="2" t="s">
        <v>78</v>
      </c>
      <c r="CE4705" s="2" t="s">
        <v>19940</v>
      </c>
    </row>
    <row r="4706" spans="1:83" x14ac:dyDescent="0.2">
      <c r="A4706" s="2" t="s">
        <v>8998</v>
      </c>
      <c r="B4706" s="2" t="s">
        <v>27747</v>
      </c>
      <c r="C4706" s="2" t="s">
        <v>6285</v>
      </c>
      <c r="D4706" s="2"/>
      <c r="E4706" s="2" t="s">
        <v>8998</v>
      </c>
      <c r="F4706" s="2" t="s">
        <v>8999</v>
      </c>
      <c r="G4706" s="2" t="s">
        <v>9000</v>
      </c>
      <c r="H4706" s="2"/>
      <c r="I4706" s="2" t="s">
        <v>5093</v>
      </c>
      <c r="J4706" s="2" t="s">
        <v>61</v>
      </c>
      <c r="K4706" s="50" t="s">
        <v>61</v>
      </c>
      <c r="L4706" s="48">
        <v>2015</v>
      </c>
      <c r="M4706" s="2" t="s">
        <v>133</v>
      </c>
      <c r="N4706" s="32">
        <v>25.387419999999999</v>
      </c>
      <c r="O4706" s="32">
        <v>55.474110000000003</v>
      </c>
      <c r="P4706" s="2" t="s">
        <v>2767</v>
      </c>
      <c r="Q4706" s="6" t="s">
        <v>65</v>
      </c>
      <c r="R4706" s="43" t="s">
        <v>18854</v>
      </c>
      <c r="S4706" s="41" t="s">
        <v>3596</v>
      </c>
      <c r="T4706" s="41" t="s">
        <v>18460</v>
      </c>
      <c r="U4706" s="2"/>
      <c r="V4706" s="2" t="s">
        <v>3596</v>
      </c>
      <c r="W4706" s="41" t="s">
        <v>17589</v>
      </c>
      <c r="X4706" s="2" t="s">
        <v>1598</v>
      </c>
      <c r="Y4706" s="2" t="s">
        <v>102</v>
      </c>
      <c r="Z4706" s="5" t="s">
        <v>20</v>
      </c>
      <c r="AA4706" s="5" t="s">
        <v>16910</v>
      </c>
      <c r="AB4706" s="5" t="s">
        <v>16318</v>
      </c>
      <c r="AC4706" s="2" t="s">
        <v>5205</v>
      </c>
      <c r="AD4706" s="2">
        <v>4003800</v>
      </c>
      <c r="AE4706" s="5">
        <v>28.5</v>
      </c>
      <c r="AF4706" s="25"/>
      <c r="AG4706" s="29">
        <v>3</v>
      </c>
      <c r="AH4706" s="2" t="s">
        <v>17974</v>
      </c>
      <c r="AI4706" s="2">
        <v>3</v>
      </c>
      <c r="AJ4706" s="2">
        <v>3</v>
      </c>
      <c r="AK4706" s="50"/>
      <c r="AL4706" s="2"/>
      <c r="AM4706" s="30"/>
      <c r="AN4706" s="30"/>
      <c r="AO4706" s="30"/>
      <c r="AR4706" s="30"/>
      <c r="AS4706" s="30"/>
      <c r="AT4706" s="30"/>
      <c r="AV4706" s="30"/>
      <c r="AW4706" s="30"/>
      <c r="CD4706" s="2" t="s">
        <v>78</v>
      </c>
      <c r="CE4706" s="2" t="s">
        <v>19941</v>
      </c>
    </row>
    <row r="4707" spans="1:83" x14ac:dyDescent="0.2">
      <c r="A4707" s="2" t="s">
        <v>9064</v>
      </c>
      <c r="B4707" s="2" t="s">
        <v>27748</v>
      </c>
      <c r="C4707" s="2" t="s">
        <v>6285</v>
      </c>
      <c r="D4707" s="2" t="s">
        <v>9064</v>
      </c>
      <c r="E4707" s="2" t="s">
        <v>9064</v>
      </c>
      <c r="F4707" s="2" t="s">
        <v>9065</v>
      </c>
      <c r="G4707" s="2" t="s">
        <v>9066</v>
      </c>
      <c r="H4707" s="2" t="s">
        <v>5093</v>
      </c>
      <c r="I4707" s="2" t="s">
        <v>5093</v>
      </c>
      <c r="J4707" s="2" t="s">
        <v>61</v>
      </c>
      <c r="K4707" s="50" t="s">
        <v>61</v>
      </c>
      <c r="L4707" s="48">
        <v>2015</v>
      </c>
      <c r="M4707" s="2" t="s">
        <v>133</v>
      </c>
      <c r="N4707" s="32">
        <v>25.434640000000002</v>
      </c>
      <c r="O4707" s="32">
        <v>55.524369999999998</v>
      </c>
      <c r="P4707" s="2" t="s">
        <v>2767</v>
      </c>
      <c r="Q4707" s="6" t="s">
        <v>65</v>
      </c>
      <c r="R4707" s="43" t="s">
        <v>16802</v>
      </c>
      <c r="S4707" s="41" t="s">
        <v>4851</v>
      </c>
      <c r="T4707" s="41" t="s">
        <v>18462</v>
      </c>
      <c r="U4707" s="2"/>
      <c r="V4707" s="2" t="s">
        <v>4851</v>
      </c>
      <c r="W4707" s="41" t="s">
        <v>17588</v>
      </c>
      <c r="X4707" s="2" t="s">
        <v>1598</v>
      </c>
      <c r="Y4707" s="2" t="s">
        <v>102</v>
      </c>
      <c r="Z4707" s="5" t="s">
        <v>10423</v>
      </c>
      <c r="AA4707" s="5" t="s">
        <v>16910</v>
      </c>
      <c r="AB4707" s="5" t="s">
        <v>16316</v>
      </c>
      <c r="AC4707" s="2" t="s">
        <v>5247</v>
      </c>
      <c r="AD4707" s="2">
        <v>4001800</v>
      </c>
      <c r="AE4707" s="5">
        <v>30</v>
      </c>
      <c r="AF4707" s="25"/>
      <c r="AG4707" s="29">
        <v>3</v>
      </c>
      <c r="AH4707" s="2" t="s">
        <v>17978</v>
      </c>
      <c r="AI4707" s="2">
        <v>3</v>
      </c>
      <c r="AJ4707" s="2">
        <v>3</v>
      </c>
      <c r="AK4707" s="50"/>
      <c r="AL4707" s="2"/>
      <c r="AM4707" s="30"/>
      <c r="AN4707" s="30"/>
      <c r="AO4707" s="30"/>
      <c r="AR4707" s="30"/>
      <c r="AS4707" s="30"/>
      <c r="AT4707" s="30"/>
      <c r="AV4707" s="30"/>
      <c r="AW4707" s="30"/>
      <c r="CD4707" s="2" t="s">
        <v>78</v>
      </c>
      <c r="CE4707" s="2" t="s">
        <v>19942</v>
      </c>
    </row>
    <row r="4708" spans="1:83" x14ac:dyDescent="0.2">
      <c r="A4708" s="2" t="s">
        <v>8980</v>
      </c>
      <c r="B4708" s="2" t="s">
        <v>27749</v>
      </c>
      <c r="C4708" s="2" t="s">
        <v>6285</v>
      </c>
      <c r="D4708" s="2" t="s">
        <v>8980</v>
      </c>
      <c r="E4708" s="2" t="s">
        <v>8980</v>
      </c>
      <c r="F4708" s="2" t="s">
        <v>8981</v>
      </c>
      <c r="G4708" s="2" t="s">
        <v>8982</v>
      </c>
      <c r="H4708" s="2" t="s">
        <v>5093</v>
      </c>
      <c r="I4708" s="2" t="s">
        <v>5093</v>
      </c>
      <c r="J4708" s="2" t="s">
        <v>61</v>
      </c>
      <c r="K4708" s="50" t="s">
        <v>61</v>
      </c>
      <c r="L4708" s="48">
        <v>2014</v>
      </c>
      <c r="M4708" s="2" t="s">
        <v>133</v>
      </c>
      <c r="N4708" s="32">
        <v>25.4071</v>
      </c>
      <c r="O4708" s="32">
        <v>55.4392</v>
      </c>
      <c r="P4708" s="2" t="s">
        <v>2767</v>
      </c>
      <c r="Q4708" s="6" t="s">
        <v>65</v>
      </c>
      <c r="R4708" s="43" t="s">
        <v>18854</v>
      </c>
      <c r="S4708" s="41" t="s">
        <v>4972</v>
      </c>
      <c r="T4708" s="41" t="s">
        <v>18461</v>
      </c>
      <c r="U4708" s="2"/>
      <c r="V4708" s="2" t="s">
        <v>4972</v>
      </c>
      <c r="W4708" s="41" t="s">
        <v>17588</v>
      </c>
      <c r="X4708" s="2" t="s">
        <v>1598</v>
      </c>
      <c r="Y4708" s="2" t="s">
        <v>102</v>
      </c>
      <c r="Z4708" s="5" t="s">
        <v>10423</v>
      </c>
      <c r="AA4708" s="5" t="s">
        <v>16910</v>
      </c>
      <c r="AB4708" s="5" t="s">
        <v>16316</v>
      </c>
      <c r="AC4708" s="2" t="s">
        <v>5205</v>
      </c>
      <c r="AD4708" s="2">
        <v>4000500</v>
      </c>
      <c r="AE4708" s="5">
        <v>22</v>
      </c>
      <c r="AF4708" s="25"/>
      <c r="AG4708" s="29">
        <v>3</v>
      </c>
      <c r="AH4708" s="2" t="s">
        <v>17974</v>
      </c>
      <c r="AI4708" s="2">
        <v>4</v>
      </c>
      <c r="AJ4708" s="2">
        <v>3</v>
      </c>
      <c r="AK4708" s="50"/>
      <c r="AL4708" s="2"/>
      <c r="AM4708" s="30"/>
      <c r="AN4708" s="30"/>
      <c r="AO4708" s="30"/>
      <c r="AR4708" s="30"/>
      <c r="AS4708" s="30"/>
      <c r="AT4708" s="30"/>
      <c r="AV4708" s="30"/>
      <c r="AW4708" s="30"/>
      <c r="CD4708" s="2" t="s">
        <v>78</v>
      </c>
      <c r="CE4708" s="2" t="s">
        <v>19943</v>
      </c>
    </row>
    <row r="4709" spans="1:83" x14ac:dyDescent="0.2">
      <c r="A4709" s="2" t="s">
        <v>9293</v>
      </c>
      <c r="B4709" s="2" t="s">
        <v>27750</v>
      </c>
      <c r="C4709" s="2" t="s">
        <v>6285</v>
      </c>
      <c r="D4709" s="2"/>
      <c r="E4709" s="2" t="s">
        <v>9293</v>
      </c>
      <c r="F4709" s="2" t="s">
        <v>9294</v>
      </c>
      <c r="G4709" s="2" t="s">
        <v>9295</v>
      </c>
      <c r="H4709" s="2"/>
      <c r="I4709" s="2" t="s">
        <v>5093</v>
      </c>
      <c r="J4709" s="2" t="s">
        <v>61</v>
      </c>
      <c r="K4709" s="50" t="s">
        <v>61</v>
      </c>
      <c r="L4709" s="48">
        <v>2016</v>
      </c>
      <c r="M4709" s="2" t="s">
        <v>133</v>
      </c>
      <c r="N4709" s="32">
        <v>25.372886999999999</v>
      </c>
      <c r="O4709" s="32">
        <v>55.466434999999997</v>
      </c>
      <c r="P4709" s="2" t="s">
        <v>2767</v>
      </c>
      <c r="Q4709" s="6" t="s">
        <v>65</v>
      </c>
      <c r="R4709" s="43" t="s">
        <v>18854</v>
      </c>
      <c r="S4709" s="41" t="s">
        <v>3596</v>
      </c>
      <c r="T4709" s="41" t="s">
        <v>18460</v>
      </c>
      <c r="U4709" s="2"/>
      <c r="V4709" s="2" t="s">
        <v>3596</v>
      </c>
      <c r="W4709" s="41" t="s">
        <v>17589</v>
      </c>
      <c r="X4709" s="2" t="s">
        <v>315</v>
      </c>
      <c r="Y4709" s="2" t="s">
        <v>76</v>
      </c>
      <c r="Z4709" s="5" t="s">
        <v>10423</v>
      </c>
      <c r="AA4709" s="5" t="s">
        <v>16910</v>
      </c>
      <c r="AB4709" s="5" t="s">
        <v>16317</v>
      </c>
      <c r="AC4709" s="2" t="s">
        <v>5205</v>
      </c>
      <c r="AD4709" s="2">
        <v>4003900</v>
      </c>
      <c r="AE4709" s="5">
        <v>33.5</v>
      </c>
      <c r="AF4709" s="25"/>
      <c r="AG4709" s="29">
        <v>3</v>
      </c>
      <c r="AH4709" s="2" t="s">
        <v>17974</v>
      </c>
      <c r="AI4709" s="2">
        <v>3</v>
      </c>
      <c r="AJ4709" s="2">
        <v>3</v>
      </c>
      <c r="AK4709" s="50"/>
      <c r="AL4709" s="2"/>
      <c r="AM4709" s="30"/>
      <c r="AN4709" s="30"/>
      <c r="AO4709" s="30"/>
      <c r="AR4709" s="30"/>
      <c r="AS4709" s="30"/>
      <c r="AT4709" s="30"/>
      <c r="AV4709" s="30"/>
      <c r="AW4709" s="30"/>
      <c r="CD4709" s="2" t="s">
        <v>78</v>
      </c>
      <c r="CE4709" s="2" t="s">
        <v>19944</v>
      </c>
    </row>
    <row r="4710" spans="1:83" x14ac:dyDescent="0.2">
      <c r="A4710" s="2" t="s">
        <v>9304</v>
      </c>
      <c r="B4710" s="2" t="s">
        <v>27751</v>
      </c>
      <c r="C4710" s="2" t="s">
        <v>6285</v>
      </c>
      <c r="D4710" s="2"/>
      <c r="E4710" s="2" t="s">
        <v>9304</v>
      </c>
      <c r="F4710" s="2" t="s">
        <v>9305</v>
      </c>
      <c r="G4710" s="2" t="s">
        <v>9306</v>
      </c>
      <c r="H4710" s="2"/>
      <c r="I4710" s="2" t="s">
        <v>5093</v>
      </c>
      <c r="J4710" s="2" t="s">
        <v>61</v>
      </c>
      <c r="K4710" s="50" t="s">
        <v>61</v>
      </c>
      <c r="L4710" s="48">
        <v>2016</v>
      </c>
      <c r="M4710" s="2" t="s">
        <v>133</v>
      </c>
      <c r="N4710" s="32">
        <v>25.376035999999999</v>
      </c>
      <c r="O4710" s="32">
        <v>55.509327999999996</v>
      </c>
      <c r="P4710" s="2" t="s">
        <v>2767</v>
      </c>
      <c r="Q4710" s="6" t="s">
        <v>65</v>
      </c>
      <c r="R4710" s="43" t="s">
        <v>18854</v>
      </c>
      <c r="S4710" s="41" t="s">
        <v>3596</v>
      </c>
      <c r="T4710" s="41" t="s">
        <v>18460</v>
      </c>
      <c r="U4710" s="2"/>
      <c r="V4710" s="2" t="s">
        <v>3596</v>
      </c>
      <c r="W4710" s="41" t="s">
        <v>17589</v>
      </c>
      <c r="X4710" s="2" t="s">
        <v>1598</v>
      </c>
      <c r="Y4710" s="2" t="s">
        <v>102</v>
      </c>
      <c r="Z4710" s="5" t="s">
        <v>20</v>
      </c>
      <c r="AA4710" s="5" t="s">
        <v>16910</v>
      </c>
      <c r="AB4710" s="5" t="s">
        <v>16316</v>
      </c>
      <c r="AC4710" s="2" t="s">
        <v>5205</v>
      </c>
      <c r="AD4710" s="2">
        <v>4002800</v>
      </c>
      <c r="AE4710" s="5">
        <v>33.5</v>
      </c>
      <c r="AF4710" s="25"/>
      <c r="AG4710" s="29">
        <v>3</v>
      </c>
      <c r="AH4710" s="2" t="s">
        <v>17974</v>
      </c>
      <c r="AI4710" s="2">
        <v>3</v>
      </c>
      <c r="AJ4710" s="2">
        <v>3</v>
      </c>
      <c r="AK4710" s="50"/>
      <c r="AL4710" s="2"/>
      <c r="AM4710" s="30"/>
      <c r="AN4710" s="30"/>
      <c r="AO4710" s="30"/>
      <c r="AR4710" s="30"/>
      <c r="AS4710" s="30"/>
      <c r="AT4710" s="30"/>
      <c r="AV4710" s="30"/>
      <c r="AW4710" s="30"/>
      <c r="CD4710" s="2" t="s">
        <v>78</v>
      </c>
      <c r="CE4710" s="2" t="s">
        <v>19945</v>
      </c>
    </row>
    <row r="4711" spans="1:83" x14ac:dyDescent="0.2">
      <c r="A4711" s="2" t="s">
        <v>9269</v>
      </c>
      <c r="B4711" s="2" t="s">
        <v>27752</v>
      </c>
      <c r="C4711" s="2" t="s">
        <v>6285</v>
      </c>
      <c r="D4711" s="2"/>
      <c r="E4711" s="2" t="s">
        <v>9269</v>
      </c>
      <c r="F4711" s="2" t="s">
        <v>9270</v>
      </c>
      <c r="G4711" s="2" t="s">
        <v>9271</v>
      </c>
      <c r="H4711" s="2"/>
      <c r="I4711" s="2" t="s">
        <v>5093</v>
      </c>
      <c r="J4711" s="2" t="s">
        <v>61</v>
      </c>
      <c r="K4711" s="50" t="s">
        <v>61</v>
      </c>
      <c r="L4711" s="48">
        <v>2016</v>
      </c>
      <c r="M4711" s="2" t="s">
        <v>133</v>
      </c>
      <c r="N4711" s="32">
        <v>25.379750000000001</v>
      </c>
      <c r="O4711" s="32">
        <v>55.517429999999997</v>
      </c>
      <c r="P4711" s="2" t="s">
        <v>2767</v>
      </c>
      <c r="Q4711" s="6" t="s">
        <v>65</v>
      </c>
      <c r="R4711" s="43" t="s">
        <v>18854</v>
      </c>
      <c r="S4711" s="41" t="s">
        <v>3596</v>
      </c>
      <c r="T4711" s="41" t="s">
        <v>18460</v>
      </c>
      <c r="U4711" s="2"/>
      <c r="V4711" s="2" t="s">
        <v>3596</v>
      </c>
      <c r="W4711" s="41" t="s">
        <v>17589</v>
      </c>
      <c r="X4711" s="2" t="s">
        <v>1598</v>
      </c>
      <c r="Y4711" s="2" t="s">
        <v>76</v>
      </c>
      <c r="Z4711" s="5" t="s">
        <v>10423</v>
      </c>
      <c r="AA4711" s="5" t="s">
        <v>16910</v>
      </c>
      <c r="AB4711" s="5" t="s">
        <v>16317</v>
      </c>
      <c r="AC4711" s="2" t="s">
        <v>5205</v>
      </c>
      <c r="AD4711" s="2">
        <v>4003500</v>
      </c>
      <c r="AE4711" s="5">
        <v>38.5</v>
      </c>
      <c r="AF4711" s="25"/>
      <c r="AG4711" s="29">
        <v>3</v>
      </c>
      <c r="AH4711" s="2" t="s">
        <v>17974</v>
      </c>
      <c r="AI4711" s="2">
        <v>3</v>
      </c>
      <c r="AJ4711" s="2">
        <v>3</v>
      </c>
      <c r="AK4711" s="50"/>
      <c r="AL4711" s="2"/>
      <c r="AM4711" s="30"/>
      <c r="AN4711" s="30"/>
      <c r="AO4711" s="30"/>
      <c r="AR4711" s="30"/>
      <c r="AS4711" s="30"/>
      <c r="AT4711" s="30"/>
      <c r="AV4711" s="30"/>
      <c r="AW4711" s="30"/>
      <c r="CD4711" s="2" t="s">
        <v>78</v>
      </c>
      <c r="CE4711" s="2" t="s">
        <v>19946</v>
      </c>
    </row>
    <row r="4712" spans="1:83" x14ac:dyDescent="0.2">
      <c r="A4712" s="2" t="s">
        <v>9272</v>
      </c>
      <c r="B4712" s="2" t="s">
        <v>27753</v>
      </c>
      <c r="C4712" s="2" t="s">
        <v>6285</v>
      </c>
      <c r="D4712" s="2"/>
      <c r="E4712" s="2" t="s">
        <v>9272</v>
      </c>
      <c r="F4712" s="2" t="s">
        <v>9273</v>
      </c>
      <c r="G4712" s="2" t="s">
        <v>9274</v>
      </c>
      <c r="H4712" s="2"/>
      <c r="I4712" s="2" t="s">
        <v>5093</v>
      </c>
      <c r="J4712" s="2" t="s">
        <v>61</v>
      </c>
      <c r="K4712" s="50" t="s">
        <v>61</v>
      </c>
      <c r="L4712" s="48">
        <v>2016</v>
      </c>
      <c r="M4712" s="2" t="s">
        <v>133</v>
      </c>
      <c r="N4712" s="32">
        <v>25.399939</v>
      </c>
      <c r="O4712" s="32">
        <v>55.557668</v>
      </c>
      <c r="P4712" s="2" t="s">
        <v>2767</v>
      </c>
      <c r="Q4712" s="6" t="s">
        <v>65</v>
      </c>
      <c r="R4712" s="43" t="s">
        <v>18854</v>
      </c>
      <c r="S4712" s="41" t="s">
        <v>3596</v>
      </c>
      <c r="T4712" s="41" t="s">
        <v>18460</v>
      </c>
      <c r="U4712" s="2"/>
      <c r="V4712" s="2" t="s">
        <v>3596</v>
      </c>
      <c r="W4712" s="41" t="s">
        <v>17589</v>
      </c>
      <c r="X4712" s="2" t="s">
        <v>315</v>
      </c>
      <c r="Y4712" s="2" t="s">
        <v>102</v>
      </c>
      <c r="Z4712" s="5" t="s">
        <v>10423</v>
      </c>
      <c r="AA4712" s="5" t="s">
        <v>16910</v>
      </c>
      <c r="AB4712" s="5" t="s">
        <v>16316</v>
      </c>
      <c r="AC4712" s="2" t="s">
        <v>5247</v>
      </c>
      <c r="AD4712" s="2">
        <v>4002600</v>
      </c>
      <c r="AE4712" s="5">
        <v>28.5</v>
      </c>
      <c r="AF4712" s="25"/>
      <c r="AG4712" s="29">
        <v>3</v>
      </c>
      <c r="AH4712" s="2" t="s">
        <v>17978</v>
      </c>
      <c r="AI4712" s="2">
        <v>3</v>
      </c>
      <c r="AJ4712" s="2">
        <v>3</v>
      </c>
      <c r="AK4712" s="50"/>
      <c r="AL4712" s="2"/>
      <c r="AM4712" s="30"/>
      <c r="AN4712" s="30"/>
      <c r="AO4712" s="30"/>
      <c r="AR4712" s="30"/>
      <c r="AS4712" s="30"/>
      <c r="AT4712" s="30"/>
      <c r="AV4712" s="30"/>
      <c r="AW4712" s="30"/>
      <c r="CD4712" s="2" t="s">
        <v>78</v>
      </c>
      <c r="CE4712" s="2" t="s">
        <v>19947</v>
      </c>
    </row>
    <row r="4713" spans="1:83" x14ac:dyDescent="0.2">
      <c r="A4713" s="2" t="s">
        <v>9275</v>
      </c>
      <c r="B4713" s="2" t="s">
        <v>27754</v>
      </c>
      <c r="C4713" s="2" t="s">
        <v>6285</v>
      </c>
      <c r="D4713" s="2"/>
      <c r="E4713" s="2" t="s">
        <v>9275</v>
      </c>
      <c r="F4713" s="2" t="s">
        <v>9276</v>
      </c>
      <c r="G4713" s="2" t="s">
        <v>9277</v>
      </c>
      <c r="H4713" s="2"/>
      <c r="I4713" s="2" t="s">
        <v>5093</v>
      </c>
      <c r="J4713" s="2" t="s">
        <v>61</v>
      </c>
      <c r="K4713" s="50" t="s">
        <v>61</v>
      </c>
      <c r="L4713" s="48">
        <v>2016</v>
      </c>
      <c r="M4713" s="2" t="s">
        <v>133</v>
      </c>
      <c r="N4713" s="32">
        <v>25.372575000000001</v>
      </c>
      <c r="O4713" s="32">
        <v>55.583964999999999</v>
      </c>
      <c r="P4713" s="2" t="s">
        <v>2767</v>
      </c>
      <c r="Q4713" s="6" t="s">
        <v>65</v>
      </c>
      <c r="R4713" s="43" t="s">
        <v>18854</v>
      </c>
      <c r="S4713" s="41" t="s">
        <v>3596</v>
      </c>
      <c r="T4713" s="41" t="s">
        <v>18460</v>
      </c>
      <c r="U4713" s="2"/>
      <c r="V4713" s="2" t="s">
        <v>3596</v>
      </c>
      <c r="W4713" s="41" t="s">
        <v>17589</v>
      </c>
      <c r="X4713" s="2" t="s">
        <v>1598</v>
      </c>
      <c r="Y4713" s="2" t="s">
        <v>102</v>
      </c>
      <c r="Z4713" s="5" t="s">
        <v>10423</v>
      </c>
      <c r="AA4713" s="5" t="s">
        <v>16910</v>
      </c>
      <c r="AB4713" s="5" t="s">
        <v>16318</v>
      </c>
      <c r="AC4713" s="2" t="s">
        <v>5247</v>
      </c>
      <c r="AD4713" s="2">
        <v>4004400</v>
      </c>
      <c r="AE4713" s="5">
        <v>38.5</v>
      </c>
      <c r="AF4713" s="25"/>
      <c r="AG4713" s="29">
        <v>3</v>
      </c>
      <c r="AH4713" s="2" t="s">
        <v>17978</v>
      </c>
      <c r="AI4713" s="2">
        <v>4</v>
      </c>
      <c r="AJ4713" s="2">
        <v>3</v>
      </c>
      <c r="AK4713" s="50"/>
      <c r="AL4713" s="2"/>
      <c r="AM4713" s="30"/>
      <c r="AN4713" s="30"/>
      <c r="AO4713" s="30"/>
      <c r="AR4713" s="30"/>
      <c r="AS4713" s="30"/>
      <c r="AT4713" s="30"/>
      <c r="AV4713" s="30"/>
      <c r="AW4713" s="30"/>
      <c r="CD4713" s="2" t="s">
        <v>78</v>
      </c>
      <c r="CE4713" s="2" t="s">
        <v>19948</v>
      </c>
    </row>
    <row r="4714" spans="1:83" x14ac:dyDescent="0.2">
      <c r="A4714" s="2" t="s">
        <v>9457</v>
      </c>
      <c r="B4714" s="2" t="s">
        <v>27755</v>
      </c>
      <c r="C4714" s="2" t="s">
        <v>6285</v>
      </c>
      <c r="D4714" s="2"/>
      <c r="E4714" s="2" t="s">
        <v>9457</v>
      </c>
      <c r="F4714" s="2" t="s">
        <v>9458</v>
      </c>
      <c r="G4714" s="2" t="s">
        <v>9459</v>
      </c>
      <c r="H4714" s="2"/>
      <c r="I4714" s="2" t="s">
        <v>5093</v>
      </c>
      <c r="J4714" s="2" t="s">
        <v>61</v>
      </c>
      <c r="K4714" s="50" t="s">
        <v>61</v>
      </c>
      <c r="L4714" s="48">
        <v>2017</v>
      </c>
      <c r="M4714" s="2" t="s">
        <v>133</v>
      </c>
      <c r="N4714" s="32">
        <v>25.418600000000001</v>
      </c>
      <c r="O4714" s="32">
        <v>55.488447000000001</v>
      </c>
      <c r="P4714" s="2" t="s">
        <v>2767</v>
      </c>
      <c r="Q4714" s="6" t="s">
        <v>65</v>
      </c>
      <c r="R4714" s="43" t="s">
        <v>18854</v>
      </c>
      <c r="S4714" s="41" t="s">
        <v>4972</v>
      </c>
      <c r="T4714" s="41" t="s">
        <v>18461</v>
      </c>
      <c r="U4714" s="2"/>
      <c r="V4714" s="2" t="s">
        <v>4972</v>
      </c>
      <c r="W4714" s="41" t="s">
        <v>17589</v>
      </c>
      <c r="X4714" s="2" t="s">
        <v>1598</v>
      </c>
      <c r="Y4714" s="2" t="s">
        <v>102</v>
      </c>
      <c r="Z4714" s="5" t="s">
        <v>10423</v>
      </c>
      <c r="AA4714" s="5" t="s">
        <v>16910</v>
      </c>
      <c r="AB4714" s="5" t="s">
        <v>16316</v>
      </c>
      <c r="AC4714" s="2" t="s">
        <v>5205</v>
      </c>
      <c r="AD4714" s="2">
        <v>4000100</v>
      </c>
      <c r="AE4714" s="5">
        <v>17</v>
      </c>
      <c r="AF4714" s="25"/>
      <c r="AG4714" s="29">
        <v>3</v>
      </c>
      <c r="AH4714" s="2" t="s">
        <v>17974</v>
      </c>
      <c r="AI4714" s="2">
        <v>4</v>
      </c>
      <c r="AJ4714" s="2">
        <v>3</v>
      </c>
      <c r="AK4714" s="50"/>
      <c r="AL4714" s="2"/>
      <c r="AM4714" s="30"/>
      <c r="AN4714" s="30"/>
      <c r="AO4714" s="30"/>
      <c r="AR4714" s="30"/>
      <c r="AS4714" s="30"/>
      <c r="AT4714" s="30"/>
      <c r="AV4714" s="30"/>
      <c r="AW4714" s="30"/>
      <c r="CD4714" s="2" t="s">
        <v>78</v>
      </c>
      <c r="CE4714" s="2" t="s">
        <v>19949</v>
      </c>
    </row>
    <row r="4715" spans="1:83" x14ac:dyDescent="0.2">
      <c r="A4715" s="2" t="s">
        <v>9346</v>
      </c>
      <c r="B4715" s="2" t="s">
        <v>27756</v>
      </c>
      <c r="C4715" s="2" t="s">
        <v>6285</v>
      </c>
      <c r="D4715" s="2"/>
      <c r="E4715" s="2" t="s">
        <v>9346</v>
      </c>
      <c r="F4715" s="2" t="s">
        <v>9347</v>
      </c>
      <c r="G4715" s="2" t="s">
        <v>9348</v>
      </c>
      <c r="H4715" s="2"/>
      <c r="I4715" s="2" t="s">
        <v>5093</v>
      </c>
      <c r="J4715" s="2" t="s">
        <v>61</v>
      </c>
      <c r="K4715" s="50" t="s">
        <v>61</v>
      </c>
      <c r="L4715" s="48">
        <v>2016</v>
      </c>
      <c r="M4715" s="2" t="s">
        <v>133</v>
      </c>
      <c r="N4715" s="32">
        <v>25.397659999999998</v>
      </c>
      <c r="O4715" s="32">
        <v>55.597459999999998</v>
      </c>
      <c r="P4715" s="2" t="s">
        <v>2767</v>
      </c>
      <c r="Q4715" s="6" t="s">
        <v>65</v>
      </c>
      <c r="R4715" s="43" t="s">
        <v>18854</v>
      </c>
      <c r="S4715" s="41" t="s">
        <v>3596</v>
      </c>
      <c r="T4715" s="41" t="s">
        <v>18460</v>
      </c>
      <c r="U4715" s="2"/>
      <c r="V4715" s="2" t="s">
        <v>3596</v>
      </c>
      <c r="W4715" s="41" t="s">
        <v>17589</v>
      </c>
      <c r="X4715" s="2" t="s">
        <v>1598</v>
      </c>
      <c r="Y4715" s="2" t="s">
        <v>76</v>
      </c>
      <c r="Z4715" s="5" t="s">
        <v>10423</v>
      </c>
      <c r="AA4715" s="5" t="s">
        <v>16910</v>
      </c>
      <c r="AB4715" s="5" t="s">
        <v>16317</v>
      </c>
      <c r="AC4715" s="2" t="s">
        <v>5247</v>
      </c>
      <c r="AD4715" s="2">
        <v>4004100</v>
      </c>
      <c r="AE4715" s="5">
        <v>28.5</v>
      </c>
      <c r="AF4715" s="25"/>
      <c r="AG4715" s="29">
        <v>3</v>
      </c>
      <c r="AH4715" s="2" t="s">
        <v>17978</v>
      </c>
      <c r="AI4715" s="2">
        <v>3</v>
      </c>
      <c r="AJ4715" s="2">
        <v>3</v>
      </c>
      <c r="AK4715" s="50"/>
      <c r="AL4715" s="2"/>
      <c r="AM4715" s="30"/>
      <c r="AN4715" s="30"/>
      <c r="AO4715" s="30"/>
      <c r="AR4715" s="30"/>
      <c r="AS4715" s="30"/>
      <c r="AT4715" s="30"/>
      <c r="AV4715" s="30"/>
      <c r="AW4715" s="30"/>
      <c r="CD4715" s="2" t="s">
        <v>78</v>
      </c>
      <c r="CE4715" s="2" t="s">
        <v>19950</v>
      </c>
    </row>
    <row r="4716" spans="1:83" x14ac:dyDescent="0.2">
      <c r="A4716" s="2" t="s">
        <v>9433</v>
      </c>
      <c r="B4716" s="2" t="s">
        <v>27757</v>
      </c>
      <c r="C4716" s="2" t="s">
        <v>6285</v>
      </c>
      <c r="D4716" s="2"/>
      <c r="E4716" s="2" t="s">
        <v>9433</v>
      </c>
      <c r="F4716" s="2" t="s">
        <v>9434</v>
      </c>
      <c r="G4716" s="2" t="s">
        <v>9435</v>
      </c>
      <c r="H4716" s="2"/>
      <c r="I4716" s="2" t="s">
        <v>5093</v>
      </c>
      <c r="J4716" s="2" t="s">
        <v>61</v>
      </c>
      <c r="K4716" s="50" t="s">
        <v>61</v>
      </c>
      <c r="L4716" s="48">
        <v>2016</v>
      </c>
      <c r="M4716" s="2" t="s">
        <v>133</v>
      </c>
      <c r="N4716" s="32">
        <v>25.382517</v>
      </c>
      <c r="O4716" s="32">
        <v>55.600118999999999</v>
      </c>
      <c r="P4716" s="2" t="s">
        <v>2767</v>
      </c>
      <c r="Q4716" s="6" t="s">
        <v>65</v>
      </c>
      <c r="R4716" s="43" t="s">
        <v>18854</v>
      </c>
      <c r="S4716" s="41" t="s">
        <v>3596</v>
      </c>
      <c r="T4716" s="41" t="s">
        <v>18460</v>
      </c>
      <c r="U4716" s="2"/>
      <c r="V4716" s="2" t="s">
        <v>3596</v>
      </c>
      <c r="W4716" s="41" t="s">
        <v>17589</v>
      </c>
      <c r="X4716" s="2" t="s">
        <v>1598</v>
      </c>
      <c r="Y4716" s="2" t="s">
        <v>76</v>
      </c>
      <c r="Z4716" s="5" t="s">
        <v>10423</v>
      </c>
      <c r="AA4716" s="5" t="s">
        <v>16910</v>
      </c>
      <c r="AB4716" s="5" t="s">
        <v>16317</v>
      </c>
      <c r="AC4716" s="2" t="s">
        <v>5247</v>
      </c>
      <c r="AD4716" s="2">
        <v>4004100</v>
      </c>
      <c r="AE4716" s="5">
        <v>28.5</v>
      </c>
      <c r="AF4716" s="25"/>
      <c r="AG4716" s="29">
        <v>3</v>
      </c>
      <c r="AH4716" s="2" t="s">
        <v>17978</v>
      </c>
      <c r="AI4716" s="2">
        <v>3</v>
      </c>
      <c r="AJ4716" s="2">
        <v>3</v>
      </c>
      <c r="AK4716" s="50"/>
      <c r="AL4716" s="2"/>
      <c r="AM4716" s="30"/>
      <c r="AN4716" s="30"/>
      <c r="AO4716" s="30"/>
      <c r="AR4716" s="30"/>
      <c r="AS4716" s="30"/>
      <c r="AT4716" s="30"/>
      <c r="AV4716" s="30"/>
      <c r="AW4716" s="30"/>
      <c r="CD4716" s="2" t="s">
        <v>78</v>
      </c>
      <c r="CE4716" s="2" t="s">
        <v>19951</v>
      </c>
    </row>
    <row r="4717" spans="1:83" x14ac:dyDescent="0.2">
      <c r="A4717" s="2" t="s">
        <v>9320</v>
      </c>
      <c r="B4717" s="2" t="s">
        <v>27758</v>
      </c>
      <c r="C4717" s="2" t="s">
        <v>6285</v>
      </c>
      <c r="D4717" s="2"/>
      <c r="E4717" s="2" t="s">
        <v>9320</v>
      </c>
      <c r="F4717" s="2" t="s">
        <v>9321</v>
      </c>
      <c r="G4717" s="2" t="s">
        <v>9322</v>
      </c>
      <c r="H4717" s="2"/>
      <c r="I4717" s="2" t="s">
        <v>5093</v>
      </c>
      <c r="J4717" s="2" t="s">
        <v>61</v>
      </c>
      <c r="K4717" s="50" t="s">
        <v>61</v>
      </c>
      <c r="L4717" s="48">
        <v>2016</v>
      </c>
      <c r="M4717" s="2" t="s">
        <v>133</v>
      </c>
      <c r="N4717" s="32">
        <v>25.392721999999999</v>
      </c>
      <c r="O4717" s="32">
        <v>55.429684999999999</v>
      </c>
      <c r="P4717" s="2" t="s">
        <v>2767</v>
      </c>
      <c r="Q4717" s="6" t="s">
        <v>65</v>
      </c>
      <c r="R4717" s="43" t="s">
        <v>18854</v>
      </c>
      <c r="S4717" s="41" t="s">
        <v>4972</v>
      </c>
      <c r="T4717" s="41" t="s">
        <v>18461</v>
      </c>
      <c r="U4717" s="2"/>
      <c r="V4717" s="2" t="s">
        <v>4972</v>
      </c>
      <c r="W4717" s="41" t="s">
        <v>17589</v>
      </c>
      <c r="X4717" s="2" t="s">
        <v>1598</v>
      </c>
      <c r="Y4717" s="2" t="s">
        <v>76</v>
      </c>
      <c r="Z4717" s="5" t="s">
        <v>10423</v>
      </c>
      <c r="AA4717" s="5" t="s">
        <v>16910</v>
      </c>
      <c r="AB4717" s="5" t="s">
        <v>16317</v>
      </c>
      <c r="AC4717" s="2" t="s">
        <v>5205</v>
      </c>
      <c r="AD4717" s="2">
        <v>4001300</v>
      </c>
      <c r="AE4717" s="5">
        <v>23</v>
      </c>
      <c r="AF4717" s="25"/>
      <c r="AG4717" s="29">
        <v>3</v>
      </c>
      <c r="AH4717" s="2" t="s">
        <v>17974</v>
      </c>
      <c r="AI4717" s="2">
        <v>4</v>
      </c>
      <c r="AJ4717" s="2">
        <v>3</v>
      </c>
      <c r="AK4717" s="50"/>
      <c r="AL4717" s="2"/>
      <c r="AM4717" s="30"/>
      <c r="AN4717" s="30"/>
      <c r="AO4717" s="30"/>
      <c r="AR4717" s="30"/>
      <c r="AS4717" s="30"/>
      <c r="AT4717" s="30"/>
      <c r="AV4717" s="30"/>
      <c r="AW4717" s="30"/>
      <c r="CD4717" s="2" t="s">
        <v>78</v>
      </c>
      <c r="CE4717" s="2" t="s">
        <v>19952</v>
      </c>
    </row>
    <row r="4718" spans="1:83" x14ac:dyDescent="0.2">
      <c r="A4718" s="2" t="s">
        <v>9430</v>
      </c>
      <c r="B4718" s="2" t="s">
        <v>27759</v>
      </c>
      <c r="C4718" s="2" t="s">
        <v>6285</v>
      </c>
      <c r="D4718" s="2"/>
      <c r="E4718" s="2" t="s">
        <v>9430</v>
      </c>
      <c r="F4718" s="2" t="s">
        <v>9431</v>
      </c>
      <c r="G4718" s="2" t="s">
        <v>9432</v>
      </c>
      <c r="H4718" s="2"/>
      <c r="I4718" s="2" t="s">
        <v>5093</v>
      </c>
      <c r="J4718" s="2" t="s">
        <v>61</v>
      </c>
      <c r="K4718" s="50" t="s">
        <v>61</v>
      </c>
      <c r="L4718" s="48">
        <v>2016</v>
      </c>
      <c r="M4718" s="2" t="s">
        <v>133</v>
      </c>
      <c r="N4718" s="32">
        <v>25.41469</v>
      </c>
      <c r="O4718" s="32">
        <v>55.545340000000003</v>
      </c>
      <c r="P4718" s="2" t="s">
        <v>2767</v>
      </c>
      <c r="Q4718" s="6" t="s">
        <v>65</v>
      </c>
      <c r="R4718" s="43" t="s">
        <v>16802</v>
      </c>
      <c r="S4718" s="41" t="s">
        <v>4851</v>
      </c>
      <c r="T4718" s="41" t="s">
        <v>18462</v>
      </c>
      <c r="U4718" s="2"/>
      <c r="V4718" s="2" t="s">
        <v>4851</v>
      </c>
      <c r="W4718" s="41" t="s">
        <v>17589</v>
      </c>
      <c r="X4718" s="2" t="s">
        <v>1598</v>
      </c>
      <c r="Y4718" s="2" t="s">
        <v>76</v>
      </c>
      <c r="Z4718" s="5" t="s">
        <v>10423</v>
      </c>
      <c r="AA4718" s="5" t="s">
        <v>16910</v>
      </c>
      <c r="AB4718" s="5" t="s">
        <v>16317</v>
      </c>
      <c r="AC4718" s="2" t="s">
        <v>5205</v>
      </c>
      <c r="AD4718" s="2">
        <v>4002500</v>
      </c>
      <c r="AE4718" s="5">
        <v>30</v>
      </c>
      <c r="AF4718" s="25"/>
      <c r="AG4718" s="29">
        <v>3</v>
      </c>
      <c r="AH4718" s="2" t="s">
        <v>17974</v>
      </c>
      <c r="AI4718" s="2">
        <v>3</v>
      </c>
      <c r="AJ4718" s="2">
        <v>3</v>
      </c>
      <c r="AK4718" s="50"/>
      <c r="AL4718" s="2"/>
      <c r="AM4718" s="30"/>
      <c r="AN4718" s="30"/>
      <c r="AO4718" s="30"/>
      <c r="AR4718" s="30"/>
      <c r="AS4718" s="30"/>
      <c r="AT4718" s="30"/>
      <c r="AV4718" s="30"/>
      <c r="AW4718" s="30"/>
      <c r="CD4718" s="2" t="s">
        <v>78</v>
      </c>
      <c r="CE4718" s="2" t="s">
        <v>19953</v>
      </c>
    </row>
    <row r="4719" spans="1:83" x14ac:dyDescent="0.2">
      <c r="A4719" s="2" t="s">
        <v>9427</v>
      </c>
      <c r="B4719" s="2" t="s">
        <v>27760</v>
      </c>
      <c r="C4719" s="2" t="s">
        <v>6285</v>
      </c>
      <c r="D4719" s="2"/>
      <c r="E4719" s="2" t="s">
        <v>9427</v>
      </c>
      <c r="F4719" s="2" t="s">
        <v>9428</v>
      </c>
      <c r="G4719" s="2" t="s">
        <v>9429</v>
      </c>
      <c r="H4719" s="2"/>
      <c r="I4719" s="2" t="s">
        <v>5093</v>
      </c>
      <c r="J4719" s="2" t="s">
        <v>61</v>
      </c>
      <c r="K4719" s="50" t="s">
        <v>61</v>
      </c>
      <c r="L4719" s="48">
        <v>2017</v>
      </c>
      <c r="M4719" s="2" t="s">
        <v>133</v>
      </c>
      <c r="N4719" s="32">
        <v>25.400380999999999</v>
      </c>
      <c r="O4719" s="32">
        <v>55.440418000000001</v>
      </c>
      <c r="P4719" s="2" t="s">
        <v>2767</v>
      </c>
      <c r="Q4719" s="6" t="s">
        <v>65</v>
      </c>
      <c r="R4719" s="43" t="s">
        <v>18854</v>
      </c>
      <c r="S4719" s="41" t="s">
        <v>4972</v>
      </c>
      <c r="T4719" s="41" t="s">
        <v>18461</v>
      </c>
      <c r="U4719" s="2"/>
      <c r="V4719" s="2" t="s">
        <v>4972</v>
      </c>
      <c r="W4719" s="41" t="s">
        <v>17589</v>
      </c>
      <c r="X4719" s="2" t="s">
        <v>1598</v>
      </c>
      <c r="Y4719" s="2" t="s">
        <v>102</v>
      </c>
      <c r="Z4719" s="5" t="s">
        <v>10423</v>
      </c>
      <c r="AA4719" s="5" t="s">
        <v>16910</v>
      </c>
      <c r="AB4719" s="5" t="s">
        <v>16316</v>
      </c>
      <c r="AC4719" s="2" t="s">
        <v>5205</v>
      </c>
      <c r="AD4719" s="2">
        <v>4000400</v>
      </c>
      <c r="AE4719" s="5">
        <v>16.5</v>
      </c>
      <c r="AF4719" s="25"/>
      <c r="AG4719" s="29">
        <v>3</v>
      </c>
      <c r="AH4719" s="2" t="s">
        <v>17974</v>
      </c>
      <c r="AI4719" s="2">
        <v>4</v>
      </c>
      <c r="AJ4719" s="2">
        <v>3</v>
      </c>
      <c r="AK4719" s="50"/>
      <c r="AL4719" s="2"/>
      <c r="AM4719" s="30"/>
      <c r="AN4719" s="30"/>
      <c r="AO4719" s="30"/>
      <c r="AR4719" s="30"/>
      <c r="AS4719" s="30"/>
      <c r="AT4719" s="30"/>
      <c r="AV4719" s="30"/>
      <c r="AW4719" s="30"/>
      <c r="CD4719" s="2" t="s">
        <v>78</v>
      </c>
      <c r="CE4719" s="2" t="s">
        <v>19954</v>
      </c>
    </row>
    <row r="4720" spans="1:83" x14ac:dyDescent="0.2">
      <c r="A4720" s="2" t="s">
        <v>10252</v>
      </c>
      <c r="B4720" s="2" t="s">
        <v>27761</v>
      </c>
      <c r="C4720" s="2" t="s">
        <v>6285</v>
      </c>
      <c r="D4720" s="2"/>
      <c r="E4720" s="2" t="s">
        <v>10252</v>
      </c>
      <c r="F4720" s="2" t="s">
        <v>10253</v>
      </c>
      <c r="G4720" s="2" t="s">
        <v>10254</v>
      </c>
      <c r="H4720" s="2"/>
      <c r="I4720" s="2" t="s">
        <v>5093</v>
      </c>
      <c r="J4720" s="2" t="s">
        <v>61</v>
      </c>
      <c r="K4720" s="50" t="s">
        <v>61</v>
      </c>
      <c r="L4720" s="48">
        <v>2021</v>
      </c>
      <c r="M4720" s="2" t="s">
        <v>133</v>
      </c>
      <c r="N4720" s="32">
        <v>25.397639999999999</v>
      </c>
      <c r="O4720" s="32">
        <v>55.547110000000004</v>
      </c>
      <c r="P4720" s="2" t="s">
        <v>2767</v>
      </c>
      <c r="Q4720" s="6" t="s">
        <v>65</v>
      </c>
      <c r="R4720" s="43" t="s">
        <v>18854</v>
      </c>
      <c r="S4720" s="41" t="s">
        <v>3596</v>
      </c>
      <c r="T4720" s="41" t="s">
        <v>18465</v>
      </c>
      <c r="U4720" s="2"/>
      <c r="V4720" s="2" t="s">
        <v>3596</v>
      </c>
      <c r="W4720" s="41" t="s">
        <v>17589</v>
      </c>
      <c r="X4720" s="2" t="s">
        <v>1598</v>
      </c>
      <c r="Y4720" s="2" t="s">
        <v>102</v>
      </c>
      <c r="Z4720" s="5" t="s">
        <v>10423</v>
      </c>
      <c r="AA4720" s="5" t="s">
        <v>16910</v>
      </c>
      <c r="AB4720" s="5" t="s">
        <v>16316</v>
      </c>
      <c r="AC4720" s="2" t="s">
        <v>5205</v>
      </c>
      <c r="AD4720" s="2">
        <v>4002500</v>
      </c>
      <c r="AE4720" s="5">
        <v>38</v>
      </c>
      <c r="AF4720" s="25"/>
      <c r="AG4720" s="29">
        <v>3</v>
      </c>
      <c r="AH4720" s="2" t="s">
        <v>17974</v>
      </c>
      <c r="AI4720" s="2">
        <v>3</v>
      </c>
      <c r="AJ4720" s="2">
        <v>3</v>
      </c>
      <c r="AK4720" s="50"/>
      <c r="AL4720" s="2"/>
      <c r="AM4720" s="30"/>
      <c r="AN4720" s="30"/>
      <c r="AO4720" s="30"/>
      <c r="AR4720" s="30"/>
      <c r="AS4720" s="30"/>
      <c r="AT4720" s="30"/>
      <c r="AV4720" s="30"/>
      <c r="AW4720" s="30"/>
      <c r="CD4720" s="2" t="s">
        <v>78</v>
      </c>
      <c r="CE4720" s="2" t="s">
        <v>19955</v>
      </c>
    </row>
    <row r="4721" spans="1:83" x14ac:dyDescent="0.2">
      <c r="A4721" s="2" t="s">
        <v>9495</v>
      </c>
      <c r="B4721" s="2" t="s">
        <v>27762</v>
      </c>
      <c r="C4721" s="2" t="s">
        <v>6285</v>
      </c>
      <c r="D4721" s="2"/>
      <c r="E4721" s="2" t="s">
        <v>9495</v>
      </c>
      <c r="F4721" s="2" t="s">
        <v>9496</v>
      </c>
      <c r="G4721" s="2" t="s">
        <v>9497</v>
      </c>
      <c r="H4721" s="2"/>
      <c r="I4721" s="2" t="s">
        <v>5093</v>
      </c>
      <c r="J4721" s="2" t="s">
        <v>61</v>
      </c>
      <c r="K4721" s="50" t="s">
        <v>61</v>
      </c>
      <c r="L4721" s="48">
        <v>2017</v>
      </c>
      <c r="M4721" s="2" t="s">
        <v>133</v>
      </c>
      <c r="N4721" s="32">
        <v>25.393813000000002</v>
      </c>
      <c r="O4721" s="32">
        <v>55.560935000000001</v>
      </c>
      <c r="P4721" s="2" t="s">
        <v>2767</v>
      </c>
      <c r="Q4721" s="6" t="s">
        <v>65</v>
      </c>
      <c r="R4721" s="43" t="s">
        <v>18854</v>
      </c>
      <c r="S4721" s="41" t="s">
        <v>3596</v>
      </c>
      <c r="T4721" s="41" t="s">
        <v>18460</v>
      </c>
      <c r="U4721" s="2"/>
      <c r="V4721" s="2" t="s">
        <v>3596</v>
      </c>
      <c r="W4721" s="41" t="s">
        <v>17589</v>
      </c>
      <c r="X4721" s="2" t="s">
        <v>1598</v>
      </c>
      <c r="Y4721" s="2" t="s">
        <v>102</v>
      </c>
      <c r="Z4721" s="5" t="s">
        <v>10423</v>
      </c>
      <c r="AA4721" s="5" t="s">
        <v>16910</v>
      </c>
      <c r="AB4721" s="5" t="s">
        <v>16316</v>
      </c>
      <c r="AC4721" s="2" t="s">
        <v>5247</v>
      </c>
      <c r="AD4721" s="2">
        <v>4002600</v>
      </c>
      <c r="AE4721" s="5">
        <v>28.5</v>
      </c>
      <c r="AF4721" s="25"/>
      <c r="AG4721" s="29">
        <v>3</v>
      </c>
      <c r="AH4721" s="2" t="s">
        <v>17978</v>
      </c>
      <c r="AI4721" s="2">
        <v>3</v>
      </c>
      <c r="AJ4721" s="2">
        <v>3</v>
      </c>
      <c r="AK4721" s="50"/>
      <c r="AL4721" s="2"/>
      <c r="AM4721" s="30"/>
      <c r="AN4721" s="30"/>
      <c r="AO4721" s="30"/>
      <c r="AR4721" s="30"/>
      <c r="AS4721" s="30"/>
      <c r="AT4721" s="30"/>
      <c r="AV4721" s="30"/>
      <c r="AW4721" s="30"/>
      <c r="CD4721" s="2" t="s">
        <v>78</v>
      </c>
      <c r="CE4721" s="2" t="s">
        <v>19956</v>
      </c>
    </row>
    <row r="4722" spans="1:83" x14ac:dyDescent="0.2">
      <c r="A4722" s="2" t="s">
        <v>9460</v>
      </c>
      <c r="B4722" s="2" t="s">
        <v>27763</v>
      </c>
      <c r="C4722" s="2" t="s">
        <v>6285</v>
      </c>
      <c r="D4722" s="2"/>
      <c r="E4722" s="2" t="s">
        <v>9460</v>
      </c>
      <c r="F4722" s="2" t="s">
        <v>9461</v>
      </c>
      <c r="G4722" s="2" t="s">
        <v>9462</v>
      </c>
      <c r="H4722" s="2"/>
      <c r="I4722" s="2" t="s">
        <v>5093</v>
      </c>
      <c r="J4722" s="2" t="s">
        <v>61</v>
      </c>
      <c r="K4722" s="50" t="s">
        <v>61</v>
      </c>
      <c r="L4722" s="48">
        <v>2017</v>
      </c>
      <c r="M4722" s="2" t="s">
        <v>133</v>
      </c>
      <c r="N4722" s="32">
        <v>25.404129999999999</v>
      </c>
      <c r="O4722" s="32">
        <v>55.507040000000003</v>
      </c>
      <c r="P4722" s="2" t="s">
        <v>2767</v>
      </c>
      <c r="Q4722" s="6" t="s">
        <v>65</v>
      </c>
      <c r="R4722" s="43" t="s">
        <v>18854</v>
      </c>
      <c r="S4722" s="41" t="s">
        <v>4972</v>
      </c>
      <c r="T4722" s="41" t="s">
        <v>18461</v>
      </c>
      <c r="U4722" s="2"/>
      <c r="V4722" s="2" t="s">
        <v>4972</v>
      </c>
      <c r="W4722" s="41" t="s">
        <v>17589</v>
      </c>
      <c r="X4722" s="2" t="s">
        <v>1598</v>
      </c>
      <c r="Y4722" s="2" t="s">
        <v>102</v>
      </c>
      <c r="Z4722" s="5" t="s">
        <v>10423</v>
      </c>
      <c r="AA4722" s="5" t="s">
        <v>16910</v>
      </c>
      <c r="AB4722" s="5" t="s">
        <v>16316</v>
      </c>
      <c r="AC4722" s="2" t="s">
        <v>5205</v>
      </c>
      <c r="AD4722" s="2">
        <v>4002300</v>
      </c>
      <c r="AE4722" s="5">
        <v>19</v>
      </c>
      <c r="AF4722" s="25"/>
      <c r="AG4722" s="29">
        <v>3</v>
      </c>
      <c r="AH4722" s="2" t="s">
        <v>17974</v>
      </c>
      <c r="AI4722" s="2">
        <v>3</v>
      </c>
      <c r="AJ4722" s="2">
        <v>3</v>
      </c>
      <c r="AK4722" s="50"/>
      <c r="AL4722" s="2"/>
      <c r="AM4722" s="30"/>
      <c r="AN4722" s="30"/>
      <c r="AO4722" s="30"/>
      <c r="AR4722" s="30"/>
      <c r="AS4722" s="30"/>
      <c r="AT4722" s="30"/>
      <c r="AV4722" s="30"/>
      <c r="AW4722" s="30"/>
      <c r="CD4722" s="2" t="s">
        <v>78</v>
      </c>
      <c r="CE4722" s="2" t="s">
        <v>19957</v>
      </c>
    </row>
    <row r="4723" spans="1:83" x14ac:dyDescent="0.2">
      <c r="A4723" s="2" t="s">
        <v>9558</v>
      </c>
      <c r="B4723" s="2" t="s">
        <v>27764</v>
      </c>
      <c r="C4723" s="2" t="s">
        <v>6285</v>
      </c>
      <c r="D4723" s="2"/>
      <c r="E4723" s="2" t="s">
        <v>9558</v>
      </c>
      <c r="F4723" s="2" t="s">
        <v>9559</v>
      </c>
      <c r="G4723" s="2" t="s">
        <v>9560</v>
      </c>
      <c r="H4723" s="2"/>
      <c r="I4723" s="2" t="s">
        <v>5093</v>
      </c>
      <c r="J4723" s="2" t="s">
        <v>61</v>
      </c>
      <c r="K4723" s="50" t="s">
        <v>61</v>
      </c>
      <c r="L4723" s="48">
        <v>2017</v>
      </c>
      <c r="M4723" s="2" t="s">
        <v>133</v>
      </c>
      <c r="N4723" s="32">
        <v>25.404212000000001</v>
      </c>
      <c r="O4723" s="32">
        <v>55.615208000000003</v>
      </c>
      <c r="P4723" s="2" t="s">
        <v>2767</v>
      </c>
      <c r="Q4723" s="6" t="s">
        <v>65</v>
      </c>
      <c r="R4723" s="43" t="s">
        <v>18854</v>
      </c>
      <c r="S4723" s="41" t="s">
        <v>3596</v>
      </c>
      <c r="T4723" s="41" t="s">
        <v>18460</v>
      </c>
      <c r="U4723" s="2"/>
      <c r="V4723" s="2" t="s">
        <v>3596</v>
      </c>
      <c r="W4723" s="41" t="s">
        <v>17589</v>
      </c>
      <c r="X4723" s="2" t="s">
        <v>1598</v>
      </c>
      <c r="Y4723" s="2" t="s">
        <v>76</v>
      </c>
      <c r="Z4723" s="5" t="s">
        <v>10423</v>
      </c>
      <c r="AA4723" s="5" t="s">
        <v>16910</v>
      </c>
      <c r="AB4723" s="5" t="s">
        <v>16317</v>
      </c>
      <c r="AC4723" s="2" t="s">
        <v>5247</v>
      </c>
      <c r="AD4723" s="2">
        <v>4004000</v>
      </c>
      <c r="AE4723" s="5">
        <v>38.5</v>
      </c>
      <c r="AF4723" s="25"/>
      <c r="AG4723" s="29">
        <v>3</v>
      </c>
      <c r="AH4723" s="2" t="s">
        <v>17978</v>
      </c>
      <c r="AI4723" s="2">
        <v>3</v>
      </c>
      <c r="AJ4723" s="2">
        <v>3</v>
      </c>
      <c r="AK4723" s="50"/>
      <c r="AL4723" s="2"/>
      <c r="AM4723" s="30"/>
      <c r="AN4723" s="30"/>
      <c r="AO4723" s="30"/>
      <c r="AR4723" s="30"/>
      <c r="AS4723" s="30"/>
      <c r="AT4723" s="30"/>
      <c r="AV4723" s="30"/>
      <c r="AW4723" s="30"/>
      <c r="CD4723" s="2" t="s">
        <v>78</v>
      </c>
      <c r="CE4723" s="2" t="s">
        <v>19958</v>
      </c>
    </row>
    <row r="4724" spans="1:83" x14ac:dyDescent="0.2">
      <c r="A4724" s="2" t="s">
        <v>9492</v>
      </c>
      <c r="B4724" s="2" t="s">
        <v>27765</v>
      </c>
      <c r="C4724" s="2" t="s">
        <v>6285</v>
      </c>
      <c r="D4724" s="2"/>
      <c r="E4724" s="2" t="s">
        <v>9492</v>
      </c>
      <c r="F4724" s="2" t="s">
        <v>9493</v>
      </c>
      <c r="G4724" s="2" t="s">
        <v>9494</v>
      </c>
      <c r="H4724" s="2"/>
      <c r="I4724" s="2" t="s">
        <v>5093</v>
      </c>
      <c r="J4724" s="2" t="s">
        <v>61</v>
      </c>
      <c r="K4724" s="50" t="s">
        <v>61</v>
      </c>
      <c r="L4724" s="48">
        <v>2017</v>
      </c>
      <c r="M4724" s="2" t="s">
        <v>133</v>
      </c>
      <c r="N4724" s="32">
        <v>25.39284</v>
      </c>
      <c r="O4724" s="32">
        <v>55.473709999999997</v>
      </c>
      <c r="P4724" s="2" t="s">
        <v>2767</v>
      </c>
      <c r="Q4724" s="6" t="s">
        <v>65</v>
      </c>
      <c r="R4724" s="43" t="s">
        <v>18854</v>
      </c>
      <c r="S4724" s="41" t="s">
        <v>3596</v>
      </c>
      <c r="T4724" s="41" t="s">
        <v>18460</v>
      </c>
      <c r="U4724" s="2"/>
      <c r="V4724" s="2" t="s">
        <v>3596</v>
      </c>
      <c r="W4724" s="41" t="s">
        <v>17589</v>
      </c>
      <c r="X4724" s="2" t="s">
        <v>1598</v>
      </c>
      <c r="Y4724" s="2" t="s">
        <v>102</v>
      </c>
      <c r="Z4724" s="5" t="s">
        <v>10423</v>
      </c>
      <c r="AA4724" s="5" t="s">
        <v>16910</v>
      </c>
      <c r="AB4724" s="5" t="s">
        <v>16316</v>
      </c>
      <c r="AC4724" s="2" t="s">
        <v>5205</v>
      </c>
      <c r="AD4724" s="2">
        <v>4002200</v>
      </c>
      <c r="AE4724" s="5">
        <v>28.5</v>
      </c>
      <c r="AF4724" s="25"/>
      <c r="AG4724" s="29">
        <v>3</v>
      </c>
      <c r="AH4724" s="2" t="s">
        <v>17974</v>
      </c>
      <c r="AI4724" s="2">
        <v>3</v>
      </c>
      <c r="AJ4724" s="2">
        <v>3</v>
      </c>
      <c r="AK4724" s="50"/>
      <c r="AL4724" s="2"/>
      <c r="AM4724" s="30"/>
      <c r="AN4724" s="30"/>
      <c r="AO4724" s="30"/>
      <c r="AR4724" s="30"/>
      <c r="AS4724" s="30"/>
      <c r="AT4724" s="30"/>
      <c r="AV4724" s="30"/>
      <c r="AW4724" s="30"/>
      <c r="CD4724" s="2" t="s">
        <v>78</v>
      </c>
      <c r="CE4724" s="2" t="s">
        <v>19959</v>
      </c>
    </row>
    <row r="4725" spans="1:83" x14ac:dyDescent="0.2">
      <c r="A4725" s="2" t="s">
        <v>10091</v>
      </c>
      <c r="B4725" s="2" t="s">
        <v>27766</v>
      </c>
      <c r="C4725" s="2" t="s">
        <v>6285</v>
      </c>
      <c r="D4725" s="2"/>
      <c r="E4725" s="2" t="s">
        <v>10091</v>
      </c>
      <c r="F4725" s="2" t="s">
        <v>10092</v>
      </c>
      <c r="G4725" s="2" t="s">
        <v>10093</v>
      </c>
      <c r="H4725" s="2"/>
      <c r="I4725" s="2" t="s">
        <v>5093</v>
      </c>
      <c r="J4725" s="2" t="s">
        <v>61</v>
      </c>
      <c r="K4725" s="50" t="s">
        <v>61</v>
      </c>
      <c r="L4725" s="48">
        <v>2020</v>
      </c>
      <c r="M4725" s="2" t="s">
        <v>133</v>
      </c>
      <c r="N4725" s="32">
        <v>25.391251</v>
      </c>
      <c r="O4725" s="32">
        <v>55.573506000000002</v>
      </c>
      <c r="P4725" s="2" t="s">
        <v>2767</v>
      </c>
      <c r="Q4725" s="6" t="s">
        <v>65</v>
      </c>
      <c r="R4725" s="43" t="s">
        <v>18854</v>
      </c>
      <c r="S4725" s="41" t="s">
        <v>4972</v>
      </c>
      <c r="T4725" s="41" t="s">
        <v>18461</v>
      </c>
      <c r="U4725" s="2"/>
      <c r="V4725" s="2" t="s">
        <v>4972</v>
      </c>
      <c r="W4725" s="41" t="s">
        <v>17589</v>
      </c>
      <c r="X4725" s="2" t="s">
        <v>1598</v>
      </c>
      <c r="Y4725" s="2" t="s">
        <v>102</v>
      </c>
      <c r="Z4725" s="5" t="s">
        <v>20</v>
      </c>
      <c r="AA4725" s="5" t="s">
        <v>16910</v>
      </c>
      <c r="AB4725" s="5" t="s">
        <v>16316</v>
      </c>
      <c r="AC4725" s="2" t="s">
        <v>5247</v>
      </c>
      <c r="AD4725" s="2">
        <v>4004300</v>
      </c>
      <c r="AE4725" s="5">
        <v>15</v>
      </c>
      <c r="AF4725" s="25"/>
      <c r="AG4725" s="29">
        <v>3</v>
      </c>
      <c r="AH4725" s="2" t="s">
        <v>17978</v>
      </c>
      <c r="AI4725" s="2">
        <v>3</v>
      </c>
      <c r="AJ4725" s="2">
        <v>3</v>
      </c>
      <c r="AK4725" s="50"/>
      <c r="AL4725" s="2"/>
      <c r="AM4725" s="30"/>
      <c r="AN4725" s="30"/>
      <c r="AO4725" s="30"/>
      <c r="AR4725" s="30"/>
      <c r="AS4725" s="30"/>
      <c r="AT4725" s="30"/>
      <c r="AV4725" s="30"/>
      <c r="AW4725" s="30"/>
      <c r="CD4725" s="2" t="s">
        <v>78</v>
      </c>
      <c r="CE4725" s="2" t="s">
        <v>19960</v>
      </c>
    </row>
    <row r="4726" spans="1:83" x14ac:dyDescent="0.2">
      <c r="A4726" s="2" t="s">
        <v>9987</v>
      </c>
      <c r="B4726" s="2" t="s">
        <v>27767</v>
      </c>
      <c r="C4726" s="2" t="s">
        <v>6285</v>
      </c>
      <c r="D4726" s="2"/>
      <c r="E4726" s="2" t="s">
        <v>9987</v>
      </c>
      <c r="F4726" s="2" t="s">
        <v>9988</v>
      </c>
      <c r="G4726" s="2" t="s">
        <v>9989</v>
      </c>
      <c r="H4726" s="2"/>
      <c r="I4726" s="2" t="s">
        <v>5093</v>
      </c>
      <c r="J4726" s="2" t="s">
        <v>61</v>
      </c>
      <c r="K4726" s="50" t="s">
        <v>61</v>
      </c>
      <c r="L4726" s="48">
        <v>2020</v>
      </c>
      <c r="M4726" s="2" t="s">
        <v>133</v>
      </c>
      <c r="N4726" s="32">
        <v>25.414342000000001</v>
      </c>
      <c r="O4726" s="32">
        <v>55.446783000000003</v>
      </c>
      <c r="P4726" s="2" t="s">
        <v>2767</v>
      </c>
      <c r="Q4726" s="6" t="s">
        <v>65</v>
      </c>
      <c r="R4726" s="43" t="s">
        <v>18854</v>
      </c>
      <c r="S4726" s="41" t="s">
        <v>4972</v>
      </c>
      <c r="T4726" s="41" t="s">
        <v>18461</v>
      </c>
      <c r="U4726" s="2"/>
      <c r="V4726" s="2" t="s">
        <v>4972</v>
      </c>
      <c r="W4726" s="41" t="s">
        <v>17589</v>
      </c>
      <c r="X4726" s="2" t="s">
        <v>1598</v>
      </c>
      <c r="Y4726" s="2" t="s">
        <v>102</v>
      </c>
      <c r="Z4726" s="5" t="s">
        <v>20</v>
      </c>
      <c r="AA4726" s="5" t="s">
        <v>17377</v>
      </c>
      <c r="AB4726" s="5" t="s">
        <v>16316</v>
      </c>
      <c r="AC4726" s="2" t="s">
        <v>5205</v>
      </c>
      <c r="AD4726" s="2">
        <v>4001402</v>
      </c>
      <c r="AE4726" s="5">
        <v>32</v>
      </c>
      <c r="AF4726" s="25"/>
      <c r="AG4726" s="29">
        <v>3</v>
      </c>
      <c r="AH4726" s="2" t="s">
        <v>17974</v>
      </c>
      <c r="AI4726" s="2">
        <v>3</v>
      </c>
      <c r="AJ4726" s="2">
        <v>3</v>
      </c>
      <c r="AK4726" s="50"/>
      <c r="AL4726" s="2"/>
      <c r="AM4726" s="30"/>
      <c r="AN4726" s="30"/>
      <c r="AO4726" s="30"/>
      <c r="AR4726" s="30"/>
      <c r="AS4726" s="30"/>
      <c r="AT4726" s="30"/>
      <c r="AV4726" s="30"/>
      <c r="AW4726" s="30"/>
      <c r="CD4726" s="2" t="s">
        <v>78</v>
      </c>
      <c r="CE4726" s="2" t="s">
        <v>19961</v>
      </c>
    </row>
    <row r="4727" spans="1:83" x14ac:dyDescent="0.2">
      <c r="A4727" s="2" t="s">
        <v>9684</v>
      </c>
      <c r="B4727" s="2" t="s">
        <v>27768</v>
      </c>
      <c r="C4727" s="2" t="s">
        <v>6285</v>
      </c>
      <c r="D4727" s="2"/>
      <c r="E4727" s="2" t="s">
        <v>9684</v>
      </c>
      <c r="F4727" s="2" t="s">
        <v>9685</v>
      </c>
      <c r="G4727" s="2" t="s">
        <v>9686</v>
      </c>
      <c r="H4727" s="2"/>
      <c r="I4727" s="2" t="s">
        <v>5093</v>
      </c>
      <c r="J4727" s="2" t="s">
        <v>61</v>
      </c>
      <c r="K4727" s="50" t="s">
        <v>61</v>
      </c>
      <c r="L4727" s="48">
        <v>2018</v>
      </c>
      <c r="M4727" s="2" t="s">
        <v>9687</v>
      </c>
      <c r="N4727" s="32">
        <v>25.434249999999999</v>
      </c>
      <c r="O4727" s="32">
        <v>55.464260000000003</v>
      </c>
      <c r="P4727" s="2" t="s">
        <v>2767</v>
      </c>
      <c r="Q4727" s="6" t="s">
        <v>65</v>
      </c>
      <c r="R4727" s="43" t="s">
        <v>16802</v>
      </c>
      <c r="S4727" s="41" t="s">
        <v>4851</v>
      </c>
      <c r="T4727" s="41" t="s">
        <v>18462</v>
      </c>
      <c r="U4727" s="2"/>
      <c r="V4727" s="2" t="s">
        <v>4851</v>
      </c>
      <c r="W4727" s="41" t="s">
        <v>17589</v>
      </c>
      <c r="X4727" s="2" t="s">
        <v>1598</v>
      </c>
      <c r="Y4727" s="2" t="s">
        <v>102</v>
      </c>
      <c r="Z4727" s="5" t="s">
        <v>10423</v>
      </c>
      <c r="AA4727" s="5" t="s">
        <v>16910</v>
      </c>
      <c r="AB4727" s="5" t="s">
        <v>16318</v>
      </c>
      <c r="AC4727" s="2" t="s">
        <v>5247</v>
      </c>
      <c r="AD4727" s="2">
        <v>4000100</v>
      </c>
      <c r="AE4727" s="5">
        <v>40.5</v>
      </c>
      <c r="AF4727" s="25"/>
      <c r="AG4727" s="29">
        <v>3</v>
      </c>
      <c r="AH4727" s="2" t="s">
        <v>17978</v>
      </c>
      <c r="AI4727" s="2">
        <v>3</v>
      </c>
      <c r="AJ4727" s="2">
        <v>3</v>
      </c>
      <c r="AK4727" s="50"/>
      <c r="AL4727" s="2"/>
      <c r="AM4727" s="30"/>
      <c r="AN4727" s="30"/>
      <c r="AO4727" s="30"/>
      <c r="AR4727" s="30"/>
      <c r="AS4727" s="30"/>
      <c r="AT4727" s="30"/>
      <c r="AV4727" s="30"/>
      <c r="AW4727" s="30"/>
      <c r="CD4727" s="2" t="s">
        <v>78</v>
      </c>
      <c r="CE4727" s="2" t="s">
        <v>19962</v>
      </c>
    </row>
    <row r="4728" spans="1:83" x14ac:dyDescent="0.2">
      <c r="A4728" s="2" t="s">
        <v>9688</v>
      </c>
      <c r="B4728" s="2" t="s">
        <v>27769</v>
      </c>
      <c r="C4728" s="2" t="s">
        <v>6285</v>
      </c>
      <c r="D4728" s="2"/>
      <c r="E4728" s="2" t="s">
        <v>9688</v>
      </c>
      <c r="F4728" s="2" t="s">
        <v>9689</v>
      </c>
      <c r="G4728" s="2" t="s">
        <v>9690</v>
      </c>
      <c r="H4728" s="2"/>
      <c r="I4728" s="2" t="s">
        <v>5093</v>
      </c>
      <c r="J4728" s="2" t="s">
        <v>61</v>
      </c>
      <c r="K4728" s="50" t="s">
        <v>61</v>
      </c>
      <c r="L4728" s="48">
        <v>2018</v>
      </c>
      <c r="M4728" s="2" t="s">
        <v>9687</v>
      </c>
      <c r="N4728" s="32">
        <v>25.436260000000001</v>
      </c>
      <c r="O4728" s="32">
        <v>55.495519999999999</v>
      </c>
      <c r="P4728" s="2" t="s">
        <v>2767</v>
      </c>
      <c r="Q4728" s="6" t="s">
        <v>65</v>
      </c>
      <c r="R4728" s="43" t="s">
        <v>18854</v>
      </c>
      <c r="S4728" s="41" t="s">
        <v>3596</v>
      </c>
      <c r="T4728" s="41" t="s">
        <v>18465</v>
      </c>
      <c r="U4728" s="2"/>
      <c r="V4728" s="2" t="s">
        <v>3596</v>
      </c>
      <c r="W4728" s="41" t="s">
        <v>17589</v>
      </c>
      <c r="X4728" s="2" t="s">
        <v>1598</v>
      </c>
      <c r="Y4728" s="2" t="s">
        <v>102</v>
      </c>
      <c r="Z4728" s="5" t="s">
        <v>10423</v>
      </c>
      <c r="AA4728" s="5" t="s">
        <v>16910</v>
      </c>
      <c r="AB4728" s="5" t="s">
        <v>16316</v>
      </c>
      <c r="AC4728" s="2" t="s">
        <v>5247</v>
      </c>
      <c r="AD4728" s="2">
        <v>4000100</v>
      </c>
      <c r="AE4728" s="5">
        <v>38.5</v>
      </c>
      <c r="AF4728" s="25"/>
      <c r="AG4728" s="29">
        <v>3</v>
      </c>
      <c r="AH4728" s="2" t="s">
        <v>17978</v>
      </c>
      <c r="AI4728" s="2">
        <v>3</v>
      </c>
      <c r="AJ4728" s="2">
        <v>3</v>
      </c>
      <c r="AK4728" s="50"/>
      <c r="AL4728" s="2"/>
      <c r="AM4728" s="30"/>
      <c r="AN4728" s="30"/>
      <c r="AO4728" s="30"/>
      <c r="AR4728" s="30"/>
      <c r="AS4728" s="30"/>
      <c r="AT4728" s="30"/>
      <c r="AV4728" s="30"/>
      <c r="AW4728" s="30"/>
      <c r="CD4728" s="2" t="s">
        <v>78</v>
      </c>
      <c r="CE4728" s="2" t="s">
        <v>19963</v>
      </c>
    </row>
    <row r="4729" spans="1:83" x14ac:dyDescent="0.2">
      <c r="A4729" s="2" t="s">
        <v>9691</v>
      </c>
      <c r="B4729" s="2" t="s">
        <v>27770</v>
      </c>
      <c r="C4729" s="2" t="s">
        <v>6285</v>
      </c>
      <c r="D4729" s="2"/>
      <c r="E4729" s="2" t="s">
        <v>9691</v>
      </c>
      <c r="F4729" s="2" t="s">
        <v>9692</v>
      </c>
      <c r="G4729" s="2" t="s">
        <v>9693</v>
      </c>
      <c r="H4729" s="2"/>
      <c r="I4729" s="2" t="s">
        <v>5093</v>
      </c>
      <c r="J4729" s="2" t="s">
        <v>61</v>
      </c>
      <c r="K4729" s="50" t="s">
        <v>61</v>
      </c>
      <c r="L4729" s="48">
        <v>2018</v>
      </c>
      <c r="M4729" s="2" t="s">
        <v>133</v>
      </c>
      <c r="N4729" s="32">
        <v>25.380459999999999</v>
      </c>
      <c r="O4729" s="32">
        <v>55.457560000000001</v>
      </c>
      <c r="P4729" s="2" t="s">
        <v>2767</v>
      </c>
      <c r="Q4729" s="6" t="s">
        <v>65</v>
      </c>
      <c r="R4729" s="43" t="s">
        <v>18854</v>
      </c>
      <c r="S4729" s="41" t="s">
        <v>4972</v>
      </c>
      <c r="T4729" s="41" t="s">
        <v>18461</v>
      </c>
      <c r="U4729" s="2"/>
      <c r="V4729" s="2" t="s">
        <v>4972</v>
      </c>
      <c r="W4729" s="41" t="s">
        <v>17589</v>
      </c>
      <c r="X4729" s="2" t="s">
        <v>1598</v>
      </c>
      <c r="Y4729" s="2" t="s">
        <v>102</v>
      </c>
      <c r="Z4729" s="5" t="s">
        <v>10423</v>
      </c>
      <c r="AA4729" s="5" t="s">
        <v>16910</v>
      </c>
      <c r="AB4729" s="5" t="s">
        <v>16316</v>
      </c>
      <c r="AC4729" s="2" t="s">
        <v>5205</v>
      </c>
      <c r="AD4729" s="2">
        <v>4001100</v>
      </c>
      <c r="AE4729" s="5">
        <v>19</v>
      </c>
      <c r="AF4729" s="25"/>
      <c r="AG4729" s="29">
        <v>3</v>
      </c>
      <c r="AH4729" s="2" t="s">
        <v>17974</v>
      </c>
      <c r="AI4729" s="2">
        <v>3</v>
      </c>
      <c r="AJ4729" s="2">
        <v>3</v>
      </c>
      <c r="AK4729" s="50"/>
      <c r="AL4729" s="2"/>
      <c r="AM4729" s="30"/>
      <c r="AN4729" s="30"/>
      <c r="AO4729" s="30"/>
      <c r="AR4729" s="30"/>
      <c r="AS4729" s="30"/>
      <c r="AT4729" s="30"/>
      <c r="AV4729" s="30"/>
      <c r="AW4729" s="30"/>
      <c r="CD4729" s="2" t="s">
        <v>78</v>
      </c>
      <c r="CE4729" s="2" t="s">
        <v>19964</v>
      </c>
    </row>
    <row r="4730" spans="1:83" x14ac:dyDescent="0.2">
      <c r="A4730" s="2" t="s">
        <v>9674</v>
      </c>
      <c r="B4730" s="2" t="s">
        <v>27771</v>
      </c>
      <c r="C4730" s="2" t="s">
        <v>6285</v>
      </c>
      <c r="D4730" s="2"/>
      <c r="E4730" s="2" t="s">
        <v>9674</v>
      </c>
      <c r="F4730" s="2" t="s">
        <v>9675</v>
      </c>
      <c r="G4730" s="2" t="s">
        <v>9676</v>
      </c>
      <c r="H4730" s="2"/>
      <c r="I4730" s="2" t="s">
        <v>5093</v>
      </c>
      <c r="J4730" s="2" t="s">
        <v>61</v>
      </c>
      <c r="K4730" s="50" t="s">
        <v>61</v>
      </c>
      <c r="L4730" s="48">
        <v>2018</v>
      </c>
      <c r="M4730" s="2" t="s">
        <v>133</v>
      </c>
      <c r="N4730" s="32">
        <v>25.39856</v>
      </c>
      <c r="O4730" s="32">
        <v>55.484729999999999</v>
      </c>
      <c r="P4730" s="2" t="s">
        <v>2767</v>
      </c>
      <c r="Q4730" s="6" t="s">
        <v>65</v>
      </c>
      <c r="R4730" s="43" t="s">
        <v>18854</v>
      </c>
      <c r="S4730" s="41" t="s">
        <v>4972</v>
      </c>
      <c r="T4730" s="41" t="s">
        <v>18461</v>
      </c>
      <c r="U4730" s="2"/>
      <c r="V4730" s="2" t="s">
        <v>4972</v>
      </c>
      <c r="W4730" s="41" t="s">
        <v>17589</v>
      </c>
      <c r="X4730" s="2" t="s">
        <v>1598</v>
      </c>
      <c r="Y4730" s="2" t="s">
        <v>102</v>
      </c>
      <c r="Z4730" s="5" t="s">
        <v>10423</v>
      </c>
      <c r="AA4730" s="5" t="s">
        <v>16910</v>
      </c>
      <c r="AB4730" s="5" t="s">
        <v>16316</v>
      </c>
      <c r="AC4730" s="2" t="s">
        <v>5205</v>
      </c>
      <c r="AD4730" s="2">
        <v>4002200</v>
      </c>
      <c r="AE4730" s="5">
        <v>34</v>
      </c>
      <c r="AF4730" s="25"/>
      <c r="AG4730" s="29">
        <v>3</v>
      </c>
      <c r="AH4730" s="2" t="s">
        <v>17974</v>
      </c>
      <c r="AI4730" s="2">
        <v>3</v>
      </c>
      <c r="AJ4730" s="2">
        <v>3</v>
      </c>
      <c r="AK4730" s="50"/>
      <c r="AL4730" s="2"/>
      <c r="AM4730" s="30"/>
      <c r="AN4730" s="30"/>
      <c r="AO4730" s="30"/>
      <c r="AR4730" s="30"/>
      <c r="AS4730" s="30"/>
      <c r="AT4730" s="30"/>
      <c r="AV4730" s="30"/>
      <c r="AW4730" s="30"/>
      <c r="CD4730" s="2" t="s">
        <v>78</v>
      </c>
      <c r="CE4730" s="2" t="s">
        <v>19965</v>
      </c>
    </row>
    <row r="4731" spans="1:83" x14ac:dyDescent="0.2">
      <c r="A4731" s="2" t="s">
        <v>6284</v>
      </c>
      <c r="B4731" s="2" t="s">
        <v>27772</v>
      </c>
      <c r="C4731" s="2" t="s">
        <v>6285</v>
      </c>
      <c r="D4731" s="2"/>
      <c r="E4731" s="2" t="s">
        <v>6284</v>
      </c>
      <c r="F4731" s="2" t="s">
        <v>6286</v>
      </c>
      <c r="G4731" s="2" t="s">
        <v>6287</v>
      </c>
      <c r="H4731" s="2"/>
      <c r="I4731" s="2" t="s">
        <v>5093</v>
      </c>
      <c r="J4731" s="2" t="s">
        <v>61</v>
      </c>
      <c r="K4731" s="50" t="s">
        <v>61</v>
      </c>
      <c r="L4731" s="48">
        <v>2018</v>
      </c>
      <c r="M4731" s="2" t="s">
        <v>133</v>
      </c>
      <c r="N4731" s="32">
        <v>25.430409999999998</v>
      </c>
      <c r="O4731" s="32">
        <v>55.542920000000002</v>
      </c>
      <c r="P4731" s="2" t="s">
        <v>2767</v>
      </c>
      <c r="Q4731" s="6" t="s">
        <v>65</v>
      </c>
      <c r="R4731" s="43" t="s">
        <v>18854</v>
      </c>
      <c r="S4731" s="41" t="s">
        <v>3596</v>
      </c>
      <c r="T4731" s="41" t="s">
        <v>18465</v>
      </c>
      <c r="U4731" s="2"/>
      <c r="V4731" s="2" t="s">
        <v>3596</v>
      </c>
      <c r="W4731" s="41" t="s">
        <v>17589</v>
      </c>
      <c r="X4731" s="2" t="s">
        <v>1598</v>
      </c>
      <c r="Y4731" s="2" t="s">
        <v>102</v>
      </c>
      <c r="Z4731" s="5" t="s">
        <v>20</v>
      </c>
      <c r="AA4731" s="5" t="s">
        <v>16910</v>
      </c>
      <c r="AB4731" s="5" t="s">
        <v>16316</v>
      </c>
      <c r="AC4731" s="2" t="s">
        <v>5247</v>
      </c>
      <c r="AD4731" s="2">
        <v>4002000</v>
      </c>
      <c r="AE4731" s="5">
        <v>38.5</v>
      </c>
      <c r="AF4731" s="25"/>
      <c r="AG4731" s="29">
        <v>3</v>
      </c>
      <c r="AH4731" s="2" t="s">
        <v>17978</v>
      </c>
      <c r="AI4731" s="2">
        <v>3</v>
      </c>
      <c r="AJ4731" s="2">
        <v>3</v>
      </c>
      <c r="AK4731" s="50"/>
      <c r="AL4731" s="2"/>
      <c r="AM4731" s="30"/>
      <c r="AN4731" s="30"/>
      <c r="AO4731" s="30"/>
      <c r="AR4731" s="30"/>
      <c r="AS4731" s="30"/>
      <c r="AT4731" s="30"/>
      <c r="AV4731" s="30"/>
      <c r="AW4731" s="30"/>
      <c r="CD4731" s="2" t="s">
        <v>78</v>
      </c>
      <c r="CE4731" s="2" t="s">
        <v>19966</v>
      </c>
    </row>
    <row r="4732" spans="1:83" x14ac:dyDescent="0.2">
      <c r="A4732" s="2" t="s">
        <v>6288</v>
      </c>
      <c r="B4732" s="2" t="s">
        <v>27773</v>
      </c>
      <c r="C4732" s="2" t="s">
        <v>6285</v>
      </c>
      <c r="D4732" s="2"/>
      <c r="E4732" s="2" t="s">
        <v>6288</v>
      </c>
      <c r="F4732" s="2" t="s">
        <v>6289</v>
      </c>
      <c r="G4732" s="2" t="s">
        <v>6290</v>
      </c>
      <c r="H4732" s="2"/>
      <c r="I4732" s="2" t="s">
        <v>5093</v>
      </c>
      <c r="J4732" s="2" t="s">
        <v>61</v>
      </c>
      <c r="K4732" s="50" t="s">
        <v>61</v>
      </c>
      <c r="L4732" s="48">
        <v>2018</v>
      </c>
      <c r="M4732" s="2" t="s">
        <v>133</v>
      </c>
      <c r="N4732" s="32">
        <v>25.38832</v>
      </c>
      <c r="O4732" s="32">
        <v>55.538260000000001</v>
      </c>
      <c r="P4732" s="2" t="s">
        <v>2767</v>
      </c>
      <c r="Q4732" s="6" t="s">
        <v>65</v>
      </c>
      <c r="R4732" s="43" t="s">
        <v>18854</v>
      </c>
      <c r="S4732" s="41" t="s">
        <v>3596</v>
      </c>
      <c r="T4732" s="41" t="s">
        <v>18465</v>
      </c>
      <c r="U4732" s="2"/>
      <c r="V4732" s="2" t="s">
        <v>3596</v>
      </c>
      <c r="W4732" s="41" t="s">
        <v>17589</v>
      </c>
      <c r="X4732" s="2" t="s">
        <v>1598</v>
      </c>
      <c r="Y4732" s="2" t="s">
        <v>76</v>
      </c>
      <c r="Z4732" s="5" t="s">
        <v>10423</v>
      </c>
      <c r="AA4732" s="5" t="s">
        <v>16910</v>
      </c>
      <c r="AB4732" s="5" t="s">
        <v>16317</v>
      </c>
      <c r="AC4732" s="2" t="s">
        <v>5247</v>
      </c>
      <c r="AD4732" s="2">
        <v>4003300</v>
      </c>
      <c r="AE4732" s="5">
        <v>38.5</v>
      </c>
      <c r="AF4732" s="25"/>
      <c r="AG4732" s="29">
        <v>3</v>
      </c>
      <c r="AH4732" s="2" t="s">
        <v>17978</v>
      </c>
      <c r="AI4732" s="2">
        <v>4</v>
      </c>
      <c r="AJ4732" s="2">
        <v>3</v>
      </c>
      <c r="AK4732" s="50"/>
      <c r="AL4732" s="2"/>
      <c r="AM4732" s="30"/>
      <c r="AN4732" s="30"/>
      <c r="AO4732" s="30"/>
      <c r="AR4732" s="30"/>
      <c r="AS4732" s="30"/>
      <c r="AT4732" s="30"/>
      <c r="AV4732" s="30"/>
      <c r="AW4732" s="30"/>
      <c r="CD4732" s="2" t="s">
        <v>78</v>
      </c>
      <c r="CE4732" s="2" t="s">
        <v>19967</v>
      </c>
    </row>
    <row r="4733" spans="1:83" x14ac:dyDescent="0.2">
      <c r="A4733" s="2" t="s">
        <v>9871</v>
      </c>
      <c r="B4733" s="2" t="s">
        <v>27774</v>
      </c>
      <c r="C4733" s="2" t="s">
        <v>6285</v>
      </c>
      <c r="D4733" s="2"/>
      <c r="E4733" s="2" t="s">
        <v>9871</v>
      </c>
      <c r="F4733" s="2" t="s">
        <v>9872</v>
      </c>
      <c r="G4733" s="2" t="s">
        <v>16123</v>
      </c>
      <c r="H4733" s="2"/>
      <c r="I4733" s="2" t="s">
        <v>5093</v>
      </c>
      <c r="J4733" s="2" t="s">
        <v>61</v>
      </c>
      <c r="K4733" s="50" t="s">
        <v>61</v>
      </c>
      <c r="L4733" s="48">
        <v>2019</v>
      </c>
      <c r="M4733" s="2" t="s">
        <v>133</v>
      </c>
      <c r="N4733" s="32">
        <v>25.403919999999999</v>
      </c>
      <c r="O4733" s="32">
        <v>55.60868</v>
      </c>
      <c r="P4733" s="2" t="s">
        <v>2767</v>
      </c>
      <c r="Q4733" s="6" t="s">
        <v>65</v>
      </c>
      <c r="R4733" s="43" t="s">
        <v>18854</v>
      </c>
      <c r="S4733" s="41" t="s">
        <v>3596</v>
      </c>
      <c r="T4733" s="41" t="s">
        <v>18465</v>
      </c>
      <c r="U4733" s="2"/>
      <c r="V4733" s="2" t="s">
        <v>3596</v>
      </c>
      <c r="W4733" s="41" t="s">
        <v>17589</v>
      </c>
      <c r="X4733" s="2" t="s">
        <v>1598</v>
      </c>
      <c r="Y4733" s="2" t="s">
        <v>76</v>
      </c>
      <c r="Z4733" s="5" t="s">
        <v>10423</v>
      </c>
      <c r="AA4733" s="5" t="s">
        <v>16910</v>
      </c>
      <c r="AB4733" s="5" t="s">
        <v>16317</v>
      </c>
      <c r="AC4733" s="2" t="s">
        <v>5247</v>
      </c>
      <c r="AD4733" s="2">
        <v>4004000</v>
      </c>
      <c r="AE4733" s="5">
        <v>38.5</v>
      </c>
      <c r="AF4733" s="25"/>
      <c r="AG4733" s="29">
        <v>3</v>
      </c>
      <c r="AH4733" s="2" t="s">
        <v>17978</v>
      </c>
      <c r="AI4733" s="2">
        <v>4</v>
      </c>
      <c r="AJ4733" s="2">
        <v>3</v>
      </c>
      <c r="AK4733" s="50"/>
      <c r="AL4733" s="2"/>
      <c r="AM4733" s="30"/>
      <c r="AN4733" s="30"/>
      <c r="AO4733" s="30"/>
      <c r="AR4733" s="30"/>
      <c r="AS4733" s="30"/>
      <c r="AT4733" s="30"/>
      <c r="AV4733" s="30"/>
      <c r="AW4733" s="30"/>
      <c r="CD4733" s="2" t="s">
        <v>78</v>
      </c>
      <c r="CE4733" s="2" t="s">
        <v>19968</v>
      </c>
    </row>
    <row r="4734" spans="1:83" x14ac:dyDescent="0.2">
      <c r="A4734" s="2" t="s">
        <v>9979</v>
      </c>
      <c r="B4734" s="2" t="s">
        <v>27775</v>
      </c>
      <c r="C4734" s="2" t="s">
        <v>6285</v>
      </c>
      <c r="D4734" s="2"/>
      <c r="E4734" s="2" t="s">
        <v>9979</v>
      </c>
      <c r="F4734" s="2" t="s">
        <v>9980</v>
      </c>
      <c r="G4734" s="2" t="s">
        <v>9981</v>
      </c>
      <c r="H4734" s="2"/>
      <c r="I4734" s="2" t="s">
        <v>5093</v>
      </c>
      <c r="J4734" s="2" t="s">
        <v>61</v>
      </c>
      <c r="K4734" s="50" t="s">
        <v>61</v>
      </c>
      <c r="L4734" s="48">
        <v>2020</v>
      </c>
      <c r="M4734" s="2" t="s">
        <v>133</v>
      </c>
      <c r="N4734" s="32">
        <v>25.365490000000001</v>
      </c>
      <c r="O4734" s="32">
        <v>55.504669999999997</v>
      </c>
      <c r="P4734" s="2" t="s">
        <v>2767</v>
      </c>
      <c r="Q4734" s="6" t="s">
        <v>65</v>
      </c>
      <c r="R4734" s="43" t="s">
        <v>18854</v>
      </c>
      <c r="S4734" s="41" t="s">
        <v>3596</v>
      </c>
      <c r="T4734" s="41" t="s">
        <v>18465</v>
      </c>
      <c r="U4734" s="2"/>
      <c r="V4734" s="2" t="s">
        <v>3596</v>
      </c>
      <c r="W4734" s="41" t="s">
        <v>17589</v>
      </c>
      <c r="X4734" s="2" t="s">
        <v>1598</v>
      </c>
      <c r="Y4734" s="2" t="s">
        <v>102</v>
      </c>
      <c r="Z4734" s="5" t="s">
        <v>10423</v>
      </c>
      <c r="AA4734" s="5" t="s">
        <v>17377</v>
      </c>
      <c r="AB4734" s="5" t="s">
        <v>16316</v>
      </c>
      <c r="AC4734" s="2" t="s">
        <v>5205</v>
      </c>
      <c r="AD4734" s="2">
        <v>4002900</v>
      </c>
      <c r="AE4734" s="5">
        <v>38.5</v>
      </c>
      <c r="AF4734" s="25"/>
      <c r="AG4734" s="29">
        <v>3</v>
      </c>
      <c r="AH4734" s="2" t="s">
        <v>17974</v>
      </c>
      <c r="AI4734" s="2">
        <v>3</v>
      </c>
      <c r="AJ4734" s="2">
        <v>3</v>
      </c>
      <c r="AK4734" s="50"/>
      <c r="AL4734" s="2"/>
      <c r="AM4734" s="30"/>
      <c r="AN4734" s="30"/>
      <c r="AO4734" s="30"/>
      <c r="AR4734" s="30"/>
      <c r="AS4734" s="30"/>
      <c r="AT4734" s="30"/>
      <c r="AV4734" s="30"/>
      <c r="AW4734" s="30"/>
      <c r="CD4734" s="2" t="s">
        <v>78</v>
      </c>
      <c r="CE4734" s="2" t="s">
        <v>19969</v>
      </c>
    </row>
    <row r="4735" spans="1:83" x14ac:dyDescent="0.2">
      <c r="A4735" s="2" t="s">
        <v>10061</v>
      </c>
      <c r="B4735" s="2" t="s">
        <v>27776</v>
      </c>
      <c r="C4735" s="2" t="s">
        <v>6285</v>
      </c>
      <c r="D4735" s="2"/>
      <c r="E4735" s="2" t="s">
        <v>10061</v>
      </c>
      <c r="F4735" s="2" t="s">
        <v>10062</v>
      </c>
      <c r="G4735" s="2" t="s">
        <v>10063</v>
      </c>
      <c r="H4735" s="2"/>
      <c r="I4735" s="2" t="s">
        <v>5093</v>
      </c>
      <c r="J4735" s="2" t="s">
        <v>61</v>
      </c>
      <c r="K4735" s="50" t="s">
        <v>61</v>
      </c>
      <c r="L4735" s="48">
        <v>2020</v>
      </c>
      <c r="M4735" s="2" t="s">
        <v>133</v>
      </c>
      <c r="N4735" s="32">
        <v>25.381270000000001</v>
      </c>
      <c r="O4735" s="32">
        <v>55.525950000000002</v>
      </c>
      <c r="P4735" s="2" t="s">
        <v>2767</v>
      </c>
      <c r="Q4735" s="6" t="s">
        <v>65</v>
      </c>
      <c r="R4735" s="43" t="s">
        <v>18854</v>
      </c>
      <c r="S4735" s="41" t="s">
        <v>3596</v>
      </c>
      <c r="T4735" s="41" t="s">
        <v>18465</v>
      </c>
      <c r="U4735" s="2"/>
      <c r="V4735" s="2" t="s">
        <v>3596</v>
      </c>
      <c r="W4735" s="41" t="s">
        <v>17589</v>
      </c>
      <c r="X4735" s="2" t="s">
        <v>1598</v>
      </c>
      <c r="Y4735" s="2" t="s">
        <v>102</v>
      </c>
      <c r="Z4735" s="5" t="s">
        <v>10423</v>
      </c>
      <c r="AA4735" s="5" t="s">
        <v>16910</v>
      </c>
      <c r="AB4735" s="5" t="s">
        <v>16316</v>
      </c>
      <c r="AC4735" s="2" t="s">
        <v>5205</v>
      </c>
      <c r="AD4735" s="2">
        <v>4003500</v>
      </c>
      <c r="AE4735" s="5">
        <v>38.5</v>
      </c>
      <c r="AF4735" s="25"/>
      <c r="AG4735" s="29">
        <v>3</v>
      </c>
      <c r="AH4735" s="2" t="s">
        <v>17974</v>
      </c>
      <c r="AI4735" s="2">
        <v>3</v>
      </c>
      <c r="AJ4735" s="2">
        <v>3</v>
      </c>
      <c r="AK4735" s="50"/>
      <c r="AL4735" s="2"/>
      <c r="AM4735" s="30"/>
      <c r="AN4735" s="30"/>
      <c r="AO4735" s="30"/>
      <c r="AR4735" s="30"/>
      <c r="AS4735" s="30"/>
      <c r="AT4735" s="30"/>
      <c r="AV4735" s="30"/>
      <c r="AW4735" s="30"/>
      <c r="CD4735" s="2" t="s">
        <v>78</v>
      </c>
      <c r="CE4735" s="2" t="s">
        <v>19970</v>
      </c>
    </row>
    <row r="4736" spans="1:83" x14ac:dyDescent="0.2">
      <c r="A4736" s="2" t="s">
        <v>10151</v>
      </c>
      <c r="B4736" s="2" t="s">
        <v>27777</v>
      </c>
      <c r="C4736" s="2" t="s">
        <v>6285</v>
      </c>
      <c r="D4736" s="2"/>
      <c r="E4736" s="2" t="s">
        <v>10151</v>
      </c>
      <c r="F4736" s="2" t="s">
        <v>10152</v>
      </c>
      <c r="G4736" s="2"/>
      <c r="H4736" s="2"/>
      <c r="I4736" s="2" t="s">
        <v>5093</v>
      </c>
      <c r="J4736" s="2" t="s">
        <v>61</v>
      </c>
      <c r="K4736" s="2"/>
      <c r="L4736" s="48">
        <v>2021</v>
      </c>
      <c r="M4736" s="2" t="s">
        <v>133</v>
      </c>
      <c r="N4736" s="32">
        <v>25.423719999999999</v>
      </c>
      <c r="O4736" s="32">
        <v>55.570768000000001</v>
      </c>
      <c r="P4736" s="2" t="s">
        <v>2767</v>
      </c>
      <c r="Q4736" s="6" t="s">
        <v>65</v>
      </c>
      <c r="R4736" s="43" t="s">
        <v>18854</v>
      </c>
      <c r="S4736" s="41" t="s">
        <v>4972</v>
      </c>
      <c r="T4736" s="41" t="s">
        <v>18461</v>
      </c>
      <c r="U4736" s="2"/>
      <c r="V4736" s="2" t="s">
        <v>4972</v>
      </c>
      <c r="W4736" s="41" t="s">
        <v>144</v>
      </c>
      <c r="X4736" s="2" t="s">
        <v>1598</v>
      </c>
      <c r="Y4736" s="2" t="s">
        <v>102</v>
      </c>
      <c r="Z4736" s="5" t="s">
        <v>10423</v>
      </c>
      <c r="AA4736" s="5" t="s">
        <v>16910</v>
      </c>
      <c r="AB4736" s="5" t="s">
        <v>16316</v>
      </c>
      <c r="AC4736" s="2"/>
      <c r="AD4736" s="2">
        <v>4001700</v>
      </c>
      <c r="AE4736" s="5">
        <v>11</v>
      </c>
      <c r="AF4736" s="25"/>
      <c r="AG4736" s="29"/>
      <c r="AH4736" s="2"/>
      <c r="AI4736" s="2">
        <v>3</v>
      </c>
      <c r="AJ4736" s="2"/>
      <c r="AK4736" s="50"/>
      <c r="AL4736" s="2"/>
      <c r="AM4736" s="30"/>
      <c r="AN4736" s="30"/>
      <c r="AO4736" s="30"/>
      <c r="AR4736" s="30"/>
      <c r="AS4736" s="30"/>
      <c r="AT4736" s="30"/>
      <c r="AV4736" s="30"/>
      <c r="AW4736" s="30"/>
      <c r="CD4736" s="2" t="s">
        <v>71</v>
      </c>
      <c r="CE4736" s="2">
        <v>0</v>
      </c>
    </row>
    <row r="4737" spans="1:83" x14ac:dyDescent="0.2">
      <c r="A4737" s="2" t="s">
        <v>10171</v>
      </c>
      <c r="B4737" s="2" t="s">
        <v>27778</v>
      </c>
      <c r="C4737" s="2" t="s">
        <v>6285</v>
      </c>
      <c r="D4737" s="2"/>
      <c r="E4737" s="2" t="s">
        <v>10171</v>
      </c>
      <c r="F4737" s="2" t="s">
        <v>10172</v>
      </c>
      <c r="G4737" s="2" t="s">
        <v>16129</v>
      </c>
      <c r="H4737" s="2"/>
      <c r="I4737" s="2" t="s">
        <v>5093</v>
      </c>
      <c r="J4737" s="2" t="s">
        <v>61</v>
      </c>
      <c r="K4737" s="50" t="s">
        <v>61</v>
      </c>
      <c r="L4737" s="48">
        <v>2021</v>
      </c>
      <c r="M4737" s="2" t="s">
        <v>133</v>
      </c>
      <c r="N4737" s="32">
        <v>25.422998</v>
      </c>
      <c r="O4737" s="32">
        <v>55.543571</v>
      </c>
      <c r="P4737" s="2" t="s">
        <v>2767</v>
      </c>
      <c r="Q4737" s="6" t="s">
        <v>65</v>
      </c>
      <c r="R4737" s="43" t="s">
        <v>18854</v>
      </c>
      <c r="S4737" s="41" t="s">
        <v>3596</v>
      </c>
      <c r="T4737" s="41" t="s">
        <v>18465</v>
      </c>
      <c r="U4737" s="2"/>
      <c r="V4737" s="2" t="s">
        <v>3596</v>
      </c>
      <c r="W4737" s="41" t="s">
        <v>17589</v>
      </c>
      <c r="X4737" s="2" t="s">
        <v>1598</v>
      </c>
      <c r="Y4737" s="2" t="s">
        <v>102</v>
      </c>
      <c r="Z4737" s="5" t="s">
        <v>10423</v>
      </c>
      <c r="AA4737" s="5" t="s">
        <v>16910</v>
      </c>
      <c r="AB4737" s="5" t="s">
        <v>16316</v>
      </c>
      <c r="AC4737" s="2" t="s">
        <v>5247</v>
      </c>
      <c r="AD4737" s="2">
        <v>4002000</v>
      </c>
      <c r="AE4737" s="5">
        <v>38.5</v>
      </c>
      <c r="AF4737" s="25"/>
      <c r="AG4737" s="29">
        <v>3</v>
      </c>
      <c r="AH4737" s="2" t="s">
        <v>17978</v>
      </c>
      <c r="AI4737" s="2">
        <v>3</v>
      </c>
      <c r="AJ4737" s="2">
        <v>3</v>
      </c>
      <c r="AK4737" s="50"/>
      <c r="AL4737" s="2"/>
      <c r="AM4737" s="30"/>
      <c r="AN4737" s="30"/>
      <c r="AO4737" s="30"/>
      <c r="AR4737" s="30"/>
      <c r="AS4737" s="30"/>
      <c r="AT4737" s="30"/>
      <c r="AV4737" s="30"/>
      <c r="AW4737" s="30"/>
      <c r="CD4737" s="2" t="s">
        <v>78</v>
      </c>
      <c r="CE4737" s="2" t="s">
        <v>19971</v>
      </c>
    </row>
    <row r="4738" spans="1:83" x14ac:dyDescent="0.2">
      <c r="A4738" s="2" t="s">
        <v>18953</v>
      </c>
      <c r="B4738" s="2" t="s">
        <v>27779</v>
      </c>
      <c r="C4738" s="2" t="s">
        <v>6285</v>
      </c>
      <c r="D4738" s="2"/>
      <c r="E4738" s="2" t="s">
        <v>18953</v>
      </c>
      <c r="F4738" s="2" t="s">
        <v>10365</v>
      </c>
      <c r="G4738" s="2" t="s">
        <v>16140</v>
      </c>
      <c r="H4738" s="2"/>
      <c r="I4738" s="2" t="s">
        <v>5093</v>
      </c>
      <c r="J4738" s="2" t="s">
        <v>61</v>
      </c>
      <c r="K4738" s="50" t="s">
        <v>61</v>
      </c>
      <c r="L4738" s="48">
        <v>2022</v>
      </c>
      <c r="M4738" s="2" t="s">
        <v>22961</v>
      </c>
      <c r="N4738" s="32">
        <v>25.412085999999999</v>
      </c>
      <c r="O4738" s="32">
        <v>55.554927999999997</v>
      </c>
      <c r="P4738" s="2" t="s">
        <v>2767</v>
      </c>
      <c r="Q4738" s="6" t="s">
        <v>65</v>
      </c>
      <c r="R4738" s="43" t="s">
        <v>18854</v>
      </c>
      <c r="S4738" s="41" t="s">
        <v>3596</v>
      </c>
      <c r="T4738" s="41" t="s">
        <v>18465</v>
      </c>
      <c r="U4738" s="2"/>
      <c r="V4738" s="2" t="s">
        <v>3596</v>
      </c>
      <c r="W4738" s="41" t="s">
        <v>17589</v>
      </c>
      <c r="X4738" s="2" t="s">
        <v>1598</v>
      </c>
      <c r="Y4738" s="2" t="s">
        <v>102</v>
      </c>
      <c r="Z4738" s="5" t="s">
        <v>10423</v>
      </c>
      <c r="AA4738" s="5" t="s">
        <v>16910</v>
      </c>
      <c r="AB4738" s="5" t="s">
        <v>16316</v>
      </c>
      <c r="AC4738" s="2" t="s">
        <v>5205</v>
      </c>
      <c r="AD4738" s="2">
        <v>4002600</v>
      </c>
      <c r="AE4738" s="5">
        <v>35</v>
      </c>
      <c r="AF4738" s="25"/>
      <c r="AG4738" s="29">
        <v>3</v>
      </c>
      <c r="AH4738" s="2" t="s">
        <v>17974</v>
      </c>
      <c r="AI4738" s="2">
        <v>3</v>
      </c>
      <c r="AJ4738" s="2">
        <v>3</v>
      </c>
      <c r="AK4738" s="50"/>
      <c r="AL4738" s="2"/>
      <c r="AM4738" s="30"/>
      <c r="AN4738" s="30"/>
      <c r="AO4738" s="30"/>
      <c r="AR4738" s="30"/>
      <c r="AS4738" s="30"/>
      <c r="AT4738" s="30"/>
      <c r="AV4738" s="30"/>
      <c r="AW4738" s="30"/>
      <c r="CD4738" s="2" t="s">
        <v>78</v>
      </c>
      <c r="CE4738" s="2" t="s">
        <v>19972</v>
      </c>
    </row>
    <row r="4739" spans="1:83" x14ac:dyDescent="0.2">
      <c r="A4739" s="2" t="s">
        <v>16918</v>
      </c>
      <c r="B4739" s="2" t="s">
        <v>27780</v>
      </c>
      <c r="C4739" s="2" t="s">
        <v>6285</v>
      </c>
      <c r="D4739" s="2"/>
      <c r="E4739" s="2" t="s">
        <v>16918</v>
      </c>
      <c r="F4739" s="2" t="s">
        <v>16919</v>
      </c>
      <c r="G4739" s="2" t="s">
        <v>17031</v>
      </c>
      <c r="H4739" s="2"/>
      <c r="I4739" s="2" t="s">
        <v>5093</v>
      </c>
      <c r="J4739" s="2" t="s">
        <v>61</v>
      </c>
      <c r="K4739" s="50" t="s">
        <v>61</v>
      </c>
      <c r="L4739" s="48">
        <v>2022</v>
      </c>
      <c r="M4739" s="2" t="s">
        <v>133</v>
      </c>
      <c r="N4739" s="32">
        <v>25.460177000000002</v>
      </c>
      <c r="O4739" s="32">
        <v>55.566454999999998</v>
      </c>
      <c r="P4739" s="2" t="s">
        <v>2767</v>
      </c>
      <c r="Q4739" s="6" t="s">
        <v>65</v>
      </c>
      <c r="R4739" s="43" t="s">
        <v>18854</v>
      </c>
      <c r="S4739" s="41" t="s">
        <v>3596</v>
      </c>
      <c r="T4739" s="41" t="s">
        <v>18465</v>
      </c>
      <c r="U4739" s="2"/>
      <c r="V4739" s="2" t="s">
        <v>3596</v>
      </c>
      <c r="W4739" s="41" t="s">
        <v>17589</v>
      </c>
      <c r="X4739" s="2" t="s">
        <v>1598</v>
      </c>
      <c r="Y4739" s="2" t="s">
        <v>102</v>
      </c>
      <c r="Z4739" s="5" t="s">
        <v>10423</v>
      </c>
      <c r="AA4739" s="5" t="s">
        <v>16910</v>
      </c>
      <c r="AB4739" s="5" t="s">
        <v>16316</v>
      </c>
      <c r="AC4739" s="2" t="s">
        <v>5247</v>
      </c>
      <c r="AD4739" s="2">
        <v>3000019</v>
      </c>
      <c r="AE4739" s="5">
        <v>38</v>
      </c>
      <c r="AF4739" s="25"/>
      <c r="AG4739" s="29">
        <v>3</v>
      </c>
      <c r="AH4739" s="2" t="s">
        <v>17978</v>
      </c>
      <c r="AI4739" s="2">
        <v>3</v>
      </c>
      <c r="AJ4739" s="2">
        <v>3</v>
      </c>
      <c r="AK4739" s="50"/>
      <c r="AL4739" s="2"/>
      <c r="AM4739" s="30"/>
      <c r="AN4739" s="30"/>
      <c r="AO4739" s="30"/>
      <c r="AR4739" s="30"/>
      <c r="AS4739" s="30"/>
      <c r="AT4739" s="30"/>
      <c r="AV4739" s="30"/>
      <c r="AW4739" s="30"/>
      <c r="CD4739" s="2" t="s">
        <v>78</v>
      </c>
      <c r="CE4739" s="2" t="s">
        <v>19973</v>
      </c>
    </row>
    <row r="4740" spans="1:83" x14ac:dyDescent="0.2">
      <c r="A4740" s="2" t="s">
        <v>17649</v>
      </c>
      <c r="B4740" s="2" t="s">
        <v>27781</v>
      </c>
      <c r="C4740" s="2" t="s">
        <v>6285</v>
      </c>
      <c r="D4740" s="2"/>
      <c r="E4740" s="2" t="s">
        <v>17649</v>
      </c>
      <c r="F4740" s="2" t="s">
        <v>17650</v>
      </c>
      <c r="G4740" s="2" t="s">
        <v>17834</v>
      </c>
      <c r="H4740" s="2"/>
      <c r="I4740" s="2" t="s">
        <v>5093</v>
      </c>
      <c r="J4740" s="2" t="s">
        <v>61</v>
      </c>
      <c r="K4740" s="50" t="s">
        <v>61</v>
      </c>
      <c r="L4740" s="48">
        <v>2023</v>
      </c>
      <c r="M4740" s="2" t="s">
        <v>133</v>
      </c>
      <c r="N4740" s="32">
        <v>25.369219999999999</v>
      </c>
      <c r="O4740" s="32">
        <v>55.576279999999997</v>
      </c>
      <c r="P4740" s="2" t="s">
        <v>2767</v>
      </c>
      <c r="Q4740" s="6" t="s">
        <v>65</v>
      </c>
      <c r="R4740" s="43" t="s">
        <v>18854</v>
      </c>
      <c r="S4740" s="41" t="s">
        <v>3596</v>
      </c>
      <c r="T4740" s="41" t="s">
        <v>18465</v>
      </c>
      <c r="U4740" s="2"/>
      <c r="V4740" s="2" t="s">
        <v>3596</v>
      </c>
      <c r="W4740" s="41" t="s">
        <v>17589</v>
      </c>
      <c r="X4740" s="2" t="s">
        <v>1598</v>
      </c>
      <c r="Y4740" s="2" t="s">
        <v>102</v>
      </c>
      <c r="Z4740" s="5" t="s">
        <v>10423</v>
      </c>
      <c r="AA4740" s="5" t="s">
        <v>17377</v>
      </c>
      <c r="AB4740" s="5" t="s">
        <v>16316</v>
      </c>
      <c r="AC4740" s="2" t="s">
        <v>5247</v>
      </c>
      <c r="AD4740" s="2">
        <v>4004400</v>
      </c>
      <c r="AE4740" s="5">
        <v>38</v>
      </c>
      <c r="AF4740" s="25"/>
      <c r="AG4740" s="29">
        <v>3</v>
      </c>
      <c r="AH4740" s="2" t="s">
        <v>17978</v>
      </c>
      <c r="AI4740" s="2">
        <v>3</v>
      </c>
      <c r="AJ4740" s="2">
        <v>3</v>
      </c>
      <c r="AK4740" s="50"/>
      <c r="AL4740" s="2"/>
      <c r="AM4740" s="30"/>
      <c r="AN4740" s="30"/>
      <c r="AO4740" s="30"/>
      <c r="AR4740" s="30"/>
      <c r="AS4740" s="30"/>
      <c r="AT4740" s="30"/>
      <c r="AV4740" s="30"/>
      <c r="AW4740" s="30"/>
      <c r="CD4740" s="2" t="s">
        <v>71</v>
      </c>
      <c r="CE4740" s="2">
        <v>0</v>
      </c>
    </row>
    <row r="4741" spans="1:83" x14ac:dyDescent="0.2">
      <c r="A4741" s="2" t="s">
        <v>6649</v>
      </c>
      <c r="B4741" s="2" t="s">
        <v>27782</v>
      </c>
      <c r="C4741" s="2" t="s">
        <v>6285</v>
      </c>
      <c r="D4741" s="2" t="s">
        <v>6649</v>
      </c>
      <c r="E4741" s="2" t="s">
        <v>6649</v>
      </c>
      <c r="F4741" s="2" t="s">
        <v>6650</v>
      </c>
      <c r="G4741" s="2" t="s">
        <v>6651</v>
      </c>
      <c r="H4741" s="2" t="s">
        <v>5093</v>
      </c>
      <c r="I4741" s="2" t="s">
        <v>5093</v>
      </c>
      <c r="J4741" s="2" t="s">
        <v>61</v>
      </c>
      <c r="K4741" s="50" t="s">
        <v>61</v>
      </c>
      <c r="L4741" s="48">
        <v>2010</v>
      </c>
      <c r="M4741" s="2" t="s">
        <v>133</v>
      </c>
      <c r="N4741" s="32">
        <v>25.364270000000001</v>
      </c>
      <c r="O4741" s="32">
        <v>55.482239999999997</v>
      </c>
      <c r="P4741" s="2" t="s">
        <v>2767</v>
      </c>
      <c r="Q4741" s="6" t="s">
        <v>65</v>
      </c>
      <c r="R4741" s="43" t="s">
        <v>18854</v>
      </c>
      <c r="S4741" s="41" t="s">
        <v>3596</v>
      </c>
      <c r="T4741" s="41" t="s">
        <v>18460</v>
      </c>
      <c r="U4741" s="2"/>
      <c r="V4741" s="2" t="s">
        <v>3596</v>
      </c>
      <c r="W4741" s="41" t="s">
        <v>17588</v>
      </c>
      <c r="X4741" s="2" t="s">
        <v>315</v>
      </c>
      <c r="Y4741" s="2" t="s">
        <v>102</v>
      </c>
      <c r="Z4741" s="5" t="s">
        <v>10423</v>
      </c>
      <c r="AA4741" s="5" t="s">
        <v>16910</v>
      </c>
      <c r="AB4741" s="5" t="s">
        <v>16316</v>
      </c>
      <c r="AC4741" s="2" t="s">
        <v>5205</v>
      </c>
      <c r="AD4741" s="2">
        <v>4003700</v>
      </c>
      <c r="AE4741" s="5">
        <v>30</v>
      </c>
      <c r="AF4741" s="25"/>
      <c r="AG4741" s="29">
        <v>3</v>
      </c>
      <c r="AH4741" s="2" t="s">
        <v>17974</v>
      </c>
      <c r="AI4741" s="2">
        <v>3</v>
      </c>
      <c r="AJ4741" s="2">
        <v>3</v>
      </c>
      <c r="AK4741" s="50"/>
      <c r="AL4741" s="2"/>
      <c r="AM4741" s="30"/>
      <c r="AN4741" s="30"/>
      <c r="AO4741" s="30"/>
      <c r="AR4741" s="30"/>
      <c r="AS4741" s="30"/>
      <c r="AT4741" s="30"/>
      <c r="AV4741" s="30"/>
      <c r="AW4741" s="30"/>
      <c r="CD4741" s="2" t="s">
        <v>78</v>
      </c>
      <c r="CE4741" s="2" t="s">
        <v>19974</v>
      </c>
    </row>
    <row r="4742" spans="1:83" x14ac:dyDescent="0.2">
      <c r="A4742" s="2" t="s">
        <v>18105</v>
      </c>
      <c r="B4742" s="2" t="s">
        <v>27783</v>
      </c>
      <c r="C4742" s="2" t="s">
        <v>6285</v>
      </c>
      <c r="D4742" s="2"/>
      <c r="E4742" s="2" t="s">
        <v>18105</v>
      </c>
      <c r="F4742" s="2" t="s">
        <v>18106</v>
      </c>
      <c r="G4742" s="2"/>
      <c r="H4742" s="2"/>
      <c r="I4742" s="2" t="s">
        <v>5093</v>
      </c>
      <c r="J4742" s="2" t="s">
        <v>61</v>
      </c>
      <c r="K4742" s="2"/>
      <c r="L4742" s="48">
        <v>2023</v>
      </c>
      <c r="M4742" s="2" t="s">
        <v>133</v>
      </c>
      <c r="N4742" s="32">
        <v>24.82826</v>
      </c>
      <c r="O4742" s="32">
        <v>56.050660000000001</v>
      </c>
      <c r="P4742" s="2" t="s">
        <v>2767</v>
      </c>
      <c r="Q4742" s="6" t="s">
        <v>65</v>
      </c>
      <c r="R4742" s="43" t="s">
        <v>16802</v>
      </c>
      <c r="S4742" s="41" t="s">
        <v>4851</v>
      </c>
      <c r="T4742" s="41" t="s">
        <v>18462</v>
      </c>
      <c r="U4742" s="2"/>
      <c r="V4742" s="2" t="s">
        <v>4851</v>
      </c>
      <c r="W4742" s="41" t="s">
        <v>144</v>
      </c>
      <c r="X4742" s="2" t="s">
        <v>1598</v>
      </c>
      <c r="Y4742" s="2" t="s">
        <v>102</v>
      </c>
      <c r="Z4742" s="5" t="s">
        <v>10423</v>
      </c>
      <c r="AA4742" s="5" t="s">
        <v>17377</v>
      </c>
      <c r="AB4742" s="5" t="s">
        <v>16316</v>
      </c>
      <c r="AC4742" s="2"/>
      <c r="AD4742" s="2">
        <v>4100000</v>
      </c>
      <c r="AE4742" s="5">
        <v>30</v>
      </c>
      <c r="AF4742" s="25"/>
      <c r="AG4742" s="29"/>
      <c r="AH4742" s="2"/>
      <c r="AI4742" s="2">
        <v>3</v>
      </c>
      <c r="AJ4742" s="2"/>
      <c r="AK4742" s="50"/>
      <c r="AL4742" s="2"/>
      <c r="AM4742" s="30"/>
      <c r="AN4742" s="30"/>
      <c r="AO4742" s="30"/>
      <c r="AR4742" s="30"/>
      <c r="AS4742" s="30"/>
      <c r="AT4742" s="30"/>
      <c r="AV4742" s="30"/>
      <c r="AW4742" s="30"/>
      <c r="CD4742" s="2" t="s">
        <v>71</v>
      </c>
      <c r="CE4742" s="2">
        <v>0</v>
      </c>
    </row>
    <row r="4743" spans="1:83" x14ac:dyDescent="0.2">
      <c r="A4743" s="2" t="s">
        <v>10211</v>
      </c>
      <c r="B4743" s="2" t="s">
        <v>27784</v>
      </c>
      <c r="C4743" s="2" t="s">
        <v>6285</v>
      </c>
      <c r="D4743" s="2"/>
      <c r="E4743" s="2" t="s">
        <v>10211</v>
      </c>
      <c r="F4743" s="2" t="s">
        <v>10212</v>
      </c>
      <c r="G4743" s="2" t="s">
        <v>10213</v>
      </c>
      <c r="H4743" s="2"/>
      <c r="I4743" s="2" t="s">
        <v>5093</v>
      </c>
      <c r="J4743" s="2" t="s">
        <v>61</v>
      </c>
      <c r="K4743" s="50" t="s">
        <v>61</v>
      </c>
      <c r="L4743" s="48">
        <v>2021</v>
      </c>
      <c r="M4743" s="2" t="s">
        <v>133</v>
      </c>
      <c r="N4743" s="32">
        <v>25.265024</v>
      </c>
      <c r="O4743" s="32">
        <v>56.355679000000002</v>
      </c>
      <c r="P4743" s="2" t="s">
        <v>2767</v>
      </c>
      <c r="Q4743" s="6" t="s">
        <v>65</v>
      </c>
      <c r="R4743" s="43" t="s">
        <v>18854</v>
      </c>
      <c r="S4743" s="41" t="s">
        <v>3596</v>
      </c>
      <c r="T4743" s="41" t="s">
        <v>18465</v>
      </c>
      <c r="U4743" s="2"/>
      <c r="V4743" s="2" t="s">
        <v>3596</v>
      </c>
      <c r="W4743" s="41" t="s">
        <v>17589</v>
      </c>
      <c r="X4743" s="2" t="s">
        <v>1598</v>
      </c>
      <c r="Y4743" s="2" t="s">
        <v>102</v>
      </c>
      <c r="Z4743" s="5" t="s">
        <v>10423</v>
      </c>
      <c r="AA4743" s="5" t="s">
        <v>16910</v>
      </c>
      <c r="AB4743" s="5" t="s">
        <v>16316</v>
      </c>
      <c r="AC4743" s="2" t="s">
        <v>5247</v>
      </c>
      <c r="AD4743" s="2">
        <v>6000006</v>
      </c>
      <c r="AE4743" s="5">
        <v>38</v>
      </c>
      <c r="AF4743" s="25"/>
      <c r="AG4743" s="29">
        <v>3</v>
      </c>
      <c r="AH4743" s="2" t="s">
        <v>17978</v>
      </c>
      <c r="AI4743" s="2">
        <v>3</v>
      </c>
      <c r="AJ4743" s="2">
        <v>3</v>
      </c>
      <c r="AK4743" s="50"/>
      <c r="AL4743" s="2"/>
      <c r="AM4743" s="30"/>
      <c r="AN4743" s="30"/>
      <c r="AO4743" s="30"/>
      <c r="AR4743" s="30"/>
      <c r="AS4743" s="30"/>
      <c r="AT4743" s="30"/>
      <c r="AV4743" s="30"/>
      <c r="AW4743" s="30"/>
      <c r="CD4743" s="2" t="s">
        <v>78</v>
      </c>
      <c r="CE4743" s="2" t="s">
        <v>19975</v>
      </c>
    </row>
    <row r="4744" spans="1:83" x14ac:dyDescent="0.2">
      <c r="A4744" s="2" t="s">
        <v>18954</v>
      </c>
      <c r="B4744" s="2" t="s">
        <v>27785</v>
      </c>
      <c r="C4744" s="2" t="s">
        <v>6285</v>
      </c>
      <c r="D4744" s="2"/>
      <c r="E4744" s="2" t="s">
        <v>18954</v>
      </c>
      <c r="F4744" s="2" t="s">
        <v>10323</v>
      </c>
      <c r="G4744" s="2" t="s">
        <v>16685</v>
      </c>
      <c r="H4744" s="2"/>
      <c r="I4744" s="2" t="s">
        <v>5093</v>
      </c>
      <c r="J4744" s="2" t="s">
        <v>61</v>
      </c>
      <c r="K4744" s="50" t="s">
        <v>61</v>
      </c>
      <c r="L4744" s="48">
        <v>2021</v>
      </c>
      <c r="M4744" s="2" t="s">
        <v>22960</v>
      </c>
      <c r="N4744" s="32">
        <v>25.258624999999999</v>
      </c>
      <c r="O4744" s="32">
        <v>56.059885999999999</v>
      </c>
      <c r="P4744" s="2" t="s">
        <v>2767</v>
      </c>
      <c r="Q4744" s="6" t="s">
        <v>65</v>
      </c>
      <c r="R4744" s="43" t="s">
        <v>18854</v>
      </c>
      <c r="S4744" s="41" t="s">
        <v>3596</v>
      </c>
      <c r="T4744" s="41" t="s">
        <v>18465</v>
      </c>
      <c r="U4744" s="2"/>
      <c r="V4744" s="2" t="s">
        <v>3596</v>
      </c>
      <c r="W4744" s="41" t="s">
        <v>17589</v>
      </c>
      <c r="X4744" s="2" t="s">
        <v>1598</v>
      </c>
      <c r="Y4744" s="2" t="s">
        <v>102</v>
      </c>
      <c r="Z4744" s="5" t="s">
        <v>10423</v>
      </c>
      <c r="AA4744" s="5" t="s">
        <v>16910</v>
      </c>
      <c r="AB4744" s="5" t="s">
        <v>16316</v>
      </c>
      <c r="AC4744" s="2" t="s">
        <v>5247</v>
      </c>
      <c r="AD4744" s="2">
        <v>6000100</v>
      </c>
      <c r="AE4744" s="5">
        <v>38</v>
      </c>
      <c r="AF4744" s="25"/>
      <c r="AG4744" s="29">
        <v>3</v>
      </c>
      <c r="AH4744" s="2" t="s">
        <v>17978</v>
      </c>
      <c r="AI4744" s="2">
        <v>3</v>
      </c>
      <c r="AJ4744" s="2">
        <v>3</v>
      </c>
      <c r="AK4744" s="50"/>
      <c r="AL4744" s="2"/>
      <c r="AM4744" s="30"/>
      <c r="AN4744" s="30"/>
      <c r="AO4744" s="30"/>
      <c r="AR4744" s="30"/>
      <c r="AS4744" s="30"/>
      <c r="AT4744" s="30"/>
      <c r="AV4744" s="30"/>
      <c r="AW4744" s="30"/>
      <c r="CD4744" s="2" t="s">
        <v>78</v>
      </c>
      <c r="CE4744" s="2" t="s">
        <v>19976</v>
      </c>
    </row>
    <row r="4745" spans="1:83" x14ac:dyDescent="0.2">
      <c r="A4745" s="2" t="s">
        <v>18373</v>
      </c>
      <c r="B4745" s="2" t="s">
        <v>27786</v>
      </c>
      <c r="C4745" s="2" t="s">
        <v>6285</v>
      </c>
      <c r="D4745" s="2"/>
      <c r="E4745" s="2" t="s">
        <v>18373</v>
      </c>
      <c r="F4745" s="2" t="s">
        <v>10310</v>
      </c>
      <c r="G4745" s="2" t="s">
        <v>16684</v>
      </c>
      <c r="H4745" s="2"/>
      <c r="I4745" s="2" t="s">
        <v>5093</v>
      </c>
      <c r="J4745" s="2" t="s">
        <v>61</v>
      </c>
      <c r="K4745" s="50" t="s">
        <v>61</v>
      </c>
      <c r="L4745" s="48">
        <v>2021</v>
      </c>
      <c r="M4745" s="2" t="s">
        <v>22960</v>
      </c>
      <c r="N4745" s="32">
        <v>24.941519</v>
      </c>
      <c r="O4745" s="32">
        <v>56.224350000000001</v>
      </c>
      <c r="P4745" s="2" t="s">
        <v>2767</v>
      </c>
      <c r="Q4745" s="6" t="s">
        <v>65</v>
      </c>
      <c r="R4745" s="43" t="s">
        <v>16802</v>
      </c>
      <c r="S4745" s="41" t="s">
        <v>18949</v>
      </c>
      <c r="T4745" s="41" t="s">
        <v>18463</v>
      </c>
      <c r="U4745" s="2"/>
      <c r="V4745" s="2" t="s">
        <v>18949</v>
      </c>
      <c r="W4745" s="41" t="s">
        <v>17589</v>
      </c>
      <c r="X4745" s="2" t="s">
        <v>1598</v>
      </c>
      <c r="Y4745" s="2" t="s">
        <v>102</v>
      </c>
      <c r="Z4745" s="5" t="s">
        <v>10423</v>
      </c>
      <c r="AA4745" s="5" t="s">
        <v>16910</v>
      </c>
      <c r="AB4745" s="5" t="s">
        <v>16316</v>
      </c>
      <c r="AC4745" s="2" t="s">
        <v>5247</v>
      </c>
      <c r="AD4745" s="2">
        <v>3000015</v>
      </c>
      <c r="AE4745" s="5">
        <v>35</v>
      </c>
      <c r="AF4745" s="25"/>
      <c r="AG4745" s="29">
        <v>2</v>
      </c>
      <c r="AH4745" s="2" t="s">
        <v>17978</v>
      </c>
      <c r="AI4745" s="2">
        <v>2</v>
      </c>
      <c r="AJ4745" s="2">
        <v>2</v>
      </c>
      <c r="AK4745" s="50"/>
      <c r="AL4745" s="2"/>
      <c r="AM4745" s="30"/>
      <c r="AN4745" s="30"/>
      <c r="AO4745" s="30"/>
      <c r="AR4745" s="30"/>
      <c r="AS4745" s="30"/>
      <c r="AT4745" s="30"/>
      <c r="AV4745" s="30"/>
      <c r="AW4745" s="30"/>
      <c r="CD4745" s="2" t="s">
        <v>71</v>
      </c>
      <c r="CE4745" s="2">
        <v>0</v>
      </c>
    </row>
    <row r="4746" spans="1:83" x14ac:dyDescent="0.2">
      <c r="A4746" s="2" t="s">
        <v>10100</v>
      </c>
      <c r="B4746" s="2" t="s">
        <v>27787</v>
      </c>
      <c r="C4746" s="2" t="s">
        <v>6285</v>
      </c>
      <c r="D4746" s="2"/>
      <c r="E4746" s="2" t="s">
        <v>10100</v>
      </c>
      <c r="F4746" s="2" t="s">
        <v>10101</v>
      </c>
      <c r="G4746" s="2"/>
      <c r="H4746" s="2"/>
      <c r="I4746" s="2" t="s">
        <v>5093</v>
      </c>
      <c r="J4746" s="2" t="s">
        <v>61</v>
      </c>
      <c r="K4746" s="2"/>
      <c r="L4746" s="48">
        <v>2020</v>
      </c>
      <c r="M4746" s="2" t="s">
        <v>133</v>
      </c>
      <c r="N4746" s="32">
        <v>24.928719999999998</v>
      </c>
      <c r="O4746" s="32">
        <v>56.239170000000001</v>
      </c>
      <c r="P4746" s="2" t="s">
        <v>2767</v>
      </c>
      <c r="Q4746" s="6" t="s">
        <v>65</v>
      </c>
      <c r="R4746" s="43" t="s">
        <v>16802</v>
      </c>
      <c r="S4746" s="41" t="s">
        <v>18949</v>
      </c>
      <c r="T4746" s="41" t="s">
        <v>18463</v>
      </c>
      <c r="U4746" s="2"/>
      <c r="V4746" s="2" t="s">
        <v>18949</v>
      </c>
      <c r="W4746" s="41" t="s">
        <v>144</v>
      </c>
      <c r="X4746" s="2" t="s">
        <v>1598</v>
      </c>
      <c r="Y4746" s="2" t="s">
        <v>10437</v>
      </c>
      <c r="Z4746" s="5" t="s">
        <v>10423</v>
      </c>
      <c r="AA4746" s="5" t="s">
        <v>17377</v>
      </c>
      <c r="AB4746" s="5" t="s">
        <v>18093</v>
      </c>
      <c r="AC4746" s="2"/>
      <c r="AD4746" s="2">
        <v>3000015</v>
      </c>
      <c r="AE4746" s="5">
        <v>35</v>
      </c>
      <c r="AF4746" s="25"/>
      <c r="AG4746" s="29"/>
      <c r="AH4746" s="2"/>
      <c r="AI4746" s="2">
        <v>2</v>
      </c>
      <c r="AJ4746" s="2"/>
      <c r="AK4746" s="50"/>
      <c r="AL4746" s="2"/>
      <c r="AM4746" s="30"/>
      <c r="AN4746" s="30"/>
      <c r="AO4746" s="30"/>
      <c r="AR4746" s="30"/>
      <c r="AS4746" s="30"/>
      <c r="AT4746" s="30"/>
      <c r="AV4746" s="30"/>
      <c r="AW4746" s="30"/>
      <c r="CD4746" s="2" t="s">
        <v>71</v>
      </c>
      <c r="CE4746" s="2">
        <v>0</v>
      </c>
    </row>
    <row r="4747" spans="1:83" x14ac:dyDescent="0.2">
      <c r="A4747" s="2" t="s">
        <v>10102</v>
      </c>
      <c r="B4747" s="2" t="s">
        <v>27788</v>
      </c>
      <c r="C4747" s="2" t="s">
        <v>6285</v>
      </c>
      <c r="D4747" s="2"/>
      <c r="E4747" s="2" t="s">
        <v>10102</v>
      </c>
      <c r="F4747" s="2" t="s">
        <v>10103</v>
      </c>
      <c r="G4747" s="2"/>
      <c r="H4747" s="2"/>
      <c r="I4747" s="2" t="s">
        <v>5093</v>
      </c>
      <c r="J4747" s="2" t="s">
        <v>61</v>
      </c>
      <c r="K4747" s="2"/>
      <c r="L4747" s="48">
        <v>2020</v>
      </c>
      <c r="M4747" s="2" t="s">
        <v>133</v>
      </c>
      <c r="N4747" s="32">
        <v>24.937750000000001</v>
      </c>
      <c r="O4747" s="32">
        <v>56.258650000000003</v>
      </c>
      <c r="P4747" s="2" t="s">
        <v>2767</v>
      </c>
      <c r="Q4747" s="6" t="s">
        <v>65</v>
      </c>
      <c r="R4747" s="43" t="s">
        <v>16802</v>
      </c>
      <c r="S4747" s="41" t="s">
        <v>18949</v>
      </c>
      <c r="T4747" s="41" t="s">
        <v>18463</v>
      </c>
      <c r="U4747" s="2"/>
      <c r="V4747" s="2" t="s">
        <v>18949</v>
      </c>
      <c r="W4747" s="41" t="s">
        <v>144</v>
      </c>
      <c r="X4747" s="2" t="s">
        <v>1598</v>
      </c>
      <c r="Y4747" s="2" t="s">
        <v>102</v>
      </c>
      <c r="Z4747" s="5" t="s">
        <v>10423</v>
      </c>
      <c r="AA4747" s="5" t="s">
        <v>17377</v>
      </c>
      <c r="AB4747" s="5" t="s">
        <v>16316</v>
      </c>
      <c r="AC4747" s="2"/>
      <c r="AD4747" s="2">
        <v>3000015</v>
      </c>
      <c r="AE4747" s="5">
        <v>30</v>
      </c>
      <c r="AF4747" s="25"/>
      <c r="AG4747" s="29"/>
      <c r="AH4747" s="2"/>
      <c r="AI4747" s="2">
        <v>2</v>
      </c>
      <c r="AJ4747" s="2"/>
      <c r="AK4747" s="50"/>
      <c r="AL4747" s="2"/>
      <c r="AM4747" s="30"/>
      <c r="AN4747" s="30"/>
      <c r="AO4747" s="30"/>
      <c r="AR4747" s="30"/>
      <c r="AS4747" s="30"/>
      <c r="AT4747" s="30"/>
      <c r="AV4747" s="30"/>
      <c r="AW4747" s="30"/>
      <c r="CD4747" s="2" t="s">
        <v>71</v>
      </c>
      <c r="CE4747" s="2">
        <v>0</v>
      </c>
    </row>
    <row r="4748" spans="1:83" x14ac:dyDescent="0.2">
      <c r="A4748" s="2" t="s">
        <v>18955</v>
      </c>
      <c r="B4748" s="2" t="s">
        <v>27789</v>
      </c>
      <c r="C4748" s="2" t="s">
        <v>6285</v>
      </c>
      <c r="D4748" s="2"/>
      <c r="E4748" s="2" t="s">
        <v>18955</v>
      </c>
      <c r="F4748" s="2" t="s">
        <v>10278</v>
      </c>
      <c r="G4748" s="2"/>
      <c r="H4748" s="2"/>
      <c r="I4748" s="2" t="s">
        <v>5093</v>
      </c>
      <c r="J4748" s="2" t="s">
        <v>61</v>
      </c>
      <c r="K4748" s="2"/>
      <c r="L4748" s="48">
        <v>2021</v>
      </c>
      <c r="M4748" s="2" t="s">
        <v>22960</v>
      </c>
      <c r="N4748" s="32">
        <v>24.818519999999999</v>
      </c>
      <c r="O4748" s="32">
        <v>56.034309999999998</v>
      </c>
      <c r="P4748" s="2" t="s">
        <v>2767</v>
      </c>
      <c r="Q4748" s="6" t="s">
        <v>18855</v>
      </c>
      <c r="R4748" s="43" t="s">
        <v>18854</v>
      </c>
      <c r="S4748" s="41" t="s">
        <v>3596</v>
      </c>
      <c r="T4748" s="41" t="s">
        <v>18460</v>
      </c>
      <c r="U4748" s="2"/>
      <c r="V4748" s="2" t="s">
        <v>3596</v>
      </c>
      <c r="W4748" s="41" t="s">
        <v>144</v>
      </c>
      <c r="X4748" s="2" t="s">
        <v>10279</v>
      </c>
      <c r="Y4748" s="2" t="s">
        <v>69</v>
      </c>
      <c r="Z4748" s="5" t="s">
        <v>10423</v>
      </c>
      <c r="AA4748" s="5" t="s">
        <v>10937</v>
      </c>
      <c r="AB4748" s="5" t="s">
        <v>18091</v>
      </c>
      <c r="AC4748" s="2"/>
      <c r="AD4748" s="2">
        <v>4100000</v>
      </c>
      <c r="AE4748" s="5">
        <v>18</v>
      </c>
      <c r="AF4748" s="25"/>
      <c r="AG4748" s="29"/>
      <c r="AH4748" s="2"/>
      <c r="AI4748" s="2">
        <v>2</v>
      </c>
      <c r="AJ4748" s="2"/>
      <c r="AK4748" s="50"/>
      <c r="AL4748" s="2"/>
      <c r="AM4748" s="30"/>
      <c r="AN4748" s="30"/>
      <c r="AO4748" s="30"/>
      <c r="AR4748" s="30"/>
      <c r="AS4748" s="30"/>
      <c r="AT4748" s="30"/>
      <c r="AV4748" s="30"/>
      <c r="AW4748" s="30"/>
      <c r="CD4748" s="2" t="s">
        <v>71</v>
      </c>
      <c r="CE4748" s="2">
        <v>0</v>
      </c>
    </row>
    <row r="4749" spans="1:83" x14ac:dyDescent="0.2">
      <c r="A4749" s="2" t="s">
        <v>10265</v>
      </c>
      <c r="B4749" s="2" t="s">
        <v>27790</v>
      </c>
      <c r="C4749" s="2" t="s">
        <v>6285</v>
      </c>
      <c r="D4749" s="2"/>
      <c r="E4749" s="2" t="s">
        <v>10265</v>
      </c>
      <c r="F4749" s="2" t="s">
        <v>10266</v>
      </c>
      <c r="G4749" s="2"/>
      <c r="H4749" s="2"/>
      <c r="I4749" s="2" t="s">
        <v>5093</v>
      </c>
      <c r="J4749" s="2" t="s">
        <v>61</v>
      </c>
      <c r="K4749" s="2"/>
      <c r="L4749" s="48">
        <v>2021</v>
      </c>
      <c r="M4749" s="2" t="s">
        <v>22960</v>
      </c>
      <c r="N4749" s="32">
        <v>24.82931</v>
      </c>
      <c r="O4749" s="32">
        <v>56.026710000000001</v>
      </c>
      <c r="P4749" s="2" t="s">
        <v>2767</v>
      </c>
      <c r="Q4749" s="6" t="s">
        <v>65</v>
      </c>
      <c r="R4749" s="43" t="s">
        <v>18854</v>
      </c>
      <c r="S4749" s="41" t="s">
        <v>3596</v>
      </c>
      <c r="T4749" s="41" t="s">
        <v>18460</v>
      </c>
      <c r="U4749" s="2"/>
      <c r="V4749" s="2" t="s">
        <v>3596</v>
      </c>
      <c r="W4749" s="41" t="s">
        <v>144</v>
      </c>
      <c r="X4749" s="2" t="s">
        <v>1598</v>
      </c>
      <c r="Y4749" s="2" t="s">
        <v>102</v>
      </c>
      <c r="Z4749" s="5" t="s">
        <v>10423</v>
      </c>
      <c r="AA4749" s="5" t="s">
        <v>16910</v>
      </c>
      <c r="AB4749" s="5" t="s">
        <v>16316</v>
      </c>
      <c r="AC4749" s="2"/>
      <c r="AD4749" s="2">
        <v>4100000</v>
      </c>
      <c r="AE4749" s="5">
        <v>18</v>
      </c>
      <c r="AF4749" s="25"/>
      <c r="AG4749" s="29"/>
      <c r="AH4749" s="2"/>
      <c r="AI4749" s="2">
        <v>3</v>
      </c>
      <c r="AJ4749" s="2"/>
      <c r="AK4749" s="50"/>
      <c r="AL4749" s="2"/>
      <c r="AM4749" s="30"/>
      <c r="AN4749" s="30"/>
      <c r="AO4749" s="30"/>
      <c r="AR4749" s="30"/>
      <c r="AS4749" s="30"/>
      <c r="AT4749" s="30"/>
      <c r="AV4749" s="30"/>
      <c r="AW4749" s="30"/>
      <c r="CD4749" s="2" t="s">
        <v>78</v>
      </c>
      <c r="CE4749" s="2" t="s">
        <v>19977</v>
      </c>
    </row>
    <row r="4750" spans="1:83" x14ac:dyDescent="0.2">
      <c r="A4750" s="2" t="s">
        <v>10250</v>
      </c>
      <c r="B4750" s="2" t="s">
        <v>27791</v>
      </c>
      <c r="C4750" s="2" t="s">
        <v>6285</v>
      </c>
      <c r="D4750" s="2"/>
      <c r="E4750" s="2" t="s">
        <v>10250</v>
      </c>
      <c r="F4750" s="2" t="s">
        <v>10251</v>
      </c>
      <c r="G4750" s="2"/>
      <c r="H4750" s="2"/>
      <c r="I4750" s="2" t="s">
        <v>5093</v>
      </c>
      <c r="J4750" s="2" t="s">
        <v>61</v>
      </c>
      <c r="K4750" s="2"/>
      <c r="L4750" s="48">
        <v>2021</v>
      </c>
      <c r="M4750" s="2" t="s">
        <v>133</v>
      </c>
      <c r="N4750" s="32">
        <v>24.84477</v>
      </c>
      <c r="O4750" s="32">
        <v>56.012749999999997</v>
      </c>
      <c r="P4750" s="2" t="s">
        <v>2767</v>
      </c>
      <c r="Q4750" s="6" t="s">
        <v>65</v>
      </c>
      <c r="R4750" s="43" t="s">
        <v>18854</v>
      </c>
      <c r="S4750" s="41" t="s">
        <v>3596</v>
      </c>
      <c r="T4750" s="41" t="s">
        <v>18460</v>
      </c>
      <c r="U4750" s="2"/>
      <c r="V4750" s="2" t="s">
        <v>3596</v>
      </c>
      <c r="W4750" s="41" t="s">
        <v>144</v>
      </c>
      <c r="X4750" s="2" t="s">
        <v>1598</v>
      </c>
      <c r="Y4750" s="2" t="s">
        <v>102</v>
      </c>
      <c r="Z4750" s="5" t="s">
        <v>10423</v>
      </c>
      <c r="AA4750" s="5" t="s">
        <v>16910</v>
      </c>
      <c r="AB4750" s="5" t="s">
        <v>16316</v>
      </c>
      <c r="AC4750" s="2"/>
      <c r="AD4750" s="2">
        <v>4100000</v>
      </c>
      <c r="AE4750" s="5">
        <v>18</v>
      </c>
      <c r="AF4750" s="25"/>
      <c r="AG4750" s="29"/>
      <c r="AH4750" s="2"/>
      <c r="AI4750" s="2">
        <v>3</v>
      </c>
      <c r="AJ4750" s="2"/>
      <c r="AK4750" s="50"/>
      <c r="AL4750" s="2"/>
      <c r="AM4750" s="30"/>
      <c r="AN4750" s="30"/>
      <c r="AO4750" s="30"/>
      <c r="AR4750" s="30"/>
      <c r="AS4750" s="30"/>
      <c r="AT4750" s="30"/>
      <c r="AV4750" s="30"/>
      <c r="AW4750" s="30"/>
      <c r="CD4750" s="2" t="s">
        <v>78</v>
      </c>
      <c r="CE4750" s="2" t="s">
        <v>19978</v>
      </c>
    </row>
    <row r="4751" spans="1:83" x14ac:dyDescent="0.2">
      <c r="A4751" s="2" t="s">
        <v>18956</v>
      </c>
      <c r="B4751" s="2" t="s">
        <v>27792</v>
      </c>
      <c r="C4751" s="2" t="s">
        <v>6285</v>
      </c>
      <c r="D4751" s="2"/>
      <c r="E4751" s="2" t="s">
        <v>18956</v>
      </c>
      <c r="F4751" s="2" t="s">
        <v>10318</v>
      </c>
      <c r="G4751" s="2" t="s">
        <v>16135</v>
      </c>
      <c r="H4751" s="2"/>
      <c r="I4751" s="2" t="s">
        <v>5093</v>
      </c>
      <c r="J4751" s="2" t="s">
        <v>61</v>
      </c>
      <c r="K4751" s="50" t="s">
        <v>61</v>
      </c>
      <c r="L4751" s="48">
        <v>2021</v>
      </c>
      <c r="M4751" s="2" t="s">
        <v>22960</v>
      </c>
      <c r="N4751" s="32">
        <v>25.35088</v>
      </c>
      <c r="O4751" s="32">
        <v>56.028790000000001</v>
      </c>
      <c r="P4751" s="2" t="s">
        <v>2767</v>
      </c>
      <c r="Q4751" s="6" t="s">
        <v>65</v>
      </c>
      <c r="R4751" s="43" t="s">
        <v>16802</v>
      </c>
      <c r="S4751" s="41" t="s">
        <v>18949</v>
      </c>
      <c r="T4751" s="41" t="s">
        <v>18463</v>
      </c>
      <c r="U4751" s="2"/>
      <c r="V4751" s="2" t="s">
        <v>18949</v>
      </c>
      <c r="W4751" s="41" t="s">
        <v>17589</v>
      </c>
      <c r="X4751" s="2" t="s">
        <v>1598</v>
      </c>
      <c r="Y4751" s="2" t="s">
        <v>102</v>
      </c>
      <c r="Z4751" s="5" t="s">
        <v>10423</v>
      </c>
      <c r="AA4751" s="5" t="s">
        <v>16910</v>
      </c>
      <c r="AB4751" s="5" t="s">
        <v>16316</v>
      </c>
      <c r="AC4751" s="2" t="s">
        <v>5247</v>
      </c>
      <c r="AD4751" s="2">
        <v>6000100</v>
      </c>
      <c r="AE4751" s="5">
        <v>35</v>
      </c>
      <c r="AF4751" s="25"/>
      <c r="AG4751" s="29">
        <v>3</v>
      </c>
      <c r="AH4751" s="2" t="s">
        <v>17978</v>
      </c>
      <c r="AI4751" s="2">
        <v>3</v>
      </c>
      <c r="AJ4751" s="2">
        <v>3</v>
      </c>
      <c r="AK4751" s="50"/>
      <c r="AL4751" s="2"/>
      <c r="AM4751" s="30"/>
      <c r="AN4751" s="30"/>
      <c r="AO4751" s="30"/>
      <c r="AR4751" s="30"/>
      <c r="AS4751" s="30"/>
      <c r="AT4751" s="30"/>
      <c r="AV4751" s="30"/>
      <c r="AW4751" s="30"/>
      <c r="CD4751" s="2" t="s">
        <v>78</v>
      </c>
      <c r="CE4751" s="2" t="s">
        <v>19979</v>
      </c>
    </row>
    <row r="4752" spans="1:83" x14ac:dyDescent="0.2">
      <c r="A4752" s="2" t="s">
        <v>17378</v>
      </c>
      <c r="B4752" s="2" t="s">
        <v>27793</v>
      </c>
      <c r="C4752" s="2" t="s">
        <v>6285</v>
      </c>
      <c r="D4752" s="2"/>
      <c r="E4752" s="2" t="s">
        <v>17378</v>
      </c>
      <c r="F4752" s="2" t="s">
        <v>17379</v>
      </c>
      <c r="G4752" s="2"/>
      <c r="H4752" s="2"/>
      <c r="I4752" s="2" t="s">
        <v>5093</v>
      </c>
      <c r="J4752" s="2" t="s">
        <v>61</v>
      </c>
      <c r="K4752" s="2"/>
      <c r="L4752" s="48">
        <v>2023</v>
      </c>
      <c r="M4752" s="2" t="s">
        <v>133</v>
      </c>
      <c r="N4752" s="32">
        <v>25.189636</v>
      </c>
      <c r="O4752" s="32">
        <v>56.138641999999997</v>
      </c>
      <c r="P4752" s="2" t="s">
        <v>2767</v>
      </c>
      <c r="Q4752" s="6" t="s">
        <v>65</v>
      </c>
      <c r="R4752" s="43" t="s">
        <v>16802</v>
      </c>
      <c r="S4752" s="41" t="s">
        <v>16331</v>
      </c>
      <c r="T4752" s="41" t="s">
        <v>18463</v>
      </c>
      <c r="U4752" s="2"/>
      <c r="V4752" s="2" t="s">
        <v>16331</v>
      </c>
      <c r="W4752" s="41" t="s">
        <v>144</v>
      </c>
      <c r="X4752" s="2" t="s">
        <v>1598</v>
      </c>
      <c r="Y4752" s="2" t="s">
        <v>76</v>
      </c>
      <c r="Z4752" s="5" t="s">
        <v>10423</v>
      </c>
      <c r="AA4752" s="5" t="s">
        <v>17377</v>
      </c>
      <c r="AB4752" s="5" t="s">
        <v>16317</v>
      </c>
      <c r="AC4752" s="2"/>
      <c r="AD4752" s="2">
        <v>7080300</v>
      </c>
      <c r="AE4752" s="5" t="s">
        <v>15683</v>
      </c>
      <c r="AF4752" s="25"/>
      <c r="AG4752" s="29"/>
      <c r="AH4752" s="2"/>
      <c r="AI4752" s="2">
        <v>3</v>
      </c>
      <c r="AJ4752" s="2"/>
      <c r="AK4752" s="50"/>
      <c r="AL4752" s="2"/>
      <c r="AM4752" s="30"/>
      <c r="AN4752" s="30"/>
      <c r="AO4752" s="30"/>
      <c r="AR4752" s="30"/>
      <c r="AS4752" s="30"/>
      <c r="AT4752" s="30"/>
      <c r="AV4752" s="30"/>
      <c r="AW4752" s="30"/>
      <c r="CD4752" s="2" t="s">
        <v>78</v>
      </c>
      <c r="CE4752" s="2" t="s">
        <v>19980</v>
      </c>
    </row>
    <row r="4753" spans="1:83" x14ac:dyDescent="0.2">
      <c r="A4753" s="2" t="s">
        <v>10056</v>
      </c>
      <c r="B4753" s="2" t="s">
        <v>27794</v>
      </c>
      <c r="C4753" s="2" t="s">
        <v>6285</v>
      </c>
      <c r="D4753" s="2"/>
      <c r="E4753" s="2" t="s">
        <v>10056</v>
      </c>
      <c r="F4753" s="2" t="s">
        <v>10057</v>
      </c>
      <c r="G4753" s="2"/>
      <c r="H4753" s="2"/>
      <c r="I4753" s="2" t="s">
        <v>5093</v>
      </c>
      <c r="J4753" s="2" t="s">
        <v>61</v>
      </c>
      <c r="K4753" s="2"/>
      <c r="L4753" s="48">
        <v>2020</v>
      </c>
      <c r="M4753" s="2" t="s">
        <v>133</v>
      </c>
      <c r="N4753" s="32">
        <v>25.212088000000001</v>
      </c>
      <c r="O4753" s="32">
        <v>56.117910000000002</v>
      </c>
      <c r="P4753" s="2" t="s">
        <v>2767</v>
      </c>
      <c r="Q4753" s="6" t="s">
        <v>18855</v>
      </c>
      <c r="R4753" s="43" t="s">
        <v>18854</v>
      </c>
      <c r="S4753" s="41" t="s">
        <v>3596</v>
      </c>
      <c r="T4753" s="41" t="s">
        <v>18467</v>
      </c>
      <c r="U4753" s="2"/>
      <c r="V4753" s="2" t="s">
        <v>3596</v>
      </c>
      <c r="W4753" s="41" t="s">
        <v>144</v>
      </c>
      <c r="X4753" s="2" t="s">
        <v>8929</v>
      </c>
      <c r="Y4753" s="2" t="s">
        <v>69</v>
      </c>
      <c r="Z4753" s="5" t="s">
        <v>10423</v>
      </c>
      <c r="AA4753" s="5" t="s">
        <v>10937</v>
      </c>
      <c r="AB4753" s="5" t="s">
        <v>18091</v>
      </c>
      <c r="AC4753" s="2"/>
      <c r="AD4753" s="2">
        <v>7080300</v>
      </c>
      <c r="AE4753" s="5">
        <v>9</v>
      </c>
      <c r="AF4753" s="25"/>
      <c r="AG4753" s="29"/>
      <c r="AH4753" s="2"/>
      <c r="AI4753" s="2">
        <v>2</v>
      </c>
      <c r="AJ4753" s="2"/>
      <c r="AK4753" s="50"/>
      <c r="AL4753" s="2"/>
      <c r="AM4753" s="30"/>
      <c r="AN4753" s="30"/>
      <c r="AO4753" s="30"/>
      <c r="AR4753" s="30"/>
      <c r="AS4753" s="30"/>
      <c r="AT4753" s="30"/>
      <c r="AV4753" s="30"/>
      <c r="AW4753" s="30"/>
      <c r="CD4753" s="2" t="s">
        <v>71</v>
      </c>
      <c r="CE4753" s="2">
        <v>0</v>
      </c>
    </row>
    <row r="4754" spans="1:83" x14ac:dyDescent="0.2">
      <c r="A4754" s="2" t="s">
        <v>18407</v>
      </c>
      <c r="B4754" s="2" t="s">
        <v>27795</v>
      </c>
      <c r="C4754" s="2" t="s">
        <v>6285</v>
      </c>
      <c r="D4754" s="2"/>
      <c r="E4754" s="2" t="s">
        <v>18407</v>
      </c>
      <c r="F4754" s="2" t="s">
        <v>18408</v>
      </c>
      <c r="G4754" s="2" t="s">
        <v>18409</v>
      </c>
      <c r="H4754" s="2"/>
      <c r="I4754" s="2" t="s">
        <v>5093</v>
      </c>
      <c r="J4754" s="2" t="s">
        <v>61</v>
      </c>
      <c r="K4754" s="50" t="s">
        <v>61</v>
      </c>
      <c r="L4754" s="48">
        <v>2023</v>
      </c>
      <c r="M4754" s="2" t="s">
        <v>133</v>
      </c>
      <c r="N4754" s="32">
        <v>25.268660000000001</v>
      </c>
      <c r="O4754" s="32">
        <v>56.165149999999997</v>
      </c>
      <c r="P4754" s="2" t="s">
        <v>2767</v>
      </c>
      <c r="Q4754" s="6" t="s">
        <v>65</v>
      </c>
      <c r="R4754" s="43" t="s">
        <v>18854</v>
      </c>
      <c r="S4754" s="41" t="s">
        <v>3596</v>
      </c>
      <c r="T4754" s="41" t="s">
        <v>18460</v>
      </c>
      <c r="U4754" s="2"/>
      <c r="V4754" s="2" t="s">
        <v>3596</v>
      </c>
      <c r="W4754" s="41" t="s">
        <v>17589</v>
      </c>
      <c r="X4754" s="2" t="s">
        <v>1598</v>
      </c>
      <c r="Y4754" s="2" t="s">
        <v>102</v>
      </c>
      <c r="Z4754" s="5" t="s">
        <v>10423</v>
      </c>
      <c r="AA4754" s="5" t="s">
        <v>17377</v>
      </c>
      <c r="AB4754" s="5" t="s">
        <v>16316</v>
      </c>
      <c r="AC4754" s="2" t="s">
        <v>5247</v>
      </c>
      <c r="AD4754" s="2">
        <v>7080201</v>
      </c>
      <c r="AE4754" s="5">
        <v>38</v>
      </c>
      <c r="AF4754" s="25"/>
      <c r="AG4754" s="29">
        <v>3</v>
      </c>
      <c r="AH4754" s="2" t="s">
        <v>17978</v>
      </c>
      <c r="AI4754" s="2">
        <v>3</v>
      </c>
      <c r="AJ4754" s="2">
        <v>3</v>
      </c>
      <c r="AK4754" s="50"/>
      <c r="AL4754" s="2"/>
      <c r="AM4754" s="30"/>
      <c r="AN4754" s="30"/>
      <c r="AO4754" s="30"/>
      <c r="AR4754" s="30"/>
      <c r="AS4754" s="30"/>
      <c r="AT4754" s="30"/>
      <c r="AV4754" s="30"/>
      <c r="AW4754" s="30"/>
      <c r="CD4754" s="2" t="s">
        <v>71</v>
      </c>
      <c r="CE4754" s="2">
        <v>0</v>
      </c>
    </row>
    <row r="4755" spans="1:83" x14ac:dyDescent="0.2">
      <c r="A4755" s="2" t="s">
        <v>18957</v>
      </c>
      <c r="B4755" s="2" t="s">
        <v>27796</v>
      </c>
      <c r="C4755" s="2" t="s">
        <v>6285</v>
      </c>
      <c r="D4755" s="2"/>
      <c r="E4755" s="2" t="s">
        <v>18957</v>
      </c>
      <c r="F4755" s="2" t="s">
        <v>18958</v>
      </c>
      <c r="G4755" s="2" t="s">
        <v>10358</v>
      </c>
      <c r="H4755" s="2"/>
      <c r="I4755" s="2" t="s">
        <v>5093</v>
      </c>
      <c r="J4755" s="2" t="s">
        <v>61</v>
      </c>
      <c r="K4755" s="50" t="s">
        <v>61</v>
      </c>
      <c r="L4755" s="48">
        <v>2022</v>
      </c>
      <c r="M4755" s="2" t="s">
        <v>22961</v>
      </c>
      <c r="N4755" s="32">
        <v>25.122250999999999</v>
      </c>
      <c r="O4755" s="32">
        <v>56.336053</v>
      </c>
      <c r="P4755" s="2" t="s">
        <v>2767</v>
      </c>
      <c r="Q4755" s="6" t="s">
        <v>65</v>
      </c>
      <c r="R4755" s="43" t="s">
        <v>18854</v>
      </c>
      <c r="S4755" s="41" t="s">
        <v>4972</v>
      </c>
      <c r="T4755" s="41" t="s">
        <v>18461</v>
      </c>
      <c r="U4755" s="2"/>
      <c r="V4755" s="2" t="s">
        <v>4972</v>
      </c>
      <c r="W4755" s="41" t="s">
        <v>17589</v>
      </c>
      <c r="X4755" s="2" t="s">
        <v>1598</v>
      </c>
      <c r="Y4755" s="2" t="s">
        <v>102</v>
      </c>
      <c r="Z4755" s="5" t="s">
        <v>10423</v>
      </c>
      <c r="AA4755" s="5" t="s">
        <v>16910</v>
      </c>
      <c r="AB4755" s="5" t="s">
        <v>16316</v>
      </c>
      <c r="AC4755" s="2" t="s">
        <v>5205</v>
      </c>
      <c r="AD4755" s="2">
        <v>6080802</v>
      </c>
      <c r="AE4755" s="5">
        <v>25</v>
      </c>
      <c r="AF4755" s="25"/>
      <c r="AG4755" s="29">
        <v>3</v>
      </c>
      <c r="AH4755" s="2" t="s">
        <v>17974</v>
      </c>
      <c r="AI4755" s="2">
        <v>3</v>
      </c>
      <c r="AJ4755" s="2">
        <v>3</v>
      </c>
      <c r="AK4755" s="50"/>
      <c r="AL4755" s="2"/>
      <c r="AM4755" s="30"/>
      <c r="AN4755" s="30"/>
      <c r="AO4755" s="30"/>
      <c r="AR4755" s="30"/>
      <c r="AS4755" s="30"/>
      <c r="AT4755" s="30"/>
      <c r="AV4755" s="30"/>
      <c r="AW4755" s="30"/>
      <c r="CD4755" s="2" t="s">
        <v>78</v>
      </c>
      <c r="CE4755" s="2" t="s">
        <v>19981</v>
      </c>
    </row>
    <row r="4756" spans="1:83" x14ac:dyDescent="0.2">
      <c r="A4756" s="2" t="s">
        <v>17750</v>
      </c>
      <c r="B4756" s="2" t="s">
        <v>27797</v>
      </c>
      <c r="C4756" s="2" t="s">
        <v>6285</v>
      </c>
      <c r="D4756" s="2"/>
      <c r="E4756" s="2" t="s">
        <v>17750</v>
      </c>
      <c r="F4756" s="2" t="s">
        <v>17751</v>
      </c>
      <c r="G4756" s="2" t="s">
        <v>17843</v>
      </c>
      <c r="H4756" s="2"/>
      <c r="I4756" s="2" t="s">
        <v>5093</v>
      </c>
      <c r="J4756" s="2" t="s">
        <v>61</v>
      </c>
      <c r="K4756" s="50" t="s">
        <v>61</v>
      </c>
      <c r="L4756" s="48">
        <v>2023</v>
      </c>
      <c r="M4756" s="2" t="s">
        <v>133</v>
      </c>
      <c r="N4756" s="32">
        <v>25.573366</v>
      </c>
      <c r="O4756" s="32">
        <v>56.246332000000002</v>
      </c>
      <c r="P4756" s="2" t="s">
        <v>2767</v>
      </c>
      <c r="Q4756" s="6" t="s">
        <v>65</v>
      </c>
      <c r="R4756" s="43" t="s">
        <v>18854</v>
      </c>
      <c r="S4756" s="41" t="s">
        <v>3596</v>
      </c>
      <c r="T4756" s="41" t="s">
        <v>18460</v>
      </c>
      <c r="U4756" s="2"/>
      <c r="V4756" s="2" t="s">
        <v>3596</v>
      </c>
      <c r="W4756" s="41" t="s">
        <v>17589</v>
      </c>
      <c r="X4756" s="2" t="s">
        <v>1598</v>
      </c>
      <c r="Y4756" s="2" t="s">
        <v>102</v>
      </c>
      <c r="Z4756" s="5" t="s">
        <v>10423</v>
      </c>
      <c r="AA4756" s="5" t="s">
        <v>17377</v>
      </c>
      <c r="AB4756" s="5" t="s">
        <v>16316</v>
      </c>
      <c r="AC4756" s="2" t="s">
        <v>5247</v>
      </c>
      <c r="AD4756" s="2">
        <v>6000100</v>
      </c>
      <c r="AE4756" s="5">
        <v>38</v>
      </c>
      <c r="AF4756" s="25"/>
      <c r="AG4756" s="29">
        <v>3</v>
      </c>
      <c r="AH4756" s="2" t="s">
        <v>17978</v>
      </c>
      <c r="AI4756" s="2">
        <v>3</v>
      </c>
      <c r="AJ4756" s="2">
        <v>3</v>
      </c>
      <c r="AK4756" s="50"/>
      <c r="AL4756" s="2"/>
      <c r="AM4756" s="30"/>
      <c r="AN4756" s="30"/>
      <c r="AO4756" s="30"/>
      <c r="AR4756" s="30"/>
      <c r="AS4756" s="30"/>
      <c r="AT4756" s="30"/>
      <c r="AV4756" s="30"/>
      <c r="AW4756" s="30"/>
      <c r="CD4756" s="2" t="s">
        <v>78</v>
      </c>
      <c r="CE4756" s="2" t="s">
        <v>19982</v>
      </c>
    </row>
    <row r="4757" spans="1:83" x14ac:dyDescent="0.2">
      <c r="A4757" s="2" t="s">
        <v>17657</v>
      </c>
      <c r="B4757" s="2" t="s">
        <v>27798</v>
      </c>
      <c r="C4757" s="2" t="s">
        <v>6285</v>
      </c>
      <c r="D4757" s="2"/>
      <c r="E4757" s="2" t="s">
        <v>17657</v>
      </c>
      <c r="F4757" s="2" t="s">
        <v>17658</v>
      </c>
      <c r="G4757" s="2" t="s">
        <v>18100</v>
      </c>
      <c r="H4757" s="2"/>
      <c r="I4757" s="2" t="s">
        <v>5093</v>
      </c>
      <c r="J4757" s="2" t="s">
        <v>61</v>
      </c>
      <c r="K4757" s="50" t="s">
        <v>61</v>
      </c>
      <c r="L4757" s="48">
        <v>2023</v>
      </c>
      <c r="M4757" s="2" t="s">
        <v>133</v>
      </c>
      <c r="N4757" s="32">
        <v>25.133391</v>
      </c>
      <c r="O4757" s="32">
        <v>56.251686999999997</v>
      </c>
      <c r="P4757" s="2" t="s">
        <v>2767</v>
      </c>
      <c r="Q4757" s="6" t="s">
        <v>65</v>
      </c>
      <c r="R4757" s="43" t="s">
        <v>16802</v>
      </c>
      <c r="S4757" s="41" t="s">
        <v>16331</v>
      </c>
      <c r="T4757" s="41" t="s">
        <v>18463</v>
      </c>
      <c r="U4757" s="2"/>
      <c r="V4757" s="2" t="s">
        <v>16331</v>
      </c>
      <c r="W4757" s="41" t="s">
        <v>17589</v>
      </c>
      <c r="X4757" s="2" t="s">
        <v>1598</v>
      </c>
      <c r="Y4757" s="2" t="s">
        <v>102</v>
      </c>
      <c r="Z4757" s="5" t="s">
        <v>10423</v>
      </c>
      <c r="AA4757" s="5" t="s">
        <v>17377</v>
      </c>
      <c r="AB4757" s="5" t="s">
        <v>16316</v>
      </c>
      <c r="AC4757" s="2" t="s">
        <v>5247</v>
      </c>
      <c r="AD4757" s="2">
        <v>6000200</v>
      </c>
      <c r="AE4757" s="5">
        <v>25</v>
      </c>
      <c r="AF4757" s="25"/>
      <c r="AG4757" s="29">
        <v>3</v>
      </c>
      <c r="AH4757" s="2" t="s">
        <v>17978</v>
      </c>
      <c r="AI4757" s="2">
        <v>3</v>
      </c>
      <c r="AJ4757" s="2">
        <v>3</v>
      </c>
      <c r="AK4757" s="50"/>
      <c r="AL4757" s="2"/>
      <c r="AM4757" s="30"/>
      <c r="AN4757" s="30"/>
      <c r="AO4757" s="30"/>
      <c r="AR4757" s="30"/>
      <c r="AS4757" s="30"/>
      <c r="AT4757" s="30"/>
      <c r="AV4757" s="30"/>
      <c r="AW4757" s="30"/>
      <c r="CD4757" s="2" t="s">
        <v>71</v>
      </c>
      <c r="CE4757" s="2">
        <v>0</v>
      </c>
    </row>
    <row r="4758" spans="1:83" x14ac:dyDescent="0.2">
      <c r="A4758" s="2" t="s">
        <v>17659</v>
      </c>
      <c r="B4758" s="2" t="s">
        <v>27799</v>
      </c>
      <c r="C4758" s="2" t="s">
        <v>6285</v>
      </c>
      <c r="D4758" s="2"/>
      <c r="E4758" s="2" t="s">
        <v>17659</v>
      </c>
      <c r="F4758" s="2" t="s">
        <v>17660</v>
      </c>
      <c r="G4758" s="2" t="s">
        <v>17836</v>
      </c>
      <c r="H4758" s="2"/>
      <c r="I4758" s="2" t="s">
        <v>5093</v>
      </c>
      <c r="J4758" s="2" t="s">
        <v>61</v>
      </c>
      <c r="K4758" s="50" t="s">
        <v>61</v>
      </c>
      <c r="L4758" s="48">
        <v>2023</v>
      </c>
      <c r="M4758" s="2" t="s">
        <v>133</v>
      </c>
      <c r="N4758" s="32">
        <v>25.158118000000002</v>
      </c>
      <c r="O4758" s="32">
        <v>56.343884000000003</v>
      </c>
      <c r="P4758" s="2" t="s">
        <v>2767</v>
      </c>
      <c r="Q4758" s="6" t="s">
        <v>65</v>
      </c>
      <c r="R4758" s="43" t="s">
        <v>16802</v>
      </c>
      <c r="S4758" s="41" t="s">
        <v>16331</v>
      </c>
      <c r="T4758" s="41" t="s">
        <v>18463</v>
      </c>
      <c r="U4758" s="2"/>
      <c r="V4758" s="2" t="s">
        <v>16331</v>
      </c>
      <c r="W4758" s="41" t="s">
        <v>17589</v>
      </c>
      <c r="X4758" s="2" t="s">
        <v>1598</v>
      </c>
      <c r="Y4758" s="2" t="s">
        <v>102</v>
      </c>
      <c r="Z4758" s="5" t="s">
        <v>10423</v>
      </c>
      <c r="AA4758" s="5" t="s">
        <v>17377</v>
      </c>
      <c r="AB4758" s="5" t="s">
        <v>16316</v>
      </c>
      <c r="AC4758" s="2" t="s">
        <v>5205</v>
      </c>
      <c r="AD4758" s="2">
        <v>6000011</v>
      </c>
      <c r="AE4758" s="5">
        <v>30</v>
      </c>
      <c r="AF4758" s="25"/>
      <c r="AG4758" s="29">
        <v>3</v>
      </c>
      <c r="AH4758" s="2" t="s">
        <v>17974</v>
      </c>
      <c r="AI4758" s="2">
        <v>3</v>
      </c>
      <c r="AJ4758" s="2">
        <v>3</v>
      </c>
      <c r="AK4758" s="50"/>
      <c r="AL4758" s="2"/>
      <c r="AM4758" s="30"/>
      <c r="AN4758" s="30"/>
      <c r="AO4758" s="30"/>
      <c r="AR4758" s="30"/>
      <c r="AS4758" s="30"/>
      <c r="AT4758" s="30"/>
      <c r="AV4758" s="30"/>
      <c r="AW4758" s="30"/>
      <c r="CD4758" s="2" t="s">
        <v>71</v>
      </c>
      <c r="CE4758" s="2">
        <v>0</v>
      </c>
    </row>
    <row r="4759" spans="1:83" x14ac:dyDescent="0.2">
      <c r="A4759" s="2" t="s">
        <v>17897</v>
      </c>
      <c r="B4759" s="2" t="s">
        <v>27800</v>
      </c>
      <c r="C4759" s="2" t="s">
        <v>6285</v>
      </c>
      <c r="D4759" s="2"/>
      <c r="E4759" s="2" t="s">
        <v>17897</v>
      </c>
      <c r="F4759" s="2" t="s">
        <v>17898</v>
      </c>
      <c r="G4759" s="2" t="s">
        <v>18382</v>
      </c>
      <c r="H4759" s="2"/>
      <c r="I4759" s="2" t="s">
        <v>5093</v>
      </c>
      <c r="J4759" s="2" t="s">
        <v>61</v>
      </c>
      <c r="K4759" s="50" t="s">
        <v>61</v>
      </c>
      <c r="L4759" s="48">
        <v>2023</v>
      </c>
      <c r="M4759" s="2" t="s">
        <v>133</v>
      </c>
      <c r="N4759" s="32">
        <v>25.077010999999999</v>
      </c>
      <c r="O4759" s="32">
        <v>56.358020000000003</v>
      </c>
      <c r="P4759" s="2" t="s">
        <v>2767</v>
      </c>
      <c r="Q4759" s="6" t="s">
        <v>65</v>
      </c>
      <c r="R4759" s="43" t="s">
        <v>18854</v>
      </c>
      <c r="S4759" s="41" t="s">
        <v>4972</v>
      </c>
      <c r="T4759" s="41" t="s">
        <v>18461</v>
      </c>
      <c r="U4759" s="2"/>
      <c r="V4759" s="2" t="s">
        <v>4972</v>
      </c>
      <c r="W4759" s="41" t="s">
        <v>17589</v>
      </c>
      <c r="X4759" s="2" t="s">
        <v>1598</v>
      </c>
      <c r="Y4759" s="2" t="s">
        <v>102</v>
      </c>
      <c r="Z4759" s="5" t="s">
        <v>10423</v>
      </c>
      <c r="AA4759" s="5" t="s">
        <v>17377</v>
      </c>
      <c r="AB4759" s="5" t="s">
        <v>16316</v>
      </c>
      <c r="AC4759" s="2" t="s">
        <v>5247</v>
      </c>
      <c r="AD4759" s="2">
        <v>3000010</v>
      </c>
      <c r="AE4759" s="5">
        <v>17</v>
      </c>
      <c r="AF4759" s="25"/>
      <c r="AG4759" s="29">
        <v>3</v>
      </c>
      <c r="AH4759" s="2" t="s">
        <v>17978</v>
      </c>
      <c r="AI4759" s="2">
        <v>3</v>
      </c>
      <c r="AJ4759" s="2">
        <v>3</v>
      </c>
      <c r="AK4759" s="50"/>
      <c r="AL4759" s="2"/>
      <c r="AM4759" s="30"/>
      <c r="AN4759" s="30"/>
      <c r="AO4759" s="30"/>
      <c r="AR4759" s="30"/>
      <c r="AS4759" s="30"/>
      <c r="AT4759" s="30"/>
      <c r="AV4759" s="30"/>
      <c r="AW4759" s="30"/>
      <c r="CD4759" s="2" t="s">
        <v>78</v>
      </c>
      <c r="CE4759" s="2" t="s">
        <v>19983</v>
      </c>
    </row>
    <row r="4760" spans="1:83" x14ac:dyDescent="0.2">
      <c r="A4760" s="2" t="s">
        <v>18631</v>
      </c>
      <c r="B4760" s="2" t="s">
        <v>27801</v>
      </c>
      <c r="C4760" s="2" t="s">
        <v>6285</v>
      </c>
      <c r="D4760" s="2"/>
      <c r="E4760" s="2" t="s">
        <v>18631</v>
      </c>
      <c r="F4760" s="2" t="s">
        <v>18632</v>
      </c>
      <c r="G4760" s="2" t="s">
        <v>18633</v>
      </c>
      <c r="H4760" s="2"/>
      <c r="I4760" s="2" t="s">
        <v>5093</v>
      </c>
      <c r="J4760" s="2" t="s">
        <v>61</v>
      </c>
      <c r="K4760" s="50" t="s">
        <v>61</v>
      </c>
      <c r="L4760" s="48">
        <v>2023</v>
      </c>
      <c r="M4760" s="2" t="s">
        <v>133</v>
      </c>
      <c r="N4760" s="32">
        <v>25.321231000000001</v>
      </c>
      <c r="O4760" s="32">
        <v>56.176009000000001</v>
      </c>
      <c r="P4760" s="2" t="s">
        <v>2767</v>
      </c>
      <c r="Q4760" s="6" t="s">
        <v>65</v>
      </c>
      <c r="R4760" s="43" t="s">
        <v>16802</v>
      </c>
      <c r="S4760" s="41" t="s">
        <v>11017</v>
      </c>
      <c r="T4760" s="41" t="s">
        <v>18462</v>
      </c>
      <c r="U4760" s="2"/>
      <c r="V4760" s="2" t="s">
        <v>11017</v>
      </c>
      <c r="W4760" s="41" t="s">
        <v>17589</v>
      </c>
      <c r="X4760" s="2" t="s">
        <v>1598</v>
      </c>
      <c r="Y4760" s="2" t="s">
        <v>102</v>
      </c>
      <c r="Z4760" s="5" t="s">
        <v>10423</v>
      </c>
      <c r="AA4760" s="5" t="s">
        <v>17377</v>
      </c>
      <c r="AB4760" s="5" t="s">
        <v>16316</v>
      </c>
      <c r="AC4760" s="2" t="s">
        <v>5247</v>
      </c>
      <c r="AD4760" s="2">
        <v>7080100</v>
      </c>
      <c r="AE4760" s="5">
        <v>35</v>
      </c>
      <c r="AF4760" s="25"/>
      <c r="AG4760" s="29">
        <v>3</v>
      </c>
      <c r="AH4760" s="2" t="s">
        <v>17978</v>
      </c>
      <c r="AI4760" s="2">
        <v>3</v>
      </c>
      <c r="AJ4760" s="2">
        <v>3</v>
      </c>
      <c r="AK4760" s="50"/>
      <c r="AL4760" s="2"/>
      <c r="AM4760" s="30"/>
      <c r="AN4760" s="30"/>
      <c r="AO4760" s="30"/>
      <c r="AR4760" s="30"/>
      <c r="AS4760" s="30"/>
      <c r="AT4760" s="30"/>
      <c r="AV4760" s="30"/>
      <c r="AW4760" s="30"/>
      <c r="CD4760" s="2" t="s">
        <v>71</v>
      </c>
      <c r="CE4760" s="2">
        <v>0</v>
      </c>
    </row>
    <row r="4761" spans="1:83" x14ac:dyDescent="0.2">
      <c r="A4761" s="2" t="s">
        <v>6652</v>
      </c>
      <c r="B4761" s="2" t="s">
        <v>27802</v>
      </c>
      <c r="C4761" s="2" t="s">
        <v>6285</v>
      </c>
      <c r="D4761" s="2" t="s">
        <v>6652</v>
      </c>
      <c r="E4761" s="2" t="s">
        <v>6652</v>
      </c>
      <c r="F4761" s="2" t="s">
        <v>6653</v>
      </c>
      <c r="G4761" s="2" t="s">
        <v>6654</v>
      </c>
      <c r="H4761" s="2" t="s">
        <v>5093</v>
      </c>
      <c r="I4761" s="2" t="s">
        <v>5093</v>
      </c>
      <c r="J4761" s="2" t="s">
        <v>61</v>
      </c>
      <c r="K4761" s="50" t="s">
        <v>61</v>
      </c>
      <c r="L4761" s="48">
        <v>2008</v>
      </c>
      <c r="M4761" s="2" t="s">
        <v>133</v>
      </c>
      <c r="N4761" s="32">
        <v>25.123899999999999</v>
      </c>
      <c r="O4761" s="32">
        <v>56.331910000000001</v>
      </c>
      <c r="P4761" s="2" t="s">
        <v>2767</v>
      </c>
      <c r="Q4761" s="6" t="s">
        <v>65</v>
      </c>
      <c r="R4761" s="43" t="s">
        <v>18854</v>
      </c>
      <c r="S4761" s="41" t="s">
        <v>4972</v>
      </c>
      <c r="T4761" s="41" t="s">
        <v>18461</v>
      </c>
      <c r="U4761" s="2"/>
      <c r="V4761" s="2" t="s">
        <v>4972</v>
      </c>
      <c r="W4761" s="41" t="s">
        <v>17588</v>
      </c>
      <c r="X4761" s="2" t="s">
        <v>315</v>
      </c>
      <c r="Y4761" s="2" t="s">
        <v>76</v>
      </c>
      <c r="Z4761" s="5" t="s">
        <v>10423</v>
      </c>
      <c r="AA4761" s="5" t="s">
        <v>16910</v>
      </c>
      <c r="AB4761" s="5" t="s">
        <v>16317</v>
      </c>
      <c r="AC4761" s="2" t="s">
        <v>5205</v>
      </c>
      <c r="AD4761" s="2">
        <v>6081203</v>
      </c>
      <c r="AE4761" s="5">
        <v>23.5</v>
      </c>
      <c r="AF4761" s="25"/>
      <c r="AG4761" s="29">
        <v>3</v>
      </c>
      <c r="AH4761" s="2" t="s">
        <v>17974</v>
      </c>
      <c r="AI4761" s="2">
        <v>3</v>
      </c>
      <c r="AJ4761" s="2">
        <v>3</v>
      </c>
      <c r="AK4761" s="50"/>
      <c r="AL4761" s="2"/>
      <c r="AM4761" s="30"/>
      <c r="AN4761" s="30"/>
      <c r="AO4761" s="30"/>
      <c r="AR4761" s="30"/>
      <c r="AS4761" s="30"/>
      <c r="AT4761" s="30"/>
      <c r="AV4761" s="30"/>
      <c r="AW4761" s="30"/>
      <c r="CD4761" s="2" t="s">
        <v>78</v>
      </c>
      <c r="CE4761" s="2" t="s">
        <v>19984</v>
      </c>
    </row>
    <row r="4762" spans="1:83" x14ac:dyDescent="0.2">
      <c r="A4762" s="2" t="s">
        <v>6655</v>
      </c>
      <c r="B4762" s="2" t="s">
        <v>27803</v>
      </c>
      <c r="C4762" s="2" t="s">
        <v>6285</v>
      </c>
      <c r="D4762" s="2"/>
      <c r="E4762" s="2" t="s">
        <v>6655</v>
      </c>
      <c r="F4762" s="2" t="s">
        <v>6656</v>
      </c>
      <c r="G4762" s="2"/>
      <c r="H4762" s="2" t="s">
        <v>5093</v>
      </c>
      <c r="I4762" s="2" t="s">
        <v>5093</v>
      </c>
      <c r="J4762" s="2" t="s">
        <v>61</v>
      </c>
      <c r="K4762" s="2"/>
      <c r="L4762" s="48">
        <v>2011</v>
      </c>
      <c r="M4762" s="2" t="s">
        <v>133</v>
      </c>
      <c r="N4762" s="32">
        <v>24.912400000000002</v>
      </c>
      <c r="O4762" s="32">
        <v>56.10821</v>
      </c>
      <c r="P4762" s="2" t="s">
        <v>2767</v>
      </c>
      <c r="Q4762" s="6" t="s">
        <v>65</v>
      </c>
      <c r="R4762" s="43" t="s">
        <v>16802</v>
      </c>
      <c r="S4762" s="41" t="s">
        <v>4851</v>
      </c>
      <c r="T4762" s="41" t="s">
        <v>18462</v>
      </c>
      <c r="U4762" s="2"/>
      <c r="V4762" s="2" t="s">
        <v>4851</v>
      </c>
      <c r="W4762" s="41" t="s">
        <v>67</v>
      </c>
      <c r="X4762" s="2" t="s">
        <v>315</v>
      </c>
      <c r="Y4762" s="2" t="s">
        <v>69</v>
      </c>
      <c r="Z4762" s="5" t="s">
        <v>10423</v>
      </c>
      <c r="AA4762" s="5" t="s">
        <v>16910</v>
      </c>
      <c r="AB4762" s="5" t="s">
        <v>70</v>
      </c>
      <c r="AC4762" s="2"/>
      <c r="AD4762" s="2">
        <v>7090600</v>
      </c>
      <c r="AE4762" s="5">
        <v>80</v>
      </c>
      <c r="AF4762" s="25"/>
      <c r="AG4762" s="29"/>
      <c r="AH4762" s="2"/>
      <c r="AI4762" s="2">
        <v>4</v>
      </c>
      <c r="AJ4762" s="2"/>
      <c r="AK4762" s="50"/>
      <c r="AL4762" s="2"/>
      <c r="AM4762" s="30"/>
      <c r="AN4762" s="30"/>
      <c r="AO4762" s="30"/>
      <c r="AR4762" s="30"/>
      <c r="AS4762" s="30"/>
      <c r="AT4762" s="30"/>
      <c r="AV4762" s="30"/>
      <c r="AW4762" s="30"/>
      <c r="CD4762" s="2" t="s">
        <v>78</v>
      </c>
      <c r="CE4762" s="2" t="s">
        <v>19985</v>
      </c>
    </row>
    <row r="4763" spans="1:83" x14ac:dyDescent="0.2">
      <c r="A4763" s="2" t="s">
        <v>6657</v>
      </c>
      <c r="B4763" s="2" t="s">
        <v>27804</v>
      </c>
      <c r="C4763" s="2" t="s">
        <v>6285</v>
      </c>
      <c r="D4763" s="2" t="s">
        <v>6657</v>
      </c>
      <c r="E4763" s="2" t="s">
        <v>6657</v>
      </c>
      <c r="F4763" s="2" t="s">
        <v>6658</v>
      </c>
      <c r="G4763" s="2"/>
      <c r="H4763" s="2" t="s">
        <v>5093</v>
      </c>
      <c r="I4763" s="2" t="s">
        <v>5093</v>
      </c>
      <c r="J4763" s="2" t="s">
        <v>61</v>
      </c>
      <c r="K4763" s="2"/>
      <c r="L4763" s="48">
        <v>2010</v>
      </c>
      <c r="M4763" s="2" t="s">
        <v>133</v>
      </c>
      <c r="N4763" s="32">
        <v>25.04102</v>
      </c>
      <c r="O4763" s="32">
        <v>56.149349999999998</v>
      </c>
      <c r="P4763" s="2" t="s">
        <v>2767</v>
      </c>
      <c r="Q4763" s="6" t="s">
        <v>65</v>
      </c>
      <c r="R4763" s="43" t="s">
        <v>18854</v>
      </c>
      <c r="S4763" s="41" t="s">
        <v>3596</v>
      </c>
      <c r="T4763" s="41" t="s">
        <v>18460</v>
      </c>
      <c r="U4763" s="2"/>
      <c r="V4763" s="2" t="s">
        <v>3596</v>
      </c>
      <c r="W4763" s="41" t="s">
        <v>67</v>
      </c>
      <c r="X4763" s="2" t="s">
        <v>315</v>
      </c>
      <c r="Y4763" s="2" t="s">
        <v>76</v>
      </c>
      <c r="Z4763" s="5" t="s">
        <v>10423</v>
      </c>
      <c r="AA4763" s="5" t="s">
        <v>16910</v>
      </c>
      <c r="AB4763" s="5" t="s">
        <v>16317</v>
      </c>
      <c r="AC4763" s="2"/>
      <c r="AD4763" s="2">
        <v>7090100</v>
      </c>
      <c r="AE4763" s="5">
        <v>43.5</v>
      </c>
      <c r="AF4763" s="25"/>
      <c r="AG4763" s="29"/>
      <c r="AH4763" s="2"/>
      <c r="AI4763" s="2">
        <v>3</v>
      </c>
      <c r="AJ4763" s="2"/>
      <c r="AK4763" s="50"/>
      <c r="AL4763" s="2"/>
      <c r="AM4763" s="30"/>
      <c r="AN4763" s="30"/>
      <c r="AO4763" s="30"/>
      <c r="AR4763" s="30"/>
      <c r="AS4763" s="30"/>
      <c r="AT4763" s="30"/>
      <c r="AV4763" s="30"/>
      <c r="AW4763" s="30"/>
      <c r="CD4763" s="2" t="s">
        <v>78</v>
      </c>
      <c r="CE4763" s="2" t="s">
        <v>19986</v>
      </c>
    </row>
    <row r="4764" spans="1:83" x14ac:dyDescent="0.2">
      <c r="A4764" s="2" t="s">
        <v>6659</v>
      </c>
      <c r="B4764" s="2" t="s">
        <v>27805</v>
      </c>
      <c r="C4764" s="2" t="s">
        <v>6285</v>
      </c>
      <c r="D4764" s="2" t="s">
        <v>6659</v>
      </c>
      <c r="E4764" s="2" t="s">
        <v>6659</v>
      </c>
      <c r="F4764" s="2" t="s">
        <v>6660</v>
      </c>
      <c r="G4764" s="2"/>
      <c r="H4764" s="2" t="s">
        <v>5093</v>
      </c>
      <c r="I4764" s="2" t="s">
        <v>5093</v>
      </c>
      <c r="J4764" s="2" t="s">
        <v>61</v>
      </c>
      <c r="K4764" s="2"/>
      <c r="L4764" s="48">
        <v>2010</v>
      </c>
      <c r="M4764" s="2" t="s">
        <v>133</v>
      </c>
      <c r="N4764" s="32">
        <v>25.098610000000001</v>
      </c>
      <c r="O4764" s="32">
        <v>56.027369999999998</v>
      </c>
      <c r="P4764" s="2" t="s">
        <v>2767</v>
      </c>
      <c r="Q4764" s="6" t="s">
        <v>65</v>
      </c>
      <c r="R4764" s="43" t="s">
        <v>18854</v>
      </c>
      <c r="S4764" s="41" t="s">
        <v>3596</v>
      </c>
      <c r="T4764" s="41" t="s">
        <v>18460</v>
      </c>
      <c r="U4764" s="2"/>
      <c r="V4764" s="2" t="s">
        <v>3596</v>
      </c>
      <c r="W4764" s="41" t="s">
        <v>67</v>
      </c>
      <c r="X4764" s="2" t="s">
        <v>315</v>
      </c>
      <c r="Y4764" s="2" t="s">
        <v>76</v>
      </c>
      <c r="Z4764" s="5" t="s">
        <v>10423</v>
      </c>
      <c r="AA4764" s="5" t="s">
        <v>16910</v>
      </c>
      <c r="AB4764" s="5" t="s">
        <v>16319</v>
      </c>
      <c r="AC4764" s="2"/>
      <c r="AD4764" s="2">
        <v>7080800</v>
      </c>
      <c r="AE4764" s="5">
        <v>58.5</v>
      </c>
      <c r="AF4764" s="25"/>
      <c r="AG4764" s="29"/>
      <c r="AH4764" s="2"/>
      <c r="AI4764" s="2">
        <v>4</v>
      </c>
      <c r="AJ4764" s="2"/>
      <c r="AK4764" s="50"/>
      <c r="AL4764" s="2"/>
      <c r="AM4764" s="30"/>
      <c r="AN4764" s="30"/>
      <c r="AO4764" s="30"/>
      <c r="AR4764" s="30"/>
      <c r="AS4764" s="30"/>
      <c r="AT4764" s="30"/>
      <c r="AV4764" s="30"/>
      <c r="AW4764" s="30"/>
      <c r="CD4764" s="2" t="s">
        <v>78</v>
      </c>
      <c r="CE4764" s="2" t="s">
        <v>19987</v>
      </c>
    </row>
    <row r="4765" spans="1:83" x14ac:dyDescent="0.2">
      <c r="A4765" s="2" t="s">
        <v>6661</v>
      </c>
      <c r="B4765" s="2" t="s">
        <v>27806</v>
      </c>
      <c r="C4765" s="2" t="s">
        <v>6285</v>
      </c>
      <c r="D4765" s="2" t="s">
        <v>6661</v>
      </c>
      <c r="E4765" s="2" t="s">
        <v>6661</v>
      </c>
      <c r="F4765" s="2" t="s">
        <v>6662</v>
      </c>
      <c r="G4765" s="2" t="s">
        <v>17913</v>
      </c>
      <c r="H4765" s="2" t="s">
        <v>5093</v>
      </c>
      <c r="I4765" s="2" t="s">
        <v>5093</v>
      </c>
      <c r="J4765" s="2" t="s">
        <v>61</v>
      </c>
      <c r="K4765" s="50" t="s">
        <v>61</v>
      </c>
      <c r="L4765" s="48">
        <v>2010</v>
      </c>
      <c r="M4765" s="2" t="s">
        <v>133</v>
      </c>
      <c r="N4765" s="32">
        <v>25.11861</v>
      </c>
      <c r="O4765" s="32">
        <v>55.961030000000001</v>
      </c>
      <c r="P4765" s="2" t="s">
        <v>2767</v>
      </c>
      <c r="Q4765" s="6" t="s">
        <v>65</v>
      </c>
      <c r="R4765" s="43" t="s">
        <v>18854</v>
      </c>
      <c r="S4765" s="41" t="s">
        <v>3596</v>
      </c>
      <c r="T4765" s="41" t="s">
        <v>18460</v>
      </c>
      <c r="U4765" s="2"/>
      <c r="V4765" s="2" t="s">
        <v>3596</v>
      </c>
      <c r="W4765" s="41" t="s">
        <v>17588</v>
      </c>
      <c r="X4765" s="2" t="s">
        <v>315</v>
      </c>
      <c r="Y4765" s="2" t="s">
        <v>102</v>
      </c>
      <c r="Z4765" s="5" t="s">
        <v>10423</v>
      </c>
      <c r="AA4765" s="5" t="s">
        <v>16910</v>
      </c>
      <c r="AB4765" s="5" t="s">
        <v>16318</v>
      </c>
      <c r="AC4765" s="2" t="s">
        <v>5247</v>
      </c>
      <c r="AD4765" s="2">
        <v>3000018</v>
      </c>
      <c r="AE4765" s="5">
        <v>44</v>
      </c>
      <c r="AF4765" s="25"/>
      <c r="AG4765" s="29">
        <v>3</v>
      </c>
      <c r="AH4765" s="2" t="s">
        <v>17978</v>
      </c>
      <c r="AI4765" s="2">
        <v>4</v>
      </c>
      <c r="AJ4765" s="2">
        <v>3</v>
      </c>
      <c r="AK4765" s="50"/>
      <c r="AL4765" s="2"/>
      <c r="AM4765" s="30"/>
      <c r="AN4765" s="30"/>
      <c r="AO4765" s="30"/>
      <c r="AR4765" s="30"/>
      <c r="AS4765" s="30"/>
      <c r="AT4765" s="30"/>
      <c r="AV4765" s="30"/>
      <c r="AW4765" s="30"/>
      <c r="CD4765" s="2" t="s">
        <v>78</v>
      </c>
      <c r="CE4765" s="2" t="s">
        <v>19988</v>
      </c>
    </row>
    <row r="4766" spans="1:83" x14ac:dyDescent="0.2">
      <c r="A4766" s="2" t="s">
        <v>6663</v>
      </c>
      <c r="B4766" s="2" t="s">
        <v>27807</v>
      </c>
      <c r="C4766" s="2" t="s">
        <v>6285</v>
      </c>
      <c r="D4766" s="2" t="s">
        <v>6663</v>
      </c>
      <c r="E4766" s="2" t="s">
        <v>6663</v>
      </c>
      <c r="F4766" s="2" t="s">
        <v>6664</v>
      </c>
      <c r="G4766" s="2"/>
      <c r="H4766" s="2" t="s">
        <v>5093</v>
      </c>
      <c r="I4766" s="2" t="s">
        <v>5093</v>
      </c>
      <c r="J4766" s="2" t="s">
        <v>61</v>
      </c>
      <c r="K4766" s="2"/>
      <c r="L4766" s="48">
        <v>2011</v>
      </c>
      <c r="M4766" s="2" t="s">
        <v>133</v>
      </c>
      <c r="N4766" s="32">
        <v>25.0212</v>
      </c>
      <c r="O4766" s="32">
        <v>56.273769999999999</v>
      </c>
      <c r="P4766" s="2" t="s">
        <v>2767</v>
      </c>
      <c r="Q4766" s="6" t="s">
        <v>65</v>
      </c>
      <c r="R4766" s="43" t="s">
        <v>16802</v>
      </c>
      <c r="S4766" s="41" t="s">
        <v>4851</v>
      </c>
      <c r="T4766" s="41" t="s">
        <v>18462</v>
      </c>
      <c r="U4766" s="2"/>
      <c r="V4766" s="2" t="s">
        <v>4851</v>
      </c>
      <c r="W4766" s="41" t="s">
        <v>67</v>
      </c>
      <c r="X4766" s="2" t="s">
        <v>315</v>
      </c>
      <c r="Y4766" s="2" t="s">
        <v>76</v>
      </c>
      <c r="Z4766" s="5" t="s">
        <v>10423</v>
      </c>
      <c r="AA4766" s="5" t="s">
        <v>16910</v>
      </c>
      <c r="AB4766" s="5" t="s">
        <v>16317</v>
      </c>
      <c r="AC4766" s="2"/>
      <c r="AD4766" s="2">
        <v>6000200</v>
      </c>
      <c r="AE4766" s="5">
        <v>45</v>
      </c>
      <c r="AF4766" s="25"/>
      <c r="AG4766" s="29"/>
      <c r="AH4766" s="2"/>
      <c r="AI4766" s="2">
        <v>3</v>
      </c>
      <c r="AJ4766" s="2"/>
      <c r="AK4766" s="50"/>
      <c r="AL4766" s="2"/>
      <c r="AM4766" s="30"/>
      <c r="AN4766" s="30"/>
      <c r="AO4766" s="30"/>
      <c r="AR4766" s="30"/>
      <c r="AS4766" s="30"/>
      <c r="AT4766" s="30"/>
      <c r="AV4766" s="30"/>
      <c r="AW4766" s="30"/>
      <c r="CD4766" s="2" t="s">
        <v>71</v>
      </c>
      <c r="CE4766" s="2">
        <v>0</v>
      </c>
    </row>
    <row r="4767" spans="1:83" x14ac:dyDescent="0.2">
      <c r="A4767" s="2" t="s">
        <v>6665</v>
      </c>
      <c r="B4767" s="2" t="s">
        <v>27808</v>
      </c>
      <c r="C4767" s="2" t="s">
        <v>6285</v>
      </c>
      <c r="D4767" s="2" t="s">
        <v>6665</v>
      </c>
      <c r="E4767" s="2" t="s">
        <v>6665</v>
      </c>
      <c r="F4767" s="2" t="s">
        <v>6666</v>
      </c>
      <c r="G4767" s="2"/>
      <c r="H4767" s="2"/>
      <c r="I4767" s="2" t="s">
        <v>5093</v>
      </c>
      <c r="J4767" s="2" t="s">
        <v>61</v>
      </c>
      <c r="K4767" s="2"/>
      <c r="L4767" s="48">
        <v>2010</v>
      </c>
      <c r="M4767" s="2" t="s">
        <v>133</v>
      </c>
      <c r="N4767" s="32">
        <v>24.970469999999999</v>
      </c>
      <c r="O4767" s="32">
        <v>56.272570000000002</v>
      </c>
      <c r="P4767" s="2" t="s">
        <v>2767</v>
      </c>
      <c r="Q4767" s="6" t="s">
        <v>65</v>
      </c>
      <c r="R4767" s="43" t="s">
        <v>16802</v>
      </c>
      <c r="S4767" s="41" t="s">
        <v>4851</v>
      </c>
      <c r="T4767" s="41" t="s">
        <v>18462</v>
      </c>
      <c r="U4767" s="2"/>
      <c r="V4767" s="2" t="s">
        <v>4851</v>
      </c>
      <c r="W4767" s="41" t="s">
        <v>144</v>
      </c>
      <c r="X4767" s="2" t="s">
        <v>315</v>
      </c>
      <c r="Y4767" s="2" t="s">
        <v>76</v>
      </c>
      <c r="Z4767" s="5" t="s">
        <v>10423</v>
      </c>
      <c r="AA4767" s="5" t="s">
        <v>16910</v>
      </c>
      <c r="AB4767" s="5" t="s">
        <v>16317</v>
      </c>
      <c r="AC4767" s="2"/>
      <c r="AD4767" s="2">
        <v>3000015</v>
      </c>
      <c r="AE4767" s="5">
        <v>35</v>
      </c>
      <c r="AF4767" s="25"/>
      <c r="AG4767" s="29"/>
      <c r="AH4767" s="2"/>
      <c r="AI4767" s="2">
        <v>3</v>
      </c>
      <c r="AJ4767" s="2"/>
      <c r="AK4767" s="50"/>
      <c r="AL4767" s="2"/>
      <c r="AM4767" s="30"/>
      <c r="AN4767" s="30"/>
      <c r="AO4767" s="30"/>
      <c r="AR4767" s="30"/>
      <c r="AS4767" s="30"/>
      <c r="AT4767" s="30"/>
      <c r="AV4767" s="30"/>
      <c r="AW4767" s="30"/>
      <c r="CD4767" s="2" t="s">
        <v>78</v>
      </c>
      <c r="CE4767" s="2" t="s">
        <v>19989</v>
      </c>
    </row>
    <row r="4768" spans="1:83" x14ac:dyDescent="0.2">
      <c r="A4768" s="2" t="s">
        <v>6667</v>
      </c>
      <c r="B4768" s="2" t="s">
        <v>27809</v>
      </c>
      <c r="C4768" s="2" t="s">
        <v>6285</v>
      </c>
      <c r="D4768" s="2" t="s">
        <v>6667</v>
      </c>
      <c r="E4768" s="2" t="s">
        <v>6667</v>
      </c>
      <c r="F4768" s="2" t="s">
        <v>6668</v>
      </c>
      <c r="G4768" s="2" t="s">
        <v>6669</v>
      </c>
      <c r="H4768" s="2" t="s">
        <v>5093</v>
      </c>
      <c r="I4768" s="2" t="s">
        <v>5093</v>
      </c>
      <c r="J4768" s="2" t="s">
        <v>61</v>
      </c>
      <c r="K4768" s="50" t="s">
        <v>61</v>
      </c>
      <c r="L4768" s="48">
        <v>2010</v>
      </c>
      <c r="M4768" s="2" t="s">
        <v>133</v>
      </c>
      <c r="N4768" s="32">
        <v>24.79889</v>
      </c>
      <c r="O4768" s="32">
        <v>56.131120000000003</v>
      </c>
      <c r="P4768" s="2" t="s">
        <v>2767</v>
      </c>
      <c r="Q4768" s="6" t="s">
        <v>65</v>
      </c>
      <c r="R4768" s="43" t="s">
        <v>16802</v>
      </c>
      <c r="S4768" s="41" t="s">
        <v>4851</v>
      </c>
      <c r="T4768" s="41" t="s">
        <v>18462</v>
      </c>
      <c r="U4768" s="2"/>
      <c r="V4768" s="2" t="s">
        <v>4851</v>
      </c>
      <c r="W4768" s="41" t="s">
        <v>17588</v>
      </c>
      <c r="X4768" s="2" t="s">
        <v>315</v>
      </c>
      <c r="Y4768" s="2" t="s">
        <v>76</v>
      </c>
      <c r="Z4768" s="5" t="s">
        <v>10423</v>
      </c>
      <c r="AA4768" s="5" t="s">
        <v>16910</v>
      </c>
      <c r="AB4768" s="5" t="s">
        <v>16317</v>
      </c>
      <c r="AC4768" s="2" t="s">
        <v>5247</v>
      </c>
      <c r="AD4768" s="2">
        <v>9089100</v>
      </c>
      <c r="AE4768" s="5">
        <v>35</v>
      </c>
      <c r="AF4768" s="25"/>
      <c r="AG4768" s="29">
        <v>3</v>
      </c>
      <c r="AH4768" s="2" t="s">
        <v>17978</v>
      </c>
      <c r="AI4768" s="2">
        <v>3</v>
      </c>
      <c r="AJ4768" s="2">
        <v>3</v>
      </c>
      <c r="AK4768" s="50"/>
      <c r="AL4768" s="2"/>
      <c r="AM4768" s="30"/>
      <c r="AN4768" s="30"/>
      <c r="AO4768" s="30"/>
      <c r="AR4768" s="30"/>
      <c r="AS4768" s="30"/>
      <c r="AT4768" s="30"/>
      <c r="AV4768" s="30"/>
      <c r="AW4768" s="30"/>
      <c r="CD4768" s="2" t="s">
        <v>78</v>
      </c>
      <c r="CE4768" s="2" t="s">
        <v>19990</v>
      </c>
    </row>
    <row r="4769" spans="1:83" x14ac:dyDescent="0.2">
      <c r="A4769" s="2" t="s">
        <v>6670</v>
      </c>
      <c r="B4769" s="2" t="s">
        <v>27810</v>
      </c>
      <c r="C4769" s="2" t="s">
        <v>6285</v>
      </c>
      <c r="D4769" s="2" t="s">
        <v>6670</v>
      </c>
      <c r="E4769" s="2" t="s">
        <v>6670</v>
      </c>
      <c r="F4769" s="2" t="s">
        <v>6671</v>
      </c>
      <c r="G4769" s="2"/>
      <c r="H4769" s="2" t="s">
        <v>5093</v>
      </c>
      <c r="I4769" s="2" t="s">
        <v>5093</v>
      </c>
      <c r="J4769" s="2" t="s">
        <v>61</v>
      </c>
      <c r="K4769" s="2"/>
      <c r="L4769" s="48">
        <v>2012</v>
      </c>
      <c r="M4769" s="2" t="s">
        <v>133</v>
      </c>
      <c r="N4769" s="32">
        <v>24.97484</v>
      </c>
      <c r="O4769" s="32">
        <v>56.323120000000003</v>
      </c>
      <c r="P4769" s="2" t="s">
        <v>2767</v>
      </c>
      <c r="Q4769" s="6" t="s">
        <v>65</v>
      </c>
      <c r="R4769" s="43" t="s">
        <v>18854</v>
      </c>
      <c r="S4769" s="41" t="s">
        <v>3596</v>
      </c>
      <c r="T4769" s="41" t="s">
        <v>18467</v>
      </c>
      <c r="U4769" s="2"/>
      <c r="V4769" s="2" t="s">
        <v>3596</v>
      </c>
      <c r="W4769" s="41" t="s">
        <v>67</v>
      </c>
      <c r="X4769" s="2" t="s">
        <v>315</v>
      </c>
      <c r="Y4769" s="2" t="s">
        <v>76</v>
      </c>
      <c r="Z4769" s="5" t="s">
        <v>10423</v>
      </c>
      <c r="AA4769" s="5" t="s">
        <v>16910</v>
      </c>
      <c r="AB4769" s="5" t="s">
        <v>16317</v>
      </c>
      <c r="AC4769" s="2"/>
      <c r="AD4769" s="2">
        <v>3000015</v>
      </c>
      <c r="AE4769" s="5">
        <v>10.7</v>
      </c>
      <c r="AF4769" s="25"/>
      <c r="AG4769" s="29"/>
      <c r="AH4769" s="2"/>
      <c r="AI4769" s="2">
        <v>2</v>
      </c>
      <c r="AJ4769" s="2"/>
      <c r="AK4769" s="50"/>
      <c r="AL4769" s="2"/>
      <c r="AM4769" s="30"/>
      <c r="AN4769" s="30"/>
      <c r="AO4769" s="30"/>
      <c r="AR4769" s="30"/>
      <c r="AS4769" s="30"/>
      <c r="AT4769" s="30"/>
      <c r="AV4769" s="30"/>
      <c r="AW4769" s="30"/>
      <c r="CD4769" s="2" t="s">
        <v>78</v>
      </c>
      <c r="CE4769" s="2" t="s">
        <v>19991</v>
      </c>
    </row>
    <row r="4770" spans="1:83" x14ac:dyDescent="0.2">
      <c r="A4770" s="2" t="s">
        <v>6672</v>
      </c>
      <c r="B4770" s="2" t="s">
        <v>27811</v>
      </c>
      <c r="C4770" s="2" t="s">
        <v>6285</v>
      </c>
      <c r="D4770" s="2" t="s">
        <v>6672</v>
      </c>
      <c r="E4770" s="2" t="s">
        <v>6672</v>
      </c>
      <c r="F4770" s="2" t="s">
        <v>6673</v>
      </c>
      <c r="G4770" s="2"/>
      <c r="H4770" s="2" t="s">
        <v>5093</v>
      </c>
      <c r="I4770" s="2" t="s">
        <v>5093</v>
      </c>
      <c r="J4770" s="2" t="s">
        <v>61</v>
      </c>
      <c r="K4770" s="2"/>
      <c r="L4770" s="48">
        <v>2010</v>
      </c>
      <c r="M4770" s="2" t="s">
        <v>133</v>
      </c>
      <c r="N4770" s="32">
        <v>24.991689999999998</v>
      </c>
      <c r="O4770" s="32">
        <v>56.122190000000003</v>
      </c>
      <c r="P4770" s="2" t="s">
        <v>2767</v>
      </c>
      <c r="Q4770" s="6" t="s">
        <v>65</v>
      </c>
      <c r="R4770" s="43" t="s">
        <v>18854</v>
      </c>
      <c r="S4770" s="41" t="s">
        <v>3596</v>
      </c>
      <c r="T4770" s="41" t="s">
        <v>18460</v>
      </c>
      <c r="U4770" s="2"/>
      <c r="V4770" s="2" t="s">
        <v>3596</v>
      </c>
      <c r="W4770" s="41" t="s">
        <v>67</v>
      </c>
      <c r="X4770" s="2" t="s">
        <v>315</v>
      </c>
      <c r="Y4770" s="2" t="s">
        <v>76</v>
      </c>
      <c r="Z4770" s="5" t="s">
        <v>10423</v>
      </c>
      <c r="AA4770" s="5" t="s">
        <v>16910</v>
      </c>
      <c r="AB4770" s="5" t="s">
        <v>16317</v>
      </c>
      <c r="AC4770" s="2"/>
      <c r="AD4770" s="2">
        <v>7090200</v>
      </c>
      <c r="AE4770" s="5">
        <v>88.5</v>
      </c>
      <c r="AF4770" s="25"/>
      <c r="AG4770" s="29"/>
      <c r="AH4770" s="2"/>
      <c r="AI4770" s="2">
        <v>3</v>
      </c>
      <c r="AJ4770" s="2"/>
      <c r="AK4770" s="50"/>
      <c r="AL4770" s="2"/>
      <c r="AM4770" s="30"/>
      <c r="AN4770" s="30"/>
      <c r="AO4770" s="30"/>
      <c r="AR4770" s="30"/>
      <c r="AS4770" s="30"/>
      <c r="AT4770" s="30"/>
      <c r="AV4770" s="30"/>
      <c r="AW4770" s="30"/>
      <c r="CD4770" s="2" t="s">
        <v>78</v>
      </c>
      <c r="CE4770" s="2" t="s">
        <v>19992</v>
      </c>
    </row>
    <row r="4771" spans="1:83" x14ac:dyDescent="0.2">
      <c r="A4771" s="2" t="s">
        <v>6674</v>
      </c>
      <c r="B4771" s="2" t="s">
        <v>27812</v>
      </c>
      <c r="C4771" s="2" t="s">
        <v>6285</v>
      </c>
      <c r="D4771" s="2" t="s">
        <v>6674</v>
      </c>
      <c r="E4771" s="2" t="s">
        <v>6674</v>
      </c>
      <c r="F4771" s="2" t="s">
        <v>6675</v>
      </c>
      <c r="G4771" s="2"/>
      <c r="H4771" s="2" t="s">
        <v>5093</v>
      </c>
      <c r="I4771" s="2" t="s">
        <v>5093</v>
      </c>
      <c r="J4771" s="2" t="s">
        <v>61</v>
      </c>
      <c r="K4771" s="2"/>
      <c r="L4771" s="48">
        <v>2010</v>
      </c>
      <c r="M4771" s="2" t="s">
        <v>133</v>
      </c>
      <c r="N4771" s="32">
        <v>25.055420000000002</v>
      </c>
      <c r="O4771" s="32">
        <v>56.07047</v>
      </c>
      <c r="P4771" s="2" t="s">
        <v>2767</v>
      </c>
      <c r="Q4771" s="6" t="s">
        <v>65</v>
      </c>
      <c r="R4771" s="43" t="s">
        <v>18854</v>
      </c>
      <c r="S4771" s="41" t="s">
        <v>3596</v>
      </c>
      <c r="T4771" s="41" t="s">
        <v>18460</v>
      </c>
      <c r="U4771" s="2"/>
      <c r="V4771" s="2" t="s">
        <v>3596</v>
      </c>
      <c r="W4771" s="41" t="s">
        <v>67</v>
      </c>
      <c r="X4771" s="2" t="s">
        <v>315</v>
      </c>
      <c r="Y4771" s="2" t="s">
        <v>76</v>
      </c>
      <c r="Z4771" s="5" t="s">
        <v>10423</v>
      </c>
      <c r="AA4771" s="5" t="s">
        <v>16910</v>
      </c>
      <c r="AB4771" s="5" t="s">
        <v>16317</v>
      </c>
      <c r="AC4771" s="2"/>
      <c r="AD4771" s="2">
        <v>7080800</v>
      </c>
      <c r="AE4771" s="5">
        <v>43.5</v>
      </c>
      <c r="AF4771" s="25"/>
      <c r="AG4771" s="29"/>
      <c r="AH4771" s="2"/>
      <c r="AI4771" s="2">
        <v>2</v>
      </c>
      <c r="AJ4771" s="2"/>
      <c r="AK4771" s="50"/>
      <c r="AL4771" s="2"/>
      <c r="AM4771" s="30"/>
      <c r="AN4771" s="30"/>
      <c r="AO4771" s="30"/>
      <c r="AR4771" s="30"/>
      <c r="AS4771" s="30"/>
      <c r="AT4771" s="30"/>
      <c r="AV4771" s="30"/>
      <c r="AW4771" s="30"/>
      <c r="CD4771" s="2" t="s">
        <v>78</v>
      </c>
      <c r="CE4771" s="2" t="s">
        <v>19993</v>
      </c>
    </row>
    <row r="4772" spans="1:83" x14ac:dyDescent="0.2">
      <c r="A4772" s="2" t="s">
        <v>6676</v>
      </c>
      <c r="B4772" s="2" t="s">
        <v>27813</v>
      </c>
      <c r="C4772" s="2" t="s">
        <v>6285</v>
      </c>
      <c r="D4772" s="2" t="s">
        <v>6676</v>
      </c>
      <c r="E4772" s="2" t="s">
        <v>6676</v>
      </c>
      <c r="F4772" s="2" t="s">
        <v>6677</v>
      </c>
      <c r="G4772" s="2"/>
      <c r="H4772" s="2" t="s">
        <v>5093</v>
      </c>
      <c r="I4772" s="2" t="s">
        <v>5093</v>
      </c>
      <c r="J4772" s="2" t="s">
        <v>61</v>
      </c>
      <c r="K4772" s="2"/>
      <c r="L4772" s="48">
        <v>2010</v>
      </c>
      <c r="M4772" s="2" t="s">
        <v>133</v>
      </c>
      <c r="N4772" s="32">
        <v>25.169339999999998</v>
      </c>
      <c r="O4772" s="32">
        <v>56.095460000000003</v>
      </c>
      <c r="P4772" s="2" t="s">
        <v>2767</v>
      </c>
      <c r="Q4772" s="6" t="s">
        <v>65</v>
      </c>
      <c r="R4772" s="43" t="s">
        <v>16802</v>
      </c>
      <c r="S4772" s="41" t="s">
        <v>4851</v>
      </c>
      <c r="T4772" s="41" t="s">
        <v>18462</v>
      </c>
      <c r="U4772" s="2"/>
      <c r="V4772" s="2" t="s">
        <v>4851</v>
      </c>
      <c r="W4772" s="41" t="s">
        <v>67</v>
      </c>
      <c r="X4772" s="2" t="s">
        <v>315</v>
      </c>
      <c r="Y4772" s="2" t="s">
        <v>76</v>
      </c>
      <c r="Z4772" s="5" t="s">
        <v>10423</v>
      </c>
      <c r="AA4772" s="5" t="s">
        <v>16910</v>
      </c>
      <c r="AB4772" s="5" t="s">
        <v>16319</v>
      </c>
      <c r="AC4772" s="2"/>
      <c r="AD4772" s="2">
        <v>7080500</v>
      </c>
      <c r="AE4772" s="5">
        <v>60</v>
      </c>
      <c r="AF4772" s="25"/>
      <c r="AG4772" s="29"/>
      <c r="AH4772" s="2"/>
      <c r="AI4772" s="2">
        <v>3</v>
      </c>
      <c r="AJ4772" s="2"/>
      <c r="AK4772" s="50"/>
      <c r="AL4772" s="2"/>
      <c r="AM4772" s="30"/>
      <c r="AN4772" s="30"/>
      <c r="AO4772" s="30"/>
      <c r="AR4772" s="30"/>
      <c r="AS4772" s="30"/>
      <c r="AT4772" s="30"/>
      <c r="AV4772" s="30"/>
      <c r="AW4772" s="30"/>
      <c r="CD4772" s="2" t="s">
        <v>78</v>
      </c>
      <c r="CE4772" s="2" t="s">
        <v>19994</v>
      </c>
    </row>
    <row r="4773" spans="1:83" x14ac:dyDescent="0.2">
      <c r="A4773" s="2" t="s">
        <v>6678</v>
      </c>
      <c r="B4773" s="2" t="s">
        <v>27814</v>
      </c>
      <c r="C4773" s="2" t="s">
        <v>6285</v>
      </c>
      <c r="D4773" s="2" t="s">
        <v>6678</v>
      </c>
      <c r="E4773" s="2" t="s">
        <v>6678</v>
      </c>
      <c r="F4773" s="2" t="s">
        <v>6679</v>
      </c>
      <c r="G4773" s="2"/>
      <c r="H4773" s="2" t="s">
        <v>5093</v>
      </c>
      <c r="I4773" s="2" t="s">
        <v>5093</v>
      </c>
      <c r="J4773" s="2" t="s">
        <v>61</v>
      </c>
      <c r="K4773" s="2"/>
      <c r="L4773" s="48">
        <v>2010</v>
      </c>
      <c r="M4773" s="2" t="s">
        <v>133</v>
      </c>
      <c r="N4773" s="32">
        <v>25.075769999999999</v>
      </c>
      <c r="O4773" s="32">
        <v>56.138390000000001</v>
      </c>
      <c r="P4773" s="2" t="s">
        <v>2767</v>
      </c>
      <c r="Q4773" s="6" t="s">
        <v>65</v>
      </c>
      <c r="R4773" s="43" t="s">
        <v>16802</v>
      </c>
      <c r="S4773" s="41" t="s">
        <v>4851</v>
      </c>
      <c r="T4773" s="41" t="s">
        <v>18462</v>
      </c>
      <c r="U4773" s="2"/>
      <c r="V4773" s="2" t="s">
        <v>4851</v>
      </c>
      <c r="W4773" s="41" t="s">
        <v>67</v>
      </c>
      <c r="X4773" s="2" t="s">
        <v>315</v>
      </c>
      <c r="Y4773" s="2" t="s">
        <v>76</v>
      </c>
      <c r="Z4773" s="5" t="s">
        <v>10423</v>
      </c>
      <c r="AA4773" s="5" t="s">
        <v>16910</v>
      </c>
      <c r="AB4773" s="5" t="s">
        <v>16317</v>
      </c>
      <c r="AC4773" s="2"/>
      <c r="AD4773" s="2">
        <v>7080700</v>
      </c>
      <c r="AE4773" s="5">
        <v>70</v>
      </c>
      <c r="AF4773" s="25"/>
      <c r="AG4773" s="29"/>
      <c r="AH4773" s="2"/>
      <c r="AI4773" s="2">
        <v>2</v>
      </c>
      <c r="AJ4773" s="2"/>
      <c r="AK4773" s="50"/>
      <c r="AL4773" s="2"/>
      <c r="AM4773" s="30"/>
      <c r="AN4773" s="30"/>
      <c r="AO4773" s="30"/>
      <c r="AR4773" s="30"/>
      <c r="AS4773" s="30"/>
      <c r="AT4773" s="30"/>
      <c r="AV4773" s="30"/>
      <c r="AW4773" s="30"/>
      <c r="CD4773" s="2" t="s">
        <v>78</v>
      </c>
      <c r="CE4773" s="2" t="s">
        <v>19995</v>
      </c>
    </row>
    <row r="4774" spans="1:83" x14ac:dyDescent="0.2">
      <c r="A4774" s="2" t="s">
        <v>6680</v>
      </c>
      <c r="B4774" s="2" t="s">
        <v>27815</v>
      </c>
      <c r="C4774" s="2" t="s">
        <v>6285</v>
      </c>
      <c r="D4774" s="2"/>
      <c r="E4774" s="2" t="s">
        <v>6680</v>
      </c>
      <c r="F4774" s="2" t="s">
        <v>6681</v>
      </c>
      <c r="G4774" s="2" t="s">
        <v>6682</v>
      </c>
      <c r="H4774" s="2"/>
      <c r="I4774" s="2" t="s">
        <v>5093</v>
      </c>
      <c r="J4774" s="2" t="s">
        <v>61</v>
      </c>
      <c r="K4774" s="50" t="s">
        <v>61</v>
      </c>
      <c r="L4774" s="48">
        <v>2010</v>
      </c>
      <c r="M4774" s="2" t="s">
        <v>133</v>
      </c>
      <c r="N4774" s="32">
        <v>24.83287</v>
      </c>
      <c r="O4774" s="32">
        <v>56.041690000000003</v>
      </c>
      <c r="P4774" s="2" t="s">
        <v>2767</v>
      </c>
      <c r="Q4774" s="6" t="s">
        <v>65</v>
      </c>
      <c r="R4774" s="43" t="s">
        <v>18854</v>
      </c>
      <c r="S4774" s="41" t="s">
        <v>3596</v>
      </c>
      <c r="T4774" s="41" t="s">
        <v>18460</v>
      </c>
      <c r="U4774" s="2"/>
      <c r="V4774" s="2" t="s">
        <v>3596</v>
      </c>
      <c r="W4774" s="41" t="s">
        <v>17589</v>
      </c>
      <c r="X4774" s="2" t="s">
        <v>315</v>
      </c>
      <c r="Y4774" s="2" t="s">
        <v>102</v>
      </c>
      <c r="Z4774" s="5" t="s">
        <v>10423</v>
      </c>
      <c r="AA4774" s="5" t="s">
        <v>16910</v>
      </c>
      <c r="AB4774" s="5" t="s">
        <v>16316</v>
      </c>
      <c r="AC4774" s="2" t="s">
        <v>5247</v>
      </c>
      <c r="AD4774" s="2">
        <v>4100000</v>
      </c>
      <c r="AE4774" s="5">
        <v>58.5</v>
      </c>
      <c r="AF4774" s="25"/>
      <c r="AG4774" s="29">
        <v>3</v>
      </c>
      <c r="AH4774" s="2" t="s">
        <v>17978</v>
      </c>
      <c r="AI4774" s="2">
        <v>4</v>
      </c>
      <c r="AJ4774" s="2">
        <v>3</v>
      </c>
      <c r="AK4774" s="50"/>
      <c r="AL4774" s="2"/>
      <c r="AM4774" s="30"/>
      <c r="AN4774" s="30"/>
      <c r="AO4774" s="30"/>
      <c r="AR4774" s="30"/>
      <c r="AS4774" s="30"/>
      <c r="AT4774" s="30"/>
      <c r="AV4774" s="30"/>
      <c r="AW4774" s="30"/>
      <c r="CD4774" s="2" t="s">
        <v>78</v>
      </c>
      <c r="CE4774" s="2" t="s">
        <v>19996</v>
      </c>
    </row>
    <row r="4775" spans="1:83" x14ac:dyDescent="0.2">
      <c r="A4775" s="2" t="s">
        <v>6683</v>
      </c>
      <c r="B4775" s="2" t="s">
        <v>27816</v>
      </c>
      <c r="C4775" s="2" t="s">
        <v>6285</v>
      </c>
      <c r="D4775" s="2" t="s">
        <v>6683</v>
      </c>
      <c r="E4775" s="2" t="s">
        <v>6683</v>
      </c>
      <c r="F4775" s="2" t="s">
        <v>6684</v>
      </c>
      <c r="G4775" s="2"/>
      <c r="H4775" s="2" t="s">
        <v>5093</v>
      </c>
      <c r="I4775" s="2" t="s">
        <v>5093</v>
      </c>
      <c r="J4775" s="2" t="s">
        <v>61</v>
      </c>
      <c r="K4775" s="2"/>
      <c r="L4775" s="48">
        <v>2010</v>
      </c>
      <c r="M4775" s="2" t="s">
        <v>133</v>
      </c>
      <c r="N4775" s="32">
        <v>24.955290000000002</v>
      </c>
      <c r="O4775" s="32">
        <v>56.202660000000002</v>
      </c>
      <c r="P4775" s="2" t="s">
        <v>2767</v>
      </c>
      <c r="Q4775" s="6" t="s">
        <v>65</v>
      </c>
      <c r="R4775" s="43" t="s">
        <v>18854</v>
      </c>
      <c r="S4775" s="41" t="s">
        <v>3596</v>
      </c>
      <c r="T4775" s="41" t="s">
        <v>18460</v>
      </c>
      <c r="U4775" s="2"/>
      <c r="V4775" s="2" t="s">
        <v>3596</v>
      </c>
      <c r="W4775" s="41" t="s">
        <v>67</v>
      </c>
      <c r="X4775" s="2" t="s">
        <v>315</v>
      </c>
      <c r="Y4775" s="2" t="s">
        <v>76</v>
      </c>
      <c r="Z4775" s="5" t="s">
        <v>10423</v>
      </c>
      <c r="AA4775" s="5" t="s">
        <v>16910</v>
      </c>
      <c r="AB4775" s="5" t="s">
        <v>16317</v>
      </c>
      <c r="AC4775" s="2"/>
      <c r="AD4775" s="2">
        <v>3000015</v>
      </c>
      <c r="AE4775" s="5">
        <v>38.700000000000003</v>
      </c>
      <c r="AF4775" s="25"/>
      <c r="AG4775" s="29"/>
      <c r="AH4775" s="2"/>
      <c r="AI4775" s="2">
        <v>3</v>
      </c>
      <c r="AJ4775" s="2"/>
      <c r="AK4775" s="50"/>
      <c r="AL4775" s="2"/>
      <c r="AM4775" s="30"/>
      <c r="AN4775" s="30"/>
      <c r="AO4775" s="30"/>
      <c r="AR4775" s="30"/>
      <c r="AS4775" s="30"/>
      <c r="AT4775" s="30"/>
      <c r="AV4775" s="30"/>
      <c r="AW4775" s="30"/>
      <c r="CD4775" s="2" t="s">
        <v>78</v>
      </c>
      <c r="CE4775" s="2" t="s">
        <v>19997</v>
      </c>
    </row>
    <row r="4776" spans="1:83" x14ac:dyDescent="0.2">
      <c r="A4776" s="2" t="s">
        <v>6685</v>
      </c>
      <c r="B4776" s="2" t="s">
        <v>27817</v>
      </c>
      <c r="C4776" s="2" t="s">
        <v>6285</v>
      </c>
      <c r="D4776" s="2" t="s">
        <v>6685</v>
      </c>
      <c r="E4776" s="2" t="s">
        <v>6685</v>
      </c>
      <c r="F4776" s="2" t="s">
        <v>6686</v>
      </c>
      <c r="G4776" s="2"/>
      <c r="H4776" s="2" t="s">
        <v>5093</v>
      </c>
      <c r="I4776" s="2" t="s">
        <v>5093</v>
      </c>
      <c r="J4776" s="2" t="s">
        <v>61</v>
      </c>
      <c r="K4776" s="2"/>
      <c r="L4776" s="48">
        <v>2010</v>
      </c>
      <c r="M4776" s="2" t="s">
        <v>133</v>
      </c>
      <c r="N4776" s="32">
        <v>25.147500000000001</v>
      </c>
      <c r="O4776" s="32">
        <v>56.027880000000003</v>
      </c>
      <c r="P4776" s="2" t="s">
        <v>2767</v>
      </c>
      <c r="Q4776" s="6" t="s">
        <v>65</v>
      </c>
      <c r="R4776" s="43" t="s">
        <v>18854</v>
      </c>
      <c r="S4776" s="41" t="s">
        <v>3596</v>
      </c>
      <c r="T4776" s="41" t="s">
        <v>18460</v>
      </c>
      <c r="U4776" s="2"/>
      <c r="V4776" s="2" t="s">
        <v>3596</v>
      </c>
      <c r="W4776" s="41" t="s">
        <v>67</v>
      </c>
      <c r="X4776" s="2" t="s">
        <v>315</v>
      </c>
      <c r="Y4776" s="2" t="s">
        <v>76</v>
      </c>
      <c r="Z4776" s="5" t="s">
        <v>10423</v>
      </c>
      <c r="AA4776" s="5" t="s">
        <v>16910</v>
      </c>
      <c r="AB4776" s="5" t="s">
        <v>16319</v>
      </c>
      <c r="AC4776" s="2"/>
      <c r="AD4776" s="2">
        <v>7080600</v>
      </c>
      <c r="AE4776" s="5">
        <v>43.5</v>
      </c>
      <c r="AF4776" s="25"/>
      <c r="AG4776" s="29"/>
      <c r="AH4776" s="2"/>
      <c r="AI4776" s="2">
        <v>3</v>
      </c>
      <c r="AJ4776" s="2"/>
      <c r="AK4776" s="50"/>
      <c r="AL4776" s="2"/>
      <c r="AM4776" s="30"/>
      <c r="AN4776" s="30"/>
      <c r="AO4776" s="30"/>
      <c r="AR4776" s="30"/>
      <c r="AS4776" s="30"/>
      <c r="AT4776" s="30"/>
      <c r="AV4776" s="30"/>
      <c r="AW4776" s="30"/>
      <c r="CD4776" s="2" t="s">
        <v>78</v>
      </c>
      <c r="CE4776" s="2" t="s">
        <v>19998</v>
      </c>
    </row>
    <row r="4777" spans="1:83" x14ac:dyDescent="0.2">
      <c r="A4777" s="2" t="s">
        <v>6687</v>
      </c>
      <c r="B4777" s="2" t="s">
        <v>27818</v>
      </c>
      <c r="C4777" s="2" t="s">
        <v>6285</v>
      </c>
      <c r="D4777" s="2" t="s">
        <v>6687</v>
      </c>
      <c r="E4777" s="2" t="s">
        <v>6687</v>
      </c>
      <c r="F4777" s="2" t="s">
        <v>6688</v>
      </c>
      <c r="G4777" s="2" t="s">
        <v>16984</v>
      </c>
      <c r="H4777" s="2" t="s">
        <v>5093</v>
      </c>
      <c r="I4777" s="2" t="s">
        <v>5093</v>
      </c>
      <c r="J4777" s="2" t="s">
        <v>61</v>
      </c>
      <c r="K4777" s="50" t="s">
        <v>61</v>
      </c>
      <c r="L4777" s="48">
        <v>2010</v>
      </c>
      <c r="M4777" s="2" t="s">
        <v>133</v>
      </c>
      <c r="N4777" s="32">
        <v>25.166589999999999</v>
      </c>
      <c r="O4777" s="32">
        <v>56.136809999999997</v>
      </c>
      <c r="P4777" s="2" t="s">
        <v>2767</v>
      </c>
      <c r="Q4777" s="6" t="s">
        <v>65</v>
      </c>
      <c r="R4777" s="43" t="s">
        <v>18854</v>
      </c>
      <c r="S4777" s="41" t="s">
        <v>3596</v>
      </c>
      <c r="T4777" s="41" t="s">
        <v>18460</v>
      </c>
      <c r="U4777" s="2"/>
      <c r="V4777" s="2" t="s">
        <v>3596</v>
      </c>
      <c r="W4777" s="41" t="s">
        <v>17588</v>
      </c>
      <c r="X4777" s="2" t="s">
        <v>315</v>
      </c>
      <c r="Y4777" s="2" t="s">
        <v>76</v>
      </c>
      <c r="Z4777" s="5" t="s">
        <v>10423</v>
      </c>
      <c r="AA4777" s="5" t="s">
        <v>16910</v>
      </c>
      <c r="AB4777" s="5" t="s">
        <v>16317</v>
      </c>
      <c r="AC4777" s="2" t="s">
        <v>5247</v>
      </c>
      <c r="AD4777" s="2">
        <v>7080500</v>
      </c>
      <c r="AE4777" s="5">
        <v>43.5</v>
      </c>
      <c r="AF4777" s="25"/>
      <c r="AG4777" s="29">
        <v>3</v>
      </c>
      <c r="AH4777" s="2" t="s">
        <v>17978</v>
      </c>
      <c r="AI4777" s="2">
        <v>3</v>
      </c>
      <c r="AJ4777" s="2">
        <v>3</v>
      </c>
      <c r="AK4777" s="50"/>
      <c r="AL4777" s="2"/>
      <c r="AM4777" s="30"/>
      <c r="AN4777" s="30"/>
      <c r="AO4777" s="30"/>
      <c r="AR4777" s="30"/>
      <c r="AS4777" s="30"/>
      <c r="AT4777" s="30"/>
      <c r="AV4777" s="30"/>
      <c r="AW4777" s="30"/>
      <c r="CD4777" s="2" t="s">
        <v>78</v>
      </c>
      <c r="CE4777" s="2" t="s">
        <v>19999</v>
      </c>
    </row>
    <row r="4778" spans="1:83" x14ac:dyDescent="0.2">
      <c r="A4778" s="2" t="s">
        <v>6689</v>
      </c>
      <c r="B4778" s="2" t="s">
        <v>27819</v>
      </c>
      <c r="C4778" s="2" t="s">
        <v>6285</v>
      </c>
      <c r="D4778" s="2" t="s">
        <v>6689</v>
      </c>
      <c r="E4778" s="2" t="s">
        <v>6689</v>
      </c>
      <c r="F4778" s="2" t="s">
        <v>6690</v>
      </c>
      <c r="G4778" s="2"/>
      <c r="H4778" s="2" t="s">
        <v>5093</v>
      </c>
      <c r="I4778" s="2" t="s">
        <v>5093</v>
      </c>
      <c r="J4778" s="2" t="s">
        <v>61</v>
      </c>
      <c r="K4778" s="2"/>
      <c r="L4778" s="48">
        <v>2010</v>
      </c>
      <c r="M4778" s="2" t="s">
        <v>133</v>
      </c>
      <c r="N4778" s="32">
        <v>25.227209999999999</v>
      </c>
      <c r="O4778" s="32">
        <v>56.202979999999997</v>
      </c>
      <c r="P4778" s="2" t="s">
        <v>2767</v>
      </c>
      <c r="Q4778" s="6" t="s">
        <v>65</v>
      </c>
      <c r="R4778" s="43" t="s">
        <v>16802</v>
      </c>
      <c r="S4778" s="41" t="s">
        <v>4851</v>
      </c>
      <c r="T4778" s="41" t="s">
        <v>18462</v>
      </c>
      <c r="U4778" s="2"/>
      <c r="V4778" s="2" t="s">
        <v>4851</v>
      </c>
      <c r="W4778" s="41" t="s">
        <v>67</v>
      </c>
      <c r="X4778" s="2" t="s">
        <v>315</v>
      </c>
      <c r="Y4778" s="2" t="s">
        <v>76</v>
      </c>
      <c r="Z4778" s="5" t="s">
        <v>10423</v>
      </c>
      <c r="AA4778" s="5" t="s">
        <v>16910</v>
      </c>
      <c r="AB4778" s="5" t="s">
        <v>16317</v>
      </c>
      <c r="AC4778" s="2"/>
      <c r="AD4778" s="2">
        <v>6000200</v>
      </c>
      <c r="AE4778" s="5">
        <v>35</v>
      </c>
      <c r="AF4778" s="25"/>
      <c r="AG4778" s="29"/>
      <c r="AH4778" s="2"/>
      <c r="AI4778" s="2">
        <v>2</v>
      </c>
      <c r="AJ4778" s="2"/>
      <c r="AK4778" s="50"/>
      <c r="AL4778" s="2"/>
      <c r="AM4778" s="30"/>
      <c r="AN4778" s="30"/>
      <c r="AO4778" s="30"/>
      <c r="AR4778" s="30"/>
      <c r="AS4778" s="30"/>
      <c r="AT4778" s="30"/>
      <c r="AV4778" s="30"/>
      <c r="AW4778" s="30"/>
      <c r="CD4778" s="2" t="s">
        <v>78</v>
      </c>
      <c r="CE4778" s="2" t="s">
        <v>20000</v>
      </c>
    </row>
    <row r="4779" spans="1:83" x14ac:dyDescent="0.2">
      <c r="A4779" s="2" t="s">
        <v>6691</v>
      </c>
      <c r="B4779" s="2" t="s">
        <v>27820</v>
      </c>
      <c r="C4779" s="2" t="s">
        <v>6285</v>
      </c>
      <c r="D4779" s="2" t="s">
        <v>6691</v>
      </c>
      <c r="E4779" s="2" t="s">
        <v>6691</v>
      </c>
      <c r="F4779" s="2" t="s">
        <v>6692</v>
      </c>
      <c r="G4779" s="2" t="s">
        <v>6693</v>
      </c>
      <c r="H4779" s="2" t="s">
        <v>5093</v>
      </c>
      <c r="I4779" s="2" t="s">
        <v>5093</v>
      </c>
      <c r="J4779" s="2" t="s">
        <v>61</v>
      </c>
      <c r="K4779" s="50" t="s">
        <v>61</v>
      </c>
      <c r="L4779" s="48">
        <v>2010</v>
      </c>
      <c r="M4779" s="2" t="s">
        <v>133</v>
      </c>
      <c r="N4779" s="32">
        <v>24.79946</v>
      </c>
      <c r="O4779" s="32">
        <v>56.116889999999998</v>
      </c>
      <c r="P4779" s="2" t="s">
        <v>2767</v>
      </c>
      <c r="Q4779" s="6" t="s">
        <v>65</v>
      </c>
      <c r="R4779" s="43" t="s">
        <v>16802</v>
      </c>
      <c r="S4779" s="41" t="s">
        <v>4851</v>
      </c>
      <c r="T4779" s="41" t="s">
        <v>18462</v>
      </c>
      <c r="U4779" s="2"/>
      <c r="V4779" s="2" t="s">
        <v>4851</v>
      </c>
      <c r="W4779" s="41" t="s">
        <v>17588</v>
      </c>
      <c r="X4779" s="2" t="s">
        <v>1598</v>
      </c>
      <c r="Y4779" s="2" t="s">
        <v>76</v>
      </c>
      <c r="Z4779" s="5" t="s">
        <v>10423</v>
      </c>
      <c r="AA4779" s="5" t="s">
        <v>16910</v>
      </c>
      <c r="AB4779" s="5" t="s">
        <v>16317</v>
      </c>
      <c r="AC4779" s="2" t="s">
        <v>5247</v>
      </c>
      <c r="AD4779" s="2">
        <v>9089100</v>
      </c>
      <c r="AE4779" s="5">
        <v>20</v>
      </c>
      <c r="AF4779" s="25"/>
      <c r="AG4779" s="29">
        <v>3</v>
      </c>
      <c r="AH4779" s="2" t="s">
        <v>17978</v>
      </c>
      <c r="AI4779" s="2">
        <v>4</v>
      </c>
      <c r="AJ4779" s="2">
        <v>3</v>
      </c>
      <c r="AK4779" s="50"/>
      <c r="AL4779" s="2"/>
      <c r="AM4779" s="30"/>
      <c r="AN4779" s="30"/>
      <c r="AO4779" s="30"/>
      <c r="AR4779" s="30"/>
      <c r="AS4779" s="30"/>
      <c r="AT4779" s="30"/>
      <c r="AV4779" s="30"/>
      <c r="AW4779" s="30"/>
      <c r="CD4779" s="2" t="s">
        <v>78</v>
      </c>
      <c r="CE4779" s="2" t="s">
        <v>20001</v>
      </c>
    </row>
    <row r="4780" spans="1:83" x14ac:dyDescent="0.2">
      <c r="A4780" s="2" t="s">
        <v>6694</v>
      </c>
      <c r="B4780" s="2" t="s">
        <v>27821</v>
      </c>
      <c r="C4780" s="2" t="s">
        <v>6285</v>
      </c>
      <c r="D4780" s="2" t="s">
        <v>6694</v>
      </c>
      <c r="E4780" s="2" t="s">
        <v>6694</v>
      </c>
      <c r="F4780" s="2" t="s">
        <v>6695</v>
      </c>
      <c r="G4780" s="2" t="s">
        <v>6696</v>
      </c>
      <c r="H4780" s="2" t="s">
        <v>5093</v>
      </c>
      <c r="I4780" s="2" t="s">
        <v>5093</v>
      </c>
      <c r="J4780" s="2" t="s">
        <v>61</v>
      </c>
      <c r="K4780" s="50" t="s">
        <v>61</v>
      </c>
      <c r="L4780" s="48">
        <v>2010</v>
      </c>
      <c r="M4780" s="2" t="s">
        <v>133</v>
      </c>
      <c r="N4780" s="32">
        <v>25.04035</v>
      </c>
      <c r="O4780" s="32">
        <v>56.344430000000003</v>
      </c>
      <c r="P4780" s="2" t="s">
        <v>2767</v>
      </c>
      <c r="Q4780" s="6" t="s">
        <v>65</v>
      </c>
      <c r="R4780" s="43" t="s">
        <v>18854</v>
      </c>
      <c r="S4780" s="41" t="s">
        <v>3596</v>
      </c>
      <c r="T4780" s="41" t="s">
        <v>18460</v>
      </c>
      <c r="U4780" s="2"/>
      <c r="V4780" s="2" t="s">
        <v>3596</v>
      </c>
      <c r="W4780" s="41" t="s">
        <v>17588</v>
      </c>
      <c r="X4780" s="2" t="s">
        <v>315</v>
      </c>
      <c r="Y4780" s="2" t="s">
        <v>102</v>
      </c>
      <c r="Z4780" s="5" t="s">
        <v>10423</v>
      </c>
      <c r="AA4780" s="5" t="s">
        <v>16910</v>
      </c>
      <c r="AB4780" s="5" t="s">
        <v>16316</v>
      </c>
      <c r="AC4780" s="2" t="s">
        <v>5247</v>
      </c>
      <c r="AD4780" s="2">
        <v>3000013</v>
      </c>
      <c r="AE4780" s="5">
        <v>28.5</v>
      </c>
      <c r="AF4780" s="25"/>
      <c r="AG4780" s="29">
        <v>3</v>
      </c>
      <c r="AH4780" s="2" t="s">
        <v>17978</v>
      </c>
      <c r="AI4780" s="2">
        <v>3</v>
      </c>
      <c r="AJ4780" s="2">
        <v>3</v>
      </c>
      <c r="AK4780" s="50"/>
      <c r="AL4780" s="2"/>
      <c r="AM4780" s="30"/>
      <c r="AN4780" s="30"/>
      <c r="AO4780" s="30"/>
      <c r="AR4780" s="30"/>
      <c r="AS4780" s="30"/>
      <c r="AT4780" s="30"/>
      <c r="AV4780" s="30"/>
      <c r="AW4780" s="30"/>
      <c r="CD4780" s="2" t="s">
        <v>78</v>
      </c>
      <c r="CE4780" s="2" t="s">
        <v>20002</v>
      </c>
    </row>
    <row r="4781" spans="1:83" x14ac:dyDescent="0.2">
      <c r="A4781" s="2" t="s">
        <v>6697</v>
      </c>
      <c r="B4781" s="2" t="s">
        <v>27822</v>
      </c>
      <c r="C4781" s="2" t="s">
        <v>6285</v>
      </c>
      <c r="D4781" s="2" t="s">
        <v>6697</v>
      </c>
      <c r="E4781" s="2" t="s">
        <v>6697</v>
      </c>
      <c r="F4781" s="2" t="s">
        <v>6698</v>
      </c>
      <c r="G4781" s="2"/>
      <c r="H4781" s="2" t="s">
        <v>5093</v>
      </c>
      <c r="I4781" s="2" t="s">
        <v>5093</v>
      </c>
      <c r="J4781" s="2" t="s">
        <v>61</v>
      </c>
      <c r="K4781" s="2"/>
      <c r="L4781" s="48">
        <v>2010</v>
      </c>
      <c r="M4781" s="2" t="s">
        <v>133</v>
      </c>
      <c r="N4781" s="32">
        <v>24.980699999999999</v>
      </c>
      <c r="O4781" s="32">
        <v>56.26153</v>
      </c>
      <c r="P4781" s="2" t="s">
        <v>2767</v>
      </c>
      <c r="Q4781" s="6" t="s">
        <v>65</v>
      </c>
      <c r="R4781" s="43" t="s">
        <v>18854</v>
      </c>
      <c r="S4781" s="41" t="s">
        <v>3596</v>
      </c>
      <c r="T4781" s="41" t="s">
        <v>18467</v>
      </c>
      <c r="U4781" s="2"/>
      <c r="V4781" s="2" t="s">
        <v>3596</v>
      </c>
      <c r="W4781" s="41" t="s">
        <v>67</v>
      </c>
      <c r="X4781" s="2" t="s">
        <v>1598</v>
      </c>
      <c r="Y4781" s="2" t="s">
        <v>76</v>
      </c>
      <c r="Z4781" s="5" t="s">
        <v>10423</v>
      </c>
      <c r="AA4781" s="5" t="s">
        <v>16910</v>
      </c>
      <c r="AB4781" s="5" t="s">
        <v>16317</v>
      </c>
      <c r="AC4781" s="2"/>
      <c r="AD4781" s="2">
        <v>3000015</v>
      </c>
      <c r="AE4781" s="5">
        <v>12</v>
      </c>
      <c r="AF4781" s="25"/>
      <c r="AG4781" s="29"/>
      <c r="AH4781" s="2"/>
      <c r="AI4781" s="2">
        <v>3</v>
      </c>
      <c r="AJ4781" s="2"/>
      <c r="AK4781" s="50"/>
      <c r="AL4781" s="2"/>
      <c r="AM4781" s="30"/>
      <c r="AN4781" s="30"/>
      <c r="AO4781" s="30"/>
      <c r="AR4781" s="30"/>
      <c r="AS4781" s="30"/>
      <c r="AT4781" s="30"/>
      <c r="AV4781" s="30"/>
      <c r="AW4781" s="30"/>
      <c r="CD4781" s="2" t="s">
        <v>78</v>
      </c>
      <c r="CE4781" s="2" t="s">
        <v>20003</v>
      </c>
    </row>
    <row r="4782" spans="1:83" x14ac:dyDescent="0.2">
      <c r="A4782" s="2" t="s">
        <v>6699</v>
      </c>
      <c r="B4782" s="2" t="s">
        <v>27823</v>
      </c>
      <c r="C4782" s="2" t="s">
        <v>6285</v>
      </c>
      <c r="D4782" s="2" t="s">
        <v>6699</v>
      </c>
      <c r="E4782" s="2" t="s">
        <v>6699</v>
      </c>
      <c r="F4782" s="2" t="s">
        <v>6700</v>
      </c>
      <c r="G4782" s="2"/>
      <c r="H4782" s="2" t="s">
        <v>5093</v>
      </c>
      <c r="I4782" s="2" t="s">
        <v>5093</v>
      </c>
      <c r="J4782" s="2" t="s">
        <v>61</v>
      </c>
      <c r="K4782" s="2"/>
      <c r="L4782" s="48">
        <v>2010</v>
      </c>
      <c r="M4782" s="2" t="s">
        <v>133</v>
      </c>
      <c r="N4782" s="32">
        <v>24.978680000000001</v>
      </c>
      <c r="O4782" s="32">
        <v>56.21895</v>
      </c>
      <c r="P4782" s="2" t="s">
        <v>2767</v>
      </c>
      <c r="Q4782" s="6" t="s">
        <v>65</v>
      </c>
      <c r="R4782" s="43" t="s">
        <v>18854</v>
      </c>
      <c r="S4782" s="41" t="s">
        <v>3596</v>
      </c>
      <c r="T4782" s="41" t="s">
        <v>18467</v>
      </c>
      <c r="U4782" s="2"/>
      <c r="V4782" s="2" t="s">
        <v>3596</v>
      </c>
      <c r="W4782" s="41" t="s">
        <v>67</v>
      </c>
      <c r="X4782" s="2" t="s">
        <v>315</v>
      </c>
      <c r="Y4782" s="2" t="s">
        <v>76</v>
      </c>
      <c r="Z4782" s="5" t="s">
        <v>10423</v>
      </c>
      <c r="AA4782" s="5" t="s">
        <v>16910</v>
      </c>
      <c r="AB4782" s="5" t="s">
        <v>16319</v>
      </c>
      <c r="AC4782" s="2"/>
      <c r="AD4782" s="2">
        <v>3000015</v>
      </c>
      <c r="AE4782" s="5">
        <v>38.5</v>
      </c>
      <c r="AF4782" s="25"/>
      <c r="AG4782" s="29"/>
      <c r="AH4782" s="2"/>
      <c r="AI4782" s="2">
        <v>3</v>
      </c>
      <c r="AJ4782" s="2"/>
      <c r="AK4782" s="50"/>
      <c r="AL4782" s="2"/>
      <c r="AM4782" s="30"/>
      <c r="AN4782" s="30"/>
      <c r="AO4782" s="30"/>
      <c r="AR4782" s="30"/>
      <c r="AS4782" s="30"/>
      <c r="AT4782" s="30"/>
      <c r="AV4782" s="30"/>
      <c r="AW4782" s="30"/>
      <c r="CD4782" s="2" t="s">
        <v>78</v>
      </c>
      <c r="CE4782" s="2" t="s">
        <v>20004</v>
      </c>
    </row>
    <row r="4783" spans="1:83" x14ac:dyDescent="0.2">
      <c r="A4783" s="2" t="s">
        <v>6701</v>
      </c>
      <c r="B4783" s="2" t="s">
        <v>27824</v>
      </c>
      <c r="C4783" s="2" t="s">
        <v>6285</v>
      </c>
      <c r="D4783" s="2" t="s">
        <v>6701</v>
      </c>
      <c r="E4783" s="2" t="s">
        <v>6701</v>
      </c>
      <c r="F4783" s="2" t="s">
        <v>6702</v>
      </c>
      <c r="G4783" s="2"/>
      <c r="H4783" s="2" t="s">
        <v>5093</v>
      </c>
      <c r="I4783" s="2" t="s">
        <v>5093</v>
      </c>
      <c r="J4783" s="2" t="s">
        <v>61</v>
      </c>
      <c r="K4783" s="2"/>
      <c r="L4783" s="48">
        <v>2010</v>
      </c>
      <c r="M4783" s="2" t="s">
        <v>133</v>
      </c>
      <c r="N4783" s="32">
        <v>25.090990000000001</v>
      </c>
      <c r="O4783" s="32">
        <v>56.243389999999998</v>
      </c>
      <c r="P4783" s="2" t="s">
        <v>2767</v>
      </c>
      <c r="Q4783" s="6" t="s">
        <v>65</v>
      </c>
      <c r="R4783" s="43" t="s">
        <v>16802</v>
      </c>
      <c r="S4783" s="41" t="s">
        <v>4851</v>
      </c>
      <c r="T4783" s="41" t="s">
        <v>18462</v>
      </c>
      <c r="U4783" s="2"/>
      <c r="V4783" s="2" t="s">
        <v>4851</v>
      </c>
      <c r="W4783" s="41" t="s">
        <v>67</v>
      </c>
      <c r="X4783" s="2" t="s">
        <v>315</v>
      </c>
      <c r="Y4783" s="2" t="s">
        <v>76</v>
      </c>
      <c r="Z4783" s="5" t="s">
        <v>10423</v>
      </c>
      <c r="AA4783" s="5" t="s">
        <v>16910</v>
      </c>
      <c r="AB4783" s="5" t="s">
        <v>16317</v>
      </c>
      <c r="AC4783" s="2"/>
      <c r="AD4783" s="2">
        <v>6000200</v>
      </c>
      <c r="AE4783" s="5">
        <v>35</v>
      </c>
      <c r="AF4783" s="25"/>
      <c r="AG4783" s="29"/>
      <c r="AH4783" s="2"/>
      <c r="AI4783" s="2">
        <v>3</v>
      </c>
      <c r="AJ4783" s="2"/>
      <c r="AK4783" s="50"/>
      <c r="AL4783" s="2"/>
      <c r="AM4783" s="30"/>
      <c r="AN4783" s="30"/>
      <c r="AO4783" s="30"/>
      <c r="AR4783" s="30"/>
      <c r="AS4783" s="30"/>
      <c r="AT4783" s="30"/>
      <c r="AV4783" s="30"/>
      <c r="AW4783" s="30"/>
      <c r="CD4783" s="2" t="s">
        <v>78</v>
      </c>
      <c r="CE4783" s="2" t="s">
        <v>20005</v>
      </c>
    </row>
    <row r="4784" spans="1:83" x14ac:dyDescent="0.2">
      <c r="A4784" s="2" t="s">
        <v>6703</v>
      </c>
      <c r="B4784" s="2" t="s">
        <v>27825</v>
      </c>
      <c r="C4784" s="2" t="s">
        <v>6285</v>
      </c>
      <c r="D4784" s="2" t="s">
        <v>6703</v>
      </c>
      <c r="E4784" s="2" t="s">
        <v>6703</v>
      </c>
      <c r="F4784" s="2" t="s">
        <v>6704</v>
      </c>
      <c r="G4784" s="2"/>
      <c r="H4784" s="2" t="s">
        <v>5093</v>
      </c>
      <c r="I4784" s="2" t="s">
        <v>5093</v>
      </c>
      <c r="J4784" s="2" t="s">
        <v>61</v>
      </c>
      <c r="K4784" s="2"/>
      <c r="L4784" s="48">
        <v>2010</v>
      </c>
      <c r="M4784" s="2" t="s">
        <v>133</v>
      </c>
      <c r="N4784" s="32">
        <v>24.98762</v>
      </c>
      <c r="O4784" s="32">
        <v>56.301409999999997</v>
      </c>
      <c r="P4784" s="2" t="s">
        <v>2767</v>
      </c>
      <c r="Q4784" s="6" t="s">
        <v>65</v>
      </c>
      <c r="R4784" s="43" t="s">
        <v>18854</v>
      </c>
      <c r="S4784" s="41" t="s">
        <v>3596</v>
      </c>
      <c r="T4784" s="41" t="s">
        <v>18460</v>
      </c>
      <c r="U4784" s="2"/>
      <c r="V4784" s="2" t="s">
        <v>3596</v>
      </c>
      <c r="W4784" s="41" t="s">
        <v>67</v>
      </c>
      <c r="X4784" s="2" t="s">
        <v>315</v>
      </c>
      <c r="Y4784" s="2" t="s">
        <v>69</v>
      </c>
      <c r="Z4784" s="5" t="s">
        <v>10423</v>
      </c>
      <c r="AA4784" s="5" t="s">
        <v>16910</v>
      </c>
      <c r="AB4784" s="5" t="s">
        <v>70</v>
      </c>
      <c r="AC4784" s="2"/>
      <c r="AD4784" s="2">
        <v>3000015</v>
      </c>
      <c r="AE4784" s="5">
        <v>30</v>
      </c>
      <c r="AF4784" s="25"/>
      <c r="AG4784" s="29"/>
      <c r="AH4784" s="2"/>
      <c r="AI4784" s="2">
        <v>2</v>
      </c>
      <c r="AJ4784" s="2"/>
      <c r="AK4784" s="50"/>
      <c r="AL4784" s="2"/>
      <c r="AM4784" s="30"/>
      <c r="AN4784" s="30"/>
      <c r="AO4784" s="30"/>
      <c r="AR4784" s="30"/>
      <c r="AS4784" s="30"/>
      <c r="AT4784" s="30"/>
      <c r="AV4784" s="30"/>
      <c r="AW4784" s="30"/>
      <c r="CD4784" s="2" t="s">
        <v>78</v>
      </c>
      <c r="CE4784" s="2" t="s">
        <v>20006</v>
      </c>
    </row>
    <row r="4785" spans="1:83" x14ac:dyDescent="0.2">
      <c r="A4785" s="2" t="s">
        <v>6705</v>
      </c>
      <c r="B4785" s="2" t="s">
        <v>27826</v>
      </c>
      <c r="C4785" s="2" t="s">
        <v>6285</v>
      </c>
      <c r="D4785" s="2" t="s">
        <v>6705</v>
      </c>
      <c r="E4785" s="2" t="s">
        <v>6705</v>
      </c>
      <c r="F4785" s="2" t="s">
        <v>6706</v>
      </c>
      <c r="G4785" s="2"/>
      <c r="H4785" s="2" t="s">
        <v>5093</v>
      </c>
      <c r="I4785" s="2" t="s">
        <v>5093</v>
      </c>
      <c r="J4785" s="2" t="s">
        <v>61</v>
      </c>
      <c r="K4785" s="2"/>
      <c r="L4785" s="48">
        <v>2010</v>
      </c>
      <c r="M4785" s="2" t="s">
        <v>133</v>
      </c>
      <c r="N4785" s="32">
        <v>24.98498</v>
      </c>
      <c r="O4785" s="32">
        <v>56.290469999999999</v>
      </c>
      <c r="P4785" s="2" t="s">
        <v>2767</v>
      </c>
      <c r="Q4785" s="6" t="s">
        <v>65</v>
      </c>
      <c r="R4785" s="43" t="s">
        <v>18854</v>
      </c>
      <c r="S4785" s="41" t="s">
        <v>3596</v>
      </c>
      <c r="T4785" s="41" t="s">
        <v>18460</v>
      </c>
      <c r="U4785" s="2"/>
      <c r="V4785" s="2" t="s">
        <v>3596</v>
      </c>
      <c r="W4785" s="41" t="s">
        <v>67</v>
      </c>
      <c r="X4785" s="2" t="s">
        <v>315</v>
      </c>
      <c r="Y4785" s="2" t="s">
        <v>69</v>
      </c>
      <c r="Z4785" s="5" t="s">
        <v>10423</v>
      </c>
      <c r="AA4785" s="5" t="s">
        <v>16910</v>
      </c>
      <c r="AB4785" s="5" t="s">
        <v>70</v>
      </c>
      <c r="AC4785" s="2"/>
      <c r="AD4785" s="2">
        <v>3000015</v>
      </c>
      <c r="AE4785" s="5">
        <v>10</v>
      </c>
      <c r="AF4785" s="25"/>
      <c r="AG4785" s="29"/>
      <c r="AH4785" s="2"/>
      <c r="AI4785" s="2">
        <v>2</v>
      </c>
      <c r="AJ4785" s="2"/>
      <c r="AK4785" s="50"/>
      <c r="AL4785" s="2"/>
      <c r="AM4785" s="30"/>
      <c r="AN4785" s="30"/>
      <c r="AO4785" s="30"/>
      <c r="AR4785" s="30"/>
      <c r="AS4785" s="30"/>
      <c r="AT4785" s="30"/>
      <c r="AV4785" s="30"/>
      <c r="AW4785" s="30"/>
      <c r="CD4785" s="2" t="s">
        <v>78</v>
      </c>
      <c r="CE4785" s="2" t="s">
        <v>20007</v>
      </c>
    </row>
    <row r="4786" spans="1:83" x14ac:dyDescent="0.2">
      <c r="A4786" s="2" t="s">
        <v>6707</v>
      </c>
      <c r="B4786" s="2" t="s">
        <v>27827</v>
      </c>
      <c r="C4786" s="2" t="s">
        <v>6285</v>
      </c>
      <c r="D4786" s="2" t="s">
        <v>6707</v>
      </c>
      <c r="E4786" s="2" t="s">
        <v>6707</v>
      </c>
      <c r="F4786" s="2" t="s">
        <v>6708</v>
      </c>
      <c r="G4786" s="2"/>
      <c r="H4786" s="2" t="s">
        <v>5093</v>
      </c>
      <c r="I4786" s="2" t="s">
        <v>5093</v>
      </c>
      <c r="J4786" s="2" t="s">
        <v>61</v>
      </c>
      <c r="K4786" s="2"/>
      <c r="L4786" s="48">
        <v>2009</v>
      </c>
      <c r="M4786" s="2" t="s">
        <v>133</v>
      </c>
      <c r="N4786" s="32">
        <v>25.27121</v>
      </c>
      <c r="O4786" s="32">
        <v>56.033819999999999</v>
      </c>
      <c r="P4786" s="2" t="s">
        <v>2767</v>
      </c>
      <c r="Q4786" s="6" t="s">
        <v>65</v>
      </c>
      <c r="R4786" s="43" t="s">
        <v>18854</v>
      </c>
      <c r="S4786" s="41" t="s">
        <v>3596</v>
      </c>
      <c r="T4786" s="41" t="s">
        <v>18460</v>
      </c>
      <c r="U4786" s="2"/>
      <c r="V4786" s="2" t="s">
        <v>3596</v>
      </c>
      <c r="W4786" s="41" t="s">
        <v>67</v>
      </c>
      <c r="X4786" s="2" t="s">
        <v>315</v>
      </c>
      <c r="Y4786" s="2" t="s">
        <v>102</v>
      </c>
      <c r="Z4786" s="5" t="s">
        <v>10423</v>
      </c>
      <c r="AA4786" s="5" t="s">
        <v>16910</v>
      </c>
      <c r="AB4786" s="5" t="s">
        <v>16316</v>
      </c>
      <c r="AC4786" s="2"/>
      <c r="AD4786" s="2">
        <v>6000100</v>
      </c>
      <c r="AE4786" s="5">
        <v>43</v>
      </c>
      <c r="AF4786" s="25"/>
      <c r="AG4786" s="29"/>
      <c r="AH4786" s="2"/>
      <c r="AI4786" s="2">
        <v>3</v>
      </c>
      <c r="AJ4786" s="2"/>
      <c r="AK4786" s="50"/>
      <c r="AL4786" s="2"/>
      <c r="AM4786" s="30"/>
      <c r="AN4786" s="30"/>
      <c r="AO4786" s="30"/>
      <c r="AR4786" s="30"/>
      <c r="AS4786" s="30"/>
      <c r="AT4786" s="30"/>
      <c r="AV4786" s="30"/>
      <c r="AW4786" s="30"/>
      <c r="CD4786" s="2" t="s">
        <v>78</v>
      </c>
      <c r="CE4786" s="2" t="s">
        <v>20008</v>
      </c>
    </row>
    <row r="4787" spans="1:83" x14ac:dyDescent="0.2">
      <c r="A4787" s="2" t="s">
        <v>6709</v>
      </c>
      <c r="B4787" s="2" t="s">
        <v>27828</v>
      </c>
      <c r="C4787" s="2" t="s">
        <v>6285</v>
      </c>
      <c r="D4787" s="2" t="s">
        <v>6709</v>
      </c>
      <c r="E4787" s="2" t="s">
        <v>6709</v>
      </c>
      <c r="F4787" s="2" t="s">
        <v>6710</v>
      </c>
      <c r="G4787" s="2"/>
      <c r="H4787" s="2" t="s">
        <v>5093</v>
      </c>
      <c r="I4787" s="2" t="s">
        <v>5093</v>
      </c>
      <c r="J4787" s="2" t="s">
        <v>61</v>
      </c>
      <c r="K4787" s="2"/>
      <c r="L4787" s="48">
        <v>2010</v>
      </c>
      <c r="M4787" s="2" t="s">
        <v>133</v>
      </c>
      <c r="N4787" s="32">
        <v>25.197669999999999</v>
      </c>
      <c r="O4787" s="32">
        <v>56.034610000000001</v>
      </c>
      <c r="P4787" s="2" t="s">
        <v>2767</v>
      </c>
      <c r="Q4787" s="6" t="s">
        <v>65</v>
      </c>
      <c r="R4787" s="43" t="s">
        <v>18854</v>
      </c>
      <c r="S4787" s="41" t="s">
        <v>3596</v>
      </c>
      <c r="T4787" s="41" t="s">
        <v>18460</v>
      </c>
      <c r="U4787" s="2"/>
      <c r="V4787" s="2" t="s">
        <v>3596</v>
      </c>
      <c r="W4787" s="41" t="s">
        <v>67</v>
      </c>
      <c r="X4787" s="2" t="s">
        <v>315</v>
      </c>
      <c r="Y4787" s="2" t="s">
        <v>76</v>
      </c>
      <c r="Z4787" s="5" t="s">
        <v>10423</v>
      </c>
      <c r="AA4787" s="5" t="s">
        <v>16910</v>
      </c>
      <c r="AB4787" s="5" t="s">
        <v>16319</v>
      </c>
      <c r="AC4787" s="2"/>
      <c r="AD4787" s="2">
        <v>7080600</v>
      </c>
      <c r="AE4787" s="5">
        <v>43.5</v>
      </c>
      <c r="AF4787" s="25"/>
      <c r="AG4787" s="29"/>
      <c r="AH4787" s="2"/>
      <c r="AI4787" s="2">
        <v>4</v>
      </c>
      <c r="AJ4787" s="2"/>
      <c r="AK4787" s="50"/>
      <c r="AL4787" s="2"/>
      <c r="AM4787" s="30"/>
      <c r="AN4787" s="30"/>
      <c r="AO4787" s="30"/>
      <c r="AR4787" s="30"/>
      <c r="AS4787" s="30"/>
      <c r="AT4787" s="30"/>
      <c r="AV4787" s="30"/>
      <c r="AW4787" s="30"/>
      <c r="CD4787" s="2" t="s">
        <v>71</v>
      </c>
      <c r="CE4787" s="2">
        <v>0</v>
      </c>
    </row>
    <row r="4788" spans="1:83" x14ac:dyDescent="0.2">
      <c r="A4788" s="2" t="s">
        <v>6711</v>
      </c>
      <c r="B4788" s="2" t="s">
        <v>27829</v>
      </c>
      <c r="C4788" s="2" t="s">
        <v>6285</v>
      </c>
      <c r="D4788" s="2" t="s">
        <v>6711</v>
      </c>
      <c r="E4788" s="2" t="s">
        <v>6711</v>
      </c>
      <c r="F4788" s="2" t="s">
        <v>6712</v>
      </c>
      <c r="G4788" s="2"/>
      <c r="H4788" s="2" t="s">
        <v>5093</v>
      </c>
      <c r="I4788" s="2" t="s">
        <v>5093</v>
      </c>
      <c r="J4788" s="2" t="s">
        <v>61</v>
      </c>
      <c r="K4788" s="2"/>
      <c r="L4788" s="48">
        <v>2010</v>
      </c>
      <c r="M4788" s="2" t="s">
        <v>133</v>
      </c>
      <c r="N4788" s="32">
        <v>25.18994</v>
      </c>
      <c r="O4788" s="32">
        <v>56.009309999999999</v>
      </c>
      <c r="P4788" s="2" t="s">
        <v>2767</v>
      </c>
      <c r="Q4788" s="6" t="s">
        <v>65</v>
      </c>
      <c r="R4788" s="43" t="s">
        <v>16802</v>
      </c>
      <c r="S4788" s="41" t="s">
        <v>4851</v>
      </c>
      <c r="T4788" s="41" t="s">
        <v>18462</v>
      </c>
      <c r="U4788" s="2"/>
      <c r="V4788" s="2" t="s">
        <v>4851</v>
      </c>
      <c r="W4788" s="41" t="s">
        <v>67</v>
      </c>
      <c r="X4788" s="2" t="s">
        <v>315</v>
      </c>
      <c r="Y4788" s="2" t="s">
        <v>76</v>
      </c>
      <c r="Z4788" s="5" t="s">
        <v>10423</v>
      </c>
      <c r="AA4788" s="5" t="s">
        <v>16910</v>
      </c>
      <c r="AB4788" s="5" t="s">
        <v>16317</v>
      </c>
      <c r="AC4788" s="2"/>
      <c r="AD4788" s="2">
        <v>7080600</v>
      </c>
      <c r="AE4788" s="5">
        <v>45</v>
      </c>
      <c r="AF4788" s="25"/>
      <c r="AG4788" s="29"/>
      <c r="AH4788" s="2"/>
      <c r="AI4788" s="2">
        <v>3</v>
      </c>
      <c r="AJ4788" s="2"/>
      <c r="AK4788" s="50"/>
      <c r="AL4788" s="2"/>
      <c r="AM4788" s="30"/>
      <c r="AN4788" s="30"/>
      <c r="AO4788" s="30"/>
      <c r="AR4788" s="30"/>
      <c r="AS4788" s="30"/>
      <c r="AT4788" s="30"/>
      <c r="AV4788" s="30"/>
      <c r="AW4788" s="30"/>
      <c r="CD4788" s="2" t="s">
        <v>71</v>
      </c>
      <c r="CE4788" s="2">
        <v>0</v>
      </c>
    </row>
    <row r="4789" spans="1:83" x14ac:dyDescent="0.2">
      <c r="A4789" s="2" t="s">
        <v>6713</v>
      </c>
      <c r="B4789" s="2" t="s">
        <v>27830</v>
      </c>
      <c r="C4789" s="2" t="s">
        <v>6285</v>
      </c>
      <c r="D4789" s="2" t="s">
        <v>6713</v>
      </c>
      <c r="E4789" s="2" t="s">
        <v>6713</v>
      </c>
      <c r="F4789" s="2" t="s">
        <v>6714</v>
      </c>
      <c r="G4789" s="2"/>
      <c r="H4789" s="2" t="s">
        <v>5093</v>
      </c>
      <c r="I4789" s="2" t="s">
        <v>5093</v>
      </c>
      <c r="J4789" s="2" t="s">
        <v>61</v>
      </c>
      <c r="K4789" s="2"/>
      <c r="L4789" s="48">
        <v>2010</v>
      </c>
      <c r="M4789" s="2" t="s">
        <v>133</v>
      </c>
      <c r="N4789" s="32">
        <v>25.064720000000001</v>
      </c>
      <c r="O4789" s="32">
        <v>56.048160000000003</v>
      </c>
      <c r="P4789" s="2" t="s">
        <v>2767</v>
      </c>
      <c r="Q4789" s="6" t="s">
        <v>65</v>
      </c>
      <c r="R4789" s="43" t="s">
        <v>18854</v>
      </c>
      <c r="S4789" s="41" t="s">
        <v>3596</v>
      </c>
      <c r="T4789" s="41" t="s">
        <v>18460</v>
      </c>
      <c r="U4789" s="2"/>
      <c r="V4789" s="2" t="s">
        <v>3596</v>
      </c>
      <c r="W4789" s="41" t="s">
        <v>67</v>
      </c>
      <c r="X4789" s="2" t="s">
        <v>315</v>
      </c>
      <c r="Y4789" s="2" t="s">
        <v>76</v>
      </c>
      <c r="Z4789" s="5" t="s">
        <v>10423</v>
      </c>
      <c r="AA4789" s="5" t="s">
        <v>16910</v>
      </c>
      <c r="AB4789" s="5" t="s">
        <v>16317</v>
      </c>
      <c r="AC4789" s="2"/>
      <c r="AD4789" s="2">
        <v>7080900</v>
      </c>
      <c r="AE4789" s="5">
        <v>12</v>
      </c>
      <c r="AF4789" s="25"/>
      <c r="AG4789" s="29"/>
      <c r="AH4789" s="2"/>
      <c r="AI4789" s="2">
        <v>2</v>
      </c>
      <c r="AJ4789" s="2"/>
      <c r="AK4789" s="50"/>
      <c r="AL4789" s="2"/>
      <c r="AM4789" s="30"/>
      <c r="AN4789" s="30"/>
      <c r="AO4789" s="30"/>
      <c r="AR4789" s="30"/>
      <c r="AS4789" s="30"/>
      <c r="AT4789" s="30"/>
      <c r="AV4789" s="30"/>
      <c r="AW4789" s="30"/>
      <c r="CD4789" s="2" t="s">
        <v>78</v>
      </c>
      <c r="CE4789" s="2" t="s">
        <v>20009</v>
      </c>
    </row>
    <row r="4790" spans="1:83" x14ac:dyDescent="0.2">
      <c r="A4790" s="2" t="s">
        <v>6715</v>
      </c>
      <c r="B4790" s="2" t="s">
        <v>27831</v>
      </c>
      <c r="C4790" s="2" t="s">
        <v>6285</v>
      </c>
      <c r="D4790" s="2" t="s">
        <v>6715</v>
      </c>
      <c r="E4790" s="2" t="s">
        <v>6715</v>
      </c>
      <c r="F4790" s="2" t="s">
        <v>6716</v>
      </c>
      <c r="G4790" s="2"/>
      <c r="H4790" s="2" t="s">
        <v>5093</v>
      </c>
      <c r="I4790" s="2" t="s">
        <v>5093</v>
      </c>
      <c r="J4790" s="2" t="s">
        <v>61</v>
      </c>
      <c r="K4790" s="2"/>
      <c r="L4790" s="48">
        <v>2010</v>
      </c>
      <c r="M4790" s="2" t="s">
        <v>133</v>
      </c>
      <c r="N4790" s="32">
        <v>24.879249999999999</v>
      </c>
      <c r="O4790" s="32">
        <v>56.147289999999998</v>
      </c>
      <c r="P4790" s="2" t="s">
        <v>2767</v>
      </c>
      <c r="Q4790" s="6" t="s">
        <v>65</v>
      </c>
      <c r="R4790" s="43" t="s">
        <v>18854</v>
      </c>
      <c r="S4790" s="41" t="s">
        <v>3596</v>
      </c>
      <c r="T4790" s="41" t="s">
        <v>18460</v>
      </c>
      <c r="U4790" s="2"/>
      <c r="V4790" s="2" t="s">
        <v>3596</v>
      </c>
      <c r="W4790" s="41" t="s">
        <v>67</v>
      </c>
      <c r="X4790" s="2" t="s">
        <v>315</v>
      </c>
      <c r="Y4790" s="2" t="s">
        <v>76</v>
      </c>
      <c r="Z4790" s="5" t="s">
        <v>10423</v>
      </c>
      <c r="AA4790" s="5" t="s">
        <v>16910</v>
      </c>
      <c r="AB4790" s="5" t="s">
        <v>16317</v>
      </c>
      <c r="AC4790" s="2"/>
      <c r="AD4790" s="2">
        <v>7090500</v>
      </c>
      <c r="AE4790" s="5">
        <v>28.7</v>
      </c>
      <c r="AF4790" s="25"/>
      <c r="AG4790" s="29"/>
      <c r="AH4790" s="2"/>
      <c r="AI4790" s="2">
        <v>3</v>
      </c>
      <c r="AJ4790" s="2"/>
      <c r="AK4790" s="50"/>
      <c r="AL4790" s="2"/>
      <c r="AM4790" s="30"/>
      <c r="AN4790" s="30"/>
      <c r="AO4790" s="30"/>
      <c r="AR4790" s="30"/>
      <c r="AS4790" s="30"/>
      <c r="AT4790" s="30"/>
      <c r="AV4790" s="30"/>
      <c r="AW4790" s="30"/>
      <c r="CD4790" s="2" t="s">
        <v>78</v>
      </c>
      <c r="CE4790" s="2" t="s">
        <v>20010</v>
      </c>
    </row>
    <row r="4791" spans="1:83" x14ac:dyDescent="0.2">
      <c r="A4791" s="2" t="s">
        <v>6717</v>
      </c>
      <c r="B4791" s="2" t="s">
        <v>27832</v>
      </c>
      <c r="C4791" s="2" t="s">
        <v>6285</v>
      </c>
      <c r="D4791" s="2" t="s">
        <v>6717</v>
      </c>
      <c r="E4791" s="2" t="s">
        <v>6717</v>
      </c>
      <c r="F4791" s="2" t="s">
        <v>6718</v>
      </c>
      <c r="G4791" s="2"/>
      <c r="H4791" s="2" t="s">
        <v>5093</v>
      </c>
      <c r="I4791" s="2" t="s">
        <v>5093</v>
      </c>
      <c r="J4791" s="2" t="s">
        <v>61</v>
      </c>
      <c r="K4791" s="2"/>
      <c r="L4791" s="48">
        <v>2010</v>
      </c>
      <c r="M4791" s="2" t="s">
        <v>133</v>
      </c>
      <c r="N4791" s="32">
        <v>24.871420000000001</v>
      </c>
      <c r="O4791" s="32">
        <v>56.145980000000002</v>
      </c>
      <c r="P4791" s="2" t="s">
        <v>2767</v>
      </c>
      <c r="Q4791" s="6" t="s">
        <v>65</v>
      </c>
      <c r="R4791" s="43" t="s">
        <v>18854</v>
      </c>
      <c r="S4791" s="41" t="s">
        <v>3596</v>
      </c>
      <c r="T4791" s="41" t="s">
        <v>18460</v>
      </c>
      <c r="U4791" s="2"/>
      <c r="V4791" s="2" t="s">
        <v>3596</v>
      </c>
      <c r="W4791" s="41" t="s">
        <v>67</v>
      </c>
      <c r="X4791" s="2" t="s">
        <v>315</v>
      </c>
      <c r="Y4791" s="2" t="s">
        <v>76</v>
      </c>
      <c r="Z4791" s="5" t="s">
        <v>10423</v>
      </c>
      <c r="AA4791" s="5" t="s">
        <v>16910</v>
      </c>
      <c r="AB4791" s="5" t="s">
        <v>16317</v>
      </c>
      <c r="AC4791" s="2"/>
      <c r="AD4791" s="2">
        <v>7090500</v>
      </c>
      <c r="AE4791" s="5">
        <v>28.7</v>
      </c>
      <c r="AF4791" s="25"/>
      <c r="AG4791" s="29"/>
      <c r="AH4791" s="2"/>
      <c r="AI4791" s="2">
        <v>2</v>
      </c>
      <c r="AJ4791" s="2"/>
      <c r="AK4791" s="50"/>
      <c r="AL4791" s="2"/>
      <c r="AM4791" s="30"/>
      <c r="AN4791" s="30"/>
      <c r="AO4791" s="30"/>
      <c r="AR4791" s="30"/>
      <c r="AS4791" s="30"/>
      <c r="AT4791" s="30"/>
      <c r="AV4791" s="30"/>
      <c r="AW4791" s="30"/>
      <c r="CD4791" s="2" t="s">
        <v>78</v>
      </c>
      <c r="CE4791" s="2" t="s">
        <v>20011</v>
      </c>
    </row>
    <row r="4792" spans="1:83" x14ac:dyDescent="0.2">
      <c r="A4792" s="2" t="s">
        <v>6719</v>
      </c>
      <c r="B4792" s="2" t="s">
        <v>27833</v>
      </c>
      <c r="C4792" s="2" t="s">
        <v>6285</v>
      </c>
      <c r="D4792" s="2" t="s">
        <v>6719</v>
      </c>
      <c r="E4792" s="2" t="s">
        <v>6719</v>
      </c>
      <c r="F4792" s="2" t="s">
        <v>6720</v>
      </c>
      <c r="G4792" s="2"/>
      <c r="H4792" s="2" t="s">
        <v>5093</v>
      </c>
      <c r="I4792" s="2" t="s">
        <v>5093</v>
      </c>
      <c r="J4792" s="2" t="s">
        <v>61</v>
      </c>
      <c r="K4792" s="2"/>
      <c r="L4792" s="48">
        <v>2010</v>
      </c>
      <c r="M4792" s="2" t="s">
        <v>133</v>
      </c>
      <c r="N4792" s="32">
        <v>24.860330000000001</v>
      </c>
      <c r="O4792" s="32">
        <v>56.143790000000003</v>
      </c>
      <c r="P4792" s="2" t="s">
        <v>2767</v>
      </c>
      <c r="Q4792" s="6" t="s">
        <v>65</v>
      </c>
      <c r="R4792" s="43" t="s">
        <v>18854</v>
      </c>
      <c r="S4792" s="41" t="s">
        <v>3596</v>
      </c>
      <c r="T4792" s="41" t="s">
        <v>18460</v>
      </c>
      <c r="U4792" s="2"/>
      <c r="V4792" s="2" t="s">
        <v>3596</v>
      </c>
      <c r="W4792" s="41" t="s">
        <v>67</v>
      </c>
      <c r="X4792" s="2" t="s">
        <v>315</v>
      </c>
      <c r="Y4792" s="2" t="s">
        <v>69</v>
      </c>
      <c r="Z4792" s="5" t="s">
        <v>10423</v>
      </c>
      <c r="AA4792" s="5" t="s">
        <v>16910</v>
      </c>
      <c r="AB4792" s="5" t="s">
        <v>70</v>
      </c>
      <c r="AC4792" s="2"/>
      <c r="AD4792" s="2">
        <v>7090500</v>
      </c>
      <c r="AE4792" s="5">
        <v>28.7</v>
      </c>
      <c r="AF4792" s="25"/>
      <c r="AG4792" s="29"/>
      <c r="AH4792" s="2"/>
      <c r="AI4792" s="2">
        <v>2</v>
      </c>
      <c r="AJ4792" s="2"/>
      <c r="AK4792" s="50"/>
      <c r="AL4792" s="2"/>
      <c r="AM4792" s="30"/>
      <c r="AN4792" s="30"/>
      <c r="AO4792" s="30"/>
      <c r="AR4792" s="30"/>
      <c r="AS4792" s="30"/>
      <c r="AT4792" s="30"/>
      <c r="AV4792" s="30"/>
      <c r="AW4792" s="30"/>
      <c r="CD4792" s="2" t="s">
        <v>78</v>
      </c>
      <c r="CE4792" s="2" t="s">
        <v>20012</v>
      </c>
    </row>
    <row r="4793" spans="1:83" x14ac:dyDescent="0.2">
      <c r="A4793" s="2" t="s">
        <v>6721</v>
      </c>
      <c r="B4793" s="2" t="s">
        <v>27834</v>
      </c>
      <c r="C4793" s="2" t="s">
        <v>6285</v>
      </c>
      <c r="D4793" s="2" t="s">
        <v>6721</v>
      </c>
      <c r="E4793" s="2" t="s">
        <v>6721</v>
      </c>
      <c r="F4793" s="2" t="s">
        <v>6722</v>
      </c>
      <c r="G4793" s="2" t="s">
        <v>6723</v>
      </c>
      <c r="H4793" s="2" t="s">
        <v>5093</v>
      </c>
      <c r="I4793" s="2" t="s">
        <v>5093</v>
      </c>
      <c r="J4793" s="2" t="s">
        <v>61</v>
      </c>
      <c r="K4793" s="50" t="s">
        <v>61</v>
      </c>
      <c r="L4793" s="48">
        <v>2012</v>
      </c>
      <c r="M4793" s="2" t="s">
        <v>133</v>
      </c>
      <c r="N4793" s="32">
        <v>24.83616</v>
      </c>
      <c r="O4793" s="32">
        <v>56.137059999999998</v>
      </c>
      <c r="P4793" s="2" t="s">
        <v>2767</v>
      </c>
      <c r="Q4793" s="6" t="s">
        <v>65</v>
      </c>
      <c r="R4793" s="43" t="s">
        <v>18854</v>
      </c>
      <c r="S4793" s="41" t="s">
        <v>3596</v>
      </c>
      <c r="T4793" s="41" t="s">
        <v>18467</v>
      </c>
      <c r="U4793" s="2"/>
      <c r="V4793" s="2" t="s">
        <v>3596</v>
      </c>
      <c r="W4793" s="41" t="s">
        <v>17588</v>
      </c>
      <c r="X4793" s="2" t="s">
        <v>315</v>
      </c>
      <c r="Y4793" s="2" t="s">
        <v>76</v>
      </c>
      <c r="Z4793" s="5" t="s">
        <v>10423</v>
      </c>
      <c r="AA4793" s="5" t="s">
        <v>16910</v>
      </c>
      <c r="AB4793" s="5" t="s">
        <v>16317</v>
      </c>
      <c r="AC4793" s="2" t="s">
        <v>5247</v>
      </c>
      <c r="AD4793" s="2">
        <v>9089100</v>
      </c>
      <c r="AE4793" s="5">
        <v>6</v>
      </c>
      <c r="AF4793" s="25"/>
      <c r="AG4793" s="29">
        <v>2</v>
      </c>
      <c r="AH4793" s="2" t="s">
        <v>17978</v>
      </c>
      <c r="AI4793" s="2">
        <v>2</v>
      </c>
      <c r="AJ4793" s="2">
        <v>2</v>
      </c>
      <c r="AK4793" s="50"/>
      <c r="AL4793" s="2"/>
      <c r="AM4793" s="30"/>
      <c r="AN4793" s="30"/>
      <c r="AO4793" s="30"/>
      <c r="AR4793" s="30"/>
      <c r="AS4793" s="30"/>
      <c r="AT4793" s="30"/>
      <c r="AV4793" s="30"/>
      <c r="AW4793" s="30"/>
      <c r="CD4793" s="2" t="s">
        <v>78</v>
      </c>
      <c r="CE4793" s="2" t="s">
        <v>20013</v>
      </c>
    </row>
    <row r="4794" spans="1:83" x14ac:dyDescent="0.2">
      <c r="A4794" s="2" t="s">
        <v>6724</v>
      </c>
      <c r="B4794" s="2" t="s">
        <v>27835</v>
      </c>
      <c r="C4794" s="2" t="s">
        <v>6285</v>
      </c>
      <c r="D4794" s="2" t="s">
        <v>6724</v>
      </c>
      <c r="E4794" s="2" t="s">
        <v>6724</v>
      </c>
      <c r="F4794" s="2" t="s">
        <v>6725</v>
      </c>
      <c r="G4794" s="2" t="s">
        <v>18959</v>
      </c>
      <c r="H4794" s="2" t="s">
        <v>5093</v>
      </c>
      <c r="I4794" s="2" t="s">
        <v>5093</v>
      </c>
      <c r="J4794" s="2" t="s">
        <v>61</v>
      </c>
      <c r="K4794" s="50" t="s">
        <v>61</v>
      </c>
      <c r="L4794" s="48">
        <v>2010</v>
      </c>
      <c r="M4794" s="2" t="s">
        <v>133</v>
      </c>
      <c r="N4794" s="32">
        <v>24.94669</v>
      </c>
      <c r="O4794" s="32">
        <v>56.178840000000001</v>
      </c>
      <c r="P4794" s="2" t="s">
        <v>2767</v>
      </c>
      <c r="Q4794" s="6" t="s">
        <v>65</v>
      </c>
      <c r="R4794" s="43" t="s">
        <v>18854</v>
      </c>
      <c r="S4794" s="41" t="s">
        <v>3596</v>
      </c>
      <c r="T4794" s="41" t="s">
        <v>18467</v>
      </c>
      <c r="U4794" s="2"/>
      <c r="V4794" s="2" t="s">
        <v>3596</v>
      </c>
      <c r="W4794" s="41" t="s">
        <v>17588</v>
      </c>
      <c r="X4794" s="2" t="s">
        <v>315</v>
      </c>
      <c r="Y4794" s="2" t="s">
        <v>76</v>
      </c>
      <c r="Z4794" s="5" t="s">
        <v>10423</v>
      </c>
      <c r="AA4794" s="5" t="s">
        <v>16910</v>
      </c>
      <c r="AB4794" s="5" t="s">
        <v>16317</v>
      </c>
      <c r="AC4794" s="2" t="s">
        <v>5247</v>
      </c>
      <c r="AD4794" s="2">
        <v>7090200</v>
      </c>
      <c r="AE4794" s="5">
        <v>8.5</v>
      </c>
      <c r="AF4794" s="25"/>
      <c r="AG4794" s="29">
        <v>3</v>
      </c>
      <c r="AH4794" s="2" t="s">
        <v>17978</v>
      </c>
      <c r="AI4794" s="2">
        <v>3</v>
      </c>
      <c r="AJ4794" s="2">
        <v>3</v>
      </c>
      <c r="AK4794" s="50"/>
      <c r="AL4794" s="2"/>
      <c r="AM4794" s="30"/>
      <c r="AN4794" s="30"/>
      <c r="AO4794" s="30"/>
      <c r="AR4794" s="30"/>
      <c r="AS4794" s="30"/>
      <c r="AT4794" s="30"/>
      <c r="AV4794" s="30"/>
      <c r="AW4794" s="30"/>
      <c r="CD4794" s="2" t="s">
        <v>78</v>
      </c>
      <c r="CE4794" s="2" t="s">
        <v>20014</v>
      </c>
    </row>
    <row r="4795" spans="1:83" x14ac:dyDescent="0.2">
      <c r="A4795" s="2" t="s">
        <v>6726</v>
      </c>
      <c r="B4795" s="2" t="s">
        <v>27836</v>
      </c>
      <c r="C4795" s="2" t="s">
        <v>6285</v>
      </c>
      <c r="D4795" s="2" t="s">
        <v>6726</v>
      </c>
      <c r="E4795" s="2" t="s">
        <v>6726</v>
      </c>
      <c r="F4795" s="2" t="s">
        <v>6727</v>
      </c>
      <c r="G4795" s="2" t="s">
        <v>16631</v>
      </c>
      <c r="H4795" s="2" t="s">
        <v>5093</v>
      </c>
      <c r="I4795" s="2" t="s">
        <v>5093</v>
      </c>
      <c r="J4795" s="2" t="s">
        <v>61</v>
      </c>
      <c r="K4795" s="50" t="s">
        <v>61</v>
      </c>
      <c r="L4795" s="48">
        <v>2010</v>
      </c>
      <c r="M4795" s="2" t="s">
        <v>133</v>
      </c>
      <c r="N4795" s="32">
        <v>25.05866</v>
      </c>
      <c r="O4795" s="32">
        <v>56.303719999999998</v>
      </c>
      <c r="P4795" s="2" t="s">
        <v>2767</v>
      </c>
      <c r="Q4795" s="6" t="s">
        <v>65</v>
      </c>
      <c r="R4795" s="43" t="s">
        <v>18854</v>
      </c>
      <c r="S4795" s="41" t="s">
        <v>3596</v>
      </c>
      <c r="T4795" s="41" t="s">
        <v>18460</v>
      </c>
      <c r="U4795" s="2"/>
      <c r="V4795" s="2" t="s">
        <v>3596</v>
      </c>
      <c r="W4795" s="41" t="s">
        <v>17588</v>
      </c>
      <c r="X4795" s="2" t="s">
        <v>315</v>
      </c>
      <c r="Y4795" s="2" t="s">
        <v>76</v>
      </c>
      <c r="Z4795" s="5" t="s">
        <v>10423</v>
      </c>
      <c r="AA4795" s="5" t="s">
        <v>16910</v>
      </c>
      <c r="AB4795" s="5" t="s">
        <v>16317</v>
      </c>
      <c r="AC4795" s="2" t="s">
        <v>5247</v>
      </c>
      <c r="AD4795" s="2">
        <v>6000200</v>
      </c>
      <c r="AE4795" s="5">
        <v>40</v>
      </c>
      <c r="AF4795" s="25"/>
      <c r="AG4795" s="29">
        <v>3</v>
      </c>
      <c r="AH4795" s="2" t="s">
        <v>17978</v>
      </c>
      <c r="AI4795" s="2">
        <v>3</v>
      </c>
      <c r="AJ4795" s="2">
        <v>3</v>
      </c>
      <c r="AK4795" s="50"/>
      <c r="AL4795" s="2"/>
      <c r="AM4795" s="30"/>
      <c r="AN4795" s="30"/>
      <c r="AO4795" s="30"/>
      <c r="AR4795" s="30"/>
      <c r="AS4795" s="30"/>
      <c r="AT4795" s="30"/>
      <c r="AV4795" s="30"/>
      <c r="AW4795" s="30"/>
      <c r="CD4795" s="2" t="s">
        <v>78</v>
      </c>
      <c r="CE4795" s="2" t="s">
        <v>20015</v>
      </c>
    </row>
    <row r="4796" spans="1:83" x14ac:dyDescent="0.2">
      <c r="A4796" s="2" t="s">
        <v>6728</v>
      </c>
      <c r="B4796" s="2" t="s">
        <v>27837</v>
      </c>
      <c r="C4796" s="2" t="s">
        <v>6285</v>
      </c>
      <c r="D4796" s="2" t="s">
        <v>6728</v>
      </c>
      <c r="E4796" s="2" t="s">
        <v>6728</v>
      </c>
      <c r="F4796" s="2" t="s">
        <v>6729</v>
      </c>
      <c r="G4796" s="2"/>
      <c r="H4796" s="2" t="s">
        <v>5093</v>
      </c>
      <c r="I4796" s="2" t="s">
        <v>5093</v>
      </c>
      <c r="J4796" s="2" t="s">
        <v>61</v>
      </c>
      <c r="K4796" s="2"/>
      <c r="L4796" s="48">
        <v>2010</v>
      </c>
      <c r="M4796" s="2" t="s">
        <v>133</v>
      </c>
      <c r="N4796" s="32">
        <v>25.111989999999999</v>
      </c>
      <c r="O4796" s="32">
        <v>56.137410000000003</v>
      </c>
      <c r="P4796" s="2" t="s">
        <v>2767</v>
      </c>
      <c r="Q4796" s="6" t="s">
        <v>65</v>
      </c>
      <c r="R4796" s="43" t="s">
        <v>18854</v>
      </c>
      <c r="S4796" s="41" t="s">
        <v>3596</v>
      </c>
      <c r="T4796" s="41" t="s">
        <v>18460</v>
      </c>
      <c r="U4796" s="2"/>
      <c r="V4796" s="2" t="s">
        <v>3596</v>
      </c>
      <c r="W4796" s="41" t="s">
        <v>67</v>
      </c>
      <c r="X4796" s="2" t="s">
        <v>315</v>
      </c>
      <c r="Y4796" s="2" t="s">
        <v>76</v>
      </c>
      <c r="Z4796" s="5" t="s">
        <v>10423</v>
      </c>
      <c r="AA4796" s="5" t="s">
        <v>16910</v>
      </c>
      <c r="AB4796" s="5" t="s">
        <v>16317</v>
      </c>
      <c r="AC4796" s="2"/>
      <c r="AD4796" s="2">
        <v>7080700</v>
      </c>
      <c r="AE4796" s="5">
        <v>38.700000000000003</v>
      </c>
      <c r="AF4796" s="25"/>
      <c r="AG4796" s="29"/>
      <c r="AH4796" s="2"/>
      <c r="AI4796" s="2">
        <v>3</v>
      </c>
      <c r="AJ4796" s="2"/>
      <c r="AK4796" s="50"/>
      <c r="AL4796" s="2"/>
      <c r="AM4796" s="30"/>
      <c r="AN4796" s="30"/>
      <c r="AO4796" s="30"/>
      <c r="AR4796" s="30"/>
      <c r="AS4796" s="30"/>
      <c r="AT4796" s="30"/>
      <c r="AV4796" s="30"/>
      <c r="AW4796" s="30"/>
      <c r="CD4796" s="2" t="s">
        <v>78</v>
      </c>
      <c r="CE4796" s="2" t="s">
        <v>20016</v>
      </c>
    </row>
    <row r="4797" spans="1:83" x14ac:dyDescent="0.2">
      <c r="A4797" s="2" t="s">
        <v>6730</v>
      </c>
      <c r="B4797" s="2" t="s">
        <v>27838</v>
      </c>
      <c r="C4797" s="2" t="s">
        <v>6285</v>
      </c>
      <c r="D4797" s="2" t="s">
        <v>6730</v>
      </c>
      <c r="E4797" s="2" t="s">
        <v>6730</v>
      </c>
      <c r="F4797" s="2" t="s">
        <v>6731</v>
      </c>
      <c r="G4797" s="2"/>
      <c r="H4797" s="2" t="s">
        <v>5093</v>
      </c>
      <c r="I4797" s="2" t="s">
        <v>5093</v>
      </c>
      <c r="J4797" s="2" t="s">
        <v>61</v>
      </c>
      <c r="K4797" s="2"/>
      <c r="L4797" s="48">
        <v>2010</v>
      </c>
      <c r="M4797" s="2" t="s">
        <v>133</v>
      </c>
      <c r="N4797" s="32">
        <v>25.12331</v>
      </c>
      <c r="O4797" s="32">
        <v>56.121049999999997</v>
      </c>
      <c r="P4797" s="2" t="s">
        <v>2767</v>
      </c>
      <c r="Q4797" s="6" t="s">
        <v>65</v>
      </c>
      <c r="R4797" s="43" t="s">
        <v>18854</v>
      </c>
      <c r="S4797" s="41" t="s">
        <v>3596</v>
      </c>
      <c r="T4797" s="41" t="s">
        <v>18460</v>
      </c>
      <c r="U4797" s="2"/>
      <c r="V4797" s="2" t="s">
        <v>3596</v>
      </c>
      <c r="W4797" s="41" t="s">
        <v>67</v>
      </c>
      <c r="X4797" s="2" t="s">
        <v>315</v>
      </c>
      <c r="Y4797" s="2" t="s">
        <v>76</v>
      </c>
      <c r="Z4797" s="5" t="s">
        <v>10423</v>
      </c>
      <c r="AA4797" s="5" t="s">
        <v>16910</v>
      </c>
      <c r="AB4797" s="5" t="s">
        <v>16317</v>
      </c>
      <c r="AC4797" s="2"/>
      <c r="AD4797" s="2">
        <v>7080500</v>
      </c>
      <c r="AE4797" s="5">
        <v>40</v>
      </c>
      <c r="AF4797" s="25"/>
      <c r="AG4797" s="29"/>
      <c r="AH4797" s="2"/>
      <c r="AI4797" s="2">
        <v>2</v>
      </c>
      <c r="AJ4797" s="2"/>
      <c r="AK4797" s="50"/>
      <c r="AL4797" s="2"/>
      <c r="AM4797" s="30"/>
      <c r="AN4797" s="30"/>
      <c r="AO4797" s="30"/>
      <c r="AR4797" s="30"/>
      <c r="AS4797" s="30"/>
      <c r="AT4797" s="30"/>
      <c r="AV4797" s="30"/>
      <c r="AW4797" s="30"/>
      <c r="CD4797" s="2" t="s">
        <v>78</v>
      </c>
      <c r="CE4797" s="2" t="s">
        <v>20017</v>
      </c>
    </row>
    <row r="4798" spans="1:83" x14ac:dyDescent="0.2">
      <c r="A4798" s="2" t="s">
        <v>6732</v>
      </c>
      <c r="B4798" s="2" t="s">
        <v>27839</v>
      </c>
      <c r="C4798" s="2" t="s">
        <v>6285</v>
      </c>
      <c r="D4798" s="2" t="s">
        <v>6732</v>
      </c>
      <c r="E4798" s="2" t="s">
        <v>6732</v>
      </c>
      <c r="F4798" s="2" t="s">
        <v>6733</v>
      </c>
      <c r="G4798" s="2"/>
      <c r="H4798" s="2" t="s">
        <v>5093</v>
      </c>
      <c r="I4798" s="2" t="s">
        <v>5093</v>
      </c>
      <c r="J4798" s="2" t="s">
        <v>61</v>
      </c>
      <c r="K4798" s="2"/>
      <c r="L4798" s="48">
        <v>2010</v>
      </c>
      <c r="M4798" s="2" t="s">
        <v>133</v>
      </c>
      <c r="N4798" s="32">
        <v>25.134329999999999</v>
      </c>
      <c r="O4798" s="32">
        <v>56.108150000000002</v>
      </c>
      <c r="P4798" s="2" t="s">
        <v>2767</v>
      </c>
      <c r="Q4798" s="6" t="s">
        <v>65</v>
      </c>
      <c r="R4798" s="43" t="s">
        <v>18854</v>
      </c>
      <c r="S4798" s="41" t="s">
        <v>3596</v>
      </c>
      <c r="T4798" s="41" t="s">
        <v>18460</v>
      </c>
      <c r="U4798" s="2"/>
      <c r="V4798" s="2" t="s">
        <v>3596</v>
      </c>
      <c r="W4798" s="41" t="s">
        <v>67</v>
      </c>
      <c r="X4798" s="2" t="s">
        <v>315</v>
      </c>
      <c r="Y4798" s="2" t="s">
        <v>76</v>
      </c>
      <c r="Z4798" s="5" t="s">
        <v>10423</v>
      </c>
      <c r="AA4798" s="5" t="s">
        <v>16910</v>
      </c>
      <c r="AB4798" s="5" t="s">
        <v>16317</v>
      </c>
      <c r="AC4798" s="2"/>
      <c r="AD4798" s="2">
        <v>7080500</v>
      </c>
      <c r="AE4798" s="5">
        <v>40</v>
      </c>
      <c r="AF4798" s="25"/>
      <c r="AG4798" s="29"/>
      <c r="AH4798" s="2"/>
      <c r="AI4798" s="2">
        <v>2</v>
      </c>
      <c r="AJ4798" s="2"/>
      <c r="AK4798" s="50"/>
      <c r="AL4798" s="2"/>
      <c r="AM4798" s="30"/>
      <c r="AN4798" s="30"/>
      <c r="AO4798" s="30"/>
      <c r="AR4798" s="30"/>
      <c r="AS4798" s="30"/>
      <c r="AT4798" s="30"/>
      <c r="AV4798" s="30"/>
      <c r="AW4798" s="30"/>
      <c r="CD4798" s="2" t="s">
        <v>78</v>
      </c>
      <c r="CE4798" s="2" t="s">
        <v>20018</v>
      </c>
    </row>
    <row r="4799" spans="1:83" x14ac:dyDescent="0.2">
      <c r="A4799" s="2" t="s">
        <v>6734</v>
      </c>
      <c r="B4799" s="2" t="s">
        <v>27840</v>
      </c>
      <c r="C4799" s="2" t="s">
        <v>6285</v>
      </c>
      <c r="D4799" s="2" t="s">
        <v>6734</v>
      </c>
      <c r="E4799" s="2" t="s">
        <v>6734</v>
      </c>
      <c r="F4799" s="2" t="s">
        <v>6735</v>
      </c>
      <c r="G4799" s="2"/>
      <c r="H4799" s="2" t="s">
        <v>5093</v>
      </c>
      <c r="I4799" s="2" t="s">
        <v>5093</v>
      </c>
      <c r="J4799" s="2" t="s">
        <v>61</v>
      </c>
      <c r="K4799" s="2"/>
      <c r="L4799" s="48">
        <v>2010</v>
      </c>
      <c r="M4799" s="2" t="s">
        <v>133</v>
      </c>
      <c r="N4799" s="32">
        <v>24.990120000000001</v>
      </c>
      <c r="O4799" s="32">
        <v>56.22598</v>
      </c>
      <c r="P4799" s="2" t="s">
        <v>2767</v>
      </c>
      <c r="Q4799" s="6" t="s">
        <v>65</v>
      </c>
      <c r="R4799" s="43" t="s">
        <v>18854</v>
      </c>
      <c r="S4799" s="41" t="s">
        <v>3596</v>
      </c>
      <c r="T4799" s="41" t="s">
        <v>18467</v>
      </c>
      <c r="U4799" s="2"/>
      <c r="V4799" s="2" t="s">
        <v>3596</v>
      </c>
      <c r="W4799" s="41" t="s">
        <v>67</v>
      </c>
      <c r="X4799" s="2" t="s">
        <v>315</v>
      </c>
      <c r="Y4799" s="2" t="s">
        <v>76</v>
      </c>
      <c r="Z4799" s="5" t="s">
        <v>10423</v>
      </c>
      <c r="AA4799" s="5" t="s">
        <v>16910</v>
      </c>
      <c r="AB4799" s="5" t="s">
        <v>16317</v>
      </c>
      <c r="AC4799" s="2"/>
      <c r="AD4799" s="2">
        <v>3000015</v>
      </c>
      <c r="AE4799" s="5">
        <v>10.5</v>
      </c>
      <c r="AF4799" s="25"/>
      <c r="AG4799" s="29"/>
      <c r="AH4799" s="2"/>
      <c r="AI4799" s="2">
        <v>2</v>
      </c>
      <c r="AJ4799" s="2"/>
      <c r="AK4799" s="50"/>
      <c r="AL4799" s="2"/>
      <c r="AM4799" s="30"/>
      <c r="AN4799" s="30"/>
      <c r="AO4799" s="30"/>
      <c r="AR4799" s="30"/>
      <c r="AS4799" s="30"/>
      <c r="AT4799" s="30"/>
      <c r="AV4799" s="30"/>
      <c r="AW4799" s="30"/>
      <c r="CD4799" s="2" t="s">
        <v>78</v>
      </c>
      <c r="CE4799" s="2" t="s">
        <v>20019</v>
      </c>
    </row>
    <row r="4800" spans="1:83" x14ac:dyDescent="0.2">
      <c r="A4800" s="2" t="s">
        <v>6736</v>
      </c>
      <c r="B4800" s="2" t="s">
        <v>27841</v>
      </c>
      <c r="C4800" s="2" t="s">
        <v>6285</v>
      </c>
      <c r="D4800" s="2" t="s">
        <v>6736</v>
      </c>
      <c r="E4800" s="2" t="s">
        <v>6736</v>
      </c>
      <c r="F4800" s="2" t="s">
        <v>6737</v>
      </c>
      <c r="G4800" s="2"/>
      <c r="H4800" s="2"/>
      <c r="I4800" s="2" t="s">
        <v>5093</v>
      </c>
      <c r="J4800" s="2" t="s">
        <v>61</v>
      </c>
      <c r="K4800" s="2"/>
      <c r="L4800" s="48">
        <v>2010</v>
      </c>
      <c r="M4800" s="2" t="s">
        <v>133</v>
      </c>
      <c r="N4800" s="32">
        <v>24.941279999999999</v>
      </c>
      <c r="O4800" s="32">
        <v>56.266849999999998</v>
      </c>
      <c r="P4800" s="2" t="s">
        <v>2767</v>
      </c>
      <c r="Q4800" s="6" t="s">
        <v>65</v>
      </c>
      <c r="R4800" s="43" t="s">
        <v>18854</v>
      </c>
      <c r="S4800" s="41" t="s">
        <v>3596</v>
      </c>
      <c r="T4800" s="41" t="s">
        <v>18460</v>
      </c>
      <c r="U4800" s="2"/>
      <c r="V4800" s="2" t="s">
        <v>3596</v>
      </c>
      <c r="W4800" s="41" t="s">
        <v>144</v>
      </c>
      <c r="X4800" s="2" t="s">
        <v>315</v>
      </c>
      <c r="Y4800" s="2" t="s">
        <v>76</v>
      </c>
      <c r="Z4800" s="5" t="s">
        <v>10423</v>
      </c>
      <c r="AA4800" s="5" t="s">
        <v>16910</v>
      </c>
      <c r="AB4800" s="5" t="s">
        <v>16317</v>
      </c>
      <c r="AC4800" s="2"/>
      <c r="AD4800" s="2">
        <v>3000015</v>
      </c>
      <c r="AE4800" s="5">
        <v>28.7</v>
      </c>
      <c r="AF4800" s="25"/>
      <c r="AG4800" s="29"/>
      <c r="AH4800" s="2"/>
      <c r="AI4800" s="2">
        <v>2</v>
      </c>
      <c r="AJ4800" s="2"/>
      <c r="AK4800" s="50"/>
      <c r="AL4800" s="2"/>
      <c r="AM4800" s="30"/>
      <c r="AN4800" s="30"/>
      <c r="AO4800" s="30"/>
      <c r="AR4800" s="30"/>
      <c r="AS4800" s="30"/>
      <c r="AT4800" s="30"/>
      <c r="AV4800" s="30"/>
      <c r="AW4800" s="30"/>
      <c r="CD4800" s="2" t="s">
        <v>78</v>
      </c>
      <c r="CE4800" s="2" t="s">
        <v>20020</v>
      </c>
    </row>
    <row r="4801" spans="1:83" x14ac:dyDescent="0.2">
      <c r="A4801" s="2" t="s">
        <v>6738</v>
      </c>
      <c r="B4801" s="2" t="s">
        <v>27842</v>
      </c>
      <c r="C4801" s="2" t="s">
        <v>6285</v>
      </c>
      <c r="D4801" s="2" t="s">
        <v>6738</v>
      </c>
      <c r="E4801" s="2" t="s">
        <v>6738</v>
      </c>
      <c r="F4801" s="2" t="s">
        <v>6739</v>
      </c>
      <c r="G4801" s="2" t="s">
        <v>16985</v>
      </c>
      <c r="H4801" s="2"/>
      <c r="I4801" s="2" t="s">
        <v>5093</v>
      </c>
      <c r="J4801" s="2" t="s">
        <v>61</v>
      </c>
      <c r="K4801" s="50" t="s">
        <v>61</v>
      </c>
      <c r="L4801" s="48">
        <v>2010</v>
      </c>
      <c r="M4801" s="2" t="s">
        <v>133</v>
      </c>
      <c r="N4801" s="32">
        <v>25.088909999999998</v>
      </c>
      <c r="O4801" s="32">
        <v>56.271210000000004</v>
      </c>
      <c r="P4801" s="2" t="s">
        <v>2767</v>
      </c>
      <c r="Q4801" s="6" t="s">
        <v>65</v>
      </c>
      <c r="R4801" s="43" t="s">
        <v>18854</v>
      </c>
      <c r="S4801" s="41" t="s">
        <v>3596</v>
      </c>
      <c r="T4801" s="41" t="s">
        <v>18460</v>
      </c>
      <c r="U4801" s="2"/>
      <c r="V4801" s="2" t="s">
        <v>3596</v>
      </c>
      <c r="W4801" s="41" t="s">
        <v>17589</v>
      </c>
      <c r="X4801" s="2" t="s">
        <v>1598</v>
      </c>
      <c r="Y4801" s="2" t="s">
        <v>102</v>
      </c>
      <c r="Z4801" s="5" t="s">
        <v>20</v>
      </c>
      <c r="AA4801" s="5" t="s">
        <v>16910</v>
      </c>
      <c r="AB4801" s="5" t="s">
        <v>16316</v>
      </c>
      <c r="AC4801" s="2" t="s">
        <v>5247</v>
      </c>
      <c r="AD4801" s="2">
        <v>6000200</v>
      </c>
      <c r="AE4801" s="5">
        <v>43.5</v>
      </c>
      <c r="AF4801" s="25"/>
      <c r="AG4801" s="29">
        <v>3</v>
      </c>
      <c r="AH4801" s="2" t="s">
        <v>17978</v>
      </c>
      <c r="AI4801" s="2">
        <v>3</v>
      </c>
      <c r="AJ4801" s="2">
        <v>3</v>
      </c>
      <c r="AK4801" s="50"/>
      <c r="AL4801" s="2"/>
      <c r="AM4801" s="30"/>
      <c r="AN4801" s="30"/>
      <c r="AO4801" s="30"/>
      <c r="AR4801" s="30"/>
      <c r="AS4801" s="30"/>
      <c r="AT4801" s="30"/>
      <c r="AV4801" s="30"/>
      <c r="AW4801" s="30"/>
      <c r="CD4801" s="2" t="s">
        <v>78</v>
      </c>
      <c r="CE4801" s="2" t="s">
        <v>20021</v>
      </c>
    </row>
    <row r="4802" spans="1:83" x14ac:dyDescent="0.2">
      <c r="A4802" s="2" t="s">
        <v>6740</v>
      </c>
      <c r="B4802" s="2" t="s">
        <v>27843</v>
      </c>
      <c r="C4802" s="2" t="s">
        <v>6285</v>
      </c>
      <c r="D4802" s="2" t="s">
        <v>6740</v>
      </c>
      <c r="E4802" s="2" t="s">
        <v>6740</v>
      </c>
      <c r="F4802" s="2" t="s">
        <v>6741</v>
      </c>
      <c r="G4802" s="2"/>
      <c r="H4802" s="2" t="s">
        <v>5093</v>
      </c>
      <c r="I4802" s="2" t="s">
        <v>5093</v>
      </c>
      <c r="J4802" s="2" t="s">
        <v>61</v>
      </c>
      <c r="K4802" s="2"/>
      <c r="L4802" s="48">
        <v>2009</v>
      </c>
      <c r="M4802" s="2" t="s">
        <v>133</v>
      </c>
      <c r="N4802" s="32">
        <v>25.24896</v>
      </c>
      <c r="O4802" s="32">
        <v>56.080359999999999</v>
      </c>
      <c r="P4802" s="2" t="s">
        <v>2767</v>
      </c>
      <c r="Q4802" s="6" t="s">
        <v>65</v>
      </c>
      <c r="R4802" s="43" t="s">
        <v>18854</v>
      </c>
      <c r="S4802" s="41" t="s">
        <v>3596</v>
      </c>
      <c r="T4802" s="41" t="s">
        <v>18460</v>
      </c>
      <c r="U4802" s="2"/>
      <c r="V4802" s="2" t="s">
        <v>3596</v>
      </c>
      <c r="W4802" s="41" t="s">
        <v>67</v>
      </c>
      <c r="X4802" s="2" t="s">
        <v>315</v>
      </c>
      <c r="Y4802" s="2" t="s">
        <v>102</v>
      </c>
      <c r="Z4802" s="5" t="s">
        <v>10423</v>
      </c>
      <c r="AA4802" s="5" t="s">
        <v>16910</v>
      </c>
      <c r="AB4802" s="5" t="s">
        <v>16318</v>
      </c>
      <c r="AC4802" s="2"/>
      <c r="AD4802" s="2">
        <v>6000100</v>
      </c>
      <c r="AE4802" s="5">
        <v>58</v>
      </c>
      <c r="AF4802" s="25"/>
      <c r="AG4802" s="29"/>
      <c r="AH4802" s="2"/>
      <c r="AI4802" s="2">
        <v>3</v>
      </c>
      <c r="AJ4802" s="2"/>
      <c r="AK4802" s="50"/>
      <c r="AL4802" s="2"/>
      <c r="AM4802" s="30"/>
      <c r="AN4802" s="30"/>
      <c r="AO4802" s="30"/>
      <c r="AR4802" s="30"/>
      <c r="AS4802" s="30"/>
      <c r="AT4802" s="30"/>
      <c r="AV4802" s="30"/>
      <c r="AW4802" s="30"/>
      <c r="CD4802" s="2" t="s">
        <v>78</v>
      </c>
      <c r="CE4802" s="2" t="s">
        <v>20022</v>
      </c>
    </row>
    <row r="4803" spans="1:83" x14ac:dyDescent="0.2">
      <c r="A4803" s="2" t="s">
        <v>9638</v>
      </c>
      <c r="B4803" s="2" t="s">
        <v>27844</v>
      </c>
      <c r="C4803" s="2" t="s">
        <v>6285</v>
      </c>
      <c r="D4803" s="2"/>
      <c r="E4803" s="2" t="s">
        <v>9638</v>
      </c>
      <c r="F4803" s="2" t="s">
        <v>9639</v>
      </c>
      <c r="G4803" s="2" t="s">
        <v>9640</v>
      </c>
      <c r="H4803" s="2"/>
      <c r="I4803" s="2" t="s">
        <v>5093</v>
      </c>
      <c r="J4803" s="2" t="s">
        <v>61</v>
      </c>
      <c r="K4803" s="50" t="s">
        <v>61</v>
      </c>
      <c r="L4803" s="48">
        <v>2017</v>
      </c>
      <c r="M4803" s="2" t="s">
        <v>133</v>
      </c>
      <c r="N4803" s="32">
        <v>25.059868999999999</v>
      </c>
      <c r="O4803" s="32">
        <v>56.342441000000001</v>
      </c>
      <c r="P4803" s="2" t="s">
        <v>2767</v>
      </c>
      <c r="Q4803" s="6" t="s">
        <v>65</v>
      </c>
      <c r="R4803" s="43" t="s">
        <v>18854</v>
      </c>
      <c r="S4803" s="41" t="s">
        <v>3596</v>
      </c>
      <c r="T4803" s="41" t="s">
        <v>18460</v>
      </c>
      <c r="U4803" s="2"/>
      <c r="V4803" s="2" t="s">
        <v>3596</v>
      </c>
      <c r="W4803" s="41" t="s">
        <v>17589</v>
      </c>
      <c r="X4803" s="2" t="s">
        <v>1598</v>
      </c>
      <c r="Y4803" s="2" t="s">
        <v>102</v>
      </c>
      <c r="Z4803" s="5" t="s">
        <v>10423</v>
      </c>
      <c r="AA4803" s="5" t="s">
        <v>16910</v>
      </c>
      <c r="AB4803" s="5" t="s">
        <v>16318</v>
      </c>
      <c r="AC4803" s="2" t="s">
        <v>5247</v>
      </c>
      <c r="AD4803" s="2">
        <v>3000011</v>
      </c>
      <c r="AE4803" s="5">
        <v>28.5</v>
      </c>
      <c r="AF4803" s="25"/>
      <c r="AG4803" s="29">
        <v>3</v>
      </c>
      <c r="AH4803" s="2" t="s">
        <v>17978</v>
      </c>
      <c r="AI4803" s="2">
        <v>3</v>
      </c>
      <c r="AJ4803" s="2">
        <v>3</v>
      </c>
      <c r="AK4803" s="50"/>
      <c r="AL4803" s="2"/>
      <c r="AM4803" s="30"/>
      <c r="AN4803" s="30"/>
      <c r="AO4803" s="30"/>
      <c r="AR4803" s="30"/>
      <c r="AS4803" s="30"/>
      <c r="AT4803" s="30"/>
      <c r="AV4803" s="30"/>
      <c r="AW4803" s="30"/>
      <c r="CD4803" s="2" t="s">
        <v>78</v>
      </c>
      <c r="CE4803" s="2" t="s">
        <v>20023</v>
      </c>
    </row>
    <row r="4804" spans="1:83" x14ac:dyDescent="0.2">
      <c r="A4804" s="2" t="s">
        <v>6742</v>
      </c>
      <c r="B4804" s="2" t="s">
        <v>27845</v>
      </c>
      <c r="C4804" s="2" t="s">
        <v>6285</v>
      </c>
      <c r="D4804" s="2" t="s">
        <v>6742</v>
      </c>
      <c r="E4804" s="2" t="s">
        <v>6742</v>
      </c>
      <c r="F4804" s="2" t="s">
        <v>6743</v>
      </c>
      <c r="G4804" s="2" t="s">
        <v>6744</v>
      </c>
      <c r="H4804" s="2" t="s">
        <v>5093</v>
      </c>
      <c r="I4804" s="2" t="s">
        <v>5093</v>
      </c>
      <c r="J4804" s="2" t="s">
        <v>61</v>
      </c>
      <c r="K4804" s="50" t="s">
        <v>61</v>
      </c>
      <c r="L4804" s="48">
        <v>2008</v>
      </c>
      <c r="M4804" s="2" t="s">
        <v>133</v>
      </c>
      <c r="N4804" s="32">
        <v>25.120329999999999</v>
      </c>
      <c r="O4804" s="32">
        <v>56.327150000000003</v>
      </c>
      <c r="P4804" s="2" t="s">
        <v>2767</v>
      </c>
      <c r="Q4804" s="6" t="s">
        <v>65</v>
      </c>
      <c r="R4804" s="43" t="s">
        <v>18854</v>
      </c>
      <c r="S4804" s="41" t="s">
        <v>3596</v>
      </c>
      <c r="T4804" s="41" t="s">
        <v>18460</v>
      </c>
      <c r="U4804" s="2"/>
      <c r="V4804" s="2" t="s">
        <v>3596</v>
      </c>
      <c r="W4804" s="41" t="s">
        <v>17588</v>
      </c>
      <c r="X4804" s="2" t="s">
        <v>315</v>
      </c>
      <c r="Y4804" s="2" t="s">
        <v>102</v>
      </c>
      <c r="Z4804" s="5" t="s">
        <v>10423</v>
      </c>
      <c r="AA4804" s="5" t="s">
        <v>16910</v>
      </c>
      <c r="AB4804" s="5" t="s">
        <v>16316</v>
      </c>
      <c r="AC4804" s="2" t="s">
        <v>5205</v>
      </c>
      <c r="AD4804" s="2">
        <v>6081101</v>
      </c>
      <c r="AE4804" s="5">
        <v>28</v>
      </c>
      <c r="AF4804" s="25"/>
      <c r="AG4804" s="29">
        <v>3</v>
      </c>
      <c r="AH4804" s="2" t="s">
        <v>17974</v>
      </c>
      <c r="AI4804" s="2">
        <v>3</v>
      </c>
      <c r="AJ4804" s="2">
        <v>3</v>
      </c>
      <c r="AK4804" s="50"/>
      <c r="AL4804" s="2"/>
      <c r="AM4804" s="30"/>
      <c r="AN4804" s="30"/>
      <c r="AO4804" s="30"/>
      <c r="AR4804" s="30"/>
      <c r="AS4804" s="30"/>
      <c r="AT4804" s="30"/>
      <c r="AV4804" s="30"/>
      <c r="AW4804" s="30"/>
      <c r="CD4804" s="2" t="s">
        <v>78</v>
      </c>
      <c r="CE4804" s="2" t="s">
        <v>20024</v>
      </c>
    </row>
    <row r="4805" spans="1:83" x14ac:dyDescent="0.2">
      <c r="A4805" s="2" t="s">
        <v>6745</v>
      </c>
      <c r="B4805" s="2" t="s">
        <v>27846</v>
      </c>
      <c r="C4805" s="2" t="s">
        <v>6285</v>
      </c>
      <c r="D4805" s="2" t="s">
        <v>6745</v>
      </c>
      <c r="E4805" s="2" t="s">
        <v>6745</v>
      </c>
      <c r="F4805" s="2" t="s">
        <v>6746</v>
      </c>
      <c r="G4805" s="2" t="s">
        <v>6747</v>
      </c>
      <c r="H4805" s="2" t="s">
        <v>5093</v>
      </c>
      <c r="I4805" s="2" t="s">
        <v>5093</v>
      </c>
      <c r="J4805" s="2" t="s">
        <v>61</v>
      </c>
      <c r="K4805" s="50" t="s">
        <v>61</v>
      </c>
      <c r="L4805" s="48">
        <v>2008</v>
      </c>
      <c r="M4805" s="2" t="s">
        <v>133</v>
      </c>
      <c r="N4805" s="32">
        <v>25.122160000000001</v>
      </c>
      <c r="O4805" s="32">
        <v>56.35033</v>
      </c>
      <c r="P4805" s="2" t="s">
        <v>2767</v>
      </c>
      <c r="Q4805" s="6" t="s">
        <v>65</v>
      </c>
      <c r="R4805" s="43" t="s">
        <v>18854</v>
      </c>
      <c r="S4805" s="41" t="s">
        <v>4972</v>
      </c>
      <c r="T4805" s="41" t="s">
        <v>18461</v>
      </c>
      <c r="U4805" s="2"/>
      <c r="V4805" s="2" t="s">
        <v>4972</v>
      </c>
      <c r="W4805" s="41" t="s">
        <v>17588</v>
      </c>
      <c r="X4805" s="2" t="s">
        <v>315</v>
      </c>
      <c r="Y4805" s="2" t="s">
        <v>102</v>
      </c>
      <c r="Z4805" s="5" t="s">
        <v>10423</v>
      </c>
      <c r="AA4805" s="5" t="s">
        <v>16910</v>
      </c>
      <c r="AB4805" s="5" t="s">
        <v>16316</v>
      </c>
      <c r="AC4805" s="2" t="s">
        <v>5205</v>
      </c>
      <c r="AD4805" s="2">
        <v>6000014</v>
      </c>
      <c r="AE4805" s="5">
        <v>39.5</v>
      </c>
      <c r="AF4805" s="25"/>
      <c r="AG4805" s="29">
        <v>3</v>
      </c>
      <c r="AH4805" s="2" t="s">
        <v>17974</v>
      </c>
      <c r="AI4805" s="2">
        <v>3</v>
      </c>
      <c r="AJ4805" s="2">
        <v>3</v>
      </c>
      <c r="AK4805" s="50"/>
      <c r="AL4805" s="2"/>
      <c r="AM4805" s="30"/>
      <c r="AN4805" s="30"/>
      <c r="AO4805" s="30"/>
      <c r="AR4805" s="30"/>
      <c r="AS4805" s="30"/>
      <c r="AT4805" s="30"/>
      <c r="AV4805" s="30"/>
      <c r="AW4805" s="30"/>
      <c r="CD4805" s="2" t="s">
        <v>78</v>
      </c>
      <c r="CE4805" s="2" t="s">
        <v>20025</v>
      </c>
    </row>
    <row r="4806" spans="1:83" x14ac:dyDescent="0.2">
      <c r="A4806" s="2" t="s">
        <v>6748</v>
      </c>
      <c r="B4806" s="2" t="s">
        <v>27847</v>
      </c>
      <c r="C4806" s="2" t="s">
        <v>6285</v>
      </c>
      <c r="D4806" s="2" t="s">
        <v>6748</v>
      </c>
      <c r="E4806" s="2" t="s">
        <v>6748</v>
      </c>
      <c r="F4806" s="2" t="s">
        <v>6749</v>
      </c>
      <c r="G4806" s="2" t="s">
        <v>6750</v>
      </c>
      <c r="H4806" s="2" t="s">
        <v>5093</v>
      </c>
      <c r="I4806" s="2" t="s">
        <v>5093</v>
      </c>
      <c r="J4806" s="2" t="s">
        <v>61</v>
      </c>
      <c r="K4806" s="50" t="s">
        <v>61</v>
      </c>
      <c r="L4806" s="48">
        <v>2008</v>
      </c>
      <c r="M4806" s="2" t="s">
        <v>133</v>
      </c>
      <c r="N4806" s="32">
        <v>25.128769999999999</v>
      </c>
      <c r="O4806" s="32">
        <v>56.353079999999999</v>
      </c>
      <c r="P4806" s="2" t="s">
        <v>2767</v>
      </c>
      <c r="Q4806" s="6" t="s">
        <v>65</v>
      </c>
      <c r="R4806" s="43" t="s">
        <v>18854</v>
      </c>
      <c r="S4806" s="41" t="s">
        <v>3596</v>
      </c>
      <c r="T4806" s="41" t="s">
        <v>18460</v>
      </c>
      <c r="U4806" s="2"/>
      <c r="V4806" s="2" t="s">
        <v>3596</v>
      </c>
      <c r="W4806" s="41" t="s">
        <v>17588</v>
      </c>
      <c r="X4806" s="2" t="s">
        <v>315</v>
      </c>
      <c r="Y4806" s="2" t="s">
        <v>102</v>
      </c>
      <c r="Z4806" s="5" t="s">
        <v>20</v>
      </c>
      <c r="AA4806" s="5" t="s">
        <v>16910</v>
      </c>
      <c r="AB4806" s="5" t="s">
        <v>16316</v>
      </c>
      <c r="AC4806" s="2" t="s">
        <v>5205</v>
      </c>
      <c r="AD4806" s="2">
        <v>6000014</v>
      </c>
      <c r="AE4806" s="5">
        <v>25</v>
      </c>
      <c r="AF4806" s="25"/>
      <c r="AG4806" s="29">
        <v>3</v>
      </c>
      <c r="AH4806" s="2" t="s">
        <v>17974</v>
      </c>
      <c r="AI4806" s="2">
        <v>3</v>
      </c>
      <c r="AJ4806" s="2">
        <v>3</v>
      </c>
      <c r="AK4806" s="50"/>
      <c r="AL4806" s="2"/>
      <c r="AM4806" s="30"/>
      <c r="AN4806" s="30"/>
      <c r="AO4806" s="30"/>
      <c r="AR4806" s="30"/>
      <c r="AS4806" s="30"/>
      <c r="AT4806" s="30"/>
      <c r="AV4806" s="30"/>
      <c r="AW4806" s="30"/>
      <c r="CD4806" s="2" t="s">
        <v>78</v>
      </c>
      <c r="CE4806" s="2" t="s">
        <v>20026</v>
      </c>
    </row>
    <row r="4807" spans="1:83" x14ac:dyDescent="0.2">
      <c r="A4807" s="2" t="s">
        <v>6751</v>
      </c>
      <c r="B4807" s="2" t="s">
        <v>27848</v>
      </c>
      <c r="C4807" s="2" t="s">
        <v>6285</v>
      </c>
      <c r="D4807" s="2" t="s">
        <v>6751</v>
      </c>
      <c r="E4807" s="2" t="s">
        <v>6751</v>
      </c>
      <c r="F4807" s="2" t="s">
        <v>6752</v>
      </c>
      <c r="G4807" s="2" t="s">
        <v>6753</v>
      </c>
      <c r="H4807" s="2" t="s">
        <v>5093</v>
      </c>
      <c r="I4807" s="2" t="s">
        <v>5093</v>
      </c>
      <c r="J4807" s="2" t="s">
        <v>61</v>
      </c>
      <c r="K4807" s="50" t="s">
        <v>61</v>
      </c>
      <c r="L4807" s="48">
        <v>2008</v>
      </c>
      <c r="M4807" s="2" t="s">
        <v>133</v>
      </c>
      <c r="N4807" s="32">
        <v>25.12865</v>
      </c>
      <c r="O4807" s="32">
        <v>56.338679999999997</v>
      </c>
      <c r="P4807" s="2" t="s">
        <v>2767</v>
      </c>
      <c r="Q4807" s="6" t="s">
        <v>65</v>
      </c>
      <c r="R4807" s="43" t="s">
        <v>18854</v>
      </c>
      <c r="S4807" s="41" t="s">
        <v>3596</v>
      </c>
      <c r="T4807" s="41" t="s">
        <v>18460</v>
      </c>
      <c r="U4807" s="2"/>
      <c r="V4807" s="2" t="s">
        <v>3596</v>
      </c>
      <c r="W4807" s="41" t="s">
        <v>17588</v>
      </c>
      <c r="X4807" s="2" t="s">
        <v>315</v>
      </c>
      <c r="Y4807" s="2" t="s">
        <v>102</v>
      </c>
      <c r="Z4807" s="5" t="s">
        <v>20</v>
      </c>
      <c r="AA4807" s="5" t="s">
        <v>16910</v>
      </c>
      <c r="AB4807" s="5" t="s">
        <v>16316</v>
      </c>
      <c r="AC4807" s="2" t="s">
        <v>5205</v>
      </c>
      <c r="AD4807" s="2">
        <v>6080802</v>
      </c>
      <c r="AE4807" s="5">
        <v>27</v>
      </c>
      <c r="AF4807" s="25"/>
      <c r="AG4807" s="29">
        <v>3</v>
      </c>
      <c r="AH4807" s="2" t="s">
        <v>17974</v>
      </c>
      <c r="AI4807" s="2">
        <v>3</v>
      </c>
      <c r="AJ4807" s="2">
        <v>3</v>
      </c>
      <c r="AK4807" s="50"/>
      <c r="AL4807" s="2"/>
      <c r="AM4807" s="30"/>
      <c r="AN4807" s="30"/>
      <c r="AO4807" s="30"/>
      <c r="AR4807" s="30"/>
      <c r="AS4807" s="30"/>
      <c r="AT4807" s="30"/>
      <c r="AV4807" s="30"/>
      <c r="AW4807" s="30"/>
      <c r="CD4807" s="2" t="s">
        <v>78</v>
      </c>
      <c r="CE4807" s="2" t="s">
        <v>20027</v>
      </c>
    </row>
    <row r="4808" spans="1:83" x14ac:dyDescent="0.2">
      <c r="A4808" s="2" t="s">
        <v>6754</v>
      </c>
      <c r="B4808" s="2" t="s">
        <v>27849</v>
      </c>
      <c r="C4808" s="2" t="s">
        <v>6285</v>
      </c>
      <c r="D4808" s="2" t="s">
        <v>6754</v>
      </c>
      <c r="E4808" s="2" t="s">
        <v>6754</v>
      </c>
      <c r="F4808" s="2" t="s">
        <v>6755</v>
      </c>
      <c r="G4808" s="2" t="s">
        <v>6756</v>
      </c>
      <c r="H4808" s="2" t="s">
        <v>5093</v>
      </c>
      <c r="I4808" s="2" t="s">
        <v>5093</v>
      </c>
      <c r="J4808" s="2" t="s">
        <v>61</v>
      </c>
      <c r="K4808" s="50" t="s">
        <v>61</v>
      </c>
      <c r="L4808" s="48">
        <v>2008</v>
      </c>
      <c r="M4808" s="2" t="s">
        <v>133</v>
      </c>
      <c r="N4808" s="32">
        <v>25.1189</v>
      </c>
      <c r="O4808" s="32">
        <v>56.340299999999999</v>
      </c>
      <c r="P4808" s="2" t="s">
        <v>2767</v>
      </c>
      <c r="Q4808" s="6" t="s">
        <v>65</v>
      </c>
      <c r="R4808" s="43" t="s">
        <v>18854</v>
      </c>
      <c r="S4808" s="41" t="s">
        <v>3596</v>
      </c>
      <c r="T4808" s="41" t="s">
        <v>18460</v>
      </c>
      <c r="U4808" s="2"/>
      <c r="V4808" s="2" t="s">
        <v>3596</v>
      </c>
      <c r="W4808" s="41" t="s">
        <v>17588</v>
      </c>
      <c r="X4808" s="2" t="s">
        <v>315</v>
      </c>
      <c r="Y4808" s="2" t="s">
        <v>102</v>
      </c>
      <c r="Z4808" s="5" t="s">
        <v>10423</v>
      </c>
      <c r="AA4808" s="5" t="s">
        <v>16910</v>
      </c>
      <c r="AB4808" s="5" t="s">
        <v>16316</v>
      </c>
      <c r="AC4808" s="2" t="s">
        <v>5205</v>
      </c>
      <c r="AD4808" s="2">
        <v>6081102</v>
      </c>
      <c r="AE4808" s="5">
        <v>25</v>
      </c>
      <c r="AF4808" s="25"/>
      <c r="AG4808" s="29">
        <v>3</v>
      </c>
      <c r="AH4808" s="2" t="s">
        <v>17974</v>
      </c>
      <c r="AI4808" s="2">
        <v>3</v>
      </c>
      <c r="AJ4808" s="2">
        <v>3</v>
      </c>
      <c r="AK4808" s="50"/>
      <c r="AL4808" s="2"/>
      <c r="AM4808" s="30"/>
      <c r="AN4808" s="30"/>
      <c r="AO4808" s="30"/>
      <c r="AR4808" s="30"/>
      <c r="AS4808" s="30"/>
      <c r="AT4808" s="30"/>
      <c r="AV4808" s="30"/>
      <c r="AW4808" s="30"/>
      <c r="CD4808" s="2" t="s">
        <v>78</v>
      </c>
      <c r="CE4808" s="2" t="s">
        <v>20028</v>
      </c>
    </row>
    <row r="4809" spans="1:83" x14ac:dyDescent="0.2">
      <c r="A4809" s="2" t="s">
        <v>6757</v>
      </c>
      <c r="B4809" s="2" t="s">
        <v>27850</v>
      </c>
      <c r="C4809" s="2" t="s">
        <v>6285</v>
      </c>
      <c r="D4809" s="2" t="s">
        <v>6757</v>
      </c>
      <c r="E4809" s="2" t="s">
        <v>6757</v>
      </c>
      <c r="F4809" s="2" t="s">
        <v>6758</v>
      </c>
      <c r="G4809" s="2" t="s">
        <v>17914</v>
      </c>
      <c r="H4809" s="2" t="s">
        <v>5093</v>
      </c>
      <c r="I4809" s="2" t="s">
        <v>5093</v>
      </c>
      <c r="J4809" s="2" t="s">
        <v>61</v>
      </c>
      <c r="K4809" s="50" t="s">
        <v>61</v>
      </c>
      <c r="L4809" s="48">
        <v>2010</v>
      </c>
      <c r="M4809" s="2" t="s">
        <v>133</v>
      </c>
      <c r="N4809" s="32">
        <v>25.163910000000001</v>
      </c>
      <c r="O4809" s="32">
        <v>56.068629999999999</v>
      </c>
      <c r="P4809" s="2" t="s">
        <v>2767</v>
      </c>
      <c r="Q4809" s="6" t="s">
        <v>65</v>
      </c>
      <c r="R4809" s="43" t="s">
        <v>18854</v>
      </c>
      <c r="S4809" s="41" t="s">
        <v>3596</v>
      </c>
      <c r="T4809" s="41" t="s">
        <v>18460</v>
      </c>
      <c r="U4809" s="2"/>
      <c r="V4809" s="2" t="s">
        <v>3596</v>
      </c>
      <c r="W4809" s="41" t="s">
        <v>17588</v>
      </c>
      <c r="X4809" s="2" t="s">
        <v>315</v>
      </c>
      <c r="Y4809" s="2" t="s">
        <v>76</v>
      </c>
      <c r="Z4809" s="5" t="s">
        <v>10423</v>
      </c>
      <c r="AA4809" s="5" t="s">
        <v>16910</v>
      </c>
      <c r="AB4809" s="5" t="s">
        <v>16317</v>
      </c>
      <c r="AC4809" s="2" t="s">
        <v>5247</v>
      </c>
      <c r="AD4809" s="2">
        <v>7080600</v>
      </c>
      <c r="AE4809" s="5">
        <v>28.7</v>
      </c>
      <c r="AF4809" s="25"/>
      <c r="AG4809" s="29">
        <v>2</v>
      </c>
      <c r="AH4809" s="2" t="s">
        <v>17978</v>
      </c>
      <c r="AI4809" s="2">
        <v>2</v>
      </c>
      <c r="AJ4809" s="2">
        <v>2</v>
      </c>
      <c r="AK4809" s="50"/>
      <c r="AL4809" s="2"/>
      <c r="AM4809" s="30"/>
      <c r="AN4809" s="30"/>
      <c r="AO4809" s="30"/>
      <c r="AR4809" s="30"/>
      <c r="AS4809" s="30"/>
      <c r="AT4809" s="30"/>
      <c r="AV4809" s="30"/>
      <c r="AW4809" s="30"/>
      <c r="CD4809" s="2" t="s">
        <v>78</v>
      </c>
      <c r="CE4809" s="2" t="s">
        <v>20029</v>
      </c>
    </row>
    <row r="4810" spans="1:83" x14ac:dyDescent="0.2">
      <c r="A4810" s="2" t="s">
        <v>6759</v>
      </c>
      <c r="B4810" s="2" t="s">
        <v>27851</v>
      </c>
      <c r="C4810" s="2" t="s">
        <v>6285</v>
      </c>
      <c r="D4810" s="2" t="s">
        <v>6759</v>
      </c>
      <c r="E4810" s="2" t="s">
        <v>6759</v>
      </c>
      <c r="F4810" s="2" t="s">
        <v>6760</v>
      </c>
      <c r="G4810" s="2" t="s">
        <v>16986</v>
      </c>
      <c r="H4810" s="2" t="s">
        <v>5093</v>
      </c>
      <c r="I4810" s="2" t="s">
        <v>5093</v>
      </c>
      <c r="J4810" s="2" t="s">
        <v>61</v>
      </c>
      <c r="K4810" s="50" t="s">
        <v>61</v>
      </c>
      <c r="L4810" s="48">
        <v>2009</v>
      </c>
      <c r="M4810" s="2" t="s">
        <v>133</v>
      </c>
      <c r="N4810" s="32">
        <v>25.131219999999999</v>
      </c>
      <c r="O4810" s="32">
        <v>56.2791</v>
      </c>
      <c r="P4810" s="2" t="s">
        <v>2767</v>
      </c>
      <c r="Q4810" s="6" t="s">
        <v>65</v>
      </c>
      <c r="R4810" s="43" t="s">
        <v>18854</v>
      </c>
      <c r="S4810" s="41" t="s">
        <v>3596</v>
      </c>
      <c r="T4810" s="41" t="s">
        <v>18460</v>
      </c>
      <c r="U4810" s="2"/>
      <c r="V4810" s="2" t="s">
        <v>3596</v>
      </c>
      <c r="W4810" s="41" t="s">
        <v>17588</v>
      </c>
      <c r="X4810" s="2" t="s">
        <v>315</v>
      </c>
      <c r="Y4810" s="2" t="s">
        <v>102</v>
      </c>
      <c r="Z4810" s="5" t="s">
        <v>20</v>
      </c>
      <c r="AA4810" s="5" t="s">
        <v>16910</v>
      </c>
      <c r="AB4810" s="5" t="s">
        <v>16316</v>
      </c>
      <c r="AC4810" s="2" t="s">
        <v>5247</v>
      </c>
      <c r="AD4810" s="2">
        <v>6000200</v>
      </c>
      <c r="AE4810" s="5">
        <v>15</v>
      </c>
      <c r="AF4810" s="25"/>
      <c r="AG4810" s="29">
        <v>3</v>
      </c>
      <c r="AH4810" s="2" t="s">
        <v>17978</v>
      </c>
      <c r="AI4810" s="2">
        <v>3</v>
      </c>
      <c r="AJ4810" s="2">
        <v>3</v>
      </c>
      <c r="AK4810" s="50"/>
      <c r="AL4810" s="2"/>
      <c r="AM4810" s="30"/>
      <c r="AN4810" s="30"/>
      <c r="AO4810" s="30"/>
      <c r="AR4810" s="30"/>
      <c r="AS4810" s="30"/>
      <c r="AT4810" s="30"/>
      <c r="AV4810" s="30"/>
      <c r="AW4810" s="30"/>
      <c r="CD4810" s="2" t="s">
        <v>78</v>
      </c>
      <c r="CE4810" s="2" t="s">
        <v>20030</v>
      </c>
    </row>
    <row r="4811" spans="1:83" x14ac:dyDescent="0.2">
      <c r="A4811" s="2" t="s">
        <v>6761</v>
      </c>
      <c r="B4811" s="2" t="s">
        <v>27852</v>
      </c>
      <c r="C4811" s="2" t="s">
        <v>6285</v>
      </c>
      <c r="D4811" s="2" t="s">
        <v>6761</v>
      </c>
      <c r="E4811" s="2" t="s">
        <v>6761</v>
      </c>
      <c r="F4811" s="2" t="s">
        <v>6762</v>
      </c>
      <c r="G4811" s="2" t="s">
        <v>6763</v>
      </c>
      <c r="H4811" s="2" t="s">
        <v>5093</v>
      </c>
      <c r="I4811" s="2" t="s">
        <v>5093</v>
      </c>
      <c r="J4811" s="2" t="s">
        <v>61</v>
      </c>
      <c r="K4811" s="50" t="s">
        <v>61</v>
      </c>
      <c r="L4811" s="48">
        <v>2009</v>
      </c>
      <c r="M4811" s="2" t="s">
        <v>133</v>
      </c>
      <c r="N4811" s="32">
        <v>25.107620000000001</v>
      </c>
      <c r="O4811" s="32">
        <v>56.352780000000003</v>
      </c>
      <c r="P4811" s="2" t="s">
        <v>2767</v>
      </c>
      <c r="Q4811" s="6" t="s">
        <v>65</v>
      </c>
      <c r="R4811" s="43" t="s">
        <v>18854</v>
      </c>
      <c r="S4811" s="41" t="s">
        <v>3596</v>
      </c>
      <c r="T4811" s="41" t="s">
        <v>18460</v>
      </c>
      <c r="U4811" s="2"/>
      <c r="V4811" s="2" t="s">
        <v>3596</v>
      </c>
      <c r="W4811" s="41" t="s">
        <v>17588</v>
      </c>
      <c r="X4811" s="2" t="s">
        <v>315</v>
      </c>
      <c r="Y4811" s="2" t="s">
        <v>102</v>
      </c>
      <c r="Z4811" s="5" t="s">
        <v>10423</v>
      </c>
      <c r="AA4811" s="5" t="s">
        <v>16910</v>
      </c>
      <c r="AB4811" s="5" t="s">
        <v>16316</v>
      </c>
      <c r="AC4811" s="2" t="s">
        <v>5205</v>
      </c>
      <c r="AD4811" s="2">
        <v>6080901</v>
      </c>
      <c r="AE4811" s="5">
        <v>26.9</v>
      </c>
      <c r="AF4811" s="25"/>
      <c r="AG4811" s="29">
        <v>3</v>
      </c>
      <c r="AH4811" s="2" t="s">
        <v>17974</v>
      </c>
      <c r="AI4811" s="2">
        <v>3</v>
      </c>
      <c r="AJ4811" s="2">
        <v>3</v>
      </c>
      <c r="AK4811" s="50"/>
      <c r="AL4811" s="2"/>
      <c r="AM4811" s="30"/>
      <c r="AN4811" s="30"/>
      <c r="AO4811" s="30"/>
      <c r="AR4811" s="30"/>
      <c r="AS4811" s="30"/>
      <c r="AT4811" s="30"/>
      <c r="AV4811" s="30"/>
      <c r="AW4811" s="30"/>
      <c r="CD4811" s="2" t="s">
        <v>78</v>
      </c>
      <c r="CE4811" s="2" t="s">
        <v>20031</v>
      </c>
    </row>
    <row r="4812" spans="1:83" x14ac:dyDescent="0.2">
      <c r="A4812" s="2" t="s">
        <v>6764</v>
      </c>
      <c r="B4812" s="2" t="s">
        <v>27853</v>
      </c>
      <c r="C4812" s="2" t="s">
        <v>6285</v>
      </c>
      <c r="D4812" s="2" t="s">
        <v>6764</v>
      </c>
      <c r="E4812" s="2" t="s">
        <v>6764</v>
      </c>
      <c r="F4812" s="2" t="s">
        <v>6765</v>
      </c>
      <c r="G4812" s="2" t="s">
        <v>6766</v>
      </c>
      <c r="H4812" s="2" t="s">
        <v>5093</v>
      </c>
      <c r="I4812" s="2" t="s">
        <v>5093</v>
      </c>
      <c r="J4812" s="2" t="s">
        <v>61</v>
      </c>
      <c r="K4812" s="50" t="s">
        <v>61</v>
      </c>
      <c r="L4812" s="48">
        <v>2009</v>
      </c>
      <c r="M4812" s="2" t="s">
        <v>133</v>
      </c>
      <c r="N4812" s="32">
        <v>25.134080000000001</v>
      </c>
      <c r="O4812" s="32">
        <v>56.329929999999997</v>
      </c>
      <c r="P4812" s="2" t="s">
        <v>2767</v>
      </c>
      <c r="Q4812" s="6" t="s">
        <v>65</v>
      </c>
      <c r="R4812" s="43" t="s">
        <v>18854</v>
      </c>
      <c r="S4812" s="41" t="s">
        <v>3596</v>
      </c>
      <c r="T4812" s="41" t="s">
        <v>18460</v>
      </c>
      <c r="U4812" s="2"/>
      <c r="V4812" s="2" t="s">
        <v>3596</v>
      </c>
      <c r="W4812" s="41" t="s">
        <v>17588</v>
      </c>
      <c r="X4812" s="2" t="s">
        <v>315</v>
      </c>
      <c r="Y4812" s="2" t="s">
        <v>102</v>
      </c>
      <c r="Z4812" s="5" t="s">
        <v>10423</v>
      </c>
      <c r="AA4812" s="5" t="s">
        <v>16910</v>
      </c>
      <c r="AB4812" s="5" t="s">
        <v>16316</v>
      </c>
      <c r="AC4812" s="2" t="s">
        <v>5205</v>
      </c>
      <c r="AD4812" s="2">
        <v>6081202</v>
      </c>
      <c r="AE4812" s="5">
        <v>26.9</v>
      </c>
      <c r="AF4812" s="25"/>
      <c r="AG4812" s="29">
        <v>3</v>
      </c>
      <c r="AH4812" s="2" t="s">
        <v>17974</v>
      </c>
      <c r="AI4812" s="2">
        <v>8</v>
      </c>
      <c r="AJ4812" s="2">
        <v>3</v>
      </c>
      <c r="AK4812" s="50"/>
      <c r="AL4812" s="2"/>
      <c r="AM4812" s="30"/>
      <c r="AN4812" s="30"/>
      <c r="AO4812" s="30"/>
      <c r="AR4812" s="30"/>
      <c r="AS4812" s="30"/>
      <c r="AT4812" s="30"/>
      <c r="AV4812" s="30"/>
      <c r="AW4812" s="30"/>
      <c r="CD4812" s="2" t="s">
        <v>78</v>
      </c>
      <c r="CE4812" s="2" t="s">
        <v>20032</v>
      </c>
    </row>
    <row r="4813" spans="1:83" x14ac:dyDescent="0.2">
      <c r="A4813" s="2" t="s">
        <v>6767</v>
      </c>
      <c r="B4813" s="2" t="s">
        <v>27854</v>
      </c>
      <c r="C4813" s="2" t="s">
        <v>6285</v>
      </c>
      <c r="D4813" s="2" t="s">
        <v>6767</v>
      </c>
      <c r="E4813" s="2" t="s">
        <v>6767</v>
      </c>
      <c r="F4813" s="2" t="s">
        <v>6768</v>
      </c>
      <c r="G4813" s="2" t="s">
        <v>6769</v>
      </c>
      <c r="H4813" s="2" t="s">
        <v>5093</v>
      </c>
      <c r="I4813" s="2" t="s">
        <v>5093</v>
      </c>
      <c r="J4813" s="2" t="s">
        <v>61</v>
      </c>
      <c r="K4813" s="50" t="s">
        <v>61</v>
      </c>
      <c r="L4813" s="48">
        <v>2009</v>
      </c>
      <c r="M4813" s="2" t="s">
        <v>133</v>
      </c>
      <c r="N4813" s="32">
        <v>25.138179999999998</v>
      </c>
      <c r="O4813" s="32">
        <v>56.3523</v>
      </c>
      <c r="P4813" s="2" t="s">
        <v>2767</v>
      </c>
      <c r="Q4813" s="6" t="s">
        <v>65</v>
      </c>
      <c r="R4813" s="43" t="s">
        <v>18854</v>
      </c>
      <c r="S4813" s="41" t="s">
        <v>3596</v>
      </c>
      <c r="T4813" s="41" t="s">
        <v>18460</v>
      </c>
      <c r="U4813" s="2"/>
      <c r="V4813" s="2" t="s">
        <v>3596</v>
      </c>
      <c r="W4813" s="41" t="s">
        <v>17588</v>
      </c>
      <c r="X4813" s="2" t="s">
        <v>315</v>
      </c>
      <c r="Y4813" s="2" t="s">
        <v>102</v>
      </c>
      <c r="Z4813" s="5" t="s">
        <v>10423</v>
      </c>
      <c r="AA4813" s="5" t="s">
        <v>16910</v>
      </c>
      <c r="AB4813" s="5" t="s">
        <v>16316</v>
      </c>
      <c r="AC4813" s="2" t="s">
        <v>5205</v>
      </c>
      <c r="AD4813" s="2">
        <v>6000013</v>
      </c>
      <c r="AE4813" s="5">
        <v>28</v>
      </c>
      <c r="AF4813" s="25"/>
      <c r="AG4813" s="29">
        <v>3</v>
      </c>
      <c r="AH4813" s="2" t="s">
        <v>17974</v>
      </c>
      <c r="AI4813" s="2">
        <v>3</v>
      </c>
      <c r="AJ4813" s="2">
        <v>3</v>
      </c>
      <c r="AK4813" s="50"/>
      <c r="AL4813" s="2"/>
      <c r="AM4813" s="30"/>
      <c r="AN4813" s="30"/>
      <c r="AO4813" s="30"/>
      <c r="AR4813" s="30"/>
      <c r="AS4813" s="30"/>
      <c r="AT4813" s="30"/>
      <c r="AV4813" s="30"/>
      <c r="AW4813" s="30"/>
      <c r="CD4813" s="2" t="s">
        <v>78</v>
      </c>
      <c r="CE4813" s="2" t="s">
        <v>20033</v>
      </c>
    </row>
    <row r="4814" spans="1:83" x14ac:dyDescent="0.2">
      <c r="A4814" s="2" t="s">
        <v>6770</v>
      </c>
      <c r="B4814" s="2" t="s">
        <v>27855</v>
      </c>
      <c r="C4814" s="2" t="s">
        <v>6285</v>
      </c>
      <c r="D4814" s="2" t="s">
        <v>6770</v>
      </c>
      <c r="E4814" s="2" t="s">
        <v>6770</v>
      </c>
      <c r="F4814" s="2" t="s">
        <v>6771</v>
      </c>
      <c r="G4814" s="2" t="s">
        <v>6772</v>
      </c>
      <c r="H4814" s="2" t="s">
        <v>5093</v>
      </c>
      <c r="I4814" s="2" t="s">
        <v>5093</v>
      </c>
      <c r="J4814" s="2" t="s">
        <v>61</v>
      </c>
      <c r="K4814" s="50" t="s">
        <v>61</v>
      </c>
      <c r="L4814" s="48">
        <v>2009</v>
      </c>
      <c r="M4814" s="2" t="s">
        <v>133</v>
      </c>
      <c r="N4814" s="32">
        <v>25.145330000000001</v>
      </c>
      <c r="O4814" s="32">
        <v>56.346260000000001</v>
      </c>
      <c r="P4814" s="2" t="s">
        <v>2767</v>
      </c>
      <c r="Q4814" s="6" t="s">
        <v>65</v>
      </c>
      <c r="R4814" s="43" t="s">
        <v>18854</v>
      </c>
      <c r="S4814" s="41" t="s">
        <v>3596</v>
      </c>
      <c r="T4814" s="41" t="s">
        <v>18460</v>
      </c>
      <c r="U4814" s="2"/>
      <c r="V4814" s="2" t="s">
        <v>3596</v>
      </c>
      <c r="W4814" s="41" t="s">
        <v>17588</v>
      </c>
      <c r="X4814" s="2" t="s">
        <v>315</v>
      </c>
      <c r="Y4814" s="2" t="s">
        <v>102</v>
      </c>
      <c r="Z4814" s="5" t="s">
        <v>10423</v>
      </c>
      <c r="AA4814" s="5" t="s">
        <v>16910</v>
      </c>
      <c r="AB4814" s="5" t="s">
        <v>16316</v>
      </c>
      <c r="AC4814" s="2" t="s">
        <v>5205</v>
      </c>
      <c r="AD4814" s="2">
        <v>6000013</v>
      </c>
      <c r="AE4814" s="5">
        <v>28</v>
      </c>
      <c r="AF4814" s="25"/>
      <c r="AG4814" s="29">
        <v>3</v>
      </c>
      <c r="AH4814" s="2" t="s">
        <v>17974</v>
      </c>
      <c r="AI4814" s="2">
        <v>5</v>
      </c>
      <c r="AJ4814" s="2">
        <v>3</v>
      </c>
      <c r="AK4814" s="50"/>
      <c r="AL4814" s="2"/>
      <c r="AM4814" s="30"/>
      <c r="AN4814" s="30"/>
      <c r="AO4814" s="30"/>
      <c r="AR4814" s="30"/>
      <c r="AS4814" s="30"/>
      <c r="AT4814" s="30"/>
      <c r="AV4814" s="30"/>
      <c r="AW4814" s="30"/>
      <c r="CD4814" s="2" t="s">
        <v>78</v>
      </c>
      <c r="CE4814" s="2" t="s">
        <v>20034</v>
      </c>
    </row>
    <row r="4815" spans="1:83" x14ac:dyDescent="0.2">
      <c r="A4815" s="2" t="s">
        <v>6773</v>
      </c>
      <c r="B4815" s="2" t="s">
        <v>27856</v>
      </c>
      <c r="C4815" s="2" t="s">
        <v>6285</v>
      </c>
      <c r="D4815" s="2" t="s">
        <v>6773</v>
      </c>
      <c r="E4815" s="2" t="s">
        <v>6773</v>
      </c>
      <c r="F4815" s="2" t="s">
        <v>6774</v>
      </c>
      <c r="G4815" s="2" t="s">
        <v>16632</v>
      </c>
      <c r="H4815" s="2" t="s">
        <v>83</v>
      </c>
      <c r="I4815" s="2" t="s">
        <v>5093</v>
      </c>
      <c r="J4815" s="2" t="s">
        <v>61</v>
      </c>
      <c r="K4815" s="50" t="s">
        <v>61</v>
      </c>
      <c r="L4815" s="48">
        <v>2009</v>
      </c>
      <c r="M4815" s="2" t="s">
        <v>133</v>
      </c>
      <c r="N4815" s="32">
        <v>25.152480000000001</v>
      </c>
      <c r="O4815" s="32">
        <v>56.338790000000003</v>
      </c>
      <c r="P4815" s="2" t="s">
        <v>2767</v>
      </c>
      <c r="Q4815" s="6" t="s">
        <v>65</v>
      </c>
      <c r="R4815" s="43" t="s">
        <v>18854</v>
      </c>
      <c r="S4815" s="41" t="s">
        <v>3596</v>
      </c>
      <c r="T4815" s="41" t="s">
        <v>18460</v>
      </c>
      <c r="U4815" s="2"/>
      <c r="V4815" s="2" t="s">
        <v>3596</v>
      </c>
      <c r="W4815" s="41" t="s">
        <v>17588</v>
      </c>
      <c r="X4815" s="2" t="s">
        <v>315</v>
      </c>
      <c r="Y4815" s="2" t="s">
        <v>102</v>
      </c>
      <c r="Z4815" s="5" t="s">
        <v>10423</v>
      </c>
      <c r="AA4815" s="5" t="s">
        <v>16910</v>
      </c>
      <c r="AB4815" s="5" t="s">
        <v>16316</v>
      </c>
      <c r="AC4815" s="2" t="s">
        <v>5205</v>
      </c>
      <c r="AD4815" s="2">
        <v>6000013</v>
      </c>
      <c r="AE4815" s="5">
        <v>28</v>
      </c>
      <c r="AF4815" s="25"/>
      <c r="AG4815" s="29">
        <v>3</v>
      </c>
      <c r="AH4815" s="2" t="s">
        <v>17974</v>
      </c>
      <c r="AI4815" s="2">
        <v>3</v>
      </c>
      <c r="AJ4815" s="2">
        <v>3</v>
      </c>
      <c r="AK4815" s="50"/>
      <c r="AL4815" s="2"/>
      <c r="AM4815" s="30"/>
      <c r="AN4815" s="30"/>
      <c r="AO4815" s="30"/>
      <c r="AR4815" s="30"/>
      <c r="AS4815" s="30"/>
      <c r="AT4815" s="30"/>
      <c r="AV4815" s="30"/>
      <c r="AW4815" s="30"/>
      <c r="CD4815" s="2" t="s">
        <v>78</v>
      </c>
      <c r="CE4815" s="2" t="s">
        <v>20035</v>
      </c>
    </row>
    <row r="4816" spans="1:83" x14ac:dyDescent="0.2">
      <c r="A4816" s="2" t="s">
        <v>6775</v>
      </c>
      <c r="B4816" s="2" t="s">
        <v>27857</v>
      </c>
      <c r="C4816" s="2" t="s">
        <v>6285</v>
      </c>
      <c r="D4816" s="2" t="s">
        <v>6775</v>
      </c>
      <c r="E4816" s="2" t="s">
        <v>6775</v>
      </c>
      <c r="F4816" s="2" t="s">
        <v>6776</v>
      </c>
      <c r="G4816" s="2" t="s">
        <v>17994</v>
      </c>
      <c r="H4816" s="2" t="s">
        <v>5093</v>
      </c>
      <c r="I4816" s="2" t="s">
        <v>5093</v>
      </c>
      <c r="J4816" s="2" t="s">
        <v>61</v>
      </c>
      <c r="K4816" s="50" t="s">
        <v>61</v>
      </c>
      <c r="L4816" s="48">
        <v>2009</v>
      </c>
      <c r="M4816" s="2" t="s">
        <v>133</v>
      </c>
      <c r="N4816" s="32">
        <v>25.190619999999999</v>
      </c>
      <c r="O4816" s="32">
        <v>56.352580000000003</v>
      </c>
      <c r="P4816" s="2" t="s">
        <v>2767</v>
      </c>
      <c r="Q4816" s="6" t="s">
        <v>65</v>
      </c>
      <c r="R4816" s="43" t="s">
        <v>18854</v>
      </c>
      <c r="S4816" s="41" t="s">
        <v>3596</v>
      </c>
      <c r="T4816" s="41" t="s">
        <v>18460</v>
      </c>
      <c r="U4816" s="2"/>
      <c r="V4816" s="2" t="s">
        <v>3596</v>
      </c>
      <c r="W4816" s="41" t="s">
        <v>17588</v>
      </c>
      <c r="X4816" s="2" t="s">
        <v>315</v>
      </c>
      <c r="Y4816" s="2" t="s">
        <v>102</v>
      </c>
      <c r="Z4816" s="5" t="s">
        <v>10423</v>
      </c>
      <c r="AA4816" s="5" t="s">
        <v>16910</v>
      </c>
      <c r="AB4816" s="5" t="s">
        <v>16316</v>
      </c>
      <c r="AC4816" s="2" t="s">
        <v>5247</v>
      </c>
      <c r="AD4816" s="2">
        <v>6000010</v>
      </c>
      <c r="AE4816" s="5">
        <v>43</v>
      </c>
      <c r="AF4816" s="25"/>
      <c r="AG4816" s="29">
        <v>3</v>
      </c>
      <c r="AH4816" s="2" t="s">
        <v>17978</v>
      </c>
      <c r="AI4816" s="2">
        <v>3</v>
      </c>
      <c r="AJ4816" s="2">
        <v>3</v>
      </c>
      <c r="AK4816" s="50"/>
      <c r="AL4816" s="2"/>
      <c r="AM4816" s="30"/>
      <c r="AN4816" s="30"/>
      <c r="AO4816" s="30"/>
      <c r="AR4816" s="30"/>
      <c r="AS4816" s="30"/>
      <c r="AT4816" s="30"/>
      <c r="AV4816" s="30"/>
      <c r="AW4816" s="30"/>
      <c r="CD4816" s="2" t="s">
        <v>78</v>
      </c>
      <c r="CE4816" s="2" t="s">
        <v>20036</v>
      </c>
    </row>
    <row r="4817" spans="1:83" x14ac:dyDescent="0.2">
      <c r="A4817" s="2" t="s">
        <v>6777</v>
      </c>
      <c r="B4817" s="2" t="s">
        <v>27858</v>
      </c>
      <c r="C4817" s="2" t="s">
        <v>6285</v>
      </c>
      <c r="D4817" s="2" t="s">
        <v>6777</v>
      </c>
      <c r="E4817" s="2" t="s">
        <v>6777</v>
      </c>
      <c r="F4817" s="2" t="s">
        <v>6778</v>
      </c>
      <c r="G4817" s="2" t="s">
        <v>6779</v>
      </c>
      <c r="H4817" s="2" t="s">
        <v>5093</v>
      </c>
      <c r="I4817" s="2" t="s">
        <v>5093</v>
      </c>
      <c r="J4817" s="2" t="s">
        <v>61</v>
      </c>
      <c r="K4817" s="50" t="s">
        <v>61</v>
      </c>
      <c r="L4817" s="48">
        <v>2009</v>
      </c>
      <c r="M4817" s="2" t="s">
        <v>133</v>
      </c>
      <c r="N4817" s="32">
        <v>25.09534</v>
      </c>
      <c r="O4817" s="32">
        <v>56.356900000000003</v>
      </c>
      <c r="P4817" s="2" t="s">
        <v>2767</v>
      </c>
      <c r="Q4817" s="6" t="s">
        <v>65</v>
      </c>
      <c r="R4817" s="43" t="s">
        <v>18854</v>
      </c>
      <c r="S4817" s="41" t="s">
        <v>3596</v>
      </c>
      <c r="T4817" s="41" t="s">
        <v>18460</v>
      </c>
      <c r="U4817" s="2"/>
      <c r="V4817" s="2" t="s">
        <v>3596</v>
      </c>
      <c r="W4817" s="41" t="s">
        <v>17588</v>
      </c>
      <c r="X4817" s="2" t="s">
        <v>315</v>
      </c>
      <c r="Y4817" s="2" t="s">
        <v>76</v>
      </c>
      <c r="Z4817" s="5" t="s">
        <v>10423</v>
      </c>
      <c r="AA4817" s="5" t="s">
        <v>16910</v>
      </c>
      <c r="AB4817" s="5" t="s">
        <v>16317</v>
      </c>
      <c r="AC4817" s="2" t="s">
        <v>5247</v>
      </c>
      <c r="AD4817" s="2">
        <v>3000010</v>
      </c>
      <c r="AE4817" s="5">
        <v>38.5</v>
      </c>
      <c r="AF4817" s="25"/>
      <c r="AG4817" s="29">
        <v>3</v>
      </c>
      <c r="AH4817" s="2" t="s">
        <v>17978</v>
      </c>
      <c r="AI4817" s="2">
        <v>3</v>
      </c>
      <c r="AJ4817" s="2">
        <v>3</v>
      </c>
      <c r="AK4817" s="50"/>
      <c r="AL4817" s="2"/>
      <c r="AM4817" s="30"/>
      <c r="AN4817" s="30"/>
      <c r="AO4817" s="30"/>
      <c r="AR4817" s="30"/>
      <c r="AS4817" s="30"/>
      <c r="AT4817" s="30"/>
      <c r="AV4817" s="30"/>
      <c r="AW4817" s="30"/>
      <c r="CD4817" s="2" t="s">
        <v>78</v>
      </c>
      <c r="CE4817" s="2" t="s">
        <v>20037</v>
      </c>
    </row>
    <row r="4818" spans="1:83" x14ac:dyDescent="0.2">
      <c r="A4818" s="2" t="s">
        <v>6782</v>
      </c>
      <c r="B4818" s="2" t="s">
        <v>27859</v>
      </c>
      <c r="C4818" s="2" t="s">
        <v>6285</v>
      </c>
      <c r="D4818" s="2" t="s">
        <v>6782</v>
      </c>
      <c r="E4818" s="2" t="s">
        <v>6782</v>
      </c>
      <c r="F4818" s="2" t="s">
        <v>6783</v>
      </c>
      <c r="G4818" s="2" t="s">
        <v>6784</v>
      </c>
      <c r="H4818" s="2" t="s">
        <v>5093</v>
      </c>
      <c r="I4818" s="2" t="s">
        <v>5093</v>
      </c>
      <c r="J4818" s="2" t="s">
        <v>61</v>
      </c>
      <c r="K4818" s="50" t="s">
        <v>61</v>
      </c>
      <c r="L4818" s="48">
        <v>2009</v>
      </c>
      <c r="M4818" s="2" t="s">
        <v>133</v>
      </c>
      <c r="N4818" s="32">
        <v>25.072140000000001</v>
      </c>
      <c r="O4818" s="32">
        <v>56.328760000000003</v>
      </c>
      <c r="P4818" s="2" t="s">
        <v>2767</v>
      </c>
      <c r="Q4818" s="6" t="s">
        <v>65</v>
      </c>
      <c r="R4818" s="43" t="s">
        <v>18854</v>
      </c>
      <c r="S4818" s="41" t="s">
        <v>3596</v>
      </c>
      <c r="T4818" s="41" t="s">
        <v>18460</v>
      </c>
      <c r="U4818" s="2"/>
      <c r="V4818" s="2" t="s">
        <v>3596</v>
      </c>
      <c r="W4818" s="41" t="s">
        <v>17588</v>
      </c>
      <c r="X4818" s="2" t="s">
        <v>315</v>
      </c>
      <c r="Y4818" s="2" t="s">
        <v>102</v>
      </c>
      <c r="Z4818" s="5" t="s">
        <v>10423</v>
      </c>
      <c r="AA4818" s="5" t="s">
        <v>16910</v>
      </c>
      <c r="AB4818" s="5" t="s">
        <v>16316</v>
      </c>
      <c r="AC4818" s="2" t="s">
        <v>5247</v>
      </c>
      <c r="AD4818" s="2">
        <v>3000010</v>
      </c>
      <c r="AE4818" s="5">
        <v>40</v>
      </c>
      <c r="AF4818" s="25"/>
      <c r="AG4818" s="29">
        <v>3</v>
      </c>
      <c r="AH4818" s="2" t="s">
        <v>17978</v>
      </c>
      <c r="AI4818" s="2">
        <v>4</v>
      </c>
      <c r="AJ4818" s="2">
        <v>3</v>
      </c>
      <c r="AK4818" s="50"/>
      <c r="AL4818" s="2"/>
      <c r="AM4818" s="30"/>
      <c r="AN4818" s="30"/>
      <c r="AO4818" s="30"/>
      <c r="AR4818" s="30"/>
      <c r="AS4818" s="30"/>
      <c r="AT4818" s="30"/>
      <c r="AV4818" s="30"/>
      <c r="AW4818" s="30"/>
      <c r="CD4818" s="2" t="s">
        <v>78</v>
      </c>
      <c r="CE4818" s="2" t="s">
        <v>20038</v>
      </c>
    </row>
    <row r="4819" spans="1:83" x14ac:dyDescent="0.2">
      <c r="A4819" s="2" t="s">
        <v>6785</v>
      </c>
      <c r="B4819" s="2" t="s">
        <v>27860</v>
      </c>
      <c r="C4819" s="2" t="s">
        <v>6285</v>
      </c>
      <c r="D4819" s="2" t="s">
        <v>6785</v>
      </c>
      <c r="E4819" s="2" t="s">
        <v>6785</v>
      </c>
      <c r="F4819" s="2" t="s">
        <v>6786</v>
      </c>
      <c r="G4819" s="2" t="s">
        <v>6787</v>
      </c>
      <c r="H4819" s="2" t="s">
        <v>5093</v>
      </c>
      <c r="I4819" s="2" t="s">
        <v>5093</v>
      </c>
      <c r="J4819" s="2" t="s">
        <v>61</v>
      </c>
      <c r="K4819" s="50" t="s">
        <v>61</v>
      </c>
      <c r="L4819" s="48">
        <v>2009</v>
      </c>
      <c r="M4819" s="2" t="s">
        <v>133</v>
      </c>
      <c r="N4819" s="32">
        <v>25.055140000000002</v>
      </c>
      <c r="O4819" s="32">
        <v>56.357309999999998</v>
      </c>
      <c r="P4819" s="2" t="s">
        <v>2767</v>
      </c>
      <c r="Q4819" s="6" t="s">
        <v>65</v>
      </c>
      <c r="R4819" s="43" t="s">
        <v>18854</v>
      </c>
      <c r="S4819" s="41" t="s">
        <v>3596</v>
      </c>
      <c r="T4819" s="41" t="s">
        <v>18460</v>
      </c>
      <c r="U4819" s="2"/>
      <c r="V4819" s="2" t="s">
        <v>3596</v>
      </c>
      <c r="W4819" s="41" t="s">
        <v>17588</v>
      </c>
      <c r="X4819" s="2" t="s">
        <v>315</v>
      </c>
      <c r="Y4819" s="2" t="s">
        <v>102</v>
      </c>
      <c r="Z4819" s="5" t="s">
        <v>10423</v>
      </c>
      <c r="AA4819" s="5" t="s">
        <v>16910</v>
      </c>
      <c r="AB4819" s="5" t="s">
        <v>16316</v>
      </c>
      <c r="AC4819" s="2" t="s">
        <v>5247</v>
      </c>
      <c r="AD4819" s="2">
        <v>3000011</v>
      </c>
      <c r="AE4819" s="5">
        <v>29.3</v>
      </c>
      <c r="AF4819" s="25"/>
      <c r="AG4819" s="29">
        <v>3</v>
      </c>
      <c r="AH4819" s="2" t="s">
        <v>17978</v>
      </c>
      <c r="AI4819" s="2">
        <v>3</v>
      </c>
      <c r="AJ4819" s="2">
        <v>3</v>
      </c>
      <c r="AK4819" s="50"/>
      <c r="AL4819" s="2"/>
      <c r="AM4819" s="30"/>
      <c r="AN4819" s="30"/>
      <c r="AO4819" s="30"/>
      <c r="AR4819" s="30"/>
      <c r="AS4819" s="30"/>
      <c r="AT4819" s="30"/>
      <c r="AV4819" s="30"/>
      <c r="AW4819" s="30"/>
      <c r="CD4819" s="2" t="s">
        <v>78</v>
      </c>
      <c r="CE4819" s="2" t="s">
        <v>20039</v>
      </c>
    </row>
    <row r="4820" spans="1:83" x14ac:dyDescent="0.2">
      <c r="A4820" s="2" t="s">
        <v>6788</v>
      </c>
      <c r="B4820" s="2" t="s">
        <v>27861</v>
      </c>
      <c r="C4820" s="2" t="s">
        <v>6285</v>
      </c>
      <c r="D4820" s="2" t="s">
        <v>6788</v>
      </c>
      <c r="E4820" s="2" t="s">
        <v>6788</v>
      </c>
      <c r="F4820" s="2" t="s">
        <v>6789</v>
      </c>
      <c r="G4820" s="2" t="s">
        <v>6790</v>
      </c>
      <c r="H4820" s="2" t="s">
        <v>5093</v>
      </c>
      <c r="I4820" s="2" t="s">
        <v>5093</v>
      </c>
      <c r="J4820" s="2" t="s">
        <v>61</v>
      </c>
      <c r="K4820" s="50" t="s">
        <v>61</v>
      </c>
      <c r="L4820" s="48">
        <v>2010</v>
      </c>
      <c r="M4820" s="2" t="s">
        <v>133</v>
      </c>
      <c r="N4820" s="32">
        <v>25.047789999999999</v>
      </c>
      <c r="O4820" s="32">
        <v>56.348210000000002</v>
      </c>
      <c r="P4820" s="2" t="s">
        <v>2767</v>
      </c>
      <c r="Q4820" s="6" t="s">
        <v>65</v>
      </c>
      <c r="R4820" s="43" t="s">
        <v>16802</v>
      </c>
      <c r="S4820" s="41" t="s">
        <v>4851</v>
      </c>
      <c r="T4820" s="41" t="s">
        <v>18462</v>
      </c>
      <c r="U4820" s="2"/>
      <c r="V4820" s="2" t="s">
        <v>4851</v>
      </c>
      <c r="W4820" s="41" t="s">
        <v>17588</v>
      </c>
      <c r="X4820" s="2" t="s">
        <v>315</v>
      </c>
      <c r="Y4820" s="2" t="s">
        <v>102</v>
      </c>
      <c r="Z4820" s="5" t="s">
        <v>10423</v>
      </c>
      <c r="AA4820" s="5" t="s">
        <v>16910</v>
      </c>
      <c r="AB4820" s="5" t="s">
        <v>16316</v>
      </c>
      <c r="AC4820" s="2" t="s">
        <v>5247</v>
      </c>
      <c r="AD4820" s="2">
        <v>3000013</v>
      </c>
      <c r="AE4820" s="5">
        <v>30</v>
      </c>
      <c r="AF4820" s="25"/>
      <c r="AG4820" s="29">
        <v>3</v>
      </c>
      <c r="AH4820" s="2" t="s">
        <v>17978</v>
      </c>
      <c r="AI4820" s="2">
        <v>3</v>
      </c>
      <c r="AJ4820" s="2">
        <v>3</v>
      </c>
      <c r="AK4820" s="50"/>
      <c r="AL4820" s="2"/>
      <c r="AM4820" s="30"/>
      <c r="AN4820" s="30"/>
      <c r="AO4820" s="30"/>
      <c r="AR4820" s="30"/>
      <c r="AS4820" s="30"/>
      <c r="AT4820" s="30"/>
      <c r="AV4820" s="30"/>
      <c r="AW4820" s="30"/>
      <c r="CD4820" s="2" t="s">
        <v>78</v>
      </c>
      <c r="CE4820" s="2" t="s">
        <v>20040</v>
      </c>
    </row>
    <row r="4821" spans="1:83" x14ac:dyDescent="0.2">
      <c r="A4821" s="2" t="s">
        <v>6791</v>
      </c>
      <c r="B4821" s="2" t="s">
        <v>27862</v>
      </c>
      <c r="C4821" s="2" t="s">
        <v>6285</v>
      </c>
      <c r="D4821" s="2" t="s">
        <v>6791</v>
      </c>
      <c r="E4821" s="2" t="s">
        <v>6791</v>
      </c>
      <c r="F4821" s="2" t="s">
        <v>6792</v>
      </c>
      <c r="G4821" s="2" t="s">
        <v>6793</v>
      </c>
      <c r="H4821" s="2" t="s">
        <v>5093</v>
      </c>
      <c r="I4821" s="2" t="s">
        <v>5093</v>
      </c>
      <c r="J4821" s="2" t="s">
        <v>61</v>
      </c>
      <c r="K4821" s="50" t="s">
        <v>61</v>
      </c>
      <c r="L4821" s="48">
        <v>2009</v>
      </c>
      <c r="M4821" s="2" t="s">
        <v>133</v>
      </c>
      <c r="N4821" s="32">
        <v>25.032969999999999</v>
      </c>
      <c r="O4821" s="32">
        <v>56.35416</v>
      </c>
      <c r="P4821" s="2" t="s">
        <v>2767</v>
      </c>
      <c r="Q4821" s="6" t="s">
        <v>65</v>
      </c>
      <c r="R4821" s="43" t="s">
        <v>18854</v>
      </c>
      <c r="S4821" s="41" t="s">
        <v>3596</v>
      </c>
      <c r="T4821" s="41" t="s">
        <v>18460</v>
      </c>
      <c r="U4821" s="2"/>
      <c r="V4821" s="2" t="s">
        <v>3596</v>
      </c>
      <c r="W4821" s="41" t="s">
        <v>17588</v>
      </c>
      <c r="X4821" s="2" t="s">
        <v>315</v>
      </c>
      <c r="Y4821" s="2" t="s">
        <v>102</v>
      </c>
      <c r="Z4821" s="5" t="s">
        <v>10423</v>
      </c>
      <c r="AA4821" s="5" t="s">
        <v>16910</v>
      </c>
      <c r="AB4821" s="5" t="s">
        <v>16316</v>
      </c>
      <c r="AC4821" s="2" t="s">
        <v>5247</v>
      </c>
      <c r="AD4821" s="2">
        <v>3000014</v>
      </c>
      <c r="AE4821" s="5">
        <v>26.9</v>
      </c>
      <c r="AF4821" s="25"/>
      <c r="AG4821" s="29">
        <v>3</v>
      </c>
      <c r="AH4821" s="2" t="s">
        <v>17978</v>
      </c>
      <c r="AI4821" s="2">
        <v>3</v>
      </c>
      <c r="AJ4821" s="2">
        <v>3</v>
      </c>
      <c r="AK4821" s="50"/>
      <c r="AL4821" s="2"/>
      <c r="AM4821" s="30"/>
      <c r="AN4821" s="30"/>
      <c r="AO4821" s="30"/>
      <c r="AR4821" s="30"/>
      <c r="AS4821" s="30"/>
      <c r="AT4821" s="30"/>
      <c r="AV4821" s="30"/>
      <c r="AW4821" s="30"/>
      <c r="CD4821" s="2" t="s">
        <v>78</v>
      </c>
      <c r="CE4821" s="2" t="s">
        <v>20041</v>
      </c>
    </row>
    <row r="4822" spans="1:83" x14ac:dyDescent="0.2">
      <c r="A4822" s="2" t="s">
        <v>6794</v>
      </c>
      <c r="B4822" s="2" t="s">
        <v>27863</v>
      </c>
      <c r="C4822" s="2" t="s">
        <v>6285</v>
      </c>
      <c r="D4822" s="2" t="s">
        <v>6794</v>
      </c>
      <c r="E4822" s="2" t="s">
        <v>6794</v>
      </c>
      <c r="F4822" s="2" t="s">
        <v>6795</v>
      </c>
      <c r="G4822" s="2" t="s">
        <v>16076</v>
      </c>
      <c r="H4822" s="2" t="s">
        <v>5093</v>
      </c>
      <c r="I4822" s="2" t="s">
        <v>5093</v>
      </c>
      <c r="J4822" s="2" t="s">
        <v>61</v>
      </c>
      <c r="K4822" s="50" t="s">
        <v>61</v>
      </c>
      <c r="L4822" s="48">
        <v>2009</v>
      </c>
      <c r="M4822" s="2" t="s">
        <v>133</v>
      </c>
      <c r="N4822" s="32">
        <v>25.00853</v>
      </c>
      <c r="O4822" s="32">
        <v>56.348649999999999</v>
      </c>
      <c r="P4822" s="2" t="s">
        <v>2767</v>
      </c>
      <c r="Q4822" s="6" t="s">
        <v>65</v>
      </c>
      <c r="R4822" s="43" t="s">
        <v>18854</v>
      </c>
      <c r="S4822" s="41" t="s">
        <v>3596</v>
      </c>
      <c r="T4822" s="41" t="s">
        <v>18460</v>
      </c>
      <c r="U4822" s="2"/>
      <c r="V4822" s="2" t="s">
        <v>3596</v>
      </c>
      <c r="W4822" s="41" t="s">
        <v>17588</v>
      </c>
      <c r="X4822" s="2" t="s">
        <v>315</v>
      </c>
      <c r="Y4822" s="2" t="s">
        <v>102</v>
      </c>
      <c r="Z4822" s="5" t="s">
        <v>10423</v>
      </c>
      <c r="AA4822" s="5" t="s">
        <v>16910</v>
      </c>
      <c r="AB4822" s="5" t="s">
        <v>16316</v>
      </c>
      <c r="AC4822" s="2" t="s">
        <v>5247</v>
      </c>
      <c r="AD4822" s="2">
        <v>3000025</v>
      </c>
      <c r="AE4822" s="5">
        <v>28.5</v>
      </c>
      <c r="AF4822" s="25"/>
      <c r="AG4822" s="29">
        <v>3</v>
      </c>
      <c r="AH4822" s="2" t="s">
        <v>17978</v>
      </c>
      <c r="AI4822" s="2">
        <v>3</v>
      </c>
      <c r="AJ4822" s="2">
        <v>3</v>
      </c>
      <c r="AK4822" s="50"/>
      <c r="AL4822" s="2"/>
      <c r="AM4822" s="30"/>
      <c r="AN4822" s="30"/>
      <c r="AO4822" s="30"/>
      <c r="AR4822" s="30"/>
      <c r="AS4822" s="30"/>
      <c r="AT4822" s="30"/>
      <c r="AV4822" s="30"/>
      <c r="AW4822" s="30"/>
      <c r="CD4822" s="2" t="s">
        <v>78</v>
      </c>
      <c r="CE4822" s="2" t="s">
        <v>20042</v>
      </c>
    </row>
    <row r="4823" spans="1:83" x14ac:dyDescent="0.2">
      <c r="A4823" s="2" t="s">
        <v>6796</v>
      </c>
      <c r="B4823" s="2" t="s">
        <v>27864</v>
      </c>
      <c r="C4823" s="2" t="s">
        <v>6285</v>
      </c>
      <c r="D4823" s="2" t="s">
        <v>6796</v>
      </c>
      <c r="E4823" s="2" t="s">
        <v>6796</v>
      </c>
      <c r="F4823" s="2" t="s">
        <v>6797</v>
      </c>
      <c r="G4823" s="2" t="s">
        <v>16633</v>
      </c>
      <c r="H4823" s="2" t="s">
        <v>5093</v>
      </c>
      <c r="I4823" s="2" t="s">
        <v>5093</v>
      </c>
      <c r="J4823" s="2" t="s">
        <v>61</v>
      </c>
      <c r="K4823" s="50" t="s">
        <v>61</v>
      </c>
      <c r="L4823" s="48">
        <v>2009</v>
      </c>
      <c r="M4823" s="2" t="s">
        <v>133</v>
      </c>
      <c r="N4823" s="32">
        <v>25.235240000000001</v>
      </c>
      <c r="O4823" s="32">
        <v>56.348129999999998</v>
      </c>
      <c r="P4823" s="2" t="s">
        <v>2767</v>
      </c>
      <c r="Q4823" s="6" t="s">
        <v>65</v>
      </c>
      <c r="R4823" s="43" t="s">
        <v>18854</v>
      </c>
      <c r="S4823" s="41" t="s">
        <v>3596</v>
      </c>
      <c r="T4823" s="41" t="s">
        <v>18460</v>
      </c>
      <c r="U4823" s="2"/>
      <c r="V4823" s="2" t="s">
        <v>3596</v>
      </c>
      <c r="W4823" s="41" t="s">
        <v>17588</v>
      </c>
      <c r="X4823" s="2" t="s">
        <v>315</v>
      </c>
      <c r="Y4823" s="2" t="s">
        <v>102</v>
      </c>
      <c r="Z4823" s="5" t="s">
        <v>10423</v>
      </c>
      <c r="AA4823" s="5" t="s">
        <v>16910</v>
      </c>
      <c r="AB4823" s="5" t="s">
        <v>16316</v>
      </c>
      <c r="AC4823" s="2" t="s">
        <v>5247</v>
      </c>
      <c r="AD4823" s="2">
        <v>6000006</v>
      </c>
      <c r="AE4823" s="5">
        <v>40</v>
      </c>
      <c r="AF4823" s="25"/>
      <c r="AG4823" s="29">
        <v>3</v>
      </c>
      <c r="AH4823" s="2" t="s">
        <v>17978</v>
      </c>
      <c r="AI4823" s="2">
        <v>4</v>
      </c>
      <c r="AJ4823" s="2">
        <v>3</v>
      </c>
      <c r="AK4823" s="50"/>
      <c r="AL4823" s="2"/>
      <c r="AM4823" s="30"/>
      <c r="AN4823" s="30"/>
      <c r="AO4823" s="30"/>
      <c r="AR4823" s="30"/>
      <c r="AS4823" s="30"/>
      <c r="AT4823" s="30"/>
      <c r="AV4823" s="30"/>
      <c r="AW4823" s="30"/>
      <c r="CD4823" s="2" t="s">
        <v>78</v>
      </c>
      <c r="CE4823" s="2" t="s">
        <v>20043</v>
      </c>
    </row>
    <row r="4824" spans="1:83" x14ac:dyDescent="0.2">
      <c r="A4824" s="2" t="s">
        <v>6798</v>
      </c>
      <c r="B4824" s="2" t="s">
        <v>27865</v>
      </c>
      <c r="C4824" s="2" t="s">
        <v>6285</v>
      </c>
      <c r="D4824" s="2" t="s">
        <v>6798</v>
      </c>
      <c r="E4824" s="2" t="s">
        <v>6798</v>
      </c>
      <c r="F4824" s="2" t="s">
        <v>6799</v>
      </c>
      <c r="G4824" s="2" t="s">
        <v>6800</v>
      </c>
      <c r="H4824" s="2" t="s">
        <v>5093</v>
      </c>
      <c r="I4824" s="2" t="s">
        <v>5093</v>
      </c>
      <c r="J4824" s="2" t="s">
        <v>61</v>
      </c>
      <c r="K4824" s="50" t="s">
        <v>61</v>
      </c>
      <c r="L4824" s="48">
        <v>2009</v>
      </c>
      <c r="M4824" s="2" t="s">
        <v>133</v>
      </c>
      <c r="N4824" s="32">
        <v>25.284880000000001</v>
      </c>
      <c r="O4824" s="32">
        <v>56.36262</v>
      </c>
      <c r="P4824" s="2" t="s">
        <v>2767</v>
      </c>
      <c r="Q4824" s="6" t="s">
        <v>65</v>
      </c>
      <c r="R4824" s="43" t="s">
        <v>18854</v>
      </c>
      <c r="S4824" s="41" t="s">
        <v>3596</v>
      </c>
      <c r="T4824" s="41" t="s">
        <v>18460</v>
      </c>
      <c r="U4824" s="2"/>
      <c r="V4824" s="2" t="s">
        <v>3596</v>
      </c>
      <c r="W4824" s="41" t="s">
        <v>17588</v>
      </c>
      <c r="X4824" s="2" t="s">
        <v>315</v>
      </c>
      <c r="Y4824" s="2" t="s">
        <v>102</v>
      </c>
      <c r="Z4824" s="5" t="s">
        <v>10423</v>
      </c>
      <c r="AA4824" s="5" t="s">
        <v>16910</v>
      </c>
      <c r="AB4824" s="5" t="s">
        <v>16316</v>
      </c>
      <c r="AC4824" s="2" t="s">
        <v>5247</v>
      </c>
      <c r="AD4824" s="2">
        <v>6000006</v>
      </c>
      <c r="AE4824" s="5">
        <v>45</v>
      </c>
      <c r="AF4824" s="25"/>
      <c r="AG4824" s="29">
        <v>3</v>
      </c>
      <c r="AH4824" s="2" t="s">
        <v>17978</v>
      </c>
      <c r="AI4824" s="2">
        <v>3</v>
      </c>
      <c r="AJ4824" s="2">
        <v>3</v>
      </c>
      <c r="AK4824" s="50"/>
      <c r="AL4824" s="2"/>
      <c r="AM4824" s="30"/>
      <c r="AN4824" s="30"/>
      <c r="AO4824" s="30"/>
      <c r="AR4824" s="30"/>
      <c r="AS4824" s="30"/>
      <c r="AT4824" s="30"/>
      <c r="AV4824" s="30"/>
      <c r="AW4824" s="30"/>
      <c r="CD4824" s="2" t="s">
        <v>78</v>
      </c>
      <c r="CE4824" s="2" t="s">
        <v>20044</v>
      </c>
    </row>
    <row r="4825" spans="1:83" x14ac:dyDescent="0.2">
      <c r="A4825" s="2" t="s">
        <v>6801</v>
      </c>
      <c r="B4825" s="2" t="s">
        <v>27866</v>
      </c>
      <c r="C4825" s="2" t="s">
        <v>6285</v>
      </c>
      <c r="D4825" s="2" t="s">
        <v>6801</v>
      </c>
      <c r="E4825" s="2" t="s">
        <v>6801</v>
      </c>
      <c r="F4825" s="2" t="s">
        <v>6802</v>
      </c>
      <c r="G4825" s="2" t="s">
        <v>6803</v>
      </c>
      <c r="H4825" s="2" t="s">
        <v>5093</v>
      </c>
      <c r="I4825" s="2" t="s">
        <v>5093</v>
      </c>
      <c r="J4825" s="2" t="s">
        <v>61</v>
      </c>
      <c r="K4825" s="50" t="s">
        <v>61</v>
      </c>
      <c r="L4825" s="48">
        <v>2009</v>
      </c>
      <c r="M4825" s="2" t="s">
        <v>133</v>
      </c>
      <c r="N4825" s="32">
        <v>25.272279999999999</v>
      </c>
      <c r="O4825" s="32">
        <v>56.365850000000002</v>
      </c>
      <c r="P4825" s="2" t="s">
        <v>2767</v>
      </c>
      <c r="Q4825" s="6" t="s">
        <v>65</v>
      </c>
      <c r="R4825" s="43" t="s">
        <v>18854</v>
      </c>
      <c r="S4825" s="41" t="s">
        <v>3596</v>
      </c>
      <c r="T4825" s="41" t="s">
        <v>18460</v>
      </c>
      <c r="U4825" s="2"/>
      <c r="V4825" s="2" t="s">
        <v>3596</v>
      </c>
      <c r="W4825" s="41" t="s">
        <v>17588</v>
      </c>
      <c r="X4825" s="2" t="s">
        <v>315</v>
      </c>
      <c r="Y4825" s="2" t="s">
        <v>102</v>
      </c>
      <c r="Z4825" s="5" t="s">
        <v>10423</v>
      </c>
      <c r="AA4825" s="5" t="s">
        <v>16910</v>
      </c>
      <c r="AB4825" s="5" t="s">
        <v>16316</v>
      </c>
      <c r="AC4825" s="2" t="s">
        <v>5247</v>
      </c>
      <c r="AD4825" s="2">
        <v>6000006</v>
      </c>
      <c r="AE4825" s="5">
        <v>28.5</v>
      </c>
      <c r="AF4825" s="25"/>
      <c r="AG4825" s="29">
        <v>3</v>
      </c>
      <c r="AH4825" s="2" t="s">
        <v>17978</v>
      </c>
      <c r="AI4825" s="2">
        <v>3</v>
      </c>
      <c r="AJ4825" s="2">
        <v>3</v>
      </c>
      <c r="AK4825" s="50"/>
      <c r="AL4825" s="2"/>
      <c r="AM4825" s="30"/>
      <c r="AN4825" s="30"/>
      <c r="AO4825" s="30"/>
      <c r="AR4825" s="30"/>
      <c r="AS4825" s="30"/>
      <c r="AT4825" s="30"/>
      <c r="AV4825" s="30"/>
      <c r="AW4825" s="30"/>
      <c r="CD4825" s="2" t="s">
        <v>78</v>
      </c>
      <c r="CE4825" s="2" t="s">
        <v>20045</v>
      </c>
    </row>
    <row r="4826" spans="1:83" x14ac:dyDescent="0.2">
      <c r="A4826" s="2" t="s">
        <v>9406</v>
      </c>
      <c r="B4826" s="2" t="s">
        <v>27867</v>
      </c>
      <c r="C4826" s="2" t="s">
        <v>6285</v>
      </c>
      <c r="D4826" s="2"/>
      <c r="E4826" s="2" t="s">
        <v>9406</v>
      </c>
      <c r="F4826" s="2" t="s">
        <v>9407</v>
      </c>
      <c r="G4826" s="2"/>
      <c r="H4826" s="2"/>
      <c r="I4826" s="2" t="s">
        <v>5093</v>
      </c>
      <c r="J4826" s="2" t="s">
        <v>61</v>
      </c>
      <c r="K4826" s="2"/>
      <c r="L4826" s="48">
        <v>2016</v>
      </c>
      <c r="M4826" s="2" t="s">
        <v>133</v>
      </c>
      <c r="N4826" s="32">
        <v>25.243589</v>
      </c>
      <c r="O4826" s="32">
        <v>56.359335999999999</v>
      </c>
      <c r="P4826" s="2" t="s">
        <v>2767</v>
      </c>
      <c r="Q4826" s="6" t="s">
        <v>65</v>
      </c>
      <c r="R4826" s="43" t="s">
        <v>16802</v>
      </c>
      <c r="S4826" s="41" t="s">
        <v>4851</v>
      </c>
      <c r="T4826" s="41" t="s">
        <v>18462</v>
      </c>
      <c r="U4826" s="2"/>
      <c r="V4826" s="2" t="s">
        <v>4851</v>
      </c>
      <c r="W4826" s="41" t="s">
        <v>144</v>
      </c>
      <c r="X4826" s="2" t="s">
        <v>1598</v>
      </c>
      <c r="Y4826" s="2" t="s">
        <v>69</v>
      </c>
      <c r="Z4826" s="5" t="s">
        <v>10423</v>
      </c>
      <c r="AA4826" s="5" t="s">
        <v>16910</v>
      </c>
      <c r="AB4826" s="5" t="s">
        <v>70</v>
      </c>
      <c r="AC4826" s="2"/>
      <c r="AD4826" s="2">
        <v>6000006</v>
      </c>
      <c r="AE4826" s="5">
        <v>35</v>
      </c>
      <c r="AF4826" s="25"/>
      <c r="AG4826" s="29"/>
      <c r="AH4826" s="2"/>
      <c r="AI4826" s="2">
        <v>3</v>
      </c>
      <c r="AJ4826" s="2"/>
      <c r="AK4826" s="50"/>
      <c r="AL4826" s="2"/>
      <c r="AM4826" s="30"/>
      <c r="AN4826" s="30"/>
      <c r="AO4826" s="30"/>
      <c r="AR4826" s="30"/>
      <c r="AS4826" s="30"/>
      <c r="AT4826" s="30"/>
      <c r="AV4826" s="30"/>
      <c r="AW4826" s="30"/>
      <c r="CD4826" s="2" t="s">
        <v>71</v>
      </c>
      <c r="CE4826" s="2">
        <v>0</v>
      </c>
    </row>
    <row r="4827" spans="1:83" x14ac:dyDescent="0.2">
      <c r="A4827" s="2" t="s">
        <v>6804</v>
      </c>
      <c r="B4827" s="2" t="s">
        <v>27868</v>
      </c>
      <c r="C4827" s="2" t="s">
        <v>6285</v>
      </c>
      <c r="D4827" s="2" t="s">
        <v>6804</v>
      </c>
      <c r="E4827" s="2" t="s">
        <v>6804</v>
      </c>
      <c r="F4827" s="2" t="s">
        <v>6805</v>
      </c>
      <c r="G4827" s="2" t="s">
        <v>6806</v>
      </c>
      <c r="H4827" s="2" t="s">
        <v>5093</v>
      </c>
      <c r="I4827" s="2" t="s">
        <v>5093</v>
      </c>
      <c r="J4827" s="2" t="s">
        <v>61</v>
      </c>
      <c r="K4827" s="50" t="s">
        <v>61</v>
      </c>
      <c r="L4827" s="48">
        <v>2009</v>
      </c>
      <c r="M4827" s="2" t="s">
        <v>133</v>
      </c>
      <c r="N4827" s="32">
        <v>25.165099999999999</v>
      </c>
      <c r="O4827" s="32">
        <v>56.339129999999997</v>
      </c>
      <c r="P4827" s="2" t="s">
        <v>2767</v>
      </c>
      <c r="Q4827" s="6" t="s">
        <v>65</v>
      </c>
      <c r="R4827" s="43" t="s">
        <v>18854</v>
      </c>
      <c r="S4827" s="41" t="s">
        <v>3596</v>
      </c>
      <c r="T4827" s="41" t="s">
        <v>18460</v>
      </c>
      <c r="U4827" s="2"/>
      <c r="V4827" s="2" t="s">
        <v>3596</v>
      </c>
      <c r="W4827" s="41" t="s">
        <v>17588</v>
      </c>
      <c r="X4827" s="2" t="s">
        <v>315</v>
      </c>
      <c r="Y4827" s="2" t="s">
        <v>102</v>
      </c>
      <c r="Z4827" s="5" t="s">
        <v>10423</v>
      </c>
      <c r="AA4827" s="5" t="s">
        <v>16910</v>
      </c>
      <c r="AB4827" s="5" t="s">
        <v>16316</v>
      </c>
      <c r="AC4827" s="2" t="s">
        <v>5205</v>
      </c>
      <c r="AD4827" s="2">
        <v>6000012</v>
      </c>
      <c r="AE4827" s="5">
        <v>29.3</v>
      </c>
      <c r="AF4827" s="25"/>
      <c r="AG4827" s="29">
        <v>3</v>
      </c>
      <c r="AH4827" s="2" t="s">
        <v>17974</v>
      </c>
      <c r="AI4827" s="2">
        <v>3</v>
      </c>
      <c r="AJ4827" s="2">
        <v>3</v>
      </c>
      <c r="AK4827" s="50"/>
      <c r="AL4827" s="2"/>
      <c r="AM4827" s="30"/>
      <c r="AN4827" s="30"/>
      <c r="AO4827" s="30"/>
      <c r="AR4827" s="30"/>
      <c r="AS4827" s="30"/>
      <c r="AT4827" s="30"/>
      <c r="AV4827" s="30"/>
      <c r="AW4827" s="30"/>
      <c r="CD4827" s="2" t="s">
        <v>78</v>
      </c>
      <c r="CE4827" s="2" t="s">
        <v>20046</v>
      </c>
    </row>
    <row r="4828" spans="1:83" x14ac:dyDescent="0.2">
      <c r="A4828" s="2" t="s">
        <v>9082</v>
      </c>
      <c r="B4828" s="2" t="s">
        <v>27869</v>
      </c>
      <c r="C4828" s="2" t="s">
        <v>6285</v>
      </c>
      <c r="D4828" s="2"/>
      <c r="E4828" s="2" t="s">
        <v>9082</v>
      </c>
      <c r="F4828" s="2" t="s">
        <v>9083</v>
      </c>
      <c r="G4828" s="2" t="s">
        <v>9084</v>
      </c>
      <c r="H4828" s="2"/>
      <c r="I4828" s="2" t="s">
        <v>5093</v>
      </c>
      <c r="J4828" s="2" t="s">
        <v>61</v>
      </c>
      <c r="K4828" s="50" t="s">
        <v>61</v>
      </c>
      <c r="L4828" s="48">
        <v>2015</v>
      </c>
      <c r="M4828" s="2" t="s">
        <v>133</v>
      </c>
      <c r="N4828" s="32">
        <v>25.128250000000001</v>
      </c>
      <c r="O4828" s="32">
        <v>56.344239999999999</v>
      </c>
      <c r="P4828" s="2" t="s">
        <v>2767</v>
      </c>
      <c r="Q4828" s="6" t="s">
        <v>65</v>
      </c>
      <c r="R4828" s="43" t="s">
        <v>16802</v>
      </c>
      <c r="S4828" s="41" t="s">
        <v>4851</v>
      </c>
      <c r="T4828" s="41" t="s">
        <v>18462</v>
      </c>
      <c r="U4828" s="2"/>
      <c r="V4828" s="2" t="s">
        <v>4851</v>
      </c>
      <c r="W4828" s="41" t="s">
        <v>17589</v>
      </c>
      <c r="X4828" s="2" t="s">
        <v>1598</v>
      </c>
      <c r="Y4828" s="2" t="s">
        <v>102</v>
      </c>
      <c r="Z4828" s="5" t="s">
        <v>10423</v>
      </c>
      <c r="AA4828" s="5" t="s">
        <v>16910</v>
      </c>
      <c r="AB4828" s="5" t="s">
        <v>16316</v>
      </c>
      <c r="AC4828" s="2" t="s">
        <v>5205</v>
      </c>
      <c r="AD4828" s="2">
        <v>6000014</v>
      </c>
      <c r="AE4828" s="5">
        <v>30</v>
      </c>
      <c r="AF4828" s="25"/>
      <c r="AG4828" s="29">
        <v>3</v>
      </c>
      <c r="AH4828" s="2" t="s">
        <v>17974</v>
      </c>
      <c r="AI4828" s="2">
        <v>3</v>
      </c>
      <c r="AJ4828" s="2">
        <v>3</v>
      </c>
      <c r="AK4828" s="50"/>
      <c r="AL4828" s="2"/>
      <c r="AM4828" s="30"/>
      <c r="AN4828" s="30"/>
      <c r="AO4828" s="30"/>
      <c r="AR4828" s="30"/>
      <c r="AS4828" s="30"/>
      <c r="AT4828" s="30"/>
      <c r="AV4828" s="30"/>
      <c r="AW4828" s="30"/>
      <c r="CD4828" s="2" t="s">
        <v>78</v>
      </c>
      <c r="CE4828" s="2" t="s">
        <v>20047</v>
      </c>
    </row>
    <row r="4829" spans="1:83" x14ac:dyDescent="0.2">
      <c r="A4829" s="2" t="s">
        <v>6807</v>
      </c>
      <c r="B4829" s="2" t="s">
        <v>27870</v>
      </c>
      <c r="C4829" s="2" t="s">
        <v>6285</v>
      </c>
      <c r="D4829" s="2" t="s">
        <v>6807</v>
      </c>
      <c r="E4829" s="2" t="s">
        <v>6807</v>
      </c>
      <c r="F4829" s="2" t="s">
        <v>6808</v>
      </c>
      <c r="G4829" s="2" t="s">
        <v>6809</v>
      </c>
      <c r="H4829" s="2" t="s">
        <v>5093</v>
      </c>
      <c r="I4829" s="2" t="s">
        <v>5093</v>
      </c>
      <c r="J4829" s="2" t="s">
        <v>61</v>
      </c>
      <c r="K4829" s="50" t="s">
        <v>61</v>
      </c>
      <c r="L4829" s="48">
        <v>2009</v>
      </c>
      <c r="M4829" s="2" t="s">
        <v>133</v>
      </c>
      <c r="N4829" s="32">
        <v>25.0427</v>
      </c>
      <c r="O4829" s="32">
        <v>56.357010000000002</v>
      </c>
      <c r="P4829" s="2" t="s">
        <v>2767</v>
      </c>
      <c r="Q4829" s="6" t="s">
        <v>65</v>
      </c>
      <c r="R4829" s="43" t="s">
        <v>18854</v>
      </c>
      <c r="S4829" s="41" t="s">
        <v>3596</v>
      </c>
      <c r="T4829" s="41" t="s">
        <v>18460</v>
      </c>
      <c r="U4829" s="2"/>
      <c r="V4829" s="2" t="s">
        <v>3596</v>
      </c>
      <c r="W4829" s="41" t="s">
        <v>17588</v>
      </c>
      <c r="X4829" s="2" t="s">
        <v>315</v>
      </c>
      <c r="Y4829" s="2" t="s">
        <v>76</v>
      </c>
      <c r="Z4829" s="5" t="s">
        <v>10423</v>
      </c>
      <c r="AA4829" s="5" t="s">
        <v>16910</v>
      </c>
      <c r="AB4829" s="5" t="s">
        <v>16317</v>
      </c>
      <c r="AC4829" s="2" t="s">
        <v>5247</v>
      </c>
      <c r="AD4829" s="2">
        <v>3000013</v>
      </c>
      <c r="AE4829" s="5">
        <v>28.5</v>
      </c>
      <c r="AF4829" s="25"/>
      <c r="AG4829" s="29">
        <v>3</v>
      </c>
      <c r="AH4829" s="2" t="s">
        <v>17978</v>
      </c>
      <c r="AI4829" s="2">
        <v>5</v>
      </c>
      <c r="AJ4829" s="2">
        <v>3</v>
      </c>
      <c r="AK4829" s="50"/>
      <c r="AL4829" s="2"/>
      <c r="AM4829" s="30"/>
      <c r="AN4829" s="30"/>
      <c r="AO4829" s="30"/>
      <c r="AR4829" s="30"/>
      <c r="AS4829" s="30"/>
      <c r="AT4829" s="30"/>
      <c r="AV4829" s="30"/>
      <c r="AW4829" s="30"/>
      <c r="CD4829" s="2" t="s">
        <v>78</v>
      </c>
      <c r="CE4829" s="2" t="s">
        <v>20048</v>
      </c>
    </row>
    <row r="4830" spans="1:83" x14ac:dyDescent="0.2">
      <c r="A4830" s="2" t="s">
        <v>6810</v>
      </c>
      <c r="B4830" s="2" t="s">
        <v>27871</v>
      </c>
      <c r="C4830" s="2" t="s">
        <v>6285</v>
      </c>
      <c r="D4830" s="2" t="s">
        <v>6810</v>
      </c>
      <c r="E4830" s="2" t="s">
        <v>6810</v>
      </c>
      <c r="F4830" s="2" t="s">
        <v>6811</v>
      </c>
      <c r="G4830" s="2" t="s">
        <v>6812</v>
      </c>
      <c r="H4830" s="2" t="s">
        <v>5093</v>
      </c>
      <c r="I4830" s="2" t="s">
        <v>5093</v>
      </c>
      <c r="J4830" s="2" t="s">
        <v>61</v>
      </c>
      <c r="K4830" s="50" t="s">
        <v>61</v>
      </c>
      <c r="L4830" s="48">
        <v>2009</v>
      </c>
      <c r="M4830" s="2" t="s">
        <v>133</v>
      </c>
      <c r="N4830" s="32">
        <v>25.161899999999999</v>
      </c>
      <c r="O4830" s="32">
        <v>56.3521</v>
      </c>
      <c r="P4830" s="2" t="s">
        <v>2767</v>
      </c>
      <c r="Q4830" s="6" t="s">
        <v>65</v>
      </c>
      <c r="R4830" s="43" t="s">
        <v>18854</v>
      </c>
      <c r="S4830" s="41" t="s">
        <v>3596</v>
      </c>
      <c r="T4830" s="41" t="s">
        <v>18460</v>
      </c>
      <c r="U4830" s="2"/>
      <c r="V4830" s="2" t="s">
        <v>3596</v>
      </c>
      <c r="W4830" s="41" t="s">
        <v>17588</v>
      </c>
      <c r="X4830" s="2" t="s">
        <v>315</v>
      </c>
      <c r="Y4830" s="2" t="s">
        <v>102</v>
      </c>
      <c r="Z4830" s="5" t="s">
        <v>20</v>
      </c>
      <c r="AA4830" s="5" t="s">
        <v>16910</v>
      </c>
      <c r="AB4830" s="5" t="s">
        <v>16316</v>
      </c>
      <c r="AC4830" s="2" t="s">
        <v>5205</v>
      </c>
      <c r="AD4830" s="2">
        <v>6000013</v>
      </c>
      <c r="AE4830" s="5">
        <v>28.5</v>
      </c>
      <c r="AF4830" s="25"/>
      <c r="AG4830" s="29">
        <v>3</v>
      </c>
      <c r="AH4830" s="2" t="s">
        <v>17974</v>
      </c>
      <c r="AI4830" s="2">
        <v>3</v>
      </c>
      <c r="AJ4830" s="2">
        <v>3</v>
      </c>
      <c r="AK4830" s="50"/>
      <c r="AL4830" s="2"/>
      <c r="AM4830" s="30"/>
      <c r="AN4830" s="30"/>
      <c r="AO4830" s="30"/>
      <c r="AR4830" s="30"/>
      <c r="AS4830" s="30"/>
      <c r="AT4830" s="30"/>
      <c r="AV4830" s="30"/>
      <c r="AW4830" s="30"/>
      <c r="CD4830" s="2" t="s">
        <v>78</v>
      </c>
      <c r="CE4830" s="2" t="s">
        <v>20049</v>
      </c>
    </row>
    <row r="4831" spans="1:83" x14ac:dyDescent="0.2">
      <c r="A4831" s="2" t="s">
        <v>9976</v>
      </c>
      <c r="B4831" s="2" t="s">
        <v>27872</v>
      </c>
      <c r="C4831" s="2" t="s">
        <v>6285</v>
      </c>
      <c r="D4831" s="2" t="s">
        <v>9976</v>
      </c>
      <c r="E4831" s="2" t="s">
        <v>9976</v>
      </c>
      <c r="F4831" s="2" t="s">
        <v>9977</v>
      </c>
      <c r="G4831" s="2" t="s">
        <v>9978</v>
      </c>
      <c r="H4831" s="2" t="s">
        <v>5093</v>
      </c>
      <c r="I4831" s="2" t="s">
        <v>5093</v>
      </c>
      <c r="J4831" s="2" t="s">
        <v>61</v>
      </c>
      <c r="K4831" s="50" t="s">
        <v>61</v>
      </c>
      <c r="L4831" s="48">
        <v>2009</v>
      </c>
      <c r="M4831" s="2" t="s">
        <v>133</v>
      </c>
      <c r="N4831" s="32">
        <v>25.259129999999999</v>
      </c>
      <c r="O4831" s="32">
        <v>56.349919999999997</v>
      </c>
      <c r="P4831" s="2" t="s">
        <v>2767</v>
      </c>
      <c r="Q4831" s="6" t="s">
        <v>65</v>
      </c>
      <c r="R4831" s="43" t="s">
        <v>18854</v>
      </c>
      <c r="S4831" s="41" t="s">
        <v>3596</v>
      </c>
      <c r="T4831" s="41" t="s">
        <v>18460</v>
      </c>
      <c r="U4831" s="2"/>
      <c r="V4831" s="2" t="s">
        <v>3596</v>
      </c>
      <c r="W4831" s="41" t="s">
        <v>17588</v>
      </c>
      <c r="X4831" s="2" t="s">
        <v>1598</v>
      </c>
      <c r="Y4831" s="2" t="s">
        <v>69</v>
      </c>
      <c r="Z4831" s="5" t="s">
        <v>10423</v>
      </c>
      <c r="AA4831" s="5" t="s">
        <v>16910</v>
      </c>
      <c r="AB4831" s="5" t="s">
        <v>70</v>
      </c>
      <c r="AC4831" s="2" t="s">
        <v>5247</v>
      </c>
      <c r="AD4831" s="2">
        <v>6000006</v>
      </c>
      <c r="AE4831" s="5">
        <v>28.5</v>
      </c>
      <c r="AF4831" s="25"/>
      <c r="AG4831" s="29">
        <v>2</v>
      </c>
      <c r="AH4831" s="2" t="s">
        <v>17978</v>
      </c>
      <c r="AI4831" s="2">
        <v>5</v>
      </c>
      <c r="AJ4831" s="2">
        <v>2</v>
      </c>
      <c r="AK4831" s="50"/>
      <c r="AL4831" s="2"/>
      <c r="AM4831" s="30"/>
      <c r="AN4831" s="30"/>
      <c r="AO4831" s="30"/>
      <c r="AR4831" s="30"/>
      <c r="AS4831" s="30"/>
      <c r="AT4831" s="30"/>
      <c r="AV4831" s="30"/>
      <c r="AW4831" s="30"/>
      <c r="CD4831" s="2" t="s">
        <v>78</v>
      </c>
      <c r="CE4831" s="2" t="s">
        <v>20050</v>
      </c>
    </row>
    <row r="4832" spans="1:83" x14ac:dyDescent="0.2">
      <c r="A4832" s="2" t="s">
        <v>6813</v>
      </c>
      <c r="B4832" s="2" t="s">
        <v>27873</v>
      </c>
      <c r="C4832" s="2" t="s">
        <v>6285</v>
      </c>
      <c r="D4832" s="2" t="s">
        <v>6813</v>
      </c>
      <c r="E4832" s="2" t="s">
        <v>6813</v>
      </c>
      <c r="F4832" s="2" t="s">
        <v>6814</v>
      </c>
      <c r="G4832" s="2" t="s">
        <v>6815</v>
      </c>
      <c r="H4832" s="2" t="s">
        <v>5093</v>
      </c>
      <c r="I4832" s="2" t="s">
        <v>5093</v>
      </c>
      <c r="J4832" s="2" t="s">
        <v>61</v>
      </c>
      <c r="K4832" s="50" t="s">
        <v>61</v>
      </c>
      <c r="L4832" s="48">
        <v>2009</v>
      </c>
      <c r="M4832" s="2" t="s">
        <v>133</v>
      </c>
      <c r="N4832" s="32">
        <v>25.120999999999999</v>
      </c>
      <c r="O4832" s="32">
        <v>56.314999999999998</v>
      </c>
      <c r="P4832" s="2" t="s">
        <v>2767</v>
      </c>
      <c r="Q4832" s="6" t="s">
        <v>65</v>
      </c>
      <c r="R4832" s="43" t="s">
        <v>16802</v>
      </c>
      <c r="S4832" s="41" t="s">
        <v>4851</v>
      </c>
      <c r="T4832" s="41" t="s">
        <v>18462</v>
      </c>
      <c r="U4832" s="2"/>
      <c r="V4832" s="2" t="s">
        <v>4851</v>
      </c>
      <c r="W4832" s="41" t="s">
        <v>17588</v>
      </c>
      <c r="X4832" s="2" t="s">
        <v>315</v>
      </c>
      <c r="Y4832" s="2" t="s">
        <v>102</v>
      </c>
      <c r="Z4832" s="5" t="s">
        <v>10423</v>
      </c>
      <c r="AA4832" s="5" t="s">
        <v>16910</v>
      </c>
      <c r="AB4832" s="5" t="s">
        <v>16316</v>
      </c>
      <c r="AC4832" s="2" t="s">
        <v>5205</v>
      </c>
      <c r="AD4832" s="2">
        <v>6000015</v>
      </c>
      <c r="AE4832" s="5">
        <v>30</v>
      </c>
      <c r="AF4832" s="25"/>
      <c r="AG4832" s="29">
        <v>3</v>
      </c>
      <c r="AH4832" s="2" t="s">
        <v>17974</v>
      </c>
      <c r="AI4832" s="2">
        <v>3</v>
      </c>
      <c r="AJ4832" s="2">
        <v>3</v>
      </c>
      <c r="AK4832" s="50"/>
      <c r="AL4832" s="2"/>
      <c r="AM4832" s="30"/>
      <c r="AN4832" s="30"/>
      <c r="AO4832" s="30"/>
      <c r="AR4832" s="30"/>
      <c r="AS4832" s="30"/>
      <c r="AT4832" s="30"/>
      <c r="AV4832" s="30"/>
      <c r="AW4832" s="30"/>
      <c r="CD4832" s="2" t="s">
        <v>78</v>
      </c>
      <c r="CE4832" s="2" t="s">
        <v>20051</v>
      </c>
    </row>
    <row r="4833" spans="1:83" x14ac:dyDescent="0.2">
      <c r="A4833" s="2" t="s">
        <v>6816</v>
      </c>
      <c r="B4833" s="2" t="s">
        <v>27874</v>
      </c>
      <c r="C4833" s="2" t="s">
        <v>6285</v>
      </c>
      <c r="D4833" s="2" t="s">
        <v>6816</v>
      </c>
      <c r="E4833" s="2" t="s">
        <v>6816</v>
      </c>
      <c r="F4833" s="2" t="s">
        <v>6817</v>
      </c>
      <c r="G4833" s="2" t="s">
        <v>6818</v>
      </c>
      <c r="H4833" s="2" t="s">
        <v>5093</v>
      </c>
      <c r="I4833" s="2" t="s">
        <v>5093</v>
      </c>
      <c r="J4833" s="2" t="s">
        <v>61</v>
      </c>
      <c r="K4833" s="50" t="s">
        <v>61</v>
      </c>
      <c r="L4833" s="48">
        <v>2010</v>
      </c>
      <c r="M4833" s="2" t="s">
        <v>133</v>
      </c>
      <c r="N4833" s="32">
        <v>25.135020000000001</v>
      </c>
      <c r="O4833" s="32">
        <v>56.340290000000003</v>
      </c>
      <c r="P4833" s="2" t="s">
        <v>2767</v>
      </c>
      <c r="Q4833" s="6" t="s">
        <v>65</v>
      </c>
      <c r="R4833" s="43" t="s">
        <v>18854</v>
      </c>
      <c r="S4833" s="41" t="s">
        <v>3596</v>
      </c>
      <c r="T4833" s="41" t="s">
        <v>18460</v>
      </c>
      <c r="U4833" s="2"/>
      <c r="V4833" s="2" t="s">
        <v>3596</v>
      </c>
      <c r="W4833" s="41" t="s">
        <v>17588</v>
      </c>
      <c r="X4833" s="2" t="s">
        <v>315</v>
      </c>
      <c r="Y4833" s="2" t="s">
        <v>102</v>
      </c>
      <c r="Z4833" s="5" t="s">
        <v>20</v>
      </c>
      <c r="AA4833" s="5" t="s">
        <v>16910</v>
      </c>
      <c r="AB4833" s="5" t="s">
        <v>16316</v>
      </c>
      <c r="AC4833" s="2" t="s">
        <v>5205</v>
      </c>
      <c r="AD4833" s="2">
        <v>6000013</v>
      </c>
      <c r="AE4833" s="5">
        <v>28.5</v>
      </c>
      <c r="AF4833" s="25"/>
      <c r="AG4833" s="29">
        <v>3</v>
      </c>
      <c r="AH4833" s="2" t="s">
        <v>17974</v>
      </c>
      <c r="AI4833" s="2">
        <v>3</v>
      </c>
      <c r="AJ4833" s="2">
        <v>3</v>
      </c>
      <c r="AK4833" s="50"/>
      <c r="AL4833" s="2"/>
      <c r="AM4833" s="30"/>
      <c r="AN4833" s="30"/>
      <c r="AO4833" s="30"/>
      <c r="AR4833" s="30"/>
      <c r="AS4833" s="30"/>
      <c r="AT4833" s="30"/>
      <c r="AV4833" s="30"/>
      <c r="AW4833" s="30"/>
      <c r="CD4833" s="2" t="s">
        <v>78</v>
      </c>
      <c r="CE4833" s="2" t="s">
        <v>20052</v>
      </c>
    </row>
    <row r="4834" spans="1:83" x14ac:dyDescent="0.2">
      <c r="A4834" s="2" t="s">
        <v>6819</v>
      </c>
      <c r="B4834" s="2" t="s">
        <v>27875</v>
      </c>
      <c r="C4834" s="2" t="s">
        <v>6285</v>
      </c>
      <c r="D4834" s="2" t="s">
        <v>6819</v>
      </c>
      <c r="E4834" s="2" t="s">
        <v>6819</v>
      </c>
      <c r="F4834" s="2" t="s">
        <v>6820</v>
      </c>
      <c r="G4834" s="2" t="s">
        <v>6821</v>
      </c>
      <c r="H4834" s="2" t="s">
        <v>5093</v>
      </c>
      <c r="I4834" s="2" t="s">
        <v>5093</v>
      </c>
      <c r="J4834" s="2" t="s">
        <v>61</v>
      </c>
      <c r="K4834" s="50" t="s">
        <v>61</v>
      </c>
      <c r="L4834" s="48">
        <v>2010</v>
      </c>
      <c r="M4834" s="2" t="s">
        <v>133</v>
      </c>
      <c r="N4834" s="32">
        <v>25.167750000000002</v>
      </c>
      <c r="O4834" s="32">
        <v>56.351930000000003</v>
      </c>
      <c r="P4834" s="2" t="s">
        <v>2767</v>
      </c>
      <c r="Q4834" s="6" t="s">
        <v>65</v>
      </c>
      <c r="R4834" s="43" t="s">
        <v>16802</v>
      </c>
      <c r="S4834" s="41" t="s">
        <v>4851</v>
      </c>
      <c r="T4834" s="41" t="s">
        <v>18462</v>
      </c>
      <c r="U4834" s="2"/>
      <c r="V4834" s="2" t="s">
        <v>4851</v>
      </c>
      <c r="W4834" s="41" t="s">
        <v>17588</v>
      </c>
      <c r="X4834" s="2" t="s">
        <v>315</v>
      </c>
      <c r="Y4834" s="2" t="s">
        <v>102</v>
      </c>
      <c r="Z4834" s="5" t="s">
        <v>10423</v>
      </c>
      <c r="AA4834" s="5" t="s">
        <v>16910</v>
      </c>
      <c r="AB4834" s="5" t="s">
        <v>16316</v>
      </c>
      <c r="AC4834" s="2" t="s">
        <v>5247</v>
      </c>
      <c r="AD4834" s="2">
        <v>6000010</v>
      </c>
      <c r="AE4834" s="5">
        <v>28.5</v>
      </c>
      <c r="AF4834" s="25"/>
      <c r="AG4834" s="29">
        <v>3</v>
      </c>
      <c r="AH4834" s="2" t="s">
        <v>17978</v>
      </c>
      <c r="AI4834" s="2">
        <v>3</v>
      </c>
      <c r="AJ4834" s="2">
        <v>3</v>
      </c>
      <c r="AK4834" s="50"/>
      <c r="AL4834" s="2"/>
      <c r="AM4834" s="30"/>
      <c r="AN4834" s="30"/>
      <c r="AO4834" s="30"/>
      <c r="AR4834" s="30"/>
      <c r="AS4834" s="30"/>
      <c r="AT4834" s="30"/>
      <c r="AV4834" s="30"/>
      <c r="AW4834" s="30"/>
      <c r="CD4834" s="2" t="s">
        <v>78</v>
      </c>
      <c r="CE4834" s="2" t="s">
        <v>20053</v>
      </c>
    </row>
    <row r="4835" spans="1:83" x14ac:dyDescent="0.2">
      <c r="A4835" s="2" t="s">
        <v>6822</v>
      </c>
      <c r="B4835" s="2" t="s">
        <v>27876</v>
      </c>
      <c r="C4835" s="2" t="s">
        <v>6285</v>
      </c>
      <c r="D4835" s="2" t="s">
        <v>6822</v>
      </c>
      <c r="E4835" s="2" t="s">
        <v>6822</v>
      </c>
      <c r="F4835" s="2" t="s">
        <v>6823</v>
      </c>
      <c r="G4835" s="2" t="s">
        <v>6824</v>
      </c>
      <c r="H4835" s="2" t="s">
        <v>5093</v>
      </c>
      <c r="I4835" s="2" t="s">
        <v>5093</v>
      </c>
      <c r="J4835" s="2" t="s">
        <v>61</v>
      </c>
      <c r="K4835" s="50" t="s">
        <v>61</v>
      </c>
      <c r="L4835" s="48">
        <v>2012</v>
      </c>
      <c r="M4835" s="2" t="s">
        <v>133</v>
      </c>
      <c r="N4835" s="32">
        <v>24.815439999999999</v>
      </c>
      <c r="O4835" s="32">
        <v>56.095770000000002</v>
      </c>
      <c r="P4835" s="2" t="s">
        <v>2767</v>
      </c>
      <c r="Q4835" s="6" t="s">
        <v>65</v>
      </c>
      <c r="R4835" s="43" t="s">
        <v>16802</v>
      </c>
      <c r="S4835" s="41" t="s">
        <v>4851</v>
      </c>
      <c r="T4835" s="41" t="s">
        <v>18462</v>
      </c>
      <c r="U4835" s="2"/>
      <c r="V4835" s="2" t="s">
        <v>4851</v>
      </c>
      <c r="W4835" s="41" t="s">
        <v>17588</v>
      </c>
      <c r="X4835" s="2" t="s">
        <v>315</v>
      </c>
      <c r="Y4835" s="2" t="s">
        <v>102</v>
      </c>
      <c r="Z4835" s="5" t="s">
        <v>10423</v>
      </c>
      <c r="AA4835" s="5" t="s">
        <v>16910</v>
      </c>
      <c r="AB4835" s="5" t="s">
        <v>16318</v>
      </c>
      <c r="AC4835" s="2" t="s">
        <v>5247</v>
      </c>
      <c r="AD4835" s="2">
        <v>4100000</v>
      </c>
      <c r="AE4835" s="5">
        <v>45</v>
      </c>
      <c r="AF4835" s="25"/>
      <c r="AG4835" s="29">
        <v>3</v>
      </c>
      <c r="AH4835" s="2" t="s">
        <v>17978</v>
      </c>
      <c r="AI4835" s="2">
        <v>3</v>
      </c>
      <c r="AJ4835" s="2">
        <v>3</v>
      </c>
      <c r="AK4835" s="50"/>
      <c r="AL4835" s="2"/>
      <c r="AM4835" s="30"/>
      <c r="AN4835" s="30"/>
      <c r="AO4835" s="30"/>
      <c r="AR4835" s="30"/>
      <c r="AS4835" s="30"/>
      <c r="AT4835" s="30"/>
      <c r="AV4835" s="30"/>
      <c r="AW4835" s="30"/>
      <c r="CD4835" s="2" t="s">
        <v>78</v>
      </c>
      <c r="CE4835" s="2" t="s">
        <v>20054</v>
      </c>
    </row>
    <row r="4836" spans="1:83" x14ac:dyDescent="0.2">
      <c r="A4836" s="2" t="s">
        <v>6825</v>
      </c>
      <c r="B4836" s="2" t="s">
        <v>27877</v>
      </c>
      <c r="C4836" s="2" t="s">
        <v>6285</v>
      </c>
      <c r="D4836" s="2" t="s">
        <v>6825</v>
      </c>
      <c r="E4836" s="2" t="s">
        <v>6825</v>
      </c>
      <c r="F4836" s="2" t="s">
        <v>6826</v>
      </c>
      <c r="G4836" s="2"/>
      <c r="H4836" s="2" t="s">
        <v>5093</v>
      </c>
      <c r="I4836" s="2" t="s">
        <v>5093</v>
      </c>
      <c r="J4836" s="2" t="s">
        <v>61</v>
      </c>
      <c r="K4836" s="2"/>
      <c r="L4836" s="48">
        <v>2010</v>
      </c>
      <c r="M4836" s="2" t="s">
        <v>133</v>
      </c>
      <c r="N4836" s="32">
        <v>24.883790000000001</v>
      </c>
      <c r="O4836" s="32">
        <v>56.171059999999997</v>
      </c>
      <c r="P4836" s="2" t="s">
        <v>2767</v>
      </c>
      <c r="Q4836" s="6" t="s">
        <v>65</v>
      </c>
      <c r="R4836" s="43" t="s">
        <v>18854</v>
      </c>
      <c r="S4836" s="41" t="s">
        <v>3596</v>
      </c>
      <c r="T4836" s="41" t="s">
        <v>18460</v>
      </c>
      <c r="U4836" s="2"/>
      <c r="V4836" s="2" t="s">
        <v>3596</v>
      </c>
      <c r="W4836" s="41" t="s">
        <v>67</v>
      </c>
      <c r="X4836" s="2" t="s">
        <v>315</v>
      </c>
      <c r="Y4836" s="2" t="s">
        <v>102</v>
      </c>
      <c r="Z4836" s="5" t="s">
        <v>10423</v>
      </c>
      <c r="AA4836" s="5" t="s">
        <v>16910</v>
      </c>
      <c r="AB4836" s="5" t="s">
        <v>16316</v>
      </c>
      <c r="AC4836" s="2"/>
      <c r="AD4836" s="2">
        <v>7090500</v>
      </c>
      <c r="AE4836" s="5">
        <v>75</v>
      </c>
      <c r="AF4836" s="25"/>
      <c r="AG4836" s="29"/>
      <c r="AH4836" s="2"/>
      <c r="AI4836" s="2">
        <v>4</v>
      </c>
      <c r="AJ4836" s="2"/>
      <c r="AK4836" s="50"/>
      <c r="AL4836" s="2"/>
      <c r="AM4836" s="30"/>
      <c r="AN4836" s="30"/>
      <c r="AO4836" s="30"/>
      <c r="AR4836" s="30"/>
      <c r="AS4836" s="30"/>
      <c r="AT4836" s="30"/>
      <c r="AV4836" s="30"/>
      <c r="AW4836" s="30"/>
      <c r="CD4836" s="2" t="s">
        <v>78</v>
      </c>
      <c r="CE4836" s="2" t="s">
        <v>20055</v>
      </c>
    </row>
    <row r="4837" spans="1:83" x14ac:dyDescent="0.2">
      <c r="A4837" s="2" t="s">
        <v>6827</v>
      </c>
      <c r="B4837" s="2" t="s">
        <v>27878</v>
      </c>
      <c r="C4837" s="2" t="s">
        <v>6285</v>
      </c>
      <c r="D4837" s="2" t="s">
        <v>6827</v>
      </c>
      <c r="E4837" s="2" t="s">
        <v>6827</v>
      </c>
      <c r="F4837" s="2" t="s">
        <v>6828</v>
      </c>
      <c r="G4837" s="2"/>
      <c r="H4837" s="2" t="s">
        <v>5093</v>
      </c>
      <c r="I4837" s="2" t="s">
        <v>5093</v>
      </c>
      <c r="J4837" s="2" t="s">
        <v>61</v>
      </c>
      <c r="K4837" s="2"/>
      <c r="L4837" s="48">
        <v>2010</v>
      </c>
      <c r="M4837" s="2" t="s">
        <v>133</v>
      </c>
      <c r="N4837" s="32">
        <v>24.945060000000002</v>
      </c>
      <c r="O4837" s="32">
        <v>56.206099999999999</v>
      </c>
      <c r="P4837" s="2" t="s">
        <v>2767</v>
      </c>
      <c r="Q4837" s="6" t="s">
        <v>65</v>
      </c>
      <c r="R4837" s="43" t="s">
        <v>18854</v>
      </c>
      <c r="S4837" s="41" t="s">
        <v>3596</v>
      </c>
      <c r="T4837" s="41" t="s">
        <v>18460</v>
      </c>
      <c r="U4837" s="2"/>
      <c r="V4837" s="2" t="s">
        <v>3596</v>
      </c>
      <c r="W4837" s="41" t="s">
        <v>67</v>
      </c>
      <c r="X4837" s="2" t="s">
        <v>315</v>
      </c>
      <c r="Y4837" s="2" t="s">
        <v>76</v>
      </c>
      <c r="Z4837" s="5" t="s">
        <v>10423</v>
      </c>
      <c r="AA4837" s="5" t="s">
        <v>16910</v>
      </c>
      <c r="AB4837" s="5" t="s">
        <v>16317</v>
      </c>
      <c r="AC4837" s="2"/>
      <c r="AD4837" s="2">
        <v>3000015</v>
      </c>
      <c r="AE4837" s="5">
        <v>38.5</v>
      </c>
      <c r="AF4837" s="25"/>
      <c r="AG4837" s="29"/>
      <c r="AH4837" s="2"/>
      <c r="AI4837" s="2">
        <v>4</v>
      </c>
      <c r="AJ4837" s="2"/>
      <c r="AK4837" s="50"/>
      <c r="AL4837" s="2"/>
      <c r="AM4837" s="30"/>
      <c r="AN4837" s="30"/>
      <c r="AO4837" s="30"/>
      <c r="AR4837" s="30"/>
      <c r="AS4837" s="30"/>
      <c r="AT4837" s="30"/>
      <c r="AV4837" s="30"/>
      <c r="AW4837" s="30"/>
      <c r="CD4837" s="2" t="s">
        <v>78</v>
      </c>
      <c r="CE4837" s="2" t="s">
        <v>20056</v>
      </c>
    </row>
    <row r="4838" spans="1:83" x14ac:dyDescent="0.2">
      <c r="A4838" s="2" t="s">
        <v>6829</v>
      </c>
      <c r="B4838" s="2" t="s">
        <v>27879</v>
      </c>
      <c r="C4838" s="2" t="s">
        <v>6285</v>
      </c>
      <c r="D4838" s="2" t="s">
        <v>6829</v>
      </c>
      <c r="E4838" s="2" t="s">
        <v>6829</v>
      </c>
      <c r="F4838" s="2" t="s">
        <v>6830</v>
      </c>
      <c r="G4838" s="2"/>
      <c r="H4838" s="2" t="s">
        <v>5093</v>
      </c>
      <c r="I4838" s="2" t="s">
        <v>5093</v>
      </c>
      <c r="J4838" s="2" t="s">
        <v>61</v>
      </c>
      <c r="K4838" s="2"/>
      <c r="L4838" s="48">
        <v>2010</v>
      </c>
      <c r="M4838" s="2" t="s">
        <v>133</v>
      </c>
      <c r="N4838" s="32">
        <v>24.87707</v>
      </c>
      <c r="O4838" s="32">
        <v>56.245629999999998</v>
      </c>
      <c r="P4838" s="2" t="s">
        <v>2767</v>
      </c>
      <c r="Q4838" s="6" t="s">
        <v>65</v>
      </c>
      <c r="R4838" s="43" t="s">
        <v>18854</v>
      </c>
      <c r="S4838" s="41" t="s">
        <v>3596</v>
      </c>
      <c r="T4838" s="41" t="s">
        <v>18460</v>
      </c>
      <c r="U4838" s="2"/>
      <c r="V4838" s="2" t="s">
        <v>3596</v>
      </c>
      <c r="W4838" s="41" t="s">
        <v>67</v>
      </c>
      <c r="X4838" s="2" t="s">
        <v>315</v>
      </c>
      <c r="Y4838" s="2" t="s">
        <v>76</v>
      </c>
      <c r="Z4838" s="5" t="s">
        <v>10423</v>
      </c>
      <c r="AA4838" s="5" t="s">
        <v>16910</v>
      </c>
      <c r="AB4838" s="5" t="s">
        <v>16317</v>
      </c>
      <c r="AC4838" s="2"/>
      <c r="AD4838" s="2">
        <v>7090400</v>
      </c>
      <c r="AE4838" s="5">
        <v>28.5</v>
      </c>
      <c r="AF4838" s="25"/>
      <c r="AG4838" s="29"/>
      <c r="AH4838" s="2"/>
      <c r="AI4838" s="2">
        <v>2</v>
      </c>
      <c r="AJ4838" s="2"/>
      <c r="AK4838" s="50"/>
      <c r="AL4838" s="2"/>
      <c r="AM4838" s="30"/>
      <c r="AN4838" s="30"/>
      <c r="AO4838" s="30"/>
      <c r="AR4838" s="30"/>
      <c r="AS4838" s="30"/>
      <c r="AT4838" s="30"/>
      <c r="AV4838" s="30"/>
      <c r="AW4838" s="30"/>
      <c r="CD4838" s="2" t="s">
        <v>78</v>
      </c>
      <c r="CE4838" s="2" t="s">
        <v>20057</v>
      </c>
    </row>
    <row r="4839" spans="1:83" x14ac:dyDescent="0.2">
      <c r="A4839" s="2" t="s">
        <v>6831</v>
      </c>
      <c r="B4839" s="2" t="s">
        <v>27880</v>
      </c>
      <c r="C4839" s="2" t="s">
        <v>6285</v>
      </c>
      <c r="D4839" s="2" t="s">
        <v>6831</v>
      </c>
      <c r="E4839" s="2" t="s">
        <v>6831</v>
      </c>
      <c r="F4839" s="2" t="s">
        <v>6832</v>
      </c>
      <c r="G4839" s="2"/>
      <c r="H4839" s="2" t="s">
        <v>5093</v>
      </c>
      <c r="I4839" s="2" t="s">
        <v>5093</v>
      </c>
      <c r="J4839" s="2" t="s">
        <v>61</v>
      </c>
      <c r="K4839" s="2"/>
      <c r="L4839" s="48">
        <v>2010</v>
      </c>
      <c r="M4839" s="2" t="s">
        <v>133</v>
      </c>
      <c r="N4839" s="32">
        <v>24.95196</v>
      </c>
      <c r="O4839" s="32">
        <v>56.323860000000003</v>
      </c>
      <c r="P4839" s="2" t="s">
        <v>2767</v>
      </c>
      <c r="Q4839" s="6" t="s">
        <v>65</v>
      </c>
      <c r="R4839" s="43" t="s">
        <v>18854</v>
      </c>
      <c r="S4839" s="41" t="s">
        <v>3596</v>
      </c>
      <c r="T4839" s="41" t="s">
        <v>18460</v>
      </c>
      <c r="U4839" s="2"/>
      <c r="V4839" s="2" t="s">
        <v>3596</v>
      </c>
      <c r="W4839" s="41" t="s">
        <v>67</v>
      </c>
      <c r="X4839" s="2" t="s">
        <v>315</v>
      </c>
      <c r="Y4839" s="2" t="s">
        <v>69</v>
      </c>
      <c r="Z4839" s="5" t="s">
        <v>10423</v>
      </c>
      <c r="AA4839" s="5" t="s">
        <v>16910</v>
      </c>
      <c r="AB4839" s="5" t="s">
        <v>70</v>
      </c>
      <c r="AC4839" s="2"/>
      <c r="AD4839" s="2">
        <v>3000015</v>
      </c>
      <c r="AE4839" s="5">
        <v>15</v>
      </c>
      <c r="AF4839" s="25"/>
      <c r="AG4839" s="29"/>
      <c r="AH4839" s="2"/>
      <c r="AI4839" s="2">
        <v>3</v>
      </c>
      <c r="AJ4839" s="2"/>
      <c r="AK4839" s="50"/>
      <c r="AL4839" s="2"/>
      <c r="AM4839" s="30"/>
      <c r="AN4839" s="30"/>
      <c r="AO4839" s="30"/>
      <c r="AR4839" s="30"/>
      <c r="AS4839" s="30"/>
      <c r="AT4839" s="30"/>
      <c r="AV4839" s="30"/>
      <c r="AW4839" s="30"/>
      <c r="CD4839" s="2" t="s">
        <v>78</v>
      </c>
      <c r="CE4839" s="2" t="s">
        <v>20058</v>
      </c>
    </row>
    <row r="4840" spans="1:83" x14ac:dyDescent="0.2">
      <c r="A4840" s="2" t="s">
        <v>6833</v>
      </c>
      <c r="B4840" s="2" t="s">
        <v>27881</v>
      </c>
      <c r="C4840" s="2" t="s">
        <v>6285</v>
      </c>
      <c r="D4840" s="2" t="s">
        <v>6833</v>
      </c>
      <c r="E4840" s="2" t="s">
        <v>6833</v>
      </c>
      <c r="F4840" s="2" t="s">
        <v>6834</v>
      </c>
      <c r="G4840" s="2" t="s">
        <v>6835</v>
      </c>
      <c r="H4840" s="2" t="s">
        <v>5093</v>
      </c>
      <c r="I4840" s="2" t="s">
        <v>5093</v>
      </c>
      <c r="J4840" s="2" t="s">
        <v>61</v>
      </c>
      <c r="K4840" s="50" t="s">
        <v>61</v>
      </c>
      <c r="L4840" s="48">
        <v>2010</v>
      </c>
      <c r="M4840" s="2" t="s">
        <v>133</v>
      </c>
      <c r="N4840" s="32">
        <v>24.817119999999999</v>
      </c>
      <c r="O4840" s="32">
        <v>56.130929999999999</v>
      </c>
      <c r="P4840" s="2" t="s">
        <v>2767</v>
      </c>
      <c r="Q4840" s="6" t="s">
        <v>65</v>
      </c>
      <c r="R4840" s="43" t="s">
        <v>18854</v>
      </c>
      <c r="S4840" s="41" t="s">
        <v>3596</v>
      </c>
      <c r="T4840" s="41" t="s">
        <v>18460</v>
      </c>
      <c r="U4840" s="2"/>
      <c r="V4840" s="2" t="s">
        <v>3596</v>
      </c>
      <c r="W4840" s="41" t="s">
        <v>17588</v>
      </c>
      <c r="X4840" s="2" t="s">
        <v>315</v>
      </c>
      <c r="Y4840" s="2" t="s">
        <v>102</v>
      </c>
      <c r="Z4840" s="5" t="s">
        <v>10423</v>
      </c>
      <c r="AA4840" s="5" t="s">
        <v>16910</v>
      </c>
      <c r="AB4840" s="5" t="s">
        <v>16316</v>
      </c>
      <c r="AC4840" s="2" t="s">
        <v>5247</v>
      </c>
      <c r="AD4840" s="2">
        <v>9089100</v>
      </c>
      <c r="AE4840" s="5">
        <v>28.3</v>
      </c>
      <c r="AF4840" s="25"/>
      <c r="AG4840" s="29">
        <v>3</v>
      </c>
      <c r="AH4840" s="2" t="s">
        <v>17978</v>
      </c>
      <c r="AI4840" s="2">
        <v>5</v>
      </c>
      <c r="AJ4840" s="2">
        <v>3</v>
      </c>
      <c r="AK4840" s="50"/>
      <c r="AL4840" s="2"/>
      <c r="AM4840" s="30"/>
      <c r="AN4840" s="30"/>
      <c r="AO4840" s="30"/>
      <c r="AR4840" s="30"/>
      <c r="AS4840" s="30"/>
      <c r="AT4840" s="30"/>
      <c r="AV4840" s="30"/>
      <c r="AW4840" s="30"/>
      <c r="CD4840" s="2" t="s">
        <v>78</v>
      </c>
      <c r="CE4840" s="2" t="s">
        <v>20059</v>
      </c>
    </row>
    <row r="4841" spans="1:83" x14ac:dyDescent="0.2">
      <c r="A4841" s="2" t="s">
        <v>6836</v>
      </c>
      <c r="B4841" s="2" t="s">
        <v>27882</v>
      </c>
      <c r="C4841" s="2" t="s">
        <v>6285</v>
      </c>
      <c r="D4841" s="2" t="s">
        <v>6836</v>
      </c>
      <c r="E4841" s="2" t="s">
        <v>6836</v>
      </c>
      <c r="F4841" s="2" t="s">
        <v>6837</v>
      </c>
      <c r="G4841" s="2"/>
      <c r="H4841" s="2" t="s">
        <v>5093</v>
      </c>
      <c r="I4841" s="2" t="s">
        <v>5093</v>
      </c>
      <c r="J4841" s="2" t="s">
        <v>61</v>
      </c>
      <c r="K4841" s="2"/>
      <c r="L4841" s="48">
        <v>2010</v>
      </c>
      <c r="M4841" s="2" t="s">
        <v>133</v>
      </c>
      <c r="N4841" s="32">
        <v>24.88325</v>
      </c>
      <c r="O4841" s="32">
        <v>56.212029999999999</v>
      </c>
      <c r="P4841" s="2" t="s">
        <v>2767</v>
      </c>
      <c r="Q4841" s="6" t="s">
        <v>65</v>
      </c>
      <c r="R4841" s="43" t="s">
        <v>18854</v>
      </c>
      <c r="S4841" s="41" t="s">
        <v>3596</v>
      </c>
      <c r="T4841" s="41" t="s">
        <v>18460</v>
      </c>
      <c r="U4841" s="2"/>
      <c r="V4841" s="2" t="s">
        <v>3596</v>
      </c>
      <c r="W4841" s="41" t="s">
        <v>67</v>
      </c>
      <c r="X4841" s="2" t="s">
        <v>315</v>
      </c>
      <c r="Y4841" s="2" t="s">
        <v>76</v>
      </c>
      <c r="Z4841" s="5" t="s">
        <v>10423</v>
      </c>
      <c r="AA4841" s="5" t="s">
        <v>16910</v>
      </c>
      <c r="AB4841" s="5" t="s">
        <v>16317</v>
      </c>
      <c r="AC4841" s="2"/>
      <c r="AD4841" s="2">
        <v>7090400</v>
      </c>
      <c r="AE4841" s="5">
        <v>43.5</v>
      </c>
      <c r="AF4841" s="25"/>
      <c r="AG4841" s="29"/>
      <c r="AH4841" s="2"/>
      <c r="AI4841" s="2">
        <v>3</v>
      </c>
      <c r="AJ4841" s="2"/>
      <c r="AK4841" s="50"/>
      <c r="AL4841" s="2"/>
      <c r="AM4841" s="30"/>
      <c r="AN4841" s="30"/>
      <c r="AO4841" s="30"/>
      <c r="AR4841" s="30"/>
      <c r="AS4841" s="30"/>
      <c r="AT4841" s="30"/>
      <c r="AV4841" s="30"/>
      <c r="AW4841" s="30"/>
      <c r="CD4841" s="2" t="s">
        <v>78</v>
      </c>
      <c r="CE4841" s="2" t="s">
        <v>20060</v>
      </c>
    </row>
    <row r="4842" spans="1:83" x14ac:dyDescent="0.2">
      <c r="A4842" s="2" t="s">
        <v>18960</v>
      </c>
      <c r="B4842" s="2" t="s">
        <v>27883</v>
      </c>
      <c r="C4842" s="2" t="s">
        <v>6285</v>
      </c>
      <c r="D4842" s="2"/>
      <c r="E4842" s="2" t="s">
        <v>6838</v>
      </c>
      <c r="F4842" s="2" t="s">
        <v>6839</v>
      </c>
      <c r="G4842" s="2" t="s">
        <v>6840</v>
      </c>
      <c r="H4842" s="2"/>
      <c r="I4842" s="2" t="s">
        <v>5093</v>
      </c>
      <c r="J4842" s="2" t="s">
        <v>61</v>
      </c>
      <c r="K4842" s="50" t="s">
        <v>61</v>
      </c>
      <c r="L4842" s="48">
        <v>2012</v>
      </c>
      <c r="M4842" s="2" t="s">
        <v>133</v>
      </c>
      <c r="N4842" s="32">
        <v>24.851700000000001</v>
      </c>
      <c r="O4842" s="32">
        <v>56.139890000000001</v>
      </c>
      <c r="P4842" s="2" t="s">
        <v>2767</v>
      </c>
      <c r="Q4842" s="6" t="s">
        <v>65</v>
      </c>
      <c r="R4842" s="43" t="s">
        <v>18854</v>
      </c>
      <c r="S4842" s="41" t="s">
        <v>3596</v>
      </c>
      <c r="T4842" s="41" t="s">
        <v>18460</v>
      </c>
      <c r="U4842" s="2"/>
      <c r="V4842" s="2" t="s">
        <v>3596</v>
      </c>
      <c r="W4842" s="41" t="s">
        <v>17589</v>
      </c>
      <c r="X4842" s="2" t="s">
        <v>315</v>
      </c>
      <c r="Y4842" s="2" t="s">
        <v>76</v>
      </c>
      <c r="Z4842" s="5" t="s">
        <v>10423</v>
      </c>
      <c r="AA4842" s="5" t="s">
        <v>16910</v>
      </c>
      <c r="AB4842" s="5" t="s">
        <v>16317</v>
      </c>
      <c r="AC4842" s="2" t="s">
        <v>5247</v>
      </c>
      <c r="AD4842" s="2">
        <v>9089100</v>
      </c>
      <c r="AE4842" s="5">
        <v>28.7</v>
      </c>
      <c r="AF4842" s="25"/>
      <c r="AG4842" s="29">
        <v>2</v>
      </c>
      <c r="AH4842" s="2" t="s">
        <v>17978</v>
      </c>
      <c r="AI4842" s="2">
        <v>2</v>
      </c>
      <c r="AJ4842" s="2">
        <v>2</v>
      </c>
      <c r="AK4842" s="50"/>
      <c r="AL4842" s="2"/>
      <c r="AM4842" s="30"/>
      <c r="AN4842" s="30"/>
      <c r="AO4842" s="30"/>
      <c r="AR4842" s="30"/>
      <c r="AS4842" s="30"/>
      <c r="AT4842" s="30"/>
      <c r="AV4842" s="30"/>
      <c r="AW4842" s="30"/>
      <c r="CD4842" s="2" t="s">
        <v>78</v>
      </c>
      <c r="CE4842" s="2" t="s">
        <v>20061</v>
      </c>
    </row>
    <row r="4843" spans="1:83" x14ac:dyDescent="0.2">
      <c r="A4843" s="2" t="s">
        <v>6841</v>
      </c>
      <c r="B4843" s="2" t="s">
        <v>27884</v>
      </c>
      <c r="C4843" s="2" t="s">
        <v>6285</v>
      </c>
      <c r="D4843" s="2" t="s">
        <v>6841</v>
      </c>
      <c r="E4843" s="2" t="s">
        <v>6841</v>
      </c>
      <c r="F4843" s="2" t="s">
        <v>6842</v>
      </c>
      <c r="G4843" s="2"/>
      <c r="H4843" s="2"/>
      <c r="I4843" s="2" t="s">
        <v>5093</v>
      </c>
      <c r="J4843" s="2" t="s">
        <v>61</v>
      </c>
      <c r="K4843" s="2"/>
      <c r="L4843" s="48">
        <v>2010</v>
      </c>
      <c r="M4843" s="2" t="s">
        <v>133</v>
      </c>
      <c r="N4843" s="32">
        <v>24.908429999999999</v>
      </c>
      <c r="O4843" s="32">
        <v>56.301780000000001</v>
      </c>
      <c r="P4843" s="2" t="s">
        <v>2767</v>
      </c>
      <c r="Q4843" s="6" t="s">
        <v>65</v>
      </c>
      <c r="R4843" s="43" t="s">
        <v>16802</v>
      </c>
      <c r="S4843" s="41" t="s">
        <v>4851</v>
      </c>
      <c r="T4843" s="41" t="s">
        <v>18462</v>
      </c>
      <c r="U4843" s="2"/>
      <c r="V4843" s="2" t="s">
        <v>4851</v>
      </c>
      <c r="W4843" s="41" t="s">
        <v>144</v>
      </c>
      <c r="X4843" s="2" t="s">
        <v>315</v>
      </c>
      <c r="Y4843" s="2" t="s">
        <v>69</v>
      </c>
      <c r="Z4843" s="5" t="s">
        <v>10423</v>
      </c>
      <c r="AA4843" s="5" t="s">
        <v>16910</v>
      </c>
      <c r="AB4843" s="5" t="s">
        <v>70</v>
      </c>
      <c r="AC4843" s="2"/>
      <c r="AD4843" s="2">
        <v>3000015</v>
      </c>
      <c r="AE4843" s="5">
        <v>88.5</v>
      </c>
      <c r="AF4843" s="25"/>
      <c r="AG4843" s="29"/>
      <c r="AH4843" s="2"/>
      <c r="AI4843" s="2">
        <v>5</v>
      </c>
      <c r="AJ4843" s="2"/>
      <c r="AK4843" s="50"/>
      <c r="AL4843" s="2"/>
      <c r="AM4843" s="30"/>
      <c r="AN4843" s="30"/>
      <c r="AO4843" s="30"/>
      <c r="AR4843" s="30"/>
      <c r="AS4843" s="30"/>
      <c r="AT4843" s="30"/>
      <c r="AV4843" s="30"/>
      <c r="AW4843" s="30"/>
      <c r="CD4843" s="2" t="s">
        <v>78</v>
      </c>
      <c r="CE4843" s="2" t="s">
        <v>20062</v>
      </c>
    </row>
    <row r="4844" spans="1:83" x14ac:dyDescent="0.2">
      <c r="A4844" s="2" t="s">
        <v>6843</v>
      </c>
      <c r="B4844" s="2" t="s">
        <v>27885</v>
      </c>
      <c r="C4844" s="2" t="s">
        <v>6285</v>
      </c>
      <c r="D4844" s="2" t="s">
        <v>6843</v>
      </c>
      <c r="E4844" s="2" t="s">
        <v>6843</v>
      </c>
      <c r="F4844" s="2" t="s">
        <v>6844</v>
      </c>
      <c r="G4844" s="2"/>
      <c r="H4844" s="2" t="s">
        <v>5093</v>
      </c>
      <c r="I4844" s="2" t="s">
        <v>5093</v>
      </c>
      <c r="J4844" s="2" t="s">
        <v>61</v>
      </c>
      <c r="K4844" s="2"/>
      <c r="L4844" s="48">
        <v>2010</v>
      </c>
      <c r="M4844" s="2" t="s">
        <v>133</v>
      </c>
      <c r="N4844" s="32">
        <v>24.951270000000001</v>
      </c>
      <c r="O4844" s="32">
        <v>56.154089999999997</v>
      </c>
      <c r="P4844" s="2" t="s">
        <v>2767</v>
      </c>
      <c r="Q4844" s="6" t="s">
        <v>65</v>
      </c>
      <c r="R4844" s="43" t="s">
        <v>18854</v>
      </c>
      <c r="S4844" s="41" t="s">
        <v>3596</v>
      </c>
      <c r="T4844" s="41" t="s">
        <v>18460</v>
      </c>
      <c r="U4844" s="2"/>
      <c r="V4844" s="2" t="s">
        <v>3596</v>
      </c>
      <c r="W4844" s="41" t="s">
        <v>67</v>
      </c>
      <c r="X4844" s="2" t="s">
        <v>315</v>
      </c>
      <c r="Y4844" s="2" t="s">
        <v>102</v>
      </c>
      <c r="Z4844" s="5" t="s">
        <v>20</v>
      </c>
      <c r="AA4844" s="5" t="s">
        <v>16910</v>
      </c>
      <c r="AB4844" s="5" t="s">
        <v>16318</v>
      </c>
      <c r="AC4844" s="2"/>
      <c r="AD4844" s="2">
        <v>7090200</v>
      </c>
      <c r="AE4844" s="5">
        <v>60</v>
      </c>
      <c r="AF4844" s="25"/>
      <c r="AG4844" s="29"/>
      <c r="AH4844" s="2"/>
      <c r="AI4844" s="2">
        <v>3</v>
      </c>
      <c r="AJ4844" s="2"/>
      <c r="AK4844" s="50"/>
      <c r="AL4844" s="2"/>
      <c r="AM4844" s="30"/>
      <c r="AN4844" s="30"/>
      <c r="AO4844" s="30"/>
      <c r="AR4844" s="30"/>
      <c r="AS4844" s="30"/>
      <c r="AT4844" s="30"/>
      <c r="AV4844" s="30"/>
      <c r="AW4844" s="30"/>
      <c r="CD4844" s="2" t="s">
        <v>78</v>
      </c>
      <c r="CE4844" s="2" t="s">
        <v>20063</v>
      </c>
    </row>
    <row r="4845" spans="1:83" x14ac:dyDescent="0.2">
      <c r="A4845" s="2" t="s">
        <v>6845</v>
      </c>
      <c r="B4845" s="2" t="s">
        <v>27886</v>
      </c>
      <c r="C4845" s="2" t="s">
        <v>6285</v>
      </c>
      <c r="D4845" s="2" t="s">
        <v>6845</v>
      </c>
      <c r="E4845" s="2" t="s">
        <v>6845</v>
      </c>
      <c r="F4845" s="2" t="s">
        <v>6846</v>
      </c>
      <c r="G4845" s="2" t="s">
        <v>6847</v>
      </c>
      <c r="H4845" s="2" t="s">
        <v>5093</v>
      </c>
      <c r="I4845" s="2" t="s">
        <v>5093</v>
      </c>
      <c r="J4845" s="2" t="s">
        <v>61</v>
      </c>
      <c r="K4845" s="50" t="s">
        <v>61</v>
      </c>
      <c r="L4845" s="48">
        <v>2012</v>
      </c>
      <c r="M4845" s="2" t="s">
        <v>133</v>
      </c>
      <c r="N4845" s="32">
        <v>25.01773</v>
      </c>
      <c r="O4845" s="32">
        <v>56.33858</v>
      </c>
      <c r="P4845" s="2" t="s">
        <v>2767</v>
      </c>
      <c r="Q4845" s="6" t="s">
        <v>65</v>
      </c>
      <c r="R4845" s="43" t="s">
        <v>18854</v>
      </c>
      <c r="S4845" s="41" t="s">
        <v>3596</v>
      </c>
      <c r="T4845" s="41" t="s">
        <v>18460</v>
      </c>
      <c r="U4845" s="2"/>
      <c r="V4845" s="2" t="s">
        <v>3596</v>
      </c>
      <c r="W4845" s="41" t="s">
        <v>17588</v>
      </c>
      <c r="X4845" s="2" t="s">
        <v>315</v>
      </c>
      <c r="Y4845" s="2" t="s">
        <v>76</v>
      </c>
      <c r="Z4845" s="5" t="s">
        <v>10423</v>
      </c>
      <c r="AA4845" s="5" t="s">
        <v>16910</v>
      </c>
      <c r="AB4845" s="5" t="s">
        <v>16317</v>
      </c>
      <c r="AC4845" s="2" t="s">
        <v>5247</v>
      </c>
      <c r="AD4845" s="2">
        <v>3000025</v>
      </c>
      <c r="AE4845" s="5">
        <v>28.7</v>
      </c>
      <c r="AF4845" s="25"/>
      <c r="AG4845" s="29">
        <v>3</v>
      </c>
      <c r="AH4845" s="2" t="s">
        <v>17978</v>
      </c>
      <c r="AI4845" s="2">
        <v>4</v>
      </c>
      <c r="AJ4845" s="2">
        <v>3</v>
      </c>
      <c r="AK4845" s="50"/>
      <c r="AL4845" s="2"/>
      <c r="AM4845" s="30"/>
      <c r="AN4845" s="30"/>
      <c r="AO4845" s="30"/>
      <c r="AR4845" s="30"/>
      <c r="AS4845" s="30"/>
      <c r="AT4845" s="30"/>
      <c r="AV4845" s="30"/>
      <c r="AW4845" s="30"/>
      <c r="CD4845" s="2" t="s">
        <v>78</v>
      </c>
      <c r="CE4845" s="2" t="s">
        <v>20064</v>
      </c>
    </row>
    <row r="4846" spans="1:83" x14ac:dyDescent="0.2">
      <c r="A4846" s="2" t="s">
        <v>6848</v>
      </c>
      <c r="B4846" s="2" t="s">
        <v>27887</v>
      </c>
      <c r="C4846" s="2" t="s">
        <v>6285</v>
      </c>
      <c r="D4846" s="2" t="s">
        <v>6848</v>
      </c>
      <c r="E4846" s="2" t="s">
        <v>6848</v>
      </c>
      <c r="F4846" s="2" t="s">
        <v>6849</v>
      </c>
      <c r="G4846" s="2" t="s">
        <v>16430</v>
      </c>
      <c r="H4846" s="2" t="s">
        <v>5093</v>
      </c>
      <c r="I4846" s="2" t="s">
        <v>5093</v>
      </c>
      <c r="J4846" s="2" t="s">
        <v>61</v>
      </c>
      <c r="K4846" s="50" t="s">
        <v>61</v>
      </c>
      <c r="L4846" s="48">
        <v>2010</v>
      </c>
      <c r="M4846" s="2" t="s">
        <v>133</v>
      </c>
      <c r="N4846" s="32">
        <v>25.157209999999999</v>
      </c>
      <c r="O4846" s="32">
        <v>56.123609999999999</v>
      </c>
      <c r="P4846" s="2" t="s">
        <v>2767</v>
      </c>
      <c r="Q4846" s="6" t="s">
        <v>65</v>
      </c>
      <c r="R4846" s="43" t="s">
        <v>18854</v>
      </c>
      <c r="S4846" s="41" t="s">
        <v>3596</v>
      </c>
      <c r="T4846" s="41" t="s">
        <v>18460</v>
      </c>
      <c r="U4846" s="2"/>
      <c r="V4846" s="2" t="s">
        <v>3596</v>
      </c>
      <c r="W4846" s="41" t="s">
        <v>17588</v>
      </c>
      <c r="X4846" s="2" t="s">
        <v>315</v>
      </c>
      <c r="Y4846" s="2" t="s">
        <v>76</v>
      </c>
      <c r="Z4846" s="5" t="s">
        <v>10423</v>
      </c>
      <c r="AA4846" s="5" t="s">
        <v>16910</v>
      </c>
      <c r="AB4846" s="5" t="s">
        <v>16317</v>
      </c>
      <c r="AC4846" s="2" t="s">
        <v>5247</v>
      </c>
      <c r="AD4846" s="2">
        <v>7080500</v>
      </c>
      <c r="AE4846" s="5">
        <v>43.5</v>
      </c>
      <c r="AF4846" s="25"/>
      <c r="AG4846" s="29">
        <v>2</v>
      </c>
      <c r="AH4846" s="2" t="s">
        <v>17978</v>
      </c>
      <c r="AI4846" s="2">
        <v>2</v>
      </c>
      <c r="AJ4846" s="2">
        <v>2</v>
      </c>
      <c r="AK4846" s="50"/>
      <c r="AL4846" s="2"/>
      <c r="AM4846" s="30"/>
      <c r="AN4846" s="30"/>
      <c r="AO4846" s="30"/>
      <c r="AR4846" s="30"/>
      <c r="AS4846" s="30"/>
      <c r="AT4846" s="30"/>
      <c r="AV4846" s="30"/>
      <c r="AW4846" s="30"/>
      <c r="CD4846" s="2" t="s">
        <v>78</v>
      </c>
      <c r="CE4846" s="2" t="s">
        <v>20065</v>
      </c>
    </row>
    <row r="4847" spans="1:83" x14ac:dyDescent="0.2">
      <c r="A4847" s="2" t="s">
        <v>6850</v>
      </c>
      <c r="B4847" s="2" t="s">
        <v>27888</v>
      </c>
      <c r="C4847" s="2" t="s">
        <v>6285</v>
      </c>
      <c r="D4847" s="2" t="s">
        <v>6850</v>
      </c>
      <c r="E4847" s="2" t="s">
        <v>6850</v>
      </c>
      <c r="F4847" s="2" t="s">
        <v>6851</v>
      </c>
      <c r="G4847" s="2"/>
      <c r="H4847" s="2" t="s">
        <v>5093</v>
      </c>
      <c r="I4847" s="2" t="s">
        <v>5093</v>
      </c>
      <c r="J4847" s="2" t="s">
        <v>61</v>
      </c>
      <c r="K4847" s="2"/>
      <c r="L4847" s="48">
        <v>2012</v>
      </c>
      <c r="M4847" s="2" t="s">
        <v>133</v>
      </c>
      <c r="N4847" s="32">
        <v>24.87762</v>
      </c>
      <c r="O4847" s="32">
        <v>55.98724</v>
      </c>
      <c r="P4847" s="2" t="s">
        <v>2767</v>
      </c>
      <c r="Q4847" s="6" t="s">
        <v>65</v>
      </c>
      <c r="R4847" s="43" t="s">
        <v>18854</v>
      </c>
      <c r="S4847" s="41" t="s">
        <v>3596</v>
      </c>
      <c r="T4847" s="41" t="s">
        <v>18467</v>
      </c>
      <c r="U4847" s="2"/>
      <c r="V4847" s="2" t="s">
        <v>3596</v>
      </c>
      <c r="W4847" s="41" t="s">
        <v>67</v>
      </c>
      <c r="X4847" s="2" t="s">
        <v>315</v>
      </c>
      <c r="Y4847" s="2" t="s">
        <v>76</v>
      </c>
      <c r="Z4847" s="5" t="s">
        <v>10423</v>
      </c>
      <c r="AA4847" s="5" t="s">
        <v>16910</v>
      </c>
      <c r="AB4847" s="5" t="s">
        <v>16317</v>
      </c>
      <c r="AC4847" s="2"/>
      <c r="AD4847" s="2">
        <v>4100000</v>
      </c>
      <c r="AE4847" s="5">
        <v>20</v>
      </c>
      <c r="AF4847" s="25"/>
      <c r="AG4847" s="29"/>
      <c r="AH4847" s="2"/>
      <c r="AI4847" s="2">
        <v>2</v>
      </c>
      <c r="AJ4847" s="2"/>
      <c r="AK4847" s="50"/>
      <c r="AL4847" s="2"/>
      <c r="AM4847" s="30"/>
      <c r="AN4847" s="30"/>
      <c r="AO4847" s="30"/>
      <c r="AR4847" s="30"/>
      <c r="AS4847" s="30"/>
      <c r="AT4847" s="30"/>
      <c r="AV4847" s="30"/>
      <c r="AW4847" s="30"/>
      <c r="CD4847" s="2" t="s">
        <v>78</v>
      </c>
      <c r="CE4847" s="2" t="s">
        <v>20066</v>
      </c>
    </row>
    <row r="4848" spans="1:83" x14ac:dyDescent="0.2">
      <c r="A4848" s="2" t="s">
        <v>6852</v>
      </c>
      <c r="B4848" s="2" t="s">
        <v>27889</v>
      </c>
      <c r="C4848" s="2" t="s">
        <v>6285</v>
      </c>
      <c r="D4848" s="2" t="s">
        <v>6852</v>
      </c>
      <c r="E4848" s="2" t="s">
        <v>6852</v>
      </c>
      <c r="F4848" s="2" t="s">
        <v>6853</v>
      </c>
      <c r="G4848" s="2" t="s">
        <v>6854</v>
      </c>
      <c r="H4848" s="2" t="s">
        <v>5093</v>
      </c>
      <c r="I4848" s="2" t="s">
        <v>5093</v>
      </c>
      <c r="J4848" s="2" t="s">
        <v>61</v>
      </c>
      <c r="K4848" s="50" t="s">
        <v>61</v>
      </c>
      <c r="L4848" s="48">
        <v>2011</v>
      </c>
      <c r="M4848" s="2" t="s">
        <v>133</v>
      </c>
      <c r="N4848" s="32">
        <v>25.275729999999999</v>
      </c>
      <c r="O4848" s="32">
        <v>56.352080000000001</v>
      </c>
      <c r="P4848" s="2" t="s">
        <v>2767</v>
      </c>
      <c r="Q4848" s="6" t="s">
        <v>65</v>
      </c>
      <c r="R4848" s="43" t="s">
        <v>18854</v>
      </c>
      <c r="S4848" s="41" t="s">
        <v>3596</v>
      </c>
      <c r="T4848" s="41" t="s">
        <v>18460</v>
      </c>
      <c r="U4848" s="2"/>
      <c r="V4848" s="2" t="s">
        <v>3596</v>
      </c>
      <c r="W4848" s="41" t="s">
        <v>17588</v>
      </c>
      <c r="X4848" s="2" t="s">
        <v>315</v>
      </c>
      <c r="Y4848" s="2" t="s">
        <v>86</v>
      </c>
      <c r="Z4848" s="5" t="s">
        <v>10423</v>
      </c>
      <c r="AA4848" s="5" t="s">
        <v>16910</v>
      </c>
      <c r="AB4848" s="5" t="s">
        <v>18090</v>
      </c>
      <c r="AC4848" s="2" t="s">
        <v>5247</v>
      </c>
      <c r="AD4848" s="2">
        <v>6000006</v>
      </c>
      <c r="AE4848" s="5">
        <v>15</v>
      </c>
      <c r="AF4848" s="25"/>
      <c r="AG4848" s="29">
        <v>3</v>
      </c>
      <c r="AH4848" s="2" t="s">
        <v>17978</v>
      </c>
      <c r="AI4848" s="2">
        <v>3</v>
      </c>
      <c r="AJ4848" s="2">
        <v>3</v>
      </c>
      <c r="AK4848" s="50"/>
      <c r="AL4848" s="2"/>
      <c r="AM4848" s="30"/>
      <c r="AN4848" s="30"/>
      <c r="AO4848" s="30"/>
      <c r="AR4848" s="30"/>
      <c r="AS4848" s="30"/>
      <c r="AT4848" s="30"/>
      <c r="AV4848" s="30"/>
      <c r="AW4848" s="30"/>
      <c r="CD4848" s="2" t="s">
        <v>78</v>
      </c>
      <c r="CE4848" s="2" t="s">
        <v>20067</v>
      </c>
    </row>
    <row r="4849" spans="1:83" x14ac:dyDescent="0.2">
      <c r="A4849" s="2" t="s">
        <v>9746</v>
      </c>
      <c r="B4849" s="2" t="s">
        <v>27890</v>
      </c>
      <c r="C4849" s="2" t="s">
        <v>6285</v>
      </c>
      <c r="D4849" s="2"/>
      <c r="E4849" s="2" t="s">
        <v>9746</v>
      </c>
      <c r="F4849" s="2" t="s">
        <v>9747</v>
      </c>
      <c r="G4849" s="2" t="s">
        <v>9748</v>
      </c>
      <c r="H4849" s="2"/>
      <c r="I4849" s="2" t="s">
        <v>5093</v>
      </c>
      <c r="J4849" s="2" t="s">
        <v>61</v>
      </c>
      <c r="K4849" s="50" t="s">
        <v>61</v>
      </c>
      <c r="L4849" s="48">
        <v>2018</v>
      </c>
      <c r="M4849" s="2" t="s">
        <v>133</v>
      </c>
      <c r="N4849" s="32">
        <v>25.282609999999998</v>
      </c>
      <c r="O4849" s="32">
        <v>56.353209999999997</v>
      </c>
      <c r="P4849" s="2" t="s">
        <v>2767</v>
      </c>
      <c r="Q4849" s="6" t="s">
        <v>65</v>
      </c>
      <c r="R4849" s="43" t="s">
        <v>16802</v>
      </c>
      <c r="S4849" s="41" t="s">
        <v>4851</v>
      </c>
      <c r="T4849" s="41" t="s">
        <v>18462</v>
      </c>
      <c r="U4849" s="2"/>
      <c r="V4849" s="2" t="s">
        <v>4851</v>
      </c>
      <c r="W4849" s="41" t="s">
        <v>17589</v>
      </c>
      <c r="X4849" s="2" t="s">
        <v>1598</v>
      </c>
      <c r="Y4849" s="2" t="s">
        <v>86</v>
      </c>
      <c r="Z4849" s="5" t="s">
        <v>10423</v>
      </c>
      <c r="AA4849" s="5" t="s">
        <v>16910</v>
      </c>
      <c r="AB4849" s="5" t="s">
        <v>18090</v>
      </c>
      <c r="AC4849" s="2" t="s">
        <v>5247</v>
      </c>
      <c r="AD4849" s="2">
        <v>6000006</v>
      </c>
      <c r="AE4849" s="5">
        <v>30</v>
      </c>
      <c r="AF4849" s="25"/>
      <c r="AG4849" s="29">
        <v>3</v>
      </c>
      <c r="AH4849" s="2" t="s">
        <v>17978</v>
      </c>
      <c r="AI4849" s="2">
        <v>3</v>
      </c>
      <c r="AJ4849" s="2">
        <v>3</v>
      </c>
      <c r="AK4849" s="50"/>
      <c r="AL4849" s="2"/>
      <c r="AM4849" s="30"/>
      <c r="AN4849" s="30"/>
      <c r="AO4849" s="30"/>
      <c r="AR4849" s="30"/>
      <c r="AS4849" s="30"/>
      <c r="AT4849" s="30"/>
      <c r="AV4849" s="30"/>
      <c r="AW4849" s="30"/>
      <c r="CD4849" s="2" t="s">
        <v>78</v>
      </c>
      <c r="CE4849" s="2" t="s">
        <v>20068</v>
      </c>
    </row>
    <row r="4850" spans="1:83" x14ac:dyDescent="0.2">
      <c r="A4850" s="2" t="s">
        <v>6855</v>
      </c>
      <c r="B4850" s="2" t="s">
        <v>27891</v>
      </c>
      <c r="C4850" s="2" t="s">
        <v>6285</v>
      </c>
      <c r="D4850" s="2"/>
      <c r="E4850" s="2" t="s">
        <v>6855</v>
      </c>
      <c r="F4850" s="2" t="s">
        <v>6856</v>
      </c>
      <c r="G4850" s="2" t="s">
        <v>6857</v>
      </c>
      <c r="H4850" s="2"/>
      <c r="I4850" s="2" t="s">
        <v>5093</v>
      </c>
      <c r="J4850" s="2" t="s">
        <v>61</v>
      </c>
      <c r="K4850" s="50" t="s">
        <v>61</v>
      </c>
      <c r="L4850" s="48">
        <v>2014</v>
      </c>
      <c r="M4850" s="2" t="s">
        <v>133</v>
      </c>
      <c r="N4850" s="32">
        <v>25.121500000000001</v>
      </c>
      <c r="O4850" s="32">
        <v>56.3431</v>
      </c>
      <c r="P4850" s="2" t="s">
        <v>2767</v>
      </c>
      <c r="Q4850" s="6" t="s">
        <v>65</v>
      </c>
      <c r="R4850" s="43" t="s">
        <v>18854</v>
      </c>
      <c r="S4850" s="41" t="s">
        <v>4972</v>
      </c>
      <c r="T4850" s="41" t="s">
        <v>18461</v>
      </c>
      <c r="U4850" s="2"/>
      <c r="V4850" s="2" t="s">
        <v>4972</v>
      </c>
      <c r="W4850" s="41" t="s">
        <v>17589</v>
      </c>
      <c r="X4850" s="2" t="s">
        <v>1598</v>
      </c>
      <c r="Y4850" s="2" t="s">
        <v>102</v>
      </c>
      <c r="Z4850" s="5" t="s">
        <v>20</v>
      </c>
      <c r="AA4850" s="5" t="s">
        <v>16910</v>
      </c>
      <c r="AB4850" s="5" t="s">
        <v>16316</v>
      </c>
      <c r="AC4850" s="2" t="s">
        <v>5205</v>
      </c>
      <c r="AD4850" s="2">
        <v>6081102</v>
      </c>
      <c r="AE4850" s="5">
        <v>31.4</v>
      </c>
      <c r="AF4850" s="25"/>
      <c r="AG4850" s="29">
        <v>3</v>
      </c>
      <c r="AH4850" s="2" t="s">
        <v>17974</v>
      </c>
      <c r="AI4850" s="2">
        <v>8</v>
      </c>
      <c r="AJ4850" s="2">
        <v>3</v>
      </c>
      <c r="AK4850" s="50"/>
      <c r="AL4850" s="2"/>
      <c r="AM4850" s="30"/>
      <c r="AN4850" s="30"/>
      <c r="AO4850" s="30"/>
      <c r="AR4850" s="30"/>
      <c r="AS4850" s="30"/>
      <c r="AT4850" s="30"/>
      <c r="AV4850" s="30"/>
      <c r="AW4850" s="30"/>
      <c r="CD4850" s="2" t="s">
        <v>78</v>
      </c>
      <c r="CE4850" s="2" t="s">
        <v>20069</v>
      </c>
    </row>
    <row r="4851" spans="1:83" x14ac:dyDescent="0.2">
      <c r="A4851" s="2" t="s">
        <v>6858</v>
      </c>
      <c r="B4851" s="2" t="s">
        <v>27892</v>
      </c>
      <c r="C4851" s="2" t="s">
        <v>6285</v>
      </c>
      <c r="D4851" s="2" t="s">
        <v>6858</v>
      </c>
      <c r="E4851" s="2" t="s">
        <v>6858</v>
      </c>
      <c r="F4851" s="2" t="s">
        <v>6859</v>
      </c>
      <c r="G4851" s="2" t="s">
        <v>6860</v>
      </c>
      <c r="H4851" s="2" t="s">
        <v>5093</v>
      </c>
      <c r="I4851" s="2" t="s">
        <v>5093</v>
      </c>
      <c r="J4851" s="2" t="s">
        <v>61</v>
      </c>
      <c r="K4851" s="50" t="s">
        <v>61</v>
      </c>
      <c r="L4851" s="48">
        <v>2012</v>
      </c>
      <c r="M4851" s="2" t="s">
        <v>133</v>
      </c>
      <c r="N4851" s="32">
        <v>25.158529999999999</v>
      </c>
      <c r="O4851" s="32">
        <v>56.322110000000002</v>
      </c>
      <c r="P4851" s="2" t="s">
        <v>2767</v>
      </c>
      <c r="Q4851" s="6" t="s">
        <v>65</v>
      </c>
      <c r="R4851" s="43" t="s">
        <v>18854</v>
      </c>
      <c r="S4851" s="41" t="s">
        <v>3596</v>
      </c>
      <c r="T4851" s="41" t="s">
        <v>18460</v>
      </c>
      <c r="U4851" s="2"/>
      <c r="V4851" s="2" t="s">
        <v>3596</v>
      </c>
      <c r="W4851" s="41" t="s">
        <v>17588</v>
      </c>
      <c r="X4851" s="2" t="s">
        <v>315</v>
      </c>
      <c r="Y4851" s="2" t="s">
        <v>69</v>
      </c>
      <c r="Z4851" s="5" t="s">
        <v>10423</v>
      </c>
      <c r="AA4851" s="5" t="s">
        <v>16910</v>
      </c>
      <c r="AB4851" s="5" t="s">
        <v>70</v>
      </c>
      <c r="AC4851" s="2" t="s">
        <v>5247</v>
      </c>
      <c r="AD4851" s="2">
        <v>6000200</v>
      </c>
      <c r="AE4851" s="5">
        <v>28.7</v>
      </c>
      <c r="AF4851" s="25"/>
      <c r="AG4851" s="29">
        <v>2</v>
      </c>
      <c r="AH4851" s="2" t="s">
        <v>17978</v>
      </c>
      <c r="AI4851" s="2">
        <v>2</v>
      </c>
      <c r="AJ4851" s="2">
        <v>2</v>
      </c>
      <c r="AK4851" s="50"/>
      <c r="AL4851" s="2"/>
      <c r="AM4851" s="30"/>
      <c r="AN4851" s="30"/>
      <c r="AO4851" s="30"/>
      <c r="AR4851" s="30"/>
      <c r="AS4851" s="30"/>
      <c r="AT4851" s="30"/>
      <c r="AV4851" s="30"/>
      <c r="AW4851" s="30"/>
      <c r="CD4851" s="2" t="s">
        <v>78</v>
      </c>
      <c r="CE4851" s="2" t="s">
        <v>20070</v>
      </c>
    </row>
    <row r="4852" spans="1:83" x14ac:dyDescent="0.2">
      <c r="A4852" s="2" t="s">
        <v>6861</v>
      </c>
      <c r="B4852" s="2" t="s">
        <v>27893</v>
      </c>
      <c r="C4852" s="2" t="s">
        <v>6285</v>
      </c>
      <c r="D4852" s="2" t="s">
        <v>6861</v>
      </c>
      <c r="E4852" s="2" t="s">
        <v>6861</v>
      </c>
      <c r="F4852" s="2" t="s">
        <v>6862</v>
      </c>
      <c r="G4852" s="2" t="s">
        <v>6863</v>
      </c>
      <c r="H4852" s="2" t="s">
        <v>5093</v>
      </c>
      <c r="I4852" s="2" t="s">
        <v>5093</v>
      </c>
      <c r="J4852" s="2" t="s">
        <v>61</v>
      </c>
      <c r="K4852" s="50" t="s">
        <v>61</v>
      </c>
      <c r="L4852" s="48">
        <v>2010</v>
      </c>
      <c r="M4852" s="2" t="s">
        <v>133</v>
      </c>
      <c r="N4852" s="32">
        <v>25.084299999999999</v>
      </c>
      <c r="O4852" s="32">
        <v>56.357280000000003</v>
      </c>
      <c r="P4852" s="2" t="s">
        <v>2767</v>
      </c>
      <c r="Q4852" s="6" t="s">
        <v>65</v>
      </c>
      <c r="R4852" s="43" t="s">
        <v>18854</v>
      </c>
      <c r="S4852" s="41" t="s">
        <v>3596</v>
      </c>
      <c r="T4852" s="41" t="s">
        <v>18460</v>
      </c>
      <c r="U4852" s="2"/>
      <c r="V4852" s="2" t="s">
        <v>3596</v>
      </c>
      <c r="W4852" s="41" t="s">
        <v>17588</v>
      </c>
      <c r="X4852" s="2" t="s">
        <v>315</v>
      </c>
      <c r="Y4852" s="2" t="s">
        <v>76</v>
      </c>
      <c r="Z4852" s="5" t="s">
        <v>10423</v>
      </c>
      <c r="AA4852" s="5" t="s">
        <v>16910</v>
      </c>
      <c r="AB4852" s="5" t="s">
        <v>16317</v>
      </c>
      <c r="AC4852" s="2" t="s">
        <v>5247</v>
      </c>
      <c r="AD4852" s="2">
        <v>3000010</v>
      </c>
      <c r="AE4852" s="5">
        <v>28.7</v>
      </c>
      <c r="AF4852" s="25"/>
      <c r="AG4852" s="29">
        <v>3</v>
      </c>
      <c r="AH4852" s="2" t="s">
        <v>17978</v>
      </c>
      <c r="AI4852" s="2">
        <v>3</v>
      </c>
      <c r="AJ4852" s="2">
        <v>3</v>
      </c>
      <c r="AK4852" s="50"/>
      <c r="AL4852" s="2"/>
      <c r="AM4852" s="30"/>
      <c r="AN4852" s="30"/>
      <c r="AO4852" s="30"/>
      <c r="AR4852" s="30"/>
      <c r="AS4852" s="30"/>
      <c r="AT4852" s="30"/>
      <c r="AV4852" s="30"/>
      <c r="AW4852" s="30"/>
      <c r="CD4852" s="2" t="s">
        <v>78</v>
      </c>
      <c r="CE4852" s="2" t="s">
        <v>20071</v>
      </c>
    </row>
    <row r="4853" spans="1:83" x14ac:dyDescent="0.2">
      <c r="A4853" s="2" t="s">
        <v>6864</v>
      </c>
      <c r="B4853" s="2" t="s">
        <v>27894</v>
      </c>
      <c r="C4853" s="2" t="s">
        <v>6285</v>
      </c>
      <c r="D4853" s="2" t="s">
        <v>6864</v>
      </c>
      <c r="E4853" s="2" t="s">
        <v>6864</v>
      </c>
      <c r="F4853" s="2" t="s">
        <v>6865</v>
      </c>
      <c r="G4853" s="2" t="s">
        <v>6866</v>
      </c>
      <c r="H4853" s="2" t="s">
        <v>5093</v>
      </c>
      <c r="I4853" s="2" t="s">
        <v>5093</v>
      </c>
      <c r="J4853" s="2" t="s">
        <v>61</v>
      </c>
      <c r="K4853" s="50" t="s">
        <v>61</v>
      </c>
      <c r="L4853" s="48">
        <v>2010</v>
      </c>
      <c r="M4853" s="2" t="s">
        <v>133</v>
      </c>
      <c r="N4853" s="32">
        <v>25.050689999999999</v>
      </c>
      <c r="O4853" s="32">
        <v>56.354709999999997</v>
      </c>
      <c r="P4853" s="2" t="s">
        <v>2767</v>
      </c>
      <c r="Q4853" s="6" t="s">
        <v>65</v>
      </c>
      <c r="R4853" s="43" t="s">
        <v>18854</v>
      </c>
      <c r="S4853" s="41" t="s">
        <v>4972</v>
      </c>
      <c r="T4853" s="41" t="s">
        <v>18461</v>
      </c>
      <c r="U4853" s="2"/>
      <c r="V4853" s="2" t="s">
        <v>4972</v>
      </c>
      <c r="W4853" s="41" t="s">
        <v>17588</v>
      </c>
      <c r="X4853" s="2" t="s">
        <v>315</v>
      </c>
      <c r="Y4853" s="2" t="s">
        <v>102</v>
      </c>
      <c r="Z4853" s="5" t="s">
        <v>10423</v>
      </c>
      <c r="AA4853" s="5" t="s">
        <v>16910</v>
      </c>
      <c r="AB4853" s="5" t="s">
        <v>16316</v>
      </c>
      <c r="AC4853" s="2" t="s">
        <v>5247</v>
      </c>
      <c r="AD4853" s="2">
        <v>3000013</v>
      </c>
      <c r="AE4853" s="5">
        <v>25.7</v>
      </c>
      <c r="AF4853" s="25"/>
      <c r="AG4853" s="29">
        <v>3</v>
      </c>
      <c r="AH4853" s="2" t="s">
        <v>17978</v>
      </c>
      <c r="AI4853" s="2">
        <v>3</v>
      </c>
      <c r="AJ4853" s="2">
        <v>3</v>
      </c>
      <c r="AK4853" s="50"/>
      <c r="AL4853" s="2"/>
      <c r="AM4853" s="30"/>
      <c r="AN4853" s="30"/>
      <c r="AO4853" s="30"/>
      <c r="AR4853" s="30"/>
      <c r="AS4853" s="30"/>
      <c r="AT4853" s="30"/>
      <c r="AV4853" s="30"/>
      <c r="AW4853" s="30"/>
      <c r="CD4853" s="2" t="s">
        <v>78</v>
      </c>
      <c r="CE4853" s="2" t="s">
        <v>20072</v>
      </c>
    </row>
    <row r="4854" spans="1:83" x14ac:dyDescent="0.2">
      <c r="A4854" s="2" t="s">
        <v>6867</v>
      </c>
      <c r="B4854" s="2" t="s">
        <v>27895</v>
      </c>
      <c r="C4854" s="2" t="s">
        <v>6285</v>
      </c>
      <c r="D4854" s="2" t="s">
        <v>6867</v>
      </c>
      <c r="E4854" s="2" t="s">
        <v>6867</v>
      </c>
      <c r="F4854" s="2" t="s">
        <v>6868</v>
      </c>
      <c r="G4854" s="2"/>
      <c r="H4854" s="2" t="s">
        <v>5093</v>
      </c>
      <c r="I4854" s="2" t="s">
        <v>5093</v>
      </c>
      <c r="J4854" s="2" t="s">
        <v>61</v>
      </c>
      <c r="K4854" s="2"/>
      <c r="L4854" s="48">
        <v>2012</v>
      </c>
      <c r="M4854" s="2" t="s">
        <v>133</v>
      </c>
      <c r="N4854" s="32">
        <v>25.0366</v>
      </c>
      <c r="O4854" s="32">
        <v>56.362099999999998</v>
      </c>
      <c r="P4854" s="2" t="s">
        <v>2767</v>
      </c>
      <c r="Q4854" s="6" t="s">
        <v>65</v>
      </c>
      <c r="R4854" s="43" t="s">
        <v>16802</v>
      </c>
      <c r="S4854" s="41" t="s">
        <v>4851</v>
      </c>
      <c r="T4854" s="41" t="s">
        <v>18462</v>
      </c>
      <c r="U4854" s="2"/>
      <c r="V4854" s="2" t="s">
        <v>4851</v>
      </c>
      <c r="W4854" s="41" t="s">
        <v>67</v>
      </c>
      <c r="X4854" s="2" t="s">
        <v>315</v>
      </c>
      <c r="Y4854" s="2" t="s">
        <v>69</v>
      </c>
      <c r="Z4854" s="5" t="s">
        <v>10423</v>
      </c>
      <c r="AA4854" s="5" t="s">
        <v>16910</v>
      </c>
      <c r="AB4854" s="5" t="s">
        <v>18091</v>
      </c>
      <c r="AC4854" s="2"/>
      <c r="AD4854" s="2">
        <v>3000014</v>
      </c>
      <c r="AE4854" s="5">
        <v>17</v>
      </c>
      <c r="AF4854" s="25"/>
      <c r="AG4854" s="29"/>
      <c r="AH4854" s="2"/>
      <c r="AI4854" s="2">
        <v>3</v>
      </c>
      <c r="AJ4854" s="2"/>
      <c r="AK4854" s="50"/>
      <c r="AL4854" s="2"/>
      <c r="AM4854" s="30"/>
      <c r="AN4854" s="30"/>
      <c r="AO4854" s="30"/>
      <c r="AR4854" s="30"/>
      <c r="AS4854" s="30"/>
      <c r="AT4854" s="30"/>
      <c r="AV4854" s="30"/>
      <c r="AW4854" s="30"/>
      <c r="CD4854" s="2" t="s">
        <v>78</v>
      </c>
      <c r="CE4854" s="2" t="s">
        <v>20073</v>
      </c>
    </row>
    <row r="4855" spans="1:83" x14ac:dyDescent="0.2">
      <c r="A4855" s="2" t="s">
        <v>6869</v>
      </c>
      <c r="B4855" s="2" t="s">
        <v>27896</v>
      </c>
      <c r="C4855" s="2" t="s">
        <v>6285</v>
      </c>
      <c r="D4855" s="2" t="s">
        <v>6869</v>
      </c>
      <c r="E4855" s="2" t="s">
        <v>6869</v>
      </c>
      <c r="F4855" s="2" t="s">
        <v>6870</v>
      </c>
      <c r="G4855" s="2"/>
      <c r="H4855" s="2" t="s">
        <v>5093</v>
      </c>
      <c r="I4855" s="2" t="s">
        <v>5093</v>
      </c>
      <c r="J4855" s="2" t="s">
        <v>61</v>
      </c>
      <c r="K4855" s="2"/>
      <c r="L4855" s="48">
        <v>2012</v>
      </c>
      <c r="M4855" s="2" t="s">
        <v>133</v>
      </c>
      <c r="N4855" s="32">
        <v>25.06212</v>
      </c>
      <c r="O4855" s="32">
        <v>56.35642</v>
      </c>
      <c r="P4855" s="2" t="s">
        <v>2767</v>
      </c>
      <c r="Q4855" s="6" t="s">
        <v>65</v>
      </c>
      <c r="R4855" s="43" t="s">
        <v>16802</v>
      </c>
      <c r="S4855" s="41" t="s">
        <v>4851</v>
      </c>
      <c r="T4855" s="41" t="s">
        <v>18462</v>
      </c>
      <c r="U4855" s="2"/>
      <c r="V4855" s="2" t="s">
        <v>4851</v>
      </c>
      <c r="W4855" s="41" t="s">
        <v>67</v>
      </c>
      <c r="X4855" s="2" t="s">
        <v>315</v>
      </c>
      <c r="Y4855" s="2" t="s">
        <v>76</v>
      </c>
      <c r="Z4855" s="5" t="s">
        <v>10423</v>
      </c>
      <c r="AA4855" s="5" t="s">
        <v>16910</v>
      </c>
      <c r="AB4855" s="5" t="s">
        <v>16317</v>
      </c>
      <c r="AC4855" s="2"/>
      <c r="AD4855" s="2">
        <v>3000011</v>
      </c>
      <c r="AE4855" s="5">
        <v>35</v>
      </c>
      <c r="AF4855" s="25"/>
      <c r="AG4855" s="29"/>
      <c r="AH4855" s="2"/>
      <c r="AI4855" s="2">
        <v>3</v>
      </c>
      <c r="AJ4855" s="2"/>
      <c r="AK4855" s="50"/>
      <c r="AL4855" s="2"/>
      <c r="AM4855" s="30"/>
      <c r="AN4855" s="30"/>
      <c r="AO4855" s="30"/>
      <c r="AR4855" s="30"/>
      <c r="AS4855" s="30"/>
      <c r="AT4855" s="30"/>
      <c r="AV4855" s="30"/>
      <c r="AW4855" s="30"/>
      <c r="CD4855" s="2" t="s">
        <v>78</v>
      </c>
      <c r="CE4855" s="2" t="s">
        <v>20074</v>
      </c>
    </row>
    <row r="4856" spans="1:83" x14ac:dyDescent="0.2">
      <c r="A4856" s="2" t="s">
        <v>6871</v>
      </c>
      <c r="B4856" s="2" t="s">
        <v>27897</v>
      </c>
      <c r="C4856" s="2" t="s">
        <v>6285</v>
      </c>
      <c r="D4856" s="2" t="s">
        <v>6871</v>
      </c>
      <c r="E4856" s="2" t="s">
        <v>6871</v>
      </c>
      <c r="F4856" s="2" t="s">
        <v>6872</v>
      </c>
      <c r="G4856" s="2" t="s">
        <v>6873</v>
      </c>
      <c r="H4856" s="2" t="s">
        <v>5093</v>
      </c>
      <c r="I4856" s="2" t="s">
        <v>5093</v>
      </c>
      <c r="J4856" s="2" t="s">
        <v>61</v>
      </c>
      <c r="K4856" s="50" t="s">
        <v>61</v>
      </c>
      <c r="L4856" s="48">
        <v>2011</v>
      </c>
      <c r="M4856" s="2" t="s">
        <v>133</v>
      </c>
      <c r="N4856" s="32">
        <v>25.14029</v>
      </c>
      <c r="O4856" s="32">
        <v>56.329070000000002</v>
      </c>
      <c r="P4856" s="2" t="s">
        <v>2767</v>
      </c>
      <c r="Q4856" s="6" t="s">
        <v>65</v>
      </c>
      <c r="R4856" s="43" t="s">
        <v>16802</v>
      </c>
      <c r="S4856" s="41" t="s">
        <v>4851</v>
      </c>
      <c r="T4856" s="41" t="s">
        <v>18462</v>
      </c>
      <c r="U4856" s="2"/>
      <c r="V4856" s="2" t="s">
        <v>4851</v>
      </c>
      <c r="W4856" s="41" t="s">
        <v>17588</v>
      </c>
      <c r="X4856" s="2" t="s">
        <v>315</v>
      </c>
      <c r="Y4856" s="2" t="s">
        <v>86</v>
      </c>
      <c r="Z4856" s="5" t="s">
        <v>10423</v>
      </c>
      <c r="AA4856" s="5" t="s">
        <v>16910</v>
      </c>
      <c r="AB4856" s="5" t="s">
        <v>18090</v>
      </c>
      <c r="AC4856" s="2" t="s">
        <v>5205</v>
      </c>
      <c r="AD4856" s="2">
        <v>6081202</v>
      </c>
      <c r="AE4856" s="5">
        <v>35</v>
      </c>
      <c r="AF4856" s="25"/>
      <c r="AG4856" s="29">
        <v>3</v>
      </c>
      <c r="AH4856" s="2" t="s">
        <v>17974</v>
      </c>
      <c r="AI4856" s="2">
        <v>3</v>
      </c>
      <c r="AJ4856" s="2">
        <v>3</v>
      </c>
      <c r="AK4856" s="50"/>
      <c r="AL4856" s="2"/>
      <c r="AM4856" s="30"/>
      <c r="AN4856" s="30"/>
      <c r="AO4856" s="30"/>
      <c r="AR4856" s="30"/>
      <c r="AS4856" s="30"/>
      <c r="AT4856" s="30"/>
      <c r="AV4856" s="30"/>
      <c r="AW4856" s="30"/>
      <c r="CD4856" s="2" t="s">
        <v>78</v>
      </c>
      <c r="CE4856" s="2" t="s">
        <v>20075</v>
      </c>
    </row>
    <row r="4857" spans="1:83" x14ac:dyDescent="0.2">
      <c r="A4857" s="2" t="s">
        <v>6874</v>
      </c>
      <c r="B4857" s="2" t="s">
        <v>27898</v>
      </c>
      <c r="C4857" s="2" t="s">
        <v>6285</v>
      </c>
      <c r="D4857" s="2"/>
      <c r="E4857" s="2" t="s">
        <v>6874</v>
      </c>
      <c r="F4857" s="2" t="s">
        <v>6875</v>
      </c>
      <c r="G4857" s="2" t="s">
        <v>6876</v>
      </c>
      <c r="H4857" s="2"/>
      <c r="I4857" s="2" t="s">
        <v>5093</v>
      </c>
      <c r="J4857" s="2" t="s">
        <v>61</v>
      </c>
      <c r="K4857" s="50" t="s">
        <v>61</v>
      </c>
      <c r="L4857" s="48">
        <v>2012</v>
      </c>
      <c r="M4857" s="2" t="s">
        <v>133</v>
      </c>
      <c r="N4857" s="32">
        <v>25.127199999999998</v>
      </c>
      <c r="O4857" s="32">
        <v>56.30301</v>
      </c>
      <c r="P4857" s="2" t="s">
        <v>2767</v>
      </c>
      <c r="Q4857" s="6" t="s">
        <v>65</v>
      </c>
      <c r="R4857" s="43" t="s">
        <v>16802</v>
      </c>
      <c r="S4857" s="41" t="s">
        <v>4851</v>
      </c>
      <c r="T4857" s="41" t="s">
        <v>18462</v>
      </c>
      <c r="U4857" s="2"/>
      <c r="V4857" s="2" t="s">
        <v>4851</v>
      </c>
      <c r="W4857" s="41" t="s">
        <v>17589</v>
      </c>
      <c r="X4857" s="2" t="s">
        <v>1598</v>
      </c>
      <c r="Y4857" s="2" t="s">
        <v>76</v>
      </c>
      <c r="Z4857" s="5" t="s">
        <v>10423</v>
      </c>
      <c r="AA4857" s="5" t="s">
        <v>16910</v>
      </c>
      <c r="AB4857" s="5" t="s">
        <v>16317</v>
      </c>
      <c r="AC4857" s="2" t="s">
        <v>5247</v>
      </c>
      <c r="AD4857" s="2">
        <v>6000200</v>
      </c>
      <c r="AE4857" s="5">
        <v>25</v>
      </c>
      <c r="AF4857" s="25"/>
      <c r="AG4857" s="29">
        <v>3</v>
      </c>
      <c r="AH4857" s="2" t="s">
        <v>17978</v>
      </c>
      <c r="AI4857" s="2">
        <v>3</v>
      </c>
      <c r="AJ4857" s="2">
        <v>3</v>
      </c>
      <c r="AK4857" s="50"/>
      <c r="AL4857" s="2"/>
      <c r="AM4857" s="30"/>
      <c r="AN4857" s="30"/>
      <c r="AO4857" s="30"/>
      <c r="AR4857" s="30"/>
      <c r="AS4857" s="30"/>
      <c r="AT4857" s="30"/>
      <c r="AV4857" s="30"/>
      <c r="AW4857" s="30"/>
      <c r="CD4857" s="2" t="s">
        <v>78</v>
      </c>
      <c r="CE4857" s="2" t="s">
        <v>20076</v>
      </c>
    </row>
    <row r="4858" spans="1:83" x14ac:dyDescent="0.2">
      <c r="A4858" s="2" t="s">
        <v>6877</v>
      </c>
      <c r="B4858" s="2" t="s">
        <v>27899</v>
      </c>
      <c r="C4858" s="2" t="s">
        <v>6285</v>
      </c>
      <c r="D4858" s="2" t="s">
        <v>6877</v>
      </c>
      <c r="E4858" s="2" t="s">
        <v>6877</v>
      </c>
      <c r="F4858" s="2" t="s">
        <v>6878</v>
      </c>
      <c r="G4858" s="2" t="s">
        <v>22962</v>
      </c>
      <c r="H4858" s="2" t="s">
        <v>5093</v>
      </c>
      <c r="I4858" s="2" t="s">
        <v>5093</v>
      </c>
      <c r="J4858" s="2" t="s">
        <v>61</v>
      </c>
      <c r="K4858" s="2" t="s">
        <v>61</v>
      </c>
      <c r="L4858" s="48">
        <v>2012</v>
      </c>
      <c r="M4858" s="2" t="s">
        <v>133</v>
      </c>
      <c r="N4858" s="32">
        <v>25.090630000000001</v>
      </c>
      <c r="O4858" s="32">
        <v>56.343589999999999</v>
      </c>
      <c r="P4858" s="2" t="s">
        <v>2767</v>
      </c>
      <c r="Q4858" s="6" t="s">
        <v>65</v>
      </c>
      <c r="R4858" s="43" t="s">
        <v>18854</v>
      </c>
      <c r="S4858" s="41" t="s">
        <v>3596</v>
      </c>
      <c r="T4858" s="41" t="s">
        <v>18460</v>
      </c>
      <c r="U4858" s="2"/>
      <c r="V4858" s="2" t="s">
        <v>3596</v>
      </c>
      <c r="W4858" s="41" t="s">
        <v>17588</v>
      </c>
      <c r="X4858" s="2" t="s">
        <v>315</v>
      </c>
      <c r="Y4858" s="2" t="s">
        <v>76</v>
      </c>
      <c r="Z4858" s="5" t="s">
        <v>10423</v>
      </c>
      <c r="AA4858" s="5" t="s">
        <v>16910</v>
      </c>
      <c r="AB4858" s="5" t="s">
        <v>16317</v>
      </c>
      <c r="AC4858" s="2" t="s">
        <v>5247</v>
      </c>
      <c r="AD4858" s="2">
        <v>3000010</v>
      </c>
      <c r="AE4858" s="5">
        <v>28.7</v>
      </c>
      <c r="AF4858" s="25"/>
      <c r="AG4858" s="29">
        <v>3</v>
      </c>
      <c r="AH4858" s="2" t="s">
        <v>17978</v>
      </c>
      <c r="AI4858" s="2">
        <v>3</v>
      </c>
      <c r="AJ4858" s="2">
        <v>3</v>
      </c>
      <c r="AK4858" s="50"/>
      <c r="AL4858" s="2"/>
      <c r="AM4858" s="30"/>
      <c r="AN4858" s="30"/>
      <c r="AO4858" s="30"/>
      <c r="AR4858" s="30"/>
      <c r="AS4858" s="30"/>
      <c r="AT4858" s="30"/>
      <c r="AV4858" s="30"/>
      <c r="AW4858" s="30"/>
      <c r="CD4858" s="2" t="s">
        <v>71</v>
      </c>
      <c r="CE4858" s="2">
        <v>0</v>
      </c>
    </row>
    <row r="4859" spans="1:83" x14ac:dyDescent="0.2">
      <c r="A4859" s="2" t="s">
        <v>6879</v>
      </c>
      <c r="B4859" s="2" t="s">
        <v>27900</v>
      </c>
      <c r="C4859" s="2" t="s">
        <v>6285</v>
      </c>
      <c r="D4859" s="2" t="s">
        <v>6879</v>
      </c>
      <c r="E4859" s="2" t="s">
        <v>6879</v>
      </c>
      <c r="F4859" s="2" t="s">
        <v>6880</v>
      </c>
      <c r="G4859" s="2"/>
      <c r="H4859" s="2" t="s">
        <v>5093</v>
      </c>
      <c r="I4859" s="2" t="s">
        <v>5093</v>
      </c>
      <c r="J4859" s="2" t="s">
        <v>61</v>
      </c>
      <c r="K4859" s="2"/>
      <c r="L4859" s="48">
        <v>2012</v>
      </c>
      <c r="M4859" s="2" t="s">
        <v>133</v>
      </c>
      <c r="N4859" s="32">
        <v>24.82958</v>
      </c>
      <c r="O4859" s="32">
        <v>56.12764</v>
      </c>
      <c r="P4859" s="2" t="s">
        <v>2767</v>
      </c>
      <c r="Q4859" s="6" t="s">
        <v>65</v>
      </c>
      <c r="R4859" s="43" t="s">
        <v>16802</v>
      </c>
      <c r="S4859" s="41" t="s">
        <v>4851</v>
      </c>
      <c r="T4859" s="41" t="s">
        <v>18462</v>
      </c>
      <c r="U4859" s="2"/>
      <c r="V4859" s="2" t="s">
        <v>4851</v>
      </c>
      <c r="W4859" s="41" t="s">
        <v>67</v>
      </c>
      <c r="X4859" s="2" t="s">
        <v>315</v>
      </c>
      <c r="Y4859" s="2" t="s">
        <v>102</v>
      </c>
      <c r="Z4859" s="5" t="s">
        <v>10423</v>
      </c>
      <c r="AA4859" s="5" t="s">
        <v>16910</v>
      </c>
      <c r="AB4859" s="5" t="s">
        <v>16316</v>
      </c>
      <c r="AC4859" s="2"/>
      <c r="AD4859" s="2">
        <v>9089100</v>
      </c>
      <c r="AE4859" s="5">
        <v>40</v>
      </c>
      <c r="AF4859" s="25"/>
      <c r="AG4859" s="29"/>
      <c r="AH4859" s="2"/>
      <c r="AI4859" s="2">
        <v>3</v>
      </c>
      <c r="AJ4859" s="2"/>
      <c r="AK4859" s="50"/>
      <c r="AL4859" s="2"/>
      <c r="AM4859" s="30"/>
      <c r="AN4859" s="30"/>
      <c r="AO4859" s="30"/>
      <c r="AR4859" s="30"/>
      <c r="AS4859" s="30"/>
      <c r="AT4859" s="30"/>
      <c r="AV4859" s="30"/>
      <c r="AW4859" s="30"/>
      <c r="CD4859" s="2" t="s">
        <v>78</v>
      </c>
      <c r="CE4859" s="2" t="s">
        <v>20077</v>
      </c>
    </row>
    <row r="4860" spans="1:83" x14ac:dyDescent="0.2">
      <c r="A4860" s="2" t="s">
        <v>6881</v>
      </c>
      <c r="B4860" s="2" t="s">
        <v>27901</v>
      </c>
      <c r="C4860" s="2" t="s">
        <v>6285</v>
      </c>
      <c r="D4860" s="2" t="s">
        <v>6881</v>
      </c>
      <c r="E4860" s="2" t="s">
        <v>6881</v>
      </c>
      <c r="F4860" s="2" t="s">
        <v>6882</v>
      </c>
      <c r="G4860" s="2"/>
      <c r="H4860" s="2" t="s">
        <v>5093</v>
      </c>
      <c r="I4860" s="2" t="s">
        <v>5093</v>
      </c>
      <c r="J4860" s="2" t="s">
        <v>61</v>
      </c>
      <c r="K4860" s="2"/>
      <c r="L4860" s="48">
        <v>2012</v>
      </c>
      <c r="M4860" s="2" t="s">
        <v>133</v>
      </c>
      <c r="N4860" s="32">
        <v>24.85059</v>
      </c>
      <c r="O4860" s="32">
        <v>56.025620000000004</v>
      </c>
      <c r="P4860" s="2" t="s">
        <v>2767</v>
      </c>
      <c r="Q4860" s="6" t="s">
        <v>65</v>
      </c>
      <c r="R4860" s="43" t="s">
        <v>18854</v>
      </c>
      <c r="S4860" s="41" t="s">
        <v>3596</v>
      </c>
      <c r="T4860" s="41" t="s">
        <v>18460</v>
      </c>
      <c r="U4860" s="2"/>
      <c r="V4860" s="2" t="s">
        <v>3596</v>
      </c>
      <c r="W4860" s="41" t="s">
        <v>67</v>
      </c>
      <c r="X4860" s="2" t="s">
        <v>315</v>
      </c>
      <c r="Y4860" s="2" t="s">
        <v>76</v>
      </c>
      <c r="Z4860" s="5" t="s">
        <v>10423</v>
      </c>
      <c r="AA4860" s="5" t="s">
        <v>16910</v>
      </c>
      <c r="AB4860" s="5" t="s">
        <v>16317</v>
      </c>
      <c r="AC4860" s="2"/>
      <c r="AD4860" s="2">
        <v>4100000</v>
      </c>
      <c r="AE4860" s="5">
        <v>28.7</v>
      </c>
      <c r="AF4860" s="25"/>
      <c r="AG4860" s="29"/>
      <c r="AH4860" s="2"/>
      <c r="AI4860" s="2">
        <v>3</v>
      </c>
      <c r="AJ4860" s="2"/>
      <c r="AK4860" s="50"/>
      <c r="AL4860" s="2"/>
      <c r="AM4860" s="30"/>
      <c r="AN4860" s="30"/>
      <c r="AO4860" s="30"/>
      <c r="AR4860" s="30"/>
      <c r="AS4860" s="30"/>
      <c r="AT4860" s="30"/>
      <c r="AV4860" s="30"/>
      <c r="AW4860" s="30"/>
      <c r="CD4860" s="2" t="s">
        <v>78</v>
      </c>
      <c r="CE4860" s="2" t="s">
        <v>20078</v>
      </c>
    </row>
    <row r="4861" spans="1:83" x14ac:dyDescent="0.2">
      <c r="A4861" s="2" t="s">
        <v>6883</v>
      </c>
      <c r="B4861" s="2" t="s">
        <v>27902</v>
      </c>
      <c r="C4861" s="2" t="s">
        <v>6285</v>
      </c>
      <c r="D4861" s="2"/>
      <c r="E4861" s="2" t="s">
        <v>6883</v>
      </c>
      <c r="F4861" s="2" t="s">
        <v>6884</v>
      </c>
      <c r="G4861" s="2" t="s">
        <v>6885</v>
      </c>
      <c r="H4861" s="2"/>
      <c r="I4861" s="2" t="s">
        <v>5093</v>
      </c>
      <c r="J4861" s="2" t="s">
        <v>61</v>
      </c>
      <c r="K4861" s="50" t="s">
        <v>61</v>
      </c>
      <c r="L4861" s="48">
        <v>2012</v>
      </c>
      <c r="M4861" s="2" t="s">
        <v>133</v>
      </c>
      <c r="N4861" s="32">
        <v>24.82188</v>
      </c>
      <c r="O4861" s="32">
        <v>56.073160000000001</v>
      </c>
      <c r="P4861" s="2" t="s">
        <v>2767</v>
      </c>
      <c r="Q4861" s="6" t="s">
        <v>65</v>
      </c>
      <c r="R4861" s="43" t="s">
        <v>18854</v>
      </c>
      <c r="S4861" s="41" t="s">
        <v>3596</v>
      </c>
      <c r="T4861" s="41" t="s">
        <v>18460</v>
      </c>
      <c r="U4861" s="2"/>
      <c r="V4861" s="2" t="s">
        <v>3596</v>
      </c>
      <c r="W4861" s="41" t="s">
        <v>17589</v>
      </c>
      <c r="X4861" s="2" t="s">
        <v>315</v>
      </c>
      <c r="Y4861" s="2" t="s">
        <v>102</v>
      </c>
      <c r="Z4861" s="5" t="s">
        <v>10423</v>
      </c>
      <c r="AA4861" s="5" t="s">
        <v>16910</v>
      </c>
      <c r="AB4861" s="5" t="s">
        <v>16316</v>
      </c>
      <c r="AC4861" s="2" t="s">
        <v>5247</v>
      </c>
      <c r="AD4861" s="2">
        <v>4100000</v>
      </c>
      <c r="AE4861" s="5">
        <v>38.700000000000003</v>
      </c>
      <c r="AF4861" s="25"/>
      <c r="AG4861" s="29">
        <v>3</v>
      </c>
      <c r="AH4861" s="2" t="s">
        <v>17978</v>
      </c>
      <c r="AI4861" s="2">
        <v>3</v>
      </c>
      <c r="AJ4861" s="2">
        <v>3</v>
      </c>
      <c r="AK4861" s="50"/>
      <c r="AL4861" s="2"/>
      <c r="AM4861" s="30"/>
      <c r="AN4861" s="30"/>
      <c r="AO4861" s="30"/>
      <c r="AR4861" s="30"/>
      <c r="AS4861" s="30"/>
      <c r="AT4861" s="30"/>
      <c r="AV4861" s="30"/>
      <c r="AW4861" s="30"/>
      <c r="CD4861" s="2" t="s">
        <v>78</v>
      </c>
      <c r="CE4861" s="2" t="s">
        <v>20079</v>
      </c>
    </row>
    <row r="4862" spans="1:83" x14ac:dyDescent="0.2">
      <c r="A4862" s="2" t="s">
        <v>8731</v>
      </c>
      <c r="B4862" s="2" t="s">
        <v>27903</v>
      </c>
      <c r="C4862" s="2" t="s">
        <v>6285</v>
      </c>
      <c r="D4862" s="2" t="s">
        <v>8731</v>
      </c>
      <c r="E4862" s="2" t="s">
        <v>8731</v>
      </c>
      <c r="F4862" s="2" t="s">
        <v>8732</v>
      </c>
      <c r="G4862" s="2" t="s">
        <v>8733</v>
      </c>
      <c r="H4862" s="2" t="s">
        <v>5093</v>
      </c>
      <c r="I4862" s="2" t="s">
        <v>5093</v>
      </c>
      <c r="J4862" s="2" t="s">
        <v>61</v>
      </c>
      <c r="K4862" s="50" t="s">
        <v>61</v>
      </c>
      <c r="L4862" s="48">
        <v>2010</v>
      </c>
      <c r="M4862" s="2" t="s">
        <v>133</v>
      </c>
      <c r="N4862" s="32">
        <v>24.84</v>
      </c>
      <c r="O4862" s="32">
        <v>56.077100000000002</v>
      </c>
      <c r="P4862" s="2" t="s">
        <v>2767</v>
      </c>
      <c r="Q4862" s="6" t="s">
        <v>65</v>
      </c>
      <c r="R4862" s="43" t="s">
        <v>18854</v>
      </c>
      <c r="S4862" s="41" t="s">
        <v>3596</v>
      </c>
      <c r="T4862" s="41" t="s">
        <v>18460</v>
      </c>
      <c r="U4862" s="2"/>
      <c r="V4862" s="2" t="s">
        <v>3596</v>
      </c>
      <c r="W4862" s="41" t="s">
        <v>17588</v>
      </c>
      <c r="X4862" s="2" t="s">
        <v>315</v>
      </c>
      <c r="Y4862" s="2" t="s">
        <v>76</v>
      </c>
      <c r="Z4862" s="5" t="s">
        <v>10423</v>
      </c>
      <c r="AA4862" s="5" t="s">
        <v>16910</v>
      </c>
      <c r="AB4862" s="5" t="s">
        <v>16317</v>
      </c>
      <c r="AC4862" s="2" t="s">
        <v>5247</v>
      </c>
      <c r="AD4862" s="2">
        <v>4100000</v>
      </c>
      <c r="AE4862" s="5">
        <v>45</v>
      </c>
      <c r="AF4862" s="25"/>
      <c r="AG4862" s="29">
        <v>2</v>
      </c>
      <c r="AH4862" s="2" t="s">
        <v>17978</v>
      </c>
      <c r="AI4862" s="2">
        <v>2</v>
      </c>
      <c r="AJ4862" s="2">
        <v>2</v>
      </c>
      <c r="AK4862" s="50"/>
      <c r="AL4862" s="2"/>
      <c r="AM4862" s="30"/>
      <c r="AN4862" s="30"/>
      <c r="AO4862" s="30"/>
      <c r="AR4862" s="30"/>
      <c r="AS4862" s="30"/>
      <c r="AT4862" s="30"/>
      <c r="AV4862" s="30"/>
      <c r="AW4862" s="30"/>
      <c r="CD4862" s="2" t="s">
        <v>78</v>
      </c>
      <c r="CE4862" s="2" t="s">
        <v>20080</v>
      </c>
    </row>
    <row r="4863" spans="1:83" x14ac:dyDescent="0.2">
      <c r="A4863" s="2" t="s">
        <v>6886</v>
      </c>
      <c r="B4863" s="2" t="s">
        <v>27904</v>
      </c>
      <c r="C4863" s="2" t="s">
        <v>6285</v>
      </c>
      <c r="D4863" s="2" t="s">
        <v>6886</v>
      </c>
      <c r="E4863" s="2" t="s">
        <v>6886</v>
      </c>
      <c r="F4863" s="2" t="s">
        <v>6887</v>
      </c>
      <c r="G4863" s="2"/>
      <c r="H4863" s="2" t="s">
        <v>5093</v>
      </c>
      <c r="I4863" s="2" t="s">
        <v>5093</v>
      </c>
      <c r="J4863" s="2" t="s">
        <v>61</v>
      </c>
      <c r="K4863" s="2"/>
      <c r="L4863" s="48">
        <v>2010</v>
      </c>
      <c r="M4863" s="2" t="s">
        <v>133</v>
      </c>
      <c r="N4863" s="32">
        <v>24.96086</v>
      </c>
      <c r="O4863" s="32">
        <v>56.218919999999997</v>
      </c>
      <c r="P4863" s="2" t="s">
        <v>2767</v>
      </c>
      <c r="Q4863" s="6" t="s">
        <v>65</v>
      </c>
      <c r="R4863" s="43" t="s">
        <v>18854</v>
      </c>
      <c r="S4863" s="41" t="s">
        <v>3596</v>
      </c>
      <c r="T4863" s="41" t="s">
        <v>18460</v>
      </c>
      <c r="U4863" s="2"/>
      <c r="V4863" s="2" t="s">
        <v>3596</v>
      </c>
      <c r="W4863" s="41" t="s">
        <v>67</v>
      </c>
      <c r="X4863" s="2" t="s">
        <v>1598</v>
      </c>
      <c r="Y4863" s="2" t="s">
        <v>102</v>
      </c>
      <c r="Z4863" s="5" t="s">
        <v>10423</v>
      </c>
      <c r="AA4863" s="5" t="s">
        <v>16910</v>
      </c>
      <c r="AB4863" s="5" t="s">
        <v>16316</v>
      </c>
      <c r="AC4863" s="2"/>
      <c r="AD4863" s="2">
        <v>3000015</v>
      </c>
      <c r="AE4863" s="5">
        <v>38.5</v>
      </c>
      <c r="AF4863" s="25"/>
      <c r="AG4863" s="29"/>
      <c r="AH4863" s="2"/>
      <c r="AI4863" s="2">
        <v>2</v>
      </c>
      <c r="AJ4863" s="2"/>
      <c r="AK4863" s="50"/>
      <c r="AL4863" s="2"/>
      <c r="AM4863" s="30"/>
      <c r="AN4863" s="30"/>
      <c r="AO4863" s="30"/>
      <c r="AR4863" s="30"/>
      <c r="AS4863" s="30"/>
      <c r="AT4863" s="30"/>
      <c r="AV4863" s="30"/>
      <c r="AW4863" s="30"/>
      <c r="CD4863" s="2" t="s">
        <v>78</v>
      </c>
      <c r="CE4863" s="2" t="s">
        <v>20081</v>
      </c>
    </row>
    <row r="4864" spans="1:83" x14ac:dyDescent="0.2">
      <c r="A4864" s="2" t="s">
        <v>9004</v>
      </c>
      <c r="B4864" s="2" t="s">
        <v>27905</v>
      </c>
      <c r="C4864" s="2" t="s">
        <v>6285</v>
      </c>
      <c r="D4864" s="2"/>
      <c r="E4864" s="2" t="s">
        <v>9004</v>
      </c>
      <c r="F4864" s="2" t="s">
        <v>9005</v>
      </c>
      <c r="G4864" s="2"/>
      <c r="H4864" s="2"/>
      <c r="I4864" s="2" t="s">
        <v>5093</v>
      </c>
      <c r="J4864" s="2" t="s">
        <v>61</v>
      </c>
      <c r="K4864" s="2"/>
      <c r="L4864" s="48">
        <v>2015</v>
      </c>
      <c r="M4864" s="2" t="s">
        <v>133</v>
      </c>
      <c r="N4864" s="32">
        <v>25.2209</v>
      </c>
      <c r="O4864" s="32">
        <v>56.3247</v>
      </c>
      <c r="P4864" s="2" t="s">
        <v>2767</v>
      </c>
      <c r="Q4864" s="6" t="s">
        <v>65</v>
      </c>
      <c r="R4864" s="43" t="s">
        <v>16802</v>
      </c>
      <c r="S4864" s="41" t="s">
        <v>4851</v>
      </c>
      <c r="T4864" s="41" t="s">
        <v>18462</v>
      </c>
      <c r="U4864" s="2"/>
      <c r="V4864" s="2" t="s">
        <v>4851</v>
      </c>
      <c r="W4864" s="41" t="s">
        <v>144</v>
      </c>
      <c r="X4864" s="2" t="s">
        <v>1598</v>
      </c>
      <c r="Y4864" s="2" t="s">
        <v>86</v>
      </c>
      <c r="Z4864" s="5" t="s">
        <v>10423</v>
      </c>
      <c r="AA4864" s="5" t="s">
        <v>16910</v>
      </c>
      <c r="AB4864" s="5" t="s">
        <v>18090</v>
      </c>
      <c r="AC4864" s="2"/>
      <c r="AD4864" s="2">
        <v>6000200</v>
      </c>
      <c r="AE4864" s="5">
        <v>30</v>
      </c>
      <c r="AF4864" s="25"/>
      <c r="AG4864" s="29"/>
      <c r="AH4864" s="2"/>
      <c r="AI4864" s="2">
        <v>3</v>
      </c>
      <c r="AJ4864" s="2"/>
      <c r="AK4864" s="50"/>
      <c r="AL4864" s="2"/>
      <c r="AM4864" s="30"/>
      <c r="AN4864" s="30"/>
      <c r="AO4864" s="30"/>
      <c r="AR4864" s="30"/>
      <c r="AS4864" s="30"/>
      <c r="AT4864" s="30"/>
      <c r="AV4864" s="30"/>
      <c r="AW4864" s="30"/>
      <c r="CD4864" s="2" t="s">
        <v>71</v>
      </c>
      <c r="CE4864" s="2">
        <v>0</v>
      </c>
    </row>
    <row r="4865" spans="1:83" x14ac:dyDescent="0.2">
      <c r="A4865" s="2" t="s">
        <v>6888</v>
      </c>
      <c r="B4865" s="2" t="s">
        <v>27906</v>
      </c>
      <c r="C4865" s="2" t="s">
        <v>6285</v>
      </c>
      <c r="D4865" s="2" t="s">
        <v>6888</v>
      </c>
      <c r="E4865" s="2" t="s">
        <v>6888</v>
      </c>
      <c r="F4865" s="2" t="s">
        <v>6889</v>
      </c>
      <c r="G4865" s="2"/>
      <c r="H4865" s="2" t="s">
        <v>5093</v>
      </c>
      <c r="I4865" s="2" t="s">
        <v>5093</v>
      </c>
      <c r="J4865" s="2" t="s">
        <v>61</v>
      </c>
      <c r="K4865" s="2"/>
      <c r="L4865" s="48">
        <v>2011</v>
      </c>
      <c r="M4865" s="2" t="s">
        <v>133</v>
      </c>
      <c r="N4865" s="32">
        <v>25.11731</v>
      </c>
      <c r="O4865" s="32">
        <v>56.333069999999999</v>
      </c>
      <c r="P4865" s="2" t="s">
        <v>2767</v>
      </c>
      <c r="Q4865" s="6" t="s">
        <v>65</v>
      </c>
      <c r="R4865" s="43" t="s">
        <v>16802</v>
      </c>
      <c r="S4865" s="41" t="s">
        <v>4851</v>
      </c>
      <c r="T4865" s="41" t="s">
        <v>18462</v>
      </c>
      <c r="U4865" s="2"/>
      <c r="V4865" s="2" t="s">
        <v>4851</v>
      </c>
      <c r="W4865" s="41" t="s">
        <v>67</v>
      </c>
      <c r="X4865" s="2" t="s">
        <v>315</v>
      </c>
      <c r="Y4865" s="2" t="s">
        <v>86</v>
      </c>
      <c r="Z4865" s="5" t="s">
        <v>10423</v>
      </c>
      <c r="AA4865" s="5" t="s">
        <v>16910</v>
      </c>
      <c r="AB4865" s="5" t="s">
        <v>18090</v>
      </c>
      <c r="AC4865" s="2"/>
      <c r="AD4865" s="2">
        <v>6000015</v>
      </c>
      <c r="AE4865" s="5">
        <v>35</v>
      </c>
      <c r="AF4865" s="25"/>
      <c r="AG4865" s="29"/>
      <c r="AH4865" s="2"/>
      <c r="AI4865" s="2">
        <v>3</v>
      </c>
      <c r="AJ4865" s="2"/>
      <c r="AK4865" s="50"/>
      <c r="AL4865" s="2"/>
      <c r="AM4865" s="30"/>
      <c r="AN4865" s="30"/>
      <c r="AO4865" s="30"/>
      <c r="AR4865" s="30"/>
      <c r="AS4865" s="30"/>
      <c r="AT4865" s="30"/>
      <c r="AV4865" s="30"/>
      <c r="AW4865" s="30"/>
      <c r="CD4865" s="2" t="s">
        <v>78</v>
      </c>
      <c r="CE4865" s="2" t="s">
        <v>20082</v>
      </c>
    </row>
    <row r="4866" spans="1:83" x14ac:dyDescent="0.2">
      <c r="A4866" s="2" t="s">
        <v>9799</v>
      </c>
      <c r="B4866" s="2" t="s">
        <v>27907</v>
      </c>
      <c r="C4866" s="2" t="s">
        <v>6285</v>
      </c>
      <c r="D4866" s="2"/>
      <c r="E4866" s="2" t="s">
        <v>9799</v>
      </c>
      <c r="F4866" s="2" t="s">
        <v>9800</v>
      </c>
      <c r="G4866" s="2"/>
      <c r="H4866" s="2"/>
      <c r="I4866" s="2" t="s">
        <v>5093</v>
      </c>
      <c r="J4866" s="2" t="s">
        <v>61</v>
      </c>
      <c r="K4866" s="2"/>
      <c r="L4866" s="48">
        <v>2019</v>
      </c>
      <c r="M4866" s="2" t="s">
        <v>133</v>
      </c>
      <c r="N4866" s="32">
        <v>25.000730000000001</v>
      </c>
      <c r="O4866" s="32">
        <v>56.279710000000001</v>
      </c>
      <c r="P4866" s="2" t="s">
        <v>2767</v>
      </c>
      <c r="Q4866" s="6" t="s">
        <v>65</v>
      </c>
      <c r="R4866" s="43" t="s">
        <v>18854</v>
      </c>
      <c r="S4866" s="41" t="s">
        <v>3596</v>
      </c>
      <c r="T4866" s="41" t="s">
        <v>18467</v>
      </c>
      <c r="U4866" s="2"/>
      <c r="V4866" s="2" t="s">
        <v>3596</v>
      </c>
      <c r="W4866" s="41" t="s">
        <v>144</v>
      </c>
      <c r="X4866" s="2" t="s">
        <v>9705</v>
      </c>
      <c r="Y4866" s="2" t="s">
        <v>69</v>
      </c>
      <c r="Z4866" s="5" t="s">
        <v>10423</v>
      </c>
      <c r="AA4866" s="5" t="s">
        <v>16910</v>
      </c>
      <c r="AB4866" s="5" t="s">
        <v>70</v>
      </c>
      <c r="AC4866" s="2"/>
      <c r="AD4866" s="2">
        <v>6000200</v>
      </c>
      <c r="AE4866" s="5">
        <v>15</v>
      </c>
      <c r="AF4866" s="25"/>
      <c r="AG4866" s="29"/>
      <c r="AH4866" s="2"/>
      <c r="AI4866" s="2">
        <v>2</v>
      </c>
      <c r="AJ4866" s="2"/>
      <c r="AK4866" s="50"/>
      <c r="AL4866" s="2"/>
      <c r="AM4866" s="30"/>
      <c r="AN4866" s="30"/>
      <c r="AO4866" s="30"/>
      <c r="AR4866" s="30"/>
      <c r="AS4866" s="30"/>
      <c r="AT4866" s="30"/>
      <c r="AV4866" s="30"/>
      <c r="AW4866" s="30"/>
      <c r="CD4866" s="2" t="s">
        <v>78</v>
      </c>
      <c r="CE4866" s="2" t="s">
        <v>20083</v>
      </c>
    </row>
    <row r="4867" spans="1:83" x14ac:dyDescent="0.2">
      <c r="A4867" s="2" t="s">
        <v>6890</v>
      </c>
      <c r="B4867" s="2" t="s">
        <v>27908</v>
      </c>
      <c r="C4867" s="2" t="s">
        <v>6285</v>
      </c>
      <c r="D4867" s="2" t="s">
        <v>6890</v>
      </c>
      <c r="E4867" s="2" t="s">
        <v>6890</v>
      </c>
      <c r="F4867" s="2" t="s">
        <v>6891</v>
      </c>
      <c r="G4867" s="2"/>
      <c r="H4867" s="2" t="s">
        <v>5093</v>
      </c>
      <c r="I4867" s="2" t="s">
        <v>5093</v>
      </c>
      <c r="J4867" s="2" t="s">
        <v>61</v>
      </c>
      <c r="K4867" s="2"/>
      <c r="L4867" s="48">
        <v>2010</v>
      </c>
      <c r="M4867" s="2" t="s">
        <v>133</v>
      </c>
      <c r="N4867" s="32">
        <v>25.382650000000002</v>
      </c>
      <c r="O4867" s="32">
        <v>56.168399999999998</v>
      </c>
      <c r="P4867" s="2" t="s">
        <v>2767</v>
      </c>
      <c r="Q4867" s="6" t="s">
        <v>65</v>
      </c>
      <c r="R4867" s="43" t="s">
        <v>16802</v>
      </c>
      <c r="S4867" s="41" t="s">
        <v>4851</v>
      </c>
      <c r="T4867" s="41" t="s">
        <v>18462</v>
      </c>
      <c r="U4867" s="2"/>
      <c r="V4867" s="2" t="s">
        <v>4851</v>
      </c>
      <c r="W4867" s="41" t="s">
        <v>67</v>
      </c>
      <c r="X4867" s="2" t="s">
        <v>315</v>
      </c>
      <c r="Y4867" s="2" t="s">
        <v>76</v>
      </c>
      <c r="Z4867" s="5" t="s">
        <v>10423</v>
      </c>
      <c r="AA4867" s="5" t="s">
        <v>16910</v>
      </c>
      <c r="AB4867" s="5" t="s">
        <v>16317</v>
      </c>
      <c r="AC4867" s="2"/>
      <c r="AD4867" s="2">
        <v>6000100</v>
      </c>
      <c r="AE4867" s="5">
        <v>55</v>
      </c>
      <c r="AF4867" s="25"/>
      <c r="AG4867" s="29"/>
      <c r="AH4867" s="2"/>
      <c r="AI4867" s="2">
        <v>4</v>
      </c>
      <c r="AJ4867" s="2"/>
      <c r="AK4867" s="50"/>
      <c r="AL4867" s="2"/>
      <c r="AM4867" s="30"/>
      <c r="AN4867" s="30"/>
      <c r="AO4867" s="30"/>
      <c r="AR4867" s="30"/>
      <c r="AS4867" s="30"/>
      <c r="AT4867" s="30"/>
      <c r="AV4867" s="30"/>
      <c r="AW4867" s="30"/>
      <c r="CD4867" s="2" t="s">
        <v>71</v>
      </c>
      <c r="CE4867" s="2">
        <v>0</v>
      </c>
    </row>
    <row r="4868" spans="1:83" x14ac:dyDescent="0.2">
      <c r="A4868" s="2" t="s">
        <v>8734</v>
      </c>
      <c r="B4868" s="2" t="s">
        <v>27909</v>
      </c>
      <c r="C4868" s="2" t="s">
        <v>6285</v>
      </c>
      <c r="D4868" s="2" t="s">
        <v>8734</v>
      </c>
      <c r="E4868" s="2" t="s">
        <v>8734</v>
      </c>
      <c r="F4868" s="2" t="s">
        <v>8735</v>
      </c>
      <c r="G4868" s="2"/>
      <c r="H4868" s="2" t="s">
        <v>5093</v>
      </c>
      <c r="I4868" s="2" t="s">
        <v>5093</v>
      </c>
      <c r="J4868" s="2" t="s">
        <v>61</v>
      </c>
      <c r="K4868" s="2"/>
      <c r="L4868" s="48">
        <v>2013</v>
      </c>
      <c r="M4868" s="2" t="s">
        <v>133</v>
      </c>
      <c r="N4868" s="32">
        <v>25.447320000000001</v>
      </c>
      <c r="O4868" s="32">
        <v>56.197020000000002</v>
      </c>
      <c r="P4868" s="2" t="s">
        <v>2767</v>
      </c>
      <c r="Q4868" s="6" t="s">
        <v>65</v>
      </c>
      <c r="R4868" s="43" t="s">
        <v>18854</v>
      </c>
      <c r="S4868" s="41" t="s">
        <v>3596</v>
      </c>
      <c r="T4868" s="41" t="s">
        <v>18467</v>
      </c>
      <c r="U4868" s="2"/>
      <c r="V4868" s="2" t="s">
        <v>3596</v>
      </c>
      <c r="W4868" s="41" t="s">
        <v>67</v>
      </c>
      <c r="X4868" s="2" t="s">
        <v>315</v>
      </c>
      <c r="Y4868" s="2" t="s">
        <v>69</v>
      </c>
      <c r="Z4868" s="5" t="s">
        <v>10423</v>
      </c>
      <c r="AA4868" s="5" t="s">
        <v>16910</v>
      </c>
      <c r="AB4868" s="5" t="s">
        <v>70</v>
      </c>
      <c r="AC4868" s="2"/>
      <c r="AD4868" s="2">
        <v>6000100</v>
      </c>
      <c r="AE4868" s="5">
        <v>6</v>
      </c>
      <c r="AF4868" s="25"/>
      <c r="AG4868" s="29"/>
      <c r="AH4868" s="2"/>
      <c r="AI4868" s="2">
        <v>2</v>
      </c>
      <c r="AJ4868" s="2"/>
      <c r="AK4868" s="50"/>
      <c r="AL4868" s="2"/>
      <c r="AM4868" s="30"/>
      <c r="AN4868" s="30"/>
      <c r="AO4868" s="30"/>
      <c r="AR4868" s="30"/>
      <c r="AS4868" s="30"/>
      <c r="AT4868" s="30"/>
      <c r="AV4868" s="30"/>
      <c r="AW4868" s="30"/>
      <c r="CD4868" s="2" t="s">
        <v>71</v>
      </c>
      <c r="CE4868" s="2">
        <v>0</v>
      </c>
    </row>
    <row r="4869" spans="1:83" x14ac:dyDescent="0.2">
      <c r="A4869" s="2" t="s">
        <v>9767</v>
      </c>
      <c r="B4869" s="2" t="s">
        <v>27910</v>
      </c>
      <c r="C4869" s="2" t="s">
        <v>6285</v>
      </c>
      <c r="D4869" s="2"/>
      <c r="E4869" s="2" t="s">
        <v>9767</v>
      </c>
      <c r="F4869" s="2" t="s">
        <v>9768</v>
      </c>
      <c r="G4869" s="2"/>
      <c r="H4869" s="2"/>
      <c r="I4869" s="2" t="s">
        <v>5093</v>
      </c>
      <c r="J4869" s="2" t="s">
        <v>61</v>
      </c>
      <c r="K4869" s="2"/>
      <c r="L4869" s="48">
        <v>2019</v>
      </c>
      <c r="M4869" s="2" t="s">
        <v>133</v>
      </c>
      <c r="N4869" s="32">
        <v>25.502759999999999</v>
      </c>
      <c r="O4869" s="32">
        <v>56.213920000000002</v>
      </c>
      <c r="P4869" s="2" t="s">
        <v>2767</v>
      </c>
      <c r="Q4869" s="6" t="s">
        <v>65</v>
      </c>
      <c r="R4869" s="43" t="s">
        <v>18854</v>
      </c>
      <c r="S4869" s="41" t="s">
        <v>3596</v>
      </c>
      <c r="T4869" s="41" t="s">
        <v>18460</v>
      </c>
      <c r="U4869" s="2"/>
      <c r="V4869" s="2" t="s">
        <v>3596</v>
      </c>
      <c r="W4869" s="41" t="s">
        <v>144</v>
      </c>
      <c r="X4869" s="2" t="s">
        <v>1598</v>
      </c>
      <c r="Y4869" s="2" t="s">
        <v>69</v>
      </c>
      <c r="Z4869" s="5" t="s">
        <v>10423</v>
      </c>
      <c r="AA4869" s="5" t="s">
        <v>16910</v>
      </c>
      <c r="AB4869" s="5" t="s">
        <v>70</v>
      </c>
      <c r="AC4869" s="2"/>
      <c r="AD4869" s="2">
        <v>6000100</v>
      </c>
      <c r="AE4869" s="5">
        <v>18.5</v>
      </c>
      <c r="AF4869" s="25"/>
      <c r="AG4869" s="29"/>
      <c r="AH4869" s="2"/>
      <c r="AI4869" s="2">
        <v>2</v>
      </c>
      <c r="AJ4869" s="2"/>
      <c r="AK4869" s="50"/>
      <c r="AL4869" s="2"/>
      <c r="AM4869" s="30"/>
      <c r="AN4869" s="30"/>
      <c r="AO4869" s="30"/>
      <c r="AR4869" s="30"/>
      <c r="AS4869" s="30"/>
      <c r="AT4869" s="30"/>
      <c r="AV4869" s="30"/>
      <c r="AW4869" s="30"/>
      <c r="CD4869" s="2" t="s">
        <v>71</v>
      </c>
      <c r="CE4869" s="2">
        <v>0</v>
      </c>
    </row>
    <row r="4870" spans="1:83" x14ac:dyDescent="0.2">
      <c r="A4870" s="2" t="s">
        <v>6892</v>
      </c>
      <c r="B4870" s="2" t="s">
        <v>27911</v>
      </c>
      <c r="C4870" s="2" t="s">
        <v>6285</v>
      </c>
      <c r="D4870" s="2" t="s">
        <v>6892</v>
      </c>
      <c r="E4870" s="2" t="s">
        <v>6892</v>
      </c>
      <c r="F4870" s="2" t="s">
        <v>6893</v>
      </c>
      <c r="G4870" s="2" t="s">
        <v>18348</v>
      </c>
      <c r="H4870" s="2" t="s">
        <v>5093</v>
      </c>
      <c r="I4870" s="2" t="s">
        <v>5093</v>
      </c>
      <c r="J4870" s="2" t="s">
        <v>61</v>
      </c>
      <c r="K4870" s="50" t="s">
        <v>61</v>
      </c>
      <c r="L4870" s="48">
        <v>2010</v>
      </c>
      <c r="M4870" s="2" t="s">
        <v>133</v>
      </c>
      <c r="N4870" s="32">
        <v>25.296800000000001</v>
      </c>
      <c r="O4870" s="32">
        <v>56.095790000000001</v>
      </c>
      <c r="P4870" s="2" t="s">
        <v>2767</v>
      </c>
      <c r="Q4870" s="6" t="s">
        <v>65</v>
      </c>
      <c r="R4870" s="43" t="s">
        <v>16802</v>
      </c>
      <c r="S4870" s="41" t="s">
        <v>4851</v>
      </c>
      <c r="T4870" s="41" t="s">
        <v>18462</v>
      </c>
      <c r="U4870" s="2"/>
      <c r="V4870" s="2" t="s">
        <v>4851</v>
      </c>
      <c r="W4870" s="41" t="s">
        <v>17588</v>
      </c>
      <c r="X4870" s="2" t="s">
        <v>315</v>
      </c>
      <c r="Y4870" s="2" t="s">
        <v>76</v>
      </c>
      <c r="Z4870" s="5" t="s">
        <v>10423</v>
      </c>
      <c r="AA4870" s="5" t="s">
        <v>16910</v>
      </c>
      <c r="AB4870" s="5" t="s">
        <v>16317</v>
      </c>
      <c r="AC4870" s="2" t="s">
        <v>5247</v>
      </c>
      <c r="AD4870" s="2">
        <v>6000100</v>
      </c>
      <c r="AE4870" s="5">
        <v>45</v>
      </c>
      <c r="AF4870" s="25"/>
      <c r="AG4870" s="29">
        <v>2</v>
      </c>
      <c r="AH4870" s="2" t="s">
        <v>17978</v>
      </c>
      <c r="AI4870" s="2">
        <v>2</v>
      </c>
      <c r="AJ4870" s="2">
        <v>2</v>
      </c>
      <c r="AK4870" s="50"/>
      <c r="AL4870" s="2"/>
      <c r="AM4870" s="30"/>
      <c r="AN4870" s="30"/>
      <c r="AO4870" s="30"/>
      <c r="AR4870" s="30"/>
      <c r="AS4870" s="30"/>
      <c r="AT4870" s="30"/>
      <c r="AV4870" s="30"/>
      <c r="AW4870" s="30"/>
      <c r="CD4870" s="2" t="s">
        <v>78</v>
      </c>
      <c r="CE4870" s="2" t="s">
        <v>20084</v>
      </c>
    </row>
    <row r="4871" spans="1:83" x14ac:dyDescent="0.2">
      <c r="A4871" s="2" t="s">
        <v>9361</v>
      </c>
      <c r="B4871" s="2" t="s">
        <v>27912</v>
      </c>
      <c r="C4871" s="2" t="s">
        <v>6285</v>
      </c>
      <c r="D4871" s="2"/>
      <c r="E4871" s="2" t="s">
        <v>9361</v>
      </c>
      <c r="F4871" s="2" t="s">
        <v>9362</v>
      </c>
      <c r="G4871" s="2" t="s">
        <v>9363</v>
      </c>
      <c r="H4871" s="2"/>
      <c r="I4871" s="2" t="s">
        <v>5093</v>
      </c>
      <c r="J4871" s="2" t="s">
        <v>61</v>
      </c>
      <c r="K4871" s="50" t="s">
        <v>61</v>
      </c>
      <c r="L4871" s="48">
        <v>2016</v>
      </c>
      <c r="M4871" s="2" t="s">
        <v>133</v>
      </c>
      <c r="N4871" s="32">
        <v>24.81832</v>
      </c>
      <c r="O4871" s="32">
        <v>56.16328</v>
      </c>
      <c r="P4871" s="2" t="s">
        <v>2767</v>
      </c>
      <c r="Q4871" s="6" t="s">
        <v>65</v>
      </c>
      <c r="R4871" s="43" t="s">
        <v>18854</v>
      </c>
      <c r="S4871" s="41" t="s">
        <v>3596</v>
      </c>
      <c r="T4871" s="41" t="s">
        <v>18460</v>
      </c>
      <c r="U4871" s="2"/>
      <c r="V4871" s="2" t="s">
        <v>3596</v>
      </c>
      <c r="W4871" s="41" t="s">
        <v>17589</v>
      </c>
      <c r="X4871" s="2" t="s">
        <v>1598</v>
      </c>
      <c r="Y4871" s="2" t="s">
        <v>102</v>
      </c>
      <c r="Z4871" s="5" t="s">
        <v>10423</v>
      </c>
      <c r="AA4871" s="5" t="s">
        <v>16910</v>
      </c>
      <c r="AB4871" s="5" t="s">
        <v>16316</v>
      </c>
      <c r="AC4871" s="2" t="s">
        <v>5247</v>
      </c>
      <c r="AD4871" s="2">
        <v>9089100</v>
      </c>
      <c r="AE4871" s="5">
        <v>43.5</v>
      </c>
      <c r="AF4871" s="25"/>
      <c r="AG4871" s="29">
        <v>3</v>
      </c>
      <c r="AH4871" s="2" t="s">
        <v>17978</v>
      </c>
      <c r="AI4871" s="2">
        <v>3</v>
      </c>
      <c r="AJ4871" s="2">
        <v>3</v>
      </c>
      <c r="AK4871" s="50"/>
      <c r="AL4871" s="2"/>
      <c r="AM4871" s="30"/>
      <c r="AN4871" s="30"/>
      <c r="AO4871" s="30"/>
      <c r="AR4871" s="30"/>
      <c r="AS4871" s="30"/>
      <c r="AT4871" s="30"/>
      <c r="AV4871" s="30"/>
      <c r="AW4871" s="30"/>
      <c r="CD4871" s="2" t="s">
        <v>71</v>
      </c>
      <c r="CE4871" s="2">
        <v>0</v>
      </c>
    </row>
    <row r="4872" spans="1:83" x14ac:dyDescent="0.2">
      <c r="A4872" s="2" t="s">
        <v>6894</v>
      </c>
      <c r="B4872" s="2" t="s">
        <v>27913</v>
      </c>
      <c r="C4872" s="2" t="s">
        <v>6285</v>
      </c>
      <c r="D4872" s="2" t="s">
        <v>6894</v>
      </c>
      <c r="E4872" s="2" t="s">
        <v>6894</v>
      </c>
      <c r="F4872" s="2" t="s">
        <v>6895</v>
      </c>
      <c r="G4872" s="2"/>
      <c r="H4872" s="2"/>
      <c r="I4872" s="2" t="s">
        <v>5093</v>
      </c>
      <c r="J4872" s="2" t="s">
        <v>61</v>
      </c>
      <c r="K4872" s="2"/>
      <c r="L4872" s="48">
        <v>2010</v>
      </c>
      <c r="M4872" s="2" t="s">
        <v>133</v>
      </c>
      <c r="N4872" s="32">
        <v>24.92024</v>
      </c>
      <c r="O4872" s="32">
        <v>56.273560000000003</v>
      </c>
      <c r="P4872" s="2" t="s">
        <v>2767</v>
      </c>
      <c r="Q4872" s="6" t="s">
        <v>65</v>
      </c>
      <c r="R4872" s="43" t="s">
        <v>18854</v>
      </c>
      <c r="S4872" s="41" t="s">
        <v>3596</v>
      </c>
      <c r="T4872" s="41" t="s">
        <v>18460</v>
      </c>
      <c r="U4872" s="2"/>
      <c r="V4872" s="2" t="s">
        <v>3596</v>
      </c>
      <c r="W4872" s="41" t="s">
        <v>144</v>
      </c>
      <c r="X4872" s="2" t="s">
        <v>1598</v>
      </c>
      <c r="Y4872" s="2" t="s">
        <v>69</v>
      </c>
      <c r="Z4872" s="5" t="s">
        <v>10423</v>
      </c>
      <c r="AA4872" s="5" t="s">
        <v>16910</v>
      </c>
      <c r="AB4872" s="5" t="s">
        <v>70</v>
      </c>
      <c r="AC4872" s="2"/>
      <c r="AD4872" s="2">
        <v>3000015</v>
      </c>
      <c r="AE4872" s="5">
        <v>28.7</v>
      </c>
      <c r="AF4872" s="25"/>
      <c r="AG4872" s="29"/>
      <c r="AH4872" s="2"/>
      <c r="AI4872" s="2">
        <v>3</v>
      </c>
      <c r="AJ4872" s="2"/>
      <c r="AK4872" s="50"/>
      <c r="AL4872" s="2"/>
      <c r="AM4872" s="30"/>
      <c r="AN4872" s="30"/>
      <c r="AO4872" s="30"/>
      <c r="AR4872" s="30"/>
      <c r="AS4872" s="30"/>
      <c r="AT4872" s="30"/>
      <c r="AV4872" s="30"/>
      <c r="AW4872" s="30"/>
      <c r="CD4872" s="2" t="s">
        <v>78</v>
      </c>
      <c r="CE4872" s="2" t="s">
        <v>20085</v>
      </c>
    </row>
    <row r="4873" spans="1:83" x14ac:dyDescent="0.2">
      <c r="A4873" s="2" t="s">
        <v>8776</v>
      </c>
      <c r="B4873" s="2" t="s">
        <v>27914</v>
      </c>
      <c r="C4873" s="2" t="s">
        <v>6285</v>
      </c>
      <c r="D4873" s="2" t="s">
        <v>8776</v>
      </c>
      <c r="E4873" s="2" t="s">
        <v>8776</v>
      </c>
      <c r="F4873" s="2" t="s">
        <v>8777</v>
      </c>
      <c r="G4873" s="2"/>
      <c r="H4873" s="2" t="s">
        <v>5093</v>
      </c>
      <c r="I4873" s="2" t="s">
        <v>5093</v>
      </c>
      <c r="J4873" s="2" t="s">
        <v>61</v>
      </c>
      <c r="K4873" s="2"/>
      <c r="L4873" s="48">
        <v>2010</v>
      </c>
      <c r="M4873" s="2" t="s">
        <v>133</v>
      </c>
      <c r="N4873" s="32">
        <v>24.810120000000001</v>
      </c>
      <c r="O4873" s="32">
        <v>56.193429999999999</v>
      </c>
      <c r="P4873" s="2" t="s">
        <v>2767</v>
      </c>
      <c r="Q4873" s="6" t="s">
        <v>65</v>
      </c>
      <c r="R4873" s="43" t="s">
        <v>18854</v>
      </c>
      <c r="S4873" s="41" t="s">
        <v>3596</v>
      </c>
      <c r="T4873" s="41" t="s">
        <v>18460</v>
      </c>
      <c r="U4873" s="2"/>
      <c r="V4873" s="2" t="s">
        <v>3596</v>
      </c>
      <c r="W4873" s="41" t="s">
        <v>67</v>
      </c>
      <c r="X4873" s="2" t="s">
        <v>315</v>
      </c>
      <c r="Y4873" s="2" t="s">
        <v>76</v>
      </c>
      <c r="Z4873" s="5" t="s">
        <v>10423</v>
      </c>
      <c r="AA4873" s="5" t="s">
        <v>16910</v>
      </c>
      <c r="AB4873" s="5" t="s">
        <v>16317</v>
      </c>
      <c r="AC4873" s="2"/>
      <c r="AD4873" s="2">
        <v>9089100</v>
      </c>
      <c r="AE4873" s="5">
        <v>20</v>
      </c>
      <c r="AF4873" s="25"/>
      <c r="AG4873" s="29"/>
      <c r="AH4873" s="2"/>
      <c r="AI4873" s="2">
        <v>2</v>
      </c>
      <c r="AJ4873" s="2"/>
      <c r="AK4873" s="50"/>
      <c r="AL4873" s="2"/>
      <c r="AM4873" s="30"/>
      <c r="AN4873" s="30"/>
      <c r="AO4873" s="30"/>
      <c r="AR4873" s="30"/>
      <c r="AS4873" s="30"/>
      <c r="AT4873" s="30"/>
      <c r="AV4873" s="30"/>
      <c r="AW4873" s="30"/>
      <c r="CD4873" s="2" t="s">
        <v>71</v>
      </c>
      <c r="CE4873" s="2">
        <v>0</v>
      </c>
    </row>
    <row r="4874" spans="1:83" x14ac:dyDescent="0.2">
      <c r="A4874" s="2" t="s">
        <v>6898</v>
      </c>
      <c r="B4874" s="2" t="s">
        <v>27915</v>
      </c>
      <c r="C4874" s="2" t="s">
        <v>6285</v>
      </c>
      <c r="D4874" s="2" t="s">
        <v>6898</v>
      </c>
      <c r="E4874" s="2" t="s">
        <v>6898</v>
      </c>
      <c r="F4874" s="2" t="s">
        <v>6899</v>
      </c>
      <c r="G4874" s="2" t="s">
        <v>17915</v>
      </c>
      <c r="H4874" s="2" t="s">
        <v>5093</v>
      </c>
      <c r="I4874" s="2" t="s">
        <v>5093</v>
      </c>
      <c r="J4874" s="2" t="s">
        <v>61</v>
      </c>
      <c r="K4874" s="50" t="s">
        <v>61</v>
      </c>
      <c r="L4874" s="48">
        <v>2010</v>
      </c>
      <c r="M4874" s="2" t="s">
        <v>133</v>
      </c>
      <c r="N4874" s="32">
        <v>25.292560000000002</v>
      </c>
      <c r="O4874" s="32">
        <v>56.104619999999997</v>
      </c>
      <c r="P4874" s="2" t="s">
        <v>2767</v>
      </c>
      <c r="Q4874" s="6" t="s">
        <v>65</v>
      </c>
      <c r="R4874" s="43" t="s">
        <v>18854</v>
      </c>
      <c r="S4874" s="41" t="s">
        <v>3596</v>
      </c>
      <c r="T4874" s="41" t="s">
        <v>18460</v>
      </c>
      <c r="U4874" s="2"/>
      <c r="V4874" s="2" t="s">
        <v>3596</v>
      </c>
      <c r="W4874" s="41" t="s">
        <v>17588</v>
      </c>
      <c r="X4874" s="2" t="s">
        <v>315</v>
      </c>
      <c r="Y4874" s="2" t="s">
        <v>102</v>
      </c>
      <c r="Z4874" s="5" t="s">
        <v>10423</v>
      </c>
      <c r="AA4874" s="5" t="s">
        <v>16910</v>
      </c>
      <c r="AB4874" s="5" t="s">
        <v>16316</v>
      </c>
      <c r="AC4874" s="2" t="s">
        <v>5247</v>
      </c>
      <c r="AD4874" s="2">
        <v>6000100</v>
      </c>
      <c r="AE4874" s="5">
        <v>50</v>
      </c>
      <c r="AF4874" s="25"/>
      <c r="AG4874" s="29">
        <v>3</v>
      </c>
      <c r="AH4874" s="2" t="s">
        <v>17978</v>
      </c>
      <c r="AI4874" s="2">
        <v>3</v>
      </c>
      <c r="AJ4874" s="2">
        <v>3</v>
      </c>
      <c r="AK4874" s="50"/>
      <c r="AL4874" s="2"/>
      <c r="AM4874" s="30"/>
      <c r="AN4874" s="30"/>
      <c r="AO4874" s="30"/>
      <c r="AR4874" s="30"/>
      <c r="AS4874" s="30"/>
      <c r="AT4874" s="30"/>
      <c r="AV4874" s="30"/>
      <c r="AW4874" s="30"/>
      <c r="CD4874" s="2" t="s">
        <v>78</v>
      </c>
      <c r="CE4874" s="2" t="s">
        <v>20086</v>
      </c>
    </row>
    <row r="4875" spans="1:83" x14ac:dyDescent="0.2">
      <c r="A4875" s="2" t="s">
        <v>6900</v>
      </c>
      <c r="B4875" s="2" t="s">
        <v>27916</v>
      </c>
      <c r="C4875" s="2" t="s">
        <v>6285</v>
      </c>
      <c r="D4875" s="2" t="s">
        <v>6900</v>
      </c>
      <c r="E4875" s="2" t="s">
        <v>6900</v>
      </c>
      <c r="F4875" s="2" t="s">
        <v>6901</v>
      </c>
      <c r="G4875" s="2" t="s">
        <v>17916</v>
      </c>
      <c r="H4875" s="2" t="s">
        <v>5093</v>
      </c>
      <c r="I4875" s="2" t="s">
        <v>5093</v>
      </c>
      <c r="J4875" s="2" t="s">
        <v>61</v>
      </c>
      <c r="K4875" s="50" t="s">
        <v>61</v>
      </c>
      <c r="L4875" s="48">
        <v>2010</v>
      </c>
      <c r="M4875" s="2" t="s">
        <v>133</v>
      </c>
      <c r="N4875" s="32">
        <v>25.306519999999999</v>
      </c>
      <c r="O4875" s="32">
        <v>56.147739999999999</v>
      </c>
      <c r="P4875" s="2" t="s">
        <v>2767</v>
      </c>
      <c r="Q4875" s="6" t="s">
        <v>65</v>
      </c>
      <c r="R4875" s="43" t="s">
        <v>18854</v>
      </c>
      <c r="S4875" s="41" t="s">
        <v>3596</v>
      </c>
      <c r="T4875" s="41" t="s">
        <v>18460</v>
      </c>
      <c r="U4875" s="2"/>
      <c r="V4875" s="2" t="s">
        <v>3596</v>
      </c>
      <c r="W4875" s="41" t="s">
        <v>17588</v>
      </c>
      <c r="X4875" s="2" t="s">
        <v>315</v>
      </c>
      <c r="Y4875" s="2" t="s">
        <v>76</v>
      </c>
      <c r="Z4875" s="5" t="s">
        <v>10423</v>
      </c>
      <c r="AA4875" s="5" t="s">
        <v>16910</v>
      </c>
      <c r="AB4875" s="5" t="s">
        <v>16319</v>
      </c>
      <c r="AC4875" s="2" t="s">
        <v>5247</v>
      </c>
      <c r="AD4875" s="2">
        <v>6000017</v>
      </c>
      <c r="AE4875" s="5">
        <v>48</v>
      </c>
      <c r="AF4875" s="25"/>
      <c r="AG4875" s="29">
        <v>3</v>
      </c>
      <c r="AH4875" s="2" t="s">
        <v>17978</v>
      </c>
      <c r="AI4875" s="2">
        <v>3</v>
      </c>
      <c r="AJ4875" s="2">
        <v>3</v>
      </c>
      <c r="AK4875" s="50"/>
      <c r="AL4875" s="2"/>
      <c r="AM4875" s="30"/>
      <c r="AN4875" s="30"/>
      <c r="AO4875" s="30"/>
      <c r="AR4875" s="30"/>
      <c r="AS4875" s="30"/>
      <c r="AT4875" s="30"/>
      <c r="AV4875" s="30"/>
      <c r="AW4875" s="30"/>
      <c r="CD4875" s="2" t="s">
        <v>78</v>
      </c>
      <c r="CE4875" s="2" t="s">
        <v>20087</v>
      </c>
    </row>
    <row r="4876" spans="1:83" x14ac:dyDescent="0.2">
      <c r="A4876" s="2" t="s">
        <v>6902</v>
      </c>
      <c r="B4876" s="2" t="s">
        <v>27917</v>
      </c>
      <c r="C4876" s="2" t="s">
        <v>6285</v>
      </c>
      <c r="D4876" s="2" t="s">
        <v>6902</v>
      </c>
      <c r="E4876" s="2" t="s">
        <v>6902</v>
      </c>
      <c r="F4876" s="2" t="s">
        <v>6903</v>
      </c>
      <c r="G4876" s="2" t="s">
        <v>16987</v>
      </c>
      <c r="H4876" s="2" t="s">
        <v>5093</v>
      </c>
      <c r="I4876" s="2" t="s">
        <v>5093</v>
      </c>
      <c r="J4876" s="2" t="s">
        <v>61</v>
      </c>
      <c r="K4876" s="50" t="s">
        <v>61</v>
      </c>
      <c r="L4876" s="48">
        <v>2010</v>
      </c>
      <c r="M4876" s="2" t="s">
        <v>133</v>
      </c>
      <c r="N4876" s="32">
        <v>25.251619999999999</v>
      </c>
      <c r="O4876" s="32">
        <v>56.181514</v>
      </c>
      <c r="P4876" s="2" t="s">
        <v>2767</v>
      </c>
      <c r="Q4876" s="6" t="s">
        <v>65</v>
      </c>
      <c r="R4876" s="43" t="s">
        <v>18854</v>
      </c>
      <c r="S4876" s="41" t="s">
        <v>3596</v>
      </c>
      <c r="T4876" s="41" t="s">
        <v>18460</v>
      </c>
      <c r="U4876" s="2"/>
      <c r="V4876" s="2" t="s">
        <v>3596</v>
      </c>
      <c r="W4876" s="41" t="s">
        <v>17588</v>
      </c>
      <c r="X4876" s="2" t="s">
        <v>315</v>
      </c>
      <c r="Y4876" s="2" t="s">
        <v>76</v>
      </c>
      <c r="Z4876" s="5" t="s">
        <v>10423</v>
      </c>
      <c r="AA4876" s="5" t="s">
        <v>16910</v>
      </c>
      <c r="AB4876" s="5" t="s">
        <v>16317</v>
      </c>
      <c r="AC4876" s="2" t="s">
        <v>5247</v>
      </c>
      <c r="AD4876" s="2">
        <v>7080201</v>
      </c>
      <c r="AE4876" s="5">
        <v>56</v>
      </c>
      <c r="AF4876" s="25"/>
      <c r="AG4876" s="29">
        <v>2</v>
      </c>
      <c r="AH4876" s="2" t="s">
        <v>17978</v>
      </c>
      <c r="AI4876" s="2">
        <v>2</v>
      </c>
      <c r="AJ4876" s="2">
        <v>2</v>
      </c>
      <c r="AK4876" s="50"/>
      <c r="AL4876" s="2"/>
      <c r="AM4876" s="30"/>
      <c r="AN4876" s="30"/>
      <c r="AO4876" s="30"/>
      <c r="AR4876" s="30"/>
      <c r="AS4876" s="30"/>
      <c r="AT4876" s="30"/>
      <c r="AV4876" s="30"/>
      <c r="AW4876" s="30"/>
      <c r="CD4876" s="2" t="s">
        <v>78</v>
      </c>
      <c r="CE4876" s="2" t="s">
        <v>20088</v>
      </c>
    </row>
    <row r="4877" spans="1:83" x14ac:dyDescent="0.2">
      <c r="A4877" s="2" t="s">
        <v>6904</v>
      </c>
      <c r="B4877" s="2" t="s">
        <v>27918</v>
      </c>
      <c r="C4877" s="2" t="s">
        <v>6285</v>
      </c>
      <c r="D4877" s="2" t="s">
        <v>6904</v>
      </c>
      <c r="E4877" s="2" t="s">
        <v>6904</v>
      </c>
      <c r="F4877" s="2" t="s">
        <v>6905</v>
      </c>
      <c r="G4877" s="2"/>
      <c r="H4877" s="2" t="s">
        <v>5093</v>
      </c>
      <c r="I4877" s="2" t="s">
        <v>5093</v>
      </c>
      <c r="J4877" s="2" t="s">
        <v>61</v>
      </c>
      <c r="K4877" s="2"/>
      <c r="L4877" s="48">
        <v>2010</v>
      </c>
      <c r="M4877" s="2" t="s">
        <v>133</v>
      </c>
      <c r="N4877" s="32">
        <v>25.177337000000001</v>
      </c>
      <c r="O4877" s="32">
        <v>56.245531</v>
      </c>
      <c r="P4877" s="2" t="s">
        <v>2767</v>
      </c>
      <c r="Q4877" s="6" t="s">
        <v>65</v>
      </c>
      <c r="R4877" s="43" t="s">
        <v>18854</v>
      </c>
      <c r="S4877" s="41" t="s">
        <v>3596</v>
      </c>
      <c r="T4877" s="41" t="s">
        <v>18460</v>
      </c>
      <c r="U4877" s="2"/>
      <c r="V4877" s="2" t="s">
        <v>3596</v>
      </c>
      <c r="W4877" s="41" t="s">
        <v>67</v>
      </c>
      <c r="X4877" s="2" t="s">
        <v>315</v>
      </c>
      <c r="Y4877" s="2" t="s">
        <v>76</v>
      </c>
      <c r="Z4877" s="5" t="s">
        <v>10423</v>
      </c>
      <c r="AA4877" s="5" t="s">
        <v>16910</v>
      </c>
      <c r="AB4877" s="5" t="s">
        <v>16317</v>
      </c>
      <c r="AC4877" s="2"/>
      <c r="AD4877" s="2">
        <v>6000200</v>
      </c>
      <c r="AE4877" s="5">
        <v>30</v>
      </c>
      <c r="AF4877" s="25"/>
      <c r="AG4877" s="29"/>
      <c r="AH4877" s="2"/>
      <c r="AI4877" s="2">
        <v>3</v>
      </c>
      <c r="AJ4877" s="2"/>
      <c r="AK4877" s="50"/>
      <c r="AL4877" s="2"/>
      <c r="AM4877" s="30"/>
      <c r="AN4877" s="30"/>
      <c r="AO4877" s="30"/>
      <c r="AR4877" s="30"/>
      <c r="AS4877" s="30"/>
      <c r="AT4877" s="30"/>
      <c r="AV4877" s="30"/>
      <c r="AW4877" s="30"/>
      <c r="CD4877" s="2" t="s">
        <v>71</v>
      </c>
      <c r="CE4877" s="2">
        <v>0</v>
      </c>
    </row>
    <row r="4878" spans="1:83" x14ac:dyDescent="0.2">
      <c r="A4878" s="2" t="s">
        <v>6906</v>
      </c>
      <c r="B4878" s="2" t="s">
        <v>27919</v>
      </c>
      <c r="C4878" s="2" t="s">
        <v>6285</v>
      </c>
      <c r="D4878" s="2" t="s">
        <v>6906</v>
      </c>
      <c r="E4878" s="2" t="s">
        <v>6906</v>
      </c>
      <c r="F4878" s="2" t="s">
        <v>6907</v>
      </c>
      <c r="G4878" s="2"/>
      <c r="H4878" s="2" t="s">
        <v>5093</v>
      </c>
      <c r="I4878" s="2" t="s">
        <v>5093</v>
      </c>
      <c r="J4878" s="2" t="s">
        <v>61</v>
      </c>
      <c r="K4878" s="2"/>
      <c r="L4878" s="48">
        <v>2010</v>
      </c>
      <c r="M4878" s="2" t="s">
        <v>133</v>
      </c>
      <c r="N4878" s="32">
        <v>25.30415</v>
      </c>
      <c r="O4878" s="32">
        <v>56.168109999999999</v>
      </c>
      <c r="P4878" s="2" t="s">
        <v>2767</v>
      </c>
      <c r="Q4878" s="6" t="s">
        <v>65</v>
      </c>
      <c r="R4878" s="43" t="s">
        <v>16802</v>
      </c>
      <c r="S4878" s="41" t="s">
        <v>4851</v>
      </c>
      <c r="T4878" s="41" t="s">
        <v>18462</v>
      </c>
      <c r="U4878" s="2"/>
      <c r="V4878" s="2" t="s">
        <v>4851</v>
      </c>
      <c r="W4878" s="41" t="s">
        <v>67</v>
      </c>
      <c r="X4878" s="2" t="s">
        <v>315</v>
      </c>
      <c r="Y4878" s="2" t="s">
        <v>102</v>
      </c>
      <c r="Z4878" s="5" t="s">
        <v>20</v>
      </c>
      <c r="AA4878" s="5" t="s">
        <v>16910</v>
      </c>
      <c r="AB4878" s="5" t="s">
        <v>16316</v>
      </c>
      <c r="AC4878" s="2"/>
      <c r="AD4878" s="2">
        <v>6000017</v>
      </c>
      <c r="AE4878" s="5">
        <v>40</v>
      </c>
      <c r="AF4878" s="25"/>
      <c r="AG4878" s="29"/>
      <c r="AH4878" s="2"/>
      <c r="AI4878" s="2">
        <v>3</v>
      </c>
      <c r="AJ4878" s="2"/>
      <c r="AK4878" s="50"/>
      <c r="AL4878" s="2"/>
      <c r="AM4878" s="30"/>
      <c r="AN4878" s="30"/>
      <c r="AO4878" s="30"/>
      <c r="AR4878" s="30"/>
      <c r="AS4878" s="30"/>
      <c r="AT4878" s="30"/>
      <c r="AV4878" s="30"/>
      <c r="AW4878" s="30"/>
      <c r="CD4878" s="2" t="s">
        <v>78</v>
      </c>
      <c r="CE4878" s="2" t="s">
        <v>20089</v>
      </c>
    </row>
    <row r="4879" spans="1:83" x14ac:dyDescent="0.2">
      <c r="A4879" s="2" t="s">
        <v>6908</v>
      </c>
      <c r="B4879" s="2" t="s">
        <v>27920</v>
      </c>
      <c r="C4879" s="2" t="s">
        <v>6285</v>
      </c>
      <c r="D4879" s="2" t="s">
        <v>6908</v>
      </c>
      <c r="E4879" s="2" t="s">
        <v>6908</v>
      </c>
      <c r="F4879" s="2" t="s">
        <v>6909</v>
      </c>
      <c r="G4879" s="2"/>
      <c r="H4879" s="2" t="s">
        <v>5093</v>
      </c>
      <c r="I4879" s="2" t="s">
        <v>5093</v>
      </c>
      <c r="J4879" s="2" t="s">
        <v>61</v>
      </c>
      <c r="K4879" s="2"/>
      <c r="L4879" s="48">
        <v>2012</v>
      </c>
      <c r="M4879" s="2" t="s">
        <v>133</v>
      </c>
      <c r="N4879" s="32">
        <v>25.321390000000001</v>
      </c>
      <c r="O4879" s="32">
        <v>56.16095</v>
      </c>
      <c r="P4879" s="2" t="s">
        <v>2767</v>
      </c>
      <c r="Q4879" s="6" t="s">
        <v>65</v>
      </c>
      <c r="R4879" s="43" t="s">
        <v>18854</v>
      </c>
      <c r="S4879" s="41" t="s">
        <v>3596</v>
      </c>
      <c r="T4879" s="41" t="s">
        <v>18460</v>
      </c>
      <c r="U4879" s="2"/>
      <c r="V4879" s="2" t="s">
        <v>3596</v>
      </c>
      <c r="W4879" s="41" t="s">
        <v>67</v>
      </c>
      <c r="X4879" s="2" t="s">
        <v>315</v>
      </c>
      <c r="Y4879" s="2" t="s">
        <v>76</v>
      </c>
      <c r="Z4879" s="5" t="s">
        <v>10423</v>
      </c>
      <c r="AA4879" s="5" t="s">
        <v>16910</v>
      </c>
      <c r="AB4879" s="5" t="s">
        <v>16317</v>
      </c>
      <c r="AC4879" s="2"/>
      <c r="AD4879" s="2">
        <v>7080100</v>
      </c>
      <c r="AE4879" s="5">
        <v>42.7</v>
      </c>
      <c r="AF4879" s="25"/>
      <c r="AG4879" s="29"/>
      <c r="AH4879" s="2"/>
      <c r="AI4879" s="2">
        <v>2</v>
      </c>
      <c r="AJ4879" s="2"/>
      <c r="AK4879" s="50"/>
      <c r="AL4879" s="2"/>
      <c r="AM4879" s="30"/>
      <c r="AN4879" s="30"/>
      <c r="AO4879" s="30"/>
      <c r="AR4879" s="30"/>
      <c r="AS4879" s="30"/>
      <c r="AT4879" s="30"/>
      <c r="AV4879" s="30"/>
      <c r="AW4879" s="30"/>
      <c r="CD4879" s="2" t="s">
        <v>71</v>
      </c>
      <c r="CE4879" s="2">
        <v>0</v>
      </c>
    </row>
    <row r="4880" spans="1:83" x14ac:dyDescent="0.2">
      <c r="A4880" s="2" t="s">
        <v>6910</v>
      </c>
      <c r="B4880" s="2" t="s">
        <v>27921</v>
      </c>
      <c r="C4880" s="2" t="s">
        <v>6285</v>
      </c>
      <c r="D4880" s="2" t="s">
        <v>6910</v>
      </c>
      <c r="E4880" s="2" t="s">
        <v>6910</v>
      </c>
      <c r="F4880" s="2" t="s">
        <v>6911</v>
      </c>
      <c r="G4880" s="2"/>
      <c r="H4880" s="2" t="s">
        <v>5093</v>
      </c>
      <c r="I4880" s="2" t="s">
        <v>5093</v>
      </c>
      <c r="J4880" s="2" t="s">
        <v>61</v>
      </c>
      <c r="K4880" s="2"/>
      <c r="L4880" s="48">
        <v>2010</v>
      </c>
      <c r="M4880" s="2" t="s">
        <v>133</v>
      </c>
      <c r="N4880" s="32">
        <v>25.200240000000001</v>
      </c>
      <c r="O4880" s="32">
        <v>56.080550000000002</v>
      </c>
      <c r="P4880" s="2" t="s">
        <v>2767</v>
      </c>
      <c r="Q4880" s="6" t="s">
        <v>65</v>
      </c>
      <c r="R4880" s="43" t="s">
        <v>16802</v>
      </c>
      <c r="S4880" s="41" t="s">
        <v>4851</v>
      </c>
      <c r="T4880" s="41" t="s">
        <v>18462</v>
      </c>
      <c r="U4880" s="2"/>
      <c r="V4880" s="2" t="s">
        <v>4851</v>
      </c>
      <c r="W4880" s="41" t="s">
        <v>67</v>
      </c>
      <c r="X4880" s="2" t="s">
        <v>315</v>
      </c>
      <c r="Y4880" s="2" t="s">
        <v>76</v>
      </c>
      <c r="Z4880" s="5" t="s">
        <v>10423</v>
      </c>
      <c r="AA4880" s="5" t="s">
        <v>16910</v>
      </c>
      <c r="AB4880" s="5" t="s">
        <v>16319</v>
      </c>
      <c r="AC4880" s="2"/>
      <c r="AD4880" s="2">
        <v>7080300</v>
      </c>
      <c r="AE4880" s="5">
        <v>70</v>
      </c>
      <c r="AF4880" s="25"/>
      <c r="AG4880" s="29"/>
      <c r="AH4880" s="2"/>
      <c r="AI4880" s="2">
        <v>3</v>
      </c>
      <c r="AJ4880" s="2"/>
      <c r="AK4880" s="50"/>
      <c r="AL4880" s="2"/>
      <c r="AM4880" s="30"/>
      <c r="AN4880" s="30"/>
      <c r="AO4880" s="30"/>
      <c r="AR4880" s="30"/>
      <c r="AS4880" s="30"/>
      <c r="AT4880" s="30"/>
      <c r="AV4880" s="30"/>
      <c r="AW4880" s="30"/>
      <c r="CD4880" s="2" t="s">
        <v>78</v>
      </c>
      <c r="CE4880" s="2" t="s">
        <v>20090</v>
      </c>
    </row>
    <row r="4881" spans="1:83" x14ac:dyDescent="0.2">
      <c r="A4881" s="2" t="s">
        <v>6912</v>
      </c>
      <c r="B4881" s="2" t="s">
        <v>27922</v>
      </c>
      <c r="C4881" s="2" t="s">
        <v>6285</v>
      </c>
      <c r="D4881" s="2" t="s">
        <v>6912</v>
      </c>
      <c r="E4881" s="2" t="s">
        <v>6912</v>
      </c>
      <c r="F4881" s="2" t="s">
        <v>6913</v>
      </c>
      <c r="G4881" s="2"/>
      <c r="H4881" s="2" t="s">
        <v>5093</v>
      </c>
      <c r="I4881" s="2" t="s">
        <v>5093</v>
      </c>
      <c r="J4881" s="2" t="s">
        <v>61</v>
      </c>
      <c r="K4881" s="2"/>
      <c r="L4881" s="48">
        <v>2014</v>
      </c>
      <c r="M4881" s="2" t="s">
        <v>133</v>
      </c>
      <c r="N4881" s="32">
        <v>25.23349</v>
      </c>
      <c r="O4881" s="32">
        <v>56.000430000000001</v>
      </c>
      <c r="P4881" s="2" t="s">
        <v>2767</v>
      </c>
      <c r="Q4881" s="6" t="s">
        <v>65</v>
      </c>
      <c r="R4881" s="43" t="s">
        <v>18854</v>
      </c>
      <c r="S4881" s="41" t="s">
        <v>3596</v>
      </c>
      <c r="T4881" s="41" t="s">
        <v>18460</v>
      </c>
      <c r="U4881" s="2"/>
      <c r="V4881" s="2" t="s">
        <v>3596</v>
      </c>
      <c r="W4881" s="41" t="s">
        <v>67</v>
      </c>
      <c r="X4881" s="2" t="s">
        <v>1598</v>
      </c>
      <c r="Y4881" s="2" t="s">
        <v>76</v>
      </c>
      <c r="Z4881" s="5" t="s">
        <v>10423</v>
      </c>
      <c r="AA4881" s="5" t="s">
        <v>16910</v>
      </c>
      <c r="AB4881" s="5" t="s">
        <v>16319</v>
      </c>
      <c r="AC4881" s="2"/>
      <c r="AD4881" s="2">
        <v>7080400</v>
      </c>
      <c r="AE4881" s="5">
        <v>38.700000000000003</v>
      </c>
      <c r="AF4881" s="25"/>
      <c r="AG4881" s="29"/>
      <c r="AH4881" s="2"/>
      <c r="AI4881" s="2">
        <v>3</v>
      </c>
      <c r="AJ4881" s="2"/>
      <c r="AK4881" s="50"/>
      <c r="AL4881" s="2"/>
      <c r="AM4881" s="30"/>
      <c r="AN4881" s="30"/>
      <c r="AO4881" s="30"/>
      <c r="AR4881" s="30"/>
      <c r="AS4881" s="30"/>
      <c r="AT4881" s="30"/>
      <c r="AV4881" s="30"/>
      <c r="AW4881" s="30"/>
      <c r="CD4881" s="2" t="s">
        <v>78</v>
      </c>
      <c r="CE4881" s="2" t="s">
        <v>20091</v>
      </c>
    </row>
    <row r="4882" spans="1:83" x14ac:dyDescent="0.2">
      <c r="A4882" s="2" t="s">
        <v>6914</v>
      </c>
      <c r="B4882" s="2" t="s">
        <v>27923</v>
      </c>
      <c r="C4882" s="2" t="s">
        <v>6285</v>
      </c>
      <c r="D4882" s="2" t="s">
        <v>6914</v>
      </c>
      <c r="E4882" s="2" t="s">
        <v>6914</v>
      </c>
      <c r="F4882" s="2" t="s">
        <v>6915</v>
      </c>
      <c r="G4882" s="2"/>
      <c r="H4882" s="2" t="s">
        <v>5093</v>
      </c>
      <c r="I4882" s="2" t="s">
        <v>5093</v>
      </c>
      <c r="J4882" s="2" t="s">
        <v>61</v>
      </c>
      <c r="K4882" s="2"/>
      <c r="L4882" s="48">
        <v>2010</v>
      </c>
      <c r="M4882" s="2" t="s">
        <v>133</v>
      </c>
      <c r="N4882" s="32">
        <v>25.048490000000001</v>
      </c>
      <c r="O4882" s="32">
        <v>56.143999999999998</v>
      </c>
      <c r="P4882" s="2" t="s">
        <v>2767</v>
      </c>
      <c r="Q4882" s="6" t="s">
        <v>65</v>
      </c>
      <c r="R4882" s="43" t="s">
        <v>18854</v>
      </c>
      <c r="S4882" s="41" t="s">
        <v>3596</v>
      </c>
      <c r="T4882" s="41" t="s">
        <v>18467</v>
      </c>
      <c r="U4882" s="2"/>
      <c r="V4882" s="2" t="s">
        <v>3596</v>
      </c>
      <c r="W4882" s="41" t="s">
        <v>67</v>
      </c>
      <c r="X4882" s="2" t="s">
        <v>6916</v>
      </c>
      <c r="Y4882" s="2" t="s">
        <v>76</v>
      </c>
      <c r="Z4882" s="5" t="s">
        <v>10423</v>
      </c>
      <c r="AA4882" s="5" t="s">
        <v>16910</v>
      </c>
      <c r="AB4882" s="5" t="s">
        <v>16317</v>
      </c>
      <c r="AC4882" s="2"/>
      <c r="AD4882" s="2">
        <v>7090100</v>
      </c>
      <c r="AE4882" s="5">
        <v>12</v>
      </c>
      <c r="AF4882" s="25"/>
      <c r="AG4882" s="29"/>
      <c r="AH4882" s="2"/>
      <c r="AI4882" s="2">
        <v>2</v>
      </c>
      <c r="AJ4882" s="2"/>
      <c r="AK4882" s="50"/>
      <c r="AL4882" s="2"/>
      <c r="AM4882" s="30"/>
      <c r="AN4882" s="30"/>
      <c r="AO4882" s="30"/>
      <c r="AR4882" s="30"/>
      <c r="AS4882" s="30"/>
      <c r="AT4882" s="30"/>
      <c r="AV4882" s="30"/>
      <c r="AW4882" s="30"/>
      <c r="CD4882" s="2" t="s">
        <v>78</v>
      </c>
      <c r="CE4882" s="2" t="s">
        <v>20092</v>
      </c>
    </row>
    <row r="4883" spans="1:83" x14ac:dyDescent="0.2">
      <c r="A4883" s="2" t="s">
        <v>6917</v>
      </c>
      <c r="B4883" s="2" t="s">
        <v>27924</v>
      </c>
      <c r="C4883" s="2" t="s">
        <v>6285</v>
      </c>
      <c r="D4883" s="2" t="s">
        <v>6917</v>
      </c>
      <c r="E4883" s="2" t="s">
        <v>6917</v>
      </c>
      <c r="F4883" s="2" t="s">
        <v>6918</v>
      </c>
      <c r="G4883" s="2"/>
      <c r="H4883" s="2" t="s">
        <v>5093</v>
      </c>
      <c r="I4883" s="2" t="s">
        <v>5093</v>
      </c>
      <c r="J4883" s="2" t="s">
        <v>61</v>
      </c>
      <c r="K4883" s="2"/>
      <c r="L4883" s="48">
        <v>2010</v>
      </c>
      <c r="M4883" s="2" t="s">
        <v>133</v>
      </c>
      <c r="N4883" s="32">
        <v>25.02571</v>
      </c>
      <c r="O4883" s="32">
        <v>56.156979999999997</v>
      </c>
      <c r="P4883" s="2" t="s">
        <v>2767</v>
      </c>
      <c r="Q4883" s="6" t="s">
        <v>65</v>
      </c>
      <c r="R4883" s="43" t="s">
        <v>18854</v>
      </c>
      <c r="S4883" s="41" t="s">
        <v>3596</v>
      </c>
      <c r="T4883" s="41" t="s">
        <v>18460</v>
      </c>
      <c r="U4883" s="2"/>
      <c r="V4883" s="2" t="s">
        <v>3596</v>
      </c>
      <c r="W4883" s="41" t="s">
        <v>67</v>
      </c>
      <c r="X4883" s="2" t="s">
        <v>1598</v>
      </c>
      <c r="Y4883" s="2" t="s">
        <v>76</v>
      </c>
      <c r="Z4883" s="5" t="s">
        <v>10423</v>
      </c>
      <c r="AA4883" s="5" t="s">
        <v>16910</v>
      </c>
      <c r="AB4883" s="5" t="s">
        <v>16317</v>
      </c>
      <c r="AC4883" s="2"/>
      <c r="AD4883" s="2">
        <v>7090100</v>
      </c>
      <c r="AE4883" s="5">
        <v>18</v>
      </c>
      <c r="AF4883" s="25"/>
      <c r="AG4883" s="29"/>
      <c r="AH4883" s="2"/>
      <c r="AI4883" s="2">
        <v>2</v>
      </c>
      <c r="AJ4883" s="2"/>
      <c r="AK4883" s="50"/>
      <c r="AL4883" s="2"/>
      <c r="AM4883" s="30"/>
      <c r="AN4883" s="30"/>
      <c r="AO4883" s="30"/>
      <c r="AR4883" s="30"/>
      <c r="AS4883" s="30"/>
      <c r="AT4883" s="30"/>
      <c r="AV4883" s="30"/>
      <c r="AW4883" s="30"/>
      <c r="CD4883" s="2" t="s">
        <v>71</v>
      </c>
      <c r="CE4883" s="2">
        <v>0</v>
      </c>
    </row>
    <row r="4884" spans="1:83" x14ac:dyDescent="0.2">
      <c r="A4884" s="2" t="s">
        <v>6919</v>
      </c>
      <c r="B4884" s="2" t="s">
        <v>27925</v>
      </c>
      <c r="C4884" s="2" t="s">
        <v>6285</v>
      </c>
      <c r="D4884" s="2" t="s">
        <v>6919</v>
      </c>
      <c r="E4884" s="2" t="s">
        <v>6919</v>
      </c>
      <c r="F4884" s="2" t="s">
        <v>6920</v>
      </c>
      <c r="G4884" s="2"/>
      <c r="H4884" s="2" t="s">
        <v>5093</v>
      </c>
      <c r="I4884" s="2" t="s">
        <v>5093</v>
      </c>
      <c r="J4884" s="2" t="s">
        <v>61</v>
      </c>
      <c r="K4884" s="2"/>
      <c r="L4884" s="48">
        <v>2010</v>
      </c>
      <c r="M4884" s="2" t="s">
        <v>133</v>
      </c>
      <c r="N4884" s="32">
        <v>25.01699</v>
      </c>
      <c r="O4884" s="32">
        <v>56.145800000000001</v>
      </c>
      <c r="P4884" s="2" t="s">
        <v>2767</v>
      </c>
      <c r="Q4884" s="6" t="s">
        <v>65</v>
      </c>
      <c r="R4884" s="43" t="s">
        <v>18854</v>
      </c>
      <c r="S4884" s="41" t="s">
        <v>3596</v>
      </c>
      <c r="T4884" s="41" t="s">
        <v>18467</v>
      </c>
      <c r="U4884" s="2"/>
      <c r="V4884" s="2" t="s">
        <v>3596</v>
      </c>
      <c r="W4884" s="41" t="s">
        <v>67</v>
      </c>
      <c r="X4884" s="2" t="s">
        <v>1598</v>
      </c>
      <c r="Y4884" s="2" t="s">
        <v>76</v>
      </c>
      <c r="Z4884" s="5" t="s">
        <v>10423</v>
      </c>
      <c r="AA4884" s="5" t="s">
        <v>16910</v>
      </c>
      <c r="AB4884" s="5" t="s">
        <v>16317</v>
      </c>
      <c r="AC4884" s="2"/>
      <c r="AD4884" s="2">
        <v>7090100</v>
      </c>
      <c r="AE4884" s="5">
        <v>12</v>
      </c>
      <c r="AF4884" s="25"/>
      <c r="AG4884" s="29"/>
      <c r="AH4884" s="2"/>
      <c r="AI4884" s="2">
        <v>2</v>
      </c>
      <c r="AJ4884" s="2"/>
      <c r="AK4884" s="50"/>
      <c r="AL4884" s="2"/>
      <c r="AM4884" s="30"/>
      <c r="AN4884" s="30"/>
      <c r="AO4884" s="30"/>
      <c r="AR4884" s="30"/>
      <c r="AS4884" s="30"/>
      <c r="AT4884" s="30"/>
      <c r="AV4884" s="30"/>
      <c r="AW4884" s="30"/>
      <c r="CD4884" s="2" t="s">
        <v>78</v>
      </c>
      <c r="CE4884" s="2" t="s">
        <v>20093</v>
      </c>
    </row>
    <row r="4885" spans="1:83" x14ac:dyDescent="0.2">
      <c r="A4885" s="2" t="s">
        <v>6921</v>
      </c>
      <c r="B4885" s="2" t="s">
        <v>27926</v>
      </c>
      <c r="C4885" s="2" t="s">
        <v>6285</v>
      </c>
      <c r="D4885" s="2" t="s">
        <v>6921</v>
      </c>
      <c r="E4885" s="2" t="s">
        <v>6921</v>
      </c>
      <c r="F4885" s="2" t="s">
        <v>6922</v>
      </c>
      <c r="G4885" s="2"/>
      <c r="H4885" s="2" t="s">
        <v>5093</v>
      </c>
      <c r="I4885" s="2" t="s">
        <v>5093</v>
      </c>
      <c r="J4885" s="2" t="s">
        <v>61</v>
      </c>
      <c r="K4885" s="2"/>
      <c r="L4885" s="48">
        <v>2010</v>
      </c>
      <c r="M4885" s="2" t="s">
        <v>133</v>
      </c>
      <c r="N4885" s="32">
        <v>25.018239999999999</v>
      </c>
      <c r="O4885" s="32">
        <v>56.134749999999997</v>
      </c>
      <c r="P4885" s="2" t="s">
        <v>2767</v>
      </c>
      <c r="Q4885" s="6" t="s">
        <v>65</v>
      </c>
      <c r="R4885" s="43" t="s">
        <v>18854</v>
      </c>
      <c r="S4885" s="41" t="s">
        <v>3596</v>
      </c>
      <c r="T4885" s="41" t="s">
        <v>18467</v>
      </c>
      <c r="U4885" s="2"/>
      <c r="V4885" s="2" t="s">
        <v>3596</v>
      </c>
      <c r="W4885" s="41" t="s">
        <v>67</v>
      </c>
      <c r="X4885" s="2" t="s">
        <v>1598</v>
      </c>
      <c r="Y4885" s="2" t="s">
        <v>76</v>
      </c>
      <c r="Z4885" s="5" t="s">
        <v>10423</v>
      </c>
      <c r="AA4885" s="5" t="s">
        <v>16910</v>
      </c>
      <c r="AB4885" s="5" t="s">
        <v>16317</v>
      </c>
      <c r="AC4885" s="2"/>
      <c r="AD4885" s="2">
        <v>7090100</v>
      </c>
      <c r="AE4885" s="5">
        <v>9</v>
      </c>
      <c r="AF4885" s="25"/>
      <c r="AG4885" s="29"/>
      <c r="AH4885" s="2"/>
      <c r="AI4885" s="2">
        <v>3</v>
      </c>
      <c r="AJ4885" s="2"/>
      <c r="AK4885" s="50"/>
      <c r="AL4885" s="2"/>
      <c r="AM4885" s="30"/>
      <c r="AN4885" s="30"/>
      <c r="AO4885" s="30"/>
      <c r="AR4885" s="30"/>
      <c r="AS4885" s="30"/>
      <c r="AT4885" s="30"/>
      <c r="AV4885" s="30"/>
      <c r="AW4885" s="30"/>
      <c r="CD4885" s="2" t="s">
        <v>78</v>
      </c>
      <c r="CE4885" s="2" t="s">
        <v>20094</v>
      </c>
    </row>
    <row r="4886" spans="1:83" x14ac:dyDescent="0.2">
      <c r="A4886" s="2" t="s">
        <v>6923</v>
      </c>
      <c r="B4886" s="2" t="s">
        <v>27927</v>
      </c>
      <c r="C4886" s="2" t="s">
        <v>6285</v>
      </c>
      <c r="D4886" s="2" t="s">
        <v>6923</v>
      </c>
      <c r="E4886" s="2" t="s">
        <v>6923</v>
      </c>
      <c r="F4886" s="2" t="s">
        <v>6924</v>
      </c>
      <c r="G4886" s="2"/>
      <c r="H4886" s="2" t="s">
        <v>5093</v>
      </c>
      <c r="I4886" s="2" t="s">
        <v>5093</v>
      </c>
      <c r="J4886" s="2" t="s">
        <v>61</v>
      </c>
      <c r="K4886" s="2"/>
      <c r="L4886" s="48">
        <v>2010</v>
      </c>
      <c r="M4886" s="2" t="s">
        <v>133</v>
      </c>
      <c r="N4886" s="32">
        <v>24.994319999999998</v>
      </c>
      <c r="O4886" s="32">
        <v>56.13693</v>
      </c>
      <c r="P4886" s="2" t="s">
        <v>2767</v>
      </c>
      <c r="Q4886" s="6" t="s">
        <v>65</v>
      </c>
      <c r="R4886" s="43" t="s">
        <v>18854</v>
      </c>
      <c r="S4886" s="41" t="s">
        <v>3596</v>
      </c>
      <c r="T4886" s="41" t="s">
        <v>18467</v>
      </c>
      <c r="U4886" s="2"/>
      <c r="V4886" s="2" t="s">
        <v>3596</v>
      </c>
      <c r="W4886" s="41" t="s">
        <v>67</v>
      </c>
      <c r="X4886" s="2" t="s">
        <v>1598</v>
      </c>
      <c r="Y4886" s="2" t="s">
        <v>76</v>
      </c>
      <c r="Z4886" s="5" t="s">
        <v>10423</v>
      </c>
      <c r="AA4886" s="5" t="s">
        <v>16910</v>
      </c>
      <c r="AB4886" s="5" t="s">
        <v>16317</v>
      </c>
      <c r="AC4886" s="2"/>
      <c r="AD4886" s="2">
        <v>7090200</v>
      </c>
      <c r="AE4886" s="5">
        <v>9</v>
      </c>
      <c r="AF4886" s="25"/>
      <c r="AG4886" s="29"/>
      <c r="AH4886" s="2"/>
      <c r="AI4886" s="2">
        <v>2</v>
      </c>
      <c r="AJ4886" s="2"/>
      <c r="AK4886" s="50"/>
      <c r="AL4886" s="2"/>
      <c r="AM4886" s="30"/>
      <c r="AN4886" s="30"/>
      <c r="AO4886" s="30"/>
      <c r="AR4886" s="30"/>
      <c r="AS4886" s="30"/>
      <c r="AT4886" s="30"/>
      <c r="AV4886" s="30"/>
      <c r="AW4886" s="30"/>
      <c r="CD4886" s="2" t="s">
        <v>78</v>
      </c>
      <c r="CE4886" s="2" t="s">
        <v>20095</v>
      </c>
    </row>
    <row r="4887" spans="1:83" x14ac:dyDescent="0.2">
      <c r="A4887" s="2" t="s">
        <v>6925</v>
      </c>
      <c r="B4887" s="2" t="s">
        <v>27928</v>
      </c>
      <c r="C4887" s="2" t="s">
        <v>6285</v>
      </c>
      <c r="D4887" s="2" t="s">
        <v>6925</v>
      </c>
      <c r="E4887" s="2" t="s">
        <v>6925</v>
      </c>
      <c r="F4887" s="2" t="s">
        <v>6926</v>
      </c>
      <c r="G4887" s="2"/>
      <c r="H4887" s="2" t="s">
        <v>5093</v>
      </c>
      <c r="I4887" s="2" t="s">
        <v>5093</v>
      </c>
      <c r="J4887" s="2" t="s">
        <v>61</v>
      </c>
      <c r="K4887" s="2"/>
      <c r="L4887" s="48">
        <v>2010</v>
      </c>
      <c r="M4887" s="2" t="s">
        <v>133</v>
      </c>
      <c r="N4887" s="32">
        <v>25.008649999999999</v>
      </c>
      <c r="O4887" s="32">
        <v>56.102339999999998</v>
      </c>
      <c r="P4887" s="2" t="s">
        <v>2767</v>
      </c>
      <c r="Q4887" s="6" t="s">
        <v>65</v>
      </c>
      <c r="R4887" s="43" t="s">
        <v>18854</v>
      </c>
      <c r="S4887" s="41" t="s">
        <v>3596</v>
      </c>
      <c r="T4887" s="41" t="s">
        <v>18467</v>
      </c>
      <c r="U4887" s="2"/>
      <c r="V4887" s="2" t="s">
        <v>3596</v>
      </c>
      <c r="W4887" s="41" t="s">
        <v>67</v>
      </c>
      <c r="X4887" s="2" t="s">
        <v>6916</v>
      </c>
      <c r="Y4887" s="2" t="s">
        <v>76</v>
      </c>
      <c r="Z4887" s="5" t="s">
        <v>10423</v>
      </c>
      <c r="AA4887" s="5" t="s">
        <v>16910</v>
      </c>
      <c r="AB4887" s="5" t="s">
        <v>16317</v>
      </c>
      <c r="AC4887" s="2"/>
      <c r="AD4887" s="2">
        <v>7090300</v>
      </c>
      <c r="AE4887" s="5">
        <v>9</v>
      </c>
      <c r="AF4887" s="25"/>
      <c r="AG4887" s="29"/>
      <c r="AH4887" s="2"/>
      <c r="AI4887" s="2">
        <v>2</v>
      </c>
      <c r="AJ4887" s="2"/>
      <c r="AK4887" s="50"/>
      <c r="AL4887" s="2"/>
      <c r="AM4887" s="30"/>
      <c r="AN4887" s="30"/>
      <c r="AO4887" s="30"/>
      <c r="AR4887" s="30"/>
      <c r="AS4887" s="30"/>
      <c r="AT4887" s="30"/>
      <c r="AV4887" s="30"/>
      <c r="AW4887" s="30"/>
      <c r="CD4887" s="2" t="s">
        <v>78</v>
      </c>
      <c r="CE4887" s="2" t="s">
        <v>20096</v>
      </c>
    </row>
    <row r="4888" spans="1:83" x14ac:dyDescent="0.2">
      <c r="A4888" s="2" t="s">
        <v>6927</v>
      </c>
      <c r="B4888" s="2" t="s">
        <v>27929</v>
      </c>
      <c r="C4888" s="2" t="s">
        <v>6285</v>
      </c>
      <c r="D4888" s="2" t="s">
        <v>6927</v>
      </c>
      <c r="E4888" s="2" t="s">
        <v>6927</v>
      </c>
      <c r="F4888" s="2" t="s">
        <v>6928</v>
      </c>
      <c r="G4888" s="2"/>
      <c r="H4888" s="2" t="s">
        <v>5093</v>
      </c>
      <c r="I4888" s="2" t="s">
        <v>5093</v>
      </c>
      <c r="J4888" s="2" t="s">
        <v>61</v>
      </c>
      <c r="K4888" s="2"/>
      <c r="L4888" s="48">
        <v>2010</v>
      </c>
      <c r="M4888" s="2" t="s">
        <v>133</v>
      </c>
      <c r="N4888" s="32">
        <v>25.031300000000002</v>
      </c>
      <c r="O4888" s="32">
        <v>56.08173</v>
      </c>
      <c r="P4888" s="2" t="s">
        <v>2767</v>
      </c>
      <c r="Q4888" s="6" t="s">
        <v>65</v>
      </c>
      <c r="R4888" s="43" t="s">
        <v>18854</v>
      </c>
      <c r="S4888" s="41" t="s">
        <v>3596</v>
      </c>
      <c r="T4888" s="41" t="s">
        <v>18467</v>
      </c>
      <c r="U4888" s="2"/>
      <c r="V4888" s="2" t="s">
        <v>3596</v>
      </c>
      <c r="W4888" s="41" t="s">
        <v>67</v>
      </c>
      <c r="X4888" s="2" t="s">
        <v>1598</v>
      </c>
      <c r="Y4888" s="2" t="s">
        <v>76</v>
      </c>
      <c r="Z4888" s="5" t="s">
        <v>10423</v>
      </c>
      <c r="AA4888" s="5" t="s">
        <v>16910</v>
      </c>
      <c r="AB4888" s="5" t="s">
        <v>16317</v>
      </c>
      <c r="AC4888" s="2"/>
      <c r="AD4888" s="2">
        <v>7080900</v>
      </c>
      <c r="AE4888" s="5">
        <v>9</v>
      </c>
      <c r="AF4888" s="25"/>
      <c r="AG4888" s="29"/>
      <c r="AH4888" s="2"/>
      <c r="AI4888" s="2">
        <v>2</v>
      </c>
      <c r="AJ4888" s="2"/>
      <c r="AK4888" s="50"/>
      <c r="AL4888" s="2"/>
      <c r="AM4888" s="30"/>
      <c r="AN4888" s="30"/>
      <c r="AO4888" s="30"/>
      <c r="AR4888" s="30"/>
      <c r="AS4888" s="30"/>
      <c r="AT4888" s="30"/>
      <c r="AV4888" s="30"/>
      <c r="AW4888" s="30"/>
      <c r="CD4888" s="2" t="s">
        <v>78</v>
      </c>
      <c r="CE4888" s="2" t="s">
        <v>20097</v>
      </c>
    </row>
    <row r="4889" spans="1:83" x14ac:dyDescent="0.2">
      <c r="A4889" s="2" t="s">
        <v>6929</v>
      </c>
      <c r="B4889" s="2" t="s">
        <v>27930</v>
      </c>
      <c r="C4889" s="2" t="s">
        <v>6285</v>
      </c>
      <c r="D4889" s="2" t="s">
        <v>6929</v>
      </c>
      <c r="E4889" s="2" t="s">
        <v>6929</v>
      </c>
      <c r="F4889" s="2" t="s">
        <v>6930</v>
      </c>
      <c r="G4889" s="2"/>
      <c r="H4889" s="2" t="s">
        <v>5093</v>
      </c>
      <c r="I4889" s="2" t="s">
        <v>5093</v>
      </c>
      <c r="J4889" s="2" t="s">
        <v>61</v>
      </c>
      <c r="K4889" s="2"/>
      <c r="L4889" s="48">
        <v>2010</v>
      </c>
      <c r="M4889" s="2" t="s">
        <v>133</v>
      </c>
      <c r="N4889" s="32">
        <v>25.076170000000001</v>
      </c>
      <c r="O4889" s="32">
        <v>56.047989999999999</v>
      </c>
      <c r="P4889" s="2" t="s">
        <v>2767</v>
      </c>
      <c r="Q4889" s="6" t="s">
        <v>65</v>
      </c>
      <c r="R4889" s="43" t="s">
        <v>18854</v>
      </c>
      <c r="S4889" s="41" t="s">
        <v>3596</v>
      </c>
      <c r="T4889" s="41" t="s">
        <v>18467</v>
      </c>
      <c r="U4889" s="2"/>
      <c r="V4889" s="2" t="s">
        <v>3596</v>
      </c>
      <c r="W4889" s="41" t="s">
        <v>67</v>
      </c>
      <c r="X4889" s="2" t="s">
        <v>6916</v>
      </c>
      <c r="Y4889" s="2" t="s">
        <v>76</v>
      </c>
      <c r="Z4889" s="5" t="s">
        <v>10423</v>
      </c>
      <c r="AA4889" s="5" t="s">
        <v>16910</v>
      </c>
      <c r="AB4889" s="5" t="s">
        <v>16317</v>
      </c>
      <c r="AC4889" s="2"/>
      <c r="AD4889" s="2">
        <v>7080800</v>
      </c>
      <c r="AE4889" s="5">
        <v>9</v>
      </c>
      <c r="AF4889" s="25"/>
      <c r="AG4889" s="29"/>
      <c r="AH4889" s="2"/>
      <c r="AI4889" s="2">
        <v>2</v>
      </c>
      <c r="AJ4889" s="2"/>
      <c r="AK4889" s="50"/>
      <c r="AL4889" s="2"/>
      <c r="AM4889" s="30"/>
      <c r="AN4889" s="30"/>
      <c r="AO4889" s="30"/>
      <c r="AR4889" s="30"/>
      <c r="AS4889" s="30"/>
      <c r="AT4889" s="30"/>
      <c r="AV4889" s="30"/>
      <c r="AW4889" s="30"/>
      <c r="CD4889" s="2" t="s">
        <v>78</v>
      </c>
      <c r="CE4889" s="2" t="s">
        <v>20098</v>
      </c>
    </row>
    <row r="4890" spans="1:83" x14ac:dyDescent="0.2">
      <c r="A4890" s="2" t="s">
        <v>6931</v>
      </c>
      <c r="B4890" s="2" t="s">
        <v>27931</v>
      </c>
      <c r="C4890" s="2" t="s">
        <v>6285</v>
      </c>
      <c r="D4890" s="2" t="s">
        <v>6931</v>
      </c>
      <c r="E4890" s="2" t="s">
        <v>6931</v>
      </c>
      <c r="F4890" s="2" t="s">
        <v>6932</v>
      </c>
      <c r="G4890" s="2" t="s">
        <v>6933</v>
      </c>
      <c r="H4890" s="2" t="s">
        <v>5093</v>
      </c>
      <c r="I4890" s="2" t="s">
        <v>5093</v>
      </c>
      <c r="J4890" s="2" t="s">
        <v>61</v>
      </c>
      <c r="K4890" s="50" t="s">
        <v>61</v>
      </c>
      <c r="L4890" s="48">
        <v>2012</v>
      </c>
      <c r="M4890" s="2" t="s">
        <v>133</v>
      </c>
      <c r="N4890" s="32">
        <v>25.174479999999999</v>
      </c>
      <c r="O4890" s="32">
        <v>56.350969999999997</v>
      </c>
      <c r="P4890" s="2" t="s">
        <v>2767</v>
      </c>
      <c r="Q4890" s="6" t="s">
        <v>65</v>
      </c>
      <c r="R4890" s="43" t="s">
        <v>18854</v>
      </c>
      <c r="S4890" s="41" t="s">
        <v>4972</v>
      </c>
      <c r="T4890" s="41" t="s">
        <v>18461</v>
      </c>
      <c r="U4890" s="2"/>
      <c r="V4890" s="2" t="s">
        <v>4972</v>
      </c>
      <c r="W4890" s="41" t="s">
        <v>17588</v>
      </c>
      <c r="X4890" s="2" t="s">
        <v>315</v>
      </c>
      <c r="Y4890" s="2" t="s">
        <v>76</v>
      </c>
      <c r="Z4890" s="5" t="s">
        <v>10423</v>
      </c>
      <c r="AA4890" s="5" t="s">
        <v>16910</v>
      </c>
      <c r="AB4890" s="5" t="s">
        <v>16317</v>
      </c>
      <c r="AC4890" s="2" t="s">
        <v>5247</v>
      </c>
      <c r="AD4890" s="2">
        <v>6000010</v>
      </c>
      <c r="AE4890" s="5">
        <v>51</v>
      </c>
      <c r="AF4890" s="25"/>
      <c r="AG4890" s="29">
        <v>3</v>
      </c>
      <c r="AH4890" s="2" t="s">
        <v>17978</v>
      </c>
      <c r="AI4890" s="2">
        <v>3</v>
      </c>
      <c r="AJ4890" s="2">
        <v>3</v>
      </c>
      <c r="AK4890" s="50"/>
      <c r="AL4890" s="2"/>
      <c r="AM4890" s="30"/>
      <c r="AN4890" s="30"/>
      <c r="AO4890" s="30"/>
      <c r="AR4890" s="30"/>
      <c r="AS4890" s="30"/>
      <c r="AT4890" s="30"/>
      <c r="AV4890" s="30"/>
      <c r="AW4890" s="30"/>
      <c r="CD4890" s="2" t="s">
        <v>71</v>
      </c>
      <c r="CE4890" s="2">
        <v>0</v>
      </c>
    </row>
    <row r="4891" spans="1:83" x14ac:dyDescent="0.2">
      <c r="A4891" s="2" t="s">
        <v>6934</v>
      </c>
      <c r="B4891" s="2" t="s">
        <v>27932</v>
      </c>
      <c r="C4891" s="2" t="s">
        <v>6285</v>
      </c>
      <c r="D4891" s="2" t="s">
        <v>6934</v>
      </c>
      <c r="E4891" s="2" t="s">
        <v>6934</v>
      </c>
      <c r="F4891" s="2" t="s">
        <v>6935</v>
      </c>
      <c r="G4891" s="2" t="s">
        <v>17917</v>
      </c>
      <c r="H4891" s="2" t="s">
        <v>5093</v>
      </c>
      <c r="I4891" s="2" t="s">
        <v>5093</v>
      </c>
      <c r="J4891" s="2" t="s">
        <v>61</v>
      </c>
      <c r="K4891" s="50" t="s">
        <v>61</v>
      </c>
      <c r="L4891" s="48">
        <v>2010</v>
      </c>
      <c r="M4891" s="2" t="s">
        <v>133</v>
      </c>
      <c r="N4891" s="32">
        <v>25.15485</v>
      </c>
      <c r="O4891" s="32">
        <v>56.104460000000003</v>
      </c>
      <c r="P4891" s="2" t="s">
        <v>2767</v>
      </c>
      <c r="Q4891" s="6" t="s">
        <v>65</v>
      </c>
      <c r="R4891" s="43" t="s">
        <v>18854</v>
      </c>
      <c r="S4891" s="41" t="s">
        <v>3596</v>
      </c>
      <c r="T4891" s="41" t="s">
        <v>18460</v>
      </c>
      <c r="U4891" s="2"/>
      <c r="V4891" s="2" t="s">
        <v>3596</v>
      </c>
      <c r="W4891" s="41" t="s">
        <v>17588</v>
      </c>
      <c r="X4891" s="2" t="s">
        <v>315</v>
      </c>
      <c r="Y4891" s="2" t="s">
        <v>76</v>
      </c>
      <c r="Z4891" s="5" t="s">
        <v>10423</v>
      </c>
      <c r="AA4891" s="5" t="s">
        <v>16910</v>
      </c>
      <c r="AB4891" s="5" t="s">
        <v>16317</v>
      </c>
      <c r="AC4891" s="2" t="s">
        <v>5247</v>
      </c>
      <c r="AD4891" s="2">
        <v>7080500</v>
      </c>
      <c r="AE4891" s="5">
        <v>38.5</v>
      </c>
      <c r="AF4891" s="25"/>
      <c r="AG4891" s="29">
        <v>3</v>
      </c>
      <c r="AH4891" s="2" t="s">
        <v>17978</v>
      </c>
      <c r="AI4891" s="2">
        <v>3</v>
      </c>
      <c r="AJ4891" s="2">
        <v>3</v>
      </c>
      <c r="AK4891" s="50"/>
      <c r="AL4891" s="2"/>
      <c r="AM4891" s="30"/>
      <c r="AN4891" s="30"/>
      <c r="AO4891" s="30"/>
      <c r="AR4891" s="30"/>
      <c r="AS4891" s="30"/>
      <c r="AT4891" s="30"/>
      <c r="AV4891" s="30"/>
      <c r="AW4891" s="30"/>
      <c r="CD4891" s="2" t="s">
        <v>78</v>
      </c>
      <c r="CE4891" s="2" t="s">
        <v>20099</v>
      </c>
    </row>
    <row r="4892" spans="1:83" x14ac:dyDescent="0.2">
      <c r="A4892" s="2" t="s">
        <v>9069</v>
      </c>
      <c r="B4892" s="2" t="s">
        <v>27933</v>
      </c>
      <c r="C4892" s="2" t="s">
        <v>6285</v>
      </c>
      <c r="D4892" s="2"/>
      <c r="E4892" s="2" t="s">
        <v>9069</v>
      </c>
      <c r="F4892" s="2" t="s">
        <v>9070</v>
      </c>
      <c r="G4892" s="2"/>
      <c r="H4892" s="2"/>
      <c r="I4892" s="2" t="s">
        <v>5093</v>
      </c>
      <c r="J4892" s="2" t="s">
        <v>61</v>
      </c>
      <c r="K4892" s="2"/>
      <c r="L4892" s="48">
        <v>2015</v>
      </c>
      <c r="M4892" s="2" t="s">
        <v>133</v>
      </c>
      <c r="N4892" s="32">
        <v>25.220890000000001</v>
      </c>
      <c r="O4892" s="32">
        <v>56.337809999999998</v>
      </c>
      <c r="P4892" s="2" t="s">
        <v>2767</v>
      </c>
      <c r="Q4892" s="6" t="s">
        <v>65</v>
      </c>
      <c r="R4892" s="43" t="s">
        <v>16802</v>
      </c>
      <c r="S4892" s="41" t="s">
        <v>4851</v>
      </c>
      <c r="T4892" s="41" t="s">
        <v>18462</v>
      </c>
      <c r="U4892" s="2"/>
      <c r="V4892" s="2" t="s">
        <v>4851</v>
      </c>
      <c r="W4892" s="41" t="s">
        <v>144</v>
      </c>
      <c r="X4892" s="2" t="s">
        <v>1598</v>
      </c>
      <c r="Y4892" s="2" t="s">
        <v>69</v>
      </c>
      <c r="Z4892" s="5" t="s">
        <v>10423</v>
      </c>
      <c r="AA4892" s="5" t="s">
        <v>16910</v>
      </c>
      <c r="AB4892" s="5" t="s">
        <v>70</v>
      </c>
      <c r="AC4892" s="2"/>
      <c r="AD4892" s="2">
        <v>6000200</v>
      </c>
      <c r="AE4892" s="5">
        <v>25</v>
      </c>
      <c r="AF4892" s="25"/>
      <c r="AG4892" s="29"/>
      <c r="AH4892" s="2"/>
      <c r="AI4892" s="2">
        <v>2</v>
      </c>
      <c r="AJ4892" s="2"/>
      <c r="AK4892" s="50"/>
      <c r="AL4892" s="2"/>
      <c r="AM4892" s="30"/>
      <c r="AN4892" s="30"/>
      <c r="AO4892" s="30"/>
      <c r="AR4892" s="30"/>
      <c r="AS4892" s="30"/>
      <c r="AT4892" s="30"/>
      <c r="AV4892" s="30"/>
      <c r="AW4892" s="30"/>
      <c r="CD4892" s="2" t="s">
        <v>78</v>
      </c>
      <c r="CE4892" s="2" t="s">
        <v>20100</v>
      </c>
    </row>
    <row r="4893" spans="1:83" x14ac:dyDescent="0.2">
      <c r="A4893" s="2" t="s">
        <v>6936</v>
      </c>
      <c r="B4893" s="2" t="s">
        <v>27934</v>
      </c>
      <c r="C4893" s="2" t="s">
        <v>6285</v>
      </c>
      <c r="D4893" s="2" t="s">
        <v>6936</v>
      </c>
      <c r="E4893" s="2" t="s">
        <v>6936</v>
      </c>
      <c r="F4893" s="2" t="s">
        <v>6937</v>
      </c>
      <c r="G4893" s="2"/>
      <c r="H4893" s="2" t="s">
        <v>5093</v>
      </c>
      <c r="I4893" s="2" t="s">
        <v>5093</v>
      </c>
      <c r="J4893" s="2" t="s">
        <v>61</v>
      </c>
      <c r="K4893" s="2"/>
      <c r="L4893" s="48">
        <v>2011</v>
      </c>
      <c r="M4893" s="2" t="s">
        <v>133</v>
      </c>
      <c r="N4893" s="32">
        <v>25.111039999999999</v>
      </c>
      <c r="O4893" s="32">
        <v>56.289050000000003</v>
      </c>
      <c r="P4893" s="2" t="s">
        <v>2767</v>
      </c>
      <c r="Q4893" s="6" t="s">
        <v>65</v>
      </c>
      <c r="R4893" s="43" t="s">
        <v>16802</v>
      </c>
      <c r="S4893" s="41" t="s">
        <v>4851</v>
      </c>
      <c r="T4893" s="41" t="s">
        <v>18462</v>
      </c>
      <c r="U4893" s="2"/>
      <c r="V4893" s="2" t="s">
        <v>4851</v>
      </c>
      <c r="W4893" s="41" t="s">
        <v>67</v>
      </c>
      <c r="X4893" s="2" t="s">
        <v>1598</v>
      </c>
      <c r="Y4893" s="2" t="s">
        <v>102</v>
      </c>
      <c r="Z4893" s="5" t="s">
        <v>10423</v>
      </c>
      <c r="AA4893" s="5" t="s">
        <v>16910</v>
      </c>
      <c r="AB4893" s="5" t="s">
        <v>16316</v>
      </c>
      <c r="AC4893" s="2"/>
      <c r="AD4893" s="2">
        <v>6000016</v>
      </c>
      <c r="AE4893" s="5">
        <v>28.7</v>
      </c>
      <c r="AF4893" s="25"/>
      <c r="AG4893" s="29"/>
      <c r="AH4893" s="2"/>
      <c r="AI4893" s="2">
        <v>4</v>
      </c>
      <c r="AJ4893" s="2"/>
      <c r="AK4893" s="50"/>
      <c r="AL4893" s="2"/>
      <c r="AM4893" s="30"/>
      <c r="AN4893" s="30"/>
      <c r="AO4893" s="30"/>
      <c r="AR4893" s="30"/>
      <c r="AS4893" s="30"/>
      <c r="AT4893" s="30"/>
      <c r="AV4893" s="30"/>
      <c r="AW4893" s="30"/>
      <c r="CD4893" s="2" t="s">
        <v>78</v>
      </c>
      <c r="CE4893" s="2" t="s">
        <v>20101</v>
      </c>
    </row>
    <row r="4894" spans="1:83" x14ac:dyDescent="0.2">
      <c r="A4894" s="2" t="s">
        <v>9410</v>
      </c>
      <c r="B4894" s="2" t="s">
        <v>27935</v>
      </c>
      <c r="C4894" s="2" t="s">
        <v>6285</v>
      </c>
      <c r="D4894" s="2"/>
      <c r="E4894" s="2" t="s">
        <v>9410</v>
      </c>
      <c r="F4894" s="2" t="s">
        <v>9411</v>
      </c>
      <c r="G4894" s="2"/>
      <c r="H4894" s="2"/>
      <c r="I4894" s="2" t="s">
        <v>5093</v>
      </c>
      <c r="J4894" s="2" t="s">
        <v>61</v>
      </c>
      <c r="K4894" s="2"/>
      <c r="L4894" s="48">
        <v>2016</v>
      </c>
      <c r="M4894" s="2" t="s">
        <v>133</v>
      </c>
      <c r="N4894" s="32">
        <v>24.968495000000001</v>
      </c>
      <c r="O4894" s="32">
        <v>56.196596999999997</v>
      </c>
      <c r="P4894" s="2" t="s">
        <v>2767</v>
      </c>
      <c r="Q4894" s="6" t="s">
        <v>65</v>
      </c>
      <c r="R4894" s="43" t="s">
        <v>18854</v>
      </c>
      <c r="S4894" s="41" t="s">
        <v>3596</v>
      </c>
      <c r="T4894" s="41" t="s">
        <v>18460</v>
      </c>
      <c r="U4894" s="2"/>
      <c r="V4894" s="2" t="s">
        <v>3596</v>
      </c>
      <c r="W4894" s="41" t="s">
        <v>144</v>
      </c>
      <c r="X4894" s="2" t="s">
        <v>1598</v>
      </c>
      <c r="Y4894" s="2" t="s">
        <v>76</v>
      </c>
      <c r="Z4894" s="5" t="s">
        <v>10423</v>
      </c>
      <c r="AA4894" s="5" t="s">
        <v>16910</v>
      </c>
      <c r="AB4894" s="5" t="s">
        <v>16317</v>
      </c>
      <c r="AC4894" s="2"/>
      <c r="AD4894" s="2">
        <v>3000015</v>
      </c>
      <c r="AE4894" s="5">
        <v>16.5</v>
      </c>
      <c r="AF4894" s="25"/>
      <c r="AG4894" s="29"/>
      <c r="AH4894" s="2"/>
      <c r="AI4894" s="2">
        <v>2</v>
      </c>
      <c r="AJ4894" s="2"/>
      <c r="AK4894" s="50"/>
      <c r="AL4894" s="2"/>
      <c r="AM4894" s="30"/>
      <c r="AN4894" s="30"/>
      <c r="AO4894" s="30"/>
      <c r="AR4894" s="30"/>
      <c r="AS4894" s="30"/>
      <c r="AT4894" s="30"/>
      <c r="AV4894" s="30"/>
      <c r="AW4894" s="30"/>
      <c r="CD4894" s="2" t="s">
        <v>78</v>
      </c>
      <c r="CE4894" s="2" t="s">
        <v>20102</v>
      </c>
    </row>
    <row r="4895" spans="1:83" x14ac:dyDescent="0.2">
      <c r="A4895" s="2" t="s">
        <v>6938</v>
      </c>
      <c r="B4895" s="2" t="s">
        <v>27936</v>
      </c>
      <c r="C4895" s="2" t="s">
        <v>6285</v>
      </c>
      <c r="D4895" s="2" t="s">
        <v>6938</v>
      </c>
      <c r="E4895" s="2" t="s">
        <v>6938</v>
      </c>
      <c r="F4895" s="2" t="s">
        <v>6939</v>
      </c>
      <c r="G4895" s="2"/>
      <c r="H4895" s="2" t="s">
        <v>5093</v>
      </c>
      <c r="I4895" s="2" t="s">
        <v>5093</v>
      </c>
      <c r="J4895" s="2" t="s">
        <v>61</v>
      </c>
      <c r="K4895" s="2"/>
      <c r="L4895" s="48">
        <v>2012</v>
      </c>
      <c r="M4895" s="2" t="s">
        <v>133</v>
      </c>
      <c r="N4895" s="32">
        <v>25.23828</v>
      </c>
      <c r="O4895" s="32">
        <v>56.106259999999999</v>
      </c>
      <c r="P4895" s="2" t="s">
        <v>2767</v>
      </c>
      <c r="Q4895" s="6" t="s">
        <v>65</v>
      </c>
      <c r="R4895" s="43" t="s">
        <v>18854</v>
      </c>
      <c r="S4895" s="41" t="s">
        <v>3596</v>
      </c>
      <c r="T4895" s="41" t="s">
        <v>18460</v>
      </c>
      <c r="U4895" s="2"/>
      <c r="V4895" s="2" t="s">
        <v>3596</v>
      </c>
      <c r="W4895" s="41" t="s">
        <v>67</v>
      </c>
      <c r="X4895" s="2" t="s">
        <v>315</v>
      </c>
      <c r="Y4895" s="2" t="s">
        <v>102</v>
      </c>
      <c r="Z4895" s="5" t="s">
        <v>10423</v>
      </c>
      <c r="AA4895" s="5" t="s">
        <v>16910</v>
      </c>
      <c r="AB4895" s="5" t="s">
        <v>16318</v>
      </c>
      <c r="AC4895" s="2"/>
      <c r="AD4895" s="2">
        <v>6000100</v>
      </c>
      <c r="AE4895" s="5">
        <v>38.700000000000003</v>
      </c>
      <c r="AF4895" s="25"/>
      <c r="AG4895" s="29"/>
      <c r="AH4895" s="2"/>
      <c r="AI4895" s="2">
        <v>3</v>
      </c>
      <c r="AJ4895" s="2"/>
      <c r="AK4895" s="50"/>
      <c r="AL4895" s="2"/>
      <c r="AM4895" s="30"/>
      <c r="AN4895" s="30"/>
      <c r="AO4895" s="30"/>
      <c r="AR4895" s="30"/>
      <c r="AS4895" s="30"/>
      <c r="AT4895" s="30"/>
      <c r="AV4895" s="30"/>
      <c r="AW4895" s="30"/>
      <c r="CD4895" s="2" t="s">
        <v>78</v>
      </c>
      <c r="CE4895" s="2" t="s">
        <v>20103</v>
      </c>
    </row>
    <row r="4896" spans="1:83" x14ac:dyDescent="0.2">
      <c r="A4896" s="2" t="s">
        <v>6940</v>
      </c>
      <c r="B4896" s="2" t="s">
        <v>27937</v>
      </c>
      <c r="C4896" s="2" t="s">
        <v>6285</v>
      </c>
      <c r="D4896" s="2" t="s">
        <v>6940</v>
      </c>
      <c r="E4896" s="2" t="s">
        <v>6940</v>
      </c>
      <c r="F4896" s="2" t="s">
        <v>6941</v>
      </c>
      <c r="G4896" s="2"/>
      <c r="H4896" s="2" t="s">
        <v>5093</v>
      </c>
      <c r="I4896" s="2" t="s">
        <v>5093</v>
      </c>
      <c r="J4896" s="2" t="s">
        <v>61</v>
      </c>
      <c r="K4896" s="2"/>
      <c r="L4896" s="48">
        <v>2011</v>
      </c>
      <c r="M4896" s="2" t="s">
        <v>133</v>
      </c>
      <c r="N4896" s="32">
        <v>25.078790000000001</v>
      </c>
      <c r="O4896" s="32">
        <v>56.297550000000001</v>
      </c>
      <c r="P4896" s="2" t="s">
        <v>2767</v>
      </c>
      <c r="Q4896" s="6" t="s">
        <v>65</v>
      </c>
      <c r="R4896" s="43" t="s">
        <v>16802</v>
      </c>
      <c r="S4896" s="41" t="s">
        <v>4851</v>
      </c>
      <c r="T4896" s="41" t="s">
        <v>18462</v>
      </c>
      <c r="U4896" s="2"/>
      <c r="V4896" s="2" t="s">
        <v>4851</v>
      </c>
      <c r="W4896" s="41" t="s">
        <v>67</v>
      </c>
      <c r="X4896" s="2" t="s">
        <v>1598</v>
      </c>
      <c r="Y4896" s="2" t="s">
        <v>102</v>
      </c>
      <c r="Z4896" s="5" t="s">
        <v>10423</v>
      </c>
      <c r="AA4896" s="5" t="s">
        <v>16910</v>
      </c>
      <c r="AB4896" s="5" t="s">
        <v>16316</v>
      </c>
      <c r="AC4896" s="2"/>
      <c r="AD4896" s="2">
        <v>6000016</v>
      </c>
      <c r="AE4896" s="5">
        <v>28.7</v>
      </c>
      <c r="AF4896" s="25"/>
      <c r="AG4896" s="29"/>
      <c r="AH4896" s="2"/>
      <c r="AI4896" s="2">
        <v>4</v>
      </c>
      <c r="AJ4896" s="2"/>
      <c r="AK4896" s="50"/>
      <c r="AL4896" s="2"/>
      <c r="AM4896" s="30"/>
      <c r="AN4896" s="30"/>
      <c r="AO4896" s="30"/>
      <c r="AR4896" s="30"/>
      <c r="AS4896" s="30"/>
      <c r="AT4896" s="30"/>
      <c r="AV4896" s="30"/>
      <c r="AW4896" s="30"/>
      <c r="CD4896" s="2" t="s">
        <v>78</v>
      </c>
      <c r="CE4896" s="2" t="s">
        <v>20104</v>
      </c>
    </row>
    <row r="4897" spans="1:83" x14ac:dyDescent="0.2">
      <c r="A4897" s="2" t="s">
        <v>10025</v>
      </c>
      <c r="B4897" s="2" t="s">
        <v>27938</v>
      </c>
      <c r="C4897" s="2" t="s">
        <v>6285</v>
      </c>
      <c r="D4897" s="2"/>
      <c r="E4897" s="2" t="s">
        <v>10025</v>
      </c>
      <c r="F4897" s="2" t="s">
        <v>10026</v>
      </c>
      <c r="G4897" s="2" t="s">
        <v>10027</v>
      </c>
      <c r="H4897" s="2"/>
      <c r="I4897" s="2" t="s">
        <v>5093</v>
      </c>
      <c r="J4897" s="2" t="s">
        <v>61</v>
      </c>
      <c r="K4897" s="50" t="s">
        <v>61</v>
      </c>
      <c r="L4897" s="48">
        <v>2020</v>
      </c>
      <c r="M4897" s="2" t="s">
        <v>133</v>
      </c>
      <c r="N4897" s="32">
        <v>24.796202999999998</v>
      </c>
      <c r="O4897" s="32">
        <v>56.122774</v>
      </c>
      <c r="P4897" s="2" t="s">
        <v>2767</v>
      </c>
      <c r="Q4897" s="6" t="s">
        <v>65</v>
      </c>
      <c r="R4897" s="43" t="s">
        <v>16802</v>
      </c>
      <c r="S4897" s="41" t="s">
        <v>18949</v>
      </c>
      <c r="T4897" s="41" t="s">
        <v>18463</v>
      </c>
      <c r="U4897" s="2"/>
      <c r="V4897" s="2" t="s">
        <v>18949</v>
      </c>
      <c r="W4897" s="41" t="s">
        <v>17589</v>
      </c>
      <c r="X4897" s="2" t="s">
        <v>1598</v>
      </c>
      <c r="Y4897" s="2" t="s">
        <v>76</v>
      </c>
      <c r="Z4897" s="5" t="s">
        <v>10423</v>
      </c>
      <c r="AA4897" s="5" t="s">
        <v>16910</v>
      </c>
      <c r="AB4897" s="5" t="s">
        <v>16319</v>
      </c>
      <c r="AC4897" s="2" t="s">
        <v>5247</v>
      </c>
      <c r="AD4897" s="2">
        <v>9089100</v>
      </c>
      <c r="AE4897" s="5">
        <v>30</v>
      </c>
      <c r="AF4897" s="25"/>
      <c r="AG4897" s="29">
        <v>3</v>
      </c>
      <c r="AH4897" s="2" t="s">
        <v>17978</v>
      </c>
      <c r="AI4897" s="2">
        <v>3</v>
      </c>
      <c r="AJ4897" s="2">
        <v>3</v>
      </c>
      <c r="AK4897" s="50"/>
      <c r="AL4897" s="2"/>
      <c r="AM4897" s="30"/>
      <c r="AN4897" s="30"/>
      <c r="AO4897" s="30"/>
      <c r="AR4897" s="30"/>
      <c r="AS4897" s="30"/>
      <c r="AT4897" s="30"/>
      <c r="AV4897" s="30"/>
      <c r="AW4897" s="30"/>
      <c r="CD4897" s="2" t="s">
        <v>78</v>
      </c>
      <c r="CE4897" s="2" t="s">
        <v>20105</v>
      </c>
    </row>
    <row r="4898" spans="1:83" x14ac:dyDescent="0.2">
      <c r="A4898" s="2" t="s">
        <v>6942</v>
      </c>
      <c r="B4898" s="2" t="s">
        <v>27939</v>
      </c>
      <c r="C4898" s="2" t="s">
        <v>6285</v>
      </c>
      <c r="D4898" s="2"/>
      <c r="E4898" s="2" t="s">
        <v>6942</v>
      </c>
      <c r="F4898" s="2" t="s">
        <v>6943</v>
      </c>
      <c r="G4898" s="2"/>
      <c r="H4898" s="2"/>
      <c r="I4898" s="2" t="s">
        <v>5093</v>
      </c>
      <c r="J4898" s="2" t="s">
        <v>61</v>
      </c>
      <c r="K4898" s="2"/>
      <c r="L4898" s="48">
        <v>2010</v>
      </c>
      <c r="M4898" s="2" t="s">
        <v>133</v>
      </c>
      <c r="N4898" s="32">
        <v>24.91039</v>
      </c>
      <c r="O4898" s="32">
        <v>56.091230000000003</v>
      </c>
      <c r="P4898" s="2" t="s">
        <v>2767</v>
      </c>
      <c r="Q4898" s="6" t="s">
        <v>65</v>
      </c>
      <c r="R4898" s="43" t="s">
        <v>18854</v>
      </c>
      <c r="S4898" s="41" t="s">
        <v>3596</v>
      </c>
      <c r="T4898" s="41" t="s">
        <v>18460</v>
      </c>
      <c r="U4898" s="2"/>
      <c r="V4898" s="2" t="s">
        <v>3596</v>
      </c>
      <c r="W4898" s="41" t="s">
        <v>144</v>
      </c>
      <c r="X4898" s="2" t="s">
        <v>1598</v>
      </c>
      <c r="Y4898" s="2" t="s">
        <v>76</v>
      </c>
      <c r="Z4898" s="5" t="s">
        <v>10423</v>
      </c>
      <c r="AA4898" s="5" t="s">
        <v>16910</v>
      </c>
      <c r="AB4898" s="5" t="s">
        <v>16317</v>
      </c>
      <c r="AC4898" s="2"/>
      <c r="AD4898" s="2">
        <v>7090600</v>
      </c>
      <c r="AE4898" s="5">
        <v>38.700000000000003</v>
      </c>
      <c r="AF4898" s="25"/>
      <c r="AG4898" s="29"/>
      <c r="AH4898" s="2"/>
      <c r="AI4898" s="2">
        <v>3</v>
      </c>
      <c r="AJ4898" s="2"/>
      <c r="AK4898" s="50"/>
      <c r="AL4898" s="2"/>
      <c r="AM4898" s="30"/>
      <c r="AN4898" s="30"/>
      <c r="AO4898" s="30"/>
      <c r="AR4898" s="30"/>
      <c r="AS4898" s="30"/>
      <c r="AT4898" s="30"/>
      <c r="AV4898" s="30"/>
      <c r="AW4898" s="30"/>
      <c r="CD4898" s="2" t="s">
        <v>78</v>
      </c>
      <c r="CE4898" s="2" t="s">
        <v>20106</v>
      </c>
    </row>
    <row r="4899" spans="1:83" x14ac:dyDescent="0.2">
      <c r="A4899" s="2" t="s">
        <v>6944</v>
      </c>
      <c r="B4899" s="2" t="s">
        <v>27940</v>
      </c>
      <c r="C4899" s="2" t="s">
        <v>6285</v>
      </c>
      <c r="D4899" s="2" t="s">
        <v>6944</v>
      </c>
      <c r="E4899" s="2" t="s">
        <v>6944</v>
      </c>
      <c r="F4899" s="2" t="s">
        <v>6945</v>
      </c>
      <c r="G4899" s="2" t="s">
        <v>16077</v>
      </c>
      <c r="H4899" s="2" t="s">
        <v>5093</v>
      </c>
      <c r="I4899" s="2" t="s">
        <v>5093</v>
      </c>
      <c r="J4899" s="2" t="s">
        <v>61</v>
      </c>
      <c r="K4899" s="50" t="s">
        <v>61</v>
      </c>
      <c r="L4899" s="48">
        <v>2010</v>
      </c>
      <c r="M4899" s="2" t="s">
        <v>133</v>
      </c>
      <c r="N4899" s="32">
        <v>24.784199999999998</v>
      </c>
      <c r="O4899" s="32">
        <v>56.142099999999999</v>
      </c>
      <c r="P4899" s="2" t="s">
        <v>2767</v>
      </c>
      <c r="Q4899" s="6" t="s">
        <v>65</v>
      </c>
      <c r="R4899" s="43" t="s">
        <v>16802</v>
      </c>
      <c r="S4899" s="41" t="s">
        <v>4851</v>
      </c>
      <c r="T4899" s="41" t="s">
        <v>18462</v>
      </c>
      <c r="U4899" s="2"/>
      <c r="V4899" s="2" t="s">
        <v>4851</v>
      </c>
      <c r="W4899" s="41" t="s">
        <v>17588</v>
      </c>
      <c r="X4899" s="2" t="s">
        <v>1598</v>
      </c>
      <c r="Y4899" s="2" t="s">
        <v>86</v>
      </c>
      <c r="Z4899" s="5" t="s">
        <v>10423</v>
      </c>
      <c r="AA4899" s="5" t="s">
        <v>16910</v>
      </c>
      <c r="AB4899" s="5" t="s">
        <v>18090</v>
      </c>
      <c r="AC4899" s="2" t="s">
        <v>5247</v>
      </c>
      <c r="AD4899" s="2">
        <v>9089100</v>
      </c>
      <c r="AE4899" s="5">
        <v>28.7</v>
      </c>
      <c r="AF4899" s="25"/>
      <c r="AG4899" s="29">
        <v>3</v>
      </c>
      <c r="AH4899" s="2" t="s">
        <v>17978</v>
      </c>
      <c r="AI4899" s="2">
        <v>3</v>
      </c>
      <c r="AJ4899" s="2">
        <v>3</v>
      </c>
      <c r="AK4899" s="50"/>
      <c r="AL4899" s="2"/>
      <c r="AM4899" s="30"/>
      <c r="AN4899" s="30"/>
      <c r="AO4899" s="30"/>
      <c r="AR4899" s="30"/>
      <c r="AS4899" s="30"/>
      <c r="AT4899" s="30"/>
      <c r="AV4899" s="30"/>
      <c r="AW4899" s="30"/>
      <c r="CD4899" s="2" t="s">
        <v>78</v>
      </c>
      <c r="CE4899" s="2" t="s">
        <v>20107</v>
      </c>
    </row>
    <row r="4900" spans="1:83" x14ac:dyDescent="0.2">
      <c r="A4900" s="2" t="s">
        <v>10138</v>
      </c>
      <c r="B4900" s="2" t="s">
        <v>27941</v>
      </c>
      <c r="C4900" s="2" t="s">
        <v>6285</v>
      </c>
      <c r="D4900" s="2"/>
      <c r="E4900" s="2" t="s">
        <v>10138</v>
      </c>
      <c r="F4900" s="2" t="s">
        <v>10139</v>
      </c>
      <c r="G4900" s="2"/>
      <c r="H4900" s="2"/>
      <c r="I4900" s="2" t="s">
        <v>5093</v>
      </c>
      <c r="J4900" s="2" t="s">
        <v>61</v>
      </c>
      <c r="K4900" s="2"/>
      <c r="L4900" s="48">
        <v>2021</v>
      </c>
      <c r="M4900" s="2" t="s">
        <v>133</v>
      </c>
      <c r="N4900" s="32">
        <v>25.106439999999999</v>
      </c>
      <c r="O4900" s="32">
        <v>56.202030000000001</v>
      </c>
      <c r="P4900" s="2" t="s">
        <v>2767</v>
      </c>
      <c r="Q4900" s="6" t="s">
        <v>65</v>
      </c>
      <c r="R4900" s="43" t="s">
        <v>16802</v>
      </c>
      <c r="S4900" s="41" t="s">
        <v>4851</v>
      </c>
      <c r="T4900" s="41" t="s">
        <v>18462</v>
      </c>
      <c r="U4900" s="2"/>
      <c r="V4900" s="2" t="s">
        <v>4851</v>
      </c>
      <c r="W4900" s="41" t="s">
        <v>144</v>
      </c>
      <c r="X4900" s="2" t="s">
        <v>1598</v>
      </c>
      <c r="Y4900" s="2" t="s">
        <v>76</v>
      </c>
      <c r="Z4900" s="5" t="s">
        <v>10423</v>
      </c>
      <c r="AA4900" s="5" t="s">
        <v>16910</v>
      </c>
      <c r="AB4900" s="5" t="s">
        <v>16317</v>
      </c>
      <c r="AC4900" s="2"/>
      <c r="AD4900" s="2">
        <v>6000200</v>
      </c>
      <c r="AE4900" s="5">
        <v>30</v>
      </c>
      <c r="AF4900" s="25"/>
      <c r="AG4900" s="29"/>
      <c r="AH4900" s="2"/>
      <c r="AI4900" s="2">
        <v>3</v>
      </c>
      <c r="AJ4900" s="2"/>
      <c r="AK4900" s="50"/>
      <c r="AL4900" s="2"/>
      <c r="AM4900" s="30"/>
      <c r="AN4900" s="30"/>
      <c r="AO4900" s="30"/>
      <c r="AR4900" s="30"/>
      <c r="AS4900" s="30"/>
      <c r="AT4900" s="30"/>
      <c r="AV4900" s="30"/>
      <c r="AW4900" s="30"/>
      <c r="CD4900" s="2" t="s">
        <v>78</v>
      </c>
      <c r="CE4900" s="2" t="s">
        <v>20108</v>
      </c>
    </row>
    <row r="4901" spans="1:83" x14ac:dyDescent="0.2">
      <c r="A4901" s="2" t="s">
        <v>8778</v>
      </c>
      <c r="B4901" s="2" t="s">
        <v>27942</v>
      </c>
      <c r="C4901" s="2" t="s">
        <v>6285</v>
      </c>
      <c r="D4901" s="2" t="s">
        <v>8778</v>
      </c>
      <c r="E4901" s="2" t="s">
        <v>8778</v>
      </c>
      <c r="F4901" s="2" t="s">
        <v>8779</v>
      </c>
      <c r="G4901" s="2"/>
      <c r="H4901" s="2" t="s">
        <v>5093</v>
      </c>
      <c r="I4901" s="2" t="s">
        <v>5093</v>
      </c>
      <c r="J4901" s="2" t="s">
        <v>61</v>
      </c>
      <c r="K4901" s="2"/>
      <c r="L4901" s="48">
        <v>2010</v>
      </c>
      <c r="M4901" s="2" t="s">
        <v>133</v>
      </c>
      <c r="N4901" s="32">
        <v>24.920729999999999</v>
      </c>
      <c r="O4901" s="32">
        <v>56.322429999999997</v>
      </c>
      <c r="P4901" s="2" t="s">
        <v>2767</v>
      </c>
      <c r="Q4901" s="6" t="s">
        <v>65</v>
      </c>
      <c r="R4901" s="43" t="s">
        <v>18854</v>
      </c>
      <c r="S4901" s="41" t="s">
        <v>3596</v>
      </c>
      <c r="T4901" s="41" t="s">
        <v>18460</v>
      </c>
      <c r="U4901" s="2"/>
      <c r="V4901" s="2" t="s">
        <v>3596</v>
      </c>
      <c r="W4901" s="41" t="s">
        <v>67</v>
      </c>
      <c r="X4901" s="2" t="s">
        <v>315</v>
      </c>
      <c r="Y4901" s="2" t="s">
        <v>69</v>
      </c>
      <c r="Z4901" s="5" t="s">
        <v>10423</v>
      </c>
      <c r="AA4901" s="5" t="s">
        <v>16910</v>
      </c>
      <c r="AB4901" s="5" t="s">
        <v>70</v>
      </c>
      <c r="AC4901" s="2"/>
      <c r="AD4901" s="2">
        <v>3000015</v>
      </c>
      <c r="AE4901" s="5">
        <v>18.7</v>
      </c>
      <c r="AF4901" s="25"/>
      <c r="AG4901" s="29"/>
      <c r="AH4901" s="2"/>
      <c r="AI4901" s="2">
        <v>2</v>
      </c>
      <c r="AJ4901" s="2"/>
      <c r="AK4901" s="50"/>
      <c r="AL4901" s="2"/>
      <c r="AM4901" s="30"/>
      <c r="AN4901" s="30"/>
      <c r="AO4901" s="30"/>
      <c r="AR4901" s="30"/>
      <c r="AS4901" s="30"/>
      <c r="AT4901" s="30"/>
      <c r="AV4901" s="30"/>
      <c r="AW4901" s="30"/>
      <c r="CD4901" s="2" t="s">
        <v>78</v>
      </c>
      <c r="CE4901" s="2" t="s">
        <v>20109</v>
      </c>
    </row>
    <row r="4902" spans="1:83" x14ac:dyDescent="0.2">
      <c r="A4902" s="2" t="s">
        <v>9060</v>
      </c>
      <c r="B4902" s="2" t="s">
        <v>27943</v>
      </c>
      <c r="C4902" s="2" t="s">
        <v>6285</v>
      </c>
      <c r="D4902" s="2"/>
      <c r="E4902" s="2" t="s">
        <v>9060</v>
      </c>
      <c r="F4902" s="2" t="s">
        <v>9061</v>
      </c>
      <c r="G4902" s="2"/>
      <c r="H4902" s="2"/>
      <c r="I4902" s="2" t="s">
        <v>5093</v>
      </c>
      <c r="J4902" s="2" t="s">
        <v>61</v>
      </c>
      <c r="K4902" s="2"/>
      <c r="L4902" s="48">
        <v>2015</v>
      </c>
      <c r="M4902" s="2" t="s">
        <v>133</v>
      </c>
      <c r="N4902" s="32">
        <v>24.9148</v>
      </c>
      <c r="O4902" s="32">
        <v>56.161200000000001</v>
      </c>
      <c r="P4902" s="2" t="s">
        <v>2767</v>
      </c>
      <c r="Q4902" s="6" t="s">
        <v>65</v>
      </c>
      <c r="R4902" s="43" t="s">
        <v>16802</v>
      </c>
      <c r="S4902" s="41" t="s">
        <v>4851</v>
      </c>
      <c r="T4902" s="41" t="s">
        <v>18462</v>
      </c>
      <c r="U4902" s="2"/>
      <c r="V4902" s="2" t="s">
        <v>4851</v>
      </c>
      <c r="W4902" s="41" t="s">
        <v>144</v>
      </c>
      <c r="X4902" s="2" t="s">
        <v>1598</v>
      </c>
      <c r="Y4902" s="2" t="s">
        <v>102</v>
      </c>
      <c r="Z4902" s="5" t="s">
        <v>10423</v>
      </c>
      <c r="AA4902" s="5" t="s">
        <v>16910</v>
      </c>
      <c r="AB4902" s="5" t="s">
        <v>16316</v>
      </c>
      <c r="AC4902" s="2"/>
      <c r="AD4902" s="2">
        <v>7090600</v>
      </c>
      <c r="AE4902" s="5">
        <v>40</v>
      </c>
      <c r="AF4902" s="25"/>
      <c r="AG4902" s="29"/>
      <c r="AH4902" s="2"/>
      <c r="AI4902" s="2">
        <v>3</v>
      </c>
      <c r="AJ4902" s="2"/>
      <c r="AK4902" s="50"/>
      <c r="AL4902" s="2"/>
      <c r="AM4902" s="30"/>
      <c r="AN4902" s="30"/>
      <c r="AO4902" s="30"/>
      <c r="AR4902" s="30"/>
      <c r="AS4902" s="30"/>
      <c r="AT4902" s="30"/>
      <c r="AV4902" s="30"/>
      <c r="AW4902" s="30"/>
      <c r="CD4902" s="2" t="s">
        <v>78</v>
      </c>
      <c r="CE4902" s="2" t="s">
        <v>20110</v>
      </c>
    </row>
    <row r="4903" spans="1:83" x14ac:dyDescent="0.2">
      <c r="A4903" s="2" t="s">
        <v>9106</v>
      </c>
      <c r="B4903" s="2" t="s">
        <v>27944</v>
      </c>
      <c r="C4903" s="2" t="s">
        <v>6285</v>
      </c>
      <c r="D4903" s="2"/>
      <c r="E4903" s="2" t="s">
        <v>9106</v>
      </c>
      <c r="F4903" s="2" t="s">
        <v>9107</v>
      </c>
      <c r="G4903" s="2"/>
      <c r="H4903" s="2"/>
      <c r="I4903" s="2" t="s">
        <v>5093</v>
      </c>
      <c r="J4903" s="2" t="s">
        <v>61</v>
      </c>
      <c r="K4903" s="2"/>
      <c r="L4903" s="48">
        <v>2015</v>
      </c>
      <c r="M4903" s="2" t="s">
        <v>133</v>
      </c>
      <c r="N4903" s="32">
        <v>25.043130000000001</v>
      </c>
      <c r="O4903" s="32">
        <v>56.0062</v>
      </c>
      <c r="P4903" s="2" t="s">
        <v>2767</v>
      </c>
      <c r="Q4903" s="6" t="s">
        <v>65</v>
      </c>
      <c r="R4903" s="43" t="s">
        <v>18854</v>
      </c>
      <c r="S4903" s="41" t="s">
        <v>3596</v>
      </c>
      <c r="T4903" s="41" t="s">
        <v>18460</v>
      </c>
      <c r="U4903" s="2"/>
      <c r="V4903" s="2" t="s">
        <v>3596</v>
      </c>
      <c r="W4903" s="41" t="s">
        <v>144</v>
      </c>
      <c r="X4903" s="2" t="s">
        <v>1598</v>
      </c>
      <c r="Y4903" s="2" t="s">
        <v>76</v>
      </c>
      <c r="Z4903" s="5" t="s">
        <v>10423</v>
      </c>
      <c r="AA4903" s="5" t="s">
        <v>16910</v>
      </c>
      <c r="AB4903" s="5" t="s">
        <v>16317</v>
      </c>
      <c r="AC4903" s="2"/>
      <c r="AD4903" s="2">
        <v>7080900</v>
      </c>
      <c r="AE4903" s="5">
        <v>60</v>
      </c>
      <c r="AF4903" s="25"/>
      <c r="AG4903" s="29"/>
      <c r="AH4903" s="2"/>
      <c r="AI4903" s="2">
        <v>4</v>
      </c>
      <c r="AJ4903" s="2"/>
      <c r="AK4903" s="50"/>
      <c r="AL4903" s="2"/>
      <c r="AM4903" s="30"/>
      <c r="AN4903" s="30"/>
      <c r="AO4903" s="30"/>
      <c r="AR4903" s="30"/>
      <c r="AS4903" s="30"/>
      <c r="AT4903" s="30"/>
      <c r="AV4903" s="30"/>
      <c r="AW4903" s="30"/>
      <c r="CD4903" s="2" t="s">
        <v>71</v>
      </c>
      <c r="CE4903" s="2">
        <v>0</v>
      </c>
    </row>
    <row r="4904" spans="1:83" x14ac:dyDescent="0.2">
      <c r="A4904" s="2" t="s">
        <v>9540</v>
      </c>
      <c r="B4904" s="2" t="s">
        <v>27945</v>
      </c>
      <c r="C4904" s="2" t="s">
        <v>6285</v>
      </c>
      <c r="D4904" s="2"/>
      <c r="E4904" s="2" t="s">
        <v>9540</v>
      </c>
      <c r="F4904" s="2" t="s">
        <v>9541</v>
      </c>
      <c r="G4904" s="2" t="s">
        <v>17928</v>
      </c>
      <c r="H4904" s="2"/>
      <c r="I4904" s="2" t="s">
        <v>5093</v>
      </c>
      <c r="J4904" s="2" t="s">
        <v>61</v>
      </c>
      <c r="K4904" s="50" t="s">
        <v>61</v>
      </c>
      <c r="L4904" s="48">
        <v>2017</v>
      </c>
      <c r="M4904" s="2" t="s">
        <v>133</v>
      </c>
      <c r="N4904" s="32">
        <v>25.271170000000001</v>
      </c>
      <c r="O4904" s="32">
        <v>56.17503</v>
      </c>
      <c r="P4904" s="2" t="s">
        <v>2767</v>
      </c>
      <c r="Q4904" s="6" t="s">
        <v>65</v>
      </c>
      <c r="R4904" s="43" t="s">
        <v>18854</v>
      </c>
      <c r="S4904" s="41" t="s">
        <v>3596</v>
      </c>
      <c r="T4904" s="41" t="s">
        <v>18460</v>
      </c>
      <c r="U4904" s="2"/>
      <c r="V4904" s="2" t="s">
        <v>3596</v>
      </c>
      <c r="W4904" s="41" t="s">
        <v>17589</v>
      </c>
      <c r="X4904" s="2" t="s">
        <v>1598</v>
      </c>
      <c r="Y4904" s="2" t="s">
        <v>76</v>
      </c>
      <c r="Z4904" s="5" t="s">
        <v>10423</v>
      </c>
      <c r="AA4904" s="5" t="s">
        <v>16910</v>
      </c>
      <c r="AB4904" s="5" t="s">
        <v>16317</v>
      </c>
      <c r="AC4904" s="2" t="s">
        <v>5247</v>
      </c>
      <c r="AD4904" s="2">
        <v>7080201</v>
      </c>
      <c r="AE4904" s="5">
        <v>55</v>
      </c>
      <c r="AF4904" s="25"/>
      <c r="AG4904" s="29">
        <v>3</v>
      </c>
      <c r="AH4904" s="2" t="s">
        <v>17978</v>
      </c>
      <c r="AI4904" s="2">
        <v>4</v>
      </c>
      <c r="AJ4904" s="2">
        <v>3</v>
      </c>
      <c r="AK4904" s="50"/>
      <c r="AL4904" s="2"/>
      <c r="AM4904" s="30"/>
      <c r="AN4904" s="30"/>
      <c r="AO4904" s="30"/>
      <c r="AR4904" s="30"/>
      <c r="AS4904" s="30"/>
      <c r="AT4904" s="30"/>
      <c r="AV4904" s="30"/>
      <c r="AW4904" s="30"/>
      <c r="CD4904" s="2" t="s">
        <v>78</v>
      </c>
      <c r="CE4904" s="2" t="s">
        <v>20111</v>
      </c>
    </row>
    <row r="4905" spans="1:83" x14ac:dyDescent="0.2">
      <c r="A4905" s="2" t="s">
        <v>8983</v>
      </c>
      <c r="B4905" s="2" t="s">
        <v>27946</v>
      </c>
      <c r="C4905" s="2" t="s">
        <v>6285</v>
      </c>
      <c r="D4905" s="2"/>
      <c r="E4905" s="2" t="s">
        <v>8983</v>
      </c>
      <c r="F4905" s="2" t="s">
        <v>8984</v>
      </c>
      <c r="G4905" s="2" t="s">
        <v>8985</v>
      </c>
      <c r="H4905" s="2"/>
      <c r="I4905" s="2" t="s">
        <v>5093</v>
      </c>
      <c r="J4905" s="2" t="s">
        <v>61</v>
      </c>
      <c r="K4905" s="50" t="s">
        <v>61</v>
      </c>
      <c r="L4905" s="48">
        <v>2015</v>
      </c>
      <c r="M4905" s="2" t="s">
        <v>133</v>
      </c>
      <c r="N4905" s="32">
        <v>25.262090000000001</v>
      </c>
      <c r="O4905" s="32">
        <v>56.366729999999997</v>
      </c>
      <c r="P4905" s="2" t="s">
        <v>2767</v>
      </c>
      <c r="Q4905" s="6" t="s">
        <v>65</v>
      </c>
      <c r="R4905" s="43" t="s">
        <v>16802</v>
      </c>
      <c r="S4905" s="41" t="s">
        <v>4851</v>
      </c>
      <c r="T4905" s="41" t="s">
        <v>18462</v>
      </c>
      <c r="U4905" s="2"/>
      <c r="V4905" s="2" t="s">
        <v>4851</v>
      </c>
      <c r="W4905" s="41" t="s">
        <v>17589</v>
      </c>
      <c r="X4905" s="2" t="s">
        <v>1598</v>
      </c>
      <c r="Y4905" s="2" t="s">
        <v>102</v>
      </c>
      <c r="Z4905" s="5" t="s">
        <v>10423</v>
      </c>
      <c r="AA4905" s="5" t="s">
        <v>16910</v>
      </c>
      <c r="AB4905" s="5" t="s">
        <v>16316</v>
      </c>
      <c r="AC4905" s="2" t="s">
        <v>5247</v>
      </c>
      <c r="AD4905" s="2">
        <v>6000006</v>
      </c>
      <c r="AE4905" s="5">
        <v>45</v>
      </c>
      <c r="AF4905" s="25"/>
      <c r="AG4905" s="29">
        <v>3</v>
      </c>
      <c r="AH4905" s="2" t="s">
        <v>17978</v>
      </c>
      <c r="AI4905" s="2">
        <v>4</v>
      </c>
      <c r="AJ4905" s="2">
        <v>3</v>
      </c>
      <c r="AK4905" s="50"/>
      <c r="AL4905" s="2"/>
      <c r="AM4905" s="30"/>
      <c r="AN4905" s="30"/>
      <c r="AO4905" s="30"/>
      <c r="AR4905" s="30"/>
      <c r="AS4905" s="30"/>
      <c r="AT4905" s="30"/>
      <c r="AV4905" s="30"/>
      <c r="AW4905" s="30"/>
      <c r="CD4905" s="2" t="s">
        <v>20112</v>
      </c>
      <c r="CE4905" s="2" t="s">
        <v>20113</v>
      </c>
    </row>
    <row r="4906" spans="1:83" x14ac:dyDescent="0.2">
      <c r="A4906" s="2" t="s">
        <v>6946</v>
      </c>
      <c r="B4906" s="2" t="s">
        <v>27947</v>
      </c>
      <c r="C4906" s="2" t="s">
        <v>6285</v>
      </c>
      <c r="D4906" s="2" t="s">
        <v>6946</v>
      </c>
      <c r="E4906" s="2" t="s">
        <v>6946</v>
      </c>
      <c r="F4906" s="2" t="s">
        <v>6947</v>
      </c>
      <c r="G4906" s="2"/>
      <c r="H4906" s="2" t="s">
        <v>5093</v>
      </c>
      <c r="I4906" s="2" t="s">
        <v>5093</v>
      </c>
      <c r="J4906" s="2" t="s">
        <v>61</v>
      </c>
      <c r="K4906" s="2"/>
      <c r="L4906" s="48">
        <v>2010</v>
      </c>
      <c r="M4906" s="2" t="s">
        <v>133</v>
      </c>
      <c r="N4906" s="32">
        <v>25.146450000000002</v>
      </c>
      <c r="O4906" s="32">
        <v>56.245469999999997</v>
      </c>
      <c r="P4906" s="2" t="s">
        <v>2767</v>
      </c>
      <c r="Q4906" s="6" t="s">
        <v>65</v>
      </c>
      <c r="R4906" s="43" t="s">
        <v>16802</v>
      </c>
      <c r="S4906" s="41" t="s">
        <v>4851</v>
      </c>
      <c r="T4906" s="41" t="s">
        <v>18462</v>
      </c>
      <c r="U4906" s="2"/>
      <c r="V4906" s="2" t="s">
        <v>4851</v>
      </c>
      <c r="W4906" s="41" t="s">
        <v>67</v>
      </c>
      <c r="X4906" s="2" t="s">
        <v>1598</v>
      </c>
      <c r="Y4906" s="2" t="s">
        <v>76</v>
      </c>
      <c r="Z4906" s="5" t="s">
        <v>10423</v>
      </c>
      <c r="AA4906" s="5" t="s">
        <v>16910</v>
      </c>
      <c r="AB4906" s="5" t="s">
        <v>16317</v>
      </c>
      <c r="AC4906" s="2"/>
      <c r="AD4906" s="2">
        <v>6000200</v>
      </c>
      <c r="AE4906" s="5">
        <v>30</v>
      </c>
      <c r="AF4906" s="25"/>
      <c r="AG4906" s="29"/>
      <c r="AH4906" s="2"/>
      <c r="AI4906" s="2">
        <v>4</v>
      </c>
      <c r="AJ4906" s="2"/>
      <c r="AK4906" s="50"/>
      <c r="AL4906" s="2"/>
      <c r="AM4906" s="30"/>
      <c r="AN4906" s="30"/>
      <c r="AO4906" s="30"/>
      <c r="AR4906" s="30"/>
      <c r="AS4906" s="30"/>
      <c r="AT4906" s="30"/>
      <c r="AV4906" s="30"/>
      <c r="AW4906" s="30"/>
      <c r="CD4906" s="2" t="s">
        <v>78</v>
      </c>
      <c r="CE4906" s="2" t="s">
        <v>20114</v>
      </c>
    </row>
    <row r="4907" spans="1:83" x14ac:dyDescent="0.2">
      <c r="A4907" s="2" t="s">
        <v>6948</v>
      </c>
      <c r="B4907" s="2" t="s">
        <v>27948</v>
      </c>
      <c r="C4907" s="2" t="s">
        <v>6285</v>
      </c>
      <c r="D4907" s="2" t="s">
        <v>6948</v>
      </c>
      <c r="E4907" s="2" t="s">
        <v>6948</v>
      </c>
      <c r="F4907" s="2" t="s">
        <v>6949</v>
      </c>
      <c r="G4907" s="2"/>
      <c r="H4907" s="2" t="s">
        <v>5093</v>
      </c>
      <c r="I4907" s="2" t="s">
        <v>5093</v>
      </c>
      <c r="J4907" s="2" t="s">
        <v>61</v>
      </c>
      <c r="K4907" s="2"/>
      <c r="L4907" s="48">
        <v>2014</v>
      </c>
      <c r="M4907" s="2" t="s">
        <v>133</v>
      </c>
      <c r="N4907" s="32">
        <v>25.027419999999999</v>
      </c>
      <c r="O4907" s="32">
        <v>56.317500000000003</v>
      </c>
      <c r="P4907" s="2" t="s">
        <v>2767</v>
      </c>
      <c r="Q4907" s="6" t="s">
        <v>65</v>
      </c>
      <c r="R4907" s="43" t="s">
        <v>16802</v>
      </c>
      <c r="S4907" s="41" t="s">
        <v>4851</v>
      </c>
      <c r="T4907" s="41" t="s">
        <v>18462</v>
      </c>
      <c r="U4907" s="2"/>
      <c r="V4907" s="2" t="s">
        <v>4851</v>
      </c>
      <c r="W4907" s="41" t="s">
        <v>67</v>
      </c>
      <c r="X4907" s="2" t="s">
        <v>1598</v>
      </c>
      <c r="Y4907" s="2" t="s">
        <v>76</v>
      </c>
      <c r="Z4907" s="5" t="s">
        <v>10423</v>
      </c>
      <c r="AA4907" s="5" t="s">
        <v>16910</v>
      </c>
      <c r="AB4907" s="5" t="s">
        <v>16317</v>
      </c>
      <c r="AC4907" s="2"/>
      <c r="AD4907" s="2">
        <v>6000200</v>
      </c>
      <c r="AE4907" s="5">
        <v>25</v>
      </c>
      <c r="AF4907" s="25"/>
      <c r="AG4907" s="29"/>
      <c r="AH4907" s="2"/>
      <c r="AI4907" s="2">
        <v>4</v>
      </c>
      <c r="AJ4907" s="2"/>
      <c r="AK4907" s="50"/>
      <c r="AL4907" s="2"/>
      <c r="AM4907" s="30"/>
      <c r="AN4907" s="30"/>
      <c r="AO4907" s="30"/>
      <c r="AR4907" s="30"/>
      <c r="AS4907" s="30"/>
      <c r="AT4907" s="30"/>
      <c r="AV4907" s="30"/>
      <c r="AW4907" s="30"/>
      <c r="CD4907" s="2" t="s">
        <v>71</v>
      </c>
      <c r="CE4907" s="2">
        <v>0</v>
      </c>
    </row>
    <row r="4908" spans="1:83" x14ac:dyDescent="0.2">
      <c r="A4908" s="2" t="s">
        <v>18107</v>
      </c>
      <c r="B4908" s="2" t="s">
        <v>27949</v>
      </c>
      <c r="C4908" s="2" t="s">
        <v>6285</v>
      </c>
      <c r="D4908" s="2"/>
      <c r="E4908" s="2" t="s">
        <v>18107</v>
      </c>
      <c r="F4908" s="2" t="s">
        <v>18108</v>
      </c>
      <c r="G4908" s="2" t="s">
        <v>18384</v>
      </c>
      <c r="H4908" s="2"/>
      <c r="I4908" s="2" t="s">
        <v>5093</v>
      </c>
      <c r="J4908" s="2" t="s">
        <v>61</v>
      </c>
      <c r="K4908" s="50" t="s">
        <v>61</v>
      </c>
      <c r="L4908" s="48">
        <v>2023</v>
      </c>
      <c r="M4908" s="2" t="s">
        <v>133</v>
      </c>
      <c r="N4908" s="32">
        <v>25.291105000000002</v>
      </c>
      <c r="O4908" s="32">
        <v>56.247335999999997</v>
      </c>
      <c r="P4908" s="2" t="s">
        <v>2767</v>
      </c>
      <c r="Q4908" s="6" t="s">
        <v>65</v>
      </c>
      <c r="R4908" s="43" t="s">
        <v>16802</v>
      </c>
      <c r="S4908" s="41" t="s">
        <v>4851</v>
      </c>
      <c r="T4908" s="41" t="s">
        <v>18462</v>
      </c>
      <c r="U4908" s="2"/>
      <c r="V4908" s="2" t="s">
        <v>4851</v>
      </c>
      <c r="W4908" s="41" t="s">
        <v>17589</v>
      </c>
      <c r="X4908" s="2" t="s">
        <v>1598</v>
      </c>
      <c r="Y4908" s="2" t="s">
        <v>102</v>
      </c>
      <c r="Z4908" s="5" t="s">
        <v>10423</v>
      </c>
      <c r="AA4908" s="5" t="s">
        <v>17377</v>
      </c>
      <c r="AB4908" s="5" t="s">
        <v>16316</v>
      </c>
      <c r="AC4908" s="2" t="s">
        <v>5247</v>
      </c>
      <c r="AD4908" s="2">
        <v>3000023</v>
      </c>
      <c r="AE4908" s="5">
        <v>15</v>
      </c>
      <c r="AF4908" s="25"/>
      <c r="AG4908" s="29">
        <v>3</v>
      </c>
      <c r="AH4908" s="2" t="s">
        <v>17978</v>
      </c>
      <c r="AI4908" s="2">
        <v>3</v>
      </c>
      <c r="AJ4908" s="2">
        <v>3</v>
      </c>
      <c r="AK4908" s="50"/>
      <c r="AL4908" s="2"/>
      <c r="AM4908" s="30"/>
      <c r="AN4908" s="30"/>
      <c r="AO4908" s="30"/>
      <c r="AR4908" s="30"/>
      <c r="AS4908" s="30"/>
      <c r="AT4908" s="30"/>
      <c r="AV4908" s="30"/>
      <c r="AW4908" s="30"/>
      <c r="CD4908" s="2" t="s">
        <v>71</v>
      </c>
      <c r="CE4908" s="2">
        <v>0</v>
      </c>
    </row>
    <row r="4909" spans="1:83" x14ac:dyDescent="0.2">
      <c r="A4909" s="2" t="s">
        <v>9218</v>
      </c>
      <c r="B4909" s="2" t="s">
        <v>27950</v>
      </c>
      <c r="C4909" s="2" t="s">
        <v>6285</v>
      </c>
      <c r="D4909" s="2"/>
      <c r="E4909" s="2" t="s">
        <v>9218</v>
      </c>
      <c r="F4909" s="2" t="s">
        <v>9219</v>
      </c>
      <c r="G4909" s="2"/>
      <c r="H4909" s="2"/>
      <c r="I4909" s="2" t="s">
        <v>5093</v>
      </c>
      <c r="J4909" s="2" t="s">
        <v>61</v>
      </c>
      <c r="K4909" s="2"/>
      <c r="L4909" s="48">
        <v>2016</v>
      </c>
      <c r="M4909" s="2" t="s">
        <v>133</v>
      </c>
      <c r="N4909" s="32">
        <v>24.984010000000001</v>
      </c>
      <c r="O4909" s="32">
        <v>56.36036</v>
      </c>
      <c r="P4909" s="2" t="s">
        <v>2767</v>
      </c>
      <c r="Q4909" s="6" t="s">
        <v>65</v>
      </c>
      <c r="R4909" s="43" t="s">
        <v>18854</v>
      </c>
      <c r="S4909" s="41" t="s">
        <v>4972</v>
      </c>
      <c r="T4909" s="41" t="s">
        <v>18461</v>
      </c>
      <c r="U4909" s="2"/>
      <c r="V4909" s="2" t="s">
        <v>4972</v>
      </c>
      <c r="W4909" s="41" t="s">
        <v>144</v>
      </c>
      <c r="X4909" s="2" t="s">
        <v>1598</v>
      </c>
      <c r="Y4909" s="2" t="s">
        <v>69</v>
      </c>
      <c r="Z4909" s="5" t="s">
        <v>10423</v>
      </c>
      <c r="AA4909" s="5" t="s">
        <v>10937</v>
      </c>
      <c r="AB4909" s="5" t="s">
        <v>18091</v>
      </c>
      <c r="AC4909" s="2"/>
      <c r="AD4909" s="2">
        <v>3000025</v>
      </c>
      <c r="AE4909" s="5">
        <v>15</v>
      </c>
      <c r="AF4909" s="25"/>
      <c r="AG4909" s="29"/>
      <c r="AH4909" s="2"/>
      <c r="AI4909" s="2">
        <v>3</v>
      </c>
      <c r="AJ4909" s="2"/>
      <c r="AK4909" s="50"/>
      <c r="AL4909" s="2"/>
      <c r="AM4909" s="30"/>
      <c r="AN4909" s="30"/>
      <c r="AO4909" s="30"/>
      <c r="AR4909" s="30"/>
      <c r="AS4909" s="30"/>
      <c r="AT4909" s="30"/>
      <c r="AV4909" s="30"/>
      <c r="AW4909" s="30"/>
      <c r="CD4909" s="2" t="s">
        <v>78</v>
      </c>
      <c r="CE4909" s="2" t="s">
        <v>20115</v>
      </c>
    </row>
    <row r="4910" spans="1:83" x14ac:dyDescent="0.2">
      <c r="A4910" s="2" t="s">
        <v>6950</v>
      </c>
      <c r="B4910" s="2" t="s">
        <v>27951</v>
      </c>
      <c r="C4910" s="2" t="s">
        <v>6285</v>
      </c>
      <c r="D4910" s="2" t="s">
        <v>6950</v>
      </c>
      <c r="E4910" s="2" t="s">
        <v>6950</v>
      </c>
      <c r="F4910" s="2" t="s">
        <v>6951</v>
      </c>
      <c r="G4910" s="2"/>
      <c r="H4910" s="2" t="s">
        <v>5093</v>
      </c>
      <c r="I4910" s="2" t="s">
        <v>5093</v>
      </c>
      <c r="J4910" s="2" t="s">
        <v>61</v>
      </c>
      <c r="K4910" s="2"/>
      <c r="L4910" s="48">
        <v>2010</v>
      </c>
      <c r="M4910" s="2" t="s">
        <v>133</v>
      </c>
      <c r="N4910" s="32">
        <v>25.32321</v>
      </c>
      <c r="O4910" s="32">
        <v>56.173020000000001</v>
      </c>
      <c r="P4910" s="2" t="s">
        <v>2767</v>
      </c>
      <c r="Q4910" s="6" t="s">
        <v>65</v>
      </c>
      <c r="R4910" s="43" t="s">
        <v>18854</v>
      </c>
      <c r="S4910" s="41" t="s">
        <v>4972</v>
      </c>
      <c r="T4910" s="41" t="s">
        <v>18461</v>
      </c>
      <c r="U4910" s="2"/>
      <c r="V4910" s="2" t="s">
        <v>4972</v>
      </c>
      <c r="W4910" s="41" t="s">
        <v>67</v>
      </c>
      <c r="X4910" s="2" t="s">
        <v>1598</v>
      </c>
      <c r="Y4910" s="2" t="s">
        <v>76</v>
      </c>
      <c r="Z4910" s="5" t="s">
        <v>10423</v>
      </c>
      <c r="AA4910" s="5" t="s">
        <v>16910</v>
      </c>
      <c r="AB4910" s="5" t="s">
        <v>16317</v>
      </c>
      <c r="AC4910" s="2"/>
      <c r="AD4910" s="2">
        <v>7080100</v>
      </c>
      <c r="AE4910" s="5">
        <v>10</v>
      </c>
      <c r="AF4910" s="25"/>
      <c r="AG4910" s="29"/>
      <c r="AH4910" s="2"/>
      <c r="AI4910" s="2">
        <v>2</v>
      </c>
      <c r="AJ4910" s="2"/>
      <c r="AK4910" s="50"/>
      <c r="AL4910" s="2"/>
      <c r="AM4910" s="30"/>
      <c r="AN4910" s="30"/>
      <c r="AO4910" s="30"/>
      <c r="AR4910" s="30"/>
      <c r="AS4910" s="30"/>
      <c r="AT4910" s="30"/>
      <c r="AV4910" s="30"/>
      <c r="AW4910" s="30"/>
      <c r="CD4910" s="2" t="s">
        <v>71</v>
      </c>
      <c r="CE4910" s="2">
        <v>0</v>
      </c>
    </row>
    <row r="4911" spans="1:83" x14ac:dyDescent="0.2">
      <c r="A4911" s="2" t="s">
        <v>6952</v>
      </c>
      <c r="B4911" s="2" t="s">
        <v>27952</v>
      </c>
      <c r="C4911" s="2" t="s">
        <v>6285</v>
      </c>
      <c r="D4911" s="2" t="s">
        <v>6952</v>
      </c>
      <c r="E4911" s="2" t="s">
        <v>6952</v>
      </c>
      <c r="F4911" s="2" t="s">
        <v>6953</v>
      </c>
      <c r="G4911" s="2" t="s">
        <v>18600</v>
      </c>
      <c r="H4911" s="2" t="s">
        <v>5093</v>
      </c>
      <c r="I4911" s="2" t="s">
        <v>5093</v>
      </c>
      <c r="J4911" s="2" t="s">
        <v>61</v>
      </c>
      <c r="K4911" s="50" t="s">
        <v>61</v>
      </c>
      <c r="L4911" s="48">
        <v>2010</v>
      </c>
      <c r="M4911" s="2" t="s">
        <v>133</v>
      </c>
      <c r="N4911" s="32">
        <v>25.324947000000002</v>
      </c>
      <c r="O4911" s="32">
        <v>56.168466000000002</v>
      </c>
      <c r="P4911" s="2" t="s">
        <v>2767</v>
      </c>
      <c r="Q4911" s="6" t="s">
        <v>65</v>
      </c>
      <c r="R4911" s="43" t="s">
        <v>18854</v>
      </c>
      <c r="S4911" s="41" t="s">
        <v>4972</v>
      </c>
      <c r="T4911" s="41" t="s">
        <v>18461</v>
      </c>
      <c r="U4911" s="2"/>
      <c r="V4911" s="2" t="s">
        <v>4972</v>
      </c>
      <c r="W4911" s="41" t="s">
        <v>17588</v>
      </c>
      <c r="X4911" s="2" t="s">
        <v>1598</v>
      </c>
      <c r="Y4911" s="2" t="s">
        <v>102</v>
      </c>
      <c r="Z4911" s="5" t="s">
        <v>10423</v>
      </c>
      <c r="AA4911" s="5" t="s">
        <v>16910</v>
      </c>
      <c r="AB4911" s="5" t="s">
        <v>16316</v>
      </c>
      <c r="AC4911" s="2" t="s">
        <v>5247</v>
      </c>
      <c r="AD4911" s="2">
        <v>7080100</v>
      </c>
      <c r="AE4911" s="5">
        <v>20</v>
      </c>
      <c r="AF4911" s="25"/>
      <c r="AG4911" s="29">
        <v>3</v>
      </c>
      <c r="AH4911" s="2" t="s">
        <v>17978</v>
      </c>
      <c r="AI4911" s="2">
        <v>3</v>
      </c>
      <c r="AJ4911" s="2">
        <v>3</v>
      </c>
      <c r="AK4911" s="50"/>
      <c r="AL4911" s="2"/>
      <c r="AM4911" s="30"/>
      <c r="AN4911" s="30"/>
      <c r="AO4911" s="30"/>
      <c r="AR4911" s="30"/>
      <c r="AS4911" s="30"/>
      <c r="AT4911" s="30"/>
      <c r="AV4911" s="30"/>
      <c r="AW4911" s="30"/>
      <c r="CD4911" s="2" t="s">
        <v>71</v>
      </c>
      <c r="CE4911" s="2">
        <v>0</v>
      </c>
    </row>
    <row r="4912" spans="1:83" x14ac:dyDescent="0.2">
      <c r="A4912" s="2" t="s">
        <v>9247</v>
      </c>
      <c r="B4912" s="2" t="s">
        <v>27953</v>
      </c>
      <c r="C4912" s="2" t="s">
        <v>6285</v>
      </c>
      <c r="D4912" s="2"/>
      <c r="E4912" s="2" t="s">
        <v>9247</v>
      </c>
      <c r="F4912" s="2" t="s">
        <v>9248</v>
      </c>
      <c r="G4912" s="2" t="s">
        <v>9249</v>
      </c>
      <c r="H4912" s="2"/>
      <c r="I4912" s="2" t="s">
        <v>5093</v>
      </c>
      <c r="J4912" s="2" t="s">
        <v>61</v>
      </c>
      <c r="K4912" s="50" t="s">
        <v>61</v>
      </c>
      <c r="L4912" s="48">
        <v>2016</v>
      </c>
      <c r="M4912" s="2" t="s">
        <v>133</v>
      </c>
      <c r="N4912" s="32">
        <v>25.025326</v>
      </c>
      <c r="O4912" s="32">
        <v>56.362976000000003</v>
      </c>
      <c r="P4912" s="2" t="s">
        <v>2767</v>
      </c>
      <c r="Q4912" s="6" t="s">
        <v>65</v>
      </c>
      <c r="R4912" s="43" t="s">
        <v>18854</v>
      </c>
      <c r="S4912" s="41" t="s">
        <v>3596</v>
      </c>
      <c r="T4912" s="41" t="s">
        <v>18460</v>
      </c>
      <c r="U4912" s="2"/>
      <c r="V4912" s="2" t="s">
        <v>3596</v>
      </c>
      <c r="W4912" s="41" t="s">
        <v>17589</v>
      </c>
      <c r="X4912" s="2" t="s">
        <v>1598</v>
      </c>
      <c r="Y4912" s="2" t="s">
        <v>76</v>
      </c>
      <c r="Z4912" s="5" t="s">
        <v>10423</v>
      </c>
      <c r="AA4912" s="5" t="s">
        <v>16910</v>
      </c>
      <c r="AB4912" s="5" t="s">
        <v>16317</v>
      </c>
      <c r="AC4912" s="2" t="s">
        <v>5247</v>
      </c>
      <c r="AD4912" s="2">
        <v>3000025</v>
      </c>
      <c r="AE4912" s="5">
        <v>33.5</v>
      </c>
      <c r="AF4912" s="25"/>
      <c r="AG4912" s="29">
        <v>3</v>
      </c>
      <c r="AH4912" s="2" t="s">
        <v>17978</v>
      </c>
      <c r="AI4912" s="2">
        <v>3</v>
      </c>
      <c r="AJ4912" s="2">
        <v>3</v>
      </c>
      <c r="AK4912" s="50"/>
      <c r="AL4912" s="2"/>
      <c r="AM4912" s="30"/>
      <c r="AN4912" s="30"/>
      <c r="AO4912" s="30"/>
      <c r="AR4912" s="30"/>
      <c r="AS4912" s="30"/>
      <c r="AT4912" s="30"/>
      <c r="AV4912" s="30"/>
      <c r="AW4912" s="30"/>
      <c r="CD4912" s="2" t="s">
        <v>71</v>
      </c>
      <c r="CE4912" s="2">
        <v>0</v>
      </c>
    </row>
    <row r="4913" spans="1:83" x14ac:dyDescent="0.2">
      <c r="A4913" s="2" t="s">
        <v>9015</v>
      </c>
      <c r="B4913" s="2" t="s">
        <v>27954</v>
      </c>
      <c r="C4913" s="2" t="s">
        <v>6285</v>
      </c>
      <c r="D4913" s="2"/>
      <c r="E4913" s="2" t="s">
        <v>9015</v>
      </c>
      <c r="F4913" s="2" t="s">
        <v>9016</v>
      </c>
      <c r="G4913" s="2"/>
      <c r="H4913" s="2"/>
      <c r="I4913" s="2" t="s">
        <v>5093</v>
      </c>
      <c r="J4913" s="2" t="s">
        <v>61</v>
      </c>
      <c r="K4913" s="2"/>
      <c r="L4913" s="48">
        <v>2015</v>
      </c>
      <c r="M4913" s="2" t="s">
        <v>133</v>
      </c>
      <c r="N4913" s="32">
        <v>25.243580000000001</v>
      </c>
      <c r="O4913" s="32">
        <v>56.063859999999998</v>
      </c>
      <c r="P4913" s="2" t="s">
        <v>2767</v>
      </c>
      <c r="Q4913" s="6" t="s">
        <v>65</v>
      </c>
      <c r="R4913" s="43" t="s">
        <v>18854</v>
      </c>
      <c r="S4913" s="41" t="s">
        <v>3596</v>
      </c>
      <c r="T4913" s="41" t="s">
        <v>18460</v>
      </c>
      <c r="U4913" s="2"/>
      <c r="V4913" s="2" t="s">
        <v>3596</v>
      </c>
      <c r="W4913" s="41" t="s">
        <v>144</v>
      </c>
      <c r="X4913" s="2" t="s">
        <v>1598</v>
      </c>
      <c r="Y4913" s="2" t="s">
        <v>76</v>
      </c>
      <c r="Z4913" s="5" t="s">
        <v>10423</v>
      </c>
      <c r="AA4913" s="5" t="s">
        <v>16910</v>
      </c>
      <c r="AB4913" s="5" t="s">
        <v>16317</v>
      </c>
      <c r="AC4913" s="2"/>
      <c r="AD4913" s="2">
        <v>6000100</v>
      </c>
      <c r="AE4913" s="5">
        <v>45</v>
      </c>
      <c r="AF4913" s="25"/>
      <c r="AG4913" s="29"/>
      <c r="AH4913" s="2"/>
      <c r="AI4913" s="2">
        <v>3</v>
      </c>
      <c r="AJ4913" s="2"/>
      <c r="AK4913" s="50"/>
      <c r="AL4913" s="2"/>
      <c r="AM4913" s="30"/>
      <c r="AN4913" s="30"/>
      <c r="AO4913" s="30"/>
      <c r="AR4913" s="30"/>
      <c r="AS4913" s="30"/>
      <c r="AT4913" s="30"/>
      <c r="AV4913" s="30"/>
      <c r="AW4913" s="30"/>
      <c r="CD4913" s="2" t="s">
        <v>78</v>
      </c>
      <c r="CE4913" s="2" t="s">
        <v>20116</v>
      </c>
    </row>
    <row r="4914" spans="1:83" x14ac:dyDescent="0.2">
      <c r="A4914" s="2" t="s">
        <v>9896</v>
      </c>
      <c r="B4914" s="2" t="s">
        <v>27955</v>
      </c>
      <c r="C4914" s="2" t="s">
        <v>6285</v>
      </c>
      <c r="D4914" s="2"/>
      <c r="E4914" s="2" t="s">
        <v>9896</v>
      </c>
      <c r="F4914" s="2" t="s">
        <v>9897</v>
      </c>
      <c r="G4914" s="2" t="s">
        <v>9898</v>
      </c>
      <c r="H4914" s="2"/>
      <c r="I4914" s="2" t="s">
        <v>5093</v>
      </c>
      <c r="J4914" s="2" t="s">
        <v>61</v>
      </c>
      <c r="K4914" s="50" t="s">
        <v>61</v>
      </c>
      <c r="L4914" s="48">
        <v>2019</v>
      </c>
      <c r="M4914" s="2" t="s">
        <v>133</v>
      </c>
      <c r="N4914" s="32">
        <v>25.263770000000001</v>
      </c>
      <c r="O4914" s="32">
        <v>56.350450000000002</v>
      </c>
      <c r="P4914" s="2" t="s">
        <v>2767</v>
      </c>
      <c r="Q4914" s="6" t="s">
        <v>65</v>
      </c>
      <c r="R4914" s="43" t="s">
        <v>18854</v>
      </c>
      <c r="S4914" s="41" t="s">
        <v>3596</v>
      </c>
      <c r="T4914" s="41" t="s">
        <v>18460</v>
      </c>
      <c r="U4914" s="2"/>
      <c r="V4914" s="2" t="s">
        <v>3596</v>
      </c>
      <c r="W4914" s="41" t="s">
        <v>17589</v>
      </c>
      <c r="X4914" s="2" t="s">
        <v>9705</v>
      </c>
      <c r="Y4914" s="2" t="s">
        <v>102</v>
      </c>
      <c r="Z4914" s="5" t="s">
        <v>10423</v>
      </c>
      <c r="AA4914" s="5" t="s">
        <v>16910</v>
      </c>
      <c r="AB4914" s="5" t="s">
        <v>16316</v>
      </c>
      <c r="AC4914" s="2" t="s">
        <v>5247</v>
      </c>
      <c r="AD4914" s="2">
        <v>6000006</v>
      </c>
      <c r="AE4914" s="5">
        <v>28.5</v>
      </c>
      <c r="AF4914" s="25"/>
      <c r="AG4914" s="29">
        <v>3</v>
      </c>
      <c r="AH4914" s="2" t="s">
        <v>17978</v>
      </c>
      <c r="AI4914" s="2">
        <v>3</v>
      </c>
      <c r="AJ4914" s="2">
        <v>3</v>
      </c>
      <c r="AK4914" s="50"/>
      <c r="AL4914" s="2"/>
      <c r="AM4914" s="30"/>
      <c r="AN4914" s="30"/>
      <c r="AO4914" s="30"/>
      <c r="AR4914" s="30"/>
      <c r="AS4914" s="30"/>
      <c r="AT4914" s="30"/>
      <c r="AV4914" s="30"/>
      <c r="AW4914" s="30"/>
      <c r="CD4914" s="2" t="s">
        <v>78</v>
      </c>
      <c r="CE4914" s="2" t="s">
        <v>20117</v>
      </c>
    </row>
    <row r="4915" spans="1:83" x14ac:dyDescent="0.2">
      <c r="A4915" s="2" t="s">
        <v>18374</v>
      </c>
      <c r="B4915" s="2" t="s">
        <v>27956</v>
      </c>
      <c r="C4915" s="2" t="s">
        <v>6285</v>
      </c>
      <c r="D4915" s="2"/>
      <c r="E4915" s="2" t="s">
        <v>18374</v>
      </c>
      <c r="F4915" s="2" t="s">
        <v>10313</v>
      </c>
      <c r="G4915" s="2" t="s">
        <v>16134</v>
      </c>
      <c r="H4915" s="2"/>
      <c r="I4915" s="2" t="s">
        <v>5093</v>
      </c>
      <c r="J4915" s="2" t="s">
        <v>61</v>
      </c>
      <c r="K4915" s="50" t="s">
        <v>61</v>
      </c>
      <c r="L4915" s="48">
        <v>2021</v>
      </c>
      <c r="M4915" s="2" t="s">
        <v>22960</v>
      </c>
      <c r="N4915" s="32">
        <v>25.28811</v>
      </c>
      <c r="O4915" s="32">
        <v>56.350610000000003</v>
      </c>
      <c r="P4915" s="2" t="s">
        <v>2767</v>
      </c>
      <c r="Q4915" s="6" t="s">
        <v>65</v>
      </c>
      <c r="R4915" s="43" t="s">
        <v>18854</v>
      </c>
      <c r="S4915" s="41" t="s">
        <v>3596</v>
      </c>
      <c r="T4915" s="41" t="s">
        <v>18460</v>
      </c>
      <c r="U4915" s="2"/>
      <c r="V4915" s="2" t="s">
        <v>3596</v>
      </c>
      <c r="W4915" s="41" t="s">
        <v>17589</v>
      </c>
      <c r="X4915" s="2" t="s">
        <v>1598</v>
      </c>
      <c r="Y4915" s="2" t="s">
        <v>102</v>
      </c>
      <c r="Z4915" s="5" t="s">
        <v>10423</v>
      </c>
      <c r="AA4915" s="5" t="s">
        <v>16910</v>
      </c>
      <c r="AB4915" s="5" t="s">
        <v>16316</v>
      </c>
      <c r="AC4915" s="2" t="s">
        <v>5247</v>
      </c>
      <c r="AD4915" s="2">
        <v>6000006</v>
      </c>
      <c r="AE4915" s="5">
        <v>18</v>
      </c>
      <c r="AF4915" s="25"/>
      <c r="AG4915" s="29">
        <v>3</v>
      </c>
      <c r="AH4915" s="2" t="s">
        <v>17978</v>
      </c>
      <c r="AI4915" s="2">
        <v>3</v>
      </c>
      <c r="AJ4915" s="2">
        <v>3</v>
      </c>
      <c r="AK4915" s="50"/>
      <c r="AL4915" s="2"/>
      <c r="AM4915" s="30"/>
      <c r="AN4915" s="30"/>
      <c r="AO4915" s="30"/>
      <c r="AR4915" s="30"/>
      <c r="AS4915" s="30"/>
      <c r="AT4915" s="30"/>
      <c r="AV4915" s="30"/>
      <c r="AW4915" s="30"/>
      <c r="CD4915" s="2" t="s">
        <v>78</v>
      </c>
      <c r="CE4915" s="2" t="s">
        <v>20118</v>
      </c>
    </row>
    <row r="4916" spans="1:83" x14ac:dyDescent="0.2">
      <c r="A4916" s="2" t="s">
        <v>10228</v>
      </c>
      <c r="B4916" s="2" t="s">
        <v>27957</v>
      </c>
      <c r="C4916" s="2" t="s">
        <v>6285</v>
      </c>
      <c r="D4916" s="2"/>
      <c r="E4916" s="2" t="s">
        <v>10228</v>
      </c>
      <c r="F4916" s="2" t="s">
        <v>10229</v>
      </c>
      <c r="G4916" s="2" t="s">
        <v>10230</v>
      </c>
      <c r="H4916" s="2"/>
      <c r="I4916" s="2" t="s">
        <v>5093</v>
      </c>
      <c r="J4916" s="2" t="s">
        <v>61</v>
      </c>
      <c r="K4916" s="50" t="s">
        <v>61</v>
      </c>
      <c r="L4916" s="48">
        <v>2021</v>
      </c>
      <c r="M4916" s="2" t="s">
        <v>133</v>
      </c>
      <c r="N4916" s="32">
        <v>25.294868999999998</v>
      </c>
      <c r="O4916" s="32">
        <v>56.353386</v>
      </c>
      <c r="P4916" s="2" t="s">
        <v>2767</v>
      </c>
      <c r="Q4916" s="6" t="s">
        <v>65</v>
      </c>
      <c r="R4916" s="43" t="s">
        <v>18854</v>
      </c>
      <c r="S4916" s="41" t="s">
        <v>3596</v>
      </c>
      <c r="T4916" s="41" t="s">
        <v>18465</v>
      </c>
      <c r="U4916" s="2"/>
      <c r="V4916" s="2" t="s">
        <v>3596</v>
      </c>
      <c r="W4916" s="41" t="s">
        <v>17589</v>
      </c>
      <c r="X4916" s="2" t="s">
        <v>1598</v>
      </c>
      <c r="Y4916" s="2" t="s">
        <v>102</v>
      </c>
      <c r="Z4916" s="5" t="s">
        <v>10423</v>
      </c>
      <c r="AA4916" s="5" t="s">
        <v>16910</v>
      </c>
      <c r="AB4916" s="5" t="s">
        <v>16316</v>
      </c>
      <c r="AC4916" s="2" t="s">
        <v>5247</v>
      </c>
      <c r="AD4916" s="2">
        <v>6000006</v>
      </c>
      <c r="AE4916" s="5">
        <v>18</v>
      </c>
      <c r="AF4916" s="25"/>
      <c r="AG4916" s="29">
        <v>3</v>
      </c>
      <c r="AH4916" s="2" t="s">
        <v>17978</v>
      </c>
      <c r="AI4916" s="2">
        <v>3</v>
      </c>
      <c r="AJ4916" s="2">
        <v>3</v>
      </c>
      <c r="AK4916" s="50"/>
      <c r="AL4916" s="2"/>
      <c r="AM4916" s="30"/>
      <c r="AN4916" s="30"/>
      <c r="AO4916" s="30"/>
      <c r="AR4916" s="30"/>
      <c r="AS4916" s="30"/>
      <c r="AT4916" s="30"/>
      <c r="AV4916" s="30"/>
      <c r="AW4916" s="30"/>
      <c r="CD4916" s="2" t="s">
        <v>78</v>
      </c>
      <c r="CE4916" s="2" t="s">
        <v>20119</v>
      </c>
    </row>
    <row r="4917" spans="1:83" x14ac:dyDescent="0.2">
      <c r="A4917" s="2" t="s">
        <v>8736</v>
      </c>
      <c r="B4917" s="2" t="s">
        <v>27958</v>
      </c>
      <c r="C4917" s="2" t="s">
        <v>6285</v>
      </c>
      <c r="D4917" s="2"/>
      <c r="E4917" s="2" t="s">
        <v>8736</v>
      </c>
      <c r="F4917" s="2" t="s">
        <v>8737</v>
      </c>
      <c r="G4917" s="2"/>
      <c r="H4917" s="2"/>
      <c r="I4917" s="2" t="s">
        <v>5093</v>
      </c>
      <c r="J4917" s="2" t="s">
        <v>61</v>
      </c>
      <c r="K4917" s="2"/>
      <c r="L4917" s="48">
        <v>2014</v>
      </c>
      <c r="M4917" s="2" t="s">
        <v>133</v>
      </c>
      <c r="N4917" s="32">
        <v>25.155100000000001</v>
      </c>
      <c r="O4917" s="32">
        <v>56.350180000000002</v>
      </c>
      <c r="P4917" s="2" t="s">
        <v>2767</v>
      </c>
      <c r="Q4917" s="6" t="s">
        <v>65</v>
      </c>
      <c r="R4917" s="43" t="s">
        <v>16802</v>
      </c>
      <c r="S4917" s="41" t="s">
        <v>4851</v>
      </c>
      <c r="T4917" s="41" t="s">
        <v>18462</v>
      </c>
      <c r="U4917" s="2"/>
      <c r="V4917" s="2" t="s">
        <v>4851</v>
      </c>
      <c r="W4917" s="41" t="s">
        <v>144</v>
      </c>
      <c r="X4917" s="2" t="s">
        <v>1598</v>
      </c>
      <c r="Y4917" s="2" t="s">
        <v>69</v>
      </c>
      <c r="Z4917" s="5" t="s">
        <v>10423</v>
      </c>
      <c r="AA4917" s="5" t="s">
        <v>10937</v>
      </c>
      <c r="AB4917" s="5" t="s">
        <v>18091</v>
      </c>
      <c r="AC4917" s="2"/>
      <c r="AD4917" s="2">
        <v>6000013</v>
      </c>
      <c r="AE4917" s="5">
        <v>25</v>
      </c>
      <c r="AF4917" s="25"/>
      <c r="AG4917" s="29"/>
      <c r="AH4917" s="2"/>
      <c r="AI4917" s="2">
        <v>3</v>
      </c>
      <c r="AJ4917" s="2"/>
      <c r="AK4917" s="50"/>
      <c r="AL4917" s="2"/>
      <c r="AM4917" s="30"/>
      <c r="AN4917" s="30"/>
      <c r="AO4917" s="30"/>
      <c r="AR4917" s="30"/>
      <c r="AS4917" s="30"/>
      <c r="AT4917" s="30"/>
      <c r="AV4917" s="30"/>
      <c r="AW4917" s="30"/>
      <c r="CD4917" s="2" t="s">
        <v>78</v>
      </c>
      <c r="CE4917" s="2" t="s">
        <v>20120</v>
      </c>
    </row>
    <row r="4918" spans="1:83" x14ac:dyDescent="0.2">
      <c r="A4918" s="2" t="s">
        <v>8738</v>
      </c>
      <c r="B4918" s="2" t="s">
        <v>27959</v>
      </c>
      <c r="C4918" s="2" t="s">
        <v>6285</v>
      </c>
      <c r="D4918" s="2"/>
      <c r="E4918" s="2" t="s">
        <v>8738</v>
      </c>
      <c r="F4918" s="2" t="s">
        <v>8739</v>
      </c>
      <c r="G4918" s="2"/>
      <c r="H4918" s="2"/>
      <c r="I4918" s="2" t="s">
        <v>5093</v>
      </c>
      <c r="J4918" s="2" t="s">
        <v>61</v>
      </c>
      <c r="K4918" s="2"/>
      <c r="L4918" s="48">
        <v>2013</v>
      </c>
      <c r="M4918" s="2" t="s">
        <v>133</v>
      </c>
      <c r="N4918" s="32">
        <v>24.808910000000001</v>
      </c>
      <c r="O4918" s="32">
        <v>56.057499999999997</v>
      </c>
      <c r="P4918" s="2" t="s">
        <v>2767</v>
      </c>
      <c r="Q4918" s="6" t="s">
        <v>65</v>
      </c>
      <c r="R4918" s="43" t="s">
        <v>18854</v>
      </c>
      <c r="S4918" s="41" t="s">
        <v>3596</v>
      </c>
      <c r="T4918" s="41" t="s">
        <v>18460</v>
      </c>
      <c r="U4918" s="2"/>
      <c r="V4918" s="2" t="s">
        <v>3596</v>
      </c>
      <c r="W4918" s="41" t="s">
        <v>144</v>
      </c>
      <c r="X4918" s="2" t="s">
        <v>1598</v>
      </c>
      <c r="Y4918" s="2" t="s">
        <v>86</v>
      </c>
      <c r="Z4918" s="5" t="s">
        <v>10423</v>
      </c>
      <c r="AA4918" s="5" t="s">
        <v>16910</v>
      </c>
      <c r="AB4918" s="5" t="s">
        <v>18090</v>
      </c>
      <c r="AC4918" s="2"/>
      <c r="AD4918" s="2">
        <v>4100000</v>
      </c>
      <c r="AE4918" s="5">
        <v>28.7</v>
      </c>
      <c r="AF4918" s="25"/>
      <c r="AG4918" s="29"/>
      <c r="AH4918" s="2"/>
      <c r="AI4918" s="2">
        <v>4</v>
      </c>
      <c r="AJ4918" s="2"/>
      <c r="AK4918" s="50"/>
      <c r="AL4918" s="2"/>
      <c r="AM4918" s="30"/>
      <c r="AN4918" s="30"/>
      <c r="AO4918" s="30"/>
      <c r="AR4918" s="30"/>
      <c r="AS4918" s="30"/>
      <c r="AT4918" s="30"/>
      <c r="AV4918" s="30"/>
      <c r="AW4918" s="30"/>
      <c r="CD4918" s="2" t="s">
        <v>78</v>
      </c>
      <c r="CE4918" s="2" t="s">
        <v>20121</v>
      </c>
    </row>
    <row r="4919" spans="1:83" x14ac:dyDescent="0.2">
      <c r="A4919" s="2" t="s">
        <v>6954</v>
      </c>
      <c r="B4919" s="2" t="s">
        <v>27960</v>
      </c>
      <c r="C4919" s="2" t="s">
        <v>6285</v>
      </c>
      <c r="D4919" s="2"/>
      <c r="E4919" s="2" t="s">
        <v>6954</v>
      </c>
      <c r="F4919" s="2" t="s">
        <v>6955</v>
      </c>
      <c r="G4919" s="2" t="s">
        <v>6956</v>
      </c>
      <c r="H4919" s="2"/>
      <c r="I4919" s="2" t="s">
        <v>5093</v>
      </c>
      <c r="J4919" s="2" t="s">
        <v>61</v>
      </c>
      <c r="K4919" s="50" t="s">
        <v>61</v>
      </c>
      <c r="L4919" s="48">
        <v>2012</v>
      </c>
      <c r="M4919" s="2" t="s">
        <v>133</v>
      </c>
      <c r="N4919" s="32">
        <v>25.033449999999998</v>
      </c>
      <c r="O4919" s="32">
        <v>56.34601</v>
      </c>
      <c r="P4919" s="2" t="s">
        <v>2767</v>
      </c>
      <c r="Q4919" s="6" t="s">
        <v>65</v>
      </c>
      <c r="R4919" s="43" t="s">
        <v>16802</v>
      </c>
      <c r="S4919" s="41" t="s">
        <v>4851</v>
      </c>
      <c r="T4919" s="41" t="s">
        <v>18462</v>
      </c>
      <c r="U4919" s="2"/>
      <c r="V4919" s="2" t="s">
        <v>4851</v>
      </c>
      <c r="W4919" s="41" t="s">
        <v>17589</v>
      </c>
      <c r="X4919" s="2" t="s">
        <v>315</v>
      </c>
      <c r="Y4919" s="2" t="s">
        <v>102</v>
      </c>
      <c r="Z4919" s="5" t="s">
        <v>10423</v>
      </c>
      <c r="AA4919" s="5" t="s">
        <v>17377</v>
      </c>
      <c r="AB4919" s="5" t="s">
        <v>16316</v>
      </c>
      <c r="AC4919" s="2" t="s">
        <v>5247</v>
      </c>
      <c r="AD4919" s="2">
        <v>3000014</v>
      </c>
      <c r="AE4919" s="5">
        <v>30</v>
      </c>
      <c r="AF4919" s="25"/>
      <c r="AG4919" s="29">
        <v>3</v>
      </c>
      <c r="AH4919" s="2" t="s">
        <v>17978</v>
      </c>
      <c r="AI4919" s="2">
        <v>3</v>
      </c>
      <c r="AJ4919" s="2">
        <v>3</v>
      </c>
      <c r="AK4919" s="50"/>
      <c r="AL4919" s="2"/>
      <c r="AM4919" s="30"/>
      <c r="AN4919" s="30"/>
      <c r="AO4919" s="30"/>
      <c r="AR4919" s="30"/>
      <c r="AS4919" s="30"/>
      <c r="AT4919" s="30"/>
      <c r="AV4919" s="30"/>
      <c r="AW4919" s="30"/>
      <c r="CD4919" s="2" t="s">
        <v>78</v>
      </c>
      <c r="CE4919" s="2" t="s">
        <v>20122</v>
      </c>
    </row>
    <row r="4920" spans="1:83" x14ac:dyDescent="0.2">
      <c r="A4920" s="2" t="s">
        <v>8740</v>
      </c>
      <c r="B4920" s="2" t="s">
        <v>27961</v>
      </c>
      <c r="C4920" s="2" t="s">
        <v>6285</v>
      </c>
      <c r="D4920" s="2" t="s">
        <v>8740</v>
      </c>
      <c r="E4920" s="2" t="s">
        <v>8740</v>
      </c>
      <c r="F4920" s="2" t="s">
        <v>8741</v>
      </c>
      <c r="G4920" s="2" t="s">
        <v>8742</v>
      </c>
      <c r="H4920" s="2" t="s">
        <v>5093</v>
      </c>
      <c r="I4920" s="2" t="s">
        <v>5093</v>
      </c>
      <c r="J4920" s="2" t="s">
        <v>61</v>
      </c>
      <c r="K4920" s="50" t="s">
        <v>61</v>
      </c>
      <c r="L4920" s="48">
        <v>2013</v>
      </c>
      <c r="M4920" s="2" t="s">
        <v>133</v>
      </c>
      <c r="N4920" s="32">
        <v>24.8383</v>
      </c>
      <c r="O4920" s="32">
        <v>56.056959999999997</v>
      </c>
      <c r="P4920" s="2" t="s">
        <v>2767</v>
      </c>
      <c r="Q4920" s="6" t="s">
        <v>65</v>
      </c>
      <c r="R4920" s="43" t="s">
        <v>18854</v>
      </c>
      <c r="S4920" s="41" t="s">
        <v>3596</v>
      </c>
      <c r="T4920" s="41" t="s">
        <v>18460</v>
      </c>
      <c r="U4920" s="2"/>
      <c r="V4920" s="2" t="s">
        <v>3596</v>
      </c>
      <c r="W4920" s="41" t="s">
        <v>17588</v>
      </c>
      <c r="X4920" s="2" t="s">
        <v>1598</v>
      </c>
      <c r="Y4920" s="2" t="s">
        <v>69</v>
      </c>
      <c r="Z4920" s="5" t="s">
        <v>10423</v>
      </c>
      <c r="AA4920" s="5" t="s">
        <v>16910</v>
      </c>
      <c r="AB4920" s="5" t="s">
        <v>70</v>
      </c>
      <c r="AC4920" s="2" t="s">
        <v>5247</v>
      </c>
      <c r="AD4920" s="2">
        <v>4100000</v>
      </c>
      <c r="AE4920" s="5">
        <v>30</v>
      </c>
      <c r="AF4920" s="25"/>
      <c r="AG4920" s="29">
        <v>3</v>
      </c>
      <c r="AH4920" s="2" t="s">
        <v>17978</v>
      </c>
      <c r="AI4920" s="2">
        <v>3</v>
      </c>
      <c r="AJ4920" s="2">
        <v>3</v>
      </c>
      <c r="AK4920" s="50"/>
      <c r="AL4920" s="2"/>
      <c r="AM4920" s="30"/>
      <c r="AN4920" s="30"/>
      <c r="AO4920" s="30"/>
      <c r="AR4920" s="30"/>
      <c r="AS4920" s="30"/>
      <c r="AT4920" s="30"/>
      <c r="AV4920" s="30"/>
      <c r="AW4920" s="30"/>
      <c r="CD4920" s="2" t="s">
        <v>71</v>
      </c>
      <c r="CE4920" s="2">
        <v>0</v>
      </c>
    </row>
    <row r="4921" spans="1:83" x14ac:dyDescent="0.2">
      <c r="A4921" s="2" t="s">
        <v>9161</v>
      </c>
      <c r="B4921" s="2" t="s">
        <v>27962</v>
      </c>
      <c r="C4921" s="2" t="s">
        <v>6285</v>
      </c>
      <c r="D4921" s="2"/>
      <c r="E4921" s="2" t="s">
        <v>9161</v>
      </c>
      <c r="F4921" s="2" t="s">
        <v>9162</v>
      </c>
      <c r="G4921" s="2" t="s">
        <v>9163</v>
      </c>
      <c r="H4921" s="2"/>
      <c r="I4921" s="2" t="s">
        <v>5093</v>
      </c>
      <c r="J4921" s="2" t="s">
        <v>61</v>
      </c>
      <c r="K4921" s="50" t="s">
        <v>61</v>
      </c>
      <c r="L4921" s="48">
        <v>2015</v>
      </c>
      <c r="M4921" s="2" t="s">
        <v>133</v>
      </c>
      <c r="N4921" s="32">
        <v>25.105399999999999</v>
      </c>
      <c r="O4921" s="32">
        <v>56.037210000000002</v>
      </c>
      <c r="P4921" s="2" t="s">
        <v>2767</v>
      </c>
      <c r="Q4921" s="6" t="s">
        <v>65</v>
      </c>
      <c r="R4921" s="43" t="s">
        <v>18854</v>
      </c>
      <c r="S4921" s="41" t="s">
        <v>3596</v>
      </c>
      <c r="T4921" s="41" t="s">
        <v>18460</v>
      </c>
      <c r="U4921" s="2"/>
      <c r="V4921" s="2" t="s">
        <v>3596</v>
      </c>
      <c r="W4921" s="41" t="s">
        <v>17589</v>
      </c>
      <c r="X4921" s="2" t="s">
        <v>1598</v>
      </c>
      <c r="Y4921" s="2" t="s">
        <v>76</v>
      </c>
      <c r="Z4921" s="5" t="s">
        <v>10423</v>
      </c>
      <c r="AA4921" s="5" t="s">
        <v>16910</v>
      </c>
      <c r="AB4921" s="5" t="s">
        <v>16319</v>
      </c>
      <c r="AC4921" s="2" t="s">
        <v>5247</v>
      </c>
      <c r="AD4921" s="2">
        <v>7080800</v>
      </c>
      <c r="AE4921" s="5">
        <v>30</v>
      </c>
      <c r="AF4921" s="25"/>
      <c r="AG4921" s="29">
        <v>3</v>
      </c>
      <c r="AH4921" s="2" t="s">
        <v>17978</v>
      </c>
      <c r="AI4921" s="2">
        <v>3</v>
      </c>
      <c r="AJ4921" s="2">
        <v>3</v>
      </c>
      <c r="AK4921" s="50"/>
      <c r="AL4921" s="2"/>
      <c r="AM4921" s="30"/>
      <c r="AN4921" s="30"/>
      <c r="AO4921" s="30"/>
      <c r="AR4921" s="30"/>
      <c r="AS4921" s="30"/>
      <c r="AT4921" s="30"/>
      <c r="AV4921" s="30"/>
      <c r="AW4921" s="30"/>
      <c r="CD4921" s="2" t="s">
        <v>78</v>
      </c>
      <c r="CE4921" s="2" t="s">
        <v>20123</v>
      </c>
    </row>
    <row r="4922" spans="1:83" x14ac:dyDescent="0.2">
      <c r="A4922" s="2" t="s">
        <v>8785</v>
      </c>
      <c r="B4922" s="2" t="s">
        <v>27963</v>
      </c>
      <c r="C4922" s="2" t="s">
        <v>6285</v>
      </c>
      <c r="D4922" s="2" t="s">
        <v>8785</v>
      </c>
      <c r="E4922" s="2" t="s">
        <v>8785</v>
      </c>
      <c r="F4922" s="2" t="s">
        <v>8786</v>
      </c>
      <c r="G4922" s="2"/>
      <c r="H4922" s="2" t="s">
        <v>5093</v>
      </c>
      <c r="I4922" s="2" t="s">
        <v>5093</v>
      </c>
      <c r="J4922" s="2" t="s">
        <v>61</v>
      </c>
      <c r="K4922" s="2"/>
      <c r="L4922" s="48">
        <v>2010</v>
      </c>
      <c r="M4922" s="2" t="s">
        <v>133</v>
      </c>
      <c r="N4922" s="32">
        <v>25.304790000000001</v>
      </c>
      <c r="O4922" s="32">
        <v>56.066519999999997</v>
      </c>
      <c r="P4922" s="2" t="s">
        <v>2767</v>
      </c>
      <c r="Q4922" s="6" t="s">
        <v>65</v>
      </c>
      <c r="R4922" s="43" t="s">
        <v>18854</v>
      </c>
      <c r="S4922" s="41" t="s">
        <v>3596</v>
      </c>
      <c r="T4922" s="41" t="s">
        <v>18460</v>
      </c>
      <c r="U4922" s="2"/>
      <c r="V4922" s="2" t="s">
        <v>3596</v>
      </c>
      <c r="W4922" s="41" t="s">
        <v>67</v>
      </c>
      <c r="X4922" s="2" t="s">
        <v>315</v>
      </c>
      <c r="Y4922" s="2" t="s">
        <v>76</v>
      </c>
      <c r="Z4922" s="5" t="s">
        <v>10423</v>
      </c>
      <c r="AA4922" s="5" t="s">
        <v>16910</v>
      </c>
      <c r="AB4922" s="5" t="s">
        <v>16317</v>
      </c>
      <c r="AC4922" s="2"/>
      <c r="AD4922" s="2">
        <v>6000100</v>
      </c>
      <c r="AE4922" s="5">
        <v>40</v>
      </c>
      <c r="AF4922" s="25"/>
      <c r="AG4922" s="29"/>
      <c r="AH4922" s="2"/>
      <c r="AI4922" s="2">
        <v>3</v>
      </c>
      <c r="AJ4922" s="2"/>
      <c r="AK4922" s="50"/>
      <c r="AL4922" s="2"/>
      <c r="AM4922" s="30"/>
      <c r="AN4922" s="30"/>
      <c r="AO4922" s="30"/>
      <c r="AR4922" s="30"/>
      <c r="AS4922" s="30"/>
      <c r="AT4922" s="30"/>
      <c r="AV4922" s="30"/>
      <c r="AW4922" s="30"/>
      <c r="CD4922" s="2" t="s">
        <v>78</v>
      </c>
      <c r="CE4922" s="2" t="s">
        <v>20124</v>
      </c>
    </row>
    <row r="4923" spans="1:83" x14ac:dyDescent="0.2">
      <c r="A4923" s="2" t="s">
        <v>10242</v>
      </c>
      <c r="B4923" s="2" t="s">
        <v>27964</v>
      </c>
      <c r="C4923" s="2" t="s">
        <v>6285</v>
      </c>
      <c r="D4923" s="2"/>
      <c r="E4923" s="2" t="s">
        <v>10242</v>
      </c>
      <c r="F4923" s="2" t="s">
        <v>10243</v>
      </c>
      <c r="G4923" s="2"/>
      <c r="H4923" s="2"/>
      <c r="I4923" s="2" t="s">
        <v>5093</v>
      </c>
      <c r="J4923" s="2" t="s">
        <v>61</v>
      </c>
      <c r="K4923" s="2"/>
      <c r="L4923" s="48">
        <v>2021</v>
      </c>
      <c r="M4923" s="2" t="s">
        <v>133</v>
      </c>
      <c r="N4923" s="32">
        <v>24.893712000000001</v>
      </c>
      <c r="O4923" s="32">
        <v>56.089913000000003</v>
      </c>
      <c r="P4923" s="2" t="s">
        <v>2767</v>
      </c>
      <c r="Q4923" s="6" t="s">
        <v>65</v>
      </c>
      <c r="R4923" s="43" t="s">
        <v>18854</v>
      </c>
      <c r="S4923" s="41" t="s">
        <v>3596</v>
      </c>
      <c r="T4923" s="41" t="s">
        <v>18465</v>
      </c>
      <c r="U4923" s="2"/>
      <c r="V4923" s="2" t="s">
        <v>3596</v>
      </c>
      <c r="W4923" s="41" t="s">
        <v>144</v>
      </c>
      <c r="X4923" s="2" t="s">
        <v>1598</v>
      </c>
      <c r="Y4923" s="2" t="s">
        <v>102</v>
      </c>
      <c r="Z4923" s="5" t="s">
        <v>10423</v>
      </c>
      <c r="AA4923" s="5" t="s">
        <v>16910</v>
      </c>
      <c r="AB4923" s="5" t="s">
        <v>16316</v>
      </c>
      <c r="AC4923" s="2"/>
      <c r="AD4923" s="2">
        <v>7090600</v>
      </c>
      <c r="AE4923" s="5">
        <v>35</v>
      </c>
      <c r="AF4923" s="25"/>
      <c r="AG4923" s="29"/>
      <c r="AH4923" s="2"/>
      <c r="AI4923" s="2">
        <v>3</v>
      </c>
      <c r="AJ4923" s="2"/>
      <c r="AK4923" s="50"/>
      <c r="AL4923" s="2"/>
      <c r="AM4923" s="30"/>
      <c r="AN4923" s="30"/>
      <c r="AO4923" s="30"/>
      <c r="AR4923" s="30"/>
      <c r="AS4923" s="30"/>
      <c r="AT4923" s="30"/>
      <c r="AV4923" s="30"/>
      <c r="AW4923" s="30"/>
      <c r="CD4923" s="2" t="s">
        <v>71</v>
      </c>
      <c r="CE4923" s="2">
        <v>0</v>
      </c>
    </row>
    <row r="4924" spans="1:83" x14ac:dyDescent="0.2">
      <c r="A4924" s="2" t="s">
        <v>8743</v>
      </c>
      <c r="B4924" s="2" t="s">
        <v>27965</v>
      </c>
      <c r="C4924" s="2" t="s">
        <v>6285</v>
      </c>
      <c r="D4924" s="2" t="s">
        <v>8743</v>
      </c>
      <c r="E4924" s="2" t="s">
        <v>8743</v>
      </c>
      <c r="F4924" s="2" t="s">
        <v>8744</v>
      </c>
      <c r="G4924" s="2"/>
      <c r="H4924" s="2" t="s">
        <v>5093</v>
      </c>
      <c r="I4924" s="2" t="s">
        <v>5093</v>
      </c>
      <c r="J4924" s="2" t="s">
        <v>61</v>
      </c>
      <c r="K4924" s="2"/>
      <c r="L4924" s="48">
        <v>2010</v>
      </c>
      <c r="M4924" s="2" t="s">
        <v>133</v>
      </c>
      <c r="N4924" s="32">
        <v>25.0791</v>
      </c>
      <c r="O4924" s="32">
        <v>56.026200000000003</v>
      </c>
      <c r="P4924" s="2" t="s">
        <v>2767</v>
      </c>
      <c r="Q4924" s="6" t="s">
        <v>65</v>
      </c>
      <c r="R4924" s="43" t="s">
        <v>18854</v>
      </c>
      <c r="S4924" s="41" t="s">
        <v>3596</v>
      </c>
      <c r="T4924" s="41" t="s">
        <v>18460</v>
      </c>
      <c r="U4924" s="2"/>
      <c r="V4924" s="2" t="s">
        <v>3596</v>
      </c>
      <c r="W4924" s="41" t="s">
        <v>67</v>
      </c>
      <c r="X4924" s="2" t="s">
        <v>315</v>
      </c>
      <c r="Y4924" s="2" t="s">
        <v>76</v>
      </c>
      <c r="Z4924" s="5" t="s">
        <v>10423</v>
      </c>
      <c r="AA4924" s="5" t="s">
        <v>16910</v>
      </c>
      <c r="AB4924" s="5" t="s">
        <v>16317</v>
      </c>
      <c r="AC4924" s="2"/>
      <c r="AD4924" s="2">
        <v>7080900</v>
      </c>
      <c r="AE4924" s="5">
        <v>40</v>
      </c>
      <c r="AF4924" s="25"/>
      <c r="AG4924" s="29"/>
      <c r="AH4924" s="2"/>
      <c r="AI4924" s="2">
        <v>4</v>
      </c>
      <c r="AJ4924" s="2"/>
      <c r="AK4924" s="50"/>
      <c r="AL4924" s="2"/>
      <c r="AM4924" s="30"/>
      <c r="AN4924" s="30"/>
      <c r="AO4924" s="30"/>
      <c r="AR4924" s="30"/>
      <c r="AS4924" s="30"/>
      <c r="AT4924" s="30"/>
      <c r="AV4924" s="30"/>
      <c r="AW4924" s="30"/>
      <c r="CD4924" s="2" t="s">
        <v>71</v>
      </c>
      <c r="CE4924" s="2">
        <v>0</v>
      </c>
    </row>
    <row r="4925" spans="1:83" x14ac:dyDescent="0.2">
      <c r="A4925" s="2" t="s">
        <v>8745</v>
      </c>
      <c r="B4925" s="2" t="s">
        <v>27966</v>
      </c>
      <c r="C4925" s="2" t="s">
        <v>6285</v>
      </c>
      <c r="D4925" s="2" t="s">
        <v>8745</v>
      </c>
      <c r="E4925" s="2" t="s">
        <v>8745</v>
      </c>
      <c r="F4925" s="2" t="s">
        <v>8746</v>
      </c>
      <c r="G4925" s="2" t="s">
        <v>17996</v>
      </c>
      <c r="H4925" s="2" t="s">
        <v>5093</v>
      </c>
      <c r="I4925" s="2" t="s">
        <v>5093</v>
      </c>
      <c r="J4925" s="2" t="s">
        <v>61</v>
      </c>
      <c r="K4925" s="50" t="s">
        <v>61</v>
      </c>
      <c r="L4925" s="48">
        <v>2010</v>
      </c>
      <c r="M4925" s="2" t="s">
        <v>133</v>
      </c>
      <c r="N4925" s="32">
        <v>25.1584</v>
      </c>
      <c r="O4925" s="32">
        <v>56.1907</v>
      </c>
      <c r="P4925" s="2" t="s">
        <v>2767</v>
      </c>
      <c r="Q4925" s="6" t="s">
        <v>65</v>
      </c>
      <c r="R4925" s="43" t="s">
        <v>18854</v>
      </c>
      <c r="S4925" s="41" t="s">
        <v>3596</v>
      </c>
      <c r="T4925" s="41" t="s">
        <v>18467</v>
      </c>
      <c r="U4925" s="2"/>
      <c r="V4925" s="2" t="s">
        <v>3596</v>
      </c>
      <c r="W4925" s="41" t="s">
        <v>17588</v>
      </c>
      <c r="X4925" s="2" t="s">
        <v>1598</v>
      </c>
      <c r="Y4925" s="2" t="s">
        <v>69</v>
      </c>
      <c r="Z4925" s="5" t="s">
        <v>10423</v>
      </c>
      <c r="AA4925" s="5" t="s">
        <v>16910</v>
      </c>
      <c r="AB4925" s="5" t="s">
        <v>70</v>
      </c>
      <c r="AC4925" s="2" t="s">
        <v>5247</v>
      </c>
      <c r="AD4925" s="2">
        <v>6000200</v>
      </c>
      <c r="AE4925" s="5">
        <v>12</v>
      </c>
      <c r="AF4925" s="25"/>
      <c r="AG4925" s="29">
        <v>2</v>
      </c>
      <c r="AH4925" s="2" t="s">
        <v>17978</v>
      </c>
      <c r="AI4925" s="2">
        <v>3</v>
      </c>
      <c r="AJ4925" s="2">
        <v>2</v>
      </c>
      <c r="AK4925" s="50"/>
      <c r="AL4925" s="2"/>
      <c r="AM4925" s="30"/>
      <c r="AN4925" s="30"/>
      <c r="AO4925" s="30"/>
      <c r="AR4925" s="30"/>
      <c r="AS4925" s="30"/>
      <c r="AT4925" s="30"/>
      <c r="AV4925" s="30"/>
      <c r="AW4925" s="30"/>
      <c r="CD4925" s="2" t="s">
        <v>78</v>
      </c>
      <c r="CE4925" s="2" t="s">
        <v>20125</v>
      </c>
    </row>
    <row r="4926" spans="1:83" x14ac:dyDescent="0.2">
      <c r="A4926" s="2" t="s">
        <v>8747</v>
      </c>
      <c r="B4926" s="2" t="s">
        <v>27967</v>
      </c>
      <c r="C4926" s="2" t="s">
        <v>6285</v>
      </c>
      <c r="D4926" s="2"/>
      <c r="E4926" s="2" t="s">
        <v>8747</v>
      </c>
      <c r="F4926" s="2" t="s">
        <v>8748</v>
      </c>
      <c r="G4926" s="2" t="s">
        <v>8749</v>
      </c>
      <c r="H4926" s="2"/>
      <c r="I4926" s="2" t="s">
        <v>5093</v>
      </c>
      <c r="J4926" s="2" t="s">
        <v>61</v>
      </c>
      <c r="K4926" s="50" t="s">
        <v>61</v>
      </c>
      <c r="L4926" s="48">
        <v>2010</v>
      </c>
      <c r="M4926" s="2" t="s">
        <v>133</v>
      </c>
      <c r="N4926" s="32">
        <v>25.135200000000001</v>
      </c>
      <c r="O4926" s="32">
        <v>56.353499999999997</v>
      </c>
      <c r="P4926" s="2" t="s">
        <v>2767</v>
      </c>
      <c r="Q4926" s="6" t="s">
        <v>65</v>
      </c>
      <c r="R4926" s="43" t="s">
        <v>18854</v>
      </c>
      <c r="S4926" s="41" t="s">
        <v>4972</v>
      </c>
      <c r="T4926" s="41" t="s">
        <v>18461</v>
      </c>
      <c r="U4926" s="2"/>
      <c r="V4926" s="2" t="s">
        <v>4972</v>
      </c>
      <c r="W4926" s="41" t="s">
        <v>17589</v>
      </c>
      <c r="X4926" s="2" t="s">
        <v>1598</v>
      </c>
      <c r="Y4926" s="2" t="s">
        <v>102</v>
      </c>
      <c r="Z4926" s="5" t="s">
        <v>10423</v>
      </c>
      <c r="AA4926" s="5" t="s">
        <v>16910</v>
      </c>
      <c r="AB4926" s="5" t="s">
        <v>16316</v>
      </c>
      <c r="AC4926" s="2" t="s">
        <v>5205</v>
      </c>
      <c r="AD4926" s="2">
        <v>6000013</v>
      </c>
      <c r="AE4926" s="5">
        <v>32</v>
      </c>
      <c r="AF4926" s="25"/>
      <c r="AG4926" s="29">
        <v>3</v>
      </c>
      <c r="AH4926" s="2" t="s">
        <v>17974</v>
      </c>
      <c r="AI4926" s="2">
        <v>3</v>
      </c>
      <c r="AJ4926" s="2">
        <v>3</v>
      </c>
      <c r="AK4926" s="50"/>
      <c r="AL4926" s="2"/>
      <c r="AM4926" s="30"/>
      <c r="AN4926" s="30"/>
      <c r="AO4926" s="30"/>
      <c r="AR4926" s="30"/>
      <c r="AS4926" s="30"/>
      <c r="AT4926" s="30"/>
      <c r="AV4926" s="30"/>
      <c r="AW4926" s="30"/>
      <c r="CD4926" s="2" t="s">
        <v>78</v>
      </c>
      <c r="CE4926" s="2" t="s">
        <v>20126</v>
      </c>
    </row>
    <row r="4927" spans="1:83" x14ac:dyDescent="0.2">
      <c r="A4927" s="2" t="s">
        <v>8750</v>
      </c>
      <c r="B4927" s="2" t="s">
        <v>27968</v>
      </c>
      <c r="C4927" s="2" t="s">
        <v>6285</v>
      </c>
      <c r="D4927" s="2" t="s">
        <v>8750</v>
      </c>
      <c r="E4927" s="2" t="s">
        <v>8750</v>
      </c>
      <c r="F4927" s="2" t="s">
        <v>8751</v>
      </c>
      <c r="G4927" s="2" t="s">
        <v>8752</v>
      </c>
      <c r="H4927" s="2" t="s">
        <v>5093</v>
      </c>
      <c r="I4927" s="2" t="s">
        <v>5093</v>
      </c>
      <c r="J4927" s="2" t="s">
        <v>61</v>
      </c>
      <c r="K4927" s="50" t="s">
        <v>61</v>
      </c>
      <c r="L4927" s="48">
        <v>2010</v>
      </c>
      <c r="M4927" s="2" t="s">
        <v>133</v>
      </c>
      <c r="N4927" s="32">
        <v>25.037600000000001</v>
      </c>
      <c r="O4927" s="32">
        <v>56.357999999999997</v>
      </c>
      <c r="P4927" s="2" t="s">
        <v>2767</v>
      </c>
      <c r="Q4927" s="6" t="s">
        <v>65</v>
      </c>
      <c r="R4927" s="43" t="s">
        <v>18854</v>
      </c>
      <c r="S4927" s="41" t="s">
        <v>3596</v>
      </c>
      <c r="T4927" s="41" t="s">
        <v>18460</v>
      </c>
      <c r="U4927" s="2"/>
      <c r="V4927" s="2" t="s">
        <v>3596</v>
      </c>
      <c r="W4927" s="41" t="s">
        <v>17588</v>
      </c>
      <c r="X4927" s="2" t="s">
        <v>1598</v>
      </c>
      <c r="Y4927" s="2" t="s">
        <v>102</v>
      </c>
      <c r="Z4927" s="5" t="s">
        <v>10423</v>
      </c>
      <c r="AA4927" s="5" t="s">
        <v>16910</v>
      </c>
      <c r="AB4927" s="5" t="s">
        <v>16316</v>
      </c>
      <c r="AC4927" s="2" t="s">
        <v>5247</v>
      </c>
      <c r="AD4927" s="2">
        <v>3000013</v>
      </c>
      <c r="AE4927" s="5">
        <v>30</v>
      </c>
      <c r="AF4927" s="25"/>
      <c r="AG4927" s="29">
        <v>3</v>
      </c>
      <c r="AH4927" s="2" t="s">
        <v>17978</v>
      </c>
      <c r="AI4927" s="2">
        <v>3</v>
      </c>
      <c r="AJ4927" s="2">
        <v>3</v>
      </c>
      <c r="AK4927" s="50"/>
      <c r="AL4927" s="2"/>
      <c r="AM4927" s="30"/>
      <c r="AN4927" s="30"/>
      <c r="AO4927" s="30"/>
      <c r="AR4927" s="30"/>
      <c r="AS4927" s="30"/>
      <c r="AT4927" s="30"/>
      <c r="AV4927" s="30"/>
      <c r="AW4927" s="30"/>
      <c r="CD4927" s="2" t="s">
        <v>78</v>
      </c>
      <c r="CE4927" s="2" t="s">
        <v>20127</v>
      </c>
    </row>
    <row r="4928" spans="1:83" x14ac:dyDescent="0.2">
      <c r="A4928" s="2" t="s">
        <v>9661</v>
      </c>
      <c r="B4928" s="2" t="s">
        <v>27969</v>
      </c>
      <c r="C4928" s="2" t="s">
        <v>6285</v>
      </c>
      <c r="D4928" s="2" t="s">
        <v>9661</v>
      </c>
      <c r="E4928" s="2" t="s">
        <v>9661</v>
      </c>
      <c r="F4928" s="2" t="s">
        <v>9662</v>
      </c>
      <c r="G4928" s="2" t="s">
        <v>9663</v>
      </c>
      <c r="H4928" s="2" t="s">
        <v>5093</v>
      </c>
      <c r="I4928" s="2" t="s">
        <v>5093</v>
      </c>
      <c r="J4928" s="2" t="s">
        <v>61</v>
      </c>
      <c r="K4928" s="50" t="s">
        <v>61</v>
      </c>
      <c r="L4928" s="48">
        <v>2018</v>
      </c>
      <c r="M4928" s="2" t="s">
        <v>133</v>
      </c>
      <c r="N4928" s="32">
        <v>24.848099999999999</v>
      </c>
      <c r="O4928" s="32">
        <v>56.055160000000001</v>
      </c>
      <c r="P4928" s="2" t="s">
        <v>2767</v>
      </c>
      <c r="Q4928" s="6" t="s">
        <v>65</v>
      </c>
      <c r="R4928" s="43" t="s">
        <v>16802</v>
      </c>
      <c r="S4928" s="41" t="s">
        <v>4851</v>
      </c>
      <c r="T4928" s="41" t="s">
        <v>18462</v>
      </c>
      <c r="U4928" s="2"/>
      <c r="V4928" s="2" t="s">
        <v>4851</v>
      </c>
      <c r="W4928" s="41" t="s">
        <v>17588</v>
      </c>
      <c r="X4928" s="2" t="s">
        <v>1598</v>
      </c>
      <c r="Y4928" s="2" t="s">
        <v>69</v>
      </c>
      <c r="Z4928" s="5" t="s">
        <v>10423</v>
      </c>
      <c r="AA4928" s="5" t="s">
        <v>16910</v>
      </c>
      <c r="AB4928" s="5" t="s">
        <v>70</v>
      </c>
      <c r="AC4928" s="2" t="s">
        <v>5247</v>
      </c>
      <c r="AD4928" s="2">
        <v>4100000</v>
      </c>
      <c r="AE4928" s="5">
        <v>30</v>
      </c>
      <c r="AF4928" s="25"/>
      <c r="AG4928" s="29">
        <v>3</v>
      </c>
      <c r="AH4928" s="2" t="s">
        <v>17978</v>
      </c>
      <c r="AI4928" s="2">
        <v>3</v>
      </c>
      <c r="AJ4928" s="2">
        <v>3</v>
      </c>
      <c r="AK4928" s="50"/>
      <c r="AL4928" s="2"/>
      <c r="AM4928" s="30"/>
      <c r="AN4928" s="30"/>
      <c r="AO4928" s="30"/>
      <c r="AR4928" s="30"/>
      <c r="AS4928" s="30"/>
      <c r="AT4928" s="30"/>
      <c r="AV4928" s="30"/>
      <c r="AW4928" s="30"/>
      <c r="CD4928" s="2" t="s">
        <v>78</v>
      </c>
      <c r="CE4928" s="2" t="s">
        <v>20128</v>
      </c>
    </row>
    <row r="4929" spans="1:83" x14ac:dyDescent="0.2">
      <c r="A4929" s="2" t="s">
        <v>9052</v>
      </c>
      <c r="B4929" s="2" t="s">
        <v>27970</v>
      </c>
      <c r="C4929" s="2" t="s">
        <v>6285</v>
      </c>
      <c r="D4929" s="2"/>
      <c r="E4929" s="2" t="s">
        <v>9052</v>
      </c>
      <c r="F4929" s="2" t="s">
        <v>9053</v>
      </c>
      <c r="G4929" s="2" t="s">
        <v>17926</v>
      </c>
      <c r="H4929" s="2"/>
      <c r="I4929" s="2" t="s">
        <v>5093</v>
      </c>
      <c r="J4929" s="2" t="s">
        <v>61</v>
      </c>
      <c r="K4929" s="50" t="s">
        <v>61</v>
      </c>
      <c r="L4929" s="48">
        <v>2015</v>
      </c>
      <c r="M4929" s="2" t="s">
        <v>133</v>
      </c>
      <c r="N4929" s="32">
        <v>24.861139999999999</v>
      </c>
      <c r="O4929" s="32">
        <v>56.066690000000001</v>
      </c>
      <c r="P4929" s="2" t="s">
        <v>2767</v>
      </c>
      <c r="Q4929" s="6" t="s">
        <v>65</v>
      </c>
      <c r="R4929" s="43" t="s">
        <v>18854</v>
      </c>
      <c r="S4929" s="41" t="s">
        <v>3596</v>
      </c>
      <c r="T4929" s="41" t="s">
        <v>18460</v>
      </c>
      <c r="U4929" s="2"/>
      <c r="V4929" s="2" t="s">
        <v>3596</v>
      </c>
      <c r="W4929" s="41" t="s">
        <v>17589</v>
      </c>
      <c r="X4929" s="2" t="s">
        <v>1598</v>
      </c>
      <c r="Y4929" s="2" t="s">
        <v>86</v>
      </c>
      <c r="Z4929" s="5" t="s">
        <v>10423</v>
      </c>
      <c r="AA4929" s="5" t="s">
        <v>16910</v>
      </c>
      <c r="AB4929" s="5" t="s">
        <v>18090</v>
      </c>
      <c r="AC4929" s="2" t="s">
        <v>5247</v>
      </c>
      <c r="AD4929" s="2">
        <v>4100000</v>
      </c>
      <c r="AE4929" s="5">
        <v>43.5</v>
      </c>
      <c r="AF4929" s="25"/>
      <c r="AG4929" s="29">
        <v>2</v>
      </c>
      <c r="AH4929" s="2" t="s">
        <v>17978</v>
      </c>
      <c r="AI4929" s="2">
        <v>2</v>
      </c>
      <c r="AJ4929" s="2">
        <v>2</v>
      </c>
      <c r="AK4929" s="50"/>
      <c r="AL4929" s="2"/>
      <c r="AM4929" s="30"/>
      <c r="AN4929" s="30"/>
      <c r="AO4929" s="30"/>
      <c r="AR4929" s="30"/>
      <c r="AS4929" s="30"/>
      <c r="AT4929" s="30"/>
      <c r="AV4929" s="30"/>
      <c r="AW4929" s="30"/>
      <c r="CD4929" s="2" t="s">
        <v>78</v>
      </c>
      <c r="CE4929" s="2" t="s">
        <v>20129</v>
      </c>
    </row>
    <row r="4930" spans="1:83" x14ac:dyDescent="0.2">
      <c r="A4930" s="2" t="s">
        <v>9006</v>
      </c>
      <c r="B4930" s="2" t="s">
        <v>27971</v>
      </c>
      <c r="C4930" s="2" t="s">
        <v>6285</v>
      </c>
      <c r="D4930" s="2"/>
      <c r="E4930" s="2" t="s">
        <v>9006</v>
      </c>
      <c r="F4930" s="2" t="s">
        <v>9007</v>
      </c>
      <c r="G4930" s="2" t="s">
        <v>9008</v>
      </c>
      <c r="H4930" s="2"/>
      <c r="I4930" s="2" t="s">
        <v>5093</v>
      </c>
      <c r="J4930" s="2" t="s">
        <v>61</v>
      </c>
      <c r="K4930" s="50" t="s">
        <v>61</v>
      </c>
      <c r="L4930" s="48">
        <v>2015</v>
      </c>
      <c r="M4930" s="2" t="s">
        <v>133</v>
      </c>
      <c r="N4930" s="32">
        <v>24.864799999999999</v>
      </c>
      <c r="O4930" s="32">
        <v>56.085900000000002</v>
      </c>
      <c r="P4930" s="2" t="s">
        <v>2767</v>
      </c>
      <c r="Q4930" s="6" t="s">
        <v>65</v>
      </c>
      <c r="R4930" s="43" t="s">
        <v>18854</v>
      </c>
      <c r="S4930" s="41" t="s">
        <v>3596</v>
      </c>
      <c r="T4930" s="41" t="s">
        <v>18460</v>
      </c>
      <c r="U4930" s="2"/>
      <c r="V4930" s="2" t="s">
        <v>3596</v>
      </c>
      <c r="W4930" s="41" t="s">
        <v>17589</v>
      </c>
      <c r="X4930" s="2" t="s">
        <v>1598</v>
      </c>
      <c r="Y4930" s="2" t="s">
        <v>69</v>
      </c>
      <c r="Z4930" s="5" t="s">
        <v>10423</v>
      </c>
      <c r="AA4930" s="5" t="s">
        <v>16910</v>
      </c>
      <c r="AB4930" s="5" t="s">
        <v>70</v>
      </c>
      <c r="AC4930" s="2" t="s">
        <v>5247</v>
      </c>
      <c r="AD4930" s="2">
        <v>9089100</v>
      </c>
      <c r="AE4930" s="5">
        <v>43.5</v>
      </c>
      <c r="AF4930" s="25"/>
      <c r="AG4930" s="29">
        <v>2</v>
      </c>
      <c r="AH4930" s="2" t="s">
        <v>17978</v>
      </c>
      <c r="AI4930" s="2">
        <v>2</v>
      </c>
      <c r="AJ4930" s="2">
        <v>2</v>
      </c>
      <c r="AK4930" s="50"/>
      <c r="AL4930" s="2"/>
      <c r="AM4930" s="30"/>
      <c r="AN4930" s="30"/>
      <c r="AO4930" s="30"/>
      <c r="AR4930" s="30"/>
      <c r="AS4930" s="30"/>
      <c r="AT4930" s="30"/>
      <c r="AV4930" s="30"/>
      <c r="AW4930" s="30"/>
      <c r="CD4930" s="2" t="s">
        <v>78</v>
      </c>
      <c r="CE4930" s="2" t="s">
        <v>20130</v>
      </c>
    </row>
    <row r="4931" spans="1:83" x14ac:dyDescent="0.2">
      <c r="A4931" s="2" t="s">
        <v>9027</v>
      </c>
      <c r="B4931" s="2" t="s">
        <v>27972</v>
      </c>
      <c r="C4931" s="2" t="s">
        <v>6285</v>
      </c>
      <c r="D4931" s="2"/>
      <c r="E4931" s="2" t="s">
        <v>9027</v>
      </c>
      <c r="F4931" s="2" t="s">
        <v>9028</v>
      </c>
      <c r="G4931" s="2" t="s">
        <v>17925</v>
      </c>
      <c r="H4931" s="2"/>
      <c r="I4931" s="2" t="s">
        <v>5093</v>
      </c>
      <c r="J4931" s="2" t="s">
        <v>61</v>
      </c>
      <c r="K4931" s="50" t="s">
        <v>61</v>
      </c>
      <c r="L4931" s="48">
        <v>2015</v>
      </c>
      <c r="M4931" s="2" t="s">
        <v>133</v>
      </c>
      <c r="N4931" s="32">
        <v>24.883679999999998</v>
      </c>
      <c r="O4931" s="32">
        <v>56.094189999999998</v>
      </c>
      <c r="P4931" s="2" t="s">
        <v>2767</v>
      </c>
      <c r="Q4931" s="6" t="s">
        <v>65</v>
      </c>
      <c r="R4931" s="43" t="s">
        <v>18854</v>
      </c>
      <c r="S4931" s="41" t="s">
        <v>3596</v>
      </c>
      <c r="T4931" s="41" t="s">
        <v>18460</v>
      </c>
      <c r="U4931" s="2"/>
      <c r="V4931" s="2" t="s">
        <v>3596</v>
      </c>
      <c r="W4931" s="41" t="s">
        <v>17589</v>
      </c>
      <c r="X4931" s="2" t="s">
        <v>1598</v>
      </c>
      <c r="Y4931" s="2" t="s">
        <v>69</v>
      </c>
      <c r="Z4931" s="5" t="s">
        <v>10423</v>
      </c>
      <c r="AA4931" s="5" t="s">
        <v>16910</v>
      </c>
      <c r="AB4931" s="5" t="s">
        <v>70</v>
      </c>
      <c r="AC4931" s="2" t="s">
        <v>5247</v>
      </c>
      <c r="AD4931" s="2">
        <v>7090600</v>
      </c>
      <c r="AE4931" s="5">
        <v>38.5</v>
      </c>
      <c r="AF4931" s="25"/>
      <c r="AG4931" s="29">
        <v>3</v>
      </c>
      <c r="AH4931" s="2" t="s">
        <v>17978</v>
      </c>
      <c r="AI4931" s="2">
        <v>3</v>
      </c>
      <c r="AJ4931" s="2">
        <v>3</v>
      </c>
      <c r="AK4931" s="50"/>
      <c r="AL4931" s="2"/>
      <c r="AM4931" s="30"/>
      <c r="AN4931" s="30"/>
      <c r="AO4931" s="30"/>
      <c r="AR4931" s="30"/>
      <c r="AS4931" s="30"/>
      <c r="AT4931" s="30"/>
      <c r="AV4931" s="30"/>
      <c r="AW4931" s="30"/>
      <c r="CD4931" s="2" t="s">
        <v>78</v>
      </c>
      <c r="CE4931" s="2" t="s">
        <v>20131</v>
      </c>
    </row>
    <row r="4932" spans="1:83" x14ac:dyDescent="0.2">
      <c r="A4932" s="2" t="s">
        <v>10240</v>
      </c>
      <c r="B4932" s="2" t="s">
        <v>27973</v>
      </c>
      <c r="C4932" s="2" t="s">
        <v>6285</v>
      </c>
      <c r="D4932" s="2"/>
      <c r="E4932" s="2" t="s">
        <v>10240</v>
      </c>
      <c r="F4932" s="2" t="s">
        <v>10241</v>
      </c>
      <c r="G4932" s="2"/>
      <c r="H4932" s="2"/>
      <c r="I4932" s="2" t="s">
        <v>5093</v>
      </c>
      <c r="J4932" s="2" t="s">
        <v>61</v>
      </c>
      <c r="K4932" s="2"/>
      <c r="L4932" s="48">
        <v>2021</v>
      </c>
      <c r="M4932" s="2" t="s">
        <v>133</v>
      </c>
      <c r="N4932" s="32">
        <v>25.159769000000001</v>
      </c>
      <c r="O4932" s="32">
        <v>56.254201999999999</v>
      </c>
      <c r="P4932" s="2" t="s">
        <v>2767</v>
      </c>
      <c r="Q4932" s="6" t="s">
        <v>65</v>
      </c>
      <c r="R4932" s="43" t="s">
        <v>18854</v>
      </c>
      <c r="S4932" s="41" t="s">
        <v>3596</v>
      </c>
      <c r="T4932" s="41" t="s">
        <v>18460</v>
      </c>
      <c r="U4932" s="2"/>
      <c r="V4932" s="2" t="s">
        <v>3596</v>
      </c>
      <c r="W4932" s="41" t="s">
        <v>144</v>
      </c>
      <c r="X4932" s="2" t="s">
        <v>1598</v>
      </c>
      <c r="Y4932" s="2" t="s">
        <v>102</v>
      </c>
      <c r="Z4932" s="5" t="s">
        <v>10423</v>
      </c>
      <c r="AA4932" s="5" t="s">
        <v>16910</v>
      </c>
      <c r="AB4932" s="5" t="s">
        <v>16316</v>
      </c>
      <c r="AC4932" s="2"/>
      <c r="AD4932" s="2">
        <v>6000200</v>
      </c>
      <c r="AE4932" s="5">
        <v>38</v>
      </c>
      <c r="AF4932" s="25"/>
      <c r="AG4932" s="29"/>
      <c r="AH4932" s="2"/>
      <c r="AI4932" s="2">
        <v>3</v>
      </c>
      <c r="AJ4932" s="2"/>
      <c r="AK4932" s="50"/>
      <c r="AL4932" s="2"/>
      <c r="AM4932" s="30"/>
      <c r="AN4932" s="30"/>
      <c r="AO4932" s="30"/>
      <c r="AR4932" s="30"/>
      <c r="AS4932" s="30"/>
      <c r="AT4932" s="30"/>
      <c r="AV4932" s="30"/>
      <c r="AW4932" s="30"/>
      <c r="CD4932" s="2" t="s">
        <v>71</v>
      </c>
      <c r="CE4932" s="2">
        <v>0</v>
      </c>
    </row>
    <row r="4933" spans="1:83" x14ac:dyDescent="0.2">
      <c r="A4933" s="2" t="s">
        <v>9438</v>
      </c>
      <c r="B4933" s="2" t="s">
        <v>27974</v>
      </c>
      <c r="C4933" s="2" t="s">
        <v>6285</v>
      </c>
      <c r="D4933" s="2"/>
      <c r="E4933" s="2" t="s">
        <v>9438</v>
      </c>
      <c r="F4933" s="2" t="s">
        <v>9439</v>
      </c>
      <c r="G4933" s="2" t="s">
        <v>9440</v>
      </c>
      <c r="H4933" s="2"/>
      <c r="I4933" s="2" t="s">
        <v>5093</v>
      </c>
      <c r="J4933" s="2" t="s">
        <v>61</v>
      </c>
      <c r="K4933" s="50" t="s">
        <v>61</v>
      </c>
      <c r="L4933" s="48">
        <v>2016</v>
      </c>
      <c r="M4933" s="2" t="s">
        <v>133</v>
      </c>
      <c r="N4933" s="32">
        <v>25.286069999999999</v>
      </c>
      <c r="O4933" s="32">
        <v>56.354349999999997</v>
      </c>
      <c r="P4933" s="2" t="s">
        <v>2767</v>
      </c>
      <c r="Q4933" s="6" t="s">
        <v>65</v>
      </c>
      <c r="R4933" s="43" t="s">
        <v>18854</v>
      </c>
      <c r="S4933" s="41" t="s">
        <v>4972</v>
      </c>
      <c r="T4933" s="41" t="s">
        <v>18461</v>
      </c>
      <c r="U4933" s="2"/>
      <c r="V4933" s="2" t="s">
        <v>4972</v>
      </c>
      <c r="W4933" s="41" t="s">
        <v>17589</v>
      </c>
      <c r="X4933" s="2" t="s">
        <v>1598</v>
      </c>
      <c r="Y4933" s="2" t="s">
        <v>86</v>
      </c>
      <c r="Z4933" s="5" t="s">
        <v>10423</v>
      </c>
      <c r="AA4933" s="5" t="s">
        <v>16910</v>
      </c>
      <c r="AB4933" s="5" t="s">
        <v>18090</v>
      </c>
      <c r="AC4933" s="2" t="s">
        <v>5247</v>
      </c>
      <c r="AD4933" s="2">
        <v>6000006</v>
      </c>
      <c r="AE4933" s="5">
        <v>8</v>
      </c>
      <c r="AF4933" s="25"/>
      <c r="AG4933" s="29">
        <v>2</v>
      </c>
      <c r="AH4933" s="2" t="s">
        <v>17978</v>
      </c>
      <c r="AI4933" s="2">
        <v>2</v>
      </c>
      <c r="AJ4933" s="2">
        <v>2</v>
      </c>
      <c r="AK4933" s="50"/>
      <c r="AL4933" s="2"/>
      <c r="AM4933" s="30"/>
      <c r="AN4933" s="30"/>
      <c r="AO4933" s="30"/>
      <c r="AR4933" s="30"/>
      <c r="AS4933" s="30"/>
      <c r="AT4933" s="30"/>
      <c r="AV4933" s="30"/>
      <c r="AW4933" s="30"/>
      <c r="CD4933" s="2" t="s">
        <v>78</v>
      </c>
      <c r="CE4933" s="2" t="s">
        <v>20132</v>
      </c>
    </row>
    <row r="4934" spans="1:83" x14ac:dyDescent="0.2">
      <c r="A4934" s="2" t="s">
        <v>8753</v>
      </c>
      <c r="B4934" s="2" t="s">
        <v>27975</v>
      </c>
      <c r="C4934" s="2" t="s">
        <v>6285</v>
      </c>
      <c r="D4934" s="2" t="s">
        <v>8753</v>
      </c>
      <c r="E4934" s="2" t="s">
        <v>8753</v>
      </c>
      <c r="F4934" s="2" t="s">
        <v>8754</v>
      </c>
      <c r="G4934" s="2" t="s">
        <v>8755</v>
      </c>
      <c r="H4934" s="2" t="s">
        <v>5093</v>
      </c>
      <c r="I4934" s="2" t="s">
        <v>5093</v>
      </c>
      <c r="J4934" s="2" t="s">
        <v>61</v>
      </c>
      <c r="K4934" s="50" t="s">
        <v>61</v>
      </c>
      <c r="L4934" s="48">
        <v>2013</v>
      </c>
      <c r="M4934" s="2" t="s">
        <v>133</v>
      </c>
      <c r="N4934" s="32">
        <v>25.272659999999998</v>
      </c>
      <c r="O4934" s="32">
        <v>56.358620000000002</v>
      </c>
      <c r="P4934" s="2" t="s">
        <v>2767</v>
      </c>
      <c r="Q4934" s="6" t="s">
        <v>65</v>
      </c>
      <c r="R4934" s="43" t="s">
        <v>18854</v>
      </c>
      <c r="S4934" s="41" t="s">
        <v>4972</v>
      </c>
      <c r="T4934" s="41" t="s">
        <v>18461</v>
      </c>
      <c r="U4934" s="2"/>
      <c r="V4934" s="2" t="s">
        <v>4972</v>
      </c>
      <c r="W4934" s="41" t="s">
        <v>17588</v>
      </c>
      <c r="X4934" s="2" t="s">
        <v>1598</v>
      </c>
      <c r="Y4934" s="2" t="s">
        <v>76</v>
      </c>
      <c r="Z4934" s="5" t="s">
        <v>10423</v>
      </c>
      <c r="AA4934" s="5" t="s">
        <v>16910</v>
      </c>
      <c r="AB4934" s="5" t="s">
        <v>16317</v>
      </c>
      <c r="AC4934" s="2" t="s">
        <v>5247</v>
      </c>
      <c r="AD4934" s="2">
        <v>6000006</v>
      </c>
      <c r="AE4934" s="5">
        <v>17.7</v>
      </c>
      <c r="AF4934" s="25"/>
      <c r="AG4934" s="29">
        <v>3</v>
      </c>
      <c r="AH4934" s="2" t="s">
        <v>17978</v>
      </c>
      <c r="AI4934" s="2">
        <v>3</v>
      </c>
      <c r="AJ4934" s="2">
        <v>3</v>
      </c>
      <c r="AK4934" s="50"/>
      <c r="AL4934" s="2"/>
      <c r="AM4934" s="30"/>
      <c r="AN4934" s="30"/>
      <c r="AO4934" s="30"/>
      <c r="AR4934" s="30"/>
      <c r="AS4934" s="30"/>
      <c r="AT4934" s="30"/>
      <c r="AV4934" s="30"/>
      <c r="AW4934" s="30"/>
      <c r="CD4934" s="2" t="s">
        <v>78</v>
      </c>
      <c r="CE4934" s="2" t="s">
        <v>20133</v>
      </c>
    </row>
    <row r="4935" spans="1:83" x14ac:dyDescent="0.2">
      <c r="A4935" s="2" t="s">
        <v>8756</v>
      </c>
      <c r="B4935" s="2" t="s">
        <v>27976</v>
      </c>
      <c r="C4935" s="2" t="s">
        <v>6285</v>
      </c>
      <c r="D4935" s="2" t="s">
        <v>8756</v>
      </c>
      <c r="E4935" s="2" t="s">
        <v>8756</v>
      </c>
      <c r="F4935" s="2" t="s">
        <v>8757</v>
      </c>
      <c r="G4935" s="2"/>
      <c r="H4935" s="2" t="s">
        <v>5093</v>
      </c>
      <c r="I4935" s="2" t="s">
        <v>5093</v>
      </c>
      <c r="J4935" s="2" t="s">
        <v>61</v>
      </c>
      <c r="K4935" s="2"/>
      <c r="L4935" s="48">
        <v>2010</v>
      </c>
      <c r="M4935" s="2" t="s">
        <v>133</v>
      </c>
      <c r="N4935" s="32">
        <v>25.09282</v>
      </c>
      <c r="O4935" s="32">
        <v>56.29927</v>
      </c>
      <c r="P4935" s="2" t="s">
        <v>2767</v>
      </c>
      <c r="Q4935" s="6" t="s">
        <v>65</v>
      </c>
      <c r="R4935" s="43" t="s">
        <v>16802</v>
      </c>
      <c r="S4935" s="41" t="s">
        <v>4851</v>
      </c>
      <c r="T4935" s="41" t="s">
        <v>18462</v>
      </c>
      <c r="U4935" s="2"/>
      <c r="V4935" s="2" t="s">
        <v>4851</v>
      </c>
      <c r="W4935" s="41" t="s">
        <v>67</v>
      </c>
      <c r="X4935" s="2" t="s">
        <v>1598</v>
      </c>
      <c r="Y4935" s="2" t="s">
        <v>102</v>
      </c>
      <c r="Z4935" s="5" t="s">
        <v>10423</v>
      </c>
      <c r="AA4935" s="5" t="s">
        <v>16910</v>
      </c>
      <c r="AB4935" s="5" t="s">
        <v>16316</v>
      </c>
      <c r="AC4935" s="2"/>
      <c r="AD4935" s="2">
        <v>6000016</v>
      </c>
      <c r="AE4935" s="5">
        <v>25</v>
      </c>
      <c r="AF4935" s="25"/>
      <c r="AG4935" s="29"/>
      <c r="AH4935" s="2"/>
      <c r="AI4935" s="2">
        <v>3</v>
      </c>
      <c r="AJ4935" s="2"/>
      <c r="AK4935" s="50"/>
      <c r="AL4935" s="2"/>
      <c r="AM4935" s="30"/>
      <c r="AN4935" s="30"/>
      <c r="AO4935" s="30"/>
      <c r="AR4935" s="30"/>
      <c r="AS4935" s="30"/>
      <c r="AT4935" s="30"/>
      <c r="AV4935" s="30"/>
      <c r="AW4935" s="30"/>
      <c r="CD4935" s="2" t="s">
        <v>78</v>
      </c>
      <c r="CE4935" s="2" t="s">
        <v>20134</v>
      </c>
    </row>
    <row r="4936" spans="1:83" x14ac:dyDescent="0.2">
      <c r="A4936" s="2" t="s">
        <v>9681</v>
      </c>
      <c r="B4936" s="2" t="s">
        <v>27977</v>
      </c>
      <c r="C4936" s="2" t="s">
        <v>6285</v>
      </c>
      <c r="D4936" s="2"/>
      <c r="E4936" s="2" t="s">
        <v>9681</v>
      </c>
      <c r="F4936" s="2"/>
      <c r="G4936" s="2"/>
      <c r="H4936" s="2"/>
      <c r="I4936" s="2" t="s">
        <v>5093</v>
      </c>
      <c r="J4936" s="2"/>
      <c r="K4936" s="2"/>
      <c r="L4936" s="48">
        <v>2017</v>
      </c>
      <c r="M4936" s="2" t="s">
        <v>133</v>
      </c>
      <c r="N4936" s="32">
        <v>25.271343999999999</v>
      </c>
      <c r="O4936" s="32">
        <v>56.052452000000002</v>
      </c>
      <c r="P4936" s="2" t="s">
        <v>2767</v>
      </c>
      <c r="Q4936" s="6" t="s">
        <v>18855</v>
      </c>
      <c r="R4936" s="43" t="s">
        <v>18854</v>
      </c>
      <c r="S4936" s="41" t="s">
        <v>3596</v>
      </c>
      <c r="T4936" s="41" t="s">
        <v>18464</v>
      </c>
      <c r="U4936" s="2"/>
      <c r="V4936" s="2" t="s">
        <v>3596</v>
      </c>
      <c r="W4936" s="41" t="s">
        <v>9166</v>
      </c>
      <c r="X4936" s="2" t="s">
        <v>8929</v>
      </c>
      <c r="Y4936" s="2" t="s">
        <v>3591</v>
      </c>
      <c r="Z4936" s="5" t="s">
        <v>3591</v>
      </c>
      <c r="AA4936" s="5" t="s">
        <v>10937</v>
      </c>
      <c r="AB4936" s="5" t="s">
        <v>3591</v>
      </c>
      <c r="AC4936" s="2" t="s">
        <v>3591</v>
      </c>
      <c r="AD4936" s="2">
        <v>6000100</v>
      </c>
      <c r="AE4936" s="5">
        <v>9</v>
      </c>
      <c r="AF4936" s="25"/>
      <c r="AG4936" s="29"/>
      <c r="AH4936" s="2"/>
      <c r="AI4936" s="2">
        <v>1</v>
      </c>
      <c r="AJ4936" s="2"/>
      <c r="AK4936" s="50"/>
      <c r="AL4936" s="2"/>
      <c r="AM4936" s="30"/>
      <c r="AN4936" s="30"/>
      <c r="AO4936" s="30"/>
      <c r="AR4936" s="30"/>
      <c r="AS4936" s="30"/>
      <c r="AT4936" s="30"/>
      <c r="AV4936" s="30"/>
      <c r="AW4936" s="30"/>
      <c r="CD4936" s="2" t="s">
        <v>78</v>
      </c>
      <c r="CE4936" s="2" t="s">
        <v>20135</v>
      </c>
    </row>
    <row r="4937" spans="1:83" x14ac:dyDescent="0.2">
      <c r="A4937" s="2" t="s">
        <v>9682</v>
      </c>
      <c r="B4937" s="2" t="s">
        <v>27978</v>
      </c>
      <c r="C4937" s="2" t="s">
        <v>6285</v>
      </c>
      <c r="D4937" s="2"/>
      <c r="E4937" s="2" t="s">
        <v>9682</v>
      </c>
      <c r="F4937" s="2"/>
      <c r="G4937" s="2"/>
      <c r="H4937" s="2"/>
      <c r="I4937" s="2" t="s">
        <v>5093</v>
      </c>
      <c r="J4937" s="2"/>
      <c r="K4937" s="2"/>
      <c r="L4937" s="48">
        <v>2017</v>
      </c>
      <c r="M4937" s="2" t="s">
        <v>133</v>
      </c>
      <c r="N4937" s="32">
        <v>25.271343999999999</v>
      </c>
      <c r="O4937" s="32">
        <v>56.052452000000002</v>
      </c>
      <c r="P4937" s="2" t="s">
        <v>2767</v>
      </c>
      <c r="Q4937" s="6" t="s">
        <v>18855</v>
      </c>
      <c r="R4937" s="43" t="s">
        <v>18854</v>
      </c>
      <c r="S4937" s="41" t="s">
        <v>3596</v>
      </c>
      <c r="T4937" s="41" t="s">
        <v>18464</v>
      </c>
      <c r="U4937" s="2"/>
      <c r="V4937" s="2" t="s">
        <v>3596</v>
      </c>
      <c r="W4937" s="41" t="s">
        <v>9166</v>
      </c>
      <c r="X4937" s="2" t="s">
        <v>8929</v>
      </c>
      <c r="Y4937" s="2" t="s">
        <v>3591</v>
      </c>
      <c r="Z4937" s="5" t="s">
        <v>3591</v>
      </c>
      <c r="AA4937" s="5" t="s">
        <v>10937</v>
      </c>
      <c r="AB4937" s="5" t="s">
        <v>3591</v>
      </c>
      <c r="AC4937" s="2" t="s">
        <v>3591</v>
      </c>
      <c r="AD4937" s="2">
        <v>6000100</v>
      </c>
      <c r="AE4937" s="5">
        <v>9</v>
      </c>
      <c r="AF4937" s="25"/>
      <c r="AG4937" s="29"/>
      <c r="AH4937" s="2"/>
      <c r="AI4937" s="2">
        <v>1</v>
      </c>
      <c r="AJ4937" s="2"/>
      <c r="AK4937" s="50"/>
      <c r="AL4937" s="2"/>
      <c r="AM4937" s="30"/>
      <c r="AN4937" s="30"/>
      <c r="AO4937" s="30"/>
      <c r="AR4937" s="30"/>
      <c r="AS4937" s="30"/>
      <c r="AT4937" s="30"/>
      <c r="AV4937" s="30"/>
      <c r="AW4937" s="30"/>
      <c r="CD4937" s="2" t="s">
        <v>20136</v>
      </c>
      <c r="CE4937" s="2">
        <v>0</v>
      </c>
    </row>
    <row r="4938" spans="1:83" x14ac:dyDescent="0.2">
      <c r="A4938" s="2" t="s">
        <v>9683</v>
      </c>
      <c r="B4938" s="2" t="s">
        <v>27979</v>
      </c>
      <c r="C4938" s="2" t="s">
        <v>6285</v>
      </c>
      <c r="D4938" s="2"/>
      <c r="E4938" s="2" t="s">
        <v>9683</v>
      </c>
      <c r="F4938" s="2"/>
      <c r="G4938" s="2"/>
      <c r="H4938" s="2"/>
      <c r="I4938" s="2" t="s">
        <v>5093</v>
      </c>
      <c r="J4938" s="2"/>
      <c r="K4938" s="2"/>
      <c r="L4938" s="48">
        <v>2017</v>
      </c>
      <c r="M4938" s="2" t="s">
        <v>133</v>
      </c>
      <c r="N4938" s="32">
        <v>25.271343999999999</v>
      </c>
      <c r="O4938" s="32">
        <v>56.052452000000002</v>
      </c>
      <c r="P4938" s="2" t="s">
        <v>2767</v>
      </c>
      <c r="Q4938" s="6" t="s">
        <v>18855</v>
      </c>
      <c r="R4938" s="43" t="s">
        <v>18854</v>
      </c>
      <c r="S4938" s="41" t="s">
        <v>3596</v>
      </c>
      <c r="T4938" s="41" t="s">
        <v>18464</v>
      </c>
      <c r="U4938" s="2"/>
      <c r="V4938" s="2" t="s">
        <v>3596</v>
      </c>
      <c r="W4938" s="41" t="s">
        <v>9166</v>
      </c>
      <c r="X4938" s="2" t="s">
        <v>8929</v>
      </c>
      <c r="Y4938" s="2" t="s">
        <v>3591</v>
      </c>
      <c r="Z4938" s="5" t="s">
        <v>3591</v>
      </c>
      <c r="AA4938" s="5" t="s">
        <v>10937</v>
      </c>
      <c r="AB4938" s="5" t="s">
        <v>3591</v>
      </c>
      <c r="AC4938" s="2" t="s">
        <v>3591</v>
      </c>
      <c r="AD4938" s="2">
        <v>6000100</v>
      </c>
      <c r="AE4938" s="5">
        <v>9</v>
      </c>
      <c r="AF4938" s="25"/>
      <c r="AG4938" s="29"/>
      <c r="AH4938" s="2"/>
      <c r="AI4938" s="2">
        <v>1</v>
      </c>
      <c r="AJ4938" s="2"/>
      <c r="AK4938" s="50"/>
      <c r="AL4938" s="2"/>
      <c r="AM4938" s="30"/>
      <c r="AN4938" s="30"/>
      <c r="AO4938" s="30"/>
      <c r="AR4938" s="30"/>
      <c r="AS4938" s="30"/>
      <c r="AT4938" s="30"/>
      <c r="AV4938" s="30"/>
      <c r="AW4938" s="30"/>
      <c r="CD4938" s="2" t="s">
        <v>20136</v>
      </c>
      <c r="CE4938" s="2">
        <v>0</v>
      </c>
    </row>
    <row r="4939" spans="1:83" x14ac:dyDescent="0.2">
      <c r="A4939" s="2" t="s">
        <v>8986</v>
      </c>
      <c r="B4939" s="2" t="s">
        <v>27980</v>
      </c>
      <c r="C4939" s="2" t="s">
        <v>6285</v>
      </c>
      <c r="D4939" s="2" t="s">
        <v>8986</v>
      </c>
      <c r="E4939" s="2" t="s">
        <v>8986</v>
      </c>
      <c r="F4939" s="2" t="s">
        <v>8987</v>
      </c>
      <c r="G4939" s="2"/>
      <c r="H4939" s="2" t="s">
        <v>5093</v>
      </c>
      <c r="I4939" s="2" t="s">
        <v>5093</v>
      </c>
      <c r="J4939" s="2" t="s">
        <v>61</v>
      </c>
      <c r="K4939" s="2"/>
      <c r="L4939" s="48">
        <v>2015</v>
      </c>
      <c r="M4939" s="2" t="s">
        <v>133</v>
      </c>
      <c r="N4939" s="32">
        <v>25.005379999999999</v>
      </c>
      <c r="O4939" s="32">
        <v>56.334620000000001</v>
      </c>
      <c r="P4939" s="2" t="s">
        <v>2767</v>
      </c>
      <c r="Q4939" s="6" t="s">
        <v>65</v>
      </c>
      <c r="R4939" s="43" t="s">
        <v>16802</v>
      </c>
      <c r="S4939" s="41" t="s">
        <v>4851</v>
      </c>
      <c r="T4939" s="41" t="s">
        <v>18462</v>
      </c>
      <c r="U4939" s="2"/>
      <c r="V4939" s="2" t="s">
        <v>4851</v>
      </c>
      <c r="W4939" s="41" t="s">
        <v>67</v>
      </c>
      <c r="X4939" s="2" t="s">
        <v>1598</v>
      </c>
      <c r="Y4939" s="2" t="s">
        <v>69</v>
      </c>
      <c r="Z4939" s="5" t="s">
        <v>10423</v>
      </c>
      <c r="AA4939" s="5" t="s">
        <v>16910</v>
      </c>
      <c r="AB4939" s="5" t="s">
        <v>70</v>
      </c>
      <c r="AC4939" s="2"/>
      <c r="AD4939" s="2">
        <v>3000025</v>
      </c>
      <c r="AE4939" s="5">
        <v>45</v>
      </c>
      <c r="AF4939" s="25"/>
      <c r="AG4939" s="29"/>
      <c r="AH4939" s="2"/>
      <c r="AI4939" s="2">
        <v>3</v>
      </c>
      <c r="AJ4939" s="2"/>
      <c r="AK4939" s="50"/>
      <c r="AL4939" s="2"/>
      <c r="AM4939" s="30"/>
      <c r="AN4939" s="30"/>
      <c r="AO4939" s="30"/>
      <c r="AR4939" s="30"/>
      <c r="AS4939" s="30"/>
      <c r="AT4939" s="30"/>
      <c r="AV4939" s="30"/>
      <c r="AW4939" s="30"/>
      <c r="CD4939" s="2" t="s">
        <v>78</v>
      </c>
      <c r="CE4939" s="2" t="s">
        <v>23032</v>
      </c>
    </row>
    <row r="4940" spans="1:83" x14ac:dyDescent="0.2">
      <c r="A4940" s="2" t="s">
        <v>9371</v>
      </c>
      <c r="B4940" s="2" t="s">
        <v>27981</v>
      </c>
      <c r="C4940" s="2" t="s">
        <v>6285</v>
      </c>
      <c r="D4940" s="2"/>
      <c r="E4940" s="2" t="s">
        <v>9371</v>
      </c>
      <c r="F4940" s="2" t="s">
        <v>9372</v>
      </c>
      <c r="G4940" s="2" t="s">
        <v>16117</v>
      </c>
      <c r="H4940" s="2"/>
      <c r="I4940" s="2" t="s">
        <v>5093</v>
      </c>
      <c r="J4940" s="2" t="s">
        <v>61</v>
      </c>
      <c r="K4940" s="50" t="s">
        <v>61</v>
      </c>
      <c r="L4940" s="48">
        <v>2016</v>
      </c>
      <c r="M4940" s="2" t="s">
        <v>133</v>
      </c>
      <c r="N4940" s="32">
        <v>25.244949999999999</v>
      </c>
      <c r="O4940" s="32">
        <v>56.339889999999997</v>
      </c>
      <c r="P4940" s="2" t="s">
        <v>2767</v>
      </c>
      <c r="Q4940" s="6" t="s">
        <v>65</v>
      </c>
      <c r="R4940" s="43" t="s">
        <v>18854</v>
      </c>
      <c r="S4940" s="41" t="s">
        <v>3596</v>
      </c>
      <c r="T4940" s="41" t="s">
        <v>18460</v>
      </c>
      <c r="U4940" s="2"/>
      <c r="V4940" s="2" t="s">
        <v>3596</v>
      </c>
      <c r="W4940" s="41" t="s">
        <v>17589</v>
      </c>
      <c r="X4940" s="2" t="s">
        <v>1598</v>
      </c>
      <c r="Y4940" s="2" t="s">
        <v>76</v>
      </c>
      <c r="Z4940" s="5" t="s">
        <v>10423</v>
      </c>
      <c r="AA4940" s="5" t="s">
        <v>16910</v>
      </c>
      <c r="AB4940" s="5" t="s">
        <v>16317</v>
      </c>
      <c r="AC4940" s="2" t="s">
        <v>5247</v>
      </c>
      <c r="AD4940" s="2">
        <v>6000006</v>
      </c>
      <c r="AE4940" s="5">
        <v>28.5</v>
      </c>
      <c r="AF4940" s="25"/>
      <c r="AG4940" s="29">
        <v>3</v>
      </c>
      <c r="AH4940" s="2" t="s">
        <v>17978</v>
      </c>
      <c r="AI4940" s="2">
        <v>3</v>
      </c>
      <c r="AJ4940" s="2">
        <v>3</v>
      </c>
      <c r="AK4940" s="50"/>
      <c r="AL4940" s="2"/>
      <c r="AM4940" s="30"/>
      <c r="AN4940" s="30"/>
      <c r="AO4940" s="30"/>
      <c r="AR4940" s="30"/>
      <c r="AS4940" s="30"/>
      <c r="AT4940" s="30"/>
      <c r="AV4940" s="30"/>
      <c r="AW4940" s="30"/>
      <c r="CD4940" s="2" t="s">
        <v>78</v>
      </c>
      <c r="CE4940" s="2" t="s">
        <v>20137</v>
      </c>
    </row>
    <row r="4941" spans="1:83" x14ac:dyDescent="0.2">
      <c r="A4941" s="2" t="s">
        <v>8758</v>
      </c>
      <c r="B4941" s="2" t="s">
        <v>27982</v>
      </c>
      <c r="C4941" s="2" t="s">
        <v>6285</v>
      </c>
      <c r="D4941" s="2"/>
      <c r="E4941" s="2" t="s">
        <v>8758</v>
      </c>
      <c r="F4941" s="2" t="s">
        <v>8759</v>
      </c>
      <c r="G4941" s="2"/>
      <c r="H4941" s="2"/>
      <c r="I4941" s="2" t="s">
        <v>5093</v>
      </c>
      <c r="J4941" s="2" t="s">
        <v>61</v>
      </c>
      <c r="K4941" s="2"/>
      <c r="L4941" s="48">
        <v>2014</v>
      </c>
      <c r="M4941" s="2" t="s">
        <v>133</v>
      </c>
      <c r="N4941" s="32">
        <v>24.857279999999999</v>
      </c>
      <c r="O4941" s="32">
        <v>56.05809</v>
      </c>
      <c r="P4941" s="2" t="s">
        <v>2767</v>
      </c>
      <c r="Q4941" s="6" t="s">
        <v>65</v>
      </c>
      <c r="R4941" s="43" t="s">
        <v>18854</v>
      </c>
      <c r="S4941" s="41" t="s">
        <v>3596</v>
      </c>
      <c r="T4941" s="41" t="s">
        <v>18460</v>
      </c>
      <c r="U4941" s="2"/>
      <c r="V4941" s="2" t="s">
        <v>3596</v>
      </c>
      <c r="W4941" s="41" t="s">
        <v>144</v>
      </c>
      <c r="X4941" s="2" t="s">
        <v>315</v>
      </c>
      <c r="Y4941" s="2" t="s">
        <v>102</v>
      </c>
      <c r="Z4941" s="5" t="s">
        <v>10423</v>
      </c>
      <c r="AA4941" s="5" t="s">
        <v>16910</v>
      </c>
      <c r="AB4941" s="5" t="s">
        <v>16316</v>
      </c>
      <c r="AC4941" s="2"/>
      <c r="AD4941" s="2">
        <v>4100000</v>
      </c>
      <c r="AE4941" s="5">
        <v>30</v>
      </c>
      <c r="AF4941" s="25"/>
      <c r="AG4941" s="29"/>
      <c r="AH4941" s="2"/>
      <c r="AI4941" s="2">
        <v>3</v>
      </c>
      <c r="AJ4941" s="2"/>
      <c r="AK4941" s="50"/>
      <c r="AL4941" s="2"/>
      <c r="AM4941" s="30"/>
      <c r="AN4941" s="30"/>
      <c r="AO4941" s="30"/>
      <c r="AR4941" s="30"/>
      <c r="AS4941" s="30"/>
      <c r="AT4941" s="30"/>
      <c r="AV4941" s="30"/>
      <c r="AW4941" s="30"/>
      <c r="CD4941" s="2" t="s">
        <v>78</v>
      </c>
      <c r="CE4941" s="2" t="s">
        <v>20138</v>
      </c>
    </row>
    <row r="4942" spans="1:83" x14ac:dyDescent="0.2">
      <c r="A4942" s="2" t="s">
        <v>8760</v>
      </c>
      <c r="B4942" s="2" t="s">
        <v>27983</v>
      </c>
      <c r="C4942" s="2" t="s">
        <v>6285</v>
      </c>
      <c r="D4942" s="2" t="s">
        <v>8760</v>
      </c>
      <c r="E4942" s="2" t="s">
        <v>8760</v>
      </c>
      <c r="F4942" s="2" t="s">
        <v>8761</v>
      </c>
      <c r="G4942" s="2"/>
      <c r="H4942" s="2" t="s">
        <v>5093</v>
      </c>
      <c r="I4942" s="2" t="s">
        <v>5093</v>
      </c>
      <c r="J4942" s="2" t="s">
        <v>61</v>
      </c>
      <c r="K4942" s="2"/>
      <c r="L4942" s="48">
        <v>2014</v>
      </c>
      <c r="M4942" s="2" t="s">
        <v>133</v>
      </c>
      <c r="N4942" s="32">
        <v>24.806049999999999</v>
      </c>
      <c r="O4942" s="32">
        <v>56.201659999999997</v>
      </c>
      <c r="P4942" s="2" t="s">
        <v>2767</v>
      </c>
      <c r="Q4942" s="6" t="s">
        <v>65</v>
      </c>
      <c r="R4942" s="43" t="s">
        <v>16802</v>
      </c>
      <c r="S4942" s="41" t="s">
        <v>4851</v>
      </c>
      <c r="T4942" s="41" t="s">
        <v>18462</v>
      </c>
      <c r="U4942" s="2"/>
      <c r="V4942" s="2" t="s">
        <v>4851</v>
      </c>
      <c r="W4942" s="41" t="s">
        <v>67</v>
      </c>
      <c r="X4942" s="2" t="s">
        <v>1598</v>
      </c>
      <c r="Y4942" s="2" t="s">
        <v>69</v>
      </c>
      <c r="Z4942" s="5" t="s">
        <v>10423</v>
      </c>
      <c r="AA4942" s="5" t="s">
        <v>10937</v>
      </c>
      <c r="AB4942" s="5" t="s">
        <v>18091</v>
      </c>
      <c r="AC4942" s="2"/>
      <c r="AD4942" s="2">
        <v>9089100</v>
      </c>
      <c r="AE4942" s="5">
        <v>28.5</v>
      </c>
      <c r="AF4942" s="25"/>
      <c r="AG4942" s="29"/>
      <c r="AH4942" s="2"/>
      <c r="AI4942" s="2">
        <v>3</v>
      </c>
      <c r="AJ4942" s="2"/>
      <c r="AK4942" s="50"/>
      <c r="AL4942" s="2"/>
      <c r="AM4942" s="30"/>
      <c r="AN4942" s="30"/>
      <c r="AO4942" s="30"/>
      <c r="AR4942" s="30"/>
      <c r="AS4942" s="30"/>
      <c r="AT4942" s="30"/>
      <c r="AV4942" s="30"/>
      <c r="AW4942" s="30"/>
      <c r="CD4942" s="2" t="s">
        <v>71</v>
      </c>
      <c r="CE4942" s="2">
        <v>0</v>
      </c>
    </row>
    <row r="4943" spans="1:83" x14ac:dyDescent="0.2">
      <c r="A4943" s="2" t="s">
        <v>9671</v>
      </c>
      <c r="B4943" s="2" t="s">
        <v>27984</v>
      </c>
      <c r="C4943" s="2" t="s">
        <v>6285</v>
      </c>
      <c r="D4943" s="2"/>
      <c r="E4943" s="2" t="s">
        <v>9671</v>
      </c>
      <c r="F4943" s="2" t="s">
        <v>9672</v>
      </c>
      <c r="G4943" s="2" t="s">
        <v>9673</v>
      </c>
      <c r="H4943" s="2"/>
      <c r="I4943" s="2" t="s">
        <v>5093</v>
      </c>
      <c r="J4943" s="2" t="s">
        <v>61</v>
      </c>
      <c r="K4943" s="50" t="s">
        <v>61</v>
      </c>
      <c r="L4943" s="48">
        <v>2018</v>
      </c>
      <c r="M4943" s="2" t="s">
        <v>133</v>
      </c>
      <c r="N4943" s="32">
        <v>24.84412</v>
      </c>
      <c r="O4943" s="32">
        <v>56.042490000000001</v>
      </c>
      <c r="P4943" s="2" t="s">
        <v>2767</v>
      </c>
      <c r="Q4943" s="6" t="s">
        <v>65</v>
      </c>
      <c r="R4943" s="43" t="s">
        <v>18854</v>
      </c>
      <c r="S4943" s="41" t="s">
        <v>3596</v>
      </c>
      <c r="T4943" s="41" t="s">
        <v>18460</v>
      </c>
      <c r="U4943" s="2"/>
      <c r="V4943" s="2" t="s">
        <v>3596</v>
      </c>
      <c r="W4943" s="41" t="s">
        <v>17589</v>
      </c>
      <c r="X4943" s="2" t="s">
        <v>1598</v>
      </c>
      <c r="Y4943" s="2" t="s">
        <v>76</v>
      </c>
      <c r="Z4943" s="5" t="s">
        <v>10423</v>
      </c>
      <c r="AA4943" s="5" t="s">
        <v>16910</v>
      </c>
      <c r="AB4943" s="5" t="s">
        <v>16317</v>
      </c>
      <c r="AC4943" s="2" t="s">
        <v>5247</v>
      </c>
      <c r="AD4943" s="2">
        <v>4100000</v>
      </c>
      <c r="AE4943" s="5">
        <v>28.5</v>
      </c>
      <c r="AF4943" s="25"/>
      <c r="AG4943" s="29">
        <v>3</v>
      </c>
      <c r="AH4943" s="2" t="s">
        <v>17978</v>
      </c>
      <c r="AI4943" s="2">
        <v>3</v>
      </c>
      <c r="AJ4943" s="2">
        <v>3</v>
      </c>
      <c r="AK4943" s="50"/>
      <c r="AL4943" s="2"/>
      <c r="AM4943" s="30"/>
      <c r="AN4943" s="30"/>
      <c r="AO4943" s="30"/>
      <c r="AR4943" s="30"/>
      <c r="AS4943" s="30"/>
      <c r="AT4943" s="30"/>
      <c r="AV4943" s="30"/>
      <c r="AW4943" s="30"/>
      <c r="CD4943" s="2" t="s">
        <v>78</v>
      </c>
      <c r="CE4943" s="2" t="s">
        <v>20139</v>
      </c>
    </row>
    <row r="4944" spans="1:83" x14ac:dyDescent="0.2">
      <c r="A4944" s="2" t="s">
        <v>9694</v>
      </c>
      <c r="B4944" s="2" t="s">
        <v>27985</v>
      </c>
      <c r="C4944" s="2" t="s">
        <v>6285</v>
      </c>
      <c r="D4944" s="2"/>
      <c r="E4944" s="2" t="s">
        <v>9694</v>
      </c>
      <c r="F4944" s="2" t="s">
        <v>9695</v>
      </c>
      <c r="G4944" s="2" t="s">
        <v>9696</v>
      </c>
      <c r="H4944" s="2"/>
      <c r="I4944" s="2" t="s">
        <v>5093</v>
      </c>
      <c r="J4944" s="2" t="s">
        <v>61</v>
      </c>
      <c r="K4944" s="50" t="s">
        <v>61</v>
      </c>
      <c r="L4944" s="48">
        <v>2018</v>
      </c>
      <c r="M4944" s="2" t="s">
        <v>133</v>
      </c>
      <c r="N4944" s="32">
        <v>24.773409999999998</v>
      </c>
      <c r="O4944" s="32">
        <v>56.165410000000001</v>
      </c>
      <c r="P4944" s="2" t="s">
        <v>2767</v>
      </c>
      <c r="Q4944" s="6" t="s">
        <v>65</v>
      </c>
      <c r="R4944" s="43" t="s">
        <v>16802</v>
      </c>
      <c r="S4944" s="41" t="s">
        <v>4851</v>
      </c>
      <c r="T4944" s="41" t="s">
        <v>18462</v>
      </c>
      <c r="U4944" s="2"/>
      <c r="V4944" s="2" t="s">
        <v>4851</v>
      </c>
      <c r="W4944" s="41" t="s">
        <v>17589</v>
      </c>
      <c r="X4944" s="2" t="s">
        <v>1598</v>
      </c>
      <c r="Y4944" s="2" t="s">
        <v>69</v>
      </c>
      <c r="Z4944" s="5" t="s">
        <v>10423</v>
      </c>
      <c r="AA4944" s="5" t="s">
        <v>16910</v>
      </c>
      <c r="AB4944" s="5" t="s">
        <v>18091</v>
      </c>
      <c r="AC4944" s="2" t="s">
        <v>5247</v>
      </c>
      <c r="AD4944" s="2">
        <v>9089100</v>
      </c>
      <c r="AE4944" s="5">
        <v>30</v>
      </c>
      <c r="AF4944" s="25"/>
      <c r="AG4944" s="29">
        <v>3</v>
      </c>
      <c r="AH4944" s="2" t="s">
        <v>17978</v>
      </c>
      <c r="AI4944" s="2">
        <v>3</v>
      </c>
      <c r="AJ4944" s="2">
        <v>3</v>
      </c>
      <c r="AK4944" s="50"/>
      <c r="AL4944" s="2"/>
      <c r="AM4944" s="30"/>
      <c r="AN4944" s="30"/>
      <c r="AO4944" s="30"/>
      <c r="AR4944" s="30"/>
      <c r="AS4944" s="30"/>
      <c r="AT4944" s="30"/>
      <c r="AV4944" s="30"/>
      <c r="AW4944" s="30"/>
      <c r="CD4944" s="2" t="s">
        <v>78</v>
      </c>
      <c r="CE4944" s="2" t="s">
        <v>20140</v>
      </c>
    </row>
    <row r="4945" spans="1:83" x14ac:dyDescent="0.2">
      <c r="A4945" s="2" t="s">
        <v>9009</v>
      </c>
      <c r="B4945" s="2" t="s">
        <v>27986</v>
      </c>
      <c r="C4945" s="2" t="s">
        <v>6285</v>
      </c>
      <c r="D4945" s="2"/>
      <c r="E4945" s="2" t="s">
        <v>9009</v>
      </c>
      <c r="F4945" s="2" t="s">
        <v>9010</v>
      </c>
      <c r="G4945" s="2" t="s">
        <v>16443</v>
      </c>
      <c r="H4945" s="2"/>
      <c r="I4945" s="2" t="s">
        <v>5093</v>
      </c>
      <c r="J4945" s="2" t="s">
        <v>61</v>
      </c>
      <c r="K4945" s="50" t="s">
        <v>61</v>
      </c>
      <c r="L4945" s="48">
        <v>2015</v>
      </c>
      <c r="M4945" s="2" t="s">
        <v>133</v>
      </c>
      <c r="N4945" s="32">
        <v>24.96097</v>
      </c>
      <c r="O4945" s="32">
        <v>56.10577</v>
      </c>
      <c r="P4945" s="2" t="s">
        <v>2767</v>
      </c>
      <c r="Q4945" s="6" t="s">
        <v>65</v>
      </c>
      <c r="R4945" s="43" t="s">
        <v>18854</v>
      </c>
      <c r="S4945" s="41" t="s">
        <v>3596</v>
      </c>
      <c r="T4945" s="41" t="s">
        <v>18460</v>
      </c>
      <c r="U4945" s="2"/>
      <c r="V4945" s="2" t="s">
        <v>3596</v>
      </c>
      <c r="W4945" s="41" t="s">
        <v>17589</v>
      </c>
      <c r="X4945" s="2" t="s">
        <v>1598</v>
      </c>
      <c r="Y4945" s="2" t="s">
        <v>76</v>
      </c>
      <c r="Z4945" s="5" t="s">
        <v>10423</v>
      </c>
      <c r="AA4945" s="5" t="s">
        <v>16910</v>
      </c>
      <c r="AB4945" s="5" t="s">
        <v>16317</v>
      </c>
      <c r="AC4945" s="2" t="s">
        <v>5247</v>
      </c>
      <c r="AD4945" s="2">
        <v>7090300</v>
      </c>
      <c r="AE4945" s="5">
        <v>28.5</v>
      </c>
      <c r="AF4945" s="25"/>
      <c r="AG4945" s="29">
        <v>3</v>
      </c>
      <c r="AH4945" s="2" t="s">
        <v>17978</v>
      </c>
      <c r="AI4945" s="2">
        <v>3</v>
      </c>
      <c r="AJ4945" s="2">
        <v>3</v>
      </c>
      <c r="AK4945" s="50"/>
      <c r="AL4945" s="2"/>
      <c r="AM4945" s="30"/>
      <c r="AN4945" s="30"/>
      <c r="AO4945" s="30"/>
      <c r="AR4945" s="30"/>
      <c r="AS4945" s="30"/>
      <c r="AT4945" s="30"/>
      <c r="AV4945" s="30"/>
      <c r="AW4945" s="30"/>
      <c r="CD4945" s="2" t="s">
        <v>78</v>
      </c>
      <c r="CE4945" s="2" t="s">
        <v>20141</v>
      </c>
    </row>
    <row r="4946" spans="1:83" x14ac:dyDescent="0.2">
      <c r="A4946" s="2" t="s">
        <v>9011</v>
      </c>
      <c r="B4946" s="2" t="s">
        <v>27987</v>
      </c>
      <c r="C4946" s="2" t="s">
        <v>6285</v>
      </c>
      <c r="D4946" s="2"/>
      <c r="E4946" s="2" t="s">
        <v>9011</v>
      </c>
      <c r="F4946" s="2" t="s">
        <v>9012</v>
      </c>
      <c r="G4946" s="2" t="s">
        <v>17924</v>
      </c>
      <c r="H4946" s="2"/>
      <c r="I4946" s="2" t="s">
        <v>5093</v>
      </c>
      <c r="J4946" s="2" t="s">
        <v>61</v>
      </c>
      <c r="K4946" s="50" t="s">
        <v>61</v>
      </c>
      <c r="L4946" s="48">
        <v>2015</v>
      </c>
      <c r="M4946" s="2" t="s">
        <v>133</v>
      </c>
      <c r="N4946" s="32">
        <v>24.937360000000002</v>
      </c>
      <c r="O4946" s="32">
        <v>56.100140000000003</v>
      </c>
      <c r="P4946" s="2" t="s">
        <v>2767</v>
      </c>
      <c r="Q4946" s="6" t="s">
        <v>65</v>
      </c>
      <c r="R4946" s="43" t="s">
        <v>18854</v>
      </c>
      <c r="S4946" s="41" t="s">
        <v>3596</v>
      </c>
      <c r="T4946" s="41" t="s">
        <v>18460</v>
      </c>
      <c r="U4946" s="2"/>
      <c r="V4946" s="2" t="s">
        <v>3596</v>
      </c>
      <c r="W4946" s="41" t="s">
        <v>17589</v>
      </c>
      <c r="X4946" s="2" t="s">
        <v>1598</v>
      </c>
      <c r="Y4946" s="2" t="s">
        <v>69</v>
      </c>
      <c r="Z4946" s="5" t="s">
        <v>10423</v>
      </c>
      <c r="AA4946" s="5" t="s">
        <v>16910</v>
      </c>
      <c r="AB4946" s="5" t="s">
        <v>70</v>
      </c>
      <c r="AC4946" s="2" t="s">
        <v>5247</v>
      </c>
      <c r="AD4946" s="2">
        <v>7090600</v>
      </c>
      <c r="AE4946" s="5">
        <v>43.5</v>
      </c>
      <c r="AF4946" s="25"/>
      <c r="AG4946" s="29">
        <v>2</v>
      </c>
      <c r="AH4946" s="2" t="s">
        <v>17978</v>
      </c>
      <c r="AI4946" s="2">
        <v>2</v>
      </c>
      <c r="AJ4946" s="2">
        <v>2</v>
      </c>
      <c r="AK4946" s="50"/>
      <c r="AL4946" s="2"/>
      <c r="AM4946" s="30"/>
      <c r="AN4946" s="30"/>
      <c r="AO4946" s="30"/>
      <c r="AR4946" s="30"/>
      <c r="AS4946" s="30"/>
      <c r="AT4946" s="30"/>
      <c r="AV4946" s="30"/>
      <c r="AW4946" s="30"/>
      <c r="CD4946" s="2" t="s">
        <v>78</v>
      </c>
      <c r="CE4946" s="2" t="s">
        <v>20142</v>
      </c>
    </row>
    <row r="4947" spans="1:83" x14ac:dyDescent="0.2">
      <c r="A4947" s="2" t="s">
        <v>9220</v>
      </c>
      <c r="B4947" s="2" t="s">
        <v>27988</v>
      </c>
      <c r="C4947" s="2" t="s">
        <v>6285</v>
      </c>
      <c r="D4947" s="2"/>
      <c r="E4947" s="2" t="s">
        <v>9220</v>
      </c>
      <c r="F4947" s="2" t="s">
        <v>9221</v>
      </c>
      <c r="G4947" s="2"/>
      <c r="H4947" s="2"/>
      <c r="I4947" s="2" t="s">
        <v>5093</v>
      </c>
      <c r="J4947" s="2" t="s">
        <v>61</v>
      </c>
      <c r="K4947" s="2"/>
      <c r="L4947" s="48">
        <v>2016</v>
      </c>
      <c r="M4947" s="2" t="s">
        <v>133</v>
      </c>
      <c r="N4947" s="32">
        <v>25.153960000000001</v>
      </c>
      <c r="O4947" s="32">
        <v>56.241959999999999</v>
      </c>
      <c r="P4947" s="2" t="s">
        <v>2767</v>
      </c>
      <c r="Q4947" s="6" t="s">
        <v>65</v>
      </c>
      <c r="R4947" s="43" t="s">
        <v>18854</v>
      </c>
      <c r="S4947" s="41" t="s">
        <v>3596</v>
      </c>
      <c r="T4947" s="41" t="s">
        <v>18460</v>
      </c>
      <c r="U4947" s="2"/>
      <c r="V4947" s="2" t="s">
        <v>3596</v>
      </c>
      <c r="W4947" s="41" t="s">
        <v>144</v>
      </c>
      <c r="X4947" s="2" t="s">
        <v>1598</v>
      </c>
      <c r="Y4947" s="2" t="s">
        <v>69</v>
      </c>
      <c r="Z4947" s="5" t="s">
        <v>10423</v>
      </c>
      <c r="AA4947" s="5" t="s">
        <v>16910</v>
      </c>
      <c r="AB4947" s="5" t="s">
        <v>70</v>
      </c>
      <c r="AC4947" s="2"/>
      <c r="AD4947" s="2">
        <v>6000200</v>
      </c>
      <c r="AE4947" s="5">
        <v>28.5</v>
      </c>
      <c r="AF4947" s="25"/>
      <c r="AG4947" s="29"/>
      <c r="AH4947" s="2"/>
      <c r="AI4947" s="2">
        <v>3</v>
      </c>
      <c r="AJ4947" s="2"/>
      <c r="AK4947" s="50"/>
      <c r="AL4947" s="2"/>
      <c r="AM4947" s="30"/>
      <c r="AN4947" s="30"/>
      <c r="AO4947" s="30"/>
      <c r="AR4947" s="30"/>
      <c r="AS4947" s="30"/>
      <c r="AT4947" s="30"/>
      <c r="AV4947" s="30"/>
      <c r="AW4947" s="30"/>
      <c r="CD4947" s="2" t="s">
        <v>71</v>
      </c>
      <c r="CE4947" s="2">
        <v>0</v>
      </c>
    </row>
    <row r="4948" spans="1:83" x14ac:dyDescent="0.2">
      <c r="A4948" s="2" t="s">
        <v>9035</v>
      </c>
      <c r="B4948" s="2" t="s">
        <v>27989</v>
      </c>
      <c r="C4948" s="2" t="s">
        <v>6285</v>
      </c>
      <c r="D4948" s="2"/>
      <c r="E4948" s="2" t="s">
        <v>9035</v>
      </c>
      <c r="F4948" s="2" t="s">
        <v>9036</v>
      </c>
      <c r="G4948" s="2" t="s">
        <v>16657</v>
      </c>
      <c r="H4948" s="2"/>
      <c r="I4948" s="2" t="s">
        <v>5093</v>
      </c>
      <c r="J4948" s="2" t="s">
        <v>61</v>
      </c>
      <c r="K4948" s="50" t="s">
        <v>61</v>
      </c>
      <c r="L4948" s="48">
        <v>2015</v>
      </c>
      <c r="M4948" s="2" t="s">
        <v>133</v>
      </c>
      <c r="N4948" s="32">
        <v>24.825500000000002</v>
      </c>
      <c r="O4948" s="32">
        <v>56.036299999999997</v>
      </c>
      <c r="P4948" s="2" t="s">
        <v>2767</v>
      </c>
      <c r="Q4948" s="6" t="s">
        <v>65</v>
      </c>
      <c r="R4948" s="43" t="s">
        <v>18854</v>
      </c>
      <c r="S4948" s="41" t="s">
        <v>3596</v>
      </c>
      <c r="T4948" s="41" t="s">
        <v>18460</v>
      </c>
      <c r="U4948" s="2"/>
      <c r="V4948" s="2" t="s">
        <v>3596</v>
      </c>
      <c r="W4948" s="41" t="s">
        <v>17589</v>
      </c>
      <c r="X4948" s="2" t="s">
        <v>1598</v>
      </c>
      <c r="Y4948" s="2" t="s">
        <v>86</v>
      </c>
      <c r="Z4948" s="5" t="s">
        <v>10423</v>
      </c>
      <c r="AA4948" s="5" t="s">
        <v>16910</v>
      </c>
      <c r="AB4948" s="5" t="s">
        <v>18090</v>
      </c>
      <c r="AC4948" s="2" t="s">
        <v>5247</v>
      </c>
      <c r="AD4948" s="2">
        <v>4100000</v>
      </c>
      <c r="AE4948" s="5">
        <v>28.5</v>
      </c>
      <c r="AF4948" s="25"/>
      <c r="AG4948" s="29">
        <v>3</v>
      </c>
      <c r="AH4948" s="2" t="s">
        <v>17978</v>
      </c>
      <c r="AI4948" s="2">
        <v>3</v>
      </c>
      <c r="AJ4948" s="2">
        <v>3</v>
      </c>
      <c r="AK4948" s="50"/>
      <c r="AL4948" s="2"/>
      <c r="AM4948" s="30"/>
      <c r="AN4948" s="30"/>
      <c r="AO4948" s="30"/>
      <c r="AR4948" s="30"/>
      <c r="AS4948" s="30"/>
      <c r="AT4948" s="30"/>
      <c r="AV4948" s="30"/>
      <c r="AW4948" s="30"/>
      <c r="CD4948" s="2" t="s">
        <v>78</v>
      </c>
      <c r="CE4948" s="2" t="s">
        <v>20143</v>
      </c>
    </row>
    <row r="4949" spans="1:83" x14ac:dyDescent="0.2">
      <c r="A4949" s="2" t="s">
        <v>9441</v>
      </c>
      <c r="B4949" s="2" t="s">
        <v>27990</v>
      </c>
      <c r="C4949" s="2" t="s">
        <v>6285</v>
      </c>
      <c r="D4949" s="2"/>
      <c r="E4949" s="2" t="s">
        <v>9441</v>
      </c>
      <c r="F4949" s="2" t="s">
        <v>9442</v>
      </c>
      <c r="G4949" s="2" t="s">
        <v>9443</v>
      </c>
      <c r="H4949" s="2"/>
      <c r="I4949" s="2" t="s">
        <v>5093</v>
      </c>
      <c r="J4949" s="2" t="s">
        <v>61</v>
      </c>
      <c r="K4949" s="50" t="s">
        <v>61</v>
      </c>
      <c r="L4949" s="48">
        <v>2016</v>
      </c>
      <c r="M4949" s="2" t="s">
        <v>133</v>
      </c>
      <c r="N4949" s="32">
        <v>24.807849999999998</v>
      </c>
      <c r="O4949" s="32">
        <v>56.113770000000002</v>
      </c>
      <c r="P4949" s="2" t="s">
        <v>2767</v>
      </c>
      <c r="Q4949" s="6" t="s">
        <v>65</v>
      </c>
      <c r="R4949" s="43" t="s">
        <v>18854</v>
      </c>
      <c r="S4949" s="41" t="s">
        <v>3596</v>
      </c>
      <c r="T4949" s="41" t="s">
        <v>18460</v>
      </c>
      <c r="U4949" s="2"/>
      <c r="V4949" s="2" t="s">
        <v>3596</v>
      </c>
      <c r="W4949" s="41" t="s">
        <v>17589</v>
      </c>
      <c r="X4949" s="2" t="s">
        <v>315</v>
      </c>
      <c r="Y4949" s="2" t="s">
        <v>102</v>
      </c>
      <c r="Z4949" s="5" t="s">
        <v>10423</v>
      </c>
      <c r="AA4949" s="5" t="s">
        <v>16910</v>
      </c>
      <c r="AB4949" s="5" t="s">
        <v>16316</v>
      </c>
      <c r="AC4949" s="2" t="s">
        <v>5247</v>
      </c>
      <c r="AD4949" s="2">
        <v>9089100</v>
      </c>
      <c r="AE4949" s="5">
        <v>38.5</v>
      </c>
      <c r="AF4949" s="25"/>
      <c r="AG4949" s="29">
        <v>3</v>
      </c>
      <c r="AH4949" s="2" t="s">
        <v>17978</v>
      </c>
      <c r="AI4949" s="2">
        <v>3</v>
      </c>
      <c r="AJ4949" s="2">
        <v>3</v>
      </c>
      <c r="AK4949" s="50"/>
      <c r="AL4949" s="2"/>
      <c r="AM4949" s="30"/>
      <c r="AN4949" s="30"/>
      <c r="AO4949" s="30"/>
      <c r="AR4949" s="30"/>
      <c r="AS4949" s="30"/>
      <c r="AT4949" s="30"/>
      <c r="AV4949" s="30"/>
      <c r="AW4949" s="30"/>
      <c r="CD4949" s="2" t="s">
        <v>78</v>
      </c>
      <c r="CE4949" s="2" t="s">
        <v>20144</v>
      </c>
    </row>
    <row r="4950" spans="1:83" x14ac:dyDescent="0.2">
      <c r="A4950" s="2" t="s">
        <v>9307</v>
      </c>
      <c r="B4950" s="2" t="s">
        <v>27991</v>
      </c>
      <c r="C4950" s="2" t="s">
        <v>6285</v>
      </c>
      <c r="D4950" s="2"/>
      <c r="E4950" s="2" t="s">
        <v>9307</v>
      </c>
      <c r="F4950" s="2" t="s">
        <v>9308</v>
      </c>
      <c r="G4950" s="2"/>
      <c r="H4950" s="2"/>
      <c r="I4950" s="2" t="s">
        <v>5093</v>
      </c>
      <c r="J4950" s="2" t="s">
        <v>61</v>
      </c>
      <c r="K4950" s="2"/>
      <c r="L4950" s="48">
        <v>2016</v>
      </c>
      <c r="M4950" s="2" t="s">
        <v>133</v>
      </c>
      <c r="N4950" s="32">
        <v>25.142586000000001</v>
      </c>
      <c r="O4950" s="32">
        <v>56.274453999999999</v>
      </c>
      <c r="P4950" s="2" t="s">
        <v>2767</v>
      </c>
      <c r="Q4950" s="6" t="s">
        <v>65</v>
      </c>
      <c r="R4950" s="43" t="s">
        <v>16802</v>
      </c>
      <c r="S4950" s="41" t="s">
        <v>4851</v>
      </c>
      <c r="T4950" s="41" t="s">
        <v>18462</v>
      </c>
      <c r="U4950" s="2"/>
      <c r="V4950" s="2" t="s">
        <v>4851</v>
      </c>
      <c r="W4950" s="41" t="s">
        <v>144</v>
      </c>
      <c r="X4950" s="2" t="s">
        <v>1598</v>
      </c>
      <c r="Y4950" s="2" t="s">
        <v>102</v>
      </c>
      <c r="Z4950" s="5" t="s">
        <v>10423</v>
      </c>
      <c r="AA4950" s="5" t="s">
        <v>16910</v>
      </c>
      <c r="AB4950" s="5" t="s">
        <v>16316</v>
      </c>
      <c r="AC4950" s="2"/>
      <c r="AD4950" s="2">
        <v>6000200</v>
      </c>
      <c r="AE4950" s="5">
        <v>60.5</v>
      </c>
      <c r="AF4950" s="25"/>
      <c r="AG4950" s="29"/>
      <c r="AH4950" s="2"/>
      <c r="AI4950" s="2">
        <v>3</v>
      </c>
      <c r="AJ4950" s="2"/>
      <c r="AK4950" s="50"/>
      <c r="AL4950" s="2"/>
      <c r="AM4950" s="30"/>
      <c r="AN4950" s="30"/>
      <c r="AO4950" s="30"/>
      <c r="AR4950" s="30"/>
      <c r="AS4950" s="30"/>
      <c r="AT4950" s="30"/>
      <c r="AV4950" s="30"/>
      <c r="AW4950" s="30"/>
      <c r="CD4950" s="2" t="s">
        <v>78</v>
      </c>
      <c r="CE4950" s="2" t="s">
        <v>20145</v>
      </c>
    </row>
    <row r="4951" spans="1:83" x14ac:dyDescent="0.2">
      <c r="A4951" s="2" t="s">
        <v>9339</v>
      </c>
      <c r="B4951" s="2" t="s">
        <v>27992</v>
      </c>
      <c r="C4951" s="2" t="s">
        <v>6285</v>
      </c>
      <c r="D4951" s="2"/>
      <c r="E4951" s="2" t="s">
        <v>9339</v>
      </c>
      <c r="F4951" s="2" t="s">
        <v>9340</v>
      </c>
      <c r="G4951" s="2"/>
      <c r="H4951" s="2"/>
      <c r="I4951" s="2" t="s">
        <v>5093</v>
      </c>
      <c r="J4951" s="2" t="s">
        <v>61</v>
      </c>
      <c r="K4951" s="2"/>
      <c r="L4951" s="48">
        <v>2016</v>
      </c>
      <c r="M4951" s="2" t="s">
        <v>133</v>
      </c>
      <c r="N4951" s="32">
        <v>25.166630000000001</v>
      </c>
      <c r="O4951" s="32">
        <v>56.285510000000002</v>
      </c>
      <c r="P4951" s="2" t="s">
        <v>2767</v>
      </c>
      <c r="Q4951" s="6" t="s">
        <v>65</v>
      </c>
      <c r="R4951" s="43" t="s">
        <v>16802</v>
      </c>
      <c r="S4951" s="41" t="s">
        <v>4851</v>
      </c>
      <c r="T4951" s="41" t="s">
        <v>18462</v>
      </c>
      <c r="U4951" s="2"/>
      <c r="V4951" s="2" t="s">
        <v>4851</v>
      </c>
      <c r="W4951" s="41" t="s">
        <v>144</v>
      </c>
      <c r="X4951" s="2" t="s">
        <v>1598</v>
      </c>
      <c r="Y4951" s="2" t="s">
        <v>69</v>
      </c>
      <c r="Z4951" s="5" t="s">
        <v>10423</v>
      </c>
      <c r="AA4951" s="5" t="s">
        <v>16910</v>
      </c>
      <c r="AB4951" s="5" t="s">
        <v>70</v>
      </c>
      <c r="AC4951" s="2"/>
      <c r="AD4951" s="2">
        <v>6000200</v>
      </c>
      <c r="AE4951" s="5">
        <v>30</v>
      </c>
      <c r="AF4951" s="25"/>
      <c r="AG4951" s="29"/>
      <c r="AH4951" s="2"/>
      <c r="AI4951" s="2">
        <v>2</v>
      </c>
      <c r="AJ4951" s="2"/>
      <c r="AK4951" s="50"/>
      <c r="AL4951" s="2"/>
      <c r="AM4951" s="30"/>
      <c r="AN4951" s="30"/>
      <c r="AO4951" s="30"/>
      <c r="AR4951" s="30"/>
      <c r="AS4951" s="30"/>
      <c r="AT4951" s="30"/>
      <c r="AV4951" s="30"/>
      <c r="AW4951" s="30"/>
      <c r="CD4951" s="2" t="s">
        <v>71</v>
      </c>
      <c r="CE4951" s="2">
        <v>0</v>
      </c>
    </row>
    <row r="4952" spans="1:83" x14ac:dyDescent="0.2">
      <c r="A4952" s="2" t="s">
        <v>9697</v>
      </c>
      <c r="B4952" s="2" t="s">
        <v>27993</v>
      </c>
      <c r="C4952" s="2" t="s">
        <v>6285</v>
      </c>
      <c r="D4952" s="2"/>
      <c r="E4952" s="2" t="s">
        <v>9697</v>
      </c>
      <c r="F4952" s="2" t="s">
        <v>9698</v>
      </c>
      <c r="G4952" s="2"/>
      <c r="H4952" s="2"/>
      <c r="I4952" s="2" t="s">
        <v>5093</v>
      </c>
      <c r="J4952" s="2" t="s">
        <v>61</v>
      </c>
      <c r="K4952" s="2"/>
      <c r="L4952" s="48">
        <v>2018</v>
      </c>
      <c r="M4952" s="2" t="s">
        <v>133</v>
      </c>
      <c r="N4952" s="32">
        <v>25.180859999999999</v>
      </c>
      <c r="O4952" s="32">
        <v>56.298470000000002</v>
      </c>
      <c r="P4952" s="2" t="s">
        <v>2767</v>
      </c>
      <c r="Q4952" s="6" t="s">
        <v>65</v>
      </c>
      <c r="R4952" s="43" t="s">
        <v>16802</v>
      </c>
      <c r="S4952" s="41" t="s">
        <v>4851</v>
      </c>
      <c r="T4952" s="41" t="s">
        <v>18462</v>
      </c>
      <c r="U4952" s="2"/>
      <c r="V4952" s="2" t="s">
        <v>4851</v>
      </c>
      <c r="W4952" s="41" t="s">
        <v>144</v>
      </c>
      <c r="X4952" s="2" t="s">
        <v>1598</v>
      </c>
      <c r="Y4952" s="2" t="s">
        <v>69</v>
      </c>
      <c r="Z4952" s="5" t="s">
        <v>10423</v>
      </c>
      <c r="AA4952" s="5" t="s">
        <v>16910</v>
      </c>
      <c r="AB4952" s="5" t="s">
        <v>70</v>
      </c>
      <c r="AC4952" s="2"/>
      <c r="AD4952" s="2">
        <v>6000200</v>
      </c>
      <c r="AE4952" s="5">
        <v>28.5</v>
      </c>
      <c r="AF4952" s="25"/>
      <c r="AG4952" s="29"/>
      <c r="AH4952" s="2"/>
      <c r="AI4952" s="2">
        <v>2</v>
      </c>
      <c r="AJ4952" s="2"/>
      <c r="AK4952" s="50"/>
      <c r="AL4952" s="2"/>
      <c r="AM4952" s="30"/>
      <c r="AN4952" s="30"/>
      <c r="AO4952" s="30"/>
      <c r="AR4952" s="30"/>
      <c r="AS4952" s="30"/>
      <c r="AT4952" s="30"/>
      <c r="AV4952" s="30"/>
      <c r="AW4952" s="30"/>
      <c r="CD4952" s="2" t="s">
        <v>78</v>
      </c>
      <c r="CE4952" s="2" t="s">
        <v>20146</v>
      </c>
    </row>
    <row r="4953" spans="1:83" x14ac:dyDescent="0.2">
      <c r="A4953" s="2" t="s">
        <v>9387</v>
      </c>
      <c r="B4953" s="2" t="s">
        <v>27994</v>
      </c>
      <c r="C4953" s="2" t="s">
        <v>6285</v>
      </c>
      <c r="D4953" s="2"/>
      <c r="E4953" s="2" t="s">
        <v>9387</v>
      </c>
      <c r="F4953" s="2" t="s">
        <v>9388</v>
      </c>
      <c r="G4953" s="2"/>
      <c r="H4953" s="2"/>
      <c r="I4953" s="2" t="s">
        <v>5093</v>
      </c>
      <c r="J4953" s="2" t="s">
        <v>61</v>
      </c>
      <c r="K4953" s="2"/>
      <c r="L4953" s="48">
        <v>2016</v>
      </c>
      <c r="M4953" s="2" t="s">
        <v>133</v>
      </c>
      <c r="N4953" s="32">
        <v>25.173999999999999</v>
      </c>
      <c r="O4953" s="32">
        <v>56.310830000000003</v>
      </c>
      <c r="P4953" s="2" t="s">
        <v>2767</v>
      </c>
      <c r="Q4953" s="6" t="s">
        <v>65</v>
      </c>
      <c r="R4953" s="43" t="s">
        <v>16802</v>
      </c>
      <c r="S4953" s="41" t="s">
        <v>4851</v>
      </c>
      <c r="T4953" s="41" t="s">
        <v>18462</v>
      </c>
      <c r="U4953" s="2"/>
      <c r="V4953" s="2" t="s">
        <v>4851</v>
      </c>
      <c r="W4953" s="41" t="s">
        <v>144</v>
      </c>
      <c r="X4953" s="2" t="s">
        <v>1598</v>
      </c>
      <c r="Y4953" s="2" t="s">
        <v>69</v>
      </c>
      <c r="Z4953" s="5" t="s">
        <v>10423</v>
      </c>
      <c r="AA4953" s="5" t="s">
        <v>16910</v>
      </c>
      <c r="AB4953" s="5" t="s">
        <v>70</v>
      </c>
      <c r="AC4953" s="2"/>
      <c r="AD4953" s="2">
        <v>6000200</v>
      </c>
      <c r="AE4953" s="5">
        <v>30</v>
      </c>
      <c r="AF4953" s="25"/>
      <c r="AG4953" s="29"/>
      <c r="AH4953" s="2"/>
      <c r="AI4953" s="2">
        <v>2</v>
      </c>
      <c r="AJ4953" s="2"/>
      <c r="AK4953" s="50"/>
      <c r="AL4953" s="2"/>
      <c r="AM4953" s="30"/>
      <c r="AN4953" s="30"/>
      <c r="AO4953" s="30"/>
      <c r="AR4953" s="30"/>
      <c r="AS4953" s="30"/>
      <c r="AT4953" s="30"/>
      <c r="AV4953" s="30"/>
      <c r="AW4953" s="30"/>
      <c r="CD4953" s="2" t="s">
        <v>71</v>
      </c>
      <c r="CE4953" s="2">
        <v>0</v>
      </c>
    </row>
    <row r="4954" spans="1:83" x14ac:dyDescent="0.2">
      <c r="A4954" s="2" t="s">
        <v>9074</v>
      </c>
      <c r="B4954" s="2" t="s">
        <v>27995</v>
      </c>
      <c r="C4954" s="2" t="s">
        <v>6285</v>
      </c>
      <c r="D4954" s="2"/>
      <c r="E4954" s="2" t="s">
        <v>9074</v>
      </c>
      <c r="F4954" s="2" t="s">
        <v>9075</v>
      </c>
      <c r="G4954" s="2"/>
      <c r="H4954" s="2"/>
      <c r="I4954" s="2" t="s">
        <v>5093</v>
      </c>
      <c r="J4954" s="2" t="s">
        <v>61</v>
      </c>
      <c r="K4954" s="2"/>
      <c r="L4954" s="48">
        <v>2017</v>
      </c>
      <c r="M4954" s="2" t="s">
        <v>133</v>
      </c>
      <c r="N4954" s="32">
        <v>24.882470000000001</v>
      </c>
      <c r="O4954" s="32">
        <v>56.003079999999997</v>
      </c>
      <c r="P4954" s="2" t="s">
        <v>2767</v>
      </c>
      <c r="Q4954" s="6" t="s">
        <v>65</v>
      </c>
      <c r="R4954" s="43" t="s">
        <v>18854</v>
      </c>
      <c r="S4954" s="41" t="s">
        <v>3596</v>
      </c>
      <c r="T4954" s="41" t="s">
        <v>18460</v>
      </c>
      <c r="U4954" s="2"/>
      <c r="V4954" s="2" t="s">
        <v>3596</v>
      </c>
      <c r="W4954" s="41" t="s">
        <v>144</v>
      </c>
      <c r="X4954" s="2" t="s">
        <v>1598</v>
      </c>
      <c r="Y4954" s="2" t="s">
        <v>69</v>
      </c>
      <c r="Z4954" s="5" t="s">
        <v>10423</v>
      </c>
      <c r="AA4954" s="5" t="s">
        <v>16910</v>
      </c>
      <c r="AB4954" s="5" t="s">
        <v>18091</v>
      </c>
      <c r="AC4954" s="2"/>
      <c r="AD4954" s="2">
        <v>4100000</v>
      </c>
      <c r="AE4954" s="5">
        <v>25</v>
      </c>
      <c r="AF4954" s="25"/>
      <c r="AG4954" s="29"/>
      <c r="AH4954" s="2"/>
      <c r="AI4954" s="2">
        <v>5</v>
      </c>
      <c r="AJ4954" s="2"/>
      <c r="AK4954" s="50"/>
      <c r="AL4954" s="2"/>
      <c r="AM4954" s="30"/>
      <c r="AN4954" s="30"/>
      <c r="AO4954" s="30"/>
      <c r="AR4954" s="30"/>
      <c r="AS4954" s="30"/>
      <c r="AT4954" s="30"/>
      <c r="AV4954" s="30"/>
      <c r="AW4954" s="30"/>
      <c r="CD4954" s="2" t="s">
        <v>78</v>
      </c>
      <c r="CE4954" s="2" t="s">
        <v>20147</v>
      </c>
    </row>
    <row r="4955" spans="1:83" x14ac:dyDescent="0.2">
      <c r="A4955" s="2" t="s">
        <v>9125</v>
      </c>
      <c r="B4955" s="2" t="s">
        <v>27996</v>
      </c>
      <c r="C4955" s="2" t="s">
        <v>6285</v>
      </c>
      <c r="D4955" s="2"/>
      <c r="E4955" s="2" t="s">
        <v>9125</v>
      </c>
      <c r="F4955" s="2" t="s">
        <v>9126</v>
      </c>
      <c r="G4955" s="2"/>
      <c r="H4955" s="2"/>
      <c r="I4955" s="2" t="s">
        <v>5093</v>
      </c>
      <c r="J4955" s="2" t="s">
        <v>61</v>
      </c>
      <c r="K4955" s="2"/>
      <c r="L4955" s="48">
        <v>2015</v>
      </c>
      <c r="M4955" s="2" t="s">
        <v>133</v>
      </c>
      <c r="N4955" s="32">
        <v>25.187529999999999</v>
      </c>
      <c r="O4955" s="32">
        <v>56.234029999999997</v>
      </c>
      <c r="P4955" s="2" t="s">
        <v>2767</v>
      </c>
      <c r="Q4955" s="6" t="s">
        <v>65</v>
      </c>
      <c r="R4955" s="43" t="s">
        <v>16802</v>
      </c>
      <c r="S4955" s="41" t="s">
        <v>4851</v>
      </c>
      <c r="T4955" s="41" t="s">
        <v>18462</v>
      </c>
      <c r="U4955" s="2"/>
      <c r="V4955" s="2" t="s">
        <v>4851</v>
      </c>
      <c r="W4955" s="41" t="s">
        <v>144</v>
      </c>
      <c r="X4955" s="2" t="s">
        <v>315</v>
      </c>
      <c r="Y4955" s="2" t="s">
        <v>76</v>
      </c>
      <c r="Z4955" s="5" t="s">
        <v>10423</v>
      </c>
      <c r="AA4955" s="5" t="s">
        <v>16910</v>
      </c>
      <c r="AB4955" s="5" t="s">
        <v>16317</v>
      </c>
      <c r="AC4955" s="2"/>
      <c r="AD4955" s="2">
        <v>6000200</v>
      </c>
      <c r="AE4955" s="5">
        <v>30</v>
      </c>
      <c r="AF4955" s="25"/>
      <c r="AG4955" s="29"/>
      <c r="AH4955" s="2"/>
      <c r="AI4955" s="2">
        <v>4</v>
      </c>
      <c r="AJ4955" s="2"/>
      <c r="AK4955" s="50"/>
      <c r="AL4955" s="2"/>
      <c r="AM4955" s="30"/>
      <c r="AN4955" s="30"/>
      <c r="AO4955" s="30"/>
      <c r="AR4955" s="30"/>
      <c r="AS4955" s="30"/>
      <c r="AT4955" s="30"/>
      <c r="AV4955" s="30"/>
      <c r="AW4955" s="30"/>
      <c r="CD4955" s="2" t="s">
        <v>78</v>
      </c>
      <c r="CE4955" s="2" t="s">
        <v>20148</v>
      </c>
    </row>
    <row r="4956" spans="1:83" x14ac:dyDescent="0.2">
      <c r="A4956" s="2" t="s">
        <v>9127</v>
      </c>
      <c r="B4956" s="2" t="s">
        <v>27997</v>
      </c>
      <c r="C4956" s="2" t="s">
        <v>6285</v>
      </c>
      <c r="D4956" s="2"/>
      <c r="E4956" s="2" t="s">
        <v>9127</v>
      </c>
      <c r="F4956" s="2" t="s">
        <v>9128</v>
      </c>
      <c r="G4956" s="2" t="s">
        <v>9129</v>
      </c>
      <c r="H4956" s="2"/>
      <c r="I4956" s="2" t="s">
        <v>5093</v>
      </c>
      <c r="J4956" s="2" t="s">
        <v>61</v>
      </c>
      <c r="K4956" s="50" t="s">
        <v>61</v>
      </c>
      <c r="L4956" s="48">
        <v>2015</v>
      </c>
      <c r="M4956" s="2" t="s">
        <v>133</v>
      </c>
      <c r="N4956" s="32">
        <v>25.279161999999999</v>
      </c>
      <c r="O4956" s="32">
        <v>56.360387000000003</v>
      </c>
      <c r="P4956" s="2" t="s">
        <v>2767</v>
      </c>
      <c r="Q4956" s="6" t="s">
        <v>65</v>
      </c>
      <c r="R4956" s="43" t="s">
        <v>16802</v>
      </c>
      <c r="S4956" s="41" t="s">
        <v>4851</v>
      </c>
      <c r="T4956" s="41" t="s">
        <v>18462</v>
      </c>
      <c r="U4956" s="2"/>
      <c r="V4956" s="2" t="s">
        <v>4851</v>
      </c>
      <c r="W4956" s="41" t="s">
        <v>17589</v>
      </c>
      <c r="X4956" s="2" t="s">
        <v>315</v>
      </c>
      <c r="Y4956" s="2" t="s">
        <v>102</v>
      </c>
      <c r="Z4956" s="5" t="s">
        <v>20</v>
      </c>
      <c r="AA4956" s="5" t="s">
        <v>16910</v>
      </c>
      <c r="AB4956" s="5" t="s">
        <v>16316</v>
      </c>
      <c r="AC4956" s="2" t="s">
        <v>5247</v>
      </c>
      <c r="AD4956" s="2">
        <v>6000006</v>
      </c>
      <c r="AE4956" s="5">
        <v>25</v>
      </c>
      <c r="AF4956" s="25"/>
      <c r="AG4956" s="29">
        <v>3</v>
      </c>
      <c r="AH4956" s="2" t="s">
        <v>17978</v>
      </c>
      <c r="AI4956" s="2">
        <v>4</v>
      </c>
      <c r="AJ4956" s="2">
        <v>3</v>
      </c>
      <c r="AK4956" s="50"/>
      <c r="AL4956" s="2"/>
      <c r="AM4956" s="30"/>
      <c r="AN4956" s="30"/>
      <c r="AO4956" s="30"/>
      <c r="AR4956" s="30"/>
      <c r="AS4956" s="30"/>
      <c r="AT4956" s="30"/>
      <c r="AV4956" s="30"/>
      <c r="AW4956" s="30"/>
      <c r="CD4956" s="2" t="s">
        <v>78</v>
      </c>
      <c r="CE4956" s="2" t="s">
        <v>20149</v>
      </c>
    </row>
    <row r="4957" spans="1:83" x14ac:dyDescent="0.2">
      <c r="A4957" s="2" t="s">
        <v>9373</v>
      </c>
      <c r="B4957" s="2" t="s">
        <v>27998</v>
      </c>
      <c r="C4957" s="2" t="s">
        <v>6285</v>
      </c>
      <c r="D4957" s="2"/>
      <c r="E4957" s="2" t="s">
        <v>9373</v>
      </c>
      <c r="F4957" s="2" t="s">
        <v>9374</v>
      </c>
      <c r="G4957" s="2"/>
      <c r="H4957" s="2"/>
      <c r="I4957" s="2" t="s">
        <v>5093</v>
      </c>
      <c r="J4957" s="2" t="s">
        <v>61</v>
      </c>
      <c r="K4957" s="2"/>
      <c r="L4957" s="48">
        <v>2016</v>
      </c>
      <c r="M4957" s="2" t="s">
        <v>133</v>
      </c>
      <c r="N4957" s="32">
        <v>25.053999999999998</v>
      </c>
      <c r="O4957" s="32">
        <v>56.275590000000001</v>
      </c>
      <c r="P4957" s="2" t="s">
        <v>2767</v>
      </c>
      <c r="Q4957" s="6" t="s">
        <v>65</v>
      </c>
      <c r="R4957" s="43" t="s">
        <v>18854</v>
      </c>
      <c r="S4957" s="41" t="s">
        <v>3596</v>
      </c>
      <c r="T4957" s="41" t="s">
        <v>18460</v>
      </c>
      <c r="U4957" s="2"/>
      <c r="V4957" s="2" t="s">
        <v>3596</v>
      </c>
      <c r="W4957" s="41" t="s">
        <v>144</v>
      </c>
      <c r="X4957" s="2" t="s">
        <v>1598</v>
      </c>
      <c r="Y4957" s="2" t="s">
        <v>76</v>
      </c>
      <c r="Z4957" s="5" t="s">
        <v>10423</v>
      </c>
      <c r="AA4957" s="5" t="s">
        <v>16910</v>
      </c>
      <c r="AB4957" s="5" t="s">
        <v>16319</v>
      </c>
      <c r="AC4957" s="2"/>
      <c r="AD4957" s="2">
        <v>6000200</v>
      </c>
      <c r="AE4957" s="5">
        <v>17.5</v>
      </c>
      <c r="AF4957" s="25"/>
      <c r="AG4957" s="29"/>
      <c r="AH4957" s="2"/>
      <c r="AI4957" s="2">
        <v>3</v>
      </c>
      <c r="AJ4957" s="2"/>
      <c r="AK4957" s="50"/>
      <c r="AL4957" s="2"/>
      <c r="AM4957" s="30"/>
      <c r="AN4957" s="30"/>
      <c r="AO4957" s="30"/>
      <c r="AR4957" s="30"/>
      <c r="AS4957" s="30"/>
      <c r="AT4957" s="30"/>
      <c r="AV4957" s="30"/>
      <c r="AW4957" s="30"/>
      <c r="CD4957" s="2" t="s">
        <v>71</v>
      </c>
      <c r="CE4957" s="2">
        <v>0</v>
      </c>
    </row>
    <row r="4958" spans="1:83" x14ac:dyDescent="0.2">
      <c r="A4958" s="2" t="s">
        <v>9905</v>
      </c>
      <c r="B4958" s="2" t="s">
        <v>27999</v>
      </c>
      <c r="C4958" s="2" t="s">
        <v>6285</v>
      </c>
      <c r="D4958" s="2"/>
      <c r="E4958" s="2" t="s">
        <v>9905</v>
      </c>
      <c r="F4958" s="2" t="s">
        <v>9906</v>
      </c>
      <c r="G4958" s="2" t="s">
        <v>18361</v>
      </c>
      <c r="H4958" s="2"/>
      <c r="I4958" s="2" t="s">
        <v>5093</v>
      </c>
      <c r="J4958" s="2" t="s">
        <v>61</v>
      </c>
      <c r="K4958" s="50" t="s">
        <v>61</v>
      </c>
      <c r="L4958" s="48">
        <v>2019</v>
      </c>
      <c r="M4958" s="2" t="s">
        <v>133</v>
      </c>
      <c r="N4958" s="32">
        <v>25.22589</v>
      </c>
      <c r="O4958" s="32">
        <v>56.092759999999998</v>
      </c>
      <c r="P4958" s="2" t="s">
        <v>2767</v>
      </c>
      <c r="Q4958" s="6" t="s">
        <v>65</v>
      </c>
      <c r="R4958" s="43" t="s">
        <v>18854</v>
      </c>
      <c r="S4958" s="41" t="s">
        <v>3596</v>
      </c>
      <c r="T4958" s="41" t="s">
        <v>18460</v>
      </c>
      <c r="U4958" s="2"/>
      <c r="V4958" s="2" t="s">
        <v>3596</v>
      </c>
      <c r="W4958" s="41" t="s">
        <v>17589</v>
      </c>
      <c r="X4958" s="2" t="s">
        <v>1598</v>
      </c>
      <c r="Y4958" s="2" t="s">
        <v>76</v>
      </c>
      <c r="Z4958" s="5" t="s">
        <v>10423</v>
      </c>
      <c r="AA4958" s="5" t="s">
        <v>16910</v>
      </c>
      <c r="AB4958" s="5" t="s">
        <v>16317</v>
      </c>
      <c r="AC4958" s="2" t="s">
        <v>5247</v>
      </c>
      <c r="AD4958" s="2">
        <v>7080300</v>
      </c>
      <c r="AE4958" s="5">
        <v>35</v>
      </c>
      <c r="AF4958" s="25"/>
      <c r="AG4958" s="29">
        <v>2</v>
      </c>
      <c r="AH4958" s="2" t="s">
        <v>17978</v>
      </c>
      <c r="AI4958" s="2">
        <v>2</v>
      </c>
      <c r="AJ4958" s="2">
        <v>2</v>
      </c>
      <c r="AK4958" s="50"/>
      <c r="AL4958" s="2"/>
      <c r="AM4958" s="30"/>
      <c r="AN4958" s="30"/>
      <c r="AO4958" s="30"/>
      <c r="AR4958" s="30"/>
      <c r="AS4958" s="30"/>
      <c r="AT4958" s="30"/>
      <c r="AV4958" s="30"/>
      <c r="AW4958" s="30"/>
      <c r="CD4958" s="2" t="s">
        <v>78</v>
      </c>
      <c r="CE4958" s="2" t="s">
        <v>20150</v>
      </c>
    </row>
    <row r="4959" spans="1:83" x14ac:dyDescent="0.2">
      <c r="A4959" s="2" t="s">
        <v>9299</v>
      </c>
      <c r="B4959" s="2" t="s">
        <v>28000</v>
      </c>
      <c r="C4959" s="2" t="s">
        <v>6285</v>
      </c>
      <c r="D4959" s="2"/>
      <c r="E4959" s="2" t="s">
        <v>9299</v>
      </c>
      <c r="F4959" s="2" t="s">
        <v>9300</v>
      </c>
      <c r="G4959" s="2"/>
      <c r="H4959" s="2"/>
      <c r="I4959" s="2" t="s">
        <v>5093</v>
      </c>
      <c r="J4959" s="2" t="s">
        <v>61</v>
      </c>
      <c r="K4959" s="2"/>
      <c r="L4959" s="48">
        <v>2016</v>
      </c>
      <c r="M4959" s="2" t="s">
        <v>133</v>
      </c>
      <c r="N4959" s="32">
        <v>25.291920000000001</v>
      </c>
      <c r="O4959" s="32">
        <v>56.351880000000001</v>
      </c>
      <c r="P4959" s="2" t="s">
        <v>2767</v>
      </c>
      <c r="Q4959" s="6" t="s">
        <v>65</v>
      </c>
      <c r="R4959" s="43" t="s">
        <v>16802</v>
      </c>
      <c r="S4959" s="41" t="s">
        <v>4851</v>
      </c>
      <c r="T4959" s="41" t="s">
        <v>18462</v>
      </c>
      <c r="U4959" s="2"/>
      <c r="V4959" s="2" t="s">
        <v>4851</v>
      </c>
      <c r="W4959" s="41" t="s">
        <v>144</v>
      </c>
      <c r="X4959" s="2" t="s">
        <v>1598</v>
      </c>
      <c r="Y4959" s="2" t="s">
        <v>69</v>
      </c>
      <c r="Z4959" s="5" t="s">
        <v>10423</v>
      </c>
      <c r="AA4959" s="5" t="s">
        <v>10937</v>
      </c>
      <c r="AB4959" s="5" t="s">
        <v>18091</v>
      </c>
      <c r="AC4959" s="2"/>
      <c r="AD4959" s="2">
        <v>6000006</v>
      </c>
      <c r="AE4959" s="5">
        <v>15.5</v>
      </c>
      <c r="AF4959" s="25"/>
      <c r="AG4959" s="29"/>
      <c r="AH4959" s="2"/>
      <c r="AI4959" s="2">
        <v>3</v>
      </c>
      <c r="AJ4959" s="2"/>
      <c r="AK4959" s="50"/>
      <c r="AL4959" s="2"/>
      <c r="AM4959" s="30"/>
      <c r="AN4959" s="30"/>
      <c r="AO4959" s="30"/>
      <c r="AR4959" s="30"/>
      <c r="AS4959" s="30"/>
      <c r="AT4959" s="30"/>
      <c r="AV4959" s="30"/>
      <c r="AW4959" s="30"/>
      <c r="CD4959" s="2" t="s">
        <v>78</v>
      </c>
      <c r="CE4959" s="2" t="s">
        <v>20151</v>
      </c>
    </row>
    <row r="4960" spans="1:83" x14ac:dyDescent="0.2">
      <c r="A4960" s="2" t="s">
        <v>18119</v>
      </c>
      <c r="B4960" s="2" t="s">
        <v>28001</v>
      </c>
      <c r="C4960" s="2" t="s">
        <v>6285</v>
      </c>
      <c r="D4960" s="2"/>
      <c r="E4960" s="2" t="s">
        <v>18119</v>
      </c>
      <c r="F4960" s="2" t="s">
        <v>18120</v>
      </c>
      <c r="G4960" s="2"/>
      <c r="H4960" s="2"/>
      <c r="I4960" s="2" t="s">
        <v>5093</v>
      </c>
      <c r="J4960" s="2" t="s">
        <v>61</v>
      </c>
      <c r="K4960" s="2"/>
      <c r="L4960" s="48">
        <v>2023</v>
      </c>
      <c r="M4960" s="2" t="s">
        <v>133</v>
      </c>
      <c r="N4960" s="32">
        <v>25.271899999999999</v>
      </c>
      <c r="O4960" s="32">
        <v>56.284100000000002</v>
      </c>
      <c r="P4960" s="2" t="s">
        <v>2767</v>
      </c>
      <c r="Q4960" s="6" t="s">
        <v>65</v>
      </c>
      <c r="R4960" s="43" t="s">
        <v>16802</v>
      </c>
      <c r="S4960" s="41" t="s">
        <v>4851</v>
      </c>
      <c r="T4960" s="41" t="s">
        <v>18462</v>
      </c>
      <c r="U4960" s="2"/>
      <c r="V4960" s="2" t="s">
        <v>4851</v>
      </c>
      <c r="W4960" s="41" t="s">
        <v>144</v>
      </c>
      <c r="X4960" s="2" t="s">
        <v>1598</v>
      </c>
      <c r="Y4960" s="2" t="s">
        <v>102</v>
      </c>
      <c r="Z4960" s="5" t="s">
        <v>10423</v>
      </c>
      <c r="AA4960" s="5" t="s">
        <v>17377</v>
      </c>
      <c r="AB4960" s="5" t="s">
        <v>16316</v>
      </c>
      <c r="AC4960" s="2"/>
      <c r="AD4960" s="2">
        <v>3000023</v>
      </c>
      <c r="AE4960" s="5">
        <v>35</v>
      </c>
      <c r="AF4960" s="25"/>
      <c r="AG4960" s="29"/>
      <c r="AH4960" s="2"/>
      <c r="AI4960" s="2">
        <v>3</v>
      </c>
      <c r="AJ4960" s="2"/>
      <c r="AK4960" s="50"/>
      <c r="AL4960" s="2"/>
      <c r="AM4960" s="30"/>
      <c r="AN4960" s="30"/>
      <c r="AO4960" s="30"/>
      <c r="AR4960" s="30"/>
      <c r="AS4960" s="30"/>
      <c r="AT4960" s="30"/>
      <c r="AV4960" s="30"/>
      <c r="AW4960" s="30"/>
      <c r="CD4960" s="2" t="s">
        <v>71</v>
      </c>
      <c r="CE4960" s="2">
        <v>0</v>
      </c>
    </row>
    <row r="4961" spans="1:83" x14ac:dyDescent="0.2">
      <c r="A4961" s="2" t="s">
        <v>9449</v>
      </c>
      <c r="B4961" s="2" t="s">
        <v>28002</v>
      </c>
      <c r="C4961" s="2" t="s">
        <v>6285</v>
      </c>
      <c r="D4961" s="2"/>
      <c r="E4961" s="2" t="s">
        <v>9449</v>
      </c>
      <c r="F4961" s="2"/>
      <c r="G4961" s="2"/>
      <c r="H4961" s="2"/>
      <c r="I4961" s="2" t="s">
        <v>5093</v>
      </c>
      <c r="J4961" s="2"/>
      <c r="K4961" s="2"/>
      <c r="L4961" s="48">
        <v>2017</v>
      </c>
      <c r="M4961" s="2" t="s">
        <v>133</v>
      </c>
      <c r="N4961" s="32">
        <v>25.082070000000002</v>
      </c>
      <c r="O4961" s="32">
        <v>56.238549999999996</v>
      </c>
      <c r="P4961" s="2" t="s">
        <v>2767</v>
      </c>
      <c r="Q4961" s="6" t="s">
        <v>18855</v>
      </c>
      <c r="R4961" s="43" t="s">
        <v>18854</v>
      </c>
      <c r="S4961" s="41" t="s">
        <v>3596</v>
      </c>
      <c r="T4961" s="41" t="s">
        <v>18464</v>
      </c>
      <c r="U4961" s="2"/>
      <c r="V4961" s="2" t="s">
        <v>3596</v>
      </c>
      <c r="W4961" s="41" t="s">
        <v>9166</v>
      </c>
      <c r="X4961" s="2" t="s">
        <v>8929</v>
      </c>
      <c r="Y4961" s="2" t="s">
        <v>3591</v>
      </c>
      <c r="Z4961" s="5" t="s">
        <v>3591</v>
      </c>
      <c r="AA4961" s="5" t="s">
        <v>10937</v>
      </c>
      <c r="AB4961" s="5" t="s">
        <v>3591</v>
      </c>
      <c r="AC4961" s="2" t="s">
        <v>3591</v>
      </c>
      <c r="AD4961" s="2">
        <v>6000200</v>
      </c>
      <c r="AE4961" s="5">
        <v>6</v>
      </c>
      <c r="AF4961" s="25"/>
      <c r="AG4961" s="29"/>
      <c r="AH4961" s="2"/>
      <c r="AI4961" s="2">
        <v>1</v>
      </c>
      <c r="AJ4961" s="2"/>
      <c r="AK4961" s="50"/>
      <c r="AL4961" s="2"/>
      <c r="AM4961" s="30"/>
      <c r="AN4961" s="30"/>
      <c r="AO4961" s="30"/>
      <c r="AR4961" s="30"/>
      <c r="AS4961" s="30"/>
      <c r="AT4961" s="30"/>
      <c r="AV4961" s="30"/>
      <c r="AW4961" s="30"/>
      <c r="CD4961" s="2" t="s">
        <v>71</v>
      </c>
      <c r="CE4961" s="2">
        <v>0</v>
      </c>
    </row>
    <row r="4962" spans="1:83" x14ac:dyDescent="0.2">
      <c r="A4962" s="2" t="s">
        <v>9450</v>
      </c>
      <c r="B4962" s="2" t="s">
        <v>28003</v>
      </c>
      <c r="C4962" s="2" t="s">
        <v>6285</v>
      </c>
      <c r="D4962" s="2"/>
      <c r="E4962" s="2" t="s">
        <v>9450</v>
      </c>
      <c r="F4962" s="2"/>
      <c r="G4962" s="2"/>
      <c r="H4962" s="2"/>
      <c r="I4962" s="2" t="s">
        <v>5093</v>
      </c>
      <c r="J4962" s="2"/>
      <c r="K4962" s="2"/>
      <c r="L4962" s="48">
        <v>2017</v>
      </c>
      <c r="M4962" s="2" t="s">
        <v>133</v>
      </c>
      <c r="N4962" s="32">
        <v>25.082070000000002</v>
      </c>
      <c r="O4962" s="32">
        <v>56.238549999999996</v>
      </c>
      <c r="P4962" s="2" t="s">
        <v>2767</v>
      </c>
      <c r="Q4962" s="6" t="s">
        <v>18855</v>
      </c>
      <c r="R4962" s="43" t="s">
        <v>18854</v>
      </c>
      <c r="S4962" s="41" t="s">
        <v>3596</v>
      </c>
      <c r="T4962" s="41" t="s">
        <v>18464</v>
      </c>
      <c r="U4962" s="2"/>
      <c r="V4962" s="2" t="s">
        <v>3596</v>
      </c>
      <c r="W4962" s="41" t="s">
        <v>9166</v>
      </c>
      <c r="X4962" s="2" t="s">
        <v>8929</v>
      </c>
      <c r="Y4962" s="2" t="s">
        <v>3591</v>
      </c>
      <c r="Z4962" s="5" t="s">
        <v>3591</v>
      </c>
      <c r="AA4962" s="5" t="s">
        <v>10937</v>
      </c>
      <c r="AB4962" s="5" t="s">
        <v>3591</v>
      </c>
      <c r="AC4962" s="2" t="s">
        <v>3591</v>
      </c>
      <c r="AD4962" s="2">
        <v>6000200</v>
      </c>
      <c r="AE4962" s="5">
        <v>6</v>
      </c>
      <c r="AF4962" s="25"/>
      <c r="AG4962" s="29"/>
      <c r="AH4962" s="2"/>
      <c r="AI4962" s="2">
        <v>1</v>
      </c>
      <c r="AJ4962" s="2"/>
      <c r="AK4962" s="50"/>
      <c r="AL4962" s="2"/>
      <c r="AM4962" s="30"/>
      <c r="AN4962" s="30"/>
      <c r="AO4962" s="30"/>
      <c r="AR4962" s="30"/>
      <c r="AS4962" s="30"/>
      <c r="AT4962" s="30"/>
      <c r="AV4962" s="30"/>
      <c r="AW4962" s="30"/>
      <c r="CD4962" s="2" t="s">
        <v>71</v>
      </c>
      <c r="CE4962" s="2">
        <v>0</v>
      </c>
    </row>
    <row r="4963" spans="1:83" x14ac:dyDescent="0.2">
      <c r="A4963" s="2" t="s">
        <v>9451</v>
      </c>
      <c r="B4963" s="2" t="s">
        <v>28004</v>
      </c>
      <c r="C4963" s="2" t="s">
        <v>6285</v>
      </c>
      <c r="D4963" s="2"/>
      <c r="E4963" s="2" t="s">
        <v>9451</v>
      </c>
      <c r="F4963" s="2"/>
      <c r="G4963" s="2"/>
      <c r="H4963" s="2"/>
      <c r="I4963" s="2" t="s">
        <v>5093</v>
      </c>
      <c r="J4963" s="2"/>
      <c r="K4963" s="2"/>
      <c r="L4963" s="48">
        <v>2017</v>
      </c>
      <c r="M4963" s="2" t="s">
        <v>133</v>
      </c>
      <c r="N4963" s="32">
        <v>25.082070000000002</v>
      </c>
      <c r="O4963" s="32">
        <v>56.238549999999996</v>
      </c>
      <c r="P4963" s="2" t="s">
        <v>2767</v>
      </c>
      <c r="Q4963" s="6" t="s">
        <v>18855</v>
      </c>
      <c r="R4963" s="43" t="s">
        <v>18854</v>
      </c>
      <c r="S4963" s="41" t="s">
        <v>3596</v>
      </c>
      <c r="T4963" s="41" t="s">
        <v>18464</v>
      </c>
      <c r="U4963" s="2"/>
      <c r="V4963" s="2" t="s">
        <v>3596</v>
      </c>
      <c r="W4963" s="41" t="s">
        <v>9166</v>
      </c>
      <c r="X4963" s="2" t="s">
        <v>8929</v>
      </c>
      <c r="Y4963" s="2" t="s">
        <v>3591</v>
      </c>
      <c r="Z4963" s="5" t="s">
        <v>3591</v>
      </c>
      <c r="AA4963" s="5" t="s">
        <v>10937</v>
      </c>
      <c r="AB4963" s="5" t="s">
        <v>3591</v>
      </c>
      <c r="AC4963" s="2" t="s">
        <v>3591</v>
      </c>
      <c r="AD4963" s="2">
        <v>6000200</v>
      </c>
      <c r="AE4963" s="5">
        <v>6</v>
      </c>
      <c r="AF4963" s="25"/>
      <c r="AG4963" s="29"/>
      <c r="AH4963" s="2"/>
      <c r="AI4963" s="2">
        <v>1</v>
      </c>
      <c r="AJ4963" s="2"/>
      <c r="AK4963" s="50"/>
      <c r="AL4963" s="2"/>
      <c r="AM4963" s="30"/>
      <c r="AN4963" s="30"/>
      <c r="AO4963" s="30"/>
      <c r="AR4963" s="30"/>
      <c r="AS4963" s="30"/>
      <c r="AT4963" s="30"/>
      <c r="AV4963" s="30"/>
      <c r="AW4963" s="30"/>
      <c r="CD4963" s="2" t="s">
        <v>71</v>
      </c>
      <c r="CE4963" s="2">
        <v>0</v>
      </c>
    </row>
    <row r="4964" spans="1:83" x14ac:dyDescent="0.2">
      <c r="A4964" s="2" t="s">
        <v>9250</v>
      </c>
      <c r="B4964" s="2" t="s">
        <v>28005</v>
      </c>
      <c r="C4964" s="2" t="s">
        <v>6285</v>
      </c>
      <c r="D4964" s="2"/>
      <c r="E4964" s="2" t="s">
        <v>9250</v>
      </c>
      <c r="F4964" s="2" t="s">
        <v>9251</v>
      </c>
      <c r="G4964" s="2" t="s">
        <v>9252</v>
      </c>
      <c r="H4964" s="2"/>
      <c r="I4964" s="2" t="s">
        <v>5093</v>
      </c>
      <c r="J4964" s="2" t="s">
        <v>61</v>
      </c>
      <c r="K4964" s="50" t="s">
        <v>61</v>
      </c>
      <c r="L4964" s="48">
        <v>2016</v>
      </c>
      <c r="M4964" s="2" t="s">
        <v>133</v>
      </c>
      <c r="N4964" s="32">
        <v>25.118110000000001</v>
      </c>
      <c r="O4964" s="32">
        <v>56.348239999999997</v>
      </c>
      <c r="P4964" s="2" t="s">
        <v>2767</v>
      </c>
      <c r="Q4964" s="6" t="s">
        <v>65</v>
      </c>
      <c r="R4964" s="43" t="s">
        <v>18854</v>
      </c>
      <c r="S4964" s="41" t="s">
        <v>3596</v>
      </c>
      <c r="T4964" s="41" t="s">
        <v>18460</v>
      </c>
      <c r="U4964" s="2"/>
      <c r="V4964" s="2" t="s">
        <v>3596</v>
      </c>
      <c r="W4964" s="41" t="s">
        <v>17589</v>
      </c>
      <c r="X4964" s="2" t="s">
        <v>1598</v>
      </c>
      <c r="Y4964" s="2" t="s">
        <v>102</v>
      </c>
      <c r="Z4964" s="5" t="s">
        <v>10423</v>
      </c>
      <c r="AA4964" s="5" t="s">
        <v>16910</v>
      </c>
      <c r="AB4964" s="5" t="s">
        <v>16316</v>
      </c>
      <c r="AC4964" s="2" t="s">
        <v>5205</v>
      </c>
      <c r="AD4964" s="2">
        <v>6080901</v>
      </c>
      <c r="AE4964" s="5">
        <v>28.5</v>
      </c>
      <c r="AF4964" s="25"/>
      <c r="AG4964" s="29">
        <v>3</v>
      </c>
      <c r="AH4964" s="2" t="s">
        <v>17974</v>
      </c>
      <c r="AI4964" s="2">
        <v>3</v>
      </c>
      <c r="AJ4964" s="2">
        <v>3</v>
      </c>
      <c r="AK4964" s="50"/>
      <c r="AL4964" s="2"/>
      <c r="AM4964" s="30"/>
      <c r="AN4964" s="30"/>
      <c r="AO4964" s="30"/>
      <c r="AR4964" s="30"/>
      <c r="AS4964" s="30"/>
      <c r="AT4964" s="30"/>
      <c r="AV4964" s="30"/>
      <c r="AW4964" s="30"/>
      <c r="CD4964" s="2" t="s">
        <v>78</v>
      </c>
      <c r="CE4964" s="2" t="s">
        <v>20152</v>
      </c>
    </row>
    <row r="4965" spans="1:83" x14ac:dyDescent="0.2">
      <c r="A4965" s="2" t="s">
        <v>9901</v>
      </c>
      <c r="B4965" s="2" t="s">
        <v>28006</v>
      </c>
      <c r="C4965" s="2" t="s">
        <v>6285</v>
      </c>
      <c r="D4965" s="2"/>
      <c r="E4965" s="2" t="s">
        <v>9901</v>
      </c>
      <c r="F4965" s="2" t="s">
        <v>9902</v>
      </c>
      <c r="G4965" s="2" t="s">
        <v>17929</v>
      </c>
      <c r="H4965" s="2"/>
      <c r="I4965" s="2" t="s">
        <v>5093</v>
      </c>
      <c r="J4965" s="2" t="s">
        <v>61</v>
      </c>
      <c r="K4965" s="50" t="s">
        <v>61</v>
      </c>
      <c r="L4965" s="48">
        <v>2019</v>
      </c>
      <c r="M4965" s="2" t="s">
        <v>133</v>
      </c>
      <c r="N4965" s="32">
        <v>25.218910000000001</v>
      </c>
      <c r="O4965" s="32">
        <v>56.021920000000001</v>
      </c>
      <c r="P4965" s="2" t="s">
        <v>2767</v>
      </c>
      <c r="Q4965" s="6" t="s">
        <v>65</v>
      </c>
      <c r="R4965" s="43" t="s">
        <v>18854</v>
      </c>
      <c r="S4965" s="41" t="s">
        <v>3596</v>
      </c>
      <c r="T4965" s="41" t="s">
        <v>18465</v>
      </c>
      <c r="U4965" s="2"/>
      <c r="V4965" s="2" t="s">
        <v>3596</v>
      </c>
      <c r="W4965" s="41" t="s">
        <v>17589</v>
      </c>
      <c r="X4965" s="2" t="s">
        <v>1598</v>
      </c>
      <c r="Y4965" s="2" t="s">
        <v>76</v>
      </c>
      <c r="Z4965" s="5" t="s">
        <v>10423</v>
      </c>
      <c r="AA4965" s="5" t="s">
        <v>16910</v>
      </c>
      <c r="AB4965" s="5" t="s">
        <v>16317</v>
      </c>
      <c r="AC4965" s="2" t="s">
        <v>5247</v>
      </c>
      <c r="AD4965" s="2">
        <v>7080400</v>
      </c>
      <c r="AE4965" s="5">
        <v>35</v>
      </c>
      <c r="AF4965" s="25"/>
      <c r="AG4965" s="29">
        <v>2</v>
      </c>
      <c r="AH4965" s="2" t="s">
        <v>17978</v>
      </c>
      <c r="AI4965" s="2">
        <v>2</v>
      </c>
      <c r="AJ4965" s="2">
        <v>2</v>
      </c>
      <c r="AK4965" s="50"/>
      <c r="AL4965" s="2"/>
      <c r="AM4965" s="30"/>
      <c r="AN4965" s="30"/>
      <c r="AO4965" s="30"/>
      <c r="AR4965" s="30"/>
      <c r="AS4965" s="30"/>
      <c r="AT4965" s="30"/>
      <c r="AV4965" s="30"/>
      <c r="AW4965" s="30"/>
      <c r="CD4965" s="2" t="s">
        <v>78</v>
      </c>
      <c r="CE4965" s="2" t="s">
        <v>20153</v>
      </c>
    </row>
    <row r="4966" spans="1:83" x14ac:dyDescent="0.2">
      <c r="A4966" s="2" t="s">
        <v>10081</v>
      </c>
      <c r="B4966" s="2" t="s">
        <v>28007</v>
      </c>
      <c r="C4966" s="2" t="s">
        <v>6285</v>
      </c>
      <c r="D4966" s="2"/>
      <c r="E4966" s="2" t="s">
        <v>10081</v>
      </c>
      <c r="F4966" s="2" t="s">
        <v>10082</v>
      </c>
      <c r="G4966" s="2" t="s">
        <v>18362</v>
      </c>
      <c r="H4966" s="2"/>
      <c r="I4966" s="2" t="s">
        <v>5093</v>
      </c>
      <c r="J4966" s="2" t="s">
        <v>61</v>
      </c>
      <c r="K4966" s="50" t="s">
        <v>61</v>
      </c>
      <c r="L4966" s="48">
        <v>2020</v>
      </c>
      <c r="M4966" s="2" t="s">
        <v>133</v>
      </c>
      <c r="N4966" s="32">
        <v>25.096820000000001</v>
      </c>
      <c r="O4966" s="32">
        <v>55.993459999999999</v>
      </c>
      <c r="P4966" s="2" t="s">
        <v>2767</v>
      </c>
      <c r="Q4966" s="6" t="s">
        <v>65</v>
      </c>
      <c r="R4966" s="43" t="s">
        <v>18854</v>
      </c>
      <c r="S4966" s="41" t="s">
        <v>3596</v>
      </c>
      <c r="T4966" s="41" t="s">
        <v>18465</v>
      </c>
      <c r="U4966" s="2"/>
      <c r="V4966" s="2" t="s">
        <v>3596</v>
      </c>
      <c r="W4966" s="41" t="s">
        <v>17589</v>
      </c>
      <c r="X4966" s="2" t="s">
        <v>1598</v>
      </c>
      <c r="Y4966" s="2" t="s">
        <v>76</v>
      </c>
      <c r="Z4966" s="5" t="s">
        <v>10423</v>
      </c>
      <c r="AA4966" s="5" t="s">
        <v>16910</v>
      </c>
      <c r="AB4966" s="5" t="s">
        <v>16319</v>
      </c>
      <c r="AC4966" s="2" t="s">
        <v>5247</v>
      </c>
      <c r="AD4966" s="2">
        <v>7080900</v>
      </c>
      <c r="AE4966" s="5">
        <v>38</v>
      </c>
      <c r="AF4966" s="25"/>
      <c r="AG4966" s="29">
        <v>3</v>
      </c>
      <c r="AH4966" s="2" t="s">
        <v>17978</v>
      </c>
      <c r="AI4966" s="2">
        <v>3</v>
      </c>
      <c r="AJ4966" s="2">
        <v>3</v>
      </c>
      <c r="AK4966" s="50"/>
      <c r="AL4966" s="2"/>
      <c r="AM4966" s="30"/>
      <c r="AN4966" s="30"/>
      <c r="AO4966" s="30"/>
      <c r="AR4966" s="30"/>
      <c r="AS4966" s="30"/>
      <c r="AT4966" s="30"/>
      <c r="AV4966" s="30"/>
      <c r="AW4966" s="30"/>
      <c r="CD4966" s="2" t="s">
        <v>78</v>
      </c>
      <c r="CE4966" s="2" t="s">
        <v>20154</v>
      </c>
    </row>
    <row r="4967" spans="1:83" x14ac:dyDescent="0.2">
      <c r="A4967" s="2" t="s">
        <v>9412</v>
      </c>
      <c r="B4967" s="2" t="s">
        <v>28008</v>
      </c>
      <c r="C4967" s="2" t="s">
        <v>6285</v>
      </c>
      <c r="D4967" s="2"/>
      <c r="E4967" s="2" t="s">
        <v>9412</v>
      </c>
      <c r="F4967" s="2" t="s">
        <v>9413</v>
      </c>
      <c r="G4967" s="2" t="s">
        <v>9414</v>
      </c>
      <c r="H4967" s="2"/>
      <c r="I4967" s="2" t="s">
        <v>5093</v>
      </c>
      <c r="J4967" s="2" t="s">
        <v>61</v>
      </c>
      <c r="K4967" s="50" t="s">
        <v>61</v>
      </c>
      <c r="L4967" s="48">
        <v>2016</v>
      </c>
      <c r="M4967" s="2" t="s">
        <v>133</v>
      </c>
      <c r="N4967" s="32">
        <v>25.122630000000001</v>
      </c>
      <c r="O4967" s="32">
        <v>56.328789999999998</v>
      </c>
      <c r="P4967" s="2" t="s">
        <v>2767</v>
      </c>
      <c r="Q4967" s="6" t="s">
        <v>65</v>
      </c>
      <c r="R4967" s="43" t="s">
        <v>18854</v>
      </c>
      <c r="S4967" s="41" t="s">
        <v>4972</v>
      </c>
      <c r="T4967" s="41" t="s">
        <v>18461</v>
      </c>
      <c r="U4967" s="2"/>
      <c r="V4967" s="2" t="s">
        <v>4972</v>
      </c>
      <c r="W4967" s="41" t="s">
        <v>17589</v>
      </c>
      <c r="X4967" s="2" t="s">
        <v>1598</v>
      </c>
      <c r="Y4967" s="2" t="s">
        <v>102</v>
      </c>
      <c r="Z4967" s="5" t="s">
        <v>10423</v>
      </c>
      <c r="AA4967" s="5" t="s">
        <v>16910</v>
      </c>
      <c r="AB4967" s="5" t="s">
        <v>16316</v>
      </c>
      <c r="AC4967" s="2" t="s">
        <v>5205</v>
      </c>
      <c r="AD4967" s="2">
        <v>6081203</v>
      </c>
      <c r="AE4967" s="5">
        <v>19.5</v>
      </c>
      <c r="AF4967" s="25"/>
      <c r="AG4967" s="29">
        <v>3</v>
      </c>
      <c r="AH4967" s="2" t="s">
        <v>17974</v>
      </c>
      <c r="AI4967" s="2">
        <v>3</v>
      </c>
      <c r="AJ4967" s="2">
        <v>3</v>
      </c>
      <c r="AK4967" s="50"/>
      <c r="AL4967" s="2"/>
      <c r="AM4967" s="30"/>
      <c r="AN4967" s="30"/>
      <c r="AO4967" s="30"/>
      <c r="AR4967" s="30"/>
      <c r="AS4967" s="30"/>
      <c r="AT4967" s="30"/>
      <c r="AV4967" s="30"/>
      <c r="AW4967" s="30"/>
      <c r="CD4967" s="2" t="s">
        <v>78</v>
      </c>
      <c r="CE4967" s="2" t="s">
        <v>20155</v>
      </c>
    </row>
    <row r="4968" spans="1:83" x14ac:dyDescent="0.2">
      <c r="A4968" s="2" t="s">
        <v>9993</v>
      </c>
      <c r="B4968" s="2" t="s">
        <v>28009</v>
      </c>
      <c r="C4968" s="2" t="s">
        <v>6285</v>
      </c>
      <c r="D4968" s="2"/>
      <c r="E4968" s="2" t="s">
        <v>9993</v>
      </c>
      <c r="F4968" s="2" t="s">
        <v>9994</v>
      </c>
      <c r="G4968" s="2" t="s">
        <v>9995</v>
      </c>
      <c r="H4968" s="2"/>
      <c r="I4968" s="2" t="s">
        <v>5093</v>
      </c>
      <c r="J4968" s="2" t="s">
        <v>61</v>
      </c>
      <c r="K4968" s="50" t="s">
        <v>61</v>
      </c>
      <c r="L4968" s="48">
        <v>2020</v>
      </c>
      <c r="M4968" s="2" t="s">
        <v>133</v>
      </c>
      <c r="N4968" s="32">
        <v>25.139520000000001</v>
      </c>
      <c r="O4968" s="32">
        <v>56.316589999999998</v>
      </c>
      <c r="P4968" s="2" t="s">
        <v>2767</v>
      </c>
      <c r="Q4968" s="6" t="s">
        <v>65</v>
      </c>
      <c r="R4968" s="43" t="s">
        <v>16802</v>
      </c>
      <c r="S4968" s="41" t="s">
        <v>18949</v>
      </c>
      <c r="T4968" s="41" t="s">
        <v>18463</v>
      </c>
      <c r="U4968" s="2"/>
      <c r="V4968" s="2" t="s">
        <v>18949</v>
      </c>
      <c r="W4968" s="41" t="s">
        <v>17589</v>
      </c>
      <c r="X4968" s="2" t="s">
        <v>1598</v>
      </c>
      <c r="Y4968" s="2" t="s">
        <v>76</v>
      </c>
      <c r="Z4968" s="5" t="s">
        <v>10423</v>
      </c>
      <c r="AA4968" s="5" t="s">
        <v>17377</v>
      </c>
      <c r="AB4968" s="5" t="s">
        <v>16317</v>
      </c>
      <c r="AC4968" s="2" t="s">
        <v>5247</v>
      </c>
      <c r="AD4968" s="2">
        <v>6000200</v>
      </c>
      <c r="AE4968" s="5">
        <v>35</v>
      </c>
      <c r="AF4968" s="25"/>
      <c r="AG4968" s="29">
        <v>3</v>
      </c>
      <c r="AH4968" s="2" t="s">
        <v>17978</v>
      </c>
      <c r="AI4968" s="2">
        <v>3</v>
      </c>
      <c r="AJ4968" s="2">
        <v>3</v>
      </c>
      <c r="AK4968" s="50"/>
      <c r="AL4968" s="2"/>
      <c r="AM4968" s="30"/>
      <c r="AN4968" s="30"/>
      <c r="AO4968" s="30"/>
      <c r="AR4968" s="30"/>
      <c r="AS4968" s="30"/>
      <c r="AT4968" s="30"/>
      <c r="AV4968" s="30"/>
      <c r="AW4968" s="30"/>
      <c r="CD4968" s="2" t="s">
        <v>78</v>
      </c>
      <c r="CE4968" s="2" t="s">
        <v>20156</v>
      </c>
    </row>
    <row r="4969" spans="1:83" x14ac:dyDescent="0.2">
      <c r="A4969" s="2" t="s">
        <v>9485</v>
      </c>
      <c r="B4969" s="2" t="s">
        <v>28010</v>
      </c>
      <c r="C4969" s="2" t="s">
        <v>6285</v>
      </c>
      <c r="D4969" s="2"/>
      <c r="E4969" s="2" t="s">
        <v>9485</v>
      </c>
      <c r="F4969" s="2" t="s">
        <v>18961</v>
      </c>
      <c r="G4969" s="2" t="s">
        <v>9486</v>
      </c>
      <c r="H4969" s="2"/>
      <c r="I4969" s="2" t="s">
        <v>5093</v>
      </c>
      <c r="J4969" s="2" t="s">
        <v>61</v>
      </c>
      <c r="K4969" s="50" t="s">
        <v>61</v>
      </c>
      <c r="L4969" s="48">
        <v>2017</v>
      </c>
      <c r="M4969" s="2" t="s">
        <v>133</v>
      </c>
      <c r="N4969" s="32">
        <v>25.127723</v>
      </c>
      <c r="O4969" s="32">
        <v>56.330792000000002</v>
      </c>
      <c r="P4969" s="2" t="s">
        <v>2767</v>
      </c>
      <c r="Q4969" s="6" t="s">
        <v>65</v>
      </c>
      <c r="R4969" s="43" t="s">
        <v>16802</v>
      </c>
      <c r="S4969" s="41" t="s">
        <v>4851</v>
      </c>
      <c r="T4969" s="41" t="s">
        <v>18462</v>
      </c>
      <c r="U4969" s="2"/>
      <c r="V4969" s="2" t="s">
        <v>4851</v>
      </c>
      <c r="W4969" s="41" t="s">
        <v>17589</v>
      </c>
      <c r="X4969" s="2" t="s">
        <v>1598</v>
      </c>
      <c r="Y4969" s="2" t="s">
        <v>102</v>
      </c>
      <c r="Z4969" s="5" t="s">
        <v>20</v>
      </c>
      <c r="AA4969" s="5" t="s">
        <v>16910</v>
      </c>
      <c r="AB4969" s="5" t="s">
        <v>16316</v>
      </c>
      <c r="AC4969" s="2" t="s">
        <v>5205</v>
      </c>
      <c r="AD4969" s="2">
        <v>6081201</v>
      </c>
      <c r="AE4969" s="5">
        <v>30</v>
      </c>
      <c r="AF4969" s="25"/>
      <c r="AG4969" s="29">
        <v>3</v>
      </c>
      <c r="AH4969" s="2" t="s">
        <v>17974</v>
      </c>
      <c r="AI4969" s="2">
        <v>3</v>
      </c>
      <c r="AJ4969" s="2">
        <v>3</v>
      </c>
      <c r="AK4969" s="50"/>
      <c r="AL4969" s="2"/>
      <c r="AM4969" s="30"/>
      <c r="AN4969" s="30"/>
      <c r="AO4969" s="30"/>
      <c r="AR4969" s="30"/>
      <c r="AS4969" s="30"/>
      <c r="AT4969" s="30"/>
      <c r="AV4969" s="30"/>
      <c r="AW4969" s="30"/>
      <c r="CD4969" s="2" t="s">
        <v>78</v>
      </c>
      <c r="CE4969" s="2" t="s">
        <v>20157</v>
      </c>
    </row>
    <row r="4970" spans="1:83" x14ac:dyDescent="0.2">
      <c r="A4970" s="2" t="s">
        <v>9649</v>
      </c>
      <c r="B4970" s="2" t="s">
        <v>28011</v>
      </c>
      <c r="C4970" s="2" t="s">
        <v>6285</v>
      </c>
      <c r="D4970" s="2"/>
      <c r="E4970" s="2" t="s">
        <v>9649</v>
      </c>
      <c r="F4970" s="2" t="s">
        <v>9650</v>
      </c>
      <c r="G4970" s="2"/>
      <c r="H4970" s="2"/>
      <c r="I4970" s="2" t="s">
        <v>5093</v>
      </c>
      <c r="J4970" s="2" t="s">
        <v>61</v>
      </c>
      <c r="K4970" s="2"/>
      <c r="L4970" s="48">
        <v>2017</v>
      </c>
      <c r="M4970" s="2" t="s">
        <v>133</v>
      </c>
      <c r="N4970" s="32">
        <v>25.292200000000001</v>
      </c>
      <c r="O4970" s="32">
        <v>56.120780000000003</v>
      </c>
      <c r="P4970" s="2" t="s">
        <v>2767</v>
      </c>
      <c r="Q4970" s="6" t="s">
        <v>65</v>
      </c>
      <c r="R4970" s="43" t="s">
        <v>16802</v>
      </c>
      <c r="S4970" s="41" t="s">
        <v>9165</v>
      </c>
      <c r="T4970" s="41" t="s">
        <v>18462</v>
      </c>
      <c r="U4970" s="2"/>
      <c r="V4970" s="2" t="s">
        <v>9165</v>
      </c>
      <c r="W4970" s="41" t="s">
        <v>144</v>
      </c>
      <c r="X4970" s="2" t="s">
        <v>1598</v>
      </c>
      <c r="Y4970" s="2" t="s">
        <v>102</v>
      </c>
      <c r="Z4970" s="5" t="s">
        <v>10423</v>
      </c>
      <c r="AA4970" s="5" t="s">
        <v>16910</v>
      </c>
      <c r="AB4970" s="5" t="s">
        <v>16316</v>
      </c>
      <c r="AC4970" s="2"/>
      <c r="AD4970" s="2">
        <v>6000017</v>
      </c>
      <c r="AE4970" s="5">
        <v>10.5</v>
      </c>
      <c r="AF4970" s="25"/>
      <c r="AG4970" s="29"/>
      <c r="AH4970" s="2"/>
      <c r="AI4970" s="2">
        <v>3</v>
      </c>
      <c r="AJ4970" s="2"/>
      <c r="AK4970" s="50"/>
      <c r="AL4970" s="2"/>
      <c r="AM4970" s="30"/>
      <c r="AN4970" s="30"/>
      <c r="AO4970" s="30"/>
      <c r="AR4970" s="30"/>
      <c r="AS4970" s="30"/>
      <c r="AT4970" s="30"/>
      <c r="AV4970" s="30"/>
      <c r="AW4970" s="30"/>
      <c r="CD4970" s="2" t="s">
        <v>78</v>
      </c>
      <c r="CE4970" s="2" t="s">
        <v>20158</v>
      </c>
    </row>
    <row r="4971" spans="1:83" x14ac:dyDescent="0.2">
      <c r="A4971" s="2" t="s">
        <v>9500</v>
      </c>
      <c r="B4971" s="2" t="s">
        <v>28012</v>
      </c>
      <c r="C4971" s="2" t="s">
        <v>6285</v>
      </c>
      <c r="D4971" s="2"/>
      <c r="E4971" s="2" t="s">
        <v>9500</v>
      </c>
      <c r="F4971" s="2" t="s">
        <v>9501</v>
      </c>
      <c r="G4971" s="2" t="s">
        <v>16669</v>
      </c>
      <c r="H4971" s="2"/>
      <c r="I4971" s="2" t="s">
        <v>5093</v>
      </c>
      <c r="J4971" s="2" t="s">
        <v>61</v>
      </c>
      <c r="K4971" s="50" t="s">
        <v>61</v>
      </c>
      <c r="L4971" s="48">
        <v>2017</v>
      </c>
      <c r="M4971" s="2" t="s">
        <v>133</v>
      </c>
      <c r="N4971" s="32">
        <v>25.036968999999999</v>
      </c>
      <c r="O4971" s="32">
        <v>56.307505999999997</v>
      </c>
      <c r="P4971" s="2" t="s">
        <v>2767</v>
      </c>
      <c r="Q4971" s="6" t="s">
        <v>65</v>
      </c>
      <c r="R4971" s="43" t="s">
        <v>18854</v>
      </c>
      <c r="S4971" s="41" t="s">
        <v>3596</v>
      </c>
      <c r="T4971" s="41" t="s">
        <v>18460</v>
      </c>
      <c r="U4971" s="2"/>
      <c r="V4971" s="2" t="s">
        <v>3596</v>
      </c>
      <c r="W4971" s="41" t="s">
        <v>17589</v>
      </c>
      <c r="X4971" s="2" t="s">
        <v>1598</v>
      </c>
      <c r="Y4971" s="2" t="s">
        <v>76</v>
      </c>
      <c r="Z4971" s="5" t="s">
        <v>10423</v>
      </c>
      <c r="AA4971" s="5" t="s">
        <v>16910</v>
      </c>
      <c r="AB4971" s="5" t="s">
        <v>16317</v>
      </c>
      <c r="AC4971" s="2" t="s">
        <v>5247</v>
      </c>
      <c r="AD4971" s="2">
        <v>6000200</v>
      </c>
      <c r="AE4971" s="5">
        <v>38.5</v>
      </c>
      <c r="AF4971" s="25"/>
      <c r="AG4971" s="29">
        <v>3</v>
      </c>
      <c r="AH4971" s="2" t="s">
        <v>17978</v>
      </c>
      <c r="AI4971" s="2">
        <v>3</v>
      </c>
      <c r="AJ4971" s="2">
        <v>3</v>
      </c>
      <c r="AK4971" s="50"/>
      <c r="AL4971" s="2"/>
      <c r="AM4971" s="30"/>
      <c r="AN4971" s="30"/>
      <c r="AO4971" s="30"/>
      <c r="AR4971" s="30"/>
      <c r="AS4971" s="30"/>
      <c r="AT4971" s="30"/>
      <c r="AV4971" s="30"/>
      <c r="AW4971" s="30"/>
      <c r="CD4971" s="2" t="s">
        <v>78</v>
      </c>
      <c r="CE4971" s="2" t="s">
        <v>20159</v>
      </c>
    </row>
    <row r="4972" spans="1:83" x14ac:dyDescent="0.2">
      <c r="A4972" s="2" t="s">
        <v>9502</v>
      </c>
      <c r="B4972" s="2" t="s">
        <v>28013</v>
      </c>
      <c r="C4972" s="2" t="s">
        <v>6285</v>
      </c>
      <c r="D4972" s="2"/>
      <c r="E4972" s="2" t="s">
        <v>9502</v>
      </c>
      <c r="F4972" s="2" t="s">
        <v>9503</v>
      </c>
      <c r="G4972" s="2" t="s">
        <v>16118</v>
      </c>
      <c r="H4972" s="2"/>
      <c r="I4972" s="2" t="s">
        <v>5093</v>
      </c>
      <c r="J4972" s="2" t="s">
        <v>61</v>
      </c>
      <c r="K4972" s="50" t="s">
        <v>61</v>
      </c>
      <c r="L4972" s="48">
        <v>2017</v>
      </c>
      <c r="M4972" s="2" t="s">
        <v>133</v>
      </c>
      <c r="N4972" s="32">
        <v>25.02891</v>
      </c>
      <c r="O4972" s="32">
        <v>56.329619999999998</v>
      </c>
      <c r="P4972" s="2" t="s">
        <v>2767</v>
      </c>
      <c r="Q4972" s="6" t="s">
        <v>65</v>
      </c>
      <c r="R4972" s="43" t="s">
        <v>18854</v>
      </c>
      <c r="S4972" s="41" t="s">
        <v>3596</v>
      </c>
      <c r="T4972" s="41" t="s">
        <v>18460</v>
      </c>
      <c r="U4972" s="2"/>
      <c r="V4972" s="2" t="s">
        <v>3596</v>
      </c>
      <c r="W4972" s="41" t="s">
        <v>17589</v>
      </c>
      <c r="X4972" s="2" t="s">
        <v>1598</v>
      </c>
      <c r="Y4972" s="2" t="s">
        <v>86</v>
      </c>
      <c r="Z4972" s="5" t="s">
        <v>10423</v>
      </c>
      <c r="AA4972" s="5" t="s">
        <v>16910</v>
      </c>
      <c r="AB4972" s="5" t="s">
        <v>18090</v>
      </c>
      <c r="AC4972" s="2" t="s">
        <v>5247</v>
      </c>
      <c r="AD4972" s="2">
        <v>3000025</v>
      </c>
      <c r="AE4972" s="5">
        <v>28.5</v>
      </c>
      <c r="AF4972" s="25"/>
      <c r="AG4972" s="29">
        <v>3</v>
      </c>
      <c r="AH4972" s="2" t="s">
        <v>17978</v>
      </c>
      <c r="AI4972" s="2">
        <v>3</v>
      </c>
      <c r="AJ4972" s="2">
        <v>3</v>
      </c>
      <c r="AK4972" s="50"/>
      <c r="AL4972" s="2"/>
      <c r="AM4972" s="30"/>
      <c r="AN4972" s="30"/>
      <c r="AO4972" s="30"/>
      <c r="AR4972" s="30"/>
      <c r="AS4972" s="30"/>
      <c r="AT4972" s="30"/>
      <c r="AV4972" s="30"/>
      <c r="AW4972" s="30"/>
      <c r="CD4972" s="2" t="s">
        <v>78</v>
      </c>
      <c r="CE4972" s="2" t="s">
        <v>20160</v>
      </c>
    </row>
    <row r="4973" spans="1:83" x14ac:dyDescent="0.2">
      <c r="A4973" s="2" t="s">
        <v>9504</v>
      </c>
      <c r="B4973" s="2" t="s">
        <v>28014</v>
      </c>
      <c r="C4973" s="2" t="s">
        <v>6285</v>
      </c>
      <c r="D4973" s="2"/>
      <c r="E4973" s="2" t="s">
        <v>9504</v>
      </c>
      <c r="F4973" s="2" t="s">
        <v>9505</v>
      </c>
      <c r="G4973" s="2"/>
      <c r="H4973" s="2"/>
      <c r="I4973" s="2" t="s">
        <v>5093</v>
      </c>
      <c r="J4973" s="2" t="s">
        <v>61</v>
      </c>
      <c r="K4973" s="2"/>
      <c r="L4973" s="48">
        <v>2017</v>
      </c>
      <c r="M4973" s="2" t="s">
        <v>133</v>
      </c>
      <c r="N4973" s="32">
        <v>25.017851</v>
      </c>
      <c r="O4973" s="32">
        <v>56.325161999999999</v>
      </c>
      <c r="P4973" s="2" t="s">
        <v>2767</v>
      </c>
      <c r="Q4973" s="6" t="s">
        <v>65</v>
      </c>
      <c r="R4973" s="43" t="s">
        <v>16802</v>
      </c>
      <c r="S4973" s="41" t="s">
        <v>4851</v>
      </c>
      <c r="T4973" s="41" t="s">
        <v>18462</v>
      </c>
      <c r="U4973" s="2"/>
      <c r="V4973" s="2" t="s">
        <v>4851</v>
      </c>
      <c r="W4973" s="41" t="s">
        <v>144</v>
      </c>
      <c r="X4973" s="2" t="s">
        <v>1598</v>
      </c>
      <c r="Y4973" s="2" t="s">
        <v>86</v>
      </c>
      <c r="Z4973" s="5" t="s">
        <v>10423</v>
      </c>
      <c r="AA4973" s="5" t="s">
        <v>16910</v>
      </c>
      <c r="AB4973" s="5" t="s">
        <v>18090</v>
      </c>
      <c r="AC4973" s="2"/>
      <c r="AD4973" s="2">
        <v>3000025</v>
      </c>
      <c r="AE4973" s="5">
        <v>25</v>
      </c>
      <c r="AF4973" s="25"/>
      <c r="AG4973" s="29"/>
      <c r="AH4973" s="2"/>
      <c r="AI4973" s="2">
        <v>3</v>
      </c>
      <c r="AJ4973" s="2"/>
      <c r="AK4973" s="50"/>
      <c r="AL4973" s="2"/>
      <c r="AM4973" s="30"/>
      <c r="AN4973" s="30"/>
      <c r="AO4973" s="30"/>
      <c r="AR4973" s="30"/>
      <c r="AS4973" s="30"/>
      <c r="AT4973" s="30"/>
      <c r="AV4973" s="30"/>
      <c r="AW4973" s="30"/>
      <c r="CD4973" s="2" t="s">
        <v>78</v>
      </c>
      <c r="CE4973" s="2" t="s">
        <v>20161</v>
      </c>
    </row>
    <row r="4974" spans="1:83" x14ac:dyDescent="0.2">
      <c r="A4974" s="2" t="s">
        <v>9592</v>
      </c>
      <c r="B4974" s="2" t="s">
        <v>28015</v>
      </c>
      <c r="C4974" s="2" t="s">
        <v>6285</v>
      </c>
      <c r="D4974" s="2"/>
      <c r="E4974" s="2" t="s">
        <v>9592</v>
      </c>
      <c r="F4974" s="2" t="s">
        <v>9593</v>
      </c>
      <c r="G4974" s="2" t="s">
        <v>16120</v>
      </c>
      <c r="H4974" s="2"/>
      <c r="I4974" s="2" t="s">
        <v>5093</v>
      </c>
      <c r="J4974" s="2" t="s">
        <v>61</v>
      </c>
      <c r="K4974" s="50" t="s">
        <v>61</v>
      </c>
      <c r="L4974" s="48">
        <v>2017</v>
      </c>
      <c r="M4974" s="2" t="s">
        <v>133</v>
      </c>
      <c r="N4974" s="32">
        <v>25.012568000000002</v>
      </c>
      <c r="O4974" s="32">
        <v>56.324492999999997</v>
      </c>
      <c r="P4974" s="2" t="s">
        <v>2767</v>
      </c>
      <c r="Q4974" s="6" t="s">
        <v>65</v>
      </c>
      <c r="R4974" s="43" t="s">
        <v>18854</v>
      </c>
      <c r="S4974" s="41" t="s">
        <v>3596</v>
      </c>
      <c r="T4974" s="41" t="s">
        <v>18460</v>
      </c>
      <c r="U4974" s="2"/>
      <c r="V4974" s="2" t="s">
        <v>3596</v>
      </c>
      <c r="W4974" s="41" t="s">
        <v>17589</v>
      </c>
      <c r="X4974" s="2" t="s">
        <v>1598</v>
      </c>
      <c r="Y4974" s="2" t="s">
        <v>86</v>
      </c>
      <c r="Z4974" s="5" t="s">
        <v>10423</v>
      </c>
      <c r="AA4974" s="5" t="s">
        <v>16910</v>
      </c>
      <c r="AB4974" s="5" t="s">
        <v>18090</v>
      </c>
      <c r="AC4974" s="2" t="s">
        <v>5247</v>
      </c>
      <c r="AD4974" s="2">
        <v>3000025</v>
      </c>
      <c r="AE4974" s="5">
        <v>28.5</v>
      </c>
      <c r="AF4974" s="25"/>
      <c r="AG4974" s="29">
        <v>3</v>
      </c>
      <c r="AH4974" s="2" t="s">
        <v>17978</v>
      </c>
      <c r="AI4974" s="2">
        <v>3</v>
      </c>
      <c r="AJ4974" s="2">
        <v>3</v>
      </c>
      <c r="AK4974" s="50"/>
      <c r="AL4974" s="2"/>
      <c r="AM4974" s="30"/>
      <c r="AN4974" s="30"/>
      <c r="AO4974" s="30"/>
      <c r="AR4974" s="30"/>
      <c r="AS4974" s="30"/>
      <c r="AT4974" s="30"/>
      <c r="AV4974" s="30"/>
      <c r="AW4974" s="30"/>
      <c r="CD4974" s="2" t="s">
        <v>78</v>
      </c>
      <c r="CE4974" s="2" t="s">
        <v>20162</v>
      </c>
    </row>
    <row r="4975" spans="1:83" x14ac:dyDescent="0.2">
      <c r="A4975" s="2" t="s">
        <v>9538</v>
      </c>
      <c r="B4975" s="2" t="s">
        <v>28016</v>
      </c>
      <c r="C4975" s="2" t="s">
        <v>6285</v>
      </c>
      <c r="D4975" s="2"/>
      <c r="E4975" s="2" t="s">
        <v>9538</v>
      </c>
      <c r="F4975" s="2" t="s">
        <v>9539</v>
      </c>
      <c r="G4975" s="2" t="s">
        <v>17927</v>
      </c>
      <c r="H4975" s="2"/>
      <c r="I4975" s="2" t="s">
        <v>5093</v>
      </c>
      <c r="J4975" s="2" t="s">
        <v>61</v>
      </c>
      <c r="K4975" s="50" t="s">
        <v>61</v>
      </c>
      <c r="L4975" s="48">
        <v>2017</v>
      </c>
      <c r="M4975" s="2" t="s">
        <v>133</v>
      </c>
      <c r="N4975" s="32">
        <v>24.997330000000002</v>
      </c>
      <c r="O4975" s="32">
        <v>56.32517</v>
      </c>
      <c r="P4975" s="2" t="s">
        <v>2767</v>
      </c>
      <c r="Q4975" s="6" t="s">
        <v>65</v>
      </c>
      <c r="R4975" s="43" t="s">
        <v>18854</v>
      </c>
      <c r="S4975" s="41" t="s">
        <v>3596</v>
      </c>
      <c r="T4975" s="41" t="s">
        <v>18460</v>
      </c>
      <c r="U4975" s="2"/>
      <c r="V4975" s="2" t="s">
        <v>3596</v>
      </c>
      <c r="W4975" s="41" t="s">
        <v>17589</v>
      </c>
      <c r="X4975" s="2" t="s">
        <v>1598</v>
      </c>
      <c r="Y4975" s="2" t="s">
        <v>69</v>
      </c>
      <c r="Z4975" s="5" t="s">
        <v>10423</v>
      </c>
      <c r="AA4975" s="5" t="s">
        <v>16910</v>
      </c>
      <c r="AB4975" s="5" t="s">
        <v>70</v>
      </c>
      <c r="AC4975" s="2" t="s">
        <v>5247</v>
      </c>
      <c r="AD4975" s="2">
        <v>3000025</v>
      </c>
      <c r="AE4975" s="5">
        <v>33.5</v>
      </c>
      <c r="AF4975" s="25"/>
      <c r="AG4975" s="29">
        <v>3</v>
      </c>
      <c r="AH4975" s="2" t="s">
        <v>17978</v>
      </c>
      <c r="AI4975" s="2">
        <v>3</v>
      </c>
      <c r="AJ4975" s="2">
        <v>3</v>
      </c>
      <c r="AK4975" s="50"/>
      <c r="AL4975" s="2"/>
      <c r="AM4975" s="30"/>
      <c r="AN4975" s="30"/>
      <c r="AO4975" s="30"/>
      <c r="AR4975" s="30"/>
      <c r="AS4975" s="30"/>
      <c r="AT4975" s="30"/>
      <c r="AV4975" s="30"/>
      <c r="AW4975" s="30"/>
      <c r="CD4975" s="2" t="s">
        <v>78</v>
      </c>
      <c r="CE4975" s="2" t="s">
        <v>20163</v>
      </c>
    </row>
    <row r="4976" spans="1:83" x14ac:dyDescent="0.2">
      <c r="A4976" s="2" t="s">
        <v>9367</v>
      </c>
      <c r="B4976" s="2" t="s">
        <v>28017</v>
      </c>
      <c r="C4976" s="2" t="s">
        <v>6285</v>
      </c>
      <c r="D4976" s="2"/>
      <c r="E4976" s="2" t="s">
        <v>9367</v>
      </c>
      <c r="F4976" s="2" t="s">
        <v>9368</v>
      </c>
      <c r="G4976" s="2"/>
      <c r="H4976" s="2"/>
      <c r="I4976" s="2" t="s">
        <v>5093</v>
      </c>
      <c r="J4976" s="2" t="s">
        <v>61</v>
      </c>
      <c r="K4976" s="2"/>
      <c r="L4976" s="48">
        <v>2016</v>
      </c>
      <c r="M4976" s="2" t="s">
        <v>133</v>
      </c>
      <c r="N4976" s="32">
        <v>25.023150000000001</v>
      </c>
      <c r="O4976" s="32">
        <v>56.337760000000003</v>
      </c>
      <c r="P4976" s="2" t="s">
        <v>2767</v>
      </c>
      <c r="Q4976" s="6" t="s">
        <v>65</v>
      </c>
      <c r="R4976" s="43" t="s">
        <v>16802</v>
      </c>
      <c r="S4976" s="41" t="s">
        <v>4851</v>
      </c>
      <c r="T4976" s="41" t="s">
        <v>18462</v>
      </c>
      <c r="U4976" s="2"/>
      <c r="V4976" s="2" t="s">
        <v>4851</v>
      </c>
      <c r="W4976" s="41" t="s">
        <v>144</v>
      </c>
      <c r="X4976" s="2" t="s">
        <v>1598</v>
      </c>
      <c r="Y4976" s="2" t="s">
        <v>86</v>
      </c>
      <c r="Z4976" s="5" t="s">
        <v>10423</v>
      </c>
      <c r="AA4976" s="5" t="s">
        <v>16910</v>
      </c>
      <c r="AB4976" s="5" t="s">
        <v>18090</v>
      </c>
      <c r="AC4976" s="2"/>
      <c r="AD4976" s="2">
        <v>3000025</v>
      </c>
      <c r="AE4976" s="5">
        <v>28.5</v>
      </c>
      <c r="AF4976" s="25"/>
      <c r="AG4976" s="29"/>
      <c r="AH4976" s="2"/>
      <c r="AI4976" s="2">
        <v>3</v>
      </c>
      <c r="AJ4976" s="2"/>
      <c r="AK4976" s="50"/>
      <c r="AL4976" s="2"/>
      <c r="AM4976" s="30"/>
      <c r="AN4976" s="30"/>
      <c r="AO4976" s="30"/>
      <c r="AR4976" s="30"/>
      <c r="AS4976" s="30"/>
      <c r="AT4976" s="30"/>
      <c r="AV4976" s="30"/>
      <c r="AW4976" s="30"/>
      <c r="CD4976" s="2" t="s">
        <v>78</v>
      </c>
      <c r="CE4976" s="2" t="s">
        <v>20164</v>
      </c>
    </row>
    <row r="4977" spans="1:83" x14ac:dyDescent="0.2">
      <c r="A4977" s="2" t="s">
        <v>9369</v>
      </c>
      <c r="B4977" s="2" t="s">
        <v>28018</v>
      </c>
      <c r="C4977" s="2" t="s">
        <v>6285</v>
      </c>
      <c r="D4977" s="2"/>
      <c r="E4977" s="2" t="s">
        <v>9369</v>
      </c>
      <c r="F4977" s="2" t="s">
        <v>9370</v>
      </c>
      <c r="G4977" s="2"/>
      <c r="H4977" s="2"/>
      <c r="I4977" s="2" t="s">
        <v>5093</v>
      </c>
      <c r="J4977" s="2" t="s">
        <v>61</v>
      </c>
      <c r="K4977" s="2"/>
      <c r="L4977" s="48">
        <v>2016</v>
      </c>
      <c r="M4977" s="2" t="s">
        <v>133</v>
      </c>
      <c r="N4977" s="32">
        <v>25.014531000000002</v>
      </c>
      <c r="O4977" s="32">
        <v>56.333593</v>
      </c>
      <c r="P4977" s="2" t="s">
        <v>2767</v>
      </c>
      <c r="Q4977" s="6" t="s">
        <v>65</v>
      </c>
      <c r="R4977" s="43" t="s">
        <v>16802</v>
      </c>
      <c r="S4977" s="41" t="s">
        <v>4851</v>
      </c>
      <c r="T4977" s="41" t="s">
        <v>18462</v>
      </c>
      <c r="U4977" s="2"/>
      <c r="V4977" s="2" t="s">
        <v>4851</v>
      </c>
      <c r="W4977" s="41" t="s">
        <v>144</v>
      </c>
      <c r="X4977" s="2" t="s">
        <v>1598</v>
      </c>
      <c r="Y4977" s="2" t="s">
        <v>86</v>
      </c>
      <c r="Z4977" s="5" t="s">
        <v>10423</v>
      </c>
      <c r="AA4977" s="5" t="s">
        <v>16910</v>
      </c>
      <c r="AB4977" s="5" t="s">
        <v>18090</v>
      </c>
      <c r="AC4977" s="2"/>
      <c r="AD4977" s="2">
        <v>3000025</v>
      </c>
      <c r="AE4977" s="5">
        <v>28.5</v>
      </c>
      <c r="AF4977" s="25"/>
      <c r="AG4977" s="29"/>
      <c r="AH4977" s="2"/>
      <c r="AI4977" s="2">
        <v>3</v>
      </c>
      <c r="AJ4977" s="2"/>
      <c r="AK4977" s="50"/>
      <c r="AL4977" s="2"/>
      <c r="AM4977" s="30"/>
      <c r="AN4977" s="30"/>
      <c r="AO4977" s="30"/>
      <c r="AR4977" s="30"/>
      <c r="AS4977" s="30"/>
      <c r="AT4977" s="30"/>
      <c r="AV4977" s="30"/>
      <c r="AW4977" s="30"/>
      <c r="CD4977" s="2" t="s">
        <v>78</v>
      </c>
      <c r="CE4977" s="2" t="s">
        <v>20165</v>
      </c>
    </row>
    <row r="4978" spans="1:83" x14ac:dyDescent="0.2">
      <c r="A4978" s="2" t="s">
        <v>9463</v>
      </c>
      <c r="B4978" s="2" t="s">
        <v>28019</v>
      </c>
      <c r="C4978" s="2" t="s">
        <v>6285</v>
      </c>
      <c r="D4978" s="2"/>
      <c r="E4978" s="2" t="s">
        <v>9463</v>
      </c>
      <c r="F4978" s="2" t="s">
        <v>9464</v>
      </c>
      <c r="G4978" s="2"/>
      <c r="H4978" s="2"/>
      <c r="I4978" s="2" t="s">
        <v>5093</v>
      </c>
      <c r="J4978" s="2" t="s">
        <v>61</v>
      </c>
      <c r="K4978" s="2"/>
      <c r="L4978" s="48">
        <v>2017</v>
      </c>
      <c r="M4978" s="2" t="s">
        <v>133</v>
      </c>
      <c r="N4978" s="32">
        <v>25.154661999999998</v>
      </c>
      <c r="O4978" s="32">
        <v>56.010936000000001</v>
      </c>
      <c r="P4978" s="2" t="s">
        <v>2767</v>
      </c>
      <c r="Q4978" s="6" t="s">
        <v>65</v>
      </c>
      <c r="R4978" s="43" t="s">
        <v>16802</v>
      </c>
      <c r="S4978" s="41" t="s">
        <v>4851</v>
      </c>
      <c r="T4978" s="41" t="s">
        <v>18462</v>
      </c>
      <c r="U4978" s="2"/>
      <c r="V4978" s="2" t="s">
        <v>4851</v>
      </c>
      <c r="W4978" s="41" t="s">
        <v>144</v>
      </c>
      <c r="X4978" s="2" t="s">
        <v>1598</v>
      </c>
      <c r="Y4978" s="2" t="s">
        <v>76</v>
      </c>
      <c r="Z4978" s="5" t="s">
        <v>10423</v>
      </c>
      <c r="AA4978" s="5" t="s">
        <v>16910</v>
      </c>
      <c r="AB4978" s="5" t="s">
        <v>16317</v>
      </c>
      <c r="AC4978" s="2"/>
      <c r="AD4978" s="2">
        <v>7080600</v>
      </c>
      <c r="AE4978" s="5">
        <v>35</v>
      </c>
      <c r="AF4978" s="25"/>
      <c r="AG4978" s="29"/>
      <c r="AH4978" s="2"/>
      <c r="AI4978" s="2">
        <v>3</v>
      </c>
      <c r="AJ4978" s="2"/>
      <c r="AK4978" s="50"/>
      <c r="AL4978" s="2"/>
      <c r="AM4978" s="30"/>
      <c r="AN4978" s="30"/>
      <c r="AO4978" s="30"/>
      <c r="AR4978" s="30"/>
      <c r="AS4978" s="30"/>
      <c r="AT4978" s="30"/>
      <c r="AV4978" s="30"/>
      <c r="AW4978" s="30"/>
      <c r="CD4978" s="2" t="s">
        <v>78</v>
      </c>
      <c r="CE4978" s="2" t="s">
        <v>20166</v>
      </c>
    </row>
    <row r="4979" spans="1:83" x14ac:dyDescent="0.2">
      <c r="A4979" s="2" t="s">
        <v>9447</v>
      </c>
      <c r="B4979" s="2" t="s">
        <v>28020</v>
      </c>
      <c r="C4979" s="2" t="s">
        <v>6285</v>
      </c>
      <c r="D4979" s="2"/>
      <c r="E4979" s="2" t="s">
        <v>9447</v>
      </c>
      <c r="F4979" s="2" t="s">
        <v>9448</v>
      </c>
      <c r="G4979" s="2"/>
      <c r="H4979" s="2"/>
      <c r="I4979" s="2" t="s">
        <v>5093</v>
      </c>
      <c r="J4979" s="2" t="s">
        <v>61</v>
      </c>
      <c r="K4979" s="2"/>
      <c r="L4979" s="48">
        <v>2017</v>
      </c>
      <c r="M4979" s="2" t="s">
        <v>133</v>
      </c>
      <c r="N4979" s="32">
        <v>25.074950000000001</v>
      </c>
      <c r="O4979" s="32">
        <v>56.249299999999998</v>
      </c>
      <c r="P4979" s="2" t="s">
        <v>2767</v>
      </c>
      <c r="Q4979" s="6" t="s">
        <v>65</v>
      </c>
      <c r="R4979" s="43" t="s">
        <v>18854</v>
      </c>
      <c r="S4979" s="41" t="s">
        <v>3596</v>
      </c>
      <c r="T4979" s="41" t="s">
        <v>18460</v>
      </c>
      <c r="U4979" s="2"/>
      <c r="V4979" s="2" t="s">
        <v>3596</v>
      </c>
      <c r="W4979" s="41" t="s">
        <v>144</v>
      </c>
      <c r="X4979" s="2" t="s">
        <v>1598</v>
      </c>
      <c r="Y4979" s="2" t="s">
        <v>76</v>
      </c>
      <c r="Z4979" s="5" t="s">
        <v>10423</v>
      </c>
      <c r="AA4979" s="5" t="s">
        <v>16910</v>
      </c>
      <c r="AB4979" s="5" t="s">
        <v>16317</v>
      </c>
      <c r="AC4979" s="2"/>
      <c r="AD4979" s="2">
        <v>6000200</v>
      </c>
      <c r="AE4979" s="5">
        <v>33.5</v>
      </c>
      <c r="AF4979" s="25"/>
      <c r="AG4979" s="29"/>
      <c r="AH4979" s="2"/>
      <c r="AI4979" s="2">
        <v>2</v>
      </c>
      <c r="AJ4979" s="2"/>
      <c r="AK4979" s="50"/>
      <c r="AL4979" s="2"/>
      <c r="AM4979" s="30"/>
      <c r="AN4979" s="30"/>
      <c r="AO4979" s="30"/>
      <c r="AR4979" s="30"/>
      <c r="AS4979" s="30"/>
      <c r="AT4979" s="30"/>
      <c r="AV4979" s="30"/>
      <c r="AW4979" s="30"/>
      <c r="CD4979" s="2" t="s">
        <v>71</v>
      </c>
      <c r="CE4979" s="2">
        <v>0</v>
      </c>
    </row>
    <row r="4980" spans="1:83" x14ac:dyDescent="0.2">
      <c r="A4980" s="2" t="s">
        <v>9404</v>
      </c>
      <c r="B4980" s="2" t="s">
        <v>28021</v>
      </c>
      <c r="C4980" s="2" t="s">
        <v>6285</v>
      </c>
      <c r="D4980" s="2"/>
      <c r="E4980" s="2" t="s">
        <v>9404</v>
      </c>
      <c r="F4980" s="2" t="s">
        <v>9405</v>
      </c>
      <c r="G4980" s="2" t="s">
        <v>16668</v>
      </c>
      <c r="H4980" s="2"/>
      <c r="I4980" s="2" t="s">
        <v>5093</v>
      </c>
      <c r="J4980" s="2" t="s">
        <v>61</v>
      </c>
      <c r="K4980" s="50" t="s">
        <v>61</v>
      </c>
      <c r="L4980" s="48">
        <v>2016</v>
      </c>
      <c r="M4980" s="2" t="s">
        <v>133</v>
      </c>
      <c r="N4980" s="32">
        <v>25.154288000000001</v>
      </c>
      <c r="O4980" s="32">
        <v>56.343403000000002</v>
      </c>
      <c r="P4980" s="2" t="s">
        <v>2767</v>
      </c>
      <c r="Q4980" s="6" t="s">
        <v>65</v>
      </c>
      <c r="R4980" s="43" t="s">
        <v>18854</v>
      </c>
      <c r="S4980" s="41" t="s">
        <v>4972</v>
      </c>
      <c r="T4980" s="41" t="s">
        <v>18461</v>
      </c>
      <c r="U4980" s="2"/>
      <c r="V4980" s="2" t="s">
        <v>4972</v>
      </c>
      <c r="W4980" s="41" t="s">
        <v>17589</v>
      </c>
      <c r="X4980" s="2" t="s">
        <v>1598</v>
      </c>
      <c r="Y4980" s="2" t="s">
        <v>102</v>
      </c>
      <c r="Z4980" s="5" t="s">
        <v>10423</v>
      </c>
      <c r="AA4980" s="5" t="s">
        <v>16910</v>
      </c>
      <c r="AB4980" s="5" t="s">
        <v>16316</v>
      </c>
      <c r="AC4980" s="2" t="s">
        <v>5205</v>
      </c>
      <c r="AD4980" s="2">
        <v>6000011</v>
      </c>
      <c r="AE4980" s="5">
        <v>34</v>
      </c>
      <c r="AF4980" s="25"/>
      <c r="AG4980" s="29">
        <v>3</v>
      </c>
      <c r="AH4980" s="2" t="s">
        <v>17974</v>
      </c>
      <c r="AI4980" s="2">
        <v>3</v>
      </c>
      <c r="AJ4980" s="2">
        <v>3</v>
      </c>
      <c r="AK4980" s="50"/>
      <c r="AL4980" s="2"/>
      <c r="AM4980" s="30"/>
      <c r="AN4980" s="30"/>
      <c r="AO4980" s="30"/>
      <c r="AR4980" s="30"/>
      <c r="AS4980" s="30"/>
      <c r="AT4980" s="30"/>
      <c r="AV4980" s="30"/>
      <c r="AW4980" s="30"/>
      <c r="CD4980" s="2" t="s">
        <v>78</v>
      </c>
      <c r="CE4980" s="2" t="s">
        <v>20167</v>
      </c>
    </row>
    <row r="4981" spans="1:83" x14ac:dyDescent="0.2">
      <c r="A4981" s="2" t="s">
        <v>9482</v>
      </c>
      <c r="B4981" s="2" t="s">
        <v>28022</v>
      </c>
      <c r="C4981" s="2" t="s">
        <v>6285</v>
      </c>
      <c r="D4981" s="2"/>
      <c r="E4981" s="2" t="s">
        <v>9482</v>
      </c>
      <c r="F4981" s="2" t="s">
        <v>9483</v>
      </c>
      <c r="G4981" s="2" t="s">
        <v>9484</v>
      </c>
      <c r="H4981" s="2"/>
      <c r="I4981" s="2" t="s">
        <v>5093</v>
      </c>
      <c r="J4981" s="2" t="s">
        <v>61</v>
      </c>
      <c r="K4981" s="50" t="s">
        <v>61</v>
      </c>
      <c r="L4981" s="48">
        <v>2017</v>
      </c>
      <c r="M4981" s="2" t="s">
        <v>133</v>
      </c>
      <c r="N4981" s="32">
        <v>25.112371</v>
      </c>
      <c r="O4981" s="32">
        <v>56.342109999999998</v>
      </c>
      <c r="P4981" s="2" t="s">
        <v>2767</v>
      </c>
      <c r="Q4981" s="6" t="s">
        <v>65</v>
      </c>
      <c r="R4981" s="43" t="s">
        <v>18854</v>
      </c>
      <c r="S4981" s="41" t="s">
        <v>3596</v>
      </c>
      <c r="T4981" s="41" t="s">
        <v>18460</v>
      </c>
      <c r="U4981" s="2"/>
      <c r="V4981" s="2" t="s">
        <v>3596</v>
      </c>
      <c r="W4981" s="41" t="s">
        <v>17589</v>
      </c>
      <c r="X4981" s="2" t="s">
        <v>1598</v>
      </c>
      <c r="Y4981" s="2" t="s">
        <v>102</v>
      </c>
      <c r="Z4981" s="5" t="s">
        <v>20</v>
      </c>
      <c r="AA4981" s="5" t="s">
        <v>16910</v>
      </c>
      <c r="AB4981" s="5" t="s">
        <v>16316</v>
      </c>
      <c r="AC4981" s="2" t="s">
        <v>5205</v>
      </c>
      <c r="AD4981" s="2">
        <v>6081102</v>
      </c>
      <c r="AE4981" s="5">
        <v>28.5</v>
      </c>
      <c r="AF4981" s="25"/>
      <c r="AG4981" s="29">
        <v>3</v>
      </c>
      <c r="AH4981" s="2" t="s">
        <v>17974</v>
      </c>
      <c r="AI4981" s="2">
        <v>4</v>
      </c>
      <c r="AJ4981" s="2">
        <v>3</v>
      </c>
      <c r="AK4981" s="50"/>
      <c r="AL4981" s="2"/>
      <c r="AM4981" s="30"/>
      <c r="AN4981" s="30"/>
      <c r="AO4981" s="30"/>
      <c r="AR4981" s="30"/>
      <c r="AS4981" s="30"/>
      <c r="AT4981" s="30"/>
      <c r="AV4981" s="30"/>
      <c r="AW4981" s="30"/>
      <c r="CD4981" s="2" t="s">
        <v>78</v>
      </c>
      <c r="CE4981" s="2" t="s">
        <v>20168</v>
      </c>
    </row>
    <row r="4982" spans="1:83" x14ac:dyDescent="0.2">
      <c r="A4982" s="2" t="s">
        <v>9465</v>
      </c>
      <c r="B4982" s="2" t="s">
        <v>28023</v>
      </c>
      <c r="C4982" s="2" t="s">
        <v>6285</v>
      </c>
      <c r="D4982" s="2"/>
      <c r="E4982" s="2" t="s">
        <v>9465</v>
      </c>
      <c r="F4982" s="2" t="s">
        <v>9466</v>
      </c>
      <c r="G4982" s="2"/>
      <c r="H4982" s="2"/>
      <c r="I4982" s="2" t="s">
        <v>5093</v>
      </c>
      <c r="J4982" s="2" t="s">
        <v>61</v>
      </c>
      <c r="K4982" s="2"/>
      <c r="L4982" s="48">
        <v>2017</v>
      </c>
      <c r="M4982" s="2" t="s">
        <v>133</v>
      </c>
      <c r="N4982" s="32">
        <v>25.09693</v>
      </c>
      <c r="O4982" s="32">
        <v>56.268090000000001</v>
      </c>
      <c r="P4982" s="2" t="s">
        <v>2767</v>
      </c>
      <c r="Q4982" s="6" t="s">
        <v>65</v>
      </c>
      <c r="R4982" s="43" t="s">
        <v>18854</v>
      </c>
      <c r="S4982" s="41" t="s">
        <v>3596</v>
      </c>
      <c r="T4982" s="41" t="s">
        <v>18460</v>
      </c>
      <c r="U4982" s="2"/>
      <c r="V4982" s="2" t="s">
        <v>3596</v>
      </c>
      <c r="W4982" s="41" t="s">
        <v>144</v>
      </c>
      <c r="X4982" s="2" t="s">
        <v>1598</v>
      </c>
      <c r="Y4982" s="2" t="s">
        <v>102</v>
      </c>
      <c r="Z4982" s="5" t="s">
        <v>10423</v>
      </c>
      <c r="AA4982" s="5" t="s">
        <v>16910</v>
      </c>
      <c r="AB4982" s="5" t="s">
        <v>16318</v>
      </c>
      <c r="AC4982" s="2"/>
      <c r="AD4982" s="2">
        <v>6000200</v>
      </c>
      <c r="AE4982" s="5">
        <v>15</v>
      </c>
      <c r="AF4982" s="25"/>
      <c r="AG4982" s="29"/>
      <c r="AH4982" s="2"/>
      <c r="AI4982" s="2">
        <v>3</v>
      </c>
      <c r="AJ4982" s="2"/>
      <c r="AK4982" s="50"/>
      <c r="AL4982" s="2"/>
      <c r="AM4982" s="30"/>
      <c r="AN4982" s="30"/>
      <c r="AO4982" s="30"/>
      <c r="AR4982" s="30"/>
      <c r="AS4982" s="30"/>
      <c r="AT4982" s="30"/>
      <c r="AV4982" s="30"/>
      <c r="AW4982" s="30"/>
      <c r="CD4982" s="2" t="s">
        <v>78</v>
      </c>
      <c r="CE4982" s="2" t="s">
        <v>20169</v>
      </c>
    </row>
    <row r="4983" spans="1:83" x14ac:dyDescent="0.2">
      <c r="A4983" s="2" t="s">
        <v>9548</v>
      </c>
      <c r="B4983" s="2" t="s">
        <v>28024</v>
      </c>
      <c r="C4983" s="2" t="s">
        <v>6285</v>
      </c>
      <c r="D4983" s="2"/>
      <c r="E4983" s="2" t="s">
        <v>9548</v>
      </c>
      <c r="F4983" s="2" t="s">
        <v>9549</v>
      </c>
      <c r="G4983" s="2" t="s">
        <v>17016</v>
      </c>
      <c r="H4983" s="2"/>
      <c r="I4983" s="2" t="s">
        <v>5093</v>
      </c>
      <c r="J4983" s="2" t="s">
        <v>61</v>
      </c>
      <c r="K4983" s="50" t="s">
        <v>61</v>
      </c>
      <c r="L4983" s="48">
        <v>2017</v>
      </c>
      <c r="M4983" s="2" t="s">
        <v>133</v>
      </c>
      <c r="N4983" s="32">
        <v>25.078533</v>
      </c>
      <c r="O4983" s="32">
        <v>56.290466000000002</v>
      </c>
      <c r="P4983" s="2" t="s">
        <v>2767</v>
      </c>
      <c r="Q4983" s="6" t="s">
        <v>65</v>
      </c>
      <c r="R4983" s="43" t="s">
        <v>18854</v>
      </c>
      <c r="S4983" s="41" t="s">
        <v>3596</v>
      </c>
      <c r="T4983" s="41" t="s">
        <v>18460</v>
      </c>
      <c r="U4983" s="2"/>
      <c r="V4983" s="2" t="s">
        <v>3596</v>
      </c>
      <c r="W4983" s="41" t="s">
        <v>17589</v>
      </c>
      <c r="X4983" s="2" t="s">
        <v>1598</v>
      </c>
      <c r="Y4983" s="2" t="s">
        <v>102</v>
      </c>
      <c r="Z4983" s="5" t="s">
        <v>10423</v>
      </c>
      <c r="AA4983" s="5" t="s">
        <v>16910</v>
      </c>
      <c r="AB4983" s="5" t="s">
        <v>16316</v>
      </c>
      <c r="AC4983" s="2" t="s">
        <v>5247</v>
      </c>
      <c r="AD4983" s="2">
        <v>6000016</v>
      </c>
      <c r="AE4983" s="5">
        <v>28.5</v>
      </c>
      <c r="AF4983" s="25"/>
      <c r="AG4983" s="29">
        <v>3</v>
      </c>
      <c r="AH4983" s="2" t="s">
        <v>17978</v>
      </c>
      <c r="AI4983" s="2">
        <v>3</v>
      </c>
      <c r="AJ4983" s="2">
        <v>3</v>
      </c>
      <c r="AK4983" s="50"/>
      <c r="AL4983" s="2"/>
      <c r="AM4983" s="30"/>
      <c r="AN4983" s="30"/>
      <c r="AO4983" s="30"/>
      <c r="AR4983" s="30"/>
      <c r="AS4983" s="30"/>
      <c r="AT4983" s="30"/>
      <c r="AV4983" s="30"/>
      <c r="AW4983" s="30"/>
      <c r="CD4983" s="2" t="s">
        <v>78</v>
      </c>
      <c r="CE4983" s="2" t="s">
        <v>20170</v>
      </c>
    </row>
    <row r="4984" spans="1:83" x14ac:dyDescent="0.2">
      <c r="A4984" s="2" t="s">
        <v>9467</v>
      </c>
      <c r="B4984" s="2" t="s">
        <v>28025</v>
      </c>
      <c r="C4984" s="2" t="s">
        <v>6285</v>
      </c>
      <c r="D4984" s="2"/>
      <c r="E4984" s="2" t="s">
        <v>9467</v>
      </c>
      <c r="F4984" s="2" t="s">
        <v>9468</v>
      </c>
      <c r="G4984" s="2" t="s">
        <v>9469</v>
      </c>
      <c r="H4984" s="2"/>
      <c r="I4984" s="2" t="s">
        <v>5093</v>
      </c>
      <c r="J4984" s="2" t="s">
        <v>61</v>
      </c>
      <c r="K4984" s="50" t="s">
        <v>61</v>
      </c>
      <c r="L4984" s="48">
        <v>2017</v>
      </c>
      <c r="M4984" s="2" t="s">
        <v>133</v>
      </c>
      <c r="N4984" s="32">
        <v>24.803789999999999</v>
      </c>
      <c r="O4984" s="32">
        <v>56.129280000000001</v>
      </c>
      <c r="P4984" s="2" t="s">
        <v>2767</v>
      </c>
      <c r="Q4984" s="6" t="s">
        <v>65</v>
      </c>
      <c r="R4984" s="43" t="s">
        <v>16802</v>
      </c>
      <c r="S4984" s="41" t="s">
        <v>4851</v>
      </c>
      <c r="T4984" s="41" t="s">
        <v>18462</v>
      </c>
      <c r="U4984" s="2"/>
      <c r="V4984" s="2" t="s">
        <v>4851</v>
      </c>
      <c r="W4984" s="41" t="s">
        <v>17589</v>
      </c>
      <c r="X4984" s="2" t="s">
        <v>1598</v>
      </c>
      <c r="Y4984" s="2" t="s">
        <v>76</v>
      </c>
      <c r="Z4984" s="5" t="s">
        <v>10423</v>
      </c>
      <c r="AA4984" s="5" t="s">
        <v>16910</v>
      </c>
      <c r="AB4984" s="5" t="s">
        <v>16317</v>
      </c>
      <c r="AC4984" s="2" t="s">
        <v>5247</v>
      </c>
      <c r="AD4984" s="2">
        <v>9089100</v>
      </c>
      <c r="AE4984" s="5">
        <v>30</v>
      </c>
      <c r="AF4984" s="25"/>
      <c r="AG4984" s="29">
        <v>3</v>
      </c>
      <c r="AH4984" s="2" t="s">
        <v>17978</v>
      </c>
      <c r="AI4984" s="2">
        <v>3</v>
      </c>
      <c r="AJ4984" s="2">
        <v>3</v>
      </c>
      <c r="AK4984" s="50"/>
      <c r="AL4984" s="2"/>
      <c r="AM4984" s="30"/>
      <c r="AN4984" s="30"/>
      <c r="AO4984" s="30"/>
      <c r="AR4984" s="30"/>
      <c r="AS4984" s="30"/>
      <c r="AT4984" s="30"/>
      <c r="AV4984" s="30"/>
      <c r="AW4984" s="30"/>
      <c r="CD4984" s="2" t="s">
        <v>78</v>
      </c>
      <c r="CE4984" s="2" t="s">
        <v>20171</v>
      </c>
    </row>
    <row r="4985" spans="1:83" x14ac:dyDescent="0.2">
      <c r="A4985" s="2" t="s">
        <v>9810</v>
      </c>
      <c r="B4985" s="2" t="s">
        <v>28026</v>
      </c>
      <c r="C4985" s="2" t="s">
        <v>6285</v>
      </c>
      <c r="D4985" s="2"/>
      <c r="E4985" s="2" t="s">
        <v>9810</v>
      </c>
      <c r="F4985" s="2" t="s">
        <v>9811</v>
      </c>
      <c r="G4985" s="2" t="s">
        <v>9812</v>
      </c>
      <c r="H4985" s="2"/>
      <c r="I4985" s="2" t="s">
        <v>5093</v>
      </c>
      <c r="J4985" s="2" t="s">
        <v>61</v>
      </c>
      <c r="K4985" s="50" t="s">
        <v>61</v>
      </c>
      <c r="L4985" s="48">
        <v>2018</v>
      </c>
      <c r="M4985" s="2" t="s">
        <v>133</v>
      </c>
      <c r="N4985" s="32">
        <v>25.353850000000001</v>
      </c>
      <c r="O4985" s="32">
        <v>56.04345</v>
      </c>
      <c r="P4985" s="2" t="s">
        <v>2767</v>
      </c>
      <c r="Q4985" s="6" t="s">
        <v>65</v>
      </c>
      <c r="R4985" s="43" t="s">
        <v>18854</v>
      </c>
      <c r="S4985" s="41" t="s">
        <v>3596</v>
      </c>
      <c r="T4985" s="41" t="s">
        <v>18460</v>
      </c>
      <c r="U4985" s="2"/>
      <c r="V4985" s="2" t="s">
        <v>3596</v>
      </c>
      <c r="W4985" s="41" t="s">
        <v>17589</v>
      </c>
      <c r="X4985" s="2" t="s">
        <v>1598</v>
      </c>
      <c r="Y4985" s="2" t="s">
        <v>102</v>
      </c>
      <c r="Z4985" s="5" t="s">
        <v>10423</v>
      </c>
      <c r="AA4985" s="5" t="s">
        <v>16910</v>
      </c>
      <c r="AB4985" s="5" t="s">
        <v>16316</v>
      </c>
      <c r="AC4985" s="2" t="s">
        <v>5247</v>
      </c>
      <c r="AD4985" s="2">
        <v>6000100</v>
      </c>
      <c r="AE4985" s="5">
        <v>28.5</v>
      </c>
      <c r="AF4985" s="25"/>
      <c r="AG4985" s="29">
        <v>3</v>
      </c>
      <c r="AH4985" s="2" t="s">
        <v>17978</v>
      </c>
      <c r="AI4985" s="2">
        <v>3</v>
      </c>
      <c r="AJ4985" s="2">
        <v>3</v>
      </c>
      <c r="AK4985" s="50"/>
      <c r="AL4985" s="2"/>
      <c r="AM4985" s="30"/>
      <c r="AN4985" s="30"/>
      <c r="AO4985" s="30"/>
      <c r="AR4985" s="30"/>
      <c r="AS4985" s="30"/>
      <c r="AT4985" s="30"/>
      <c r="AV4985" s="30"/>
      <c r="AW4985" s="30"/>
      <c r="CD4985" s="2" t="s">
        <v>78</v>
      </c>
      <c r="CE4985" s="2" t="s">
        <v>20172</v>
      </c>
    </row>
    <row r="4986" spans="1:83" x14ac:dyDescent="0.2">
      <c r="A4986" s="2" t="s">
        <v>9425</v>
      </c>
      <c r="B4986" s="2" t="s">
        <v>28027</v>
      </c>
      <c r="C4986" s="2" t="s">
        <v>6285</v>
      </c>
      <c r="D4986" s="2"/>
      <c r="E4986" s="2" t="s">
        <v>9425</v>
      </c>
      <c r="F4986" s="2" t="s">
        <v>9426</v>
      </c>
      <c r="G4986" s="2" t="s">
        <v>18840</v>
      </c>
      <c r="H4986" s="2"/>
      <c r="I4986" s="2" t="s">
        <v>5093</v>
      </c>
      <c r="J4986" s="2" t="s">
        <v>61</v>
      </c>
      <c r="K4986" s="50" t="s">
        <v>61</v>
      </c>
      <c r="L4986" s="48">
        <v>2016</v>
      </c>
      <c r="M4986" s="2" t="s">
        <v>133</v>
      </c>
      <c r="N4986" s="32">
        <v>25.153860000000002</v>
      </c>
      <c r="O4986" s="32">
        <v>56.206902999999997</v>
      </c>
      <c r="P4986" s="2" t="s">
        <v>2767</v>
      </c>
      <c r="Q4986" s="6" t="s">
        <v>65</v>
      </c>
      <c r="R4986" s="43" t="s">
        <v>16802</v>
      </c>
      <c r="S4986" s="41" t="s">
        <v>4851</v>
      </c>
      <c r="T4986" s="41" t="s">
        <v>18462</v>
      </c>
      <c r="U4986" s="2"/>
      <c r="V4986" s="2" t="s">
        <v>4851</v>
      </c>
      <c r="W4986" s="41" t="s">
        <v>17589</v>
      </c>
      <c r="X4986" s="2" t="s">
        <v>1598</v>
      </c>
      <c r="Y4986" s="2" t="s">
        <v>76</v>
      </c>
      <c r="Z4986" s="5" t="s">
        <v>10423</v>
      </c>
      <c r="AA4986" s="5" t="s">
        <v>16910</v>
      </c>
      <c r="AB4986" s="5" t="s">
        <v>16317</v>
      </c>
      <c r="AC4986" s="2" t="s">
        <v>5247</v>
      </c>
      <c r="AD4986" s="2">
        <v>6000200</v>
      </c>
      <c r="AE4986" s="5">
        <v>33.5</v>
      </c>
      <c r="AF4986" s="25"/>
      <c r="AG4986" s="29">
        <v>3</v>
      </c>
      <c r="AH4986" s="2" t="s">
        <v>17978</v>
      </c>
      <c r="AI4986" s="2">
        <v>3</v>
      </c>
      <c r="AJ4986" s="2">
        <v>3</v>
      </c>
      <c r="AK4986" s="50"/>
      <c r="AL4986" s="2"/>
      <c r="AM4986" s="30"/>
      <c r="AN4986" s="30"/>
      <c r="AO4986" s="30"/>
      <c r="AR4986" s="30"/>
      <c r="AS4986" s="30"/>
      <c r="AT4986" s="30"/>
      <c r="AV4986" s="30"/>
      <c r="AW4986" s="30"/>
      <c r="CD4986" s="2" t="s">
        <v>78</v>
      </c>
      <c r="CE4986" s="2" t="s">
        <v>20173</v>
      </c>
    </row>
    <row r="4987" spans="1:83" x14ac:dyDescent="0.2">
      <c r="A4987" s="2" t="s">
        <v>9567</v>
      </c>
      <c r="B4987" s="2" t="s">
        <v>28028</v>
      </c>
      <c r="C4987" s="2" t="s">
        <v>6285</v>
      </c>
      <c r="D4987" s="2"/>
      <c r="E4987" s="2" t="s">
        <v>9567</v>
      </c>
      <c r="F4987" s="2" t="s">
        <v>9568</v>
      </c>
      <c r="G4987" s="2" t="s">
        <v>9569</v>
      </c>
      <c r="H4987" s="2"/>
      <c r="I4987" s="2" t="s">
        <v>5093</v>
      </c>
      <c r="J4987" s="2" t="s">
        <v>61</v>
      </c>
      <c r="K4987" s="50" t="s">
        <v>61</v>
      </c>
      <c r="L4987" s="48">
        <v>2017</v>
      </c>
      <c r="M4987" s="2" t="s">
        <v>133</v>
      </c>
      <c r="N4987" s="32">
        <v>25.14536</v>
      </c>
      <c r="O4987" s="32">
        <v>56.35313</v>
      </c>
      <c r="P4987" s="2" t="s">
        <v>2767</v>
      </c>
      <c r="Q4987" s="6" t="s">
        <v>65</v>
      </c>
      <c r="R4987" s="43" t="s">
        <v>16802</v>
      </c>
      <c r="S4987" s="41" t="s">
        <v>4851</v>
      </c>
      <c r="T4987" s="41" t="s">
        <v>18462</v>
      </c>
      <c r="U4987" s="2"/>
      <c r="V4987" s="2" t="s">
        <v>4851</v>
      </c>
      <c r="W4987" s="41" t="s">
        <v>17589</v>
      </c>
      <c r="X4987" s="2" t="s">
        <v>1598</v>
      </c>
      <c r="Y4987" s="2" t="s">
        <v>102</v>
      </c>
      <c r="Z4987" s="5" t="s">
        <v>10423</v>
      </c>
      <c r="AA4987" s="5" t="s">
        <v>16910</v>
      </c>
      <c r="AB4987" s="5" t="s">
        <v>16316</v>
      </c>
      <c r="AC4987" s="2" t="s">
        <v>5205</v>
      </c>
      <c r="AD4987" s="2">
        <v>6000013</v>
      </c>
      <c r="AE4987" s="5">
        <v>25</v>
      </c>
      <c r="AF4987" s="25"/>
      <c r="AG4987" s="29">
        <v>3</v>
      </c>
      <c r="AH4987" s="2" t="s">
        <v>17974</v>
      </c>
      <c r="AI4987" s="2">
        <v>3</v>
      </c>
      <c r="AJ4987" s="2">
        <v>3</v>
      </c>
      <c r="AK4987" s="50"/>
      <c r="AL4987" s="2"/>
      <c r="AM4987" s="30"/>
      <c r="AN4987" s="30"/>
      <c r="AO4987" s="30"/>
      <c r="AR4987" s="30"/>
      <c r="AS4987" s="30"/>
      <c r="AT4987" s="30"/>
      <c r="AV4987" s="30"/>
      <c r="AW4987" s="30"/>
      <c r="CD4987" s="2" t="s">
        <v>78</v>
      </c>
      <c r="CE4987" s="2" t="s">
        <v>20174</v>
      </c>
    </row>
    <row r="4988" spans="1:83" x14ac:dyDescent="0.2">
      <c r="A4988" s="2" t="s">
        <v>10008</v>
      </c>
      <c r="B4988" s="2" t="s">
        <v>28029</v>
      </c>
      <c r="C4988" s="2" t="s">
        <v>6285</v>
      </c>
      <c r="D4988" s="2"/>
      <c r="E4988" s="2" t="s">
        <v>10008</v>
      </c>
      <c r="F4988" s="2" t="s">
        <v>10009</v>
      </c>
      <c r="G4988" s="2" t="s">
        <v>10010</v>
      </c>
      <c r="H4988" s="2"/>
      <c r="I4988" s="2" t="s">
        <v>5093</v>
      </c>
      <c r="J4988" s="2" t="s">
        <v>61</v>
      </c>
      <c r="K4988" s="50" t="s">
        <v>61</v>
      </c>
      <c r="L4988" s="48">
        <v>2020</v>
      </c>
      <c r="M4988" s="2" t="s">
        <v>133</v>
      </c>
      <c r="N4988" s="32">
        <v>24.785011000000001</v>
      </c>
      <c r="O4988" s="32">
        <v>56.11421</v>
      </c>
      <c r="P4988" s="2" t="s">
        <v>2767</v>
      </c>
      <c r="Q4988" s="6" t="s">
        <v>65</v>
      </c>
      <c r="R4988" s="43" t="s">
        <v>18854</v>
      </c>
      <c r="S4988" s="41" t="s">
        <v>3596</v>
      </c>
      <c r="T4988" s="41" t="s">
        <v>18460</v>
      </c>
      <c r="U4988" s="2"/>
      <c r="V4988" s="2" t="s">
        <v>3596</v>
      </c>
      <c r="W4988" s="41" t="s">
        <v>17589</v>
      </c>
      <c r="X4988" s="2" t="s">
        <v>1598</v>
      </c>
      <c r="Y4988" s="2" t="s">
        <v>102</v>
      </c>
      <c r="Z4988" s="5" t="s">
        <v>10423</v>
      </c>
      <c r="AA4988" s="5" t="s">
        <v>16910</v>
      </c>
      <c r="AB4988" s="5" t="s">
        <v>16316</v>
      </c>
      <c r="AC4988" s="2" t="s">
        <v>5247</v>
      </c>
      <c r="AD4988" s="2">
        <v>9089100</v>
      </c>
      <c r="AE4988" s="5">
        <v>33</v>
      </c>
      <c r="AF4988" s="25"/>
      <c r="AG4988" s="29">
        <v>3</v>
      </c>
      <c r="AH4988" s="2" t="s">
        <v>17978</v>
      </c>
      <c r="AI4988" s="2">
        <v>4</v>
      </c>
      <c r="AJ4988" s="2">
        <v>3</v>
      </c>
      <c r="AK4988" s="50"/>
      <c r="AL4988" s="2"/>
      <c r="AM4988" s="30"/>
      <c r="AN4988" s="30"/>
      <c r="AO4988" s="30"/>
      <c r="AR4988" s="30"/>
      <c r="AS4988" s="30"/>
      <c r="AT4988" s="30"/>
      <c r="AV4988" s="30"/>
      <c r="AW4988" s="30"/>
      <c r="CD4988" s="2" t="s">
        <v>78</v>
      </c>
      <c r="CE4988" s="2" t="s">
        <v>20175</v>
      </c>
    </row>
    <row r="4989" spans="1:83" x14ac:dyDescent="0.2">
      <c r="A4989" s="2" t="s">
        <v>10272</v>
      </c>
      <c r="B4989" s="2" t="s">
        <v>28030</v>
      </c>
      <c r="C4989" s="2" t="s">
        <v>6285</v>
      </c>
      <c r="D4989" s="2"/>
      <c r="E4989" s="2" t="s">
        <v>10272</v>
      </c>
      <c r="F4989" s="2" t="s">
        <v>10273</v>
      </c>
      <c r="G4989" s="2"/>
      <c r="H4989" s="2"/>
      <c r="I4989" s="2" t="s">
        <v>5093</v>
      </c>
      <c r="J4989" s="2" t="s">
        <v>61</v>
      </c>
      <c r="K4989" s="2"/>
      <c r="L4989" s="48">
        <v>2021</v>
      </c>
      <c r="M4989" s="2" t="s">
        <v>22960</v>
      </c>
      <c r="N4989" s="32">
        <v>25.062100000000001</v>
      </c>
      <c r="O4989" s="32">
        <v>56.013269999999999</v>
      </c>
      <c r="P4989" s="2" t="s">
        <v>2767</v>
      </c>
      <c r="Q4989" s="6" t="s">
        <v>65</v>
      </c>
      <c r="R4989" s="43" t="s">
        <v>18854</v>
      </c>
      <c r="S4989" s="41" t="s">
        <v>3596</v>
      </c>
      <c r="T4989" s="41" t="s">
        <v>18465</v>
      </c>
      <c r="U4989" s="2"/>
      <c r="V4989" s="2" t="s">
        <v>3596</v>
      </c>
      <c r="W4989" s="41" t="s">
        <v>144</v>
      </c>
      <c r="X4989" s="2" t="s">
        <v>1598</v>
      </c>
      <c r="Y4989" s="2" t="s">
        <v>102</v>
      </c>
      <c r="Z4989" s="5" t="s">
        <v>10423</v>
      </c>
      <c r="AA4989" s="5" t="s">
        <v>16910</v>
      </c>
      <c r="AB4989" s="5" t="s">
        <v>16316</v>
      </c>
      <c r="AC4989" s="2"/>
      <c r="AD4989" s="2">
        <v>7080900</v>
      </c>
      <c r="AE4989" s="5">
        <v>38</v>
      </c>
      <c r="AF4989" s="25"/>
      <c r="AG4989" s="29"/>
      <c r="AH4989" s="2"/>
      <c r="AI4989" s="2">
        <v>3</v>
      </c>
      <c r="AJ4989" s="2"/>
      <c r="AK4989" s="50"/>
      <c r="AL4989" s="2"/>
      <c r="AM4989" s="30"/>
      <c r="AN4989" s="30"/>
      <c r="AO4989" s="30"/>
      <c r="AR4989" s="30"/>
      <c r="AS4989" s="30"/>
      <c r="AT4989" s="30"/>
      <c r="AV4989" s="30"/>
      <c r="AW4989" s="30"/>
      <c r="CD4989" s="2" t="s">
        <v>71</v>
      </c>
      <c r="CE4989" s="2">
        <v>0</v>
      </c>
    </row>
    <row r="4990" spans="1:83" x14ac:dyDescent="0.2">
      <c r="A4990" s="2" t="s">
        <v>9489</v>
      </c>
      <c r="B4990" s="2" t="s">
        <v>28031</v>
      </c>
      <c r="C4990" s="2" t="s">
        <v>6285</v>
      </c>
      <c r="D4990" s="2"/>
      <c r="E4990" s="2" t="s">
        <v>9489</v>
      </c>
      <c r="F4990" s="2" t="s">
        <v>9490</v>
      </c>
      <c r="G4990" s="2" t="s">
        <v>9491</v>
      </c>
      <c r="H4990" s="2"/>
      <c r="I4990" s="2" t="s">
        <v>5093</v>
      </c>
      <c r="J4990" s="2" t="s">
        <v>61</v>
      </c>
      <c r="K4990" s="50" t="s">
        <v>61</v>
      </c>
      <c r="L4990" s="48">
        <v>2017</v>
      </c>
      <c r="M4990" s="2" t="s">
        <v>133</v>
      </c>
      <c r="N4990" s="32">
        <v>25.279579999999999</v>
      </c>
      <c r="O4990" s="32">
        <v>56.349007999999998</v>
      </c>
      <c r="P4990" s="2" t="s">
        <v>2767</v>
      </c>
      <c r="Q4990" s="6" t="s">
        <v>65</v>
      </c>
      <c r="R4990" s="43" t="s">
        <v>18854</v>
      </c>
      <c r="S4990" s="41" t="s">
        <v>3596</v>
      </c>
      <c r="T4990" s="41" t="s">
        <v>18460</v>
      </c>
      <c r="U4990" s="2"/>
      <c r="V4990" s="2" t="s">
        <v>3596</v>
      </c>
      <c r="W4990" s="41" t="s">
        <v>17589</v>
      </c>
      <c r="X4990" s="2" t="s">
        <v>1598</v>
      </c>
      <c r="Y4990" s="2" t="s">
        <v>86</v>
      </c>
      <c r="Z4990" s="5" t="s">
        <v>10423</v>
      </c>
      <c r="AA4990" s="5" t="s">
        <v>16910</v>
      </c>
      <c r="AB4990" s="5" t="s">
        <v>18090</v>
      </c>
      <c r="AC4990" s="2" t="s">
        <v>5247</v>
      </c>
      <c r="AD4990" s="2">
        <v>6000006</v>
      </c>
      <c r="AE4990" s="5">
        <v>18</v>
      </c>
      <c r="AF4990" s="25"/>
      <c r="AG4990" s="29">
        <v>2</v>
      </c>
      <c r="AH4990" s="2" t="s">
        <v>17978</v>
      </c>
      <c r="AI4990" s="2">
        <v>3</v>
      </c>
      <c r="AJ4990" s="2">
        <v>2</v>
      </c>
      <c r="AK4990" s="50"/>
      <c r="AL4990" s="2"/>
      <c r="AM4990" s="30"/>
      <c r="AN4990" s="30"/>
      <c r="AO4990" s="30"/>
      <c r="AR4990" s="30"/>
      <c r="AS4990" s="30"/>
      <c r="AT4990" s="30"/>
      <c r="AV4990" s="30"/>
      <c r="AW4990" s="30"/>
      <c r="CD4990" s="2" t="s">
        <v>78</v>
      </c>
      <c r="CE4990" s="2" t="s">
        <v>20176</v>
      </c>
    </row>
    <row r="4991" spans="1:83" x14ac:dyDescent="0.2">
      <c r="A4991" s="2" t="s">
        <v>10127</v>
      </c>
      <c r="B4991" s="2" t="s">
        <v>28032</v>
      </c>
      <c r="C4991" s="2" t="s">
        <v>6285</v>
      </c>
      <c r="D4991" s="2"/>
      <c r="E4991" s="2" t="s">
        <v>10127</v>
      </c>
      <c r="F4991" s="2" t="s">
        <v>10128</v>
      </c>
      <c r="G4991" s="2" t="s">
        <v>10129</v>
      </c>
      <c r="H4991" s="2"/>
      <c r="I4991" s="2" t="s">
        <v>5093</v>
      </c>
      <c r="J4991" s="2" t="s">
        <v>61</v>
      </c>
      <c r="K4991" s="50" t="s">
        <v>61</v>
      </c>
      <c r="L4991" s="48">
        <v>2021</v>
      </c>
      <c r="M4991" s="2" t="s">
        <v>133</v>
      </c>
      <c r="N4991" s="32">
        <v>25.066434000000001</v>
      </c>
      <c r="O4991" s="32">
        <v>56.310796000000003</v>
      </c>
      <c r="P4991" s="2" t="s">
        <v>2767</v>
      </c>
      <c r="Q4991" s="6" t="s">
        <v>65</v>
      </c>
      <c r="R4991" s="43" t="s">
        <v>16802</v>
      </c>
      <c r="S4991" s="41" t="s">
        <v>18949</v>
      </c>
      <c r="T4991" s="41" t="s">
        <v>18463</v>
      </c>
      <c r="U4991" s="2"/>
      <c r="V4991" s="2" t="s">
        <v>18949</v>
      </c>
      <c r="W4991" s="41" t="s">
        <v>17589</v>
      </c>
      <c r="X4991" s="2" t="s">
        <v>1598</v>
      </c>
      <c r="Y4991" s="2" t="s">
        <v>102</v>
      </c>
      <c r="Z4991" s="5" t="s">
        <v>20</v>
      </c>
      <c r="AA4991" s="5" t="s">
        <v>16910</v>
      </c>
      <c r="AB4991" s="5" t="s">
        <v>16316</v>
      </c>
      <c r="AC4991" s="2" t="s">
        <v>5247</v>
      </c>
      <c r="AD4991" s="2">
        <v>6000200</v>
      </c>
      <c r="AE4991" s="5">
        <v>35</v>
      </c>
      <c r="AF4991" s="25"/>
      <c r="AG4991" s="29">
        <v>3</v>
      </c>
      <c r="AH4991" s="2" t="s">
        <v>17978</v>
      </c>
      <c r="AI4991" s="2">
        <v>3</v>
      </c>
      <c r="AJ4991" s="2">
        <v>3</v>
      </c>
      <c r="AK4991" s="50"/>
      <c r="AL4991" s="2"/>
      <c r="AM4991" s="30"/>
      <c r="AN4991" s="30"/>
      <c r="AO4991" s="30"/>
      <c r="AR4991" s="30"/>
      <c r="AS4991" s="30"/>
      <c r="AT4991" s="30"/>
      <c r="AV4991" s="30"/>
      <c r="AW4991" s="30"/>
      <c r="CD4991" s="2" t="s">
        <v>78</v>
      </c>
      <c r="CE4991" s="2" t="s">
        <v>20177</v>
      </c>
    </row>
    <row r="4992" spans="1:83" x14ac:dyDescent="0.2">
      <c r="A4992" s="2" t="s">
        <v>18962</v>
      </c>
      <c r="B4992" s="2" t="s">
        <v>28033</v>
      </c>
      <c r="C4992" s="2" t="s">
        <v>6285</v>
      </c>
      <c r="D4992" s="2"/>
      <c r="E4992" s="2" t="s">
        <v>18962</v>
      </c>
      <c r="F4992" s="2" t="s">
        <v>10302</v>
      </c>
      <c r="G4992" s="2" t="s">
        <v>17933</v>
      </c>
      <c r="H4992" s="2"/>
      <c r="I4992" s="2" t="s">
        <v>5093</v>
      </c>
      <c r="J4992" s="2" t="s">
        <v>61</v>
      </c>
      <c r="K4992" s="50" t="s">
        <v>61</v>
      </c>
      <c r="L4992" s="48">
        <v>2021</v>
      </c>
      <c r="M4992" s="2" t="s">
        <v>22960</v>
      </c>
      <c r="N4992" s="32">
        <v>24.832998</v>
      </c>
      <c r="O4992" s="32">
        <v>56.091113</v>
      </c>
      <c r="P4992" s="2" t="s">
        <v>2767</v>
      </c>
      <c r="Q4992" s="6" t="s">
        <v>65</v>
      </c>
      <c r="R4992" s="43" t="s">
        <v>18854</v>
      </c>
      <c r="S4992" s="41" t="s">
        <v>3596</v>
      </c>
      <c r="T4992" s="41" t="s">
        <v>18465</v>
      </c>
      <c r="U4992" s="2"/>
      <c r="V4992" s="2" t="s">
        <v>3596</v>
      </c>
      <c r="W4992" s="41" t="s">
        <v>17589</v>
      </c>
      <c r="X4992" s="2" t="s">
        <v>1598</v>
      </c>
      <c r="Y4992" s="2" t="s">
        <v>102</v>
      </c>
      <c r="Z4992" s="5" t="s">
        <v>10423</v>
      </c>
      <c r="AA4992" s="5" t="s">
        <v>16910</v>
      </c>
      <c r="AB4992" s="5" t="s">
        <v>16316</v>
      </c>
      <c r="AC4992" s="2" t="s">
        <v>5247</v>
      </c>
      <c r="AD4992" s="2">
        <v>4100000</v>
      </c>
      <c r="AE4992" s="5">
        <v>60</v>
      </c>
      <c r="AF4992" s="25"/>
      <c r="AG4992" s="29">
        <v>3</v>
      </c>
      <c r="AH4992" s="2" t="s">
        <v>17978</v>
      </c>
      <c r="AI4992" s="2">
        <v>4</v>
      </c>
      <c r="AJ4992" s="2">
        <v>3</v>
      </c>
      <c r="AK4992" s="50"/>
      <c r="AL4992" s="2"/>
      <c r="AM4992" s="30"/>
      <c r="AN4992" s="30"/>
      <c r="AO4992" s="30"/>
      <c r="AR4992" s="30"/>
      <c r="AS4992" s="30"/>
      <c r="AT4992" s="30"/>
      <c r="AV4992" s="30"/>
      <c r="AW4992" s="30"/>
      <c r="CD4992" s="2" t="s">
        <v>78</v>
      </c>
      <c r="CE4992" s="2" t="s">
        <v>20178</v>
      </c>
    </row>
    <row r="4993" spans="1:83" x14ac:dyDescent="0.2">
      <c r="A4993" s="2" t="s">
        <v>9769</v>
      </c>
      <c r="B4993" s="2" t="s">
        <v>28034</v>
      </c>
      <c r="C4993" s="2" t="s">
        <v>6285</v>
      </c>
      <c r="D4993" s="2"/>
      <c r="E4993" s="2" t="s">
        <v>9769</v>
      </c>
      <c r="F4993" s="2" t="s">
        <v>9770</v>
      </c>
      <c r="G4993" s="2" t="s">
        <v>9771</v>
      </c>
      <c r="H4993" s="2"/>
      <c r="I4993" s="2" t="s">
        <v>5093</v>
      </c>
      <c r="J4993" s="2" t="s">
        <v>61</v>
      </c>
      <c r="K4993" s="50" t="s">
        <v>61</v>
      </c>
      <c r="L4993" s="48">
        <v>2019</v>
      </c>
      <c r="M4993" s="2" t="s">
        <v>133</v>
      </c>
      <c r="N4993" s="32">
        <v>24.779038</v>
      </c>
      <c r="O4993" s="32">
        <v>56.157470000000004</v>
      </c>
      <c r="P4993" s="2" t="s">
        <v>2767</v>
      </c>
      <c r="Q4993" s="6" t="s">
        <v>65</v>
      </c>
      <c r="R4993" s="43" t="s">
        <v>18854</v>
      </c>
      <c r="S4993" s="41" t="s">
        <v>3596</v>
      </c>
      <c r="T4993" s="41" t="s">
        <v>18465</v>
      </c>
      <c r="U4993" s="2"/>
      <c r="V4993" s="2" t="s">
        <v>3596</v>
      </c>
      <c r="W4993" s="41" t="s">
        <v>17589</v>
      </c>
      <c r="X4993" s="2" t="s">
        <v>9705</v>
      </c>
      <c r="Y4993" s="2" t="s">
        <v>86</v>
      </c>
      <c r="Z4993" s="5" t="s">
        <v>10423</v>
      </c>
      <c r="AA4993" s="5" t="s">
        <v>16910</v>
      </c>
      <c r="AB4993" s="5" t="s">
        <v>18090</v>
      </c>
      <c r="AC4993" s="2" t="s">
        <v>5247</v>
      </c>
      <c r="AD4993" s="2">
        <v>9089100</v>
      </c>
      <c r="AE4993" s="5">
        <v>28.5</v>
      </c>
      <c r="AF4993" s="25"/>
      <c r="AG4993" s="29">
        <v>3</v>
      </c>
      <c r="AH4993" s="2" t="s">
        <v>17978</v>
      </c>
      <c r="AI4993" s="2">
        <v>3</v>
      </c>
      <c r="AJ4993" s="2">
        <v>3</v>
      </c>
      <c r="AK4993" s="50"/>
      <c r="AL4993" s="2"/>
      <c r="AM4993" s="30"/>
      <c r="AN4993" s="30"/>
      <c r="AO4993" s="30"/>
      <c r="AR4993" s="30"/>
      <c r="AS4993" s="30"/>
      <c r="AT4993" s="30"/>
      <c r="AV4993" s="30"/>
      <c r="AW4993" s="30"/>
      <c r="CD4993" s="2" t="s">
        <v>78</v>
      </c>
      <c r="CE4993" s="2" t="s">
        <v>20179</v>
      </c>
    </row>
    <row r="4994" spans="1:83" x14ac:dyDescent="0.2">
      <c r="A4994" s="2" t="s">
        <v>9813</v>
      </c>
      <c r="B4994" s="2" t="s">
        <v>28035</v>
      </c>
      <c r="C4994" s="2" t="s">
        <v>6285</v>
      </c>
      <c r="D4994" s="2"/>
      <c r="E4994" s="2" t="s">
        <v>9813</v>
      </c>
      <c r="F4994" s="2" t="s">
        <v>9814</v>
      </c>
      <c r="G4994" s="2" t="s">
        <v>16672</v>
      </c>
      <c r="H4994" s="2"/>
      <c r="I4994" s="2" t="s">
        <v>5093</v>
      </c>
      <c r="J4994" s="2" t="s">
        <v>61</v>
      </c>
      <c r="K4994" s="50" t="s">
        <v>61</v>
      </c>
      <c r="L4994" s="48">
        <v>2018</v>
      </c>
      <c r="M4994" s="2" t="s">
        <v>133</v>
      </c>
      <c r="N4994" s="32">
        <v>25.298210000000001</v>
      </c>
      <c r="O4994" s="32">
        <v>56.166249999999998</v>
      </c>
      <c r="P4994" s="2" t="s">
        <v>2767</v>
      </c>
      <c r="Q4994" s="6" t="s">
        <v>65</v>
      </c>
      <c r="R4994" s="43" t="s">
        <v>18854</v>
      </c>
      <c r="S4994" s="41" t="s">
        <v>4972</v>
      </c>
      <c r="T4994" s="41" t="s">
        <v>18461</v>
      </c>
      <c r="U4994" s="2"/>
      <c r="V4994" s="2" t="s">
        <v>4972</v>
      </c>
      <c r="W4994" s="41" t="s">
        <v>17589</v>
      </c>
      <c r="X4994" s="2" t="s">
        <v>1598</v>
      </c>
      <c r="Y4994" s="2" t="s">
        <v>76</v>
      </c>
      <c r="Z4994" s="5" t="s">
        <v>10423</v>
      </c>
      <c r="AA4994" s="5" t="s">
        <v>16910</v>
      </c>
      <c r="AB4994" s="5" t="s">
        <v>16317</v>
      </c>
      <c r="AC4994" s="2" t="s">
        <v>5247</v>
      </c>
      <c r="AD4994" s="2">
        <v>6000017</v>
      </c>
      <c r="AE4994" s="5">
        <v>18</v>
      </c>
      <c r="AF4994" s="25"/>
      <c r="AG4994" s="29">
        <v>3</v>
      </c>
      <c r="AH4994" s="2" t="s">
        <v>17978</v>
      </c>
      <c r="AI4994" s="2">
        <v>3</v>
      </c>
      <c r="AJ4994" s="2">
        <v>3</v>
      </c>
      <c r="AK4994" s="50"/>
      <c r="AL4994" s="2"/>
      <c r="AM4994" s="30"/>
      <c r="AN4994" s="30"/>
      <c r="AO4994" s="30"/>
      <c r="AR4994" s="30"/>
      <c r="AS4994" s="30"/>
      <c r="AT4994" s="30"/>
      <c r="AV4994" s="30"/>
      <c r="AW4994" s="30"/>
      <c r="CD4994" s="2" t="s">
        <v>78</v>
      </c>
      <c r="CE4994" s="2" t="s">
        <v>20180</v>
      </c>
    </row>
    <row r="4995" spans="1:83" x14ac:dyDescent="0.2">
      <c r="A4995" s="2" t="s">
        <v>18410</v>
      </c>
      <c r="B4995" s="2" t="s">
        <v>28036</v>
      </c>
      <c r="C4995" s="2" t="s">
        <v>6285</v>
      </c>
      <c r="D4995" s="2"/>
      <c r="E4995" s="2" t="s">
        <v>18410</v>
      </c>
      <c r="F4995" s="2" t="s">
        <v>18411</v>
      </c>
      <c r="G4995" s="2"/>
      <c r="H4995" s="2"/>
      <c r="I4995" s="2" t="s">
        <v>5093</v>
      </c>
      <c r="J4995" s="2" t="s">
        <v>61</v>
      </c>
      <c r="K4995" s="2"/>
      <c r="L4995" s="48">
        <v>2023</v>
      </c>
      <c r="M4995" s="2" t="s">
        <v>133</v>
      </c>
      <c r="N4995" s="32">
        <v>24.8843</v>
      </c>
      <c r="O4995" s="32">
        <v>56.187480000000001</v>
      </c>
      <c r="P4995" s="2" t="s">
        <v>2767</v>
      </c>
      <c r="Q4995" s="6" t="s">
        <v>65</v>
      </c>
      <c r="R4995" s="43" t="s">
        <v>18854</v>
      </c>
      <c r="S4995" s="41" t="s">
        <v>3596</v>
      </c>
      <c r="T4995" s="41" t="s">
        <v>18460</v>
      </c>
      <c r="U4995" s="2"/>
      <c r="V4995" s="2" t="s">
        <v>3596</v>
      </c>
      <c r="W4995" s="41" t="s">
        <v>144</v>
      </c>
      <c r="X4995" s="2" t="s">
        <v>1598</v>
      </c>
      <c r="Y4995" s="2" t="s">
        <v>102</v>
      </c>
      <c r="Z4995" s="5" t="s">
        <v>10423</v>
      </c>
      <c r="AA4995" s="5" t="s">
        <v>17377</v>
      </c>
      <c r="AB4995" s="5" t="s">
        <v>16316</v>
      </c>
      <c r="AC4995" s="2"/>
      <c r="AD4995" s="2">
        <v>7090400</v>
      </c>
      <c r="AE4995" s="5">
        <v>38</v>
      </c>
      <c r="AF4995" s="25"/>
      <c r="AG4995" s="29"/>
      <c r="AH4995" s="2"/>
      <c r="AI4995" s="2">
        <v>2</v>
      </c>
      <c r="AJ4995" s="2"/>
      <c r="AK4995" s="50"/>
      <c r="AL4995" s="2"/>
      <c r="AM4995" s="30"/>
      <c r="AN4995" s="30"/>
      <c r="AO4995" s="30"/>
      <c r="AR4995" s="30"/>
      <c r="AS4995" s="30"/>
      <c r="AT4995" s="30"/>
      <c r="AV4995" s="30"/>
      <c r="AW4995" s="30"/>
      <c r="CD4995" s="2" t="s">
        <v>71</v>
      </c>
      <c r="CE4995" s="2">
        <v>0</v>
      </c>
    </row>
    <row r="4996" spans="1:83" x14ac:dyDescent="0.2">
      <c r="A4996" s="2" t="s">
        <v>10189</v>
      </c>
      <c r="B4996" s="2" t="s">
        <v>28037</v>
      </c>
      <c r="C4996" s="2" t="s">
        <v>6285</v>
      </c>
      <c r="D4996" s="2"/>
      <c r="E4996" s="2" t="s">
        <v>10189</v>
      </c>
      <c r="F4996" s="2" t="s">
        <v>10190</v>
      </c>
      <c r="G4996" s="2"/>
      <c r="H4996" s="2"/>
      <c r="I4996" s="2" t="s">
        <v>5093</v>
      </c>
      <c r="J4996" s="2" t="s">
        <v>61</v>
      </c>
      <c r="K4996" s="2"/>
      <c r="L4996" s="48">
        <v>2021</v>
      </c>
      <c r="M4996" s="2" t="s">
        <v>133</v>
      </c>
      <c r="N4996" s="32">
        <v>24.991340000000001</v>
      </c>
      <c r="O4996" s="32">
        <v>56.051380000000002</v>
      </c>
      <c r="P4996" s="2" t="s">
        <v>2767</v>
      </c>
      <c r="Q4996" s="6" t="s">
        <v>65</v>
      </c>
      <c r="R4996" s="43" t="s">
        <v>18854</v>
      </c>
      <c r="S4996" s="41" t="s">
        <v>3596</v>
      </c>
      <c r="T4996" s="41" t="s">
        <v>18465</v>
      </c>
      <c r="U4996" s="2"/>
      <c r="V4996" s="2" t="s">
        <v>3596</v>
      </c>
      <c r="W4996" s="41" t="s">
        <v>144</v>
      </c>
      <c r="X4996" s="2" t="s">
        <v>1598</v>
      </c>
      <c r="Y4996" s="2" t="s">
        <v>102</v>
      </c>
      <c r="Z4996" s="5" t="s">
        <v>10423</v>
      </c>
      <c r="AA4996" s="5" t="s">
        <v>16910</v>
      </c>
      <c r="AB4996" s="5" t="s">
        <v>16316</v>
      </c>
      <c r="AC4996" s="2"/>
      <c r="AD4996" s="2">
        <v>7080900</v>
      </c>
      <c r="AE4996" s="5">
        <v>38.5</v>
      </c>
      <c r="AF4996" s="25"/>
      <c r="AG4996" s="29"/>
      <c r="AH4996" s="2"/>
      <c r="AI4996" s="2">
        <v>2</v>
      </c>
      <c r="AJ4996" s="2"/>
      <c r="AK4996" s="50"/>
      <c r="AL4996" s="2"/>
      <c r="AM4996" s="30"/>
      <c r="AN4996" s="30"/>
      <c r="AO4996" s="30"/>
      <c r="AR4996" s="30"/>
      <c r="AS4996" s="30"/>
      <c r="AT4996" s="30"/>
      <c r="AV4996" s="30"/>
      <c r="AW4996" s="30"/>
      <c r="CD4996" s="2" t="s">
        <v>71</v>
      </c>
      <c r="CE4996" s="2">
        <v>0</v>
      </c>
    </row>
    <row r="4997" spans="1:83" x14ac:dyDescent="0.2">
      <c r="A4997" s="2" t="s">
        <v>10191</v>
      </c>
      <c r="B4997" s="2" t="s">
        <v>28038</v>
      </c>
      <c r="C4997" s="2" t="s">
        <v>6285</v>
      </c>
      <c r="D4997" s="2"/>
      <c r="E4997" s="2" t="s">
        <v>10191</v>
      </c>
      <c r="F4997" s="2" t="s">
        <v>10192</v>
      </c>
      <c r="G4997" s="2" t="s">
        <v>18365</v>
      </c>
      <c r="H4997" s="2"/>
      <c r="I4997" s="2" t="s">
        <v>5093</v>
      </c>
      <c r="J4997" s="2" t="s">
        <v>61</v>
      </c>
      <c r="K4997" s="50" t="s">
        <v>61</v>
      </c>
      <c r="L4997" s="48">
        <v>2021</v>
      </c>
      <c r="M4997" s="2" t="s">
        <v>133</v>
      </c>
      <c r="N4997" s="32">
        <v>24.99494</v>
      </c>
      <c r="O4997" s="32">
        <v>56.018940000000001</v>
      </c>
      <c r="P4997" s="2" t="s">
        <v>2767</v>
      </c>
      <c r="Q4997" s="6" t="s">
        <v>65</v>
      </c>
      <c r="R4997" s="43" t="s">
        <v>18854</v>
      </c>
      <c r="S4997" s="41" t="s">
        <v>3596</v>
      </c>
      <c r="T4997" s="41" t="s">
        <v>18465</v>
      </c>
      <c r="U4997" s="2"/>
      <c r="V4997" s="2" t="s">
        <v>3596</v>
      </c>
      <c r="W4997" s="41" t="s">
        <v>17589</v>
      </c>
      <c r="X4997" s="2" t="s">
        <v>1598</v>
      </c>
      <c r="Y4997" s="2" t="s">
        <v>76</v>
      </c>
      <c r="Z4997" s="5" t="s">
        <v>10423</v>
      </c>
      <c r="AA4997" s="5" t="s">
        <v>16910</v>
      </c>
      <c r="AB4997" s="5" t="s">
        <v>16317</v>
      </c>
      <c r="AC4997" s="2" t="s">
        <v>5247</v>
      </c>
      <c r="AD4997" s="2">
        <v>7080900</v>
      </c>
      <c r="AE4997" s="5">
        <v>38.5</v>
      </c>
      <c r="AF4997" s="25"/>
      <c r="AG4997" s="29">
        <v>2</v>
      </c>
      <c r="AH4997" s="2" t="s">
        <v>17978</v>
      </c>
      <c r="AI4997" s="2">
        <v>2</v>
      </c>
      <c r="AJ4997" s="2">
        <v>2</v>
      </c>
      <c r="AK4997" s="50"/>
      <c r="AL4997" s="2"/>
      <c r="AM4997" s="30"/>
      <c r="AN4997" s="30"/>
      <c r="AO4997" s="30"/>
      <c r="AR4997" s="30"/>
      <c r="AS4997" s="30"/>
      <c r="AT4997" s="30"/>
      <c r="AV4997" s="30"/>
      <c r="AW4997" s="30"/>
      <c r="CD4997" s="2" t="s">
        <v>71</v>
      </c>
      <c r="CE4997" s="2">
        <v>0</v>
      </c>
    </row>
    <row r="4998" spans="1:83" x14ac:dyDescent="0.2">
      <c r="A4998" s="2" t="s">
        <v>9699</v>
      </c>
      <c r="B4998" s="2" t="s">
        <v>28039</v>
      </c>
      <c r="C4998" s="2" t="s">
        <v>6285</v>
      </c>
      <c r="D4998" s="2"/>
      <c r="E4998" s="2" t="s">
        <v>9699</v>
      </c>
      <c r="F4998" s="2" t="s">
        <v>9700</v>
      </c>
      <c r="G4998" s="2" t="s">
        <v>9701</v>
      </c>
      <c r="H4998" s="2"/>
      <c r="I4998" s="2" t="s">
        <v>5093</v>
      </c>
      <c r="J4998" s="2" t="s">
        <v>61</v>
      </c>
      <c r="K4998" s="50" t="s">
        <v>61</v>
      </c>
      <c r="L4998" s="48">
        <v>2018</v>
      </c>
      <c r="M4998" s="2" t="s">
        <v>133</v>
      </c>
      <c r="N4998" s="32">
        <v>24.819510000000001</v>
      </c>
      <c r="O4998" s="32">
        <v>56.14152</v>
      </c>
      <c r="P4998" s="2" t="s">
        <v>2767</v>
      </c>
      <c r="Q4998" s="6" t="s">
        <v>65</v>
      </c>
      <c r="R4998" s="43" t="s">
        <v>16802</v>
      </c>
      <c r="S4998" s="41" t="s">
        <v>18949</v>
      </c>
      <c r="T4998" s="41" t="s">
        <v>18463</v>
      </c>
      <c r="U4998" s="2"/>
      <c r="V4998" s="2" t="s">
        <v>18949</v>
      </c>
      <c r="W4998" s="41" t="s">
        <v>17589</v>
      </c>
      <c r="X4998" s="2" t="s">
        <v>1598</v>
      </c>
      <c r="Y4998" s="2" t="s">
        <v>86</v>
      </c>
      <c r="Z4998" s="5" t="s">
        <v>10423</v>
      </c>
      <c r="AA4998" s="5" t="s">
        <v>16910</v>
      </c>
      <c r="AB4998" s="5" t="s">
        <v>18090</v>
      </c>
      <c r="AC4998" s="2" t="s">
        <v>5247</v>
      </c>
      <c r="AD4998" s="2">
        <v>9089100</v>
      </c>
      <c r="AE4998" s="5">
        <v>38.5</v>
      </c>
      <c r="AF4998" s="25"/>
      <c r="AG4998" s="29">
        <v>3</v>
      </c>
      <c r="AH4998" s="2" t="s">
        <v>17978</v>
      </c>
      <c r="AI4998" s="2">
        <v>3</v>
      </c>
      <c r="AJ4998" s="2">
        <v>3</v>
      </c>
      <c r="AK4998" s="50"/>
      <c r="AL4998" s="2"/>
      <c r="AM4998" s="30"/>
      <c r="AN4998" s="30"/>
      <c r="AO4998" s="30"/>
      <c r="AR4998" s="30"/>
      <c r="AS4998" s="30"/>
      <c r="AT4998" s="30"/>
      <c r="AV4998" s="30"/>
      <c r="AW4998" s="30"/>
      <c r="CD4998" s="2" t="s">
        <v>78</v>
      </c>
      <c r="CE4998" s="2" t="s">
        <v>20181</v>
      </c>
    </row>
    <row r="4999" spans="1:83" x14ac:dyDescent="0.2">
      <c r="A4999" s="2" t="s">
        <v>9677</v>
      </c>
      <c r="B4999" s="2" t="s">
        <v>28040</v>
      </c>
      <c r="C4999" s="2" t="s">
        <v>6285</v>
      </c>
      <c r="D4999" s="2"/>
      <c r="E4999" s="2" t="s">
        <v>9677</v>
      </c>
      <c r="F4999" s="2" t="s">
        <v>9678</v>
      </c>
      <c r="G4999" s="2"/>
      <c r="H4999" s="2"/>
      <c r="I4999" s="2" t="s">
        <v>5093</v>
      </c>
      <c r="J4999" s="2" t="s">
        <v>61</v>
      </c>
      <c r="K4999" s="2"/>
      <c r="L4999" s="48">
        <v>2018</v>
      </c>
      <c r="M4999" s="2" t="s">
        <v>133</v>
      </c>
      <c r="N4999" s="32">
        <v>24.974653</v>
      </c>
      <c r="O4999" s="32">
        <v>56.077013000000001</v>
      </c>
      <c r="P4999" s="2" t="s">
        <v>2767</v>
      </c>
      <c r="Q4999" s="6" t="s">
        <v>18855</v>
      </c>
      <c r="R4999" s="43" t="s">
        <v>18854</v>
      </c>
      <c r="S4999" s="41" t="s">
        <v>3596</v>
      </c>
      <c r="T4999" s="41" t="s">
        <v>18465</v>
      </c>
      <c r="U4999" s="2"/>
      <c r="V4999" s="2" t="s">
        <v>3596</v>
      </c>
      <c r="W4999" s="41" t="s">
        <v>144</v>
      </c>
      <c r="X4999" s="2" t="s">
        <v>9680</v>
      </c>
      <c r="Y4999" s="2" t="s">
        <v>69</v>
      </c>
      <c r="Z4999" s="5" t="s">
        <v>10423</v>
      </c>
      <c r="AA4999" s="5" t="s">
        <v>10937</v>
      </c>
      <c r="AB4999" s="5" t="s">
        <v>18091</v>
      </c>
      <c r="AC4999" s="2"/>
      <c r="AD4999" s="2">
        <v>7090300</v>
      </c>
      <c r="AE4999" s="5">
        <v>6</v>
      </c>
      <c r="AF4999" s="25"/>
      <c r="AG4999" s="29"/>
      <c r="AH4999" s="2"/>
      <c r="AI4999" s="2">
        <v>2</v>
      </c>
      <c r="AJ4999" s="2"/>
      <c r="AK4999" s="50"/>
      <c r="AL4999" s="2"/>
      <c r="AM4999" s="30"/>
      <c r="AN4999" s="30"/>
      <c r="AO4999" s="30"/>
      <c r="AR4999" s="30"/>
      <c r="AS4999" s="30"/>
      <c r="AT4999" s="30"/>
      <c r="AV4999" s="30"/>
      <c r="AW4999" s="30"/>
      <c r="CD4999" s="2" t="s">
        <v>20136</v>
      </c>
      <c r="CE4999" s="2">
        <v>0</v>
      </c>
    </row>
    <row r="5000" spans="1:83" x14ac:dyDescent="0.2">
      <c r="A5000" s="2" t="s">
        <v>9815</v>
      </c>
      <c r="B5000" s="2" t="s">
        <v>28041</v>
      </c>
      <c r="C5000" s="2" t="s">
        <v>6285</v>
      </c>
      <c r="D5000" s="2"/>
      <c r="E5000" s="2" t="s">
        <v>9815</v>
      </c>
      <c r="F5000" s="2" t="s">
        <v>9816</v>
      </c>
      <c r="G5000" s="2" t="s">
        <v>17017</v>
      </c>
      <c r="H5000" s="2"/>
      <c r="I5000" s="2" t="s">
        <v>5093</v>
      </c>
      <c r="J5000" s="2" t="s">
        <v>61</v>
      </c>
      <c r="K5000" s="50" t="s">
        <v>61</v>
      </c>
      <c r="L5000" s="48">
        <v>2018</v>
      </c>
      <c r="M5000" s="2" t="s">
        <v>133</v>
      </c>
      <c r="N5000" s="32">
        <v>25.08699</v>
      </c>
      <c r="O5000" s="32">
        <v>56.282910000000001</v>
      </c>
      <c r="P5000" s="2" t="s">
        <v>2767</v>
      </c>
      <c r="Q5000" s="6" t="s">
        <v>65</v>
      </c>
      <c r="R5000" s="43" t="s">
        <v>18854</v>
      </c>
      <c r="S5000" s="41" t="s">
        <v>3596</v>
      </c>
      <c r="T5000" s="41" t="s">
        <v>18460</v>
      </c>
      <c r="U5000" s="2"/>
      <c r="V5000" s="2" t="s">
        <v>3596</v>
      </c>
      <c r="W5000" s="41" t="s">
        <v>17589</v>
      </c>
      <c r="X5000" s="2" t="s">
        <v>1598</v>
      </c>
      <c r="Y5000" s="2" t="s">
        <v>102</v>
      </c>
      <c r="Z5000" s="5" t="s">
        <v>10423</v>
      </c>
      <c r="AA5000" s="5" t="s">
        <v>16910</v>
      </c>
      <c r="AB5000" s="5" t="s">
        <v>16318</v>
      </c>
      <c r="AC5000" s="2" t="s">
        <v>5247</v>
      </c>
      <c r="AD5000" s="2">
        <v>6000016</v>
      </c>
      <c r="AE5000" s="5">
        <v>38.5</v>
      </c>
      <c r="AF5000" s="25"/>
      <c r="AG5000" s="29">
        <v>3</v>
      </c>
      <c r="AH5000" s="2" t="s">
        <v>17978</v>
      </c>
      <c r="AI5000" s="2">
        <v>4</v>
      </c>
      <c r="AJ5000" s="2">
        <v>3</v>
      </c>
      <c r="AK5000" s="50"/>
      <c r="AL5000" s="2"/>
      <c r="AM5000" s="30"/>
      <c r="AN5000" s="30"/>
      <c r="AO5000" s="30"/>
      <c r="AR5000" s="30"/>
      <c r="AS5000" s="30"/>
      <c r="AT5000" s="30"/>
      <c r="AV5000" s="30"/>
      <c r="AW5000" s="30"/>
      <c r="CD5000" s="2" t="s">
        <v>78</v>
      </c>
      <c r="CE5000" s="2" t="s">
        <v>20182</v>
      </c>
    </row>
    <row r="5001" spans="1:83" x14ac:dyDescent="0.2">
      <c r="A5001" s="2" t="s">
        <v>10153</v>
      </c>
      <c r="B5001" s="2" t="s">
        <v>28042</v>
      </c>
      <c r="C5001" s="2" t="s">
        <v>6285</v>
      </c>
      <c r="D5001" s="2"/>
      <c r="E5001" s="2" t="s">
        <v>10153</v>
      </c>
      <c r="F5001" s="2" t="s">
        <v>10154</v>
      </c>
      <c r="G5001" s="2" t="s">
        <v>17021</v>
      </c>
      <c r="H5001" s="2"/>
      <c r="I5001" s="2" t="s">
        <v>5093</v>
      </c>
      <c r="J5001" s="2" t="s">
        <v>61</v>
      </c>
      <c r="K5001" s="50" t="s">
        <v>61</v>
      </c>
      <c r="L5001" s="48">
        <v>2021</v>
      </c>
      <c r="M5001" s="2" t="s">
        <v>133</v>
      </c>
      <c r="N5001" s="32">
        <v>25.10162</v>
      </c>
      <c r="O5001" s="32">
        <v>56.27899</v>
      </c>
      <c r="P5001" s="2" t="s">
        <v>2767</v>
      </c>
      <c r="Q5001" s="6" t="s">
        <v>65</v>
      </c>
      <c r="R5001" s="43" t="s">
        <v>18854</v>
      </c>
      <c r="S5001" s="41" t="s">
        <v>3596</v>
      </c>
      <c r="T5001" s="41" t="s">
        <v>18465</v>
      </c>
      <c r="U5001" s="2"/>
      <c r="V5001" s="2" t="s">
        <v>3596</v>
      </c>
      <c r="W5001" s="41" t="s">
        <v>17589</v>
      </c>
      <c r="X5001" s="2" t="s">
        <v>1598</v>
      </c>
      <c r="Y5001" s="2" t="s">
        <v>102</v>
      </c>
      <c r="Z5001" s="5" t="s">
        <v>20</v>
      </c>
      <c r="AA5001" s="5" t="s">
        <v>16910</v>
      </c>
      <c r="AB5001" s="5" t="s">
        <v>16316</v>
      </c>
      <c r="AC5001" s="2" t="s">
        <v>5247</v>
      </c>
      <c r="AD5001" s="2">
        <v>6000016</v>
      </c>
      <c r="AE5001" s="5">
        <v>28</v>
      </c>
      <c r="AF5001" s="25"/>
      <c r="AG5001" s="29">
        <v>3</v>
      </c>
      <c r="AH5001" s="2" t="s">
        <v>17978</v>
      </c>
      <c r="AI5001" s="2">
        <v>3</v>
      </c>
      <c r="AJ5001" s="2">
        <v>3</v>
      </c>
      <c r="AK5001" s="50"/>
      <c r="AL5001" s="2"/>
      <c r="AM5001" s="30"/>
      <c r="AN5001" s="30"/>
      <c r="AO5001" s="30"/>
      <c r="AR5001" s="30"/>
      <c r="AS5001" s="30"/>
      <c r="AT5001" s="30"/>
      <c r="AV5001" s="30"/>
      <c r="AW5001" s="30"/>
      <c r="CD5001" s="2" t="s">
        <v>78</v>
      </c>
      <c r="CE5001" s="2" t="s">
        <v>20183</v>
      </c>
    </row>
    <row r="5002" spans="1:83" x14ac:dyDescent="0.2">
      <c r="A5002" s="2" t="s">
        <v>10248</v>
      </c>
      <c r="B5002" s="2" t="s">
        <v>28043</v>
      </c>
      <c r="C5002" s="2" t="s">
        <v>6285</v>
      </c>
      <c r="D5002" s="2"/>
      <c r="E5002" s="2" t="s">
        <v>10248</v>
      </c>
      <c r="F5002" s="2" t="s">
        <v>10249</v>
      </c>
      <c r="G5002" s="2" t="s">
        <v>16130</v>
      </c>
      <c r="H5002" s="2"/>
      <c r="I5002" s="2" t="s">
        <v>5093</v>
      </c>
      <c r="J5002" s="2" t="s">
        <v>61</v>
      </c>
      <c r="K5002" s="50" t="s">
        <v>61</v>
      </c>
      <c r="L5002" s="48">
        <v>2021</v>
      </c>
      <c r="M5002" s="2" t="s">
        <v>133</v>
      </c>
      <c r="N5002" s="32">
        <v>25.250340000000001</v>
      </c>
      <c r="O5002" s="32">
        <v>56.340490000000003</v>
      </c>
      <c r="P5002" s="2" t="s">
        <v>2767</v>
      </c>
      <c r="Q5002" s="6" t="s">
        <v>65</v>
      </c>
      <c r="R5002" s="43" t="s">
        <v>18854</v>
      </c>
      <c r="S5002" s="41" t="s">
        <v>3596</v>
      </c>
      <c r="T5002" s="41" t="s">
        <v>18460</v>
      </c>
      <c r="U5002" s="2"/>
      <c r="V5002" s="2" t="s">
        <v>3596</v>
      </c>
      <c r="W5002" s="41" t="s">
        <v>17589</v>
      </c>
      <c r="X5002" s="2" t="s">
        <v>1598</v>
      </c>
      <c r="Y5002" s="2" t="s">
        <v>76</v>
      </c>
      <c r="Z5002" s="5" t="s">
        <v>10423</v>
      </c>
      <c r="AA5002" s="5" t="s">
        <v>17377</v>
      </c>
      <c r="AB5002" s="5" t="s">
        <v>16317</v>
      </c>
      <c r="AC5002" s="2" t="s">
        <v>5247</v>
      </c>
      <c r="AD5002" s="2">
        <v>6000200</v>
      </c>
      <c r="AE5002" s="5">
        <v>18</v>
      </c>
      <c r="AF5002" s="25"/>
      <c r="AG5002" s="29">
        <v>2</v>
      </c>
      <c r="AH5002" s="2" t="s">
        <v>17978</v>
      </c>
      <c r="AI5002" s="2">
        <v>2</v>
      </c>
      <c r="AJ5002" s="2">
        <v>2</v>
      </c>
      <c r="AK5002" s="50"/>
      <c r="AL5002" s="2"/>
      <c r="AM5002" s="30"/>
      <c r="AN5002" s="30"/>
      <c r="AO5002" s="30"/>
      <c r="AR5002" s="30"/>
      <c r="AS5002" s="30"/>
      <c r="AT5002" s="30"/>
      <c r="AV5002" s="30"/>
      <c r="AW5002" s="30"/>
      <c r="CD5002" s="2" t="s">
        <v>71</v>
      </c>
      <c r="CE5002" s="2">
        <v>0</v>
      </c>
    </row>
    <row r="5003" spans="1:83" x14ac:dyDescent="0.2">
      <c r="A5003" s="2" t="s">
        <v>18415</v>
      </c>
      <c r="B5003" s="2" t="s">
        <v>28044</v>
      </c>
      <c r="C5003" s="2" t="s">
        <v>6285</v>
      </c>
      <c r="D5003" s="2"/>
      <c r="E5003" s="2" t="s">
        <v>18415</v>
      </c>
      <c r="F5003" s="2" t="s">
        <v>18416</v>
      </c>
      <c r="G5003" s="2"/>
      <c r="H5003" s="2"/>
      <c r="I5003" s="2" t="s">
        <v>5093</v>
      </c>
      <c r="J5003" s="2" t="s">
        <v>61</v>
      </c>
      <c r="K5003" s="2"/>
      <c r="L5003" s="48">
        <v>2023</v>
      </c>
      <c r="M5003" s="2" t="s">
        <v>133</v>
      </c>
      <c r="N5003" s="32">
        <v>24.886620000000001</v>
      </c>
      <c r="O5003" s="32">
        <v>56.289279999999998</v>
      </c>
      <c r="P5003" s="2" t="s">
        <v>2767</v>
      </c>
      <c r="Q5003" s="6" t="s">
        <v>65</v>
      </c>
      <c r="R5003" s="43" t="s">
        <v>18854</v>
      </c>
      <c r="S5003" s="41" t="s">
        <v>3596</v>
      </c>
      <c r="T5003" s="41" t="s">
        <v>18460</v>
      </c>
      <c r="U5003" s="2"/>
      <c r="V5003" s="2" t="s">
        <v>3596</v>
      </c>
      <c r="W5003" s="41" t="s">
        <v>144</v>
      </c>
      <c r="X5003" s="2" t="s">
        <v>1598</v>
      </c>
      <c r="Y5003" s="2" t="s">
        <v>76</v>
      </c>
      <c r="Z5003" s="5" t="s">
        <v>10423</v>
      </c>
      <c r="AA5003" s="5" t="s">
        <v>16910</v>
      </c>
      <c r="AB5003" s="5" t="s">
        <v>16317</v>
      </c>
      <c r="AC5003" s="2"/>
      <c r="AD5003" s="2">
        <v>3000015</v>
      </c>
      <c r="AE5003" s="5">
        <v>38</v>
      </c>
      <c r="AF5003" s="25"/>
      <c r="AG5003" s="29"/>
      <c r="AH5003" s="2"/>
      <c r="AI5003" s="2">
        <v>2</v>
      </c>
      <c r="AJ5003" s="2"/>
      <c r="AK5003" s="50"/>
      <c r="AL5003" s="2"/>
      <c r="AM5003" s="30"/>
      <c r="AN5003" s="30"/>
      <c r="AO5003" s="30"/>
      <c r="AR5003" s="30"/>
      <c r="AS5003" s="30"/>
      <c r="AT5003" s="30"/>
      <c r="AV5003" s="30"/>
      <c r="AW5003" s="30"/>
      <c r="CD5003" s="2" t="s">
        <v>71</v>
      </c>
      <c r="CE5003" s="2">
        <v>0</v>
      </c>
    </row>
    <row r="5004" spans="1:83" x14ac:dyDescent="0.2">
      <c r="A5004" s="2" t="s">
        <v>18963</v>
      </c>
      <c r="B5004" s="2" t="s">
        <v>28045</v>
      </c>
      <c r="C5004" s="2" t="s">
        <v>6285</v>
      </c>
      <c r="D5004" s="2"/>
      <c r="E5004" s="2" t="s">
        <v>18963</v>
      </c>
      <c r="F5004" s="2" t="s">
        <v>10288</v>
      </c>
      <c r="G5004" s="2"/>
      <c r="H5004" s="2"/>
      <c r="I5004" s="2" t="s">
        <v>5093</v>
      </c>
      <c r="J5004" s="2" t="s">
        <v>61</v>
      </c>
      <c r="K5004" s="2"/>
      <c r="L5004" s="48">
        <v>2021</v>
      </c>
      <c r="M5004" s="2" t="s">
        <v>22960</v>
      </c>
      <c r="N5004" s="32">
        <v>24.840892</v>
      </c>
      <c r="O5004" s="32">
        <v>56.082749</v>
      </c>
      <c r="P5004" s="2" t="s">
        <v>2767</v>
      </c>
      <c r="Q5004" s="6" t="s">
        <v>18855</v>
      </c>
      <c r="R5004" s="43" t="s">
        <v>18854</v>
      </c>
      <c r="S5004" s="41" t="s">
        <v>3596</v>
      </c>
      <c r="T5004" s="41" t="s">
        <v>18460</v>
      </c>
      <c r="U5004" s="2"/>
      <c r="V5004" s="2" t="s">
        <v>3596</v>
      </c>
      <c r="W5004" s="41" t="s">
        <v>144</v>
      </c>
      <c r="X5004" s="2" t="s">
        <v>18367</v>
      </c>
      <c r="Y5004" s="2" t="s">
        <v>69</v>
      </c>
      <c r="Z5004" s="5" t="s">
        <v>10423</v>
      </c>
      <c r="AA5004" s="5" t="s">
        <v>10937</v>
      </c>
      <c r="AB5004" s="5" t="s">
        <v>18091</v>
      </c>
      <c r="AC5004" s="2"/>
      <c r="AD5004" s="2">
        <v>4100000</v>
      </c>
      <c r="AE5004" s="5">
        <v>18.5</v>
      </c>
      <c r="AF5004" s="25"/>
      <c r="AG5004" s="29"/>
      <c r="AH5004" s="2"/>
      <c r="AI5004" s="2">
        <v>2</v>
      </c>
      <c r="AJ5004" s="2"/>
      <c r="AK5004" s="50"/>
      <c r="AL5004" s="2"/>
      <c r="AM5004" s="30"/>
      <c r="AN5004" s="30"/>
      <c r="AO5004" s="30"/>
      <c r="AR5004" s="30"/>
      <c r="AS5004" s="30"/>
      <c r="AT5004" s="30"/>
      <c r="AV5004" s="30"/>
      <c r="AW5004" s="30"/>
      <c r="CD5004" s="2" t="s">
        <v>78</v>
      </c>
      <c r="CE5004" s="2" t="s">
        <v>20184</v>
      </c>
    </row>
    <row r="5005" spans="1:83" x14ac:dyDescent="0.2">
      <c r="A5005" s="2" t="s">
        <v>18404</v>
      </c>
      <c r="B5005" s="2" t="s">
        <v>28046</v>
      </c>
      <c r="C5005" s="2" t="s">
        <v>6285</v>
      </c>
      <c r="D5005" s="2"/>
      <c r="E5005" s="2" t="s">
        <v>18404</v>
      </c>
      <c r="F5005" s="2" t="s">
        <v>18405</v>
      </c>
      <c r="G5005" s="2" t="s">
        <v>18406</v>
      </c>
      <c r="H5005" s="2"/>
      <c r="I5005" s="2" t="s">
        <v>5093</v>
      </c>
      <c r="J5005" s="2" t="s">
        <v>61</v>
      </c>
      <c r="K5005" s="50" t="s">
        <v>61</v>
      </c>
      <c r="L5005" s="48">
        <v>2023</v>
      </c>
      <c r="M5005" s="2" t="s">
        <v>133</v>
      </c>
      <c r="N5005" s="32">
        <v>25.098400000000002</v>
      </c>
      <c r="O5005" s="32">
        <v>56.322009999999999</v>
      </c>
      <c r="P5005" s="2" t="s">
        <v>2767</v>
      </c>
      <c r="Q5005" s="6" t="s">
        <v>65</v>
      </c>
      <c r="R5005" s="43" t="s">
        <v>18854</v>
      </c>
      <c r="S5005" s="41" t="s">
        <v>3596</v>
      </c>
      <c r="T5005" s="41" t="s">
        <v>18460</v>
      </c>
      <c r="U5005" s="2"/>
      <c r="V5005" s="2" t="s">
        <v>3596</v>
      </c>
      <c r="W5005" s="41" t="s">
        <v>17589</v>
      </c>
      <c r="X5005" s="2" t="s">
        <v>1598</v>
      </c>
      <c r="Y5005" s="2" t="s">
        <v>102</v>
      </c>
      <c r="Z5005" s="5" t="s">
        <v>10423</v>
      </c>
      <c r="AA5005" s="5" t="s">
        <v>17377</v>
      </c>
      <c r="AB5005" s="5" t="s">
        <v>16316</v>
      </c>
      <c r="AC5005" s="2" t="s">
        <v>5247</v>
      </c>
      <c r="AD5005" s="2">
        <v>3000010</v>
      </c>
      <c r="AE5005" s="5">
        <v>38</v>
      </c>
      <c r="AF5005" s="25"/>
      <c r="AG5005" s="29">
        <v>3</v>
      </c>
      <c r="AH5005" s="2" t="s">
        <v>17978</v>
      </c>
      <c r="AI5005" s="2">
        <v>3</v>
      </c>
      <c r="AJ5005" s="2">
        <v>3</v>
      </c>
      <c r="AK5005" s="50"/>
      <c r="AL5005" s="2"/>
      <c r="AM5005" s="30"/>
      <c r="AN5005" s="30"/>
      <c r="AO5005" s="30"/>
      <c r="AR5005" s="30"/>
      <c r="AS5005" s="30"/>
      <c r="AT5005" s="30"/>
      <c r="AV5005" s="30"/>
      <c r="AW5005" s="30"/>
      <c r="CD5005" s="2" t="s">
        <v>71</v>
      </c>
      <c r="CE5005" s="2">
        <v>0</v>
      </c>
    </row>
    <row r="5006" spans="1:83" x14ac:dyDescent="0.2">
      <c r="A5006" s="2" t="s">
        <v>9791</v>
      </c>
      <c r="B5006" s="2" t="s">
        <v>28047</v>
      </c>
      <c r="C5006" s="2" t="s">
        <v>6285</v>
      </c>
      <c r="D5006" s="2"/>
      <c r="E5006" s="2" t="s">
        <v>9791</v>
      </c>
      <c r="F5006" s="2" t="s">
        <v>9792</v>
      </c>
      <c r="G5006" s="2" t="s">
        <v>17823</v>
      </c>
      <c r="H5006" s="2"/>
      <c r="I5006" s="2" t="s">
        <v>5093</v>
      </c>
      <c r="J5006" s="2" t="s">
        <v>61</v>
      </c>
      <c r="K5006" s="50" t="s">
        <v>61</v>
      </c>
      <c r="L5006" s="48">
        <v>2019</v>
      </c>
      <c r="M5006" s="2" t="s">
        <v>133</v>
      </c>
      <c r="N5006" s="32">
        <v>25.07394</v>
      </c>
      <c r="O5006" s="32">
        <v>56.309980000000003</v>
      </c>
      <c r="P5006" s="2" t="s">
        <v>2767</v>
      </c>
      <c r="Q5006" s="6" t="s">
        <v>65</v>
      </c>
      <c r="R5006" s="43" t="s">
        <v>16802</v>
      </c>
      <c r="S5006" s="41" t="s">
        <v>18949</v>
      </c>
      <c r="T5006" s="41" t="s">
        <v>18463</v>
      </c>
      <c r="U5006" s="2"/>
      <c r="V5006" s="2" t="s">
        <v>18949</v>
      </c>
      <c r="W5006" s="41" t="s">
        <v>17589</v>
      </c>
      <c r="X5006" s="2" t="s">
        <v>1598</v>
      </c>
      <c r="Y5006" s="2" t="s">
        <v>86</v>
      </c>
      <c r="Z5006" s="5" t="s">
        <v>10423</v>
      </c>
      <c r="AA5006" s="5" t="s">
        <v>16910</v>
      </c>
      <c r="AB5006" s="5" t="s">
        <v>18090</v>
      </c>
      <c r="AC5006" s="2" t="s">
        <v>5247</v>
      </c>
      <c r="AD5006" s="2">
        <v>3000010</v>
      </c>
      <c r="AE5006" s="5">
        <v>35</v>
      </c>
      <c r="AF5006" s="25"/>
      <c r="AG5006" s="29">
        <v>3</v>
      </c>
      <c r="AH5006" s="2" t="s">
        <v>17978</v>
      </c>
      <c r="AI5006" s="2">
        <v>3</v>
      </c>
      <c r="AJ5006" s="2">
        <v>3</v>
      </c>
      <c r="AK5006" s="50"/>
      <c r="AL5006" s="2"/>
      <c r="AM5006" s="30"/>
      <c r="AN5006" s="30"/>
      <c r="AO5006" s="30"/>
      <c r="AR5006" s="30"/>
      <c r="AS5006" s="30"/>
      <c r="AT5006" s="30"/>
      <c r="AV5006" s="30"/>
      <c r="AW5006" s="30"/>
      <c r="CD5006" s="2" t="s">
        <v>78</v>
      </c>
      <c r="CE5006" s="2" t="s">
        <v>20185</v>
      </c>
    </row>
    <row r="5007" spans="1:83" x14ac:dyDescent="0.2">
      <c r="A5007" s="2" t="s">
        <v>9903</v>
      </c>
      <c r="B5007" s="2" t="s">
        <v>28048</v>
      </c>
      <c r="C5007" s="2" t="s">
        <v>6285</v>
      </c>
      <c r="D5007" s="2"/>
      <c r="E5007" s="2" t="s">
        <v>9903</v>
      </c>
      <c r="F5007" s="2" t="s">
        <v>9904</v>
      </c>
      <c r="G5007" s="2" t="s">
        <v>17930</v>
      </c>
      <c r="H5007" s="2"/>
      <c r="I5007" s="2" t="s">
        <v>5093</v>
      </c>
      <c r="J5007" s="2" t="s">
        <v>61</v>
      </c>
      <c r="K5007" s="50" t="s">
        <v>61</v>
      </c>
      <c r="L5007" s="48">
        <v>2019</v>
      </c>
      <c r="M5007" s="2" t="s">
        <v>133</v>
      </c>
      <c r="N5007" s="32">
        <v>25.22025</v>
      </c>
      <c r="O5007" s="32">
        <v>56.067740000000001</v>
      </c>
      <c r="P5007" s="2" t="s">
        <v>2767</v>
      </c>
      <c r="Q5007" s="6" t="s">
        <v>65</v>
      </c>
      <c r="R5007" s="43" t="s">
        <v>18854</v>
      </c>
      <c r="S5007" s="41" t="s">
        <v>3596</v>
      </c>
      <c r="T5007" s="41" t="s">
        <v>18465</v>
      </c>
      <c r="U5007" s="2"/>
      <c r="V5007" s="2" t="s">
        <v>3596</v>
      </c>
      <c r="W5007" s="41" t="s">
        <v>17589</v>
      </c>
      <c r="X5007" s="2" t="s">
        <v>1598</v>
      </c>
      <c r="Y5007" s="2" t="s">
        <v>102</v>
      </c>
      <c r="Z5007" s="5" t="s">
        <v>10423</v>
      </c>
      <c r="AA5007" s="5" t="s">
        <v>16910</v>
      </c>
      <c r="AB5007" s="5" t="s">
        <v>16316</v>
      </c>
      <c r="AC5007" s="2" t="s">
        <v>5247</v>
      </c>
      <c r="AD5007" s="2">
        <v>7080300</v>
      </c>
      <c r="AE5007" s="5">
        <v>40</v>
      </c>
      <c r="AF5007" s="25"/>
      <c r="AG5007" s="29">
        <v>2</v>
      </c>
      <c r="AH5007" s="2" t="s">
        <v>17978</v>
      </c>
      <c r="AI5007" s="2">
        <v>2</v>
      </c>
      <c r="AJ5007" s="2">
        <v>2</v>
      </c>
      <c r="AK5007" s="50"/>
      <c r="AL5007" s="2"/>
      <c r="AM5007" s="30"/>
      <c r="AN5007" s="30"/>
      <c r="AO5007" s="30"/>
      <c r="AR5007" s="30"/>
      <c r="AS5007" s="30"/>
      <c r="AT5007" s="30"/>
      <c r="AV5007" s="30"/>
      <c r="AW5007" s="30"/>
      <c r="CD5007" s="2" t="s">
        <v>78</v>
      </c>
      <c r="CE5007" s="2" t="s">
        <v>20186</v>
      </c>
    </row>
    <row r="5008" spans="1:83" x14ac:dyDescent="0.2">
      <c r="A5008" s="2" t="s">
        <v>9907</v>
      </c>
      <c r="B5008" s="2" t="s">
        <v>28049</v>
      </c>
      <c r="C5008" s="2" t="s">
        <v>6285</v>
      </c>
      <c r="D5008" s="2"/>
      <c r="E5008" s="2" t="s">
        <v>9907</v>
      </c>
      <c r="F5008" s="2" t="s">
        <v>9908</v>
      </c>
      <c r="G5008" s="2" t="s">
        <v>17931</v>
      </c>
      <c r="H5008" s="2"/>
      <c r="I5008" s="2" t="s">
        <v>5093</v>
      </c>
      <c r="J5008" s="2" t="s">
        <v>61</v>
      </c>
      <c r="K5008" s="50" t="s">
        <v>61</v>
      </c>
      <c r="L5008" s="48">
        <v>2019</v>
      </c>
      <c r="M5008" s="2" t="s">
        <v>133</v>
      </c>
      <c r="N5008" s="32">
        <v>25.229420000000001</v>
      </c>
      <c r="O5008" s="32">
        <v>56.131230000000002</v>
      </c>
      <c r="P5008" s="2" t="s">
        <v>2767</v>
      </c>
      <c r="Q5008" s="6" t="s">
        <v>65</v>
      </c>
      <c r="R5008" s="43" t="s">
        <v>18854</v>
      </c>
      <c r="S5008" s="41" t="s">
        <v>3596</v>
      </c>
      <c r="T5008" s="41" t="s">
        <v>18465</v>
      </c>
      <c r="U5008" s="2"/>
      <c r="V5008" s="2" t="s">
        <v>3596</v>
      </c>
      <c r="W5008" s="41" t="s">
        <v>17589</v>
      </c>
      <c r="X5008" s="2" t="s">
        <v>1598</v>
      </c>
      <c r="Y5008" s="2" t="s">
        <v>76</v>
      </c>
      <c r="Z5008" s="5" t="s">
        <v>10423</v>
      </c>
      <c r="AA5008" s="5" t="s">
        <v>16910</v>
      </c>
      <c r="AB5008" s="5" t="s">
        <v>16317</v>
      </c>
      <c r="AC5008" s="2" t="s">
        <v>5247</v>
      </c>
      <c r="AD5008" s="2">
        <v>7080300</v>
      </c>
      <c r="AE5008" s="5">
        <v>40</v>
      </c>
      <c r="AF5008" s="25"/>
      <c r="AG5008" s="29">
        <v>2</v>
      </c>
      <c r="AH5008" s="2" t="s">
        <v>17978</v>
      </c>
      <c r="AI5008" s="2">
        <v>2</v>
      </c>
      <c r="AJ5008" s="2">
        <v>2</v>
      </c>
      <c r="AK5008" s="50"/>
      <c r="AL5008" s="2"/>
      <c r="AM5008" s="30"/>
      <c r="AN5008" s="30"/>
      <c r="AO5008" s="30"/>
      <c r="AR5008" s="30"/>
      <c r="AS5008" s="30"/>
      <c r="AT5008" s="30"/>
      <c r="AV5008" s="30"/>
      <c r="AW5008" s="30"/>
      <c r="CD5008" s="2" t="s">
        <v>78</v>
      </c>
      <c r="CE5008" s="2" t="s">
        <v>20187</v>
      </c>
    </row>
    <row r="5009" spans="1:83" x14ac:dyDescent="0.2">
      <c r="A5009" s="2" t="s">
        <v>9925</v>
      </c>
      <c r="B5009" s="2" t="s">
        <v>28050</v>
      </c>
      <c r="C5009" s="2" t="s">
        <v>6285</v>
      </c>
      <c r="D5009" s="2"/>
      <c r="E5009" s="2" t="s">
        <v>9925</v>
      </c>
      <c r="F5009" s="2" t="s">
        <v>9926</v>
      </c>
      <c r="G5009" s="2" t="s">
        <v>18096</v>
      </c>
      <c r="H5009" s="2"/>
      <c r="I5009" s="2" t="s">
        <v>5093</v>
      </c>
      <c r="J5009" s="2" t="s">
        <v>61</v>
      </c>
      <c r="K5009" s="50" t="s">
        <v>61</v>
      </c>
      <c r="L5009" s="48">
        <v>2019</v>
      </c>
      <c r="M5009" s="2" t="s">
        <v>133</v>
      </c>
      <c r="N5009" s="32">
        <v>25.245930000000001</v>
      </c>
      <c r="O5009" s="32">
        <v>56.163029999999999</v>
      </c>
      <c r="P5009" s="2" t="s">
        <v>2767</v>
      </c>
      <c r="Q5009" s="6" t="s">
        <v>65</v>
      </c>
      <c r="R5009" s="43" t="s">
        <v>18854</v>
      </c>
      <c r="S5009" s="41" t="s">
        <v>3596</v>
      </c>
      <c r="T5009" s="41" t="s">
        <v>18465</v>
      </c>
      <c r="U5009" s="2"/>
      <c r="V5009" s="2" t="s">
        <v>3596</v>
      </c>
      <c r="W5009" s="41" t="s">
        <v>17589</v>
      </c>
      <c r="X5009" s="2" t="s">
        <v>1598</v>
      </c>
      <c r="Y5009" s="2" t="s">
        <v>76</v>
      </c>
      <c r="Z5009" s="5" t="s">
        <v>10423</v>
      </c>
      <c r="AA5009" s="5" t="s">
        <v>16910</v>
      </c>
      <c r="AB5009" s="5" t="s">
        <v>16317</v>
      </c>
      <c r="AC5009" s="2" t="s">
        <v>5247</v>
      </c>
      <c r="AD5009" s="2">
        <v>7080300</v>
      </c>
      <c r="AE5009" s="5">
        <v>40</v>
      </c>
      <c r="AF5009" s="25"/>
      <c r="AG5009" s="29">
        <v>2</v>
      </c>
      <c r="AH5009" s="2" t="s">
        <v>17978</v>
      </c>
      <c r="AI5009" s="2">
        <v>2</v>
      </c>
      <c r="AJ5009" s="2">
        <v>2</v>
      </c>
      <c r="AK5009" s="50"/>
      <c r="AL5009" s="2"/>
      <c r="AM5009" s="30"/>
      <c r="AN5009" s="30"/>
      <c r="AO5009" s="30"/>
      <c r="AR5009" s="30"/>
      <c r="AS5009" s="30"/>
      <c r="AT5009" s="30"/>
      <c r="AV5009" s="30"/>
      <c r="AW5009" s="30"/>
      <c r="CD5009" s="2" t="s">
        <v>71</v>
      </c>
      <c r="CE5009" s="2">
        <v>0</v>
      </c>
    </row>
    <row r="5010" spans="1:83" x14ac:dyDescent="0.2">
      <c r="A5010" s="2" t="s">
        <v>18412</v>
      </c>
      <c r="B5010" s="2" t="s">
        <v>28051</v>
      </c>
      <c r="C5010" s="2" t="s">
        <v>6285</v>
      </c>
      <c r="D5010" s="2"/>
      <c r="E5010" s="2" t="s">
        <v>18412</v>
      </c>
      <c r="F5010" s="2" t="s">
        <v>18413</v>
      </c>
      <c r="G5010" s="2" t="s">
        <v>18414</v>
      </c>
      <c r="H5010" s="2"/>
      <c r="I5010" s="2" t="s">
        <v>5093</v>
      </c>
      <c r="J5010" s="2" t="s">
        <v>61</v>
      </c>
      <c r="K5010" s="50" t="s">
        <v>61</v>
      </c>
      <c r="L5010" s="48">
        <v>2023</v>
      </c>
      <c r="M5010" s="2" t="s">
        <v>133</v>
      </c>
      <c r="N5010" s="32">
        <v>25.055150000000001</v>
      </c>
      <c r="O5010" s="32">
        <v>56.32517</v>
      </c>
      <c r="P5010" s="2" t="s">
        <v>2767</v>
      </c>
      <c r="Q5010" s="6" t="s">
        <v>65</v>
      </c>
      <c r="R5010" s="43" t="s">
        <v>18854</v>
      </c>
      <c r="S5010" s="41" t="s">
        <v>3596</v>
      </c>
      <c r="T5010" s="41" t="s">
        <v>18460</v>
      </c>
      <c r="U5010" s="2"/>
      <c r="V5010" s="2" t="s">
        <v>3596</v>
      </c>
      <c r="W5010" s="41" t="s">
        <v>17589</v>
      </c>
      <c r="X5010" s="2" t="s">
        <v>1598</v>
      </c>
      <c r="Y5010" s="2" t="s">
        <v>102</v>
      </c>
      <c r="Z5010" s="5" t="s">
        <v>10423</v>
      </c>
      <c r="AA5010" s="5" t="s">
        <v>17377</v>
      </c>
      <c r="AB5010" s="5" t="s">
        <v>16316</v>
      </c>
      <c r="AC5010" s="2" t="s">
        <v>5247</v>
      </c>
      <c r="AD5010" s="2">
        <v>3000015</v>
      </c>
      <c r="AE5010" s="5">
        <v>38</v>
      </c>
      <c r="AF5010" s="25"/>
      <c r="AG5010" s="29">
        <v>3</v>
      </c>
      <c r="AH5010" s="2" t="s">
        <v>17978</v>
      </c>
      <c r="AI5010" s="2">
        <v>3</v>
      </c>
      <c r="AJ5010" s="2">
        <v>3</v>
      </c>
      <c r="AK5010" s="50"/>
      <c r="AL5010" s="2"/>
      <c r="AM5010" s="30"/>
      <c r="AN5010" s="30"/>
      <c r="AO5010" s="30"/>
      <c r="AR5010" s="30"/>
      <c r="AS5010" s="30"/>
      <c r="AT5010" s="30"/>
      <c r="AV5010" s="30"/>
      <c r="AW5010" s="30"/>
      <c r="CD5010" s="2" t="s">
        <v>78</v>
      </c>
      <c r="CE5010" s="2" t="s">
        <v>20188</v>
      </c>
    </row>
    <row r="5011" spans="1:83" x14ac:dyDescent="0.2">
      <c r="A5011" s="2" t="s">
        <v>18401</v>
      </c>
      <c r="B5011" s="2" t="s">
        <v>28052</v>
      </c>
      <c r="C5011" s="2" t="s">
        <v>6285</v>
      </c>
      <c r="D5011" s="2"/>
      <c r="E5011" s="2" t="s">
        <v>18401</v>
      </c>
      <c r="F5011" s="2" t="s">
        <v>18402</v>
      </c>
      <c r="G5011" s="2" t="s">
        <v>18403</v>
      </c>
      <c r="H5011" s="2"/>
      <c r="I5011" s="2" t="s">
        <v>5093</v>
      </c>
      <c r="J5011" s="2" t="s">
        <v>61</v>
      </c>
      <c r="K5011" s="50" t="s">
        <v>61</v>
      </c>
      <c r="L5011" s="48">
        <v>2023</v>
      </c>
      <c r="M5011" s="2" t="s">
        <v>133</v>
      </c>
      <c r="N5011" s="32">
        <v>25.08437</v>
      </c>
      <c r="O5011" s="32">
        <v>56.31765</v>
      </c>
      <c r="P5011" s="2" t="s">
        <v>2767</v>
      </c>
      <c r="Q5011" s="6" t="s">
        <v>65</v>
      </c>
      <c r="R5011" s="43" t="s">
        <v>18854</v>
      </c>
      <c r="S5011" s="41" t="s">
        <v>3596</v>
      </c>
      <c r="T5011" s="41" t="s">
        <v>18460</v>
      </c>
      <c r="U5011" s="2"/>
      <c r="V5011" s="2" t="s">
        <v>3596</v>
      </c>
      <c r="W5011" s="41" t="s">
        <v>17589</v>
      </c>
      <c r="X5011" s="2" t="s">
        <v>1598</v>
      </c>
      <c r="Y5011" s="2" t="s">
        <v>102</v>
      </c>
      <c r="Z5011" s="5" t="s">
        <v>10423</v>
      </c>
      <c r="AA5011" s="5" t="s">
        <v>17377</v>
      </c>
      <c r="AB5011" s="5" t="s">
        <v>16316</v>
      </c>
      <c r="AC5011" s="2" t="s">
        <v>5247</v>
      </c>
      <c r="AD5011" s="2">
        <v>3000010</v>
      </c>
      <c r="AE5011" s="5">
        <v>38</v>
      </c>
      <c r="AF5011" s="25"/>
      <c r="AG5011" s="29">
        <v>3</v>
      </c>
      <c r="AH5011" s="2" t="s">
        <v>17978</v>
      </c>
      <c r="AI5011" s="2">
        <v>3</v>
      </c>
      <c r="AJ5011" s="2">
        <v>3</v>
      </c>
      <c r="AK5011" s="50"/>
      <c r="AL5011" s="2"/>
      <c r="AM5011" s="30"/>
      <c r="AN5011" s="30"/>
      <c r="AO5011" s="30"/>
      <c r="AR5011" s="30"/>
      <c r="AS5011" s="30"/>
      <c r="AT5011" s="30"/>
      <c r="AV5011" s="30"/>
      <c r="AW5011" s="30"/>
      <c r="CD5011" s="2" t="s">
        <v>78</v>
      </c>
      <c r="CE5011" s="2" t="s">
        <v>20189</v>
      </c>
    </row>
    <row r="5012" spans="1:83" x14ac:dyDescent="0.2">
      <c r="A5012" s="2" t="s">
        <v>18609</v>
      </c>
      <c r="B5012" s="2" t="s">
        <v>28053</v>
      </c>
      <c r="C5012" s="2" t="s">
        <v>6285</v>
      </c>
      <c r="D5012" s="2"/>
      <c r="E5012" s="2" t="s">
        <v>18609</v>
      </c>
      <c r="F5012" s="2" t="s">
        <v>10326</v>
      </c>
      <c r="G5012" s="2"/>
      <c r="H5012" s="2"/>
      <c r="I5012" s="2" t="s">
        <v>5093</v>
      </c>
      <c r="J5012" s="2" t="s">
        <v>61</v>
      </c>
      <c r="K5012" s="2"/>
      <c r="L5012" s="48">
        <v>2021</v>
      </c>
      <c r="M5012" s="2" t="s">
        <v>22960</v>
      </c>
      <c r="N5012" s="32">
        <v>24.866800000000001</v>
      </c>
      <c r="O5012" s="32">
        <v>55.990192</v>
      </c>
      <c r="P5012" s="2" t="s">
        <v>2767</v>
      </c>
      <c r="Q5012" s="6" t="s">
        <v>65</v>
      </c>
      <c r="R5012" s="43" t="s">
        <v>18854</v>
      </c>
      <c r="S5012" s="41" t="s">
        <v>18964</v>
      </c>
      <c r="T5012" s="41" t="s">
        <v>18465</v>
      </c>
      <c r="U5012" s="2"/>
      <c r="V5012" s="2" t="s">
        <v>18964</v>
      </c>
      <c r="W5012" s="41" t="s">
        <v>144</v>
      </c>
      <c r="X5012" s="2" t="s">
        <v>1598</v>
      </c>
      <c r="Y5012" s="2" t="s">
        <v>102</v>
      </c>
      <c r="Z5012" s="5" t="s">
        <v>10423</v>
      </c>
      <c r="AA5012" s="5" t="s">
        <v>16910</v>
      </c>
      <c r="AB5012" s="5" t="s">
        <v>16316</v>
      </c>
      <c r="AC5012" s="2"/>
      <c r="AD5012" s="2">
        <v>4100000</v>
      </c>
      <c r="AE5012" s="5">
        <v>33</v>
      </c>
      <c r="AF5012" s="25"/>
      <c r="AG5012" s="29"/>
      <c r="AH5012" s="2"/>
      <c r="AI5012" s="2">
        <v>3</v>
      </c>
      <c r="AJ5012" s="2"/>
      <c r="AK5012" s="50"/>
      <c r="AL5012" s="2"/>
      <c r="AM5012" s="30"/>
      <c r="AN5012" s="30"/>
      <c r="AO5012" s="30"/>
      <c r="AR5012" s="30"/>
      <c r="AS5012" s="30"/>
      <c r="AT5012" s="30"/>
      <c r="AV5012" s="30"/>
      <c r="AW5012" s="30"/>
      <c r="CD5012" s="2" t="s">
        <v>78</v>
      </c>
      <c r="CE5012" s="2" t="s">
        <v>20190</v>
      </c>
    </row>
    <row r="5013" spans="1:83" x14ac:dyDescent="0.2">
      <c r="A5013" s="2" t="s">
        <v>6957</v>
      </c>
      <c r="B5013" s="2" t="s">
        <v>28054</v>
      </c>
      <c r="C5013" s="2" t="s">
        <v>6285</v>
      </c>
      <c r="D5013" s="2" t="s">
        <v>6957</v>
      </c>
      <c r="E5013" s="2" t="s">
        <v>6957</v>
      </c>
      <c r="F5013" s="2" t="s">
        <v>6958</v>
      </c>
      <c r="G5013" s="2" t="s">
        <v>17813</v>
      </c>
      <c r="H5013" s="2" t="s">
        <v>5093</v>
      </c>
      <c r="I5013" s="2" t="s">
        <v>5093</v>
      </c>
      <c r="J5013" s="2" t="s">
        <v>61</v>
      </c>
      <c r="K5013" s="50" t="s">
        <v>61</v>
      </c>
      <c r="L5013" s="48">
        <v>2011</v>
      </c>
      <c r="M5013" s="2" t="s">
        <v>133</v>
      </c>
      <c r="N5013" s="32">
        <v>25.128029999999999</v>
      </c>
      <c r="O5013" s="32">
        <v>56.32264</v>
      </c>
      <c r="P5013" s="2" t="s">
        <v>2767</v>
      </c>
      <c r="Q5013" s="6" t="s">
        <v>65</v>
      </c>
      <c r="R5013" s="43" t="s">
        <v>18854</v>
      </c>
      <c r="S5013" s="41" t="s">
        <v>3596</v>
      </c>
      <c r="T5013" s="41" t="s">
        <v>18460</v>
      </c>
      <c r="U5013" s="2"/>
      <c r="V5013" s="2" t="s">
        <v>3596</v>
      </c>
      <c r="W5013" s="41" t="s">
        <v>17588</v>
      </c>
      <c r="X5013" s="2" t="s">
        <v>315</v>
      </c>
      <c r="Y5013" s="2" t="s">
        <v>76</v>
      </c>
      <c r="Z5013" s="5" t="s">
        <v>10423</v>
      </c>
      <c r="AA5013" s="5" t="s">
        <v>16910</v>
      </c>
      <c r="AB5013" s="5" t="s">
        <v>16317</v>
      </c>
      <c r="AC5013" s="2" t="s">
        <v>5205</v>
      </c>
      <c r="AD5013" s="2">
        <v>6081204</v>
      </c>
      <c r="AE5013" s="5">
        <v>28.5</v>
      </c>
      <c r="AF5013" s="25"/>
      <c r="AG5013" s="29">
        <v>3</v>
      </c>
      <c r="AH5013" s="2" t="s">
        <v>17974</v>
      </c>
      <c r="AI5013" s="2">
        <v>3</v>
      </c>
      <c r="AJ5013" s="2">
        <v>3</v>
      </c>
      <c r="AK5013" s="50"/>
      <c r="AL5013" s="2"/>
      <c r="AM5013" s="30"/>
      <c r="AN5013" s="30"/>
      <c r="AO5013" s="30"/>
      <c r="AR5013" s="30"/>
      <c r="AS5013" s="30"/>
      <c r="AT5013" s="30"/>
      <c r="AV5013" s="30"/>
      <c r="AW5013" s="30"/>
      <c r="CD5013" s="2" t="s">
        <v>78</v>
      </c>
      <c r="CE5013" s="2" t="s">
        <v>20191</v>
      </c>
    </row>
    <row r="5014" spans="1:83" x14ac:dyDescent="0.2">
      <c r="A5014" s="2" t="s">
        <v>6959</v>
      </c>
      <c r="B5014" s="2" t="s">
        <v>28055</v>
      </c>
      <c r="C5014" s="2" t="s">
        <v>6285</v>
      </c>
      <c r="D5014" s="2" t="s">
        <v>6959</v>
      </c>
      <c r="E5014" s="2" t="s">
        <v>6959</v>
      </c>
      <c r="F5014" s="2" t="s">
        <v>6960</v>
      </c>
      <c r="G5014" s="2" t="s">
        <v>17995</v>
      </c>
      <c r="H5014" s="2" t="s">
        <v>5093</v>
      </c>
      <c r="I5014" s="2" t="s">
        <v>5093</v>
      </c>
      <c r="J5014" s="2" t="s">
        <v>61</v>
      </c>
      <c r="K5014" s="50" t="s">
        <v>61</v>
      </c>
      <c r="L5014" s="48">
        <v>2010</v>
      </c>
      <c r="M5014" s="2" t="s">
        <v>133</v>
      </c>
      <c r="N5014" s="32">
        <v>25.146989999999999</v>
      </c>
      <c r="O5014" s="32">
        <v>56.22486</v>
      </c>
      <c r="P5014" s="2" t="s">
        <v>2767</v>
      </c>
      <c r="Q5014" s="6" t="s">
        <v>65</v>
      </c>
      <c r="R5014" s="43" t="s">
        <v>18854</v>
      </c>
      <c r="S5014" s="41" t="s">
        <v>3596</v>
      </c>
      <c r="T5014" s="41" t="s">
        <v>18460</v>
      </c>
      <c r="U5014" s="2"/>
      <c r="V5014" s="2" t="s">
        <v>3596</v>
      </c>
      <c r="W5014" s="41" t="s">
        <v>17588</v>
      </c>
      <c r="X5014" s="2" t="s">
        <v>315</v>
      </c>
      <c r="Y5014" s="2" t="s">
        <v>76</v>
      </c>
      <c r="Z5014" s="5" t="s">
        <v>10423</v>
      </c>
      <c r="AA5014" s="5" t="s">
        <v>10476</v>
      </c>
      <c r="AB5014" s="5" t="s">
        <v>16317</v>
      </c>
      <c r="AC5014" s="2" t="s">
        <v>5247</v>
      </c>
      <c r="AD5014" s="2">
        <v>6000200</v>
      </c>
      <c r="AE5014" s="5">
        <v>38.700000000000003</v>
      </c>
      <c r="AF5014" s="25"/>
      <c r="AG5014" s="29">
        <v>2</v>
      </c>
      <c r="AH5014" s="2" t="s">
        <v>17978</v>
      </c>
      <c r="AI5014" s="2">
        <v>3</v>
      </c>
      <c r="AJ5014" s="2">
        <v>2</v>
      </c>
      <c r="AK5014" s="50"/>
      <c r="AL5014" s="2"/>
      <c r="AM5014" s="30"/>
      <c r="AN5014" s="30"/>
      <c r="AO5014" s="30"/>
      <c r="AR5014" s="30"/>
      <c r="AS5014" s="30"/>
      <c r="AT5014" s="30"/>
      <c r="AV5014" s="30"/>
      <c r="AW5014" s="30"/>
      <c r="CD5014" s="2" t="s">
        <v>71</v>
      </c>
      <c r="CE5014" s="2">
        <v>0</v>
      </c>
    </row>
    <row r="5015" spans="1:83" x14ac:dyDescent="0.2">
      <c r="A5015" s="2" t="s">
        <v>6961</v>
      </c>
      <c r="B5015" s="2" t="s">
        <v>28056</v>
      </c>
      <c r="C5015" s="2" t="s">
        <v>6285</v>
      </c>
      <c r="D5015" s="2" t="s">
        <v>6961</v>
      </c>
      <c r="E5015" s="2" t="s">
        <v>6961</v>
      </c>
      <c r="F5015" s="2" t="s">
        <v>6962</v>
      </c>
      <c r="G5015" s="2"/>
      <c r="H5015" s="2" t="s">
        <v>5093</v>
      </c>
      <c r="I5015" s="2" t="s">
        <v>5093</v>
      </c>
      <c r="J5015" s="2" t="s">
        <v>61</v>
      </c>
      <c r="K5015" s="2"/>
      <c r="L5015" s="48">
        <v>2010</v>
      </c>
      <c r="M5015" s="2" t="s">
        <v>133</v>
      </c>
      <c r="N5015" s="32">
        <v>25.133289999999999</v>
      </c>
      <c r="O5015" s="32">
        <v>56.239809999999999</v>
      </c>
      <c r="P5015" s="2" t="s">
        <v>2767</v>
      </c>
      <c r="Q5015" s="6" t="s">
        <v>65</v>
      </c>
      <c r="R5015" s="43" t="s">
        <v>18854</v>
      </c>
      <c r="S5015" s="41" t="s">
        <v>3596</v>
      </c>
      <c r="T5015" s="41" t="s">
        <v>18467</v>
      </c>
      <c r="U5015" s="2"/>
      <c r="V5015" s="2" t="s">
        <v>3596</v>
      </c>
      <c r="W5015" s="41" t="s">
        <v>67</v>
      </c>
      <c r="X5015" s="2" t="s">
        <v>1598</v>
      </c>
      <c r="Y5015" s="2" t="s">
        <v>69</v>
      </c>
      <c r="Z5015" s="5" t="s">
        <v>10423</v>
      </c>
      <c r="AA5015" s="5" t="s">
        <v>16910</v>
      </c>
      <c r="AB5015" s="5" t="s">
        <v>70</v>
      </c>
      <c r="AC5015" s="2"/>
      <c r="AD5015" s="2">
        <v>6000200</v>
      </c>
      <c r="AE5015" s="5">
        <v>18.7</v>
      </c>
      <c r="AF5015" s="25"/>
      <c r="AG5015" s="29"/>
      <c r="AH5015" s="2"/>
      <c r="AI5015" s="2">
        <v>3</v>
      </c>
      <c r="AJ5015" s="2"/>
      <c r="AK5015" s="50"/>
      <c r="AL5015" s="2"/>
      <c r="AM5015" s="30"/>
      <c r="AN5015" s="30"/>
      <c r="AO5015" s="30"/>
      <c r="AR5015" s="30"/>
      <c r="AS5015" s="30"/>
      <c r="AT5015" s="30"/>
      <c r="AV5015" s="30"/>
      <c r="AW5015" s="30"/>
      <c r="CD5015" s="2" t="s">
        <v>71</v>
      </c>
      <c r="CE5015" s="2">
        <v>0</v>
      </c>
    </row>
    <row r="5016" spans="1:83" x14ac:dyDescent="0.2">
      <c r="A5016" s="2" t="s">
        <v>6963</v>
      </c>
      <c r="B5016" s="2" t="s">
        <v>28057</v>
      </c>
      <c r="C5016" s="2" t="s">
        <v>6285</v>
      </c>
      <c r="D5016" s="2" t="s">
        <v>6963</v>
      </c>
      <c r="E5016" s="2" t="s">
        <v>6963</v>
      </c>
      <c r="F5016" s="2" t="s">
        <v>6964</v>
      </c>
      <c r="G5016" s="2"/>
      <c r="H5016" s="2" t="s">
        <v>5093</v>
      </c>
      <c r="I5016" s="2" t="s">
        <v>5093</v>
      </c>
      <c r="J5016" s="2" t="s">
        <v>61</v>
      </c>
      <c r="K5016" s="2"/>
      <c r="L5016" s="48">
        <v>2012</v>
      </c>
      <c r="M5016" s="2" t="s">
        <v>133</v>
      </c>
      <c r="N5016" s="32">
        <v>25.202829999999999</v>
      </c>
      <c r="O5016" s="32">
        <v>56.012729999999998</v>
      </c>
      <c r="P5016" s="2" t="s">
        <v>2767</v>
      </c>
      <c r="Q5016" s="6" t="s">
        <v>65</v>
      </c>
      <c r="R5016" s="43" t="s">
        <v>18854</v>
      </c>
      <c r="S5016" s="41" t="s">
        <v>3596</v>
      </c>
      <c r="T5016" s="41" t="s">
        <v>18460</v>
      </c>
      <c r="U5016" s="2"/>
      <c r="V5016" s="2" t="s">
        <v>3596</v>
      </c>
      <c r="W5016" s="41" t="s">
        <v>67</v>
      </c>
      <c r="X5016" s="2" t="s">
        <v>315</v>
      </c>
      <c r="Y5016" s="2" t="s">
        <v>76</v>
      </c>
      <c r="Z5016" s="5" t="s">
        <v>10423</v>
      </c>
      <c r="AA5016" s="5" t="s">
        <v>16910</v>
      </c>
      <c r="AB5016" s="5" t="s">
        <v>16317</v>
      </c>
      <c r="AC5016" s="2"/>
      <c r="AD5016" s="2">
        <v>7080600</v>
      </c>
      <c r="AE5016" s="5">
        <v>18.7</v>
      </c>
      <c r="AF5016" s="25"/>
      <c r="AG5016" s="29"/>
      <c r="AH5016" s="2"/>
      <c r="AI5016" s="2">
        <v>3</v>
      </c>
      <c r="AJ5016" s="2"/>
      <c r="AK5016" s="50"/>
      <c r="AL5016" s="2"/>
      <c r="AM5016" s="30"/>
      <c r="AN5016" s="30"/>
      <c r="AO5016" s="30"/>
      <c r="AR5016" s="30"/>
      <c r="AS5016" s="30"/>
      <c r="AT5016" s="30"/>
      <c r="AV5016" s="30"/>
      <c r="AW5016" s="30"/>
      <c r="CD5016" s="2" t="s">
        <v>71</v>
      </c>
      <c r="CE5016" s="2">
        <v>0</v>
      </c>
    </row>
    <row r="5017" spans="1:83" x14ac:dyDescent="0.2">
      <c r="A5017" s="2" t="s">
        <v>6965</v>
      </c>
      <c r="B5017" s="2" t="s">
        <v>28058</v>
      </c>
      <c r="C5017" s="2" t="s">
        <v>6285</v>
      </c>
      <c r="D5017" s="2" t="s">
        <v>6965</v>
      </c>
      <c r="E5017" s="2" t="s">
        <v>6965</v>
      </c>
      <c r="F5017" s="2" t="s">
        <v>6966</v>
      </c>
      <c r="G5017" s="2" t="s">
        <v>17918</v>
      </c>
      <c r="H5017" s="2" t="s">
        <v>5093</v>
      </c>
      <c r="I5017" s="2" t="s">
        <v>5093</v>
      </c>
      <c r="J5017" s="2" t="s">
        <v>61</v>
      </c>
      <c r="K5017" s="50" t="s">
        <v>61</v>
      </c>
      <c r="L5017" s="48">
        <v>2010</v>
      </c>
      <c r="M5017" s="2" t="s">
        <v>133</v>
      </c>
      <c r="N5017" s="32">
        <v>25.157080000000001</v>
      </c>
      <c r="O5017" s="32">
        <v>56.159880000000001</v>
      </c>
      <c r="P5017" s="2" t="s">
        <v>2767</v>
      </c>
      <c r="Q5017" s="6" t="s">
        <v>65</v>
      </c>
      <c r="R5017" s="43" t="s">
        <v>18854</v>
      </c>
      <c r="S5017" s="41" t="s">
        <v>3596</v>
      </c>
      <c r="T5017" s="41" t="s">
        <v>18460</v>
      </c>
      <c r="U5017" s="2"/>
      <c r="V5017" s="2" t="s">
        <v>3596</v>
      </c>
      <c r="W5017" s="41" t="s">
        <v>17588</v>
      </c>
      <c r="X5017" s="2" t="s">
        <v>315</v>
      </c>
      <c r="Y5017" s="2" t="s">
        <v>102</v>
      </c>
      <c r="Z5017" s="5" t="s">
        <v>10423</v>
      </c>
      <c r="AA5017" s="5" t="s">
        <v>16910</v>
      </c>
      <c r="AB5017" s="5" t="s">
        <v>16316</v>
      </c>
      <c r="AC5017" s="2" t="s">
        <v>5247</v>
      </c>
      <c r="AD5017" s="2">
        <v>7080500</v>
      </c>
      <c r="AE5017" s="5">
        <v>28</v>
      </c>
      <c r="AF5017" s="25"/>
      <c r="AG5017" s="29">
        <v>2</v>
      </c>
      <c r="AH5017" s="2" t="s">
        <v>17978</v>
      </c>
      <c r="AI5017" s="2">
        <v>2</v>
      </c>
      <c r="AJ5017" s="2">
        <v>2</v>
      </c>
      <c r="AK5017" s="50"/>
      <c r="AL5017" s="2"/>
      <c r="AM5017" s="30"/>
      <c r="AN5017" s="30"/>
      <c r="AO5017" s="30"/>
      <c r="AR5017" s="30"/>
      <c r="AS5017" s="30"/>
      <c r="AT5017" s="30"/>
      <c r="AV5017" s="30"/>
      <c r="AW5017" s="30"/>
      <c r="CD5017" s="2" t="s">
        <v>78</v>
      </c>
      <c r="CE5017" s="2" t="s">
        <v>20192</v>
      </c>
    </row>
    <row r="5018" spans="1:83" x14ac:dyDescent="0.2">
      <c r="A5018" s="2" t="s">
        <v>10097</v>
      </c>
      <c r="B5018" s="2" t="s">
        <v>28059</v>
      </c>
      <c r="C5018" s="2" t="s">
        <v>6285</v>
      </c>
      <c r="D5018" s="2"/>
      <c r="E5018" s="2" t="s">
        <v>10097</v>
      </c>
      <c r="F5018" s="2" t="s">
        <v>10098</v>
      </c>
      <c r="G5018" s="2" t="s">
        <v>10099</v>
      </c>
      <c r="H5018" s="2"/>
      <c r="I5018" s="2" t="s">
        <v>5093</v>
      </c>
      <c r="J5018" s="2" t="s">
        <v>61</v>
      </c>
      <c r="K5018" s="50" t="s">
        <v>61</v>
      </c>
      <c r="L5018" s="48">
        <v>2020</v>
      </c>
      <c r="M5018" s="2" t="s">
        <v>133</v>
      </c>
      <c r="N5018" s="32">
        <v>25.333089000000001</v>
      </c>
      <c r="O5018" s="32">
        <v>56.348038000000003</v>
      </c>
      <c r="P5018" s="2" t="s">
        <v>2767</v>
      </c>
      <c r="Q5018" s="6" t="s">
        <v>65</v>
      </c>
      <c r="R5018" s="43" t="s">
        <v>18854</v>
      </c>
      <c r="S5018" s="41" t="s">
        <v>4972</v>
      </c>
      <c r="T5018" s="41" t="s">
        <v>18461</v>
      </c>
      <c r="U5018" s="2"/>
      <c r="V5018" s="2" t="s">
        <v>4972</v>
      </c>
      <c r="W5018" s="41" t="s">
        <v>17589</v>
      </c>
      <c r="X5018" s="2" t="s">
        <v>1598</v>
      </c>
      <c r="Y5018" s="2" t="s">
        <v>102</v>
      </c>
      <c r="Z5018" s="5" t="s">
        <v>10423</v>
      </c>
      <c r="AA5018" s="5" t="s">
        <v>16910</v>
      </c>
      <c r="AB5018" s="5" t="s">
        <v>16316</v>
      </c>
      <c r="AC5018" s="2" t="s">
        <v>5205</v>
      </c>
      <c r="AD5018" s="2">
        <v>3000006</v>
      </c>
      <c r="AE5018" s="5">
        <v>23</v>
      </c>
      <c r="AF5018" s="25"/>
      <c r="AG5018" s="29">
        <v>3</v>
      </c>
      <c r="AH5018" s="2" t="s">
        <v>17974</v>
      </c>
      <c r="AI5018" s="2">
        <v>3</v>
      </c>
      <c r="AJ5018" s="2">
        <v>3</v>
      </c>
      <c r="AK5018" s="50"/>
      <c r="AL5018" s="2"/>
      <c r="AM5018" s="30"/>
      <c r="AN5018" s="30"/>
      <c r="AO5018" s="30"/>
      <c r="AR5018" s="30"/>
      <c r="AS5018" s="30"/>
      <c r="AT5018" s="30"/>
      <c r="AV5018" s="30"/>
      <c r="AW5018" s="30"/>
      <c r="CD5018" s="2" t="s">
        <v>78</v>
      </c>
      <c r="CE5018" s="2" t="s">
        <v>20193</v>
      </c>
    </row>
    <row r="5019" spans="1:83" x14ac:dyDescent="0.2">
      <c r="A5019" s="2" t="s">
        <v>10142</v>
      </c>
      <c r="B5019" s="2" t="s">
        <v>28060</v>
      </c>
      <c r="C5019" s="2" t="s">
        <v>6285</v>
      </c>
      <c r="D5019" s="2"/>
      <c r="E5019" s="2" t="s">
        <v>10142</v>
      </c>
      <c r="F5019" s="2" t="s">
        <v>10143</v>
      </c>
      <c r="G5019" s="2" t="s">
        <v>10144</v>
      </c>
      <c r="H5019" s="2"/>
      <c r="I5019" s="2" t="s">
        <v>5093</v>
      </c>
      <c r="J5019" s="2" t="s">
        <v>61</v>
      </c>
      <c r="K5019" s="50" t="s">
        <v>61</v>
      </c>
      <c r="L5019" s="48">
        <v>2021</v>
      </c>
      <c r="M5019" s="2" t="s">
        <v>133</v>
      </c>
      <c r="N5019" s="32">
        <v>25.591929</v>
      </c>
      <c r="O5019" s="32">
        <v>56.272804999999998</v>
      </c>
      <c r="P5019" s="2" t="s">
        <v>2767</v>
      </c>
      <c r="Q5019" s="6" t="s">
        <v>65</v>
      </c>
      <c r="R5019" s="43" t="s">
        <v>18854</v>
      </c>
      <c r="S5019" s="41" t="s">
        <v>4972</v>
      </c>
      <c r="T5019" s="41" t="s">
        <v>18461</v>
      </c>
      <c r="U5019" s="2"/>
      <c r="V5019" s="2" t="s">
        <v>4972</v>
      </c>
      <c r="W5019" s="41" t="s">
        <v>17589</v>
      </c>
      <c r="X5019" s="2" t="s">
        <v>1598</v>
      </c>
      <c r="Y5019" s="2" t="s">
        <v>102</v>
      </c>
      <c r="Z5019" s="5" t="s">
        <v>10423</v>
      </c>
      <c r="AA5019" s="5" t="s">
        <v>10476</v>
      </c>
      <c r="AB5019" s="5" t="s">
        <v>16316</v>
      </c>
      <c r="AC5019" s="2" t="s">
        <v>5247</v>
      </c>
      <c r="AD5019" s="2">
        <v>6000002</v>
      </c>
      <c r="AE5019" s="5">
        <v>27</v>
      </c>
      <c r="AF5019" s="25"/>
      <c r="AG5019" s="29">
        <v>3</v>
      </c>
      <c r="AH5019" s="2" t="s">
        <v>17978</v>
      </c>
      <c r="AI5019" s="2">
        <v>3</v>
      </c>
      <c r="AJ5019" s="2">
        <v>3</v>
      </c>
      <c r="AK5019" s="50"/>
      <c r="AL5019" s="2"/>
      <c r="AM5019" s="30"/>
      <c r="AN5019" s="30"/>
      <c r="AO5019" s="30"/>
      <c r="AR5019" s="30"/>
      <c r="AS5019" s="30"/>
      <c r="AT5019" s="30"/>
      <c r="AV5019" s="30"/>
      <c r="AW5019" s="30"/>
      <c r="CD5019" s="2" t="s">
        <v>78</v>
      </c>
      <c r="CE5019" s="2" t="s">
        <v>20194</v>
      </c>
    </row>
    <row r="5020" spans="1:83" x14ac:dyDescent="0.2">
      <c r="A5020" s="2" t="s">
        <v>10255</v>
      </c>
      <c r="B5020" s="2" t="s">
        <v>28061</v>
      </c>
      <c r="C5020" s="2" t="s">
        <v>6285</v>
      </c>
      <c r="D5020" s="2"/>
      <c r="E5020" s="2" t="s">
        <v>10255</v>
      </c>
      <c r="F5020" s="2" t="s">
        <v>10256</v>
      </c>
      <c r="G5020" s="2"/>
      <c r="H5020" s="2"/>
      <c r="I5020" s="2" t="s">
        <v>5093</v>
      </c>
      <c r="J5020" s="2" t="s">
        <v>61</v>
      </c>
      <c r="K5020" s="2"/>
      <c r="L5020" s="48">
        <v>2021</v>
      </c>
      <c r="M5020" s="2" t="s">
        <v>133</v>
      </c>
      <c r="N5020" s="32">
        <v>25.615549999999999</v>
      </c>
      <c r="O5020" s="32">
        <v>56.275289999999998</v>
      </c>
      <c r="P5020" s="2" t="s">
        <v>2767</v>
      </c>
      <c r="Q5020" s="6" t="s">
        <v>65</v>
      </c>
      <c r="R5020" s="43" t="s">
        <v>18854</v>
      </c>
      <c r="S5020" s="41" t="s">
        <v>4972</v>
      </c>
      <c r="T5020" s="41" t="s">
        <v>18461</v>
      </c>
      <c r="U5020" s="2"/>
      <c r="V5020" s="2" t="s">
        <v>4972</v>
      </c>
      <c r="W5020" s="41" t="s">
        <v>144</v>
      </c>
      <c r="X5020" s="2" t="s">
        <v>1598</v>
      </c>
      <c r="Y5020" s="2" t="s">
        <v>102</v>
      </c>
      <c r="Z5020" s="5" t="s">
        <v>10423</v>
      </c>
      <c r="AA5020" s="5" t="s">
        <v>16910</v>
      </c>
      <c r="AB5020" s="5" t="s">
        <v>16316</v>
      </c>
      <c r="AC5020" s="2"/>
      <c r="AD5020" s="2">
        <v>6000001</v>
      </c>
      <c r="AE5020" s="5">
        <v>16</v>
      </c>
      <c r="AF5020" s="25"/>
      <c r="AG5020" s="29"/>
      <c r="AH5020" s="2"/>
      <c r="AI5020" s="2">
        <v>3</v>
      </c>
      <c r="AJ5020" s="2"/>
      <c r="AK5020" s="50"/>
      <c r="AL5020" s="2"/>
      <c r="AM5020" s="30"/>
      <c r="AN5020" s="30"/>
      <c r="AO5020" s="30"/>
      <c r="AR5020" s="30"/>
      <c r="AS5020" s="30"/>
      <c r="AT5020" s="30"/>
      <c r="AV5020" s="30"/>
      <c r="AW5020" s="30"/>
      <c r="CD5020" s="2" t="s">
        <v>71</v>
      </c>
      <c r="CE5020" s="2">
        <v>0</v>
      </c>
    </row>
    <row r="5021" spans="1:83" x14ac:dyDescent="0.2">
      <c r="A5021" s="2" t="s">
        <v>18626</v>
      </c>
      <c r="B5021" s="2" t="s">
        <v>28062</v>
      </c>
      <c r="C5021" s="2" t="s">
        <v>6285</v>
      </c>
      <c r="D5021" s="2"/>
      <c r="E5021" s="2" t="s">
        <v>18626</v>
      </c>
      <c r="F5021" s="2" t="s">
        <v>16327</v>
      </c>
      <c r="G5021" s="2" t="s">
        <v>17934</v>
      </c>
      <c r="H5021" s="2"/>
      <c r="I5021" s="2" t="s">
        <v>5093</v>
      </c>
      <c r="J5021" s="2" t="s">
        <v>61</v>
      </c>
      <c r="K5021" s="50" t="s">
        <v>61</v>
      </c>
      <c r="L5021" s="48">
        <v>2022</v>
      </c>
      <c r="M5021" s="2" t="s">
        <v>22961</v>
      </c>
      <c r="N5021" s="32">
        <v>25.51493</v>
      </c>
      <c r="O5021" s="32">
        <v>56.304479999999998</v>
      </c>
      <c r="P5021" s="2" t="s">
        <v>2767</v>
      </c>
      <c r="Q5021" s="6" t="s">
        <v>65</v>
      </c>
      <c r="R5021" s="43" t="s">
        <v>18854</v>
      </c>
      <c r="S5021" s="41" t="s">
        <v>3596</v>
      </c>
      <c r="T5021" s="41" t="s">
        <v>18460</v>
      </c>
      <c r="U5021" s="2"/>
      <c r="V5021" s="2" t="s">
        <v>3596</v>
      </c>
      <c r="W5021" s="41" t="s">
        <v>17589</v>
      </c>
      <c r="X5021" s="2" t="s">
        <v>1598</v>
      </c>
      <c r="Y5021" s="2" t="s">
        <v>76</v>
      </c>
      <c r="Z5021" s="5" t="s">
        <v>10423</v>
      </c>
      <c r="AA5021" s="5" t="s">
        <v>10476</v>
      </c>
      <c r="AB5021" s="5" t="s">
        <v>16317</v>
      </c>
      <c r="AC5021" s="2" t="s">
        <v>5247</v>
      </c>
      <c r="AD5021" s="2">
        <v>6000100</v>
      </c>
      <c r="AE5021" s="5">
        <v>28</v>
      </c>
      <c r="AF5021" s="25"/>
      <c r="AG5021" s="29">
        <v>3</v>
      </c>
      <c r="AH5021" s="2" t="s">
        <v>17978</v>
      </c>
      <c r="AI5021" s="2">
        <v>3</v>
      </c>
      <c r="AJ5021" s="2">
        <v>3</v>
      </c>
      <c r="AK5021" s="50"/>
      <c r="AL5021" s="2"/>
      <c r="AM5021" s="30"/>
      <c r="AN5021" s="30"/>
      <c r="AO5021" s="30"/>
      <c r="AR5021" s="30"/>
      <c r="AS5021" s="30"/>
      <c r="AT5021" s="30"/>
      <c r="AV5021" s="30"/>
      <c r="AW5021" s="30"/>
      <c r="CD5021" s="2" t="s">
        <v>71</v>
      </c>
      <c r="CE5021" s="2">
        <v>0</v>
      </c>
    </row>
    <row r="5022" spans="1:83" x14ac:dyDescent="0.2">
      <c r="A5022" s="2" t="s">
        <v>18624</v>
      </c>
      <c r="B5022" s="2" t="s">
        <v>28063</v>
      </c>
      <c r="C5022" s="2" t="s">
        <v>6285</v>
      </c>
      <c r="D5022" s="2"/>
      <c r="E5022" s="2" t="s">
        <v>18624</v>
      </c>
      <c r="F5022" s="2" t="s">
        <v>16324</v>
      </c>
      <c r="G5022" s="2"/>
      <c r="H5022" s="2"/>
      <c r="I5022" s="2" t="s">
        <v>5093</v>
      </c>
      <c r="J5022" s="2" t="s">
        <v>61</v>
      </c>
      <c r="K5022" s="2"/>
      <c r="L5022" s="48">
        <v>2022</v>
      </c>
      <c r="M5022" s="2" t="s">
        <v>22961</v>
      </c>
      <c r="N5022" s="32">
        <v>25.369934000000001</v>
      </c>
      <c r="O5022" s="32">
        <v>56.315089999999998</v>
      </c>
      <c r="P5022" s="2" t="s">
        <v>2767</v>
      </c>
      <c r="Q5022" s="6" t="s">
        <v>65</v>
      </c>
      <c r="R5022" s="43" t="s">
        <v>18854</v>
      </c>
      <c r="S5022" s="41" t="s">
        <v>3596</v>
      </c>
      <c r="T5022" s="41" t="s">
        <v>18465</v>
      </c>
      <c r="U5022" s="2"/>
      <c r="V5022" s="2" t="s">
        <v>3596</v>
      </c>
      <c r="W5022" s="41" t="s">
        <v>144</v>
      </c>
      <c r="X5022" s="2" t="s">
        <v>1598</v>
      </c>
      <c r="Y5022" s="2" t="s">
        <v>76</v>
      </c>
      <c r="Z5022" s="5" t="s">
        <v>10423</v>
      </c>
      <c r="AA5022" s="5" t="s">
        <v>10476</v>
      </c>
      <c r="AB5022" s="5" t="s">
        <v>16317</v>
      </c>
      <c r="AC5022" s="2"/>
      <c r="AD5022" s="2">
        <v>3000023</v>
      </c>
      <c r="AE5022" s="5">
        <v>38</v>
      </c>
      <c r="AF5022" s="25"/>
      <c r="AG5022" s="29"/>
      <c r="AH5022" s="2"/>
      <c r="AI5022" s="2">
        <v>3</v>
      </c>
      <c r="AJ5022" s="2"/>
      <c r="AK5022" s="50"/>
      <c r="AL5022" s="2"/>
      <c r="AM5022" s="30"/>
      <c r="AN5022" s="30"/>
      <c r="AO5022" s="30"/>
      <c r="AR5022" s="30"/>
      <c r="AS5022" s="30"/>
      <c r="AT5022" s="30"/>
      <c r="AV5022" s="30"/>
      <c r="AW5022" s="30"/>
      <c r="CD5022" s="2" t="s">
        <v>71</v>
      </c>
      <c r="CE5022" s="2">
        <v>0</v>
      </c>
    </row>
    <row r="5023" spans="1:83" x14ac:dyDescent="0.2">
      <c r="A5023" s="2" t="s">
        <v>10104</v>
      </c>
      <c r="B5023" s="2" t="s">
        <v>28064</v>
      </c>
      <c r="C5023" s="2" t="s">
        <v>6285</v>
      </c>
      <c r="D5023" s="2"/>
      <c r="E5023" s="2" t="s">
        <v>10104</v>
      </c>
      <c r="F5023" s="2" t="s">
        <v>10105</v>
      </c>
      <c r="G5023" s="2" t="s">
        <v>16127</v>
      </c>
      <c r="H5023" s="2"/>
      <c r="I5023" s="2" t="s">
        <v>5093</v>
      </c>
      <c r="J5023" s="2" t="s">
        <v>61</v>
      </c>
      <c r="K5023" s="50" t="s">
        <v>61</v>
      </c>
      <c r="L5023" s="48">
        <v>2020</v>
      </c>
      <c r="M5023" s="2" t="s">
        <v>133</v>
      </c>
      <c r="N5023" s="32">
        <v>25.502009999999999</v>
      </c>
      <c r="O5023" s="32">
        <v>56.360605999999997</v>
      </c>
      <c r="P5023" s="2" t="s">
        <v>2767</v>
      </c>
      <c r="Q5023" s="6" t="s">
        <v>65</v>
      </c>
      <c r="R5023" s="43" t="s">
        <v>18854</v>
      </c>
      <c r="S5023" s="41" t="s">
        <v>4972</v>
      </c>
      <c r="T5023" s="41" t="s">
        <v>18461</v>
      </c>
      <c r="U5023" s="2"/>
      <c r="V5023" s="2" t="s">
        <v>4972</v>
      </c>
      <c r="W5023" s="41" t="s">
        <v>17589</v>
      </c>
      <c r="X5023" s="2" t="s">
        <v>1598</v>
      </c>
      <c r="Y5023" s="2" t="s">
        <v>10437</v>
      </c>
      <c r="Z5023" s="5" t="s">
        <v>10423</v>
      </c>
      <c r="AA5023" s="5" t="s">
        <v>16910</v>
      </c>
      <c r="AB5023" s="5" t="s">
        <v>18093</v>
      </c>
      <c r="AC5023" s="2" t="s">
        <v>5247</v>
      </c>
      <c r="AD5023" s="2">
        <v>6000004</v>
      </c>
      <c r="AE5023" s="5">
        <v>19.5</v>
      </c>
      <c r="AF5023" s="25"/>
      <c r="AG5023" s="29">
        <v>3</v>
      </c>
      <c r="AH5023" s="2" t="s">
        <v>17978</v>
      </c>
      <c r="AI5023" s="2">
        <v>3</v>
      </c>
      <c r="AJ5023" s="2">
        <v>3</v>
      </c>
      <c r="AK5023" s="50"/>
      <c r="AL5023" s="2"/>
      <c r="AM5023" s="30"/>
      <c r="AN5023" s="30"/>
      <c r="AO5023" s="30"/>
      <c r="AR5023" s="30"/>
      <c r="AS5023" s="30"/>
      <c r="AT5023" s="30"/>
      <c r="AV5023" s="30"/>
      <c r="AW5023" s="30"/>
      <c r="CD5023" s="2" t="s">
        <v>78</v>
      </c>
      <c r="CE5023" s="2" t="s">
        <v>20195</v>
      </c>
    </row>
    <row r="5024" spans="1:83" x14ac:dyDescent="0.2">
      <c r="A5024" s="2" t="s">
        <v>17632</v>
      </c>
      <c r="B5024" s="2" t="s">
        <v>28065</v>
      </c>
      <c r="C5024" s="2" t="s">
        <v>6285</v>
      </c>
      <c r="D5024" s="2"/>
      <c r="E5024" s="2" t="s">
        <v>17632</v>
      </c>
      <c r="F5024" s="2" t="s">
        <v>17633</v>
      </c>
      <c r="G5024" s="2" t="s">
        <v>18099</v>
      </c>
      <c r="H5024" s="2"/>
      <c r="I5024" s="2" t="s">
        <v>5093</v>
      </c>
      <c r="J5024" s="2" t="s">
        <v>61</v>
      </c>
      <c r="K5024" s="50" t="s">
        <v>61</v>
      </c>
      <c r="L5024" s="48">
        <v>2023</v>
      </c>
      <c r="M5024" s="2" t="s">
        <v>133</v>
      </c>
      <c r="N5024" s="32">
        <v>25.379473999999998</v>
      </c>
      <c r="O5024" s="32">
        <v>56.329349999999998</v>
      </c>
      <c r="P5024" s="2" t="s">
        <v>2767</v>
      </c>
      <c r="Q5024" s="6" t="s">
        <v>65</v>
      </c>
      <c r="R5024" s="43" t="s">
        <v>18854</v>
      </c>
      <c r="S5024" s="41" t="s">
        <v>3596</v>
      </c>
      <c r="T5024" s="41" t="s">
        <v>18465</v>
      </c>
      <c r="U5024" s="2"/>
      <c r="V5024" s="2" t="s">
        <v>3596</v>
      </c>
      <c r="W5024" s="41" t="s">
        <v>17589</v>
      </c>
      <c r="X5024" s="2" t="s">
        <v>1598</v>
      </c>
      <c r="Y5024" s="2" t="s">
        <v>102</v>
      </c>
      <c r="Z5024" s="5" t="s">
        <v>10423</v>
      </c>
      <c r="AA5024" s="5" t="s">
        <v>17377</v>
      </c>
      <c r="AB5024" s="5" t="s">
        <v>16316</v>
      </c>
      <c r="AC5024" s="2" t="s">
        <v>5247</v>
      </c>
      <c r="AD5024" s="2">
        <v>3000023</v>
      </c>
      <c r="AE5024" s="5">
        <v>18</v>
      </c>
      <c r="AF5024" s="25"/>
      <c r="AG5024" s="29">
        <v>3</v>
      </c>
      <c r="AH5024" s="2" t="s">
        <v>17978</v>
      </c>
      <c r="AI5024" s="2">
        <v>3</v>
      </c>
      <c r="AJ5024" s="2">
        <v>3</v>
      </c>
      <c r="AK5024" s="50"/>
      <c r="AL5024" s="2"/>
      <c r="AM5024" s="30"/>
      <c r="AN5024" s="30"/>
      <c r="AO5024" s="30"/>
      <c r="AR5024" s="30"/>
      <c r="AS5024" s="30"/>
      <c r="AT5024" s="30"/>
      <c r="AV5024" s="30"/>
      <c r="AW5024" s="30"/>
      <c r="CD5024" s="2" t="s">
        <v>71</v>
      </c>
      <c r="CE5024" s="2">
        <v>0</v>
      </c>
    </row>
    <row r="5025" spans="1:83" x14ac:dyDescent="0.2">
      <c r="A5025" s="2" t="s">
        <v>17893</v>
      </c>
      <c r="B5025" s="2" t="s">
        <v>28066</v>
      </c>
      <c r="C5025" s="2" t="s">
        <v>6285</v>
      </c>
      <c r="D5025" s="2"/>
      <c r="E5025" s="2" t="s">
        <v>17893</v>
      </c>
      <c r="F5025" s="2" t="s">
        <v>17894</v>
      </c>
      <c r="G5025" s="2"/>
      <c r="H5025" s="2"/>
      <c r="I5025" s="2" t="s">
        <v>5093</v>
      </c>
      <c r="J5025" s="2" t="s">
        <v>61</v>
      </c>
      <c r="K5025" s="2"/>
      <c r="L5025" s="48">
        <v>2023</v>
      </c>
      <c r="M5025" s="2" t="s">
        <v>133</v>
      </c>
      <c r="N5025" s="32">
        <v>25.388107000000002</v>
      </c>
      <c r="O5025" s="32">
        <v>56.353019000000003</v>
      </c>
      <c r="P5025" s="2" t="s">
        <v>2767</v>
      </c>
      <c r="Q5025" s="6" t="s">
        <v>65</v>
      </c>
      <c r="R5025" s="43" t="s">
        <v>18854</v>
      </c>
      <c r="S5025" s="41" t="s">
        <v>16331</v>
      </c>
      <c r="T5025" s="41" t="s">
        <v>18460</v>
      </c>
      <c r="U5025" s="2"/>
      <c r="V5025" s="2" t="s">
        <v>16331</v>
      </c>
      <c r="W5025" s="41" t="s">
        <v>144</v>
      </c>
      <c r="X5025" s="2" t="s">
        <v>1598</v>
      </c>
      <c r="Y5025" s="2" t="s">
        <v>102</v>
      </c>
      <c r="Z5025" s="5" t="s">
        <v>10423</v>
      </c>
      <c r="AA5025" s="5" t="s">
        <v>17377</v>
      </c>
      <c r="AB5025" s="5" t="s">
        <v>16316</v>
      </c>
      <c r="AC5025" s="2"/>
      <c r="AD5025" s="2">
        <v>3000001</v>
      </c>
      <c r="AE5025" s="5">
        <v>30</v>
      </c>
      <c r="AF5025" s="25"/>
      <c r="AG5025" s="29"/>
      <c r="AH5025" s="2"/>
      <c r="AI5025" s="2">
        <v>3</v>
      </c>
      <c r="AJ5025" s="2"/>
      <c r="AK5025" s="50"/>
      <c r="AL5025" s="2"/>
      <c r="AM5025" s="30"/>
      <c r="AN5025" s="30"/>
      <c r="AO5025" s="30"/>
      <c r="AR5025" s="30"/>
      <c r="AS5025" s="30"/>
      <c r="AT5025" s="30"/>
      <c r="AV5025" s="30"/>
      <c r="AW5025" s="30"/>
      <c r="CD5025" s="2" t="s">
        <v>78</v>
      </c>
      <c r="CE5025" s="2" t="s">
        <v>20196</v>
      </c>
    </row>
    <row r="5026" spans="1:83" x14ac:dyDescent="0.2">
      <c r="A5026" s="2" t="s">
        <v>10260</v>
      </c>
      <c r="B5026" s="2" t="s">
        <v>28067</v>
      </c>
      <c r="C5026" s="2" t="s">
        <v>6285</v>
      </c>
      <c r="D5026" s="2"/>
      <c r="E5026" s="2" t="s">
        <v>10260</v>
      </c>
      <c r="F5026" s="2" t="s">
        <v>10261</v>
      </c>
      <c r="G5026" s="2" t="s">
        <v>10262</v>
      </c>
      <c r="H5026" s="2"/>
      <c r="I5026" s="2" t="s">
        <v>5093</v>
      </c>
      <c r="J5026" s="2" t="s">
        <v>61</v>
      </c>
      <c r="K5026" s="50" t="s">
        <v>61</v>
      </c>
      <c r="L5026" s="48">
        <v>2021</v>
      </c>
      <c r="M5026" s="2" t="s">
        <v>133</v>
      </c>
      <c r="N5026" s="32">
        <v>25.602340000000002</v>
      </c>
      <c r="O5026" s="32">
        <v>56.27169</v>
      </c>
      <c r="P5026" s="2" t="s">
        <v>2767</v>
      </c>
      <c r="Q5026" s="6" t="s">
        <v>65</v>
      </c>
      <c r="R5026" s="43" t="s">
        <v>18854</v>
      </c>
      <c r="S5026" s="41" t="s">
        <v>4972</v>
      </c>
      <c r="T5026" s="41" t="s">
        <v>18461</v>
      </c>
      <c r="U5026" s="2"/>
      <c r="V5026" s="2" t="s">
        <v>4972</v>
      </c>
      <c r="W5026" s="41" t="s">
        <v>17589</v>
      </c>
      <c r="X5026" s="2" t="s">
        <v>1598</v>
      </c>
      <c r="Y5026" s="2" t="s">
        <v>102</v>
      </c>
      <c r="Z5026" s="5" t="s">
        <v>10423</v>
      </c>
      <c r="AA5026" s="5" t="s">
        <v>16910</v>
      </c>
      <c r="AB5026" s="5" t="s">
        <v>16316</v>
      </c>
      <c r="AC5026" s="2" t="s">
        <v>5247</v>
      </c>
      <c r="AD5026" s="2">
        <v>6000002</v>
      </c>
      <c r="AE5026" s="5">
        <v>28</v>
      </c>
      <c r="AF5026" s="25"/>
      <c r="AG5026" s="29">
        <v>3</v>
      </c>
      <c r="AH5026" s="2" t="s">
        <v>17978</v>
      </c>
      <c r="AI5026" s="2">
        <v>3</v>
      </c>
      <c r="AJ5026" s="2">
        <v>3</v>
      </c>
      <c r="AK5026" s="50"/>
      <c r="AL5026" s="2"/>
      <c r="AM5026" s="30"/>
      <c r="AN5026" s="30"/>
      <c r="AO5026" s="30"/>
      <c r="AR5026" s="30"/>
      <c r="AS5026" s="30"/>
      <c r="AT5026" s="30"/>
      <c r="AV5026" s="30"/>
      <c r="AW5026" s="30"/>
      <c r="CD5026" s="2" t="s">
        <v>78</v>
      </c>
      <c r="CE5026" s="2" t="s">
        <v>20197</v>
      </c>
    </row>
    <row r="5027" spans="1:83" x14ac:dyDescent="0.2">
      <c r="A5027" s="2" t="s">
        <v>10106</v>
      </c>
      <c r="B5027" s="2" t="s">
        <v>28068</v>
      </c>
      <c r="C5027" s="2" t="s">
        <v>6285</v>
      </c>
      <c r="D5027" s="2"/>
      <c r="E5027" s="2" t="s">
        <v>10106</v>
      </c>
      <c r="F5027" s="2" t="s">
        <v>10107</v>
      </c>
      <c r="G5027" s="2" t="s">
        <v>16450</v>
      </c>
      <c r="H5027" s="2"/>
      <c r="I5027" s="2" t="s">
        <v>5093</v>
      </c>
      <c r="J5027" s="2" t="s">
        <v>61</v>
      </c>
      <c r="K5027" s="50" t="s">
        <v>61</v>
      </c>
      <c r="L5027" s="48">
        <v>2020</v>
      </c>
      <c r="M5027" s="2" t="s">
        <v>133</v>
      </c>
      <c r="N5027" s="32">
        <v>25.494820000000001</v>
      </c>
      <c r="O5027" s="32">
        <v>56.359749999999998</v>
      </c>
      <c r="P5027" s="2" t="s">
        <v>2767</v>
      </c>
      <c r="Q5027" s="6" t="s">
        <v>65</v>
      </c>
      <c r="R5027" s="43" t="s">
        <v>16802</v>
      </c>
      <c r="S5027" s="41" t="s">
        <v>4851</v>
      </c>
      <c r="T5027" s="41" t="s">
        <v>18462</v>
      </c>
      <c r="U5027" s="2"/>
      <c r="V5027" s="2" t="s">
        <v>4851</v>
      </c>
      <c r="W5027" s="41" t="s">
        <v>17589</v>
      </c>
      <c r="X5027" s="2" t="s">
        <v>1598</v>
      </c>
      <c r="Y5027" s="2" t="s">
        <v>86</v>
      </c>
      <c r="Z5027" s="5" t="s">
        <v>10423</v>
      </c>
      <c r="AA5027" s="5" t="s">
        <v>16910</v>
      </c>
      <c r="AB5027" s="5" t="s">
        <v>18090</v>
      </c>
      <c r="AC5027" s="2" t="s">
        <v>5247</v>
      </c>
      <c r="AD5027" s="2">
        <v>6000004</v>
      </c>
      <c r="AE5027" s="5">
        <v>35</v>
      </c>
      <c r="AF5027" s="25"/>
      <c r="AG5027" s="29">
        <v>3</v>
      </c>
      <c r="AH5027" s="2" t="s">
        <v>17978</v>
      </c>
      <c r="AI5027" s="2">
        <v>3</v>
      </c>
      <c r="AJ5027" s="2">
        <v>3</v>
      </c>
      <c r="AK5027" s="50"/>
      <c r="AL5027" s="2"/>
      <c r="AM5027" s="30"/>
      <c r="AN5027" s="30"/>
      <c r="AO5027" s="30"/>
      <c r="AR5027" s="30"/>
      <c r="AS5027" s="30"/>
      <c r="AT5027" s="30"/>
      <c r="AV5027" s="30"/>
      <c r="AW5027" s="30"/>
      <c r="CD5027" s="2" t="s">
        <v>78</v>
      </c>
      <c r="CE5027" s="2" t="s">
        <v>20198</v>
      </c>
    </row>
    <row r="5028" spans="1:83" x14ac:dyDescent="0.2">
      <c r="A5028" s="2" t="s">
        <v>18378</v>
      </c>
      <c r="B5028" s="2" t="s">
        <v>28069</v>
      </c>
      <c r="C5028" s="2" t="s">
        <v>6285</v>
      </c>
      <c r="D5028" s="2"/>
      <c r="E5028" s="2" t="s">
        <v>18378</v>
      </c>
      <c r="F5028" s="2" t="s">
        <v>16323</v>
      </c>
      <c r="G5028" s="2" t="s">
        <v>16458</v>
      </c>
      <c r="H5028" s="2"/>
      <c r="I5028" s="2" t="s">
        <v>5093</v>
      </c>
      <c r="J5028" s="2" t="s">
        <v>61</v>
      </c>
      <c r="K5028" s="50" t="s">
        <v>61</v>
      </c>
      <c r="L5028" s="48">
        <v>2022</v>
      </c>
      <c r="M5028" s="2" t="s">
        <v>22961</v>
      </c>
      <c r="N5028" s="32">
        <v>25.587485999999998</v>
      </c>
      <c r="O5028" s="32">
        <v>56.268594999999998</v>
      </c>
      <c r="P5028" s="2" t="s">
        <v>2767</v>
      </c>
      <c r="Q5028" s="6" t="s">
        <v>65</v>
      </c>
      <c r="R5028" s="43" t="s">
        <v>18854</v>
      </c>
      <c r="S5028" s="41" t="s">
        <v>4972</v>
      </c>
      <c r="T5028" s="41" t="s">
        <v>18461</v>
      </c>
      <c r="U5028" s="2"/>
      <c r="V5028" s="2" t="s">
        <v>4972</v>
      </c>
      <c r="W5028" s="41" t="s">
        <v>17589</v>
      </c>
      <c r="X5028" s="2" t="s">
        <v>1598</v>
      </c>
      <c r="Y5028" s="2" t="s">
        <v>102</v>
      </c>
      <c r="Z5028" s="5" t="s">
        <v>10423</v>
      </c>
      <c r="AA5028" s="5" t="s">
        <v>10476</v>
      </c>
      <c r="AB5028" s="5" t="s">
        <v>16316</v>
      </c>
      <c r="AC5028" s="2" t="s">
        <v>5247</v>
      </c>
      <c r="AD5028" s="2">
        <v>6000002</v>
      </c>
      <c r="AE5028" s="5">
        <v>35</v>
      </c>
      <c r="AF5028" s="25"/>
      <c r="AG5028" s="29">
        <v>3</v>
      </c>
      <c r="AH5028" s="2" t="s">
        <v>17978</v>
      </c>
      <c r="AI5028" s="2">
        <v>3</v>
      </c>
      <c r="AJ5028" s="2">
        <v>3</v>
      </c>
      <c r="AK5028" s="50"/>
      <c r="AL5028" s="2"/>
      <c r="AM5028" s="30"/>
      <c r="AN5028" s="30"/>
      <c r="AO5028" s="30"/>
      <c r="AR5028" s="30"/>
      <c r="AS5028" s="30"/>
      <c r="AT5028" s="30"/>
      <c r="AV5028" s="30"/>
      <c r="AW5028" s="30"/>
      <c r="CD5028" s="2" t="s">
        <v>78</v>
      </c>
      <c r="CE5028" s="2" t="s">
        <v>20199</v>
      </c>
    </row>
    <row r="5029" spans="1:83" x14ac:dyDescent="0.2">
      <c r="A5029" s="2" t="s">
        <v>16924</v>
      </c>
      <c r="B5029" s="2" t="s">
        <v>28070</v>
      </c>
      <c r="C5029" s="2" t="s">
        <v>6285</v>
      </c>
      <c r="D5029" s="2"/>
      <c r="E5029" s="2" t="s">
        <v>16924</v>
      </c>
      <c r="F5029" s="2" t="s">
        <v>16925</v>
      </c>
      <c r="G5029" s="2"/>
      <c r="H5029" s="2"/>
      <c r="I5029" s="2" t="s">
        <v>5093</v>
      </c>
      <c r="J5029" s="2" t="s">
        <v>61</v>
      </c>
      <c r="K5029" s="2"/>
      <c r="L5029" s="48">
        <v>2022</v>
      </c>
      <c r="M5029" s="2" t="s">
        <v>133</v>
      </c>
      <c r="N5029" s="32">
        <v>25.36326</v>
      </c>
      <c r="O5029" s="32">
        <v>56.173824000000003</v>
      </c>
      <c r="P5029" s="2" t="s">
        <v>2767</v>
      </c>
      <c r="Q5029" s="6" t="s">
        <v>65</v>
      </c>
      <c r="R5029" s="43" t="s">
        <v>18854</v>
      </c>
      <c r="S5029" s="41" t="s">
        <v>3596</v>
      </c>
      <c r="T5029" s="41" t="s">
        <v>18465</v>
      </c>
      <c r="U5029" s="2"/>
      <c r="V5029" s="2" t="s">
        <v>3596</v>
      </c>
      <c r="W5029" s="41" t="s">
        <v>144</v>
      </c>
      <c r="X5029" s="2" t="s">
        <v>1598</v>
      </c>
      <c r="Y5029" s="2" t="s">
        <v>102</v>
      </c>
      <c r="Z5029" s="5" t="s">
        <v>10423</v>
      </c>
      <c r="AA5029" s="5" t="s">
        <v>16910</v>
      </c>
      <c r="AB5029" s="5" t="s">
        <v>16316</v>
      </c>
      <c r="AC5029" s="2"/>
      <c r="AD5029" s="2">
        <v>6000100</v>
      </c>
      <c r="AE5029" s="5">
        <v>38</v>
      </c>
      <c r="AF5029" s="25"/>
      <c r="AG5029" s="29"/>
      <c r="AH5029" s="2"/>
      <c r="AI5029" s="2">
        <v>2</v>
      </c>
      <c r="AJ5029" s="2"/>
      <c r="AK5029" s="50"/>
      <c r="AL5029" s="2"/>
      <c r="AM5029" s="30"/>
      <c r="AN5029" s="30"/>
      <c r="AO5029" s="30"/>
      <c r="AR5029" s="30"/>
      <c r="AS5029" s="30"/>
      <c r="AT5029" s="30"/>
      <c r="AV5029" s="30"/>
      <c r="AW5029" s="30"/>
      <c r="CD5029" s="2" t="s">
        <v>71</v>
      </c>
      <c r="CE5029" s="2">
        <v>0</v>
      </c>
    </row>
    <row r="5030" spans="1:83" x14ac:dyDescent="0.2">
      <c r="A5030" s="2" t="s">
        <v>6967</v>
      </c>
      <c r="B5030" s="2" t="s">
        <v>28071</v>
      </c>
      <c r="C5030" s="2" t="s">
        <v>6285</v>
      </c>
      <c r="D5030" s="2" t="s">
        <v>6967</v>
      </c>
      <c r="E5030" s="2" t="s">
        <v>6967</v>
      </c>
      <c r="F5030" s="2" t="s">
        <v>6968</v>
      </c>
      <c r="G5030" s="2" t="s">
        <v>6969</v>
      </c>
      <c r="H5030" s="2"/>
      <c r="I5030" s="2" t="s">
        <v>5093</v>
      </c>
      <c r="J5030" s="2" t="s">
        <v>61</v>
      </c>
      <c r="K5030" s="50" t="s">
        <v>61</v>
      </c>
      <c r="L5030" s="48">
        <v>2012</v>
      </c>
      <c r="M5030" s="2" t="s">
        <v>133</v>
      </c>
      <c r="N5030" s="32">
        <v>25.334175999999999</v>
      </c>
      <c r="O5030" s="32">
        <v>56.351328000000002</v>
      </c>
      <c r="P5030" s="2" t="s">
        <v>2767</v>
      </c>
      <c r="Q5030" s="6" t="s">
        <v>65</v>
      </c>
      <c r="R5030" s="43" t="s">
        <v>18854</v>
      </c>
      <c r="S5030" s="41" t="s">
        <v>4972</v>
      </c>
      <c r="T5030" s="41" t="s">
        <v>18461</v>
      </c>
      <c r="U5030" s="2"/>
      <c r="V5030" s="2" t="s">
        <v>4972</v>
      </c>
      <c r="W5030" s="41" t="s">
        <v>17589</v>
      </c>
      <c r="X5030" s="2" t="s">
        <v>315</v>
      </c>
      <c r="Y5030" s="2" t="s">
        <v>102</v>
      </c>
      <c r="Z5030" s="5" t="s">
        <v>10423</v>
      </c>
      <c r="AA5030" s="5" t="s">
        <v>16910</v>
      </c>
      <c r="AB5030" s="5" t="s">
        <v>16316</v>
      </c>
      <c r="AC5030" s="2" t="s">
        <v>5205</v>
      </c>
      <c r="AD5030" s="2">
        <v>3000005</v>
      </c>
      <c r="AE5030" s="5">
        <v>28.7</v>
      </c>
      <c r="AF5030" s="25"/>
      <c r="AG5030" s="29">
        <v>3</v>
      </c>
      <c r="AH5030" s="2" t="s">
        <v>17974</v>
      </c>
      <c r="AI5030" s="2">
        <v>3</v>
      </c>
      <c r="AJ5030" s="2">
        <v>3</v>
      </c>
      <c r="AK5030" s="50"/>
      <c r="AL5030" s="2"/>
      <c r="AM5030" s="30"/>
      <c r="AN5030" s="30"/>
      <c r="AO5030" s="30"/>
      <c r="AR5030" s="30"/>
      <c r="AS5030" s="30"/>
      <c r="AT5030" s="30"/>
      <c r="AV5030" s="30"/>
      <c r="AW5030" s="30"/>
      <c r="CD5030" s="2" t="s">
        <v>71</v>
      </c>
      <c r="CE5030" s="2">
        <v>0</v>
      </c>
    </row>
    <row r="5031" spans="1:83" x14ac:dyDescent="0.2">
      <c r="A5031" s="2" t="s">
        <v>9001</v>
      </c>
      <c r="B5031" s="2" t="s">
        <v>28072</v>
      </c>
      <c r="C5031" s="2" t="s">
        <v>6285</v>
      </c>
      <c r="D5031" s="2" t="s">
        <v>9001</v>
      </c>
      <c r="E5031" s="2" t="s">
        <v>9001</v>
      </c>
      <c r="F5031" s="2" t="s">
        <v>9002</v>
      </c>
      <c r="G5031" s="2" t="s">
        <v>9003</v>
      </c>
      <c r="H5031" s="2" t="s">
        <v>5093</v>
      </c>
      <c r="I5031" s="2" t="s">
        <v>5093</v>
      </c>
      <c r="J5031" s="2" t="s">
        <v>61</v>
      </c>
      <c r="K5031" s="50" t="s">
        <v>61</v>
      </c>
      <c r="L5031" s="48">
        <v>2014</v>
      </c>
      <c r="M5031" s="2" t="s">
        <v>133</v>
      </c>
      <c r="N5031" s="32">
        <v>25.59524</v>
      </c>
      <c r="O5031" s="32">
        <v>56.3</v>
      </c>
      <c r="P5031" s="2" t="s">
        <v>2767</v>
      </c>
      <c r="Q5031" s="6" t="s">
        <v>65</v>
      </c>
      <c r="R5031" s="43" t="s">
        <v>18854</v>
      </c>
      <c r="S5031" s="41" t="s">
        <v>3596</v>
      </c>
      <c r="T5031" s="41" t="s">
        <v>18460</v>
      </c>
      <c r="U5031" s="2"/>
      <c r="V5031" s="2" t="s">
        <v>3596</v>
      </c>
      <c r="W5031" s="41" t="s">
        <v>17588</v>
      </c>
      <c r="X5031" s="2" t="s">
        <v>1598</v>
      </c>
      <c r="Y5031" s="2" t="s">
        <v>102</v>
      </c>
      <c r="Z5031" s="5" t="s">
        <v>20</v>
      </c>
      <c r="AA5031" s="5" t="s">
        <v>16910</v>
      </c>
      <c r="AB5031" s="5" t="s">
        <v>16316</v>
      </c>
      <c r="AC5031" s="2" t="s">
        <v>5247</v>
      </c>
      <c r="AD5031" s="2">
        <v>6000003</v>
      </c>
      <c r="AE5031" s="5">
        <v>38.5</v>
      </c>
      <c r="AF5031" s="25"/>
      <c r="AG5031" s="29">
        <v>3</v>
      </c>
      <c r="AH5031" s="2" t="s">
        <v>17978</v>
      </c>
      <c r="AI5031" s="2">
        <v>3</v>
      </c>
      <c r="AJ5031" s="2">
        <v>3</v>
      </c>
      <c r="AK5031" s="50"/>
      <c r="AL5031" s="2"/>
      <c r="AM5031" s="30"/>
      <c r="AN5031" s="30"/>
      <c r="AO5031" s="30"/>
      <c r="AR5031" s="30"/>
      <c r="AS5031" s="30"/>
      <c r="AT5031" s="30"/>
      <c r="AV5031" s="30"/>
      <c r="AW5031" s="30"/>
      <c r="CD5031" s="2" t="s">
        <v>78</v>
      </c>
      <c r="CE5031" s="2" t="s">
        <v>20200</v>
      </c>
    </row>
    <row r="5032" spans="1:83" x14ac:dyDescent="0.2">
      <c r="A5032" s="2" t="s">
        <v>6970</v>
      </c>
      <c r="B5032" s="2" t="s">
        <v>28073</v>
      </c>
      <c r="C5032" s="2" t="s">
        <v>6285</v>
      </c>
      <c r="D5032" s="2" t="s">
        <v>6970</v>
      </c>
      <c r="E5032" s="2" t="s">
        <v>6970</v>
      </c>
      <c r="F5032" s="2" t="s">
        <v>6971</v>
      </c>
      <c r="G5032" s="2" t="s">
        <v>6972</v>
      </c>
      <c r="H5032" s="2" t="s">
        <v>5093</v>
      </c>
      <c r="I5032" s="2" t="s">
        <v>5093</v>
      </c>
      <c r="J5032" s="2" t="s">
        <v>61</v>
      </c>
      <c r="K5032" s="50" t="s">
        <v>61</v>
      </c>
      <c r="L5032" s="48">
        <v>2009</v>
      </c>
      <c r="M5032" s="2" t="s">
        <v>133</v>
      </c>
      <c r="N5032" s="32">
        <v>25.339510000000001</v>
      </c>
      <c r="O5032" s="32">
        <v>56.349110000000003</v>
      </c>
      <c r="P5032" s="2" t="s">
        <v>2767</v>
      </c>
      <c r="Q5032" s="6" t="s">
        <v>65</v>
      </c>
      <c r="R5032" s="43" t="s">
        <v>18854</v>
      </c>
      <c r="S5032" s="41" t="s">
        <v>4972</v>
      </c>
      <c r="T5032" s="41" t="s">
        <v>18461</v>
      </c>
      <c r="U5032" s="2"/>
      <c r="V5032" s="2" t="s">
        <v>4972</v>
      </c>
      <c r="W5032" s="41" t="s">
        <v>17588</v>
      </c>
      <c r="X5032" s="2" t="s">
        <v>315</v>
      </c>
      <c r="Y5032" s="2" t="s">
        <v>102</v>
      </c>
      <c r="Z5032" s="5" t="s">
        <v>20</v>
      </c>
      <c r="AA5032" s="5" t="s">
        <v>16910</v>
      </c>
      <c r="AB5032" s="5" t="s">
        <v>16316</v>
      </c>
      <c r="AC5032" s="2" t="s">
        <v>5205</v>
      </c>
      <c r="AD5032" s="2">
        <v>3000005</v>
      </c>
      <c r="AE5032" s="5">
        <v>28.5</v>
      </c>
      <c r="AF5032" s="25"/>
      <c r="AG5032" s="29">
        <v>3</v>
      </c>
      <c r="AH5032" s="2" t="s">
        <v>17974</v>
      </c>
      <c r="AI5032" s="2">
        <v>3</v>
      </c>
      <c r="AJ5032" s="2">
        <v>3</v>
      </c>
      <c r="AK5032" s="50"/>
      <c r="AL5032" s="2"/>
      <c r="AM5032" s="30"/>
      <c r="AN5032" s="30"/>
      <c r="AO5032" s="30"/>
      <c r="AR5032" s="30"/>
      <c r="AS5032" s="30"/>
      <c r="AT5032" s="30"/>
      <c r="AV5032" s="30"/>
      <c r="AW5032" s="30"/>
      <c r="CD5032" s="2" t="s">
        <v>78</v>
      </c>
      <c r="CE5032" s="2" t="s">
        <v>20201</v>
      </c>
    </row>
    <row r="5033" spans="1:83" x14ac:dyDescent="0.2">
      <c r="A5033" s="2" t="s">
        <v>6973</v>
      </c>
      <c r="B5033" s="2" t="s">
        <v>28074</v>
      </c>
      <c r="C5033" s="2" t="s">
        <v>6285</v>
      </c>
      <c r="D5033" s="2" t="s">
        <v>6973</v>
      </c>
      <c r="E5033" s="2" t="s">
        <v>6973</v>
      </c>
      <c r="F5033" s="2" t="s">
        <v>6974</v>
      </c>
      <c r="G5033" s="2" t="s">
        <v>6975</v>
      </c>
      <c r="H5033" s="2" t="s">
        <v>5093</v>
      </c>
      <c r="I5033" s="2" t="s">
        <v>5093</v>
      </c>
      <c r="J5033" s="2" t="s">
        <v>61</v>
      </c>
      <c r="K5033" s="50" t="s">
        <v>61</v>
      </c>
      <c r="L5033" s="48">
        <v>2009</v>
      </c>
      <c r="M5033" s="2" t="s">
        <v>133</v>
      </c>
      <c r="N5033" s="32">
        <v>25.3583</v>
      </c>
      <c r="O5033" s="32">
        <v>56.345039999999997</v>
      </c>
      <c r="P5033" s="2" t="s">
        <v>2767</v>
      </c>
      <c r="Q5033" s="6" t="s">
        <v>65</v>
      </c>
      <c r="R5033" s="43" t="s">
        <v>18854</v>
      </c>
      <c r="S5033" s="41" t="s">
        <v>3596</v>
      </c>
      <c r="T5033" s="41" t="s">
        <v>18460</v>
      </c>
      <c r="U5033" s="2"/>
      <c r="V5033" s="2" t="s">
        <v>3596</v>
      </c>
      <c r="W5033" s="41" t="s">
        <v>17588</v>
      </c>
      <c r="X5033" s="2" t="s">
        <v>315</v>
      </c>
      <c r="Y5033" s="2" t="s">
        <v>102</v>
      </c>
      <c r="Z5033" s="5" t="s">
        <v>10423</v>
      </c>
      <c r="AA5033" s="5" t="s">
        <v>16910</v>
      </c>
      <c r="AB5033" s="5" t="s">
        <v>16318</v>
      </c>
      <c r="AC5033" s="2" t="s">
        <v>5205</v>
      </c>
      <c r="AD5033" s="2">
        <v>3000002</v>
      </c>
      <c r="AE5033" s="5">
        <v>28.5</v>
      </c>
      <c r="AF5033" s="25"/>
      <c r="AG5033" s="29">
        <v>3</v>
      </c>
      <c r="AH5033" s="2" t="s">
        <v>17974</v>
      </c>
      <c r="AI5033" s="2">
        <v>4</v>
      </c>
      <c r="AJ5033" s="2">
        <v>3</v>
      </c>
      <c r="AK5033" s="50"/>
      <c r="AL5033" s="2"/>
      <c r="AM5033" s="30"/>
      <c r="AN5033" s="30"/>
      <c r="AO5033" s="30"/>
      <c r="AR5033" s="30"/>
      <c r="AS5033" s="30"/>
      <c r="AT5033" s="30"/>
      <c r="AV5033" s="30"/>
      <c r="AW5033" s="30"/>
      <c r="CD5033" s="2" t="s">
        <v>78</v>
      </c>
      <c r="CE5033" s="2" t="s">
        <v>20202</v>
      </c>
    </row>
    <row r="5034" spans="1:83" x14ac:dyDescent="0.2">
      <c r="A5034" s="2" t="s">
        <v>6976</v>
      </c>
      <c r="B5034" s="2" t="s">
        <v>28075</v>
      </c>
      <c r="C5034" s="2" t="s">
        <v>6285</v>
      </c>
      <c r="D5034" s="2" t="s">
        <v>6976</v>
      </c>
      <c r="E5034" s="2" t="s">
        <v>6976</v>
      </c>
      <c r="F5034" s="2" t="s">
        <v>6977</v>
      </c>
      <c r="G5034" s="2" t="s">
        <v>6978</v>
      </c>
      <c r="H5034" s="2" t="s">
        <v>5093</v>
      </c>
      <c r="I5034" s="2" t="s">
        <v>5093</v>
      </c>
      <c r="J5034" s="2" t="s">
        <v>61</v>
      </c>
      <c r="K5034" s="50" t="s">
        <v>61</v>
      </c>
      <c r="L5034" s="48">
        <v>2013</v>
      </c>
      <c r="M5034" s="2" t="s">
        <v>133</v>
      </c>
      <c r="N5034" s="32">
        <v>25.578289999999999</v>
      </c>
      <c r="O5034" s="32">
        <v>56.34872</v>
      </c>
      <c r="P5034" s="2" t="s">
        <v>2767</v>
      </c>
      <c r="Q5034" s="6" t="s">
        <v>65</v>
      </c>
      <c r="R5034" s="43" t="s">
        <v>16802</v>
      </c>
      <c r="S5034" s="41" t="s">
        <v>4851</v>
      </c>
      <c r="T5034" s="41" t="s">
        <v>18462</v>
      </c>
      <c r="U5034" s="2"/>
      <c r="V5034" s="2" t="s">
        <v>4851</v>
      </c>
      <c r="W5034" s="41" t="s">
        <v>17588</v>
      </c>
      <c r="X5034" s="2" t="s">
        <v>1598</v>
      </c>
      <c r="Y5034" s="2" t="s">
        <v>102</v>
      </c>
      <c r="Z5034" s="5" t="s">
        <v>10423</v>
      </c>
      <c r="AA5034" s="5" t="s">
        <v>16910</v>
      </c>
      <c r="AB5034" s="5" t="s">
        <v>16318</v>
      </c>
      <c r="AC5034" s="2" t="s">
        <v>5247</v>
      </c>
      <c r="AD5034" s="2">
        <v>6000100</v>
      </c>
      <c r="AE5034" s="5">
        <v>25</v>
      </c>
      <c r="AF5034" s="25"/>
      <c r="AG5034" s="29">
        <v>3</v>
      </c>
      <c r="AH5034" s="2" t="s">
        <v>17978</v>
      </c>
      <c r="AI5034" s="2">
        <v>3</v>
      </c>
      <c r="AJ5034" s="2">
        <v>3</v>
      </c>
      <c r="AK5034" s="50"/>
      <c r="AL5034" s="2"/>
      <c r="AM5034" s="30"/>
      <c r="AN5034" s="30"/>
      <c r="AO5034" s="30"/>
      <c r="AR5034" s="30"/>
      <c r="AS5034" s="30"/>
      <c r="AT5034" s="30"/>
      <c r="AV5034" s="30"/>
      <c r="AW5034" s="30"/>
      <c r="CD5034" s="2" t="s">
        <v>78</v>
      </c>
      <c r="CE5034" s="2" t="s">
        <v>20203</v>
      </c>
    </row>
    <row r="5035" spans="1:83" x14ac:dyDescent="0.2">
      <c r="A5035" s="2" t="s">
        <v>6979</v>
      </c>
      <c r="B5035" s="2" t="s">
        <v>28076</v>
      </c>
      <c r="C5035" s="2" t="s">
        <v>6285</v>
      </c>
      <c r="D5035" s="2" t="s">
        <v>6979</v>
      </c>
      <c r="E5035" s="2" t="s">
        <v>6979</v>
      </c>
      <c r="F5035" s="2" t="s">
        <v>6980</v>
      </c>
      <c r="G5035" s="2" t="s">
        <v>6981</v>
      </c>
      <c r="H5035" s="2" t="s">
        <v>5093</v>
      </c>
      <c r="I5035" s="2" t="s">
        <v>5093</v>
      </c>
      <c r="J5035" s="2" t="s">
        <v>61</v>
      </c>
      <c r="K5035" s="50" t="s">
        <v>61</v>
      </c>
      <c r="L5035" s="48">
        <v>2010</v>
      </c>
      <c r="M5035" s="2" t="s">
        <v>133</v>
      </c>
      <c r="N5035" s="32">
        <v>25.435099999999998</v>
      </c>
      <c r="O5035" s="32">
        <v>56.344000000000001</v>
      </c>
      <c r="P5035" s="2" t="s">
        <v>2767</v>
      </c>
      <c r="Q5035" s="6" t="s">
        <v>65</v>
      </c>
      <c r="R5035" s="43" t="s">
        <v>18854</v>
      </c>
      <c r="S5035" s="41" t="s">
        <v>3596</v>
      </c>
      <c r="T5035" s="41" t="s">
        <v>18460</v>
      </c>
      <c r="U5035" s="2"/>
      <c r="V5035" s="2" t="s">
        <v>3596</v>
      </c>
      <c r="W5035" s="41" t="s">
        <v>17588</v>
      </c>
      <c r="X5035" s="2" t="s">
        <v>315</v>
      </c>
      <c r="Y5035" s="2" t="s">
        <v>102</v>
      </c>
      <c r="Z5035" s="5" t="s">
        <v>10423</v>
      </c>
      <c r="AA5035" s="5" t="s">
        <v>16910</v>
      </c>
      <c r="AB5035" s="5" t="s">
        <v>16316</v>
      </c>
      <c r="AC5035" s="2" t="s">
        <v>5247</v>
      </c>
      <c r="AD5035" s="2">
        <v>6000005</v>
      </c>
      <c r="AE5035" s="5">
        <v>28.5</v>
      </c>
      <c r="AF5035" s="25"/>
      <c r="AG5035" s="29">
        <v>3</v>
      </c>
      <c r="AH5035" s="2" t="s">
        <v>17978</v>
      </c>
      <c r="AI5035" s="2">
        <v>3</v>
      </c>
      <c r="AJ5035" s="2">
        <v>3</v>
      </c>
      <c r="AK5035" s="50"/>
      <c r="AL5035" s="2"/>
      <c r="AM5035" s="30"/>
      <c r="AN5035" s="30"/>
      <c r="AO5035" s="30"/>
      <c r="AR5035" s="30"/>
      <c r="AS5035" s="30"/>
      <c r="AT5035" s="30"/>
      <c r="AV5035" s="30"/>
      <c r="AW5035" s="30"/>
      <c r="CD5035" s="2" t="s">
        <v>78</v>
      </c>
      <c r="CE5035" s="2" t="s">
        <v>20204</v>
      </c>
    </row>
    <row r="5036" spans="1:83" x14ac:dyDescent="0.2">
      <c r="A5036" s="2" t="s">
        <v>6982</v>
      </c>
      <c r="B5036" s="2" t="s">
        <v>28077</v>
      </c>
      <c r="C5036" s="2" t="s">
        <v>6285</v>
      </c>
      <c r="D5036" s="2" t="s">
        <v>6982</v>
      </c>
      <c r="E5036" s="2" t="s">
        <v>6982</v>
      </c>
      <c r="F5036" s="2" t="s">
        <v>6983</v>
      </c>
      <c r="G5036" s="2"/>
      <c r="H5036" s="2"/>
      <c r="I5036" s="2" t="s">
        <v>5093</v>
      </c>
      <c r="J5036" s="2" t="s">
        <v>61</v>
      </c>
      <c r="K5036" s="2"/>
      <c r="L5036" s="48">
        <v>2012</v>
      </c>
      <c r="M5036" s="2" t="s">
        <v>133</v>
      </c>
      <c r="N5036" s="32">
        <v>25.469709999999999</v>
      </c>
      <c r="O5036" s="32">
        <v>56.355260000000001</v>
      </c>
      <c r="P5036" s="2" t="s">
        <v>2767</v>
      </c>
      <c r="Q5036" s="6" t="s">
        <v>65</v>
      </c>
      <c r="R5036" s="43" t="s">
        <v>16802</v>
      </c>
      <c r="S5036" s="41" t="s">
        <v>4851</v>
      </c>
      <c r="T5036" s="41" t="s">
        <v>18462</v>
      </c>
      <c r="U5036" s="2"/>
      <c r="V5036" s="2" t="s">
        <v>4851</v>
      </c>
      <c r="W5036" s="41" t="s">
        <v>144</v>
      </c>
      <c r="X5036" s="2" t="s">
        <v>315</v>
      </c>
      <c r="Y5036" s="2" t="s">
        <v>69</v>
      </c>
      <c r="Z5036" s="5" t="s">
        <v>10423</v>
      </c>
      <c r="AA5036" s="5" t="s">
        <v>16910</v>
      </c>
      <c r="AB5036" s="5" t="s">
        <v>70</v>
      </c>
      <c r="AC5036" s="2"/>
      <c r="AD5036" s="2">
        <v>6000005</v>
      </c>
      <c r="AE5036" s="5">
        <v>35</v>
      </c>
      <c r="AF5036" s="25"/>
      <c r="AG5036" s="29"/>
      <c r="AH5036" s="2"/>
      <c r="AI5036" s="2">
        <v>3</v>
      </c>
      <c r="AJ5036" s="2"/>
      <c r="AK5036" s="50"/>
      <c r="AL5036" s="2"/>
      <c r="AM5036" s="30"/>
      <c r="AN5036" s="30"/>
      <c r="AO5036" s="30"/>
      <c r="AR5036" s="30"/>
      <c r="AS5036" s="30"/>
      <c r="AT5036" s="30"/>
      <c r="AV5036" s="30"/>
      <c r="AW5036" s="30"/>
      <c r="CD5036" s="2" t="s">
        <v>78</v>
      </c>
      <c r="CE5036" s="2" t="s">
        <v>20205</v>
      </c>
    </row>
    <row r="5037" spans="1:83" x14ac:dyDescent="0.2">
      <c r="A5037" s="2" t="s">
        <v>6984</v>
      </c>
      <c r="B5037" s="2" t="s">
        <v>28078</v>
      </c>
      <c r="C5037" s="2" t="s">
        <v>6285</v>
      </c>
      <c r="D5037" s="2" t="s">
        <v>6984</v>
      </c>
      <c r="E5037" s="2" t="s">
        <v>6984</v>
      </c>
      <c r="F5037" s="2" t="s">
        <v>6985</v>
      </c>
      <c r="G5037" s="2" t="s">
        <v>16988</v>
      </c>
      <c r="H5037" s="2" t="s">
        <v>5093</v>
      </c>
      <c r="I5037" s="2" t="s">
        <v>5093</v>
      </c>
      <c r="J5037" s="2" t="s">
        <v>61</v>
      </c>
      <c r="K5037" s="50" t="s">
        <v>61</v>
      </c>
      <c r="L5037" s="48">
        <v>2012</v>
      </c>
      <c r="M5037" s="2" t="s">
        <v>133</v>
      </c>
      <c r="N5037" s="32">
        <v>25.52017</v>
      </c>
      <c r="O5037" s="32">
        <v>56.34628</v>
      </c>
      <c r="P5037" s="2" t="s">
        <v>2767</v>
      </c>
      <c r="Q5037" s="6" t="s">
        <v>65</v>
      </c>
      <c r="R5037" s="43" t="s">
        <v>16802</v>
      </c>
      <c r="S5037" s="41" t="s">
        <v>4851</v>
      </c>
      <c r="T5037" s="41" t="s">
        <v>18462</v>
      </c>
      <c r="U5037" s="2"/>
      <c r="V5037" s="2" t="s">
        <v>4851</v>
      </c>
      <c r="W5037" s="41" t="s">
        <v>17588</v>
      </c>
      <c r="X5037" s="2" t="s">
        <v>315</v>
      </c>
      <c r="Y5037" s="2" t="s">
        <v>69</v>
      </c>
      <c r="Z5037" s="5" t="s">
        <v>10423</v>
      </c>
      <c r="AA5037" s="5" t="s">
        <v>16910</v>
      </c>
      <c r="AB5037" s="5" t="s">
        <v>70</v>
      </c>
      <c r="AC5037" s="2" t="s">
        <v>5247</v>
      </c>
      <c r="AD5037" s="2">
        <v>6000004</v>
      </c>
      <c r="AE5037" s="5">
        <v>30</v>
      </c>
      <c r="AF5037" s="25"/>
      <c r="AG5037" s="29">
        <v>3</v>
      </c>
      <c r="AH5037" s="2" t="s">
        <v>17978</v>
      </c>
      <c r="AI5037" s="2">
        <v>3</v>
      </c>
      <c r="AJ5037" s="2">
        <v>3</v>
      </c>
      <c r="AK5037" s="50"/>
      <c r="AL5037" s="2"/>
      <c r="AM5037" s="30"/>
      <c r="AN5037" s="30"/>
      <c r="AO5037" s="30"/>
      <c r="AR5037" s="30"/>
      <c r="AS5037" s="30"/>
      <c r="AT5037" s="30"/>
      <c r="AV5037" s="30"/>
      <c r="AW5037" s="30"/>
      <c r="CD5037" s="2" t="s">
        <v>78</v>
      </c>
      <c r="CE5037" s="2" t="s">
        <v>20206</v>
      </c>
    </row>
    <row r="5038" spans="1:83" x14ac:dyDescent="0.2">
      <c r="A5038" s="2" t="s">
        <v>6986</v>
      </c>
      <c r="B5038" s="2" t="s">
        <v>28079</v>
      </c>
      <c r="C5038" s="2" t="s">
        <v>6285</v>
      </c>
      <c r="D5038" s="2" t="s">
        <v>6986</v>
      </c>
      <c r="E5038" s="2" t="s">
        <v>6986</v>
      </c>
      <c r="F5038" s="2" t="s">
        <v>6987</v>
      </c>
      <c r="G5038" s="2" t="s">
        <v>6988</v>
      </c>
      <c r="H5038" s="2" t="s">
        <v>5093</v>
      </c>
      <c r="I5038" s="2" t="s">
        <v>5093</v>
      </c>
      <c r="J5038" s="2" t="s">
        <v>61</v>
      </c>
      <c r="K5038" s="50" t="s">
        <v>61</v>
      </c>
      <c r="L5038" s="48">
        <v>2010</v>
      </c>
      <c r="M5038" s="2" t="s">
        <v>133</v>
      </c>
      <c r="N5038" s="32">
        <v>25.594110000000001</v>
      </c>
      <c r="O5038" s="32">
        <v>56.350900000000003</v>
      </c>
      <c r="P5038" s="2" t="s">
        <v>2767</v>
      </c>
      <c r="Q5038" s="6" t="s">
        <v>65</v>
      </c>
      <c r="R5038" s="43" t="s">
        <v>16802</v>
      </c>
      <c r="S5038" s="41" t="s">
        <v>4851</v>
      </c>
      <c r="T5038" s="41" t="s">
        <v>18462</v>
      </c>
      <c r="U5038" s="2"/>
      <c r="V5038" s="2" t="s">
        <v>4851</v>
      </c>
      <c r="W5038" s="41" t="s">
        <v>17588</v>
      </c>
      <c r="X5038" s="2" t="s">
        <v>315</v>
      </c>
      <c r="Y5038" s="2" t="s">
        <v>76</v>
      </c>
      <c r="Z5038" s="5" t="s">
        <v>10423</v>
      </c>
      <c r="AA5038" s="5" t="s">
        <v>16910</v>
      </c>
      <c r="AB5038" s="5" t="s">
        <v>16317</v>
      </c>
      <c r="AC5038" s="2" t="s">
        <v>5247</v>
      </c>
      <c r="AD5038" s="2">
        <v>6000003</v>
      </c>
      <c r="AE5038" s="5">
        <v>45</v>
      </c>
      <c r="AF5038" s="25"/>
      <c r="AG5038" s="29">
        <v>3</v>
      </c>
      <c r="AH5038" s="2" t="s">
        <v>17978</v>
      </c>
      <c r="AI5038" s="2">
        <v>3</v>
      </c>
      <c r="AJ5038" s="2">
        <v>3</v>
      </c>
      <c r="AK5038" s="50"/>
      <c r="AL5038" s="2"/>
      <c r="AM5038" s="30"/>
      <c r="AN5038" s="30"/>
      <c r="AO5038" s="30"/>
      <c r="AR5038" s="30"/>
      <c r="AS5038" s="30"/>
      <c r="AT5038" s="30"/>
      <c r="AV5038" s="30"/>
      <c r="AW5038" s="30"/>
      <c r="CD5038" s="2" t="s">
        <v>78</v>
      </c>
      <c r="CE5038" s="2" t="s">
        <v>20207</v>
      </c>
    </row>
    <row r="5039" spans="1:83" x14ac:dyDescent="0.2">
      <c r="A5039" s="2" t="s">
        <v>6989</v>
      </c>
      <c r="B5039" s="2" t="s">
        <v>28080</v>
      </c>
      <c r="C5039" s="2" t="s">
        <v>6285</v>
      </c>
      <c r="D5039" s="2"/>
      <c r="E5039" s="2" t="s">
        <v>6989</v>
      </c>
      <c r="F5039" s="2" t="s">
        <v>6990</v>
      </c>
      <c r="G5039" s="2" t="s">
        <v>16078</v>
      </c>
      <c r="H5039" s="2"/>
      <c r="I5039" s="2" t="s">
        <v>5093</v>
      </c>
      <c r="J5039" s="2" t="s">
        <v>61</v>
      </c>
      <c r="K5039" s="50" t="s">
        <v>61</v>
      </c>
      <c r="L5039" s="48">
        <v>2010</v>
      </c>
      <c r="M5039" s="2" t="s">
        <v>133</v>
      </c>
      <c r="N5039" s="32">
        <v>25.601839999999999</v>
      </c>
      <c r="O5039" s="32">
        <v>56.313839999999999</v>
      </c>
      <c r="P5039" s="2" t="s">
        <v>2767</v>
      </c>
      <c r="Q5039" s="6" t="s">
        <v>65</v>
      </c>
      <c r="R5039" s="43" t="s">
        <v>16802</v>
      </c>
      <c r="S5039" s="41" t="s">
        <v>4851</v>
      </c>
      <c r="T5039" s="41" t="s">
        <v>18462</v>
      </c>
      <c r="U5039" s="2"/>
      <c r="V5039" s="2" t="s">
        <v>4851</v>
      </c>
      <c r="W5039" s="41" t="s">
        <v>17589</v>
      </c>
      <c r="X5039" s="2" t="s">
        <v>315</v>
      </c>
      <c r="Y5039" s="2" t="s">
        <v>102</v>
      </c>
      <c r="Z5039" s="5" t="s">
        <v>10423</v>
      </c>
      <c r="AA5039" s="5" t="s">
        <v>16910</v>
      </c>
      <c r="AB5039" s="5" t="s">
        <v>16316</v>
      </c>
      <c r="AC5039" s="2" t="s">
        <v>5247</v>
      </c>
      <c r="AD5039" s="2">
        <v>6000003</v>
      </c>
      <c r="AE5039" s="5">
        <v>35</v>
      </c>
      <c r="AF5039" s="25"/>
      <c r="AG5039" s="29">
        <v>3</v>
      </c>
      <c r="AH5039" s="2" t="s">
        <v>17978</v>
      </c>
      <c r="AI5039" s="2">
        <v>3</v>
      </c>
      <c r="AJ5039" s="2">
        <v>3</v>
      </c>
      <c r="AK5039" s="50"/>
      <c r="AL5039" s="2"/>
      <c r="AM5039" s="30"/>
      <c r="AN5039" s="30"/>
      <c r="AO5039" s="30"/>
      <c r="AR5039" s="30"/>
      <c r="AS5039" s="30"/>
      <c r="AT5039" s="30"/>
      <c r="AV5039" s="30"/>
      <c r="AW5039" s="30"/>
      <c r="CD5039" s="2" t="s">
        <v>78</v>
      </c>
      <c r="CE5039" s="2" t="s">
        <v>20208</v>
      </c>
    </row>
    <row r="5040" spans="1:83" x14ac:dyDescent="0.2">
      <c r="A5040" s="2" t="s">
        <v>6991</v>
      </c>
      <c r="B5040" s="2" t="s">
        <v>28081</v>
      </c>
      <c r="C5040" s="2" t="s">
        <v>6285</v>
      </c>
      <c r="D5040" s="2" t="s">
        <v>6991</v>
      </c>
      <c r="E5040" s="2" t="s">
        <v>6991</v>
      </c>
      <c r="F5040" s="2" t="s">
        <v>6992</v>
      </c>
      <c r="G5040" s="2" t="s">
        <v>6993</v>
      </c>
      <c r="H5040" s="2" t="s">
        <v>5093</v>
      </c>
      <c r="I5040" s="2" t="s">
        <v>5093</v>
      </c>
      <c r="J5040" s="2" t="s">
        <v>61</v>
      </c>
      <c r="K5040" s="50" t="s">
        <v>61</v>
      </c>
      <c r="L5040" s="48">
        <v>2010</v>
      </c>
      <c r="M5040" s="2" t="s">
        <v>133</v>
      </c>
      <c r="N5040" s="32">
        <v>25.598600000000001</v>
      </c>
      <c r="O5040" s="32">
        <v>56.270200000000003</v>
      </c>
      <c r="P5040" s="2" t="s">
        <v>2767</v>
      </c>
      <c r="Q5040" s="6" t="s">
        <v>65</v>
      </c>
      <c r="R5040" s="43" t="s">
        <v>16802</v>
      </c>
      <c r="S5040" s="41" t="s">
        <v>4851</v>
      </c>
      <c r="T5040" s="41" t="s">
        <v>18462</v>
      </c>
      <c r="U5040" s="2"/>
      <c r="V5040" s="2" t="s">
        <v>4851</v>
      </c>
      <c r="W5040" s="41" t="s">
        <v>17588</v>
      </c>
      <c r="X5040" s="2" t="s">
        <v>315</v>
      </c>
      <c r="Y5040" s="2" t="s">
        <v>102</v>
      </c>
      <c r="Z5040" s="5" t="s">
        <v>10423</v>
      </c>
      <c r="AA5040" s="5" t="s">
        <v>16910</v>
      </c>
      <c r="AB5040" s="5" t="s">
        <v>16316</v>
      </c>
      <c r="AC5040" s="2" t="s">
        <v>5247</v>
      </c>
      <c r="AD5040" s="2">
        <v>6000002</v>
      </c>
      <c r="AE5040" s="5">
        <v>30</v>
      </c>
      <c r="AF5040" s="25"/>
      <c r="AG5040" s="29">
        <v>3</v>
      </c>
      <c r="AH5040" s="2" t="s">
        <v>17978</v>
      </c>
      <c r="AI5040" s="2">
        <v>3</v>
      </c>
      <c r="AJ5040" s="2">
        <v>3</v>
      </c>
      <c r="AK5040" s="50"/>
      <c r="AL5040" s="2"/>
      <c r="AM5040" s="30"/>
      <c r="AN5040" s="30"/>
      <c r="AO5040" s="30"/>
      <c r="AR5040" s="30"/>
      <c r="AS5040" s="30"/>
      <c r="AT5040" s="30"/>
      <c r="AV5040" s="30"/>
      <c r="AW5040" s="30"/>
      <c r="CD5040" s="2" t="s">
        <v>78</v>
      </c>
      <c r="CE5040" s="2" t="s">
        <v>20209</v>
      </c>
    </row>
    <row r="5041" spans="1:83" x14ac:dyDescent="0.2">
      <c r="A5041" s="2" t="s">
        <v>6994</v>
      </c>
      <c r="B5041" s="2" t="s">
        <v>28082</v>
      </c>
      <c r="C5041" s="2" t="s">
        <v>6285</v>
      </c>
      <c r="D5041" s="2" t="s">
        <v>6994</v>
      </c>
      <c r="E5041" s="2" t="s">
        <v>6994</v>
      </c>
      <c r="F5041" s="2" t="s">
        <v>6995</v>
      </c>
      <c r="G5041" s="2" t="s">
        <v>6996</v>
      </c>
      <c r="H5041" s="2" t="s">
        <v>5093</v>
      </c>
      <c r="I5041" s="2" t="s">
        <v>5093</v>
      </c>
      <c r="J5041" s="2" t="s">
        <v>61</v>
      </c>
      <c r="K5041" s="50" t="s">
        <v>61</v>
      </c>
      <c r="L5041" s="48">
        <v>2009</v>
      </c>
      <c r="M5041" s="2" t="s">
        <v>133</v>
      </c>
      <c r="N5041" s="32">
        <v>25.592269999999999</v>
      </c>
      <c r="O5041" s="32">
        <v>56.265120000000003</v>
      </c>
      <c r="P5041" s="2" t="s">
        <v>2767</v>
      </c>
      <c r="Q5041" s="6" t="s">
        <v>65</v>
      </c>
      <c r="R5041" s="43" t="s">
        <v>18854</v>
      </c>
      <c r="S5041" s="41" t="s">
        <v>3596</v>
      </c>
      <c r="T5041" s="41" t="s">
        <v>18460</v>
      </c>
      <c r="U5041" s="2"/>
      <c r="V5041" s="2" t="s">
        <v>3596</v>
      </c>
      <c r="W5041" s="41" t="s">
        <v>17588</v>
      </c>
      <c r="X5041" s="2" t="s">
        <v>315</v>
      </c>
      <c r="Y5041" s="2" t="s">
        <v>102</v>
      </c>
      <c r="Z5041" s="5" t="s">
        <v>10423</v>
      </c>
      <c r="AA5041" s="5" t="s">
        <v>16910</v>
      </c>
      <c r="AB5041" s="5" t="s">
        <v>16316</v>
      </c>
      <c r="AC5041" s="2" t="s">
        <v>5247</v>
      </c>
      <c r="AD5041" s="2">
        <v>6000002</v>
      </c>
      <c r="AE5041" s="5">
        <v>38</v>
      </c>
      <c r="AF5041" s="25"/>
      <c r="AG5041" s="29">
        <v>3</v>
      </c>
      <c r="AH5041" s="2" t="s">
        <v>17978</v>
      </c>
      <c r="AI5041" s="2">
        <v>3</v>
      </c>
      <c r="AJ5041" s="2">
        <v>3</v>
      </c>
      <c r="AK5041" s="50"/>
      <c r="AL5041" s="2"/>
      <c r="AM5041" s="30"/>
      <c r="AN5041" s="30"/>
      <c r="AO5041" s="30"/>
      <c r="AR5041" s="30"/>
      <c r="AS5041" s="30"/>
      <c r="AT5041" s="30"/>
      <c r="AV5041" s="30"/>
      <c r="AW5041" s="30"/>
      <c r="CD5041" s="2" t="s">
        <v>628</v>
      </c>
      <c r="CE5041" s="2" t="s">
        <v>20210</v>
      </c>
    </row>
    <row r="5042" spans="1:83" x14ac:dyDescent="0.2">
      <c r="A5042" s="2" t="s">
        <v>6997</v>
      </c>
      <c r="B5042" s="2" t="s">
        <v>28083</v>
      </c>
      <c r="C5042" s="2" t="s">
        <v>6285</v>
      </c>
      <c r="D5042" s="2"/>
      <c r="E5042" s="2" t="s">
        <v>6997</v>
      </c>
      <c r="F5042" s="2" t="s">
        <v>6998</v>
      </c>
      <c r="G5042" s="2" t="s">
        <v>6999</v>
      </c>
      <c r="H5042" s="2"/>
      <c r="I5042" s="2" t="s">
        <v>5093</v>
      </c>
      <c r="J5042" s="2" t="s">
        <v>61</v>
      </c>
      <c r="K5042" s="50" t="s">
        <v>61</v>
      </c>
      <c r="L5042" s="48">
        <v>2009</v>
      </c>
      <c r="M5042" s="2" t="s">
        <v>133</v>
      </c>
      <c r="N5042" s="32">
        <v>25.3307</v>
      </c>
      <c r="O5042" s="32">
        <v>56.3429</v>
      </c>
      <c r="P5042" s="2" t="s">
        <v>2767</v>
      </c>
      <c r="Q5042" s="6" t="s">
        <v>65</v>
      </c>
      <c r="R5042" s="43" t="s">
        <v>18854</v>
      </c>
      <c r="S5042" s="41" t="s">
        <v>3596</v>
      </c>
      <c r="T5042" s="41" t="s">
        <v>18460</v>
      </c>
      <c r="U5042" s="2"/>
      <c r="V5042" s="2" t="s">
        <v>3596</v>
      </c>
      <c r="W5042" s="41" t="s">
        <v>17589</v>
      </c>
      <c r="X5042" s="2" t="s">
        <v>315</v>
      </c>
      <c r="Y5042" s="2" t="s">
        <v>102</v>
      </c>
      <c r="Z5042" s="5" t="s">
        <v>10423</v>
      </c>
      <c r="AA5042" s="5" t="s">
        <v>16910</v>
      </c>
      <c r="AB5042" s="5" t="s">
        <v>16316</v>
      </c>
      <c r="AC5042" s="2" t="s">
        <v>5205</v>
      </c>
      <c r="AD5042" s="2">
        <v>3000009</v>
      </c>
      <c r="AE5042" s="5">
        <v>36.5</v>
      </c>
      <c r="AF5042" s="25"/>
      <c r="AG5042" s="29">
        <v>3</v>
      </c>
      <c r="AH5042" s="2" t="s">
        <v>17974</v>
      </c>
      <c r="AI5042" s="2">
        <v>4</v>
      </c>
      <c r="AJ5042" s="2">
        <v>3</v>
      </c>
      <c r="AK5042" s="50"/>
      <c r="AL5042" s="2"/>
      <c r="AM5042" s="30"/>
      <c r="AN5042" s="30"/>
      <c r="AO5042" s="30"/>
      <c r="AR5042" s="30"/>
      <c r="AS5042" s="30"/>
      <c r="AT5042" s="30"/>
      <c r="AV5042" s="30"/>
      <c r="AW5042" s="30"/>
      <c r="CD5042" s="2" t="s">
        <v>78</v>
      </c>
      <c r="CE5042" s="2" t="s">
        <v>20211</v>
      </c>
    </row>
    <row r="5043" spans="1:83" x14ac:dyDescent="0.2">
      <c r="A5043" s="2" t="s">
        <v>7000</v>
      </c>
      <c r="B5043" s="2" t="s">
        <v>28084</v>
      </c>
      <c r="C5043" s="2" t="s">
        <v>6285</v>
      </c>
      <c r="D5043" s="2" t="s">
        <v>7000</v>
      </c>
      <c r="E5043" s="2" t="s">
        <v>7000</v>
      </c>
      <c r="F5043" s="2" t="s">
        <v>7001</v>
      </c>
      <c r="G5043" s="2" t="s">
        <v>7002</v>
      </c>
      <c r="H5043" s="2" t="s">
        <v>5093</v>
      </c>
      <c r="I5043" s="2" t="s">
        <v>5093</v>
      </c>
      <c r="J5043" s="2" t="s">
        <v>61</v>
      </c>
      <c r="K5043" s="50" t="s">
        <v>61</v>
      </c>
      <c r="L5043" s="48">
        <v>2009</v>
      </c>
      <c r="M5043" s="2" t="s">
        <v>133</v>
      </c>
      <c r="N5043" s="32">
        <v>25.373193000000001</v>
      </c>
      <c r="O5043" s="32">
        <v>56.343432</v>
      </c>
      <c r="P5043" s="2" t="s">
        <v>2767</v>
      </c>
      <c r="Q5043" s="6" t="s">
        <v>65</v>
      </c>
      <c r="R5043" s="43" t="s">
        <v>18854</v>
      </c>
      <c r="S5043" s="41" t="s">
        <v>3596</v>
      </c>
      <c r="T5043" s="41" t="s">
        <v>18460</v>
      </c>
      <c r="U5043" s="2"/>
      <c r="V5043" s="2" t="s">
        <v>3596</v>
      </c>
      <c r="W5043" s="41" t="s">
        <v>17588</v>
      </c>
      <c r="X5043" s="2" t="s">
        <v>315</v>
      </c>
      <c r="Y5043" s="2" t="s">
        <v>102</v>
      </c>
      <c r="Z5043" s="5" t="s">
        <v>10423</v>
      </c>
      <c r="AA5043" s="5" t="s">
        <v>16910</v>
      </c>
      <c r="AB5043" s="5" t="s">
        <v>16316</v>
      </c>
      <c r="AC5043" s="2" t="s">
        <v>5205</v>
      </c>
      <c r="AD5043" s="2">
        <v>3000002</v>
      </c>
      <c r="AE5043" s="5">
        <v>28</v>
      </c>
      <c r="AF5043" s="25"/>
      <c r="AG5043" s="29">
        <v>3</v>
      </c>
      <c r="AH5043" s="2" t="s">
        <v>17974</v>
      </c>
      <c r="AI5043" s="2">
        <v>4</v>
      </c>
      <c r="AJ5043" s="2">
        <v>3</v>
      </c>
      <c r="AK5043" s="50"/>
      <c r="AL5043" s="2"/>
      <c r="AM5043" s="30"/>
      <c r="AN5043" s="30"/>
      <c r="AO5043" s="30"/>
      <c r="AR5043" s="30"/>
      <c r="AS5043" s="30"/>
      <c r="AT5043" s="30"/>
      <c r="AV5043" s="30"/>
      <c r="AW5043" s="30"/>
      <c r="CD5043" s="2" t="s">
        <v>78</v>
      </c>
      <c r="CE5043" s="2" t="s">
        <v>20212</v>
      </c>
    </row>
    <row r="5044" spans="1:83" x14ac:dyDescent="0.2">
      <c r="A5044" s="2" t="s">
        <v>7003</v>
      </c>
      <c r="B5044" s="2" t="s">
        <v>28085</v>
      </c>
      <c r="C5044" s="2" t="s">
        <v>6285</v>
      </c>
      <c r="D5044" s="2" t="s">
        <v>7003</v>
      </c>
      <c r="E5044" s="2" t="s">
        <v>7003</v>
      </c>
      <c r="F5044" s="2" t="s">
        <v>7004</v>
      </c>
      <c r="G5044" s="2" t="s">
        <v>16634</v>
      </c>
      <c r="H5044" s="2" t="s">
        <v>5093</v>
      </c>
      <c r="I5044" s="2" t="s">
        <v>5093</v>
      </c>
      <c r="J5044" s="2" t="s">
        <v>61</v>
      </c>
      <c r="K5044" s="50" t="s">
        <v>61</v>
      </c>
      <c r="L5044" s="48">
        <v>2010</v>
      </c>
      <c r="M5044" s="2" t="s">
        <v>133</v>
      </c>
      <c r="N5044" s="32">
        <v>25.530729999999998</v>
      </c>
      <c r="O5044" s="32">
        <v>56.150449999999999</v>
      </c>
      <c r="P5044" s="2" t="s">
        <v>2767</v>
      </c>
      <c r="Q5044" s="6" t="s">
        <v>65</v>
      </c>
      <c r="R5044" s="43" t="s">
        <v>18854</v>
      </c>
      <c r="S5044" s="41" t="s">
        <v>3596</v>
      </c>
      <c r="T5044" s="41" t="s">
        <v>18460</v>
      </c>
      <c r="U5044" s="2"/>
      <c r="V5044" s="2" t="s">
        <v>3596</v>
      </c>
      <c r="W5044" s="41" t="s">
        <v>17588</v>
      </c>
      <c r="X5044" s="2" t="s">
        <v>315</v>
      </c>
      <c r="Y5044" s="2" t="s">
        <v>76</v>
      </c>
      <c r="Z5044" s="5" t="s">
        <v>10423</v>
      </c>
      <c r="AA5044" s="5" t="s">
        <v>16910</v>
      </c>
      <c r="AB5044" s="5" t="s">
        <v>16317</v>
      </c>
      <c r="AC5044" s="2" t="s">
        <v>5247</v>
      </c>
      <c r="AD5044" s="2">
        <v>6000100</v>
      </c>
      <c r="AE5044" s="5">
        <v>43.5</v>
      </c>
      <c r="AF5044" s="25"/>
      <c r="AG5044" s="29">
        <v>3</v>
      </c>
      <c r="AH5044" s="2" t="s">
        <v>17978</v>
      </c>
      <c r="AI5044" s="2">
        <v>3</v>
      </c>
      <c r="AJ5044" s="2">
        <v>3</v>
      </c>
      <c r="AK5044" s="50"/>
      <c r="AL5044" s="2"/>
      <c r="AM5044" s="30"/>
      <c r="AN5044" s="30"/>
      <c r="AO5044" s="30"/>
      <c r="AR5044" s="30"/>
      <c r="AS5044" s="30"/>
      <c r="AT5044" s="30"/>
      <c r="AV5044" s="30"/>
      <c r="AW5044" s="30"/>
      <c r="CD5044" s="2" t="s">
        <v>78</v>
      </c>
      <c r="CE5044" s="2" t="s">
        <v>20213</v>
      </c>
    </row>
    <row r="5045" spans="1:83" x14ac:dyDescent="0.2">
      <c r="A5045" s="2" t="s">
        <v>7005</v>
      </c>
      <c r="B5045" s="2" t="s">
        <v>28086</v>
      </c>
      <c r="C5045" s="2" t="s">
        <v>6285</v>
      </c>
      <c r="D5045" s="2" t="s">
        <v>7005</v>
      </c>
      <c r="E5045" s="2" t="s">
        <v>7005</v>
      </c>
      <c r="F5045" s="2" t="s">
        <v>7006</v>
      </c>
      <c r="G5045" s="2" t="s">
        <v>16635</v>
      </c>
      <c r="H5045" s="2" t="s">
        <v>5093</v>
      </c>
      <c r="I5045" s="2" t="s">
        <v>5093</v>
      </c>
      <c r="J5045" s="2" t="s">
        <v>61</v>
      </c>
      <c r="K5045" s="50" t="s">
        <v>61</v>
      </c>
      <c r="L5045" s="48">
        <v>2010</v>
      </c>
      <c r="M5045" s="2" t="s">
        <v>133</v>
      </c>
      <c r="N5045" s="32">
        <v>25.551110000000001</v>
      </c>
      <c r="O5045" s="32">
        <v>56.1721</v>
      </c>
      <c r="P5045" s="2" t="s">
        <v>2767</v>
      </c>
      <c r="Q5045" s="6" t="s">
        <v>65</v>
      </c>
      <c r="R5045" s="43" t="s">
        <v>18854</v>
      </c>
      <c r="S5045" s="41" t="s">
        <v>3596</v>
      </c>
      <c r="T5045" s="41" t="s">
        <v>18460</v>
      </c>
      <c r="U5045" s="2"/>
      <c r="V5045" s="2" t="s">
        <v>3596</v>
      </c>
      <c r="W5045" s="41" t="s">
        <v>17588</v>
      </c>
      <c r="X5045" s="2" t="s">
        <v>315</v>
      </c>
      <c r="Y5045" s="2" t="s">
        <v>76</v>
      </c>
      <c r="Z5045" s="5" t="s">
        <v>10423</v>
      </c>
      <c r="AA5045" s="5" t="s">
        <v>16910</v>
      </c>
      <c r="AB5045" s="5" t="s">
        <v>16317</v>
      </c>
      <c r="AC5045" s="2" t="s">
        <v>5247</v>
      </c>
      <c r="AD5045" s="2">
        <v>6000100</v>
      </c>
      <c r="AE5045" s="5">
        <v>28.5</v>
      </c>
      <c r="AF5045" s="25"/>
      <c r="AG5045" s="29">
        <v>2</v>
      </c>
      <c r="AH5045" s="2" t="s">
        <v>17978</v>
      </c>
      <c r="AI5045" s="2">
        <v>2</v>
      </c>
      <c r="AJ5045" s="2">
        <v>2</v>
      </c>
      <c r="AK5045" s="50"/>
      <c r="AL5045" s="2"/>
      <c r="AM5045" s="30"/>
      <c r="AN5045" s="30"/>
      <c r="AO5045" s="30"/>
      <c r="AR5045" s="30"/>
      <c r="AS5045" s="30"/>
      <c r="AT5045" s="30"/>
      <c r="AV5045" s="30"/>
      <c r="AW5045" s="30"/>
      <c r="CD5045" s="2" t="s">
        <v>78</v>
      </c>
      <c r="CE5045" s="2" t="s">
        <v>20214</v>
      </c>
    </row>
    <row r="5046" spans="1:83" x14ac:dyDescent="0.2">
      <c r="A5046" s="2" t="s">
        <v>7007</v>
      </c>
      <c r="B5046" s="2" t="s">
        <v>28087</v>
      </c>
      <c r="C5046" s="2" t="s">
        <v>6285</v>
      </c>
      <c r="D5046" s="2" t="s">
        <v>7007</v>
      </c>
      <c r="E5046" s="2" t="s">
        <v>7007</v>
      </c>
      <c r="F5046" s="2" t="s">
        <v>7008</v>
      </c>
      <c r="G5046" s="2"/>
      <c r="H5046" s="2" t="s">
        <v>5093</v>
      </c>
      <c r="I5046" s="2" t="s">
        <v>5093</v>
      </c>
      <c r="J5046" s="2" t="s">
        <v>61</v>
      </c>
      <c r="K5046" s="2"/>
      <c r="L5046" s="48">
        <v>2010</v>
      </c>
      <c r="M5046" s="2" t="s">
        <v>133</v>
      </c>
      <c r="N5046" s="32">
        <v>25.44387</v>
      </c>
      <c r="O5046" s="32">
        <v>56.127220000000001</v>
      </c>
      <c r="P5046" s="2" t="s">
        <v>2767</v>
      </c>
      <c r="Q5046" s="6" t="s">
        <v>65</v>
      </c>
      <c r="R5046" s="43" t="s">
        <v>18854</v>
      </c>
      <c r="S5046" s="41" t="s">
        <v>3596</v>
      </c>
      <c r="T5046" s="41" t="s">
        <v>18460</v>
      </c>
      <c r="U5046" s="2"/>
      <c r="V5046" s="2" t="s">
        <v>3596</v>
      </c>
      <c r="W5046" s="41" t="s">
        <v>67</v>
      </c>
      <c r="X5046" s="2" t="s">
        <v>315</v>
      </c>
      <c r="Y5046" s="2" t="s">
        <v>76</v>
      </c>
      <c r="Z5046" s="5" t="s">
        <v>10423</v>
      </c>
      <c r="AA5046" s="5" t="s">
        <v>16910</v>
      </c>
      <c r="AB5046" s="5" t="s">
        <v>16319</v>
      </c>
      <c r="AC5046" s="2"/>
      <c r="AD5046" s="2">
        <v>6000100</v>
      </c>
      <c r="AE5046" s="5">
        <v>35</v>
      </c>
      <c r="AF5046" s="25"/>
      <c r="AG5046" s="29"/>
      <c r="AH5046" s="2"/>
      <c r="AI5046" s="2">
        <v>3</v>
      </c>
      <c r="AJ5046" s="2"/>
      <c r="AK5046" s="50"/>
      <c r="AL5046" s="2"/>
      <c r="AM5046" s="30"/>
      <c r="AN5046" s="30"/>
      <c r="AO5046" s="30"/>
      <c r="AR5046" s="30"/>
      <c r="AS5046" s="30"/>
      <c r="AT5046" s="30"/>
      <c r="AV5046" s="30"/>
      <c r="AW5046" s="30"/>
      <c r="CD5046" s="2" t="s">
        <v>78</v>
      </c>
      <c r="CE5046" s="2" t="s">
        <v>20215</v>
      </c>
    </row>
    <row r="5047" spans="1:83" x14ac:dyDescent="0.2">
      <c r="A5047" s="2" t="s">
        <v>7009</v>
      </c>
      <c r="B5047" s="2" t="s">
        <v>28088</v>
      </c>
      <c r="C5047" s="2" t="s">
        <v>6285</v>
      </c>
      <c r="D5047" s="2" t="s">
        <v>7009</v>
      </c>
      <c r="E5047" s="2" t="s">
        <v>7009</v>
      </c>
      <c r="F5047" s="2" t="s">
        <v>7010</v>
      </c>
      <c r="G5047" s="2" t="s">
        <v>18841</v>
      </c>
      <c r="H5047" s="2" t="s">
        <v>5093</v>
      </c>
      <c r="I5047" s="2" t="s">
        <v>5093</v>
      </c>
      <c r="J5047" s="2" t="s">
        <v>61</v>
      </c>
      <c r="K5047" s="50" t="s">
        <v>61</v>
      </c>
      <c r="L5047" s="48">
        <v>2010</v>
      </c>
      <c r="M5047" s="2" t="s">
        <v>133</v>
      </c>
      <c r="N5047" s="32">
        <v>25.328250000000001</v>
      </c>
      <c r="O5047" s="32">
        <v>56.133629999999997</v>
      </c>
      <c r="P5047" s="2" t="s">
        <v>2767</v>
      </c>
      <c r="Q5047" s="6" t="s">
        <v>65</v>
      </c>
      <c r="R5047" s="43" t="s">
        <v>18854</v>
      </c>
      <c r="S5047" s="41" t="s">
        <v>3596</v>
      </c>
      <c r="T5047" s="41" t="s">
        <v>18460</v>
      </c>
      <c r="U5047" s="2"/>
      <c r="V5047" s="2" t="s">
        <v>3596</v>
      </c>
      <c r="W5047" s="41" t="s">
        <v>17588</v>
      </c>
      <c r="X5047" s="2" t="s">
        <v>315</v>
      </c>
      <c r="Y5047" s="2" t="s">
        <v>76</v>
      </c>
      <c r="Z5047" s="5" t="s">
        <v>10423</v>
      </c>
      <c r="AA5047" s="5" t="s">
        <v>16910</v>
      </c>
      <c r="AB5047" s="5" t="s">
        <v>16317</v>
      </c>
      <c r="AC5047" s="2" t="s">
        <v>5247</v>
      </c>
      <c r="AD5047" s="2">
        <v>6000017</v>
      </c>
      <c r="AE5047" s="5">
        <v>28.5</v>
      </c>
      <c r="AF5047" s="25"/>
      <c r="AG5047" s="29">
        <v>3</v>
      </c>
      <c r="AH5047" s="2" t="s">
        <v>17978</v>
      </c>
      <c r="AI5047" s="2">
        <v>3</v>
      </c>
      <c r="AJ5047" s="2">
        <v>3</v>
      </c>
      <c r="AK5047" s="50"/>
      <c r="AL5047" s="2"/>
      <c r="AM5047" s="30"/>
      <c r="AN5047" s="30"/>
      <c r="AO5047" s="30"/>
      <c r="AR5047" s="30"/>
      <c r="AS5047" s="30"/>
      <c r="AT5047" s="30"/>
      <c r="AV5047" s="30"/>
      <c r="AW5047" s="30"/>
      <c r="CD5047" s="2" t="s">
        <v>78</v>
      </c>
      <c r="CE5047" s="2" t="s">
        <v>20216</v>
      </c>
    </row>
    <row r="5048" spans="1:83" x14ac:dyDescent="0.2">
      <c r="A5048" s="2" t="s">
        <v>7011</v>
      </c>
      <c r="B5048" s="2" t="s">
        <v>28089</v>
      </c>
      <c r="C5048" s="2" t="s">
        <v>6285</v>
      </c>
      <c r="D5048" s="2" t="s">
        <v>7011</v>
      </c>
      <c r="E5048" s="2" t="s">
        <v>7011</v>
      </c>
      <c r="F5048" s="2" t="s">
        <v>7012</v>
      </c>
      <c r="G5048" s="2"/>
      <c r="H5048" s="2" t="s">
        <v>5093</v>
      </c>
      <c r="I5048" s="2" t="s">
        <v>5093</v>
      </c>
      <c r="J5048" s="2" t="s">
        <v>61</v>
      </c>
      <c r="K5048" s="2"/>
      <c r="L5048" s="48">
        <v>2010</v>
      </c>
      <c r="M5048" s="2" t="s">
        <v>133</v>
      </c>
      <c r="N5048" s="32">
        <v>25.337440000000001</v>
      </c>
      <c r="O5048" s="32">
        <v>56.104309999999998</v>
      </c>
      <c r="P5048" s="2" t="s">
        <v>2767</v>
      </c>
      <c r="Q5048" s="6" t="s">
        <v>65</v>
      </c>
      <c r="R5048" s="43" t="s">
        <v>18854</v>
      </c>
      <c r="S5048" s="41" t="s">
        <v>3596</v>
      </c>
      <c r="T5048" s="41" t="s">
        <v>18460</v>
      </c>
      <c r="U5048" s="2"/>
      <c r="V5048" s="2" t="s">
        <v>3596</v>
      </c>
      <c r="W5048" s="41" t="s">
        <v>67</v>
      </c>
      <c r="X5048" s="2" t="s">
        <v>315</v>
      </c>
      <c r="Y5048" s="2" t="s">
        <v>76</v>
      </c>
      <c r="Z5048" s="5" t="s">
        <v>10423</v>
      </c>
      <c r="AA5048" s="5" t="s">
        <v>16910</v>
      </c>
      <c r="AB5048" s="5" t="s">
        <v>16317</v>
      </c>
      <c r="AC5048" s="2"/>
      <c r="AD5048" s="2">
        <v>6000100</v>
      </c>
      <c r="AE5048" s="5">
        <v>43.5</v>
      </c>
      <c r="AF5048" s="25"/>
      <c r="AG5048" s="29"/>
      <c r="AH5048" s="2"/>
      <c r="AI5048" s="2">
        <v>2</v>
      </c>
      <c r="AJ5048" s="2"/>
      <c r="AK5048" s="50"/>
      <c r="AL5048" s="2"/>
      <c r="AM5048" s="30"/>
      <c r="AN5048" s="30"/>
      <c r="AO5048" s="30"/>
      <c r="AR5048" s="30"/>
      <c r="AS5048" s="30"/>
      <c r="AT5048" s="30"/>
      <c r="AV5048" s="30"/>
      <c r="AW5048" s="30"/>
      <c r="CD5048" s="2" t="s">
        <v>71</v>
      </c>
      <c r="CE5048" s="2">
        <v>0</v>
      </c>
    </row>
    <row r="5049" spans="1:83" x14ac:dyDescent="0.2">
      <c r="A5049" s="2" t="s">
        <v>7013</v>
      </c>
      <c r="B5049" s="2" t="s">
        <v>28090</v>
      </c>
      <c r="C5049" s="2" t="s">
        <v>6285</v>
      </c>
      <c r="D5049" s="2" t="s">
        <v>7013</v>
      </c>
      <c r="E5049" s="2" t="s">
        <v>7013</v>
      </c>
      <c r="F5049" s="2" t="s">
        <v>7014</v>
      </c>
      <c r="G5049" s="2" t="s">
        <v>16431</v>
      </c>
      <c r="H5049" s="2" t="s">
        <v>5093</v>
      </c>
      <c r="I5049" s="2" t="s">
        <v>5093</v>
      </c>
      <c r="J5049" s="2" t="s">
        <v>61</v>
      </c>
      <c r="K5049" s="50" t="s">
        <v>61</v>
      </c>
      <c r="L5049" s="48">
        <v>2010</v>
      </c>
      <c r="M5049" s="2" t="s">
        <v>133</v>
      </c>
      <c r="N5049" s="32">
        <v>25.617599999999999</v>
      </c>
      <c r="O5049" s="32">
        <v>56.269710000000003</v>
      </c>
      <c r="P5049" s="2" t="s">
        <v>2767</v>
      </c>
      <c r="Q5049" s="6" t="s">
        <v>65</v>
      </c>
      <c r="R5049" s="43" t="s">
        <v>16802</v>
      </c>
      <c r="S5049" s="41" t="s">
        <v>4851</v>
      </c>
      <c r="T5049" s="41" t="s">
        <v>18462</v>
      </c>
      <c r="U5049" s="2"/>
      <c r="V5049" s="2" t="s">
        <v>4851</v>
      </c>
      <c r="W5049" s="41" t="s">
        <v>17588</v>
      </c>
      <c r="X5049" s="2" t="s">
        <v>1598</v>
      </c>
      <c r="Y5049" s="2" t="s">
        <v>69</v>
      </c>
      <c r="Z5049" s="5" t="s">
        <v>10423</v>
      </c>
      <c r="AA5049" s="5" t="s">
        <v>16910</v>
      </c>
      <c r="AB5049" s="5" t="s">
        <v>70</v>
      </c>
      <c r="AC5049" s="2" t="s">
        <v>5247</v>
      </c>
      <c r="AD5049" s="2">
        <v>6000001</v>
      </c>
      <c r="AE5049" s="5">
        <v>25</v>
      </c>
      <c r="AF5049" s="25"/>
      <c r="AG5049" s="29">
        <v>2</v>
      </c>
      <c r="AH5049" s="2" t="s">
        <v>17978</v>
      </c>
      <c r="AI5049" s="2">
        <v>2</v>
      </c>
      <c r="AJ5049" s="2">
        <v>2</v>
      </c>
      <c r="AK5049" s="50"/>
      <c r="AL5049" s="2"/>
      <c r="AM5049" s="30"/>
      <c r="AN5049" s="30"/>
      <c r="AO5049" s="30"/>
      <c r="AR5049" s="30"/>
      <c r="AS5049" s="30"/>
      <c r="AT5049" s="30"/>
      <c r="AV5049" s="30"/>
      <c r="AW5049" s="30"/>
      <c r="CD5049" s="2" t="s">
        <v>78</v>
      </c>
      <c r="CE5049" s="2" t="s">
        <v>20217</v>
      </c>
    </row>
    <row r="5050" spans="1:83" x14ac:dyDescent="0.2">
      <c r="A5050" s="2" t="s">
        <v>7015</v>
      </c>
      <c r="B5050" s="2" t="s">
        <v>28091</v>
      </c>
      <c r="C5050" s="2" t="s">
        <v>6285</v>
      </c>
      <c r="D5050" s="2" t="s">
        <v>7015</v>
      </c>
      <c r="E5050" s="2" t="s">
        <v>7015</v>
      </c>
      <c r="F5050" s="2" t="s">
        <v>7016</v>
      </c>
      <c r="G5050" s="2" t="s">
        <v>7017</v>
      </c>
      <c r="H5050" s="2" t="s">
        <v>5093</v>
      </c>
      <c r="I5050" s="2" t="s">
        <v>5093</v>
      </c>
      <c r="J5050" s="2" t="s">
        <v>61</v>
      </c>
      <c r="K5050" s="50" t="s">
        <v>61</v>
      </c>
      <c r="L5050" s="48">
        <v>2010</v>
      </c>
      <c r="M5050" s="2" t="s">
        <v>133</v>
      </c>
      <c r="N5050" s="32">
        <v>25.344989999999999</v>
      </c>
      <c r="O5050" s="32">
        <v>56.344259999999998</v>
      </c>
      <c r="P5050" s="2" t="s">
        <v>2767</v>
      </c>
      <c r="Q5050" s="6" t="s">
        <v>65</v>
      </c>
      <c r="R5050" s="43" t="s">
        <v>16802</v>
      </c>
      <c r="S5050" s="41" t="s">
        <v>4851</v>
      </c>
      <c r="T5050" s="41" t="s">
        <v>18462</v>
      </c>
      <c r="U5050" s="2"/>
      <c r="V5050" s="2" t="s">
        <v>4851</v>
      </c>
      <c r="W5050" s="41" t="s">
        <v>17588</v>
      </c>
      <c r="X5050" s="2" t="s">
        <v>315</v>
      </c>
      <c r="Y5050" s="2" t="s">
        <v>102</v>
      </c>
      <c r="Z5050" s="5" t="s">
        <v>10423</v>
      </c>
      <c r="AA5050" s="5" t="s">
        <v>16910</v>
      </c>
      <c r="AB5050" s="5" t="s">
        <v>16316</v>
      </c>
      <c r="AC5050" s="2" t="s">
        <v>5205</v>
      </c>
      <c r="AD5050" s="2">
        <v>3000007</v>
      </c>
      <c r="AE5050" s="5">
        <v>22</v>
      </c>
      <c r="AF5050" s="25"/>
      <c r="AG5050" s="29">
        <v>3</v>
      </c>
      <c r="AH5050" s="2" t="s">
        <v>17974</v>
      </c>
      <c r="AI5050" s="2">
        <v>4</v>
      </c>
      <c r="AJ5050" s="2">
        <v>3</v>
      </c>
      <c r="AK5050" s="50"/>
      <c r="AL5050" s="2"/>
      <c r="AM5050" s="30"/>
      <c r="AN5050" s="30"/>
      <c r="AO5050" s="30"/>
      <c r="AR5050" s="30"/>
      <c r="AS5050" s="30"/>
      <c r="AT5050" s="30"/>
      <c r="AV5050" s="30"/>
      <c r="AW5050" s="30"/>
      <c r="CD5050" s="2" t="s">
        <v>78</v>
      </c>
      <c r="CE5050" s="2" t="s">
        <v>20218</v>
      </c>
    </row>
    <row r="5051" spans="1:83" x14ac:dyDescent="0.2">
      <c r="A5051" s="2" t="s">
        <v>7018</v>
      </c>
      <c r="B5051" s="2" t="s">
        <v>28092</v>
      </c>
      <c r="C5051" s="2" t="s">
        <v>6285</v>
      </c>
      <c r="D5051" s="2" t="s">
        <v>7018</v>
      </c>
      <c r="E5051" s="2" t="s">
        <v>7018</v>
      </c>
      <c r="F5051" s="2" t="s">
        <v>7019</v>
      </c>
      <c r="G5051" s="2" t="s">
        <v>7020</v>
      </c>
      <c r="H5051" s="2" t="s">
        <v>5093</v>
      </c>
      <c r="I5051" s="2" t="s">
        <v>5093</v>
      </c>
      <c r="J5051" s="2" t="s">
        <v>61</v>
      </c>
      <c r="K5051" s="50" t="s">
        <v>61</v>
      </c>
      <c r="L5051" s="48">
        <v>2009</v>
      </c>
      <c r="M5051" s="2" t="s">
        <v>133</v>
      </c>
      <c r="N5051" s="32">
        <v>25.297249999999998</v>
      </c>
      <c r="O5051" s="32">
        <v>56.357660000000003</v>
      </c>
      <c r="P5051" s="2" t="s">
        <v>2767</v>
      </c>
      <c r="Q5051" s="6" t="s">
        <v>65</v>
      </c>
      <c r="R5051" s="43" t="s">
        <v>18854</v>
      </c>
      <c r="S5051" s="41" t="s">
        <v>3596</v>
      </c>
      <c r="T5051" s="41" t="s">
        <v>18460</v>
      </c>
      <c r="U5051" s="2"/>
      <c r="V5051" s="2" t="s">
        <v>3596</v>
      </c>
      <c r="W5051" s="41" t="s">
        <v>17588</v>
      </c>
      <c r="X5051" s="2" t="s">
        <v>315</v>
      </c>
      <c r="Y5051" s="2" t="s">
        <v>102</v>
      </c>
      <c r="Z5051" s="5" t="s">
        <v>10423</v>
      </c>
      <c r="AA5051" s="5" t="s">
        <v>16910</v>
      </c>
      <c r="AB5051" s="5" t="s">
        <v>16316</v>
      </c>
      <c r="AC5051" s="2" t="s">
        <v>5247</v>
      </c>
      <c r="AD5051" s="2">
        <v>6000006</v>
      </c>
      <c r="AE5051" s="5">
        <v>44.3</v>
      </c>
      <c r="AF5051" s="25"/>
      <c r="AG5051" s="29">
        <v>3</v>
      </c>
      <c r="AH5051" s="2" t="s">
        <v>17978</v>
      </c>
      <c r="AI5051" s="2">
        <v>4</v>
      </c>
      <c r="AJ5051" s="2">
        <v>3</v>
      </c>
      <c r="AK5051" s="50"/>
      <c r="AL5051" s="2"/>
      <c r="AM5051" s="30"/>
      <c r="AN5051" s="30"/>
      <c r="AO5051" s="30"/>
      <c r="AR5051" s="30"/>
      <c r="AS5051" s="30"/>
      <c r="AT5051" s="30"/>
      <c r="AV5051" s="30"/>
      <c r="AW5051" s="30"/>
      <c r="CD5051" s="2" t="s">
        <v>78</v>
      </c>
      <c r="CE5051" s="2" t="s">
        <v>20219</v>
      </c>
    </row>
    <row r="5052" spans="1:83" x14ac:dyDescent="0.2">
      <c r="A5052" s="2" t="s">
        <v>7021</v>
      </c>
      <c r="B5052" s="2" t="s">
        <v>28093</v>
      </c>
      <c r="C5052" s="2" t="s">
        <v>6285</v>
      </c>
      <c r="D5052" s="2" t="s">
        <v>7021</v>
      </c>
      <c r="E5052" s="2" t="s">
        <v>7021</v>
      </c>
      <c r="F5052" s="2" t="s">
        <v>7022</v>
      </c>
      <c r="G5052" s="2" t="s">
        <v>7023</v>
      </c>
      <c r="H5052" s="2" t="s">
        <v>5093</v>
      </c>
      <c r="I5052" s="2" t="s">
        <v>5093</v>
      </c>
      <c r="J5052" s="2" t="s">
        <v>61</v>
      </c>
      <c r="K5052" s="50" t="s">
        <v>61</v>
      </c>
      <c r="L5052" s="48">
        <v>2010</v>
      </c>
      <c r="M5052" s="2" t="s">
        <v>133</v>
      </c>
      <c r="N5052" s="32">
        <v>25.3432</v>
      </c>
      <c r="O5052" s="32">
        <v>56.354199999999999</v>
      </c>
      <c r="P5052" s="2" t="s">
        <v>2767</v>
      </c>
      <c r="Q5052" s="6" t="s">
        <v>65</v>
      </c>
      <c r="R5052" s="43" t="s">
        <v>18854</v>
      </c>
      <c r="S5052" s="41" t="s">
        <v>4972</v>
      </c>
      <c r="T5052" s="41" t="s">
        <v>18461</v>
      </c>
      <c r="U5052" s="2"/>
      <c r="V5052" s="2" t="s">
        <v>4972</v>
      </c>
      <c r="W5052" s="41" t="s">
        <v>17588</v>
      </c>
      <c r="X5052" s="2" t="s">
        <v>315</v>
      </c>
      <c r="Y5052" s="2" t="s">
        <v>102</v>
      </c>
      <c r="Z5052" s="5" t="s">
        <v>10423</v>
      </c>
      <c r="AA5052" s="5" t="s">
        <v>16910</v>
      </c>
      <c r="AB5052" s="5" t="s">
        <v>16316</v>
      </c>
      <c r="AC5052" s="2" t="s">
        <v>5205</v>
      </c>
      <c r="AD5052" s="2">
        <v>3000005</v>
      </c>
      <c r="AE5052" s="5">
        <v>16.7</v>
      </c>
      <c r="AF5052" s="25"/>
      <c r="AG5052" s="29">
        <v>3</v>
      </c>
      <c r="AH5052" s="2" t="s">
        <v>17974</v>
      </c>
      <c r="AI5052" s="2">
        <v>4</v>
      </c>
      <c r="AJ5052" s="2">
        <v>3</v>
      </c>
      <c r="AK5052" s="50"/>
      <c r="AL5052" s="2"/>
      <c r="AM5052" s="30"/>
      <c r="AN5052" s="30"/>
      <c r="AO5052" s="30"/>
      <c r="AR5052" s="30"/>
      <c r="AS5052" s="30"/>
      <c r="AT5052" s="30"/>
      <c r="AV5052" s="30"/>
      <c r="AW5052" s="30"/>
      <c r="CD5052" s="2" t="s">
        <v>78</v>
      </c>
      <c r="CE5052" s="2" t="s">
        <v>20220</v>
      </c>
    </row>
    <row r="5053" spans="1:83" x14ac:dyDescent="0.2">
      <c r="A5053" s="2" t="s">
        <v>7024</v>
      </c>
      <c r="B5053" s="2" t="s">
        <v>28094</v>
      </c>
      <c r="C5053" s="2" t="s">
        <v>6285</v>
      </c>
      <c r="D5053" s="2" t="s">
        <v>7024</v>
      </c>
      <c r="E5053" s="2" t="s">
        <v>7024</v>
      </c>
      <c r="F5053" s="2" t="s">
        <v>7025</v>
      </c>
      <c r="G5053" s="2" t="s">
        <v>7026</v>
      </c>
      <c r="H5053" s="2" t="s">
        <v>5093</v>
      </c>
      <c r="I5053" s="2" t="s">
        <v>5093</v>
      </c>
      <c r="J5053" s="2" t="s">
        <v>61</v>
      </c>
      <c r="K5053" s="50" t="s">
        <v>61</v>
      </c>
      <c r="L5053" s="48">
        <v>2010</v>
      </c>
      <c r="M5053" s="2" t="s">
        <v>133</v>
      </c>
      <c r="N5053" s="32">
        <v>25.603290000000001</v>
      </c>
      <c r="O5053" s="32">
        <v>56.301189999999998</v>
      </c>
      <c r="P5053" s="2" t="s">
        <v>2767</v>
      </c>
      <c r="Q5053" s="6" t="s">
        <v>65</v>
      </c>
      <c r="R5053" s="43" t="s">
        <v>18854</v>
      </c>
      <c r="S5053" s="41" t="s">
        <v>3596</v>
      </c>
      <c r="T5053" s="41" t="s">
        <v>18460</v>
      </c>
      <c r="U5053" s="2"/>
      <c r="V5053" s="2" t="s">
        <v>3596</v>
      </c>
      <c r="W5053" s="41" t="s">
        <v>17588</v>
      </c>
      <c r="X5053" s="2" t="s">
        <v>315</v>
      </c>
      <c r="Y5053" s="2" t="s">
        <v>102</v>
      </c>
      <c r="Z5053" s="5" t="s">
        <v>20</v>
      </c>
      <c r="AA5053" s="5" t="s">
        <v>16910</v>
      </c>
      <c r="AB5053" s="5" t="s">
        <v>16316</v>
      </c>
      <c r="AC5053" s="2" t="s">
        <v>5247</v>
      </c>
      <c r="AD5053" s="2">
        <v>6000003</v>
      </c>
      <c r="AE5053" s="5">
        <v>30</v>
      </c>
      <c r="AF5053" s="25"/>
      <c r="AG5053" s="29">
        <v>3</v>
      </c>
      <c r="AH5053" s="2" t="s">
        <v>17978</v>
      </c>
      <c r="AI5053" s="2">
        <v>4</v>
      </c>
      <c r="AJ5053" s="2">
        <v>3</v>
      </c>
      <c r="AK5053" s="50"/>
      <c r="AL5053" s="2"/>
      <c r="AM5053" s="30"/>
      <c r="AN5053" s="30"/>
      <c r="AO5053" s="30"/>
      <c r="AR5053" s="30"/>
      <c r="AS5053" s="30"/>
      <c r="AT5053" s="30"/>
      <c r="AV5053" s="30"/>
      <c r="AW5053" s="30"/>
      <c r="CD5053" s="2" t="s">
        <v>78</v>
      </c>
      <c r="CE5053" s="2" t="s">
        <v>20221</v>
      </c>
    </row>
    <row r="5054" spans="1:83" x14ac:dyDescent="0.2">
      <c r="A5054" s="2" t="s">
        <v>7027</v>
      </c>
      <c r="B5054" s="2" t="s">
        <v>28095</v>
      </c>
      <c r="C5054" s="2" t="s">
        <v>6285</v>
      </c>
      <c r="D5054" s="2" t="s">
        <v>7027</v>
      </c>
      <c r="E5054" s="2" t="s">
        <v>7027</v>
      </c>
      <c r="F5054" s="2" t="s">
        <v>7028</v>
      </c>
      <c r="G5054" s="2" t="s">
        <v>16432</v>
      </c>
      <c r="H5054" s="2" t="s">
        <v>5093</v>
      </c>
      <c r="I5054" s="2" t="s">
        <v>5093</v>
      </c>
      <c r="J5054" s="2" t="s">
        <v>61</v>
      </c>
      <c r="K5054" s="50" t="s">
        <v>61</v>
      </c>
      <c r="L5054" s="48">
        <v>2010</v>
      </c>
      <c r="M5054" s="2" t="s">
        <v>133</v>
      </c>
      <c r="N5054" s="32">
        <v>25.55508</v>
      </c>
      <c r="O5054" s="32">
        <v>56.346730000000001</v>
      </c>
      <c r="P5054" s="2" t="s">
        <v>2767</v>
      </c>
      <c r="Q5054" s="6" t="s">
        <v>65</v>
      </c>
      <c r="R5054" s="43" t="s">
        <v>16802</v>
      </c>
      <c r="S5054" s="41" t="s">
        <v>4851</v>
      </c>
      <c r="T5054" s="41" t="s">
        <v>18462</v>
      </c>
      <c r="U5054" s="2"/>
      <c r="V5054" s="2" t="s">
        <v>4851</v>
      </c>
      <c r="W5054" s="41" t="s">
        <v>17588</v>
      </c>
      <c r="X5054" s="2" t="s">
        <v>1598</v>
      </c>
      <c r="Y5054" s="2" t="s">
        <v>102</v>
      </c>
      <c r="Z5054" s="5" t="s">
        <v>10423</v>
      </c>
      <c r="AA5054" s="5" t="s">
        <v>16910</v>
      </c>
      <c r="AB5054" s="5" t="s">
        <v>16316</v>
      </c>
      <c r="AC5054" s="2" t="s">
        <v>5247</v>
      </c>
      <c r="AD5054" s="2">
        <v>6000004</v>
      </c>
      <c r="AE5054" s="5">
        <v>33</v>
      </c>
      <c r="AF5054" s="25"/>
      <c r="AG5054" s="29">
        <v>3</v>
      </c>
      <c r="AH5054" s="2" t="s">
        <v>17978</v>
      </c>
      <c r="AI5054" s="2">
        <v>3</v>
      </c>
      <c r="AJ5054" s="2">
        <v>3</v>
      </c>
      <c r="AK5054" s="50"/>
      <c r="AL5054" s="2"/>
      <c r="AM5054" s="30"/>
      <c r="AN5054" s="30"/>
      <c r="AO5054" s="30"/>
      <c r="AR5054" s="30"/>
      <c r="AS5054" s="30"/>
      <c r="AT5054" s="30"/>
      <c r="AV5054" s="30"/>
      <c r="AW5054" s="30"/>
      <c r="CD5054" s="2" t="s">
        <v>78</v>
      </c>
      <c r="CE5054" s="2" t="s">
        <v>20222</v>
      </c>
    </row>
    <row r="5055" spans="1:83" x14ac:dyDescent="0.2">
      <c r="A5055" s="2" t="s">
        <v>7029</v>
      </c>
      <c r="B5055" s="2" t="s">
        <v>28096</v>
      </c>
      <c r="C5055" s="2" t="s">
        <v>6285</v>
      </c>
      <c r="D5055" s="2" t="s">
        <v>7029</v>
      </c>
      <c r="E5055" s="2" t="s">
        <v>7029</v>
      </c>
      <c r="F5055" s="2" t="s">
        <v>7030</v>
      </c>
      <c r="G5055" s="2" t="s">
        <v>7031</v>
      </c>
      <c r="H5055" s="2" t="s">
        <v>5093</v>
      </c>
      <c r="I5055" s="2" t="s">
        <v>5093</v>
      </c>
      <c r="J5055" s="2" t="s">
        <v>61</v>
      </c>
      <c r="K5055" s="50" t="s">
        <v>61</v>
      </c>
      <c r="L5055" s="48">
        <v>2010</v>
      </c>
      <c r="M5055" s="2" t="s">
        <v>133</v>
      </c>
      <c r="N5055" s="32">
        <v>25.562899999999999</v>
      </c>
      <c r="O5055" s="32">
        <v>56.203749999999999</v>
      </c>
      <c r="P5055" s="2" t="s">
        <v>2767</v>
      </c>
      <c r="Q5055" s="6" t="s">
        <v>65</v>
      </c>
      <c r="R5055" s="43" t="s">
        <v>18854</v>
      </c>
      <c r="S5055" s="41" t="s">
        <v>3596</v>
      </c>
      <c r="T5055" s="41" t="s">
        <v>18460</v>
      </c>
      <c r="U5055" s="2"/>
      <c r="V5055" s="2" t="s">
        <v>3596</v>
      </c>
      <c r="W5055" s="41" t="s">
        <v>17588</v>
      </c>
      <c r="X5055" s="2" t="s">
        <v>315</v>
      </c>
      <c r="Y5055" s="2" t="s">
        <v>76</v>
      </c>
      <c r="Z5055" s="5" t="s">
        <v>10423</v>
      </c>
      <c r="AA5055" s="5" t="s">
        <v>16910</v>
      </c>
      <c r="AB5055" s="5" t="s">
        <v>16317</v>
      </c>
      <c r="AC5055" s="2" t="s">
        <v>5247</v>
      </c>
      <c r="AD5055" s="2">
        <v>6000100</v>
      </c>
      <c r="AE5055" s="5">
        <v>28.5</v>
      </c>
      <c r="AF5055" s="25"/>
      <c r="AG5055" s="29">
        <v>3</v>
      </c>
      <c r="AH5055" s="2" t="s">
        <v>17978</v>
      </c>
      <c r="AI5055" s="2">
        <v>3</v>
      </c>
      <c r="AJ5055" s="2">
        <v>3</v>
      </c>
      <c r="AK5055" s="50"/>
      <c r="AL5055" s="2"/>
      <c r="AM5055" s="30"/>
      <c r="AN5055" s="30"/>
      <c r="AO5055" s="30"/>
      <c r="AR5055" s="30"/>
      <c r="AS5055" s="30"/>
      <c r="AT5055" s="30"/>
      <c r="AV5055" s="30"/>
      <c r="AW5055" s="30"/>
      <c r="CD5055" s="2" t="s">
        <v>78</v>
      </c>
      <c r="CE5055" s="2" t="s">
        <v>20223</v>
      </c>
    </row>
    <row r="5056" spans="1:83" x14ac:dyDescent="0.2">
      <c r="A5056" s="2" t="s">
        <v>7032</v>
      </c>
      <c r="B5056" s="2" t="s">
        <v>28097</v>
      </c>
      <c r="C5056" s="2" t="s">
        <v>6285</v>
      </c>
      <c r="D5056" s="2" t="s">
        <v>7032</v>
      </c>
      <c r="E5056" s="2" t="s">
        <v>7032</v>
      </c>
      <c r="F5056" s="2" t="s">
        <v>7033</v>
      </c>
      <c r="G5056" s="2" t="s">
        <v>17814</v>
      </c>
      <c r="H5056" s="2" t="s">
        <v>5093</v>
      </c>
      <c r="I5056" s="2" t="s">
        <v>5093</v>
      </c>
      <c r="J5056" s="2" t="s">
        <v>61</v>
      </c>
      <c r="K5056" s="50" t="s">
        <v>61</v>
      </c>
      <c r="L5056" s="48">
        <v>2009</v>
      </c>
      <c r="M5056" s="2" t="s">
        <v>133</v>
      </c>
      <c r="N5056" s="32">
        <v>25.602699999999999</v>
      </c>
      <c r="O5056" s="32">
        <v>56.23216</v>
      </c>
      <c r="P5056" s="2" t="s">
        <v>2767</v>
      </c>
      <c r="Q5056" s="6" t="s">
        <v>65</v>
      </c>
      <c r="R5056" s="43" t="s">
        <v>18854</v>
      </c>
      <c r="S5056" s="41" t="s">
        <v>3596</v>
      </c>
      <c r="T5056" s="41" t="s">
        <v>18460</v>
      </c>
      <c r="U5056" s="2"/>
      <c r="V5056" s="2" t="s">
        <v>3596</v>
      </c>
      <c r="W5056" s="41" t="s">
        <v>17588</v>
      </c>
      <c r="X5056" s="2" t="s">
        <v>315</v>
      </c>
      <c r="Y5056" s="2" t="s">
        <v>69</v>
      </c>
      <c r="Z5056" s="5" t="s">
        <v>10423</v>
      </c>
      <c r="AA5056" s="5" t="s">
        <v>16910</v>
      </c>
      <c r="AB5056" s="5" t="s">
        <v>70</v>
      </c>
      <c r="AC5056" s="2" t="s">
        <v>5247</v>
      </c>
      <c r="AD5056" s="2">
        <v>6000100</v>
      </c>
      <c r="AE5056" s="5">
        <v>28.5</v>
      </c>
      <c r="AF5056" s="25"/>
      <c r="AG5056" s="29">
        <v>2</v>
      </c>
      <c r="AH5056" s="2" t="s">
        <v>17978</v>
      </c>
      <c r="AI5056" s="2">
        <v>3</v>
      </c>
      <c r="AJ5056" s="2">
        <v>2</v>
      </c>
      <c r="AK5056" s="50"/>
      <c r="AL5056" s="2"/>
      <c r="AM5056" s="30"/>
      <c r="AN5056" s="30"/>
      <c r="AO5056" s="30"/>
      <c r="AR5056" s="30"/>
      <c r="AS5056" s="30"/>
      <c r="AT5056" s="30"/>
      <c r="AV5056" s="30"/>
      <c r="AW5056" s="30"/>
      <c r="CD5056" s="2" t="s">
        <v>78</v>
      </c>
      <c r="CE5056" s="2" t="s">
        <v>23033</v>
      </c>
    </row>
    <row r="5057" spans="1:83" x14ac:dyDescent="0.2">
      <c r="A5057" s="2" t="s">
        <v>7034</v>
      </c>
      <c r="B5057" s="2" t="s">
        <v>28098</v>
      </c>
      <c r="C5057" s="2" t="s">
        <v>6285</v>
      </c>
      <c r="D5057" s="2" t="s">
        <v>7034</v>
      </c>
      <c r="E5057" s="2" t="s">
        <v>7034</v>
      </c>
      <c r="F5057" s="2" t="s">
        <v>7035</v>
      </c>
      <c r="G5057" s="2"/>
      <c r="H5057" s="2" t="s">
        <v>5093</v>
      </c>
      <c r="I5057" s="2" t="s">
        <v>5093</v>
      </c>
      <c r="J5057" s="2" t="s">
        <v>61</v>
      </c>
      <c r="K5057" s="2"/>
      <c r="L5057" s="48">
        <v>2010</v>
      </c>
      <c r="M5057" s="2" t="s">
        <v>133</v>
      </c>
      <c r="N5057" s="32">
        <v>25.43235</v>
      </c>
      <c r="O5057" s="32">
        <v>56.140470000000001</v>
      </c>
      <c r="P5057" s="2" t="s">
        <v>2767</v>
      </c>
      <c r="Q5057" s="6" t="s">
        <v>65</v>
      </c>
      <c r="R5057" s="43" t="s">
        <v>18854</v>
      </c>
      <c r="S5057" s="41" t="s">
        <v>3596</v>
      </c>
      <c r="T5057" s="41" t="s">
        <v>18460</v>
      </c>
      <c r="U5057" s="2"/>
      <c r="V5057" s="2" t="s">
        <v>3596</v>
      </c>
      <c r="W5057" s="41" t="s">
        <v>67</v>
      </c>
      <c r="X5057" s="2" t="s">
        <v>315</v>
      </c>
      <c r="Y5057" s="2" t="s">
        <v>76</v>
      </c>
      <c r="Z5057" s="5" t="s">
        <v>10423</v>
      </c>
      <c r="AA5057" s="5" t="s">
        <v>16910</v>
      </c>
      <c r="AB5057" s="5" t="s">
        <v>16319</v>
      </c>
      <c r="AC5057" s="2"/>
      <c r="AD5057" s="2">
        <v>6000100</v>
      </c>
      <c r="AE5057" s="5">
        <v>43.8</v>
      </c>
      <c r="AF5057" s="25"/>
      <c r="AG5057" s="29"/>
      <c r="AH5057" s="2"/>
      <c r="AI5057" s="2">
        <v>3</v>
      </c>
      <c r="AJ5057" s="2"/>
      <c r="AK5057" s="50"/>
      <c r="AL5057" s="2"/>
      <c r="AM5057" s="30"/>
      <c r="AN5057" s="30"/>
      <c r="AO5057" s="30"/>
      <c r="AR5057" s="30"/>
      <c r="AS5057" s="30"/>
      <c r="AT5057" s="30"/>
      <c r="AV5057" s="30"/>
      <c r="AW5057" s="30"/>
      <c r="CD5057" s="2" t="s">
        <v>78</v>
      </c>
      <c r="CE5057" s="2" t="s">
        <v>23034</v>
      </c>
    </row>
    <row r="5058" spans="1:83" x14ac:dyDescent="0.2">
      <c r="A5058" s="2" t="s">
        <v>7036</v>
      </c>
      <c r="B5058" s="2" t="s">
        <v>28099</v>
      </c>
      <c r="C5058" s="2" t="s">
        <v>6285</v>
      </c>
      <c r="D5058" s="2" t="s">
        <v>7036</v>
      </c>
      <c r="E5058" s="2" t="s">
        <v>7036</v>
      </c>
      <c r="F5058" s="2" t="s">
        <v>7037</v>
      </c>
      <c r="G5058" s="2" t="s">
        <v>7038</v>
      </c>
      <c r="H5058" s="2" t="s">
        <v>5093</v>
      </c>
      <c r="I5058" s="2" t="s">
        <v>5093</v>
      </c>
      <c r="J5058" s="2" t="s">
        <v>61</v>
      </c>
      <c r="K5058" s="50" t="s">
        <v>61</v>
      </c>
      <c r="L5058" s="48">
        <v>2010</v>
      </c>
      <c r="M5058" s="2" t="s">
        <v>133</v>
      </c>
      <c r="N5058" s="32">
        <v>25.416170000000001</v>
      </c>
      <c r="O5058" s="32">
        <v>56.343159999999997</v>
      </c>
      <c r="P5058" s="2" t="s">
        <v>2767</v>
      </c>
      <c r="Q5058" s="6" t="s">
        <v>65</v>
      </c>
      <c r="R5058" s="43" t="s">
        <v>18854</v>
      </c>
      <c r="S5058" s="41" t="s">
        <v>3596</v>
      </c>
      <c r="T5058" s="41" t="s">
        <v>18460</v>
      </c>
      <c r="U5058" s="2"/>
      <c r="V5058" s="2" t="s">
        <v>3596</v>
      </c>
      <c r="W5058" s="41" t="s">
        <v>17588</v>
      </c>
      <c r="X5058" s="2" t="s">
        <v>315</v>
      </c>
      <c r="Y5058" s="2" t="s">
        <v>102</v>
      </c>
      <c r="Z5058" s="5" t="s">
        <v>10423</v>
      </c>
      <c r="AA5058" s="5" t="s">
        <v>16910</v>
      </c>
      <c r="AB5058" s="5" t="s">
        <v>16316</v>
      </c>
      <c r="AC5058" s="2" t="s">
        <v>5247</v>
      </c>
      <c r="AD5058" s="2">
        <v>6000005</v>
      </c>
      <c r="AE5058" s="5">
        <v>38.5</v>
      </c>
      <c r="AF5058" s="25"/>
      <c r="AG5058" s="29">
        <v>3</v>
      </c>
      <c r="AH5058" s="2" t="s">
        <v>17978</v>
      </c>
      <c r="AI5058" s="2">
        <v>3</v>
      </c>
      <c r="AJ5058" s="2">
        <v>3</v>
      </c>
      <c r="AK5058" s="50"/>
      <c r="AL5058" s="2"/>
      <c r="AM5058" s="30"/>
      <c r="AN5058" s="30"/>
      <c r="AO5058" s="30"/>
      <c r="AR5058" s="30"/>
      <c r="AS5058" s="30"/>
      <c r="AT5058" s="30"/>
      <c r="AV5058" s="30"/>
      <c r="AW5058" s="30"/>
      <c r="CD5058" s="2" t="s">
        <v>78</v>
      </c>
      <c r="CE5058" s="2" t="s">
        <v>20224</v>
      </c>
    </row>
    <row r="5059" spans="1:83" x14ac:dyDescent="0.2">
      <c r="A5059" s="2" t="s">
        <v>7039</v>
      </c>
      <c r="B5059" s="2" t="s">
        <v>28100</v>
      </c>
      <c r="C5059" s="2" t="s">
        <v>6285</v>
      </c>
      <c r="D5059" s="2" t="s">
        <v>7039</v>
      </c>
      <c r="E5059" s="2" t="s">
        <v>7039</v>
      </c>
      <c r="F5059" s="2" t="s">
        <v>7040</v>
      </c>
      <c r="G5059" s="2" t="s">
        <v>16433</v>
      </c>
      <c r="H5059" s="2" t="s">
        <v>5093</v>
      </c>
      <c r="I5059" s="2" t="s">
        <v>5093</v>
      </c>
      <c r="J5059" s="2" t="s">
        <v>61</v>
      </c>
      <c r="K5059" s="50" t="s">
        <v>61</v>
      </c>
      <c r="L5059" s="48">
        <v>2011</v>
      </c>
      <c r="M5059" s="2" t="s">
        <v>133</v>
      </c>
      <c r="N5059" s="32">
        <v>25.446580000000001</v>
      </c>
      <c r="O5059" s="32">
        <v>56.358319999999999</v>
      </c>
      <c r="P5059" s="2" t="s">
        <v>2767</v>
      </c>
      <c r="Q5059" s="6" t="s">
        <v>65</v>
      </c>
      <c r="R5059" s="43" t="s">
        <v>16802</v>
      </c>
      <c r="S5059" s="41" t="s">
        <v>4851</v>
      </c>
      <c r="T5059" s="41" t="s">
        <v>18462</v>
      </c>
      <c r="U5059" s="2"/>
      <c r="V5059" s="2" t="s">
        <v>4851</v>
      </c>
      <c r="W5059" s="41" t="s">
        <v>17588</v>
      </c>
      <c r="X5059" s="2" t="s">
        <v>1598</v>
      </c>
      <c r="Y5059" s="2" t="s">
        <v>69</v>
      </c>
      <c r="Z5059" s="5" t="s">
        <v>10423</v>
      </c>
      <c r="AA5059" s="5" t="s">
        <v>16910</v>
      </c>
      <c r="AB5059" s="5" t="s">
        <v>70</v>
      </c>
      <c r="AC5059" s="2" t="s">
        <v>5247</v>
      </c>
      <c r="AD5059" s="2">
        <v>6000005</v>
      </c>
      <c r="AE5059" s="5">
        <v>28.5</v>
      </c>
      <c r="AF5059" s="25"/>
      <c r="AG5059" s="29">
        <v>3</v>
      </c>
      <c r="AH5059" s="2" t="s">
        <v>17978</v>
      </c>
      <c r="AI5059" s="2">
        <v>3</v>
      </c>
      <c r="AJ5059" s="2">
        <v>3</v>
      </c>
      <c r="AK5059" s="50"/>
      <c r="AL5059" s="2"/>
      <c r="AM5059" s="30"/>
      <c r="AN5059" s="30"/>
      <c r="AO5059" s="30"/>
      <c r="AR5059" s="30"/>
      <c r="AS5059" s="30"/>
      <c r="AT5059" s="30"/>
      <c r="AV5059" s="30"/>
      <c r="AW5059" s="30"/>
      <c r="CD5059" s="2" t="s">
        <v>78</v>
      </c>
      <c r="CE5059" s="2" t="s">
        <v>20225</v>
      </c>
    </row>
    <row r="5060" spans="1:83" x14ac:dyDescent="0.2">
      <c r="A5060" s="2" t="s">
        <v>7041</v>
      </c>
      <c r="B5060" s="2" t="s">
        <v>28101</v>
      </c>
      <c r="C5060" s="2" t="s">
        <v>6285</v>
      </c>
      <c r="D5060" s="2" t="s">
        <v>7041</v>
      </c>
      <c r="E5060" s="2" t="s">
        <v>7041</v>
      </c>
      <c r="F5060" s="2" t="s">
        <v>7042</v>
      </c>
      <c r="G5060" s="2" t="s">
        <v>16989</v>
      </c>
      <c r="H5060" s="2" t="s">
        <v>5093</v>
      </c>
      <c r="I5060" s="2" t="s">
        <v>5093</v>
      </c>
      <c r="J5060" s="2" t="s">
        <v>61</v>
      </c>
      <c r="K5060" s="50" t="s">
        <v>61</v>
      </c>
      <c r="L5060" s="48">
        <v>2010</v>
      </c>
      <c r="M5060" s="2" t="s">
        <v>133</v>
      </c>
      <c r="N5060" s="32">
        <v>25.52036</v>
      </c>
      <c r="O5060" s="32">
        <v>56.100569999999998</v>
      </c>
      <c r="P5060" s="2" t="s">
        <v>2767</v>
      </c>
      <c r="Q5060" s="6" t="s">
        <v>65</v>
      </c>
      <c r="R5060" s="43" t="s">
        <v>18854</v>
      </c>
      <c r="S5060" s="41" t="s">
        <v>3596</v>
      </c>
      <c r="T5060" s="41" t="s">
        <v>18460</v>
      </c>
      <c r="U5060" s="2"/>
      <c r="V5060" s="2" t="s">
        <v>3596</v>
      </c>
      <c r="W5060" s="41" t="s">
        <v>17588</v>
      </c>
      <c r="X5060" s="2" t="s">
        <v>315</v>
      </c>
      <c r="Y5060" s="2" t="s">
        <v>76</v>
      </c>
      <c r="Z5060" s="5" t="s">
        <v>10423</v>
      </c>
      <c r="AA5060" s="5" t="s">
        <v>16910</v>
      </c>
      <c r="AB5060" s="5" t="s">
        <v>16317</v>
      </c>
      <c r="AC5060" s="2" t="s">
        <v>5247</v>
      </c>
      <c r="AD5060" s="2">
        <v>6000100</v>
      </c>
      <c r="AE5060" s="5">
        <v>43.5</v>
      </c>
      <c r="AF5060" s="25"/>
      <c r="AG5060" s="29">
        <v>2</v>
      </c>
      <c r="AH5060" s="2" t="s">
        <v>17978</v>
      </c>
      <c r="AI5060" s="2">
        <v>2</v>
      </c>
      <c r="AJ5060" s="2">
        <v>2</v>
      </c>
      <c r="AK5060" s="50"/>
      <c r="AL5060" s="2"/>
      <c r="AM5060" s="30"/>
      <c r="AN5060" s="30"/>
      <c r="AO5060" s="30"/>
      <c r="AR5060" s="30"/>
      <c r="AS5060" s="30"/>
      <c r="AT5060" s="30"/>
      <c r="AV5060" s="30"/>
      <c r="AW5060" s="30"/>
      <c r="CD5060" s="2" t="s">
        <v>78</v>
      </c>
      <c r="CE5060" s="2" t="s">
        <v>20226</v>
      </c>
    </row>
    <row r="5061" spans="1:83" x14ac:dyDescent="0.2">
      <c r="A5061" s="2" t="s">
        <v>7043</v>
      </c>
      <c r="B5061" s="2" t="s">
        <v>28102</v>
      </c>
      <c r="C5061" s="2" t="s">
        <v>6285</v>
      </c>
      <c r="D5061" s="2" t="s">
        <v>7043</v>
      </c>
      <c r="E5061" s="2" t="s">
        <v>7043</v>
      </c>
      <c r="F5061" s="2" t="s">
        <v>7044</v>
      </c>
      <c r="G5061" s="2" t="s">
        <v>16636</v>
      </c>
      <c r="H5061" s="2" t="s">
        <v>5093</v>
      </c>
      <c r="I5061" s="2" t="s">
        <v>5093</v>
      </c>
      <c r="J5061" s="2" t="s">
        <v>61</v>
      </c>
      <c r="K5061" s="50" t="s">
        <v>61</v>
      </c>
      <c r="L5061" s="48">
        <v>2010</v>
      </c>
      <c r="M5061" s="2" t="s">
        <v>133</v>
      </c>
      <c r="N5061" s="32">
        <v>25.534800000000001</v>
      </c>
      <c r="O5061" s="32">
        <v>56.12623</v>
      </c>
      <c r="P5061" s="2" t="s">
        <v>2767</v>
      </c>
      <c r="Q5061" s="6" t="s">
        <v>65</v>
      </c>
      <c r="R5061" s="43" t="s">
        <v>18854</v>
      </c>
      <c r="S5061" s="41" t="s">
        <v>3596</v>
      </c>
      <c r="T5061" s="41" t="s">
        <v>18460</v>
      </c>
      <c r="U5061" s="2"/>
      <c r="V5061" s="2" t="s">
        <v>3596</v>
      </c>
      <c r="W5061" s="41" t="s">
        <v>17588</v>
      </c>
      <c r="X5061" s="2" t="s">
        <v>315</v>
      </c>
      <c r="Y5061" s="2" t="s">
        <v>76</v>
      </c>
      <c r="Z5061" s="5" t="s">
        <v>10423</v>
      </c>
      <c r="AA5061" s="5" t="s">
        <v>16910</v>
      </c>
      <c r="AB5061" s="5" t="s">
        <v>16317</v>
      </c>
      <c r="AC5061" s="2" t="s">
        <v>5247</v>
      </c>
      <c r="AD5061" s="2">
        <v>6000100</v>
      </c>
      <c r="AE5061" s="5">
        <v>28.5</v>
      </c>
      <c r="AF5061" s="25"/>
      <c r="AG5061" s="29">
        <v>2</v>
      </c>
      <c r="AH5061" s="2" t="s">
        <v>17978</v>
      </c>
      <c r="AI5061" s="2">
        <v>2</v>
      </c>
      <c r="AJ5061" s="2">
        <v>2</v>
      </c>
      <c r="AK5061" s="50"/>
      <c r="AL5061" s="2"/>
      <c r="AM5061" s="30"/>
      <c r="AN5061" s="30"/>
      <c r="AO5061" s="30"/>
      <c r="AR5061" s="30"/>
      <c r="AS5061" s="30"/>
      <c r="AT5061" s="30"/>
      <c r="AV5061" s="30"/>
      <c r="AW5061" s="30"/>
      <c r="CD5061" s="2" t="s">
        <v>78</v>
      </c>
      <c r="CE5061" s="2" t="s">
        <v>20227</v>
      </c>
    </row>
    <row r="5062" spans="1:83" x14ac:dyDescent="0.2">
      <c r="A5062" s="2" t="s">
        <v>7045</v>
      </c>
      <c r="B5062" s="2" t="s">
        <v>28103</v>
      </c>
      <c r="C5062" s="2" t="s">
        <v>6285</v>
      </c>
      <c r="D5062" s="2" t="s">
        <v>7045</v>
      </c>
      <c r="E5062" s="2" t="s">
        <v>7045</v>
      </c>
      <c r="F5062" s="2" t="s">
        <v>7046</v>
      </c>
      <c r="G5062" s="2" t="s">
        <v>7047</v>
      </c>
      <c r="H5062" s="2" t="s">
        <v>5093</v>
      </c>
      <c r="I5062" s="2" t="s">
        <v>5093</v>
      </c>
      <c r="J5062" s="2" t="s">
        <v>61</v>
      </c>
      <c r="K5062" s="50" t="s">
        <v>61</v>
      </c>
      <c r="L5062" s="48">
        <v>2010</v>
      </c>
      <c r="M5062" s="2" t="s">
        <v>133</v>
      </c>
      <c r="N5062" s="32">
        <v>25.428599999999999</v>
      </c>
      <c r="O5062" s="32">
        <v>56.350850000000001</v>
      </c>
      <c r="P5062" s="2" t="s">
        <v>2767</v>
      </c>
      <c r="Q5062" s="6" t="s">
        <v>65</v>
      </c>
      <c r="R5062" s="43" t="s">
        <v>18854</v>
      </c>
      <c r="S5062" s="41" t="s">
        <v>3596</v>
      </c>
      <c r="T5062" s="41" t="s">
        <v>18460</v>
      </c>
      <c r="U5062" s="2"/>
      <c r="V5062" s="2" t="s">
        <v>3596</v>
      </c>
      <c r="W5062" s="41" t="s">
        <v>17588</v>
      </c>
      <c r="X5062" s="2" t="s">
        <v>315</v>
      </c>
      <c r="Y5062" s="2" t="s">
        <v>102</v>
      </c>
      <c r="Z5062" s="5" t="s">
        <v>10423</v>
      </c>
      <c r="AA5062" s="5" t="s">
        <v>16910</v>
      </c>
      <c r="AB5062" s="5" t="s">
        <v>16316</v>
      </c>
      <c r="AC5062" s="2" t="s">
        <v>5247</v>
      </c>
      <c r="AD5062" s="2">
        <v>6000005</v>
      </c>
      <c r="AE5062" s="5">
        <v>28.5</v>
      </c>
      <c r="AF5062" s="25"/>
      <c r="AG5062" s="29">
        <v>3</v>
      </c>
      <c r="AH5062" s="2" t="s">
        <v>17978</v>
      </c>
      <c r="AI5062" s="2">
        <v>3</v>
      </c>
      <c r="AJ5062" s="2">
        <v>3</v>
      </c>
      <c r="AK5062" s="50"/>
      <c r="AL5062" s="2"/>
      <c r="AM5062" s="30"/>
      <c r="AN5062" s="30"/>
      <c r="AO5062" s="30"/>
      <c r="AR5062" s="30"/>
      <c r="AS5062" s="30"/>
      <c r="AT5062" s="30"/>
      <c r="AV5062" s="30"/>
      <c r="AW5062" s="30"/>
      <c r="CD5062" s="2" t="s">
        <v>78</v>
      </c>
      <c r="CE5062" s="2" t="s">
        <v>20228</v>
      </c>
    </row>
    <row r="5063" spans="1:83" x14ac:dyDescent="0.2">
      <c r="A5063" s="2" t="s">
        <v>7048</v>
      </c>
      <c r="B5063" s="2" t="s">
        <v>28104</v>
      </c>
      <c r="C5063" s="2" t="s">
        <v>6285</v>
      </c>
      <c r="D5063" s="2" t="s">
        <v>7048</v>
      </c>
      <c r="E5063" s="2" t="s">
        <v>7048</v>
      </c>
      <c r="F5063" s="2" t="s">
        <v>7049</v>
      </c>
      <c r="G5063" s="2" t="s">
        <v>7050</v>
      </c>
      <c r="H5063" s="2" t="s">
        <v>5093</v>
      </c>
      <c r="I5063" s="2" t="s">
        <v>5093</v>
      </c>
      <c r="J5063" s="2" t="s">
        <v>61</v>
      </c>
      <c r="K5063" s="50" t="s">
        <v>61</v>
      </c>
      <c r="L5063" s="48">
        <v>2010</v>
      </c>
      <c r="M5063" s="2" t="s">
        <v>133</v>
      </c>
      <c r="N5063" s="32">
        <v>25.5152</v>
      </c>
      <c r="O5063" s="32">
        <v>56.359000000000002</v>
      </c>
      <c r="P5063" s="2" t="s">
        <v>2767</v>
      </c>
      <c r="Q5063" s="6" t="s">
        <v>65</v>
      </c>
      <c r="R5063" s="43" t="s">
        <v>18854</v>
      </c>
      <c r="S5063" s="41" t="s">
        <v>3596</v>
      </c>
      <c r="T5063" s="41" t="s">
        <v>18460</v>
      </c>
      <c r="U5063" s="2"/>
      <c r="V5063" s="2" t="s">
        <v>3596</v>
      </c>
      <c r="W5063" s="41" t="s">
        <v>17588</v>
      </c>
      <c r="X5063" s="2" t="s">
        <v>315</v>
      </c>
      <c r="Y5063" s="2" t="s">
        <v>102</v>
      </c>
      <c r="Z5063" s="5" t="s">
        <v>10423</v>
      </c>
      <c r="AA5063" s="5" t="s">
        <v>16910</v>
      </c>
      <c r="AB5063" s="5" t="s">
        <v>16316</v>
      </c>
      <c r="AC5063" s="2" t="s">
        <v>5247</v>
      </c>
      <c r="AD5063" s="2">
        <v>6000004</v>
      </c>
      <c r="AE5063" s="5">
        <v>28.5</v>
      </c>
      <c r="AF5063" s="25"/>
      <c r="AG5063" s="29">
        <v>3</v>
      </c>
      <c r="AH5063" s="2" t="s">
        <v>17978</v>
      </c>
      <c r="AI5063" s="2">
        <v>5</v>
      </c>
      <c r="AJ5063" s="2">
        <v>3</v>
      </c>
      <c r="AK5063" s="50"/>
      <c r="AL5063" s="2"/>
      <c r="AM5063" s="30"/>
      <c r="AN5063" s="30"/>
      <c r="AO5063" s="30"/>
      <c r="AR5063" s="30"/>
      <c r="AS5063" s="30"/>
      <c r="AT5063" s="30"/>
      <c r="AV5063" s="30"/>
      <c r="AW5063" s="30"/>
      <c r="CD5063" s="2" t="s">
        <v>78</v>
      </c>
      <c r="CE5063" s="2" t="s">
        <v>20229</v>
      </c>
    </row>
    <row r="5064" spans="1:83" x14ac:dyDescent="0.2">
      <c r="A5064" s="2" t="s">
        <v>7051</v>
      </c>
      <c r="B5064" s="2" t="s">
        <v>28105</v>
      </c>
      <c r="C5064" s="2" t="s">
        <v>6285</v>
      </c>
      <c r="D5064" s="2" t="s">
        <v>7051</v>
      </c>
      <c r="E5064" s="2" t="s">
        <v>7051</v>
      </c>
      <c r="F5064" s="2" t="s">
        <v>7052</v>
      </c>
      <c r="G5064" s="2" t="s">
        <v>7053</v>
      </c>
      <c r="H5064" s="2" t="s">
        <v>5093</v>
      </c>
      <c r="I5064" s="2" t="s">
        <v>5093</v>
      </c>
      <c r="J5064" s="2" t="s">
        <v>61</v>
      </c>
      <c r="K5064" s="50" t="s">
        <v>61</v>
      </c>
      <c r="L5064" s="48">
        <v>2011</v>
      </c>
      <c r="M5064" s="2" t="s">
        <v>133</v>
      </c>
      <c r="N5064" s="32">
        <v>25.608450000000001</v>
      </c>
      <c r="O5064" s="32">
        <v>56.268929999999997</v>
      </c>
      <c r="P5064" s="2" t="s">
        <v>2767</v>
      </c>
      <c r="Q5064" s="6" t="s">
        <v>65</v>
      </c>
      <c r="R5064" s="43" t="s">
        <v>18854</v>
      </c>
      <c r="S5064" s="41" t="s">
        <v>4972</v>
      </c>
      <c r="T5064" s="41" t="s">
        <v>18461</v>
      </c>
      <c r="U5064" s="2"/>
      <c r="V5064" s="2" t="s">
        <v>4972</v>
      </c>
      <c r="W5064" s="41" t="s">
        <v>17588</v>
      </c>
      <c r="X5064" s="2" t="s">
        <v>315</v>
      </c>
      <c r="Y5064" s="2" t="s">
        <v>86</v>
      </c>
      <c r="Z5064" s="5" t="s">
        <v>10423</v>
      </c>
      <c r="AA5064" s="5" t="s">
        <v>16910</v>
      </c>
      <c r="AB5064" s="5" t="s">
        <v>18090</v>
      </c>
      <c r="AC5064" s="2" t="s">
        <v>5247</v>
      </c>
      <c r="AD5064" s="2">
        <v>6000001</v>
      </c>
      <c r="AE5064" s="5">
        <v>14.35</v>
      </c>
      <c r="AF5064" s="25"/>
      <c r="AG5064" s="29">
        <v>2</v>
      </c>
      <c r="AH5064" s="2" t="s">
        <v>17978</v>
      </c>
      <c r="AI5064" s="2">
        <v>2</v>
      </c>
      <c r="AJ5064" s="2">
        <v>2</v>
      </c>
      <c r="AK5064" s="50"/>
      <c r="AL5064" s="2"/>
      <c r="AM5064" s="30"/>
      <c r="AN5064" s="30"/>
      <c r="AO5064" s="30"/>
      <c r="AR5064" s="30"/>
      <c r="AS5064" s="30"/>
      <c r="AT5064" s="30"/>
      <c r="AV5064" s="30"/>
      <c r="AW5064" s="30"/>
      <c r="CD5064" s="2" t="s">
        <v>78</v>
      </c>
      <c r="CE5064" s="2" t="s">
        <v>20230</v>
      </c>
    </row>
    <row r="5065" spans="1:83" x14ac:dyDescent="0.2">
      <c r="A5065" s="2" t="s">
        <v>7054</v>
      </c>
      <c r="B5065" s="2" t="s">
        <v>28106</v>
      </c>
      <c r="C5065" s="2" t="s">
        <v>6285</v>
      </c>
      <c r="D5065" s="2" t="s">
        <v>7054</v>
      </c>
      <c r="E5065" s="2" t="s">
        <v>7054</v>
      </c>
      <c r="F5065" s="2" t="s">
        <v>7055</v>
      </c>
      <c r="G5065" s="2" t="s">
        <v>7056</v>
      </c>
      <c r="H5065" s="2" t="s">
        <v>5093</v>
      </c>
      <c r="I5065" s="2" t="s">
        <v>5093</v>
      </c>
      <c r="J5065" s="2" t="s">
        <v>61</v>
      </c>
      <c r="K5065" s="50" t="s">
        <v>61</v>
      </c>
      <c r="L5065" s="48">
        <v>2010</v>
      </c>
      <c r="M5065" s="2" t="s">
        <v>133</v>
      </c>
      <c r="N5065" s="32">
        <v>25.424880000000002</v>
      </c>
      <c r="O5065" s="32">
        <v>56.359279999999998</v>
      </c>
      <c r="P5065" s="2" t="s">
        <v>2767</v>
      </c>
      <c r="Q5065" s="6" t="s">
        <v>65</v>
      </c>
      <c r="R5065" s="43" t="s">
        <v>16802</v>
      </c>
      <c r="S5065" s="41" t="s">
        <v>4851</v>
      </c>
      <c r="T5065" s="41" t="s">
        <v>18462</v>
      </c>
      <c r="U5065" s="2"/>
      <c r="V5065" s="2" t="s">
        <v>4851</v>
      </c>
      <c r="W5065" s="41" t="s">
        <v>17588</v>
      </c>
      <c r="X5065" s="2" t="s">
        <v>315</v>
      </c>
      <c r="Y5065" s="2" t="s">
        <v>86</v>
      </c>
      <c r="Z5065" s="5" t="s">
        <v>10423</v>
      </c>
      <c r="AA5065" s="5" t="s">
        <v>16910</v>
      </c>
      <c r="AB5065" s="5" t="s">
        <v>18090</v>
      </c>
      <c r="AC5065" s="2" t="s">
        <v>5247</v>
      </c>
      <c r="AD5065" s="2">
        <v>6000005</v>
      </c>
      <c r="AE5065" s="5">
        <v>13.5</v>
      </c>
      <c r="AF5065" s="25"/>
      <c r="AG5065" s="29">
        <v>2</v>
      </c>
      <c r="AH5065" s="2" t="s">
        <v>17978</v>
      </c>
      <c r="AI5065" s="2">
        <v>2</v>
      </c>
      <c r="AJ5065" s="2">
        <v>2</v>
      </c>
      <c r="AK5065" s="50"/>
      <c r="AL5065" s="2"/>
      <c r="AM5065" s="30"/>
      <c r="AN5065" s="30"/>
      <c r="AO5065" s="30"/>
      <c r="AR5065" s="30"/>
      <c r="AS5065" s="30"/>
      <c r="AT5065" s="30"/>
      <c r="AV5065" s="30"/>
      <c r="AW5065" s="30"/>
      <c r="CD5065" s="2" t="s">
        <v>71</v>
      </c>
      <c r="CE5065" s="2">
        <v>0</v>
      </c>
    </row>
    <row r="5066" spans="1:83" x14ac:dyDescent="0.2">
      <c r="A5066" s="2" t="s">
        <v>7057</v>
      </c>
      <c r="B5066" s="2" t="s">
        <v>28107</v>
      </c>
      <c r="C5066" s="2" t="s">
        <v>6285</v>
      </c>
      <c r="D5066" s="2" t="s">
        <v>7057</v>
      </c>
      <c r="E5066" s="2" t="s">
        <v>7057</v>
      </c>
      <c r="F5066" s="2" t="s">
        <v>18966</v>
      </c>
      <c r="G5066" s="2"/>
      <c r="H5066" s="2" t="s">
        <v>5093</v>
      </c>
      <c r="I5066" s="2" t="s">
        <v>5093</v>
      </c>
      <c r="J5066" s="2" t="s">
        <v>61</v>
      </c>
      <c r="K5066" s="2"/>
      <c r="L5066" s="48">
        <v>2010</v>
      </c>
      <c r="M5066" s="2" t="s">
        <v>133</v>
      </c>
      <c r="N5066" s="32">
        <v>25.424099999999999</v>
      </c>
      <c r="O5066" s="32">
        <v>56.151899999999998</v>
      </c>
      <c r="P5066" s="2" t="s">
        <v>2767</v>
      </c>
      <c r="Q5066" s="6" t="s">
        <v>65</v>
      </c>
      <c r="R5066" s="43" t="s">
        <v>18854</v>
      </c>
      <c r="S5066" s="41" t="s">
        <v>3596</v>
      </c>
      <c r="T5066" s="41" t="s">
        <v>18460</v>
      </c>
      <c r="U5066" s="2"/>
      <c r="V5066" s="2" t="s">
        <v>3596</v>
      </c>
      <c r="W5066" s="41" t="s">
        <v>67</v>
      </c>
      <c r="X5066" s="2" t="s">
        <v>315</v>
      </c>
      <c r="Y5066" s="2" t="s">
        <v>76</v>
      </c>
      <c r="Z5066" s="5" t="s">
        <v>10423</v>
      </c>
      <c r="AA5066" s="5" t="s">
        <v>16910</v>
      </c>
      <c r="AB5066" s="5" t="s">
        <v>16317</v>
      </c>
      <c r="AC5066" s="2"/>
      <c r="AD5066" s="2">
        <v>6000100</v>
      </c>
      <c r="AE5066" s="5">
        <v>73.5</v>
      </c>
      <c r="AF5066" s="25"/>
      <c r="AG5066" s="29"/>
      <c r="AH5066" s="2"/>
      <c r="AI5066" s="2">
        <v>2</v>
      </c>
      <c r="AJ5066" s="2"/>
      <c r="AK5066" s="50"/>
      <c r="AL5066" s="2"/>
      <c r="AM5066" s="30"/>
      <c r="AN5066" s="30"/>
      <c r="AO5066" s="30"/>
      <c r="AR5066" s="30"/>
      <c r="AS5066" s="30"/>
      <c r="AT5066" s="30"/>
      <c r="AV5066" s="30"/>
      <c r="AW5066" s="30"/>
      <c r="CD5066" s="2" t="s">
        <v>78</v>
      </c>
      <c r="CE5066" s="2" t="s">
        <v>23035</v>
      </c>
    </row>
    <row r="5067" spans="1:83" x14ac:dyDescent="0.2">
      <c r="A5067" s="2" t="s">
        <v>7058</v>
      </c>
      <c r="B5067" s="2" t="s">
        <v>28108</v>
      </c>
      <c r="C5067" s="2" t="s">
        <v>6285</v>
      </c>
      <c r="D5067" s="2" t="s">
        <v>7058</v>
      </c>
      <c r="E5067" s="2" t="s">
        <v>7058</v>
      </c>
      <c r="F5067" s="2" t="s">
        <v>7059</v>
      </c>
      <c r="G5067" s="2"/>
      <c r="H5067" s="2" t="s">
        <v>5093</v>
      </c>
      <c r="I5067" s="2" t="s">
        <v>5093</v>
      </c>
      <c r="J5067" s="2" t="s">
        <v>61</v>
      </c>
      <c r="K5067" s="2"/>
      <c r="L5067" s="48">
        <v>2010</v>
      </c>
      <c r="M5067" s="2" t="s">
        <v>133</v>
      </c>
      <c r="N5067" s="32">
        <v>25.574960000000001</v>
      </c>
      <c r="O5067" s="32">
        <v>56.226100000000002</v>
      </c>
      <c r="P5067" s="2" t="s">
        <v>2767</v>
      </c>
      <c r="Q5067" s="6" t="s">
        <v>65</v>
      </c>
      <c r="R5067" s="43" t="s">
        <v>18854</v>
      </c>
      <c r="S5067" s="41" t="s">
        <v>3596</v>
      </c>
      <c r="T5067" s="41" t="s">
        <v>18460</v>
      </c>
      <c r="U5067" s="2"/>
      <c r="V5067" s="2" t="s">
        <v>3596</v>
      </c>
      <c r="W5067" s="41" t="s">
        <v>67</v>
      </c>
      <c r="X5067" s="2" t="s">
        <v>315</v>
      </c>
      <c r="Y5067" s="2" t="s">
        <v>76</v>
      </c>
      <c r="Z5067" s="5" t="s">
        <v>10423</v>
      </c>
      <c r="AA5067" s="5" t="s">
        <v>16910</v>
      </c>
      <c r="AB5067" s="5" t="s">
        <v>16317</v>
      </c>
      <c r="AC5067" s="2"/>
      <c r="AD5067" s="2">
        <v>6000100</v>
      </c>
      <c r="AE5067" s="5">
        <v>38.5</v>
      </c>
      <c r="AF5067" s="25"/>
      <c r="AG5067" s="29"/>
      <c r="AH5067" s="2"/>
      <c r="AI5067" s="2">
        <v>3</v>
      </c>
      <c r="AJ5067" s="2"/>
      <c r="AK5067" s="50"/>
      <c r="AL5067" s="2"/>
      <c r="AM5067" s="30"/>
      <c r="AN5067" s="30"/>
      <c r="AO5067" s="30"/>
      <c r="AR5067" s="30"/>
      <c r="AS5067" s="30"/>
      <c r="AT5067" s="30"/>
      <c r="AV5067" s="30"/>
      <c r="AW5067" s="30"/>
      <c r="CD5067" s="2" t="s">
        <v>78</v>
      </c>
      <c r="CE5067" s="2" t="s">
        <v>20231</v>
      </c>
    </row>
    <row r="5068" spans="1:83" x14ac:dyDescent="0.2">
      <c r="A5068" s="2" t="s">
        <v>9596</v>
      </c>
      <c r="B5068" s="2" t="s">
        <v>28109</v>
      </c>
      <c r="C5068" s="2" t="s">
        <v>6285</v>
      </c>
      <c r="D5068" s="2"/>
      <c r="E5068" s="2" t="s">
        <v>9596</v>
      </c>
      <c r="F5068" s="2" t="s">
        <v>9597</v>
      </c>
      <c r="G5068" s="2" t="s">
        <v>9598</v>
      </c>
      <c r="H5068" s="2"/>
      <c r="I5068" s="2" t="s">
        <v>5093</v>
      </c>
      <c r="J5068" s="2" t="s">
        <v>61</v>
      </c>
      <c r="K5068" s="50" t="s">
        <v>61</v>
      </c>
      <c r="L5068" s="48">
        <v>2017</v>
      </c>
      <c r="M5068" s="2" t="s">
        <v>133</v>
      </c>
      <c r="N5068" s="32">
        <v>25.515409999999999</v>
      </c>
      <c r="O5068" s="32">
        <v>56.337471000000001</v>
      </c>
      <c r="P5068" s="2" t="s">
        <v>2767</v>
      </c>
      <c r="Q5068" s="6" t="s">
        <v>65</v>
      </c>
      <c r="R5068" s="43" t="s">
        <v>18854</v>
      </c>
      <c r="S5068" s="41" t="s">
        <v>3596</v>
      </c>
      <c r="T5068" s="41" t="s">
        <v>18460</v>
      </c>
      <c r="U5068" s="2"/>
      <c r="V5068" s="2" t="s">
        <v>3596</v>
      </c>
      <c r="W5068" s="41" t="s">
        <v>17589</v>
      </c>
      <c r="X5068" s="2" t="s">
        <v>1598</v>
      </c>
      <c r="Y5068" s="2" t="s">
        <v>76</v>
      </c>
      <c r="Z5068" s="5" t="s">
        <v>10423</v>
      </c>
      <c r="AA5068" s="5" t="s">
        <v>16910</v>
      </c>
      <c r="AB5068" s="5" t="s">
        <v>16317</v>
      </c>
      <c r="AC5068" s="2" t="s">
        <v>5247</v>
      </c>
      <c r="AD5068" s="2">
        <v>6000004</v>
      </c>
      <c r="AE5068" s="5">
        <v>38.5</v>
      </c>
      <c r="AF5068" s="25"/>
      <c r="AG5068" s="29">
        <v>3</v>
      </c>
      <c r="AH5068" s="2" t="s">
        <v>17978</v>
      </c>
      <c r="AI5068" s="2">
        <v>3</v>
      </c>
      <c r="AJ5068" s="2">
        <v>3</v>
      </c>
      <c r="AK5068" s="50"/>
      <c r="AL5068" s="2"/>
      <c r="AM5068" s="30"/>
      <c r="AN5068" s="30"/>
      <c r="AO5068" s="30"/>
      <c r="AR5068" s="30"/>
      <c r="AS5068" s="30"/>
      <c r="AT5068" s="30"/>
      <c r="AV5068" s="30"/>
      <c r="AW5068" s="30"/>
      <c r="CD5068" s="2" t="s">
        <v>78</v>
      </c>
      <c r="CE5068" s="2" t="s">
        <v>20232</v>
      </c>
    </row>
    <row r="5069" spans="1:83" x14ac:dyDescent="0.2">
      <c r="A5069" s="2" t="s">
        <v>7060</v>
      </c>
      <c r="B5069" s="2" t="s">
        <v>28110</v>
      </c>
      <c r="C5069" s="2" t="s">
        <v>6285</v>
      </c>
      <c r="D5069" s="2" t="s">
        <v>7060</v>
      </c>
      <c r="E5069" s="2" t="s">
        <v>7060</v>
      </c>
      <c r="F5069" s="2" t="s">
        <v>7061</v>
      </c>
      <c r="G5069" s="2"/>
      <c r="H5069" s="2" t="s">
        <v>5093</v>
      </c>
      <c r="I5069" s="2" t="s">
        <v>5093</v>
      </c>
      <c r="J5069" s="2" t="s">
        <v>61</v>
      </c>
      <c r="K5069" s="2"/>
      <c r="L5069" s="48">
        <v>2011</v>
      </c>
      <c r="M5069" s="2" t="s">
        <v>133</v>
      </c>
      <c r="N5069" s="32">
        <v>25.396139999999999</v>
      </c>
      <c r="O5069" s="32">
        <v>56.351469999999999</v>
      </c>
      <c r="P5069" s="2" t="s">
        <v>2767</v>
      </c>
      <c r="Q5069" s="6" t="s">
        <v>65</v>
      </c>
      <c r="R5069" s="43" t="s">
        <v>16802</v>
      </c>
      <c r="S5069" s="41" t="s">
        <v>4851</v>
      </c>
      <c r="T5069" s="41" t="s">
        <v>18462</v>
      </c>
      <c r="U5069" s="2"/>
      <c r="V5069" s="2" t="s">
        <v>4851</v>
      </c>
      <c r="W5069" s="41" t="s">
        <v>67</v>
      </c>
      <c r="X5069" s="2" t="s">
        <v>315</v>
      </c>
      <c r="Y5069" s="2" t="s">
        <v>102</v>
      </c>
      <c r="Z5069" s="5" t="s">
        <v>10423</v>
      </c>
      <c r="AA5069" s="5" t="s">
        <v>16910</v>
      </c>
      <c r="AB5069" s="5" t="s">
        <v>16316</v>
      </c>
      <c r="AC5069" s="2"/>
      <c r="AD5069" s="2">
        <v>3000001</v>
      </c>
      <c r="AE5069" s="5">
        <v>35</v>
      </c>
      <c r="AF5069" s="25"/>
      <c r="AG5069" s="29"/>
      <c r="AH5069" s="2"/>
      <c r="AI5069" s="2">
        <v>3</v>
      </c>
      <c r="AJ5069" s="2"/>
      <c r="AK5069" s="50"/>
      <c r="AL5069" s="2"/>
      <c r="AM5069" s="30"/>
      <c r="AN5069" s="30"/>
      <c r="AO5069" s="30"/>
      <c r="AR5069" s="30"/>
      <c r="AS5069" s="30"/>
      <c r="AT5069" s="30"/>
      <c r="AV5069" s="30"/>
      <c r="AW5069" s="30"/>
      <c r="CD5069" s="2" t="s">
        <v>78</v>
      </c>
      <c r="CE5069" s="2" t="s">
        <v>20233</v>
      </c>
    </row>
    <row r="5070" spans="1:83" x14ac:dyDescent="0.2">
      <c r="A5070" s="2" t="s">
        <v>7062</v>
      </c>
      <c r="B5070" s="2" t="s">
        <v>28111</v>
      </c>
      <c r="C5070" s="2" t="s">
        <v>6285</v>
      </c>
      <c r="D5070" s="2" t="s">
        <v>7062</v>
      </c>
      <c r="E5070" s="2" t="s">
        <v>7062</v>
      </c>
      <c r="F5070" s="2" t="s">
        <v>7063</v>
      </c>
      <c r="G5070" s="2" t="s">
        <v>18092</v>
      </c>
      <c r="H5070" s="2" t="s">
        <v>5093</v>
      </c>
      <c r="I5070" s="2" t="s">
        <v>5093</v>
      </c>
      <c r="J5070" s="2" t="s">
        <v>61</v>
      </c>
      <c r="K5070" s="50" t="s">
        <v>61</v>
      </c>
      <c r="L5070" s="48">
        <v>2010</v>
      </c>
      <c r="M5070" s="2" t="s">
        <v>133</v>
      </c>
      <c r="N5070" s="32">
        <v>25.3505</v>
      </c>
      <c r="O5070" s="32">
        <v>56.368020000000001</v>
      </c>
      <c r="P5070" s="2" t="s">
        <v>2767</v>
      </c>
      <c r="Q5070" s="6" t="s">
        <v>65</v>
      </c>
      <c r="R5070" s="43" t="s">
        <v>16802</v>
      </c>
      <c r="S5070" s="41" t="s">
        <v>4851</v>
      </c>
      <c r="T5070" s="41" t="s">
        <v>18462</v>
      </c>
      <c r="U5070" s="2"/>
      <c r="V5070" s="2" t="s">
        <v>4851</v>
      </c>
      <c r="W5070" s="41" t="s">
        <v>17588</v>
      </c>
      <c r="X5070" s="2" t="s">
        <v>315</v>
      </c>
      <c r="Y5070" s="2" t="s">
        <v>102</v>
      </c>
      <c r="Z5070" s="5" t="s">
        <v>10423</v>
      </c>
      <c r="AA5070" s="5" t="s">
        <v>16910</v>
      </c>
      <c r="AB5070" s="5" t="s">
        <v>16316</v>
      </c>
      <c r="AC5070" s="2" t="s">
        <v>5247</v>
      </c>
      <c r="AD5070" s="2">
        <v>3000003</v>
      </c>
      <c r="AE5070" s="5">
        <v>48.7</v>
      </c>
      <c r="AF5070" s="25"/>
      <c r="AG5070" s="29">
        <v>3</v>
      </c>
      <c r="AH5070" s="2" t="s">
        <v>17978</v>
      </c>
      <c r="AI5070" s="2">
        <v>3</v>
      </c>
      <c r="AJ5070" s="2">
        <v>3</v>
      </c>
      <c r="AK5070" s="50"/>
      <c r="AL5070" s="2"/>
      <c r="AM5070" s="30"/>
      <c r="AN5070" s="30"/>
      <c r="AO5070" s="30"/>
      <c r="AR5070" s="30"/>
      <c r="AS5070" s="30"/>
      <c r="AT5070" s="30"/>
      <c r="AV5070" s="30"/>
      <c r="AW5070" s="30"/>
      <c r="CD5070" s="2" t="s">
        <v>71</v>
      </c>
      <c r="CE5070" s="2">
        <v>0</v>
      </c>
    </row>
    <row r="5071" spans="1:83" x14ac:dyDescent="0.2">
      <c r="A5071" s="2" t="s">
        <v>7064</v>
      </c>
      <c r="B5071" s="2" t="s">
        <v>28112</v>
      </c>
      <c r="C5071" s="2" t="s">
        <v>6285</v>
      </c>
      <c r="D5071" s="2"/>
      <c r="E5071" s="2" t="s">
        <v>7064</v>
      </c>
      <c r="F5071" s="2" t="s">
        <v>7065</v>
      </c>
      <c r="G5071" s="2" t="s">
        <v>16079</v>
      </c>
      <c r="H5071" s="2"/>
      <c r="I5071" s="2" t="s">
        <v>5093</v>
      </c>
      <c r="J5071" s="2" t="s">
        <v>61</v>
      </c>
      <c r="K5071" s="50" t="s">
        <v>61</v>
      </c>
      <c r="L5071" s="48">
        <v>2011</v>
      </c>
      <c r="M5071" s="2" t="s">
        <v>133</v>
      </c>
      <c r="N5071" s="32">
        <v>25.613790000000002</v>
      </c>
      <c r="O5071" s="32">
        <v>56.279400000000003</v>
      </c>
      <c r="P5071" s="2" t="s">
        <v>2767</v>
      </c>
      <c r="Q5071" s="6" t="s">
        <v>65</v>
      </c>
      <c r="R5071" s="43" t="s">
        <v>18854</v>
      </c>
      <c r="S5071" s="41" t="s">
        <v>3596</v>
      </c>
      <c r="T5071" s="41" t="s">
        <v>18460</v>
      </c>
      <c r="U5071" s="2"/>
      <c r="V5071" s="2" t="s">
        <v>3596</v>
      </c>
      <c r="W5071" s="41" t="s">
        <v>17589</v>
      </c>
      <c r="X5071" s="2" t="s">
        <v>315</v>
      </c>
      <c r="Y5071" s="2" t="s">
        <v>102</v>
      </c>
      <c r="Z5071" s="5" t="s">
        <v>10423</v>
      </c>
      <c r="AA5071" s="5" t="s">
        <v>16910</v>
      </c>
      <c r="AB5071" s="5" t="s">
        <v>16316</v>
      </c>
      <c r="AC5071" s="2" t="s">
        <v>5247</v>
      </c>
      <c r="AD5071" s="2">
        <v>6000001</v>
      </c>
      <c r="AE5071" s="5">
        <v>28.7</v>
      </c>
      <c r="AF5071" s="25"/>
      <c r="AG5071" s="29">
        <v>3</v>
      </c>
      <c r="AH5071" s="2" t="s">
        <v>17978</v>
      </c>
      <c r="AI5071" s="2">
        <v>3</v>
      </c>
      <c r="AJ5071" s="2">
        <v>3</v>
      </c>
      <c r="AK5071" s="50"/>
      <c r="AL5071" s="2"/>
      <c r="AM5071" s="30"/>
      <c r="AN5071" s="30"/>
      <c r="AO5071" s="30"/>
      <c r="AR5071" s="30"/>
      <c r="AS5071" s="30"/>
      <c r="AT5071" s="30"/>
      <c r="AV5071" s="30"/>
      <c r="AW5071" s="30"/>
      <c r="CD5071" s="2" t="s">
        <v>78</v>
      </c>
      <c r="CE5071" s="2" t="s">
        <v>20234</v>
      </c>
    </row>
    <row r="5072" spans="1:83" x14ac:dyDescent="0.2">
      <c r="A5072" s="2" t="s">
        <v>7066</v>
      </c>
      <c r="B5072" s="2" t="s">
        <v>28113</v>
      </c>
      <c r="C5072" s="2" t="s">
        <v>6285</v>
      </c>
      <c r="D5072" s="2" t="s">
        <v>7066</v>
      </c>
      <c r="E5072" s="2" t="s">
        <v>7066</v>
      </c>
      <c r="F5072" s="2" t="s">
        <v>7067</v>
      </c>
      <c r="G5072" s="2" t="s">
        <v>16080</v>
      </c>
      <c r="H5072" s="2" t="s">
        <v>5093</v>
      </c>
      <c r="I5072" s="2" t="s">
        <v>5093</v>
      </c>
      <c r="J5072" s="2" t="s">
        <v>61</v>
      </c>
      <c r="K5072" s="50" t="s">
        <v>61</v>
      </c>
      <c r="L5072" s="48">
        <v>2011</v>
      </c>
      <c r="M5072" s="2" t="s">
        <v>133</v>
      </c>
      <c r="N5072" s="32">
        <v>25.599540000000001</v>
      </c>
      <c r="O5072" s="32">
        <v>56.287739999999999</v>
      </c>
      <c r="P5072" s="2" t="s">
        <v>2767</v>
      </c>
      <c r="Q5072" s="6" t="s">
        <v>65</v>
      </c>
      <c r="R5072" s="43" t="s">
        <v>16802</v>
      </c>
      <c r="S5072" s="41" t="s">
        <v>4851</v>
      </c>
      <c r="T5072" s="41" t="s">
        <v>18462</v>
      </c>
      <c r="U5072" s="2"/>
      <c r="V5072" s="2" t="s">
        <v>4851</v>
      </c>
      <c r="W5072" s="41" t="s">
        <v>17588</v>
      </c>
      <c r="X5072" s="2" t="s">
        <v>315</v>
      </c>
      <c r="Y5072" s="2" t="s">
        <v>76</v>
      </c>
      <c r="Z5072" s="5" t="s">
        <v>10423</v>
      </c>
      <c r="AA5072" s="5" t="s">
        <v>16910</v>
      </c>
      <c r="AB5072" s="5" t="s">
        <v>16317</v>
      </c>
      <c r="AC5072" s="2" t="s">
        <v>5247</v>
      </c>
      <c r="AD5072" s="2">
        <v>6000003</v>
      </c>
      <c r="AE5072" s="5">
        <v>25</v>
      </c>
      <c r="AF5072" s="25"/>
      <c r="AG5072" s="29">
        <v>2</v>
      </c>
      <c r="AH5072" s="2" t="s">
        <v>17978</v>
      </c>
      <c r="AI5072" s="2">
        <v>3</v>
      </c>
      <c r="AJ5072" s="2">
        <v>2</v>
      </c>
      <c r="AK5072" s="50"/>
      <c r="AL5072" s="2"/>
      <c r="AM5072" s="30"/>
      <c r="AN5072" s="30"/>
      <c r="AO5072" s="30"/>
      <c r="AR5072" s="30"/>
      <c r="AS5072" s="30"/>
      <c r="AT5072" s="30"/>
      <c r="AV5072" s="30"/>
      <c r="AW5072" s="30"/>
      <c r="CD5072" s="2" t="s">
        <v>78</v>
      </c>
      <c r="CE5072" s="2" t="s">
        <v>20235</v>
      </c>
    </row>
    <row r="5073" spans="1:83" x14ac:dyDescent="0.2">
      <c r="A5073" s="2" t="s">
        <v>7068</v>
      </c>
      <c r="B5073" s="2" t="s">
        <v>28114</v>
      </c>
      <c r="C5073" s="2" t="s">
        <v>6285</v>
      </c>
      <c r="D5073" s="2" t="s">
        <v>7068</v>
      </c>
      <c r="E5073" s="2" t="s">
        <v>7068</v>
      </c>
      <c r="F5073" s="2" t="s">
        <v>7069</v>
      </c>
      <c r="G5073" s="2"/>
      <c r="H5073" s="2" t="s">
        <v>5093</v>
      </c>
      <c r="I5073" s="2" t="s">
        <v>5093</v>
      </c>
      <c r="J5073" s="2" t="s">
        <v>61</v>
      </c>
      <c r="K5073" s="2"/>
      <c r="L5073" s="48">
        <v>2011</v>
      </c>
      <c r="M5073" s="2" t="s">
        <v>133</v>
      </c>
      <c r="N5073" s="32">
        <v>25.403490000000001</v>
      </c>
      <c r="O5073" s="32">
        <v>56.149509999999999</v>
      </c>
      <c r="P5073" s="2" t="s">
        <v>2767</v>
      </c>
      <c r="Q5073" s="6" t="s">
        <v>65</v>
      </c>
      <c r="R5073" s="43" t="s">
        <v>16802</v>
      </c>
      <c r="S5073" s="41" t="s">
        <v>4851</v>
      </c>
      <c r="T5073" s="41" t="s">
        <v>18462</v>
      </c>
      <c r="U5073" s="2"/>
      <c r="V5073" s="2" t="s">
        <v>4851</v>
      </c>
      <c r="W5073" s="41" t="s">
        <v>67</v>
      </c>
      <c r="X5073" s="2" t="s">
        <v>315</v>
      </c>
      <c r="Y5073" s="2" t="s">
        <v>102</v>
      </c>
      <c r="Z5073" s="5" t="s">
        <v>10423</v>
      </c>
      <c r="AA5073" s="5" t="s">
        <v>16910</v>
      </c>
      <c r="AB5073" s="5" t="s">
        <v>16316</v>
      </c>
      <c r="AC5073" s="2"/>
      <c r="AD5073" s="2">
        <v>7070900</v>
      </c>
      <c r="AE5073" s="5">
        <v>35</v>
      </c>
      <c r="AF5073" s="25"/>
      <c r="AG5073" s="29"/>
      <c r="AH5073" s="2"/>
      <c r="AI5073" s="2">
        <v>3</v>
      </c>
      <c r="AJ5073" s="2"/>
      <c r="AK5073" s="50"/>
      <c r="AL5073" s="2"/>
      <c r="AM5073" s="30"/>
      <c r="AN5073" s="30"/>
      <c r="AO5073" s="30"/>
      <c r="AR5073" s="30"/>
      <c r="AS5073" s="30"/>
      <c r="AT5073" s="30"/>
      <c r="AV5073" s="30"/>
      <c r="AW5073" s="30"/>
      <c r="CD5073" s="2" t="s">
        <v>71</v>
      </c>
      <c r="CE5073" s="2">
        <v>0</v>
      </c>
    </row>
    <row r="5074" spans="1:83" x14ac:dyDescent="0.2">
      <c r="A5074" s="2" t="s">
        <v>7070</v>
      </c>
      <c r="B5074" s="2" t="s">
        <v>28115</v>
      </c>
      <c r="C5074" s="2" t="s">
        <v>6285</v>
      </c>
      <c r="D5074" s="2" t="s">
        <v>7070</v>
      </c>
      <c r="E5074" s="2" t="s">
        <v>7070</v>
      </c>
      <c r="F5074" s="2" t="s">
        <v>7071</v>
      </c>
      <c r="G5074" s="2" t="s">
        <v>7072</v>
      </c>
      <c r="H5074" s="2" t="s">
        <v>5093</v>
      </c>
      <c r="I5074" s="2" t="s">
        <v>5093</v>
      </c>
      <c r="J5074" s="2" t="s">
        <v>61</v>
      </c>
      <c r="K5074" s="50" t="s">
        <v>61</v>
      </c>
      <c r="L5074" s="48">
        <v>2010</v>
      </c>
      <c r="M5074" s="2" t="s">
        <v>133</v>
      </c>
      <c r="N5074" s="32">
        <v>25.611940000000001</v>
      </c>
      <c r="O5074" s="32">
        <v>56.271909999999998</v>
      </c>
      <c r="P5074" s="2" t="s">
        <v>2767</v>
      </c>
      <c r="Q5074" s="6" t="s">
        <v>65</v>
      </c>
      <c r="R5074" s="43" t="s">
        <v>18854</v>
      </c>
      <c r="S5074" s="41" t="s">
        <v>4972</v>
      </c>
      <c r="T5074" s="41" t="s">
        <v>18461</v>
      </c>
      <c r="U5074" s="2"/>
      <c r="V5074" s="2" t="s">
        <v>4972</v>
      </c>
      <c r="W5074" s="41" t="s">
        <v>17588</v>
      </c>
      <c r="X5074" s="2" t="s">
        <v>315</v>
      </c>
      <c r="Y5074" s="2" t="s">
        <v>76</v>
      </c>
      <c r="Z5074" s="5" t="s">
        <v>10423</v>
      </c>
      <c r="AA5074" s="5" t="s">
        <v>16910</v>
      </c>
      <c r="AB5074" s="5" t="s">
        <v>16317</v>
      </c>
      <c r="AC5074" s="2" t="s">
        <v>5247</v>
      </c>
      <c r="AD5074" s="2">
        <v>6000001</v>
      </c>
      <c r="AE5074" s="5">
        <v>14</v>
      </c>
      <c r="AF5074" s="25"/>
      <c r="AG5074" s="29">
        <v>3</v>
      </c>
      <c r="AH5074" s="2" t="s">
        <v>17978</v>
      </c>
      <c r="AI5074" s="2">
        <v>4</v>
      </c>
      <c r="AJ5074" s="2">
        <v>3</v>
      </c>
      <c r="AK5074" s="50"/>
      <c r="AL5074" s="2"/>
      <c r="AM5074" s="30"/>
      <c r="AN5074" s="30"/>
      <c r="AO5074" s="30"/>
      <c r="AR5074" s="30"/>
      <c r="AS5074" s="30"/>
      <c r="AT5074" s="30"/>
      <c r="AV5074" s="30"/>
      <c r="AW5074" s="30"/>
      <c r="CD5074" s="2" t="s">
        <v>78</v>
      </c>
      <c r="CE5074" s="2" t="s">
        <v>20236</v>
      </c>
    </row>
    <row r="5075" spans="1:83" x14ac:dyDescent="0.2">
      <c r="A5075" s="2" t="s">
        <v>7073</v>
      </c>
      <c r="B5075" s="2" t="s">
        <v>28116</v>
      </c>
      <c r="C5075" s="2" t="s">
        <v>6285</v>
      </c>
      <c r="D5075" s="2" t="s">
        <v>7073</v>
      </c>
      <c r="E5075" s="2" t="s">
        <v>7073</v>
      </c>
      <c r="F5075" s="2" t="s">
        <v>7074</v>
      </c>
      <c r="G5075" s="2" t="s">
        <v>7075</v>
      </c>
      <c r="H5075" s="2" t="s">
        <v>5093</v>
      </c>
      <c r="I5075" s="2" t="s">
        <v>5093</v>
      </c>
      <c r="J5075" s="2" t="s">
        <v>61</v>
      </c>
      <c r="K5075" s="50" t="s">
        <v>61</v>
      </c>
      <c r="L5075" s="48">
        <v>2010</v>
      </c>
      <c r="M5075" s="2" t="s">
        <v>133</v>
      </c>
      <c r="N5075" s="32">
        <v>25.620650000000001</v>
      </c>
      <c r="O5075" s="32">
        <v>56.272739999999999</v>
      </c>
      <c r="P5075" s="2" t="s">
        <v>2767</v>
      </c>
      <c r="Q5075" s="6" t="s">
        <v>65</v>
      </c>
      <c r="R5075" s="43" t="s">
        <v>18854</v>
      </c>
      <c r="S5075" s="41" t="s">
        <v>4972</v>
      </c>
      <c r="T5075" s="41" t="s">
        <v>18461</v>
      </c>
      <c r="U5075" s="2"/>
      <c r="V5075" s="2" t="s">
        <v>4972</v>
      </c>
      <c r="W5075" s="41" t="s">
        <v>17588</v>
      </c>
      <c r="X5075" s="2" t="s">
        <v>315</v>
      </c>
      <c r="Y5075" s="2" t="s">
        <v>76</v>
      </c>
      <c r="Z5075" s="5" t="s">
        <v>10423</v>
      </c>
      <c r="AA5075" s="5" t="s">
        <v>16910</v>
      </c>
      <c r="AB5075" s="5" t="s">
        <v>16317</v>
      </c>
      <c r="AC5075" s="2" t="s">
        <v>5247</v>
      </c>
      <c r="AD5075" s="2">
        <v>6000001</v>
      </c>
      <c r="AE5075" s="5">
        <v>15</v>
      </c>
      <c r="AF5075" s="25"/>
      <c r="AG5075" s="29">
        <v>3</v>
      </c>
      <c r="AH5075" s="2" t="s">
        <v>17978</v>
      </c>
      <c r="AI5075" s="2">
        <v>3</v>
      </c>
      <c r="AJ5075" s="2">
        <v>3</v>
      </c>
      <c r="AK5075" s="50"/>
      <c r="AL5075" s="2"/>
      <c r="AM5075" s="30"/>
      <c r="AN5075" s="30"/>
      <c r="AO5075" s="30"/>
      <c r="AR5075" s="30"/>
      <c r="AS5075" s="30"/>
      <c r="AT5075" s="30"/>
      <c r="AV5075" s="30"/>
      <c r="AW5075" s="30"/>
      <c r="CD5075" s="2" t="s">
        <v>78</v>
      </c>
      <c r="CE5075" s="2" t="s">
        <v>20237</v>
      </c>
    </row>
    <row r="5076" spans="1:83" x14ac:dyDescent="0.2">
      <c r="A5076" s="2" t="s">
        <v>7076</v>
      </c>
      <c r="B5076" s="2" t="s">
        <v>28117</v>
      </c>
      <c r="C5076" s="2" t="s">
        <v>6285</v>
      </c>
      <c r="D5076" s="2" t="s">
        <v>7076</v>
      </c>
      <c r="E5076" s="2" t="s">
        <v>7076</v>
      </c>
      <c r="F5076" s="2" t="s">
        <v>7077</v>
      </c>
      <c r="G5076" s="2" t="s">
        <v>7078</v>
      </c>
      <c r="H5076" s="2" t="s">
        <v>5093</v>
      </c>
      <c r="I5076" s="2" t="s">
        <v>5093</v>
      </c>
      <c r="J5076" s="2" t="s">
        <v>61</v>
      </c>
      <c r="K5076" s="50" t="s">
        <v>61</v>
      </c>
      <c r="L5076" s="48">
        <v>2010</v>
      </c>
      <c r="M5076" s="2" t="s">
        <v>133</v>
      </c>
      <c r="N5076" s="32">
        <v>25.532689999999999</v>
      </c>
      <c r="O5076" s="32">
        <v>56.341970000000003</v>
      </c>
      <c r="P5076" s="2" t="s">
        <v>2767</v>
      </c>
      <c r="Q5076" s="6" t="s">
        <v>65</v>
      </c>
      <c r="R5076" s="43" t="s">
        <v>18854</v>
      </c>
      <c r="S5076" s="41" t="s">
        <v>3596</v>
      </c>
      <c r="T5076" s="41" t="s">
        <v>18460</v>
      </c>
      <c r="U5076" s="2"/>
      <c r="V5076" s="2" t="s">
        <v>3596</v>
      </c>
      <c r="W5076" s="41" t="s">
        <v>17588</v>
      </c>
      <c r="X5076" s="2" t="s">
        <v>315</v>
      </c>
      <c r="Y5076" s="2" t="s">
        <v>86</v>
      </c>
      <c r="Z5076" s="5" t="s">
        <v>10423</v>
      </c>
      <c r="AA5076" s="5" t="s">
        <v>16910</v>
      </c>
      <c r="AB5076" s="5" t="s">
        <v>18090</v>
      </c>
      <c r="AC5076" s="2" t="s">
        <v>5247</v>
      </c>
      <c r="AD5076" s="2">
        <v>6000004</v>
      </c>
      <c r="AE5076" s="5">
        <v>38.5</v>
      </c>
      <c r="AF5076" s="25"/>
      <c r="AG5076" s="29">
        <v>3</v>
      </c>
      <c r="AH5076" s="2" t="s">
        <v>17978</v>
      </c>
      <c r="AI5076" s="2">
        <v>3</v>
      </c>
      <c r="AJ5076" s="2">
        <v>3</v>
      </c>
      <c r="AK5076" s="50"/>
      <c r="AL5076" s="2"/>
      <c r="AM5076" s="30"/>
      <c r="AN5076" s="30"/>
      <c r="AO5076" s="30"/>
      <c r="AR5076" s="30"/>
      <c r="AS5076" s="30"/>
      <c r="AT5076" s="30"/>
      <c r="AV5076" s="30"/>
      <c r="AW5076" s="30"/>
      <c r="CD5076" s="2" t="s">
        <v>78</v>
      </c>
      <c r="CE5076" s="2" t="s">
        <v>20238</v>
      </c>
    </row>
    <row r="5077" spans="1:83" x14ac:dyDescent="0.2">
      <c r="A5077" s="2" t="s">
        <v>7079</v>
      </c>
      <c r="B5077" s="2" t="s">
        <v>28118</v>
      </c>
      <c r="C5077" s="2" t="s">
        <v>6285</v>
      </c>
      <c r="D5077" s="2" t="s">
        <v>7079</v>
      </c>
      <c r="E5077" s="2" t="s">
        <v>7079</v>
      </c>
      <c r="F5077" s="2" t="s">
        <v>7080</v>
      </c>
      <c r="G5077" s="2" t="s">
        <v>7081</v>
      </c>
      <c r="H5077" s="2" t="s">
        <v>5093</v>
      </c>
      <c r="I5077" s="2" t="s">
        <v>5093</v>
      </c>
      <c r="J5077" s="2" t="s">
        <v>61</v>
      </c>
      <c r="K5077" s="50" t="s">
        <v>61</v>
      </c>
      <c r="L5077" s="48">
        <v>2011</v>
      </c>
      <c r="M5077" s="2" t="s">
        <v>133</v>
      </c>
      <c r="N5077" s="32">
        <v>25.40333</v>
      </c>
      <c r="O5077" s="32">
        <v>56.358649999999997</v>
      </c>
      <c r="P5077" s="2" t="s">
        <v>2767</v>
      </c>
      <c r="Q5077" s="6" t="s">
        <v>65</v>
      </c>
      <c r="R5077" s="43" t="s">
        <v>16802</v>
      </c>
      <c r="S5077" s="41" t="s">
        <v>4851</v>
      </c>
      <c r="T5077" s="41" t="s">
        <v>18462</v>
      </c>
      <c r="U5077" s="2"/>
      <c r="V5077" s="2" t="s">
        <v>4851</v>
      </c>
      <c r="W5077" s="41" t="s">
        <v>17588</v>
      </c>
      <c r="X5077" s="2" t="s">
        <v>315</v>
      </c>
      <c r="Y5077" s="2" t="s">
        <v>76</v>
      </c>
      <c r="Z5077" s="5" t="s">
        <v>10423</v>
      </c>
      <c r="AA5077" s="5" t="s">
        <v>16910</v>
      </c>
      <c r="AB5077" s="5" t="s">
        <v>16317</v>
      </c>
      <c r="AC5077" s="2" t="s">
        <v>5247</v>
      </c>
      <c r="AD5077" s="2">
        <v>3000001</v>
      </c>
      <c r="AE5077" s="5">
        <v>25</v>
      </c>
      <c r="AF5077" s="25"/>
      <c r="AG5077" s="29">
        <v>3</v>
      </c>
      <c r="AH5077" s="2" t="s">
        <v>17978</v>
      </c>
      <c r="AI5077" s="2">
        <v>3</v>
      </c>
      <c r="AJ5077" s="2">
        <v>3</v>
      </c>
      <c r="AK5077" s="50"/>
      <c r="AL5077" s="2"/>
      <c r="AM5077" s="30"/>
      <c r="AN5077" s="30"/>
      <c r="AO5077" s="30"/>
      <c r="AR5077" s="30"/>
      <c r="AS5077" s="30"/>
      <c r="AT5077" s="30"/>
      <c r="AV5077" s="30"/>
      <c r="AW5077" s="30"/>
      <c r="CD5077" s="2" t="s">
        <v>78</v>
      </c>
      <c r="CE5077" s="2" t="s">
        <v>20239</v>
      </c>
    </row>
    <row r="5078" spans="1:83" x14ac:dyDescent="0.2">
      <c r="A5078" s="2" t="s">
        <v>7082</v>
      </c>
      <c r="B5078" s="2" t="s">
        <v>28119</v>
      </c>
      <c r="C5078" s="2" t="s">
        <v>6285</v>
      </c>
      <c r="D5078" s="2" t="s">
        <v>7082</v>
      </c>
      <c r="E5078" s="2" t="s">
        <v>7082</v>
      </c>
      <c r="F5078" s="2" t="s">
        <v>7083</v>
      </c>
      <c r="G5078" s="2" t="s">
        <v>16081</v>
      </c>
      <c r="H5078" s="2" t="s">
        <v>5093</v>
      </c>
      <c r="I5078" s="2" t="s">
        <v>5093</v>
      </c>
      <c r="J5078" s="2" t="s">
        <v>61</v>
      </c>
      <c r="K5078" s="50" t="s">
        <v>61</v>
      </c>
      <c r="L5078" s="48">
        <v>2010</v>
      </c>
      <c r="M5078" s="2" t="s">
        <v>133</v>
      </c>
      <c r="N5078" s="32">
        <v>25.527149999999999</v>
      </c>
      <c r="O5078" s="32">
        <v>56.356229999999996</v>
      </c>
      <c r="P5078" s="2" t="s">
        <v>2767</v>
      </c>
      <c r="Q5078" s="6" t="s">
        <v>65</v>
      </c>
      <c r="R5078" s="43" t="s">
        <v>16802</v>
      </c>
      <c r="S5078" s="41" t="s">
        <v>4851</v>
      </c>
      <c r="T5078" s="41" t="s">
        <v>18462</v>
      </c>
      <c r="U5078" s="2"/>
      <c r="V5078" s="2" t="s">
        <v>4851</v>
      </c>
      <c r="W5078" s="41" t="s">
        <v>17588</v>
      </c>
      <c r="X5078" s="2" t="s">
        <v>1598</v>
      </c>
      <c r="Y5078" s="2" t="s">
        <v>102</v>
      </c>
      <c r="Z5078" s="5" t="s">
        <v>10423</v>
      </c>
      <c r="AA5078" s="5" t="s">
        <v>16910</v>
      </c>
      <c r="AB5078" s="5" t="s">
        <v>16316</v>
      </c>
      <c r="AC5078" s="2" t="s">
        <v>5247</v>
      </c>
      <c r="AD5078" s="2">
        <v>6000004</v>
      </c>
      <c r="AE5078" s="5">
        <v>25</v>
      </c>
      <c r="AF5078" s="25"/>
      <c r="AG5078" s="29">
        <v>3</v>
      </c>
      <c r="AH5078" s="2" t="s">
        <v>17978</v>
      </c>
      <c r="AI5078" s="2">
        <v>3</v>
      </c>
      <c r="AJ5078" s="2">
        <v>3</v>
      </c>
      <c r="AK5078" s="50"/>
      <c r="AL5078" s="2"/>
      <c r="AM5078" s="30"/>
      <c r="AN5078" s="30"/>
      <c r="AO5078" s="30"/>
      <c r="AR5078" s="30"/>
      <c r="AS5078" s="30"/>
      <c r="AT5078" s="30"/>
      <c r="AV5078" s="30"/>
      <c r="AW5078" s="30"/>
      <c r="CD5078" s="2" t="s">
        <v>78</v>
      </c>
      <c r="CE5078" s="2" t="s">
        <v>20240</v>
      </c>
    </row>
    <row r="5079" spans="1:83" x14ac:dyDescent="0.2">
      <c r="A5079" s="2" t="s">
        <v>7084</v>
      </c>
      <c r="B5079" s="2" t="s">
        <v>28120</v>
      </c>
      <c r="C5079" s="2" t="s">
        <v>6285</v>
      </c>
      <c r="D5079" s="2" t="s">
        <v>7084</v>
      </c>
      <c r="E5079" s="2" t="s">
        <v>7084</v>
      </c>
      <c r="F5079" s="2" t="s">
        <v>7085</v>
      </c>
      <c r="G5079" s="2" t="s">
        <v>7086</v>
      </c>
      <c r="H5079" s="2" t="s">
        <v>5093</v>
      </c>
      <c r="I5079" s="2" t="s">
        <v>5093</v>
      </c>
      <c r="J5079" s="2" t="s">
        <v>61</v>
      </c>
      <c r="K5079" s="50" t="s">
        <v>61</v>
      </c>
      <c r="L5079" s="48">
        <v>2010</v>
      </c>
      <c r="M5079" s="2" t="s">
        <v>133</v>
      </c>
      <c r="N5079" s="32">
        <v>25.602070999999999</v>
      </c>
      <c r="O5079" s="32">
        <v>56.337744999999998</v>
      </c>
      <c r="P5079" s="2" t="s">
        <v>2767</v>
      </c>
      <c r="Q5079" s="6" t="s">
        <v>65</v>
      </c>
      <c r="R5079" s="43" t="s">
        <v>18854</v>
      </c>
      <c r="S5079" s="41" t="s">
        <v>4972</v>
      </c>
      <c r="T5079" s="41" t="s">
        <v>18461</v>
      </c>
      <c r="U5079" s="2"/>
      <c r="V5079" s="2" t="s">
        <v>4972</v>
      </c>
      <c r="W5079" s="41" t="s">
        <v>17588</v>
      </c>
      <c r="X5079" s="2" t="s">
        <v>1598</v>
      </c>
      <c r="Y5079" s="2" t="s">
        <v>76</v>
      </c>
      <c r="Z5079" s="5" t="s">
        <v>10423</v>
      </c>
      <c r="AA5079" s="5" t="s">
        <v>16910</v>
      </c>
      <c r="AB5079" s="5" t="s">
        <v>16317</v>
      </c>
      <c r="AC5079" s="2" t="s">
        <v>5247</v>
      </c>
      <c r="AD5079" s="2">
        <v>6000003</v>
      </c>
      <c r="AE5079" s="5">
        <v>15</v>
      </c>
      <c r="AF5079" s="25"/>
      <c r="AG5079" s="29">
        <v>3</v>
      </c>
      <c r="AH5079" s="2" t="s">
        <v>17978</v>
      </c>
      <c r="AI5079" s="2">
        <v>3</v>
      </c>
      <c r="AJ5079" s="2">
        <v>3</v>
      </c>
      <c r="AK5079" s="50"/>
      <c r="AL5079" s="2"/>
      <c r="AM5079" s="30"/>
      <c r="AN5079" s="30"/>
      <c r="AO5079" s="30"/>
      <c r="AR5079" s="30"/>
      <c r="AS5079" s="30"/>
      <c r="AT5079" s="30"/>
      <c r="AV5079" s="30"/>
      <c r="AW5079" s="30"/>
      <c r="CD5079" s="2" t="s">
        <v>78</v>
      </c>
      <c r="CE5079" s="2" t="s">
        <v>20241</v>
      </c>
    </row>
    <row r="5080" spans="1:83" x14ac:dyDescent="0.2">
      <c r="A5080" s="2" t="s">
        <v>7087</v>
      </c>
      <c r="B5080" s="2" t="s">
        <v>28121</v>
      </c>
      <c r="C5080" s="2" t="s">
        <v>6285</v>
      </c>
      <c r="D5080" s="2" t="s">
        <v>7087</v>
      </c>
      <c r="E5080" s="2" t="s">
        <v>7087</v>
      </c>
      <c r="F5080" s="2" t="s">
        <v>7088</v>
      </c>
      <c r="G5080" s="2"/>
      <c r="H5080" s="2" t="s">
        <v>5093</v>
      </c>
      <c r="I5080" s="2" t="s">
        <v>5093</v>
      </c>
      <c r="J5080" s="2" t="s">
        <v>61</v>
      </c>
      <c r="K5080" s="2"/>
      <c r="L5080" s="48">
        <v>2012</v>
      </c>
      <c r="M5080" s="2" t="s">
        <v>133</v>
      </c>
      <c r="N5080" s="32">
        <v>25.472100000000001</v>
      </c>
      <c r="O5080" s="32">
        <v>56.361220000000003</v>
      </c>
      <c r="P5080" s="2" t="s">
        <v>2767</v>
      </c>
      <c r="Q5080" s="6" t="s">
        <v>65</v>
      </c>
      <c r="R5080" s="43" t="s">
        <v>16802</v>
      </c>
      <c r="S5080" s="41" t="s">
        <v>4851</v>
      </c>
      <c r="T5080" s="41" t="s">
        <v>18462</v>
      </c>
      <c r="U5080" s="2"/>
      <c r="V5080" s="2" t="s">
        <v>4851</v>
      </c>
      <c r="W5080" s="41" t="s">
        <v>67</v>
      </c>
      <c r="X5080" s="2" t="s">
        <v>315</v>
      </c>
      <c r="Y5080" s="2" t="s">
        <v>69</v>
      </c>
      <c r="Z5080" s="5" t="s">
        <v>10423</v>
      </c>
      <c r="AA5080" s="5" t="s">
        <v>16910</v>
      </c>
      <c r="AB5080" s="5" t="s">
        <v>70</v>
      </c>
      <c r="AC5080" s="2"/>
      <c r="AD5080" s="2">
        <v>6000005</v>
      </c>
      <c r="AE5080" s="5">
        <v>30</v>
      </c>
      <c r="AF5080" s="25"/>
      <c r="AG5080" s="29"/>
      <c r="AH5080" s="2"/>
      <c r="AI5080" s="2">
        <v>2</v>
      </c>
      <c r="AJ5080" s="2"/>
      <c r="AK5080" s="50"/>
      <c r="AL5080" s="2"/>
      <c r="AM5080" s="30"/>
      <c r="AN5080" s="30"/>
      <c r="AO5080" s="30"/>
      <c r="AR5080" s="30"/>
      <c r="AS5080" s="30"/>
      <c r="AT5080" s="30"/>
      <c r="AV5080" s="30"/>
      <c r="AW5080" s="30"/>
      <c r="CD5080" s="2" t="s">
        <v>78</v>
      </c>
      <c r="CE5080" s="2" t="s">
        <v>20242</v>
      </c>
    </row>
    <row r="5081" spans="1:83" x14ac:dyDescent="0.2">
      <c r="A5081" s="2" t="s">
        <v>7089</v>
      </c>
      <c r="B5081" s="2" t="s">
        <v>28122</v>
      </c>
      <c r="C5081" s="2" t="s">
        <v>6285</v>
      </c>
      <c r="D5081" s="2" t="s">
        <v>7089</v>
      </c>
      <c r="E5081" s="2" t="s">
        <v>7089</v>
      </c>
      <c r="F5081" s="2" t="s">
        <v>7090</v>
      </c>
      <c r="G5081" s="2"/>
      <c r="H5081" s="2" t="s">
        <v>5093</v>
      </c>
      <c r="I5081" s="2" t="s">
        <v>5093</v>
      </c>
      <c r="J5081" s="2" t="s">
        <v>61</v>
      </c>
      <c r="K5081" s="2"/>
      <c r="L5081" s="48">
        <v>2013</v>
      </c>
      <c r="M5081" s="2" t="s">
        <v>133</v>
      </c>
      <c r="N5081" s="32">
        <v>25.396599999999999</v>
      </c>
      <c r="O5081" s="32">
        <v>56.166370000000001</v>
      </c>
      <c r="P5081" s="2" t="s">
        <v>2767</v>
      </c>
      <c r="Q5081" s="6" t="s">
        <v>65</v>
      </c>
      <c r="R5081" s="43" t="s">
        <v>16802</v>
      </c>
      <c r="S5081" s="41" t="s">
        <v>4851</v>
      </c>
      <c r="T5081" s="41" t="s">
        <v>18462</v>
      </c>
      <c r="U5081" s="2"/>
      <c r="V5081" s="2" t="s">
        <v>4851</v>
      </c>
      <c r="W5081" s="41" t="s">
        <v>67</v>
      </c>
      <c r="X5081" s="2" t="s">
        <v>315</v>
      </c>
      <c r="Y5081" s="2" t="s">
        <v>76</v>
      </c>
      <c r="Z5081" s="5" t="s">
        <v>10423</v>
      </c>
      <c r="AA5081" s="5" t="s">
        <v>16910</v>
      </c>
      <c r="AB5081" s="5" t="s">
        <v>16317</v>
      </c>
      <c r="AC5081" s="2"/>
      <c r="AD5081" s="2">
        <v>6000100</v>
      </c>
      <c r="AE5081" s="5">
        <v>28.7</v>
      </c>
      <c r="AF5081" s="25"/>
      <c r="AG5081" s="29"/>
      <c r="AH5081" s="2"/>
      <c r="AI5081" s="2">
        <v>3</v>
      </c>
      <c r="AJ5081" s="2"/>
      <c r="AK5081" s="50"/>
      <c r="AL5081" s="2"/>
      <c r="AM5081" s="30"/>
      <c r="AN5081" s="30"/>
      <c r="AO5081" s="30"/>
      <c r="AR5081" s="30"/>
      <c r="AS5081" s="30"/>
      <c r="AT5081" s="30"/>
      <c r="AV5081" s="30"/>
      <c r="AW5081" s="30"/>
      <c r="CD5081" s="2" t="s">
        <v>71</v>
      </c>
      <c r="CE5081" s="2">
        <v>0</v>
      </c>
    </row>
    <row r="5082" spans="1:83" x14ac:dyDescent="0.2">
      <c r="A5082" s="2" t="s">
        <v>18606</v>
      </c>
      <c r="B5082" s="2" t="s">
        <v>28123</v>
      </c>
      <c r="C5082" s="2" t="s">
        <v>6285</v>
      </c>
      <c r="D5082" s="2"/>
      <c r="E5082" s="2" t="s">
        <v>18606</v>
      </c>
      <c r="F5082" s="2" t="s">
        <v>10293</v>
      </c>
      <c r="G5082" s="2" t="s">
        <v>17024</v>
      </c>
      <c r="H5082" s="2"/>
      <c r="I5082" s="2" t="s">
        <v>5093</v>
      </c>
      <c r="J5082" s="2" t="s">
        <v>61</v>
      </c>
      <c r="K5082" s="50" t="s">
        <v>61</v>
      </c>
      <c r="L5082" s="48">
        <v>2021</v>
      </c>
      <c r="M5082" s="2" t="s">
        <v>22960</v>
      </c>
      <c r="N5082" s="32">
        <v>25.597656000000001</v>
      </c>
      <c r="O5082" s="32">
        <v>56.253931999999999</v>
      </c>
      <c r="P5082" s="2" t="s">
        <v>2767</v>
      </c>
      <c r="Q5082" s="6" t="s">
        <v>65</v>
      </c>
      <c r="R5082" s="43" t="s">
        <v>18854</v>
      </c>
      <c r="S5082" s="41" t="s">
        <v>3596</v>
      </c>
      <c r="T5082" s="41" t="s">
        <v>18460</v>
      </c>
      <c r="U5082" s="2"/>
      <c r="V5082" s="2" t="s">
        <v>3596</v>
      </c>
      <c r="W5082" s="41" t="s">
        <v>17589</v>
      </c>
      <c r="X5082" s="2" t="s">
        <v>1598</v>
      </c>
      <c r="Y5082" s="2" t="s">
        <v>102</v>
      </c>
      <c r="Z5082" s="5" t="s">
        <v>10423</v>
      </c>
      <c r="AA5082" s="5" t="s">
        <v>16910</v>
      </c>
      <c r="AB5082" s="5" t="s">
        <v>16316</v>
      </c>
      <c r="AC5082" s="2" t="s">
        <v>5247</v>
      </c>
      <c r="AD5082" s="2">
        <v>6000100</v>
      </c>
      <c r="AE5082" s="5">
        <v>18</v>
      </c>
      <c r="AF5082" s="25"/>
      <c r="AG5082" s="29">
        <v>3</v>
      </c>
      <c r="AH5082" s="2" t="s">
        <v>17978</v>
      </c>
      <c r="AI5082" s="2">
        <v>3</v>
      </c>
      <c r="AJ5082" s="2">
        <v>3</v>
      </c>
      <c r="AK5082" s="50"/>
      <c r="AL5082" s="2"/>
      <c r="AM5082" s="30"/>
      <c r="AN5082" s="30"/>
      <c r="AO5082" s="30"/>
      <c r="AR5082" s="30"/>
      <c r="AS5082" s="30"/>
      <c r="AT5082" s="30"/>
      <c r="AV5082" s="30"/>
      <c r="AW5082" s="30"/>
      <c r="CD5082" s="2" t="s">
        <v>78</v>
      </c>
      <c r="CE5082" s="2" t="s">
        <v>20243</v>
      </c>
    </row>
    <row r="5083" spans="1:83" x14ac:dyDescent="0.2">
      <c r="A5083" s="2" t="s">
        <v>8967</v>
      </c>
      <c r="B5083" s="2" t="s">
        <v>28124</v>
      </c>
      <c r="C5083" s="2" t="s">
        <v>6285</v>
      </c>
      <c r="D5083" s="2"/>
      <c r="E5083" s="2" t="s">
        <v>8967</v>
      </c>
      <c r="F5083" s="2" t="s">
        <v>8968</v>
      </c>
      <c r="G5083" s="2"/>
      <c r="H5083" s="2"/>
      <c r="I5083" s="2" t="s">
        <v>5093</v>
      </c>
      <c r="J5083" s="2" t="s">
        <v>61</v>
      </c>
      <c r="K5083" s="2"/>
      <c r="L5083" s="48">
        <v>2015</v>
      </c>
      <c r="M5083" s="2" t="s">
        <v>133</v>
      </c>
      <c r="N5083" s="32">
        <v>25.380700000000001</v>
      </c>
      <c r="O5083" s="32">
        <v>56.304749999999999</v>
      </c>
      <c r="P5083" s="2" t="s">
        <v>2767</v>
      </c>
      <c r="Q5083" s="6" t="s">
        <v>65</v>
      </c>
      <c r="R5083" s="43" t="s">
        <v>16802</v>
      </c>
      <c r="S5083" s="41" t="s">
        <v>4851</v>
      </c>
      <c r="T5083" s="41" t="s">
        <v>18462</v>
      </c>
      <c r="U5083" s="2"/>
      <c r="V5083" s="2" t="s">
        <v>4851</v>
      </c>
      <c r="W5083" s="41" t="s">
        <v>144</v>
      </c>
      <c r="X5083" s="2" t="s">
        <v>1598</v>
      </c>
      <c r="Y5083" s="2" t="s">
        <v>69</v>
      </c>
      <c r="Z5083" s="5" t="s">
        <v>10423</v>
      </c>
      <c r="AA5083" s="5" t="s">
        <v>16910</v>
      </c>
      <c r="AB5083" s="5" t="s">
        <v>70</v>
      </c>
      <c r="AC5083" s="2"/>
      <c r="AD5083" s="2">
        <v>3000023</v>
      </c>
      <c r="AE5083" s="5">
        <v>60</v>
      </c>
      <c r="AF5083" s="25"/>
      <c r="AG5083" s="29"/>
      <c r="AH5083" s="2"/>
      <c r="AI5083" s="2">
        <v>3</v>
      </c>
      <c r="AJ5083" s="2"/>
      <c r="AK5083" s="50"/>
      <c r="AL5083" s="2"/>
      <c r="AM5083" s="30"/>
      <c r="AN5083" s="30"/>
      <c r="AO5083" s="30"/>
      <c r="AR5083" s="30"/>
      <c r="AS5083" s="30"/>
      <c r="AT5083" s="30"/>
      <c r="AV5083" s="30"/>
      <c r="AW5083" s="30"/>
      <c r="CD5083" s="2" t="s">
        <v>71</v>
      </c>
      <c r="CE5083" s="2">
        <v>0</v>
      </c>
    </row>
    <row r="5084" spans="1:83" x14ac:dyDescent="0.2">
      <c r="A5084" s="2" t="s">
        <v>7091</v>
      </c>
      <c r="B5084" s="2" t="s">
        <v>28125</v>
      </c>
      <c r="C5084" s="2" t="s">
        <v>6285</v>
      </c>
      <c r="D5084" s="2" t="s">
        <v>7091</v>
      </c>
      <c r="E5084" s="2" t="s">
        <v>7091</v>
      </c>
      <c r="F5084" s="2" t="s">
        <v>7092</v>
      </c>
      <c r="G5084" s="2"/>
      <c r="H5084" s="2" t="s">
        <v>5093</v>
      </c>
      <c r="I5084" s="2" t="s">
        <v>5093</v>
      </c>
      <c r="J5084" s="2" t="s">
        <v>61</v>
      </c>
      <c r="K5084" s="2"/>
      <c r="L5084" s="48">
        <v>2010</v>
      </c>
      <c r="M5084" s="2" t="s">
        <v>133</v>
      </c>
      <c r="N5084" s="32">
        <v>25.362159999999999</v>
      </c>
      <c r="O5084" s="32">
        <v>56.163530000000002</v>
      </c>
      <c r="P5084" s="2" t="s">
        <v>2767</v>
      </c>
      <c r="Q5084" s="6" t="s">
        <v>65</v>
      </c>
      <c r="R5084" s="43" t="s">
        <v>18854</v>
      </c>
      <c r="S5084" s="41" t="s">
        <v>3596</v>
      </c>
      <c r="T5084" s="41" t="s">
        <v>18460</v>
      </c>
      <c r="U5084" s="2"/>
      <c r="V5084" s="2" t="s">
        <v>3596</v>
      </c>
      <c r="W5084" s="41" t="s">
        <v>67</v>
      </c>
      <c r="X5084" s="2" t="s">
        <v>315</v>
      </c>
      <c r="Y5084" s="2" t="s">
        <v>76</v>
      </c>
      <c r="Z5084" s="5" t="s">
        <v>10423</v>
      </c>
      <c r="AA5084" s="5" t="s">
        <v>16910</v>
      </c>
      <c r="AB5084" s="5" t="s">
        <v>16317</v>
      </c>
      <c r="AC5084" s="2"/>
      <c r="AD5084" s="2">
        <v>6000100</v>
      </c>
      <c r="AE5084" s="5">
        <v>40</v>
      </c>
      <c r="AF5084" s="25"/>
      <c r="AG5084" s="29"/>
      <c r="AH5084" s="2"/>
      <c r="AI5084" s="2">
        <v>2</v>
      </c>
      <c r="AJ5084" s="2"/>
      <c r="AK5084" s="50"/>
      <c r="AL5084" s="2"/>
      <c r="AM5084" s="30"/>
      <c r="AN5084" s="30"/>
      <c r="AO5084" s="30"/>
      <c r="AR5084" s="30"/>
      <c r="AS5084" s="30"/>
      <c r="AT5084" s="30"/>
      <c r="AV5084" s="30"/>
      <c r="AW5084" s="30"/>
      <c r="CD5084" s="2" t="s">
        <v>71</v>
      </c>
      <c r="CE5084" s="2">
        <v>0</v>
      </c>
    </row>
    <row r="5085" spans="1:83" x14ac:dyDescent="0.2">
      <c r="A5085" s="2" t="s">
        <v>9187</v>
      </c>
      <c r="B5085" s="2" t="s">
        <v>28126</v>
      </c>
      <c r="C5085" s="2" t="s">
        <v>6285</v>
      </c>
      <c r="D5085" s="2" t="s">
        <v>9187</v>
      </c>
      <c r="E5085" s="2" t="s">
        <v>9187</v>
      </c>
      <c r="F5085" s="2" t="s">
        <v>9188</v>
      </c>
      <c r="G5085" s="2"/>
      <c r="H5085" s="2"/>
      <c r="I5085" s="2" t="s">
        <v>5093</v>
      </c>
      <c r="J5085" s="2" t="s">
        <v>61</v>
      </c>
      <c r="K5085" s="2"/>
      <c r="L5085" s="48">
        <v>2015</v>
      </c>
      <c r="M5085" s="2" t="s">
        <v>133</v>
      </c>
      <c r="N5085" s="32">
        <v>25.413430000000002</v>
      </c>
      <c r="O5085" s="32">
        <v>56.19238</v>
      </c>
      <c r="P5085" s="2" t="s">
        <v>2767</v>
      </c>
      <c r="Q5085" s="6" t="s">
        <v>65</v>
      </c>
      <c r="R5085" s="43" t="s">
        <v>16802</v>
      </c>
      <c r="S5085" s="41" t="s">
        <v>4851</v>
      </c>
      <c r="T5085" s="41" t="s">
        <v>18462</v>
      </c>
      <c r="U5085" s="2"/>
      <c r="V5085" s="2" t="s">
        <v>4851</v>
      </c>
      <c r="W5085" s="41" t="s">
        <v>144</v>
      </c>
      <c r="X5085" s="2" t="s">
        <v>315</v>
      </c>
      <c r="Y5085" s="2" t="s">
        <v>76</v>
      </c>
      <c r="Z5085" s="5" t="s">
        <v>10423</v>
      </c>
      <c r="AA5085" s="5" t="s">
        <v>16910</v>
      </c>
      <c r="AB5085" s="5" t="s">
        <v>16317</v>
      </c>
      <c r="AC5085" s="2"/>
      <c r="AD5085" s="2">
        <v>6000100</v>
      </c>
      <c r="AE5085" s="5">
        <v>30</v>
      </c>
      <c r="AF5085" s="25"/>
      <c r="AG5085" s="29"/>
      <c r="AH5085" s="2"/>
      <c r="AI5085" s="2">
        <v>2</v>
      </c>
      <c r="AJ5085" s="2"/>
      <c r="AK5085" s="50"/>
      <c r="AL5085" s="2"/>
      <c r="AM5085" s="30"/>
      <c r="AN5085" s="30"/>
      <c r="AO5085" s="30"/>
      <c r="AR5085" s="30"/>
      <c r="AS5085" s="30"/>
      <c r="AT5085" s="30"/>
      <c r="AV5085" s="30"/>
      <c r="AW5085" s="30"/>
      <c r="CD5085" s="2" t="s">
        <v>71</v>
      </c>
      <c r="CE5085" s="2">
        <v>0</v>
      </c>
    </row>
    <row r="5086" spans="1:83" x14ac:dyDescent="0.2">
      <c r="A5086" s="2" t="s">
        <v>7093</v>
      </c>
      <c r="B5086" s="2" t="s">
        <v>28127</v>
      </c>
      <c r="C5086" s="2" t="s">
        <v>6285</v>
      </c>
      <c r="D5086" s="2" t="s">
        <v>7093</v>
      </c>
      <c r="E5086" s="2" t="s">
        <v>7093</v>
      </c>
      <c r="F5086" s="2" t="s">
        <v>7094</v>
      </c>
      <c r="G5086" s="2"/>
      <c r="H5086" s="2" t="s">
        <v>5093</v>
      </c>
      <c r="I5086" s="2" t="s">
        <v>5093</v>
      </c>
      <c r="J5086" s="2" t="s">
        <v>61</v>
      </c>
      <c r="K5086" s="2"/>
      <c r="L5086" s="48">
        <v>2010</v>
      </c>
      <c r="M5086" s="2" t="s">
        <v>133</v>
      </c>
      <c r="N5086" s="32">
        <v>25.47926</v>
      </c>
      <c r="O5086" s="32">
        <v>56.183489999999999</v>
      </c>
      <c r="P5086" s="2" t="s">
        <v>2767</v>
      </c>
      <c r="Q5086" s="6" t="s">
        <v>65</v>
      </c>
      <c r="R5086" s="43" t="s">
        <v>16802</v>
      </c>
      <c r="S5086" s="41" t="s">
        <v>4851</v>
      </c>
      <c r="T5086" s="41" t="s">
        <v>18462</v>
      </c>
      <c r="U5086" s="2"/>
      <c r="V5086" s="2" t="s">
        <v>4851</v>
      </c>
      <c r="W5086" s="41" t="s">
        <v>67</v>
      </c>
      <c r="X5086" s="2" t="s">
        <v>315</v>
      </c>
      <c r="Y5086" s="2" t="s">
        <v>76</v>
      </c>
      <c r="Z5086" s="5" t="s">
        <v>10423</v>
      </c>
      <c r="AA5086" s="5" t="s">
        <v>16910</v>
      </c>
      <c r="AB5086" s="5" t="s">
        <v>16317</v>
      </c>
      <c r="AC5086" s="2"/>
      <c r="AD5086" s="2">
        <v>6000100</v>
      </c>
      <c r="AE5086" s="5">
        <v>60</v>
      </c>
      <c r="AF5086" s="25"/>
      <c r="AG5086" s="29"/>
      <c r="AH5086" s="2"/>
      <c r="AI5086" s="2">
        <v>3</v>
      </c>
      <c r="AJ5086" s="2"/>
      <c r="AK5086" s="50"/>
      <c r="AL5086" s="2"/>
      <c r="AM5086" s="30"/>
      <c r="AN5086" s="30"/>
      <c r="AO5086" s="30"/>
      <c r="AR5086" s="30"/>
      <c r="AS5086" s="30"/>
      <c r="AT5086" s="30"/>
      <c r="AV5086" s="30"/>
      <c r="AW5086" s="30"/>
      <c r="CD5086" s="2" t="s">
        <v>71</v>
      </c>
      <c r="CE5086" s="2">
        <v>0</v>
      </c>
    </row>
    <row r="5087" spans="1:83" x14ac:dyDescent="0.2">
      <c r="A5087" s="2" t="s">
        <v>7095</v>
      </c>
      <c r="B5087" s="2" t="s">
        <v>28128</v>
      </c>
      <c r="C5087" s="2" t="s">
        <v>6285</v>
      </c>
      <c r="D5087" s="2" t="s">
        <v>7095</v>
      </c>
      <c r="E5087" s="2" t="s">
        <v>7095</v>
      </c>
      <c r="F5087" s="2" t="s">
        <v>7096</v>
      </c>
      <c r="G5087" s="2"/>
      <c r="H5087" s="2" t="s">
        <v>5093</v>
      </c>
      <c r="I5087" s="2" t="s">
        <v>5093</v>
      </c>
      <c r="J5087" s="2" t="s">
        <v>61</v>
      </c>
      <c r="K5087" s="2"/>
      <c r="L5087" s="48">
        <v>2010</v>
      </c>
      <c r="M5087" s="2" t="s">
        <v>133</v>
      </c>
      <c r="N5087" s="32">
        <v>25.5398</v>
      </c>
      <c r="O5087" s="32">
        <v>56.230800000000002</v>
      </c>
      <c r="P5087" s="2" t="s">
        <v>2767</v>
      </c>
      <c r="Q5087" s="6" t="s">
        <v>65</v>
      </c>
      <c r="R5087" s="43" t="s">
        <v>16802</v>
      </c>
      <c r="S5087" s="41" t="s">
        <v>4851</v>
      </c>
      <c r="T5087" s="41" t="s">
        <v>18462</v>
      </c>
      <c r="U5087" s="2"/>
      <c r="V5087" s="2" t="s">
        <v>4851</v>
      </c>
      <c r="W5087" s="41" t="s">
        <v>67</v>
      </c>
      <c r="X5087" s="2" t="s">
        <v>315</v>
      </c>
      <c r="Y5087" s="2" t="s">
        <v>76</v>
      </c>
      <c r="Z5087" s="5" t="s">
        <v>10423</v>
      </c>
      <c r="AA5087" s="5" t="s">
        <v>16910</v>
      </c>
      <c r="AB5087" s="5" t="s">
        <v>16317</v>
      </c>
      <c r="AC5087" s="2"/>
      <c r="AD5087" s="2">
        <v>6000100</v>
      </c>
      <c r="AE5087" s="5">
        <v>45</v>
      </c>
      <c r="AF5087" s="25"/>
      <c r="AG5087" s="29"/>
      <c r="AH5087" s="2"/>
      <c r="AI5087" s="2">
        <v>4</v>
      </c>
      <c r="AJ5087" s="2"/>
      <c r="AK5087" s="50"/>
      <c r="AL5087" s="2"/>
      <c r="AM5087" s="30"/>
      <c r="AN5087" s="30"/>
      <c r="AO5087" s="30"/>
      <c r="AR5087" s="30"/>
      <c r="AS5087" s="30"/>
      <c r="AT5087" s="30"/>
      <c r="AV5087" s="30"/>
      <c r="AW5087" s="30"/>
      <c r="CD5087" s="2" t="s">
        <v>78</v>
      </c>
      <c r="CE5087" s="2" t="s">
        <v>20244</v>
      </c>
    </row>
    <row r="5088" spans="1:83" x14ac:dyDescent="0.2">
      <c r="A5088" s="2" t="s">
        <v>7097</v>
      </c>
      <c r="B5088" s="2" t="s">
        <v>28129</v>
      </c>
      <c r="C5088" s="2" t="s">
        <v>6285</v>
      </c>
      <c r="D5088" s="2" t="s">
        <v>7097</v>
      </c>
      <c r="E5088" s="2" t="s">
        <v>7097</v>
      </c>
      <c r="F5088" s="2" t="s">
        <v>7098</v>
      </c>
      <c r="G5088" s="2"/>
      <c r="H5088" s="2" t="s">
        <v>5093</v>
      </c>
      <c r="I5088" s="2" t="s">
        <v>5093</v>
      </c>
      <c r="J5088" s="2" t="s">
        <v>61</v>
      </c>
      <c r="K5088" s="2"/>
      <c r="L5088" s="48">
        <v>2012</v>
      </c>
      <c r="M5088" s="2" t="s">
        <v>133</v>
      </c>
      <c r="N5088" s="32">
        <v>25.339410000000001</v>
      </c>
      <c r="O5088" s="32">
        <v>56.1723</v>
      </c>
      <c r="P5088" s="2" t="s">
        <v>2767</v>
      </c>
      <c r="Q5088" s="6" t="s">
        <v>65</v>
      </c>
      <c r="R5088" s="43" t="s">
        <v>16802</v>
      </c>
      <c r="S5088" s="41" t="s">
        <v>4851</v>
      </c>
      <c r="T5088" s="41" t="s">
        <v>18462</v>
      </c>
      <c r="U5088" s="2"/>
      <c r="V5088" s="2" t="s">
        <v>4851</v>
      </c>
      <c r="W5088" s="41" t="s">
        <v>67</v>
      </c>
      <c r="X5088" s="2" t="s">
        <v>315</v>
      </c>
      <c r="Y5088" s="2" t="s">
        <v>76</v>
      </c>
      <c r="Z5088" s="5" t="s">
        <v>10423</v>
      </c>
      <c r="AA5088" s="5" t="s">
        <v>16910</v>
      </c>
      <c r="AB5088" s="5" t="s">
        <v>16317</v>
      </c>
      <c r="AC5088" s="2"/>
      <c r="AD5088" s="2">
        <v>7080100</v>
      </c>
      <c r="AE5088" s="5">
        <v>40</v>
      </c>
      <c r="AF5088" s="25"/>
      <c r="AG5088" s="29"/>
      <c r="AH5088" s="2"/>
      <c r="AI5088" s="2">
        <v>3</v>
      </c>
      <c r="AJ5088" s="2"/>
      <c r="AK5088" s="50"/>
      <c r="AL5088" s="2"/>
      <c r="AM5088" s="30"/>
      <c r="AN5088" s="30"/>
      <c r="AO5088" s="30"/>
      <c r="AR5088" s="30"/>
      <c r="AS5088" s="30"/>
      <c r="AT5088" s="30"/>
      <c r="AV5088" s="30"/>
      <c r="AW5088" s="30"/>
      <c r="CD5088" s="2" t="s">
        <v>71</v>
      </c>
      <c r="CE5088" s="2">
        <v>0</v>
      </c>
    </row>
    <row r="5089" spans="1:83" x14ac:dyDescent="0.2">
      <c r="A5089" s="2" t="s">
        <v>7099</v>
      </c>
      <c r="B5089" s="2" t="s">
        <v>28130</v>
      </c>
      <c r="C5089" s="2" t="s">
        <v>6285</v>
      </c>
      <c r="D5089" s="2" t="s">
        <v>7099</v>
      </c>
      <c r="E5089" s="2" t="s">
        <v>7099</v>
      </c>
      <c r="F5089" s="2" t="s">
        <v>7100</v>
      </c>
      <c r="G5089" s="2"/>
      <c r="H5089" s="2" t="s">
        <v>5093</v>
      </c>
      <c r="I5089" s="2" t="s">
        <v>5093</v>
      </c>
      <c r="J5089" s="2" t="s">
        <v>61</v>
      </c>
      <c r="K5089" s="2"/>
      <c r="L5089" s="48">
        <v>2010</v>
      </c>
      <c r="M5089" s="2" t="s">
        <v>133</v>
      </c>
      <c r="N5089" s="32">
        <v>25.41864</v>
      </c>
      <c r="O5089" s="32">
        <v>56.15578</v>
      </c>
      <c r="P5089" s="2" t="s">
        <v>2767</v>
      </c>
      <c r="Q5089" s="6" t="s">
        <v>65</v>
      </c>
      <c r="R5089" s="43" t="s">
        <v>18854</v>
      </c>
      <c r="S5089" s="41" t="s">
        <v>3596</v>
      </c>
      <c r="T5089" s="41" t="s">
        <v>18460</v>
      </c>
      <c r="U5089" s="2"/>
      <c r="V5089" s="2" t="s">
        <v>3596</v>
      </c>
      <c r="W5089" s="41" t="s">
        <v>67</v>
      </c>
      <c r="X5089" s="2" t="s">
        <v>315</v>
      </c>
      <c r="Y5089" s="2" t="s">
        <v>76</v>
      </c>
      <c r="Z5089" s="5" t="s">
        <v>10423</v>
      </c>
      <c r="AA5089" s="5" t="s">
        <v>16910</v>
      </c>
      <c r="AB5089" s="5" t="s">
        <v>16317</v>
      </c>
      <c r="AC5089" s="2"/>
      <c r="AD5089" s="2">
        <v>6000100</v>
      </c>
      <c r="AE5089" s="5">
        <v>45</v>
      </c>
      <c r="AF5089" s="25"/>
      <c r="AG5089" s="29"/>
      <c r="AH5089" s="2"/>
      <c r="AI5089" s="2">
        <v>2</v>
      </c>
      <c r="AJ5089" s="2"/>
      <c r="AK5089" s="50"/>
      <c r="AL5089" s="2"/>
      <c r="AM5089" s="30"/>
      <c r="AN5089" s="30"/>
      <c r="AO5089" s="30"/>
      <c r="AR5089" s="30"/>
      <c r="AS5089" s="30"/>
      <c r="AT5089" s="30"/>
      <c r="AV5089" s="30"/>
      <c r="AW5089" s="30"/>
      <c r="CD5089" s="2" t="s">
        <v>71</v>
      </c>
      <c r="CE5089" s="2">
        <v>0</v>
      </c>
    </row>
    <row r="5090" spans="1:83" x14ac:dyDescent="0.2">
      <c r="A5090" s="2" t="s">
        <v>7101</v>
      </c>
      <c r="B5090" s="2" t="s">
        <v>28131</v>
      </c>
      <c r="C5090" s="2" t="s">
        <v>6285</v>
      </c>
      <c r="D5090" s="2" t="s">
        <v>7101</v>
      </c>
      <c r="E5090" s="2" t="s">
        <v>7101</v>
      </c>
      <c r="F5090" s="2" t="s">
        <v>7102</v>
      </c>
      <c r="G5090" s="2" t="s">
        <v>7103</v>
      </c>
      <c r="H5090" s="2" t="s">
        <v>5093</v>
      </c>
      <c r="I5090" s="2" t="s">
        <v>5093</v>
      </c>
      <c r="J5090" s="2" t="s">
        <v>61</v>
      </c>
      <c r="K5090" s="50" t="s">
        <v>61</v>
      </c>
      <c r="L5090" s="48">
        <v>2010</v>
      </c>
      <c r="M5090" s="2" t="s">
        <v>133</v>
      </c>
      <c r="N5090" s="32">
        <v>25.347529999999999</v>
      </c>
      <c r="O5090" s="32">
        <v>56.348599999999998</v>
      </c>
      <c r="P5090" s="2" t="s">
        <v>2767</v>
      </c>
      <c r="Q5090" s="6" t="s">
        <v>65</v>
      </c>
      <c r="R5090" s="43" t="s">
        <v>18854</v>
      </c>
      <c r="S5090" s="41" t="s">
        <v>4972</v>
      </c>
      <c r="T5090" s="41" t="s">
        <v>18461</v>
      </c>
      <c r="U5090" s="2"/>
      <c r="V5090" s="2" t="s">
        <v>4972</v>
      </c>
      <c r="W5090" s="41" t="s">
        <v>17588</v>
      </c>
      <c r="X5090" s="2" t="s">
        <v>315</v>
      </c>
      <c r="Y5090" s="2" t="s">
        <v>102</v>
      </c>
      <c r="Z5090" s="5" t="s">
        <v>20</v>
      </c>
      <c r="AA5090" s="5" t="s">
        <v>16910</v>
      </c>
      <c r="AB5090" s="5" t="s">
        <v>16316</v>
      </c>
      <c r="AC5090" s="2" t="s">
        <v>5205</v>
      </c>
      <c r="AD5090" s="2">
        <v>3000005</v>
      </c>
      <c r="AE5090" s="5">
        <v>21.2</v>
      </c>
      <c r="AF5090" s="25"/>
      <c r="AG5090" s="29">
        <v>3</v>
      </c>
      <c r="AH5090" s="2" t="s">
        <v>17974</v>
      </c>
      <c r="AI5090" s="2">
        <v>5</v>
      </c>
      <c r="AJ5090" s="2">
        <v>3</v>
      </c>
      <c r="AK5090" s="50"/>
      <c r="AL5090" s="2"/>
      <c r="AM5090" s="30"/>
      <c r="AN5090" s="30"/>
      <c r="AO5090" s="30"/>
      <c r="AR5090" s="30"/>
      <c r="AS5090" s="30"/>
      <c r="AT5090" s="30"/>
      <c r="AV5090" s="30"/>
      <c r="AW5090" s="30"/>
      <c r="CD5090" s="2" t="s">
        <v>78</v>
      </c>
      <c r="CE5090" s="2" t="s">
        <v>20245</v>
      </c>
    </row>
    <row r="5091" spans="1:83" x14ac:dyDescent="0.2">
      <c r="A5091" s="2" t="s">
        <v>9436</v>
      </c>
      <c r="B5091" s="2" t="s">
        <v>28132</v>
      </c>
      <c r="C5091" s="2" t="s">
        <v>6285</v>
      </c>
      <c r="D5091" s="2"/>
      <c r="E5091" s="2" t="s">
        <v>9436</v>
      </c>
      <c r="F5091" s="2" t="s">
        <v>9437</v>
      </c>
      <c r="G5091" s="2"/>
      <c r="H5091" s="2"/>
      <c r="I5091" s="2" t="s">
        <v>5093</v>
      </c>
      <c r="J5091" s="2" t="s">
        <v>61</v>
      </c>
      <c r="K5091" s="2"/>
      <c r="L5091" s="48">
        <v>2016</v>
      </c>
      <c r="M5091" s="2" t="s">
        <v>133</v>
      </c>
      <c r="N5091" s="32">
        <v>25.499130000000001</v>
      </c>
      <c r="O5091" s="32">
        <v>56.137500000000003</v>
      </c>
      <c r="P5091" s="2" t="s">
        <v>2767</v>
      </c>
      <c r="Q5091" s="6" t="s">
        <v>65</v>
      </c>
      <c r="R5091" s="43" t="s">
        <v>18854</v>
      </c>
      <c r="S5091" s="41" t="s">
        <v>3596</v>
      </c>
      <c r="T5091" s="41" t="s">
        <v>18467</v>
      </c>
      <c r="U5091" s="2"/>
      <c r="V5091" s="2" t="s">
        <v>3596</v>
      </c>
      <c r="W5091" s="41" t="s">
        <v>144</v>
      </c>
      <c r="X5091" s="2" t="s">
        <v>1598</v>
      </c>
      <c r="Y5091" s="2" t="s">
        <v>76</v>
      </c>
      <c r="Z5091" s="5" t="s">
        <v>10423</v>
      </c>
      <c r="AA5091" s="5" t="s">
        <v>16910</v>
      </c>
      <c r="AB5091" s="5" t="s">
        <v>16317</v>
      </c>
      <c r="AC5091" s="2"/>
      <c r="AD5091" s="2">
        <v>6000100</v>
      </c>
      <c r="AE5091" s="5">
        <v>12</v>
      </c>
      <c r="AF5091" s="25"/>
      <c r="AG5091" s="29"/>
      <c r="AH5091" s="2"/>
      <c r="AI5091" s="2">
        <v>3</v>
      </c>
      <c r="AJ5091" s="2"/>
      <c r="AK5091" s="50"/>
      <c r="AL5091" s="2"/>
      <c r="AM5091" s="30"/>
      <c r="AN5091" s="30"/>
      <c r="AO5091" s="30"/>
      <c r="AR5091" s="30"/>
      <c r="AS5091" s="30"/>
      <c r="AT5091" s="30"/>
      <c r="AV5091" s="30"/>
      <c r="AW5091" s="30"/>
      <c r="CD5091" s="2" t="s">
        <v>71</v>
      </c>
      <c r="CE5091" s="2">
        <v>0</v>
      </c>
    </row>
    <row r="5092" spans="1:83" x14ac:dyDescent="0.2">
      <c r="A5092" s="2" t="s">
        <v>10052</v>
      </c>
      <c r="B5092" s="2" t="s">
        <v>28133</v>
      </c>
      <c r="C5092" s="2" t="s">
        <v>6285</v>
      </c>
      <c r="D5092" s="2"/>
      <c r="E5092" s="2" t="s">
        <v>10052</v>
      </c>
      <c r="F5092" s="2" t="s">
        <v>10053</v>
      </c>
      <c r="G5092" s="2"/>
      <c r="H5092" s="2"/>
      <c r="I5092" s="2" t="s">
        <v>5093</v>
      </c>
      <c r="J5092" s="2" t="s">
        <v>61</v>
      </c>
      <c r="K5092" s="2"/>
      <c r="L5092" s="48">
        <v>2020</v>
      </c>
      <c r="M5092" s="2" t="s">
        <v>133</v>
      </c>
      <c r="N5092" s="32">
        <v>25.525559999999999</v>
      </c>
      <c r="O5092" s="32">
        <v>56.198680000000003</v>
      </c>
      <c r="P5092" s="2" t="s">
        <v>2767</v>
      </c>
      <c r="Q5092" s="6" t="s">
        <v>65</v>
      </c>
      <c r="R5092" s="43" t="s">
        <v>18854</v>
      </c>
      <c r="S5092" s="41" t="s">
        <v>3596</v>
      </c>
      <c r="T5092" s="41" t="s">
        <v>18465</v>
      </c>
      <c r="U5092" s="2"/>
      <c r="V5092" s="2" t="s">
        <v>3596</v>
      </c>
      <c r="W5092" s="41" t="s">
        <v>144</v>
      </c>
      <c r="X5092" s="2" t="s">
        <v>1598</v>
      </c>
      <c r="Y5092" s="2" t="s">
        <v>76</v>
      </c>
      <c r="Z5092" s="5" t="s">
        <v>10423</v>
      </c>
      <c r="AA5092" s="5" t="s">
        <v>16910</v>
      </c>
      <c r="AB5092" s="5" t="s">
        <v>16319</v>
      </c>
      <c r="AC5092" s="2"/>
      <c r="AD5092" s="2">
        <v>6000100</v>
      </c>
      <c r="AE5092" s="5">
        <v>38.5</v>
      </c>
      <c r="AF5092" s="25"/>
      <c r="AG5092" s="29"/>
      <c r="AH5092" s="2"/>
      <c r="AI5092" s="2">
        <v>3</v>
      </c>
      <c r="AJ5092" s="2"/>
      <c r="AK5092" s="50"/>
      <c r="AL5092" s="2"/>
      <c r="AM5092" s="30"/>
      <c r="AN5092" s="30"/>
      <c r="AO5092" s="30"/>
      <c r="AR5092" s="30"/>
      <c r="AS5092" s="30"/>
      <c r="AT5092" s="30"/>
      <c r="AV5092" s="30"/>
      <c r="AW5092" s="30"/>
      <c r="CD5092" s="2" t="s">
        <v>71</v>
      </c>
      <c r="CE5092" s="2">
        <v>0</v>
      </c>
    </row>
    <row r="5093" spans="1:83" x14ac:dyDescent="0.2">
      <c r="A5093" s="2" t="s">
        <v>7104</v>
      </c>
      <c r="B5093" s="2" t="s">
        <v>28134</v>
      </c>
      <c r="C5093" s="2" t="s">
        <v>6285</v>
      </c>
      <c r="D5093" s="2" t="s">
        <v>7104</v>
      </c>
      <c r="E5093" s="2" t="s">
        <v>7104</v>
      </c>
      <c r="F5093" s="2" t="s">
        <v>7105</v>
      </c>
      <c r="G5093" s="2" t="s">
        <v>18349</v>
      </c>
      <c r="H5093" s="2" t="s">
        <v>5093</v>
      </c>
      <c r="I5093" s="2" t="s">
        <v>5093</v>
      </c>
      <c r="J5093" s="2" t="s">
        <v>61</v>
      </c>
      <c r="K5093" s="50" t="s">
        <v>61</v>
      </c>
      <c r="L5093" s="48">
        <v>2010</v>
      </c>
      <c r="M5093" s="2" t="s">
        <v>133</v>
      </c>
      <c r="N5093" s="32">
        <v>25.311779999999999</v>
      </c>
      <c r="O5093" s="32">
        <v>56.343220000000002</v>
      </c>
      <c r="P5093" s="2" t="s">
        <v>2767</v>
      </c>
      <c r="Q5093" s="6" t="s">
        <v>65</v>
      </c>
      <c r="R5093" s="43" t="s">
        <v>18854</v>
      </c>
      <c r="S5093" s="41" t="s">
        <v>3596</v>
      </c>
      <c r="T5093" s="41" t="s">
        <v>18467</v>
      </c>
      <c r="U5093" s="2"/>
      <c r="V5093" s="2" t="s">
        <v>3596</v>
      </c>
      <c r="W5093" s="41" t="s">
        <v>17588</v>
      </c>
      <c r="X5093" s="2" t="s">
        <v>1598</v>
      </c>
      <c r="Y5093" s="2" t="s">
        <v>69</v>
      </c>
      <c r="Z5093" s="5" t="s">
        <v>10423</v>
      </c>
      <c r="AA5093" s="5" t="s">
        <v>16910</v>
      </c>
      <c r="AB5093" s="5" t="s">
        <v>18091</v>
      </c>
      <c r="AC5093" s="2" t="s">
        <v>5247</v>
      </c>
      <c r="AD5093" s="2">
        <v>3000023</v>
      </c>
      <c r="AE5093" s="5">
        <v>6</v>
      </c>
      <c r="AF5093" s="25"/>
      <c r="AG5093" s="29">
        <v>2</v>
      </c>
      <c r="AH5093" s="2" t="s">
        <v>17978</v>
      </c>
      <c r="AI5093" s="2">
        <v>2</v>
      </c>
      <c r="AJ5093" s="2">
        <v>2</v>
      </c>
      <c r="AK5093" s="50"/>
      <c r="AL5093" s="2"/>
      <c r="AM5093" s="30"/>
      <c r="AN5093" s="30"/>
      <c r="AO5093" s="30"/>
      <c r="AR5093" s="30"/>
      <c r="AS5093" s="30"/>
      <c r="AT5093" s="30"/>
      <c r="AV5093" s="30"/>
      <c r="AW5093" s="30"/>
      <c r="CD5093" s="2" t="s">
        <v>78</v>
      </c>
      <c r="CE5093" s="2" t="s">
        <v>20246</v>
      </c>
    </row>
    <row r="5094" spans="1:83" x14ac:dyDescent="0.2">
      <c r="A5094" s="2" t="s">
        <v>9199</v>
      </c>
      <c r="B5094" s="2" t="s">
        <v>28135</v>
      </c>
      <c r="C5094" s="2" t="s">
        <v>6285</v>
      </c>
      <c r="D5094" s="2"/>
      <c r="E5094" s="2" t="s">
        <v>9199</v>
      </c>
      <c r="F5094" s="2" t="s">
        <v>9200</v>
      </c>
      <c r="G5094" s="2" t="s">
        <v>9201</v>
      </c>
      <c r="H5094" s="2"/>
      <c r="I5094" s="2" t="s">
        <v>5093</v>
      </c>
      <c r="J5094" s="2" t="s">
        <v>61</v>
      </c>
      <c r="K5094" s="50" t="s">
        <v>61</v>
      </c>
      <c r="L5094" s="48">
        <v>2016</v>
      </c>
      <c r="M5094" s="2" t="s">
        <v>133</v>
      </c>
      <c r="N5094" s="32">
        <v>25.621013000000001</v>
      </c>
      <c r="O5094" s="32">
        <v>56.264431000000002</v>
      </c>
      <c r="P5094" s="2" t="s">
        <v>2767</v>
      </c>
      <c r="Q5094" s="6" t="s">
        <v>65</v>
      </c>
      <c r="R5094" s="43" t="s">
        <v>18854</v>
      </c>
      <c r="S5094" s="41" t="s">
        <v>4972</v>
      </c>
      <c r="T5094" s="41" t="s">
        <v>18461</v>
      </c>
      <c r="U5094" s="2"/>
      <c r="V5094" s="2" t="s">
        <v>4972</v>
      </c>
      <c r="W5094" s="41" t="s">
        <v>17589</v>
      </c>
      <c r="X5094" s="2" t="s">
        <v>1598</v>
      </c>
      <c r="Y5094" s="2" t="s">
        <v>69</v>
      </c>
      <c r="Z5094" s="5" t="s">
        <v>10423</v>
      </c>
      <c r="AA5094" s="5" t="s">
        <v>16910</v>
      </c>
      <c r="AB5094" s="5" t="s">
        <v>18091</v>
      </c>
      <c r="AC5094" s="2" t="s">
        <v>5247</v>
      </c>
      <c r="AD5094" s="2">
        <v>6000001</v>
      </c>
      <c r="AE5094" s="5">
        <v>13</v>
      </c>
      <c r="AF5094" s="25"/>
      <c r="AG5094" s="29">
        <v>3</v>
      </c>
      <c r="AH5094" s="2" t="s">
        <v>17978</v>
      </c>
      <c r="AI5094" s="2">
        <v>3</v>
      </c>
      <c r="AJ5094" s="2">
        <v>3</v>
      </c>
      <c r="AK5094" s="50"/>
      <c r="AL5094" s="2"/>
      <c r="AM5094" s="30"/>
      <c r="AN5094" s="30"/>
      <c r="AO5094" s="30"/>
      <c r="AR5094" s="30"/>
      <c r="AS5094" s="30"/>
      <c r="AT5094" s="30"/>
      <c r="AV5094" s="30"/>
      <c r="AW5094" s="30"/>
      <c r="CD5094" s="2" t="s">
        <v>78</v>
      </c>
      <c r="CE5094" s="2" t="s">
        <v>20247</v>
      </c>
    </row>
    <row r="5095" spans="1:83" x14ac:dyDescent="0.2">
      <c r="A5095" s="2" t="s">
        <v>9669</v>
      </c>
      <c r="B5095" s="2" t="s">
        <v>28136</v>
      </c>
      <c r="C5095" s="2" t="s">
        <v>6285</v>
      </c>
      <c r="D5095" s="2"/>
      <c r="E5095" s="2" t="s">
        <v>9669</v>
      </c>
      <c r="F5095" s="2" t="s">
        <v>9670</v>
      </c>
      <c r="G5095" s="2"/>
      <c r="H5095" s="2"/>
      <c r="I5095" s="2" t="s">
        <v>5093</v>
      </c>
      <c r="J5095" s="2" t="s">
        <v>61</v>
      </c>
      <c r="K5095" s="2"/>
      <c r="L5095" s="48">
        <v>2018</v>
      </c>
      <c r="M5095" s="2" t="s">
        <v>133</v>
      </c>
      <c r="N5095" s="32">
        <v>25.610047999999999</v>
      </c>
      <c r="O5095" s="32">
        <v>56.262912999999998</v>
      </c>
      <c r="P5095" s="2" t="s">
        <v>2767</v>
      </c>
      <c r="Q5095" s="6" t="s">
        <v>65</v>
      </c>
      <c r="R5095" s="43" t="s">
        <v>16802</v>
      </c>
      <c r="S5095" s="41" t="s">
        <v>4851</v>
      </c>
      <c r="T5095" s="41" t="s">
        <v>18462</v>
      </c>
      <c r="U5095" s="2"/>
      <c r="V5095" s="2" t="s">
        <v>4851</v>
      </c>
      <c r="W5095" s="41" t="s">
        <v>144</v>
      </c>
      <c r="X5095" s="2" t="s">
        <v>1598</v>
      </c>
      <c r="Y5095" s="2" t="s">
        <v>10437</v>
      </c>
      <c r="Z5095" s="5" t="s">
        <v>10423</v>
      </c>
      <c r="AA5095" s="5" t="s">
        <v>10937</v>
      </c>
      <c r="AB5095" s="5" t="s">
        <v>18093</v>
      </c>
      <c r="AC5095" s="2"/>
      <c r="AD5095" s="2">
        <v>6000001</v>
      </c>
      <c r="AE5095" s="5">
        <v>20</v>
      </c>
      <c r="AF5095" s="25"/>
      <c r="AG5095" s="29"/>
      <c r="AH5095" s="2"/>
      <c r="AI5095" s="2">
        <v>4</v>
      </c>
      <c r="AJ5095" s="2"/>
      <c r="AK5095" s="50"/>
      <c r="AL5095" s="2"/>
      <c r="AM5095" s="30"/>
      <c r="AN5095" s="30"/>
      <c r="AO5095" s="30"/>
      <c r="AR5095" s="30"/>
      <c r="AS5095" s="30"/>
      <c r="AT5095" s="30"/>
      <c r="AV5095" s="30"/>
      <c r="AW5095" s="30"/>
      <c r="CD5095" s="2" t="s">
        <v>78</v>
      </c>
      <c r="CE5095" s="2" t="s">
        <v>20248</v>
      </c>
    </row>
    <row r="5096" spans="1:83" x14ac:dyDescent="0.2">
      <c r="A5096" s="2" t="s">
        <v>9817</v>
      </c>
      <c r="B5096" s="2" t="s">
        <v>28137</v>
      </c>
      <c r="C5096" s="2" t="s">
        <v>6285</v>
      </c>
      <c r="D5096" s="2"/>
      <c r="E5096" s="2" t="s">
        <v>9817</v>
      </c>
      <c r="F5096" s="2" t="s">
        <v>9818</v>
      </c>
      <c r="G5096" s="2"/>
      <c r="H5096" s="2"/>
      <c r="I5096" s="2" t="s">
        <v>5093</v>
      </c>
      <c r="J5096" s="2" t="s">
        <v>61</v>
      </c>
      <c r="K5096" s="2"/>
      <c r="L5096" s="48">
        <v>2018</v>
      </c>
      <c r="M5096" s="2" t="s">
        <v>133</v>
      </c>
      <c r="N5096" s="32">
        <v>25.615269999999999</v>
      </c>
      <c r="O5096" s="32">
        <v>56.260469999999998</v>
      </c>
      <c r="P5096" s="2" t="s">
        <v>2767</v>
      </c>
      <c r="Q5096" s="6" t="s">
        <v>65</v>
      </c>
      <c r="R5096" s="43" t="s">
        <v>16802</v>
      </c>
      <c r="S5096" s="41" t="s">
        <v>4851</v>
      </c>
      <c r="T5096" s="41" t="s">
        <v>18462</v>
      </c>
      <c r="U5096" s="2"/>
      <c r="V5096" s="2" t="s">
        <v>4851</v>
      </c>
      <c r="W5096" s="41" t="s">
        <v>144</v>
      </c>
      <c r="X5096" s="2" t="s">
        <v>1598</v>
      </c>
      <c r="Y5096" s="2" t="s">
        <v>69</v>
      </c>
      <c r="Z5096" s="5" t="s">
        <v>10423</v>
      </c>
      <c r="AA5096" s="5" t="s">
        <v>10937</v>
      </c>
      <c r="AB5096" s="5" t="s">
        <v>18091</v>
      </c>
      <c r="AC5096" s="2"/>
      <c r="AD5096" s="2">
        <v>6000001</v>
      </c>
      <c r="AE5096" s="5">
        <v>25</v>
      </c>
      <c r="AF5096" s="25"/>
      <c r="AG5096" s="29"/>
      <c r="AH5096" s="2"/>
      <c r="AI5096" s="2">
        <v>3</v>
      </c>
      <c r="AJ5096" s="2"/>
      <c r="AK5096" s="50"/>
      <c r="AL5096" s="2"/>
      <c r="AM5096" s="30"/>
      <c r="AN5096" s="30"/>
      <c r="AO5096" s="30"/>
      <c r="AR5096" s="30"/>
      <c r="AS5096" s="30"/>
      <c r="AT5096" s="30"/>
      <c r="AV5096" s="30"/>
      <c r="AW5096" s="30"/>
      <c r="CD5096" s="2" t="s">
        <v>78</v>
      </c>
      <c r="CE5096" s="2" t="s">
        <v>20249</v>
      </c>
    </row>
    <row r="5097" spans="1:83" x14ac:dyDescent="0.2">
      <c r="A5097" s="2" t="s">
        <v>8764</v>
      </c>
      <c r="B5097" s="2" t="s">
        <v>28138</v>
      </c>
      <c r="C5097" s="2" t="s">
        <v>6285</v>
      </c>
      <c r="D5097" s="2" t="s">
        <v>8764</v>
      </c>
      <c r="E5097" s="2" t="s">
        <v>8764</v>
      </c>
      <c r="F5097" s="2" t="s">
        <v>8765</v>
      </c>
      <c r="G5097" s="2" t="s">
        <v>8766</v>
      </c>
      <c r="H5097" s="2" t="s">
        <v>5093</v>
      </c>
      <c r="I5097" s="2" t="s">
        <v>5093</v>
      </c>
      <c r="J5097" s="2" t="s">
        <v>61</v>
      </c>
      <c r="K5097" s="50" t="s">
        <v>61</v>
      </c>
      <c r="L5097" s="48">
        <v>2014</v>
      </c>
      <c r="M5097" s="2" t="s">
        <v>133</v>
      </c>
      <c r="N5097" s="32">
        <v>25.5992</v>
      </c>
      <c r="O5097" s="32">
        <v>56.276600000000002</v>
      </c>
      <c r="P5097" s="2" t="s">
        <v>2767</v>
      </c>
      <c r="Q5097" s="6" t="s">
        <v>65</v>
      </c>
      <c r="R5097" s="43" t="s">
        <v>18854</v>
      </c>
      <c r="S5097" s="41" t="s">
        <v>4972</v>
      </c>
      <c r="T5097" s="41" t="s">
        <v>18461</v>
      </c>
      <c r="U5097" s="2"/>
      <c r="V5097" s="2" t="s">
        <v>4972</v>
      </c>
      <c r="W5097" s="41" t="s">
        <v>17588</v>
      </c>
      <c r="X5097" s="2" t="s">
        <v>1598</v>
      </c>
      <c r="Y5097" s="2" t="s">
        <v>102</v>
      </c>
      <c r="Z5097" s="5" t="s">
        <v>10423</v>
      </c>
      <c r="AA5097" s="5" t="s">
        <v>16910</v>
      </c>
      <c r="AB5097" s="5" t="s">
        <v>16316</v>
      </c>
      <c r="AC5097" s="2" t="s">
        <v>5247</v>
      </c>
      <c r="AD5097" s="2">
        <v>6000002</v>
      </c>
      <c r="AE5097" s="5">
        <v>21</v>
      </c>
      <c r="AF5097" s="25"/>
      <c r="AG5097" s="29">
        <v>3</v>
      </c>
      <c r="AH5097" s="2" t="s">
        <v>17978</v>
      </c>
      <c r="AI5097" s="2">
        <v>3</v>
      </c>
      <c r="AJ5097" s="2">
        <v>3</v>
      </c>
      <c r="AK5097" s="50"/>
      <c r="AL5097" s="2"/>
      <c r="AM5097" s="30"/>
      <c r="AN5097" s="30"/>
      <c r="AO5097" s="30"/>
      <c r="AR5097" s="30"/>
      <c r="AS5097" s="30"/>
      <c r="AT5097" s="30"/>
      <c r="AV5097" s="30"/>
      <c r="AW5097" s="30"/>
      <c r="CD5097" s="2" t="s">
        <v>78</v>
      </c>
      <c r="CE5097" s="2" t="s">
        <v>20250</v>
      </c>
    </row>
    <row r="5098" spans="1:83" x14ac:dyDescent="0.2">
      <c r="A5098" s="2" t="s">
        <v>10175</v>
      </c>
      <c r="B5098" s="2" t="s">
        <v>28139</v>
      </c>
      <c r="C5098" s="2" t="s">
        <v>6285</v>
      </c>
      <c r="D5098" s="2"/>
      <c r="E5098" s="2" t="s">
        <v>10175</v>
      </c>
      <c r="F5098" s="2" t="s">
        <v>10176</v>
      </c>
      <c r="G5098" s="2" t="s">
        <v>10177</v>
      </c>
      <c r="H5098" s="2"/>
      <c r="I5098" s="2" t="s">
        <v>5093</v>
      </c>
      <c r="J5098" s="2" t="s">
        <v>61</v>
      </c>
      <c r="K5098" s="50" t="s">
        <v>61</v>
      </c>
      <c r="L5098" s="48">
        <v>2021</v>
      </c>
      <c r="M5098" s="2" t="s">
        <v>133</v>
      </c>
      <c r="N5098" s="32">
        <v>25.477177999999999</v>
      </c>
      <c r="O5098" s="32">
        <v>56.361528999999997</v>
      </c>
      <c r="P5098" s="2" t="s">
        <v>2767</v>
      </c>
      <c r="Q5098" s="6" t="s">
        <v>65</v>
      </c>
      <c r="R5098" s="43" t="s">
        <v>18854</v>
      </c>
      <c r="S5098" s="41" t="s">
        <v>4972</v>
      </c>
      <c r="T5098" s="41" t="s">
        <v>18461</v>
      </c>
      <c r="U5098" s="2"/>
      <c r="V5098" s="2" t="s">
        <v>4972</v>
      </c>
      <c r="W5098" s="41" t="s">
        <v>17589</v>
      </c>
      <c r="X5098" s="2" t="s">
        <v>1598</v>
      </c>
      <c r="Y5098" s="2" t="s">
        <v>102</v>
      </c>
      <c r="Z5098" s="5" t="s">
        <v>10423</v>
      </c>
      <c r="AA5098" s="5" t="s">
        <v>16910</v>
      </c>
      <c r="AB5098" s="5" t="s">
        <v>16316</v>
      </c>
      <c r="AC5098" s="2" t="s">
        <v>5247</v>
      </c>
      <c r="AD5098" s="2">
        <v>6000100</v>
      </c>
      <c r="AE5098" s="5">
        <v>30</v>
      </c>
      <c r="AF5098" s="25"/>
      <c r="AG5098" s="29">
        <v>3</v>
      </c>
      <c r="AH5098" s="2" t="s">
        <v>17978</v>
      </c>
      <c r="AI5098" s="2">
        <v>3</v>
      </c>
      <c r="AJ5098" s="2">
        <v>3</v>
      </c>
      <c r="AK5098" s="50"/>
      <c r="AL5098" s="2"/>
      <c r="AM5098" s="30"/>
      <c r="AN5098" s="30"/>
      <c r="AO5098" s="30"/>
      <c r="AR5098" s="30"/>
      <c r="AS5098" s="30"/>
      <c r="AT5098" s="30"/>
      <c r="AV5098" s="30"/>
      <c r="AW5098" s="30"/>
      <c r="CD5098" s="2" t="s">
        <v>78</v>
      </c>
      <c r="CE5098" s="2" t="s">
        <v>20251</v>
      </c>
    </row>
    <row r="5099" spans="1:83" x14ac:dyDescent="0.2">
      <c r="A5099" s="2" t="s">
        <v>8767</v>
      </c>
      <c r="B5099" s="2" t="s">
        <v>28140</v>
      </c>
      <c r="C5099" s="2" t="s">
        <v>6285</v>
      </c>
      <c r="D5099" s="2" t="s">
        <v>8767</v>
      </c>
      <c r="E5099" s="2" t="s">
        <v>8767</v>
      </c>
      <c r="F5099" s="2" t="s">
        <v>8768</v>
      </c>
      <c r="G5099" s="2" t="s">
        <v>8769</v>
      </c>
      <c r="H5099" s="2" t="s">
        <v>5093</v>
      </c>
      <c r="I5099" s="2" t="s">
        <v>5093</v>
      </c>
      <c r="J5099" s="2" t="s">
        <v>61</v>
      </c>
      <c r="K5099" s="50" t="s">
        <v>61</v>
      </c>
      <c r="L5099" s="48">
        <v>2014</v>
      </c>
      <c r="M5099" s="2" t="s">
        <v>133</v>
      </c>
      <c r="N5099" s="32">
        <v>25.6038</v>
      </c>
      <c r="O5099" s="32">
        <v>56.268500000000003</v>
      </c>
      <c r="P5099" s="2" t="s">
        <v>2767</v>
      </c>
      <c r="Q5099" s="6" t="s">
        <v>65</v>
      </c>
      <c r="R5099" s="43" t="s">
        <v>18854</v>
      </c>
      <c r="S5099" s="41" t="s">
        <v>4972</v>
      </c>
      <c r="T5099" s="41" t="s">
        <v>18461</v>
      </c>
      <c r="U5099" s="2"/>
      <c r="V5099" s="2" t="s">
        <v>4972</v>
      </c>
      <c r="W5099" s="41" t="s">
        <v>17588</v>
      </c>
      <c r="X5099" s="2" t="s">
        <v>1598</v>
      </c>
      <c r="Y5099" s="2" t="s">
        <v>69</v>
      </c>
      <c r="Z5099" s="5" t="s">
        <v>10423</v>
      </c>
      <c r="AA5099" s="5" t="s">
        <v>16910</v>
      </c>
      <c r="AB5099" s="5" t="s">
        <v>70</v>
      </c>
      <c r="AC5099" s="2" t="s">
        <v>5247</v>
      </c>
      <c r="AD5099" s="2">
        <v>6000002</v>
      </c>
      <c r="AE5099" s="5">
        <v>15</v>
      </c>
      <c r="AF5099" s="25"/>
      <c r="AG5099" s="29">
        <v>3</v>
      </c>
      <c r="AH5099" s="2" t="s">
        <v>17978</v>
      </c>
      <c r="AI5099" s="2">
        <v>3</v>
      </c>
      <c r="AJ5099" s="2">
        <v>3</v>
      </c>
      <c r="AK5099" s="50"/>
      <c r="AL5099" s="2"/>
      <c r="AM5099" s="30"/>
      <c r="AN5099" s="30"/>
      <c r="AO5099" s="30"/>
      <c r="AR5099" s="30"/>
      <c r="AS5099" s="30"/>
      <c r="AT5099" s="30"/>
      <c r="AV5099" s="30"/>
      <c r="AW5099" s="30"/>
      <c r="CD5099" s="2" t="s">
        <v>78</v>
      </c>
      <c r="CE5099" s="2" t="s">
        <v>20252</v>
      </c>
    </row>
    <row r="5100" spans="1:83" x14ac:dyDescent="0.2">
      <c r="A5100" s="2" t="s">
        <v>18372</v>
      </c>
      <c r="B5100" s="2" t="s">
        <v>28141</v>
      </c>
      <c r="C5100" s="2" t="s">
        <v>6285</v>
      </c>
      <c r="D5100" s="2"/>
      <c r="E5100" s="2" t="s">
        <v>18372</v>
      </c>
      <c r="F5100" s="2" t="s">
        <v>10305</v>
      </c>
      <c r="G5100" s="2" t="s">
        <v>16132</v>
      </c>
      <c r="H5100" s="2"/>
      <c r="I5100" s="2" t="s">
        <v>5093</v>
      </c>
      <c r="J5100" s="2" t="s">
        <v>61</v>
      </c>
      <c r="K5100" s="50" t="s">
        <v>61</v>
      </c>
      <c r="L5100" s="48">
        <v>2021</v>
      </c>
      <c r="M5100" s="2" t="s">
        <v>22960</v>
      </c>
      <c r="N5100" s="32">
        <v>25.551200000000001</v>
      </c>
      <c r="O5100" s="32">
        <v>56.231409999999997</v>
      </c>
      <c r="P5100" s="2" t="s">
        <v>2767</v>
      </c>
      <c r="Q5100" s="6" t="s">
        <v>65</v>
      </c>
      <c r="R5100" s="43" t="s">
        <v>18854</v>
      </c>
      <c r="S5100" s="41" t="s">
        <v>3596</v>
      </c>
      <c r="T5100" s="41" t="s">
        <v>18460</v>
      </c>
      <c r="U5100" s="2"/>
      <c r="V5100" s="2" t="s">
        <v>3596</v>
      </c>
      <c r="W5100" s="41" t="s">
        <v>17589</v>
      </c>
      <c r="X5100" s="2" t="s">
        <v>1598</v>
      </c>
      <c r="Y5100" s="2" t="s">
        <v>102</v>
      </c>
      <c r="Z5100" s="5" t="s">
        <v>10423</v>
      </c>
      <c r="AA5100" s="5" t="s">
        <v>16910</v>
      </c>
      <c r="AB5100" s="5" t="s">
        <v>16316</v>
      </c>
      <c r="AC5100" s="2" t="s">
        <v>5247</v>
      </c>
      <c r="AD5100" s="2">
        <v>6000100</v>
      </c>
      <c r="AE5100" s="5">
        <v>38</v>
      </c>
      <c r="AF5100" s="25"/>
      <c r="AG5100" s="29">
        <v>3</v>
      </c>
      <c r="AH5100" s="2" t="s">
        <v>17978</v>
      </c>
      <c r="AI5100" s="2">
        <v>3</v>
      </c>
      <c r="AJ5100" s="2">
        <v>3</v>
      </c>
      <c r="AK5100" s="50"/>
      <c r="AL5100" s="2"/>
      <c r="AM5100" s="30"/>
      <c r="AN5100" s="30"/>
      <c r="AO5100" s="30"/>
      <c r="AR5100" s="30"/>
      <c r="AS5100" s="30"/>
      <c r="AT5100" s="30"/>
      <c r="AV5100" s="30"/>
      <c r="AW5100" s="30"/>
      <c r="CD5100" s="2" t="s">
        <v>78</v>
      </c>
      <c r="CE5100" s="2" t="s">
        <v>20253</v>
      </c>
    </row>
    <row r="5101" spans="1:83" x14ac:dyDescent="0.2">
      <c r="A5101" s="2" t="s">
        <v>8770</v>
      </c>
      <c r="B5101" s="2" t="s">
        <v>28142</v>
      </c>
      <c r="C5101" s="2" t="s">
        <v>6285</v>
      </c>
      <c r="D5101" s="2" t="s">
        <v>8770</v>
      </c>
      <c r="E5101" s="2" t="s">
        <v>8770</v>
      </c>
      <c r="F5101" s="2" t="s">
        <v>8771</v>
      </c>
      <c r="G5101" s="2"/>
      <c r="H5101" s="2" t="s">
        <v>5093</v>
      </c>
      <c r="I5101" s="2" t="s">
        <v>5093</v>
      </c>
      <c r="J5101" s="2" t="s">
        <v>61</v>
      </c>
      <c r="K5101" s="2"/>
      <c r="L5101" s="48">
        <v>2010</v>
      </c>
      <c r="M5101" s="2" t="s">
        <v>133</v>
      </c>
      <c r="N5101" s="32">
        <v>25.293099999999999</v>
      </c>
      <c r="O5101" s="32">
        <v>56.366399999999999</v>
      </c>
      <c r="P5101" s="2" t="s">
        <v>2767</v>
      </c>
      <c r="Q5101" s="6" t="s">
        <v>65</v>
      </c>
      <c r="R5101" s="43" t="s">
        <v>16802</v>
      </c>
      <c r="S5101" s="41" t="s">
        <v>4851</v>
      </c>
      <c r="T5101" s="41" t="s">
        <v>18462</v>
      </c>
      <c r="U5101" s="2"/>
      <c r="V5101" s="2" t="s">
        <v>4851</v>
      </c>
      <c r="W5101" s="41" t="s">
        <v>67</v>
      </c>
      <c r="X5101" s="2" t="s">
        <v>1598</v>
      </c>
      <c r="Y5101" s="2" t="s">
        <v>86</v>
      </c>
      <c r="Z5101" s="5" t="s">
        <v>10423</v>
      </c>
      <c r="AA5101" s="5" t="s">
        <v>16910</v>
      </c>
      <c r="AB5101" s="5" t="s">
        <v>18090</v>
      </c>
      <c r="AC5101" s="2"/>
      <c r="AD5101" s="2">
        <v>6000006</v>
      </c>
      <c r="AE5101" s="5">
        <v>40</v>
      </c>
      <c r="AF5101" s="25"/>
      <c r="AG5101" s="29"/>
      <c r="AH5101" s="2"/>
      <c r="AI5101" s="2">
        <v>3</v>
      </c>
      <c r="AJ5101" s="2"/>
      <c r="AK5101" s="50"/>
      <c r="AL5101" s="2"/>
      <c r="AM5101" s="30"/>
      <c r="AN5101" s="30"/>
      <c r="AO5101" s="30"/>
      <c r="AR5101" s="30"/>
      <c r="AS5101" s="30"/>
      <c r="AT5101" s="30"/>
      <c r="AV5101" s="30"/>
      <c r="AW5101" s="30"/>
      <c r="CD5101" s="2" t="s">
        <v>78</v>
      </c>
      <c r="CE5101" s="2" t="s">
        <v>20254</v>
      </c>
    </row>
    <row r="5102" spans="1:83" x14ac:dyDescent="0.2">
      <c r="A5102" s="2" t="s">
        <v>9982</v>
      </c>
      <c r="B5102" s="2" t="s">
        <v>28143</v>
      </c>
      <c r="C5102" s="2" t="s">
        <v>6285</v>
      </c>
      <c r="D5102" s="2"/>
      <c r="E5102" s="2" t="s">
        <v>9982</v>
      </c>
      <c r="F5102" s="2" t="s">
        <v>9983</v>
      </c>
      <c r="G5102" s="2" t="s">
        <v>9984</v>
      </c>
      <c r="H5102" s="2"/>
      <c r="I5102" s="2" t="s">
        <v>5093</v>
      </c>
      <c r="J5102" s="2" t="s">
        <v>61</v>
      </c>
      <c r="K5102" s="50" t="s">
        <v>61</v>
      </c>
      <c r="L5102" s="48">
        <v>2020</v>
      </c>
      <c r="M5102" s="2" t="s">
        <v>133</v>
      </c>
      <c r="N5102" s="32">
        <v>25.44556</v>
      </c>
      <c r="O5102" s="32">
        <v>56.350858000000002</v>
      </c>
      <c r="P5102" s="2" t="s">
        <v>2767</v>
      </c>
      <c r="Q5102" s="6" t="s">
        <v>18855</v>
      </c>
      <c r="R5102" s="43" t="s">
        <v>18854</v>
      </c>
      <c r="S5102" s="41" t="s">
        <v>3596</v>
      </c>
      <c r="T5102" s="41" t="s">
        <v>18460</v>
      </c>
      <c r="U5102" s="2"/>
      <c r="V5102" s="2" t="s">
        <v>3596</v>
      </c>
      <c r="W5102" s="41" t="s">
        <v>17589</v>
      </c>
      <c r="X5102" s="2" t="s">
        <v>9680</v>
      </c>
      <c r="Y5102" s="2" t="s">
        <v>69</v>
      </c>
      <c r="Z5102" s="5" t="s">
        <v>10423</v>
      </c>
      <c r="AA5102" s="5" t="s">
        <v>10937</v>
      </c>
      <c r="AB5102" s="5" t="s">
        <v>18091</v>
      </c>
      <c r="AC5102" s="2" t="s">
        <v>5247</v>
      </c>
      <c r="AD5102" s="2">
        <v>6000005</v>
      </c>
      <c r="AE5102" s="5">
        <v>12</v>
      </c>
      <c r="AF5102" s="25"/>
      <c r="AG5102" s="29">
        <v>2</v>
      </c>
      <c r="AH5102" s="2" t="s">
        <v>17978</v>
      </c>
      <c r="AI5102" s="2">
        <v>2</v>
      </c>
      <c r="AJ5102" s="2">
        <v>2</v>
      </c>
      <c r="AK5102" s="50"/>
      <c r="AL5102" s="2"/>
      <c r="AM5102" s="30"/>
      <c r="AN5102" s="30"/>
      <c r="AO5102" s="30"/>
      <c r="AR5102" s="30"/>
      <c r="AS5102" s="30"/>
      <c r="AT5102" s="30"/>
      <c r="AV5102" s="30"/>
      <c r="AW5102" s="30"/>
      <c r="CD5102" s="2" t="s">
        <v>78</v>
      </c>
      <c r="CE5102" s="2" t="s">
        <v>20255</v>
      </c>
    </row>
    <row r="5103" spans="1:83" x14ac:dyDescent="0.2">
      <c r="A5103" s="2" t="s">
        <v>8772</v>
      </c>
      <c r="B5103" s="2" t="s">
        <v>28144</v>
      </c>
      <c r="C5103" s="2" t="s">
        <v>6285</v>
      </c>
      <c r="D5103" s="2"/>
      <c r="E5103" s="2" t="s">
        <v>8772</v>
      </c>
      <c r="F5103" s="2" t="s">
        <v>8773</v>
      </c>
      <c r="G5103" s="2" t="s">
        <v>16652</v>
      </c>
      <c r="H5103" s="2"/>
      <c r="I5103" s="2" t="s">
        <v>5093</v>
      </c>
      <c r="J5103" s="2" t="s">
        <v>61</v>
      </c>
      <c r="K5103" s="50" t="s">
        <v>61</v>
      </c>
      <c r="L5103" s="48">
        <v>2010</v>
      </c>
      <c r="M5103" s="2" t="s">
        <v>133</v>
      </c>
      <c r="N5103" s="32">
        <v>25.582100000000001</v>
      </c>
      <c r="O5103" s="32">
        <v>56.258299999999998</v>
      </c>
      <c r="P5103" s="2" t="s">
        <v>2767</v>
      </c>
      <c r="Q5103" s="6" t="s">
        <v>65</v>
      </c>
      <c r="R5103" s="43" t="s">
        <v>16802</v>
      </c>
      <c r="S5103" s="41" t="s">
        <v>4851</v>
      </c>
      <c r="T5103" s="41" t="s">
        <v>18462</v>
      </c>
      <c r="U5103" s="2"/>
      <c r="V5103" s="2" t="s">
        <v>4851</v>
      </c>
      <c r="W5103" s="41" t="s">
        <v>17589</v>
      </c>
      <c r="X5103" s="2" t="s">
        <v>1598</v>
      </c>
      <c r="Y5103" s="2" t="s">
        <v>102</v>
      </c>
      <c r="Z5103" s="5" t="s">
        <v>10423</v>
      </c>
      <c r="AA5103" s="5" t="s">
        <v>16910</v>
      </c>
      <c r="AB5103" s="5" t="s">
        <v>16316</v>
      </c>
      <c r="AC5103" s="2" t="s">
        <v>5247</v>
      </c>
      <c r="AD5103" s="2">
        <v>6000002</v>
      </c>
      <c r="AE5103" s="5">
        <v>40</v>
      </c>
      <c r="AF5103" s="25"/>
      <c r="AG5103" s="29">
        <v>3</v>
      </c>
      <c r="AH5103" s="2" t="s">
        <v>17978</v>
      </c>
      <c r="AI5103" s="2">
        <v>3</v>
      </c>
      <c r="AJ5103" s="2">
        <v>3</v>
      </c>
      <c r="AK5103" s="50"/>
      <c r="AL5103" s="2"/>
      <c r="AM5103" s="30"/>
      <c r="AN5103" s="30"/>
      <c r="AO5103" s="30"/>
      <c r="AR5103" s="30"/>
      <c r="AS5103" s="30"/>
      <c r="AT5103" s="30"/>
      <c r="AV5103" s="30"/>
      <c r="AW5103" s="30"/>
      <c r="CD5103" s="2" t="s">
        <v>78</v>
      </c>
      <c r="CE5103" s="2" t="s">
        <v>20256</v>
      </c>
    </row>
    <row r="5104" spans="1:83" x14ac:dyDescent="0.2">
      <c r="A5104" s="2" t="s">
        <v>9819</v>
      </c>
      <c r="B5104" s="2" t="s">
        <v>28145</v>
      </c>
      <c r="C5104" s="2" t="s">
        <v>6285</v>
      </c>
      <c r="D5104" s="2"/>
      <c r="E5104" s="2" t="s">
        <v>9819</v>
      </c>
      <c r="F5104" s="2" t="s">
        <v>9820</v>
      </c>
      <c r="G5104" s="2" t="s">
        <v>9821</v>
      </c>
      <c r="H5104" s="2"/>
      <c r="I5104" s="2" t="s">
        <v>5093</v>
      </c>
      <c r="J5104" s="2" t="s">
        <v>61</v>
      </c>
      <c r="K5104" s="50" t="s">
        <v>61</v>
      </c>
      <c r="L5104" s="48">
        <v>2018</v>
      </c>
      <c r="M5104" s="2" t="s">
        <v>133</v>
      </c>
      <c r="N5104" s="32">
        <v>25.393910000000002</v>
      </c>
      <c r="O5104" s="32">
        <v>56.357610000000001</v>
      </c>
      <c r="P5104" s="2" t="s">
        <v>2767</v>
      </c>
      <c r="Q5104" s="6" t="s">
        <v>65</v>
      </c>
      <c r="R5104" s="43" t="s">
        <v>16802</v>
      </c>
      <c r="S5104" s="41" t="s">
        <v>4851</v>
      </c>
      <c r="T5104" s="41" t="s">
        <v>18462</v>
      </c>
      <c r="U5104" s="2"/>
      <c r="V5104" s="2" t="s">
        <v>4851</v>
      </c>
      <c r="W5104" s="41" t="s">
        <v>17589</v>
      </c>
      <c r="X5104" s="2" t="s">
        <v>1598</v>
      </c>
      <c r="Y5104" s="2" t="s">
        <v>102</v>
      </c>
      <c r="Z5104" s="5" t="s">
        <v>10423</v>
      </c>
      <c r="AA5104" s="5" t="s">
        <v>16910</v>
      </c>
      <c r="AB5104" s="5" t="s">
        <v>16316</v>
      </c>
      <c r="AC5104" s="2" t="s">
        <v>5247</v>
      </c>
      <c r="AD5104" s="2">
        <v>3000001</v>
      </c>
      <c r="AE5104" s="5">
        <v>30</v>
      </c>
      <c r="AF5104" s="25"/>
      <c r="AG5104" s="29">
        <v>3</v>
      </c>
      <c r="AH5104" s="2" t="s">
        <v>17978</v>
      </c>
      <c r="AI5104" s="2">
        <v>3</v>
      </c>
      <c r="AJ5104" s="2">
        <v>3</v>
      </c>
      <c r="AK5104" s="50"/>
      <c r="AL5104" s="2"/>
      <c r="AM5104" s="30"/>
      <c r="AN5104" s="30"/>
      <c r="AO5104" s="30"/>
      <c r="AR5104" s="30"/>
      <c r="AS5104" s="30"/>
      <c r="AT5104" s="30"/>
      <c r="AV5104" s="30"/>
      <c r="AW5104" s="30"/>
      <c r="CD5104" s="2" t="s">
        <v>78</v>
      </c>
      <c r="CE5104" s="2" t="s">
        <v>20257</v>
      </c>
    </row>
    <row r="5105" spans="1:83" x14ac:dyDescent="0.2">
      <c r="A5105" s="2" t="s">
        <v>10132</v>
      </c>
      <c r="B5105" s="2" t="s">
        <v>28146</v>
      </c>
      <c r="C5105" s="2" t="s">
        <v>6285</v>
      </c>
      <c r="D5105" s="2"/>
      <c r="E5105" s="2" t="s">
        <v>10132</v>
      </c>
      <c r="F5105" s="2" t="s">
        <v>10133</v>
      </c>
      <c r="G5105" s="2" t="s">
        <v>10134</v>
      </c>
      <c r="H5105" s="2"/>
      <c r="I5105" s="2" t="s">
        <v>5093</v>
      </c>
      <c r="J5105" s="2" t="s">
        <v>61</v>
      </c>
      <c r="K5105" s="50" t="s">
        <v>61</v>
      </c>
      <c r="L5105" s="48">
        <v>2021</v>
      </c>
      <c r="M5105" s="2" t="s">
        <v>133</v>
      </c>
      <c r="N5105" s="32">
        <v>25.405342000000001</v>
      </c>
      <c r="O5105" s="32">
        <v>56.350167999999996</v>
      </c>
      <c r="P5105" s="2" t="s">
        <v>2767</v>
      </c>
      <c r="Q5105" s="6" t="s">
        <v>65</v>
      </c>
      <c r="R5105" s="43" t="s">
        <v>18854</v>
      </c>
      <c r="S5105" s="41" t="s">
        <v>4972</v>
      </c>
      <c r="T5105" s="41" t="s">
        <v>18461</v>
      </c>
      <c r="U5105" s="2"/>
      <c r="V5105" s="2" t="s">
        <v>4972</v>
      </c>
      <c r="W5105" s="41" t="s">
        <v>17589</v>
      </c>
      <c r="X5105" s="2" t="s">
        <v>1598</v>
      </c>
      <c r="Y5105" s="2" t="s">
        <v>102</v>
      </c>
      <c r="Z5105" s="5" t="s">
        <v>10423</v>
      </c>
      <c r="AA5105" s="5" t="s">
        <v>16910</v>
      </c>
      <c r="AB5105" s="5" t="s">
        <v>16316</v>
      </c>
      <c r="AC5105" s="2" t="s">
        <v>5247</v>
      </c>
      <c r="AD5105" s="2">
        <v>3000001</v>
      </c>
      <c r="AE5105" s="5">
        <v>26</v>
      </c>
      <c r="AF5105" s="25"/>
      <c r="AG5105" s="29">
        <v>3</v>
      </c>
      <c r="AH5105" s="2" t="s">
        <v>17978</v>
      </c>
      <c r="AI5105" s="2">
        <v>3</v>
      </c>
      <c r="AJ5105" s="2">
        <v>3</v>
      </c>
      <c r="AK5105" s="50"/>
      <c r="AL5105" s="2"/>
      <c r="AM5105" s="30"/>
      <c r="AN5105" s="30"/>
      <c r="AO5105" s="30"/>
      <c r="AR5105" s="30"/>
      <c r="AS5105" s="30"/>
      <c r="AT5105" s="30"/>
      <c r="AV5105" s="30"/>
      <c r="AW5105" s="30"/>
      <c r="CD5105" s="2" t="s">
        <v>78</v>
      </c>
      <c r="CE5105" s="2" t="s">
        <v>20258</v>
      </c>
    </row>
    <row r="5106" spans="1:83" x14ac:dyDescent="0.2">
      <c r="A5106" s="2" t="s">
        <v>18967</v>
      </c>
      <c r="B5106" s="2" t="s">
        <v>28147</v>
      </c>
      <c r="C5106" s="2" t="s">
        <v>6285</v>
      </c>
      <c r="D5106" s="2"/>
      <c r="E5106" s="2" t="s">
        <v>18967</v>
      </c>
      <c r="F5106" s="2" t="s">
        <v>10319</v>
      </c>
      <c r="G5106" s="2" t="s">
        <v>10320</v>
      </c>
      <c r="H5106" s="2"/>
      <c r="I5106" s="2" t="s">
        <v>5093</v>
      </c>
      <c r="J5106" s="2" t="s">
        <v>61</v>
      </c>
      <c r="K5106" s="50" t="s">
        <v>61</v>
      </c>
      <c r="L5106" s="48">
        <v>2021</v>
      </c>
      <c r="M5106" s="2" t="s">
        <v>22960</v>
      </c>
      <c r="N5106" s="32">
        <v>25.598229</v>
      </c>
      <c r="O5106" s="32">
        <v>56.263044999999998</v>
      </c>
      <c r="P5106" s="2" t="s">
        <v>2767</v>
      </c>
      <c r="Q5106" s="6" t="s">
        <v>65</v>
      </c>
      <c r="R5106" s="43" t="s">
        <v>16802</v>
      </c>
      <c r="S5106" s="41" t="s">
        <v>18949</v>
      </c>
      <c r="T5106" s="41" t="s">
        <v>18463</v>
      </c>
      <c r="U5106" s="2"/>
      <c r="V5106" s="2" t="s">
        <v>18949</v>
      </c>
      <c r="W5106" s="41" t="s">
        <v>17589</v>
      </c>
      <c r="X5106" s="2" t="s">
        <v>1598</v>
      </c>
      <c r="Y5106" s="2" t="s">
        <v>102</v>
      </c>
      <c r="Z5106" s="5" t="s">
        <v>10423</v>
      </c>
      <c r="AA5106" s="5" t="s">
        <v>16910</v>
      </c>
      <c r="AB5106" s="5" t="s">
        <v>16316</v>
      </c>
      <c r="AC5106" s="2" t="s">
        <v>5247</v>
      </c>
      <c r="AD5106" s="2">
        <v>6000002</v>
      </c>
      <c r="AE5106" s="5">
        <v>30</v>
      </c>
      <c r="AF5106" s="25"/>
      <c r="AG5106" s="29">
        <v>3</v>
      </c>
      <c r="AH5106" s="2" t="s">
        <v>17978</v>
      </c>
      <c r="AI5106" s="2">
        <v>3</v>
      </c>
      <c r="AJ5106" s="2">
        <v>3</v>
      </c>
      <c r="AK5106" s="50"/>
      <c r="AL5106" s="2"/>
      <c r="AM5106" s="30"/>
      <c r="AN5106" s="30"/>
      <c r="AO5106" s="30"/>
      <c r="AR5106" s="30"/>
      <c r="AS5106" s="30"/>
      <c r="AT5106" s="30"/>
      <c r="AV5106" s="30"/>
      <c r="AW5106" s="30"/>
      <c r="CD5106" s="2" t="s">
        <v>78</v>
      </c>
      <c r="CE5106" s="2" t="s">
        <v>20259</v>
      </c>
    </row>
    <row r="5107" spans="1:83" x14ac:dyDescent="0.2">
      <c r="A5107" s="2" t="s">
        <v>9258</v>
      </c>
      <c r="B5107" s="2" t="s">
        <v>28148</v>
      </c>
      <c r="C5107" s="2" t="s">
        <v>6285</v>
      </c>
      <c r="D5107" s="2"/>
      <c r="E5107" s="2" t="s">
        <v>9258</v>
      </c>
      <c r="F5107" s="2" t="s">
        <v>9259</v>
      </c>
      <c r="G5107" s="2" t="s">
        <v>9260</v>
      </c>
      <c r="H5107" s="2"/>
      <c r="I5107" s="2" t="s">
        <v>5093</v>
      </c>
      <c r="J5107" s="2" t="s">
        <v>61</v>
      </c>
      <c r="K5107" s="50" t="s">
        <v>61</v>
      </c>
      <c r="L5107" s="48">
        <v>2016</v>
      </c>
      <c r="M5107" s="2" t="s">
        <v>133</v>
      </c>
      <c r="N5107" s="32">
        <v>25.59496</v>
      </c>
      <c r="O5107" s="32">
        <v>56.259500000000003</v>
      </c>
      <c r="P5107" s="2" t="s">
        <v>2767</v>
      </c>
      <c r="Q5107" s="6" t="s">
        <v>65</v>
      </c>
      <c r="R5107" s="43" t="s">
        <v>16802</v>
      </c>
      <c r="S5107" s="41" t="s">
        <v>4851</v>
      </c>
      <c r="T5107" s="41" t="s">
        <v>18462</v>
      </c>
      <c r="U5107" s="2"/>
      <c r="V5107" s="2" t="s">
        <v>4851</v>
      </c>
      <c r="W5107" s="41" t="s">
        <v>17589</v>
      </c>
      <c r="X5107" s="2" t="s">
        <v>1598</v>
      </c>
      <c r="Y5107" s="2" t="s">
        <v>69</v>
      </c>
      <c r="Z5107" s="5" t="s">
        <v>10423</v>
      </c>
      <c r="AA5107" s="5" t="s">
        <v>10937</v>
      </c>
      <c r="AB5107" s="5" t="s">
        <v>18091</v>
      </c>
      <c r="AC5107" s="2" t="s">
        <v>5247</v>
      </c>
      <c r="AD5107" s="2">
        <v>6000002</v>
      </c>
      <c r="AE5107" s="5">
        <v>15</v>
      </c>
      <c r="AF5107" s="25"/>
      <c r="AG5107" s="29">
        <v>3</v>
      </c>
      <c r="AH5107" s="2" t="s">
        <v>17978</v>
      </c>
      <c r="AI5107" s="2">
        <v>3</v>
      </c>
      <c r="AJ5107" s="2">
        <v>3</v>
      </c>
      <c r="AK5107" s="50"/>
      <c r="AL5107" s="2"/>
      <c r="AM5107" s="30"/>
      <c r="AN5107" s="30"/>
      <c r="AO5107" s="30"/>
      <c r="AR5107" s="30"/>
      <c r="AS5107" s="30"/>
      <c r="AT5107" s="30"/>
      <c r="AV5107" s="30"/>
      <c r="AW5107" s="30"/>
      <c r="CD5107" s="2" t="s">
        <v>78</v>
      </c>
      <c r="CE5107" s="2" t="s">
        <v>20260</v>
      </c>
    </row>
    <row r="5108" spans="1:83" x14ac:dyDescent="0.2">
      <c r="A5108" s="2" t="s">
        <v>9067</v>
      </c>
      <c r="B5108" s="2" t="s">
        <v>28149</v>
      </c>
      <c r="C5108" s="2" t="s">
        <v>6285</v>
      </c>
      <c r="D5108" s="2"/>
      <c r="E5108" s="2" t="s">
        <v>9067</v>
      </c>
      <c r="F5108" s="2" t="s">
        <v>9068</v>
      </c>
      <c r="G5108" s="2"/>
      <c r="H5108" s="2"/>
      <c r="I5108" s="2" t="s">
        <v>5093</v>
      </c>
      <c r="J5108" s="2" t="s">
        <v>61</v>
      </c>
      <c r="K5108" s="2"/>
      <c r="L5108" s="48">
        <v>2015</v>
      </c>
      <c r="M5108" s="2" t="s">
        <v>133</v>
      </c>
      <c r="N5108" s="32">
        <v>25.58905</v>
      </c>
      <c r="O5108" s="32">
        <v>56.25638</v>
      </c>
      <c r="P5108" s="2" t="s">
        <v>2767</v>
      </c>
      <c r="Q5108" s="6" t="s">
        <v>65</v>
      </c>
      <c r="R5108" s="43" t="s">
        <v>16802</v>
      </c>
      <c r="S5108" s="41" t="s">
        <v>4851</v>
      </c>
      <c r="T5108" s="41" t="s">
        <v>18462</v>
      </c>
      <c r="U5108" s="2"/>
      <c r="V5108" s="2" t="s">
        <v>4851</v>
      </c>
      <c r="W5108" s="41" t="s">
        <v>144</v>
      </c>
      <c r="X5108" s="2" t="s">
        <v>1598</v>
      </c>
      <c r="Y5108" s="2" t="s">
        <v>76</v>
      </c>
      <c r="Z5108" s="5" t="s">
        <v>10423</v>
      </c>
      <c r="AA5108" s="5" t="s">
        <v>16910</v>
      </c>
      <c r="AB5108" s="5" t="s">
        <v>16317</v>
      </c>
      <c r="AC5108" s="2"/>
      <c r="AD5108" s="2">
        <v>6000002</v>
      </c>
      <c r="AE5108" s="5">
        <v>40</v>
      </c>
      <c r="AF5108" s="25"/>
      <c r="AG5108" s="29"/>
      <c r="AH5108" s="2"/>
      <c r="AI5108" s="2">
        <v>3</v>
      </c>
      <c r="AJ5108" s="2"/>
      <c r="AK5108" s="50"/>
      <c r="AL5108" s="2"/>
      <c r="AM5108" s="30"/>
      <c r="AN5108" s="30"/>
      <c r="AO5108" s="30"/>
      <c r="AR5108" s="30"/>
      <c r="AS5108" s="30"/>
      <c r="AT5108" s="30"/>
      <c r="AV5108" s="30"/>
      <c r="AW5108" s="30"/>
      <c r="CD5108" s="2" t="s">
        <v>78</v>
      </c>
      <c r="CE5108" s="2" t="s">
        <v>20261</v>
      </c>
    </row>
    <row r="5109" spans="1:83" x14ac:dyDescent="0.2">
      <c r="A5109" s="2" t="s">
        <v>18370</v>
      </c>
      <c r="B5109" s="2" t="s">
        <v>28150</v>
      </c>
      <c r="C5109" s="2" t="s">
        <v>6285</v>
      </c>
      <c r="D5109" s="2"/>
      <c r="E5109" s="2" t="s">
        <v>18370</v>
      </c>
      <c r="F5109" s="2" t="s">
        <v>10294</v>
      </c>
      <c r="G5109" s="2"/>
      <c r="H5109" s="2"/>
      <c r="I5109" s="2" t="s">
        <v>5093</v>
      </c>
      <c r="J5109" s="2" t="s">
        <v>61</v>
      </c>
      <c r="K5109" s="2"/>
      <c r="L5109" s="48">
        <v>2021</v>
      </c>
      <c r="M5109" s="2" t="s">
        <v>22960</v>
      </c>
      <c r="N5109" s="32">
        <v>25.530609999999999</v>
      </c>
      <c r="O5109" s="32">
        <v>56.118626999999996</v>
      </c>
      <c r="P5109" s="2" t="s">
        <v>2767</v>
      </c>
      <c r="Q5109" s="6" t="s">
        <v>65</v>
      </c>
      <c r="R5109" s="43" t="s">
        <v>18854</v>
      </c>
      <c r="S5109" s="41" t="s">
        <v>3596</v>
      </c>
      <c r="T5109" s="41" t="s">
        <v>18465</v>
      </c>
      <c r="U5109" s="2"/>
      <c r="V5109" s="2" t="s">
        <v>3596</v>
      </c>
      <c r="W5109" s="41" t="s">
        <v>144</v>
      </c>
      <c r="X5109" s="2" t="s">
        <v>1598</v>
      </c>
      <c r="Y5109" s="2" t="s">
        <v>102</v>
      </c>
      <c r="Z5109" s="5" t="s">
        <v>10423</v>
      </c>
      <c r="AA5109" s="5" t="s">
        <v>16910</v>
      </c>
      <c r="AB5109" s="5" t="s">
        <v>16318</v>
      </c>
      <c r="AC5109" s="2"/>
      <c r="AD5109" s="2">
        <v>6000100</v>
      </c>
      <c r="AE5109" s="5">
        <v>28</v>
      </c>
      <c r="AF5109" s="25"/>
      <c r="AG5109" s="29"/>
      <c r="AH5109" s="2"/>
      <c r="AI5109" s="2">
        <v>3</v>
      </c>
      <c r="AJ5109" s="2"/>
      <c r="AK5109" s="50"/>
      <c r="AL5109" s="2"/>
      <c r="AM5109" s="30"/>
      <c r="AN5109" s="30"/>
      <c r="AO5109" s="30"/>
      <c r="AR5109" s="30"/>
      <c r="AS5109" s="30"/>
      <c r="AT5109" s="30"/>
      <c r="AV5109" s="30"/>
      <c r="AW5109" s="30"/>
      <c r="CD5109" s="2" t="s">
        <v>78</v>
      </c>
      <c r="CE5109" s="2" t="s">
        <v>20262</v>
      </c>
    </row>
    <row r="5110" spans="1:83" x14ac:dyDescent="0.2">
      <c r="A5110" s="2" t="s">
        <v>8978</v>
      </c>
      <c r="B5110" s="2" t="s">
        <v>28151</v>
      </c>
      <c r="C5110" s="2" t="s">
        <v>6285</v>
      </c>
      <c r="D5110" s="2"/>
      <c r="E5110" s="2" t="s">
        <v>8978</v>
      </c>
      <c r="F5110" s="2" t="s">
        <v>8979</v>
      </c>
      <c r="G5110" s="2"/>
      <c r="H5110" s="2"/>
      <c r="I5110" s="2" t="s">
        <v>5093</v>
      </c>
      <c r="J5110" s="2" t="s">
        <v>61</v>
      </c>
      <c r="K5110" s="2"/>
      <c r="L5110" s="48">
        <v>2015</v>
      </c>
      <c r="M5110" s="2" t="s">
        <v>133</v>
      </c>
      <c r="N5110" s="32">
        <v>25.36788</v>
      </c>
      <c r="O5110" s="32">
        <v>56.185839999999999</v>
      </c>
      <c r="P5110" s="2" t="s">
        <v>2767</v>
      </c>
      <c r="Q5110" s="6" t="s">
        <v>65</v>
      </c>
      <c r="R5110" s="43" t="s">
        <v>16802</v>
      </c>
      <c r="S5110" s="41" t="s">
        <v>4851</v>
      </c>
      <c r="T5110" s="41" t="s">
        <v>18462</v>
      </c>
      <c r="U5110" s="2"/>
      <c r="V5110" s="2" t="s">
        <v>4851</v>
      </c>
      <c r="W5110" s="41" t="s">
        <v>144</v>
      </c>
      <c r="X5110" s="2" t="s">
        <v>1598</v>
      </c>
      <c r="Y5110" s="2" t="s">
        <v>76</v>
      </c>
      <c r="Z5110" s="5" t="s">
        <v>10423</v>
      </c>
      <c r="AA5110" s="5" t="s">
        <v>16910</v>
      </c>
      <c r="AB5110" s="5" t="s">
        <v>16317</v>
      </c>
      <c r="AC5110" s="2"/>
      <c r="AD5110" s="2">
        <v>6000100</v>
      </c>
      <c r="AE5110" s="5">
        <v>35</v>
      </c>
      <c r="AF5110" s="25"/>
      <c r="AG5110" s="29"/>
      <c r="AH5110" s="2"/>
      <c r="AI5110" s="2">
        <v>2</v>
      </c>
      <c r="AJ5110" s="2"/>
      <c r="AK5110" s="50"/>
      <c r="AL5110" s="2"/>
      <c r="AM5110" s="30"/>
      <c r="AN5110" s="30"/>
      <c r="AO5110" s="30"/>
      <c r="AR5110" s="30"/>
      <c r="AS5110" s="30"/>
      <c r="AT5110" s="30"/>
      <c r="AV5110" s="30"/>
      <c r="AW5110" s="30"/>
      <c r="CD5110" s="2" t="s">
        <v>71</v>
      </c>
      <c r="CE5110" s="2">
        <v>0</v>
      </c>
    </row>
    <row r="5111" spans="1:83" x14ac:dyDescent="0.2">
      <c r="A5111" s="2" t="s">
        <v>9822</v>
      </c>
      <c r="B5111" s="2" t="s">
        <v>28152</v>
      </c>
      <c r="C5111" s="2" t="s">
        <v>6285</v>
      </c>
      <c r="D5111" s="2"/>
      <c r="E5111" s="2" t="s">
        <v>9822</v>
      </c>
      <c r="F5111" s="2" t="s">
        <v>9823</v>
      </c>
      <c r="G5111" s="2" t="s">
        <v>9824</v>
      </c>
      <c r="H5111" s="2"/>
      <c r="I5111" s="2" t="s">
        <v>5093</v>
      </c>
      <c r="J5111" s="2" t="s">
        <v>61</v>
      </c>
      <c r="K5111" s="50" t="s">
        <v>61</v>
      </c>
      <c r="L5111" s="48">
        <v>2018</v>
      </c>
      <c r="M5111" s="2" t="s">
        <v>133</v>
      </c>
      <c r="N5111" s="32">
        <v>25.593630000000001</v>
      </c>
      <c r="O5111" s="32">
        <v>56.272559999999999</v>
      </c>
      <c r="P5111" s="2" t="s">
        <v>2767</v>
      </c>
      <c r="Q5111" s="6" t="s">
        <v>65</v>
      </c>
      <c r="R5111" s="43" t="s">
        <v>18854</v>
      </c>
      <c r="S5111" s="41" t="s">
        <v>4972</v>
      </c>
      <c r="T5111" s="41" t="s">
        <v>18461</v>
      </c>
      <c r="U5111" s="2"/>
      <c r="V5111" s="2" t="s">
        <v>4972</v>
      </c>
      <c r="W5111" s="41" t="s">
        <v>17589</v>
      </c>
      <c r="X5111" s="2" t="s">
        <v>1598</v>
      </c>
      <c r="Y5111" s="2" t="s">
        <v>76</v>
      </c>
      <c r="Z5111" s="5" t="s">
        <v>10423</v>
      </c>
      <c r="AA5111" s="5" t="s">
        <v>16910</v>
      </c>
      <c r="AB5111" s="5" t="s">
        <v>16317</v>
      </c>
      <c r="AC5111" s="2" t="s">
        <v>5247</v>
      </c>
      <c r="AD5111" s="2">
        <v>6000002</v>
      </c>
      <c r="AE5111" s="5">
        <v>19.5</v>
      </c>
      <c r="AF5111" s="25"/>
      <c r="AG5111" s="29">
        <v>3</v>
      </c>
      <c r="AH5111" s="2" t="s">
        <v>17978</v>
      </c>
      <c r="AI5111" s="2">
        <v>3</v>
      </c>
      <c r="AJ5111" s="2">
        <v>3</v>
      </c>
      <c r="AK5111" s="50"/>
      <c r="AL5111" s="2"/>
      <c r="AM5111" s="30"/>
      <c r="AN5111" s="30"/>
      <c r="AO5111" s="30"/>
      <c r="AR5111" s="30"/>
      <c r="AS5111" s="30"/>
      <c r="AT5111" s="30"/>
      <c r="AV5111" s="30"/>
      <c r="AW5111" s="30"/>
      <c r="CD5111" s="2" t="s">
        <v>78</v>
      </c>
      <c r="CE5111" s="2" t="s">
        <v>20263</v>
      </c>
    </row>
    <row r="5112" spans="1:83" x14ac:dyDescent="0.2">
      <c r="A5112" s="2" t="s">
        <v>8919</v>
      </c>
      <c r="B5112" s="2" t="s">
        <v>28153</v>
      </c>
      <c r="C5112" s="2" t="s">
        <v>6285</v>
      </c>
      <c r="D5112" s="2" t="s">
        <v>8919</v>
      </c>
      <c r="E5112" s="2" t="s">
        <v>8919</v>
      </c>
      <c r="F5112" s="2" t="s">
        <v>8920</v>
      </c>
      <c r="G5112" s="2"/>
      <c r="H5112" s="2" t="s">
        <v>5093</v>
      </c>
      <c r="I5112" s="2" t="s">
        <v>5093</v>
      </c>
      <c r="J5112" s="2" t="s">
        <v>61</v>
      </c>
      <c r="K5112" s="2"/>
      <c r="L5112" s="48">
        <v>2014</v>
      </c>
      <c r="M5112" s="2" t="s">
        <v>133</v>
      </c>
      <c r="N5112" s="32">
        <v>25.345199999999998</v>
      </c>
      <c r="O5112" s="32">
        <v>56.362900000000003</v>
      </c>
      <c r="P5112" s="2" t="s">
        <v>2767</v>
      </c>
      <c r="Q5112" s="6" t="s">
        <v>65</v>
      </c>
      <c r="R5112" s="43" t="s">
        <v>18854</v>
      </c>
      <c r="S5112" s="41" t="s">
        <v>4972</v>
      </c>
      <c r="T5112" s="41" t="s">
        <v>18461</v>
      </c>
      <c r="U5112" s="2"/>
      <c r="V5112" s="2" t="s">
        <v>4972</v>
      </c>
      <c r="W5112" s="41" t="s">
        <v>67</v>
      </c>
      <c r="X5112" s="2" t="s">
        <v>1598</v>
      </c>
      <c r="Y5112" s="2" t="s">
        <v>76</v>
      </c>
      <c r="Z5112" s="5" t="s">
        <v>10423</v>
      </c>
      <c r="AA5112" s="5" t="s">
        <v>16910</v>
      </c>
      <c r="AB5112" s="5" t="s">
        <v>16317</v>
      </c>
      <c r="AC5112" s="2"/>
      <c r="AD5112" s="2">
        <v>3000003</v>
      </c>
      <c r="AE5112" s="5">
        <v>32</v>
      </c>
      <c r="AF5112" s="25"/>
      <c r="AG5112" s="29"/>
      <c r="AH5112" s="2"/>
      <c r="AI5112" s="2">
        <v>3</v>
      </c>
      <c r="AJ5112" s="2"/>
      <c r="AK5112" s="50"/>
      <c r="AL5112" s="2"/>
      <c r="AM5112" s="30"/>
      <c r="AN5112" s="30"/>
      <c r="AO5112" s="30"/>
      <c r="AR5112" s="30"/>
      <c r="AS5112" s="30"/>
      <c r="AT5112" s="30"/>
      <c r="AV5112" s="30"/>
      <c r="AW5112" s="30"/>
      <c r="CD5112" s="2" t="s">
        <v>71</v>
      </c>
      <c r="CE5112" s="2">
        <v>0</v>
      </c>
    </row>
    <row r="5113" spans="1:83" x14ac:dyDescent="0.2">
      <c r="A5113" s="2" t="s">
        <v>8975</v>
      </c>
      <c r="B5113" s="2" t="s">
        <v>28154</v>
      </c>
      <c r="C5113" s="2" t="s">
        <v>6285</v>
      </c>
      <c r="D5113" s="2"/>
      <c r="E5113" s="2" t="s">
        <v>8975</v>
      </c>
      <c r="F5113" s="2" t="s">
        <v>8976</v>
      </c>
      <c r="G5113" s="2" t="s">
        <v>8977</v>
      </c>
      <c r="H5113" s="2"/>
      <c r="I5113" s="2" t="s">
        <v>5093</v>
      </c>
      <c r="J5113" s="2" t="s">
        <v>61</v>
      </c>
      <c r="K5113" s="50" t="s">
        <v>61</v>
      </c>
      <c r="L5113" s="48">
        <v>2015</v>
      </c>
      <c r="M5113" s="2" t="s">
        <v>133</v>
      </c>
      <c r="N5113" s="32">
        <v>25.582999999999998</v>
      </c>
      <c r="O5113" s="32">
        <v>56.247799999999998</v>
      </c>
      <c r="P5113" s="2" t="s">
        <v>2767</v>
      </c>
      <c r="Q5113" s="6" t="s">
        <v>65</v>
      </c>
      <c r="R5113" s="43" t="s">
        <v>18854</v>
      </c>
      <c r="S5113" s="41" t="s">
        <v>3596</v>
      </c>
      <c r="T5113" s="41" t="s">
        <v>18460</v>
      </c>
      <c r="U5113" s="2"/>
      <c r="V5113" s="2" t="s">
        <v>3596</v>
      </c>
      <c r="W5113" s="41" t="s">
        <v>17589</v>
      </c>
      <c r="X5113" s="2" t="s">
        <v>1598</v>
      </c>
      <c r="Y5113" s="2" t="s">
        <v>76</v>
      </c>
      <c r="Z5113" s="5" t="s">
        <v>10423</v>
      </c>
      <c r="AA5113" s="5" t="s">
        <v>16910</v>
      </c>
      <c r="AB5113" s="5" t="s">
        <v>16317</v>
      </c>
      <c r="AC5113" s="2" t="s">
        <v>5247</v>
      </c>
      <c r="AD5113" s="2">
        <v>6000002</v>
      </c>
      <c r="AE5113" s="5">
        <v>38.5</v>
      </c>
      <c r="AF5113" s="25"/>
      <c r="AG5113" s="29">
        <v>3</v>
      </c>
      <c r="AH5113" s="2" t="s">
        <v>17978</v>
      </c>
      <c r="AI5113" s="2">
        <v>3</v>
      </c>
      <c r="AJ5113" s="2">
        <v>3</v>
      </c>
      <c r="AK5113" s="50"/>
      <c r="AL5113" s="2"/>
      <c r="AM5113" s="30"/>
      <c r="AN5113" s="30"/>
      <c r="AO5113" s="30"/>
      <c r="AR5113" s="30"/>
      <c r="AS5113" s="30"/>
      <c r="AT5113" s="30"/>
      <c r="AV5113" s="30"/>
      <c r="AW5113" s="30"/>
      <c r="CD5113" s="2" t="s">
        <v>78</v>
      </c>
      <c r="CE5113" s="2" t="s">
        <v>20264</v>
      </c>
    </row>
    <row r="5114" spans="1:83" x14ac:dyDescent="0.2">
      <c r="A5114" s="2" t="s">
        <v>9169</v>
      </c>
      <c r="B5114" s="2" t="s">
        <v>28155</v>
      </c>
      <c r="C5114" s="2" t="s">
        <v>6285</v>
      </c>
      <c r="D5114" s="2"/>
      <c r="E5114" s="2" t="s">
        <v>9169</v>
      </c>
      <c r="F5114" s="2" t="s">
        <v>9170</v>
      </c>
      <c r="G5114" s="2" t="s">
        <v>16445</v>
      </c>
      <c r="H5114" s="2"/>
      <c r="I5114" s="2" t="s">
        <v>5093</v>
      </c>
      <c r="J5114" s="2" t="s">
        <v>61</v>
      </c>
      <c r="K5114" s="50" t="s">
        <v>61</v>
      </c>
      <c r="L5114" s="48">
        <v>2016</v>
      </c>
      <c r="M5114" s="2" t="s">
        <v>133</v>
      </c>
      <c r="N5114" s="32">
        <v>25.58586</v>
      </c>
      <c r="O5114" s="32">
        <v>56.244619999999998</v>
      </c>
      <c r="P5114" s="2" t="s">
        <v>2767</v>
      </c>
      <c r="Q5114" s="6" t="s">
        <v>65</v>
      </c>
      <c r="R5114" s="43" t="s">
        <v>16802</v>
      </c>
      <c r="S5114" s="41" t="s">
        <v>4851</v>
      </c>
      <c r="T5114" s="41" t="s">
        <v>18462</v>
      </c>
      <c r="U5114" s="2"/>
      <c r="V5114" s="2" t="s">
        <v>4851</v>
      </c>
      <c r="W5114" s="41" t="s">
        <v>17589</v>
      </c>
      <c r="X5114" s="2" t="s">
        <v>1598</v>
      </c>
      <c r="Y5114" s="2" t="s">
        <v>76</v>
      </c>
      <c r="Z5114" s="5" t="s">
        <v>10423</v>
      </c>
      <c r="AA5114" s="5" t="s">
        <v>16910</v>
      </c>
      <c r="AB5114" s="5" t="s">
        <v>16317</v>
      </c>
      <c r="AC5114" s="2" t="s">
        <v>5247</v>
      </c>
      <c r="AD5114" s="2">
        <v>6000002</v>
      </c>
      <c r="AE5114" s="5">
        <v>25</v>
      </c>
      <c r="AF5114" s="25"/>
      <c r="AG5114" s="29">
        <v>3</v>
      </c>
      <c r="AH5114" s="2" t="s">
        <v>17978</v>
      </c>
      <c r="AI5114" s="2">
        <v>3</v>
      </c>
      <c r="AJ5114" s="2">
        <v>3</v>
      </c>
      <c r="AK5114" s="50"/>
      <c r="AL5114" s="2"/>
      <c r="AM5114" s="30"/>
      <c r="AN5114" s="30"/>
      <c r="AO5114" s="30"/>
      <c r="AR5114" s="30"/>
      <c r="AS5114" s="30"/>
      <c r="AT5114" s="30"/>
      <c r="AV5114" s="30"/>
      <c r="AW5114" s="30"/>
      <c r="CD5114" s="2" t="s">
        <v>78</v>
      </c>
      <c r="CE5114" s="2" t="s">
        <v>20265</v>
      </c>
    </row>
    <row r="5115" spans="1:83" x14ac:dyDescent="0.2">
      <c r="A5115" s="2" t="s">
        <v>9985</v>
      </c>
      <c r="B5115" s="2" t="s">
        <v>28156</v>
      </c>
      <c r="C5115" s="2" t="s">
        <v>6285</v>
      </c>
      <c r="D5115" s="2"/>
      <c r="E5115" s="2" t="s">
        <v>9985</v>
      </c>
      <c r="F5115" s="2" t="s">
        <v>9986</v>
      </c>
      <c r="G5115" s="2"/>
      <c r="H5115" s="2"/>
      <c r="I5115" s="2" t="s">
        <v>5093</v>
      </c>
      <c r="J5115" s="2" t="s">
        <v>61</v>
      </c>
      <c r="K5115" s="2"/>
      <c r="L5115" s="48">
        <v>2020</v>
      </c>
      <c r="M5115" s="2" t="s">
        <v>133</v>
      </c>
      <c r="N5115" s="32">
        <v>25.479369999999999</v>
      </c>
      <c r="O5115" s="32">
        <v>56.137949999999996</v>
      </c>
      <c r="P5115" s="2" t="s">
        <v>2767</v>
      </c>
      <c r="Q5115" s="6" t="s">
        <v>65</v>
      </c>
      <c r="R5115" s="43" t="s">
        <v>18854</v>
      </c>
      <c r="S5115" s="41" t="s">
        <v>3596</v>
      </c>
      <c r="T5115" s="41" t="s">
        <v>18460</v>
      </c>
      <c r="U5115" s="2"/>
      <c r="V5115" s="2" t="s">
        <v>3596</v>
      </c>
      <c r="W5115" s="41" t="s">
        <v>144</v>
      </c>
      <c r="X5115" s="2" t="s">
        <v>1598</v>
      </c>
      <c r="Y5115" s="2" t="s">
        <v>69</v>
      </c>
      <c r="Z5115" s="5" t="s">
        <v>10423</v>
      </c>
      <c r="AA5115" s="5" t="s">
        <v>17377</v>
      </c>
      <c r="AB5115" s="5" t="s">
        <v>70</v>
      </c>
      <c r="AC5115" s="2"/>
      <c r="AD5115" s="2">
        <v>6000100</v>
      </c>
      <c r="AE5115" s="5">
        <v>18</v>
      </c>
      <c r="AF5115" s="25"/>
      <c r="AG5115" s="29"/>
      <c r="AH5115" s="2"/>
      <c r="AI5115" s="2">
        <v>3</v>
      </c>
      <c r="AJ5115" s="2"/>
      <c r="AK5115" s="50"/>
      <c r="AL5115" s="2"/>
      <c r="AM5115" s="30"/>
      <c r="AN5115" s="30"/>
      <c r="AO5115" s="30"/>
      <c r="AR5115" s="30"/>
      <c r="AS5115" s="30"/>
      <c r="AT5115" s="30"/>
      <c r="AV5115" s="30"/>
      <c r="AW5115" s="30"/>
      <c r="CD5115" s="2" t="s">
        <v>71</v>
      </c>
      <c r="CE5115" s="2">
        <v>0</v>
      </c>
    </row>
    <row r="5116" spans="1:83" x14ac:dyDescent="0.2">
      <c r="A5116" s="2" t="s">
        <v>9133</v>
      </c>
      <c r="B5116" s="2" t="s">
        <v>28157</v>
      </c>
      <c r="C5116" s="2" t="s">
        <v>6285</v>
      </c>
      <c r="D5116" s="2"/>
      <c r="E5116" s="2" t="s">
        <v>9133</v>
      </c>
      <c r="F5116" s="2" t="s">
        <v>9134</v>
      </c>
      <c r="G5116" s="2" t="s">
        <v>16444</v>
      </c>
      <c r="H5116" s="2"/>
      <c r="I5116" s="2" t="s">
        <v>5093</v>
      </c>
      <c r="J5116" s="2" t="s">
        <v>61</v>
      </c>
      <c r="K5116" s="50" t="s">
        <v>61</v>
      </c>
      <c r="L5116" s="48">
        <v>2015</v>
      </c>
      <c r="M5116" s="2" t="s">
        <v>133</v>
      </c>
      <c r="N5116" s="32">
        <v>25.508900000000001</v>
      </c>
      <c r="O5116" s="32">
        <v>56.363399999999999</v>
      </c>
      <c r="P5116" s="2" t="s">
        <v>2767</v>
      </c>
      <c r="Q5116" s="6" t="s">
        <v>65</v>
      </c>
      <c r="R5116" s="43" t="s">
        <v>18854</v>
      </c>
      <c r="S5116" s="41" t="s">
        <v>4972</v>
      </c>
      <c r="T5116" s="41" t="s">
        <v>18461</v>
      </c>
      <c r="U5116" s="2"/>
      <c r="V5116" s="2" t="s">
        <v>4972</v>
      </c>
      <c r="W5116" s="41" t="s">
        <v>17589</v>
      </c>
      <c r="X5116" s="2" t="s">
        <v>315</v>
      </c>
      <c r="Y5116" s="2" t="s">
        <v>86</v>
      </c>
      <c r="Z5116" s="5" t="s">
        <v>10423</v>
      </c>
      <c r="AA5116" s="5" t="s">
        <v>16910</v>
      </c>
      <c r="AB5116" s="5" t="s">
        <v>18090</v>
      </c>
      <c r="AC5116" s="2" t="s">
        <v>5247</v>
      </c>
      <c r="AD5116" s="2">
        <v>6000004</v>
      </c>
      <c r="AE5116" s="5">
        <v>18</v>
      </c>
      <c r="AF5116" s="25"/>
      <c r="AG5116" s="29">
        <v>3</v>
      </c>
      <c r="AH5116" s="2" t="s">
        <v>17978</v>
      </c>
      <c r="AI5116" s="2">
        <v>3</v>
      </c>
      <c r="AJ5116" s="2">
        <v>3</v>
      </c>
      <c r="AK5116" s="50"/>
      <c r="AL5116" s="2"/>
      <c r="AM5116" s="30"/>
      <c r="AN5116" s="30"/>
      <c r="AO5116" s="30"/>
      <c r="AR5116" s="30"/>
      <c r="AS5116" s="30"/>
      <c r="AT5116" s="30"/>
      <c r="AV5116" s="30"/>
      <c r="AW5116" s="30"/>
      <c r="CD5116" s="2" t="s">
        <v>78</v>
      </c>
      <c r="CE5116" s="2" t="s">
        <v>20266</v>
      </c>
    </row>
    <row r="5117" spans="1:83" x14ac:dyDescent="0.2">
      <c r="A5117" s="2" t="s">
        <v>9119</v>
      </c>
      <c r="B5117" s="2" t="s">
        <v>28158</v>
      </c>
      <c r="C5117" s="2" t="s">
        <v>6285</v>
      </c>
      <c r="D5117" s="2"/>
      <c r="E5117" s="2" t="s">
        <v>9119</v>
      </c>
      <c r="F5117" s="2" t="s">
        <v>9120</v>
      </c>
      <c r="G5117" s="2" t="s">
        <v>16109</v>
      </c>
      <c r="H5117" s="2"/>
      <c r="I5117" s="2" t="s">
        <v>5093</v>
      </c>
      <c r="J5117" s="2" t="s">
        <v>61</v>
      </c>
      <c r="K5117" s="50" t="s">
        <v>61</v>
      </c>
      <c r="L5117" s="48">
        <v>2015</v>
      </c>
      <c r="M5117" s="2" t="s">
        <v>133</v>
      </c>
      <c r="N5117" s="32">
        <v>25.6189</v>
      </c>
      <c r="O5117" s="32">
        <v>56.260899999999999</v>
      </c>
      <c r="P5117" s="2" t="s">
        <v>2767</v>
      </c>
      <c r="Q5117" s="6" t="s">
        <v>65</v>
      </c>
      <c r="R5117" s="43" t="s">
        <v>16802</v>
      </c>
      <c r="S5117" s="41" t="s">
        <v>4851</v>
      </c>
      <c r="T5117" s="41" t="s">
        <v>18462</v>
      </c>
      <c r="U5117" s="2"/>
      <c r="V5117" s="2" t="s">
        <v>4851</v>
      </c>
      <c r="W5117" s="41" t="s">
        <v>17589</v>
      </c>
      <c r="X5117" s="2" t="s">
        <v>1598</v>
      </c>
      <c r="Y5117" s="2" t="s">
        <v>69</v>
      </c>
      <c r="Z5117" s="5" t="s">
        <v>10423</v>
      </c>
      <c r="AA5117" s="5" t="s">
        <v>10937</v>
      </c>
      <c r="AB5117" s="5" t="s">
        <v>18091</v>
      </c>
      <c r="AC5117" s="2" t="s">
        <v>5247</v>
      </c>
      <c r="AD5117" s="2">
        <v>6000001</v>
      </c>
      <c r="AE5117" s="5">
        <v>20</v>
      </c>
      <c r="AF5117" s="25"/>
      <c r="AG5117" s="29">
        <v>2</v>
      </c>
      <c r="AH5117" s="2" t="s">
        <v>17978</v>
      </c>
      <c r="AI5117" s="2">
        <v>2</v>
      </c>
      <c r="AJ5117" s="2">
        <v>2</v>
      </c>
      <c r="AK5117" s="50"/>
      <c r="AL5117" s="2"/>
      <c r="AM5117" s="30"/>
      <c r="AN5117" s="30"/>
      <c r="AO5117" s="30"/>
      <c r="AR5117" s="30"/>
      <c r="AS5117" s="30"/>
      <c r="AT5117" s="30"/>
      <c r="AV5117" s="30"/>
      <c r="AW5117" s="30"/>
      <c r="CD5117" s="2" t="s">
        <v>78</v>
      </c>
      <c r="CE5117" s="2" t="s">
        <v>20267</v>
      </c>
    </row>
    <row r="5118" spans="1:83" x14ac:dyDescent="0.2">
      <c r="A5118" s="2" t="s">
        <v>9123</v>
      </c>
      <c r="B5118" s="2" t="s">
        <v>28159</v>
      </c>
      <c r="C5118" s="2" t="s">
        <v>6285</v>
      </c>
      <c r="D5118" s="2"/>
      <c r="E5118" s="2" t="s">
        <v>9123</v>
      </c>
      <c r="F5118" s="2" t="s">
        <v>9124</v>
      </c>
      <c r="G5118" s="2" t="s">
        <v>16110</v>
      </c>
      <c r="H5118" s="2"/>
      <c r="I5118" s="2" t="s">
        <v>5093</v>
      </c>
      <c r="J5118" s="2" t="s">
        <v>61</v>
      </c>
      <c r="K5118" s="50" t="s">
        <v>61</v>
      </c>
      <c r="L5118" s="48">
        <v>2015</v>
      </c>
      <c r="M5118" s="2" t="s">
        <v>133</v>
      </c>
      <c r="N5118" s="32">
        <v>25.625589999999999</v>
      </c>
      <c r="O5118" s="32">
        <v>56.269759999999998</v>
      </c>
      <c r="P5118" s="2" t="s">
        <v>2767</v>
      </c>
      <c r="Q5118" s="6" t="s">
        <v>65</v>
      </c>
      <c r="R5118" s="43" t="s">
        <v>16802</v>
      </c>
      <c r="S5118" s="41" t="s">
        <v>4851</v>
      </c>
      <c r="T5118" s="41" t="s">
        <v>18462</v>
      </c>
      <c r="U5118" s="2"/>
      <c r="V5118" s="2" t="s">
        <v>4851</v>
      </c>
      <c r="W5118" s="41" t="s">
        <v>17589</v>
      </c>
      <c r="X5118" s="2" t="s">
        <v>1598</v>
      </c>
      <c r="Y5118" s="2" t="s">
        <v>10437</v>
      </c>
      <c r="Z5118" s="5" t="s">
        <v>10423</v>
      </c>
      <c r="AA5118" s="5" t="s">
        <v>16910</v>
      </c>
      <c r="AB5118" s="5" t="s">
        <v>18093</v>
      </c>
      <c r="AC5118" s="2" t="s">
        <v>5247</v>
      </c>
      <c r="AD5118" s="2">
        <v>6000001</v>
      </c>
      <c r="AE5118" s="5">
        <v>25</v>
      </c>
      <c r="AF5118" s="25"/>
      <c r="AG5118" s="29">
        <v>2</v>
      </c>
      <c r="AH5118" s="2" t="s">
        <v>17978</v>
      </c>
      <c r="AI5118" s="2">
        <v>4</v>
      </c>
      <c r="AJ5118" s="2">
        <v>2</v>
      </c>
      <c r="AK5118" s="50"/>
      <c r="AL5118" s="2"/>
      <c r="AM5118" s="30"/>
      <c r="AN5118" s="30"/>
      <c r="AO5118" s="30"/>
      <c r="AR5118" s="30"/>
      <c r="AS5118" s="30"/>
      <c r="AT5118" s="30"/>
      <c r="AV5118" s="30"/>
      <c r="AW5118" s="30"/>
      <c r="CD5118" s="2" t="s">
        <v>78</v>
      </c>
      <c r="CE5118" s="2" t="s">
        <v>20268</v>
      </c>
    </row>
    <row r="5119" spans="1:83" x14ac:dyDescent="0.2">
      <c r="A5119" s="2" t="s">
        <v>18968</v>
      </c>
      <c r="B5119" s="2" t="s">
        <v>28160</v>
      </c>
      <c r="C5119" s="2" t="s">
        <v>6285</v>
      </c>
      <c r="D5119" s="2"/>
      <c r="E5119" s="2" t="s">
        <v>18968</v>
      </c>
      <c r="F5119" s="2" t="s">
        <v>16551</v>
      </c>
      <c r="G5119" s="2"/>
      <c r="H5119" s="2"/>
      <c r="I5119" s="2" t="s">
        <v>5093</v>
      </c>
      <c r="J5119" s="2" t="s">
        <v>61</v>
      </c>
      <c r="K5119" s="2"/>
      <c r="L5119" s="48">
        <v>2022</v>
      </c>
      <c r="M5119" s="2" t="s">
        <v>133</v>
      </c>
      <c r="N5119" s="32">
        <v>25.506789999999999</v>
      </c>
      <c r="O5119" s="32">
        <v>56.178804</v>
      </c>
      <c r="P5119" s="2" t="s">
        <v>2767</v>
      </c>
      <c r="Q5119" s="6" t="s">
        <v>65</v>
      </c>
      <c r="R5119" s="43" t="s">
        <v>18854</v>
      </c>
      <c r="S5119" s="41" t="s">
        <v>3596</v>
      </c>
      <c r="T5119" s="41" t="s">
        <v>18460</v>
      </c>
      <c r="U5119" s="2"/>
      <c r="V5119" s="2" t="s">
        <v>3596</v>
      </c>
      <c r="W5119" s="41" t="s">
        <v>144</v>
      </c>
      <c r="X5119" s="2" t="s">
        <v>1598</v>
      </c>
      <c r="Y5119" s="2" t="s">
        <v>76</v>
      </c>
      <c r="Z5119" s="5" t="s">
        <v>10423</v>
      </c>
      <c r="AA5119" s="5" t="s">
        <v>16910</v>
      </c>
      <c r="AB5119" s="5" t="s">
        <v>16317</v>
      </c>
      <c r="AC5119" s="2"/>
      <c r="AD5119" s="2">
        <v>6000100</v>
      </c>
      <c r="AE5119" s="5">
        <v>28</v>
      </c>
      <c r="AF5119" s="25"/>
      <c r="AG5119" s="29"/>
      <c r="AH5119" s="2"/>
      <c r="AI5119" s="2">
        <v>3</v>
      </c>
      <c r="AJ5119" s="2"/>
      <c r="AK5119" s="50"/>
      <c r="AL5119" s="2"/>
      <c r="AM5119" s="30"/>
      <c r="AN5119" s="30"/>
      <c r="AO5119" s="30"/>
      <c r="AR5119" s="30"/>
      <c r="AS5119" s="30"/>
      <c r="AT5119" s="30"/>
      <c r="AV5119" s="30"/>
      <c r="AW5119" s="30"/>
      <c r="CD5119" s="2" t="s">
        <v>71</v>
      </c>
      <c r="CE5119" s="2">
        <v>0</v>
      </c>
    </row>
    <row r="5120" spans="1:83" x14ac:dyDescent="0.2">
      <c r="A5120" s="2" t="s">
        <v>9167</v>
      </c>
      <c r="B5120" s="2" t="s">
        <v>28161</v>
      </c>
      <c r="C5120" s="2" t="s">
        <v>6285</v>
      </c>
      <c r="D5120" s="2"/>
      <c r="E5120" s="2" t="s">
        <v>9167</v>
      </c>
      <c r="F5120" s="2" t="s">
        <v>9168</v>
      </c>
      <c r="G5120" s="2"/>
      <c r="H5120" s="2"/>
      <c r="I5120" s="2" t="s">
        <v>5093</v>
      </c>
      <c r="J5120" s="2" t="s">
        <v>61</v>
      </c>
      <c r="K5120" s="2"/>
      <c r="L5120" s="48">
        <v>2015</v>
      </c>
      <c r="M5120" s="2" t="s">
        <v>133</v>
      </c>
      <c r="N5120" s="32">
        <v>25.442589999999999</v>
      </c>
      <c r="O5120" s="32">
        <v>56.339739999999999</v>
      </c>
      <c r="P5120" s="2" t="s">
        <v>2767</v>
      </c>
      <c r="Q5120" s="6" t="s">
        <v>65</v>
      </c>
      <c r="R5120" s="43" t="s">
        <v>16802</v>
      </c>
      <c r="S5120" s="41" t="s">
        <v>4851</v>
      </c>
      <c r="T5120" s="41" t="s">
        <v>18462</v>
      </c>
      <c r="U5120" s="2"/>
      <c r="V5120" s="2" t="s">
        <v>4851</v>
      </c>
      <c r="W5120" s="41" t="s">
        <v>144</v>
      </c>
      <c r="X5120" s="2" t="s">
        <v>1598</v>
      </c>
      <c r="Y5120" s="2" t="s">
        <v>69</v>
      </c>
      <c r="Z5120" s="5" t="s">
        <v>10423</v>
      </c>
      <c r="AA5120" s="5" t="s">
        <v>16910</v>
      </c>
      <c r="AB5120" s="5" t="s">
        <v>70</v>
      </c>
      <c r="AC5120" s="2"/>
      <c r="AD5120" s="2">
        <v>6000005</v>
      </c>
      <c r="AE5120" s="5">
        <v>30</v>
      </c>
      <c r="AF5120" s="25"/>
      <c r="AG5120" s="29"/>
      <c r="AH5120" s="2"/>
      <c r="AI5120" s="2">
        <v>3</v>
      </c>
      <c r="AJ5120" s="2"/>
      <c r="AK5120" s="50"/>
      <c r="AL5120" s="2"/>
      <c r="AM5120" s="30"/>
      <c r="AN5120" s="30"/>
      <c r="AO5120" s="30"/>
      <c r="AR5120" s="30"/>
      <c r="AS5120" s="30"/>
      <c r="AT5120" s="30"/>
      <c r="AV5120" s="30"/>
      <c r="AW5120" s="30"/>
      <c r="CD5120" s="2" t="s">
        <v>78</v>
      </c>
      <c r="CE5120" s="2" t="s">
        <v>20269</v>
      </c>
    </row>
    <row r="5121" spans="1:83" x14ac:dyDescent="0.2">
      <c r="A5121" s="2" t="s">
        <v>9513</v>
      </c>
      <c r="B5121" s="2" t="s">
        <v>28162</v>
      </c>
      <c r="C5121" s="2" t="s">
        <v>6285</v>
      </c>
      <c r="D5121" s="2"/>
      <c r="E5121" s="2" t="s">
        <v>9513</v>
      </c>
      <c r="F5121" s="2" t="s">
        <v>9514</v>
      </c>
      <c r="G5121" s="2" t="s">
        <v>9515</v>
      </c>
      <c r="H5121" s="2"/>
      <c r="I5121" s="2" t="s">
        <v>5093</v>
      </c>
      <c r="J5121" s="2" t="s">
        <v>61</v>
      </c>
      <c r="K5121" s="50" t="s">
        <v>61</v>
      </c>
      <c r="L5121" s="48">
        <v>2017</v>
      </c>
      <c r="M5121" s="2" t="s">
        <v>133</v>
      </c>
      <c r="N5121" s="32">
        <v>25.323349</v>
      </c>
      <c r="O5121" s="32">
        <v>56.342584000000002</v>
      </c>
      <c r="P5121" s="2" t="s">
        <v>2767</v>
      </c>
      <c r="Q5121" s="6" t="s">
        <v>65</v>
      </c>
      <c r="R5121" s="43" t="s">
        <v>18854</v>
      </c>
      <c r="S5121" s="41" t="s">
        <v>4972</v>
      </c>
      <c r="T5121" s="41" t="s">
        <v>18461</v>
      </c>
      <c r="U5121" s="2"/>
      <c r="V5121" s="2" t="s">
        <v>4972</v>
      </c>
      <c r="W5121" s="41" t="s">
        <v>17589</v>
      </c>
      <c r="X5121" s="2" t="s">
        <v>1598</v>
      </c>
      <c r="Y5121" s="2" t="s">
        <v>76</v>
      </c>
      <c r="Z5121" s="5" t="s">
        <v>10423</v>
      </c>
      <c r="AA5121" s="5" t="s">
        <v>16910</v>
      </c>
      <c r="AB5121" s="5" t="s">
        <v>16317</v>
      </c>
      <c r="AC5121" s="2" t="s">
        <v>5205</v>
      </c>
      <c r="AD5121" s="2">
        <v>3000009</v>
      </c>
      <c r="AE5121" s="5">
        <v>21.5</v>
      </c>
      <c r="AF5121" s="25"/>
      <c r="AG5121" s="29">
        <v>3</v>
      </c>
      <c r="AH5121" s="2" t="s">
        <v>17974</v>
      </c>
      <c r="AI5121" s="2">
        <v>3</v>
      </c>
      <c r="AJ5121" s="2">
        <v>3</v>
      </c>
      <c r="AK5121" s="50"/>
      <c r="AL5121" s="2"/>
      <c r="AM5121" s="30"/>
      <c r="AN5121" s="30"/>
      <c r="AO5121" s="30"/>
      <c r="AR5121" s="30"/>
      <c r="AS5121" s="30"/>
      <c r="AT5121" s="30"/>
      <c r="AV5121" s="30"/>
      <c r="AW5121" s="30"/>
      <c r="CD5121" s="2" t="s">
        <v>78</v>
      </c>
      <c r="CE5121" s="2" t="s">
        <v>20270</v>
      </c>
    </row>
    <row r="5122" spans="1:83" x14ac:dyDescent="0.2">
      <c r="A5122" s="2" t="s">
        <v>9519</v>
      </c>
      <c r="B5122" s="2" t="s">
        <v>28163</v>
      </c>
      <c r="C5122" s="2" t="s">
        <v>6285</v>
      </c>
      <c r="D5122" s="2"/>
      <c r="E5122" s="2" t="s">
        <v>9519</v>
      </c>
      <c r="F5122" s="2" t="s">
        <v>9520</v>
      </c>
      <c r="G5122" s="2" t="s">
        <v>17015</v>
      </c>
      <c r="H5122" s="2"/>
      <c r="I5122" s="2" t="s">
        <v>5093</v>
      </c>
      <c r="J5122" s="2" t="s">
        <v>61</v>
      </c>
      <c r="K5122" s="50" t="s">
        <v>61</v>
      </c>
      <c r="L5122" s="48">
        <v>2017</v>
      </c>
      <c r="M5122" s="2" t="s">
        <v>133</v>
      </c>
      <c r="N5122" s="32">
        <v>25.317430000000002</v>
      </c>
      <c r="O5122" s="32">
        <v>56.329839999999997</v>
      </c>
      <c r="P5122" s="2" t="s">
        <v>2767</v>
      </c>
      <c r="Q5122" s="6" t="s">
        <v>65</v>
      </c>
      <c r="R5122" s="43" t="s">
        <v>18854</v>
      </c>
      <c r="S5122" s="41" t="s">
        <v>3596</v>
      </c>
      <c r="T5122" s="41" t="s">
        <v>18460</v>
      </c>
      <c r="U5122" s="2"/>
      <c r="V5122" s="2" t="s">
        <v>3596</v>
      </c>
      <c r="W5122" s="41" t="s">
        <v>17589</v>
      </c>
      <c r="X5122" s="2" t="s">
        <v>1598</v>
      </c>
      <c r="Y5122" s="2" t="s">
        <v>69</v>
      </c>
      <c r="Z5122" s="5" t="s">
        <v>10423</v>
      </c>
      <c r="AA5122" s="5" t="s">
        <v>16910</v>
      </c>
      <c r="AB5122" s="5" t="s">
        <v>18091</v>
      </c>
      <c r="AC5122" s="2" t="s">
        <v>5205</v>
      </c>
      <c r="AD5122" s="2">
        <v>3000023</v>
      </c>
      <c r="AE5122" s="5">
        <v>28.5</v>
      </c>
      <c r="AF5122" s="25"/>
      <c r="AG5122" s="29">
        <v>3</v>
      </c>
      <c r="AH5122" s="2" t="s">
        <v>17974</v>
      </c>
      <c r="AI5122" s="2">
        <v>3</v>
      </c>
      <c r="AJ5122" s="2">
        <v>3</v>
      </c>
      <c r="AK5122" s="50"/>
      <c r="AL5122" s="2"/>
      <c r="AM5122" s="30"/>
      <c r="AN5122" s="30"/>
      <c r="AO5122" s="30"/>
      <c r="AR5122" s="30"/>
      <c r="AS5122" s="30"/>
      <c r="AT5122" s="30"/>
      <c r="AV5122" s="30"/>
      <c r="AW5122" s="30"/>
      <c r="CD5122" s="2" t="s">
        <v>78</v>
      </c>
      <c r="CE5122" s="2" t="s">
        <v>20271</v>
      </c>
    </row>
    <row r="5123" spans="1:83" x14ac:dyDescent="0.2">
      <c r="A5123" s="2" t="s">
        <v>18380</v>
      </c>
      <c r="B5123" s="2" t="s">
        <v>28164</v>
      </c>
      <c r="C5123" s="2" t="s">
        <v>6285</v>
      </c>
      <c r="D5123" s="2"/>
      <c r="E5123" s="2" t="s">
        <v>18380</v>
      </c>
      <c r="F5123" s="2" t="s">
        <v>16914</v>
      </c>
      <c r="G5123" s="2" t="s">
        <v>17028</v>
      </c>
      <c r="H5123" s="2"/>
      <c r="I5123" s="2" t="s">
        <v>5093</v>
      </c>
      <c r="J5123" s="2" t="s">
        <v>61</v>
      </c>
      <c r="K5123" s="50" t="s">
        <v>61</v>
      </c>
      <c r="L5123" s="48">
        <v>2022</v>
      </c>
      <c r="M5123" s="2" t="s">
        <v>133</v>
      </c>
      <c r="N5123" s="32">
        <v>25.464931</v>
      </c>
      <c r="O5123" s="32">
        <v>56.365895000000002</v>
      </c>
      <c r="P5123" s="2" t="s">
        <v>2767</v>
      </c>
      <c r="Q5123" s="6" t="s">
        <v>65</v>
      </c>
      <c r="R5123" s="43" t="s">
        <v>16802</v>
      </c>
      <c r="S5123" s="41" t="s">
        <v>16331</v>
      </c>
      <c r="T5123" s="41" t="s">
        <v>18463</v>
      </c>
      <c r="U5123" s="2"/>
      <c r="V5123" s="2" t="s">
        <v>16331</v>
      </c>
      <c r="W5123" s="41" t="s">
        <v>17589</v>
      </c>
      <c r="X5123" s="2" t="s">
        <v>1598</v>
      </c>
      <c r="Y5123" s="2" t="s">
        <v>102</v>
      </c>
      <c r="Z5123" s="5" t="s">
        <v>10423</v>
      </c>
      <c r="AA5123" s="5" t="s">
        <v>16910</v>
      </c>
      <c r="AB5123" s="5" t="s">
        <v>16316</v>
      </c>
      <c r="AC5123" s="2" t="s">
        <v>5247</v>
      </c>
      <c r="AD5123" s="2">
        <v>6000005</v>
      </c>
      <c r="AE5123" s="5">
        <v>30</v>
      </c>
      <c r="AF5123" s="25"/>
      <c r="AG5123" s="29">
        <v>3</v>
      </c>
      <c r="AH5123" s="2" t="s">
        <v>17978</v>
      </c>
      <c r="AI5123" s="2">
        <v>3</v>
      </c>
      <c r="AJ5123" s="2">
        <v>3</v>
      </c>
      <c r="AK5123" s="50"/>
      <c r="AL5123" s="2"/>
      <c r="AM5123" s="30"/>
      <c r="AN5123" s="30"/>
      <c r="AO5123" s="30"/>
      <c r="AR5123" s="30"/>
      <c r="AS5123" s="30"/>
      <c r="AT5123" s="30"/>
      <c r="AV5123" s="30"/>
      <c r="AW5123" s="30"/>
      <c r="CD5123" s="2" t="s">
        <v>78</v>
      </c>
      <c r="CE5123" s="2" t="s">
        <v>20272</v>
      </c>
    </row>
    <row r="5124" spans="1:83" x14ac:dyDescent="0.2">
      <c r="A5124" s="2" t="s">
        <v>9344</v>
      </c>
      <c r="B5124" s="2" t="s">
        <v>28165</v>
      </c>
      <c r="C5124" s="2" t="s">
        <v>6285</v>
      </c>
      <c r="D5124" s="2"/>
      <c r="E5124" s="2" t="s">
        <v>9344</v>
      </c>
      <c r="F5124" s="2" t="s">
        <v>9345</v>
      </c>
      <c r="G5124" s="2" t="s">
        <v>16667</v>
      </c>
      <c r="H5124" s="2"/>
      <c r="I5124" s="2" t="s">
        <v>5093</v>
      </c>
      <c r="J5124" s="2" t="s">
        <v>61</v>
      </c>
      <c r="K5124" s="50" t="s">
        <v>61</v>
      </c>
      <c r="L5124" s="48">
        <v>2016</v>
      </c>
      <c r="M5124" s="2" t="s">
        <v>133</v>
      </c>
      <c r="N5124" s="32">
        <v>25.538319999999999</v>
      </c>
      <c r="O5124" s="32">
        <v>56.356189999999998</v>
      </c>
      <c r="P5124" s="2" t="s">
        <v>2767</v>
      </c>
      <c r="Q5124" s="6" t="s">
        <v>65</v>
      </c>
      <c r="R5124" s="43" t="s">
        <v>18854</v>
      </c>
      <c r="S5124" s="41" t="s">
        <v>3596</v>
      </c>
      <c r="T5124" s="41" t="s">
        <v>18460</v>
      </c>
      <c r="U5124" s="2"/>
      <c r="V5124" s="2" t="s">
        <v>3596</v>
      </c>
      <c r="W5124" s="41" t="s">
        <v>17589</v>
      </c>
      <c r="X5124" s="2" t="s">
        <v>1598</v>
      </c>
      <c r="Y5124" s="2" t="s">
        <v>86</v>
      </c>
      <c r="Z5124" s="5" t="s">
        <v>10423</v>
      </c>
      <c r="AA5124" s="5" t="s">
        <v>16910</v>
      </c>
      <c r="AB5124" s="5" t="s">
        <v>18090</v>
      </c>
      <c r="AC5124" s="2" t="s">
        <v>5247</v>
      </c>
      <c r="AD5124" s="2">
        <v>6000004</v>
      </c>
      <c r="AE5124" s="5">
        <v>28.5</v>
      </c>
      <c r="AF5124" s="25"/>
      <c r="AG5124" s="29">
        <v>3</v>
      </c>
      <c r="AH5124" s="2" t="s">
        <v>17978</v>
      </c>
      <c r="AI5124" s="2">
        <v>3</v>
      </c>
      <c r="AJ5124" s="2">
        <v>3</v>
      </c>
      <c r="AK5124" s="50"/>
      <c r="AL5124" s="2"/>
      <c r="AM5124" s="30"/>
      <c r="AN5124" s="30"/>
      <c r="AO5124" s="30"/>
      <c r="AR5124" s="30"/>
      <c r="AS5124" s="30"/>
      <c r="AT5124" s="30"/>
      <c r="AV5124" s="30"/>
      <c r="AW5124" s="30"/>
      <c r="CD5124" s="2" t="s">
        <v>78</v>
      </c>
      <c r="CE5124" s="2" t="s">
        <v>20273</v>
      </c>
    </row>
    <row r="5125" spans="1:83" x14ac:dyDescent="0.2">
      <c r="A5125" s="2" t="s">
        <v>9267</v>
      </c>
      <c r="B5125" s="2" t="s">
        <v>28166</v>
      </c>
      <c r="C5125" s="2" t="s">
        <v>6285</v>
      </c>
      <c r="D5125" s="2"/>
      <c r="E5125" s="2" t="s">
        <v>9267</v>
      </c>
      <c r="F5125" s="2" t="s">
        <v>9268</v>
      </c>
      <c r="G5125" s="2"/>
      <c r="H5125" s="2"/>
      <c r="I5125" s="2" t="s">
        <v>5093</v>
      </c>
      <c r="J5125" s="2" t="s">
        <v>61</v>
      </c>
      <c r="K5125" s="2"/>
      <c r="L5125" s="48">
        <v>2016</v>
      </c>
      <c r="M5125" s="2" t="s">
        <v>133</v>
      </c>
      <c r="N5125" s="32">
        <v>25.388269999999999</v>
      </c>
      <c r="O5125" s="32">
        <v>56.18741</v>
      </c>
      <c r="P5125" s="2" t="s">
        <v>2767</v>
      </c>
      <c r="Q5125" s="6" t="s">
        <v>65</v>
      </c>
      <c r="R5125" s="43" t="s">
        <v>16802</v>
      </c>
      <c r="S5125" s="41" t="s">
        <v>4851</v>
      </c>
      <c r="T5125" s="41" t="s">
        <v>18462</v>
      </c>
      <c r="U5125" s="2"/>
      <c r="V5125" s="2" t="s">
        <v>4851</v>
      </c>
      <c r="W5125" s="41" t="s">
        <v>144</v>
      </c>
      <c r="X5125" s="2" t="s">
        <v>1598</v>
      </c>
      <c r="Y5125" s="2" t="s">
        <v>76</v>
      </c>
      <c r="Z5125" s="5" t="s">
        <v>10423</v>
      </c>
      <c r="AA5125" s="5" t="s">
        <v>16910</v>
      </c>
      <c r="AB5125" s="5" t="s">
        <v>16317</v>
      </c>
      <c r="AC5125" s="2"/>
      <c r="AD5125" s="2">
        <v>6000100</v>
      </c>
      <c r="AE5125" s="5">
        <v>35</v>
      </c>
      <c r="AF5125" s="25"/>
      <c r="AG5125" s="29"/>
      <c r="AH5125" s="2"/>
      <c r="AI5125" s="2">
        <v>2</v>
      </c>
      <c r="AJ5125" s="2"/>
      <c r="AK5125" s="50"/>
      <c r="AL5125" s="2"/>
      <c r="AM5125" s="30"/>
      <c r="AN5125" s="30"/>
      <c r="AO5125" s="30"/>
      <c r="AR5125" s="30"/>
      <c r="AS5125" s="30"/>
      <c r="AT5125" s="30"/>
      <c r="AV5125" s="30"/>
      <c r="AW5125" s="30"/>
      <c r="CD5125" s="2" t="s">
        <v>71</v>
      </c>
      <c r="CE5125" s="2">
        <v>0</v>
      </c>
    </row>
    <row r="5126" spans="1:83" x14ac:dyDescent="0.2">
      <c r="A5126" s="2" t="s">
        <v>9487</v>
      </c>
      <c r="B5126" s="2" t="s">
        <v>28167</v>
      </c>
      <c r="C5126" s="2" t="s">
        <v>6285</v>
      </c>
      <c r="D5126" s="2"/>
      <c r="E5126" s="2" t="s">
        <v>9487</v>
      </c>
      <c r="F5126" s="2" t="s">
        <v>9488</v>
      </c>
      <c r="G5126" s="2" t="s">
        <v>17014</v>
      </c>
      <c r="H5126" s="2"/>
      <c r="I5126" s="2" t="s">
        <v>5093</v>
      </c>
      <c r="J5126" s="2" t="s">
        <v>61</v>
      </c>
      <c r="K5126" s="50" t="s">
        <v>61</v>
      </c>
      <c r="L5126" s="48">
        <v>2017</v>
      </c>
      <c r="M5126" s="2" t="s">
        <v>133</v>
      </c>
      <c r="N5126" s="32">
        <v>25.42306</v>
      </c>
      <c r="O5126" s="32">
        <v>56.334269999999997</v>
      </c>
      <c r="P5126" s="2" t="s">
        <v>2767</v>
      </c>
      <c r="Q5126" s="6" t="s">
        <v>65</v>
      </c>
      <c r="R5126" s="43" t="s">
        <v>16802</v>
      </c>
      <c r="S5126" s="41" t="s">
        <v>4851</v>
      </c>
      <c r="T5126" s="41" t="s">
        <v>18462</v>
      </c>
      <c r="U5126" s="2"/>
      <c r="V5126" s="2" t="s">
        <v>4851</v>
      </c>
      <c r="W5126" s="41" t="s">
        <v>17589</v>
      </c>
      <c r="X5126" s="2" t="s">
        <v>1598</v>
      </c>
      <c r="Y5126" s="2" t="s">
        <v>76</v>
      </c>
      <c r="Z5126" s="5" t="s">
        <v>10423</v>
      </c>
      <c r="AA5126" s="5" t="s">
        <v>16910</v>
      </c>
      <c r="AB5126" s="5" t="s">
        <v>16317</v>
      </c>
      <c r="AC5126" s="2" t="s">
        <v>5247</v>
      </c>
      <c r="AD5126" s="2">
        <v>6000005</v>
      </c>
      <c r="AE5126" s="5">
        <v>35</v>
      </c>
      <c r="AF5126" s="25"/>
      <c r="AG5126" s="29">
        <v>3</v>
      </c>
      <c r="AH5126" s="2" t="s">
        <v>17978</v>
      </c>
      <c r="AI5126" s="2">
        <v>3</v>
      </c>
      <c r="AJ5126" s="2">
        <v>3</v>
      </c>
      <c r="AK5126" s="50"/>
      <c r="AL5126" s="2"/>
      <c r="AM5126" s="30"/>
      <c r="AN5126" s="30"/>
      <c r="AO5126" s="30"/>
      <c r="AR5126" s="30"/>
      <c r="AS5126" s="30"/>
      <c r="AT5126" s="30"/>
      <c r="AV5126" s="30"/>
      <c r="AW5126" s="30"/>
      <c r="CD5126" s="2" t="s">
        <v>78</v>
      </c>
      <c r="CE5126" s="2" t="s">
        <v>20274</v>
      </c>
    </row>
    <row r="5127" spans="1:83" x14ac:dyDescent="0.2">
      <c r="A5127" s="2" t="s">
        <v>9245</v>
      </c>
      <c r="B5127" s="2" t="s">
        <v>28168</v>
      </c>
      <c r="C5127" s="2" t="s">
        <v>6285</v>
      </c>
      <c r="D5127" s="2"/>
      <c r="E5127" s="2" t="s">
        <v>9245</v>
      </c>
      <c r="F5127" s="2" t="s">
        <v>9246</v>
      </c>
      <c r="G5127" s="2"/>
      <c r="H5127" s="2"/>
      <c r="I5127" s="2" t="s">
        <v>5093</v>
      </c>
      <c r="J5127" s="2" t="s">
        <v>61</v>
      </c>
      <c r="K5127" s="2"/>
      <c r="L5127" s="48">
        <v>2016</v>
      </c>
      <c r="M5127" s="2" t="s">
        <v>133</v>
      </c>
      <c r="N5127" s="32">
        <v>25.45898</v>
      </c>
      <c r="O5127" s="32">
        <v>56.137208000000001</v>
      </c>
      <c r="P5127" s="2" t="s">
        <v>2767</v>
      </c>
      <c r="Q5127" s="6" t="s">
        <v>65</v>
      </c>
      <c r="R5127" s="43" t="s">
        <v>18854</v>
      </c>
      <c r="S5127" s="41" t="s">
        <v>3596</v>
      </c>
      <c r="T5127" s="41" t="s">
        <v>18460</v>
      </c>
      <c r="U5127" s="2"/>
      <c r="V5127" s="2" t="s">
        <v>3596</v>
      </c>
      <c r="W5127" s="41" t="s">
        <v>144</v>
      </c>
      <c r="X5127" s="2" t="s">
        <v>1598</v>
      </c>
      <c r="Y5127" s="2" t="s">
        <v>76</v>
      </c>
      <c r="Z5127" s="5" t="s">
        <v>10423</v>
      </c>
      <c r="AA5127" s="5" t="s">
        <v>16910</v>
      </c>
      <c r="AB5127" s="5" t="s">
        <v>16319</v>
      </c>
      <c r="AC5127" s="2"/>
      <c r="AD5127" s="2">
        <v>6000100</v>
      </c>
      <c r="AE5127" s="5">
        <v>33.5</v>
      </c>
      <c r="AF5127" s="25"/>
      <c r="AG5127" s="29"/>
      <c r="AH5127" s="2"/>
      <c r="AI5127" s="2">
        <v>2</v>
      </c>
      <c r="AJ5127" s="2"/>
      <c r="AK5127" s="50"/>
      <c r="AL5127" s="2"/>
      <c r="AM5127" s="30"/>
      <c r="AN5127" s="30"/>
      <c r="AO5127" s="30"/>
      <c r="AR5127" s="30"/>
      <c r="AS5127" s="30"/>
      <c r="AT5127" s="30"/>
      <c r="AV5127" s="30"/>
      <c r="AW5127" s="30"/>
      <c r="CD5127" s="2" t="s">
        <v>78</v>
      </c>
      <c r="CE5127" s="2" t="s">
        <v>23036</v>
      </c>
    </row>
    <row r="5128" spans="1:83" x14ac:dyDescent="0.2">
      <c r="A5128" s="2" t="s">
        <v>9583</v>
      </c>
      <c r="B5128" s="2" t="s">
        <v>28169</v>
      </c>
      <c r="C5128" s="2" t="s">
        <v>6285</v>
      </c>
      <c r="D5128" s="2"/>
      <c r="E5128" s="2" t="s">
        <v>9583</v>
      </c>
      <c r="F5128" s="2" t="s">
        <v>9584</v>
      </c>
      <c r="G5128" s="2" t="s">
        <v>9585</v>
      </c>
      <c r="H5128" s="2"/>
      <c r="I5128" s="2" t="s">
        <v>5093</v>
      </c>
      <c r="J5128" s="2" t="s">
        <v>61</v>
      </c>
      <c r="K5128" s="50" t="s">
        <v>61</v>
      </c>
      <c r="L5128" s="48">
        <v>2017</v>
      </c>
      <c r="M5128" s="2" t="s">
        <v>133</v>
      </c>
      <c r="N5128" s="32">
        <v>25.53755</v>
      </c>
      <c r="O5128" s="32">
        <v>56.341430000000003</v>
      </c>
      <c r="P5128" s="2" t="s">
        <v>2767</v>
      </c>
      <c r="Q5128" s="6" t="s">
        <v>65</v>
      </c>
      <c r="R5128" s="43" t="s">
        <v>18854</v>
      </c>
      <c r="S5128" s="41" t="s">
        <v>3596</v>
      </c>
      <c r="T5128" s="41" t="s">
        <v>18460</v>
      </c>
      <c r="U5128" s="2"/>
      <c r="V5128" s="2" t="s">
        <v>3596</v>
      </c>
      <c r="W5128" s="41" t="s">
        <v>17589</v>
      </c>
      <c r="X5128" s="2" t="s">
        <v>1598</v>
      </c>
      <c r="Y5128" s="2" t="s">
        <v>86</v>
      </c>
      <c r="Z5128" s="5" t="s">
        <v>10423</v>
      </c>
      <c r="AA5128" s="5" t="s">
        <v>16910</v>
      </c>
      <c r="AB5128" s="5" t="s">
        <v>18090</v>
      </c>
      <c r="AC5128" s="2" t="s">
        <v>5247</v>
      </c>
      <c r="AD5128" s="2">
        <v>6000004</v>
      </c>
      <c r="AE5128" s="5">
        <v>28.5</v>
      </c>
      <c r="AF5128" s="25"/>
      <c r="AG5128" s="29">
        <v>3</v>
      </c>
      <c r="AH5128" s="2" t="s">
        <v>17978</v>
      </c>
      <c r="AI5128" s="2">
        <v>3</v>
      </c>
      <c r="AJ5128" s="2">
        <v>3</v>
      </c>
      <c r="AK5128" s="50"/>
      <c r="AL5128" s="2"/>
      <c r="AM5128" s="30"/>
      <c r="AN5128" s="30"/>
      <c r="AO5128" s="30"/>
      <c r="AR5128" s="30"/>
      <c r="AS5128" s="30"/>
      <c r="AT5128" s="30"/>
      <c r="AV5128" s="30"/>
      <c r="AW5128" s="30"/>
      <c r="CD5128" s="2" t="s">
        <v>78</v>
      </c>
      <c r="CE5128" s="2" t="s">
        <v>20275</v>
      </c>
    </row>
    <row r="5129" spans="1:83" x14ac:dyDescent="0.2">
      <c r="A5129" s="2" t="s">
        <v>9586</v>
      </c>
      <c r="B5129" s="2" t="s">
        <v>28170</v>
      </c>
      <c r="C5129" s="2" t="s">
        <v>6285</v>
      </c>
      <c r="D5129" s="2"/>
      <c r="E5129" s="2" t="s">
        <v>9586</v>
      </c>
      <c r="F5129" s="2" t="s">
        <v>9587</v>
      </c>
      <c r="G5129" s="2" t="s">
        <v>9588</v>
      </c>
      <c r="H5129" s="2"/>
      <c r="I5129" s="2" t="s">
        <v>5093</v>
      </c>
      <c r="J5129" s="2" t="s">
        <v>61</v>
      </c>
      <c r="K5129" s="50" t="s">
        <v>61</v>
      </c>
      <c r="L5129" s="48">
        <v>2017</v>
      </c>
      <c r="M5129" s="2" t="s">
        <v>133</v>
      </c>
      <c r="N5129" s="32">
        <v>25.540989</v>
      </c>
      <c r="O5129" s="32">
        <v>56.335169999999998</v>
      </c>
      <c r="P5129" s="2" t="s">
        <v>2767</v>
      </c>
      <c r="Q5129" s="6" t="s">
        <v>65</v>
      </c>
      <c r="R5129" s="43" t="s">
        <v>18854</v>
      </c>
      <c r="S5129" s="41" t="s">
        <v>3596</v>
      </c>
      <c r="T5129" s="41" t="s">
        <v>18460</v>
      </c>
      <c r="U5129" s="2"/>
      <c r="V5129" s="2" t="s">
        <v>3596</v>
      </c>
      <c r="W5129" s="41" t="s">
        <v>17589</v>
      </c>
      <c r="X5129" s="2" t="s">
        <v>1598</v>
      </c>
      <c r="Y5129" s="2" t="s">
        <v>86</v>
      </c>
      <c r="Z5129" s="5" t="s">
        <v>10423</v>
      </c>
      <c r="AA5129" s="5" t="s">
        <v>16910</v>
      </c>
      <c r="AB5129" s="5" t="s">
        <v>18090</v>
      </c>
      <c r="AC5129" s="2" t="s">
        <v>5247</v>
      </c>
      <c r="AD5129" s="2">
        <v>6000004</v>
      </c>
      <c r="AE5129" s="5">
        <v>28.5</v>
      </c>
      <c r="AF5129" s="25"/>
      <c r="AG5129" s="29">
        <v>3</v>
      </c>
      <c r="AH5129" s="2" t="s">
        <v>17978</v>
      </c>
      <c r="AI5129" s="2">
        <v>3</v>
      </c>
      <c r="AJ5129" s="2">
        <v>3</v>
      </c>
      <c r="AK5129" s="50"/>
      <c r="AL5129" s="2"/>
      <c r="AM5129" s="30"/>
      <c r="AN5129" s="30"/>
      <c r="AO5129" s="30"/>
      <c r="AR5129" s="30"/>
      <c r="AS5129" s="30"/>
      <c r="AT5129" s="30"/>
      <c r="AV5129" s="30"/>
      <c r="AW5129" s="30"/>
      <c r="CD5129" s="2" t="s">
        <v>78</v>
      </c>
      <c r="CE5129" s="2" t="s">
        <v>20276</v>
      </c>
    </row>
    <row r="5130" spans="1:83" x14ac:dyDescent="0.2">
      <c r="A5130" s="2" t="s">
        <v>9772</v>
      </c>
      <c r="B5130" s="2" t="s">
        <v>28171</v>
      </c>
      <c r="C5130" s="2" t="s">
        <v>6285</v>
      </c>
      <c r="D5130" s="2"/>
      <c r="E5130" s="2" t="s">
        <v>9772</v>
      </c>
      <c r="F5130" s="2" t="s">
        <v>9773</v>
      </c>
      <c r="G5130" s="2"/>
      <c r="H5130" s="2"/>
      <c r="I5130" s="2" t="s">
        <v>5093</v>
      </c>
      <c r="J5130" s="2" t="s">
        <v>61</v>
      </c>
      <c r="K5130" s="2"/>
      <c r="L5130" s="48">
        <v>2019</v>
      </c>
      <c r="M5130" s="2" t="s">
        <v>133</v>
      </c>
      <c r="N5130" s="32">
        <v>25.411079999999998</v>
      </c>
      <c r="O5130" s="32">
        <v>56.171410000000002</v>
      </c>
      <c r="P5130" s="2" t="s">
        <v>2767</v>
      </c>
      <c r="Q5130" s="6" t="s">
        <v>65</v>
      </c>
      <c r="R5130" s="43" t="s">
        <v>18854</v>
      </c>
      <c r="S5130" s="41" t="s">
        <v>3596</v>
      </c>
      <c r="T5130" s="41" t="s">
        <v>18460</v>
      </c>
      <c r="U5130" s="2"/>
      <c r="V5130" s="2" t="s">
        <v>3596</v>
      </c>
      <c r="W5130" s="41" t="s">
        <v>144</v>
      </c>
      <c r="X5130" s="2" t="s">
        <v>9705</v>
      </c>
      <c r="Y5130" s="2" t="s">
        <v>76</v>
      </c>
      <c r="Z5130" s="5" t="s">
        <v>10423</v>
      </c>
      <c r="AA5130" s="5" t="s">
        <v>16910</v>
      </c>
      <c r="AB5130" s="5" t="s">
        <v>16319</v>
      </c>
      <c r="AC5130" s="2"/>
      <c r="AD5130" s="2">
        <v>6000100</v>
      </c>
      <c r="AE5130" s="5">
        <v>38.5</v>
      </c>
      <c r="AF5130" s="25"/>
      <c r="AG5130" s="29"/>
      <c r="AH5130" s="2"/>
      <c r="AI5130" s="2">
        <v>2</v>
      </c>
      <c r="AJ5130" s="2"/>
      <c r="AK5130" s="50"/>
      <c r="AL5130" s="2"/>
      <c r="AM5130" s="30"/>
      <c r="AN5130" s="30"/>
      <c r="AO5130" s="30"/>
      <c r="AR5130" s="30"/>
      <c r="AS5130" s="30"/>
      <c r="AT5130" s="30"/>
      <c r="AV5130" s="30"/>
      <c r="AW5130" s="30"/>
      <c r="CD5130" s="2" t="s">
        <v>71</v>
      </c>
      <c r="CE5130" s="2">
        <v>0</v>
      </c>
    </row>
    <row r="5131" spans="1:83" x14ac:dyDescent="0.2">
      <c r="A5131" s="2" t="s">
        <v>9589</v>
      </c>
      <c r="B5131" s="2" t="s">
        <v>28172</v>
      </c>
      <c r="C5131" s="2" t="s">
        <v>6285</v>
      </c>
      <c r="D5131" s="2"/>
      <c r="E5131" s="2" t="s">
        <v>9589</v>
      </c>
      <c r="F5131" s="2" t="s">
        <v>9590</v>
      </c>
      <c r="G5131" s="2" t="s">
        <v>9591</v>
      </c>
      <c r="H5131" s="2"/>
      <c r="I5131" s="2" t="s">
        <v>5093</v>
      </c>
      <c r="J5131" s="2" t="s">
        <v>61</v>
      </c>
      <c r="K5131" s="50" t="s">
        <v>61</v>
      </c>
      <c r="L5131" s="48">
        <v>2017</v>
      </c>
      <c r="M5131" s="2" t="s">
        <v>133</v>
      </c>
      <c r="N5131" s="32">
        <v>25.422729</v>
      </c>
      <c r="O5131" s="32">
        <v>56.344729999999998</v>
      </c>
      <c r="P5131" s="2" t="s">
        <v>2767</v>
      </c>
      <c r="Q5131" s="6" t="s">
        <v>65</v>
      </c>
      <c r="R5131" s="43" t="s">
        <v>18854</v>
      </c>
      <c r="S5131" s="41" t="s">
        <v>3596</v>
      </c>
      <c r="T5131" s="41" t="s">
        <v>18460</v>
      </c>
      <c r="U5131" s="2"/>
      <c r="V5131" s="2" t="s">
        <v>3596</v>
      </c>
      <c r="W5131" s="41" t="s">
        <v>17589</v>
      </c>
      <c r="X5131" s="2" t="s">
        <v>1598</v>
      </c>
      <c r="Y5131" s="2" t="s">
        <v>76</v>
      </c>
      <c r="Z5131" s="5" t="s">
        <v>10423</v>
      </c>
      <c r="AA5131" s="5" t="s">
        <v>16910</v>
      </c>
      <c r="AB5131" s="5" t="s">
        <v>16317</v>
      </c>
      <c r="AC5131" s="2" t="s">
        <v>5247</v>
      </c>
      <c r="AD5131" s="2">
        <v>6000005</v>
      </c>
      <c r="AE5131" s="5">
        <v>38.5</v>
      </c>
      <c r="AF5131" s="25"/>
      <c r="AG5131" s="29">
        <v>3</v>
      </c>
      <c r="AH5131" s="2" t="s">
        <v>17978</v>
      </c>
      <c r="AI5131" s="2">
        <v>3</v>
      </c>
      <c r="AJ5131" s="2">
        <v>3</v>
      </c>
      <c r="AK5131" s="50"/>
      <c r="AL5131" s="2"/>
      <c r="AM5131" s="30"/>
      <c r="AN5131" s="30"/>
      <c r="AO5131" s="30"/>
      <c r="AR5131" s="30"/>
      <c r="AS5131" s="30"/>
      <c r="AT5131" s="30"/>
      <c r="AV5131" s="30"/>
      <c r="AW5131" s="30"/>
      <c r="CD5131" s="2" t="s">
        <v>78</v>
      </c>
      <c r="CE5131" s="2" t="s">
        <v>20277</v>
      </c>
    </row>
    <row r="5132" spans="1:83" x14ac:dyDescent="0.2">
      <c r="A5132" s="2" t="s">
        <v>10234</v>
      </c>
      <c r="B5132" s="2" t="s">
        <v>28173</v>
      </c>
      <c r="C5132" s="2" t="s">
        <v>6285</v>
      </c>
      <c r="D5132" s="2"/>
      <c r="E5132" s="2" t="s">
        <v>10234</v>
      </c>
      <c r="F5132" s="2" t="s">
        <v>10235</v>
      </c>
      <c r="G5132" s="2" t="s">
        <v>17825</v>
      </c>
      <c r="H5132" s="2"/>
      <c r="I5132" s="2" t="s">
        <v>5093</v>
      </c>
      <c r="J5132" s="2" t="s">
        <v>61</v>
      </c>
      <c r="K5132" s="50" t="s">
        <v>61</v>
      </c>
      <c r="L5132" s="48">
        <v>2021</v>
      </c>
      <c r="M5132" s="2" t="s">
        <v>133</v>
      </c>
      <c r="N5132" s="32">
        <v>25.595220000000001</v>
      </c>
      <c r="O5132" s="32">
        <v>56.226089999999999</v>
      </c>
      <c r="P5132" s="2" t="s">
        <v>2767</v>
      </c>
      <c r="Q5132" s="6" t="s">
        <v>65</v>
      </c>
      <c r="R5132" s="43" t="s">
        <v>18854</v>
      </c>
      <c r="S5132" s="41" t="s">
        <v>3596</v>
      </c>
      <c r="T5132" s="41" t="s">
        <v>18465</v>
      </c>
      <c r="U5132" s="2"/>
      <c r="V5132" s="2" t="s">
        <v>3596</v>
      </c>
      <c r="W5132" s="41" t="s">
        <v>17589</v>
      </c>
      <c r="X5132" s="2" t="s">
        <v>1598</v>
      </c>
      <c r="Y5132" s="2" t="s">
        <v>102</v>
      </c>
      <c r="Z5132" s="5" t="s">
        <v>10423</v>
      </c>
      <c r="AA5132" s="5" t="s">
        <v>16910</v>
      </c>
      <c r="AB5132" s="5" t="s">
        <v>16316</v>
      </c>
      <c r="AC5132" s="2" t="s">
        <v>5247</v>
      </c>
      <c r="AD5132" s="2">
        <v>6000100</v>
      </c>
      <c r="AE5132" s="5">
        <v>28</v>
      </c>
      <c r="AF5132" s="25"/>
      <c r="AG5132" s="29">
        <v>3</v>
      </c>
      <c r="AH5132" s="2" t="s">
        <v>17978</v>
      </c>
      <c r="AI5132" s="2">
        <v>3</v>
      </c>
      <c r="AJ5132" s="2">
        <v>3</v>
      </c>
      <c r="AK5132" s="50"/>
      <c r="AL5132" s="2"/>
      <c r="AM5132" s="30"/>
      <c r="AN5132" s="30"/>
      <c r="AO5132" s="30"/>
      <c r="AR5132" s="30"/>
      <c r="AS5132" s="30"/>
      <c r="AT5132" s="30"/>
      <c r="AV5132" s="30"/>
      <c r="AW5132" s="30"/>
      <c r="CD5132" s="2" t="s">
        <v>71</v>
      </c>
      <c r="CE5132" s="2">
        <v>0</v>
      </c>
    </row>
    <row r="5133" spans="1:83" x14ac:dyDescent="0.2">
      <c r="A5133" s="2" t="s">
        <v>9651</v>
      </c>
      <c r="B5133" s="2" t="s">
        <v>28174</v>
      </c>
      <c r="C5133" s="2" t="s">
        <v>6285</v>
      </c>
      <c r="D5133" s="2"/>
      <c r="E5133" s="2" t="s">
        <v>9651</v>
      </c>
      <c r="F5133" s="2" t="s">
        <v>9652</v>
      </c>
      <c r="G5133" s="2" t="s">
        <v>16448</v>
      </c>
      <c r="H5133" s="2"/>
      <c r="I5133" s="2" t="s">
        <v>5093</v>
      </c>
      <c r="J5133" s="2" t="s">
        <v>61</v>
      </c>
      <c r="K5133" s="50" t="s">
        <v>61</v>
      </c>
      <c r="L5133" s="48">
        <v>2017</v>
      </c>
      <c r="M5133" s="2" t="s">
        <v>133</v>
      </c>
      <c r="N5133" s="32">
        <v>25.582509999999999</v>
      </c>
      <c r="O5133" s="32">
        <v>56.239469999999997</v>
      </c>
      <c r="P5133" s="2" t="s">
        <v>2767</v>
      </c>
      <c r="Q5133" s="6" t="s">
        <v>65</v>
      </c>
      <c r="R5133" s="43" t="s">
        <v>18854</v>
      </c>
      <c r="S5133" s="41" t="s">
        <v>3596</v>
      </c>
      <c r="T5133" s="41" t="s">
        <v>18460</v>
      </c>
      <c r="U5133" s="2"/>
      <c r="V5133" s="2" t="s">
        <v>3596</v>
      </c>
      <c r="W5133" s="41" t="s">
        <v>17589</v>
      </c>
      <c r="X5133" s="2" t="s">
        <v>1598</v>
      </c>
      <c r="Y5133" s="2" t="s">
        <v>86</v>
      </c>
      <c r="Z5133" s="5" t="s">
        <v>10423</v>
      </c>
      <c r="AA5133" s="5" t="s">
        <v>16910</v>
      </c>
      <c r="AB5133" s="5" t="s">
        <v>18090</v>
      </c>
      <c r="AC5133" s="2" t="s">
        <v>5247</v>
      </c>
      <c r="AD5133" s="2">
        <v>6000002</v>
      </c>
      <c r="AE5133" s="5">
        <v>33.5</v>
      </c>
      <c r="AF5133" s="25"/>
      <c r="AG5133" s="29">
        <v>3</v>
      </c>
      <c r="AH5133" s="2" t="s">
        <v>17978</v>
      </c>
      <c r="AI5133" s="2">
        <v>3</v>
      </c>
      <c r="AJ5133" s="2">
        <v>3</v>
      </c>
      <c r="AK5133" s="50"/>
      <c r="AL5133" s="2"/>
      <c r="AM5133" s="30"/>
      <c r="AN5133" s="30"/>
      <c r="AO5133" s="30"/>
      <c r="AR5133" s="30"/>
      <c r="AS5133" s="30"/>
      <c r="AT5133" s="30"/>
      <c r="AV5133" s="30"/>
      <c r="AW5133" s="30"/>
      <c r="CD5133" s="2" t="s">
        <v>78</v>
      </c>
      <c r="CE5133" s="2" t="s">
        <v>20278</v>
      </c>
    </row>
    <row r="5134" spans="1:83" x14ac:dyDescent="0.2">
      <c r="A5134" s="2" t="s">
        <v>16321</v>
      </c>
      <c r="B5134" s="2" t="s">
        <v>28175</v>
      </c>
      <c r="C5134" s="2" t="s">
        <v>6285</v>
      </c>
      <c r="D5134" s="2"/>
      <c r="E5134" s="2" t="s">
        <v>16321</v>
      </c>
      <c r="F5134" s="2" t="s">
        <v>16322</v>
      </c>
      <c r="G5134" s="2" t="s">
        <v>16689</v>
      </c>
      <c r="H5134" s="2"/>
      <c r="I5134" s="2" t="s">
        <v>5093</v>
      </c>
      <c r="J5134" s="2" t="s">
        <v>61</v>
      </c>
      <c r="K5134" s="50" t="s">
        <v>61</v>
      </c>
      <c r="L5134" s="48">
        <v>2022</v>
      </c>
      <c r="M5134" s="2" t="s">
        <v>22961</v>
      </c>
      <c r="N5134" s="32">
        <v>25.547436999999999</v>
      </c>
      <c r="O5134" s="32">
        <v>56.202385999999997</v>
      </c>
      <c r="P5134" s="2" t="s">
        <v>2767</v>
      </c>
      <c r="Q5134" s="6" t="s">
        <v>65</v>
      </c>
      <c r="R5134" s="43" t="s">
        <v>18854</v>
      </c>
      <c r="S5134" s="41" t="s">
        <v>3596</v>
      </c>
      <c r="T5134" s="41" t="s">
        <v>18465</v>
      </c>
      <c r="U5134" s="2"/>
      <c r="V5134" s="2" t="s">
        <v>3596</v>
      </c>
      <c r="W5134" s="41" t="s">
        <v>17589</v>
      </c>
      <c r="X5134" s="2" t="s">
        <v>1598</v>
      </c>
      <c r="Y5134" s="2" t="s">
        <v>76</v>
      </c>
      <c r="Z5134" s="5" t="s">
        <v>10423</v>
      </c>
      <c r="AA5134" s="5" t="s">
        <v>10476</v>
      </c>
      <c r="AB5134" s="5" t="s">
        <v>16317</v>
      </c>
      <c r="AC5134" s="2" t="s">
        <v>5247</v>
      </c>
      <c r="AD5134" s="2">
        <v>6000100</v>
      </c>
      <c r="AE5134" s="5">
        <v>38</v>
      </c>
      <c r="AF5134" s="25"/>
      <c r="AG5134" s="29">
        <v>3</v>
      </c>
      <c r="AH5134" s="2" t="s">
        <v>17978</v>
      </c>
      <c r="AI5134" s="2">
        <v>3</v>
      </c>
      <c r="AJ5134" s="2">
        <v>3</v>
      </c>
      <c r="AK5134" s="50"/>
      <c r="AL5134" s="2"/>
      <c r="AM5134" s="30"/>
      <c r="AN5134" s="30"/>
      <c r="AO5134" s="30"/>
      <c r="AR5134" s="30"/>
      <c r="AS5134" s="30"/>
      <c r="AT5134" s="30"/>
      <c r="AV5134" s="30"/>
      <c r="AW5134" s="30"/>
      <c r="CD5134" s="2" t="s">
        <v>78</v>
      </c>
      <c r="CE5134" s="2" t="s">
        <v>20279</v>
      </c>
    </row>
    <row r="5135" spans="1:83" x14ac:dyDescent="0.2">
      <c r="A5135" s="2" t="s">
        <v>9801</v>
      </c>
      <c r="B5135" s="2" t="s">
        <v>28176</v>
      </c>
      <c r="C5135" s="2" t="s">
        <v>6285</v>
      </c>
      <c r="D5135" s="2"/>
      <c r="E5135" s="2" t="s">
        <v>9801</v>
      </c>
      <c r="F5135" s="2" t="s">
        <v>9802</v>
      </c>
      <c r="G5135" s="2" t="s">
        <v>9803</v>
      </c>
      <c r="H5135" s="2"/>
      <c r="I5135" s="2" t="s">
        <v>5093</v>
      </c>
      <c r="J5135" s="2" t="s">
        <v>61</v>
      </c>
      <c r="K5135" s="50" t="s">
        <v>61</v>
      </c>
      <c r="L5135" s="48">
        <v>2019</v>
      </c>
      <c r="M5135" s="2" t="s">
        <v>133</v>
      </c>
      <c r="N5135" s="32">
        <v>25.399944999999999</v>
      </c>
      <c r="O5135" s="32">
        <v>56.336551999999998</v>
      </c>
      <c r="P5135" s="2" t="s">
        <v>2767</v>
      </c>
      <c r="Q5135" s="6" t="s">
        <v>65</v>
      </c>
      <c r="R5135" s="43" t="s">
        <v>16802</v>
      </c>
      <c r="S5135" s="41" t="s">
        <v>18949</v>
      </c>
      <c r="T5135" s="41" t="s">
        <v>18463</v>
      </c>
      <c r="U5135" s="2"/>
      <c r="V5135" s="2" t="s">
        <v>18949</v>
      </c>
      <c r="W5135" s="41" t="s">
        <v>17589</v>
      </c>
      <c r="X5135" s="2" t="s">
        <v>9705</v>
      </c>
      <c r="Y5135" s="2" t="s">
        <v>76</v>
      </c>
      <c r="Z5135" s="5" t="s">
        <v>10423</v>
      </c>
      <c r="AA5135" s="5" t="s">
        <v>16910</v>
      </c>
      <c r="AB5135" s="5" t="s">
        <v>16317</v>
      </c>
      <c r="AC5135" s="2" t="s">
        <v>5247</v>
      </c>
      <c r="AD5135" s="2">
        <v>3000026</v>
      </c>
      <c r="AE5135" s="5">
        <v>35</v>
      </c>
      <c r="AF5135" s="25"/>
      <c r="AG5135" s="29">
        <v>3</v>
      </c>
      <c r="AH5135" s="2" t="s">
        <v>17978</v>
      </c>
      <c r="AI5135" s="2">
        <v>3</v>
      </c>
      <c r="AJ5135" s="2">
        <v>3</v>
      </c>
      <c r="AK5135" s="50"/>
      <c r="AL5135" s="2"/>
      <c r="AM5135" s="30"/>
      <c r="AN5135" s="30"/>
      <c r="AO5135" s="30"/>
      <c r="AR5135" s="30"/>
      <c r="AS5135" s="30"/>
      <c r="AT5135" s="30"/>
      <c r="AV5135" s="30"/>
      <c r="AW5135" s="30"/>
      <c r="CD5135" s="2" t="s">
        <v>78</v>
      </c>
      <c r="CE5135" s="2" t="s">
        <v>20280</v>
      </c>
    </row>
    <row r="5136" spans="1:83" x14ac:dyDescent="0.2">
      <c r="A5136" s="2" t="s">
        <v>9626</v>
      </c>
      <c r="B5136" s="2" t="s">
        <v>28177</v>
      </c>
      <c r="C5136" s="2" t="s">
        <v>6285</v>
      </c>
      <c r="D5136" s="2"/>
      <c r="E5136" s="2" t="s">
        <v>9626</v>
      </c>
      <c r="F5136" s="2" t="s">
        <v>9627</v>
      </c>
      <c r="G5136" s="2"/>
      <c r="H5136" s="2"/>
      <c r="I5136" s="2" t="s">
        <v>5093</v>
      </c>
      <c r="J5136" s="2" t="s">
        <v>61</v>
      </c>
      <c r="K5136" s="2"/>
      <c r="L5136" s="48">
        <v>2017</v>
      </c>
      <c r="M5136" s="2" t="s">
        <v>133</v>
      </c>
      <c r="N5136" s="32">
        <v>25.391490000000001</v>
      </c>
      <c r="O5136" s="32">
        <v>56.327469999999998</v>
      </c>
      <c r="P5136" s="2" t="s">
        <v>2767</v>
      </c>
      <c r="Q5136" s="6" t="s">
        <v>65</v>
      </c>
      <c r="R5136" s="43" t="s">
        <v>16802</v>
      </c>
      <c r="S5136" s="41" t="s">
        <v>4851</v>
      </c>
      <c r="T5136" s="41" t="s">
        <v>18462</v>
      </c>
      <c r="U5136" s="2"/>
      <c r="V5136" s="2" t="s">
        <v>4851</v>
      </c>
      <c r="W5136" s="41" t="s">
        <v>144</v>
      </c>
      <c r="X5136" s="2" t="s">
        <v>1598</v>
      </c>
      <c r="Y5136" s="2" t="s">
        <v>69</v>
      </c>
      <c r="Z5136" s="5" t="s">
        <v>10423</v>
      </c>
      <c r="AA5136" s="5" t="s">
        <v>16910</v>
      </c>
      <c r="AB5136" s="5" t="s">
        <v>70</v>
      </c>
      <c r="AC5136" s="2"/>
      <c r="AD5136" s="2">
        <v>3000026</v>
      </c>
      <c r="AE5136" s="5">
        <v>30.5</v>
      </c>
      <c r="AF5136" s="25"/>
      <c r="AG5136" s="29"/>
      <c r="AH5136" s="2"/>
      <c r="AI5136" s="2">
        <v>3</v>
      </c>
      <c r="AJ5136" s="2"/>
      <c r="AK5136" s="50"/>
      <c r="AL5136" s="2"/>
      <c r="AM5136" s="30"/>
      <c r="AN5136" s="30"/>
      <c r="AO5136" s="30"/>
      <c r="AR5136" s="30"/>
      <c r="AS5136" s="30"/>
      <c r="AT5136" s="30"/>
      <c r="AV5136" s="30"/>
      <c r="AW5136" s="30"/>
      <c r="CD5136" s="2" t="s">
        <v>71</v>
      </c>
      <c r="CE5136" s="2">
        <v>0</v>
      </c>
    </row>
    <row r="5137" spans="1:83" x14ac:dyDescent="0.2">
      <c r="A5137" s="2" t="s">
        <v>9618</v>
      </c>
      <c r="B5137" s="2" t="s">
        <v>28178</v>
      </c>
      <c r="C5137" s="2" t="s">
        <v>6285</v>
      </c>
      <c r="D5137" s="2"/>
      <c r="E5137" s="2" t="s">
        <v>9618</v>
      </c>
      <c r="F5137" s="2" t="s">
        <v>9619</v>
      </c>
      <c r="G5137" s="2" t="s">
        <v>9620</v>
      </c>
      <c r="H5137" s="2"/>
      <c r="I5137" s="2" t="s">
        <v>5093</v>
      </c>
      <c r="J5137" s="2" t="s">
        <v>61</v>
      </c>
      <c r="K5137" s="50" t="s">
        <v>61</v>
      </c>
      <c r="L5137" s="48">
        <v>2017</v>
      </c>
      <c r="M5137" s="2" t="s">
        <v>133</v>
      </c>
      <c r="N5137" s="32">
        <v>25.3584</v>
      </c>
      <c r="O5137" s="32">
        <v>56.348838999999998</v>
      </c>
      <c r="P5137" s="2" t="s">
        <v>2767</v>
      </c>
      <c r="Q5137" s="6" t="s">
        <v>65</v>
      </c>
      <c r="R5137" s="43" t="s">
        <v>18854</v>
      </c>
      <c r="S5137" s="41" t="s">
        <v>4972</v>
      </c>
      <c r="T5137" s="41" t="s">
        <v>18461</v>
      </c>
      <c r="U5137" s="2"/>
      <c r="V5137" s="2" t="s">
        <v>4972</v>
      </c>
      <c r="W5137" s="41" t="s">
        <v>17589</v>
      </c>
      <c r="X5137" s="2" t="s">
        <v>1598</v>
      </c>
      <c r="Y5137" s="2" t="s">
        <v>102</v>
      </c>
      <c r="Z5137" s="5" t="s">
        <v>10423</v>
      </c>
      <c r="AA5137" s="5" t="s">
        <v>16910</v>
      </c>
      <c r="AB5137" s="5" t="s">
        <v>16318</v>
      </c>
      <c r="AC5137" s="2" t="s">
        <v>5205</v>
      </c>
      <c r="AD5137" s="2">
        <v>3000002</v>
      </c>
      <c r="AE5137" s="5">
        <v>16.5</v>
      </c>
      <c r="AF5137" s="25"/>
      <c r="AG5137" s="29">
        <v>3</v>
      </c>
      <c r="AH5137" s="2" t="s">
        <v>17974</v>
      </c>
      <c r="AI5137" s="2">
        <v>3</v>
      </c>
      <c r="AJ5137" s="2">
        <v>3</v>
      </c>
      <c r="AK5137" s="50"/>
      <c r="AL5137" s="2"/>
      <c r="AM5137" s="30"/>
      <c r="AN5137" s="30"/>
      <c r="AO5137" s="30"/>
      <c r="AR5137" s="30"/>
      <c r="AS5137" s="30"/>
      <c r="AT5137" s="30"/>
      <c r="AV5137" s="30"/>
      <c r="AW5137" s="30"/>
      <c r="CD5137" s="2" t="s">
        <v>78</v>
      </c>
      <c r="CE5137" s="2" t="s">
        <v>20281</v>
      </c>
    </row>
    <row r="5138" spans="1:83" x14ac:dyDescent="0.2">
      <c r="A5138" s="2" t="s">
        <v>9644</v>
      </c>
      <c r="B5138" s="2" t="s">
        <v>28179</v>
      </c>
      <c r="C5138" s="2" t="s">
        <v>6285</v>
      </c>
      <c r="D5138" s="2"/>
      <c r="E5138" s="2" t="s">
        <v>9644</v>
      </c>
      <c r="F5138" s="2" t="s">
        <v>9645</v>
      </c>
      <c r="G5138" s="2"/>
      <c r="H5138" s="2"/>
      <c r="I5138" s="2" t="s">
        <v>5093</v>
      </c>
      <c r="J5138" s="2" t="s">
        <v>61</v>
      </c>
      <c r="K5138" s="2"/>
      <c r="L5138" s="48">
        <v>2017</v>
      </c>
      <c r="M5138" s="2" t="s">
        <v>133</v>
      </c>
      <c r="N5138" s="32">
        <v>25.586549999999999</v>
      </c>
      <c r="O5138" s="32">
        <v>56.356250000000003</v>
      </c>
      <c r="P5138" s="2" t="s">
        <v>2767</v>
      </c>
      <c r="Q5138" s="6" t="s">
        <v>65</v>
      </c>
      <c r="R5138" s="43" t="s">
        <v>18854</v>
      </c>
      <c r="S5138" s="41" t="s">
        <v>4972</v>
      </c>
      <c r="T5138" s="41" t="s">
        <v>18461</v>
      </c>
      <c r="U5138" s="2"/>
      <c r="V5138" s="2" t="s">
        <v>4972</v>
      </c>
      <c r="W5138" s="41" t="s">
        <v>144</v>
      </c>
      <c r="X5138" s="2" t="s">
        <v>1598</v>
      </c>
      <c r="Y5138" s="2" t="s">
        <v>76</v>
      </c>
      <c r="Z5138" s="5" t="s">
        <v>10423</v>
      </c>
      <c r="AA5138" s="5" t="s">
        <v>16910</v>
      </c>
      <c r="AB5138" s="5" t="s">
        <v>16319</v>
      </c>
      <c r="AC5138" s="2"/>
      <c r="AD5138" s="2">
        <v>6000003</v>
      </c>
      <c r="AE5138" s="5">
        <v>14.5</v>
      </c>
      <c r="AF5138" s="25"/>
      <c r="AG5138" s="29"/>
      <c r="AH5138" s="2"/>
      <c r="AI5138" s="2">
        <v>3</v>
      </c>
      <c r="AJ5138" s="2"/>
      <c r="AK5138" s="50"/>
      <c r="AL5138" s="2"/>
      <c r="AM5138" s="30"/>
      <c r="AN5138" s="30"/>
      <c r="AO5138" s="30"/>
      <c r="AR5138" s="30"/>
      <c r="AS5138" s="30"/>
      <c r="AT5138" s="30"/>
      <c r="AV5138" s="30"/>
      <c r="AW5138" s="30"/>
      <c r="CD5138" s="2" t="s">
        <v>71</v>
      </c>
      <c r="CE5138" s="2">
        <v>0</v>
      </c>
    </row>
    <row r="5139" spans="1:83" x14ac:dyDescent="0.2">
      <c r="A5139" s="2" t="s">
        <v>18969</v>
      </c>
      <c r="B5139" s="2" t="s">
        <v>28180</v>
      </c>
      <c r="C5139" s="2" t="s">
        <v>6285</v>
      </c>
      <c r="D5139" s="2"/>
      <c r="E5139" s="2" t="s">
        <v>18969</v>
      </c>
      <c r="F5139" s="2" t="s">
        <v>10304</v>
      </c>
      <c r="G5139" s="2"/>
      <c r="H5139" s="2"/>
      <c r="I5139" s="2" t="s">
        <v>5093</v>
      </c>
      <c r="J5139" s="2" t="s">
        <v>61</v>
      </c>
      <c r="K5139" s="2"/>
      <c r="L5139" s="48">
        <v>2021</v>
      </c>
      <c r="M5139" s="2" t="s">
        <v>22960</v>
      </c>
      <c r="N5139" s="32">
        <v>25.391749999999998</v>
      </c>
      <c r="O5139" s="32">
        <v>56.161799999999999</v>
      </c>
      <c r="P5139" s="2" t="s">
        <v>2767</v>
      </c>
      <c r="Q5139" s="6" t="s">
        <v>65</v>
      </c>
      <c r="R5139" s="43" t="s">
        <v>18854</v>
      </c>
      <c r="S5139" s="41" t="s">
        <v>3596</v>
      </c>
      <c r="T5139" s="41" t="s">
        <v>18460</v>
      </c>
      <c r="U5139" s="2"/>
      <c r="V5139" s="2" t="s">
        <v>3596</v>
      </c>
      <c r="W5139" s="41" t="s">
        <v>144</v>
      </c>
      <c r="X5139" s="2" t="s">
        <v>1598</v>
      </c>
      <c r="Y5139" s="2" t="s">
        <v>102</v>
      </c>
      <c r="Z5139" s="5" t="s">
        <v>10423</v>
      </c>
      <c r="AA5139" s="5" t="s">
        <v>16910</v>
      </c>
      <c r="AB5139" s="5" t="s">
        <v>16316</v>
      </c>
      <c r="AC5139" s="2"/>
      <c r="AD5139" s="2">
        <v>7070900</v>
      </c>
      <c r="AE5139" s="5">
        <v>38</v>
      </c>
      <c r="AF5139" s="25"/>
      <c r="AG5139" s="29"/>
      <c r="AH5139" s="2"/>
      <c r="AI5139" s="2">
        <v>3</v>
      </c>
      <c r="AJ5139" s="2"/>
      <c r="AK5139" s="50"/>
      <c r="AL5139" s="2"/>
      <c r="AM5139" s="30"/>
      <c r="AN5139" s="30"/>
      <c r="AO5139" s="30"/>
      <c r="AR5139" s="30"/>
      <c r="AS5139" s="30"/>
      <c r="AT5139" s="30"/>
      <c r="AV5139" s="30"/>
      <c r="AW5139" s="30"/>
      <c r="CD5139" s="2" t="s">
        <v>71</v>
      </c>
      <c r="CE5139" s="2">
        <v>0</v>
      </c>
    </row>
    <row r="5140" spans="1:83" x14ac:dyDescent="0.2">
      <c r="A5140" s="2" t="s">
        <v>9752</v>
      </c>
      <c r="B5140" s="2" t="s">
        <v>28181</v>
      </c>
      <c r="C5140" s="2" t="s">
        <v>6285</v>
      </c>
      <c r="D5140" s="2"/>
      <c r="E5140" s="2" t="s">
        <v>9752</v>
      </c>
      <c r="F5140" s="2" t="s">
        <v>9753</v>
      </c>
      <c r="G5140" s="2" t="s">
        <v>9754</v>
      </c>
      <c r="H5140" s="2"/>
      <c r="I5140" s="2" t="s">
        <v>5093</v>
      </c>
      <c r="J5140" s="2" t="s">
        <v>61</v>
      </c>
      <c r="K5140" s="50" t="s">
        <v>61</v>
      </c>
      <c r="L5140" s="48">
        <v>2018</v>
      </c>
      <c r="M5140" s="2" t="s">
        <v>133</v>
      </c>
      <c r="N5140" s="32">
        <v>25.579719999999998</v>
      </c>
      <c r="O5140" s="32">
        <v>56.261389999999999</v>
      </c>
      <c r="P5140" s="2" t="s">
        <v>2767</v>
      </c>
      <c r="Q5140" s="6" t="s">
        <v>65</v>
      </c>
      <c r="R5140" s="43" t="s">
        <v>18854</v>
      </c>
      <c r="S5140" s="41" t="s">
        <v>4972</v>
      </c>
      <c r="T5140" s="41" t="s">
        <v>18461</v>
      </c>
      <c r="U5140" s="2"/>
      <c r="V5140" s="2" t="s">
        <v>4972</v>
      </c>
      <c r="W5140" s="41" t="s">
        <v>17589</v>
      </c>
      <c r="X5140" s="2" t="s">
        <v>9705</v>
      </c>
      <c r="Y5140" s="2" t="s">
        <v>102</v>
      </c>
      <c r="Z5140" s="5" t="s">
        <v>10423</v>
      </c>
      <c r="AA5140" s="5" t="s">
        <v>16910</v>
      </c>
      <c r="AB5140" s="5" t="s">
        <v>16316</v>
      </c>
      <c r="AC5140" s="2" t="s">
        <v>5247</v>
      </c>
      <c r="AD5140" s="2">
        <v>6000002</v>
      </c>
      <c r="AE5140" s="5">
        <v>22</v>
      </c>
      <c r="AF5140" s="25"/>
      <c r="AG5140" s="29">
        <v>3</v>
      </c>
      <c r="AH5140" s="2" t="s">
        <v>17978</v>
      </c>
      <c r="AI5140" s="2">
        <v>3</v>
      </c>
      <c r="AJ5140" s="2">
        <v>3</v>
      </c>
      <c r="AK5140" s="50"/>
      <c r="AL5140" s="2"/>
      <c r="AM5140" s="30"/>
      <c r="AN5140" s="30"/>
      <c r="AO5140" s="30"/>
      <c r="AR5140" s="30"/>
      <c r="AS5140" s="30"/>
      <c r="AT5140" s="30"/>
      <c r="AV5140" s="30"/>
      <c r="AW5140" s="30"/>
      <c r="CD5140" s="2" t="s">
        <v>78</v>
      </c>
      <c r="CE5140" s="2" t="s">
        <v>20282</v>
      </c>
    </row>
    <row r="5141" spans="1:83" x14ac:dyDescent="0.2">
      <c r="A5141" s="2" t="s">
        <v>10067</v>
      </c>
      <c r="B5141" s="2" t="s">
        <v>28182</v>
      </c>
      <c r="C5141" s="2" t="s">
        <v>6285</v>
      </c>
      <c r="D5141" s="2"/>
      <c r="E5141" s="2" t="s">
        <v>10067</v>
      </c>
      <c r="F5141" s="2" t="s">
        <v>10068</v>
      </c>
      <c r="G5141" s="2" t="s">
        <v>10069</v>
      </c>
      <c r="H5141" s="2"/>
      <c r="I5141" s="2" t="s">
        <v>5093</v>
      </c>
      <c r="J5141" s="2" t="s">
        <v>61</v>
      </c>
      <c r="K5141" s="50" t="s">
        <v>61</v>
      </c>
      <c r="L5141" s="48">
        <v>2020</v>
      </c>
      <c r="M5141" s="2" t="s">
        <v>133</v>
      </c>
      <c r="N5141" s="32">
        <v>25.595829999999999</v>
      </c>
      <c r="O5141" s="32">
        <v>56.310270000000003</v>
      </c>
      <c r="P5141" s="2" t="s">
        <v>2767</v>
      </c>
      <c r="Q5141" s="6" t="s">
        <v>65</v>
      </c>
      <c r="R5141" s="43" t="s">
        <v>16802</v>
      </c>
      <c r="S5141" s="41" t="s">
        <v>18949</v>
      </c>
      <c r="T5141" s="41" t="s">
        <v>18463</v>
      </c>
      <c r="U5141" s="2"/>
      <c r="V5141" s="2" t="s">
        <v>18949</v>
      </c>
      <c r="W5141" s="41" t="s">
        <v>17589</v>
      </c>
      <c r="X5141" s="2" t="s">
        <v>1598</v>
      </c>
      <c r="Y5141" s="2" t="s">
        <v>102</v>
      </c>
      <c r="Z5141" s="5" t="s">
        <v>20</v>
      </c>
      <c r="AA5141" s="5" t="s">
        <v>16910</v>
      </c>
      <c r="AB5141" s="5" t="s">
        <v>16316</v>
      </c>
      <c r="AC5141" s="2" t="s">
        <v>5247</v>
      </c>
      <c r="AD5141" s="2">
        <v>6000003</v>
      </c>
      <c r="AE5141" s="5">
        <v>30</v>
      </c>
      <c r="AF5141" s="25"/>
      <c r="AG5141" s="29">
        <v>3</v>
      </c>
      <c r="AH5141" s="2" t="s">
        <v>17978</v>
      </c>
      <c r="AI5141" s="2">
        <v>3</v>
      </c>
      <c r="AJ5141" s="2">
        <v>3</v>
      </c>
      <c r="AK5141" s="50"/>
      <c r="AL5141" s="2"/>
      <c r="AM5141" s="30"/>
      <c r="AN5141" s="30"/>
      <c r="AO5141" s="30"/>
      <c r="AR5141" s="30"/>
      <c r="AS5141" s="30"/>
      <c r="AT5141" s="30"/>
      <c r="AV5141" s="30"/>
      <c r="AW5141" s="30"/>
      <c r="CD5141" s="2" t="s">
        <v>78</v>
      </c>
      <c r="CE5141" s="2" t="s">
        <v>20283</v>
      </c>
    </row>
    <row r="5142" spans="1:83" x14ac:dyDescent="0.2">
      <c r="A5142" s="2" t="s">
        <v>18613</v>
      </c>
      <c r="B5142" s="2" t="s">
        <v>28183</v>
      </c>
      <c r="C5142" s="2" t="s">
        <v>6285</v>
      </c>
      <c r="D5142" s="2"/>
      <c r="E5142" s="2" t="s">
        <v>18613</v>
      </c>
      <c r="F5142" s="2" t="s">
        <v>10338</v>
      </c>
      <c r="G5142" s="2" t="s">
        <v>16137</v>
      </c>
      <c r="H5142" s="2"/>
      <c r="I5142" s="2" t="s">
        <v>5093</v>
      </c>
      <c r="J5142" s="2" t="s">
        <v>61</v>
      </c>
      <c r="K5142" s="50" t="s">
        <v>61</v>
      </c>
      <c r="L5142" s="48">
        <v>2022</v>
      </c>
      <c r="M5142" s="2" t="s">
        <v>22960</v>
      </c>
      <c r="N5142" s="32">
        <v>25.323650000000001</v>
      </c>
      <c r="O5142" s="32">
        <v>56.351050999999998</v>
      </c>
      <c r="P5142" s="2" t="s">
        <v>2767</v>
      </c>
      <c r="Q5142" s="6" t="s">
        <v>65</v>
      </c>
      <c r="R5142" s="43" t="s">
        <v>16802</v>
      </c>
      <c r="S5142" s="41" t="s">
        <v>18949</v>
      </c>
      <c r="T5142" s="41" t="s">
        <v>18463</v>
      </c>
      <c r="U5142" s="2"/>
      <c r="V5142" s="2" t="s">
        <v>18949</v>
      </c>
      <c r="W5142" s="41" t="s">
        <v>17589</v>
      </c>
      <c r="X5142" s="2" t="s">
        <v>1598</v>
      </c>
      <c r="Y5142" s="2" t="s">
        <v>102</v>
      </c>
      <c r="Z5142" s="5" t="s">
        <v>10423</v>
      </c>
      <c r="AA5142" s="5" t="s">
        <v>16910</v>
      </c>
      <c r="AB5142" s="5" t="s">
        <v>16316</v>
      </c>
      <c r="AC5142" s="2" t="s">
        <v>5205</v>
      </c>
      <c r="AD5142" s="2">
        <v>3000006</v>
      </c>
      <c r="AE5142" s="5">
        <v>33.5</v>
      </c>
      <c r="AF5142" s="25"/>
      <c r="AG5142" s="29">
        <v>3</v>
      </c>
      <c r="AH5142" s="2" t="s">
        <v>17974</v>
      </c>
      <c r="AI5142" s="2">
        <v>3</v>
      </c>
      <c r="AJ5142" s="2">
        <v>3</v>
      </c>
      <c r="AK5142" s="50"/>
      <c r="AL5142" s="2"/>
      <c r="AM5142" s="30"/>
      <c r="AN5142" s="30"/>
      <c r="AO5142" s="30"/>
      <c r="AR5142" s="30"/>
      <c r="AS5142" s="30"/>
      <c r="AT5142" s="30"/>
      <c r="AV5142" s="30"/>
      <c r="AW5142" s="30"/>
      <c r="CD5142" s="2" t="s">
        <v>78</v>
      </c>
      <c r="CE5142" s="2" t="s">
        <v>20284</v>
      </c>
    </row>
    <row r="5143" spans="1:83" x14ac:dyDescent="0.2">
      <c r="A5143" s="2" t="s">
        <v>9919</v>
      </c>
      <c r="B5143" s="2" t="s">
        <v>28184</v>
      </c>
      <c r="C5143" s="2" t="s">
        <v>6285</v>
      </c>
      <c r="D5143" s="2"/>
      <c r="E5143" s="2" t="s">
        <v>9919</v>
      </c>
      <c r="F5143" s="2" t="s">
        <v>9920</v>
      </c>
      <c r="G5143" s="2"/>
      <c r="H5143" s="2"/>
      <c r="I5143" s="2" t="s">
        <v>5093</v>
      </c>
      <c r="J5143" s="2" t="s">
        <v>61</v>
      </c>
      <c r="K5143" s="2"/>
      <c r="L5143" s="48">
        <v>2019</v>
      </c>
      <c r="M5143" s="2" t="s">
        <v>133</v>
      </c>
      <c r="N5143" s="32">
        <v>25.28332</v>
      </c>
      <c r="O5143" s="32">
        <v>56.199939999999998</v>
      </c>
      <c r="P5143" s="2" t="s">
        <v>2767</v>
      </c>
      <c r="Q5143" s="6" t="s">
        <v>65</v>
      </c>
      <c r="R5143" s="43" t="s">
        <v>16802</v>
      </c>
      <c r="S5143" s="41" t="s">
        <v>4851</v>
      </c>
      <c r="T5143" s="41" t="s">
        <v>18462</v>
      </c>
      <c r="U5143" s="2"/>
      <c r="V5143" s="2" t="s">
        <v>4851</v>
      </c>
      <c r="W5143" s="41" t="s">
        <v>144</v>
      </c>
      <c r="X5143" s="2" t="s">
        <v>1598</v>
      </c>
      <c r="Y5143" s="2" t="s">
        <v>76</v>
      </c>
      <c r="Z5143" s="5" t="s">
        <v>10423</v>
      </c>
      <c r="AA5143" s="5" t="s">
        <v>16910</v>
      </c>
      <c r="AB5143" s="5" t="s">
        <v>16317</v>
      </c>
      <c r="AC5143" s="2"/>
      <c r="AD5143" s="2">
        <v>7080201</v>
      </c>
      <c r="AE5143" s="5">
        <v>18</v>
      </c>
      <c r="AF5143" s="25"/>
      <c r="AG5143" s="29"/>
      <c r="AH5143" s="2"/>
      <c r="AI5143" s="2">
        <v>2</v>
      </c>
      <c r="AJ5143" s="2"/>
      <c r="AK5143" s="50"/>
      <c r="AL5143" s="2"/>
      <c r="AM5143" s="30"/>
      <c r="AN5143" s="30"/>
      <c r="AO5143" s="30"/>
      <c r="AR5143" s="30"/>
      <c r="AS5143" s="30"/>
      <c r="AT5143" s="30"/>
      <c r="AV5143" s="30"/>
      <c r="AW5143" s="30"/>
      <c r="CD5143" s="2" t="s">
        <v>78</v>
      </c>
      <c r="CE5143" s="2" t="s">
        <v>20285</v>
      </c>
    </row>
    <row r="5144" spans="1:83" x14ac:dyDescent="0.2">
      <c r="A5144" s="2" t="s">
        <v>9921</v>
      </c>
      <c r="B5144" s="2" t="s">
        <v>28185</v>
      </c>
      <c r="C5144" s="2" t="s">
        <v>6285</v>
      </c>
      <c r="D5144" s="2"/>
      <c r="E5144" s="2" t="s">
        <v>9921</v>
      </c>
      <c r="F5144" s="2" t="s">
        <v>9922</v>
      </c>
      <c r="G5144" s="2"/>
      <c r="H5144" s="2"/>
      <c r="I5144" s="2" t="s">
        <v>5093</v>
      </c>
      <c r="J5144" s="2" t="s">
        <v>61</v>
      </c>
      <c r="K5144" s="2"/>
      <c r="L5144" s="48">
        <v>2019</v>
      </c>
      <c r="M5144" s="2" t="s">
        <v>133</v>
      </c>
      <c r="N5144" s="32">
        <v>25.287298</v>
      </c>
      <c r="O5144" s="32">
        <v>56.199905000000001</v>
      </c>
      <c r="P5144" s="2" t="s">
        <v>2767</v>
      </c>
      <c r="Q5144" s="6" t="s">
        <v>65</v>
      </c>
      <c r="R5144" s="43" t="s">
        <v>16802</v>
      </c>
      <c r="S5144" s="41" t="s">
        <v>4851</v>
      </c>
      <c r="T5144" s="41" t="s">
        <v>18462</v>
      </c>
      <c r="U5144" s="2"/>
      <c r="V5144" s="2" t="s">
        <v>4851</v>
      </c>
      <c r="W5144" s="41" t="s">
        <v>144</v>
      </c>
      <c r="X5144" s="2" t="s">
        <v>1598</v>
      </c>
      <c r="Y5144" s="2" t="s">
        <v>76</v>
      </c>
      <c r="Z5144" s="5" t="s">
        <v>10423</v>
      </c>
      <c r="AA5144" s="5" t="s">
        <v>16910</v>
      </c>
      <c r="AB5144" s="5" t="s">
        <v>16317</v>
      </c>
      <c r="AC5144" s="2"/>
      <c r="AD5144" s="2">
        <v>7080201</v>
      </c>
      <c r="AE5144" s="5">
        <v>18</v>
      </c>
      <c r="AF5144" s="25"/>
      <c r="AG5144" s="29"/>
      <c r="AH5144" s="2"/>
      <c r="AI5144" s="2">
        <v>2</v>
      </c>
      <c r="AJ5144" s="2"/>
      <c r="AK5144" s="50"/>
      <c r="AL5144" s="2"/>
      <c r="AM5144" s="30"/>
      <c r="AN5144" s="30"/>
      <c r="AO5144" s="30"/>
      <c r="AR5144" s="30"/>
      <c r="AS5144" s="30"/>
      <c r="AT5144" s="30"/>
      <c r="AV5144" s="30"/>
      <c r="AW5144" s="30"/>
      <c r="CD5144" s="2" t="s">
        <v>78</v>
      </c>
      <c r="CE5144" s="2" t="s">
        <v>20286</v>
      </c>
    </row>
    <row r="5145" spans="1:83" x14ac:dyDescent="0.2">
      <c r="A5145" s="2" t="s">
        <v>9998</v>
      </c>
      <c r="B5145" s="2" t="s">
        <v>28186</v>
      </c>
      <c r="C5145" s="2" t="s">
        <v>6285</v>
      </c>
      <c r="D5145" s="2"/>
      <c r="E5145" s="2" t="s">
        <v>9998</v>
      </c>
      <c r="F5145" s="2" t="s">
        <v>9999</v>
      </c>
      <c r="G5145" s="2"/>
      <c r="H5145" s="2"/>
      <c r="I5145" s="2" t="s">
        <v>5093</v>
      </c>
      <c r="J5145" s="2" t="s">
        <v>61</v>
      </c>
      <c r="K5145" s="2"/>
      <c r="L5145" s="48">
        <v>2020</v>
      </c>
      <c r="M5145" s="2" t="s">
        <v>133</v>
      </c>
      <c r="N5145" s="32">
        <v>25.347270000000002</v>
      </c>
      <c r="O5145" s="32">
        <v>56.287430000000001</v>
      </c>
      <c r="P5145" s="2" t="s">
        <v>2767</v>
      </c>
      <c r="Q5145" s="6" t="s">
        <v>65</v>
      </c>
      <c r="R5145" s="43" t="s">
        <v>16802</v>
      </c>
      <c r="S5145" s="41" t="s">
        <v>18949</v>
      </c>
      <c r="T5145" s="41" t="s">
        <v>18463</v>
      </c>
      <c r="U5145" s="2"/>
      <c r="V5145" s="2" t="s">
        <v>18949</v>
      </c>
      <c r="W5145" s="41" t="s">
        <v>144</v>
      </c>
      <c r="X5145" s="2" t="s">
        <v>1598</v>
      </c>
      <c r="Y5145" s="2" t="s">
        <v>76</v>
      </c>
      <c r="Z5145" s="5" t="s">
        <v>10423</v>
      </c>
      <c r="AA5145" s="5" t="s">
        <v>17377</v>
      </c>
      <c r="AB5145" s="5" t="s">
        <v>16317</v>
      </c>
      <c r="AC5145" s="2"/>
      <c r="AD5145" s="2">
        <v>3000023</v>
      </c>
      <c r="AE5145" s="5">
        <v>15</v>
      </c>
      <c r="AF5145" s="25"/>
      <c r="AG5145" s="29"/>
      <c r="AH5145" s="2"/>
      <c r="AI5145" s="2">
        <v>2</v>
      </c>
      <c r="AJ5145" s="2"/>
      <c r="AK5145" s="50"/>
      <c r="AL5145" s="2"/>
      <c r="AM5145" s="30"/>
      <c r="AN5145" s="30"/>
      <c r="AO5145" s="30"/>
      <c r="AR5145" s="30"/>
      <c r="AS5145" s="30"/>
      <c r="AT5145" s="30"/>
      <c r="AV5145" s="30"/>
      <c r="AW5145" s="30"/>
      <c r="CD5145" s="2" t="s">
        <v>71</v>
      </c>
      <c r="CE5145" s="2" t="s">
        <v>20287</v>
      </c>
    </row>
    <row r="5146" spans="1:83" x14ac:dyDescent="0.2">
      <c r="A5146" s="2" t="s">
        <v>9915</v>
      </c>
      <c r="B5146" s="2" t="s">
        <v>28187</v>
      </c>
      <c r="C5146" s="2" t="s">
        <v>6285</v>
      </c>
      <c r="D5146" s="2"/>
      <c r="E5146" s="2" t="s">
        <v>9915</v>
      </c>
      <c r="F5146" s="2" t="s">
        <v>9916</v>
      </c>
      <c r="G5146" s="2"/>
      <c r="H5146" s="2"/>
      <c r="I5146" s="2" t="s">
        <v>5093</v>
      </c>
      <c r="J5146" s="2" t="s">
        <v>61</v>
      </c>
      <c r="K5146" s="2"/>
      <c r="L5146" s="48">
        <v>2019</v>
      </c>
      <c r="M5146" s="2" t="s">
        <v>133</v>
      </c>
      <c r="N5146" s="32">
        <v>25.344799999999999</v>
      </c>
      <c r="O5146" s="32">
        <v>56.30209</v>
      </c>
      <c r="P5146" s="2" t="s">
        <v>2767</v>
      </c>
      <c r="Q5146" s="6" t="s">
        <v>65</v>
      </c>
      <c r="R5146" s="43" t="s">
        <v>16802</v>
      </c>
      <c r="S5146" s="41" t="s">
        <v>18949</v>
      </c>
      <c r="T5146" s="41" t="s">
        <v>18463</v>
      </c>
      <c r="U5146" s="2"/>
      <c r="V5146" s="2" t="s">
        <v>18949</v>
      </c>
      <c r="W5146" s="41" t="s">
        <v>144</v>
      </c>
      <c r="X5146" s="2" t="s">
        <v>1598</v>
      </c>
      <c r="Y5146" s="2" t="s">
        <v>76</v>
      </c>
      <c r="Z5146" s="5" t="s">
        <v>10423</v>
      </c>
      <c r="AA5146" s="5" t="s">
        <v>16910</v>
      </c>
      <c r="AB5146" s="5" t="s">
        <v>16319</v>
      </c>
      <c r="AC5146" s="2"/>
      <c r="AD5146" s="2">
        <v>3000023</v>
      </c>
      <c r="AE5146" s="5">
        <v>15</v>
      </c>
      <c r="AF5146" s="25"/>
      <c r="AG5146" s="29"/>
      <c r="AH5146" s="2"/>
      <c r="AI5146" s="2">
        <v>2</v>
      </c>
      <c r="AJ5146" s="2"/>
      <c r="AK5146" s="50"/>
      <c r="AL5146" s="2"/>
      <c r="AM5146" s="30"/>
      <c r="AN5146" s="30"/>
      <c r="AO5146" s="30"/>
      <c r="AR5146" s="30"/>
      <c r="AS5146" s="30"/>
      <c r="AT5146" s="30"/>
      <c r="AV5146" s="30"/>
      <c r="AW5146" s="30"/>
      <c r="CD5146" s="2" t="s">
        <v>71</v>
      </c>
      <c r="CE5146" s="2" t="s">
        <v>20288</v>
      </c>
    </row>
    <row r="5147" spans="1:83" x14ac:dyDescent="0.2">
      <c r="A5147" s="2" t="s">
        <v>9917</v>
      </c>
      <c r="B5147" s="2" t="s">
        <v>28188</v>
      </c>
      <c r="C5147" s="2" t="s">
        <v>6285</v>
      </c>
      <c r="D5147" s="2"/>
      <c r="E5147" s="2" t="s">
        <v>9917</v>
      </c>
      <c r="F5147" s="2" t="s">
        <v>9918</v>
      </c>
      <c r="G5147" s="2"/>
      <c r="H5147" s="2"/>
      <c r="I5147" s="2" t="s">
        <v>5093</v>
      </c>
      <c r="J5147" s="2" t="s">
        <v>61</v>
      </c>
      <c r="K5147" s="2"/>
      <c r="L5147" s="48">
        <v>2019</v>
      </c>
      <c r="M5147" s="2" t="s">
        <v>133</v>
      </c>
      <c r="N5147" s="32">
        <v>25.349920000000001</v>
      </c>
      <c r="O5147" s="32">
        <v>56.31617</v>
      </c>
      <c r="P5147" s="2" t="s">
        <v>2767</v>
      </c>
      <c r="Q5147" s="6" t="s">
        <v>65</v>
      </c>
      <c r="R5147" s="43" t="s">
        <v>16802</v>
      </c>
      <c r="S5147" s="41" t="s">
        <v>18949</v>
      </c>
      <c r="T5147" s="41" t="s">
        <v>18463</v>
      </c>
      <c r="U5147" s="2"/>
      <c r="V5147" s="2" t="s">
        <v>18949</v>
      </c>
      <c r="W5147" s="41" t="s">
        <v>144</v>
      </c>
      <c r="X5147" s="2" t="s">
        <v>9705</v>
      </c>
      <c r="Y5147" s="2" t="s">
        <v>76</v>
      </c>
      <c r="Z5147" s="5" t="s">
        <v>10423</v>
      </c>
      <c r="AA5147" s="5" t="s">
        <v>16910</v>
      </c>
      <c r="AB5147" s="5" t="s">
        <v>16319</v>
      </c>
      <c r="AC5147" s="2"/>
      <c r="AD5147" s="2">
        <v>3000023</v>
      </c>
      <c r="AE5147" s="5">
        <v>15</v>
      </c>
      <c r="AF5147" s="25"/>
      <c r="AG5147" s="29"/>
      <c r="AH5147" s="2"/>
      <c r="AI5147" s="2">
        <v>3</v>
      </c>
      <c r="AJ5147" s="2"/>
      <c r="AK5147" s="50"/>
      <c r="AL5147" s="2"/>
      <c r="AM5147" s="30"/>
      <c r="AN5147" s="30"/>
      <c r="AO5147" s="30"/>
      <c r="AR5147" s="30"/>
      <c r="AS5147" s="30"/>
      <c r="AT5147" s="30"/>
      <c r="AV5147" s="30"/>
      <c r="AW5147" s="30"/>
      <c r="CD5147" s="2" t="s">
        <v>71</v>
      </c>
      <c r="CE5147" s="2">
        <v>0</v>
      </c>
    </row>
    <row r="5148" spans="1:83" x14ac:dyDescent="0.2">
      <c r="A5148" s="2" t="s">
        <v>9909</v>
      </c>
      <c r="B5148" s="2" t="s">
        <v>28189</v>
      </c>
      <c r="C5148" s="2" t="s">
        <v>6285</v>
      </c>
      <c r="D5148" s="2"/>
      <c r="E5148" s="2" t="s">
        <v>9909</v>
      </c>
      <c r="F5148" s="2" t="s">
        <v>9910</v>
      </c>
      <c r="G5148" s="2" t="s">
        <v>17932</v>
      </c>
      <c r="H5148" s="2"/>
      <c r="I5148" s="2" t="s">
        <v>5093</v>
      </c>
      <c r="J5148" s="2" t="s">
        <v>61</v>
      </c>
      <c r="K5148" s="50" t="s">
        <v>61</v>
      </c>
      <c r="L5148" s="48">
        <v>2019</v>
      </c>
      <c r="M5148" s="2" t="s">
        <v>133</v>
      </c>
      <c r="N5148" s="32">
        <v>25.294989999999999</v>
      </c>
      <c r="O5148" s="32">
        <v>56.231389999999998</v>
      </c>
      <c r="P5148" s="2" t="s">
        <v>2767</v>
      </c>
      <c r="Q5148" s="6" t="s">
        <v>65</v>
      </c>
      <c r="R5148" s="43" t="s">
        <v>16802</v>
      </c>
      <c r="S5148" s="41" t="s">
        <v>18949</v>
      </c>
      <c r="T5148" s="41" t="s">
        <v>18463</v>
      </c>
      <c r="U5148" s="2"/>
      <c r="V5148" s="2" t="s">
        <v>18949</v>
      </c>
      <c r="W5148" s="41" t="s">
        <v>17589</v>
      </c>
      <c r="X5148" s="2" t="s">
        <v>1598</v>
      </c>
      <c r="Y5148" s="2" t="s">
        <v>76</v>
      </c>
      <c r="Z5148" s="5" t="s">
        <v>10423</v>
      </c>
      <c r="AA5148" s="5" t="s">
        <v>16910</v>
      </c>
      <c r="AB5148" s="5" t="s">
        <v>16319</v>
      </c>
      <c r="AC5148" s="2" t="s">
        <v>5247</v>
      </c>
      <c r="AD5148" s="2">
        <v>3000023</v>
      </c>
      <c r="AE5148" s="5">
        <v>35</v>
      </c>
      <c r="AF5148" s="25"/>
      <c r="AG5148" s="29">
        <v>2</v>
      </c>
      <c r="AH5148" s="2" t="s">
        <v>17978</v>
      </c>
      <c r="AI5148" s="2">
        <v>2</v>
      </c>
      <c r="AJ5148" s="2">
        <v>2</v>
      </c>
      <c r="AK5148" s="50"/>
      <c r="AL5148" s="2"/>
      <c r="AM5148" s="30"/>
      <c r="AN5148" s="30"/>
      <c r="AO5148" s="30"/>
      <c r="AR5148" s="30"/>
      <c r="AS5148" s="30"/>
      <c r="AT5148" s="30"/>
      <c r="AV5148" s="30"/>
      <c r="AW5148" s="30"/>
      <c r="CD5148" s="2" t="s">
        <v>78</v>
      </c>
      <c r="CE5148" s="2" t="s">
        <v>20289</v>
      </c>
    </row>
    <row r="5149" spans="1:83" x14ac:dyDescent="0.2">
      <c r="A5149" s="2" t="s">
        <v>9911</v>
      </c>
      <c r="B5149" s="2" t="s">
        <v>28190</v>
      </c>
      <c r="C5149" s="2" t="s">
        <v>6285</v>
      </c>
      <c r="D5149" s="2"/>
      <c r="E5149" s="2" t="s">
        <v>9911</v>
      </c>
      <c r="F5149" s="2" t="s">
        <v>9912</v>
      </c>
      <c r="G5149" s="2" t="s">
        <v>17999</v>
      </c>
      <c r="H5149" s="2"/>
      <c r="I5149" s="2" t="s">
        <v>5093</v>
      </c>
      <c r="J5149" s="2" t="s">
        <v>61</v>
      </c>
      <c r="K5149" s="50" t="s">
        <v>61</v>
      </c>
      <c r="L5149" s="48">
        <v>2019</v>
      </c>
      <c r="M5149" s="2" t="s">
        <v>133</v>
      </c>
      <c r="N5149" s="32">
        <v>25.30884</v>
      </c>
      <c r="O5149" s="32">
        <v>56.240969999999997</v>
      </c>
      <c r="P5149" s="2" t="s">
        <v>2767</v>
      </c>
      <c r="Q5149" s="6" t="s">
        <v>65</v>
      </c>
      <c r="R5149" s="43" t="s">
        <v>16802</v>
      </c>
      <c r="S5149" s="41" t="s">
        <v>18949</v>
      </c>
      <c r="T5149" s="41" t="s">
        <v>18463</v>
      </c>
      <c r="U5149" s="2"/>
      <c r="V5149" s="2" t="s">
        <v>18949</v>
      </c>
      <c r="W5149" s="41" t="s">
        <v>17589</v>
      </c>
      <c r="X5149" s="2" t="s">
        <v>1598</v>
      </c>
      <c r="Y5149" s="2" t="s">
        <v>76</v>
      </c>
      <c r="Z5149" s="5" t="s">
        <v>10423</v>
      </c>
      <c r="AA5149" s="5" t="s">
        <v>16910</v>
      </c>
      <c r="AB5149" s="5" t="s">
        <v>16317</v>
      </c>
      <c r="AC5149" s="2" t="s">
        <v>5247</v>
      </c>
      <c r="AD5149" s="2">
        <v>3000023</v>
      </c>
      <c r="AE5149" s="5">
        <v>35</v>
      </c>
      <c r="AF5149" s="25"/>
      <c r="AG5149" s="29">
        <v>2</v>
      </c>
      <c r="AH5149" s="2" t="s">
        <v>17978</v>
      </c>
      <c r="AI5149" s="2">
        <v>2</v>
      </c>
      <c r="AJ5149" s="2">
        <v>2</v>
      </c>
      <c r="AK5149" s="50"/>
      <c r="AL5149" s="2"/>
      <c r="AM5149" s="30"/>
      <c r="AN5149" s="30"/>
      <c r="AO5149" s="30"/>
      <c r="AR5149" s="30"/>
      <c r="AS5149" s="30"/>
      <c r="AT5149" s="30"/>
      <c r="AV5149" s="30"/>
      <c r="AW5149" s="30"/>
      <c r="CD5149" s="2" t="s">
        <v>78</v>
      </c>
      <c r="CE5149" s="2" t="s">
        <v>20290</v>
      </c>
    </row>
    <row r="5150" spans="1:83" x14ac:dyDescent="0.2">
      <c r="A5150" s="2" t="s">
        <v>9913</v>
      </c>
      <c r="B5150" s="2" t="s">
        <v>28191</v>
      </c>
      <c r="C5150" s="2" t="s">
        <v>6285</v>
      </c>
      <c r="D5150" s="2"/>
      <c r="E5150" s="2" t="s">
        <v>9913</v>
      </c>
      <c r="F5150" s="2" t="s">
        <v>9914</v>
      </c>
      <c r="G5150" s="2" t="s">
        <v>16674</v>
      </c>
      <c r="H5150" s="2"/>
      <c r="I5150" s="2" t="s">
        <v>5093</v>
      </c>
      <c r="J5150" s="2" t="s">
        <v>61</v>
      </c>
      <c r="K5150" s="50" t="s">
        <v>61</v>
      </c>
      <c r="L5150" s="48">
        <v>2019</v>
      </c>
      <c r="M5150" s="2" t="s">
        <v>133</v>
      </c>
      <c r="N5150" s="32">
        <v>25.341349999999998</v>
      </c>
      <c r="O5150" s="32">
        <v>56.256639999999997</v>
      </c>
      <c r="P5150" s="2" t="s">
        <v>2767</v>
      </c>
      <c r="Q5150" s="6" t="s">
        <v>65</v>
      </c>
      <c r="R5150" s="43" t="s">
        <v>16802</v>
      </c>
      <c r="S5150" s="41" t="s">
        <v>18949</v>
      </c>
      <c r="T5150" s="41" t="s">
        <v>18463</v>
      </c>
      <c r="U5150" s="2"/>
      <c r="V5150" s="2" t="s">
        <v>18949</v>
      </c>
      <c r="W5150" s="41" t="s">
        <v>17589</v>
      </c>
      <c r="X5150" s="2" t="s">
        <v>1598</v>
      </c>
      <c r="Y5150" s="2" t="s">
        <v>76</v>
      </c>
      <c r="Z5150" s="5" t="s">
        <v>10423</v>
      </c>
      <c r="AA5150" s="5" t="s">
        <v>16910</v>
      </c>
      <c r="AB5150" s="5" t="s">
        <v>16317</v>
      </c>
      <c r="AC5150" s="2" t="s">
        <v>5247</v>
      </c>
      <c r="AD5150" s="2">
        <v>6000100</v>
      </c>
      <c r="AE5150" s="5">
        <v>35</v>
      </c>
      <c r="AF5150" s="25"/>
      <c r="AG5150" s="29">
        <v>2</v>
      </c>
      <c r="AH5150" s="2" t="s">
        <v>17978</v>
      </c>
      <c r="AI5150" s="2">
        <v>2</v>
      </c>
      <c r="AJ5150" s="2">
        <v>2</v>
      </c>
      <c r="AK5150" s="50"/>
      <c r="AL5150" s="2"/>
      <c r="AM5150" s="30"/>
      <c r="AN5150" s="30"/>
      <c r="AO5150" s="30"/>
      <c r="AR5150" s="30"/>
      <c r="AS5150" s="30"/>
      <c r="AT5150" s="30"/>
      <c r="AV5150" s="30"/>
      <c r="AW5150" s="30"/>
      <c r="CD5150" s="2" t="s">
        <v>78</v>
      </c>
      <c r="CE5150" s="2" t="s">
        <v>20291</v>
      </c>
    </row>
    <row r="5151" spans="1:83" x14ac:dyDescent="0.2">
      <c r="A5151" s="2" t="s">
        <v>9949</v>
      </c>
      <c r="B5151" s="2" t="s">
        <v>28192</v>
      </c>
      <c r="C5151" s="2" t="s">
        <v>6285</v>
      </c>
      <c r="D5151" s="2"/>
      <c r="E5151" s="2" t="s">
        <v>9949</v>
      </c>
      <c r="F5151" s="2" t="s">
        <v>9950</v>
      </c>
      <c r="G5151" s="2" t="s">
        <v>9951</v>
      </c>
      <c r="H5151" s="2"/>
      <c r="I5151" s="2" t="s">
        <v>5093</v>
      </c>
      <c r="J5151" s="2" t="s">
        <v>61</v>
      </c>
      <c r="K5151" s="50" t="s">
        <v>61</v>
      </c>
      <c r="L5151" s="48">
        <v>2019</v>
      </c>
      <c r="M5151" s="2" t="s">
        <v>133</v>
      </c>
      <c r="N5151" s="32">
        <v>25.579070000000002</v>
      </c>
      <c r="O5151" s="32">
        <v>56.252130000000001</v>
      </c>
      <c r="P5151" s="2" t="s">
        <v>2767</v>
      </c>
      <c r="Q5151" s="6" t="s">
        <v>65</v>
      </c>
      <c r="R5151" s="43" t="s">
        <v>18854</v>
      </c>
      <c r="S5151" s="41" t="s">
        <v>3596</v>
      </c>
      <c r="T5151" s="41" t="s">
        <v>18465</v>
      </c>
      <c r="U5151" s="2"/>
      <c r="V5151" s="2" t="s">
        <v>3596</v>
      </c>
      <c r="W5151" s="41" t="s">
        <v>17589</v>
      </c>
      <c r="X5151" s="2" t="s">
        <v>1598</v>
      </c>
      <c r="Y5151" s="2" t="s">
        <v>76</v>
      </c>
      <c r="Z5151" s="5" t="s">
        <v>10423</v>
      </c>
      <c r="AA5151" s="5" t="s">
        <v>16910</v>
      </c>
      <c r="AB5151" s="5" t="s">
        <v>16317</v>
      </c>
      <c r="AC5151" s="2" t="s">
        <v>5247</v>
      </c>
      <c r="AD5151" s="2">
        <v>6000100</v>
      </c>
      <c r="AE5151" s="5">
        <v>33.5</v>
      </c>
      <c r="AF5151" s="25"/>
      <c r="AG5151" s="29">
        <v>3</v>
      </c>
      <c r="AH5151" s="2" t="s">
        <v>17978</v>
      </c>
      <c r="AI5151" s="2">
        <v>4</v>
      </c>
      <c r="AJ5151" s="2">
        <v>3</v>
      </c>
      <c r="AK5151" s="50"/>
      <c r="AL5151" s="2"/>
      <c r="AM5151" s="30"/>
      <c r="AN5151" s="30"/>
      <c r="AO5151" s="30"/>
      <c r="AR5151" s="30"/>
      <c r="AS5151" s="30"/>
      <c r="AT5151" s="30"/>
      <c r="AV5151" s="30"/>
      <c r="AW5151" s="30"/>
      <c r="CD5151" s="2" t="s">
        <v>78</v>
      </c>
      <c r="CE5151" s="2" t="s">
        <v>20292</v>
      </c>
    </row>
    <row r="5152" spans="1:83" x14ac:dyDescent="0.2">
      <c r="A5152" s="2" t="s">
        <v>10199</v>
      </c>
      <c r="B5152" s="2" t="s">
        <v>28193</v>
      </c>
      <c r="C5152" s="2" t="s">
        <v>6285</v>
      </c>
      <c r="D5152" s="2"/>
      <c r="E5152" s="2" t="s">
        <v>10199</v>
      </c>
      <c r="F5152" s="2" t="s">
        <v>10200</v>
      </c>
      <c r="G5152" s="2"/>
      <c r="H5152" s="2"/>
      <c r="I5152" s="2" t="s">
        <v>5093</v>
      </c>
      <c r="J5152" s="2" t="s">
        <v>61</v>
      </c>
      <c r="K5152" s="2"/>
      <c r="L5152" s="48">
        <v>2021</v>
      </c>
      <c r="M5152" s="2" t="s">
        <v>133</v>
      </c>
      <c r="N5152" s="32">
        <v>25.327359999999999</v>
      </c>
      <c r="O5152" s="32">
        <v>56.139158999999999</v>
      </c>
      <c r="P5152" s="2" t="s">
        <v>2767</v>
      </c>
      <c r="Q5152" s="6" t="s">
        <v>65</v>
      </c>
      <c r="R5152" s="43" t="s">
        <v>18854</v>
      </c>
      <c r="S5152" s="41" t="s">
        <v>3596</v>
      </c>
      <c r="T5152" s="41" t="s">
        <v>18465</v>
      </c>
      <c r="U5152" s="2"/>
      <c r="V5152" s="2" t="s">
        <v>3596</v>
      </c>
      <c r="W5152" s="41" t="s">
        <v>144</v>
      </c>
      <c r="X5152" s="2" t="s">
        <v>1598</v>
      </c>
      <c r="Y5152" s="2" t="s">
        <v>102</v>
      </c>
      <c r="Z5152" s="5" t="s">
        <v>10423</v>
      </c>
      <c r="AA5152" s="5" t="s">
        <v>16910</v>
      </c>
      <c r="AB5152" s="5" t="s">
        <v>16316</v>
      </c>
      <c r="AC5152" s="2"/>
      <c r="AD5152" s="2">
        <v>6000017</v>
      </c>
      <c r="AE5152" s="5">
        <v>33</v>
      </c>
      <c r="AF5152" s="25"/>
      <c r="AG5152" s="29"/>
      <c r="AH5152" s="2"/>
      <c r="AI5152" s="2">
        <v>3</v>
      </c>
      <c r="AJ5152" s="2"/>
      <c r="AK5152" s="50"/>
      <c r="AL5152" s="2"/>
      <c r="AM5152" s="30"/>
      <c r="AN5152" s="30"/>
      <c r="AO5152" s="30"/>
      <c r="AR5152" s="30"/>
      <c r="AS5152" s="30"/>
      <c r="AT5152" s="30"/>
      <c r="AV5152" s="30"/>
      <c r="AW5152" s="30"/>
      <c r="CD5152" s="2" t="s">
        <v>78</v>
      </c>
      <c r="CE5152" s="2" t="s">
        <v>20293</v>
      </c>
    </row>
    <row r="5153" spans="1:83" x14ac:dyDescent="0.2">
      <c r="A5153" s="2" t="s">
        <v>10201</v>
      </c>
      <c r="B5153" s="2" t="s">
        <v>28194</v>
      </c>
      <c r="C5153" s="2" t="s">
        <v>6285</v>
      </c>
      <c r="D5153" s="2"/>
      <c r="E5153" s="2" t="s">
        <v>10201</v>
      </c>
      <c r="F5153" s="2" t="s">
        <v>10202</v>
      </c>
      <c r="G5153" s="2"/>
      <c r="H5153" s="2"/>
      <c r="I5153" s="2" t="s">
        <v>5093</v>
      </c>
      <c r="J5153" s="2" t="s">
        <v>61</v>
      </c>
      <c r="K5153" s="2"/>
      <c r="L5153" s="48">
        <v>2021</v>
      </c>
      <c r="M5153" s="2" t="s">
        <v>133</v>
      </c>
      <c r="N5153" s="32">
        <v>25.35126</v>
      </c>
      <c r="O5153" s="32">
        <v>56.163629999999998</v>
      </c>
      <c r="P5153" s="2" t="s">
        <v>2767</v>
      </c>
      <c r="Q5153" s="6" t="s">
        <v>65</v>
      </c>
      <c r="R5153" s="43" t="s">
        <v>18854</v>
      </c>
      <c r="S5153" s="41" t="s">
        <v>3596</v>
      </c>
      <c r="T5153" s="41" t="s">
        <v>18460</v>
      </c>
      <c r="U5153" s="2"/>
      <c r="V5153" s="2" t="s">
        <v>3596</v>
      </c>
      <c r="W5153" s="41" t="s">
        <v>144</v>
      </c>
      <c r="X5153" s="2" t="s">
        <v>1598</v>
      </c>
      <c r="Y5153" s="2" t="s">
        <v>102</v>
      </c>
      <c r="Z5153" s="5" t="s">
        <v>10423</v>
      </c>
      <c r="AA5153" s="5" t="s">
        <v>16910</v>
      </c>
      <c r="AB5153" s="5" t="s">
        <v>16318</v>
      </c>
      <c r="AC5153" s="2"/>
      <c r="AD5153" s="2">
        <v>6000100</v>
      </c>
      <c r="AE5153" s="5">
        <v>28</v>
      </c>
      <c r="AF5153" s="25"/>
      <c r="AG5153" s="29"/>
      <c r="AH5153" s="2"/>
      <c r="AI5153" s="2">
        <v>3</v>
      </c>
      <c r="AJ5153" s="2"/>
      <c r="AK5153" s="50"/>
      <c r="AL5153" s="2"/>
      <c r="AM5153" s="30"/>
      <c r="AN5153" s="30"/>
      <c r="AO5153" s="30"/>
      <c r="AR5153" s="30"/>
      <c r="AS5153" s="30"/>
      <c r="AT5153" s="30"/>
      <c r="AV5153" s="30"/>
      <c r="AW5153" s="30"/>
      <c r="CD5153" s="2" t="s">
        <v>71</v>
      </c>
      <c r="CE5153" s="2">
        <v>0</v>
      </c>
    </row>
    <row r="5154" spans="1:83" x14ac:dyDescent="0.2">
      <c r="A5154" s="2" t="s">
        <v>10267</v>
      </c>
      <c r="B5154" s="2" t="s">
        <v>28195</v>
      </c>
      <c r="C5154" s="2" t="s">
        <v>6285</v>
      </c>
      <c r="D5154" s="2"/>
      <c r="E5154" s="2" t="s">
        <v>10267</v>
      </c>
      <c r="F5154" s="2" t="s">
        <v>10268</v>
      </c>
      <c r="G5154" s="2"/>
      <c r="H5154" s="2"/>
      <c r="I5154" s="2" t="s">
        <v>5093</v>
      </c>
      <c r="J5154" s="2" t="s">
        <v>61</v>
      </c>
      <c r="K5154" s="2"/>
      <c r="L5154" s="48">
        <v>2021</v>
      </c>
      <c r="M5154" s="2" t="s">
        <v>22960</v>
      </c>
      <c r="N5154" s="32">
        <v>25.460781000000001</v>
      </c>
      <c r="O5154" s="32">
        <v>56.174717999999999</v>
      </c>
      <c r="P5154" s="2" t="s">
        <v>2767</v>
      </c>
      <c r="Q5154" s="6" t="s">
        <v>65</v>
      </c>
      <c r="R5154" s="43" t="s">
        <v>18854</v>
      </c>
      <c r="S5154" s="41" t="s">
        <v>3596</v>
      </c>
      <c r="T5154" s="41" t="s">
        <v>18465</v>
      </c>
      <c r="U5154" s="2"/>
      <c r="V5154" s="2" t="s">
        <v>3596</v>
      </c>
      <c r="W5154" s="41" t="s">
        <v>144</v>
      </c>
      <c r="X5154" s="2" t="s">
        <v>1598</v>
      </c>
      <c r="Y5154" s="2" t="s">
        <v>76</v>
      </c>
      <c r="Z5154" s="5" t="s">
        <v>10423</v>
      </c>
      <c r="AA5154" s="5" t="s">
        <v>16910</v>
      </c>
      <c r="AB5154" s="5" t="s">
        <v>16317</v>
      </c>
      <c r="AC5154" s="2"/>
      <c r="AD5154" s="2">
        <v>6000100</v>
      </c>
      <c r="AE5154" s="5">
        <v>38</v>
      </c>
      <c r="AF5154" s="25"/>
      <c r="AG5154" s="29"/>
      <c r="AH5154" s="2"/>
      <c r="AI5154" s="2">
        <v>3</v>
      </c>
      <c r="AJ5154" s="2"/>
      <c r="AK5154" s="50"/>
      <c r="AL5154" s="2"/>
      <c r="AM5154" s="30"/>
      <c r="AN5154" s="30"/>
      <c r="AO5154" s="30"/>
      <c r="AR5154" s="30"/>
      <c r="AS5154" s="30"/>
      <c r="AT5154" s="30"/>
      <c r="AV5154" s="30"/>
      <c r="AW5154" s="30"/>
      <c r="CD5154" s="2" t="s">
        <v>71</v>
      </c>
      <c r="CE5154" s="2">
        <v>0</v>
      </c>
    </row>
    <row r="5155" spans="1:83" x14ac:dyDescent="0.2">
      <c r="A5155" s="2" t="s">
        <v>18607</v>
      </c>
      <c r="B5155" s="2" t="s">
        <v>28196</v>
      </c>
      <c r="C5155" s="2" t="s">
        <v>6285</v>
      </c>
      <c r="D5155" s="2"/>
      <c r="E5155" s="2" t="s">
        <v>18607</v>
      </c>
      <c r="F5155" s="2" t="s">
        <v>10295</v>
      </c>
      <c r="G5155" s="2"/>
      <c r="H5155" s="2"/>
      <c r="I5155" s="2" t="s">
        <v>5093</v>
      </c>
      <c r="J5155" s="2" t="s">
        <v>61</v>
      </c>
      <c r="K5155" s="2"/>
      <c r="L5155" s="48">
        <v>2021</v>
      </c>
      <c r="M5155" s="2" t="s">
        <v>22960</v>
      </c>
      <c r="N5155" s="32">
        <v>25.46687</v>
      </c>
      <c r="O5155" s="32">
        <v>56.188949999999998</v>
      </c>
      <c r="P5155" s="2" t="s">
        <v>2767</v>
      </c>
      <c r="Q5155" s="6" t="s">
        <v>65</v>
      </c>
      <c r="R5155" s="43" t="s">
        <v>18854</v>
      </c>
      <c r="S5155" s="41" t="s">
        <v>3596</v>
      </c>
      <c r="T5155" s="41" t="s">
        <v>18460</v>
      </c>
      <c r="U5155" s="2"/>
      <c r="V5155" s="2" t="s">
        <v>3596</v>
      </c>
      <c r="W5155" s="41" t="s">
        <v>144</v>
      </c>
      <c r="X5155" s="2" t="s">
        <v>1598</v>
      </c>
      <c r="Y5155" s="2" t="s">
        <v>102</v>
      </c>
      <c r="Z5155" s="5" t="s">
        <v>10423</v>
      </c>
      <c r="AA5155" s="5" t="s">
        <v>16910</v>
      </c>
      <c r="AB5155" s="5" t="s">
        <v>16316</v>
      </c>
      <c r="AC5155" s="2"/>
      <c r="AD5155" s="2">
        <v>6000100</v>
      </c>
      <c r="AE5155" s="5">
        <v>18</v>
      </c>
      <c r="AF5155" s="25"/>
      <c r="AG5155" s="29"/>
      <c r="AH5155" s="2"/>
      <c r="AI5155" s="2">
        <v>3</v>
      </c>
      <c r="AJ5155" s="2"/>
      <c r="AK5155" s="50"/>
      <c r="AL5155" s="2"/>
      <c r="AM5155" s="30"/>
      <c r="AN5155" s="30"/>
      <c r="AO5155" s="30"/>
      <c r="AR5155" s="30"/>
      <c r="AS5155" s="30"/>
      <c r="AT5155" s="30"/>
      <c r="AV5155" s="30"/>
      <c r="AW5155" s="30"/>
      <c r="CD5155" s="2" t="s">
        <v>71</v>
      </c>
      <c r="CE5155" s="2">
        <v>0</v>
      </c>
    </row>
    <row r="5156" spans="1:83" x14ac:dyDescent="0.2">
      <c r="A5156" s="2" t="s">
        <v>7106</v>
      </c>
      <c r="B5156" s="2" t="s">
        <v>28197</v>
      </c>
      <c r="C5156" s="2" t="s">
        <v>6285</v>
      </c>
      <c r="D5156" s="2" t="s">
        <v>7106</v>
      </c>
      <c r="E5156" s="2" t="s">
        <v>7106</v>
      </c>
      <c r="F5156" s="2" t="s">
        <v>7107</v>
      </c>
      <c r="G5156" s="2"/>
      <c r="H5156" s="2" t="s">
        <v>5093</v>
      </c>
      <c r="I5156" s="2" t="s">
        <v>5093</v>
      </c>
      <c r="J5156" s="2" t="s">
        <v>61</v>
      </c>
      <c r="K5156" s="2"/>
      <c r="L5156" s="48">
        <v>2010</v>
      </c>
      <c r="M5156" s="2" t="s">
        <v>133</v>
      </c>
      <c r="N5156" s="32">
        <v>25.520569999999999</v>
      </c>
      <c r="O5156" s="32">
        <v>56.365580000000001</v>
      </c>
      <c r="P5156" s="2" t="s">
        <v>2767</v>
      </c>
      <c r="Q5156" s="6" t="s">
        <v>65</v>
      </c>
      <c r="R5156" s="43" t="s">
        <v>16802</v>
      </c>
      <c r="S5156" s="41" t="s">
        <v>4851</v>
      </c>
      <c r="T5156" s="41" t="s">
        <v>18462</v>
      </c>
      <c r="U5156" s="2"/>
      <c r="V5156" s="2" t="s">
        <v>4851</v>
      </c>
      <c r="W5156" s="41" t="s">
        <v>67</v>
      </c>
      <c r="X5156" s="2" t="s">
        <v>6916</v>
      </c>
      <c r="Y5156" s="2" t="s">
        <v>102</v>
      </c>
      <c r="Z5156" s="5" t="s">
        <v>10423</v>
      </c>
      <c r="AA5156" s="5" t="s">
        <v>16910</v>
      </c>
      <c r="AB5156" s="5" t="s">
        <v>16316</v>
      </c>
      <c r="AC5156" s="2"/>
      <c r="AD5156" s="2">
        <v>6000004</v>
      </c>
      <c r="AE5156" s="5">
        <v>20</v>
      </c>
      <c r="AF5156" s="25"/>
      <c r="AG5156" s="29"/>
      <c r="AH5156" s="2"/>
      <c r="AI5156" s="2">
        <v>1</v>
      </c>
      <c r="AJ5156" s="2"/>
      <c r="AK5156" s="50"/>
      <c r="AL5156" s="2"/>
      <c r="AM5156" s="30"/>
      <c r="AN5156" s="30"/>
      <c r="AO5156" s="30"/>
      <c r="AR5156" s="30"/>
      <c r="AS5156" s="30"/>
      <c r="AT5156" s="30"/>
      <c r="AV5156" s="30"/>
      <c r="AW5156" s="30"/>
      <c r="CD5156" s="2" t="s">
        <v>71</v>
      </c>
      <c r="CE5156" s="2">
        <v>0</v>
      </c>
    </row>
    <row r="5157" spans="1:83" x14ac:dyDescent="0.2">
      <c r="A5157" s="2" t="s">
        <v>9990</v>
      </c>
      <c r="B5157" s="2" t="s">
        <v>28198</v>
      </c>
      <c r="C5157" s="2" t="s">
        <v>6285</v>
      </c>
      <c r="D5157" s="2"/>
      <c r="E5157" s="2" t="s">
        <v>9990</v>
      </c>
      <c r="F5157" s="2" t="s">
        <v>9991</v>
      </c>
      <c r="G5157" s="2" t="s">
        <v>9992</v>
      </c>
      <c r="H5157" s="2"/>
      <c r="I5157" s="2" t="s">
        <v>5093</v>
      </c>
      <c r="J5157" s="2" t="s">
        <v>61</v>
      </c>
      <c r="K5157" s="50" t="s">
        <v>61</v>
      </c>
      <c r="L5157" s="48">
        <v>2020</v>
      </c>
      <c r="M5157" s="2" t="s">
        <v>133</v>
      </c>
      <c r="N5157" s="32">
        <v>25.753674</v>
      </c>
      <c r="O5157" s="32">
        <v>55.973826000000003</v>
      </c>
      <c r="P5157" s="2" t="s">
        <v>2767</v>
      </c>
      <c r="Q5157" s="6" t="s">
        <v>65</v>
      </c>
      <c r="R5157" s="43" t="s">
        <v>18854</v>
      </c>
      <c r="S5157" s="41" t="s">
        <v>4972</v>
      </c>
      <c r="T5157" s="41" t="s">
        <v>18461</v>
      </c>
      <c r="U5157" s="2"/>
      <c r="V5157" s="2" t="s">
        <v>4972</v>
      </c>
      <c r="W5157" s="41" t="s">
        <v>17589</v>
      </c>
      <c r="X5157" s="2" t="s">
        <v>1598</v>
      </c>
      <c r="Y5157" s="2" t="s">
        <v>102</v>
      </c>
      <c r="Z5157" s="5" t="s">
        <v>10423</v>
      </c>
      <c r="AA5157" s="5" t="s">
        <v>17377</v>
      </c>
      <c r="AB5157" s="5" t="s">
        <v>16316</v>
      </c>
      <c r="AC5157" s="2" t="s">
        <v>5247</v>
      </c>
      <c r="AD5157" s="2">
        <v>7040100</v>
      </c>
      <c r="AE5157" s="5">
        <v>34</v>
      </c>
      <c r="AF5157" s="25"/>
      <c r="AG5157" s="29">
        <v>3</v>
      </c>
      <c r="AH5157" s="2" t="s">
        <v>17978</v>
      </c>
      <c r="AI5157" s="2">
        <v>3</v>
      </c>
      <c r="AJ5157" s="2">
        <v>3</v>
      </c>
      <c r="AK5157" s="50"/>
      <c r="AL5157" s="2"/>
      <c r="AM5157" s="30"/>
      <c r="AN5157" s="30"/>
      <c r="AO5157" s="30"/>
      <c r="AR5157" s="30"/>
      <c r="AS5157" s="30"/>
      <c r="AT5157" s="30"/>
      <c r="AV5157" s="30"/>
      <c r="AW5157" s="30"/>
      <c r="CD5157" s="2" t="s">
        <v>78</v>
      </c>
      <c r="CE5157" s="2" t="s">
        <v>20294</v>
      </c>
    </row>
    <row r="5158" spans="1:83" x14ac:dyDescent="0.2">
      <c r="A5158" s="2" t="s">
        <v>18375</v>
      </c>
      <c r="B5158" s="2" t="s">
        <v>28199</v>
      </c>
      <c r="C5158" s="2" t="s">
        <v>6285</v>
      </c>
      <c r="D5158" s="2"/>
      <c r="E5158" s="2" t="s">
        <v>18375</v>
      </c>
      <c r="F5158" s="2" t="s">
        <v>10314</v>
      </c>
      <c r="G5158" s="2" t="s">
        <v>10315</v>
      </c>
      <c r="H5158" s="2"/>
      <c r="I5158" s="2" t="s">
        <v>5093</v>
      </c>
      <c r="J5158" s="2" t="s">
        <v>61</v>
      </c>
      <c r="K5158" s="50" t="s">
        <v>61</v>
      </c>
      <c r="L5158" s="48">
        <v>2021</v>
      </c>
      <c r="M5158" s="2" t="s">
        <v>22960</v>
      </c>
      <c r="N5158" s="32">
        <v>25.674316000000001</v>
      </c>
      <c r="O5158" s="32">
        <v>55.811549999999997</v>
      </c>
      <c r="P5158" s="2" t="s">
        <v>2767</v>
      </c>
      <c r="Q5158" s="6" t="s">
        <v>65</v>
      </c>
      <c r="R5158" s="43" t="s">
        <v>16802</v>
      </c>
      <c r="S5158" s="41" t="s">
        <v>18949</v>
      </c>
      <c r="T5158" s="41" t="s">
        <v>18463</v>
      </c>
      <c r="U5158" s="2"/>
      <c r="V5158" s="2" t="s">
        <v>18949</v>
      </c>
      <c r="W5158" s="41" t="s">
        <v>17589</v>
      </c>
      <c r="X5158" s="2" t="s">
        <v>1598</v>
      </c>
      <c r="Y5158" s="2" t="s">
        <v>102</v>
      </c>
      <c r="Z5158" s="5" t="s">
        <v>10423</v>
      </c>
      <c r="AA5158" s="5" t="s">
        <v>16910</v>
      </c>
      <c r="AB5158" s="5" t="s">
        <v>16316</v>
      </c>
      <c r="AC5158" s="2" t="s">
        <v>5247</v>
      </c>
      <c r="AD5158" s="2">
        <v>7060500</v>
      </c>
      <c r="AE5158" s="5">
        <v>30</v>
      </c>
      <c r="AF5158" s="25"/>
      <c r="AG5158" s="29">
        <v>3</v>
      </c>
      <c r="AH5158" s="2" t="s">
        <v>17978</v>
      </c>
      <c r="AI5158" s="2">
        <v>3</v>
      </c>
      <c r="AJ5158" s="2">
        <v>3</v>
      </c>
      <c r="AK5158" s="50"/>
      <c r="AL5158" s="2"/>
      <c r="AM5158" s="30"/>
      <c r="AN5158" s="30"/>
      <c r="AO5158" s="30"/>
      <c r="AR5158" s="30"/>
      <c r="AS5158" s="30"/>
      <c r="AT5158" s="30"/>
      <c r="AV5158" s="30"/>
      <c r="AW5158" s="30"/>
      <c r="CD5158" s="2" t="s">
        <v>71</v>
      </c>
      <c r="CE5158" s="2">
        <v>0</v>
      </c>
    </row>
    <row r="5159" spans="1:83" x14ac:dyDescent="0.2">
      <c r="A5159" s="2" t="s">
        <v>18970</v>
      </c>
      <c r="B5159" s="2" t="s">
        <v>28200</v>
      </c>
      <c r="C5159" s="2" t="s">
        <v>6285</v>
      </c>
      <c r="D5159" s="2"/>
      <c r="E5159" s="2" t="s">
        <v>18970</v>
      </c>
      <c r="F5159" s="2" t="s">
        <v>10308</v>
      </c>
      <c r="G5159" s="2" t="s">
        <v>10309</v>
      </c>
      <c r="H5159" s="2"/>
      <c r="I5159" s="2" t="s">
        <v>5093</v>
      </c>
      <c r="J5159" s="2" t="s">
        <v>61</v>
      </c>
      <c r="K5159" s="50" t="s">
        <v>61</v>
      </c>
      <c r="L5159" s="48">
        <v>2021</v>
      </c>
      <c r="M5159" s="2" t="s">
        <v>22960</v>
      </c>
      <c r="N5159" s="32">
        <v>25.826383</v>
      </c>
      <c r="O5159" s="32">
        <v>56.015434999999997</v>
      </c>
      <c r="P5159" s="2" t="s">
        <v>2767</v>
      </c>
      <c r="Q5159" s="6" t="s">
        <v>65</v>
      </c>
      <c r="R5159" s="43" t="s">
        <v>16802</v>
      </c>
      <c r="S5159" s="41" t="s">
        <v>18949</v>
      </c>
      <c r="T5159" s="41" t="s">
        <v>18463</v>
      </c>
      <c r="U5159" s="2"/>
      <c r="V5159" s="2" t="s">
        <v>18949</v>
      </c>
      <c r="W5159" s="41" t="s">
        <v>17589</v>
      </c>
      <c r="X5159" s="2" t="s">
        <v>1598</v>
      </c>
      <c r="Y5159" s="2" t="s">
        <v>102</v>
      </c>
      <c r="Z5159" s="5" t="s">
        <v>10423</v>
      </c>
      <c r="AA5159" s="5" t="s">
        <v>16910</v>
      </c>
      <c r="AB5159" s="5" t="s">
        <v>16316</v>
      </c>
      <c r="AC5159" s="2" t="s">
        <v>5247</v>
      </c>
      <c r="AD5159" s="2">
        <v>7020400</v>
      </c>
      <c r="AE5159" s="5">
        <v>30</v>
      </c>
      <c r="AF5159" s="25"/>
      <c r="AG5159" s="29">
        <v>3</v>
      </c>
      <c r="AH5159" s="2" t="s">
        <v>17978</v>
      </c>
      <c r="AI5159" s="2">
        <v>3</v>
      </c>
      <c r="AJ5159" s="2">
        <v>3</v>
      </c>
      <c r="AK5159" s="50"/>
      <c r="AL5159" s="2"/>
      <c r="AM5159" s="30"/>
      <c r="AN5159" s="30"/>
      <c r="AO5159" s="30"/>
      <c r="AR5159" s="30"/>
      <c r="AS5159" s="30"/>
      <c r="AT5159" s="30"/>
      <c r="AV5159" s="30"/>
      <c r="AW5159" s="30"/>
      <c r="CD5159" s="2" t="s">
        <v>78</v>
      </c>
      <c r="CE5159" s="2" t="s">
        <v>20295</v>
      </c>
    </row>
    <row r="5160" spans="1:83" x14ac:dyDescent="0.2">
      <c r="A5160" s="2" t="s">
        <v>9960</v>
      </c>
      <c r="B5160" s="2" t="s">
        <v>28201</v>
      </c>
      <c r="C5160" s="2" t="s">
        <v>6285</v>
      </c>
      <c r="D5160" s="2"/>
      <c r="E5160" s="2" t="s">
        <v>9960</v>
      </c>
      <c r="F5160" s="2" t="s">
        <v>9961</v>
      </c>
      <c r="G5160" s="2"/>
      <c r="H5160" s="2"/>
      <c r="I5160" s="2" t="s">
        <v>5093</v>
      </c>
      <c r="J5160" s="2" t="s">
        <v>61</v>
      </c>
      <c r="K5160" s="2"/>
      <c r="L5160" s="48">
        <v>2020</v>
      </c>
      <c r="M5160" s="2" t="s">
        <v>133</v>
      </c>
      <c r="N5160" s="32">
        <v>25.747610000000002</v>
      </c>
      <c r="O5160" s="32">
        <v>56.00665</v>
      </c>
      <c r="P5160" s="2" t="s">
        <v>2767</v>
      </c>
      <c r="Q5160" s="6" t="s">
        <v>65</v>
      </c>
      <c r="R5160" s="43" t="s">
        <v>18854</v>
      </c>
      <c r="S5160" s="41" t="s">
        <v>4972</v>
      </c>
      <c r="T5160" s="41" t="s">
        <v>18461</v>
      </c>
      <c r="U5160" s="2"/>
      <c r="V5160" s="2" t="s">
        <v>4972</v>
      </c>
      <c r="W5160" s="41" t="s">
        <v>144</v>
      </c>
      <c r="X5160" s="2" t="s">
        <v>9705</v>
      </c>
      <c r="Y5160" s="2" t="s">
        <v>69</v>
      </c>
      <c r="Z5160" s="5" t="s">
        <v>10423</v>
      </c>
      <c r="AA5160" s="5" t="s">
        <v>15192</v>
      </c>
      <c r="AB5160" s="5" t="s">
        <v>70</v>
      </c>
      <c r="AC5160" s="2"/>
      <c r="AD5160" s="2">
        <v>7021400</v>
      </c>
      <c r="AE5160" s="5">
        <v>10</v>
      </c>
      <c r="AF5160" s="25"/>
      <c r="AG5160" s="29"/>
      <c r="AH5160" s="2"/>
      <c r="AI5160" s="2">
        <v>3</v>
      </c>
      <c r="AJ5160" s="2"/>
      <c r="AK5160" s="50"/>
      <c r="AL5160" s="2"/>
      <c r="AM5160" s="30"/>
      <c r="AN5160" s="30"/>
      <c r="AO5160" s="30"/>
      <c r="AR5160" s="30"/>
      <c r="AS5160" s="30"/>
      <c r="AT5160" s="30"/>
      <c r="AV5160" s="30"/>
      <c r="AW5160" s="30"/>
      <c r="CD5160" s="2" t="s">
        <v>71</v>
      </c>
      <c r="CE5160" s="2">
        <v>0</v>
      </c>
    </row>
    <row r="5161" spans="1:83" x14ac:dyDescent="0.2">
      <c r="A5161" s="2" t="s">
        <v>18971</v>
      </c>
      <c r="B5161" s="2" t="s">
        <v>28202</v>
      </c>
      <c r="C5161" s="2" t="s">
        <v>6285</v>
      </c>
      <c r="D5161" s="2"/>
      <c r="E5161" s="2" t="s">
        <v>18971</v>
      </c>
      <c r="F5161" s="2" t="s">
        <v>16788</v>
      </c>
      <c r="G5161" s="2" t="s">
        <v>16833</v>
      </c>
      <c r="H5161" s="2"/>
      <c r="I5161" s="2" t="s">
        <v>5093</v>
      </c>
      <c r="J5161" s="2" t="s">
        <v>61</v>
      </c>
      <c r="K5161" s="50" t="s">
        <v>61</v>
      </c>
      <c r="L5161" s="48">
        <v>2022</v>
      </c>
      <c r="M5161" s="2" t="s">
        <v>133</v>
      </c>
      <c r="N5161" s="32">
        <v>25.720600000000001</v>
      </c>
      <c r="O5161" s="32">
        <v>55.950600000000001</v>
      </c>
      <c r="P5161" s="2" t="s">
        <v>2767</v>
      </c>
      <c r="Q5161" s="6" t="s">
        <v>65</v>
      </c>
      <c r="R5161" s="43" t="s">
        <v>16802</v>
      </c>
      <c r="S5161" s="41" t="s">
        <v>4851</v>
      </c>
      <c r="T5161" s="41" t="s">
        <v>18462</v>
      </c>
      <c r="U5161" s="2"/>
      <c r="V5161" s="2" t="s">
        <v>4851</v>
      </c>
      <c r="W5161" s="41" t="s">
        <v>17589</v>
      </c>
      <c r="X5161" s="2" t="s">
        <v>1598</v>
      </c>
      <c r="Y5161" s="2" t="s">
        <v>102</v>
      </c>
      <c r="Z5161" s="5" t="s">
        <v>10423</v>
      </c>
      <c r="AA5161" s="5" t="s">
        <v>16910</v>
      </c>
      <c r="AB5161" s="5" t="s">
        <v>16316</v>
      </c>
      <c r="AC5161" s="2" t="s">
        <v>5247</v>
      </c>
      <c r="AD5161" s="2">
        <v>7040600</v>
      </c>
      <c r="AE5161" s="5">
        <v>30</v>
      </c>
      <c r="AF5161" s="25"/>
      <c r="AG5161" s="29">
        <v>3</v>
      </c>
      <c r="AH5161" s="2" t="s">
        <v>17978</v>
      </c>
      <c r="AI5161" s="2">
        <v>3</v>
      </c>
      <c r="AJ5161" s="2">
        <v>3</v>
      </c>
      <c r="AK5161" s="50"/>
      <c r="AL5161" s="2"/>
      <c r="AM5161" s="30"/>
      <c r="AN5161" s="30"/>
      <c r="AO5161" s="30"/>
      <c r="AR5161" s="30"/>
      <c r="AS5161" s="30"/>
      <c r="AT5161" s="30"/>
      <c r="AV5161" s="30"/>
      <c r="AW5161" s="30"/>
      <c r="CD5161" s="2" t="s">
        <v>78</v>
      </c>
      <c r="CE5161" s="2" t="s">
        <v>20296</v>
      </c>
    </row>
    <row r="5162" spans="1:83" x14ac:dyDescent="0.2">
      <c r="A5162" s="2" t="s">
        <v>17380</v>
      </c>
      <c r="B5162" s="2" t="s">
        <v>28203</v>
      </c>
      <c r="C5162" s="2" t="s">
        <v>6285</v>
      </c>
      <c r="D5162" s="2"/>
      <c r="E5162" s="2" t="s">
        <v>17380</v>
      </c>
      <c r="F5162" s="2" t="s">
        <v>17381</v>
      </c>
      <c r="G5162" s="2"/>
      <c r="H5162" s="2"/>
      <c r="I5162" s="2" t="s">
        <v>5093</v>
      </c>
      <c r="J5162" s="2" t="s">
        <v>61</v>
      </c>
      <c r="K5162" s="2"/>
      <c r="L5162" s="48">
        <v>2023</v>
      </c>
      <c r="M5162" s="2" t="s">
        <v>133</v>
      </c>
      <c r="N5162" s="32">
        <v>25.724340000000002</v>
      </c>
      <c r="O5162" s="32">
        <v>55.966459999999998</v>
      </c>
      <c r="P5162" s="2" t="s">
        <v>2767</v>
      </c>
      <c r="Q5162" s="6" t="s">
        <v>65</v>
      </c>
      <c r="R5162" s="43" t="s">
        <v>16802</v>
      </c>
      <c r="S5162" s="41" t="s">
        <v>4851</v>
      </c>
      <c r="T5162" s="41" t="s">
        <v>18462</v>
      </c>
      <c r="U5162" s="2"/>
      <c r="V5162" s="2" t="s">
        <v>4851</v>
      </c>
      <c r="W5162" s="41" t="s">
        <v>144</v>
      </c>
      <c r="X5162" s="2" t="s">
        <v>1598</v>
      </c>
      <c r="Y5162" s="2" t="s">
        <v>102</v>
      </c>
      <c r="Z5162" s="5" t="s">
        <v>10423</v>
      </c>
      <c r="AA5162" s="5" t="s">
        <v>17377</v>
      </c>
      <c r="AB5162" s="5" t="s">
        <v>16316</v>
      </c>
      <c r="AC5162" s="2"/>
      <c r="AD5162" s="2">
        <v>7040300</v>
      </c>
      <c r="AE5162" s="5" t="s">
        <v>15683</v>
      </c>
      <c r="AF5162" s="25"/>
      <c r="AG5162" s="29"/>
      <c r="AH5162" s="2"/>
      <c r="AI5162" s="2">
        <v>3</v>
      </c>
      <c r="AJ5162" s="2"/>
      <c r="AK5162" s="50"/>
      <c r="AL5162" s="2"/>
      <c r="AM5162" s="30"/>
      <c r="AN5162" s="30"/>
      <c r="AO5162" s="30"/>
      <c r="AR5162" s="30"/>
      <c r="AS5162" s="30"/>
      <c r="AT5162" s="30"/>
      <c r="AV5162" s="30"/>
      <c r="AW5162" s="30"/>
      <c r="CD5162" s="2" t="s">
        <v>78</v>
      </c>
      <c r="CE5162" s="2" t="s">
        <v>20297</v>
      </c>
    </row>
    <row r="5163" spans="1:83" x14ac:dyDescent="0.2">
      <c r="A5163" s="2" t="s">
        <v>10257</v>
      </c>
      <c r="B5163" s="2" t="s">
        <v>28204</v>
      </c>
      <c r="C5163" s="2" t="s">
        <v>6285</v>
      </c>
      <c r="D5163" s="2"/>
      <c r="E5163" s="2" t="s">
        <v>10257</v>
      </c>
      <c r="F5163" s="2" t="s">
        <v>10258</v>
      </c>
      <c r="G5163" s="2" t="s">
        <v>10259</v>
      </c>
      <c r="H5163" s="2"/>
      <c r="I5163" s="2" t="s">
        <v>5093</v>
      </c>
      <c r="J5163" s="2" t="s">
        <v>61</v>
      </c>
      <c r="K5163" s="50" t="s">
        <v>61</v>
      </c>
      <c r="L5163" s="48">
        <v>2021</v>
      </c>
      <c r="M5163" s="2" t="s">
        <v>133</v>
      </c>
      <c r="N5163" s="32">
        <v>25.77298</v>
      </c>
      <c r="O5163" s="32">
        <v>55.924480000000003</v>
      </c>
      <c r="P5163" s="2" t="s">
        <v>2767</v>
      </c>
      <c r="Q5163" s="6" t="s">
        <v>65</v>
      </c>
      <c r="R5163" s="43" t="s">
        <v>18854</v>
      </c>
      <c r="S5163" s="41" t="s">
        <v>4972</v>
      </c>
      <c r="T5163" s="41" t="s">
        <v>18461</v>
      </c>
      <c r="U5163" s="2"/>
      <c r="V5163" s="2" t="s">
        <v>4972</v>
      </c>
      <c r="W5163" s="41" t="s">
        <v>17589</v>
      </c>
      <c r="X5163" s="2" t="s">
        <v>1598</v>
      </c>
      <c r="Y5163" s="2" t="s">
        <v>102</v>
      </c>
      <c r="Z5163" s="5" t="s">
        <v>10423</v>
      </c>
      <c r="AA5163" s="5" t="s">
        <v>16910</v>
      </c>
      <c r="AB5163" s="5" t="s">
        <v>16316</v>
      </c>
      <c r="AC5163" s="2" t="s">
        <v>5205</v>
      </c>
      <c r="AD5163" s="2">
        <v>7031500</v>
      </c>
      <c r="AE5163" s="5">
        <v>28</v>
      </c>
      <c r="AF5163" s="25"/>
      <c r="AG5163" s="29">
        <v>3</v>
      </c>
      <c r="AH5163" s="2" t="s">
        <v>17974</v>
      </c>
      <c r="AI5163" s="2">
        <v>3</v>
      </c>
      <c r="AJ5163" s="2">
        <v>3</v>
      </c>
      <c r="AK5163" s="50"/>
      <c r="AL5163" s="2"/>
      <c r="AM5163" s="30"/>
      <c r="AN5163" s="30"/>
      <c r="AO5163" s="30"/>
      <c r="AR5163" s="30"/>
      <c r="AS5163" s="30"/>
      <c r="AT5163" s="30"/>
      <c r="AV5163" s="30"/>
      <c r="AW5163" s="30"/>
      <c r="CD5163" s="2" t="s">
        <v>78</v>
      </c>
      <c r="CE5163" s="2" t="s">
        <v>20298</v>
      </c>
    </row>
    <row r="5164" spans="1:83" x14ac:dyDescent="0.2">
      <c r="A5164" s="2" t="s">
        <v>18615</v>
      </c>
      <c r="B5164" s="2" t="s">
        <v>28205</v>
      </c>
      <c r="C5164" s="2" t="s">
        <v>6285</v>
      </c>
      <c r="D5164" s="2"/>
      <c r="E5164" s="2" t="s">
        <v>18615</v>
      </c>
      <c r="F5164" s="2" t="s">
        <v>18616</v>
      </c>
      <c r="G5164" s="2" t="s">
        <v>17827</v>
      </c>
      <c r="H5164" s="2"/>
      <c r="I5164" s="2" t="s">
        <v>5093</v>
      </c>
      <c r="J5164" s="2" t="s">
        <v>61</v>
      </c>
      <c r="K5164" s="50" t="s">
        <v>61</v>
      </c>
      <c r="L5164" s="48">
        <v>2022</v>
      </c>
      <c r="M5164" s="2" t="s">
        <v>22961</v>
      </c>
      <c r="N5164" s="32">
        <v>25.500792000000001</v>
      </c>
      <c r="O5164" s="32">
        <v>56.105683999999997</v>
      </c>
      <c r="P5164" s="2" t="s">
        <v>2767</v>
      </c>
      <c r="Q5164" s="6" t="s">
        <v>65</v>
      </c>
      <c r="R5164" s="43" t="s">
        <v>16802</v>
      </c>
      <c r="S5164" s="41" t="s">
        <v>18949</v>
      </c>
      <c r="T5164" s="41" t="s">
        <v>18463</v>
      </c>
      <c r="U5164" s="2"/>
      <c r="V5164" s="2" t="s">
        <v>18949</v>
      </c>
      <c r="W5164" s="41" t="s">
        <v>17589</v>
      </c>
      <c r="X5164" s="2" t="s">
        <v>1598</v>
      </c>
      <c r="Y5164" s="2" t="s">
        <v>76</v>
      </c>
      <c r="Z5164" s="5" t="s">
        <v>10423</v>
      </c>
      <c r="AA5164" s="5" t="s">
        <v>16910</v>
      </c>
      <c r="AB5164" s="5" t="s">
        <v>16317</v>
      </c>
      <c r="AC5164" s="2" t="s">
        <v>5247</v>
      </c>
      <c r="AD5164" s="2">
        <v>6000100</v>
      </c>
      <c r="AE5164" s="5">
        <v>35</v>
      </c>
      <c r="AF5164" s="25"/>
      <c r="AG5164" s="29">
        <v>3</v>
      </c>
      <c r="AH5164" s="2" t="s">
        <v>17978</v>
      </c>
      <c r="AI5164" s="2">
        <v>3</v>
      </c>
      <c r="AJ5164" s="2">
        <v>3</v>
      </c>
      <c r="AK5164" s="50"/>
      <c r="AL5164" s="2"/>
      <c r="AM5164" s="30"/>
      <c r="AN5164" s="30"/>
      <c r="AO5164" s="30"/>
      <c r="AR5164" s="30"/>
      <c r="AS5164" s="30"/>
      <c r="AT5164" s="30"/>
      <c r="AV5164" s="30"/>
      <c r="AW5164" s="30"/>
      <c r="CD5164" s="2" t="s">
        <v>78</v>
      </c>
      <c r="CE5164" s="2" t="s">
        <v>20299</v>
      </c>
    </row>
    <row r="5165" spans="1:83" x14ac:dyDescent="0.2">
      <c r="A5165" s="2" t="s">
        <v>18379</v>
      </c>
      <c r="B5165" s="2" t="s">
        <v>28206</v>
      </c>
      <c r="C5165" s="2" t="s">
        <v>6285</v>
      </c>
      <c r="D5165" s="2"/>
      <c r="E5165" s="2" t="s">
        <v>18379</v>
      </c>
      <c r="F5165" s="2" t="s">
        <v>16326</v>
      </c>
      <c r="G5165" s="2" t="s">
        <v>16460</v>
      </c>
      <c r="H5165" s="2"/>
      <c r="I5165" s="2" t="s">
        <v>5093</v>
      </c>
      <c r="J5165" s="2" t="s">
        <v>61</v>
      </c>
      <c r="K5165" s="50" t="s">
        <v>61</v>
      </c>
      <c r="L5165" s="48">
        <v>2022</v>
      </c>
      <c r="M5165" s="2" t="s">
        <v>22961</v>
      </c>
      <c r="N5165" s="32">
        <v>25.689150000000001</v>
      </c>
      <c r="O5165" s="32">
        <v>55.993139999999997</v>
      </c>
      <c r="P5165" s="2" t="s">
        <v>2767</v>
      </c>
      <c r="Q5165" s="6" t="s">
        <v>65</v>
      </c>
      <c r="R5165" s="43" t="s">
        <v>16802</v>
      </c>
      <c r="S5165" s="41" t="s">
        <v>18949</v>
      </c>
      <c r="T5165" s="41" t="s">
        <v>18463</v>
      </c>
      <c r="U5165" s="2"/>
      <c r="V5165" s="2" t="s">
        <v>18949</v>
      </c>
      <c r="W5165" s="41" t="s">
        <v>17589</v>
      </c>
      <c r="X5165" s="2" t="s">
        <v>1598</v>
      </c>
      <c r="Y5165" s="2" t="s">
        <v>76</v>
      </c>
      <c r="Z5165" s="5" t="s">
        <v>10423</v>
      </c>
      <c r="AA5165" s="5" t="s">
        <v>10476</v>
      </c>
      <c r="AB5165" s="5" t="s">
        <v>16317</v>
      </c>
      <c r="AC5165" s="2" t="s">
        <v>5247</v>
      </c>
      <c r="AD5165" s="2">
        <v>7050300</v>
      </c>
      <c r="AE5165" s="5">
        <v>35</v>
      </c>
      <c r="AF5165" s="25"/>
      <c r="AG5165" s="29">
        <v>3</v>
      </c>
      <c r="AH5165" s="2" t="s">
        <v>17978</v>
      </c>
      <c r="AI5165" s="2">
        <v>3</v>
      </c>
      <c r="AJ5165" s="2">
        <v>3</v>
      </c>
      <c r="AK5165" s="50"/>
      <c r="AL5165" s="2"/>
      <c r="AM5165" s="30"/>
      <c r="AN5165" s="30"/>
      <c r="AO5165" s="30"/>
      <c r="AR5165" s="30"/>
      <c r="AS5165" s="30"/>
      <c r="AT5165" s="30"/>
      <c r="AV5165" s="30"/>
      <c r="AW5165" s="30"/>
      <c r="CD5165" s="2" t="s">
        <v>78</v>
      </c>
      <c r="CE5165" s="2" t="s">
        <v>20300</v>
      </c>
    </row>
    <row r="5166" spans="1:83" x14ac:dyDescent="0.2">
      <c r="A5166" s="2" t="s">
        <v>10263</v>
      </c>
      <c r="B5166" s="2" t="s">
        <v>28207</v>
      </c>
      <c r="C5166" s="2" t="s">
        <v>6285</v>
      </c>
      <c r="D5166" s="2"/>
      <c r="E5166" s="2" t="s">
        <v>10263</v>
      </c>
      <c r="F5166" s="2" t="s">
        <v>10264</v>
      </c>
      <c r="G5166" s="2"/>
      <c r="H5166" s="2"/>
      <c r="I5166" s="2" t="s">
        <v>5093</v>
      </c>
      <c r="J5166" s="2" t="s">
        <v>61</v>
      </c>
      <c r="K5166" s="2"/>
      <c r="L5166" s="48">
        <v>2021</v>
      </c>
      <c r="M5166" s="2" t="s">
        <v>133</v>
      </c>
      <c r="N5166" s="32">
        <v>25.831315</v>
      </c>
      <c r="O5166" s="32">
        <v>56.117218000000001</v>
      </c>
      <c r="P5166" s="2" t="s">
        <v>2767</v>
      </c>
      <c r="Q5166" s="6" t="s">
        <v>65</v>
      </c>
      <c r="R5166" s="43" t="s">
        <v>16802</v>
      </c>
      <c r="S5166" s="41" t="s">
        <v>18573</v>
      </c>
      <c r="T5166" s="41" t="s">
        <v>18462</v>
      </c>
      <c r="U5166" s="2"/>
      <c r="V5166" s="2" t="s">
        <v>18573</v>
      </c>
      <c r="W5166" s="41" t="s">
        <v>144</v>
      </c>
      <c r="X5166" s="2" t="s">
        <v>1598</v>
      </c>
      <c r="Y5166" s="2" t="s">
        <v>102</v>
      </c>
      <c r="Z5166" s="5" t="s">
        <v>10423</v>
      </c>
      <c r="AA5166" s="5" t="s">
        <v>16910</v>
      </c>
      <c r="AB5166" s="5" t="s">
        <v>16316</v>
      </c>
      <c r="AC5166" s="2"/>
      <c r="AD5166" s="2">
        <v>7020100</v>
      </c>
      <c r="AE5166" s="5">
        <v>35</v>
      </c>
      <c r="AF5166" s="25"/>
      <c r="AG5166" s="29"/>
      <c r="AH5166" s="2"/>
      <c r="AI5166" s="2">
        <v>3</v>
      </c>
      <c r="AJ5166" s="2"/>
      <c r="AK5166" s="50"/>
      <c r="AL5166" s="2"/>
      <c r="AM5166" s="30"/>
      <c r="AN5166" s="30"/>
      <c r="AO5166" s="30"/>
      <c r="AR5166" s="30"/>
      <c r="AS5166" s="30"/>
      <c r="AT5166" s="30"/>
      <c r="AV5166" s="30"/>
      <c r="AW5166" s="30"/>
      <c r="CD5166" s="2" t="s">
        <v>71</v>
      </c>
      <c r="CE5166" s="2">
        <v>0</v>
      </c>
    </row>
    <row r="5167" spans="1:83" x14ac:dyDescent="0.2">
      <c r="A5167" s="2" t="s">
        <v>18620</v>
      </c>
      <c r="B5167" s="2" t="s">
        <v>28208</v>
      </c>
      <c r="C5167" s="2" t="s">
        <v>6285</v>
      </c>
      <c r="D5167" s="2"/>
      <c r="E5167" s="2" t="s">
        <v>18620</v>
      </c>
      <c r="F5167" s="2" t="s">
        <v>10368</v>
      </c>
      <c r="G5167" s="2" t="s">
        <v>16142</v>
      </c>
      <c r="H5167" s="2"/>
      <c r="I5167" s="2" t="s">
        <v>5093</v>
      </c>
      <c r="J5167" s="2" t="s">
        <v>61</v>
      </c>
      <c r="K5167" s="50" t="s">
        <v>61</v>
      </c>
      <c r="L5167" s="48">
        <v>2022</v>
      </c>
      <c r="M5167" s="2" t="s">
        <v>22961</v>
      </c>
      <c r="N5167" s="32">
        <v>25.548012</v>
      </c>
      <c r="O5167" s="32">
        <v>55.934545</v>
      </c>
      <c r="P5167" s="2" t="s">
        <v>2767</v>
      </c>
      <c r="Q5167" s="6" t="s">
        <v>65</v>
      </c>
      <c r="R5167" s="43" t="s">
        <v>18854</v>
      </c>
      <c r="S5167" s="41" t="s">
        <v>3596</v>
      </c>
      <c r="T5167" s="41" t="s">
        <v>18460</v>
      </c>
      <c r="U5167" s="2"/>
      <c r="V5167" s="2" t="s">
        <v>3596</v>
      </c>
      <c r="W5167" s="41" t="s">
        <v>17589</v>
      </c>
      <c r="X5167" s="2" t="s">
        <v>1598</v>
      </c>
      <c r="Y5167" s="2" t="s">
        <v>102</v>
      </c>
      <c r="Z5167" s="5" t="s">
        <v>10423</v>
      </c>
      <c r="AA5167" s="5" t="s">
        <v>16910</v>
      </c>
      <c r="AB5167" s="5" t="s">
        <v>16316</v>
      </c>
      <c r="AC5167" s="2" t="s">
        <v>5247</v>
      </c>
      <c r="AD5167" s="2">
        <v>7051000</v>
      </c>
      <c r="AE5167" s="5">
        <v>38.5</v>
      </c>
      <c r="AF5167" s="25"/>
      <c r="AG5167" s="29">
        <v>3</v>
      </c>
      <c r="AH5167" s="2" t="s">
        <v>17978</v>
      </c>
      <c r="AI5167" s="2">
        <v>3</v>
      </c>
      <c r="AJ5167" s="2">
        <v>3</v>
      </c>
      <c r="AK5167" s="50"/>
      <c r="AL5167" s="2"/>
      <c r="AM5167" s="30"/>
      <c r="AN5167" s="30"/>
      <c r="AO5167" s="30"/>
      <c r="AR5167" s="30"/>
      <c r="AS5167" s="30"/>
      <c r="AT5167" s="30"/>
      <c r="AV5167" s="30"/>
      <c r="AW5167" s="30"/>
      <c r="CD5167" s="2" t="s">
        <v>78</v>
      </c>
      <c r="CE5167" s="2" t="s">
        <v>20301</v>
      </c>
    </row>
    <row r="5168" spans="1:83" x14ac:dyDescent="0.2">
      <c r="A5168" s="2" t="s">
        <v>16544</v>
      </c>
      <c r="B5168" s="2" t="s">
        <v>28209</v>
      </c>
      <c r="C5168" s="2" t="s">
        <v>6285</v>
      </c>
      <c r="D5168" s="2"/>
      <c r="E5168" s="2" t="s">
        <v>16544</v>
      </c>
      <c r="F5168" s="2" t="s">
        <v>16545</v>
      </c>
      <c r="G5168" s="2"/>
      <c r="H5168" s="2"/>
      <c r="I5168" s="2" t="s">
        <v>5093</v>
      </c>
      <c r="J5168" s="2" t="s">
        <v>61</v>
      </c>
      <c r="K5168" s="2"/>
      <c r="L5168" s="48">
        <v>2022</v>
      </c>
      <c r="M5168" s="2" t="s">
        <v>133</v>
      </c>
      <c r="N5168" s="32">
        <v>25.541301000000001</v>
      </c>
      <c r="O5168" s="32">
        <v>55.947538999999999</v>
      </c>
      <c r="P5168" s="2" t="s">
        <v>2767</v>
      </c>
      <c r="Q5168" s="6" t="s">
        <v>65</v>
      </c>
      <c r="R5168" s="43" t="s">
        <v>18854</v>
      </c>
      <c r="S5168" s="41" t="s">
        <v>3596</v>
      </c>
      <c r="T5168" s="41" t="s">
        <v>18460</v>
      </c>
      <c r="U5168" s="2"/>
      <c r="V5168" s="2" t="s">
        <v>3596</v>
      </c>
      <c r="W5168" s="41" t="s">
        <v>144</v>
      </c>
      <c r="X5168" s="2" t="s">
        <v>1598</v>
      </c>
      <c r="Y5168" s="2" t="s">
        <v>76</v>
      </c>
      <c r="Z5168" s="5" t="s">
        <v>10423</v>
      </c>
      <c r="AA5168" s="5" t="s">
        <v>16910</v>
      </c>
      <c r="AB5168" s="5" t="s">
        <v>16317</v>
      </c>
      <c r="AC5168" s="2"/>
      <c r="AD5168" s="2">
        <v>7051000</v>
      </c>
      <c r="AE5168" s="5">
        <v>38</v>
      </c>
      <c r="AF5168" s="25"/>
      <c r="AG5168" s="29"/>
      <c r="AH5168" s="2"/>
      <c r="AI5168" s="2">
        <v>3</v>
      </c>
      <c r="AJ5168" s="2"/>
      <c r="AK5168" s="50"/>
      <c r="AL5168" s="2"/>
      <c r="AM5168" s="30"/>
      <c r="AN5168" s="30"/>
      <c r="AO5168" s="30"/>
      <c r="AR5168" s="30"/>
      <c r="AS5168" s="30"/>
      <c r="AT5168" s="30"/>
      <c r="AV5168" s="30"/>
      <c r="AW5168" s="30"/>
      <c r="CD5168" s="2" t="s">
        <v>71</v>
      </c>
      <c r="CE5168" s="2">
        <v>0</v>
      </c>
    </row>
    <row r="5169" spans="1:83" x14ac:dyDescent="0.2">
      <c r="A5169" s="2" t="s">
        <v>18972</v>
      </c>
      <c r="B5169" s="2" t="s">
        <v>28210</v>
      </c>
      <c r="C5169" s="2" t="s">
        <v>6285</v>
      </c>
      <c r="D5169" s="2"/>
      <c r="E5169" s="2" t="s">
        <v>18972</v>
      </c>
      <c r="F5169" s="2" t="s">
        <v>16552</v>
      </c>
      <c r="G5169" s="2" t="s">
        <v>16692</v>
      </c>
      <c r="H5169" s="2"/>
      <c r="I5169" s="2" t="s">
        <v>5093</v>
      </c>
      <c r="J5169" s="2" t="s">
        <v>61</v>
      </c>
      <c r="K5169" s="50" t="s">
        <v>61</v>
      </c>
      <c r="L5169" s="48">
        <v>2022</v>
      </c>
      <c r="M5169" s="2" t="s">
        <v>133</v>
      </c>
      <c r="N5169" s="32">
        <v>25.535197</v>
      </c>
      <c r="O5169" s="32">
        <v>55.960270000000001</v>
      </c>
      <c r="P5169" s="2" t="s">
        <v>2767</v>
      </c>
      <c r="Q5169" s="6" t="s">
        <v>65</v>
      </c>
      <c r="R5169" s="43" t="s">
        <v>18854</v>
      </c>
      <c r="S5169" s="41" t="s">
        <v>3596</v>
      </c>
      <c r="T5169" s="41" t="s">
        <v>18465</v>
      </c>
      <c r="U5169" s="2"/>
      <c r="V5169" s="2" t="s">
        <v>3596</v>
      </c>
      <c r="W5169" s="41" t="s">
        <v>17589</v>
      </c>
      <c r="X5169" s="2" t="s">
        <v>1598</v>
      </c>
      <c r="Y5169" s="2" t="s">
        <v>76</v>
      </c>
      <c r="Z5169" s="5" t="s">
        <v>10423</v>
      </c>
      <c r="AA5169" s="5" t="s">
        <v>16910</v>
      </c>
      <c r="AB5169" s="5" t="s">
        <v>16317</v>
      </c>
      <c r="AC5169" s="2" t="s">
        <v>5247</v>
      </c>
      <c r="AD5169" s="2">
        <v>7051000</v>
      </c>
      <c r="AE5169" s="5">
        <v>38</v>
      </c>
      <c r="AF5169" s="25"/>
      <c r="AG5169" s="29">
        <v>3</v>
      </c>
      <c r="AH5169" s="2" t="s">
        <v>17978</v>
      </c>
      <c r="AI5169" s="2">
        <v>3</v>
      </c>
      <c r="AJ5169" s="2">
        <v>3</v>
      </c>
      <c r="AK5169" s="50"/>
      <c r="AL5169" s="2"/>
      <c r="AM5169" s="30"/>
      <c r="AN5169" s="30"/>
      <c r="AO5169" s="30"/>
      <c r="AR5169" s="30"/>
      <c r="AS5169" s="30"/>
      <c r="AT5169" s="30"/>
      <c r="AV5169" s="30"/>
      <c r="AW5169" s="30"/>
      <c r="CD5169" s="2" t="s">
        <v>71</v>
      </c>
      <c r="CE5169" s="2">
        <v>0</v>
      </c>
    </row>
    <row r="5170" spans="1:83" x14ac:dyDescent="0.2">
      <c r="A5170" s="2" t="s">
        <v>18973</v>
      </c>
      <c r="B5170" s="2" t="s">
        <v>28211</v>
      </c>
      <c r="C5170" s="2" t="s">
        <v>6285</v>
      </c>
      <c r="D5170" s="2"/>
      <c r="E5170" s="2" t="s">
        <v>18973</v>
      </c>
      <c r="F5170" s="2" t="s">
        <v>10324</v>
      </c>
      <c r="G5170" s="2"/>
      <c r="H5170" s="2"/>
      <c r="I5170" s="2" t="s">
        <v>5093</v>
      </c>
      <c r="J5170" s="2" t="s">
        <v>61</v>
      </c>
      <c r="K5170" s="2"/>
      <c r="L5170" s="48">
        <v>2021</v>
      </c>
      <c r="M5170" s="2" t="s">
        <v>22960</v>
      </c>
      <c r="N5170" s="32">
        <v>25.80283</v>
      </c>
      <c r="O5170" s="32">
        <v>56.064869999999999</v>
      </c>
      <c r="P5170" s="2" t="s">
        <v>2767</v>
      </c>
      <c r="Q5170" s="6" t="s">
        <v>18855</v>
      </c>
      <c r="R5170" s="43" t="s">
        <v>16802</v>
      </c>
      <c r="S5170" s="41" t="s">
        <v>18949</v>
      </c>
      <c r="T5170" s="41" t="s">
        <v>18463</v>
      </c>
      <c r="U5170" s="2"/>
      <c r="V5170" s="2" t="s">
        <v>18949</v>
      </c>
      <c r="W5170" s="41" t="s">
        <v>144</v>
      </c>
      <c r="X5170" s="2" t="s">
        <v>18605</v>
      </c>
      <c r="Y5170" s="2" t="s">
        <v>69</v>
      </c>
      <c r="Z5170" s="5" t="s">
        <v>10423</v>
      </c>
      <c r="AA5170" s="5" t="s">
        <v>10937</v>
      </c>
      <c r="AB5170" s="5" t="s">
        <v>18091</v>
      </c>
      <c r="AC5170" s="2"/>
      <c r="AD5170" s="2">
        <v>7020100</v>
      </c>
      <c r="AE5170" s="5">
        <v>15</v>
      </c>
      <c r="AF5170" s="25"/>
      <c r="AG5170" s="29"/>
      <c r="AH5170" s="2"/>
      <c r="AI5170" s="2">
        <v>2</v>
      </c>
      <c r="AJ5170" s="2"/>
      <c r="AK5170" s="50"/>
      <c r="AL5170" s="2"/>
      <c r="AM5170" s="30"/>
      <c r="AN5170" s="30"/>
      <c r="AO5170" s="30"/>
      <c r="AR5170" s="30"/>
      <c r="AS5170" s="30"/>
      <c r="AT5170" s="30"/>
      <c r="AV5170" s="30"/>
      <c r="AW5170" s="30"/>
      <c r="CD5170" s="2" t="s">
        <v>71</v>
      </c>
      <c r="CE5170" s="2">
        <v>0</v>
      </c>
    </row>
    <row r="5171" spans="1:83" x14ac:dyDescent="0.2">
      <c r="A5171" s="2" t="s">
        <v>18974</v>
      </c>
      <c r="B5171" s="2" t="s">
        <v>28212</v>
      </c>
      <c r="C5171" s="2" t="s">
        <v>6285</v>
      </c>
      <c r="D5171" s="2"/>
      <c r="E5171" s="2" t="s">
        <v>18974</v>
      </c>
      <c r="F5171" s="2" t="s">
        <v>16911</v>
      </c>
      <c r="G5171" s="2" t="s">
        <v>17026</v>
      </c>
      <c r="H5171" s="2"/>
      <c r="I5171" s="2" t="s">
        <v>5093</v>
      </c>
      <c r="J5171" s="2" t="s">
        <v>61</v>
      </c>
      <c r="K5171" s="50" t="s">
        <v>61</v>
      </c>
      <c r="L5171" s="48">
        <v>2022</v>
      </c>
      <c r="M5171" s="2" t="s">
        <v>133</v>
      </c>
      <c r="N5171" s="32">
        <v>25.744522</v>
      </c>
      <c r="O5171" s="32">
        <v>55.953955999999998</v>
      </c>
      <c r="P5171" s="2" t="s">
        <v>2767</v>
      </c>
      <c r="Q5171" s="6" t="s">
        <v>65</v>
      </c>
      <c r="R5171" s="43" t="s">
        <v>16802</v>
      </c>
      <c r="S5171" s="41" t="s">
        <v>16331</v>
      </c>
      <c r="T5171" s="41" t="s">
        <v>18463</v>
      </c>
      <c r="U5171" s="2"/>
      <c r="V5171" s="2" t="s">
        <v>16331</v>
      </c>
      <c r="W5171" s="41" t="s">
        <v>17589</v>
      </c>
      <c r="X5171" s="2" t="s">
        <v>1598</v>
      </c>
      <c r="Y5171" s="2" t="s">
        <v>102</v>
      </c>
      <c r="Z5171" s="5" t="s">
        <v>10423</v>
      </c>
      <c r="AA5171" s="5" t="s">
        <v>16910</v>
      </c>
      <c r="AB5171" s="5" t="s">
        <v>16316</v>
      </c>
      <c r="AC5171" s="2" t="s">
        <v>5205</v>
      </c>
      <c r="AD5171" s="2">
        <v>7040500</v>
      </c>
      <c r="AE5171" s="5">
        <v>30</v>
      </c>
      <c r="AF5171" s="25"/>
      <c r="AG5171" s="29">
        <v>3</v>
      </c>
      <c r="AH5171" s="2" t="s">
        <v>17974</v>
      </c>
      <c r="AI5171" s="2">
        <v>3</v>
      </c>
      <c r="AJ5171" s="2">
        <v>3</v>
      </c>
      <c r="AK5171" s="50"/>
      <c r="AL5171" s="2"/>
      <c r="AM5171" s="30"/>
      <c r="AN5171" s="30"/>
      <c r="AO5171" s="30"/>
      <c r="AR5171" s="30"/>
      <c r="AS5171" s="30"/>
      <c r="AT5171" s="30"/>
      <c r="AV5171" s="30"/>
      <c r="AW5171" s="30"/>
      <c r="CD5171" s="2" t="s">
        <v>78</v>
      </c>
      <c r="CE5171" s="2" t="s">
        <v>20302</v>
      </c>
    </row>
    <row r="5172" spans="1:83" x14ac:dyDescent="0.2">
      <c r="A5172" s="2" t="s">
        <v>16926</v>
      </c>
      <c r="B5172" s="2" t="s">
        <v>28213</v>
      </c>
      <c r="C5172" s="2" t="s">
        <v>6285</v>
      </c>
      <c r="D5172" s="2"/>
      <c r="E5172" s="2" t="s">
        <v>16926</v>
      </c>
      <c r="F5172" s="2" t="s">
        <v>16927</v>
      </c>
      <c r="G5172" s="2"/>
      <c r="H5172" s="2"/>
      <c r="I5172" s="2" t="s">
        <v>5093</v>
      </c>
      <c r="J5172" s="2" t="s">
        <v>61</v>
      </c>
      <c r="K5172" s="2"/>
      <c r="L5172" s="48">
        <v>2022</v>
      </c>
      <c r="M5172" s="2" t="s">
        <v>133</v>
      </c>
      <c r="N5172" s="32">
        <v>25.571608999999999</v>
      </c>
      <c r="O5172" s="32">
        <v>55.956777000000002</v>
      </c>
      <c r="P5172" s="2" t="s">
        <v>2767</v>
      </c>
      <c r="Q5172" s="6" t="s">
        <v>65</v>
      </c>
      <c r="R5172" s="43" t="s">
        <v>18854</v>
      </c>
      <c r="S5172" s="41" t="s">
        <v>3596</v>
      </c>
      <c r="T5172" s="41" t="s">
        <v>18465</v>
      </c>
      <c r="U5172" s="2"/>
      <c r="V5172" s="2" t="s">
        <v>3596</v>
      </c>
      <c r="W5172" s="41" t="s">
        <v>144</v>
      </c>
      <c r="X5172" s="2" t="s">
        <v>1598</v>
      </c>
      <c r="Y5172" s="2" t="s">
        <v>102</v>
      </c>
      <c r="Z5172" s="5" t="s">
        <v>10423</v>
      </c>
      <c r="AA5172" s="5" t="s">
        <v>16910</v>
      </c>
      <c r="AB5172" s="5" t="s">
        <v>16316</v>
      </c>
      <c r="AC5172" s="2"/>
      <c r="AD5172" s="2">
        <v>7051000</v>
      </c>
      <c r="AE5172" s="5">
        <v>38</v>
      </c>
      <c r="AF5172" s="25"/>
      <c r="AG5172" s="29"/>
      <c r="AH5172" s="2"/>
      <c r="AI5172" s="2">
        <v>4</v>
      </c>
      <c r="AJ5172" s="2"/>
      <c r="AK5172" s="50"/>
      <c r="AL5172" s="2"/>
      <c r="AM5172" s="30"/>
      <c r="AN5172" s="30"/>
      <c r="AO5172" s="30"/>
      <c r="AR5172" s="30"/>
      <c r="AS5172" s="30"/>
      <c r="AT5172" s="30"/>
      <c r="AV5172" s="30"/>
      <c r="AW5172" s="30"/>
      <c r="CD5172" s="2" t="s">
        <v>71</v>
      </c>
      <c r="CE5172" s="2">
        <v>0</v>
      </c>
    </row>
    <row r="5173" spans="1:83" x14ac:dyDescent="0.2">
      <c r="A5173" s="2" t="s">
        <v>18398</v>
      </c>
      <c r="B5173" s="2" t="s">
        <v>28214</v>
      </c>
      <c r="C5173" s="2" t="s">
        <v>6285</v>
      </c>
      <c r="D5173" s="2"/>
      <c r="E5173" s="2" t="s">
        <v>18398</v>
      </c>
      <c r="F5173" s="2" t="s">
        <v>18399</v>
      </c>
      <c r="G5173" s="2" t="s">
        <v>18400</v>
      </c>
      <c r="H5173" s="2"/>
      <c r="I5173" s="2" t="s">
        <v>5093</v>
      </c>
      <c r="J5173" s="2" t="s">
        <v>61</v>
      </c>
      <c r="K5173" s="50" t="s">
        <v>61</v>
      </c>
      <c r="L5173" s="48">
        <v>2023</v>
      </c>
      <c r="M5173" s="2" t="s">
        <v>133</v>
      </c>
      <c r="N5173" s="32">
        <v>25.800055</v>
      </c>
      <c r="O5173" s="32">
        <v>55.992007999999998</v>
      </c>
      <c r="P5173" s="2" t="s">
        <v>2767</v>
      </c>
      <c r="Q5173" s="6" t="s">
        <v>65</v>
      </c>
      <c r="R5173" s="43" t="s">
        <v>18854</v>
      </c>
      <c r="S5173" s="41" t="s">
        <v>3596</v>
      </c>
      <c r="T5173" s="41" t="s">
        <v>18460</v>
      </c>
      <c r="U5173" s="2"/>
      <c r="V5173" s="2" t="s">
        <v>3596</v>
      </c>
      <c r="W5173" s="41" t="s">
        <v>17589</v>
      </c>
      <c r="X5173" s="2" t="s">
        <v>1598</v>
      </c>
      <c r="Y5173" s="2" t="s">
        <v>102</v>
      </c>
      <c r="Z5173" s="5" t="s">
        <v>10423</v>
      </c>
      <c r="AA5173" s="5" t="s">
        <v>17377</v>
      </c>
      <c r="AB5173" s="5" t="s">
        <v>16316</v>
      </c>
      <c r="AC5173" s="2" t="s">
        <v>5247</v>
      </c>
      <c r="AD5173" s="2">
        <v>7020600</v>
      </c>
      <c r="AE5173" s="5">
        <v>38</v>
      </c>
      <c r="AF5173" s="25"/>
      <c r="AG5173" s="29">
        <v>3</v>
      </c>
      <c r="AH5173" s="2" t="s">
        <v>17978</v>
      </c>
      <c r="AI5173" s="2">
        <v>3</v>
      </c>
      <c r="AJ5173" s="2">
        <v>3</v>
      </c>
      <c r="AK5173" s="50"/>
      <c r="AL5173" s="2"/>
      <c r="AM5173" s="30"/>
      <c r="AN5173" s="30"/>
      <c r="AO5173" s="30"/>
      <c r="AR5173" s="30"/>
      <c r="AS5173" s="30"/>
      <c r="AT5173" s="30"/>
      <c r="AV5173" s="30"/>
      <c r="AW5173" s="30"/>
      <c r="CD5173" s="2" t="s">
        <v>71</v>
      </c>
      <c r="CE5173" s="2">
        <v>0</v>
      </c>
    </row>
    <row r="5174" spans="1:83" x14ac:dyDescent="0.2">
      <c r="A5174" s="2" t="s">
        <v>17903</v>
      </c>
      <c r="B5174" s="2" t="s">
        <v>28215</v>
      </c>
      <c r="C5174" s="2" t="s">
        <v>6285</v>
      </c>
      <c r="D5174" s="2"/>
      <c r="E5174" s="2" t="s">
        <v>17903</v>
      </c>
      <c r="F5174" s="2" t="s">
        <v>17904</v>
      </c>
      <c r="G5174" s="2"/>
      <c r="H5174" s="2"/>
      <c r="I5174" s="2" t="s">
        <v>5093</v>
      </c>
      <c r="J5174" s="2" t="s">
        <v>61</v>
      </c>
      <c r="K5174" s="2"/>
      <c r="L5174" s="48">
        <v>2023</v>
      </c>
      <c r="M5174" s="2" t="s">
        <v>133</v>
      </c>
      <c r="N5174" s="32">
        <v>25.622399999999999</v>
      </c>
      <c r="O5174" s="32">
        <v>55.924900000000001</v>
      </c>
      <c r="P5174" s="2" t="s">
        <v>2767</v>
      </c>
      <c r="Q5174" s="6" t="s">
        <v>65</v>
      </c>
      <c r="R5174" s="43" t="s">
        <v>16802</v>
      </c>
      <c r="S5174" s="41" t="s">
        <v>4851</v>
      </c>
      <c r="T5174" s="41" t="s">
        <v>18462</v>
      </c>
      <c r="U5174" s="2"/>
      <c r="V5174" s="2" t="s">
        <v>4851</v>
      </c>
      <c r="W5174" s="41" t="s">
        <v>144</v>
      </c>
      <c r="X5174" s="2" t="s">
        <v>1598</v>
      </c>
      <c r="Y5174" s="2" t="s">
        <v>102</v>
      </c>
      <c r="Z5174" s="5" t="s">
        <v>10423</v>
      </c>
      <c r="AA5174" s="5" t="s">
        <v>17377</v>
      </c>
      <c r="AB5174" s="5" t="s">
        <v>16316</v>
      </c>
      <c r="AC5174" s="2"/>
      <c r="AD5174" s="2">
        <v>7050900</v>
      </c>
      <c r="AE5174" s="5">
        <v>25</v>
      </c>
      <c r="AF5174" s="25"/>
      <c r="AG5174" s="29"/>
      <c r="AH5174" s="2"/>
      <c r="AI5174" s="2">
        <v>3</v>
      </c>
      <c r="AJ5174" s="2"/>
      <c r="AK5174" s="50"/>
      <c r="AL5174" s="2"/>
      <c r="AM5174" s="30"/>
      <c r="AN5174" s="30"/>
      <c r="AO5174" s="30"/>
      <c r="AR5174" s="30"/>
      <c r="AS5174" s="30"/>
      <c r="AT5174" s="30"/>
      <c r="AV5174" s="30"/>
      <c r="AW5174" s="30"/>
      <c r="CD5174" s="2" t="s">
        <v>71</v>
      </c>
      <c r="CE5174" s="2">
        <v>0</v>
      </c>
    </row>
    <row r="5175" spans="1:83" x14ac:dyDescent="0.2">
      <c r="A5175" s="2" t="s">
        <v>16912</v>
      </c>
      <c r="B5175" s="2" t="s">
        <v>28216</v>
      </c>
      <c r="C5175" s="2" t="s">
        <v>6285</v>
      </c>
      <c r="D5175" s="2"/>
      <c r="E5175" s="2" t="s">
        <v>16912</v>
      </c>
      <c r="F5175" s="2" t="s">
        <v>16913</v>
      </c>
      <c r="G5175" s="2" t="s">
        <v>17027</v>
      </c>
      <c r="H5175" s="2"/>
      <c r="I5175" s="2" t="s">
        <v>5093</v>
      </c>
      <c r="J5175" s="2" t="s">
        <v>61</v>
      </c>
      <c r="K5175" s="50" t="s">
        <v>61</v>
      </c>
      <c r="L5175" s="48">
        <v>2022</v>
      </c>
      <c r="M5175" s="2" t="s">
        <v>133</v>
      </c>
      <c r="N5175" s="32">
        <v>25.806684000000001</v>
      </c>
      <c r="O5175" s="32">
        <v>56.046422</v>
      </c>
      <c r="P5175" s="2" t="s">
        <v>2767</v>
      </c>
      <c r="Q5175" s="6" t="s">
        <v>65</v>
      </c>
      <c r="R5175" s="43" t="s">
        <v>18854</v>
      </c>
      <c r="S5175" s="41" t="s">
        <v>3596</v>
      </c>
      <c r="T5175" s="41" t="s">
        <v>18465</v>
      </c>
      <c r="U5175" s="2"/>
      <c r="V5175" s="2" t="s">
        <v>3596</v>
      </c>
      <c r="W5175" s="41" t="s">
        <v>17589</v>
      </c>
      <c r="X5175" s="2" t="s">
        <v>1598</v>
      </c>
      <c r="Y5175" s="2" t="s">
        <v>102</v>
      </c>
      <c r="Z5175" s="5" t="s">
        <v>10423</v>
      </c>
      <c r="AA5175" s="5" t="s">
        <v>16910</v>
      </c>
      <c r="AB5175" s="5" t="s">
        <v>16316</v>
      </c>
      <c r="AC5175" s="2" t="s">
        <v>5247</v>
      </c>
      <c r="AD5175" s="2">
        <v>7020300</v>
      </c>
      <c r="AE5175" s="5">
        <v>38</v>
      </c>
      <c r="AF5175" s="25"/>
      <c r="AG5175" s="29">
        <v>3</v>
      </c>
      <c r="AH5175" s="2" t="s">
        <v>17978</v>
      </c>
      <c r="AI5175" s="2">
        <v>3</v>
      </c>
      <c r="AJ5175" s="2">
        <v>3</v>
      </c>
      <c r="AK5175" s="50"/>
      <c r="AL5175" s="2"/>
      <c r="AM5175" s="30"/>
      <c r="AN5175" s="30"/>
      <c r="AO5175" s="30"/>
      <c r="AR5175" s="30"/>
      <c r="AS5175" s="30"/>
      <c r="AT5175" s="30"/>
      <c r="AV5175" s="30"/>
      <c r="AW5175" s="30"/>
      <c r="CD5175" s="2" t="s">
        <v>78</v>
      </c>
      <c r="CE5175" s="2" t="s">
        <v>20303</v>
      </c>
    </row>
    <row r="5176" spans="1:83" x14ac:dyDescent="0.2">
      <c r="A5176" s="2" t="s">
        <v>18376</v>
      </c>
      <c r="B5176" s="2" t="s">
        <v>28217</v>
      </c>
      <c r="C5176" s="2" t="s">
        <v>6285</v>
      </c>
      <c r="D5176" s="2"/>
      <c r="E5176" s="2" t="s">
        <v>18376</v>
      </c>
      <c r="F5176" s="2" t="s">
        <v>10352</v>
      </c>
      <c r="G5176" s="2"/>
      <c r="H5176" s="2"/>
      <c r="I5176" s="2" t="s">
        <v>5093</v>
      </c>
      <c r="J5176" s="2" t="s">
        <v>61</v>
      </c>
      <c r="K5176" s="2"/>
      <c r="L5176" s="48">
        <v>2022</v>
      </c>
      <c r="M5176" s="2" t="s">
        <v>18965</v>
      </c>
      <c r="N5176" s="32">
        <v>25.635940000000002</v>
      </c>
      <c r="O5176" s="32">
        <v>55.897350000000003</v>
      </c>
      <c r="P5176" s="2" t="s">
        <v>2767</v>
      </c>
      <c r="Q5176" s="6" t="s">
        <v>65</v>
      </c>
      <c r="R5176" s="43" t="s">
        <v>18854</v>
      </c>
      <c r="S5176" s="41" t="s">
        <v>3596</v>
      </c>
      <c r="T5176" s="41" t="s">
        <v>18460</v>
      </c>
      <c r="U5176" s="2"/>
      <c r="V5176" s="2" t="s">
        <v>3596</v>
      </c>
      <c r="W5176" s="41" t="s">
        <v>144</v>
      </c>
      <c r="X5176" s="2" t="s">
        <v>1598</v>
      </c>
      <c r="Y5176" s="2" t="s">
        <v>76</v>
      </c>
      <c r="Z5176" s="5" t="s">
        <v>10423</v>
      </c>
      <c r="AA5176" s="5" t="s">
        <v>16910</v>
      </c>
      <c r="AB5176" s="5" t="s">
        <v>16317</v>
      </c>
      <c r="AC5176" s="2"/>
      <c r="AD5176" s="2">
        <v>7050800</v>
      </c>
      <c r="AE5176" s="5">
        <v>28.5</v>
      </c>
      <c r="AF5176" s="25"/>
      <c r="AG5176" s="29"/>
      <c r="AH5176" s="2"/>
      <c r="AI5176" s="2">
        <v>3</v>
      </c>
      <c r="AJ5176" s="2"/>
      <c r="AK5176" s="50"/>
      <c r="AL5176" s="2"/>
      <c r="AM5176" s="30"/>
      <c r="AN5176" s="30"/>
      <c r="AO5176" s="30"/>
      <c r="AR5176" s="30"/>
      <c r="AS5176" s="30"/>
      <c r="AT5176" s="30"/>
      <c r="AV5176" s="30"/>
      <c r="AW5176" s="30"/>
      <c r="CD5176" s="2" t="s">
        <v>78</v>
      </c>
      <c r="CE5176" s="2" t="s">
        <v>20304</v>
      </c>
    </row>
    <row r="5177" spans="1:83" x14ac:dyDescent="0.2">
      <c r="A5177" s="2" t="s">
        <v>17651</v>
      </c>
      <c r="B5177" s="2" t="s">
        <v>28218</v>
      </c>
      <c r="C5177" s="2" t="s">
        <v>6285</v>
      </c>
      <c r="D5177" s="2"/>
      <c r="E5177" s="2" t="s">
        <v>17651</v>
      </c>
      <c r="F5177" s="2" t="s">
        <v>17652</v>
      </c>
      <c r="G5177" s="2"/>
      <c r="H5177" s="2"/>
      <c r="I5177" s="2" t="s">
        <v>5093</v>
      </c>
      <c r="J5177" s="2" t="s">
        <v>61</v>
      </c>
      <c r="K5177" s="2"/>
      <c r="L5177" s="48">
        <v>2023</v>
      </c>
      <c r="M5177" s="2" t="s">
        <v>133</v>
      </c>
      <c r="N5177" s="32">
        <v>25.610472000000001</v>
      </c>
      <c r="O5177" s="32">
        <v>56.050722</v>
      </c>
      <c r="P5177" s="2" t="s">
        <v>2767</v>
      </c>
      <c r="Q5177" s="6" t="s">
        <v>65</v>
      </c>
      <c r="R5177" s="43" t="s">
        <v>18854</v>
      </c>
      <c r="S5177" s="41" t="s">
        <v>3596</v>
      </c>
      <c r="T5177" s="41" t="s">
        <v>18465</v>
      </c>
      <c r="U5177" s="2"/>
      <c r="V5177" s="2" t="s">
        <v>3596</v>
      </c>
      <c r="W5177" s="41" t="s">
        <v>144</v>
      </c>
      <c r="X5177" s="2" t="s">
        <v>1598</v>
      </c>
      <c r="Y5177" s="2" t="s">
        <v>102</v>
      </c>
      <c r="Z5177" s="5" t="s">
        <v>10423</v>
      </c>
      <c r="AA5177" s="5" t="s">
        <v>17377</v>
      </c>
      <c r="AB5177" s="5" t="s">
        <v>16316</v>
      </c>
      <c r="AC5177" s="2"/>
      <c r="AD5177" s="2">
        <v>7050400</v>
      </c>
      <c r="AE5177" s="5">
        <v>38</v>
      </c>
      <c r="AF5177" s="25"/>
      <c r="AG5177" s="29"/>
      <c r="AH5177" s="2"/>
      <c r="AI5177" s="2">
        <v>3</v>
      </c>
      <c r="AJ5177" s="2"/>
      <c r="AK5177" s="50"/>
      <c r="AL5177" s="2"/>
      <c r="AM5177" s="30"/>
      <c r="AN5177" s="30"/>
      <c r="AO5177" s="30"/>
      <c r="AR5177" s="30"/>
      <c r="AS5177" s="30"/>
      <c r="AT5177" s="30"/>
      <c r="AV5177" s="30"/>
      <c r="AW5177" s="30"/>
      <c r="CD5177" s="2" t="s">
        <v>71</v>
      </c>
      <c r="CE5177" s="2">
        <v>0</v>
      </c>
    </row>
    <row r="5178" spans="1:83" x14ac:dyDescent="0.2">
      <c r="A5178" s="2" t="s">
        <v>17653</v>
      </c>
      <c r="B5178" s="2" t="s">
        <v>28219</v>
      </c>
      <c r="C5178" s="2" t="s">
        <v>6285</v>
      </c>
      <c r="D5178" s="2"/>
      <c r="E5178" s="2" t="s">
        <v>17653</v>
      </c>
      <c r="F5178" s="2" t="s">
        <v>17654</v>
      </c>
      <c r="G5178" s="2"/>
      <c r="H5178" s="2"/>
      <c r="I5178" s="2" t="s">
        <v>5093</v>
      </c>
      <c r="J5178" s="2" t="s">
        <v>61</v>
      </c>
      <c r="K5178" s="2"/>
      <c r="L5178" s="48">
        <v>2023</v>
      </c>
      <c r="M5178" s="2" t="s">
        <v>133</v>
      </c>
      <c r="N5178" s="32">
        <v>25.620887</v>
      </c>
      <c r="O5178" s="32">
        <v>56.030070000000002</v>
      </c>
      <c r="P5178" s="2" t="s">
        <v>2767</v>
      </c>
      <c r="Q5178" s="6" t="s">
        <v>65</v>
      </c>
      <c r="R5178" s="43" t="s">
        <v>18854</v>
      </c>
      <c r="S5178" s="41" t="s">
        <v>3596</v>
      </c>
      <c r="T5178" s="41" t="s">
        <v>18465</v>
      </c>
      <c r="U5178" s="2"/>
      <c r="V5178" s="2" t="s">
        <v>3596</v>
      </c>
      <c r="W5178" s="41" t="s">
        <v>144</v>
      </c>
      <c r="X5178" s="2" t="s">
        <v>1598</v>
      </c>
      <c r="Y5178" s="2" t="s">
        <v>102</v>
      </c>
      <c r="Z5178" s="5" t="s">
        <v>10423</v>
      </c>
      <c r="AA5178" s="5" t="s">
        <v>17377</v>
      </c>
      <c r="AB5178" s="5" t="s">
        <v>16316</v>
      </c>
      <c r="AC5178" s="2"/>
      <c r="AD5178" s="2">
        <v>7050400</v>
      </c>
      <c r="AE5178" s="5">
        <v>38</v>
      </c>
      <c r="AF5178" s="25"/>
      <c r="AG5178" s="29"/>
      <c r="AH5178" s="2"/>
      <c r="AI5178" s="2">
        <v>3</v>
      </c>
      <c r="AJ5178" s="2"/>
      <c r="AK5178" s="50"/>
      <c r="AL5178" s="2"/>
      <c r="AM5178" s="30"/>
      <c r="AN5178" s="30"/>
      <c r="AO5178" s="30"/>
      <c r="AR5178" s="30"/>
      <c r="AS5178" s="30"/>
      <c r="AT5178" s="30"/>
      <c r="AV5178" s="30"/>
      <c r="AW5178" s="30"/>
      <c r="CD5178" s="2" t="s">
        <v>71</v>
      </c>
      <c r="CE5178" s="2">
        <v>0</v>
      </c>
    </row>
    <row r="5179" spans="1:83" x14ac:dyDescent="0.2">
      <c r="A5179" s="2" t="s">
        <v>17636</v>
      </c>
      <c r="B5179" s="2" t="s">
        <v>28220</v>
      </c>
      <c r="C5179" s="2" t="s">
        <v>6285</v>
      </c>
      <c r="D5179" s="2"/>
      <c r="E5179" s="2" t="s">
        <v>17636</v>
      </c>
      <c r="F5179" s="2" t="s">
        <v>17637</v>
      </c>
      <c r="G5179" s="2"/>
      <c r="H5179" s="2"/>
      <c r="I5179" s="2" t="s">
        <v>5093</v>
      </c>
      <c r="J5179" s="2" t="s">
        <v>61</v>
      </c>
      <c r="K5179" s="2"/>
      <c r="L5179" s="48">
        <v>2023</v>
      </c>
      <c r="M5179" s="2" t="s">
        <v>133</v>
      </c>
      <c r="N5179" s="32">
        <v>25.842130999999998</v>
      </c>
      <c r="O5179" s="32">
        <v>56.076773000000003</v>
      </c>
      <c r="P5179" s="2" t="s">
        <v>2767</v>
      </c>
      <c r="Q5179" s="6" t="s">
        <v>65</v>
      </c>
      <c r="R5179" s="43" t="s">
        <v>16802</v>
      </c>
      <c r="S5179" s="41" t="s">
        <v>16331</v>
      </c>
      <c r="T5179" s="41" t="s">
        <v>18463</v>
      </c>
      <c r="U5179" s="2"/>
      <c r="V5179" s="2" t="s">
        <v>16331</v>
      </c>
      <c r="W5179" s="41" t="s">
        <v>144</v>
      </c>
      <c r="X5179" s="2" t="s">
        <v>1598</v>
      </c>
      <c r="Y5179" s="2" t="s">
        <v>102</v>
      </c>
      <c r="Z5179" s="5" t="s">
        <v>10423</v>
      </c>
      <c r="AA5179" s="5" t="s">
        <v>17377</v>
      </c>
      <c r="AB5179" s="5" t="s">
        <v>16316</v>
      </c>
      <c r="AC5179" s="2"/>
      <c r="AD5179" s="2">
        <v>7020100</v>
      </c>
      <c r="AE5179" s="5">
        <v>35</v>
      </c>
      <c r="AF5179" s="25"/>
      <c r="AG5179" s="29"/>
      <c r="AH5179" s="2"/>
      <c r="AI5179" s="2">
        <v>2</v>
      </c>
      <c r="AJ5179" s="2"/>
      <c r="AK5179" s="50"/>
      <c r="AL5179" s="2"/>
      <c r="AM5179" s="30"/>
      <c r="AN5179" s="30"/>
      <c r="AO5179" s="30"/>
      <c r="AR5179" s="30"/>
      <c r="AS5179" s="30"/>
      <c r="AT5179" s="30"/>
      <c r="AV5179" s="30"/>
      <c r="AW5179" s="30"/>
      <c r="CD5179" s="2" t="s">
        <v>71</v>
      </c>
      <c r="CE5179" s="2">
        <v>0</v>
      </c>
    </row>
    <row r="5180" spans="1:83" x14ac:dyDescent="0.2">
      <c r="A5180" s="2" t="s">
        <v>16916</v>
      </c>
      <c r="B5180" s="2" t="s">
        <v>28221</v>
      </c>
      <c r="C5180" s="2" t="s">
        <v>6285</v>
      </c>
      <c r="D5180" s="2"/>
      <c r="E5180" s="2" t="s">
        <v>16916</v>
      </c>
      <c r="F5180" s="2" t="s">
        <v>16917</v>
      </c>
      <c r="G5180" s="2" t="s">
        <v>17030</v>
      </c>
      <c r="H5180" s="2"/>
      <c r="I5180" s="2" t="s">
        <v>5093</v>
      </c>
      <c r="J5180" s="2" t="s">
        <v>61</v>
      </c>
      <c r="K5180" s="50" t="s">
        <v>61</v>
      </c>
      <c r="L5180" s="48">
        <v>2022</v>
      </c>
      <c r="M5180" s="2" t="s">
        <v>133</v>
      </c>
      <c r="N5180" s="32">
        <v>25.699814</v>
      </c>
      <c r="O5180" s="32">
        <v>55.987434999999998</v>
      </c>
      <c r="P5180" s="2" t="s">
        <v>2767</v>
      </c>
      <c r="Q5180" s="6" t="s">
        <v>65</v>
      </c>
      <c r="R5180" s="43" t="s">
        <v>16802</v>
      </c>
      <c r="S5180" s="41" t="s">
        <v>4851</v>
      </c>
      <c r="T5180" s="41" t="s">
        <v>18462</v>
      </c>
      <c r="U5180" s="2"/>
      <c r="V5180" s="2" t="s">
        <v>4851</v>
      </c>
      <c r="W5180" s="41" t="s">
        <v>17589</v>
      </c>
      <c r="X5180" s="2" t="s">
        <v>1598</v>
      </c>
      <c r="Y5180" s="2" t="s">
        <v>102</v>
      </c>
      <c r="Z5180" s="5" t="s">
        <v>10423</v>
      </c>
      <c r="AA5180" s="5" t="s">
        <v>16910</v>
      </c>
      <c r="AB5180" s="5" t="s">
        <v>16316</v>
      </c>
      <c r="AC5180" s="2" t="s">
        <v>5247</v>
      </c>
      <c r="AD5180" s="2">
        <v>7021500</v>
      </c>
      <c r="AE5180" s="5">
        <v>35</v>
      </c>
      <c r="AF5180" s="25"/>
      <c r="AG5180" s="29">
        <v>3</v>
      </c>
      <c r="AH5180" s="2" t="s">
        <v>17978</v>
      </c>
      <c r="AI5180" s="2">
        <v>4</v>
      </c>
      <c r="AJ5180" s="2">
        <v>3</v>
      </c>
      <c r="AK5180" s="50"/>
      <c r="AL5180" s="2"/>
      <c r="AM5180" s="30"/>
      <c r="AN5180" s="30"/>
      <c r="AO5180" s="30"/>
      <c r="AR5180" s="30"/>
      <c r="AS5180" s="30"/>
      <c r="AT5180" s="30"/>
      <c r="AV5180" s="30"/>
      <c r="AW5180" s="30"/>
      <c r="CD5180" s="2" t="s">
        <v>78</v>
      </c>
      <c r="CE5180" s="2" t="s">
        <v>20305</v>
      </c>
    </row>
    <row r="5181" spans="1:83" x14ac:dyDescent="0.2">
      <c r="A5181" s="2" t="s">
        <v>7108</v>
      </c>
      <c r="B5181" s="2" t="s">
        <v>28222</v>
      </c>
      <c r="C5181" s="2" t="s">
        <v>6285</v>
      </c>
      <c r="D5181" s="2" t="s">
        <v>7108</v>
      </c>
      <c r="E5181" s="2" t="s">
        <v>7108</v>
      </c>
      <c r="F5181" s="2" t="s">
        <v>7109</v>
      </c>
      <c r="G5181" s="2" t="s">
        <v>7110</v>
      </c>
      <c r="H5181" s="2" t="s">
        <v>5093</v>
      </c>
      <c r="I5181" s="2" t="s">
        <v>5093</v>
      </c>
      <c r="J5181" s="2" t="s">
        <v>61</v>
      </c>
      <c r="K5181" s="50" t="s">
        <v>61</v>
      </c>
      <c r="L5181" s="48">
        <v>2008</v>
      </c>
      <c r="M5181" s="2" t="s">
        <v>133</v>
      </c>
      <c r="N5181" s="32">
        <v>25.793330000000001</v>
      </c>
      <c r="O5181" s="32">
        <v>55.948560000000001</v>
      </c>
      <c r="P5181" s="2" t="s">
        <v>2767</v>
      </c>
      <c r="Q5181" s="6" t="s">
        <v>65</v>
      </c>
      <c r="R5181" s="43" t="s">
        <v>18854</v>
      </c>
      <c r="S5181" s="41" t="s">
        <v>4972</v>
      </c>
      <c r="T5181" s="41" t="s">
        <v>18461</v>
      </c>
      <c r="U5181" s="2"/>
      <c r="V5181" s="2" t="s">
        <v>4972</v>
      </c>
      <c r="W5181" s="41" t="s">
        <v>17588</v>
      </c>
      <c r="X5181" s="2" t="s">
        <v>315</v>
      </c>
      <c r="Y5181" s="2" t="s">
        <v>102</v>
      </c>
      <c r="Z5181" s="5" t="s">
        <v>20</v>
      </c>
      <c r="AA5181" s="5" t="s">
        <v>16910</v>
      </c>
      <c r="AB5181" s="5" t="s">
        <v>16316</v>
      </c>
      <c r="AC5181" s="2" t="s">
        <v>5205</v>
      </c>
      <c r="AD5181" s="2">
        <v>7031500</v>
      </c>
      <c r="AE5181" s="5">
        <v>29.5</v>
      </c>
      <c r="AF5181" s="25"/>
      <c r="AG5181" s="29">
        <v>3</v>
      </c>
      <c r="AH5181" s="2" t="s">
        <v>17974</v>
      </c>
      <c r="AI5181" s="2">
        <v>3</v>
      </c>
      <c r="AJ5181" s="2">
        <v>3</v>
      </c>
      <c r="AK5181" s="50"/>
      <c r="AL5181" s="2"/>
      <c r="AM5181" s="30"/>
      <c r="AN5181" s="30"/>
      <c r="AO5181" s="30"/>
      <c r="AR5181" s="30"/>
      <c r="AS5181" s="30"/>
      <c r="AT5181" s="30"/>
      <c r="AV5181" s="30"/>
      <c r="AW5181" s="30"/>
      <c r="CD5181" s="2" t="s">
        <v>78</v>
      </c>
      <c r="CE5181" s="2" t="s">
        <v>20306</v>
      </c>
    </row>
    <row r="5182" spans="1:83" x14ac:dyDescent="0.2">
      <c r="A5182" s="2" t="s">
        <v>10064</v>
      </c>
      <c r="B5182" s="2" t="s">
        <v>28223</v>
      </c>
      <c r="C5182" s="2" t="s">
        <v>6285</v>
      </c>
      <c r="D5182" s="2"/>
      <c r="E5182" s="2" t="s">
        <v>10064</v>
      </c>
      <c r="F5182" s="2" t="s">
        <v>10065</v>
      </c>
      <c r="G5182" s="2" t="s">
        <v>10066</v>
      </c>
      <c r="H5182" s="2"/>
      <c r="I5182" s="2" t="s">
        <v>5093</v>
      </c>
      <c r="J5182" s="2" t="s">
        <v>61</v>
      </c>
      <c r="K5182" s="50" t="s">
        <v>61</v>
      </c>
      <c r="L5182" s="48">
        <v>2020</v>
      </c>
      <c r="M5182" s="2" t="s">
        <v>133</v>
      </c>
      <c r="N5182" s="32">
        <v>25.76361</v>
      </c>
      <c r="O5182" s="32">
        <v>55.934069999999998</v>
      </c>
      <c r="P5182" s="2" t="s">
        <v>2767</v>
      </c>
      <c r="Q5182" s="6" t="s">
        <v>65</v>
      </c>
      <c r="R5182" s="43" t="s">
        <v>16802</v>
      </c>
      <c r="S5182" s="41" t="s">
        <v>18949</v>
      </c>
      <c r="T5182" s="41" t="s">
        <v>18463</v>
      </c>
      <c r="U5182" s="2"/>
      <c r="V5182" s="2" t="s">
        <v>18949</v>
      </c>
      <c r="W5182" s="41" t="s">
        <v>17589</v>
      </c>
      <c r="X5182" s="2" t="s">
        <v>1598</v>
      </c>
      <c r="Y5182" s="2" t="s">
        <v>76</v>
      </c>
      <c r="Z5182" s="5" t="s">
        <v>10423</v>
      </c>
      <c r="AA5182" s="5" t="s">
        <v>16910</v>
      </c>
      <c r="AB5182" s="5" t="s">
        <v>16317</v>
      </c>
      <c r="AC5182" s="2" t="s">
        <v>5205</v>
      </c>
      <c r="AD5182" s="2">
        <v>7040200</v>
      </c>
      <c r="AE5182" s="5">
        <v>30</v>
      </c>
      <c r="AF5182" s="25"/>
      <c r="AG5182" s="29">
        <v>3</v>
      </c>
      <c r="AH5182" s="2" t="s">
        <v>17974</v>
      </c>
      <c r="AI5182" s="2">
        <v>3</v>
      </c>
      <c r="AJ5182" s="2">
        <v>3</v>
      </c>
      <c r="AK5182" s="50"/>
      <c r="AL5182" s="2"/>
      <c r="AM5182" s="30"/>
      <c r="AN5182" s="30"/>
      <c r="AO5182" s="30"/>
      <c r="AR5182" s="30"/>
      <c r="AS5182" s="30"/>
      <c r="AT5182" s="30"/>
      <c r="AV5182" s="30"/>
      <c r="AW5182" s="30"/>
      <c r="CD5182" s="2" t="s">
        <v>78</v>
      </c>
      <c r="CE5182" s="2" t="s">
        <v>20307</v>
      </c>
    </row>
    <row r="5183" spans="1:83" x14ac:dyDescent="0.2">
      <c r="A5183" s="2" t="s">
        <v>7111</v>
      </c>
      <c r="B5183" s="2" t="s">
        <v>28224</v>
      </c>
      <c r="C5183" s="2" t="s">
        <v>6285</v>
      </c>
      <c r="D5183" s="2" t="s">
        <v>7111</v>
      </c>
      <c r="E5183" s="2" t="s">
        <v>7111</v>
      </c>
      <c r="F5183" s="2" t="s">
        <v>7112</v>
      </c>
      <c r="G5183" s="2" t="s">
        <v>7113</v>
      </c>
      <c r="H5183" s="2" t="s">
        <v>5093</v>
      </c>
      <c r="I5183" s="2" t="s">
        <v>5093</v>
      </c>
      <c r="J5183" s="2" t="s">
        <v>61</v>
      </c>
      <c r="K5183" s="50" t="s">
        <v>61</v>
      </c>
      <c r="L5183" s="48">
        <v>2012</v>
      </c>
      <c r="M5183" s="2" t="s">
        <v>133</v>
      </c>
      <c r="N5183" s="32">
        <v>25.76229</v>
      </c>
      <c r="O5183" s="32">
        <v>55.948900000000002</v>
      </c>
      <c r="P5183" s="2" t="s">
        <v>2767</v>
      </c>
      <c r="Q5183" s="6" t="s">
        <v>65</v>
      </c>
      <c r="R5183" s="43" t="s">
        <v>16802</v>
      </c>
      <c r="S5183" s="41" t="s">
        <v>4851</v>
      </c>
      <c r="T5183" s="41" t="s">
        <v>18462</v>
      </c>
      <c r="U5183" s="2"/>
      <c r="V5183" s="2" t="s">
        <v>4851</v>
      </c>
      <c r="W5183" s="41" t="s">
        <v>17588</v>
      </c>
      <c r="X5183" s="2" t="s">
        <v>315</v>
      </c>
      <c r="Y5183" s="2" t="s">
        <v>69</v>
      </c>
      <c r="Z5183" s="5" t="s">
        <v>10423</v>
      </c>
      <c r="AA5183" s="5" t="s">
        <v>18813</v>
      </c>
      <c r="AB5183" s="5" t="s">
        <v>18091</v>
      </c>
      <c r="AC5183" s="2" t="s">
        <v>5205</v>
      </c>
      <c r="AD5183" s="2">
        <v>7040200</v>
      </c>
      <c r="AE5183" s="5">
        <v>28.7</v>
      </c>
      <c r="AF5183" s="25"/>
      <c r="AG5183" s="29">
        <v>3</v>
      </c>
      <c r="AH5183" s="2" t="s">
        <v>17974</v>
      </c>
      <c r="AI5183" s="2">
        <v>4</v>
      </c>
      <c r="AJ5183" s="2">
        <v>3</v>
      </c>
      <c r="AK5183" s="50"/>
      <c r="AL5183" s="2"/>
      <c r="AM5183" s="30"/>
      <c r="AN5183" s="30"/>
      <c r="AO5183" s="30"/>
      <c r="AR5183" s="30"/>
      <c r="AS5183" s="30"/>
      <c r="AT5183" s="30"/>
      <c r="AV5183" s="30"/>
      <c r="AW5183" s="30"/>
      <c r="CD5183" s="2" t="s">
        <v>78</v>
      </c>
      <c r="CE5183" s="2" t="s">
        <v>20308</v>
      </c>
    </row>
    <row r="5184" spans="1:83" x14ac:dyDescent="0.2">
      <c r="A5184" s="2" t="s">
        <v>8995</v>
      </c>
      <c r="B5184" s="2" t="s">
        <v>28225</v>
      </c>
      <c r="C5184" s="2" t="s">
        <v>6285</v>
      </c>
      <c r="D5184" s="2"/>
      <c r="E5184" s="2" t="s">
        <v>8995</v>
      </c>
      <c r="F5184" s="2" t="s">
        <v>8996</v>
      </c>
      <c r="G5184" s="2" t="s">
        <v>8997</v>
      </c>
      <c r="H5184" s="2"/>
      <c r="I5184" s="2" t="s">
        <v>5093</v>
      </c>
      <c r="J5184" s="2" t="s">
        <v>61</v>
      </c>
      <c r="K5184" s="50" t="s">
        <v>61</v>
      </c>
      <c r="L5184" s="48">
        <v>2015</v>
      </c>
      <c r="M5184" s="2" t="s">
        <v>133</v>
      </c>
      <c r="N5184" s="32">
        <v>25.761610000000001</v>
      </c>
      <c r="O5184" s="32">
        <v>55.975659999999998</v>
      </c>
      <c r="P5184" s="2" t="s">
        <v>2767</v>
      </c>
      <c r="Q5184" s="6" t="s">
        <v>65</v>
      </c>
      <c r="R5184" s="43" t="s">
        <v>16802</v>
      </c>
      <c r="S5184" s="41" t="s">
        <v>4851</v>
      </c>
      <c r="T5184" s="41" t="s">
        <v>18462</v>
      </c>
      <c r="U5184" s="2"/>
      <c r="V5184" s="2" t="s">
        <v>4851</v>
      </c>
      <c r="W5184" s="41" t="s">
        <v>17589</v>
      </c>
      <c r="X5184" s="2" t="s">
        <v>1598</v>
      </c>
      <c r="Y5184" s="2" t="s">
        <v>102</v>
      </c>
      <c r="Z5184" s="5" t="s">
        <v>10423</v>
      </c>
      <c r="AA5184" s="5" t="s">
        <v>16910</v>
      </c>
      <c r="AB5184" s="5" t="s">
        <v>16316</v>
      </c>
      <c r="AC5184" s="2" t="s">
        <v>5247</v>
      </c>
      <c r="AD5184" s="2">
        <v>7021300</v>
      </c>
      <c r="AE5184" s="5">
        <v>30</v>
      </c>
      <c r="AF5184" s="25"/>
      <c r="AG5184" s="29">
        <v>3</v>
      </c>
      <c r="AH5184" s="2" t="s">
        <v>17978</v>
      </c>
      <c r="AI5184" s="2">
        <v>3</v>
      </c>
      <c r="AJ5184" s="2">
        <v>3</v>
      </c>
      <c r="AK5184" s="50"/>
      <c r="AL5184" s="2"/>
      <c r="AM5184" s="30"/>
      <c r="AN5184" s="30"/>
      <c r="AO5184" s="30"/>
      <c r="AR5184" s="30"/>
      <c r="AS5184" s="30"/>
      <c r="AT5184" s="30"/>
      <c r="AV5184" s="30"/>
      <c r="AW5184" s="30"/>
      <c r="CD5184" s="2" t="s">
        <v>78</v>
      </c>
      <c r="CE5184" s="2" t="s">
        <v>20309</v>
      </c>
    </row>
    <row r="5185" spans="1:83" x14ac:dyDescent="0.2">
      <c r="A5185" s="2" t="s">
        <v>7114</v>
      </c>
      <c r="B5185" s="2" t="s">
        <v>28226</v>
      </c>
      <c r="C5185" s="2" t="s">
        <v>6285</v>
      </c>
      <c r="D5185" s="2" t="s">
        <v>7114</v>
      </c>
      <c r="E5185" s="2" t="s">
        <v>7114</v>
      </c>
      <c r="F5185" s="2" t="s">
        <v>7115</v>
      </c>
      <c r="G5185" s="2" t="s">
        <v>7116</v>
      </c>
      <c r="H5185" s="2" t="s">
        <v>5093</v>
      </c>
      <c r="I5185" s="2" t="s">
        <v>5093</v>
      </c>
      <c r="J5185" s="2" t="s">
        <v>61</v>
      </c>
      <c r="K5185" s="50" t="s">
        <v>61</v>
      </c>
      <c r="L5185" s="48">
        <v>2012</v>
      </c>
      <c r="M5185" s="2" t="s">
        <v>133</v>
      </c>
      <c r="N5185" s="32">
        <v>25.712900000000001</v>
      </c>
      <c r="O5185" s="32">
        <v>55.816330000000001</v>
      </c>
      <c r="P5185" s="2" t="s">
        <v>2767</v>
      </c>
      <c r="Q5185" s="6" t="s">
        <v>65</v>
      </c>
      <c r="R5185" s="43" t="s">
        <v>16802</v>
      </c>
      <c r="S5185" s="41" t="s">
        <v>4851</v>
      </c>
      <c r="T5185" s="41" t="s">
        <v>18462</v>
      </c>
      <c r="U5185" s="2"/>
      <c r="V5185" s="2" t="s">
        <v>4851</v>
      </c>
      <c r="W5185" s="41" t="s">
        <v>17588</v>
      </c>
      <c r="X5185" s="2" t="s">
        <v>315</v>
      </c>
      <c r="Y5185" s="2" t="s">
        <v>102</v>
      </c>
      <c r="Z5185" s="5" t="s">
        <v>10423</v>
      </c>
      <c r="AA5185" s="5" t="s">
        <v>16910</v>
      </c>
      <c r="AB5185" s="5" t="s">
        <v>16316</v>
      </c>
      <c r="AC5185" s="2" t="s">
        <v>5247</v>
      </c>
      <c r="AD5185" s="2">
        <v>7060100</v>
      </c>
      <c r="AE5185" s="5">
        <v>25</v>
      </c>
      <c r="AF5185" s="25"/>
      <c r="AG5185" s="29">
        <v>3</v>
      </c>
      <c r="AH5185" s="2" t="s">
        <v>17978</v>
      </c>
      <c r="AI5185" s="2">
        <v>3</v>
      </c>
      <c r="AJ5185" s="2">
        <v>3</v>
      </c>
      <c r="AK5185" s="50"/>
      <c r="AL5185" s="2"/>
      <c r="AM5185" s="30"/>
      <c r="AN5185" s="30"/>
      <c r="AO5185" s="30"/>
      <c r="AR5185" s="30"/>
      <c r="AS5185" s="30"/>
      <c r="AT5185" s="30"/>
      <c r="AV5185" s="30"/>
      <c r="AW5185" s="30"/>
      <c r="CD5185" s="2" t="s">
        <v>78</v>
      </c>
      <c r="CE5185" s="2" t="s">
        <v>20310</v>
      </c>
    </row>
    <row r="5186" spans="1:83" x14ac:dyDescent="0.2">
      <c r="A5186" s="2" t="s">
        <v>9174</v>
      </c>
      <c r="B5186" s="2" t="s">
        <v>28227</v>
      </c>
      <c r="C5186" s="2" t="s">
        <v>6285</v>
      </c>
      <c r="D5186" s="2"/>
      <c r="E5186" s="2" t="s">
        <v>9174</v>
      </c>
      <c r="F5186" s="2" t="s">
        <v>9175</v>
      </c>
      <c r="G5186" s="2" t="s">
        <v>9176</v>
      </c>
      <c r="H5186" s="2"/>
      <c r="I5186" s="2" t="s">
        <v>5093</v>
      </c>
      <c r="J5186" s="2" t="s">
        <v>61</v>
      </c>
      <c r="K5186" s="50" t="s">
        <v>61</v>
      </c>
      <c r="L5186" s="48">
        <v>2015</v>
      </c>
      <c r="M5186" s="2" t="s">
        <v>133</v>
      </c>
      <c r="N5186" s="32">
        <v>25.736699999999999</v>
      </c>
      <c r="O5186" s="32">
        <v>55.932000000000002</v>
      </c>
      <c r="P5186" s="2" t="s">
        <v>2767</v>
      </c>
      <c r="Q5186" s="6" t="s">
        <v>65</v>
      </c>
      <c r="R5186" s="43" t="s">
        <v>16802</v>
      </c>
      <c r="S5186" s="41" t="s">
        <v>4851</v>
      </c>
      <c r="T5186" s="41" t="s">
        <v>18462</v>
      </c>
      <c r="U5186" s="2"/>
      <c r="V5186" s="2" t="s">
        <v>4851</v>
      </c>
      <c r="W5186" s="41" t="s">
        <v>17589</v>
      </c>
      <c r="X5186" s="2" t="s">
        <v>1598</v>
      </c>
      <c r="Y5186" s="2" t="s">
        <v>69</v>
      </c>
      <c r="Z5186" s="5" t="s">
        <v>10423</v>
      </c>
      <c r="AA5186" s="5" t="s">
        <v>16910</v>
      </c>
      <c r="AB5186" s="5" t="s">
        <v>18091</v>
      </c>
      <c r="AC5186" s="2" t="s">
        <v>5205</v>
      </c>
      <c r="AD5186" s="2">
        <v>7040700</v>
      </c>
      <c r="AE5186" s="5">
        <v>30</v>
      </c>
      <c r="AF5186" s="25"/>
      <c r="AG5186" s="29">
        <v>3</v>
      </c>
      <c r="AH5186" s="2" t="s">
        <v>17974</v>
      </c>
      <c r="AI5186" s="2">
        <v>3</v>
      </c>
      <c r="AJ5186" s="2">
        <v>3</v>
      </c>
      <c r="AK5186" s="50"/>
      <c r="AL5186" s="2"/>
      <c r="AM5186" s="30"/>
      <c r="AN5186" s="30"/>
      <c r="AO5186" s="30"/>
      <c r="AR5186" s="30"/>
      <c r="AS5186" s="30"/>
      <c r="AT5186" s="30"/>
      <c r="AV5186" s="30"/>
      <c r="AW5186" s="30"/>
      <c r="CD5186" s="2" t="s">
        <v>78</v>
      </c>
      <c r="CE5186" s="2" t="s">
        <v>20311</v>
      </c>
    </row>
    <row r="5187" spans="1:83" x14ac:dyDescent="0.2">
      <c r="A5187" s="2" t="s">
        <v>7117</v>
      </c>
      <c r="B5187" s="2" t="s">
        <v>28228</v>
      </c>
      <c r="C5187" s="2" t="s">
        <v>6285</v>
      </c>
      <c r="D5187" s="2" t="s">
        <v>7117</v>
      </c>
      <c r="E5187" s="2" t="s">
        <v>7117</v>
      </c>
      <c r="F5187" s="2" t="s">
        <v>7118</v>
      </c>
      <c r="G5187" s="2"/>
      <c r="H5187" s="2" t="s">
        <v>5093</v>
      </c>
      <c r="I5187" s="2" t="s">
        <v>5093</v>
      </c>
      <c r="J5187" s="2" t="s">
        <v>61</v>
      </c>
      <c r="K5187" s="2"/>
      <c r="L5187" s="48">
        <v>2011</v>
      </c>
      <c r="M5187" s="2" t="s">
        <v>133</v>
      </c>
      <c r="N5187" s="32">
        <v>25.82263</v>
      </c>
      <c r="O5187" s="32">
        <v>55.969360000000002</v>
      </c>
      <c r="P5187" s="2" t="s">
        <v>2767</v>
      </c>
      <c r="Q5187" s="6" t="s">
        <v>65</v>
      </c>
      <c r="R5187" s="43" t="s">
        <v>16802</v>
      </c>
      <c r="S5187" s="41" t="s">
        <v>4851</v>
      </c>
      <c r="T5187" s="41" t="s">
        <v>18462</v>
      </c>
      <c r="U5187" s="2"/>
      <c r="V5187" s="2" t="s">
        <v>4851</v>
      </c>
      <c r="W5187" s="41" t="s">
        <v>67</v>
      </c>
      <c r="X5187" s="2" t="s">
        <v>315</v>
      </c>
      <c r="Y5187" s="2" t="s">
        <v>69</v>
      </c>
      <c r="Z5187" s="5" t="s">
        <v>10423</v>
      </c>
      <c r="AA5187" s="5" t="s">
        <v>16910</v>
      </c>
      <c r="AB5187" s="5" t="s">
        <v>18091</v>
      </c>
      <c r="AC5187" s="2"/>
      <c r="AD5187" s="2">
        <v>7030900</v>
      </c>
      <c r="AE5187" s="5">
        <v>35</v>
      </c>
      <c r="AF5187" s="25"/>
      <c r="AG5187" s="29"/>
      <c r="AH5187" s="2"/>
      <c r="AI5187" s="2">
        <v>4</v>
      </c>
      <c r="AJ5187" s="2"/>
      <c r="AK5187" s="50"/>
      <c r="AL5187" s="2"/>
      <c r="AM5187" s="30"/>
      <c r="AN5187" s="30"/>
      <c r="AO5187" s="30"/>
      <c r="AR5187" s="30"/>
      <c r="AS5187" s="30"/>
      <c r="AT5187" s="30"/>
      <c r="AV5187" s="30"/>
      <c r="AW5187" s="30"/>
      <c r="CD5187" s="2" t="s">
        <v>78</v>
      </c>
      <c r="CE5187" s="2" t="s">
        <v>20312</v>
      </c>
    </row>
    <row r="5188" spans="1:83" x14ac:dyDescent="0.2">
      <c r="A5188" s="2" t="s">
        <v>9659</v>
      </c>
      <c r="B5188" s="2" t="s">
        <v>28229</v>
      </c>
      <c r="C5188" s="2" t="s">
        <v>6285</v>
      </c>
      <c r="D5188" s="2" t="s">
        <v>9659</v>
      </c>
      <c r="E5188" s="2" t="s">
        <v>9659</v>
      </c>
      <c r="F5188" s="2" t="s">
        <v>9660</v>
      </c>
      <c r="G5188" s="2"/>
      <c r="H5188" s="2" t="s">
        <v>5093</v>
      </c>
      <c r="I5188" s="2" t="s">
        <v>5093</v>
      </c>
      <c r="J5188" s="2" t="s">
        <v>61</v>
      </c>
      <c r="K5188" s="2"/>
      <c r="L5188" s="48">
        <v>2018</v>
      </c>
      <c r="M5188" s="2" t="s">
        <v>133</v>
      </c>
      <c r="N5188" s="32">
        <v>25.84798</v>
      </c>
      <c r="O5188" s="32">
        <v>56.09787</v>
      </c>
      <c r="P5188" s="2" t="s">
        <v>2767</v>
      </c>
      <c r="Q5188" s="6" t="s">
        <v>65</v>
      </c>
      <c r="R5188" s="43" t="s">
        <v>16802</v>
      </c>
      <c r="S5188" s="41" t="s">
        <v>4851</v>
      </c>
      <c r="T5188" s="41" t="s">
        <v>18462</v>
      </c>
      <c r="U5188" s="2"/>
      <c r="V5188" s="2" t="s">
        <v>4851</v>
      </c>
      <c r="W5188" s="41" t="s">
        <v>67</v>
      </c>
      <c r="X5188" s="2" t="s">
        <v>315</v>
      </c>
      <c r="Y5188" s="2" t="s">
        <v>69</v>
      </c>
      <c r="Z5188" s="5" t="s">
        <v>10423</v>
      </c>
      <c r="AA5188" s="5" t="s">
        <v>16910</v>
      </c>
      <c r="AB5188" s="5" t="s">
        <v>70</v>
      </c>
      <c r="AC5188" s="2"/>
      <c r="AD5188" s="2">
        <v>7020100</v>
      </c>
      <c r="AE5188" s="5">
        <v>30</v>
      </c>
      <c r="AF5188" s="25"/>
      <c r="AG5188" s="29"/>
      <c r="AH5188" s="2"/>
      <c r="AI5188" s="2">
        <v>2</v>
      </c>
      <c r="AJ5188" s="2"/>
      <c r="AK5188" s="50"/>
      <c r="AL5188" s="2"/>
      <c r="AM5188" s="30"/>
      <c r="AN5188" s="30"/>
      <c r="AO5188" s="30"/>
      <c r="AR5188" s="30"/>
      <c r="AS5188" s="30"/>
      <c r="AT5188" s="30"/>
      <c r="AV5188" s="30"/>
      <c r="AW5188" s="30"/>
      <c r="CD5188" s="2" t="s">
        <v>71</v>
      </c>
      <c r="CE5188" s="2">
        <v>0</v>
      </c>
    </row>
    <row r="5189" spans="1:83" x14ac:dyDescent="0.2">
      <c r="A5189" s="2" t="s">
        <v>8953</v>
      </c>
      <c r="B5189" s="2" t="s">
        <v>28230</v>
      </c>
      <c r="C5189" s="2" t="s">
        <v>6285</v>
      </c>
      <c r="D5189" s="2" t="s">
        <v>8953</v>
      </c>
      <c r="E5189" s="2" t="s">
        <v>8953</v>
      </c>
      <c r="F5189" s="2" t="s">
        <v>8954</v>
      </c>
      <c r="G5189" s="2"/>
      <c r="H5189" s="2" t="s">
        <v>5093</v>
      </c>
      <c r="I5189" s="2" t="s">
        <v>5093</v>
      </c>
      <c r="J5189" s="2" t="s">
        <v>61</v>
      </c>
      <c r="K5189" s="2"/>
      <c r="L5189" s="48">
        <v>2015</v>
      </c>
      <c r="M5189" s="2" t="s">
        <v>133</v>
      </c>
      <c r="N5189" s="32">
        <v>25.983309999999999</v>
      </c>
      <c r="O5189" s="32">
        <v>56.134259999999998</v>
      </c>
      <c r="P5189" s="2" t="s">
        <v>2767</v>
      </c>
      <c r="Q5189" s="6" t="s">
        <v>65</v>
      </c>
      <c r="R5189" s="43" t="s">
        <v>16802</v>
      </c>
      <c r="S5189" s="41" t="s">
        <v>4851</v>
      </c>
      <c r="T5189" s="41" t="s">
        <v>18462</v>
      </c>
      <c r="U5189" s="2"/>
      <c r="V5189" s="2" t="s">
        <v>4851</v>
      </c>
      <c r="W5189" s="41" t="s">
        <v>67</v>
      </c>
      <c r="X5189" s="2" t="s">
        <v>1598</v>
      </c>
      <c r="Y5189" s="2" t="s">
        <v>86</v>
      </c>
      <c r="Z5189" s="5" t="s">
        <v>10423</v>
      </c>
      <c r="AA5189" s="5" t="s">
        <v>16910</v>
      </c>
      <c r="AB5189" s="5" t="s">
        <v>18090</v>
      </c>
      <c r="AC5189" s="2"/>
      <c r="AD5189" s="2">
        <v>7010400</v>
      </c>
      <c r="AE5189" s="5">
        <v>60</v>
      </c>
      <c r="AF5189" s="25"/>
      <c r="AG5189" s="29"/>
      <c r="AH5189" s="2"/>
      <c r="AI5189" s="2">
        <v>3</v>
      </c>
      <c r="AJ5189" s="2"/>
      <c r="AK5189" s="50"/>
      <c r="AL5189" s="2"/>
      <c r="AM5189" s="30"/>
      <c r="AN5189" s="30"/>
      <c r="AO5189" s="30"/>
      <c r="AR5189" s="30"/>
      <c r="AS5189" s="30"/>
      <c r="AT5189" s="30"/>
      <c r="AV5189" s="30"/>
      <c r="AW5189" s="30"/>
      <c r="CD5189" s="2" t="s">
        <v>78</v>
      </c>
      <c r="CE5189" s="2" t="s">
        <v>20313</v>
      </c>
    </row>
    <row r="5190" spans="1:83" x14ac:dyDescent="0.2">
      <c r="A5190" s="2" t="s">
        <v>7119</v>
      </c>
      <c r="B5190" s="2" t="s">
        <v>28231</v>
      </c>
      <c r="C5190" s="2" t="s">
        <v>6285</v>
      </c>
      <c r="D5190" s="2" t="s">
        <v>7119</v>
      </c>
      <c r="E5190" s="2" t="s">
        <v>7119</v>
      </c>
      <c r="F5190" s="2" t="s">
        <v>7120</v>
      </c>
      <c r="G5190" s="2" t="s">
        <v>7121</v>
      </c>
      <c r="H5190" s="2" t="s">
        <v>5093</v>
      </c>
      <c r="I5190" s="2" t="s">
        <v>5093</v>
      </c>
      <c r="J5190" s="2" t="s">
        <v>61</v>
      </c>
      <c r="K5190" s="50" t="s">
        <v>61</v>
      </c>
      <c r="L5190" s="48">
        <v>2012</v>
      </c>
      <c r="M5190" s="2" t="s">
        <v>133</v>
      </c>
      <c r="N5190" s="32">
        <v>25.884530000000002</v>
      </c>
      <c r="O5190" s="32">
        <v>56.045459999999999</v>
      </c>
      <c r="P5190" s="2" t="s">
        <v>2767</v>
      </c>
      <c r="Q5190" s="6" t="s">
        <v>65</v>
      </c>
      <c r="R5190" s="43" t="s">
        <v>18854</v>
      </c>
      <c r="S5190" s="41" t="s">
        <v>3596</v>
      </c>
      <c r="T5190" s="41" t="s">
        <v>18460</v>
      </c>
      <c r="U5190" s="2"/>
      <c r="V5190" s="2" t="s">
        <v>3596</v>
      </c>
      <c r="W5190" s="41" t="s">
        <v>17588</v>
      </c>
      <c r="X5190" s="2" t="s">
        <v>315</v>
      </c>
      <c r="Y5190" s="2" t="s">
        <v>76</v>
      </c>
      <c r="Z5190" s="5" t="s">
        <v>10423</v>
      </c>
      <c r="AA5190" s="5" t="s">
        <v>16910</v>
      </c>
      <c r="AB5190" s="5" t="s">
        <v>16317</v>
      </c>
      <c r="AC5190" s="2" t="s">
        <v>5205</v>
      </c>
      <c r="AD5190" s="2">
        <v>7011100</v>
      </c>
      <c r="AE5190" s="5">
        <v>28.7</v>
      </c>
      <c r="AF5190" s="25"/>
      <c r="AG5190" s="29">
        <v>3</v>
      </c>
      <c r="AH5190" s="2" t="s">
        <v>17974</v>
      </c>
      <c r="AI5190" s="2">
        <v>3</v>
      </c>
      <c r="AJ5190" s="2">
        <v>3</v>
      </c>
      <c r="AK5190" s="50"/>
      <c r="AL5190" s="2"/>
      <c r="AM5190" s="30"/>
      <c r="AN5190" s="30"/>
      <c r="AO5190" s="30"/>
      <c r="AR5190" s="30"/>
      <c r="AS5190" s="30"/>
      <c r="AT5190" s="30"/>
      <c r="AV5190" s="30"/>
      <c r="AW5190" s="30"/>
      <c r="CD5190" s="2" t="s">
        <v>78</v>
      </c>
      <c r="CE5190" s="2" t="s">
        <v>20314</v>
      </c>
    </row>
    <row r="5191" spans="1:83" x14ac:dyDescent="0.2">
      <c r="A5191" s="2" t="s">
        <v>9529</v>
      </c>
      <c r="B5191" s="2" t="s">
        <v>28232</v>
      </c>
      <c r="C5191" s="2" t="s">
        <v>6285</v>
      </c>
      <c r="D5191" s="2"/>
      <c r="E5191" s="2" t="s">
        <v>9529</v>
      </c>
      <c r="F5191" s="2" t="s">
        <v>9530</v>
      </c>
      <c r="G5191" s="2" t="s">
        <v>9531</v>
      </c>
      <c r="H5191" s="2"/>
      <c r="I5191" s="2" t="s">
        <v>5093</v>
      </c>
      <c r="J5191" s="2" t="s">
        <v>61</v>
      </c>
      <c r="K5191" s="50" t="s">
        <v>61</v>
      </c>
      <c r="L5191" s="48">
        <v>2017</v>
      </c>
      <c r="M5191" s="2" t="s">
        <v>133</v>
      </c>
      <c r="N5191" s="32">
        <v>25.88578</v>
      </c>
      <c r="O5191" s="32">
        <v>56.03998</v>
      </c>
      <c r="P5191" s="2" t="s">
        <v>2767</v>
      </c>
      <c r="Q5191" s="6" t="s">
        <v>65</v>
      </c>
      <c r="R5191" s="43" t="s">
        <v>18854</v>
      </c>
      <c r="S5191" s="41" t="s">
        <v>3596</v>
      </c>
      <c r="T5191" s="41" t="s">
        <v>18460</v>
      </c>
      <c r="U5191" s="2"/>
      <c r="V5191" s="2" t="s">
        <v>3596</v>
      </c>
      <c r="W5191" s="41" t="s">
        <v>17589</v>
      </c>
      <c r="X5191" s="2" t="s">
        <v>1598</v>
      </c>
      <c r="Y5191" s="2" t="s">
        <v>76</v>
      </c>
      <c r="Z5191" s="5" t="s">
        <v>10423</v>
      </c>
      <c r="AA5191" s="5" t="s">
        <v>16910</v>
      </c>
      <c r="AB5191" s="5" t="s">
        <v>16317</v>
      </c>
      <c r="AC5191" s="2" t="s">
        <v>5205</v>
      </c>
      <c r="AD5191" s="2">
        <v>7011100</v>
      </c>
      <c r="AE5191" s="5">
        <v>28.5</v>
      </c>
      <c r="AF5191" s="25"/>
      <c r="AG5191" s="29">
        <v>3</v>
      </c>
      <c r="AH5191" s="2" t="s">
        <v>17974</v>
      </c>
      <c r="AI5191" s="2">
        <v>3</v>
      </c>
      <c r="AJ5191" s="2">
        <v>3</v>
      </c>
      <c r="AK5191" s="50"/>
      <c r="AL5191" s="2"/>
      <c r="AM5191" s="30"/>
      <c r="AN5191" s="30"/>
      <c r="AO5191" s="30"/>
      <c r="AR5191" s="30"/>
      <c r="AS5191" s="30"/>
      <c r="AT5191" s="30"/>
      <c r="AV5191" s="30"/>
      <c r="AW5191" s="30"/>
      <c r="CD5191" s="2" t="s">
        <v>78</v>
      </c>
      <c r="CE5191" s="2" t="s">
        <v>20315</v>
      </c>
    </row>
    <row r="5192" spans="1:83" x14ac:dyDescent="0.2">
      <c r="A5192" s="2" t="s">
        <v>7122</v>
      </c>
      <c r="B5192" s="2" t="s">
        <v>28233</v>
      </c>
      <c r="C5192" s="2" t="s">
        <v>6285</v>
      </c>
      <c r="D5192" s="2" t="s">
        <v>7122</v>
      </c>
      <c r="E5192" s="2" t="s">
        <v>7122</v>
      </c>
      <c r="F5192" s="2" t="s">
        <v>7123</v>
      </c>
      <c r="G5192" s="2"/>
      <c r="H5192" s="2" t="s">
        <v>5093</v>
      </c>
      <c r="I5192" s="2" t="s">
        <v>5093</v>
      </c>
      <c r="J5192" s="2" t="s">
        <v>61</v>
      </c>
      <c r="K5192" s="2"/>
      <c r="L5192" s="48">
        <v>2009</v>
      </c>
      <c r="M5192" s="2" t="s">
        <v>133</v>
      </c>
      <c r="N5192" s="32">
        <v>25.73761</v>
      </c>
      <c r="O5192" s="32">
        <v>55.888179999999998</v>
      </c>
      <c r="P5192" s="2" t="s">
        <v>2767</v>
      </c>
      <c r="Q5192" s="6" t="s">
        <v>65</v>
      </c>
      <c r="R5192" s="43" t="s">
        <v>18854</v>
      </c>
      <c r="S5192" s="41" t="s">
        <v>4972</v>
      </c>
      <c r="T5192" s="41" t="s">
        <v>18461</v>
      </c>
      <c r="U5192" s="2"/>
      <c r="V5192" s="2" t="s">
        <v>4972</v>
      </c>
      <c r="W5192" s="41" t="s">
        <v>67</v>
      </c>
      <c r="X5192" s="2" t="s">
        <v>315</v>
      </c>
      <c r="Y5192" s="2" t="s">
        <v>76</v>
      </c>
      <c r="Z5192" s="5" t="s">
        <v>10423</v>
      </c>
      <c r="AA5192" s="5" t="s">
        <v>16910</v>
      </c>
      <c r="AB5192" s="5" t="s">
        <v>16317</v>
      </c>
      <c r="AC5192" s="2"/>
      <c r="AD5192" s="2">
        <v>7041100</v>
      </c>
      <c r="AE5192" s="5">
        <v>8.5</v>
      </c>
      <c r="AF5192" s="25"/>
      <c r="AG5192" s="29"/>
      <c r="AH5192" s="2"/>
      <c r="AI5192" s="2">
        <v>3</v>
      </c>
      <c r="AJ5192" s="2"/>
      <c r="AK5192" s="50"/>
      <c r="AL5192" s="2"/>
      <c r="AM5192" s="30"/>
      <c r="AN5192" s="30"/>
      <c r="AO5192" s="30"/>
      <c r="AR5192" s="30"/>
      <c r="AS5192" s="30"/>
      <c r="AT5192" s="30"/>
      <c r="AV5192" s="30"/>
      <c r="AW5192" s="30"/>
      <c r="CD5192" s="2" t="s">
        <v>78</v>
      </c>
      <c r="CE5192" s="2" t="s">
        <v>20316</v>
      </c>
    </row>
    <row r="5193" spans="1:83" x14ac:dyDescent="0.2">
      <c r="A5193" s="2" t="s">
        <v>7124</v>
      </c>
      <c r="B5193" s="2" t="s">
        <v>28234</v>
      </c>
      <c r="C5193" s="2" t="s">
        <v>6285</v>
      </c>
      <c r="D5193" s="2"/>
      <c r="E5193" s="2" t="s">
        <v>7124</v>
      </c>
      <c r="F5193" s="2" t="s">
        <v>7125</v>
      </c>
      <c r="G5193" s="2" t="s">
        <v>7126</v>
      </c>
      <c r="H5193" s="2"/>
      <c r="I5193" s="2" t="s">
        <v>5093</v>
      </c>
      <c r="J5193" s="2" t="s">
        <v>61</v>
      </c>
      <c r="K5193" s="50" t="s">
        <v>61</v>
      </c>
      <c r="L5193" s="48">
        <v>2014</v>
      </c>
      <c r="M5193" s="2" t="s">
        <v>133</v>
      </c>
      <c r="N5193" s="32">
        <v>25.867000000000001</v>
      </c>
      <c r="O5193" s="32">
        <v>56.012099999999997</v>
      </c>
      <c r="P5193" s="2" t="s">
        <v>2767</v>
      </c>
      <c r="Q5193" s="6" t="s">
        <v>65</v>
      </c>
      <c r="R5193" s="43" t="s">
        <v>18854</v>
      </c>
      <c r="S5193" s="41" t="s">
        <v>3596</v>
      </c>
      <c r="T5193" s="41" t="s">
        <v>18460</v>
      </c>
      <c r="U5193" s="2"/>
      <c r="V5193" s="2" t="s">
        <v>3596</v>
      </c>
      <c r="W5193" s="41" t="s">
        <v>17589</v>
      </c>
      <c r="X5193" s="2" t="s">
        <v>1598</v>
      </c>
      <c r="Y5193" s="2" t="s">
        <v>102</v>
      </c>
      <c r="Z5193" s="5" t="s">
        <v>10423</v>
      </c>
      <c r="AA5193" s="5" t="s">
        <v>16910</v>
      </c>
      <c r="AB5193" s="5" t="s">
        <v>16316</v>
      </c>
      <c r="AC5193" s="2" t="s">
        <v>5205</v>
      </c>
      <c r="AD5193" s="2">
        <v>7011100</v>
      </c>
      <c r="AE5193" s="5">
        <v>30</v>
      </c>
      <c r="AF5193" s="25"/>
      <c r="AG5193" s="29">
        <v>3</v>
      </c>
      <c r="AH5193" s="2" t="s">
        <v>17974</v>
      </c>
      <c r="AI5193" s="2">
        <v>3</v>
      </c>
      <c r="AJ5193" s="2">
        <v>3</v>
      </c>
      <c r="AK5193" s="50"/>
      <c r="AL5193" s="2"/>
      <c r="AM5193" s="30"/>
      <c r="AN5193" s="30"/>
      <c r="AO5193" s="30"/>
      <c r="AR5193" s="30"/>
      <c r="AS5193" s="30"/>
      <c r="AT5193" s="30"/>
      <c r="AV5193" s="30"/>
      <c r="AW5193" s="30"/>
      <c r="CD5193" s="2" t="s">
        <v>78</v>
      </c>
      <c r="CE5193" s="2" t="s">
        <v>20317</v>
      </c>
    </row>
    <row r="5194" spans="1:83" x14ac:dyDescent="0.2">
      <c r="A5194" s="2" t="s">
        <v>7127</v>
      </c>
      <c r="B5194" s="2" t="s">
        <v>28235</v>
      </c>
      <c r="C5194" s="2" t="s">
        <v>6285</v>
      </c>
      <c r="D5194" s="2" t="s">
        <v>7127</v>
      </c>
      <c r="E5194" s="2" t="s">
        <v>7127</v>
      </c>
      <c r="F5194" s="2" t="s">
        <v>7128</v>
      </c>
      <c r="G5194" s="2"/>
      <c r="H5194" s="2" t="s">
        <v>5093</v>
      </c>
      <c r="I5194" s="2" t="s">
        <v>5093</v>
      </c>
      <c r="J5194" s="2" t="s">
        <v>61</v>
      </c>
      <c r="K5194" s="2"/>
      <c r="L5194" s="48">
        <v>2011</v>
      </c>
      <c r="M5194" s="2" t="s">
        <v>133</v>
      </c>
      <c r="N5194" s="32">
        <v>25.695419999999999</v>
      </c>
      <c r="O5194" s="32">
        <v>55.877630000000003</v>
      </c>
      <c r="P5194" s="2" t="s">
        <v>2767</v>
      </c>
      <c r="Q5194" s="6" t="s">
        <v>65</v>
      </c>
      <c r="R5194" s="43" t="s">
        <v>16802</v>
      </c>
      <c r="S5194" s="41" t="s">
        <v>4851</v>
      </c>
      <c r="T5194" s="41" t="s">
        <v>18462</v>
      </c>
      <c r="U5194" s="2"/>
      <c r="V5194" s="2" t="s">
        <v>4851</v>
      </c>
      <c r="W5194" s="41" t="s">
        <v>67</v>
      </c>
      <c r="X5194" s="2" t="s">
        <v>1598</v>
      </c>
      <c r="Y5194" s="2" t="s">
        <v>69</v>
      </c>
      <c r="Z5194" s="5" t="s">
        <v>10423</v>
      </c>
      <c r="AA5194" s="5" t="s">
        <v>16910</v>
      </c>
      <c r="AB5194" s="5" t="s">
        <v>70</v>
      </c>
      <c r="AC5194" s="2"/>
      <c r="AD5194" s="2">
        <v>7041200</v>
      </c>
      <c r="AE5194" s="5">
        <v>35</v>
      </c>
      <c r="AF5194" s="25"/>
      <c r="AG5194" s="29"/>
      <c r="AH5194" s="2"/>
      <c r="AI5194" s="2">
        <v>3</v>
      </c>
      <c r="AJ5194" s="2"/>
      <c r="AK5194" s="50"/>
      <c r="AL5194" s="2"/>
      <c r="AM5194" s="30"/>
      <c r="AN5194" s="30"/>
      <c r="AO5194" s="30"/>
      <c r="AR5194" s="30"/>
      <c r="AS5194" s="30"/>
      <c r="AT5194" s="30"/>
      <c r="AV5194" s="30"/>
      <c r="AW5194" s="30"/>
      <c r="CD5194" s="2" t="s">
        <v>78</v>
      </c>
      <c r="CE5194" s="2" t="s">
        <v>20318</v>
      </c>
    </row>
    <row r="5195" spans="1:83" x14ac:dyDescent="0.2">
      <c r="A5195" s="2" t="s">
        <v>7129</v>
      </c>
      <c r="B5195" s="2" t="s">
        <v>28236</v>
      </c>
      <c r="C5195" s="2" t="s">
        <v>6285</v>
      </c>
      <c r="D5195" s="2" t="s">
        <v>7129</v>
      </c>
      <c r="E5195" s="2" t="s">
        <v>7129</v>
      </c>
      <c r="F5195" s="2" t="s">
        <v>7130</v>
      </c>
      <c r="G5195" s="2" t="s">
        <v>16637</v>
      </c>
      <c r="H5195" s="2" t="s">
        <v>5093</v>
      </c>
      <c r="I5195" s="2" t="s">
        <v>5093</v>
      </c>
      <c r="J5195" s="2" t="s">
        <v>61</v>
      </c>
      <c r="K5195" s="50" t="s">
        <v>61</v>
      </c>
      <c r="L5195" s="48">
        <v>2009</v>
      </c>
      <c r="M5195" s="2" t="s">
        <v>133</v>
      </c>
      <c r="N5195" s="32">
        <v>25.948889999999999</v>
      </c>
      <c r="O5195" s="32">
        <v>56.065959999999997</v>
      </c>
      <c r="P5195" s="2" t="s">
        <v>2767</v>
      </c>
      <c r="Q5195" s="6" t="s">
        <v>65</v>
      </c>
      <c r="R5195" s="43" t="s">
        <v>18854</v>
      </c>
      <c r="S5195" s="41" t="s">
        <v>3596</v>
      </c>
      <c r="T5195" s="41" t="s">
        <v>18460</v>
      </c>
      <c r="U5195" s="2"/>
      <c r="V5195" s="2" t="s">
        <v>3596</v>
      </c>
      <c r="W5195" s="41" t="s">
        <v>17588</v>
      </c>
      <c r="X5195" s="2" t="s">
        <v>315</v>
      </c>
      <c r="Y5195" s="2" t="s">
        <v>102</v>
      </c>
      <c r="Z5195" s="5" t="s">
        <v>10423</v>
      </c>
      <c r="AA5195" s="5" t="s">
        <v>16910</v>
      </c>
      <c r="AB5195" s="5" t="s">
        <v>16316</v>
      </c>
      <c r="AC5195" s="2" t="s">
        <v>5247</v>
      </c>
      <c r="AD5195" s="2">
        <v>7010900</v>
      </c>
      <c r="AE5195" s="5">
        <v>38.5</v>
      </c>
      <c r="AF5195" s="25"/>
      <c r="AG5195" s="29">
        <v>3</v>
      </c>
      <c r="AH5195" s="2" t="s">
        <v>17978</v>
      </c>
      <c r="AI5195" s="2">
        <v>3</v>
      </c>
      <c r="AJ5195" s="2">
        <v>3</v>
      </c>
      <c r="AK5195" s="50"/>
      <c r="AL5195" s="2"/>
      <c r="AM5195" s="30"/>
      <c r="AN5195" s="30"/>
      <c r="AO5195" s="30"/>
      <c r="AR5195" s="30"/>
      <c r="AS5195" s="30"/>
      <c r="AT5195" s="30"/>
      <c r="AV5195" s="30"/>
      <c r="AW5195" s="30"/>
      <c r="CD5195" s="2" t="s">
        <v>78</v>
      </c>
      <c r="CE5195" s="2" t="s">
        <v>20319</v>
      </c>
    </row>
    <row r="5196" spans="1:83" x14ac:dyDescent="0.2">
      <c r="A5196" s="2" t="s">
        <v>7131</v>
      </c>
      <c r="B5196" s="2" t="s">
        <v>28237</v>
      </c>
      <c r="C5196" s="2" t="s">
        <v>6285</v>
      </c>
      <c r="D5196" s="2" t="s">
        <v>7131</v>
      </c>
      <c r="E5196" s="2" t="s">
        <v>7131</v>
      </c>
      <c r="F5196" s="2" t="s">
        <v>7132</v>
      </c>
      <c r="G5196" s="2"/>
      <c r="H5196" s="2" t="s">
        <v>5093</v>
      </c>
      <c r="I5196" s="2" t="s">
        <v>5093</v>
      </c>
      <c r="J5196" s="2" t="s">
        <v>61</v>
      </c>
      <c r="K5196" s="2"/>
      <c r="L5196" s="48">
        <v>2010</v>
      </c>
      <c r="M5196" s="2" t="s">
        <v>133</v>
      </c>
      <c r="N5196" s="32">
        <v>25.553260000000002</v>
      </c>
      <c r="O5196" s="32">
        <v>55.891210000000001</v>
      </c>
      <c r="P5196" s="2" t="s">
        <v>2767</v>
      </c>
      <c r="Q5196" s="6" t="s">
        <v>65</v>
      </c>
      <c r="R5196" s="43" t="s">
        <v>16802</v>
      </c>
      <c r="S5196" s="41" t="s">
        <v>4851</v>
      </c>
      <c r="T5196" s="41" t="s">
        <v>18462</v>
      </c>
      <c r="U5196" s="2"/>
      <c r="V5196" s="2" t="s">
        <v>4851</v>
      </c>
      <c r="W5196" s="41" t="s">
        <v>67</v>
      </c>
      <c r="X5196" s="2" t="s">
        <v>315</v>
      </c>
      <c r="Y5196" s="2" t="s">
        <v>102</v>
      </c>
      <c r="Z5196" s="5" t="s">
        <v>10423</v>
      </c>
      <c r="AA5196" s="5" t="s">
        <v>16910</v>
      </c>
      <c r="AB5196" s="5" t="s">
        <v>16316</v>
      </c>
      <c r="AC5196" s="2"/>
      <c r="AD5196" s="2">
        <v>7070400</v>
      </c>
      <c r="AE5196" s="5">
        <v>45</v>
      </c>
      <c r="AF5196" s="25"/>
      <c r="AG5196" s="29"/>
      <c r="AH5196" s="2"/>
      <c r="AI5196" s="2">
        <v>4</v>
      </c>
      <c r="AJ5196" s="2"/>
      <c r="AK5196" s="50"/>
      <c r="AL5196" s="2"/>
      <c r="AM5196" s="30"/>
      <c r="AN5196" s="30"/>
      <c r="AO5196" s="30"/>
      <c r="AR5196" s="30"/>
      <c r="AS5196" s="30"/>
      <c r="AT5196" s="30"/>
      <c r="AV5196" s="30"/>
      <c r="AW5196" s="30"/>
      <c r="CD5196" s="2" t="s">
        <v>78</v>
      </c>
      <c r="CE5196" s="2" t="s">
        <v>20320</v>
      </c>
    </row>
    <row r="5197" spans="1:83" x14ac:dyDescent="0.2">
      <c r="A5197" s="2" t="s">
        <v>7133</v>
      </c>
      <c r="B5197" s="2" t="s">
        <v>28238</v>
      </c>
      <c r="C5197" s="2" t="s">
        <v>6285</v>
      </c>
      <c r="D5197" s="2" t="s">
        <v>7133</v>
      </c>
      <c r="E5197" s="2" t="s">
        <v>7133</v>
      </c>
      <c r="F5197" s="2" t="s">
        <v>7134</v>
      </c>
      <c r="G5197" s="2"/>
      <c r="H5197" s="2" t="s">
        <v>5093</v>
      </c>
      <c r="I5197" s="2" t="s">
        <v>5093</v>
      </c>
      <c r="J5197" s="2" t="s">
        <v>61</v>
      </c>
      <c r="K5197" s="2"/>
      <c r="L5197" s="48">
        <v>2010</v>
      </c>
      <c r="M5197" s="2" t="s">
        <v>133</v>
      </c>
      <c r="N5197" s="32">
        <v>25.610399999999998</v>
      </c>
      <c r="O5197" s="32">
        <v>55.854840000000003</v>
      </c>
      <c r="P5197" s="2" t="s">
        <v>2767</v>
      </c>
      <c r="Q5197" s="6" t="s">
        <v>65</v>
      </c>
      <c r="R5197" s="43" t="s">
        <v>16802</v>
      </c>
      <c r="S5197" s="41" t="s">
        <v>4851</v>
      </c>
      <c r="T5197" s="41" t="s">
        <v>18462</v>
      </c>
      <c r="U5197" s="2"/>
      <c r="V5197" s="2" t="s">
        <v>4851</v>
      </c>
      <c r="W5197" s="41" t="s">
        <v>67</v>
      </c>
      <c r="X5197" s="2" t="s">
        <v>315</v>
      </c>
      <c r="Y5197" s="2" t="s">
        <v>76</v>
      </c>
      <c r="Z5197" s="5" t="s">
        <v>10423</v>
      </c>
      <c r="AA5197" s="5" t="s">
        <v>16910</v>
      </c>
      <c r="AB5197" s="5" t="s">
        <v>16317</v>
      </c>
      <c r="AC5197" s="2"/>
      <c r="AD5197" s="2">
        <v>7050800</v>
      </c>
      <c r="AE5197" s="5">
        <v>45</v>
      </c>
      <c r="AF5197" s="25"/>
      <c r="AG5197" s="29"/>
      <c r="AH5197" s="2"/>
      <c r="AI5197" s="2">
        <v>4</v>
      </c>
      <c r="AJ5197" s="2"/>
      <c r="AK5197" s="50"/>
      <c r="AL5197" s="2"/>
      <c r="AM5197" s="30"/>
      <c r="AN5197" s="30"/>
      <c r="AO5197" s="30"/>
      <c r="AR5197" s="30"/>
      <c r="AS5197" s="30"/>
      <c r="AT5197" s="30"/>
      <c r="AV5197" s="30"/>
      <c r="AW5197" s="30"/>
      <c r="CD5197" s="2" t="s">
        <v>78</v>
      </c>
      <c r="CE5197" s="2" t="s">
        <v>20321</v>
      </c>
    </row>
    <row r="5198" spans="1:83" x14ac:dyDescent="0.2">
      <c r="A5198" s="2" t="s">
        <v>7135</v>
      </c>
      <c r="B5198" s="2" t="s">
        <v>28239</v>
      </c>
      <c r="C5198" s="2" t="s">
        <v>6285</v>
      </c>
      <c r="D5198" s="2" t="s">
        <v>7135</v>
      </c>
      <c r="E5198" s="2" t="s">
        <v>7135</v>
      </c>
      <c r="F5198" s="2" t="s">
        <v>7136</v>
      </c>
      <c r="G5198" s="2"/>
      <c r="H5198" s="2" t="s">
        <v>5093</v>
      </c>
      <c r="I5198" s="2" t="s">
        <v>5093</v>
      </c>
      <c r="J5198" s="2" t="s">
        <v>61</v>
      </c>
      <c r="K5198" s="2"/>
      <c r="L5198" s="48">
        <v>2013</v>
      </c>
      <c r="M5198" s="2" t="s">
        <v>133</v>
      </c>
      <c r="N5198" s="32">
        <v>25.860040000000001</v>
      </c>
      <c r="O5198" s="32">
        <v>56.012970000000003</v>
      </c>
      <c r="P5198" s="2" t="s">
        <v>2767</v>
      </c>
      <c r="Q5198" s="6" t="s">
        <v>65</v>
      </c>
      <c r="R5198" s="43" t="s">
        <v>16802</v>
      </c>
      <c r="S5198" s="41" t="s">
        <v>4851</v>
      </c>
      <c r="T5198" s="41" t="s">
        <v>18462</v>
      </c>
      <c r="U5198" s="2"/>
      <c r="V5198" s="2" t="s">
        <v>4851</v>
      </c>
      <c r="W5198" s="41" t="s">
        <v>67</v>
      </c>
      <c r="X5198" s="2" t="s">
        <v>315</v>
      </c>
      <c r="Y5198" s="2" t="s">
        <v>86</v>
      </c>
      <c r="Z5198" s="5" t="s">
        <v>10423</v>
      </c>
      <c r="AA5198" s="5" t="s">
        <v>16910</v>
      </c>
      <c r="AB5198" s="5" t="s">
        <v>18090</v>
      </c>
      <c r="AC5198" s="2"/>
      <c r="AD5198" s="2">
        <v>7030200</v>
      </c>
      <c r="AE5198" s="5">
        <v>30</v>
      </c>
      <c r="AF5198" s="25"/>
      <c r="AG5198" s="29"/>
      <c r="AH5198" s="2"/>
      <c r="AI5198" s="2">
        <v>3</v>
      </c>
      <c r="AJ5198" s="2"/>
      <c r="AK5198" s="50"/>
      <c r="AL5198" s="2"/>
      <c r="AM5198" s="30"/>
      <c r="AN5198" s="30"/>
      <c r="AO5198" s="30"/>
      <c r="AR5198" s="30"/>
      <c r="AS5198" s="30"/>
      <c r="AT5198" s="30"/>
      <c r="AV5198" s="30"/>
      <c r="AW5198" s="30"/>
      <c r="CD5198" s="2" t="s">
        <v>78</v>
      </c>
      <c r="CE5198" s="2" t="s">
        <v>20322</v>
      </c>
    </row>
    <row r="5199" spans="1:83" x14ac:dyDescent="0.2">
      <c r="A5199" s="2" t="s">
        <v>7137</v>
      </c>
      <c r="B5199" s="2" t="s">
        <v>28240</v>
      </c>
      <c r="C5199" s="2" t="s">
        <v>6285</v>
      </c>
      <c r="D5199" s="2" t="s">
        <v>7137</v>
      </c>
      <c r="E5199" s="2" t="s">
        <v>7137</v>
      </c>
      <c r="F5199" s="2" t="s">
        <v>7138</v>
      </c>
      <c r="G5199" s="2" t="s">
        <v>7139</v>
      </c>
      <c r="H5199" s="2" t="s">
        <v>5093</v>
      </c>
      <c r="I5199" s="2" t="s">
        <v>5093</v>
      </c>
      <c r="J5199" s="2" t="s">
        <v>61</v>
      </c>
      <c r="K5199" s="50" t="s">
        <v>61</v>
      </c>
      <c r="L5199" s="48">
        <v>2009</v>
      </c>
      <c r="M5199" s="2" t="s">
        <v>133</v>
      </c>
      <c r="N5199" s="32">
        <v>25.735769999999999</v>
      </c>
      <c r="O5199" s="32">
        <v>55.896329999999999</v>
      </c>
      <c r="P5199" s="2" t="s">
        <v>2767</v>
      </c>
      <c r="Q5199" s="6" t="s">
        <v>65</v>
      </c>
      <c r="R5199" s="43" t="s">
        <v>18854</v>
      </c>
      <c r="S5199" s="41" t="s">
        <v>3596</v>
      </c>
      <c r="T5199" s="41" t="s">
        <v>18460</v>
      </c>
      <c r="U5199" s="2"/>
      <c r="V5199" s="2" t="s">
        <v>3596</v>
      </c>
      <c r="W5199" s="41" t="s">
        <v>17588</v>
      </c>
      <c r="X5199" s="2" t="s">
        <v>315</v>
      </c>
      <c r="Y5199" s="2" t="s">
        <v>76</v>
      </c>
      <c r="Z5199" s="5" t="s">
        <v>10423</v>
      </c>
      <c r="AA5199" s="5" t="s">
        <v>16910</v>
      </c>
      <c r="AB5199" s="5" t="s">
        <v>16317</v>
      </c>
      <c r="AC5199" s="2" t="s">
        <v>5205</v>
      </c>
      <c r="AD5199" s="2">
        <v>7041000</v>
      </c>
      <c r="AE5199" s="5">
        <v>28</v>
      </c>
      <c r="AF5199" s="25"/>
      <c r="AG5199" s="29">
        <v>3</v>
      </c>
      <c r="AH5199" s="2" t="s">
        <v>17974</v>
      </c>
      <c r="AI5199" s="2">
        <v>5</v>
      </c>
      <c r="AJ5199" s="2">
        <v>3</v>
      </c>
      <c r="AK5199" s="50"/>
      <c r="AL5199" s="2"/>
      <c r="AM5199" s="30"/>
      <c r="AN5199" s="30"/>
      <c r="AO5199" s="30"/>
      <c r="AR5199" s="30"/>
      <c r="AS5199" s="30"/>
      <c r="AT5199" s="30"/>
      <c r="AV5199" s="30"/>
      <c r="AW5199" s="30"/>
      <c r="CD5199" s="2" t="s">
        <v>78</v>
      </c>
      <c r="CE5199" s="2" t="s">
        <v>20323</v>
      </c>
    </row>
    <row r="5200" spans="1:83" x14ac:dyDescent="0.2">
      <c r="A5200" s="2" t="s">
        <v>7140</v>
      </c>
      <c r="B5200" s="2" t="s">
        <v>28241</v>
      </c>
      <c r="C5200" s="2" t="s">
        <v>6285</v>
      </c>
      <c r="D5200" s="2" t="s">
        <v>7140</v>
      </c>
      <c r="E5200" s="2" t="s">
        <v>7140</v>
      </c>
      <c r="F5200" s="2" t="s">
        <v>7141</v>
      </c>
      <c r="G5200" s="2" t="s">
        <v>7142</v>
      </c>
      <c r="H5200" s="2" t="s">
        <v>5093</v>
      </c>
      <c r="I5200" s="2" t="s">
        <v>5093</v>
      </c>
      <c r="J5200" s="2" t="s">
        <v>61</v>
      </c>
      <c r="K5200" s="50" t="s">
        <v>61</v>
      </c>
      <c r="L5200" s="48">
        <v>2009</v>
      </c>
      <c r="M5200" s="2" t="s">
        <v>133</v>
      </c>
      <c r="N5200" s="32">
        <v>25.744810000000001</v>
      </c>
      <c r="O5200" s="32">
        <v>55.909759999999999</v>
      </c>
      <c r="P5200" s="2" t="s">
        <v>2767</v>
      </c>
      <c r="Q5200" s="6" t="s">
        <v>65</v>
      </c>
      <c r="R5200" s="43" t="s">
        <v>18854</v>
      </c>
      <c r="S5200" s="41" t="s">
        <v>3596</v>
      </c>
      <c r="T5200" s="41" t="s">
        <v>18460</v>
      </c>
      <c r="U5200" s="2"/>
      <c r="V5200" s="2" t="s">
        <v>3596</v>
      </c>
      <c r="W5200" s="41" t="s">
        <v>17588</v>
      </c>
      <c r="X5200" s="2" t="s">
        <v>315</v>
      </c>
      <c r="Y5200" s="2" t="s">
        <v>76</v>
      </c>
      <c r="Z5200" s="5" t="s">
        <v>10423</v>
      </c>
      <c r="AA5200" s="5" t="s">
        <v>16910</v>
      </c>
      <c r="AB5200" s="5" t="s">
        <v>16317</v>
      </c>
      <c r="AC5200" s="2" t="s">
        <v>5205</v>
      </c>
      <c r="AD5200" s="2">
        <v>7040800</v>
      </c>
      <c r="AE5200" s="5">
        <v>26</v>
      </c>
      <c r="AF5200" s="25"/>
      <c r="AG5200" s="29">
        <v>3</v>
      </c>
      <c r="AH5200" s="2" t="s">
        <v>17974</v>
      </c>
      <c r="AI5200" s="2">
        <v>3</v>
      </c>
      <c r="AJ5200" s="2">
        <v>3</v>
      </c>
      <c r="AK5200" s="50"/>
      <c r="AL5200" s="2"/>
      <c r="AM5200" s="30"/>
      <c r="AN5200" s="30"/>
      <c r="AO5200" s="30"/>
      <c r="AR5200" s="30"/>
      <c r="AS5200" s="30"/>
      <c r="AT5200" s="30"/>
      <c r="AV5200" s="30"/>
      <c r="AW5200" s="30"/>
      <c r="CD5200" s="2" t="s">
        <v>78</v>
      </c>
      <c r="CE5200" s="2" t="s">
        <v>20324</v>
      </c>
    </row>
    <row r="5201" spans="1:83" x14ac:dyDescent="0.2">
      <c r="A5201" s="2" t="s">
        <v>7143</v>
      </c>
      <c r="B5201" s="2" t="s">
        <v>28242</v>
      </c>
      <c r="C5201" s="2" t="s">
        <v>6285</v>
      </c>
      <c r="D5201" s="2" t="s">
        <v>7143</v>
      </c>
      <c r="E5201" s="2" t="s">
        <v>7143</v>
      </c>
      <c r="F5201" s="2" t="s">
        <v>7144</v>
      </c>
      <c r="G5201" s="2" t="s">
        <v>7145</v>
      </c>
      <c r="H5201" s="2" t="s">
        <v>5093</v>
      </c>
      <c r="I5201" s="2" t="s">
        <v>5093</v>
      </c>
      <c r="J5201" s="2" t="s">
        <v>61</v>
      </c>
      <c r="K5201" s="50" t="s">
        <v>61</v>
      </c>
      <c r="L5201" s="48">
        <v>2009</v>
      </c>
      <c r="M5201" s="2" t="s">
        <v>133</v>
      </c>
      <c r="N5201" s="32">
        <v>25.75123</v>
      </c>
      <c r="O5201" s="32">
        <v>55.91854</v>
      </c>
      <c r="P5201" s="2" t="s">
        <v>2767</v>
      </c>
      <c r="Q5201" s="6" t="s">
        <v>65</v>
      </c>
      <c r="R5201" s="43" t="s">
        <v>18854</v>
      </c>
      <c r="S5201" s="41" t="s">
        <v>3596</v>
      </c>
      <c r="T5201" s="41" t="s">
        <v>18460</v>
      </c>
      <c r="U5201" s="2"/>
      <c r="V5201" s="2" t="s">
        <v>3596</v>
      </c>
      <c r="W5201" s="41" t="s">
        <v>17588</v>
      </c>
      <c r="X5201" s="2" t="s">
        <v>315</v>
      </c>
      <c r="Y5201" s="2" t="s">
        <v>76</v>
      </c>
      <c r="Z5201" s="5" t="s">
        <v>10423</v>
      </c>
      <c r="AA5201" s="5" t="s">
        <v>16910</v>
      </c>
      <c r="AB5201" s="5" t="s">
        <v>16317</v>
      </c>
      <c r="AC5201" s="2" t="s">
        <v>5205</v>
      </c>
      <c r="AD5201" s="2">
        <v>7040800</v>
      </c>
      <c r="AE5201" s="5">
        <v>19</v>
      </c>
      <c r="AF5201" s="25"/>
      <c r="AG5201" s="29">
        <v>3</v>
      </c>
      <c r="AH5201" s="2" t="s">
        <v>17974</v>
      </c>
      <c r="AI5201" s="2">
        <v>3</v>
      </c>
      <c r="AJ5201" s="2">
        <v>3</v>
      </c>
      <c r="AK5201" s="50"/>
      <c r="AL5201" s="2"/>
      <c r="AM5201" s="30"/>
      <c r="AN5201" s="30"/>
      <c r="AO5201" s="30"/>
      <c r="AR5201" s="30"/>
      <c r="AS5201" s="30"/>
      <c r="AT5201" s="30"/>
      <c r="AV5201" s="30"/>
      <c r="AW5201" s="30"/>
      <c r="CD5201" s="2" t="s">
        <v>78</v>
      </c>
      <c r="CE5201" s="2" t="s">
        <v>20325</v>
      </c>
    </row>
    <row r="5202" spans="1:83" x14ac:dyDescent="0.2">
      <c r="A5202" s="2" t="s">
        <v>7146</v>
      </c>
      <c r="B5202" s="2" t="s">
        <v>28243</v>
      </c>
      <c r="C5202" s="2" t="s">
        <v>6285</v>
      </c>
      <c r="D5202" s="2" t="s">
        <v>7146</v>
      </c>
      <c r="E5202" s="2" t="s">
        <v>7146</v>
      </c>
      <c r="F5202" s="2" t="s">
        <v>7147</v>
      </c>
      <c r="G5202" s="2" t="s">
        <v>7148</v>
      </c>
      <c r="H5202" s="2" t="s">
        <v>5093</v>
      </c>
      <c r="I5202" s="2" t="s">
        <v>5093</v>
      </c>
      <c r="J5202" s="2" t="s">
        <v>61</v>
      </c>
      <c r="K5202" s="50" t="s">
        <v>61</v>
      </c>
      <c r="L5202" s="48">
        <v>2009</v>
      </c>
      <c r="M5202" s="2" t="s">
        <v>133</v>
      </c>
      <c r="N5202" s="32">
        <v>25.769079999999999</v>
      </c>
      <c r="O5202" s="32">
        <v>55.924439999999997</v>
      </c>
      <c r="P5202" s="2" t="s">
        <v>2767</v>
      </c>
      <c r="Q5202" s="6" t="s">
        <v>65</v>
      </c>
      <c r="R5202" s="43" t="s">
        <v>18854</v>
      </c>
      <c r="S5202" s="41" t="s">
        <v>3596</v>
      </c>
      <c r="T5202" s="41" t="s">
        <v>18460</v>
      </c>
      <c r="U5202" s="2"/>
      <c r="V5202" s="2" t="s">
        <v>3596</v>
      </c>
      <c r="W5202" s="41" t="s">
        <v>17588</v>
      </c>
      <c r="X5202" s="2" t="s">
        <v>315</v>
      </c>
      <c r="Y5202" s="2" t="s">
        <v>86</v>
      </c>
      <c r="Z5202" s="5" t="s">
        <v>10423</v>
      </c>
      <c r="AA5202" s="5" t="s">
        <v>16910</v>
      </c>
      <c r="AB5202" s="5" t="s">
        <v>18090</v>
      </c>
      <c r="AC5202" s="2" t="s">
        <v>5205</v>
      </c>
      <c r="AD5202" s="2">
        <v>7031400</v>
      </c>
      <c r="AE5202" s="5">
        <v>26.9</v>
      </c>
      <c r="AF5202" s="25"/>
      <c r="AG5202" s="29">
        <v>3</v>
      </c>
      <c r="AH5202" s="2" t="s">
        <v>17974</v>
      </c>
      <c r="AI5202" s="2">
        <v>3</v>
      </c>
      <c r="AJ5202" s="2">
        <v>3</v>
      </c>
      <c r="AK5202" s="50"/>
      <c r="AL5202" s="2"/>
      <c r="AM5202" s="30"/>
      <c r="AN5202" s="30"/>
      <c r="AO5202" s="30"/>
      <c r="AR5202" s="30"/>
      <c r="AS5202" s="30"/>
      <c r="AT5202" s="30"/>
      <c r="AV5202" s="30"/>
      <c r="AW5202" s="30"/>
      <c r="CD5202" s="2" t="s">
        <v>78</v>
      </c>
      <c r="CE5202" s="2" t="s">
        <v>20326</v>
      </c>
    </row>
    <row r="5203" spans="1:83" x14ac:dyDescent="0.2">
      <c r="A5203" s="2" t="s">
        <v>7149</v>
      </c>
      <c r="B5203" s="2" t="s">
        <v>28244</v>
      </c>
      <c r="C5203" s="2" t="s">
        <v>6285</v>
      </c>
      <c r="D5203" s="2" t="s">
        <v>7149</v>
      </c>
      <c r="E5203" s="2" t="s">
        <v>7149</v>
      </c>
      <c r="F5203" s="2" t="s">
        <v>7150</v>
      </c>
      <c r="G5203" s="2" t="s">
        <v>7151</v>
      </c>
      <c r="H5203" s="2" t="s">
        <v>5093</v>
      </c>
      <c r="I5203" s="2" t="s">
        <v>5093</v>
      </c>
      <c r="J5203" s="2" t="s">
        <v>61</v>
      </c>
      <c r="K5203" s="50" t="s">
        <v>61</v>
      </c>
      <c r="L5203" s="48">
        <v>2009</v>
      </c>
      <c r="M5203" s="2" t="s">
        <v>133</v>
      </c>
      <c r="N5203" s="32">
        <v>25.75854</v>
      </c>
      <c r="O5203" s="32">
        <v>55.926229999999997</v>
      </c>
      <c r="P5203" s="2" t="s">
        <v>2767</v>
      </c>
      <c r="Q5203" s="6" t="s">
        <v>65</v>
      </c>
      <c r="R5203" s="43" t="s">
        <v>18854</v>
      </c>
      <c r="S5203" s="41" t="s">
        <v>3596</v>
      </c>
      <c r="T5203" s="41" t="s">
        <v>18460</v>
      </c>
      <c r="U5203" s="2"/>
      <c r="V5203" s="2" t="s">
        <v>3596</v>
      </c>
      <c r="W5203" s="41" t="s">
        <v>17588</v>
      </c>
      <c r="X5203" s="2" t="s">
        <v>315</v>
      </c>
      <c r="Y5203" s="2" t="s">
        <v>102</v>
      </c>
      <c r="Z5203" s="5" t="s">
        <v>10423</v>
      </c>
      <c r="AA5203" s="5" t="s">
        <v>16910</v>
      </c>
      <c r="AB5203" s="5" t="s">
        <v>16316</v>
      </c>
      <c r="AC5203" s="2" t="s">
        <v>5205</v>
      </c>
      <c r="AD5203" s="2">
        <v>7040500</v>
      </c>
      <c r="AE5203" s="5">
        <v>25</v>
      </c>
      <c r="AF5203" s="25"/>
      <c r="AG5203" s="29">
        <v>3</v>
      </c>
      <c r="AH5203" s="2" t="s">
        <v>17974</v>
      </c>
      <c r="AI5203" s="2">
        <v>3</v>
      </c>
      <c r="AJ5203" s="2">
        <v>3</v>
      </c>
      <c r="AK5203" s="50"/>
      <c r="AL5203" s="2"/>
      <c r="AM5203" s="30"/>
      <c r="AN5203" s="30"/>
      <c r="AO5203" s="30"/>
      <c r="AR5203" s="30"/>
      <c r="AS5203" s="30"/>
      <c r="AT5203" s="30"/>
      <c r="AV5203" s="30"/>
      <c r="AW5203" s="30"/>
      <c r="CD5203" s="2" t="s">
        <v>78</v>
      </c>
      <c r="CE5203" s="2" t="s">
        <v>20327</v>
      </c>
    </row>
    <row r="5204" spans="1:83" x14ac:dyDescent="0.2">
      <c r="A5204" s="2" t="s">
        <v>7152</v>
      </c>
      <c r="B5204" s="2" t="s">
        <v>28245</v>
      </c>
      <c r="C5204" s="2" t="s">
        <v>6285</v>
      </c>
      <c r="D5204" s="2" t="s">
        <v>7152</v>
      </c>
      <c r="E5204" s="2" t="s">
        <v>7152</v>
      </c>
      <c r="F5204" s="2" t="s">
        <v>7153</v>
      </c>
      <c r="G5204" s="2" t="s">
        <v>7154</v>
      </c>
      <c r="H5204" s="2" t="s">
        <v>5093</v>
      </c>
      <c r="I5204" s="2" t="s">
        <v>5093</v>
      </c>
      <c r="J5204" s="2" t="s">
        <v>61</v>
      </c>
      <c r="K5204" s="50" t="s">
        <v>61</v>
      </c>
      <c r="L5204" s="48">
        <v>2009</v>
      </c>
      <c r="M5204" s="2" t="s">
        <v>133</v>
      </c>
      <c r="N5204" s="32">
        <v>25.744450000000001</v>
      </c>
      <c r="O5204" s="32">
        <v>55.934660000000001</v>
      </c>
      <c r="P5204" s="2" t="s">
        <v>2767</v>
      </c>
      <c r="Q5204" s="6" t="s">
        <v>65</v>
      </c>
      <c r="R5204" s="43" t="s">
        <v>18854</v>
      </c>
      <c r="S5204" s="41" t="s">
        <v>3596</v>
      </c>
      <c r="T5204" s="41" t="s">
        <v>18460</v>
      </c>
      <c r="U5204" s="2"/>
      <c r="V5204" s="2" t="s">
        <v>3596</v>
      </c>
      <c r="W5204" s="41" t="s">
        <v>17588</v>
      </c>
      <c r="X5204" s="2" t="s">
        <v>315</v>
      </c>
      <c r="Y5204" s="2" t="s">
        <v>76</v>
      </c>
      <c r="Z5204" s="5" t="s">
        <v>10423</v>
      </c>
      <c r="AA5204" s="5" t="s">
        <v>16910</v>
      </c>
      <c r="AB5204" s="5" t="s">
        <v>16317</v>
      </c>
      <c r="AC5204" s="2" t="s">
        <v>5205</v>
      </c>
      <c r="AD5204" s="2">
        <v>7040500</v>
      </c>
      <c r="AE5204" s="5">
        <v>28</v>
      </c>
      <c r="AF5204" s="25"/>
      <c r="AG5204" s="29">
        <v>3</v>
      </c>
      <c r="AH5204" s="2" t="s">
        <v>17974</v>
      </c>
      <c r="AI5204" s="2">
        <v>3</v>
      </c>
      <c r="AJ5204" s="2">
        <v>3</v>
      </c>
      <c r="AK5204" s="50"/>
      <c r="AL5204" s="2"/>
      <c r="AM5204" s="30"/>
      <c r="AN5204" s="30"/>
      <c r="AO5204" s="30"/>
      <c r="AR5204" s="30"/>
      <c r="AS5204" s="30"/>
      <c r="AT5204" s="30"/>
      <c r="AV5204" s="30"/>
      <c r="AW5204" s="30"/>
      <c r="CD5204" s="2" t="s">
        <v>78</v>
      </c>
      <c r="CE5204" s="2" t="s">
        <v>20328</v>
      </c>
    </row>
    <row r="5205" spans="1:83" x14ac:dyDescent="0.2">
      <c r="A5205" s="2" t="s">
        <v>7155</v>
      </c>
      <c r="B5205" s="2" t="s">
        <v>28246</v>
      </c>
      <c r="C5205" s="2" t="s">
        <v>6285</v>
      </c>
      <c r="D5205" s="2" t="s">
        <v>7155</v>
      </c>
      <c r="E5205" s="2" t="s">
        <v>7155</v>
      </c>
      <c r="F5205" s="2" t="s">
        <v>7156</v>
      </c>
      <c r="G5205" s="2" t="s">
        <v>7157</v>
      </c>
      <c r="H5205" s="2" t="s">
        <v>5093</v>
      </c>
      <c r="I5205" s="2" t="s">
        <v>5093</v>
      </c>
      <c r="J5205" s="2" t="s">
        <v>61</v>
      </c>
      <c r="K5205" s="50" t="s">
        <v>61</v>
      </c>
      <c r="L5205" s="48">
        <v>2009</v>
      </c>
      <c r="M5205" s="2" t="s">
        <v>133</v>
      </c>
      <c r="N5205" s="32">
        <v>25.728120000000001</v>
      </c>
      <c r="O5205" s="32">
        <v>55.956449999999997</v>
      </c>
      <c r="P5205" s="2" t="s">
        <v>2767</v>
      </c>
      <c r="Q5205" s="6" t="s">
        <v>65</v>
      </c>
      <c r="R5205" s="43" t="s">
        <v>18854</v>
      </c>
      <c r="S5205" s="41" t="s">
        <v>3596</v>
      </c>
      <c r="T5205" s="41" t="s">
        <v>18460</v>
      </c>
      <c r="U5205" s="2"/>
      <c r="V5205" s="2" t="s">
        <v>3596</v>
      </c>
      <c r="W5205" s="41" t="s">
        <v>17588</v>
      </c>
      <c r="X5205" s="2" t="s">
        <v>315</v>
      </c>
      <c r="Y5205" s="2" t="s">
        <v>102</v>
      </c>
      <c r="Z5205" s="5" t="s">
        <v>10423</v>
      </c>
      <c r="AA5205" s="5" t="s">
        <v>16910</v>
      </c>
      <c r="AB5205" s="5" t="s">
        <v>16316</v>
      </c>
      <c r="AC5205" s="2" t="s">
        <v>5247</v>
      </c>
      <c r="AD5205" s="2">
        <v>7040600</v>
      </c>
      <c r="AE5205" s="5">
        <v>28</v>
      </c>
      <c r="AF5205" s="25"/>
      <c r="AG5205" s="29">
        <v>3</v>
      </c>
      <c r="AH5205" s="2" t="s">
        <v>17978</v>
      </c>
      <c r="AI5205" s="2">
        <v>4</v>
      </c>
      <c r="AJ5205" s="2">
        <v>3</v>
      </c>
      <c r="AK5205" s="50"/>
      <c r="AL5205" s="2"/>
      <c r="AM5205" s="30"/>
      <c r="AN5205" s="30"/>
      <c r="AO5205" s="30"/>
      <c r="AR5205" s="30"/>
      <c r="AS5205" s="30"/>
      <c r="AT5205" s="30"/>
      <c r="AV5205" s="30"/>
      <c r="AW5205" s="30"/>
      <c r="CD5205" s="2" t="s">
        <v>78</v>
      </c>
      <c r="CE5205" s="2" t="s">
        <v>20329</v>
      </c>
    </row>
    <row r="5206" spans="1:83" x14ac:dyDescent="0.2">
      <c r="A5206" s="2" t="s">
        <v>7158</v>
      </c>
      <c r="B5206" s="2" t="s">
        <v>28247</v>
      </c>
      <c r="C5206" s="2" t="s">
        <v>6285</v>
      </c>
      <c r="D5206" s="2" t="s">
        <v>7158</v>
      </c>
      <c r="E5206" s="2" t="s">
        <v>7158</v>
      </c>
      <c r="F5206" s="2" t="s">
        <v>7159</v>
      </c>
      <c r="G5206" s="2" t="s">
        <v>7160</v>
      </c>
      <c r="H5206" s="2" t="s">
        <v>5093</v>
      </c>
      <c r="I5206" s="2" t="s">
        <v>5093</v>
      </c>
      <c r="J5206" s="2" t="s">
        <v>61</v>
      </c>
      <c r="K5206" s="50" t="s">
        <v>61</v>
      </c>
      <c r="L5206" s="48">
        <v>2009</v>
      </c>
      <c r="M5206" s="2" t="s">
        <v>133</v>
      </c>
      <c r="N5206" s="32">
        <v>25.741540000000001</v>
      </c>
      <c r="O5206" s="32">
        <v>55.977359999999997</v>
      </c>
      <c r="P5206" s="2" t="s">
        <v>2767</v>
      </c>
      <c r="Q5206" s="6" t="s">
        <v>65</v>
      </c>
      <c r="R5206" s="43" t="s">
        <v>18854</v>
      </c>
      <c r="S5206" s="41" t="s">
        <v>3596</v>
      </c>
      <c r="T5206" s="41" t="s">
        <v>18460</v>
      </c>
      <c r="U5206" s="2"/>
      <c r="V5206" s="2" t="s">
        <v>3596</v>
      </c>
      <c r="W5206" s="41" t="s">
        <v>17588</v>
      </c>
      <c r="X5206" s="2" t="s">
        <v>315</v>
      </c>
      <c r="Y5206" s="2" t="s">
        <v>76</v>
      </c>
      <c r="Z5206" s="5" t="s">
        <v>10423</v>
      </c>
      <c r="AA5206" s="5" t="s">
        <v>16910</v>
      </c>
      <c r="AB5206" s="5" t="s">
        <v>16317</v>
      </c>
      <c r="AC5206" s="2" t="s">
        <v>5247</v>
      </c>
      <c r="AD5206" s="2">
        <v>7040300</v>
      </c>
      <c r="AE5206" s="5">
        <v>28</v>
      </c>
      <c r="AF5206" s="25"/>
      <c r="AG5206" s="29">
        <v>3</v>
      </c>
      <c r="AH5206" s="2" t="s">
        <v>17978</v>
      </c>
      <c r="AI5206" s="2">
        <v>8</v>
      </c>
      <c r="AJ5206" s="2">
        <v>3</v>
      </c>
      <c r="AK5206" s="50"/>
      <c r="AL5206" s="2"/>
      <c r="AM5206" s="30"/>
      <c r="AN5206" s="30"/>
      <c r="AO5206" s="30"/>
      <c r="AR5206" s="30"/>
      <c r="AS5206" s="30"/>
      <c r="AT5206" s="30"/>
      <c r="AV5206" s="30"/>
      <c r="AW5206" s="30"/>
      <c r="CD5206" s="2" t="s">
        <v>78</v>
      </c>
      <c r="CE5206" s="2" t="s">
        <v>20330</v>
      </c>
    </row>
    <row r="5207" spans="1:83" x14ac:dyDescent="0.2">
      <c r="A5207" s="2" t="s">
        <v>7161</v>
      </c>
      <c r="B5207" s="2" t="s">
        <v>28248</v>
      </c>
      <c r="C5207" s="2" t="s">
        <v>6285</v>
      </c>
      <c r="D5207" s="2" t="s">
        <v>7161</v>
      </c>
      <c r="E5207" s="2" t="s">
        <v>7161</v>
      </c>
      <c r="F5207" s="2" t="s">
        <v>7162</v>
      </c>
      <c r="G5207" s="2" t="s">
        <v>7163</v>
      </c>
      <c r="H5207" s="2" t="s">
        <v>5093</v>
      </c>
      <c r="I5207" s="2" t="s">
        <v>5093</v>
      </c>
      <c r="J5207" s="2" t="s">
        <v>61</v>
      </c>
      <c r="K5207" s="50" t="s">
        <v>61</v>
      </c>
      <c r="L5207" s="48">
        <v>2009</v>
      </c>
      <c r="M5207" s="2" t="s">
        <v>133</v>
      </c>
      <c r="N5207" s="32">
        <v>25.766929999999999</v>
      </c>
      <c r="O5207" s="32">
        <v>55.967779999999998</v>
      </c>
      <c r="P5207" s="2" t="s">
        <v>2767</v>
      </c>
      <c r="Q5207" s="6" t="s">
        <v>65</v>
      </c>
      <c r="R5207" s="43" t="s">
        <v>18854</v>
      </c>
      <c r="S5207" s="41" t="s">
        <v>3596</v>
      </c>
      <c r="T5207" s="41" t="s">
        <v>18460</v>
      </c>
      <c r="U5207" s="2"/>
      <c r="V5207" s="2" t="s">
        <v>3596</v>
      </c>
      <c r="W5207" s="41" t="s">
        <v>17588</v>
      </c>
      <c r="X5207" s="2" t="s">
        <v>315</v>
      </c>
      <c r="Y5207" s="2" t="s">
        <v>102</v>
      </c>
      <c r="Z5207" s="5" t="s">
        <v>10423</v>
      </c>
      <c r="AA5207" s="5" t="s">
        <v>16910</v>
      </c>
      <c r="AB5207" s="5" t="s">
        <v>16316</v>
      </c>
      <c r="AC5207" s="2" t="s">
        <v>5205</v>
      </c>
      <c r="AD5207" s="2">
        <v>7040100</v>
      </c>
      <c r="AE5207" s="5">
        <v>25</v>
      </c>
      <c r="AF5207" s="25"/>
      <c r="AG5207" s="29">
        <v>3</v>
      </c>
      <c r="AH5207" s="2" t="s">
        <v>17974</v>
      </c>
      <c r="AI5207" s="2">
        <v>3</v>
      </c>
      <c r="AJ5207" s="2">
        <v>3</v>
      </c>
      <c r="AK5207" s="50"/>
      <c r="AL5207" s="2"/>
      <c r="AM5207" s="30"/>
      <c r="AN5207" s="30"/>
      <c r="AO5207" s="30"/>
      <c r="AR5207" s="30"/>
      <c r="AS5207" s="30"/>
      <c r="AT5207" s="30"/>
      <c r="AV5207" s="30"/>
      <c r="AW5207" s="30"/>
      <c r="CD5207" s="2" t="s">
        <v>78</v>
      </c>
      <c r="CE5207" s="2" t="s">
        <v>20331</v>
      </c>
    </row>
    <row r="5208" spans="1:83" x14ac:dyDescent="0.2">
      <c r="A5208" s="2" t="s">
        <v>7164</v>
      </c>
      <c r="B5208" s="2" t="s">
        <v>28249</v>
      </c>
      <c r="C5208" s="2" t="s">
        <v>6285</v>
      </c>
      <c r="D5208" s="2" t="s">
        <v>7164</v>
      </c>
      <c r="E5208" s="2" t="s">
        <v>7164</v>
      </c>
      <c r="F5208" s="2" t="s">
        <v>7165</v>
      </c>
      <c r="G5208" s="2" t="s">
        <v>7166</v>
      </c>
      <c r="H5208" s="2" t="s">
        <v>5093</v>
      </c>
      <c r="I5208" s="2" t="s">
        <v>5093</v>
      </c>
      <c r="J5208" s="2" t="s">
        <v>61</v>
      </c>
      <c r="K5208" s="50" t="s">
        <v>61</v>
      </c>
      <c r="L5208" s="48">
        <v>2009</v>
      </c>
      <c r="M5208" s="2" t="s">
        <v>133</v>
      </c>
      <c r="N5208" s="32">
        <v>25.761890000000001</v>
      </c>
      <c r="O5208" s="32">
        <v>55.955240000000003</v>
      </c>
      <c r="P5208" s="2" t="s">
        <v>2767</v>
      </c>
      <c r="Q5208" s="6" t="s">
        <v>65</v>
      </c>
      <c r="R5208" s="43" t="s">
        <v>18854</v>
      </c>
      <c r="S5208" s="41" t="s">
        <v>3596</v>
      </c>
      <c r="T5208" s="41" t="s">
        <v>18460</v>
      </c>
      <c r="U5208" s="2"/>
      <c r="V5208" s="2" t="s">
        <v>3596</v>
      </c>
      <c r="W5208" s="41" t="s">
        <v>17588</v>
      </c>
      <c r="X5208" s="2" t="s">
        <v>315</v>
      </c>
      <c r="Y5208" s="2" t="s">
        <v>102</v>
      </c>
      <c r="Z5208" s="5" t="s">
        <v>10423</v>
      </c>
      <c r="AA5208" s="5" t="s">
        <v>16910</v>
      </c>
      <c r="AB5208" s="5" t="s">
        <v>16316</v>
      </c>
      <c r="AC5208" s="2" t="s">
        <v>5205</v>
      </c>
      <c r="AD5208" s="2">
        <v>7040400</v>
      </c>
      <c r="AE5208" s="5">
        <v>26</v>
      </c>
      <c r="AF5208" s="25"/>
      <c r="AG5208" s="29">
        <v>3</v>
      </c>
      <c r="AH5208" s="2" t="s">
        <v>17974</v>
      </c>
      <c r="AI5208" s="2">
        <v>3</v>
      </c>
      <c r="AJ5208" s="2">
        <v>3</v>
      </c>
      <c r="AK5208" s="50"/>
      <c r="AL5208" s="2"/>
      <c r="AM5208" s="30"/>
      <c r="AN5208" s="30"/>
      <c r="AO5208" s="30"/>
      <c r="AR5208" s="30"/>
      <c r="AS5208" s="30"/>
      <c r="AT5208" s="30"/>
      <c r="AV5208" s="30"/>
      <c r="AW5208" s="30"/>
      <c r="CD5208" s="2" t="s">
        <v>78</v>
      </c>
      <c r="CE5208" s="2" t="s">
        <v>20332</v>
      </c>
    </row>
    <row r="5209" spans="1:83" x14ac:dyDescent="0.2">
      <c r="A5209" s="2" t="s">
        <v>7167</v>
      </c>
      <c r="B5209" s="2" t="s">
        <v>28250</v>
      </c>
      <c r="C5209" s="2" t="s">
        <v>6285</v>
      </c>
      <c r="D5209" s="2" t="s">
        <v>7167</v>
      </c>
      <c r="E5209" s="2" t="s">
        <v>7167</v>
      </c>
      <c r="F5209" s="2" t="s">
        <v>7168</v>
      </c>
      <c r="G5209" s="2" t="s">
        <v>7169</v>
      </c>
      <c r="H5209" s="2" t="s">
        <v>5093</v>
      </c>
      <c r="I5209" s="2" t="s">
        <v>5093</v>
      </c>
      <c r="J5209" s="2" t="s">
        <v>61</v>
      </c>
      <c r="K5209" s="50" t="s">
        <v>61</v>
      </c>
      <c r="L5209" s="48">
        <v>2009</v>
      </c>
      <c r="M5209" s="2" t="s">
        <v>133</v>
      </c>
      <c r="N5209" s="32">
        <v>25.767880000000002</v>
      </c>
      <c r="O5209" s="32">
        <v>55.937449999999998</v>
      </c>
      <c r="P5209" s="2" t="s">
        <v>2767</v>
      </c>
      <c r="Q5209" s="6" t="s">
        <v>65</v>
      </c>
      <c r="R5209" s="43" t="s">
        <v>18854</v>
      </c>
      <c r="S5209" s="41" t="s">
        <v>3596</v>
      </c>
      <c r="T5209" s="41" t="s">
        <v>18460</v>
      </c>
      <c r="U5209" s="2"/>
      <c r="V5209" s="2" t="s">
        <v>3596</v>
      </c>
      <c r="W5209" s="41" t="s">
        <v>17588</v>
      </c>
      <c r="X5209" s="2" t="s">
        <v>315</v>
      </c>
      <c r="Y5209" s="2" t="s">
        <v>76</v>
      </c>
      <c r="Z5209" s="5" t="s">
        <v>10423</v>
      </c>
      <c r="AA5209" s="5" t="s">
        <v>16910</v>
      </c>
      <c r="AB5209" s="5" t="s">
        <v>16317</v>
      </c>
      <c r="AC5209" s="2" t="s">
        <v>5205</v>
      </c>
      <c r="AD5209" s="2">
        <v>7031400</v>
      </c>
      <c r="AE5209" s="5">
        <v>26</v>
      </c>
      <c r="AF5209" s="25"/>
      <c r="AG5209" s="29">
        <v>3</v>
      </c>
      <c r="AH5209" s="2" t="s">
        <v>17974</v>
      </c>
      <c r="AI5209" s="2">
        <v>3</v>
      </c>
      <c r="AJ5209" s="2">
        <v>3</v>
      </c>
      <c r="AK5209" s="50"/>
      <c r="AL5209" s="2"/>
      <c r="AM5209" s="30"/>
      <c r="AN5209" s="30"/>
      <c r="AO5209" s="30"/>
      <c r="AR5209" s="30"/>
      <c r="AS5209" s="30"/>
      <c r="AT5209" s="30"/>
      <c r="AV5209" s="30"/>
      <c r="AW5209" s="30"/>
      <c r="CD5209" s="2" t="s">
        <v>78</v>
      </c>
      <c r="CE5209" s="2" t="s">
        <v>20333</v>
      </c>
    </row>
    <row r="5210" spans="1:83" x14ac:dyDescent="0.2">
      <c r="A5210" s="2" t="s">
        <v>7170</v>
      </c>
      <c r="B5210" s="2" t="s">
        <v>28251</v>
      </c>
      <c r="C5210" s="2" t="s">
        <v>6285</v>
      </c>
      <c r="D5210" s="2" t="s">
        <v>7170</v>
      </c>
      <c r="E5210" s="2" t="s">
        <v>7170</v>
      </c>
      <c r="F5210" s="2" t="s">
        <v>7171</v>
      </c>
      <c r="G5210" s="2" t="s">
        <v>7172</v>
      </c>
      <c r="H5210" s="2" t="s">
        <v>5093</v>
      </c>
      <c r="I5210" s="2" t="s">
        <v>5093</v>
      </c>
      <c r="J5210" s="2" t="s">
        <v>61</v>
      </c>
      <c r="K5210" s="50" t="s">
        <v>61</v>
      </c>
      <c r="L5210" s="48">
        <v>2010</v>
      </c>
      <c r="M5210" s="2" t="s">
        <v>133</v>
      </c>
      <c r="N5210" s="32">
        <v>25.775980000000001</v>
      </c>
      <c r="O5210" s="32">
        <v>55.930489999999999</v>
      </c>
      <c r="P5210" s="2" t="s">
        <v>2767</v>
      </c>
      <c r="Q5210" s="6" t="s">
        <v>65</v>
      </c>
      <c r="R5210" s="43" t="s">
        <v>16802</v>
      </c>
      <c r="S5210" s="41" t="s">
        <v>4851</v>
      </c>
      <c r="T5210" s="41" t="s">
        <v>18462</v>
      </c>
      <c r="U5210" s="2"/>
      <c r="V5210" s="2" t="s">
        <v>4851</v>
      </c>
      <c r="W5210" s="41" t="s">
        <v>17588</v>
      </c>
      <c r="X5210" s="2" t="s">
        <v>315</v>
      </c>
      <c r="Y5210" s="2" t="s">
        <v>102</v>
      </c>
      <c r="Z5210" s="5" t="s">
        <v>10423</v>
      </c>
      <c r="AA5210" s="5" t="s">
        <v>16910</v>
      </c>
      <c r="AB5210" s="5" t="s">
        <v>16316</v>
      </c>
      <c r="AC5210" s="2" t="s">
        <v>5205</v>
      </c>
      <c r="AD5210" s="2">
        <v>7031400</v>
      </c>
      <c r="AE5210" s="5">
        <v>25</v>
      </c>
      <c r="AF5210" s="25"/>
      <c r="AG5210" s="29">
        <v>3</v>
      </c>
      <c r="AH5210" s="2" t="s">
        <v>17974</v>
      </c>
      <c r="AI5210" s="2">
        <v>4</v>
      </c>
      <c r="AJ5210" s="2">
        <v>3</v>
      </c>
      <c r="AK5210" s="50"/>
      <c r="AL5210" s="2"/>
      <c r="AM5210" s="30"/>
      <c r="AN5210" s="30"/>
      <c r="AO5210" s="30"/>
      <c r="AR5210" s="30"/>
      <c r="AS5210" s="30"/>
      <c r="AT5210" s="30"/>
      <c r="AV5210" s="30"/>
      <c r="AW5210" s="30"/>
      <c r="CD5210" s="2" t="s">
        <v>78</v>
      </c>
      <c r="CE5210" s="2" t="s">
        <v>20334</v>
      </c>
    </row>
    <row r="5211" spans="1:83" x14ac:dyDescent="0.2">
      <c r="A5211" s="2" t="s">
        <v>7173</v>
      </c>
      <c r="B5211" s="2" t="s">
        <v>28252</v>
      </c>
      <c r="C5211" s="2" t="s">
        <v>6285</v>
      </c>
      <c r="D5211" s="2" t="s">
        <v>7173</v>
      </c>
      <c r="E5211" s="2" t="s">
        <v>7173</v>
      </c>
      <c r="F5211" s="2" t="s">
        <v>7174</v>
      </c>
      <c r="G5211" s="2" t="s">
        <v>16082</v>
      </c>
      <c r="H5211" s="2" t="s">
        <v>5093</v>
      </c>
      <c r="I5211" s="2" t="s">
        <v>5093</v>
      </c>
      <c r="J5211" s="2" t="s">
        <v>61</v>
      </c>
      <c r="K5211" s="50" t="s">
        <v>61</v>
      </c>
      <c r="L5211" s="48">
        <v>2009</v>
      </c>
      <c r="M5211" s="2" t="s">
        <v>133</v>
      </c>
      <c r="N5211" s="32">
        <v>25.78659</v>
      </c>
      <c r="O5211" s="32">
        <v>55.98612</v>
      </c>
      <c r="P5211" s="2" t="s">
        <v>2767</v>
      </c>
      <c r="Q5211" s="6" t="s">
        <v>65</v>
      </c>
      <c r="R5211" s="43" t="s">
        <v>18854</v>
      </c>
      <c r="S5211" s="41" t="s">
        <v>3596</v>
      </c>
      <c r="T5211" s="41" t="s">
        <v>18460</v>
      </c>
      <c r="U5211" s="2"/>
      <c r="V5211" s="2" t="s">
        <v>3596</v>
      </c>
      <c r="W5211" s="41" t="s">
        <v>17588</v>
      </c>
      <c r="X5211" s="2" t="s">
        <v>315</v>
      </c>
      <c r="Y5211" s="2" t="s">
        <v>102</v>
      </c>
      <c r="Z5211" s="5" t="s">
        <v>10423</v>
      </c>
      <c r="AA5211" s="5" t="s">
        <v>16910</v>
      </c>
      <c r="AB5211" s="5" t="s">
        <v>16316</v>
      </c>
      <c r="AC5211" s="2" t="s">
        <v>5247</v>
      </c>
      <c r="AD5211" s="2">
        <v>7020900</v>
      </c>
      <c r="AE5211" s="5">
        <v>35</v>
      </c>
      <c r="AF5211" s="25"/>
      <c r="AG5211" s="29">
        <v>3</v>
      </c>
      <c r="AH5211" s="2" t="s">
        <v>17978</v>
      </c>
      <c r="AI5211" s="2">
        <v>3</v>
      </c>
      <c r="AJ5211" s="2">
        <v>3</v>
      </c>
      <c r="AK5211" s="50"/>
      <c r="AL5211" s="2"/>
      <c r="AM5211" s="30"/>
      <c r="AN5211" s="30"/>
      <c r="AO5211" s="30"/>
      <c r="AR5211" s="30"/>
      <c r="AS5211" s="30"/>
      <c r="AT5211" s="30"/>
      <c r="AV5211" s="30"/>
      <c r="AW5211" s="30"/>
      <c r="CD5211" s="2" t="s">
        <v>78</v>
      </c>
      <c r="CE5211" s="2" t="s">
        <v>20335</v>
      </c>
    </row>
    <row r="5212" spans="1:83" x14ac:dyDescent="0.2">
      <c r="A5212" s="2" t="s">
        <v>7175</v>
      </c>
      <c r="B5212" s="2" t="s">
        <v>28253</v>
      </c>
      <c r="C5212" s="2" t="s">
        <v>6285</v>
      </c>
      <c r="D5212" s="2" t="s">
        <v>7175</v>
      </c>
      <c r="E5212" s="2" t="s">
        <v>7175</v>
      </c>
      <c r="F5212" s="2" t="s">
        <v>7176</v>
      </c>
      <c r="G5212" s="2" t="s">
        <v>7177</v>
      </c>
      <c r="H5212" s="2" t="s">
        <v>5093</v>
      </c>
      <c r="I5212" s="2" t="s">
        <v>5093</v>
      </c>
      <c r="J5212" s="2" t="s">
        <v>61</v>
      </c>
      <c r="K5212" s="50" t="s">
        <v>61</v>
      </c>
      <c r="L5212" s="48">
        <v>2009</v>
      </c>
      <c r="M5212" s="2" t="s">
        <v>133</v>
      </c>
      <c r="N5212" s="32">
        <v>25.78612</v>
      </c>
      <c r="O5212" s="32">
        <v>56.011589999999998</v>
      </c>
      <c r="P5212" s="2" t="s">
        <v>2767</v>
      </c>
      <c r="Q5212" s="6" t="s">
        <v>65</v>
      </c>
      <c r="R5212" s="43" t="s">
        <v>18854</v>
      </c>
      <c r="S5212" s="41" t="s">
        <v>3596</v>
      </c>
      <c r="T5212" s="41" t="s">
        <v>18460</v>
      </c>
      <c r="U5212" s="2"/>
      <c r="V5212" s="2" t="s">
        <v>3596</v>
      </c>
      <c r="W5212" s="41" t="s">
        <v>17588</v>
      </c>
      <c r="X5212" s="2" t="s">
        <v>315</v>
      </c>
      <c r="Y5212" s="2" t="s">
        <v>76</v>
      </c>
      <c r="Z5212" s="5" t="s">
        <v>10423</v>
      </c>
      <c r="AA5212" s="5" t="s">
        <v>16910</v>
      </c>
      <c r="AB5212" s="5" t="s">
        <v>16317</v>
      </c>
      <c r="AC5212" s="2" t="s">
        <v>5247</v>
      </c>
      <c r="AD5212" s="2">
        <v>7020600</v>
      </c>
      <c r="AE5212" s="5">
        <v>50</v>
      </c>
      <c r="AF5212" s="25"/>
      <c r="AG5212" s="29">
        <v>3</v>
      </c>
      <c r="AH5212" s="2" t="s">
        <v>17978</v>
      </c>
      <c r="AI5212" s="2">
        <v>5</v>
      </c>
      <c r="AJ5212" s="2">
        <v>3</v>
      </c>
      <c r="AK5212" s="50"/>
      <c r="AL5212" s="2"/>
      <c r="AM5212" s="30"/>
      <c r="AN5212" s="30"/>
      <c r="AO5212" s="30"/>
      <c r="AR5212" s="30"/>
      <c r="AS5212" s="30"/>
      <c r="AT5212" s="30"/>
      <c r="AV5212" s="30"/>
      <c r="AW5212" s="30"/>
      <c r="CD5212" s="2" t="s">
        <v>78</v>
      </c>
      <c r="CE5212" s="2" t="s">
        <v>20336</v>
      </c>
    </row>
    <row r="5213" spans="1:83" x14ac:dyDescent="0.2">
      <c r="A5213" s="2" t="s">
        <v>7178</v>
      </c>
      <c r="B5213" s="2" t="s">
        <v>28254</v>
      </c>
      <c r="C5213" s="2" t="s">
        <v>6285</v>
      </c>
      <c r="D5213" s="2" t="s">
        <v>7178</v>
      </c>
      <c r="E5213" s="2" t="s">
        <v>7178</v>
      </c>
      <c r="F5213" s="2" t="s">
        <v>7179</v>
      </c>
      <c r="G5213" s="2" t="s">
        <v>7180</v>
      </c>
      <c r="H5213" s="2" t="s">
        <v>5093</v>
      </c>
      <c r="I5213" s="2" t="s">
        <v>5093</v>
      </c>
      <c r="J5213" s="2" t="s">
        <v>61</v>
      </c>
      <c r="K5213" s="50" t="s">
        <v>61</v>
      </c>
      <c r="L5213" s="48">
        <v>2009</v>
      </c>
      <c r="M5213" s="2" t="s">
        <v>133</v>
      </c>
      <c r="N5213" s="32">
        <v>25.81052</v>
      </c>
      <c r="O5213" s="32">
        <v>55.975320000000004</v>
      </c>
      <c r="P5213" s="2" t="s">
        <v>2767</v>
      </c>
      <c r="Q5213" s="6" t="s">
        <v>65</v>
      </c>
      <c r="R5213" s="43" t="s">
        <v>18854</v>
      </c>
      <c r="S5213" s="41" t="s">
        <v>3596</v>
      </c>
      <c r="T5213" s="41" t="s">
        <v>18460</v>
      </c>
      <c r="U5213" s="2"/>
      <c r="V5213" s="2" t="s">
        <v>3596</v>
      </c>
      <c r="W5213" s="41" t="s">
        <v>17588</v>
      </c>
      <c r="X5213" s="2" t="s">
        <v>315</v>
      </c>
      <c r="Y5213" s="2" t="s">
        <v>102</v>
      </c>
      <c r="Z5213" s="5" t="s">
        <v>10423</v>
      </c>
      <c r="AA5213" s="5" t="s">
        <v>16910</v>
      </c>
      <c r="AB5213" s="5" t="s">
        <v>16316</v>
      </c>
      <c r="AC5213" s="2" t="s">
        <v>5205</v>
      </c>
      <c r="AD5213" s="2">
        <v>7031100</v>
      </c>
      <c r="AE5213" s="5">
        <v>28.5</v>
      </c>
      <c r="AF5213" s="25"/>
      <c r="AG5213" s="29">
        <v>3</v>
      </c>
      <c r="AH5213" s="2" t="s">
        <v>17974</v>
      </c>
      <c r="AI5213" s="2">
        <v>3</v>
      </c>
      <c r="AJ5213" s="2">
        <v>3</v>
      </c>
      <c r="AK5213" s="50"/>
      <c r="AL5213" s="2"/>
      <c r="AM5213" s="30"/>
      <c r="AN5213" s="30"/>
      <c r="AO5213" s="30"/>
      <c r="AR5213" s="30"/>
      <c r="AS5213" s="30"/>
      <c r="AT5213" s="30"/>
      <c r="AV5213" s="30"/>
      <c r="AW5213" s="30"/>
      <c r="CD5213" s="2" t="s">
        <v>78</v>
      </c>
      <c r="CE5213" s="2" t="s">
        <v>20337</v>
      </c>
    </row>
    <row r="5214" spans="1:83" x14ac:dyDescent="0.2">
      <c r="A5214" s="2" t="s">
        <v>7181</v>
      </c>
      <c r="B5214" s="2" t="s">
        <v>28255</v>
      </c>
      <c r="C5214" s="2" t="s">
        <v>6285</v>
      </c>
      <c r="D5214" s="2" t="s">
        <v>7181</v>
      </c>
      <c r="E5214" s="2" t="s">
        <v>7181</v>
      </c>
      <c r="F5214" s="2" t="s">
        <v>7182</v>
      </c>
      <c r="G5214" s="2" t="s">
        <v>7183</v>
      </c>
      <c r="H5214" s="2" t="s">
        <v>5093</v>
      </c>
      <c r="I5214" s="2" t="s">
        <v>5093</v>
      </c>
      <c r="J5214" s="2" t="s">
        <v>61</v>
      </c>
      <c r="K5214" s="50" t="s">
        <v>61</v>
      </c>
      <c r="L5214" s="48">
        <v>2009</v>
      </c>
      <c r="M5214" s="2" t="s">
        <v>133</v>
      </c>
      <c r="N5214" s="32">
        <v>25.809943000000001</v>
      </c>
      <c r="O5214" s="32">
        <v>55.964641</v>
      </c>
      <c r="P5214" s="2" t="s">
        <v>2767</v>
      </c>
      <c r="Q5214" s="6" t="s">
        <v>65</v>
      </c>
      <c r="R5214" s="43" t="s">
        <v>18854</v>
      </c>
      <c r="S5214" s="41" t="s">
        <v>3596</v>
      </c>
      <c r="T5214" s="41" t="s">
        <v>18460</v>
      </c>
      <c r="U5214" s="2"/>
      <c r="V5214" s="2" t="s">
        <v>3596</v>
      </c>
      <c r="W5214" s="41" t="s">
        <v>17588</v>
      </c>
      <c r="X5214" s="2" t="s">
        <v>315</v>
      </c>
      <c r="Y5214" s="2" t="s">
        <v>102</v>
      </c>
      <c r="Z5214" s="5" t="s">
        <v>10423</v>
      </c>
      <c r="AA5214" s="5" t="s">
        <v>16910</v>
      </c>
      <c r="AB5214" s="5" t="s">
        <v>16316</v>
      </c>
      <c r="AC5214" s="2" t="s">
        <v>5205</v>
      </c>
      <c r="AD5214" s="2">
        <v>7031100</v>
      </c>
      <c r="AE5214" s="5">
        <v>25</v>
      </c>
      <c r="AF5214" s="25"/>
      <c r="AG5214" s="29">
        <v>3</v>
      </c>
      <c r="AH5214" s="2" t="s">
        <v>17974</v>
      </c>
      <c r="AI5214" s="2">
        <v>3</v>
      </c>
      <c r="AJ5214" s="2">
        <v>3</v>
      </c>
      <c r="AK5214" s="50"/>
      <c r="AL5214" s="2"/>
      <c r="AM5214" s="30"/>
      <c r="AN5214" s="30"/>
      <c r="AO5214" s="30"/>
      <c r="AR5214" s="30"/>
      <c r="AS5214" s="30"/>
      <c r="AT5214" s="30"/>
      <c r="AV5214" s="30"/>
      <c r="AW5214" s="30"/>
      <c r="CD5214" s="2" t="s">
        <v>78</v>
      </c>
      <c r="CE5214" s="2" t="s">
        <v>20338</v>
      </c>
    </row>
    <row r="5215" spans="1:83" x14ac:dyDescent="0.2">
      <c r="A5215" s="2" t="s">
        <v>7184</v>
      </c>
      <c r="B5215" s="2" t="s">
        <v>28256</v>
      </c>
      <c r="C5215" s="2" t="s">
        <v>6285</v>
      </c>
      <c r="D5215" s="2"/>
      <c r="E5215" s="2" t="s">
        <v>7184</v>
      </c>
      <c r="F5215" s="2" t="s">
        <v>18975</v>
      </c>
      <c r="G5215" s="2" t="s">
        <v>7185</v>
      </c>
      <c r="H5215" s="2"/>
      <c r="I5215" s="2" t="s">
        <v>5093</v>
      </c>
      <c r="J5215" s="2" t="s">
        <v>61</v>
      </c>
      <c r="K5215" s="50" t="s">
        <v>61</v>
      </c>
      <c r="L5215" s="48">
        <v>2009</v>
      </c>
      <c r="M5215" s="2" t="s">
        <v>133</v>
      </c>
      <c r="N5215" s="32">
        <v>25.813269999999999</v>
      </c>
      <c r="O5215" s="32">
        <v>55.982930000000003</v>
      </c>
      <c r="P5215" s="2" t="s">
        <v>2767</v>
      </c>
      <c r="Q5215" s="6" t="s">
        <v>65</v>
      </c>
      <c r="R5215" s="43" t="s">
        <v>18854</v>
      </c>
      <c r="S5215" s="41" t="s">
        <v>3596</v>
      </c>
      <c r="T5215" s="41" t="s">
        <v>18460</v>
      </c>
      <c r="U5215" s="2"/>
      <c r="V5215" s="2" t="s">
        <v>3596</v>
      </c>
      <c r="W5215" s="41" t="s">
        <v>17589</v>
      </c>
      <c r="X5215" s="2" t="s">
        <v>315</v>
      </c>
      <c r="Y5215" s="2" t="s">
        <v>102</v>
      </c>
      <c r="Z5215" s="5" t="s">
        <v>10423</v>
      </c>
      <c r="AA5215" s="5" t="s">
        <v>16910</v>
      </c>
      <c r="AB5215" s="5" t="s">
        <v>16316</v>
      </c>
      <c r="AC5215" s="2" t="s">
        <v>5205</v>
      </c>
      <c r="AD5215" s="2">
        <v>7030700</v>
      </c>
      <c r="AE5215" s="5">
        <v>25</v>
      </c>
      <c r="AF5215" s="25"/>
      <c r="AG5215" s="29">
        <v>3</v>
      </c>
      <c r="AH5215" s="2" t="s">
        <v>17974</v>
      </c>
      <c r="AI5215" s="2">
        <v>4</v>
      </c>
      <c r="AJ5215" s="2">
        <v>3</v>
      </c>
      <c r="AK5215" s="50"/>
      <c r="AL5215" s="2"/>
      <c r="AM5215" s="30"/>
      <c r="AN5215" s="30"/>
      <c r="AO5215" s="30"/>
      <c r="AR5215" s="30"/>
      <c r="AS5215" s="30"/>
      <c r="AT5215" s="30"/>
      <c r="AV5215" s="30"/>
      <c r="AW5215" s="30"/>
      <c r="CD5215" s="2" t="s">
        <v>78</v>
      </c>
      <c r="CE5215" s="2" t="s">
        <v>20339</v>
      </c>
    </row>
    <row r="5216" spans="1:83" x14ac:dyDescent="0.2">
      <c r="A5216" s="2" t="s">
        <v>7186</v>
      </c>
      <c r="B5216" s="2" t="s">
        <v>28257</v>
      </c>
      <c r="C5216" s="2" t="s">
        <v>6285</v>
      </c>
      <c r="D5216" s="2" t="s">
        <v>7186</v>
      </c>
      <c r="E5216" s="2" t="s">
        <v>7186</v>
      </c>
      <c r="F5216" s="2" t="s">
        <v>7187</v>
      </c>
      <c r="G5216" s="2" t="s">
        <v>7188</v>
      </c>
      <c r="H5216" s="2" t="s">
        <v>5093</v>
      </c>
      <c r="I5216" s="2" t="s">
        <v>5093</v>
      </c>
      <c r="J5216" s="2" t="s">
        <v>61</v>
      </c>
      <c r="K5216" s="50" t="s">
        <v>61</v>
      </c>
      <c r="L5216" s="48">
        <v>2009</v>
      </c>
      <c r="M5216" s="2" t="s">
        <v>133</v>
      </c>
      <c r="N5216" s="32">
        <v>25.829499999999999</v>
      </c>
      <c r="O5216" s="32">
        <v>55.993429999999996</v>
      </c>
      <c r="P5216" s="2" t="s">
        <v>2767</v>
      </c>
      <c r="Q5216" s="6" t="s">
        <v>65</v>
      </c>
      <c r="R5216" s="43" t="s">
        <v>18854</v>
      </c>
      <c r="S5216" s="41" t="s">
        <v>3596</v>
      </c>
      <c r="T5216" s="41" t="s">
        <v>18460</v>
      </c>
      <c r="U5216" s="2"/>
      <c r="V5216" s="2" t="s">
        <v>3596</v>
      </c>
      <c r="W5216" s="41" t="s">
        <v>17588</v>
      </c>
      <c r="X5216" s="2" t="s">
        <v>315</v>
      </c>
      <c r="Y5216" s="2" t="s">
        <v>102</v>
      </c>
      <c r="Z5216" s="5" t="s">
        <v>10423</v>
      </c>
      <c r="AA5216" s="5" t="s">
        <v>16910</v>
      </c>
      <c r="AB5216" s="5" t="s">
        <v>16316</v>
      </c>
      <c r="AC5216" s="2" t="s">
        <v>5205</v>
      </c>
      <c r="AD5216" s="2">
        <v>7030500</v>
      </c>
      <c r="AE5216" s="5">
        <v>26.9</v>
      </c>
      <c r="AF5216" s="25"/>
      <c r="AG5216" s="29">
        <v>3</v>
      </c>
      <c r="AH5216" s="2" t="s">
        <v>17974</v>
      </c>
      <c r="AI5216" s="2">
        <v>3</v>
      </c>
      <c r="AJ5216" s="2">
        <v>3</v>
      </c>
      <c r="AK5216" s="50"/>
      <c r="AL5216" s="2"/>
      <c r="AM5216" s="30"/>
      <c r="AN5216" s="30"/>
      <c r="AO5216" s="30"/>
      <c r="AR5216" s="30"/>
      <c r="AS5216" s="30"/>
      <c r="AT5216" s="30"/>
      <c r="AV5216" s="30"/>
      <c r="AW5216" s="30"/>
      <c r="CD5216" s="2" t="s">
        <v>78</v>
      </c>
      <c r="CE5216" s="2" t="s">
        <v>20340</v>
      </c>
    </row>
    <row r="5217" spans="1:83" x14ac:dyDescent="0.2">
      <c r="A5217" s="2" t="s">
        <v>7189</v>
      </c>
      <c r="B5217" s="2" t="s">
        <v>28258</v>
      </c>
      <c r="C5217" s="2" t="s">
        <v>6285</v>
      </c>
      <c r="D5217" s="2" t="s">
        <v>7189</v>
      </c>
      <c r="E5217" s="2" t="s">
        <v>7189</v>
      </c>
      <c r="F5217" s="2" t="s">
        <v>7190</v>
      </c>
      <c r="G5217" s="2" t="s">
        <v>16990</v>
      </c>
      <c r="H5217" s="2" t="s">
        <v>5093</v>
      </c>
      <c r="I5217" s="2" t="s">
        <v>5093</v>
      </c>
      <c r="J5217" s="2" t="s">
        <v>61</v>
      </c>
      <c r="K5217" s="50" t="s">
        <v>61</v>
      </c>
      <c r="L5217" s="48">
        <v>2009</v>
      </c>
      <c r="M5217" s="2" t="s">
        <v>133</v>
      </c>
      <c r="N5217" s="32">
        <v>25.844470000000001</v>
      </c>
      <c r="O5217" s="32">
        <v>56.00656</v>
      </c>
      <c r="P5217" s="2" t="s">
        <v>2767</v>
      </c>
      <c r="Q5217" s="6" t="s">
        <v>65</v>
      </c>
      <c r="R5217" s="43" t="s">
        <v>18854</v>
      </c>
      <c r="S5217" s="41" t="s">
        <v>3596</v>
      </c>
      <c r="T5217" s="41" t="s">
        <v>18460</v>
      </c>
      <c r="U5217" s="2"/>
      <c r="V5217" s="2" t="s">
        <v>3596</v>
      </c>
      <c r="W5217" s="41" t="s">
        <v>17588</v>
      </c>
      <c r="X5217" s="2" t="s">
        <v>315</v>
      </c>
      <c r="Y5217" s="2" t="s">
        <v>102</v>
      </c>
      <c r="Z5217" s="5" t="s">
        <v>10423</v>
      </c>
      <c r="AA5217" s="5" t="s">
        <v>16910</v>
      </c>
      <c r="AB5217" s="5" t="s">
        <v>16316</v>
      </c>
      <c r="AC5217" s="2" t="s">
        <v>5205</v>
      </c>
      <c r="AD5217" s="2">
        <v>7030300</v>
      </c>
      <c r="AE5217" s="5">
        <v>28</v>
      </c>
      <c r="AF5217" s="25"/>
      <c r="AG5217" s="29">
        <v>3</v>
      </c>
      <c r="AH5217" s="2" t="s">
        <v>17974</v>
      </c>
      <c r="AI5217" s="2">
        <v>3</v>
      </c>
      <c r="AJ5217" s="2">
        <v>3</v>
      </c>
      <c r="AK5217" s="50"/>
      <c r="AL5217" s="2"/>
      <c r="AM5217" s="30"/>
      <c r="AN5217" s="30"/>
      <c r="AO5217" s="30"/>
      <c r="AR5217" s="30"/>
      <c r="AS5217" s="30"/>
      <c r="AT5217" s="30"/>
      <c r="AV5217" s="30"/>
      <c r="AW5217" s="30"/>
      <c r="CD5217" s="2" t="s">
        <v>78</v>
      </c>
      <c r="CE5217" s="2" t="s">
        <v>20341</v>
      </c>
    </row>
    <row r="5218" spans="1:83" x14ac:dyDescent="0.2">
      <c r="A5218" s="2" t="s">
        <v>7191</v>
      </c>
      <c r="B5218" s="2" t="s">
        <v>28259</v>
      </c>
      <c r="C5218" s="2" t="s">
        <v>6285</v>
      </c>
      <c r="D5218" s="2" t="s">
        <v>7191</v>
      </c>
      <c r="E5218" s="2" t="s">
        <v>7191</v>
      </c>
      <c r="F5218" s="2" t="s">
        <v>7192</v>
      </c>
      <c r="G5218" s="2" t="s">
        <v>16083</v>
      </c>
      <c r="H5218" s="2" t="s">
        <v>5093</v>
      </c>
      <c r="I5218" s="2" t="s">
        <v>5093</v>
      </c>
      <c r="J5218" s="2" t="s">
        <v>61</v>
      </c>
      <c r="K5218" s="50" t="s">
        <v>61</v>
      </c>
      <c r="L5218" s="48">
        <v>2009</v>
      </c>
      <c r="M5218" s="2" t="s">
        <v>133</v>
      </c>
      <c r="N5218" s="32">
        <v>25.66696</v>
      </c>
      <c r="O5218" s="32">
        <v>55.97072</v>
      </c>
      <c r="P5218" s="2" t="s">
        <v>2767</v>
      </c>
      <c r="Q5218" s="6" t="s">
        <v>65</v>
      </c>
      <c r="R5218" s="43" t="s">
        <v>18854</v>
      </c>
      <c r="S5218" s="41" t="s">
        <v>3596</v>
      </c>
      <c r="T5218" s="41" t="s">
        <v>18460</v>
      </c>
      <c r="U5218" s="2"/>
      <c r="V5218" s="2" t="s">
        <v>3596</v>
      </c>
      <c r="W5218" s="41" t="s">
        <v>17588</v>
      </c>
      <c r="X5218" s="2" t="s">
        <v>315</v>
      </c>
      <c r="Y5218" s="2" t="s">
        <v>102</v>
      </c>
      <c r="Z5218" s="5" t="s">
        <v>10423</v>
      </c>
      <c r="AA5218" s="5" t="s">
        <v>16910</v>
      </c>
      <c r="AB5218" s="5" t="s">
        <v>16316</v>
      </c>
      <c r="AC5218" s="2" t="s">
        <v>5247</v>
      </c>
      <c r="AD5218" s="2">
        <v>7050600</v>
      </c>
      <c r="AE5218" s="5">
        <v>30</v>
      </c>
      <c r="AF5218" s="25"/>
      <c r="AG5218" s="29">
        <v>3</v>
      </c>
      <c r="AH5218" s="2" t="s">
        <v>17978</v>
      </c>
      <c r="AI5218" s="2">
        <v>4</v>
      </c>
      <c r="AJ5218" s="2">
        <v>3</v>
      </c>
      <c r="AK5218" s="50"/>
      <c r="AL5218" s="2"/>
      <c r="AM5218" s="30"/>
      <c r="AN5218" s="30"/>
      <c r="AO5218" s="30"/>
      <c r="AR5218" s="30"/>
      <c r="AS5218" s="30"/>
      <c r="AT5218" s="30"/>
      <c r="AV5218" s="30"/>
      <c r="AW5218" s="30"/>
      <c r="CD5218" s="2" t="s">
        <v>78</v>
      </c>
      <c r="CE5218" s="2" t="s">
        <v>20342</v>
      </c>
    </row>
    <row r="5219" spans="1:83" x14ac:dyDescent="0.2">
      <c r="A5219" s="2" t="s">
        <v>7193</v>
      </c>
      <c r="B5219" s="2" t="s">
        <v>28260</v>
      </c>
      <c r="C5219" s="2" t="s">
        <v>6285</v>
      </c>
      <c r="D5219" s="2" t="s">
        <v>7193</v>
      </c>
      <c r="E5219" s="2" t="s">
        <v>7193</v>
      </c>
      <c r="F5219" s="2" t="s">
        <v>7194</v>
      </c>
      <c r="G5219" s="2" t="s">
        <v>16991</v>
      </c>
      <c r="H5219" s="2" t="s">
        <v>5093</v>
      </c>
      <c r="I5219" s="2" t="s">
        <v>5093</v>
      </c>
      <c r="J5219" s="2" t="s">
        <v>61</v>
      </c>
      <c r="K5219" s="50" t="s">
        <v>61</v>
      </c>
      <c r="L5219" s="48">
        <v>2009</v>
      </c>
      <c r="M5219" s="2" t="s">
        <v>133</v>
      </c>
      <c r="N5219" s="32">
        <v>25.616</v>
      </c>
      <c r="O5219" s="32">
        <v>55.9544</v>
      </c>
      <c r="P5219" s="2" t="s">
        <v>2767</v>
      </c>
      <c r="Q5219" s="6" t="s">
        <v>65</v>
      </c>
      <c r="R5219" s="43" t="s">
        <v>18854</v>
      </c>
      <c r="S5219" s="41" t="s">
        <v>3596</v>
      </c>
      <c r="T5219" s="41" t="s">
        <v>18460</v>
      </c>
      <c r="U5219" s="2"/>
      <c r="V5219" s="2" t="s">
        <v>3596</v>
      </c>
      <c r="W5219" s="41" t="s">
        <v>17588</v>
      </c>
      <c r="X5219" s="2" t="s">
        <v>315</v>
      </c>
      <c r="Y5219" s="2" t="s">
        <v>102</v>
      </c>
      <c r="Z5219" s="5" t="s">
        <v>10423</v>
      </c>
      <c r="AA5219" s="5" t="s">
        <v>16910</v>
      </c>
      <c r="AB5219" s="5" t="s">
        <v>16316</v>
      </c>
      <c r="AC5219" s="2" t="s">
        <v>5247</v>
      </c>
      <c r="AD5219" s="2">
        <v>7050900</v>
      </c>
      <c r="AE5219" s="5">
        <v>43</v>
      </c>
      <c r="AF5219" s="25"/>
      <c r="AG5219" s="29">
        <v>3</v>
      </c>
      <c r="AH5219" s="2" t="s">
        <v>17978</v>
      </c>
      <c r="AI5219" s="2">
        <v>3</v>
      </c>
      <c r="AJ5219" s="2">
        <v>3</v>
      </c>
      <c r="AK5219" s="50"/>
      <c r="AL5219" s="2"/>
      <c r="AM5219" s="30"/>
      <c r="AN5219" s="30"/>
      <c r="AO5219" s="30"/>
      <c r="AR5219" s="30"/>
      <c r="AS5219" s="30"/>
      <c r="AT5219" s="30"/>
      <c r="AV5219" s="30"/>
      <c r="AW5219" s="30"/>
      <c r="CD5219" s="2" t="s">
        <v>78</v>
      </c>
      <c r="CE5219" s="2" t="s">
        <v>20343</v>
      </c>
    </row>
    <row r="5220" spans="1:83" x14ac:dyDescent="0.2">
      <c r="A5220" s="2" t="s">
        <v>7195</v>
      </c>
      <c r="B5220" s="2" t="s">
        <v>28261</v>
      </c>
      <c r="C5220" s="2" t="s">
        <v>6285</v>
      </c>
      <c r="D5220" s="2" t="s">
        <v>7195</v>
      </c>
      <c r="E5220" s="2" t="s">
        <v>7195</v>
      </c>
      <c r="F5220" s="2" t="s">
        <v>7196</v>
      </c>
      <c r="G5220" s="2" t="s">
        <v>7197</v>
      </c>
      <c r="H5220" s="2" t="s">
        <v>5093</v>
      </c>
      <c r="I5220" s="2" t="s">
        <v>5093</v>
      </c>
      <c r="J5220" s="2" t="s">
        <v>61</v>
      </c>
      <c r="K5220" s="50" t="s">
        <v>61</v>
      </c>
      <c r="L5220" s="48">
        <v>2009</v>
      </c>
      <c r="M5220" s="2" t="s">
        <v>133</v>
      </c>
      <c r="N5220" s="32">
        <v>25.712990000000001</v>
      </c>
      <c r="O5220" s="32">
        <v>55.841610000000003</v>
      </c>
      <c r="P5220" s="2" t="s">
        <v>2767</v>
      </c>
      <c r="Q5220" s="6" t="s">
        <v>65</v>
      </c>
      <c r="R5220" s="43" t="s">
        <v>18854</v>
      </c>
      <c r="S5220" s="41" t="s">
        <v>3596</v>
      </c>
      <c r="T5220" s="41" t="s">
        <v>18460</v>
      </c>
      <c r="U5220" s="2"/>
      <c r="V5220" s="2" t="s">
        <v>3596</v>
      </c>
      <c r="W5220" s="41" t="s">
        <v>17588</v>
      </c>
      <c r="X5220" s="2" t="s">
        <v>315</v>
      </c>
      <c r="Y5220" s="2" t="s">
        <v>102</v>
      </c>
      <c r="Z5220" s="5" t="s">
        <v>10423</v>
      </c>
      <c r="AA5220" s="5" t="s">
        <v>16910</v>
      </c>
      <c r="AB5220" s="5" t="s">
        <v>16316</v>
      </c>
      <c r="AC5220" s="2" t="s">
        <v>5247</v>
      </c>
      <c r="AD5220" s="2">
        <v>7060300</v>
      </c>
      <c r="AE5220" s="5">
        <v>28</v>
      </c>
      <c r="AF5220" s="25"/>
      <c r="AG5220" s="29">
        <v>3</v>
      </c>
      <c r="AH5220" s="2" t="s">
        <v>17978</v>
      </c>
      <c r="AI5220" s="2">
        <v>4</v>
      </c>
      <c r="AJ5220" s="2">
        <v>3</v>
      </c>
      <c r="AK5220" s="50"/>
      <c r="AL5220" s="2"/>
      <c r="AM5220" s="30"/>
      <c r="AN5220" s="30"/>
      <c r="AO5220" s="30"/>
      <c r="AR5220" s="30"/>
      <c r="AS5220" s="30"/>
      <c r="AT5220" s="30"/>
      <c r="AV5220" s="30"/>
      <c r="AW5220" s="30"/>
      <c r="CD5220" s="2" t="s">
        <v>78</v>
      </c>
      <c r="CE5220" s="2" t="s">
        <v>20344</v>
      </c>
    </row>
    <row r="5221" spans="1:83" x14ac:dyDescent="0.2">
      <c r="A5221" s="2" t="s">
        <v>7198</v>
      </c>
      <c r="B5221" s="2" t="s">
        <v>28262</v>
      </c>
      <c r="C5221" s="2" t="s">
        <v>6285</v>
      </c>
      <c r="D5221" s="2" t="s">
        <v>7198</v>
      </c>
      <c r="E5221" s="2" t="s">
        <v>7198</v>
      </c>
      <c r="F5221" s="2" t="s">
        <v>7199</v>
      </c>
      <c r="G5221" s="2" t="s">
        <v>7200</v>
      </c>
      <c r="H5221" s="2" t="s">
        <v>5093</v>
      </c>
      <c r="I5221" s="2" t="s">
        <v>5093</v>
      </c>
      <c r="J5221" s="2" t="s">
        <v>61</v>
      </c>
      <c r="K5221" s="50" t="s">
        <v>61</v>
      </c>
      <c r="L5221" s="48">
        <v>2009</v>
      </c>
      <c r="M5221" s="2" t="s">
        <v>133</v>
      </c>
      <c r="N5221" s="32">
        <v>25.897040000000001</v>
      </c>
      <c r="O5221" s="32">
        <v>56.056249999999999</v>
      </c>
      <c r="P5221" s="2" t="s">
        <v>2767</v>
      </c>
      <c r="Q5221" s="6" t="s">
        <v>65</v>
      </c>
      <c r="R5221" s="43" t="s">
        <v>18854</v>
      </c>
      <c r="S5221" s="41" t="s">
        <v>3596</v>
      </c>
      <c r="T5221" s="41" t="s">
        <v>18460</v>
      </c>
      <c r="U5221" s="2"/>
      <c r="V5221" s="2" t="s">
        <v>3596</v>
      </c>
      <c r="W5221" s="41" t="s">
        <v>17588</v>
      </c>
      <c r="X5221" s="2" t="s">
        <v>315</v>
      </c>
      <c r="Y5221" s="2" t="s">
        <v>76</v>
      </c>
      <c r="Z5221" s="5" t="s">
        <v>10423</v>
      </c>
      <c r="AA5221" s="5" t="s">
        <v>16910</v>
      </c>
      <c r="AB5221" s="5" t="s">
        <v>16317</v>
      </c>
      <c r="AC5221" s="2" t="s">
        <v>5247</v>
      </c>
      <c r="AD5221" s="2">
        <v>7011100</v>
      </c>
      <c r="AE5221" s="5">
        <v>44</v>
      </c>
      <c r="AF5221" s="25"/>
      <c r="AG5221" s="29">
        <v>3</v>
      </c>
      <c r="AH5221" s="2" t="s">
        <v>17978</v>
      </c>
      <c r="AI5221" s="2">
        <v>5</v>
      </c>
      <c r="AJ5221" s="2">
        <v>3</v>
      </c>
      <c r="AK5221" s="50"/>
      <c r="AL5221" s="2"/>
      <c r="AM5221" s="30"/>
      <c r="AN5221" s="30"/>
      <c r="AO5221" s="30"/>
      <c r="AR5221" s="30"/>
      <c r="AS5221" s="30"/>
      <c r="AT5221" s="30"/>
      <c r="AV5221" s="30"/>
      <c r="AW5221" s="30"/>
      <c r="CD5221" s="2" t="s">
        <v>78</v>
      </c>
      <c r="CE5221" s="2" t="s">
        <v>20345</v>
      </c>
    </row>
    <row r="5222" spans="1:83" x14ac:dyDescent="0.2">
      <c r="A5222" s="2" t="s">
        <v>7201</v>
      </c>
      <c r="B5222" s="2" t="s">
        <v>28263</v>
      </c>
      <c r="C5222" s="2" t="s">
        <v>6285</v>
      </c>
      <c r="D5222" s="2" t="s">
        <v>7201</v>
      </c>
      <c r="E5222" s="2" t="s">
        <v>7201</v>
      </c>
      <c r="F5222" s="2" t="s">
        <v>7202</v>
      </c>
      <c r="G5222" s="2" t="s">
        <v>16434</v>
      </c>
      <c r="H5222" s="2" t="s">
        <v>5093</v>
      </c>
      <c r="I5222" s="2" t="s">
        <v>5093</v>
      </c>
      <c r="J5222" s="2" t="s">
        <v>61</v>
      </c>
      <c r="K5222" s="50" t="s">
        <v>61</v>
      </c>
      <c r="L5222" s="48">
        <v>2009</v>
      </c>
      <c r="M5222" s="2" t="s">
        <v>133</v>
      </c>
      <c r="N5222" s="32">
        <v>25.977170000000001</v>
      </c>
      <c r="O5222" s="32">
        <v>56.066409999999998</v>
      </c>
      <c r="P5222" s="2" t="s">
        <v>2767</v>
      </c>
      <c r="Q5222" s="6" t="s">
        <v>65</v>
      </c>
      <c r="R5222" s="43" t="s">
        <v>18854</v>
      </c>
      <c r="S5222" s="41" t="s">
        <v>3596</v>
      </c>
      <c r="T5222" s="41" t="s">
        <v>18460</v>
      </c>
      <c r="U5222" s="2"/>
      <c r="V5222" s="2" t="s">
        <v>3596</v>
      </c>
      <c r="W5222" s="41" t="s">
        <v>17588</v>
      </c>
      <c r="X5222" s="2" t="s">
        <v>315</v>
      </c>
      <c r="Y5222" s="2" t="s">
        <v>102</v>
      </c>
      <c r="Z5222" s="5" t="s">
        <v>20</v>
      </c>
      <c r="AA5222" s="5" t="s">
        <v>16910</v>
      </c>
      <c r="AB5222" s="5" t="s">
        <v>16318</v>
      </c>
      <c r="AC5222" s="2" t="s">
        <v>5247</v>
      </c>
      <c r="AD5222" s="2">
        <v>7010600</v>
      </c>
      <c r="AE5222" s="5">
        <v>40</v>
      </c>
      <c r="AF5222" s="25"/>
      <c r="AG5222" s="29">
        <v>3</v>
      </c>
      <c r="AH5222" s="2" t="s">
        <v>17978</v>
      </c>
      <c r="AI5222" s="2">
        <v>3</v>
      </c>
      <c r="AJ5222" s="2">
        <v>3</v>
      </c>
      <c r="AK5222" s="50"/>
      <c r="AL5222" s="2"/>
      <c r="AM5222" s="30"/>
      <c r="AN5222" s="30"/>
      <c r="AO5222" s="30"/>
      <c r="AR5222" s="30"/>
      <c r="AS5222" s="30"/>
      <c r="AT5222" s="30"/>
      <c r="AV5222" s="30"/>
      <c r="AW5222" s="30"/>
      <c r="CD5222" s="2" t="s">
        <v>78</v>
      </c>
      <c r="CE5222" s="2" t="s">
        <v>20346</v>
      </c>
    </row>
    <row r="5223" spans="1:83" x14ac:dyDescent="0.2">
      <c r="A5223" s="2" t="s">
        <v>7203</v>
      </c>
      <c r="B5223" s="2" t="s">
        <v>28264</v>
      </c>
      <c r="C5223" s="2" t="s">
        <v>6285</v>
      </c>
      <c r="D5223" s="2" t="s">
        <v>7203</v>
      </c>
      <c r="E5223" s="2" t="s">
        <v>7203</v>
      </c>
      <c r="F5223" s="2" t="s">
        <v>7204</v>
      </c>
      <c r="G5223" s="2" t="s">
        <v>16638</v>
      </c>
      <c r="H5223" s="2" t="s">
        <v>5093</v>
      </c>
      <c r="I5223" s="2" t="s">
        <v>5093</v>
      </c>
      <c r="J5223" s="2" t="s">
        <v>61</v>
      </c>
      <c r="K5223" s="50" t="s">
        <v>61</v>
      </c>
      <c r="L5223" s="48">
        <v>2009</v>
      </c>
      <c r="M5223" s="2" t="s">
        <v>133</v>
      </c>
      <c r="N5223" s="32">
        <v>26.029489999999999</v>
      </c>
      <c r="O5223" s="32">
        <v>56.086959999999998</v>
      </c>
      <c r="P5223" s="2" t="s">
        <v>2767</v>
      </c>
      <c r="Q5223" s="6" t="s">
        <v>65</v>
      </c>
      <c r="R5223" s="43" t="s">
        <v>18854</v>
      </c>
      <c r="S5223" s="41" t="s">
        <v>3596</v>
      </c>
      <c r="T5223" s="41" t="s">
        <v>18460</v>
      </c>
      <c r="U5223" s="2"/>
      <c r="V5223" s="2" t="s">
        <v>3596</v>
      </c>
      <c r="W5223" s="41" t="s">
        <v>17588</v>
      </c>
      <c r="X5223" s="2" t="s">
        <v>315</v>
      </c>
      <c r="Y5223" s="2" t="s">
        <v>102</v>
      </c>
      <c r="Z5223" s="5" t="s">
        <v>20</v>
      </c>
      <c r="AA5223" s="5" t="s">
        <v>16910</v>
      </c>
      <c r="AB5223" s="5" t="s">
        <v>16316</v>
      </c>
      <c r="AC5223" s="2" t="s">
        <v>5247</v>
      </c>
      <c r="AD5223" s="2">
        <v>7010300</v>
      </c>
      <c r="AE5223" s="5">
        <v>40</v>
      </c>
      <c r="AF5223" s="25"/>
      <c r="AG5223" s="29">
        <v>3</v>
      </c>
      <c r="AH5223" s="2" t="s">
        <v>17978</v>
      </c>
      <c r="AI5223" s="2">
        <v>5</v>
      </c>
      <c r="AJ5223" s="2">
        <v>3</v>
      </c>
      <c r="AK5223" s="50"/>
      <c r="AL5223" s="2"/>
      <c r="AM5223" s="30"/>
      <c r="AN5223" s="30"/>
      <c r="AO5223" s="30"/>
      <c r="AR5223" s="30"/>
      <c r="AS5223" s="30"/>
      <c r="AT5223" s="30"/>
      <c r="AV5223" s="30"/>
      <c r="AW5223" s="30"/>
      <c r="CD5223" s="2" t="s">
        <v>78</v>
      </c>
      <c r="CE5223" s="2" t="s">
        <v>20347</v>
      </c>
    </row>
    <row r="5224" spans="1:83" x14ac:dyDescent="0.2">
      <c r="A5224" s="2" t="s">
        <v>7205</v>
      </c>
      <c r="B5224" s="2" t="s">
        <v>28265</v>
      </c>
      <c r="C5224" s="2" t="s">
        <v>6285</v>
      </c>
      <c r="D5224" s="2" t="s">
        <v>7205</v>
      </c>
      <c r="E5224" s="2" t="s">
        <v>7205</v>
      </c>
      <c r="F5224" s="2" t="s">
        <v>7206</v>
      </c>
      <c r="G5224" s="2" t="s">
        <v>7207</v>
      </c>
      <c r="H5224" s="2" t="s">
        <v>5093</v>
      </c>
      <c r="I5224" s="2" t="s">
        <v>5093</v>
      </c>
      <c r="J5224" s="2" t="s">
        <v>61</v>
      </c>
      <c r="K5224" s="50" t="s">
        <v>61</v>
      </c>
      <c r="L5224" s="48">
        <v>2009</v>
      </c>
      <c r="M5224" s="2" t="s">
        <v>133</v>
      </c>
      <c r="N5224" s="32">
        <v>25.875499999999999</v>
      </c>
      <c r="O5224" s="32">
        <v>56.018599999999999</v>
      </c>
      <c r="P5224" s="2" t="s">
        <v>2767</v>
      </c>
      <c r="Q5224" s="6" t="s">
        <v>65</v>
      </c>
      <c r="R5224" s="43" t="s">
        <v>18854</v>
      </c>
      <c r="S5224" s="41" t="s">
        <v>3596</v>
      </c>
      <c r="T5224" s="41" t="s">
        <v>18460</v>
      </c>
      <c r="U5224" s="2"/>
      <c r="V5224" s="2" t="s">
        <v>3596</v>
      </c>
      <c r="W5224" s="41" t="s">
        <v>17588</v>
      </c>
      <c r="X5224" s="2" t="s">
        <v>315</v>
      </c>
      <c r="Y5224" s="2" t="s">
        <v>76</v>
      </c>
      <c r="Z5224" s="5" t="s">
        <v>10423</v>
      </c>
      <c r="AA5224" s="5" t="s">
        <v>16910</v>
      </c>
      <c r="AB5224" s="5" t="s">
        <v>16317</v>
      </c>
      <c r="AC5224" s="2" t="s">
        <v>5205</v>
      </c>
      <c r="AD5224" s="2">
        <v>7011100</v>
      </c>
      <c r="AE5224" s="5">
        <v>26.9</v>
      </c>
      <c r="AF5224" s="25"/>
      <c r="AG5224" s="29">
        <v>3</v>
      </c>
      <c r="AH5224" s="2" t="s">
        <v>17974</v>
      </c>
      <c r="AI5224" s="2">
        <v>3</v>
      </c>
      <c r="AJ5224" s="2">
        <v>3</v>
      </c>
      <c r="AK5224" s="50"/>
      <c r="AL5224" s="2"/>
      <c r="AM5224" s="30"/>
      <c r="AN5224" s="30"/>
      <c r="AO5224" s="30"/>
      <c r="AR5224" s="30"/>
      <c r="AS5224" s="30"/>
      <c r="AT5224" s="30"/>
      <c r="AV5224" s="30"/>
      <c r="AW5224" s="30"/>
      <c r="CD5224" s="2" t="s">
        <v>78</v>
      </c>
      <c r="CE5224" s="2" t="s">
        <v>20348</v>
      </c>
    </row>
    <row r="5225" spans="1:83" x14ac:dyDescent="0.2">
      <c r="A5225" s="2" t="s">
        <v>7208</v>
      </c>
      <c r="B5225" s="2" t="s">
        <v>28266</v>
      </c>
      <c r="C5225" s="2" t="s">
        <v>6285</v>
      </c>
      <c r="D5225" s="2" t="s">
        <v>7208</v>
      </c>
      <c r="E5225" s="2" t="s">
        <v>7208</v>
      </c>
      <c r="F5225" s="2" t="s">
        <v>7209</v>
      </c>
      <c r="G5225" s="2" t="s">
        <v>7210</v>
      </c>
      <c r="H5225" s="2" t="s">
        <v>5093</v>
      </c>
      <c r="I5225" s="2" t="s">
        <v>5093</v>
      </c>
      <c r="J5225" s="2" t="s">
        <v>61</v>
      </c>
      <c r="K5225" s="50" t="s">
        <v>61</v>
      </c>
      <c r="L5225" s="48">
        <v>2009</v>
      </c>
      <c r="M5225" s="2" t="s">
        <v>133</v>
      </c>
      <c r="N5225" s="32">
        <v>25.8188</v>
      </c>
      <c r="O5225" s="32">
        <v>55.988109999999999</v>
      </c>
      <c r="P5225" s="2" t="s">
        <v>2767</v>
      </c>
      <c r="Q5225" s="6" t="s">
        <v>65</v>
      </c>
      <c r="R5225" s="43" t="s">
        <v>18854</v>
      </c>
      <c r="S5225" s="41" t="s">
        <v>3596</v>
      </c>
      <c r="T5225" s="41" t="s">
        <v>18460</v>
      </c>
      <c r="U5225" s="2"/>
      <c r="V5225" s="2" t="s">
        <v>3596</v>
      </c>
      <c r="W5225" s="41" t="s">
        <v>17588</v>
      </c>
      <c r="X5225" s="2" t="s">
        <v>315</v>
      </c>
      <c r="Y5225" s="2" t="s">
        <v>102</v>
      </c>
      <c r="Z5225" s="5" t="s">
        <v>20</v>
      </c>
      <c r="AA5225" s="5" t="s">
        <v>16910</v>
      </c>
      <c r="AB5225" s="5" t="s">
        <v>16316</v>
      </c>
      <c r="AC5225" s="2" t="s">
        <v>5205</v>
      </c>
      <c r="AD5225" s="2">
        <v>7030700</v>
      </c>
      <c r="AE5225" s="5">
        <v>28.5</v>
      </c>
      <c r="AF5225" s="25"/>
      <c r="AG5225" s="29">
        <v>3</v>
      </c>
      <c r="AH5225" s="2" t="s">
        <v>17974</v>
      </c>
      <c r="AI5225" s="2">
        <v>3</v>
      </c>
      <c r="AJ5225" s="2">
        <v>3</v>
      </c>
      <c r="AK5225" s="50"/>
      <c r="AL5225" s="2"/>
      <c r="AM5225" s="30"/>
      <c r="AN5225" s="30"/>
      <c r="AO5225" s="30"/>
      <c r="AR5225" s="30"/>
      <c r="AS5225" s="30"/>
      <c r="AT5225" s="30"/>
      <c r="AV5225" s="30"/>
      <c r="AW5225" s="30"/>
      <c r="CD5225" s="2" t="s">
        <v>78</v>
      </c>
      <c r="CE5225" s="2" t="s">
        <v>20349</v>
      </c>
    </row>
    <row r="5226" spans="1:83" x14ac:dyDescent="0.2">
      <c r="A5226" s="2" t="s">
        <v>7211</v>
      </c>
      <c r="B5226" s="2" t="s">
        <v>28267</v>
      </c>
      <c r="C5226" s="2" t="s">
        <v>6285</v>
      </c>
      <c r="D5226" s="2" t="s">
        <v>7211</v>
      </c>
      <c r="E5226" s="2" t="s">
        <v>7211</v>
      </c>
      <c r="F5226" s="2" t="s">
        <v>7212</v>
      </c>
      <c r="G5226" s="2" t="s">
        <v>7213</v>
      </c>
      <c r="H5226" s="2" t="s">
        <v>5093</v>
      </c>
      <c r="I5226" s="2" t="s">
        <v>5093</v>
      </c>
      <c r="J5226" s="2" t="s">
        <v>61</v>
      </c>
      <c r="K5226" s="50" t="s">
        <v>61</v>
      </c>
      <c r="L5226" s="48">
        <v>2009</v>
      </c>
      <c r="M5226" s="2" t="s">
        <v>133</v>
      </c>
      <c r="N5226" s="32">
        <v>25.760100000000001</v>
      </c>
      <c r="O5226" s="32">
        <v>55.936799999999998</v>
      </c>
      <c r="P5226" s="2" t="s">
        <v>2767</v>
      </c>
      <c r="Q5226" s="6" t="s">
        <v>65</v>
      </c>
      <c r="R5226" s="43" t="s">
        <v>18854</v>
      </c>
      <c r="S5226" s="41" t="s">
        <v>3596</v>
      </c>
      <c r="T5226" s="41" t="s">
        <v>18460</v>
      </c>
      <c r="U5226" s="2"/>
      <c r="V5226" s="2" t="s">
        <v>3596</v>
      </c>
      <c r="W5226" s="41" t="s">
        <v>17588</v>
      </c>
      <c r="X5226" s="2" t="s">
        <v>315</v>
      </c>
      <c r="Y5226" s="2" t="s">
        <v>102</v>
      </c>
      <c r="Z5226" s="5" t="s">
        <v>10423</v>
      </c>
      <c r="AA5226" s="5" t="s">
        <v>16910</v>
      </c>
      <c r="AB5226" s="5" t="s">
        <v>16316</v>
      </c>
      <c r="AC5226" s="2" t="s">
        <v>5205</v>
      </c>
      <c r="AD5226" s="2">
        <v>7040200</v>
      </c>
      <c r="AE5226" s="5">
        <v>28.5</v>
      </c>
      <c r="AF5226" s="25"/>
      <c r="AG5226" s="29">
        <v>3</v>
      </c>
      <c r="AH5226" s="2" t="s">
        <v>17974</v>
      </c>
      <c r="AI5226" s="2">
        <v>4</v>
      </c>
      <c r="AJ5226" s="2">
        <v>3</v>
      </c>
      <c r="AK5226" s="50"/>
      <c r="AL5226" s="2"/>
      <c r="AM5226" s="30"/>
      <c r="AN5226" s="30"/>
      <c r="AO5226" s="30"/>
      <c r="AR5226" s="30"/>
      <c r="AS5226" s="30"/>
      <c r="AT5226" s="30"/>
      <c r="AV5226" s="30"/>
      <c r="AW5226" s="30"/>
      <c r="CD5226" s="2" t="s">
        <v>78</v>
      </c>
      <c r="CE5226" s="2" t="s">
        <v>20350</v>
      </c>
    </row>
    <row r="5227" spans="1:83" x14ac:dyDescent="0.2">
      <c r="A5227" s="2" t="s">
        <v>7214</v>
      </c>
      <c r="B5227" s="2" t="s">
        <v>28268</v>
      </c>
      <c r="C5227" s="2" t="s">
        <v>6285</v>
      </c>
      <c r="D5227" s="2" t="s">
        <v>7214</v>
      </c>
      <c r="E5227" s="2" t="s">
        <v>7214</v>
      </c>
      <c r="F5227" s="2" t="s">
        <v>7215</v>
      </c>
      <c r="G5227" s="2" t="s">
        <v>7216</v>
      </c>
      <c r="H5227" s="2" t="s">
        <v>5093</v>
      </c>
      <c r="I5227" s="2" t="s">
        <v>5093</v>
      </c>
      <c r="J5227" s="2" t="s">
        <v>61</v>
      </c>
      <c r="K5227" s="50" t="s">
        <v>61</v>
      </c>
      <c r="L5227" s="48">
        <v>2009</v>
      </c>
      <c r="M5227" s="2" t="s">
        <v>133</v>
      </c>
      <c r="N5227" s="32">
        <v>25.706959999999999</v>
      </c>
      <c r="O5227" s="32">
        <v>55.80941</v>
      </c>
      <c r="P5227" s="2" t="s">
        <v>2767</v>
      </c>
      <c r="Q5227" s="6" t="s">
        <v>65</v>
      </c>
      <c r="R5227" s="43" t="s">
        <v>18854</v>
      </c>
      <c r="S5227" s="41" t="s">
        <v>3596</v>
      </c>
      <c r="T5227" s="41" t="s">
        <v>18460</v>
      </c>
      <c r="U5227" s="2"/>
      <c r="V5227" s="2" t="s">
        <v>3596</v>
      </c>
      <c r="W5227" s="41" t="s">
        <v>17588</v>
      </c>
      <c r="X5227" s="2" t="s">
        <v>315</v>
      </c>
      <c r="Y5227" s="2" t="s">
        <v>102</v>
      </c>
      <c r="Z5227" s="5" t="s">
        <v>20</v>
      </c>
      <c r="AA5227" s="5" t="s">
        <v>16910</v>
      </c>
      <c r="AB5227" s="5" t="s">
        <v>16316</v>
      </c>
      <c r="AC5227" s="2" t="s">
        <v>5247</v>
      </c>
      <c r="AD5227" s="2">
        <v>7060100</v>
      </c>
      <c r="AE5227" s="5">
        <v>38</v>
      </c>
      <c r="AF5227" s="25"/>
      <c r="AG5227" s="29">
        <v>3</v>
      </c>
      <c r="AH5227" s="2" t="s">
        <v>17978</v>
      </c>
      <c r="AI5227" s="2">
        <v>4</v>
      </c>
      <c r="AJ5227" s="2">
        <v>3</v>
      </c>
      <c r="AK5227" s="50"/>
      <c r="AL5227" s="2"/>
      <c r="AM5227" s="30"/>
      <c r="AN5227" s="30"/>
      <c r="AO5227" s="30"/>
      <c r="AR5227" s="30"/>
      <c r="AS5227" s="30"/>
      <c r="AT5227" s="30"/>
      <c r="AV5227" s="30"/>
      <c r="AW5227" s="30"/>
      <c r="CD5227" s="2" t="s">
        <v>78</v>
      </c>
      <c r="CE5227" s="2" t="s">
        <v>20351</v>
      </c>
    </row>
    <row r="5228" spans="1:83" x14ac:dyDescent="0.2">
      <c r="A5228" s="2" t="s">
        <v>7217</v>
      </c>
      <c r="B5228" s="2" t="s">
        <v>28269</v>
      </c>
      <c r="C5228" s="2" t="s">
        <v>6285</v>
      </c>
      <c r="D5228" s="2" t="s">
        <v>7217</v>
      </c>
      <c r="E5228" s="2" t="s">
        <v>7217</v>
      </c>
      <c r="F5228" s="2" t="s">
        <v>7218</v>
      </c>
      <c r="G5228" s="2" t="s">
        <v>7219</v>
      </c>
      <c r="H5228" s="2" t="s">
        <v>5093</v>
      </c>
      <c r="I5228" s="2" t="s">
        <v>5093</v>
      </c>
      <c r="J5228" s="2" t="s">
        <v>61</v>
      </c>
      <c r="K5228" s="50" t="s">
        <v>61</v>
      </c>
      <c r="L5228" s="48">
        <v>2009</v>
      </c>
      <c r="M5228" s="2" t="s">
        <v>133</v>
      </c>
      <c r="N5228" s="32">
        <v>25.723050000000001</v>
      </c>
      <c r="O5228" s="32">
        <v>55.912599999999998</v>
      </c>
      <c r="P5228" s="2" t="s">
        <v>2767</v>
      </c>
      <c r="Q5228" s="6" t="s">
        <v>65</v>
      </c>
      <c r="R5228" s="43" t="s">
        <v>18854</v>
      </c>
      <c r="S5228" s="41" t="s">
        <v>3596</v>
      </c>
      <c r="T5228" s="41" t="s">
        <v>18460</v>
      </c>
      <c r="U5228" s="2"/>
      <c r="V5228" s="2" t="s">
        <v>3596</v>
      </c>
      <c r="W5228" s="41" t="s">
        <v>17588</v>
      </c>
      <c r="X5228" s="2" t="s">
        <v>315</v>
      </c>
      <c r="Y5228" s="2" t="s">
        <v>86</v>
      </c>
      <c r="Z5228" s="5" t="s">
        <v>10423</v>
      </c>
      <c r="AA5228" s="5" t="s">
        <v>16910</v>
      </c>
      <c r="AB5228" s="5" t="s">
        <v>18090</v>
      </c>
      <c r="AC5228" s="2" t="s">
        <v>5205</v>
      </c>
      <c r="AD5228" s="2">
        <v>7041000</v>
      </c>
      <c r="AE5228" s="5">
        <v>44.3</v>
      </c>
      <c r="AF5228" s="25"/>
      <c r="AG5228" s="29">
        <v>3</v>
      </c>
      <c r="AH5228" s="2" t="s">
        <v>17974</v>
      </c>
      <c r="AI5228" s="2">
        <v>4</v>
      </c>
      <c r="AJ5228" s="2">
        <v>3</v>
      </c>
      <c r="AK5228" s="50"/>
      <c r="AL5228" s="2"/>
      <c r="AM5228" s="30"/>
      <c r="AN5228" s="30"/>
      <c r="AO5228" s="30"/>
      <c r="AR5228" s="30"/>
      <c r="AS5228" s="30"/>
      <c r="AT5228" s="30"/>
      <c r="AV5228" s="30"/>
      <c r="AW5228" s="30"/>
      <c r="CD5228" s="2" t="s">
        <v>78</v>
      </c>
      <c r="CE5228" s="2" t="s">
        <v>20352</v>
      </c>
    </row>
    <row r="5229" spans="1:83" x14ac:dyDescent="0.2">
      <c r="A5229" s="2" t="s">
        <v>7220</v>
      </c>
      <c r="B5229" s="2" t="s">
        <v>28270</v>
      </c>
      <c r="C5229" s="2" t="s">
        <v>6285</v>
      </c>
      <c r="D5229" s="2" t="s">
        <v>7220</v>
      </c>
      <c r="E5229" s="2" t="s">
        <v>7220</v>
      </c>
      <c r="F5229" s="2" t="s">
        <v>7221</v>
      </c>
      <c r="G5229" s="2" t="s">
        <v>18842</v>
      </c>
      <c r="H5229" s="2" t="s">
        <v>5093</v>
      </c>
      <c r="I5229" s="2" t="s">
        <v>5093</v>
      </c>
      <c r="J5229" s="2" t="s">
        <v>61</v>
      </c>
      <c r="K5229" s="50" t="s">
        <v>61</v>
      </c>
      <c r="L5229" s="48">
        <v>2009</v>
      </c>
      <c r="M5229" s="2" t="s">
        <v>133</v>
      </c>
      <c r="N5229" s="32">
        <v>25.680240000000001</v>
      </c>
      <c r="O5229" s="32">
        <v>55.779350000000001</v>
      </c>
      <c r="P5229" s="2" t="s">
        <v>2767</v>
      </c>
      <c r="Q5229" s="6" t="s">
        <v>65</v>
      </c>
      <c r="R5229" s="43" t="s">
        <v>16802</v>
      </c>
      <c r="S5229" s="41" t="s">
        <v>4851</v>
      </c>
      <c r="T5229" s="41" t="s">
        <v>18462</v>
      </c>
      <c r="U5229" s="2"/>
      <c r="V5229" s="2" t="s">
        <v>4851</v>
      </c>
      <c r="W5229" s="41" t="s">
        <v>17588</v>
      </c>
      <c r="X5229" s="2" t="s">
        <v>315</v>
      </c>
      <c r="Y5229" s="2" t="s">
        <v>102</v>
      </c>
      <c r="Z5229" s="5" t="s">
        <v>10423</v>
      </c>
      <c r="AA5229" s="5" t="s">
        <v>16910</v>
      </c>
      <c r="AB5229" s="5" t="s">
        <v>16316</v>
      </c>
      <c r="AC5229" s="2" t="s">
        <v>5205</v>
      </c>
      <c r="AD5229" s="2">
        <v>7060200</v>
      </c>
      <c r="AE5229" s="5">
        <v>30</v>
      </c>
      <c r="AF5229" s="25"/>
      <c r="AG5229" s="29">
        <v>3</v>
      </c>
      <c r="AH5229" s="2" t="s">
        <v>17974</v>
      </c>
      <c r="AI5229" s="2">
        <v>5</v>
      </c>
      <c r="AJ5229" s="2">
        <v>3</v>
      </c>
      <c r="AK5229" s="50"/>
      <c r="AL5229" s="2"/>
      <c r="AM5229" s="30"/>
      <c r="AN5229" s="30"/>
      <c r="AO5229" s="30"/>
      <c r="AR5229" s="30"/>
      <c r="AS5229" s="30"/>
      <c r="AT5229" s="30"/>
      <c r="AV5229" s="30"/>
      <c r="AW5229" s="30"/>
      <c r="CD5229" s="2" t="s">
        <v>78</v>
      </c>
      <c r="CE5229" s="2" t="s">
        <v>20353</v>
      </c>
    </row>
    <row r="5230" spans="1:83" x14ac:dyDescent="0.2">
      <c r="A5230" s="2" t="s">
        <v>7222</v>
      </c>
      <c r="B5230" s="2" t="s">
        <v>28271</v>
      </c>
      <c r="C5230" s="2" t="s">
        <v>6285</v>
      </c>
      <c r="D5230" s="2" t="s">
        <v>7222</v>
      </c>
      <c r="E5230" s="2" t="s">
        <v>7222</v>
      </c>
      <c r="F5230" s="2" t="s">
        <v>7223</v>
      </c>
      <c r="G5230" s="2" t="s">
        <v>7224</v>
      </c>
      <c r="H5230" s="2" t="s">
        <v>5093</v>
      </c>
      <c r="I5230" s="2" t="s">
        <v>5093</v>
      </c>
      <c r="J5230" s="2" t="s">
        <v>61</v>
      </c>
      <c r="K5230" s="50" t="s">
        <v>61</v>
      </c>
      <c r="L5230" s="48">
        <v>2009</v>
      </c>
      <c r="M5230" s="2" t="s">
        <v>133</v>
      </c>
      <c r="N5230" s="32">
        <v>25.695640000000001</v>
      </c>
      <c r="O5230" s="32">
        <v>55.797429999999999</v>
      </c>
      <c r="P5230" s="2" t="s">
        <v>2767</v>
      </c>
      <c r="Q5230" s="6" t="s">
        <v>65</v>
      </c>
      <c r="R5230" s="43" t="s">
        <v>16802</v>
      </c>
      <c r="S5230" s="41" t="s">
        <v>4851</v>
      </c>
      <c r="T5230" s="41" t="s">
        <v>18462</v>
      </c>
      <c r="U5230" s="2"/>
      <c r="V5230" s="2" t="s">
        <v>4851</v>
      </c>
      <c r="W5230" s="41" t="s">
        <v>17588</v>
      </c>
      <c r="X5230" s="2" t="s">
        <v>315</v>
      </c>
      <c r="Y5230" s="2" t="s">
        <v>102</v>
      </c>
      <c r="Z5230" s="5" t="s">
        <v>10423</v>
      </c>
      <c r="AA5230" s="5" t="s">
        <v>16910</v>
      </c>
      <c r="AB5230" s="5" t="s">
        <v>16316</v>
      </c>
      <c r="AC5230" s="2" t="s">
        <v>5247</v>
      </c>
      <c r="AD5230" s="2">
        <v>7060200</v>
      </c>
      <c r="AE5230" s="5">
        <v>30</v>
      </c>
      <c r="AF5230" s="25"/>
      <c r="AG5230" s="29">
        <v>3</v>
      </c>
      <c r="AH5230" s="2" t="s">
        <v>17978</v>
      </c>
      <c r="AI5230" s="2">
        <v>3</v>
      </c>
      <c r="AJ5230" s="2">
        <v>3</v>
      </c>
      <c r="AK5230" s="50"/>
      <c r="AL5230" s="2"/>
      <c r="AM5230" s="30"/>
      <c r="AN5230" s="30"/>
      <c r="AO5230" s="30"/>
      <c r="AR5230" s="30"/>
      <c r="AS5230" s="30"/>
      <c r="AT5230" s="30"/>
      <c r="AV5230" s="30"/>
      <c r="AW5230" s="30"/>
      <c r="CD5230" s="2" t="s">
        <v>78</v>
      </c>
      <c r="CE5230" s="2" t="s">
        <v>20354</v>
      </c>
    </row>
    <row r="5231" spans="1:83" x14ac:dyDescent="0.2">
      <c r="A5231" s="2" t="s">
        <v>7225</v>
      </c>
      <c r="B5231" s="2" t="s">
        <v>28272</v>
      </c>
      <c r="C5231" s="2" t="s">
        <v>6285</v>
      </c>
      <c r="D5231" s="2" t="s">
        <v>7225</v>
      </c>
      <c r="E5231" s="2" t="s">
        <v>7225</v>
      </c>
      <c r="F5231" s="2" t="s">
        <v>7226</v>
      </c>
      <c r="G5231" s="2" t="s">
        <v>7227</v>
      </c>
      <c r="H5231" s="2" t="s">
        <v>5093</v>
      </c>
      <c r="I5231" s="2" t="s">
        <v>5093</v>
      </c>
      <c r="J5231" s="2" t="s">
        <v>61</v>
      </c>
      <c r="K5231" s="50" t="s">
        <v>61</v>
      </c>
      <c r="L5231" s="48">
        <v>2009</v>
      </c>
      <c r="M5231" s="2" t="s">
        <v>133</v>
      </c>
      <c r="N5231" s="32">
        <v>25.81776</v>
      </c>
      <c r="O5231" s="32">
        <v>56.014899999999997</v>
      </c>
      <c r="P5231" s="2" t="s">
        <v>2767</v>
      </c>
      <c r="Q5231" s="6" t="s">
        <v>65</v>
      </c>
      <c r="R5231" s="43" t="s">
        <v>18854</v>
      </c>
      <c r="S5231" s="41" t="s">
        <v>3596</v>
      </c>
      <c r="T5231" s="41" t="s">
        <v>18460</v>
      </c>
      <c r="U5231" s="2"/>
      <c r="V5231" s="2" t="s">
        <v>3596</v>
      </c>
      <c r="W5231" s="41" t="s">
        <v>17588</v>
      </c>
      <c r="X5231" s="2" t="s">
        <v>315</v>
      </c>
      <c r="Y5231" s="2" t="s">
        <v>76</v>
      </c>
      <c r="Z5231" s="5" t="s">
        <v>10423</v>
      </c>
      <c r="AA5231" s="5" t="s">
        <v>16910</v>
      </c>
      <c r="AB5231" s="5" t="s">
        <v>16317</v>
      </c>
      <c r="AC5231" s="2" t="s">
        <v>5247</v>
      </c>
      <c r="AD5231" s="2">
        <v>7020400</v>
      </c>
      <c r="AE5231" s="5">
        <v>28.5</v>
      </c>
      <c r="AF5231" s="25"/>
      <c r="AG5231" s="29">
        <v>3</v>
      </c>
      <c r="AH5231" s="2" t="s">
        <v>17978</v>
      </c>
      <c r="AI5231" s="2">
        <v>3</v>
      </c>
      <c r="AJ5231" s="2">
        <v>3</v>
      </c>
      <c r="AK5231" s="50"/>
      <c r="AL5231" s="2"/>
      <c r="AM5231" s="30"/>
      <c r="AN5231" s="30"/>
      <c r="AO5231" s="30"/>
      <c r="AR5231" s="30"/>
      <c r="AS5231" s="30"/>
      <c r="AT5231" s="30"/>
      <c r="AV5231" s="30"/>
      <c r="AW5231" s="30"/>
      <c r="CD5231" s="2" t="s">
        <v>78</v>
      </c>
      <c r="CE5231" s="2" t="s">
        <v>20355</v>
      </c>
    </row>
    <row r="5232" spans="1:83" x14ac:dyDescent="0.2">
      <c r="A5232" s="2" t="s">
        <v>8950</v>
      </c>
      <c r="B5232" s="2" t="s">
        <v>28273</v>
      </c>
      <c r="C5232" s="2" t="s">
        <v>6285</v>
      </c>
      <c r="D5232" s="2"/>
      <c r="E5232" s="2" t="s">
        <v>8950</v>
      </c>
      <c r="F5232" s="2" t="s">
        <v>8951</v>
      </c>
      <c r="G5232" s="2" t="s">
        <v>8952</v>
      </c>
      <c r="H5232" s="2"/>
      <c r="I5232" s="2" t="s">
        <v>5093</v>
      </c>
      <c r="J5232" s="2" t="s">
        <v>61</v>
      </c>
      <c r="K5232" s="50" t="s">
        <v>61</v>
      </c>
      <c r="L5232" s="48">
        <v>2015</v>
      </c>
      <c r="M5232" s="2" t="s">
        <v>133</v>
      </c>
      <c r="N5232" s="32">
        <v>25.7043</v>
      </c>
      <c r="O5232" s="32">
        <v>55.7883</v>
      </c>
      <c r="P5232" s="2" t="s">
        <v>2767</v>
      </c>
      <c r="Q5232" s="6" t="s">
        <v>65</v>
      </c>
      <c r="R5232" s="43" t="s">
        <v>16802</v>
      </c>
      <c r="S5232" s="41" t="s">
        <v>4851</v>
      </c>
      <c r="T5232" s="41" t="s">
        <v>18462</v>
      </c>
      <c r="U5232" s="2"/>
      <c r="V5232" s="2" t="s">
        <v>4851</v>
      </c>
      <c r="W5232" s="41" t="s">
        <v>17589</v>
      </c>
      <c r="X5232" s="2" t="s">
        <v>1598</v>
      </c>
      <c r="Y5232" s="2" t="s">
        <v>102</v>
      </c>
      <c r="Z5232" s="5" t="s">
        <v>10423</v>
      </c>
      <c r="AA5232" s="5" t="s">
        <v>16910</v>
      </c>
      <c r="AB5232" s="5" t="s">
        <v>16316</v>
      </c>
      <c r="AC5232" s="2" t="s">
        <v>5247</v>
      </c>
      <c r="AD5232" s="2">
        <v>7060200</v>
      </c>
      <c r="AE5232" s="5">
        <v>30</v>
      </c>
      <c r="AF5232" s="25"/>
      <c r="AG5232" s="29">
        <v>3</v>
      </c>
      <c r="AH5232" s="2" t="s">
        <v>17978</v>
      </c>
      <c r="AI5232" s="2">
        <v>3</v>
      </c>
      <c r="AJ5232" s="2">
        <v>3</v>
      </c>
      <c r="AK5232" s="50"/>
      <c r="AL5232" s="2"/>
      <c r="AM5232" s="30"/>
      <c r="AN5232" s="30"/>
      <c r="AO5232" s="30"/>
      <c r="AR5232" s="30"/>
      <c r="AS5232" s="30"/>
      <c r="AT5232" s="30"/>
      <c r="AV5232" s="30"/>
      <c r="AW5232" s="30"/>
      <c r="CD5232" s="2" t="s">
        <v>78</v>
      </c>
      <c r="CE5232" s="2" t="s">
        <v>20356</v>
      </c>
    </row>
    <row r="5233" spans="1:83" x14ac:dyDescent="0.2">
      <c r="A5233" s="2" t="s">
        <v>7228</v>
      </c>
      <c r="B5233" s="2" t="s">
        <v>28274</v>
      </c>
      <c r="C5233" s="2" t="s">
        <v>6285</v>
      </c>
      <c r="D5233" s="2" t="s">
        <v>7228</v>
      </c>
      <c r="E5233" s="2" t="s">
        <v>7228</v>
      </c>
      <c r="F5233" s="2" t="s">
        <v>7229</v>
      </c>
      <c r="G5233" s="2" t="s">
        <v>7230</v>
      </c>
      <c r="H5233" s="2" t="s">
        <v>5093</v>
      </c>
      <c r="I5233" s="2" t="s">
        <v>5093</v>
      </c>
      <c r="J5233" s="2" t="s">
        <v>61</v>
      </c>
      <c r="K5233" s="50" t="s">
        <v>61</v>
      </c>
      <c r="L5233" s="48">
        <v>2009</v>
      </c>
      <c r="M5233" s="2" t="s">
        <v>133</v>
      </c>
      <c r="N5233" s="32">
        <v>25.714130000000001</v>
      </c>
      <c r="O5233" s="32">
        <v>55.967300000000002</v>
      </c>
      <c r="P5233" s="2" t="s">
        <v>2767</v>
      </c>
      <c r="Q5233" s="6" t="s">
        <v>65</v>
      </c>
      <c r="R5233" s="43" t="s">
        <v>18854</v>
      </c>
      <c r="S5233" s="41" t="s">
        <v>3596</v>
      </c>
      <c r="T5233" s="41" t="s">
        <v>18460</v>
      </c>
      <c r="U5233" s="2"/>
      <c r="V5233" s="2" t="s">
        <v>3596</v>
      </c>
      <c r="W5233" s="41" t="s">
        <v>17588</v>
      </c>
      <c r="X5233" s="2" t="s">
        <v>315</v>
      </c>
      <c r="Y5233" s="2" t="s">
        <v>102</v>
      </c>
      <c r="Z5233" s="5" t="s">
        <v>10423</v>
      </c>
      <c r="AA5233" s="5" t="s">
        <v>16910</v>
      </c>
      <c r="AB5233" s="5" t="s">
        <v>16318</v>
      </c>
      <c r="AC5233" s="2" t="s">
        <v>5247</v>
      </c>
      <c r="AD5233" s="2">
        <v>7040600</v>
      </c>
      <c r="AE5233" s="5">
        <v>43</v>
      </c>
      <c r="AF5233" s="25"/>
      <c r="AG5233" s="29">
        <v>3</v>
      </c>
      <c r="AH5233" s="2" t="s">
        <v>17978</v>
      </c>
      <c r="AI5233" s="2">
        <v>5</v>
      </c>
      <c r="AJ5233" s="2">
        <v>3</v>
      </c>
      <c r="AK5233" s="50"/>
      <c r="AL5233" s="2"/>
      <c r="AM5233" s="30"/>
      <c r="AN5233" s="30"/>
      <c r="AO5233" s="30"/>
      <c r="AR5233" s="30"/>
      <c r="AS5233" s="30"/>
      <c r="AT5233" s="30"/>
      <c r="AV5233" s="30"/>
      <c r="AW5233" s="30"/>
      <c r="CD5233" s="2" t="s">
        <v>78</v>
      </c>
      <c r="CE5233" s="2" t="s">
        <v>20357</v>
      </c>
    </row>
    <row r="5234" spans="1:83" x14ac:dyDescent="0.2">
      <c r="A5234" s="2" t="s">
        <v>7231</v>
      </c>
      <c r="B5234" s="2" t="s">
        <v>28275</v>
      </c>
      <c r="C5234" s="2" t="s">
        <v>6285</v>
      </c>
      <c r="D5234" s="2" t="s">
        <v>7231</v>
      </c>
      <c r="E5234" s="2" t="s">
        <v>7231</v>
      </c>
      <c r="F5234" s="2" t="s">
        <v>7232</v>
      </c>
      <c r="G5234" s="2" t="s">
        <v>7233</v>
      </c>
      <c r="H5234" s="2" t="s">
        <v>5093</v>
      </c>
      <c r="I5234" s="2" t="s">
        <v>5093</v>
      </c>
      <c r="J5234" s="2" t="s">
        <v>61</v>
      </c>
      <c r="K5234" s="50" t="s">
        <v>61</v>
      </c>
      <c r="L5234" s="48">
        <v>2009</v>
      </c>
      <c r="M5234" s="2" t="s">
        <v>133</v>
      </c>
      <c r="N5234" s="32">
        <v>25.776869999999999</v>
      </c>
      <c r="O5234" s="32">
        <v>55.976030000000002</v>
      </c>
      <c r="P5234" s="2" t="s">
        <v>2767</v>
      </c>
      <c r="Q5234" s="6" t="s">
        <v>65</v>
      </c>
      <c r="R5234" s="43" t="s">
        <v>18854</v>
      </c>
      <c r="S5234" s="41" t="s">
        <v>3596</v>
      </c>
      <c r="T5234" s="41" t="s">
        <v>18460</v>
      </c>
      <c r="U5234" s="2"/>
      <c r="V5234" s="2" t="s">
        <v>3596</v>
      </c>
      <c r="W5234" s="41" t="s">
        <v>17588</v>
      </c>
      <c r="X5234" s="2" t="s">
        <v>315</v>
      </c>
      <c r="Y5234" s="2" t="s">
        <v>102</v>
      </c>
      <c r="Z5234" s="5" t="s">
        <v>10423</v>
      </c>
      <c r="AA5234" s="5" t="s">
        <v>16910</v>
      </c>
      <c r="AB5234" s="5" t="s">
        <v>16316</v>
      </c>
      <c r="AC5234" s="2" t="s">
        <v>5247</v>
      </c>
      <c r="AD5234" s="2">
        <v>7021100</v>
      </c>
      <c r="AE5234" s="5">
        <v>28</v>
      </c>
      <c r="AF5234" s="25"/>
      <c r="AG5234" s="29">
        <v>3</v>
      </c>
      <c r="AH5234" s="2" t="s">
        <v>17978</v>
      </c>
      <c r="AI5234" s="2">
        <v>3</v>
      </c>
      <c r="AJ5234" s="2">
        <v>3</v>
      </c>
      <c r="AK5234" s="50"/>
      <c r="AL5234" s="2"/>
      <c r="AM5234" s="30"/>
      <c r="AN5234" s="30"/>
      <c r="AO5234" s="30"/>
      <c r="AR5234" s="30"/>
      <c r="AS5234" s="30"/>
      <c r="AT5234" s="30"/>
      <c r="AV5234" s="30"/>
      <c r="AW5234" s="30"/>
      <c r="CD5234" s="2" t="s">
        <v>78</v>
      </c>
      <c r="CE5234" s="2" t="s">
        <v>20358</v>
      </c>
    </row>
    <row r="5235" spans="1:83" x14ac:dyDescent="0.2">
      <c r="A5235" s="2" t="s">
        <v>7234</v>
      </c>
      <c r="B5235" s="2" t="s">
        <v>28276</v>
      </c>
      <c r="C5235" s="2" t="s">
        <v>6285</v>
      </c>
      <c r="D5235" s="2" t="s">
        <v>7234</v>
      </c>
      <c r="E5235" s="2" t="s">
        <v>7234</v>
      </c>
      <c r="F5235" s="2" t="s">
        <v>7235</v>
      </c>
      <c r="G5235" s="2" t="s">
        <v>7236</v>
      </c>
      <c r="H5235" s="2" t="s">
        <v>5093</v>
      </c>
      <c r="I5235" s="2" t="s">
        <v>5093</v>
      </c>
      <c r="J5235" s="2" t="s">
        <v>61</v>
      </c>
      <c r="K5235" s="50" t="s">
        <v>61</v>
      </c>
      <c r="L5235" s="48">
        <v>2010</v>
      </c>
      <c r="M5235" s="2" t="s">
        <v>133</v>
      </c>
      <c r="N5235" s="32">
        <v>25.50751</v>
      </c>
      <c r="O5235" s="32">
        <v>56.075650000000003</v>
      </c>
      <c r="P5235" s="2" t="s">
        <v>2767</v>
      </c>
      <c r="Q5235" s="6" t="s">
        <v>65</v>
      </c>
      <c r="R5235" s="43" t="s">
        <v>18854</v>
      </c>
      <c r="S5235" s="41" t="s">
        <v>3596</v>
      </c>
      <c r="T5235" s="41" t="s">
        <v>18460</v>
      </c>
      <c r="U5235" s="2"/>
      <c r="V5235" s="2" t="s">
        <v>3596</v>
      </c>
      <c r="W5235" s="41" t="s">
        <v>17588</v>
      </c>
      <c r="X5235" s="2" t="s">
        <v>315</v>
      </c>
      <c r="Y5235" s="2" t="s">
        <v>76</v>
      </c>
      <c r="Z5235" s="5" t="s">
        <v>10423</v>
      </c>
      <c r="AA5235" s="5" t="s">
        <v>16910</v>
      </c>
      <c r="AB5235" s="5" t="s">
        <v>16317</v>
      </c>
      <c r="AC5235" s="2" t="s">
        <v>5247</v>
      </c>
      <c r="AD5235" s="2">
        <v>6000100</v>
      </c>
      <c r="AE5235" s="5">
        <v>58.5</v>
      </c>
      <c r="AF5235" s="25"/>
      <c r="AG5235" s="29">
        <v>2</v>
      </c>
      <c r="AH5235" s="2" t="s">
        <v>17978</v>
      </c>
      <c r="AI5235" s="2">
        <v>2</v>
      </c>
      <c r="AJ5235" s="2">
        <v>2</v>
      </c>
      <c r="AK5235" s="50"/>
      <c r="AL5235" s="2"/>
      <c r="AM5235" s="30"/>
      <c r="AN5235" s="30"/>
      <c r="AO5235" s="30"/>
      <c r="AR5235" s="30"/>
      <c r="AS5235" s="30"/>
      <c r="AT5235" s="30"/>
      <c r="AV5235" s="30"/>
      <c r="AW5235" s="30"/>
      <c r="CD5235" s="2" t="s">
        <v>78</v>
      </c>
      <c r="CE5235" s="2" t="s">
        <v>20359</v>
      </c>
    </row>
    <row r="5236" spans="1:83" x14ac:dyDescent="0.2">
      <c r="A5236" s="2" t="s">
        <v>7237</v>
      </c>
      <c r="B5236" s="2" t="s">
        <v>28277</v>
      </c>
      <c r="C5236" s="2" t="s">
        <v>6285</v>
      </c>
      <c r="D5236" s="2" t="s">
        <v>7237</v>
      </c>
      <c r="E5236" s="2" t="s">
        <v>7237</v>
      </c>
      <c r="F5236" s="2" t="s">
        <v>7238</v>
      </c>
      <c r="G5236" s="2" t="s">
        <v>18976</v>
      </c>
      <c r="H5236" s="2" t="s">
        <v>5093</v>
      </c>
      <c r="I5236" s="2" t="s">
        <v>5093</v>
      </c>
      <c r="J5236" s="2" t="s">
        <v>61</v>
      </c>
      <c r="K5236" s="50" t="s">
        <v>61</v>
      </c>
      <c r="L5236" s="48">
        <v>2009</v>
      </c>
      <c r="M5236" s="2" t="s">
        <v>133</v>
      </c>
      <c r="N5236" s="32">
        <v>25.968509999999998</v>
      </c>
      <c r="O5236" s="32">
        <v>56.093980000000002</v>
      </c>
      <c r="P5236" s="2" t="s">
        <v>2767</v>
      </c>
      <c r="Q5236" s="6" t="s">
        <v>65</v>
      </c>
      <c r="R5236" s="43" t="s">
        <v>18854</v>
      </c>
      <c r="S5236" s="41" t="s">
        <v>3596</v>
      </c>
      <c r="T5236" s="41" t="s">
        <v>18460</v>
      </c>
      <c r="U5236" s="2"/>
      <c r="V5236" s="2" t="s">
        <v>3596</v>
      </c>
      <c r="W5236" s="41" t="s">
        <v>17588</v>
      </c>
      <c r="X5236" s="2" t="s">
        <v>315</v>
      </c>
      <c r="Y5236" s="2" t="s">
        <v>76</v>
      </c>
      <c r="Z5236" s="5" t="s">
        <v>10423</v>
      </c>
      <c r="AA5236" s="5" t="s">
        <v>16910</v>
      </c>
      <c r="AB5236" s="5" t="s">
        <v>16319</v>
      </c>
      <c r="AC5236" s="2" t="s">
        <v>5247</v>
      </c>
      <c r="AD5236" s="2">
        <v>7010400</v>
      </c>
      <c r="AE5236" s="5">
        <v>73.5</v>
      </c>
      <c r="AF5236" s="25"/>
      <c r="AG5236" s="29">
        <v>3</v>
      </c>
      <c r="AH5236" s="2" t="s">
        <v>17978</v>
      </c>
      <c r="AI5236" s="2">
        <v>3</v>
      </c>
      <c r="AJ5236" s="2">
        <v>3</v>
      </c>
      <c r="AK5236" s="50"/>
      <c r="AL5236" s="2"/>
      <c r="AM5236" s="30"/>
      <c r="AN5236" s="30"/>
      <c r="AO5236" s="30"/>
      <c r="AR5236" s="30"/>
      <c r="AS5236" s="30"/>
      <c r="AT5236" s="30"/>
      <c r="AV5236" s="30"/>
      <c r="AW5236" s="30"/>
      <c r="CD5236" s="2" t="s">
        <v>78</v>
      </c>
      <c r="CE5236" s="2" t="s">
        <v>20360</v>
      </c>
    </row>
    <row r="5237" spans="1:83" x14ac:dyDescent="0.2">
      <c r="A5237" s="2" t="s">
        <v>7239</v>
      </c>
      <c r="B5237" s="2" t="s">
        <v>28278</v>
      </c>
      <c r="C5237" s="2" t="s">
        <v>6285</v>
      </c>
      <c r="D5237" s="2" t="s">
        <v>7239</v>
      </c>
      <c r="E5237" s="2" t="s">
        <v>7239</v>
      </c>
      <c r="F5237" s="2" t="s">
        <v>7240</v>
      </c>
      <c r="G5237" s="2" t="s">
        <v>16992</v>
      </c>
      <c r="H5237" s="2" t="s">
        <v>5093</v>
      </c>
      <c r="I5237" s="2" t="s">
        <v>5093</v>
      </c>
      <c r="J5237" s="2" t="s">
        <v>61</v>
      </c>
      <c r="K5237" s="50" t="s">
        <v>61</v>
      </c>
      <c r="L5237" s="48">
        <v>2009</v>
      </c>
      <c r="M5237" s="2" t="s">
        <v>133</v>
      </c>
      <c r="N5237" s="32">
        <v>25.461010000000002</v>
      </c>
      <c r="O5237" s="32">
        <v>56.00658</v>
      </c>
      <c r="P5237" s="2" t="s">
        <v>2767</v>
      </c>
      <c r="Q5237" s="6" t="s">
        <v>65</v>
      </c>
      <c r="R5237" s="43" t="s">
        <v>18854</v>
      </c>
      <c r="S5237" s="41" t="s">
        <v>3596</v>
      </c>
      <c r="T5237" s="41" t="s">
        <v>18460</v>
      </c>
      <c r="U5237" s="2"/>
      <c r="V5237" s="2" t="s">
        <v>3596</v>
      </c>
      <c r="W5237" s="41" t="s">
        <v>17588</v>
      </c>
      <c r="X5237" s="2" t="s">
        <v>315</v>
      </c>
      <c r="Y5237" s="2" t="s">
        <v>102</v>
      </c>
      <c r="Z5237" s="5" t="s">
        <v>10423</v>
      </c>
      <c r="AA5237" s="5" t="s">
        <v>16910</v>
      </c>
      <c r="AB5237" s="5" t="s">
        <v>16318</v>
      </c>
      <c r="AC5237" s="2" t="s">
        <v>5247</v>
      </c>
      <c r="AD5237" s="2">
        <v>7070700</v>
      </c>
      <c r="AE5237" s="5">
        <v>58</v>
      </c>
      <c r="AF5237" s="25"/>
      <c r="AG5237" s="29">
        <v>3</v>
      </c>
      <c r="AH5237" s="2" t="s">
        <v>17978</v>
      </c>
      <c r="AI5237" s="2">
        <v>3</v>
      </c>
      <c r="AJ5237" s="2">
        <v>3</v>
      </c>
      <c r="AK5237" s="50"/>
      <c r="AL5237" s="2"/>
      <c r="AM5237" s="30"/>
      <c r="AN5237" s="30"/>
      <c r="AO5237" s="30"/>
      <c r="AR5237" s="30"/>
      <c r="AS5237" s="30"/>
      <c r="AT5237" s="30"/>
      <c r="AV5237" s="30"/>
      <c r="AW5237" s="30"/>
      <c r="CD5237" s="2" t="s">
        <v>78</v>
      </c>
      <c r="CE5237" s="2" t="s">
        <v>20361</v>
      </c>
    </row>
    <row r="5238" spans="1:83" x14ac:dyDescent="0.2">
      <c r="A5238" s="2" t="s">
        <v>7241</v>
      </c>
      <c r="B5238" s="2" t="s">
        <v>28279</v>
      </c>
      <c r="C5238" s="2" t="s">
        <v>6285</v>
      </c>
      <c r="D5238" s="2" t="s">
        <v>7241</v>
      </c>
      <c r="E5238" s="2" t="s">
        <v>7241</v>
      </c>
      <c r="F5238" s="2" t="s">
        <v>7242</v>
      </c>
      <c r="G5238" s="2" t="s">
        <v>16993</v>
      </c>
      <c r="H5238" s="2" t="s">
        <v>5093</v>
      </c>
      <c r="I5238" s="2" t="s">
        <v>5093</v>
      </c>
      <c r="J5238" s="2" t="s">
        <v>61</v>
      </c>
      <c r="K5238" s="50" t="s">
        <v>61</v>
      </c>
      <c r="L5238" s="48">
        <v>2010</v>
      </c>
      <c r="M5238" s="2" t="s">
        <v>133</v>
      </c>
      <c r="N5238" s="32">
        <v>25.678550000000001</v>
      </c>
      <c r="O5238" s="32">
        <v>56.023519999999998</v>
      </c>
      <c r="P5238" s="2" t="s">
        <v>2767</v>
      </c>
      <c r="Q5238" s="6" t="s">
        <v>65</v>
      </c>
      <c r="R5238" s="43" t="s">
        <v>18854</v>
      </c>
      <c r="S5238" s="41" t="s">
        <v>3596</v>
      </c>
      <c r="T5238" s="41" t="s">
        <v>18460</v>
      </c>
      <c r="U5238" s="2"/>
      <c r="V5238" s="2" t="s">
        <v>3596</v>
      </c>
      <c r="W5238" s="41" t="s">
        <v>17588</v>
      </c>
      <c r="X5238" s="2" t="s">
        <v>315</v>
      </c>
      <c r="Y5238" s="2" t="s">
        <v>76</v>
      </c>
      <c r="Z5238" s="5" t="s">
        <v>10423</v>
      </c>
      <c r="AA5238" s="5" t="s">
        <v>16910</v>
      </c>
      <c r="AB5238" s="5" t="s">
        <v>16317</v>
      </c>
      <c r="AC5238" s="2" t="s">
        <v>5247</v>
      </c>
      <c r="AD5238" s="2">
        <v>7050300</v>
      </c>
      <c r="AE5238" s="5">
        <v>58.7</v>
      </c>
      <c r="AF5238" s="25"/>
      <c r="AG5238" s="29">
        <v>3</v>
      </c>
      <c r="AH5238" s="2" t="s">
        <v>17978</v>
      </c>
      <c r="AI5238" s="2">
        <v>3</v>
      </c>
      <c r="AJ5238" s="2">
        <v>3</v>
      </c>
      <c r="AK5238" s="50"/>
      <c r="AL5238" s="2"/>
      <c r="AM5238" s="30"/>
      <c r="AN5238" s="30"/>
      <c r="AO5238" s="30"/>
      <c r="AR5238" s="30"/>
      <c r="AS5238" s="30"/>
      <c r="AT5238" s="30"/>
      <c r="AV5238" s="30"/>
      <c r="AW5238" s="30"/>
      <c r="CD5238" s="2" t="s">
        <v>78</v>
      </c>
      <c r="CE5238" s="2" t="s">
        <v>20362</v>
      </c>
    </row>
    <row r="5239" spans="1:83" x14ac:dyDescent="0.2">
      <c r="A5239" s="2" t="s">
        <v>7243</v>
      </c>
      <c r="B5239" s="2" t="s">
        <v>28280</v>
      </c>
      <c r="C5239" s="2" t="s">
        <v>6285</v>
      </c>
      <c r="D5239" s="2" t="s">
        <v>7243</v>
      </c>
      <c r="E5239" s="2" t="s">
        <v>7243</v>
      </c>
      <c r="F5239" s="2" t="s">
        <v>7244</v>
      </c>
      <c r="G5239" s="2" t="s">
        <v>18350</v>
      </c>
      <c r="H5239" s="2"/>
      <c r="I5239" s="2" t="s">
        <v>5093</v>
      </c>
      <c r="J5239" s="2" t="s">
        <v>61</v>
      </c>
      <c r="K5239" s="50" t="s">
        <v>61</v>
      </c>
      <c r="L5239" s="48">
        <v>2009</v>
      </c>
      <c r="M5239" s="2" t="s">
        <v>133</v>
      </c>
      <c r="N5239" s="32">
        <v>26.033729999999998</v>
      </c>
      <c r="O5239" s="32">
        <v>56.113840000000003</v>
      </c>
      <c r="P5239" s="2" t="s">
        <v>2767</v>
      </c>
      <c r="Q5239" s="6" t="s">
        <v>65</v>
      </c>
      <c r="R5239" s="43" t="s">
        <v>18854</v>
      </c>
      <c r="S5239" s="41" t="s">
        <v>3596</v>
      </c>
      <c r="T5239" s="41" t="s">
        <v>18460</v>
      </c>
      <c r="U5239" s="2"/>
      <c r="V5239" s="2" t="s">
        <v>3596</v>
      </c>
      <c r="W5239" s="41" t="s">
        <v>17589</v>
      </c>
      <c r="X5239" s="2" t="s">
        <v>315</v>
      </c>
      <c r="Y5239" s="2" t="s">
        <v>76</v>
      </c>
      <c r="Z5239" s="5" t="s">
        <v>10423</v>
      </c>
      <c r="AA5239" s="5" t="s">
        <v>16910</v>
      </c>
      <c r="AB5239" s="5" t="s">
        <v>16317</v>
      </c>
      <c r="AC5239" s="2" t="s">
        <v>5247</v>
      </c>
      <c r="AD5239" s="2">
        <v>7010100</v>
      </c>
      <c r="AE5239" s="5">
        <v>28.5</v>
      </c>
      <c r="AF5239" s="25"/>
      <c r="AG5239" s="29">
        <v>3</v>
      </c>
      <c r="AH5239" s="2" t="s">
        <v>17978</v>
      </c>
      <c r="AI5239" s="2">
        <v>3</v>
      </c>
      <c r="AJ5239" s="2">
        <v>3</v>
      </c>
      <c r="AK5239" s="50"/>
      <c r="AL5239" s="2"/>
      <c r="AM5239" s="30"/>
      <c r="AN5239" s="30"/>
      <c r="AO5239" s="30"/>
      <c r="AR5239" s="30"/>
      <c r="AS5239" s="30"/>
      <c r="AT5239" s="30"/>
      <c r="AV5239" s="30"/>
      <c r="AW5239" s="30"/>
      <c r="CD5239" s="2" t="s">
        <v>78</v>
      </c>
      <c r="CE5239" s="2" t="s">
        <v>20363</v>
      </c>
    </row>
    <row r="5240" spans="1:83" x14ac:dyDescent="0.2">
      <c r="A5240" s="2" t="s">
        <v>7245</v>
      </c>
      <c r="B5240" s="2" t="s">
        <v>28281</v>
      </c>
      <c r="C5240" s="2" t="s">
        <v>6285</v>
      </c>
      <c r="D5240" s="2" t="s">
        <v>7245</v>
      </c>
      <c r="E5240" s="2" t="s">
        <v>7245</v>
      </c>
      <c r="F5240" s="2" t="s">
        <v>7246</v>
      </c>
      <c r="G5240" s="2" t="s">
        <v>16084</v>
      </c>
      <c r="H5240" s="2" t="s">
        <v>5093</v>
      </c>
      <c r="I5240" s="2" t="s">
        <v>5093</v>
      </c>
      <c r="J5240" s="2" t="s">
        <v>61</v>
      </c>
      <c r="K5240" s="50" t="s">
        <v>61</v>
      </c>
      <c r="L5240" s="48">
        <v>2010</v>
      </c>
      <c r="M5240" s="2" t="s">
        <v>133</v>
      </c>
      <c r="N5240" s="32">
        <v>25.787579999999998</v>
      </c>
      <c r="O5240" s="32">
        <v>56.072859999999999</v>
      </c>
      <c r="P5240" s="2" t="s">
        <v>2767</v>
      </c>
      <c r="Q5240" s="6" t="s">
        <v>65</v>
      </c>
      <c r="R5240" s="43" t="s">
        <v>16802</v>
      </c>
      <c r="S5240" s="41" t="s">
        <v>4851</v>
      </c>
      <c r="T5240" s="41" t="s">
        <v>18462</v>
      </c>
      <c r="U5240" s="2"/>
      <c r="V5240" s="2" t="s">
        <v>4851</v>
      </c>
      <c r="W5240" s="41" t="s">
        <v>17588</v>
      </c>
      <c r="X5240" s="2" t="s">
        <v>315</v>
      </c>
      <c r="Y5240" s="2" t="s">
        <v>76</v>
      </c>
      <c r="Z5240" s="5" t="s">
        <v>10423</v>
      </c>
      <c r="AA5240" s="5" t="s">
        <v>16910</v>
      </c>
      <c r="AB5240" s="5" t="s">
        <v>16317</v>
      </c>
      <c r="AC5240" s="2" t="s">
        <v>5247</v>
      </c>
      <c r="AD5240" s="2">
        <v>7020100</v>
      </c>
      <c r="AE5240" s="5">
        <v>80</v>
      </c>
      <c r="AF5240" s="25"/>
      <c r="AG5240" s="29">
        <v>3</v>
      </c>
      <c r="AH5240" s="2" t="s">
        <v>17978</v>
      </c>
      <c r="AI5240" s="2">
        <v>3</v>
      </c>
      <c r="AJ5240" s="2">
        <v>3</v>
      </c>
      <c r="AK5240" s="50"/>
      <c r="AL5240" s="2"/>
      <c r="AM5240" s="30"/>
      <c r="AN5240" s="30"/>
      <c r="AO5240" s="30"/>
      <c r="AR5240" s="30"/>
      <c r="AS5240" s="30"/>
      <c r="AT5240" s="30"/>
      <c r="AV5240" s="30"/>
      <c r="AW5240" s="30"/>
      <c r="CD5240" s="2" t="s">
        <v>78</v>
      </c>
      <c r="CE5240" s="2" t="s">
        <v>20364</v>
      </c>
    </row>
    <row r="5241" spans="1:83" x14ac:dyDescent="0.2">
      <c r="A5241" s="2" t="s">
        <v>7247</v>
      </c>
      <c r="B5241" s="2" t="s">
        <v>28282</v>
      </c>
      <c r="C5241" s="2" t="s">
        <v>6285</v>
      </c>
      <c r="D5241" s="2" t="s">
        <v>7247</v>
      </c>
      <c r="E5241" s="2" t="s">
        <v>7247</v>
      </c>
      <c r="F5241" s="2" t="s">
        <v>7248</v>
      </c>
      <c r="G5241" s="2"/>
      <c r="H5241" s="2" t="s">
        <v>5093</v>
      </c>
      <c r="I5241" s="2" t="s">
        <v>5093</v>
      </c>
      <c r="J5241" s="2" t="s">
        <v>61</v>
      </c>
      <c r="K5241" s="2"/>
      <c r="L5241" s="48">
        <v>2010</v>
      </c>
      <c r="M5241" s="2" t="s">
        <v>133</v>
      </c>
      <c r="N5241" s="32">
        <v>25.465240000000001</v>
      </c>
      <c r="O5241" s="32">
        <v>55.980800000000002</v>
      </c>
      <c r="P5241" s="2" t="s">
        <v>2767</v>
      </c>
      <c r="Q5241" s="6" t="s">
        <v>65</v>
      </c>
      <c r="R5241" s="43" t="s">
        <v>16802</v>
      </c>
      <c r="S5241" s="41" t="s">
        <v>4851</v>
      </c>
      <c r="T5241" s="41" t="s">
        <v>18462</v>
      </c>
      <c r="U5241" s="2"/>
      <c r="V5241" s="2" t="s">
        <v>4851</v>
      </c>
      <c r="W5241" s="41" t="s">
        <v>67</v>
      </c>
      <c r="X5241" s="2" t="s">
        <v>315</v>
      </c>
      <c r="Y5241" s="2" t="s">
        <v>102</v>
      </c>
      <c r="Z5241" s="5" t="s">
        <v>10423</v>
      </c>
      <c r="AA5241" s="5" t="s">
        <v>16910</v>
      </c>
      <c r="AB5241" s="5" t="s">
        <v>16316</v>
      </c>
      <c r="AC5241" s="2"/>
      <c r="AD5241" s="2">
        <v>7070700</v>
      </c>
      <c r="AE5241" s="5">
        <v>63</v>
      </c>
      <c r="AF5241" s="25"/>
      <c r="AG5241" s="29"/>
      <c r="AH5241" s="2"/>
      <c r="AI5241" s="2">
        <v>8</v>
      </c>
      <c r="AJ5241" s="2"/>
      <c r="AK5241" s="50"/>
      <c r="AL5241" s="2"/>
      <c r="AM5241" s="30"/>
      <c r="AN5241" s="30"/>
      <c r="AO5241" s="30"/>
      <c r="AR5241" s="30"/>
      <c r="AS5241" s="30"/>
      <c r="AT5241" s="30"/>
      <c r="AV5241" s="30"/>
      <c r="AW5241" s="30"/>
      <c r="CD5241" s="2" t="s">
        <v>78</v>
      </c>
      <c r="CE5241" s="2" t="s">
        <v>20365</v>
      </c>
    </row>
    <row r="5242" spans="1:83" x14ac:dyDescent="0.2">
      <c r="A5242" s="2" t="s">
        <v>7249</v>
      </c>
      <c r="B5242" s="2" t="s">
        <v>28283</v>
      </c>
      <c r="C5242" s="2" t="s">
        <v>6285</v>
      </c>
      <c r="D5242" s="2" t="s">
        <v>7249</v>
      </c>
      <c r="E5242" s="2" t="s">
        <v>7249</v>
      </c>
      <c r="F5242" s="2" t="s">
        <v>7250</v>
      </c>
      <c r="G5242" s="2" t="s">
        <v>16994</v>
      </c>
      <c r="H5242" s="2" t="s">
        <v>5093</v>
      </c>
      <c r="I5242" s="2" t="s">
        <v>5093</v>
      </c>
      <c r="J5242" s="2" t="s">
        <v>61</v>
      </c>
      <c r="K5242" s="50" t="s">
        <v>61</v>
      </c>
      <c r="L5242" s="48">
        <v>2009</v>
      </c>
      <c r="M5242" s="2" t="s">
        <v>133</v>
      </c>
      <c r="N5242" s="32">
        <v>25.627839999999999</v>
      </c>
      <c r="O5242" s="32">
        <v>56.004890000000003</v>
      </c>
      <c r="P5242" s="2" t="s">
        <v>2767</v>
      </c>
      <c r="Q5242" s="6" t="s">
        <v>65</v>
      </c>
      <c r="R5242" s="43" t="s">
        <v>18854</v>
      </c>
      <c r="S5242" s="41" t="s">
        <v>3596</v>
      </c>
      <c r="T5242" s="41" t="s">
        <v>18460</v>
      </c>
      <c r="U5242" s="2"/>
      <c r="V5242" s="2" t="s">
        <v>3596</v>
      </c>
      <c r="W5242" s="41" t="s">
        <v>17588</v>
      </c>
      <c r="X5242" s="2" t="s">
        <v>315</v>
      </c>
      <c r="Y5242" s="2" t="s">
        <v>102</v>
      </c>
      <c r="Z5242" s="5" t="s">
        <v>10423</v>
      </c>
      <c r="AA5242" s="5" t="s">
        <v>16910</v>
      </c>
      <c r="AB5242" s="5" t="s">
        <v>16316</v>
      </c>
      <c r="AC5242" s="2" t="s">
        <v>5247</v>
      </c>
      <c r="AD5242" s="2">
        <v>7050500</v>
      </c>
      <c r="AE5242" s="5">
        <v>58.5</v>
      </c>
      <c r="AF5242" s="25"/>
      <c r="AG5242" s="29">
        <v>3</v>
      </c>
      <c r="AH5242" s="2" t="s">
        <v>17978</v>
      </c>
      <c r="AI5242" s="2">
        <v>4</v>
      </c>
      <c r="AJ5242" s="2">
        <v>3</v>
      </c>
      <c r="AK5242" s="50"/>
      <c r="AL5242" s="2"/>
      <c r="AM5242" s="30"/>
      <c r="AN5242" s="30"/>
      <c r="AO5242" s="30"/>
      <c r="AR5242" s="30"/>
      <c r="AS5242" s="30"/>
      <c r="AT5242" s="30"/>
      <c r="AV5242" s="30"/>
      <c r="AW5242" s="30"/>
      <c r="CD5242" s="2" t="s">
        <v>78</v>
      </c>
      <c r="CE5242" s="2" t="s">
        <v>20366</v>
      </c>
    </row>
    <row r="5243" spans="1:83" x14ac:dyDescent="0.2">
      <c r="A5243" s="2" t="s">
        <v>7251</v>
      </c>
      <c r="B5243" s="2" t="s">
        <v>28284</v>
      </c>
      <c r="C5243" s="2" t="s">
        <v>6285</v>
      </c>
      <c r="D5243" s="2" t="s">
        <v>7251</v>
      </c>
      <c r="E5243" s="2" t="s">
        <v>7251</v>
      </c>
      <c r="F5243" s="2" t="s">
        <v>7252</v>
      </c>
      <c r="G5243" s="2" t="s">
        <v>16435</v>
      </c>
      <c r="H5243" s="2" t="s">
        <v>5093</v>
      </c>
      <c r="I5243" s="2" t="s">
        <v>5093</v>
      </c>
      <c r="J5243" s="2" t="s">
        <v>61</v>
      </c>
      <c r="K5243" s="50" t="s">
        <v>61</v>
      </c>
      <c r="L5243" s="48">
        <v>2011</v>
      </c>
      <c r="M5243" s="2" t="s">
        <v>133</v>
      </c>
      <c r="N5243" s="32">
        <v>25.728590000000001</v>
      </c>
      <c r="O5243" s="32">
        <v>56.01491</v>
      </c>
      <c r="P5243" s="2" t="s">
        <v>2767</v>
      </c>
      <c r="Q5243" s="6" t="s">
        <v>65</v>
      </c>
      <c r="R5243" s="43" t="s">
        <v>18854</v>
      </c>
      <c r="S5243" s="41" t="s">
        <v>3596</v>
      </c>
      <c r="T5243" s="41" t="s">
        <v>18460</v>
      </c>
      <c r="U5243" s="2"/>
      <c r="V5243" s="2" t="s">
        <v>3596</v>
      </c>
      <c r="W5243" s="41" t="s">
        <v>17588</v>
      </c>
      <c r="X5243" s="2" t="s">
        <v>315</v>
      </c>
      <c r="Y5243" s="2" t="s">
        <v>76</v>
      </c>
      <c r="Z5243" s="5" t="s">
        <v>10423</v>
      </c>
      <c r="AA5243" s="5" t="s">
        <v>16910</v>
      </c>
      <c r="AB5243" s="5" t="s">
        <v>16317</v>
      </c>
      <c r="AC5243" s="2" t="s">
        <v>5247</v>
      </c>
      <c r="AD5243" s="2">
        <v>7050200</v>
      </c>
      <c r="AE5243" s="5">
        <v>38.700000000000003</v>
      </c>
      <c r="AF5243" s="25"/>
      <c r="AG5243" s="29">
        <v>3</v>
      </c>
      <c r="AH5243" s="2" t="s">
        <v>17978</v>
      </c>
      <c r="AI5243" s="2">
        <v>3</v>
      </c>
      <c r="AJ5243" s="2">
        <v>3</v>
      </c>
      <c r="AK5243" s="50"/>
      <c r="AL5243" s="2"/>
      <c r="AM5243" s="30"/>
      <c r="AN5243" s="30"/>
      <c r="AO5243" s="30"/>
      <c r="AR5243" s="30"/>
      <c r="AS5243" s="30"/>
      <c r="AT5243" s="30"/>
      <c r="AV5243" s="30"/>
      <c r="AW5243" s="30"/>
      <c r="CD5243" s="2" t="s">
        <v>78</v>
      </c>
      <c r="CE5243" s="2" t="s">
        <v>20367</v>
      </c>
    </row>
    <row r="5244" spans="1:83" x14ac:dyDescent="0.2">
      <c r="A5244" s="2" t="s">
        <v>7253</v>
      </c>
      <c r="B5244" s="2" t="s">
        <v>28285</v>
      </c>
      <c r="C5244" s="2" t="s">
        <v>6285</v>
      </c>
      <c r="D5244" s="2" t="s">
        <v>7253</v>
      </c>
      <c r="E5244" s="2" t="s">
        <v>7253</v>
      </c>
      <c r="F5244" s="2" t="s">
        <v>7254</v>
      </c>
      <c r="G5244" s="2" t="s">
        <v>7255</v>
      </c>
      <c r="H5244" s="2" t="s">
        <v>5093</v>
      </c>
      <c r="I5244" s="2" t="s">
        <v>5093</v>
      </c>
      <c r="J5244" s="2" t="s">
        <v>61</v>
      </c>
      <c r="K5244" s="50" t="s">
        <v>61</v>
      </c>
      <c r="L5244" s="48">
        <v>2009</v>
      </c>
      <c r="M5244" s="2" t="s">
        <v>133</v>
      </c>
      <c r="N5244" s="32">
        <v>25.73714</v>
      </c>
      <c r="O5244" s="32">
        <v>55.94294</v>
      </c>
      <c r="P5244" s="2" t="s">
        <v>2767</v>
      </c>
      <c r="Q5244" s="6" t="s">
        <v>65</v>
      </c>
      <c r="R5244" s="43" t="s">
        <v>16802</v>
      </c>
      <c r="S5244" s="41" t="s">
        <v>4851</v>
      </c>
      <c r="T5244" s="41" t="s">
        <v>18462</v>
      </c>
      <c r="U5244" s="2"/>
      <c r="V5244" s="2" t="s">
        <v>4851</v>
      </c>
      <c r="W5244" s="41" t="s">
        <v>17588</v>
      </c>
      <c r="X5244" s="2" t="s">
        <v>315</v>
      </c>
      <c r="Y5244" s="2" t="s">
        <v>76</v>
      </c>
      <c r="Z5244" s="5" t="s">
        <v>10423</v>
      </c>
      <c r="AA5244" s="5" t="s">
        <v>16910</v>
      </c>
      <c r="AB5244" s="5" t="s">
        <v>16317</v>
      </c>
      <c r="AC5244" s="2" t="s">
        <v>5205</v>
      </c>
      <c r="AD5244" s="2">
        <v>7040700</v>
      </c>
      <c r="AE5244" s="5">
        <v>35</v>
      </c>
      <c r="AF5244" s="25"/>
      <c r="AG5244" s="29">
        <v>3</v>
      </c>
      <c r="AH5244" s="2" t="s">
        <v>17974</v>
      </c>
      <c r="AI5244" s="2">
        <v>3</v>
      </c>
      <c r="AJ5244" s="2">
        <v>3</v>
      </c>
      <c r="AK5244" s="50"/>
      <c r="AL5244" s="2"/>
      <c r="AM5244" s="30"/>
      <c r="AN5244" s="30"/>
      <c r="AO5244" s="30"/>
      <c r="AR5244" s="30"/>
      <c r="AS5244" s="30"/>
      <c r="AT5244" s="30"/>
      <c r="AV5244" s="30"/>
      <c r="AW5244" s="30"/>
      <c r="CD5244" s="2" t="s">
        <v>78</v>
      </c>
      <c r="CE5244" s="2" t="s">
        <v>20368</v>
      </c>
    </row>
    <row r="5245" spans="1:83" x14ac:dyDescent="0.2">
      <c r="A5245" s="2" t="s">
        <v>7256</v>
      </c>
      <c r="B5245" s="2" t="s">
        <v>28286</v>
      </c>
      <c r="C5245" s="2" t="s">
        <v>6285</v>
      </c>
      <c r="D5245" s="2" t="s">
        <v>7256</v>
      </c>
      <c r="E5245" s="2" t="s">
        <v>7256</v>
      </c>
      <c r="F5245" s="2" t="s">
        <v>7257</v>
      </c>
      <c r="G5245" s="2" t="s">
        <v>7258</v>
      </c>
      <c r="H5245" s="2" t="s">
        <v>5093</v>
      </c>
      <c r="I5245" s="2" t="s">
        <v>5093</v>
      </c>
      <c r="J5245" s="2" t="s">
        <v>61</v>
      </c>
      <c r="K5245" s="50" t="s">
        <v>61</v>
      </c>
      <c r="L5245" s="48">
        <v>2008</v>
      </c>
      <c r="M5245" s="2" t="s">
        <v>133</v>
      </c>
      <c r="N5245" s="32">
        <v>25.782050000000002</v>
      </c>
      <c r="O5245" s="32">
        <v>55.939700000000002</v>
      </c>
      <c r="P5245" s="2" t="s">
        <v>2767</v>
      </c>
      <c r="Q5245" s="6" t="s">
        <v>65</v>
      </c>
      <c r="R5245" s="43" t="s">
        <v>18854</v>
      </c>
      <c r="S5245" s="41" t="s">
        <v>3596</v>
      </c>
      <c r="T5245" s="41" t="s">
        <v>18460</v>
      </c>
      <c r="U5245" s="2"/>
      <c r="V5245" s="2" t="s">
        <v>3596</v>
      </c>
      <c r="W5245" s="41" t="s">
        <v>17588</v>
      </c>
      <c r="X5245" s="2" t="s">
        <v>315</v>
      </c>
      <c r="Y5245" s="2" t="s">
        <v>102</v>
      </c>
      <c r="Z5245" s="5" t="s">
        <v>20</v>
      </c>
      <c r="AA5245" s="5" t="s">
        <v>16910</v>
      </c>
      <c r="AB5245" s="5" t="s">
        <v>16316</v>
      </c>
      <c r="AC5245" s="2" t="s">
        <v>5205</v>
      </c>
      <c r="AD5245" s="2">
        <v>7031400</v>
      </c>
      <c r="AE5245" s="5">
        <v>26</v>
      </c>
      <c r="AF5245" s="25"/>
      <c r="AG5245" s="29">
        <v>3</v>
      </c>
      <c r="AH5245" s="2" t="s">
        <v>17974</v>
      </c>
      <c r="AI5245" s="2">
        <v>3</v>
      </c>
      <c r="AJ5245" s="2">
        <v>3</v>
      </c>
      <c r="AK5245" s="50"/>
      <c r="AL5245" s="2"/>
      <c r="AM5245" s="30"/>
      <c r="AN5245" s="30"/>
      <c r="AO5245" s="30"/>
      <c r="AR5245" s="30"/>
      <c r="AS5245" s="30"/>
      <c r="AT5245" s="30"/>
      <c r="AV5245" s="30"/>
      <c r="AW5245" s="30"/>
      <c r="CD5245" s="2" t="s">
        <v>78</v>
      </c>
      <c r="CE5245" s="2" t="s">
        <v>20369</v>
      </c>
    </row>
    <row r="5246" spans="1:83" x14ac:dyDescent="0.2">
      <c r="A5246" s="2" t="s">
        <v>7259</v>
      </c>
      <c r="B5246" s="2" t="s">
        <v>28287</v>
      </c>
      <c r="C5246" s="2" t="s">
        <v>6285</v>
      </c>
      <c r="D5246" s="2" t="s">
        <v>7259</v>
      </c>
      <c r="E5246" s="2" t="s">
        <v>7259</v>
      </c>
      <c r="F5246" s="2" t="s">
        <v>7260</v>
      </c>
      <c r="G5246" s="2" t="s">
        <v>7261</v>
      </c>
      <c r="H5246" s="2" t="s">
        <v>5093</v>
      </c>
      <c r="I5246" s="2" t="s">
        <v>5093</v>
      </c>
      <c r="J5246" s="2" t="s">
        <v>61</v>
      </c>
      <c r="K5246" s="50" t="s">
        <v>61</v>
      </c>
      <c r="L5246" s="48">
        <v>2008</v>
      </c>
      <c r="M5246" s="2" t="s">
        <v>133</v>
      </c>
      <c r="N5246" s="32">
        <v>25.789210000000001</v>
      </c>
      <c r="O5246" s="32">
        <v>55.942419999999998</v>
      </c>
      <c r="P5246" s="2" t="s">
        <v>2767</v>
      </c>
      <c r="Q5246" s="6" t="s">
        <v>65</v>
      </c>
      <c r="R5246" s="43" t="s">
        <v>18854</v>
      </c>
      <c r="S5246" s="41" t="s">
        <v>4972</v>
      </c>
      <c r="T5246" s="41" t="s">
        <v>18461</v>
      </c>
      <c r="U5246" s="2"/>
      <c r="V5246" s="2" t="s">
        <v>4972</v>
      </c>
      <c r="W5246" s="41" t="s">
        <v>17588</v>
      </c>
      <c r="X5246" s="2" t="s">
        <v>315</v>
      </c>
      <c r="Y5246" s="2" t="s">
        <v>102</v>
      </c>
      <c r="Z5246" s="5" t="s">
        <v>10423</v>
      </c>
      <c r="AA5246" s="5" t="s">
        <v>16910</v>
      </c>
      <c r="AB5246" s="5" t="s">
        <v>16316</v>
      </c>
      <c r="AC5246" s="2" t="s">
        <v>5205</v>
      </c>
      <c r="AD5246" s="2">
        <v>7031500</v>
      </c>
      <c r="AE5246" s="5">
        <v>23.8</v>
      </c>
      <c r="AF5246" s="25"/>
      <c r="AG5246" s="29">
        <v>3</v>
      </c>
      <c r="AH5246" s="2" t="s">
        <v>17974</v>
      </c>
      <c r="AI5246" s="2">
        <v>4</v>
      </c>
      <c r="AJ5246" s="2">
        <v>3</v>
      </c>
      <c r="AK5246" s="50"/>
      <c r="AL5246" s="2"/>
      <c r="AM5246" s="30"/>
      <c r="AN5246" s="30"/>
      <c r="AO5246" s="30"/>
      <c r="AR5246" s="30"/>
      <c r="AS5246" s="30"/>
      <c r="AT5246" s="30"/>
      <c r="AV5246" s="30"/>
      <c r="AW5246" s="30"/>
      <c r="CD5246" s="2" t="s">
        <v>78</v>
      </c>
      <c r="CE5246" s="2" t="s">
        <v>20370</v>
      </c>
    </row>
    <row r="5247" spans="1:83" x14ac:dyDescent="0.2">
      <c r="A5247" s="2" t="s">
        <v>7262</v>
      </c>
      <c r="B5247" s="2" t="s">
        <v>28288</v>
      </c>
      <c r="C5247" s="2" t="s">
        <v>6285</v>
      </c>
      <c r="D5247" s="2" t="s">
        <v>7262</v>
      </c>
      <c r="E5247" s="2" t="s">
        <v>7262</v>
      </c>
      <c r="F5247" s="2" t="s">
        <v>7263</v>
      </c>
      <c r="G5247" s="2" t="s">
        <v>7264</v>
      </c>
      <c r="H5247" s="2" t="s">
        <v>5093</v>
      </c>
      <c r="I5247" s="2" t="s">
        <v>5093</v>
      </c>
      <c r="J5247" s="2" t="s">
        <v>61</v>
      </c>
      <c r="K5247" s="50" t="s">
        <v>61</v>
      </c>
      <c r="L5247" s="48">
        <v>2008</v>
      </c>
      <c r="M5247" s="2" t="s">
        <v>133</v>
      </c>
      <c r="N5247" s="32">
        <v>25.798929999999999</v>
      </c>
      <c r="O5247" s="32">
        <v>55.949359999999999</v>
      </c>
      <c r="P5247" s="2" t="s">
        <v>2767</v>
      </c>
      <c r="Q5247" s="6" t="s">
        <v>65</v>
      </c>
      <c r="R5247" s="43" t="s">
        <v>18854</v>
      </c>
      <c r="S5247" s="41" t="s">
        <v>4972</v>
      </c>
      <c r="T5247" s="41" t="s">
        <v>18461</v>
      </c>
      <c r="U5247" s="2"/>
      <c r="V5247" s="2" t="s">
        <v>4972</v>
      </c>
      <c r="W5247" s="41" t="s">
        <v>17588</v>
      </c>
      <c r="X5247" s="2" t="s">
        <v>315</v>
      </c>
      <c r="Y5247" s="2" t="s">
        <v>102</v>
      </c>
      <c r="Z5247" s="5" t="s">
        <v>20</v>
      </c>
      <c r="AA5247" s="5" t="s">
        <v>16910</v>
      </c>
      <c r="AB5247" s="5" t="s">
        <v>16316</v>
      </c>
      <c r="AC5247" s="2" t="s">
        <v>5205</v>
      </c>
      <c r="AD5247" s="2">
        <v>7031500</v>
      </c>
      <c r="AE5247" s="5">
        <v>25</v>
      </c>
      <c r="AF5247" s="25"/>
      <c r="AG5247" s="29">
        <v>3</v>
      </c>
      <c r="AH5247" s="2" t="s">
        <v>17974</v>
      </c>
      <c r="AI5247" s="2">
        <v>4</v>
      </c>
      <c r="AJ5247" s="2">
        <v>3</v>
      </c>
      <c r="AK5247" s="50"/>
      <c r="AL5247" s="2"/>
      <c r="AM5247" s="30"/>
      <c r="AN5247" s="30"/>
      <c r="AO5247" s="30"/>
      <c r="AR5247" s="30"/>
      <c r="AS5247" s="30"/>
      <c r="AT5247" s="30"/>
      <c r="AV5247" s="30"/>
      <c r="AW5247" s="30"/>
      <c r="CD5247" s="2" t="s">
        <v>71</v>
      </c>
      <c r="CE5247" s="2">
        <v>0</v>
      </c>
    </row>
    <row r="5248" spans="1:83" x14ac:dyDescent="0.2">
      <c r="A5248" s="2" t="s">
        <v>7265</v>
      </c>
      <c r="B5248" s="2" t="s">
        <v>28289</v>
      </c>
      <c r="C5248" s="2" t="s">
        <v>6285</v>
      </c>
      <c r="D5248" s="2" t="s">
        <v>7265</v>
      </c>
      <c r="E5248" s="2" t="s">
        <v>7265</v>
      </c>
      <c r="F5248" s="2" t="s">
        <v>7266</v>
      </c>
      <c r="G5248" s="2" t="s">
        <v>7267</v>
      </c>
      <c r="H5248" s="2" t="s">
        <v>5093</v>
      </c>
      <c r="I5248" s="2" t="s">
        <v>5093</v>
      </c>
      <c r="J5248" s="2" t="s">
        <v>61</v>
      </c>
      <c r="K5248" s="50" t="s">
        <v>61</v>
      </c>
      <c r="L5248" s="48">
        <v>2008</v>
      </c>
      <c r="M5248" s="2" t="s">
        <v>133</v>
      </c>
      <c r="N5248" s="32">
        <v>25.78942</v>
      </c>
      <c r="O5248" s="32">
        <v>55.966569999999997</v>
      </c>
      <c r="P5248" s="2" t="s">
        <v>2767</v>
      </c>
      <c r="Q5248" s="6" t="s">
        <v>65</v>
      </c>
      <c r="R5248" s="43" t="s">
        <v>18854</v>
      </c>
      <c r="S5248" s="41" t="s">
        <v>3596</v>
      </c>
      <c r="T5248" s="41" t="s">
        <v>18460</v>
      </c>
      <c r="U5248" s="2"/>
      <c r="V5248" s="2" t="s">
        <v>3596</v>
      </c>
      <c r="W5248" s="41" t="s">
        <v>17588</v>
      </c>
      <c r="X5248" s="2" t="s">
        <v>315</v>
      </c>
      <c r="Y5248" s="2" t="s">
        <v>102</v>
      </c>
      <c r="Z5248" s="5" t="s">
        <v>10423</v>
      </c>
      <c r="AA5248" s="5" t="s">
        <v>16910</v>
      </c>
      <c r="AB5248" s="5" t="s">
        <v>16316</v>
      </c>
      <c r="AC5248" s="2" t="s">
        <v>5205</v>
      </c>
      <c r="AD5248" s="2">
        <v>7031200</v>
      </c>
      <c r="AE5248" s="5">
        <v>25</v>
      </c>
      <c r="AF5248" s="25"/>
      <c r="AG5248" s="29">
        <v>3</v>
      </c>
      <c r="AH5248" s="2" t="s">
        <v>17974</v>
      </c>
      <c r="AI5248" s="2">
        <v>3</v>
      </c>
      <c r="AJ5248" s="2">
        <v>3</v>
      </c>
      <c r="AK5248" s="50"/>
      <c r="AL5248" s="2"/>
      <c r="AM5248" s="30"/>
      <c r="AN5248" s="30"/>
      <c r="AO5248" s="30"/>
      <c r="AR5248" s="30"/>
      <c r="AS5248" s="30"/>
      <c r="AT5248" s="30"/>
      <c r="AV5248" s="30"/>
      <c r="AW5248" s="30"/>
      <c r="CD5248" s="2" t="s">
        <v>78</v>
      </c>
      <c r="CE5248" s="2" t="s">
        <v>20371</v>
      </c>
    </row>
    <row r="5249" spans="1:83" x14ac:dyDescent="0.2">
      <c r="A5249" s="2" t="s">
        <v>7268</v>
      </c>
      <c r="B5249" s="2" t="s">
        <v>28290</v>
      </c>
      <c r="C5249" s="2" t="s">
        <v>6285</v>
      </c>
      <c r="D5249" s="2" t="s">
        <v>7268</v>
      </c>
      <c r="E5249" s="2" t="s">
        <v>7268</v>
      </c>
      <c r="F5249" s="2" t="s">
        <v>7269</v>
      </c>
      <c r="G5249" s="2" t="s">
        <v>7270</v>
      </c>
      <c r="H5249" s="2" t="s">
        <v>5093</v>
      </c>
      <c r="I5249" s="2" t="s">
        <v>5093</v>
      </c>
      <c r="J5249" s="2" t="s">
        <v>61</v>
      </c>
      <c r="K5249" s="50" t="s">
        <v>61</v>
      </c>
      <c r="L5249" s="48">
        <v>2008</v>
      </c>
      <c r="M5249" s="2" t="s">
        <v>133</v>
      </c>
      <c r="N5249" s="32">
        <v>25.79918</v>
      </c>
      <c r="O5249" s="32">
        <v>55.973619999999997</v>
      </c>
      <c r="P5249" s="2" t="s">
        <v>2767</v>
      </c>
      <c r="Q5249" s="6" t="s">
        <v>65</v>
      </c>
      <c r="R5249" s="43" t="s">
        <v>18854</v>
      </c>
      <c r="S5249" s="41" t="s">
        <v>4972</v>
      </c>
      <c r="T5249" s="41" t="s">
        <v>18461</v>
      </c>
      <c r="U5249" s="2"/>
      <c r="V5249" s="2" t="s">
        <v>4972</v>
      </c>
      <c r="W5249" s="41" t="s">
        <v>17588</v>
      </c>
      <c r="X5249" s="2" t="s">
        <v>315</v>
      </c>
      <c r="Y5249" s="2" t="s">
        <v>102</v>
      </c>
      <c r="Z5249" s="5" t="s">
        <v>10423</v>
      </c>
      <c r="AA5249" s="5" t="s">
        <v>16910</v>
      </c>
      <c r="AB5249" s="5" t="s">
        <v>16316</v>
      </c>
      <c r="AC5249" s="2" t="s">
        <v>5205</v>
      </c>
      <c r="AD5249" s="2">
        <v>7031000</v>
      </c>
      <c r="AE5249" s="5">
        <v>25</v>
      </c>
      <c r="AF5249" s="25"/>
      <c r="AG5249" s="29">
        <v>3</v>
      </c>
      <c r="AH5249" s="2" t="s">
        <v>17974</v>
      </c>
      <c r="AI5249" s="2">
        <v>3</v>
      </c>
      <c r="AJ5249" s="2">
        <v>3</v>
      </c>
      <c r="AK5249" s="50"/>
      <c r="AL5249" s="2"/>
      <c r="AM5249" s="30"/>
      <c r="AN5249" s="30"/>
      <c r="AO5249" s="30"/>
      <c r="AR5249" s="30"/>
      <c r="AS5249" s="30"/>
      <c r="AT5249" s="30"/>
      <c r="AV5249" s="30"/>
      <c r="AW5249" s="30"/>
      <c r="CD5249" s="2" t="s">
        <v>78</v>
      </c>
      <c r="CE5249" s="2" t="s">
        <v>20372</v>
      </c>
    </row>
    <row r="5250" spans="1:83" x14ac:dyDescent="0.2">
      <c r="A5250" s="2" t="s">
        <v>7271</v>
      </c>
      <c r="B5250" s="2" t="s">
        <v>28291</v>
      </c>
      <c r="C5250" s="2" t="s">
        <v>6285</v>
      </c>
      <c r="D5250" s="2" t="s">
        <v>7271</v>
      </c>
      <c r="E5250" s="2" t="s">
        <v>7271</v>
      </c>
      <c r="F5250" s="2" t="s">
        <v>7272</v>
      </c>
      <c r="G5250" s="2" t="s">
        <v>7273</v>
      </c>
      <c r="H5250" s="2" t="s">
        <v>5093</v>
      </c>
      <c r="I5250" s="2" t="s">
        <v>5093</v>
      </c>
      <c r="J5250" s="2" t="s">
        <v>61</v>
      </c>
      <c r="K5250" s="50" t="s">
        <v>61</v>
      </c>
      <c r="L5250" s="48">
        <v>2008</v>
      </c>
      <c r="M5250" s="2" t="s">
        <v>133</v>
      </c>
      <c r="N5250" s="32">
        <v>25.801770000000001</v>
      </c>
      <c r="O5250" s="32">
        <v>55.965400000000002</v>
      </c>
      <c r="P5250" s="2" t="s">
        <v>2767</v>
      </c>
      <c r="Q5250" s="6" t="s">
        <v>65</v>
      </c>
      <c r="R5250" s="43" t="s">
        <v>18854</v>
      </c>
      <c r="S5250" s="41" t="s">
        <v>4972</v>
      </c>
      <c r="T5250" s="41" t="s">
        <v>18461</v>
      </c>
      <c r="U5250" s="2"/>
      <c r="V5250" s="2" t="s">
        <v>4972</v>
      </c>
      <c r="W5250" s="41" t="s">
        <v>17588</v>
      </c>
      <c r="X5250" s="2" t="s">
        <v>315</v>
      </c>
      <c r="Y5250" s="2" t="s">
        <v>102</v>
      </c>
      <c r="Z5250" s="5" t="s">
        <v>10423</v>
      </c>
      <c r="AA5250" s="5" t="s">
        <v>16910</v>
      </c>
      <c r="AB5250" s="5" t="s">
        <v>16316</v>
      </c>
      <c r="AC5250" s="2" t="s">
        <v>5205</v>
      </c>
      <c r="AD5250" s="2">
        <v>7031200</v>
      </c>
      <c r="AE5250" s="5">
        <v>30</v>
      </c>
      <c r="AF5250" s="25"/>
      <c r="AG5250" s="29">
        <v>3</v>
      </c>
      <c r="AH5250" s="2" t="s">
        <v>17974</v>
      </c>
      <c r="AI5250" s="2">
        <v>3</v>
      </c>
      <c r="AJ5250" s="2">
        <v>3</v>
      </c>
      <c r="AK5250" s="50"/>
      <c r="AL5250" s="2"/>
      <c r="AM5250" s="30"/>
      <c r="AN5250" s="30"/>
      <c r="AO5250" s="30"/>
      <c r="AR5250" s="30"/>
      <c r="AS5250" s="30"/>
      <c r="AT5250" s="30"/>
      <c r="AV5250" s="30"/>
      <c r="AW5250" s="30"/>
      <c r="CD5250" s="2" t="s">
        <v>78</v>
      </c>
      <c r="CE5250" s="2" t="s">
        <v>20373</v>
      </c>
    </row>
    <row r="5251" spans="1:83" x14ac:dyDescent="0.2">
      <c r="A5251" s="2" t="s">
        <v>7274</v>
      </c>
      <c r="B5251" s="2" t="s">
        <v>28292</v>
      </c>
      <c r="C5251" s="2" t="s">
        <v>6285</v>
      </c>
      <c r="D5251" s="2" t="s">
        <v>7274</v>
      </c>
      <c r="E5251" s="2" t="s">
        <v>7274</v>
      </c>
      <c r="F5251" s="2" t="s">
        <v>7275</v>
      </c>
      <c r="G5251" s="2"/>
      <c r="H5251" s="2"/>
      <c r="I5251" s="2" t="s">
        <v>5093</v>
      </c>
      <c r="J5251" s="2" t="s">
        <v>61</v>
      </c>
      <c r="K5251" s="2"/>
      <c r="L5251" s="48">
        <v>2010</v>
      </c>
      <c r="M5251" s="2" t="s">
        <v>133</v>
      </c>
      <c r="N5251" s="32">
        <v>25.401520000000001</v>
      </c>
      <c r="O5251" s="32">
        <v>56.056480000000001</v>
      </c>
      <c r="P5251" s="2" t="s">
        <v>2767</v>
      </c>
      <c r="Q5251" s="6" t="s">
        <v>65</v>
      </c>
      <c r="R5251" s="43" t="s">
        <v>16802</v>
      </c>
      <c r="S5251" s="41" t="s">
        <v>4851</v>
      </c>
      <c r="T5251" s="41" t="s">
        <v>18462</v>
      </c>
      <c r="U5251" s="2"/>
      <c r="V5251" s="2" t="s">
        <v>4851</v>
      </c>
      <c r="W5251" s="41" t="s">
        <v>144</v>
      </c>
      <c r="X5251" s="2" t="s">
        <v>315</v>
      </c>
      <c r="Y5251" s="2" t="s">
        <v>102</v>
      </c>
      <c r="Z5251" s="5" t="s">
        <v>10423</v>
      </c>
      <c r="AA5251" s="5" t="s">
        <v>16910</v>
      </c>
      <c r="AB5251" s="5" t="s">
        <v>16316</v>
      </c>
      <c r="AC5251" s="2"/>
      <c r="AD5251" s="2">
        <v>7071100</v>
      </c>
      <c r="AE5251" s="5">
        <v>65</v>
      </c>
      <c r="AF5251" s="25"/>
      <c r="AG5251" s="29"/>
      <c r="AH5251" s="2"/>
      <c r="AI5251" s="2">
        <v>3</v>
      </c>
      <c r="AJ5251" s="2"/>
      <c r="AK5251" s="50"/>
      <c r="AL5251" s="2"/>
      <c r="AM5251" s="30"/>
      <c r="AN5251" s="30"/>
      <c r="AO5251" s="30"/>
      <c r="AR5251" s="30"/>
      <c r="AS5251" s="30"/>
      <c r="AT5251" s="30"/>
      <c r="AV5251" s="30"/>
      <c r="AW5251" s="30"/>
      <c r="CD5251" s="2" t="s">
        <v>78</v>
      </c>
      <c r="CE5251" s="2" t="s">
        <v>20374</v>
      </c>
    </row>
    <row r="5252" spans="1:83" x14ac:dyDescent="0.2">
      <c r="A5252" s="2" t="s">
        <v>7276</v>
      </c>
      <c r="B5252" s="2" t="s">
        <v>28293</v>
      </c>
      <c r="C5252" s="2" t="s">
        <v>6285</v>
      </c>
      <c r="D5252" s="2" t="s">
        <v>7276</v>
      </c>
      <c r="E5252" s="2" t="s">
        <v>7276</v>
      </c>
      <c r="F5252" s="2" t="s">
        <v>7277</v>
      </c>
      <c r="G5252" s="2" t="s">
        <v>7278</v>
      </c>
      <c r="H5252" s="2" t="s">
        <v>5093</v>
      </c>
      <c r="I5252" s="2" t="s">
        <v>5093</v>
      </c>
      <c r="J5252" s="2" t="s">
        <v>61</v>
      </c>
      <c r="K5252" s="50" t="s">
        <v>61</v>
      </c>
      <c r="L5252" s="48">
        <v>2011</v>
      </c>
      <c r="M5252" s="2" t="s">
        <v>133</v>
      </c>
      <c r="N5252" s="32">
        <v>25.754010000000001</v>
      </c>
      <c r="O5252" s="32">
        <v>55.911279999999998</v>
      </c>
      <c r="P5252" s="2" t="s">
        <v>2767</v>
      </c>
      <c r="Q5252" s="6" t="s">
        <v>65</v>
      </c>
      <c r="R5252" s="43" t="s">
        <v>18854</v>
      </c>
      <c r="S5252" s="41" t="s">
        <v>4972</v>
      </c>
      <c r="T5252" s="41" t="s">
        <v>18461</v>
      </c>
      <c r="U5252" s="2"/>
      <c r="V5252" s="2" t="s">
        <v>4972</v>
      </c>
      <c r="W5252" s="41" t="s">
        <v>17588</v>
      </c>
      <c r="X5252" s="2" t="s">
        <v>315</v>
      </c>
      <c r="Y5252" s="2" t="s">
        <v>76</v>
      </c>
      <c r="Z5252" s="5" t="s">
        <v>10423</v>
      </c>
      <c r="AA5252" s="5" t="s">
        <v>16910</v>
      </c>
      <c r="AB5252" s="5" t="s">
        <v>16317</v>
      </c>
      <c r="AC5252" s="2" t="s">
        <v>5205</v>
      </c>
      <c r="AD5252" s="2">
        <v>7040800</v>
      </c>
      <c r="AE5252" s="5">
        <v>24.75</v>
      </c>
      <c r="AF5252" s="25"/>
      <c r="AG5252" s="29">
        <v>3</v>
      </c>
      <c r="AH5252" s="2" t="s">
        <v>17974</v>
      </c>
      <c r="AI5252" s="2">
        <v>4</v>
      </c>
      <c r="AJ5252" s="2">
        <v>3</v>
      </c>
      <c r="AK5252" s="50"/>
      <c r="AL5252" s="2"/>
      <c r="AM5252" s="30"/>
      <c r="AN5252" s="30"/>
      <c r="AO5252" s="30"/>
      <c r="AR5252" s="30"/>
      <c r="AS5252" s="30"/>
      <c r="AT5252" s="30"/>
      <c r="AV5252" s="30"/>
      <c r="AW5252" s="30"/>
      <c r="CD5252" s="2" t="s">
        <v>78</v>
      </c>
      <c r="CE5252" s="2" t="s">
        <v>20375</v>
      </c>
    </row>
    <row r="5253" spans="1:83" x14ac:dyDescent="0.2">
      <c r="A5253" s="2" t="s">
        <v>7279</v>
      </c>
      <c r="B5253" s="2" t="s">
        <v>28294</v>
      </c>
      <c r="C5253" s="2" t="s">
        <v>6285</v>
      </c>
      <c r="D5253" s="2" t="s">
        <v>7279</v>
      </c>
      <c r="E5253" s="2" t="s">
        <v>7279</v>
      </c>
      <c r="F5253" s="2" t="s">
        <v>7280</v>
      </c>
      <c r="G5253" s="2"/>
      <c r="H5253" s="2" t="s">
        <v>5093</v>
      </c>
      <c r="I5253" s="2" t="s">
        <v>5093</v>
      </c>
      <c r="J5253" s="2" t="s">
        <v>61</v>
      </c>
      <c r="K5253" s="2"/>
      <c r="L5253" s="48">
        <v>2009</v>
      </c>
      <c r="M5253" s="2" t="s">
        <v>133</v>
      </c>
      <c r="N5253" s="32">
        <v>25.680330000000001</v>
      </c>
      <c r="O5253" s="32">
        <v>55.926690000000001</v>
      </c>
      <c r="P5253" s="2" t="s">
        <v>2767</v>
      </c>
      <c r="Q5253" s="6" t="s">
        <v>65</v>
      </c>
      <c r="R5253" s="43" t="s">
        <v>18854</v>
      </c>
      <c r="S5253" s="41" t="s">
        <v>3596</v>
      </c>
      <c r="T5253" s="41" t="s">
        <v>18460</v>
      </c>
      <c r="U5253" s="2"/>
      <c r="V5253" s="2" t="s">
        <v>3596</v>
      </c>
      <c r="W5253" s="41" t="s">
        <v>67</v>
      </c>
      <c r="X5253" s="2" t="s">
        <v>315</v>
      </c>
      <c r="Y5253" s="2" t="s">
        <v>102</v>
      </c>
      <c r="Z5253" s="5" t="s">
        <v>10423</v>
      </c>
      <c r="AA5253" s="5" t="s">
        <v>16910</v>
      </c>
      <c r="AB5253" s="5" t="s">
        <v>16316</v>
      </c>
      <c r="AC5253" s="2"/>
      <c r="AD5253" s="2">
        <v>7050800</v>
      </c>
      <c r="AE5253" s="5">
        <v>38.5</v>
      </c>
      <c r="AF5253" s="25"/>
      <c r="AG5253" s="29"/>
      <c r="AH5253" s="2"/>
      <c r="AI5253" s="2">
        <v>4</v>
      </c>
      <c r="AJ5253" s="2"/>
      <c r="AK5253" s="50"/>
      <c r="AL5253" s="2"/>
      <c r="AM5253" s="30"/>
      <c r="AN5253" s="30"/>
      <c r="AO5253" s="30"/>
      <c r="AR5253" s="30"/>
      <c r="AS5253" s="30"/>
      <c r="AT5253" s="30"/>
      <c r="AV5253" s="30"/>
      <c r="AW5253" s="30"/>
      <c r="CD5253" s="2" t="s">
        <v>71</v>
      </c>
      <c r="CE5253" s="2">
        <v>0</v>
      </c>
    </row>
    <row r="5254" spans="1:83" x14ac:dyDescent="0.2">
      <c r="A5254" s="2" t="s">
        <v>7281</v>
      </c>
      <c r="B5254" s="2" t="s">
        <v>28295</v>
      </c>
      <c r="C5254" s="2" t="s">
        <v>6285</v>
      </c>
      <c r="D5254" s="2" t="s">
        <v>7281</v>
      </c>
      <c r="E5254" s="2" t="s">
        <v>7281</v>
      </c>
      <c r="F5254" s="2" t="s">
        <v>7282</v>
      </c>
      <c r="G5254" s="2" t="s">
        <v>7283</v>
      </c>
      <c r="H5254" s="2" t="s">
        <v>5093</v>
      </c>
      <c r="I5254" s="2" t="s">
        <v>5093</v>
      </c>
      <c r="J5254" s="2" t="s">
        <v>61</v>
      </c>
      <c r="K5254" s="50" t="s">
        <v>61</v>
      </c>
      <c r="L5254" s="48">
        <v>2009</v>
      </c>
      <c r="M5254" s="2" t="s">
        <v>133</v>
      </c>
      <c r="N5254" s="32">
        <v>25.770620000000001</v>
      </c>
      <c r="O5254" s="32">
        <v>56.026179999999997</v>
      </c>
      <c r="P5254" s="2" t="s">
        <v>2767</v>
      </c>
      <c r="Q5254" s="6" t="s">
        <v>65</v>
      </c>
      <c r="R5254" s="43" t="s">
        <v>18854</v>
      </c>
      <c r="S5254" s="41" t="s">
        <v>3596</v>
      </c>
      <c r="T5254" s="41" t="s">
        <v>18460</v>
      </c>
      <c r="U5254" s="2"/>
      <c r="V5254" s="2" t="s">
        <v>3596</v>
      </c>
      <c r="W5254" s="41" t="s">
        <v>17588</v>
      </c>
      <c r="X5254" s="2" t="s">
        <v>315</v>
      </c>
      <c r="Y5254" s="2" t="s">
        <v>102</v>
      </c>
      <c r="Z5254" s="5" t="s">
        <v>10423</v>
      </c>
      <c r="AA5254" s="5" t="s">
        <v>16910</v>
      </c>
      <c r="AB5254" s="5" t="s">
        <v>16316</v>
      </c>
      <c r="AC5254" s="2" t="s">
        <v>5247</v>
      </c>
      <c r="AD5254" s="2">
        <v>7020800</v>
      </c>
      <c r="AE5254" s="5">
        <v>43.5</v>
      </c>
      <c r="AF5254" s="25"/>
      <c r="AG5254" s="29">
        <v>3</v>
      </c>
      <c r="AH5254" s="2" t="s">
        <v>17978</v>
      </c>
      <c r="AI5254" s="2">
        <v>3</v>
      </c>
      <c r="AJ5254" s="2">
        <v>3</v>
      </c>
      <c r="AK5254" s="50"/>
      <c r="AL5254" s="2"/>
      <c r="AM5254" s="30"/>
      <c r="AN5254" s="30"/>
      <c r="AO5254" s="30"/>
      <c r="AR5254" s="30"/>
      <c r="AS5254" s="30"/>
      <c r="AT5254" s="30"/>
      <c r="AV5254" s="30"/>
      <c r="AW5254" s="30"/>
      <c r="CD5254" s="2" t="s">
        <v>78</v>
      </c>
      <c r="CE5254" s="2" t="s">
        <v>20376</v>
      </c>
    </row>
    <row r="5255" spans="1:83" x14ac:dyDescent="0.2">
      <c r="A5255" s="2" t="s">
        <v>7284</v>
      </c>
      <c r="B5255" s="2" t="s">
        <v>28296</v>
      </c>
      <c r="C5255" s="2" t="s">
        <v>6285</v>
      </c>
      <c r="D5255" s="2"/>
      <c r="E5255" s="2" t="s">
        <v>7284</v>
      </c>
      <c r="F5255" s="2" t="s">
        <v>7285</v>
      </c>
      <c r="G5255" s="2"/>
      <c r="H5255" s="2"/>
      <c r="I5255" s="2" t="s">
        <v>5093</v>
      </c>
      <c r="J5255" s="2" t="s">
        <v>61</v>
      </c>
      <c r="K5255" s="2"/>
      <c r="L5255" s="48">
        <v>2009</v>
      </c>
      <c r="M5255" s="2" t="s">
        <v>133</v>
      </c>
      <c r="N5255" s="32">
        <v>25.93384</v>
      </c>
      <c r="O5255" s="32">
        <v>56.059950000000001</v>
      </c>
      <c r="P5255" s="2" t="s">
        <v>2767</v>
      </c>
      <c r="Q5255" s="6" t="s">
        <v>65</v>
      </c>
      <c r="R5255" s="43" t="s">
        <v>16802</v>
      </c>
      <c r="S5255" s="41" t="s">
        <v>4851</v>
      </c>
      <c r="T5255" s="41" t="s">
        <v>18462</v>
      </c>
      <c r="U5255" s="2"/>
      <c r="V5255" s="2" t="s">
        <v>4851</v>
      </c>
      <c r="W5255" s="41" t="s">
        <v>144</v>
      </c>
      <c r="X5255" s="2" t="s">
        <v>315</v>
      </c>
      <c r="Y5255" s="2" t="s">
        <v>86</v>
      </c>
      <c r="Z5255" s="5" t="s">
        <v>10423</v>
      </c>
      <c r="AA5255" s="5" t="s">
        <v>16910</v>
      </c>
      <c r="AB5255" s="5" t="s">
        <v>18090</v>
      </c>
      <c r="AC5255" s="2"/>
      <c r="AD5255" s="2">
        <v>7010900</v>
      </c>
      <c r="AE5255" s="5">
        <v>35</v>
      </c>
      <c r="AF5255" s="25"/>
      <c r="AG5255" s="29"/>
      <c r="AH5255" s="2"/>
      <c r="AI5255" s="2">
        <v>3</v>
      </c>
      <c r="AJ5255" s="2"/>
      <c r="AK5255" s="50"/>
      <c r="AL5255" s="2"/>
      <c r="AM5255" s="30"/>
      <c r="AN5255" s="30"/>
      <c r="AO5255" s="30"/>
      <c r="AR5255" s="30"/>
      <c r="AS5255" s="30"/>
      <c r="AT5255" s="30"/>
      <c r="AV5255" s="30"/>
      <c r="AW5255" s="30"/>
      <c r="CD5255" s="2" t="s">
        <v>78</v>
      </c>
      <c r="CE5255" s="2" t="s">
        <v>20377</v>
      </c>
    </row>
    <row r="5256" spans="1:83" x14ac:dyDescent="0.2">
      <c r="A5256" s="2" t="s">
        <v>7286</v>
      </c>
      <c r="B5256" s="2" t="s">
        <v>28297</v>
      </c>
      <c r="C5256" s="2" t="s">
        <v>6285</v>
      </c>
      <c r="D5256" s="2" t="s">
        <v>7286</v>
      </c>
      <c r="E5256" s="2" t="s">
        <v>7286</v>
      </c>
      <c r="F5256" s="2" t="s">
        <v>7287</v>
      </c>
      <c r="G5256" s="2" t="s">
        <v>7288</v>
      </c>
      <c r="H5256" s="2" t="s">
        <v>5093</v>
      </c>
      <c r="I5256" s="2" t="s">
        <v>5093</v>
      </c>
      <c r="J5256" s="2" t="s">
        <v>61</v>
      </c>
      <c r="K5256" s="50" t="s">
        <v>61</v>
      </c>
      <c r="L5256" s="48">
        <v>2009</v>
      </c>
      <c r="M5256" s="2" t="s">
        <v>133</v>
      </c>
      <c r="N5256" s="32">
        <v>25.786059999999999</v>
      </c>
      <c r="O5256" s="32">
        <v>55.944070000000004</v>
      </c>
      <c r="P5256" s="2" t="s">
        <v>2767</v>
      </c>
      <c r="Q5256" s="6" t="s">
        <v>65</v>
      </c>
      <c r="R5256" s="43" t="s">
        <v>18854</v>
      </c>
      <c r="S5256" s="41" t="s">
        <v>3596</v>
      </c>
      <c r="T5256" s="41" t="s">
        <v>18460</v>
      </c>
      <c r="U5256" s="2"/>
      <c r="V5256" s="2" t="s">
        <v>3596</v>
      </c>
      <c r="W5256" s="41" t="s">
        <v>17588</v>
      </c>
      <c r="X5256" s="2" t="s">
        <v>315</v>
      </c>
      <c r="Y5256" s="2" t="s">
        <v>102</v>
      </c>
      <c r="Z5256" s="5" t="s">
        <v>20</v>
      </c>
      <c r="AA5256" s="5" t="s">
        <v>16910</v>
      </c>
      <c r="AB5256" s="5" t="s">
        <v>16316</v>
      </c>
      <c r="AC5256" s="2" t="s">
        <v>5205</v>
      </c>
      <c r="AD5256" s="2">
        <v>7031400</v>
      </c>
      <c r="AE5256" s="5">
        <v>28.5</v>
      </c>
      <c r="AF5256" s="25"/>
      <c r="AG5256" s="29">
        <v>3</v>
      </c>
      <c r="AH5256" s="2" t="s">
        <v>17974</v>
      </c>
      <c r="AI5256" s="2">
        <v>3</v>
      </c>
      <c r="AJ5256" s="2">
        <v>3</v>
      </c>
      <c r="AK5256" s="50"/>
      <c r="AL5256" s="2"/>
      <c r="AM5256" s="30"/>
      <c r="AN5256" s="30"/>
      <c r="AO5256" s="30"/>
      <c r="AR5256" s="30"/>
      <c r="AS5256" s="30"/>
      <c r="AT5256" s="30"/>
      <c r="AV5256" s="30"/>
      <c r="AW5256" s="30"/>
      <c r="CD5256" s="2" t="s">
        <v>78</v>
      </c>
      <c r="CE5256" s="2" t="s">
        <v>20378</v>
      </c>
    </row>
    <row r="5257" spans="1:83" x14ac:dyDescent="0.2">
      <c r="A5257" s="2" t="s">
        <v>7289</v>
      </c>
      <c r="B5257" s="2" t="s">
        <v>28298</v>
      </c>
      <c r="C5257" s="2" t="s">
        <v>6285</v>
      </c>
      <c r="D5257" s="2" t="s">
        <v>7289</v>
      </c>
      <c r="E5257" s="2" t="s">
        <v>7289</v>
      </c>
      <c r="F5257" s="2" t="s">
        <v>7290</v>
      </c>
      <c r="G5257" s="2" t="s">
        <v>7291</v>
      </c>
      <c r="H5257" s="2" t="s">
        <v>5093</v>
      </c>
      <c r="I5257" s="2" t="s">
        <v>5093</v>
      </c>
      <c r="J5257" s="2" t="s">
        <v>61</v>
      </c>
      <c r="K5257" s="50" t="s">
        <v>61</v>
      </c>
      <c r="L5257" s="48">
        <v>2009</v>
      </c>
      <c r="M5257" s="2" t="s">
        <v>133</v>
      </c>
      <c r="N5257" s="32">
        <v>25.808509999999998</v>
      </c>
      <c r="O5257" s="32">
        <v>55.95505</v>
      </c>
      <c r="P5257" s="2" t="s">
        <v>2767</v>
      </c>
      <c r="Q5257" s="6" t="s">
        <v>65</v>
      </c>
      <c r="R5257" s="43" t="s">
        <v>18854</v>
      </c>
      <c r="S5257" s="41" t="s">
        <v>3596</v>
      </c>
      <c r="T5257" s="41" t="s">
        <v>18460</v>
      </c>
      <c r="U5257" s="2"/>
      <c r="V5257" s="2" t="s">
        <v>3596</v>
      </c>
      <c r="W5257" s="41" t="s">
        <v>17588</v>
      </c>
      <c r="X5257" s="2" t="s">
        <v>315</v>
      </c>
      <c r="Y5257" s="2" t="s">
        <v>102</v>
      </c>
      <c r="Z5257" s="5" t="s">
        <v>20</v>
      </c>
      <c r="AA5257" s="5" t="s">
        <v>16910</v>
      </c>
      <c r="AB5257" s="5" t="s">
        <v>16316</v>
      </c>
      <c r="AC5257" s="2" t="s">
        <v>5205</v>
      </c>
      <c r="AD5257" s="2">
        <v>7030900</v>
      </c>
      <c r="AE5257" s="5">
        <v>28.5</v>
      </c>
      <c r="AF5257" s="25"/>
      <c r="AG5257" s="29">
        <v>3</v>
      </c>
      <c r="AH5257" s="2" t="s">
        <v>17974</v>
      </c>
      <c r="AI5257" s="2">
        <v>3</v>
      </c>
      <c r="AJ5257" s="2">
        <v>3</v>
      </c>
      <c r="AK5257" s="50"/>
      <c r="AL5257" s="2"/>
      <c r="AM5257" s="30"/>
      <c r="AN5257" s="30"/>
      <c r="AO5257" s="30"/>
      <c r="AR5257" s="30"/>
      <c r="AS5257" s="30"/>
      <c r="AT5257" s="30"/>
      <c r="AV5257" s="30"/>
      <c r="AW5257" s="30"/>
      <c r="CD5257" s="2" t="s">
        <v>78</v>
      </c>
      <c r="CE5257" s="2" t="s">
        <v>20379</v>
      </c>
    </row>
    <row r="5258" spans="1:83" x14ac:dyDescent="0.2">
      <c r="A5258" s="2" t="s">
        <v>7292</v>
      </c>
      <c r="B5258" s="2" t="s">
        <v>28299</v>
      </c>
      <c r="C5258" s="2" t="s">
        <v>6285</v>
      </c>
      <c r="D5258" s="2" t="s">
        <v>7292</v>
      </c>
      <c r="E5258" s="2" t="s">
        <v>7292</v>
      </c>
      <c r="F5258" s="2" t="s">
        <v>7293</v>
      </c>
      <c r="G5258" s="2" t="s">
        <v>7294</v>
      </c>
      <c r="H5258" s="2" t="s">
        <v>5093</v>
      </c>
      <c r="I5258" s="2" t="s">
        <v>5093</v>
      </c>
      <c r="J5258" s="2" t="s">
        <v>61</v>
      </c>
      <c r="K5258" s="50" t="s">
        <v>61</v>
      </c>
      <c r="L5258" s="48">
        <v>2009</v>
      </c>
      <c r="M5258" s="2" t="s">
        <v>133</v>
      </c>
      <c r="N5258" s="32">
        <v>25.786180000000002</v>
      </c>
      <c r="O5258" s="32">
        <v>55.976349999999996</v>
      </c>
      <c r="P5258" s="2" t="s">
        <v>2767</v>
      </c>
      <c r="Q5258" s="6" t="s">
        <v>65</v>
      </c>
      <c r="R5258" s="43" t="s">
        <v>18854</v>
      </c>
      <c r="S5258" s="41" t="s">
        <v>3596</v>
      </c>
      <c r="T5258" s="41" t="s">
        <v>18460</v>
      </c>
      <c r="U5258" s="2"/>
      <c r="V5258" s="2" t="s">
        <v>3596</v>
      </c>
      <c r="W5258" s="41" t="s">
        <v>17588</v>
      </c>
      <c r="X5258" s="2" t="s">
        <v>315</v>
      </c>
      <c r="Y5258" s="2" t="s">
        <v>102</v>
      </c>
      <c r="Z5258" s="5" t="s">
        <v>20</v>
      </c>
      <c r="AA5258" s="5" t="s">
        <v>16910</v>
      </c>
      <c r="AB5258" s="5" t="s">
        <v>16316</v>
      </c>
      <c r="AC5258" s="2" t="s">
        <v>5247</v>
      </c>
      <c r="AD5258" s="2">
        <v>7020900</v>
      </c>
      <c r="AE5258" s="5">
        <v>28.5</v>
      </c>
      <c r="AF5258" s="25"/>
      <c r="AG5258" s="29">
        <v>3</v>
      </c>
      <c r="AH5258" s="2" t="s">
        <v>17978</v>
      </c>
      <c r="AI5258" s="2">
        <v>3</v>
      </c>
      <c r="AJ5258" s="2">
        <v>3</v>
      </c>
      <c r="AK5258" s="50"/>
      <c r="AL5258" s="2"/>
      <c r="AM5258" s="30"/>
      <c r="AN5258" s="30"/>
      <c r="AO5258" s="30"/>
      <c r="AR5258" s="30"/>
      <c r="AS5258" s="30"/>
      <c r="AT5258" s="30"/>
      <c r="AV5258" s="30"/>
      <c r="AW5258" s="30"/>
      <c r="CD5258" s="2" t="s">
        <v>78</v>
      </c>
      <c r="CE5258" s="2" t="s">
        <v>20380</v>
      </c>
    </row>
    <row r="5259" spans="1:83" x14ac:dyDescent="0.2">
      <c r="A5259" s="2" t="s">
        <v>7295</v>
      </c>
      <c r="B5259" s="2" t="s">
        <v>28300</v>
      </c>
      <c r="C5259" s="2" t="s">
        <v>6285</v>
      </c>
      <c r="D5259" s="2" t="s">
        <v>7295</v>
      </c>
      <c r="E5259" s="2" t="s">
        <v>7295</v>
      </c>
      <c r="F5259" s="2" t="s">
        <v>7296</v>
      </c>
      <c r="G5259" s="2" t="s">
        <v>7297</v>
      </c>
      <c r="H5259" s="2" t="s">
        <v>5093</v>
      </c>
      <c r="I5259" s="2" t="s">
        <v>5093</v>
      </c>
      <c r="J5259" s="2" t="s">
        <v>61</v>
      </c>
      <c r="K5259" s="50" t="s">
        <v>61</v>
      </c>
      <c r="L5259" s="48">
        <v>2009</v>
      </c>
      <c r="M5259" s="2" t="s">
        <v>133</v>
      </c>
      <c r="N5259" s="32">
        <v>25.785319999999999</v>
      </c>
      <c r="O5259" s="32">
        <v>55.93439</v>
      </c>
      <c r="P5259" s="2" t="s">
        <v>2767</v>
      </c>
      <c r="Q5259" s="6" t="s">
        <v>65</v>
      </c>
      <c r="R5259" s="43" t="s">
        <v>18854</v>
      </c>
      <c r="S5259" s="41" t="s">
        <v>3596</v>
      </c>
      <c r="T5259" s="41" t="s">
        <v>18460</v>
      </c>
      <c r="U5259" s="2"/>
      <c r="V5259" s="2" t="s">
        <v>3596</v>
      </c>
      <c r="W5259" s="41" t="s">
        <v>17588</v>
      </c>
      <c r="X5259" s="2" t="s">
        <v>315</v>
      </c>
      <c r="Y5259" s="2" t="s">
        <v>102</v>
      </c>
      <c r="Z5259" s="5" t="s">
        <v>20</v>
      </c>
      <c r="AA5259" s="5" t="s">
        <v>16910</v>
      </c>
      <c r="AB5259" s="5" t="s">
        <v>16316</v>
      </c>
      <c r="AC5259" s="2" t="s">
        <v>5205</v>
      </c>
      <c r="AD5259" s="2">
        <v>7031500</v>
      </c>
      <c r="AE5259" s="5">
        <v>28.5</v>
      </c>
      <c r="AF5259" s="25"/>
      <c r="AG5259" s="29">
        <v>3</v>
      </c>
      <c r="AH5259" s="2" t="s">
        <v>17974</v>
      </c>
      <c r="AI5259" s="2">
        <v>3</v>
      </c>
      <c r="AJ5259" s="2">
        <v>3</v>
      </c>
      <c r="AK5259" s="50"/>
      <c r="AL5259" s="2"/>
      <c r="AM5259" s="30"/>
      <c r="AN5259" s="30"/>
      <c r="AO5259" s="30"/>
      <c r="AR5259" s="30"/>
      <c r="AS5259" s="30"/>
      <c r="AT5259" s="30"/>
      <c r="AV5259" s="30"/>
      <c r="AW5259" s="30"/>
      <c r="CD5259" s="2" t="s">
        <v>78</v>
      </c>
      <c r="CE5259" s="2" t="s">
        <v>20381</v>
      </c>
    </row>
    <row r="5260" spans="1:83" x14ac:dyDescent="0.2">
      <c r="A5260" s="2" t="s">
        <v>7298</v>
      </c>
      <c r="B5260" s="2" t="s">
        <v>28301</v>
      </c>
      <c r="C5260" s="2" t="s">
        <v>6285</v>
      </c>
      <c r="D5260" s="2" t="s">
        <v>7298</v>
      </c>
      <c r="E5260" s="2" t="s">
        <v>7298</v>
      </c>
      <c r="F5260" s="2" t="s">
        <v>7299</v>
      </c>
      <c r="G5260" s="2" t="s">
        <v>7300</v>
      </c>
      <c r="H5260" s="2" t="s">
        <v>5093</v>
      </c>
      <c r="I5260" s="2" t="s">
        <v>5093</v>
      </c>
      <c r="J5260" s="2" t="s">
        <v>61</v>
      </c>
      <c r="K5260" s="50" t="s">
        <v>61</v>
      </c>
      <c r="L5260" s="48">
        <v>2009</v>
      </c>
      <c r="M5260" s="2" t="s">
        <v>133</v>
      </c>
      <c r="N5260" s="32">
        <v>25.793140000000001</v>
      </c>
      <c r="O5260" s="32">
        <v>55.944119999999998</v>
      </c>
      <c r="P5260" s="2" t="s">
        <v>2767</v>
      </c>
      <c r="Q5260" s="6" t="s">
        <v>65</v>
      </c>
      <c r="R5260" s="43" t="s">
        <v>18854</v>
      </c>
      <c r="S5260" s="41" t="s">
        <v>3596</v>
      </c>
      <c r="T5260" s="41" t="s">
        <v>18460</v>
      </c>
      <c r="U5260" s="2"/>
      <c r="V5260" s="2" t="s">
        <v>3596</v>
      </c>
      <c r="W5260" s="41" t="s">
        <v>17588</v>
      </c>
      <c r="X5260" s="2" t="s">
        <v>315</v>
      </c>
      <c r="Y5260" s="2" t="s">
        <v>102</v>
      </c>
      <c r="Z5260" s="5" t="s">
        <v>20</v>
      </c>
      <c r="AA5260" s="5" t="s">
        <v>16910</v>
      </c>
      <c r="AB5260" s="5" t="s">
        <v>16316</v>
      </c>
      <c r="AC5260" s="2" t="s">
        <v>5205</v>
      </c>
      <c r="AD5260" s="2">
        <v>7031500</v>
      </c>
      <c r="AE5260" s="5">
        <v>28.5</v>
      </c>
      <c r="AF5260" s="25"/>
      <c r="AG5260" s="29">
        <v>3</v>
      </c>
      <c r="AH5260" s="2" t="s">
        <v>17974</v>
      </c>
      <c r="AI5260" s="2">
        <v>3</v>
      </c>
      <c r="AJ5260" s="2">
        <v>3</v>
      </c>
      <c r="AK5260" s="50"/>
      <c r="AL5260" s="2"/>
      <c r="AM5260" s="30"/>
      <c r="AN5260" s="30"/>
      <c r="AO5260" s="30"/>
      <c r="AR5260" s="30"/>
      <c r="AS5260" s="30"/>
      <c r="AT5260" s="30"/>
      <c r="AV5260" s="30"/>
      <c r="AW5260" s="30"/>
      <c r="CD5260" s="2" t="s">
        <v>78</v>
      </c>
      <c r="CE5260" s="2" t="s">
        <v>20382</v>
      </c>
    </row>
    <row r="5261" spans="1:83" x14ac:dyDescent="0.2">
      <c r="A5261" s="2" t="s">
        <v>7301</v>
      </c>
      <c r="B5261" s="2" t="s">
        <v>28302</v>
      </c>
      <c r="C5261" s="2" t="s">
        <v>6285</v>
      </c>
      <c r="D5261" s="2" t="s">
        <v>7301</v>
      </c>
      <c r="E5261" s="2" t="s">
        <v>7301</v>
      </c>
      <c r="F5261" s="2" t="s">
        <v>7302</v>
      </c>
      <c r="G5261" s="2" t="s">
        <v>7303</v>
      </c>
      <c r="H5261" s="2" t="s">
        <v>5093</v>
      </c>
      <c r="I5261" s="2" t="s">
        <v>5093</v>
      </c>
      <c r="J5261" s="2" t="s">
        <v>61</v>
      </c>
      <c r="K5261" s="50" t="s">
        <v>61</v>
      </c>
      <c r="L5261" s="48">
        <v>2009</v>
      </c>
      <c r="M5261" s="2" t="s">
        <v>133</v>
      </c>
      <c r="N5261" s="32">
        <v>25.770330000000001</v>
      </c>
      <c r="O5261" s="32">
        <v>55.997799999999998</v>
      </c>
      <c r="P5261" s="2" t="s">
        <v>2767</v>
      </c>
      <c r="Q5261" s="6" t="s">
        <v>65</v>
      </c>
      <c r="R5261" s="43" t="s">
        <v>18854</v>
      </c>
      <c r="S5261" s="41" t="s">
        <v>3596</v>
      </c>
      <c r="T5261" s="41" t="s">
        <v>18460</v>
      </c>
      <c r="U5261" s="2"/>
      <c r="V5261" s="2" t="s">
        <v>3596</v>
      </c>
      <c r="W5261" s="41" t="s">
        <v>17588</v>
      </c>
      <c r="X5261" s="2" t="s">
        <v>315</v>
      </c>
      <c r="Y5261" s="2" t="s">
        <v>76</v>
      </c>
      <c r="Z5261" s="5" t="s">
        <v>10423</v>
      </c>
      <c r="AA5261" s="5" t="s">
        <v>16910</v>
      </c>
      <c r="AB5261" s="5" t="s">
        <v>16317</v>
      </c>
      <c r="AC5261" s="2" t="s">
        <v>5247</v>
      </c>
      <c r="AD5261" s="2">
        <v>7021000</v>
      </c>
      <c r="AE5261" s="5">
        <v>28</v>
      </c>
      <c r="AF5261" s="25"/>
      <c r="AG5261" s="29">
        <v>3</v>
      </c>
      <c r="AH5261" s="2" t="s">
        <v>17978</v>
      </c>
      <c r="AI5261" s="2">
        <v>4</v>
      </c>
      <c r="AJ5261" s="2">
        <v>3</v>
      </c>
      <c r="AK5261" s="50"/>
      <c r="AL5261" s="2"/>
      <c r="AM5261" s="30"/>
      <c r="AN5261" s="30"/>
      <c r="AO5261" s="30"/>
      <c r="AR5261" s="30"/>
      <c r="AS5261" s="30"/>
      <c r="AT5261" s="30"/>
      <c r="AV5261" s="30"/>
      <c r="AW5261" s="30"/>
      <c r="CD5261" s="2" t="s">
        <v>78</v>
      </c>
      <c r="CE5261" s="2" t="s">
        <v>20383</v>
      </c>
    </row>
    <row r="5262" spans="1:83" x14ac:dyDescent="0.2">
      <c r="A5262" s="2" t="s">
        <v>7304</v>
      </c>
      <c r="B5262" s="2" t="s">
        <v>28303</v>
      </c>
      <c r="C5262" s="2" t="s">
        <v>6285</v>
      </c>
      <c r="D5262" s="2" t="s">
        <v>7304</v>
      </c>
      <c r="E5262" s="2" t="s">
        <v>7304</v>
      </c>
      <c r="F5262" s="2" t="s">
        <v>7305</v>
      </c>
      <c r="G5262" s="2" t="s">
        <v>7306</v>
      </c>
      <c r="H5262" s="2" t="s">
        <v>5093</v>
      </c>
      <c r="I5262" s="2" t="s">
        <v>5093</v>
      </c>
      <c r="J5262" s="2" t="s">
        <v>61</v>
      </c>
      <c r="K5262" s="50" t="s">
        <v>61</v>
      </c>
      <c r="L5262" s="48">
        <v>2010</v>
      </c>
      <c r="M5262" s="2" t="s">
        <v>133</v>
      </c>
      <c r="N5262" s="32">
        <v>25.80125</v>
      </c>
      <c r="O5262" s="32">
        <v>56.00047</v>
      </c>
      <c r="P5262" s="2" t="s">
        <v>2767</v>
      </c>
      <c r="Q5262" s="6" t="s">
        <v>65</v>
      </c>
      <c r="R5262" s="43" t="s">
        <v>16802</v>
      </c>
      <c r="S5262" s="41" t="s">
        <v>4851</v>
      </c>
      <c r="T5262" s="41" t="s">
        <v>18462</v>
      </c>
      <c r="U5262" s="2"/>
      <c r="V5262" s="2" t="s">
        <v>4851</v>
      </c>
      <c r="W5262" s="41" t="s">
        <v>17588</v>
      </c>
      <c r="X5262" s="2" t="s">
        <v>315</v>
      </c>
      <c r="Y5262" s="2" t="s">
        <v>102</v>
      </c>
      <c r="Z5262" s="5" t="s">
        <v>20</v>
      </c>
      <c r="AA5262" s="5" t="s">
        <v>16910</v>
      </c>
      <c r="AB5262" s="5" t="s">
        <v>16316</v>
      </c>
      <c r="AC5262" s="2" t="s">
        <v>5247</v>
      </c>
      <c r="AD5262" s="2">
        <v>7020600</v>
      </c>
      <c r="AE5262" s="5">
        <v>35</v>
      </c>
      <c r="AF5262" s="25"/>
      <c r="AG5262" s="29">
        <v>3</v>
      </c>
      <c r="AH5262" s="2" t="s">
        <v>17978</v>
      </c>
      <c r="AI5262" s="2">
        <v>3</v>
      </c>
      <c r="AJ5262" s="2">
        <v>3</v>
      </c>
      <c r="AK5262" s="50"/>
      <c r="AL5262" s="2"/>
      <c r="AM5262" s="30"/>
      <c r="AN5262" s="30"/>
      <c r="AO5262" s="30"/>
      <c r="AR5262" s="30"/>
      <c r="AS5262" s="30"/>
      <c r="AT5262" s="30"/>
      <c r="AV5262" s="30"/>
      <c r="AW5262" s="30"/>
      <c r="CD5262" s="2" t="s">
        <v>78</v>
      </c>
      <c r="CE5262" s="2" t="s">
        <v>20384</v>
      </c>
    </row>
    <row r="5263" spans="1:83" x14ac:dyDescent="0.2">
      <c r="A5263" s="2" t="s">
        <v>7307</v>
      </c>
      <c r="B5263" s="2" t="s">
        <v>28304</v>
      </c>
      <c r="C5263" s="2" t="s">
        <v>6285</v>
      </c>
      <c r="D5263" s="2" t="s">
        <v>7307</v>
      </c>
      <c r="E5263" s="2" t="s">
        <v>7307</v>
      </c>
      <c r="F5263" s="2" t="s">
        <v>7308</v>
      </c>
      <c r="G5263" s="2"/>
      <c r="H5263" s="2" t="s">
        <v>5093</v>
      </c>
      <c r="I5263" s="2" t="s">
        <v>5093</v>
      </c>
      <c r="J5263" s="2" t="s">
        <v>61</v>
      </c>
      <c r="K5263" s="2"/>
      <c r="L5263" s="48">
        <v>2010</v>
      </c>
      <c r="M5263" s="2" t="s">
        <v>133</v>
      </c>
      <c r="N5263" s="32">
        <v>25.55602</v>
      </c>
      <c r="O5263" s="32">
        <v>56.073540000000001</v>
      </c>
      <c r="P5263" s="2" t="s">
        <v>2767</v>
      </c>
      <c r="Q5263" s="6" t="s">
        <v>65</v>
      </c>
      <c r="R5263" s="43" t="s">
        <v>16802</v>
      </c>
      <c r="S5263" s="41" t="s">
        <v>4851</v>
      </c>
      <c r="T5263" s="41" t="s">
        <v>18462</v>
      </c>
      <c r="U5263" s="2"/>
      <c r="V5263" s="2" t="s">
        <v>4851</v>
      </c>
      <c r="W5263" s="41" t="s">
        <v>67</v>
      </c>
      <c r="X5263" s="2" t="s">
        <v>315</v>
      </c>
      <c r="Y5263" s="2" t="s">
        <v>102</v>
      </c>
      <c r="Z5263" s="5" t="s">
        <v>10423</v>
      </c>
      <c r="AA5263" s="5" t="s">
        <v>16910</v>
      </c>
      <c r="AB5263" s="5" t="s">
        <v>16316</v>
      </c>
      <c r="AC5263" s="2"/>
      <c r="AD5263" s="2">
        <v>6000100</v>
      </c>
      <c r="AE5263" s="5">
        <v>45</v>
      </c>
      <c r="AF5263" s="25"/>
      <c r="AG5263" s="29"/>
      <c r="AH5263" s="2"/>
      <c r="AI5263" s="2">
        <v>3</v>
      </c>
      <c r="AJ5263" s="2"/>
      <c r="AK5263" s="50"/>
      <c r="AL5263" s="2"/>
      <c r="AM5263" s="30"/>
      <c r="AN5263" s="30"/>
      <c r="AO5263" s="30"/>
      <c r="AR5263" s="30"/>
      <c r="AS5263" s="30"/>
      <c r="AT5263" s="30"/>
      <c r="AV5263" s="30"/>
      <c r="AW5263" s="30"/>
      <c r="CD5263" s="2" t="s">
        <v>78</v>
      </c>
      <c r="CE5263" s="2" t="s">
        <v>20385</v>
      </c>
    </row>
    <row r="5264" spans="1:83" x14ac:dyDescent="0.2">
      <c r="A5264" s="2" t="s">
        <v>7309</v>
      </c>
      <c r="B5264" s="2" t="s">
        <v>28305</v>
      </c>
      <c r="C5264" s="2" t="s">
        <v>6285</v>
      </c>
      <c r="D5264" s="2" t="s">
        <v>7309</v>
      </c>
      <c r="E5264" s="2" t="s">
        <v>7309</v>
      </c>
      <c r="F5264" s="2" t="s">
        <v>7310</v>
      </c>
      <c r="G5264" s="2" t="s">
        <v>7311</v>
      </c>
      <c r="H5264" s="2" t="s">
        <v>5093</v>
      </c>
      <c r="I5264" s="2" t="s">
        <v>5093</v>
      </c>
      <c r="J5264" s="2" t="s">
        <v>61</v>
      </c>
      <c r="K5264" s="50" t="s">
        <v>61</v>
      </c>
      <c r="L5264" s="48">
        <v>2009</v>
      </c>
      <c r="M5264" s="2" t="s">
        <v>133</v>
      </c>
      <c r="N5264" s="32">
        <v>25.68609</v>
      </c>
      <c r="O5264" s="32">
        <v>55.789740000000002</v>
      </c>
      <c r="P5264" s="2" t="s">
        <v>2767</v>
      </c>
      <c r="Q5264" s="6" t="s">
        <v>65</v>
      </c>
      <c r="R5264" s="43" t="s">
        <v>18854</v>
      </c>
      <c r="S5264" s="41" t="s">
        <v>4972</v>
      </c>
      <c r="T5264" s="41" t="s">
        <v>18461</v>
      </c>
      <c r="U5264" s="2"/>
      <c r="V5264" s="2" t="s">
        <v>4972</v>
      </c>
      <c r="W5264" s="41" t="s">
        <v>17588</v>
      </c>
      <c r="X5264" s="2" t="s">
        <v>315</v>
      </c>
      <c r="Y5264" s="2" t="s">
        <v>102</v>
      </c>
      <c r="Z5264" s="5" t="s">
        <v>10423</v>
      </c>
      <c r="AA5264" s="5" t="s">
        <v>16910</v>
      </c>
      <c r="AB5264" s="5" t="s">
        <v>16316</v>
      </c>
      <c r="AC5264" s="2" t="s">
        <v>5247</v>
      </c>
      <c r="AD5264" s="2">
        <v>7060500</v>
      </c>
      <c r="AE5264" s="5">
        <v>21</v>
      </c>
      <c r="AF5264" s="25"/>
      <c r="AG5264" s="29">
        <v>3</v>
      </c>
      <c r="AH5264" s="2" t="s">
        <v>17978</v>
      </c>
      <c r="AI5264" s="2">
        <v>4</v>
      </c>
      <c r="AJ5264" s="2">
        <v>3</v>
      </c>
      <c r="AK5264" s="50"/>
      <c r="AL5264" s="2"/>
      <c r="AM5264" s="30"/>
      <c r="AN5264" s="30"/>
      <c r="AO5264" s="30"/>
      <c r="AR5264" s="30"/>
      <c r="AS5264" s="30"/>
      <c r="AT5264" s="30"/>
      <c r="AV5264" s="30"/>
      <c r="AW5264" s="30"/>
      <c r="CD5264" s="2" t="s">
        <v>78</v>
      </c>
      <c r="CE5264" s="2" t="s">
        <v>20386</v>
      </c>
    </row>
    <row r="5265" spans="1:83" x14ac:dyDescent="0.2">
      <c r="A5265" s="2" t="s">
        <v>7312</v>
      </c>
      <c r="B5265" s="2" t="s">
        <v>28306</v>
      </c>
      <c r="C5265" s="2" t="s">
        <v>6285</v>
      </c>
      <c r="D5265" s="2" t="s">
        <v>7312</v>
      </c>
      <c r="E5265" s="2" t="s">
        <v>7312</v>
      </c>
      <c r="F5265" s="2" t="s">
        <v>7313</v>
      </c>
      <c r="G5265" s="2" t="s">
        <v>7314</v>
      </c>
      <c r="H5265" s="2" t="s">
        <v>5093</v>
      </c>
      <c r="I5265" s="2" t="s">
        <v>5093</v>
      </c>
      <c r="J5265" s="2" t="s">
        <v>61</v>
      </c>
      <c r="K5265" s="50" t="s">
        <v>61</v>
      </c>
      <c r="L5265" s="48">
        <v>2009</v>
      </c>
      <c r="M5265" s="2" t="s">
        <v>133</v>
      </c>
      <c r="N5265" s="32">
        <v>25.877800000000001</v>
      </c>
      <c r="O5265" s="32">
        <v>56.033700000000003</v>
      </c>
      <c r="P5265" s="2" t="s">
        <v>2767</v>
      </c>
      <c r="Q5265" s="6" t="s">
        <v>65</v>
      </c>
      <c r="R5265" s="43" t="s">
        <v>18854</v>
      </c>
      <c r="S5265" s="41" t="s">
        <v>3596</v>
      </c>
      <c r="T5265" s="41" t="s">
        <v>18460</v>
      </c>
      <c r="U5265" s="2"/>
      <c r="V5265" s="2" t="s">
        <v>3596</v>
      </c>
      <c r="W5265" s="41" t="s">
        <v>17588</v>
      </c>
      <c r="X5265" s="2" t="s">
        <v>315</v>
      </c>
      <c r="Y5265" s="2" t="s">
        <v>102</v>
      </c>
      <c r="Z5265" s="5" t="s">
        <v>10423</v>
      </c>
      <c r="AA5265" s="5" t="s">
        <v>16910</v>
      </c>
      <c r="AB5265" s="5" t="s">
        <v>16316</v>
      </c>
      <c r="AC5265" s="2" t="s">
        <v>5205</v>
      </c>
      <c r="AD5265" s="2">
        <v>7011100</v>
      </c>
      <c r="AE5265" s="5">
        <v>28.5</v>
      </c>
      <c r="AF5265" s="25"/>
      <c r="AG5265" s="29">
        <v>3</v>
      </c>
      <c r="AH5265" s="2" t="s">
        <v>17974</v>
      </c>
      <c r="AI5265" s="2">
        <v>4</v>
      </c>
      <c r="AJ5265" s="2">
        <v>3</v>
      </c>
      <c r="AK5265" s="50"/>
      <c r="AL5265" s="2"/>
      <c r="AM5265" s="30"/>
      <c r="AN5265" s="30"/>
      <c r="AO5265" s="30"/>
      <c r="AR5265" s="30"/>
      <c r="AS5265" s="30"/>
      <c r="AT5265" s="30"/>
      <c r="AV5265" s="30"/>
      <c r="AW5265" s="30"/>
      <c r="CD5265" s="2" t="s">
        <v>78</v>
      </c>
      <c r="CE5265" s="2" t="s">
        <v>20387</v>
      </c>
    </row>
    <row r="5266" spans="1:83" x14ac:dyDescent="0.2">
      <c r="A5266" s="2" t="s">
        <v>7315</v>
      </c>
      <c r="B5266" s="2" t="s">
        <v>28307</v>
      </c>
      <c r="C5266" s="2" t="s">
        <v>6285</v>
      </c>
      <c r="D5266" s="2"/>
      <c r="E5266" s="2" t="s">
        <v>7315</v>
      </c>
      <c r="F5266" s="2" t="s">
        <v>7316</v>
      </c>
      <c r="G5266" s="2" t="s">
        <v>16639</v>
      </c>
      <c r="H5266" s="2"/>
      <c r="I5266" s="2" t="s">
        <v>5093</v>
      </c>
      <c r="J5266" s="2" t="s">
        <v>61</v>
      </c>
      <c r="K5266" s="50" t="s">
        <v>61</v>
      </c>
      <c r="L5266" s="48">
        <v>2009</v>
      </c>
      <c r="M5266" s="2" t="s">
        <v>133</v>
      </c>
      <c r="N5266" s="32">
        <v>26.010429999999999</v>
      </c>
      <c r="O5266" s="32">
        <v>56.080329999999996</v>
      </c>
      <c r="P5266" s="2" t="s">
        <v>2767</v>
      </c>
      <c r="Q5266" s="6" t="s">
        <v>65</v>
      </c>
      <c r="R5266" s="43" t="s">
        <v>18854</v>
      </c>
      <c r="S5266" s="41" t="s">
        <v>3596</v>
      </c>
      <c r="T5266" s="41" t="s">
        <v>18460</v>
      </c>
      <c r="U5266" s="2"/>
      <c r="V5266" s="2" t="s">
        <v>3596</v>
      </c>
      <c r="W5266" s="41" t="s">
        <v>17589</v>
      </c>
      <c r="X5266" s="2" t="s">
        <v>315</v>
      </c>
      <c r="Y5266" s="2" t="s">
        <v>76</v>
      </c>
      <c r="Z5266" s="5" t="s">
        <v>10423</v>
      </c>
      <c r="AA5266" s="5" t="s">
        <v>16910</v>
      </c>
      <c r="AB5266" s="5" t="s">
        <v>16317</v>
      </c>
      <c r="AC5266" s="2" t="s">
        <v>5247</v>
      </c>
      <c r="AD5266" s="2">
        <v>7010500</v>
      </c>
      <c r="AE5266" s="5">
        <v>28.5</v>
      </c>
      <c r="AF5266" s="25"/>
      <c r="AG5266" s="29">
        <v>3</v>
      </c>
      <c r="AH5266" s="2" t="s">
        <v>17978</v>
      </c>
      <c r="AI5266" s="2">
        <v>3</v>
      </c>
      <c r="AJ5266" s="2">
        <v>3</v>
      </c>
      <c r="AK5266" s="50"/>
      <c r="AL5266" s="2"/>
      <c r="AM5266" s="30"/>
      <c r="AN5266" s="30"/>
      <c r="AO5266" s="30"/>
      <c r="AR5266" s="30"/>
      <c r="AS5266" s="30"/>
      <c r="AT5266" s="30"/>
      <c r="AV5266" s="30"/>
      <c r="AW5266" s="30"/>
      <c r="CD5266" s="2" t="s">
        <v>78</v>
      </c>
      <c r="CE5266" s="2" t="s">
        <v>20388</v>
      </c>
    </row>
    <row r="5267" spans="1:83" x14ac:dyDescent="0.2">
      <c r="A5267" s="2" t="s">
        <v>7317</v>
      </c>
      <c r="B5267" s="2" t="s">
        <v>28308</v>
      </c>
      <c r="C5267" s="2" t="s">
        <v>6285</v>
      </c>
      <c r="D5267" s="2" t="s">
        <v>7317</v>
      </c>
      <c r="E5267" s="2" t="s">
        <v>7317</v>
      </c>
      <c r="F5267" s="2" t="s">
        <v>7318</v>
      </c>
      <c r="G5267" s="2" t="s">
        <v>16640</v>
      </c>
      <c r="H5267" s="2" t="s">
        <v>5093</v>
      </c>
      <c r="I5267" s="2" t="s">
        <v>5093</v>
      </c>
      <c r="J5267" s="2" t="s">
        <v>61</v>
      </c>
      <c r="K5267" s="50" t="s">
        <v>61</v>
      </c>
      <c r="L5267" s="48">
        <v>2009</v>
      </c>
      <c r="M5267" s="2" t="s">
        <v>133</v>
      </c>
      <c r="N5267" s="32">
        <v>25.98095</v>
      </c>
      <c r="O5267" s="32">
        <v>56.08135</v>
      </c>
      <c r="P5267" s="2" t="s">
        <v>2767</v>
      </c>
      <c r="Q5267" s="6" t="s">
        <v>65</v>
      </c>
      <c r="R5267" s="43" t="s">
        <v>18854</v>
      </c>
      <c r="S5267" s="41" t="s">
        <v>3596</v>
      </c>
      <c r="T5267" s="41" t="s">
        <v>18460</v>
      </c>
      <c r="U5267" s="2"/>
      <c r="V5267" s="2" t="s">
        <v>3596</v>
      </c>
      <c r="W5267" s="41" t="s">
        <v>17588</v>
      </c>
      <c r="X5267" s="2" t="s">
        <v>315</v>
      </c>
      <c r="Y5267" s="2" t="s">
        <v>86</v>
      </c>
      <c r="Z5267" s="5" t="s">
        <v>10423</v>
      </c>
      <c r="AA5267" s="5" t="s">
        <v>16910</v>
      </c>
      <c r="AB5267" s="5" t="s">
        <v>18090</v>
      </c>
      <c r="AC5267" s="2" t="s">
        <v>5247</v>
      </c>
      <c r="AD5267" s="2">
        <v>7010500</v>
      </c>
      <c r="AE5267" s="5">
        <v>28.5</v>
      </c>
      <c r="AF5267" s="25"/>
      <c r="AG5267" s="29">
        <v>3</v>
      </c>
      <c r="AH5267" s="2" t="s">
        <v>17978</v>
      </c>
      <c r="AI5267" s="2">
        <v>3</v>
      </c>
      <c r="AJ5267" s="2">
        <v>3</v>
      </c>
      <c r="AK5267" s="50"/>
      <c r="AL5267" s="2"/>
      <c r="AM5267" s="30"/>
      <c r="AN5267" s="30"/>
      <c r="AO5267" s="30"/>
      <c r="AR5267" s="30"/>
      <c r="AS5267" s="30"/>
      <c r="AT5267" s="30"/>
      <c r="AV5267" s="30"/>
      <c r="AW5267" s="30"/>
      <c r="CD5267" s="2" t="s">
        <v>78</v>
      </c>
      <c r="CE5267" s="2" t="s">
        <v>20389</v>
      </c>
    </row>
    <row r="5268" spans="1:83" x14ac:dyDescent="0.2">
      <c r="A5268" s="2" t="s">
        <v>7319</v>
      </c>
      <c r="B5268" s="2" t="s">
        <v>28309</v>
      </c>
      <c r="C5268" s="2" t="s">
        <v>6285</v>
      </c>
      <c r="D5268" s="2" t="s">
        <v>7319</v>
      </c>
      <c r="E5268" s="2" t="s">
        <v>7319</v>
      </c>
      <c r="F5268" s="2" t="s">
        <v>7320</v>
      </c>
      <c r="G5268" s="2"/>
      <c r="H5268" s="2" t="s">
        <v>5093</v>
      </c>
      <c r="I5268" s="2" t="s">
        <v>5093</v>
      </c>
      <c r="J5268" s="2" t="s">
        <v>61</v>
      </c>
      <c r="K5268" s="2"/>
      <c r="L5268" s="48">
        <v>2009</v>
      </c>
      <c r="M5268" s="2" t="s">
        <v>133</v>
      </c>
      <c r="N5268" s="32">
        <v>25.968820000000001</v>
      </c>
      <c r="O5268" s="32">
        <v>56.060789999999997</v>
      </c>
      <c r="P5268" s="2" t="s">
        <v>2767</v>
      </c>
      <c r="Q5268" s="6" t="s">
        <v>65</v>
      </c>
      <c r="R5268" s="43" t="s">
        <v>16802</v>
      </c>
      <c r="S5268" s="41" t="s">
        <v>4851</v>
      </c>
      <c r="T5268" s="41" t="s">
        <v>18462</v>
      </c>
      <c r="U5268" s="2"/>
      <c r="V5268" s="2" t="s">
        <v>4851</v>
      </c>
      <c r="W5268" s="41" t="s">
        <v>67</v>
      </c>
      <c r="X5268" s="2" t="s">
        <v>315</v>
      </c>
      <c r="Y5268" s="2" t="s">
        <v>102</v>
      </c>
      <c r="Z5268" s="5" t="s">
        <v>10423</v>
      </c>
      <c r="AA5268" s="5" t="s">
        <v>16910</v>
      </c>
      <c r="AB5268" s="5" t="s">
        <v>16316</v>
      </c>
      <c r="AC5268" s="2"/>
      <c r="AD5268" s="2">
        <v>7010600</v>
      </c>
      <c r="AE5268" s="5">
        <v>35</v>
      </c>
      <c r="AF5268" s="25"/>
      <c r="AG5268" s="29"/>
      <c r="AH5268" s="2"/>
      <c r="AI5268" s="2">
        <v>3</v>
      </c>
      <c r="AJ5268" s="2"/>
      <c r="AK5268" s="50"/>
      <c r="AL5268" s="2"/>
      <c r="AM5268" s="30"/>
      <c r="AN5268" s="30"/>
      <c r="AO5268" s="30"/>
      <c r="AR5268" s="30"/>
      <c r="AS5268" s="30"/>
      <c r="AT5268" s="30"/>
      <c r="AV5268" s="30"/>
      <c r="AW5268" s="30"/>
      <c r="CD5268" s="2" t="s">
        <v>78</v>
      </c>
      <c r="CE5268" s="2" t="s">
        <v>20390</v>
      </c>
    </row>
    <row r="5269" spans="1:83" x14ac:dyDescent="0.2">
      <c r="A5269" s="2" t="s">
        <v>7321</v>
      </c>
      <c r="B5269" s="2" t="s">
        <v>28310</v>
      </c>
      <c r="C5269" s="2" t="s">
        <v>6285</v>
      </c>
      <c r="D5269" s="2" t="s">
        <v>7321</v>
      </c>
      <c r="E5269" s="2" t="s">
        <v>7321</v>
      </c>
      <c r="F5269" s="2" t="s">
        <v>7322</v>
      </c>
      <c r="G5269" s="2"/>
      <c r="H5269" s="2" t="s">
        <v>5093</v>
      </c>
      <c r="I5269" s="2" t="s">
        <v>5093</v>
      </c>
      <c r="J5269" s="2" t="s">
        <v>61</v>
      </c>
      <c r="K5269" s="2"/>
      <c r="L5269" s="48">
        <v>2010</v>
      </c>
      <c r="M5269" s="2" t="s">
        <v>133</v>
      </c>
      <c r="N5269" s="32">
        <v>25.533850000000001</v>
      </c>
      <c r="O5269" s="32">
        <v>56.016779999999997</v>
      </c>
      <c r="P5269" s="2" t="s">
        <v>2767</v>
      </c>
      <c r="Q5269" s="6" t="s">
        <v>65</v>
      </c>
      <c r="R5269" s="43" t="s">
        <v>18854</v>
      </c>
      <c r="S5269" s="41" t="s">
        <v>3596</v>
      </c>
      <c r="T5269" s="41" t="s">
        <v>18460</v>
      </c>
      <c r="U5269" s="2"/>
      <c r="V5269" s="2" t="s">
        <v>3596</v>
      </c>
      <c r="W5269" s="41" t="s">
        <v>67</v>
      </c>
      <c r="X5269" s="2" t="s">
        <v>315</v>
      </c>
      <c r="Y5269" s="2" t="s">
        <v>102</v>
      </c>
      <c r="Z5269" s="5" t="s">
        <v>10423</v>
      </c>
      <c r="AA5269" s="5" t="s">
        <v>16910</v>
      </c>
      <c r="AB5269" s="5" t="s">
        <v>16318</v>
      </c>
      <c r="AC5269" s="2"/>
      <c r="AD5269" s="2">
        <v>6000100</v>
      </c>
      <c r="AE5269" s="5">
        <v>88.5</v>
      </c>
      <c r="AF5269" s="25"/>
      <c r="AG5269" s="29"/>
      <c r="AH5269" s="2"/>
      <c r="AI5269" s="2">
        <v>2</v>
      </c>
      <c r="AJ5269" s="2"/>
      <c r="AK5269" s="50"/>
      <c r="AL5269" s="2"/>
      <c r="AM5269" s="30"/>
      <c r="AN5269" s="30"/>
      <c r="AO5269" s="30"/>
      <c r="AR5269" s="30"/>
      <c r="AS5269" s="30"/>
      <c r="AT5269" s="30"/>
      <c r="AV5269" s="30"/>
      <c r="AW5269" s="30"/>
      <c r="CD5269" s="2" t="s">
        <v>78</v>
      </c>
      <c r="CE5269" s="2" t="s">
        <v>20391</v>
      </c>
    </row>
    <row r="5270" spans="1:83" x14ac:dyDescent="0.2">
      <c r="A5270" s="2" t="s">
        <v>7323</v>
      </c>
      <c r="B5270" s="2" t="s">
        <v>28311</v>
      </c>
      <c r="C5270" s="2" t="s">
        <v>6285</v>
      </c>
      <c r="D5270" s="2" t="s">
        <v>7323</v>
      </c>
      <c r="E5270" s="2" t="s">
        <v>7323</v>
      </c>
      <c r="F5270" s="2" t="s">
        <v>7324</v>
      </c>
      <c r="G5270" s="2" t="s">
        <v>16995</v>
      </c>
      <c r="H5270" s="2" t="s">
        <v>5093</v>
      </c>
      <c r="I5270" s="2" t="s">
        <v>5093</v>
      </c>
      <c r="J5270" s="2" t="s">
        <v>61</v>
      </c>
      <c r="K5270" s="50" t="s">
        <v>61</v>
      </c>
      <c r="L5270" s="48">
        <v>2010</v>
      </c>
      <c r="M5270" s="2" t="s">
        <v>133</v>
      </c>
      <c r="N5270" s="32">
        <v>25.48987</v>
      </c>
      <c r="O5270" s="32">
        <v>56.046819999999997</v>
      </c>
      <c r="P5270" s="2" t="s">
        <v>2767</v>
      </c>
      <c r="Q5270" s="6" t="s">
        <v>65</v>
      </c>
      <c r="R5270" s="43" t="s">
        <v>18854</v>
      </c>
      <c r="S5270" s="41" t="s">
        <v>3596</v>
      </c>
      <c r="T5270" s="41" t="s">
        <v>18460</v>
      </c>
      <c r="U5270" s="2"/>
      <c r="V5270" s="2" t="s">
        <v>3596</v>
      </c>
      <c r="W5270" s="41" t="s">
        <v>17588</v>
      </c>
      <c r="X5270" s="2" t="s">
        <v>315</v>
      </c>
      <c r="Y5270" s="2" t="s">
        <v>76</v>
      </c>
      <c r="Z5270" s="5" t="s">
        <v>10423</v>
      </c>
      <c r="AA5270" s="5" t="s">
        <v>16910</v>
      </c>
      <c r="AB5270" s="5" t="s">
        <v>16317</v>
      </c>
      <c r="AC5270" s="2" t="s">
        <v>5247</v>
      </c>
      <c r="AD5270" s="2">
        <v>7070100</v>
      </c>
      <c r="AE5270" s="5">
        <v>43.5</v>
      </c>
      <c r="AF5270" s="25"/>
      <c r="AG5270" s="29">
        <v>3</v>
      </c>
      <c r="AH5270" s="2" t="s">
        <v>17978</v>
      </c>
      <c r="AI5270" s="2">
        <v>3</v>
      </c>
      <c r="AJ5270" s="2">
        <v>3</v>
      </c>
      <c r="AK5270" s="50"/>
      <c r="AL5270" s="2"/>
      <c r="AM5270" s="30"/>
      <c r="AN5270" s="30"/>
      <c r="AO5270" s="30"/>
      <c r="AR5270" s="30"/>
      <c r="AS5270" s="30"/>
      <c r="AT5270" s="30"/>
      <c r="AV5270" s="30"/>
      <c r="AW5270" s="30"/>
      <c r="CD5270" s="2" t="s">
        <v>78</v>
      </c>
      <c r="CE5270" s="2" t="s">
        <v>20392</v>
      </c>
    </row>
    <row r="5271" spans="1:83" x14ac:dyDescent="0.2">
      <c r="A5271" s="2" t="s">
        <v>7325</v>
      </c>
      <c r="B5271" s="2" t="s">
        <v>28312</v>
      </c>
      <c r="C5271" s="2" t="s">
        <v>6285</v>
      </c>
      <c r="D5271" s="2"/>
      <c r="E5271" s="2" t="s">
        <v>7325</v>
      </c>
      <c r="F5271" s="2" t="s">
        <v>7326</v>
      </c>
      <c r="G5271" s="2"/>
      <c r="H5271" s="2"/>
      <c r="I5271" s="2" t="s">
        <v>5093</v>
      </c>
      <c r="J5271" s="2" t="s">
        <v>61</v>
      </c>
      <c r="K5271" s="2"/>
      <c r="L5271" s="48">
        <v>2010</v>
      </c>
      <c r="M5271" s="2" t="s">
        <v>133</v>
      </c>
      <c r="N5271" s="32">
        <v>25.464110000000002</v>
      </c>
      <c r="O5271" s="32">
        <v>56.07855</v>
      </c>
      <c r="P5271" s="2" t="s">
        <v>2767</v>
      </c>
      <c r="Q5271" s="6" t="s">
        <v>65</v>
      </c>
      <c r="R5271" s="43" t="s">
        <v>18854</v>
      </c>
      <c r="S5271" s="41" t="s">
        <v>3596</v>
      </c>
      <c r="T5271" s="41" t="s">
        <v>18460</v>
      </c>
      <c r="U5271" s="2"/>
      <c r="V5271" s="2" t="s">
        <v>3596</v>
      </c>
      <c r="W5271" s="41" t="s">
        <v>144</v>
      </c>
      <c r="X5271" s="2" t="s">
        <v>315</v>
      </c>
      <c r="Y5271" s="2" t="s">
        <v>76</v>
      </c>
      <c r="Z5271" s="5" t="s">
        <v>10423</v>
      </c>
      <c r="AA5271" s="5" t="s">
        <v>16910</v>
      </c>
      <c r="AB5271" s="5" t="s">
        <v>16319</v>
      </c>
      <c r="AC5271" s="2"/>
      <c r="AD5271" s="2">
        <v>7070100</v>
      </c>
      <c r="AE5271" s="5">
        <v>58.5</v>
      </c>
      <c r="AF5271" s="25"/>
      <c r="AG5271" s="29"/>
      <c r="AH5271" s="2"/>
      <c r="AI5271" s="2">
        <v>3</v>
      </c>
      <c r="AJ5271" s="2"/>
      <c r="AK5271" s="50"/>
      <c r="AL5271" s="2"/>
      <c r="AM5271" s="30"/>
      <c r="AN5271" s="30"/>
      <c r="AO5271" s="30"/>
      <c r="AR5271" s="30"/>
      <c r="AS5271" s="30"/>
      <c r="AT5271" s="30"/>
      <c r="AV5271" s="30"/>
      <c r="AW5271" s="30"/>
      <c r="CD5271" s="2" t="s">
        <v>71</v>
      </c>
      <c r="CE5271" s="2">
        <v>0</v>
      </c>
    </row>
    <row r="5272" spans="1:83" x14ac:dyDescent="0.2">
      <c r="A5272" s="2" t="s">
        <v>7327</v>
      </c>
      <c r="B5272" s="2" t="s">
        <v>28313</v>
      </c>
      <c r="C5272" s="2" t="s">
        <v>6285</v>
      </c>
      <c r="D5272" s="2" t="s">
        <v>7327</v>
      </c>
      <c r="E5272" s="2" t="s">
        <v>7327</v>
      </c>
      <c r="F5272" s="2" t="s">
        <v>7328</v>
      </c>
      <c r="G5272" s="2" t="s">
        <v>16641</v>
      </c>
      <c r="H5272" s="2" t="s">
        <v>5093</v>
      </c>
      <c r="I5272" s="2" t="s">
        <v>5093</v>
      </c>
      <c r="J5272" s="2" t="s">
        <v>61</v>
      </c>
      <c r="K5272" s="50" t="s">
        <v>61</v>
      </c>
      <c r="L5272" s="48">
        <v>2010</v>
      </c>
      <c r="M5272" s="2" t="s">
        <v>133</v>
      </c>
      <c r="N5272" s="32">
        <v>25.415230000000001</v>
      </c>
      <c r="O5272" s="32">
        <v>56.020130000000002</v>
      </c>
      <c r="P5272" s="2" t="s">
        <v>2767</v>
      </c>
      <c r="Q5272" s="6" t="s">
        <v>65</v>
      </c>
      <c r="R5272" s="43" t="s">
        <v>18854</v>
      </c>
      <c r="S5272" s="41" t="s">
        <v>3596</v>
      </c>
      <c r="T5272" s="41" t="s">
        <v>18460</v>
      </c>
      <c r="U5272" s="2"/>
      <c r="V5272" s="2" t="s">
        <v>3596</v>
      </c>
      <c r="W5272" s="41" t="s">
        <v>17588</v>
      </c>
      <c r="X5272" s="2" t="s">
        <v>315</v>
      </c>
      <c r="Y5272" s="2" t="s">
        <v>102</v>
      </c>
      <c r="Z5272" s="5" t="s">
        <v>10423</v>
      </c>
      <c r="AA5272" s="5" t="s">
        <v>16910</v>
      </c>
      <c r="AB5272" s="5" t="s">
        <v>16318</v>
      </c>
      <c r="AC5272" s="2" t="s">
        <v>5247</v>
      </c>
      <c r="AD5272" s="2">
        <v>7071000</v>
      </c>
      <c r="AE5272" s="5">
        <v>28.5</v>
      </c>
      <c r="AF5272" s="25"/>
      <c r="AG5272" s="29">
        <v>3</v>
      </c>
      <c r="AH5272" s="2" t="s">
        <v>17978</v>
      </c>
      <c r="AI5272" s="2">
        <v>3</v>
      </c>
      <c r="AJ5272" s="2">
        <v>3</v>
      </c>
      <c r="AK5272" s="50"/>
      <c r="AL5272" s="2"/>
      <c r="AM5272" s="30"/>
      <c r="AN5272" s="30"/>
      <c r="AO5272" s="30"/>
      <c r="AR5272" s="30"/>
      <c r="AS5272" s="30"/>
      <c r="AT5272" s="30"/>
      <c r="AV5272" s="30"/>
      <c r="AW5272" s="30"/>
      <c r="CD5272" s="2" t="s">
        <v>78</v>
      </c>
      <c r="CE5272" s="2" t="s">
        <v>20393</v>
      </c>
    </row>
    <row r="5273" spans="1:83" x14ac:dyDescent="0.2">
      <c r="A5273" s="2" t="s">
        <v>7329</v>
      </c>
      <c r="B5273" s="2" t="s">
        <v>28314</v>
      </c>
      <c r="C5273" s="2" t="s">
        <v>6285</v>
      </c>
      <c r="D5273" s="2" t="s">
        <v>7329</v>
      </c>
      <c r="E5273" s="2" t="s">
        <v>7329</v>
      </c>
      <c r="F5273" s="2" t="s">
        <v>7330</v>
      </c>
      <c r="G5273" s="2" t="s">
        <v>16642</v>
      </c>
      <c r="H5273" s="2"/>
      <c r="I5273" s="2" t="s">
        <v>5093</v>
      </c>
      <c r="J5273" s="2" t="s">
        <v>61</v>
      </c>
      <c r="K5273" s="50" t="s">
        <v>61</v>
      </c>
      <c r="L5273" s="48">
        <v>2014</v>
      </c>
      <c r="M5273" s="2" t="s">
        <v>133</v>
      </c>
      <c r="N5273" s="32">
        <v>25.799959999999999</v>
      </c>
      <c r="O5273" s="32">
        <v>56.099510000000002</v>
      </c>
      <c r="P5273" s="2" t="s">
        <v>2767</v>
      </c>
      <c r="Q5273" s="6" t="s">
        <v>65</v>
      </c>
      <c r="R5273" s="43" t="s">
        <v>18854</v>
      </c>
      <c r="S5273" s="41" t="s">
        <v>3596</v>
      </c>
      <c r="T5273" s="41" t="s">
        <v>18460</v>
      </c>
      <c r="U5273" s="2"/>
      <c r="V5273" s="2" t="s">
        <v>3596</v>
      </c>
      <c r="W5273" s="41" t="s">
        <v>17589</v>
      </c>
      <c r="X5273" s="2" t="s">
        <v>1598</v>
      </c>
      <c r="Y5273" s="2" t="s">
        <v>76</v>
      </c>
      <c r="Z5273" s="5" t="s">
        <v>10423</v>
      </c>
      <c r="AA5273" s="5" t="s">
        <v>16910</v>
      </c>
      <c r="AB5273" s="5" t="s">
        <v>16317</v>
      </c>
      <c r="AC5273" s="2" t="s">
        <v>5247</v>
      </c>
      <c r="AD5273" s="2">
        <v>7020100</v>
      </c>
      <c r="AE5273" s="5">
        <v>20</v>
      </c>
      <c r="AF5273" s="25"/>
      <c r="AG5273" s="29">
        <v>3</v>
      </c>
      <c r="AH5273" s="2" t="s">
        <v>17978</v>
      </c>
      <c r="AI5273" s="2">
        <v>3</v>
      </c>
      <c r="AJ5273" s="2">
        <v>3</v>
      </c>
      <c r="AK5273" s="50"/>
      <c r="AL5273" s="2"/>
      <c r="AM5273" s="30"/>
      <c r="AN5273" s="30"/>
      <c r="AO5273" s="30"/>
      <c r="AR5273" s="30"/>
      <c r="AS5273" s="30"/>
      <c r="AT5273" s="30"/>
      <c r="AV5273" s="30"/>
      <c r="AW5273" s="30"/>
      <c r="CD5273" s="2" t="s">
        <v>78</v>
      </c>
      <c r="CE5273" s="2" t="s">
        <v>20394</v>
      </c>
    </row>
    <row r="5274" spans="1:83" x14ac:dyDescent="0.2">
      <c r="A5274" s="2" t="s">
        <v>7331</v>
      </c>
      <c r="B5274" s="2" t="s">
        <v>28315</v>
      </c>
      <c r="C5274" s="2" t="s">
        <v>6285</v>
      </c>
      <c r="D5274" s="2" t="s">
        <v>7331</v>
      </c>
      <c r="E5274" s="2" t="s">
        <v>7331</v>
      </c>
      <c r="F5274" s="2" t="s">
        <v>7332</v>
      </c>
      <c r="G5274" s="2" t="s">
        <v>7333</v>
      </c>
      <c r="H5274" s="2" t="s">
        <v>5093</v>
      </c>
      <c r="I5274" s="2" t="s">
        <v>5093</v>
      </c>
      <c r="J5274" s="2" t="s">
        <v>61</v>
      </c>
      <c r="K5274" s="50" t="s">
        <v>61</v>
      </c>
      <c r="L5274" s="48">
        <v>2010</v>
      </c>
      <c r="M5274" s="2" t="s">
        <v>133</v>
      </c>
      <c r="N5274" s="32">
        <v>25.643799999999999</v>
      </c>
      <c r="O5274" s="32">
        <v>55.784129999999998</v>
      </c>
      <c r="P5274" s="2" t="s">
        <v>2767</v>
      </c>
      <c r="Q5274" s="6" t="s">
        <v>65</v>
      </c>
      <c r="R5274" s="43" t="s">
        <v>16802</v>
      </c>
      <c r="S5274" s="41" t="s">
        <v>4851</v>
      </c>
      <c r="T5274" s="41" t="s">
        <v>18462</v>
      </c>
      <c r="U5274" s="2"/>
      <c r="V5274" s="2" t="s">
        <v>4851</v>
      </c>
      <c r="W5274" s="41" t="s">
        <v>17588</v>
      </c>
      <c r="X5274" s="2" t="s">
        <v>315</v>
      </c>
      <c r="Y5274" s="2" t="s">
        <v>102</v>
      </c>
      <c r="Z5274" s="5" t="s">
        <v>10423</v>
      </c>
      <c r="AA5274" s="5" t="s">
        <v>16910</v>
      </c>
      <c r="AB5274" s="5" t="s">
        <v>16316</v>
      </c>
      <c r="AC5274" s="2" t="s">
        <v>5247</v>
      </c>
      <c r="AD5274" s="2">
        <v>7060600</v>
      </c>
      <c r="AE5274" s="5">
        <v>35</v>
      </c>
      <c r="AF5274" s="25"/>
      <c r="AG5274" s="29">
        <v>3</v>
      </c>
      <c r="AH5274" s="2" t="s">
        <v>17978</v>
      </c>
      <c r="AI5274" s="2">
        <v>3</v>
      </c>
      <c r="AJ5274" s="2">
        <v>3</v>
      </c>
      <c r="AK5274" s="50"/>
      <c r="AL5274" s="2"/>
      <c r="AM5274" s="30"/>
      <c r="AN5274" s="30"/>
      <c r="AO5274" s="30"/>
      <c r="AR5274" s="30"/>
      <c r="AS5274" s="30"/>
      <c r="AT5274" s="30"/>
      <c r="AV5274" s="30"/>
      <c r="AW5274" s="30"/>
      <c r="CD5274" s="2" t="s">
        <v>78</v>
      </c>
      <c r="CE5274" s="2" t="s">
        <v>20395</v>
      </c>
    </row>
    <row r="5275" spans="1:83" x14ac:dyDescent="0.2">
      <c r="A5275" s="2" t="s">
        <v>7334</v>
      </c>
      <c r="B5275" s="2" t="s">
        <v>28316</v>
      </c>
      <c r="C5275" s="2" t="s">
        <v>6285</v>
      </c>
      <c r="D5275" s="2" t="s">
        <v>7334</v>
      </c>
      <c r="E5275" s="2" t="s">
        <v>7334</v>
      </c>
      <c r="F5275" s="2" t="s">
        <v>7335</v>
      </c>
      <c r="G5275" s="2" t="s">
        <v>7336</v>
      </c>
      <c r="H5275" s="2" t="s">
        <v>5093</v>
      </c>
      <c r="I5275" s="2" t="s">
        <v>5093</v>
      </c>
      <c r="J5275" s="2" t="s">
        <v>61</v>
      </c>
      <c r="K5275" s="50" t="s">
        <v>61</v>
      </c>
      <c r="L5275" s="48">
        <v>2010</v>
      </c>
      <c r="M5275" s="2" t="s">
        <v>133</v>
      </c>
      <c r="N5275" s="32">
        <v>25.678899999999999</v>
      </c>
      <c r="O5275" s="32">
        <v>55.795299999999997</v>
      </c>
      <c r="P5275" s="2" t="s">
        <v>2767</v>
      </c>
      <c r="Q5275" s="6" t="s">
        <v>65</v>
      </c>
      <c r="R5275" s="43" t="s">
        <v>16802</v>
      </c>
      <c r="S5275" s="41" t="s">
        <v>4851</v>
      </c>
      <c r="T5275" s="41" t="s">
        <v>18462</v>
      </c>
      <c r="U5275" s="2"/>
      <c r="V5275" s="2" t="s">
        <v>4851</v>
      </c>
      <c r="W5275" s="41" t="s">
        <v>17588</v>
      </c>
      <c r="X5275" s="2" t="s">
        <v>315</v>
      </c>
      <c r="Y5275" s="2" t="s">
        <v>86</v>
      </c>
      <c r="Z5275" s="5" t="s">
        <v>10423</v>
      </c>
      <c r="AA5275" s="5" t="s">
        <v>16910</v>
      </c>
      <c r="AB5275" s="5" t="s">
        <v>18090</v>
      </c>
      <c r="AC5275" s="2" t="s">
        <v>5247</v>
      </c>
      <c r="AD5275" s="2">
        <v>7060500</v>
      </c>
      <c r="AE5275" s="5">
        <v>35</v>
      </c>
      <c r="AF5275" s="25"/>
      <c r="AG5275" s="29">
        <v>3</v>
      </c>
      <c r="AH5275" s="2" t="s">
        <v>17978</v>
      </c>
      <c r="AI5275" s="2">
        <v>3</v>
      </c>
      <c r="AJ5275" s="2">
        <v>3</v>
      </c>
      <c r="AK5275" s="50"/>
      <c r="AL5275" s="2"/>
      <c r="AM5275" s="30"/>
      <c r="AN5275" s="30"/>
      <c r="AO5275" s="30"/>
      <c r="AR5275" s="30"/>
      <c r="AS5275" s="30"/>
      <c r="AT5275" s="30"/>
      <c r="AV5275" s="30"/>
      <c r="AW5275" s="30"/>
      <c r="CD5275" s="2" t="s">
        <v>78</v>
      </c>
      <c r="CE5275" s="2" t="s">
        <v>20396</v>
      </c>
    </row>
    <row r="5276" spans="1:83" x14ac:dyDescent="0.2">
      <c r="A5276" s="2" t="s">
        <v>7337</v>
      </c>
      <c r="B5276" s="2" t="s">
        <v>28317</v>
      </c>
      <c r="C5276" s="2" t="s">
        <v>6285</v>
      </c>
      <c r="D5276" s="2" t="s">
        <v>7337</v>
      </c>
      <c r="E5276" s="2" t="s">
        <v>7337</v>
      </c>
      <c r="F5276" s="2" t="s">
        <v>7338</v>
      </c>
      <c r="G5276" s="2" t="s">
        <v>7339</v>
      </c>
      <c r="H5276" s="2" t="s">
        <v>5093</v>
      </c>
      <c r="I5276" s="2" t="s">
        <v>5093</v>
      </c>
      <c r="J5276" s="2" t="s">
        <v>61</v>
      </c>
      <c r="K5276" s="50" t="s">
        <v>61</v>
      </c>
      <c r="L5276" s="48">
        <v>2010</v>
      </c>
      <c r="M5276" s="2" t="s">
        <v>133</v>
      </c>
      <c r="N5276" s="32">
        <v>25.69049</v>
      </c>
      <c r="O5276" s="32">
        <v>55.776040000000002</v>
      </c>
      <c r="P5276" s="2" t="s">
        <v>2767</v>
      </c>
      <c r="Q5276" s="6" t="s">
        <v>65</v>
      </c>
      <c r="R5276" s="43" t="s">
        <v>18854</v>
      </c>
      <c r="S5276" s="41" t="s">
        <v>4972</v>
      </c>
      <c r="T5276" s="41" t="s">
        <v>18461</v>
      </c>
      <c r="U5276" s="2"/>
      <c r="V5276" s="2" t="s">
        <v>4972</v>
      </c>
      <c r="W5276" s="41" t="s">
        <v>17588</v>
      </c>
      <c r="X5276" s="2" t="s">
        <v>1598</v>
      </c>
      <c r="Y5276" s="2" t="s">
        <v>76</v>
      </c>
      <c r="Z5276" s="5" t="s">
        <v>10423</v>
      </c>
      <c r="AA5276" s="5" t="s">
        <v>16910</v>
      </c>
      <c r="AB5276" s="5" t="s">
        <v>16317</v>
      </c>
      <c r="AC5276" s="2" t="s">
        <v>5247</v>
      </c>
      <c r="AD5276" s="2">
        <v>7060200</v>
      </c>
      <c r="AE5276" s="5">
        <v>21.45</v>
      </c>
      <c r="AF5276" s="25"/>
      <c r="AG5276" s="29">
        <v>3</v>
      </c>
      <c r="AH5276" s="2" t="s">
        <v>17978</v>
      </c>
      <c r="AI5276" s="2">
        <v>3</v>
      </c>
      <c r="AJ5276" s="2">
        <v>3</v>
      </c>
      <c r="AK5276" s="50"/>
      <c r="AL5276" s="2"/>
      <c r="AM5276" s="30"/>
      <c r="AN5276" s="30"/>
      <c r="AO5276" s="30"/>
      <c r="AR5276" s="30"/>
      <c r="AS5276" s="30"/>
      <c r="AT5276" s="30"/>
      <c r="AV5276" s="30"/>
      <c r="AW5276" s="30"/>
      <c r="CD5276" s="2" t="s">
        <v>71</v>
      </c>
      <c r="CE5276" s="2">
        <v>0</v>
      </c>
    </row>
    <row r="5277" spans="1:83" x14ac:dyDescent="0.2">
      <c r="A5277" s="2" t="s">
        <v>7340</v>
      </c>
      <c r="B5277" s="2" t="s">
        <v>28318</v>
      </c>
      <c r="C5277" s="2" t="s">
        <v>6285</v>
      </c>
      <c r="D5277" s="2" t="s">
        <v>7340</v>
      </c>
      <c r="E5277" s="2" t="s">
        <v>7340</v>
      </c>
      <c r="F5277" s="2" t="s">
        <v>7341</v>
      </c>
      <c r="G5277" s="2" t="s">
        <v>7342</v>
      </c>
      <c r="H5277" s="2" t="s">
        <v>5093</v>
      </c>
      <c r="I5277" s="2" t="s">
        <v>5093</v>
      </c>
      <c r="J5277" s="2" t="s">
        <v>61</v>
      </c>
      <c r="K5277" s="50" t="s">
        <v>61</v>
      </c>
      <c r="L5277" s="48">
        <v>2009</v>
      </c>
      <c r="M5277" s="2" t="s">
        <v>133</v>
      </c>
      <c r="N5277" s="32">
        <v>25.69726</v>
      </c>
      <c r="O5277" s="32">
        <v>55.962159999999997</v>
      </c>
      <c r="P5277" s="2" t="s">
        <v>2767</v>
      </c>
      <c r="Q5277" s="6" t="s">
        <v>65</v>
      </c>
      <c r="R5277" s="43" t="s">
        <v>18854</v>
      </c>
      <c r="S5277" s="41" t="s">
        <v>3596</v>
      </c>
      <c r="T5277" s="41" t="s">
        <v>18460</v>
      </c>
      <c r="U5277" s="2"/>
      <c r="V5277" s="2" t="s">
        <v>3596</v>
      </c>
      <c r="W5277" s="41" t="s">
        <v>17588</v>
      </c>
      <c r="X5277" s="2" t="s">
        <v>315</v>
      </c>
      <c r="Y5277" s="2" t="s">
        <v>102</v>
      </c>
      <c r="Z5277" s="5" t="s">
        <v>20</v>
      </c>
      <c r="AA5277" s="5" t="s">
        <v>16910</v>
      </c>
      <c r="AB5277" s="5" t="s">
        <v>16316</v>
      </c>
      <c r="AC5277" s="2" t="s">
        <v>5247</v>
      </c>
      <c r="AD5277" s="2">
        <v>7050700</v>
      </c>
      <c r="AE5277" s="5">
        <v>43.5</v>
      </c>
      <c r="AF5277" s="25"/>
      <c r="AG5277" s="29">
        <v>3</v>
      </c>
      <c r="AH5277" s="2" t="s">
        <v>17978</v>
      </c>
      <c r="AI5277" s="2">
        <v>3</v>
      </c>
      <c r="AJ5277" s="2">
        <v>3</v>
      </c>
      <c r="AK5277" s="50"/>
      <c r="AL5277" s="2"/>
      <c r="AM5277" s="30"/>
      <c r="AN5277" s="30"/>
      <c r="AO5277" s="30"/>
      <c r="AR5277" s="30"/>
      <c r="AS5277" s="30"/>
      <c r="AT5277" s="30"/>
      <c r="AV5277" s="30"/>
      <c r="AW5277" s="30"/>
      <c r="CD5277" s="2" t="s">
        <v>78</v>
      </c>
      <c r="CE5277" s="2" t="s">
        <v>20397</v>
      </c>
    </row>
    <row r="5278" spans="1:83" x14ac:dyDescent="0.2">
      <c r="A5278" s="2" t="s">
        <v>7343</v>
      </c>
      <c r="B5278" s="2" t="s">
        <v>28319</v>
      </c>
      <c r="C5278" s="2" t="s">
        <v>6285</v>
      </c>
      <c r="D5278" s="2" t="s">
        <v>7343</v>
      </c>
      <c r="E5278" s="2" t="s">
        <v>7343</v>
      </c>
      <c r="F5278" s="2" t="s">
        <v>7344</v>
      </c>
      <c r="G5278" s="2" t="s">
        <v>7345</v>
      </c>
      <c r="H5278" s="2" t="s">
        <v>5093</v>
      </c>
      <c r="I5278" s="2" t="s">
        <v>5093</v>
      </c>
      <c r="J5278" s="2" t="s">
        <v>61</v>
      </c>
      <c r="K5278" s="50" t="s">
        <v>61</v>
      </c>
      <c r="L5278" s="48">
        <v>2009</v>
      </c>
      <c r="M5278" s="2" t="s">
        <v>133</v>
      </c>
      <c r="N5278" s="32">
        <v>25.861039999999999</v>
      </c>
      <c r="O5278" s="32">
        <v>56.018900000000002</v>
      </c>
      <c r="P5278" s="2" t="s">
        <v>2767</v>
      </c>
      <c r="Q5278" s="6" t="s">
        <v>65</v>
      </c>
      <c r="R5278" s="43" t="s">
        <v>18854</v>
      </c>
      <c r="S5278" s="41" t="s">
        <v>3596</v>
      </c>
      <c r="T5278" s="41" t="s">
        <v>18460</v>
      </c>
      <c r="U5278" s="2"/>
      <c r="V5278" s="2" t="s">
        <v>3596</v>
      </c>
      <c r="W5278" s="41" t="s">
        <v>17588</v>
      </c>
      <c r="X5278" s="2" t="s">
        <v>315</v>
      </c>
      <c r="Y5278" s="2" t="s">
        <v>102</v>
      </c>
      <c r="Z5278" s="5" t="s">
        <v>10423</v>
      </c>
      <c r="AA5278" s="5" t="s">
        <v>16910</v>
      </c>
      <c r="AB5278" s="5" t="s">
        <v>16316</v>
      </c>
      <c r="AC5278" s="2" t="s">
        <v>5205</v>
      </c>
      <c r="AD5278" s="2">
        <v>7030100</v>
      </c>
      <c r="AE5278" s="5">
        <v>28</v>
      </c>
      <c r="AF5278" s="25"/>
      <c r="AG5278" s="29">
        <v>3</v>
      </c>
      <c r="AH5278" s="2" t="s">
        <v>17974</v>
      </c>
      <c r="AI5278" s="2">
        <v>3</v>
      </c>
      <c r="AJ5278" s="2">
        <v>3</v>
      </c>
      <c r="AK5278" s="50"/>
      <c r="AL5278" s="2"/>
      <c r="AM5278" s="30"/>
      <c r="AN5278" s="30"/>
      <c r="AO5278" s="30"/>
      <c r="AR5278" s="30"/>
      <c r="AS5278" s="30"/>
      <c r="AT5278" s="30"/>
      <c r="AV5278" s="30"/>
      <c r="AW5278" s="30"/>
      <c r="CD5278" s="2" t="s">
        <v>78</v>
      </c>
      <c r="CE5278" s="2" t="s">
        <v>20398</v>
      </c>
    </row>
    <row r="5279" spans="1:83" x14ac:dyDescent="0.2">
      <c r="A5279" s="2" t="s">
        <v>7346</v>
      </c>
      <c r="B5279" s="2" t="s">
        <v>28320</v>
      </c>
      <c r="C5279" s="2" t="s">
        <v>6285</v>
      </c>
      <c r="D5279" s="2" t="s">
        <v>7346</v>
      </c>
      <c r="E5279" s="2" t="s">
        <v>7346</v>
      </c>
      <c r="F5279" s="2" t="s">
        <v>7347</v>
      </c>
      <c r="G5279" s="2" t="s">
        <v>7348</v>
      </c>
      <c r="H5279" s="2" t="s">
        <v>5093</v>
      </c>
      <c r="I5279" s="2" t="s">
        <v>5093</v>
      </c>
      <c r="J5279" s="2" t="s">
        <v>61</v>
      </c>
      <c r="K5279" s="50" t="s">
        <v>61</v>
      </c>
      <c r="L5279" s="48">
        <v>2009</v>
      </c>
      <c r="M5279" s="2" t="s">
        <v>133</v>
      </c>
      <c r="N5279" s="32">
        <v>25.701090000000001</v>
      </c>
      <c r="O5279" s="32">
        <v>55.792430000000003</v>
      </c>
      <c r="P5279" s="2" t="s">
        <v>2767</v>
      </c>
      <c r="Q5279" s="6" t="s">
        <v>65</v>
      </c>
      <c r="R5279" s="43" t="s">
        <v>16802</v>
      </c>
      <c r="S5279" s="41" t="s">
        <v>4851</v>
      </c>
      <c r="T5279" s="41" t="s">
        <v>18462</v>
      </c>
      <c r="U5279" s="2"/>
      <c r="V5279" s="2" t="s">
        <v>4851</v>
      </c>
      <c r="W5279" s="41" t="s">
        <v>17588</v>
      </c>
      <c r="X5279" s="2" t="s">
        <v>315</v>
      </c>
      <c r="Y5279" s="2" t="s">
        <v>76</v>
      </c>
      <c r="Z5279" s="5" t="s">
        <v>10423</v>
      </c>
      <c r="AA5279" s="5" t="s">
        <v>16910</v>
      </c>
      <c r="AB5279" s="5" t="s">
        <v>16317</v>
      </c>
      <c r="AC5279" s="2" t="s">
        <v>5247</v>
      </c>
      <c r="AD5279" s="2">
        <v>7060100</v>
      </c>
      <c r="AE5279" s="5">
        <v>30</v>
      </c>
      <c r="AF5279" s="25"/>
      <c r="AG5279" s="29">
        <v>3</v>
      </c>
      <c r="AH5279" s="2" t="s">
        <v>17978</v>
      </c>
      <c r="AI5279" s="2">
        <v>3</v>
      </c>
      <c r="AJ5279" s="2">
        <v>3</v>
      </c>
      <c r="AK5279" s="50"/>
      <c r="AL5279" s="2"/>
      <c r="AM5279" s="30"/>
      <c r="AN5279" s="30"/>
      <c r="AO5279" s="30"/>
      <c r="AR5279" s="30"/>
      <c r="AS5279" s="30"/>
      <c r="AT5279" s="30"/>
      <c r="AV5279" s="30"/>
      <c r="AW5279" s="30"/>
      <c r="CD5279" s="2" t="s">
        <v>78</v>
      </c>
      <c r="CE5279" s="2" t="s">
        <v>20399</v>
      </c>
    </row>
    <row r="5280" spans="1:83" x14ac:dyDescent="0.2">
      <c r="A5280" s="2" t="s">
        <v>7349</v>
      </c>
      <c r="B5280" s="2" t="s">
        <v>28321</v>
      </c>
      <c r="C5280" s="2" t="s">
        <v>6285</v>
      </c>
      <c r="D5280" s="2" t="s">
        <v>7349</v>
      </c>
      <c r="E5280" s="2" t="s">
        <v>7349</v>
      </c>
      <c r="F5280" s="2" t="s">
        <v>7350</v>
      </c>
      <c r="G5280" s="2" t="s">
        <v>7351</v>
      </c>
      <c r="H5280" s="2" t="s">
        <v>5093</v>
      </c>
      <c r="I5280" s="2" t="s">
        <v>5093</v>
      </c>
      <c r="J5280" s="2" t="s">
        <v>61</v>
      </c>
      <c r="K5280" s="50" t="s">
        <v>61</v>
      </c>
      <c r="L5280" s="48">
        <v>2012</v>
      </c>
      <c r="M5280" s="2" t="s">
        <v>133</v>
      </c>
      <c r="N5280" s="32">
        <v>25.77224</v>
      </c>
      <c r="O5280" s="32">
        <v>55.967959999999998</v>
      </c>
      <c r="P5280" s="2" t="s">
        <v>2767</v>
      </c>
      <c r="Q5280" s="6" t="s">
        <v>65</v>
      </c>
      <c r="R5280" s="43" t="s">
        <v>18854</v>
      </c>
      <c r="S5280" s="41" t="s">
        <v>4972</v>
      </c>
      <c r="T5280" s="41" t="s">
        <v>18461</v>
      </c>
      <c r="U5280" s="2"/>
      <c r="V5280" s="2" t="s">
        <v>4972</v>
      </c>
      <c r="W5280" s="41" t="s">
        <v>17588</v>
      </c>
      <c r="X5280" s="2" t="s">
        <v>315</v>
      </c>
      <c r="Y5280" s="2" t="s">
        <v>102</v>
      </c>
      <c r="Z5280" s="5" t="s">
        <v>10423</v>
      </c>
      <c r="AA5280" s="5" t="s">
        <v>16910</v>
      </c>
      <c r="AB5280" s="5" t="s">
        <v>16316</v>
      </c>
      <c r="AC5280" s="2" t="s">
        <v>5205</v>
      </c>
      <c r="AD5280" s="2">
        <v>7040100</v>
      </c>
      <c r="AE5280" s="5">
        <v>28</v>
      </c>
      <c r="AF5280" s="25"/>
      <c r="AG5280" s="29">
        <v>3</v>
      </c>
      <c r="AH5280" s="2" t="s">
        <v>17974</v>
      </c>
      <c r="AI5280" s="2">
        <v>3</v>
      </c>
      <c r="AJ5280" s="2">
        <v>3</v>
      </c>
      <c r="AK5280" s="50"/>
      <c r="AL5280" s="2"/>
      <c r="AM5280" s="30"/>
      <c r="AN5280" s="30"/>
      <c r="AO5280" s="30"/>
      <c r="AR5280" s="30"/>
      <c r="AS5280" s="30"/>
      <c r="AT5280" s="30"/>
      <c r="AV5280" s="30"/>
      <c r="AW5280" s="30"/>
      <c r="CD5280" s="2" t="s">
        <v>78</v>
      </c>
      <c r="CE5280" s="2" t="s">
        <v>20400</v>
      </c>
    </row>
    <row r="5281" spans="1:83" x14ac:dyDescent="0.2">
      <c r="A5281" s="2" t="s">
        <v>9375</v>
      </c>
      <c r="B5281" s="2" t="s">
        <v>28322</v>
      </c>
      <c r="C5281" s="2" t="s">
        <v>6285</v>
      </c>
      <c r="D5281" s="2"/>
      <c r="E5281" s="2" t="s">
        <v>9375</v>
      </c>
      <c r="F5281" s="2" t="s">
        <v>9376</v>
      </c>
      <c r="G5281" s="2" t="s">
        <v>9377</v>
      </c>
      <c r="H5281" s="2"/>
      <c r="I5281" s="2" t="s">
        <v>5093</v>
      </c>
      <c r="J5281" s="2" t="s">
        <v>61</v>
      </c>
      <c r="K5281" s="50" t="s">
        <v>61</v>
      </c>
      <c r="L5281" s="48">
        <v>2016</v>
      </c>
      <c r="M5281" s="2" t="s">
        <v>133</v>
      </c>
      <c r="N5281" s="32">
        <v>25.819479999999999</v>
      </c>
      <c r="O5281" s="32">
        <v>56.030909999999999</v>
      </c>
      <c r="P5281" s="2" t="s">
        <v>2767</v>
      </c>
      <c r="Q5281" s="6" t="s">
        <v>65</v>
      </c>
      <c r="R5281" s="43" t="s">
        <v>18854</v>
      </c>
      <c r="S5281" s="41" t="s">
        <v>3596</v>
      </c>
      <c r="T5281" s="41" t="s">
        <v>18460</v>
      </c>
      <c r="U5281" s="2"/>
      <c r="V5281" s="2" t="s">
        <v>3596</v>
      </c>
      <c r="W5281" s="41" t="s">
        <v>17589</v>
      </c>
      <c r="X5281" s="2" t="s">
        <v>315</v>
      </c>
      <c r="Y5281" s="2" t="s">
        <v>86</v>
      </c>
      <c r="Z5281" s="5" t="s">
        <v>10423</v>
      </c>
      <c r="AA5281" s="5" t="s">
        <v>16910</v>
      </c>
      <c r="AB5281" s="5" t="s">
        <v>18090</v>
      </c>
      <c r="AC5281" s="2" t="s">
        <v>5247</v>
      </c>
      <c r="AD5281" s="2">
        <v>7020200</v>
      </c>
      <c r="AE5281" s="5">
        <v>28.5</v>
      </c>
      <c r="AF5281" s="25"/>
      <c r="AG5281" s="29">
        <v>3</v>
      </c>
      <c r="AH5281" s="2" t="s">
        <v>17978</v>
      </c>
      <c r="AI5281" s="2">
        <v>3</v>
      </c>
      <c r="AJ5281" s="2">
        <v>3</v>
      </c>
      <c r="AK5281" s="50"/>
      <c r="AL5281" s="2"/>
      <c r="AM5281" s="30"/>
      <c r="AN5281" s="30"/>
      <c r="AO5281" s="30"/>
      <c r="AR5281" s="30"/>
      <c r="AS5281" s="30"/>
      <c r="AT5281" s="30"/>
      <c r="AV5281" s="30"/>
      <c r="AW5281" s="30"/>
      <c r="CD5281" s="2" t="s">
        <v>78</v>
      </c>
      <c r="CE5281" s="2" t="s">
        <v>20401</v>
      </c>
    </row>
    <row r="5282" spans="1:83" x14ac:dyDescent="0.2">
      <c r="A5282" s="2" t="s">
        <v>7352</v>
      </c>
      <c r="B5282" s="2" t="s">
        <v>28323</v>
      </c>
      <c r="C5282" s="2" t="s">
        <v>6285</v>
      </c>
      <c r="D5282" s="2" t="s">
        <v>7352</v>
      </c>
      <c r="E5282" s="2" t="s">
        <v>7352</v>
      </c>
      <c r="F5282" s="2" t="s">
        <v>7353</v>
      </c>
      <c r="G5282" s="2" t="s">
        <v>7354</v>
      </c>
      <c r="H5282" s="2" t="s">
        <v>5093</v>
      </c>
      <c r="I5282" s="2" t="s">
        <v>5093</v>
      </c>
      <c r="J5282" s="2" t="s">
        <v>61</v>
      </c>
      <c r="K5282" s="50" t="s">
        <v>61</v>
      </c>
      <c r="L5282" s="48">
        <v>2010</v>
      </c>
      <c r="M5282" s="2" t="s">
        <v>133</v>
      </c>
      <c r="N5282" s="32">
        <v>25.391300000000001</v>
      </c>
      <c r="O5282" s="32">
        <v>55.998800000000003</v>
      </c>
      <c r="P5282" s="2" t="s">
        <v>2767</v>
      </c>
      <c r="Q5282" s="6" t="s">
        <v>65</v>
      </c>
      <c r="R5282" s="43" t="s">
        <v>18854</v>
      </c>
      <c r="S5282" s="41" t="s">
        <v>3596</v>
      </c>
      <c r="T5282" s="41" t="s">
        <v>18460</v>
      </c>
      <c r="U5282" s="2"/>
      <c r="V5282" s="2" t="s">
        <v>3596</v>
      </c>
      <c r="W5282" s="41" t="s">
        <v>17588</v>
      </c>
      <c r="X5282" s="2" t="s">
        <v>315</v>
      </c>
      <c r="Y5282" s="2" t="s">
        <v>102</v>
      </c>
      <c r="Z5282" s="5" t="s">
        <v>20</v>
      </c>
      <c r="AA5282" s="5" t="s">
        <v>16910</v>
      </c>
      <c r="AB5282" s="5" t="s">
        <v>16316</v>
      </c>
      <c r="AC5282" s="2" t="s">
        <v>5247</v>
      </c>
      <c r="AD5282" s="2">
        <v>7071200</v>
      </c>
      <c r="AE5282" s="5">
        <v>48</v>
      </c>
      <c r="AF5282" s="25"/>
      <c r="AG5282" s="29">
        <v>3</v>
      </c>
      <c r="AH5282" s="2" t="s">
        <v>17978</v>
      </c>
      <c r="AI5282" s="2">
        <v>3</v>
      </c>
      <c r="AJ5282" s="2">
        <v>3</v>
      </c>
      <c r="AK5282" s="50"/>
      <c r="AL5282" s="2"/>
      <c r="AM5282" s="30"/>
      <c r="AN5282" s="30"/>
      <c r="AO5282" s="30"/>
      <c r="AR5282" s="30"/>
      <c r="AS5282" s="30"/>
      <c r="AT5282" s="30"/>
      <c r="AV5282" s="30"/>
      <c r="AW5282" s="30"/>
      <c r="CD5282" s="2" t="s">
        <v>78</v>
      </c>
      <c r="CE5282" s="2" t="s">
        <v>20402</v>
      </c>
    </row>
    <row r="5283" spans="1:83" x14ac:dyDescent="0.2">
      <c r="A5283" s="2" t="s">
        <v>7355</v>
      </c>
      <c r="B5283" s="2" t="s">
        <v>28324</v>
      </c>
      <c r="C5283" s="2" t="s">
        <v>6285</v>
      </c>
      <c r="D5283" s="2" t="s">
        <v>7355</v>
      </c>
      <c r="E5283" s="2" t="s">
        <v>7355</v>
      </c>
      <c r="F5283" s="2" t="s">
        <v>7356</v>
      </c>
      <c r="G5283" s="2" t="s">
        <v>17919</v>
      </c>
      <c r="H5283" s="2" t="s">
        <v>5093</v>
      </c>
      <c r="I5283" s="2" t="s">
        <v>5093</v>
      </c>
      <c r="J5283" s="2" t="s">
        <v>61</v>
      </c>
      <c r="K5283" s="50" t="s">
        <v>61</v>
      </c>
      <c r="L5283" s="48">
        <v>2009</v>
      </c>
      <c r="M5283" s="2" t="s">
        <v>133</v>
      </c>
      <c r="N5283" s="32">
        <v>25.55114</v>
      </c>
      <c r="O5283" s="32">
        <v>55.977290000000004</v>
      </c>
      <c r="P5283" s="2" t="s">
        <v>2767</v>
      </c>
      <c r="Q5283" s="6" t="s">
        <v>65</v>
      </c>
      <c r="R5283" s="43" t="s">
        <v>18854</v>
      </c>
      <c r="S5283" s="41" t="s">
        <v>3596</v>
      </c>
      <c r="T5283" s="41" t="s">
        <v>18460</v>
      </c>
      <c r="U5283" s="2"/>
      <c r="V5283" s="2" t="s">
        <v>3596</v>
      </c>
      <c r="W5283" s="41" t="s">
        <v>17588</v>
      </c>
      <c r="X5283" s="2" t="s">
        <v>315</v>
      </c>
      <c r="Y5283" s="2" t="s">
        <v>102</v>
      </c>
      <c r="Z5283" s="5" t="s">
        <v>20</v>
      </c>
      <c r="AA5283" s="5" t="s">
        <v>16910</v>
      </c>
      <c r="AB5283" s="5" t="s">
        <v>16318</v>
      </c>
      <c r="AC5283" s="2" t="s">
        <v>5247</v>
      </c>
      <c r="AD5283" s="2">
        <v>7051000</v>
      </c>
      <c r="AE5283" s="5">
        <v>48</v>
      </c>
      <c r="AF5283" s="25"/>
      <c r="AG5283" s="29">
        <v>3</v>
      </c>
      <c r="AH5283" s="2" t="s">
        <v>17978</v>
      </c>
      <c r="AI5283" s="2">
        <v>4</v>
      </c>
      <c r="AJ5283" s="2">
        <v>3</v>
      </c>
      <c r="AK5283" s="50"/>
      <c r="AL5283" s="2"/>
      <c r="AM5283" s="30"/>
      <c r="AN5283" s="30"/>
      <c r="AO5283" s="30"/>
      <c r="AR5283" s="30"/>
      <c r="AS5283" s="30"/>
      <c r="AT5283" s="30"/>
      <c r="AV5283" s="30"/>
      <c r="AW5283" s="30"/>
      <c r="CD5283" s="2" t="s">
        <v>78</v>
      </c>
      <c r="CE5283" s="2" t="s">
        <v>20403</v>
      </c>
    </row>
    <row r="5284" spans="1:83" x14ac:dyDescent="0.2">
      <c r="A5284" s="2" t="s">
        <v>7357</v>
      </c>
      <c r="B5284" s="2" t="s">
        <v>28325</v>
      </c>
      <c r="C5284" s="2" t="s">
        <v>6285</v>
      </c>
      <c r="D5284" s="2" t="s">
        <v>7357</v>
      </c>
      <c r="E5284" s="2" t="s">
        <v>7357</v>
      </c>
      <c r="F5284" s="2" t="s">
        <v>7358</v>
      </c>
      <c r="G5284" s="2" t="s">
        <v>7359</v>
      </c>
      <c r="H5284" s="2" t="s">
        <v>5093</v>
      </c>
      <c r="I5284" s="2" t="s">
        <v>5093</v>
      </c>
      <c r="J5284" s="2" t="s">
        <v>61</v>
      </c>
      <c r="K5284" s="50" t="s">
        <v>61</v>
      </c>
      <c r="L5284" s="48">
        <v>2009</v>
      </c>
      <c r="M5284" s="2" t="s">
        <v>133</v>
      </c>
      <c r="N5284" s="32">
        <v>25.304957000000002</v>
      </c>
      <c r="O5284" s="32">
        <v>56.026815999999997</v>
      </c>
      <c r="P5284" s="2" t="s">
        <v>2767</v>
      </c>
      <c r="Q5284" s="6" t="s">
        <v>65</v>
      </c>
      <c r="R5284" s="43" t="s">
        <v>18854</v>
      </c>
      <c r="S5284" s="41" t="s">
        <v>3596</v>
      </c>
      <c r="T5284" s="41" t="s">
        <v>18460</v>
      </c>
      <c r="U5284" s="2"/>
      <c r="V5284" s="2" t="s">
        <v>3596</v>
      </c>
      <c r="W5284" s="41" t="s">
        <v>17588</v>
      </c>
      <c r="X5284" s="2" t="s">
        <v>315</v>
      </c>
      <c r="Y5284" s="2" t="s">
        <v>102</v>
      </c>
      <c r="Z5284" s="5" t="s">
        <v>20</v>
      </c>
      <c r="AA5284" s="5" t="s">
        <v>16910</v>
      </c>
      <c r="AB5284" s="5" t="s">
        <v>16316</v>
      </c>
      <c r="AC5284" s="2" t="s">
        <v>5247</v>
      </c>
      <c r="AD5284" s="2">
        <v>6000100</v>
      </c>
      <c r="AE5284" s="5">
        <v>45</v>
      </c>
      <c r="AF5284" s="25"/>
      <c r="AG5284" s="29">
        <v>3</v>
      </c>
      <c r="AH5284" s="2" t="s">
        <v>17978</v>
      </c>
      <c r="AI5284" s="2">
        <v>3</v>
      </c>
      <c r="AJ5284" s="2">
        <v>3</v>
      </c>
      <c r="AK5284" s="50"/>
      <c r="AL5284" s="2"/>
      <c r="AM5284" s="30"/>
      <c r="AN5284" s="30"/>
      <c r="AO5284" s="30"/>
      <c r="AR5284" s="30"/>
      <c r="AS5284" s="30"/>
      <c r="AT5284" s="30"/>
      <c r="AV5284" s="30"/>
      <c r="AW5284" s="30"/>
      <c r="CD5284" s="2" t="s">
        <v>78</v>
      </c>
      <c r="CE5284" s="2" t="s">
        <v>20404</v>
      </c>
    </row>
    <row r="5285" spans="1:83" x14ac:dyDescent="0.2">
      <c r="A5285" s="2" t="s">
        <v>7360</v>
      </c>
      <c r="B5285" s="2" t="s">
        <v>28326</v>
      </c>
      <c r="C5285" s="2" t="s">
        <v>6285</v>
      </c>
      <c r="D5285" s="2" t="s">
        <v>7360</v>
      </c>
      <c r="E5285" s="2" t="s">
        <v>7360</v>
      </c>
      <c r="F5285" s="2" t="s">
        <v>7361</v>
      </c>
      <c r="G5285" s="2" t="s">
        <v>16085</v>
      </c>
      <c r="H5285" s="2" t="s">
        <v>5093</v>
      </c>
      <c r="I5285" s="2" t="s">
        <v>5093</v>
      </c>
      <c r="J5285" s="2" t="s">
        <v>61</v>
      </c>
      <c r="K5285" s="50" t="s">
        <v>61</v>
      </c>
      <c r="L5285" s="48">
        <v>2009</v>
      </c>
      <c r="M5285" s="2" t="s">
        <v>133</v>
      </c>
      <c r="N5285" s="32">
        <v>25.328299999999999</v>
      </c>
      <c r="O5285" s="32">
        <v>56.015999999999998</v>
      </c>
      <c r="P5285" s="2" t="s">
        <v>2767</v>
      </c>
      <c r="Q5285" s="6" t="s">
        <v>65</v>
      </c>
      <c r="R5285" s="43" t="s">
        <v>16802</v>
      </c>
      <c r="S5285" s="41" t="s">
        <v>4851</v>
      </c>
      <c r="T5285" s="41" t="s">
        <v>18462</v>
      </c>
      <c r="U5285" s="2"/>
      <c r="V5285" s="2" t="s">
        <v>4851</v>
      </c>
      <c r="W5285" s="41" t="s">
        <v>17588</v>
      </c>
      <c r="X5285" s="2" t="s">
        <v>315</v>
      </c>
      <c r="Y5285" s="2" t="s">
        <v>102</v>
      </c>
      <c r="Z5285" s="5" t="s">
        <v>10423</v>
      </c>
      <c r="AA5285" s="5" t="s">
        <v>16910</v>
      </c>
      <c r="AB5285" s="5" t="s">
        <v>16316</v>
      </c>
      <c r="AC5285" s="2" t="s">
        <v>5247</v>
      </c>
      <c r="AD5285" s="2">
        <v>4200000</v>
      </c>
      <c r="AE5285" s="5">
        <v>45</v>
      </c>
      <c r="AF5285" s="25"/>
      <c r="AG5285" s="29">
        <v>3</v>
      </c>
      <c r="AH5285" s="2" t="s">
        <v>17978</v>
      </c>
      <c r="AI5285" s="2">
        <v>4</v>
      </c>
      <c r="AJ5285" s="2">
        <v>3</v>
      </c>
      <c r="AK5285" s="50"/>
      <c r="AL5285" s="2"/>
      <c r="AM5285" s="30"/>
      <c r="AN5285" s="30"/>
      <c r="AO5285" s="30"/>
      <c r="AR5285" s="30"/>
      <c r="AS5285" s="30"/>
      <c r="AT5285" s="30"/>
      <c r="AV5285" s="30"/>
      <c r="AW5285" s="30"/>
      <c r="CD5285" s="2" t="s">
        <v>78</v>
      </c>
      <c r="CE5285" s="2" t="s">
        <v>20405</v>
      </c>
    </row>
    <row r="5286" spans="1:83" x14ac:dyDescent="0.2">
      <c r="A5286" s="2" t="s">
        <v>7362</v>
      </c>
      <c r="B5286" s="2" t="s">
        <v>28327</v>
      </c>
      <c r="C5286" s="2" t="s">
        <v>6285</v>
      </c>
      <c r="D5286" s="2"/>
      <c r="E5286" s="2" t="s">
        <v>7362</v>
      </c>
      <c r="F5286" s="2" t="s">
        <v>7363</v>
      </c>
      <c r="G5286" s="2" t="s">
        <v>16643</v>
      </c>
      <c r="H5286" s="2"/>
      <c r="I5286" s="2" t="s">
        <v>5093</v>
      </c>
      <c r="J5286" s="2" t="s">
        <v>61</v>
      </c>
      <c r="K5286" s="50" t="s">
        <v>61</v>
      </c>
      <c r="L5286" s="48">
        <v>2010</v>
      </c>
      <c r="M5286" s="2" t="s">
        <v>133</v>
      </c>
      <c r="N5286" s="32">
        <v>25.642600000000002</v>
      </c>
      <c r="O5286" s="32">
        <v>56.01079</v>
      </c>
      <c r="P5286" s="2" t="s">
        <v>2767</v>
      </c>
      <c r="Q5286" s="6" t="s">
        <v>65</v>
      </c>
      <c r="R5286" s="43" t="s">
        <v>18854</v>
      </c>
      <c r="S5286" s="41" t="s">
        <v>3596</v>
      </c>
      <c r="T5286" s="41" t="s">
        <v>18460</v>
      </c>
      <c r="U5286" s="2"/>
      <c r="V5286" s="2" t="s">
        <v>3596</v>
      </c>
      <c r="W5286" s="41" t="s">
        <v>17589</v>
      </c>
      <c r="X5286" s="2" t="s">
        <v>315</v>
      </c>
      <c r="Y5286" s="2" t="s">
        <v>102</v>
      </c>
      <c r="Z5286" s="5" t="s">
        <v>10423</v>
      </c>
      <c r="AA5286" s="5" t="s">
        <v>16910</v>
      </c>
      <c r="AB5286" s="5" t="s">
        <v>16316</v>
      </c>
      <c r="AC5286" s="2" t="s">
        <v>5247</v>
      </c>
      <c r="AD5286" s="2">
        <v>7050500</v>
      </c>
      <c r="AE5286" s="5">
        <v>38.700000000000003</v>
      </c>
      <c r="AF5286" s="25"/>
      <c r="AG5286" s="29">
        <v>3</v>
      </c>
      <c r="AH5286" s="2" t="s">
        <v>17978</v>
      </c>
      <c r="AI5286" s="2">
        <v>3</v>
      </c>
      <c r="AJ5286" s="2">
        <v>3</v>
      </c>
      <c r="AK5286" s="50"/>
      <c r="AL5286" s="2"/>
      <c r="AM5286" s="30"/>
      <c r="AN5286" s="30"/>
      <c r="AO5286" s="30"/>
      <c r="AR5286" s="30"/>
      <c r="AS5286" s="30"/>
      <c r="AT5286" s="30"/>
      <c r="AV5286" s="30"/>
      <c r="AW5286" s="30"/>
      <c r="CD5286" s="2" t="s">
        <v>78</v>
      </c>
      <c r="CE5286" s="2" t="s">
        <v>20406</v>
      </c>
    </row>
    <row r="5287" spans="1:83" x14ac:dyDescent="0.2">
      <c r="A5287" s="2" t="s">
        <v>7364</v>
      </c>
      <c r="B5287" s="2" t="s">
        <v>28328</v>
      </c>
      <c r="C5287" s="2" t="s">
        <v>6285</v>
      </c>
      <c r="D5287" s="2" t="s">
        <v>7364</v>
      </c>
      <c r="E5287" s="2" t="s">
        <v>7364</v>
      </c>
      <c r="F5287" s="2" t="s">
        <v>7365</v>
      </c>
      <c r="G5287" s="2" t="s">
        <v>7366</v>
      </c>
      <c r="H5287" s="2" t="s">
        <v>5093</v>
      </c>
      <c r="I5287" s="2" t="s">
        <v>5093</v>
      </c>
      <c r="J5287" s="2" t="s">
        <v>61</v>
      </c>
      <c r="K5287" s="50" t="s">
        <v>61</v>
      </c>
      <c r="L5287" s="48">
        <v>2010</v>
      </c>
      <c r="M5287" s="2" t="s">
        <v>133</v>
      </c>
      <c r="N5287" s="32">
        <v>25.796379999999999</v>
      </c>
      <c r="O5287" s="32">
        <v>55.98404</v>
      </c>
      <c r="P5287" s="2" t="s">
        <v>2767</v>
      </c>
      <c r="Q5287" s="6" t="s">
        <v>65</v>
      </c>
      <c r="R5287" s="43" t="s">
        <v>18854</v>
      </c>
      <c r="S5287" s="41" t="s">
        <v>3596</v>
      </c>
      <c r="T5287" s="41" t="s">
        <v>18460</v>
      </c>
      <c r="U5287" s="2"/>
      <c r="V5287" s="2" t="s">
        <v>3596</v>
      </c>
      <c r="W5287" s="41" t="s">
        <v>17588</v>
      </c>
      <c r="X5287" s="2" t="s">
        <v>315</v>
      </c>
      <c r="Y5287" s="2" t="s">
        <v>102</v>
      </c>
      <c r="Z5287" s="5" t="s">
        <v>20</v>
      </c>
      <c r="AA5287" s="5" t="s">
        <v>16910</v>
      </c>
      <c r="AB5287" s="5" t="s">
        <v>16316</v>
      </c>
      <c r="AC5287" s="2" t="s">
        <v>5247</v>
      </c>
      <c r="AD5287" s="2">
        <v>7020900</v>
      </c>
      <c r="AE5287" s="5">
        <v>28.7</v>
      </c>
      <c r="AF5287" s="25"/>
      <c r="AG5287" s="29">
        <v>3</v>
      </c>
      <c r="AH5287" s="2" t="s">
        <v>17978</v>
      </c>
      <c r="AI5287" s="2">
        <v>4</v>
      </c>
      <c r="AJ5287" s="2">
        <v>3</v>
      </c>
      <c r="AK5287" s="50"/>
      <c r="AL5287" s="2"/>
      <c r="AM5287" s="30"/>
      <c r="AN5287" s="30"/>
      <c r="AO5287" s="30"/>
      <c r="AR5287" s="30"/>
      <c r="AS5287" s="30"/>
      <c r="AT5287" s="30"/>
      <c r="AV5287" s="30"/>
      <c r="AW5287" s="30"/>
      <c r="CD5287" s="2" t="s">
        <v>78</v>
      </c>
      <c r="CE5287" s="2" t="s">
        <v>20407</v>
      </c>
    </row>
    <row r="5288" spans="1:83" x14ac:dyDescent="0.2">
      <c r="A5288" s="2" t="s">
        <v>7367</v>
      </c>
      <c r="B5288" s="2" t="s">
        <v>28329</v>
      </c>
      <c r="C5288" s="2" t="s">
        <v>6285</v>
      </c>
      <c r="D5288" s="2" t="s">
        <v>7367</v>
      </c>
      <c r="E5288" s="2" t="s">
        <v>7367</v>
      </c>
      <c r="F5288" s="2" t="s">
        <v>7368</v>
      </c>
      <c r="G5288" s="2" t="s">
        <v>7369</v>
      </c>
      <c r="H5288" s="2" t="s">
        <v>5093</v>
      </c>
      <c r="I5288" s="2" t="s">
        <v>5093</v>
      </c>
      <c r="J5288" s="2" t="s">
        <v>61</v>
      </c>
      <c r="K5288" s="50" t="s">
        <v>61</v>
      </c>
      <c r="L5288" s="48">
        <v>2010</v>
      </c>
      <c r="M5288" s="2" t="s">
        <v>133</v>
      </c>
      <c r="N5288" s="32">
        <v>25.836490000000001</v>
      </c>
      <c r="O5288" s="32">
        <v>55.992080000000001</v>
      </c>
      <c r="P5288" s="2" t="s">
        <v>2767</v>
      </c>
      <c r="Q5288" s="6" t="s">
        <v>65</v>
      </c>
      <c r="R5288" s="43" t="s">
        <v>18854</v>
      </c>
      <c r="S5288" s="41" t="s">
        <v>3596</v>
      </c>
      <c r="T5288" s="41" t="s">
        <v>18460</v>
      </c>
      <c r="U5288" s="2"/>
      <c r="V5288" s="2" t="s">
        <v>3596</v>
      </c>
      <c r="W5288" s="41" t="s">
        <v>17588</v>
      </c>
      <c r="X5288" s="2" t="s">
        <v>315</v>
      </c>
      <c r="Y5288" s="2" t="s">
        <v>102</v>
      </c>
      <c r="Z5288" s="5" t="s">
        <v>10423</v>
      </c>
      <c r="AA5288" s="5" t="s">
        <v>16910</v>
      </c>
      <c r="AB5288" s="5" t="s">
        <v>16316</v>
      </c>
      <c r="AC5288" s="2" t="s">
        <v>5205</v>
      </c>
      <c r="AD5288" s="2">
        <v>7030600</v>
      </c>
      <c r="AE5288" s="5">
        <v>29.3</v>
      </c>
      <c r="AF5288" s="25"/>
      <c r="AG5288" s="29">
        <v>3</v>
      </c>
      <c r="AH5288" s="2" t="s">
        <v>17974</v>
      </c>
      <c r="AI5288" s="2">
        <v>3</v>
      </c>
      <c r="AJ5288" s="2">
        <v>3</v>
      </c>
      <c r="AK5288" s="50"/>
      <c r="AL5288" s="2"/>
      <c r="AM5288" s="30"/>
      <c r="AN5288" s="30"/>
      <c r="AO5288" s="30"/>
      <c r="AR5288" s="30"/>
      <c r="AS5288" s="30"/>
      <c r="AT5288" s="30"/>
      <c r="AV5288" s="30"/>
      <c r="AW5288" s="30"/>
      <c r="CD5288" s="2" t="s">
        <v>78</v>
      </c>
      <c r="CE5288" s="2" t="s">
        <v>20408</v>
      </c>
    </row>
    <row r="5289" spans="1:83" x14ac:dyDescent="0.2">
      <c r="A5289" s="2" t="s">
        <v>7370</v>
      </c>
      <c r="B5289" s="2" t="s">
        <v>28330</v>
      </c>
      <c r="C5289" s="2" t="s">
        <v>6285</v>
      </c>
      <c r="D5289" s="2" t="s">
        <v>7370</v>
      </c>
      <c r="E5289" s="2" t="s">
        <v>7370</v>
      </c>
      <c r="F5289" s="2" t="s">
        <v>7371</v>
      </c>
      <c r="G5289" s="2"/>
      <c r="H5289" s="2" t="s">
        <v>5093</v>
      </c>
      <c r="I5289" s="2" t="s">
        <v>5093</v>
      </c>
      <c r="J5289" s="2" t="s">
        <v>61</v>
      </c>
      <c r="K5289" s="2"/>
      <c r="L5289" s="48">
        <v>2010</v>
      </c>
      <c r="M5289" s="2" t="s">
        <v>133</v>
      </c>
      <c r="N5289" s="32">
        <v>25.834099999999999</v>
      </c>
      <c r="O5289" s="32">
        <v>56.005450000000003</v>
      </c>
      <c r="P5289" s="2" t="s">
        <v>2767</v>
      </c>
      <c r="Q5289" s="6" t="s">
        <v>65</v>
      </c>
      <c r="R5289" s="43" t="s">
        <v>16802</v>
      </c>
      <c r="S5289" s="41" t="s">
        <v>4851</v>
      </c>
      <c r="T5289" s="41" t="s">
        <v>18462</v>
      </c>
      <c r="U5289" s="2"/>
      <c r="V5289" s="2" t="s">
        <v>4851</v>
      </c>
      <c r="W5289" s="41" t="s">
        <v>67</v>
      </c>
      <c r="X5289" s="2" t="s">
        <v>315</v>
      </c>
      <c r="Y5289" s="2" t="s">
        <v>102</v>
      </c>
      <c r="Z5289" s="5" t="s">
        <v>10423</v>
      </c>
      <c r="AA5289" s="5" t="s">
        <v>16910</v>
      </c>
      <c r="AB5289" s="5" t="s">
        <v>16316</v>
      </c>
      <c r="AC5289" s="2"/>
      <c r="AD5289" s="2">
        <v>7030300</v>
      </c>
      <c r="AE5289" s="5">
        <v>25</v>
      </c>
      <c r="AF5289" s="25"/>
      <c r="AG5289" s="29"/>
      <c r="AH5289" s="2"/>
      <c r="AI5289" s="2">
        <v>3</v>
      </c>
      <c r="AJ5289" s="2"/>
      <c r="AK5289" s="50"/>
      <c r="AL5289" s="2"/>
      <c r="AM5289" s="30"/>
      <c r="AN5289" s="30"/>
      <c r="AO5289" s="30"/>
      <c r="AR5289" s="30"/>
      <c r="AS5289" s="30"/>
      <c r="AT5289" s="30"/>
      <c r="AV5289" s="30"/>
      <c r="AW5289" s="30"/>
      <c r="CD5289" s="2" t="s">
        <v>78</v>
      </c>
      <c r="CE5289" s="2" t="s">
        <v>20409</v>
      </c>
    </row>
    <row r="5290" spans="1:83" x14ac:dyDescent="0.2">
      <c r="A5290" s="2" t="s">
        <v>7372</v>
      </c>
      <c r="B5290" s="2" t="s">
        <v>28331</v>
      </c>
      <c r="C5290" s="2" t="s">
        <v>6285</v>
      </c>
      <c r="D5290" s="2" t="s">
        <v>7372</v>
      </c>
      <c r="E5290" s="2" t="s">
        <v>7372</v>
      </c>
      <c r="F5290" s="2" t="s">
        <v>7373</v>
      </c>
      <c r="G5290" s="2"/>
      <c r="H5290" s="2" t="s">
        <v>5093</v>
      </c>
      <c r="I5290" s="2" t="s">
        <v>5093</v>
      </c>
      <c r="J5290" s="2" t="s">
        <v>61</v>
      </c>
      <c r="K5290" s="2"/>
      <c r="L5290" s="48">
        <v>2012</v>
      </c>
      <c r="M5290" s="2" t="s">
        <v>133</v>
      </c>
      <c r="N5290" s="32">
        <v>26.040400000000002</v>
      </c>
      <c r="O5290" s="32">
        <v>56.086620000000003</v>
      </c>
      <c r="P5290" s="2" t="s">
        <v>2767</v>
      </c>
      <c r="Q5290" s="6" t="s">
        <v>65</v>
      </c>
      <c r="R5290" s="43" t="s">
        <v>18854</v>
      </c>
      <c r="S5290" s="41" t="s">
        <v>3596</v>
      </c>
      <c r="T5290" s="41" t="s">
        <v>18460</v>
      </c>
      <c r="U5290" s="2"/>
      <c r="V5290" s="2" t="s">
        <v>3596</v>
      </c>
      <c r="W5290" s="41" t="s">
        <v>67</v>
      </c>
      <c r="X5290" s="2" t="s">
        <v>315</v>
      </c>
      <c r="Y5290" s="2" t="s">
        <v>76</v>
      </c>
      <c r="Z5290" s="5" t="s">
        <v>10423</v>
      </c>
      <c r="AA5290" s="5" t="s">
        <v>16910</v>
      </c>
      <c r="AB5290" s="5" t="s">
        <v>16317</v>
      </c>
      <c r="AC5290" s="2"/>
      <c r="AD5290" s="2">
        <v>7010200</v>
      </c>
      <c r="AE5290" s="5">
        <v>60</v>
      </c>
      <c r="AF5290" s="25"/>
      <c r="AG5290" s="29"/>
      <c r="AH5290" s="2"/>
      <c r="AI5290" s="2">
        <v>3</v>
      </c>
      <c r="AJ5290" s="2"/>
      <c r="AK5290" s="50"/>
      <c r="AL5290" s="2"/>
      <c r="AM5290" s="30"/>
      <c r="AN5290" s="30"/>
      <c r="AO5290" s="30"/>
      <c r="AR5290" s="30"/>
      <c r="AS5290" s="30"/>
      <c r="AT5290" s="30"/>
      <c r="AV5290" s="30"/>
      <c r="AW5290" s="30"/>
      <c r="CD5290" s="2" t="s">
        <v>71</v>
      </c>
      <c r="CE5290" s="2">
        <v>0</v>
      </c>
    </row>
    <row r="5291" spans="1:83" x14ac:dyDescent="0.2">
      <c r="A5291" s="2" t="s">
        <v>7374</v>
      </c>
      <c r="B5291" s="2" t="s">
        <v>28332</v>
      </c>
      <c r="C5291" s="2" t="s">
        <v>6285</v>
      </c>
      <c r="D5291" s="2" t="s">
        <v>7374</v>
      </c>
      <c r="E5291" s="2" t="s">
        <v>7374</v>
      </c>
      <c r="F5291" s="2" t="s">
        <v>7375</v>
      </c>
      <c r="G5291" s="2" t="s">
        <v>7376</v>
      </c>
      <c r="H5291" s="2" t="s">
        <v>5093</v>
      </c>
      <c r="I5291" s="2" t="s">
        <v>5093</v>
      </c>
      <c r="J5291" s="2" t="s">
        <v>61</v>
      </c>
      <c r="K5291" s="50" t="s">
        <v>61</v>
      </c>
      <c r="L5291" s="48">
        <v>2010</v>
      </c>
      <c r="M5291" s="2" t="s">
        <v>133</v>
      </c>
      <c r="N5291" s="32">
        <v>25.72409</v>
      </c>
      <c r="O5291" s="32">
        <v>55.902529999999999</v>
      </c>
      <c r="P5291" s="2" t="s">
        <v>2767</v>
      </c>
      <c r="Q5291" s="6" t="s">
        <v>65</v>
      </c>
      <c r="R5291" s="43" t="s">
        <v>18854</v>
      </c>
      <c r="S5291" s="41" t="s">
        <v>3596</v>
      </c>
      <c r="T5291" s="41" t="s">
        <v>18460</v>
      </c>
      <c r="U5291" s="2"/>
      <c r="V5291" s="2" t="s">
        <v>3596</v>
      </c>
      <c r="W5291" s="41" t="s">
        <v>17588</v>
      </c>
      <c r="X5291" s="2" t="s">
        <v>315</v>
      </c>
      <c r="Y5291" s="2" t="s">
        <v>69</v>
      </c>
      <c r="Z5291" s="5" t="s">
        <v>10423</v>
      </c>
      <c r="AA5291" s="5" t="s">
        <v>16910</v>
      </c>
      <c r="AB5291" s="5" t="s">
        <v>18091</v>
      </c>
      <c r="AC5291" s="2" t="s">
        <v>5205</v>
      </c>
      <c r="AD5291" s="2">
        <v>7041000</v>
      </c>
      <c r="AE5291" s="5">
        <v>38.700000000000003</v>
      </c>
      <c r="AF5291" s="25"/>
      <c r="AG5291" s="29">
        <v>3</v>
      </c>
      <c r="AH5291" s="2" t="s">
        <v>17974</v>
      </c>
      <c r="AI5291" s="2">
        <v>3</v>
      </c>
      <c r="AJ5291" s="2">
        <v>3</v>
      </c>
      <c r="AK5291" s="50"/>
      <c r="AL5291" s="2"/>
      <c r="AM5291" s="30"/>
      <c r="AN5291" s="30"/>
      <c r="AO5291" s="30"/>
      <c r="AR5291" s="30"/>
      <c r="AS5291" s="30"/>
      <c r="AT5291" s="30"/>
      <c r="AV5291" s="30"/>
      <c r="AW5291" s="30"/>
      <c r="CD5291" s="2" t="s">
        <v>78</v>
      </c>
      <c r="CE5291" s="2" t="s">
        <v>20410</v>
      </c>
    </row>
    <row r="5292" spans="1:83" x14ac:dyDescent="0.2">
      <c r="A5292" s="2" t="s">
        <v>7377</v>
      </c>
      <c r="B5292" s="2" t="s">
        <v>28333</v>
      </c>
      <c r="C5292" s="2" t="s">
        <v>6285</v>
      </c>
      <c r="D5292" s="2" t="s">
        <v>7377</v>
      </c>
      <c r="E5292" s="2" t="s">
        <v>7377</v>
      </c>
      <c r="F5292" s="2" t="s">
        <v>7378</v>
      </c>
      <c r="G5292" s="2" t="s">
        <v>7379</v>
      </c>
      <c r="H5292" s="2" t="s">
        <v>5093</v>
      </c>
      <c r="I5292" s="2" t="s">
        <v>5093</v>
      </c>
      <c r="J5292" s="2" t="s">
        <v>61</v>
      </c>
      <c r="K5292" s="50" t="s">
        <v>61</v>
      </c>
      <c r="L5292" s="48">
        <v>2010</v>
      </c>
      <c r="M5292" s="2" t="s">
        <v>133</v>
      </c>
      <c r="N5292" s="32">
        <v>25.737649999999999</v>
      </c>
      <c r="O5292" s="32">
        <v>55.915210000000002</v>
      </c>
      <c r="P5292" s="2" t="s">
        <v>2767</v>
      </c>
      <c r="Q5292" s="6" t="s">
        <v>65</v>
      </c>
      <c r="R5292" s="43" t="s">
        <v>16802</v>
      </c>
      <c r="S5292" s="41" t="s">
        <v>4851</v>
      </c>
      <c r="T5292" s="41" t="s">
        <v>18462</v>
      </c>
      <c r="U5292" s="2"/>
      <c r="V5292" s="2" t="s">
        <v>4851</v>
      </c>
      <c r="W5292" s="41" t="s">
        <v>17588</v>
      </c>
      <c r="X5292" s="2" t="s">
        <v>315</v>
      </c>
      <c r="Y5292" s="2" t="s">
        <v>102</v>
      </c>
      <c r="Z5292" s="5" t="s">
        <v>10423</v>
      </c>
      <c r="AA5292" s="5" t="s">
        <v>16910</v>
      </c>
      <c r="AB5292" s="5" t="s">
        <v>16316</v>
      </c>
      <c r="AC5292" s="2" t="s">
        <v>5205</v>
      </c>
      <c r="AD5292" s="2">
        <v>7040800</v>
      </c>
      <c r="AE5292" s="5">
        <v>38.200000000000003</v>
      </c>
      <c r="AF5292" s="25"/>
      <c r="AG5292" s="29">
        <v>3</v>
      </c>
      <c r="AH5292" s="2" t="s">
        <v>17974</v>
      </c>
      <c r="AI5292" s="2">
        <v>3</v>
      </c>
      <c r="AJ5292" s="2">
        <v>3</v>
      </c>
      <c r="AK5292" s="50"/>
      <c r="AL5292" s="2"/>
      <c r="AM5292" s="30"/>
      <c r="AN5292" s="30"/>
      <c r="AO5292" s="30"/>
      <c r="AR5292" s="30"/>
      <c r="AS5292" s="30"/>
      <c r="AT5292" s="30"/>
      <c r="AV5292" s="30"/>
      <c r="AW5292" s="30"/>
      <c r="CD5292" s="2" t="s">
        <v>78</v>
      </c>
      <c r="CE5292" s="2" t="s">
        <v>20411</v>
      </c>
    </row>
    <row r="5293" spans="1:83" x14ac:dyDescent="0.2">
      <c r="A5293" s="2" t="s">
        <v>7380</v>
      </c>
      <c r="B5293" s="2" t="s">
        <v>28334</v>
      </c>
      <c r="C5293" s="2" t="s">
        <v>6285</v>
      </c>
      <c r="D5293" s="2" t="s">
        <v>7380</v>
      </c>
      <c r="E5293" s="2" t="s">
        <v>7380</v>
      </c>
      <c r="F5293" s="2" t="s">
        <v>7381</v>
      </c>
      <c r="G5293" s="2" t="s">
        <v>7382</v>
      </c>
      <c r="H5293" s="2" t="s">
        <v>5093</v>
      </c>
      <c r="I5293" s="2" t="s">
        <v>5093</v>
      </c>
      <c r="J5293" s="2" t="s">
        <v>61</v>
      </c>
      <c r="K5293" s="50" t="s">
        <v>61</v>
      </c>
      <c r="L5293" s="48">
        <v>2010</v>
      </c>
      <c r="M5293" s="2" t="s">
        <v>133</v>
      </c>
      <c r="N5293" s="32">
        <v>25.74051</v>
      </c>
      <c r="O5293" s="32">
        <v>55.923580000000001</v>
      </c>
      <c r="P5293" s="2" t="s">
        <v>2767</v>
      </c>
      <c r="Q5293" s="6" t="s">
        <v>65</v>
      </c>
      <c r="R5293" s="43" t="s">
        <v>18854</v>
      </c>
      <c r="S5293" s="41" t="s">
        <v>3596</v>
      </c>
      <c r="T5293" s="41" t="s">
        <v>18460</v>
      </c>
      <c r="U5293" s="2"/>
      <c r="V5293" s="2" t="s">
        <v>3596</v>
      </c>
      <c r="W5293" s="41" t="s">
        <v>17588</v>
      </c>
      <c r="X5293" s="2" t="s">
        <v>315</v>
      </c>
      <c r="Y5293" s="2" t="s">
        <v>86</v>
      </c>
      <c r="Z5293" s="5" t="s">
        <v>10423</v>
      </c>
      <c r="AA5293" s="5" t="s">
        <v>16910</v>
      </c>
      <c r="AB5293" s="5" t="s">
        <v>18090</v>
      </c>
      <c r="AC5293" s="2" t="s">
        <v>5205</v>
      </c>
      <c r="AD5293" s="2">
        <v>7040700</v>
      </c>
      <c r="AE5293" s="5">
        <v>29.3</v>
      </c>
      <c r="AF5293" s="25"/>
      <c r="AG5293" s="29">
        <v>3</v>
      </c>
      <c r="AH5293" s="2" t="s">
        <v>17974</v>
      </c>
      <c r="AI5293" s="2">
        <v>4</v>
      </c>
      <c r="AJ5293" s="2">
        <v>3</v>
      </c>
      <c r="AK5293" s="50"/>
      <c r="AL5293" s="2"/>
      <c r="AM5293" s="30"/>
      <c r="AN5293" s="30"/>
      <c r="AO5293" s="30"/>
      <c r="AR5293" s="30"/>
      <c r="AS5293" s="30"/>
      <c r="AT5293" s="30"/>
      <c r="AV5293" s="30"/>
      <c r="AW5293" s="30"/>
      <c r="CD5293" s="2" t="s">
        <v>78</v>
      </c>
      <c r="CE5293" s="2" t="s">
        <v>20412</v>
      </c>
    </row>
    <row r="5294" spans="1:83" x14ac:dyDescent="0.2">
      <c r="A5294" s="2" t="s">
        <v>7383</v>
      </c>
      <c r="B5294" s="2" t="s">
        <v>28335</v>
      </c>
      <c r="C5294" s="2" t="s">
        <v>6285</v>
      </c>
      <c r="D5294" s="2" t="s">
        <v>7383</v>
      </c>
      <c r="E5294" s="2" t="s">
        <v>7383</v>
      </c>
      <c r="F5294" s="2" t="s">
        <v>7384</v>
      </c>
      <c r="G5294" s="2" t="s">
        <v>7385</v>
      </c>
      <c r="H5294" s="2" t="s">
        <v>5093</v>
      </c>
      <c r="I5294" s="2" t="s">
        <v>5093</v>
      </c>
      <c r="J5294" s="2" t="s">
        <v>61</v>
      </c>
      <c r="K5294" s="50" t="s">
        <v>61</v>
      </c>
      <c r="L5294" s="48">
        <v>2010</v>
      </c>
      <c r="M5294" s="2" t="s">
        <v>133</v>
      </c>
      <c r="N5294" s="32">
        <v>25.72316</v>
      </c>
      <c r="O5294" s="32">
        <v>55.920720000000003</v>
      </c>
      <c r="P5294" s="2" t="s">
        <v>2767</v>
      </c>
      <c r="Q5294" s="6" t="s">
        <v>65</v>
      </c>
      <c r="R5294" s="43" t="s">
        <v>16802</v>
      </c>
      <c r="S5294" s="41" t="s">
        <v>4851</v>
      </c>
      <c r="T5294" s="41" t="s">
        <v>18462</v>
      </c>
      <c r="U5294" s="2"/>
      <c r="V5294" s="2" t="s">
        <v>4851</v>
      </c>
      <c r="W5294" s="41" t="s">
        <v>17588</v>
      </c>
      <c r="X5294" s="2" t="s">
        <v>315</v>
      </c>
      <c r="Y5294" s="2" t="s">
        <v>102</v>
      </c>
      <c r="Z5294" s="5" t="s">
        <v>10423</v>
      </c>
      <c r="AA5294" s="5" t="s">
        <v>16910</v>
      </c>
      <c r="AB5294" s="5" t="s">
        <v>16316</v>
      </c>
      <c r="AC5294" s="2" t="s">
        <v>5205</v>
      </c>
      <c r="AD5294" s="2">
        <v>7040900</v>
      </c>
      <c r="AE5294" s="5">
        <v>25</v>
      </c>
      <c r="AF5294" s="25"/>
      <c r="AG5294" s="29">
        <v>3</v>
      </c>
      <c r="AH5294" s="2" t="s">
        <v>17974</v>
      </c>
      <c r="AI5294" s="2">
        <v>3</v>
      </c>
      <c r="AJ5294" s="2">
        <v>3</v>
      </c>
      <c r="AK5294" s="50"/>
      <c r="AL5294" s="2"/>
      <c r="AM5294" s="30"/>
      <c r="AN5294" s="30"/>
      <c r="AO5294" s="30"/>
      <c r="AR5294" s="30"/>
      <c r="AS5294" s="30"/>
      <c r="AT5294" s="30"/>
      <c r="AV5294" s="30"/>
      <c r="AW5294" s="30"/>
      <c r="CD5294" s="2" t="s">
        <v>78</v>
      </c>
      <c r="CE5294" s="2" t="s">
        <v>20413</v>
      </c>
    </row>
    <row r="5295" spans="1:83" x14ac:dyDescent="0.2">
      <c r="A5295" s="2" t="s">
        <v>7386</v>
      </c>
      <c r="B5295" s="2" t="s">
        <v>28336</v>
      </c>
      <c r="C5295" s="2" t="s">
        <v>6285</v>
      </c>
      <c r="D5295" s="2" t="s">
        <v>7386</v>
      </c>
      <c r="E5295" s="2" t="s">
        <v>7386</v>
      </c>
      <c r="F5295" s="2" t="s">
        <v>7387</v>
      </c>
      <c r="G5295" s="2" t="s">
        <v>7388</v>
      </c>
      <c r="H5295" s="2" t="s">
        <v>5093</v>
      </c>
      <c r="I5295" s="2" t="s">
        <v>5093</v>
      </c>
      <c r="J5295" s="2" t="s">
        <v>61</v>
      </c>
      <c r="K5295" s="50" t="s">
        <v>61</v>
      </c>
      <c r="L5295" s="48">
        <v>2011</v>
      </c>
      <c r="M5295" s="2" t="s">
        <v>133</v>
      </c>
      <c r="N5295" s="32">
        <v>25.777259999999998</v>
      </c>
      <c r="O5295" s="32">
        <v>56.010669999999998</v>
      </c>
      <c r="P5295" s="2" t="s">
        <v>2767</v>
      </c>
      <c r="Q5295" s="6" t="s">
        <v>65</v>
      </c>
      <c r="R5295" s="43" t="s">
        <v>18854</v>
      </c>
      <c r="S5295" s="41" t="s">
        <v>3596</v>
      </c>
      <c r="T5295" s="41" t="s">
        <v>18460</v>
      </c>
      <c r="U5295" s="2"/>
      <c r="V5295" s="2" t="s">
        <v>3596</v>
      </c>
      <c r="W5295" s="41" t="s">
        <v>17588</v>
      </c>
      <c r="X5295" s="2" t="s">
        <v>315</v>
      </c>
      <c r="Y5295" s="2" t="s">
        <v>76</v>
      </c>
      <c r="Z5295" s="5" t="s">
        <v>10423</v>
      </c>
      <c r="AA5295" s="5" t="s">
        <v>16910</v>
      </c>
      <c r="AB5295" s="5" t="s">
        <v>16317</v>
      </c>
      <c r="AC5295" s="2" t="s">
        <v>5247</v>
      </c>
      <c r="AD5295" s="2">
        <v>7020800</v>
      </c>
      <c r="AE5295" s="5">
        <v>28.7</v>
      </c>
      <c r="AF5295" s="25"/>
      <c r="AG5295" s="29">
        <v>3</v>
      </c>
      <c r="AH5295" s="2" t="s">
        <v>17978</v>
      </c>
      <c r="AI5295" s="2">
        <v>4</v>
      </c>
      <c r="AJ5295" s="2">
        <v>3</v>
      </c>
      <c r="AK5295" s="50"/>
      <c r="AL5295" s="2"/>
      <c r="AM5295" s="30"/>
      <c r="AN5295" s="30"/>
      <c r="AO5295" s="30"/>
      <c r="AR5295" s="30"/>
      <c r="AS5295" s="30"/>
      <c r="AT5295" s="30"/>
      <c r="AV5295" s="30"/>
      <c r="AW5295" s="30"/>
      <c r="CD5295" s="2" t="s">
        <v>78</v>
      </c>
      <c r="CE5295" s="2" t="s">
        <v>20414</v>
      </c>
    </row>
    <row r="5296" spans="1:83" x14ac:dyDescent="0.2">
      <c r="A5296" s="2" t="s">
        <v>7389</v>
      </c>
      <c r="B5296" s="2" t="s">
        <v>28337</v>
      </c>
      <c r="C5296" s="2" t="s">
        <v>6285</v>
      </c>
      <c r="D5296" s="2" t="s">
        <v>7389</v>
      </c>
      <c r="E5296" s="2" t="s">
        <v>7389</v>
      </c>
      <c r="F5296" s="2" t="s">
        <v>7390</v>
      </c>
      <c r="G5296" s="2" t="s">
        <v>7391</v>
      </c>
      <c r="H5296" s="2" t="s">
        <v>5093</v>
      </c>
      <c r="I5296" s="2" t="s">
        <v>5093</v>
      </c>
      <c r="J5296" s="2" t="s">
        <v>61</v>
      </c>
      <c r="K5296" s="50" t="s">
        <v>61</v>
      </c>
      <c r="L5296" s="48">
        <v>2010</v>
      </c>
      <c r="M5296" s="2" t="s">
        <v>133</v>
      </c>
      <c r="N5296" s="32">
        <v>25.819210000000002</v>
      </c>
      <c r="O5296" s="32">
        <v>55.980429999999998</v>
      </c>
      <c r="P5296" s="2" t="s">
        <v>2767</v>
      </c>
      <c r="Q5296" s="6" t="s">
        <v>65</v>
      </c>
      <c r="R5296" s="43" t="s">
        <v>16802</v>
      </c>
      <c r="S5296" s="41" t="s">
        <v>4851</v>
      </c>
      <c r="T5296" s="41" t="s">
        <v>18462</v>
      </c>
      <c r="U5296" s="2"/>
      <c r="V5296" s="2" t="s">
        <v>4851</v>
      </c>
      <c r="W5296" s="41" t="s">
        <v>17588</v>
      </c>
      <c r="X5296" s="2" t="s">
        <v>315</v>
      </c>
      <c r="Y5296" s="2" t="s">
        <v>102</v>
      </c>
      <c r="Z5296" s="5" t="s">
        <v>10423</v>
      </c>
      <c r="AA5296" s="5" t="s">
        <v>16910</v>
      </c>
      <c r="AB5296" s="5" t="s">
        <v>16316</v>
      </c>
      <c r="AC5296" s="2" t="s">
        <v>5205</v>
      </c>
      <c r="AD5296" s="2">
        <v>7030800</v>
      </c>
      <c r="AE5296" s="5">
        <v>30</v>
      </c>
      <c r="AF5296" s="25"/>
      <c r="AG5296" s="29">
        <v>3</v>
      </c>
      <c r="AH5296" s="2" t="s">
        <v>17974</v>
      </c>
      <c r="AI5296" s="2">
        <v>3</v>
      </c>
      <c r="AJ5296" s="2">
        <v>3</v>
      </c>
      <c r="AK5296" s="50"/>
      <c r="AL5296" s="2"/>
      <c r="AM5296" s="30"/>
      <c r="AN5296" s="30"/>
      <c r="AO5296" s="30"/>
      <c r="AR5296" s="30"/>
      <c r="AS5296" s="30"/>
      <c r="AT5296" s="30"/>
      <c r="AV5296" s="30"/>
      <c r="AW5296" s="30"/>
      <c r="CD5296" s="2" t="s">
        <v>78</v>
      </c>
      <c r="CE5296" s="2" t="s">
        <v>20415</v>
      </c>
    </row>
    <row r="5297" spans="1:83" x14ac:dyDescent="0.2">
      <c r="A5297" s="2" t="s">
        <v>7392</v>
      </c>
      <c r="B5297" s="2" t="s">
        <v>28338</v>
      </c>
      <c r="C5297" s="2" t="s">
        <v>6285</v>
      </c>
      <c r="D5297" s="2" t="s">
        <v>7392</v>
      </c>
      <c r="E5297" s="2" t="s">
        <v>7392</v>
      </c>
      <c r="F5297" s="2" t="s">
        <v>7393</v>
      </c>
      <c r="G5297" s="2" t="s">
        <v>7394</v>
      </c>
      <c r="H5297" s="2" t="s">
        <v>5093</v>
      </c>
      <c r="I5297" s="2" t="s">
        <v>5093</v>
      </c>
      <c r="J5297" s="2" t="s">
        <v>61</v>
      </c>
      <c r="K5297" s="50" t="s">
        <v>61</v>
      </c>
      <c r="L5297" s="48">
        <v>2011</v>
      </c>
      <c r="M5297" s="2" t="s">
        <v>133</v>
      </c>
      <c r="N5297" s="32">
        <v>25.75244</v>
      </c>
      <c r="O5297" s="32">
        <v>55.932220000000001</v>
      </c>
      <c r="P5297" s="2" t="s">
        <v>2767</v>
      </c>
      <c r="Q5297" s="6" t="s">
        <v>65</v>
      </c>
      <c r="R5297" s="43" t="s">
        <v>18854</v>
      </c>
      <c r="S5297" s="41" t="s">
        <v>3596</v>
      </c>
      <c r="T5297" s="41" t="s">
        <v>18460</v>
      </c>
      <c r="U5297" s="2"/>
      <c r="V5297" s="2" t="s">
        <v>3596</v>
      </c>
      <c r="W5297" s="41" t="s">
        <v>17588</v>
      </c>
      <c r="X5297" s="2" t="s">
        <v>315</v>
      </c>
      <c r="Y5297" s="2" t="s">
        <v>102</v>
      </c>
      <c r="Z5297" s="5" t="s">
        <v>10423</v>
      </c>
      <c r="AA5297" s="5" t="s">
        <v>16910</v>
      </c>
      <c r="AB5297" s="5" t="s">
        <v>16316</v>
      </c>
      <c r="AC5297" s="2" t="s">
        <v>5205</v>
      </c>
      <c r="AD5297" s="2">
        <v>7040500</v>
      </c>
      <c r="AE5297" s="5">
        <v>28.7</v>
      </c>
      <c r="AF5297" s="25"/>
      <c r="AG5297" s="29">
        <v>3</v>
      </c>
      <c r="AH5297" s="2" t="s">
        <v>17974</v>
      </c>
      <c r="AI5297" s="2">
        <v>3</v>
      </c>
      <c r="AJ5297" s="2">
        <v>3</v>
      </c>
      <c r="AK5297" s="50"/>
      <c r="AL5297" s="2"/>
      <c r="AM5297" s="30"/>
      <c r="AN5297" s="30"/>
      <c r="AO5297" s="30"/>
      <c r="AR5297" s="30"/>
      <c r="AS5297" s="30"/>
      <c r="AT5297" s="30"/>
      <c r="AV5297" s="30"/>
      <c r="AW5297" s="30"/>
      <c r="CD5297" s="2" t="s">
        <v>78</v>
      </c>
      <c r="CE5297" s="2" t="s">
        <v>20416</v>
      </c>
    </row>
    <row r="5298" spans="1:83" x14ac:dyDescent="0.2">
      <c r="A5298" s="2" t="s">
        <v>7395</v>
      </c>
      <c r="B5298" s="2" t="s">
        <v>28339</v>
      </c>
      <c r="C5298" s="2" t="s">
        <v>6285</v>
      </c>
      <c r="D5298" s="2" t="s">
        <v>7395</v>
      </c>
      <c r="E5298" s="2" t="s">
        <v>7395</v>
      </c>
      <c r="F5298" s="2" t="s">
        <v>7396</v>
      </c>
      <c r="G5298" s="2" t="s">
        <v>7397</v>
      </c>
      <c r="H5298" s="2" t="s">
        <v>5093</v>
      </c>
      <c r="I5298" s="2" t="s">
        <v>5093</v>
      </c>
      <c r="J5298" s="2" t="s">
        <v>61</v>
      </c>
      <c r="K5298" s="50" t="s">
        <v>61</v>
      </c>
      <c r="L5298" s="48">
        <v>2011</v>
      </c>
      <c r="M5298" s="2" t="s">
        <v>133</v>
      </c>
      <c r="N5298" s="32">
        <v>25.759160000000001</v>
      </c>
      <c r="O5298" s="32">
        <v>55.963889999999999</v>
      </c>
      <c r="P5298" s="2" t="s">
        <v>2767</v>
      </c>
      <c r="Q5298" s="6" t="s">
        <v>65</v>
      </c>
      <c r="R5298" s="43" t="s">
        <v>16802</v>
      </c>
      <c r="S5298" s="41" t="s">
        <v>4851</v>
      </c>
      <c r="T5298" s="41" t="s">
        <v>18462</v>
      </c>
      <c r="U5298" s="2"/>
      <c r="V5298" s="2" t="s">
        <v>4851</v>
      </c>
      <c r="W5298" s="41" t="s">
        <v>17588</v>
      </c>
      <c r="X5298" s="2" t="s">
        <v>315</v>
      </c>
      <c r="Y5298" s="2" t="s">
        <v>102</v>
      </c>
      <c r="Z5298" s="5" t="s">
        <v>10423</v>
      </c>
      <c r="AA5298" s="5" t="s">
        <v>16910</v>
      </c>
      <c r="AB5298" s="5" t="s">
        <v>16316</v>
      </c>
      <c r="AC5298" s="2" t="s">
        <v>5205</v>
      </c>
      <c r="AD5298" s="2">
        <v>7040100</v>
      </c>
      <c r="AE5298" s="5">
        <v>30</v>
      </c>
      <c r="AF5298" s="25"/>
      <c r="AG5298" s="29">
        <v>3</v>
      </c>
      <c r="AH5298" s="2" t="s">
        <v>17974</v>
      </c>
      <c r="AI5298" s="2">
        <v>3</v>
      </c>
      <c r="AJ5298" s="2">
        <v>3</v>
      </c>
      <c r="AK5298" s="50"/>
      <c r="AL5298" s="2"/>
      <c r="AM5298" s="30"/>
      <c r="AN5298" s="30"/>
      <c r="AO5298" s="30"/>
      <c r="AR5298" s="30"/>
      <c r="AS5298" s="30"/>
      <c r="AT5298" s="30"/>
      <c r="AV5298" s="30"/>
      <c r="AW5298" s="30"/>
      <c r="CD5298" s="2" t="s">
        <v>78</v>
      </c>
      <c r="CE5298" s="2" t="s">
        <v>20417</v>
      </c>
    </row>
    <row r="5299" spans="1:83" x14ac:dyDescent="0.2">
      <c r="A5299" s="2" t="s">
        <v>7398</v>
      </c>
      <c r="B5299" s="2" t="s">
        <v>28340</v>
      </c>
      <c r="C5299" s="2" t="s">
        <v>6285</v>
      </c>
      <c r="D5299" s="2" t="s">
        <v>7398</v>
      </c>
      <c r="E5299" s="2" t="s">
        <v>7398</v>
      </c>
      <c r="F5299" s="2" t="s">
        <v>7399</v>
      </c>
      <c r="G5299" s="2" t="s">
        <v>16086</v>
      </c>
      <c r="H5299" s="2" t="s">
        <v>5093</v>
      </c>
      <c r="I5299" s="2" t="s">
        <v>5093</v>
      </c>
      <c r="J5299" s="2" t="s">
        <v>61</v>
      </c>
      <c r="K5299" s="50" t="s">
        <v>61</v>
      </c>
      <c r="L5299" s="48">
        <v>2009</v>
      </c>
      <c r="M5299" s="2" t="s">
        <v>133</v>
      </c>
      <c r="N5299" s="32">
        <v>25.76895</v>
      </c>
      <c r="O5299" s="32">
        <v>55.977469999999997</v>
      </c>
      <c r="P5299" s="2" t="s">
        <v>2767</v>
      </c>
      <c r="Q5299" s="6" t="s">
        <v>65</v>
      </c>
      <c r="R5299" s="43" t="s">
        <v>18854</v>
      </c>
      <c r="S5299" s="41" t="s">
        <v>3596</v>
      </c>
      <c r="T5299" s="41" t="s">
        <v>18460</v>
      </c>
      <c r="U5299" s="2"/>
      <c r="V5299" s="2" t="s">
        <v>3596</v>
      </c>
      <c r="W5299" s="41" t="s">
        <v>17588</v>
      </c>
      <c r="X5299" s="2" t="s">
        <v>315</v>
      </c>
      <c r="Y5299" s="2" t="s">
        <v>102</v>
      </c>
      <c r="Z5299" s="5" t="s">
        <v>10423</v>
      </c>
      <c r="AA5299" s="5" t="s">
        <v>16910</v>
      </c>
      <c r="AB5299" s="5" t="s">
        <v>16316</v>
      </c>
      <c r="AC5299" s="2" t="s">
        <v>5247</v>
      </c>
      <c r="AD5299" s="2">
        <v>7021100</v>
      </c>
      <c r="AE5299" s="5">
        <v>38.5</v>
      </c>
      <c r="AF5299" s="25"/>
      <c r="AG5299" s="29">
        <v>3</v>
      </c>
      <c r="AH5299" s="2" t="s">
        <v>17978</v>
      </c>
      <c r="AI5299" s="2">
        <v>3</v>
      </c>
      <c r="AJ5299" s="2">
        <v>3</v>
      </c>
      <c r="AK5299" s="50"/>
      <c r="AL5299" s="2"/>
      <c r="AM5299" s="30"/>
      <c r="AN5299" s="30"/>
      <c r="AO5299" s="30"/>
      <c r="AR5299" s="30"/>
      <c r="AS5299" s="30"/>
      <c r="AT5299" s="30"/>
      <c r="AV5299" s="30"/>
      <c r="AW5299" s="30"/>
      <c r="CD5299" s="2" t="s">
        <v>78</v>
      </c>
      <c r="CE5299" s="2" t="s">
        <v>20418</v>
      </c>
    </row>
    <row r="5300" spans="1:83" x14ac:dyDescent="0.2">
      <c r="A5300" s="2" t="s">
        <v>7400</v>
      </c>
      <c r="B5300" s="2" t="s">
        <v>28341</v>
      </c>
      <c r="C5300" s="2" t="s">
        <v>6285</v>
      </c>
      <c r="D5300" s="2" t="s">
        <v>7400</v>
      </c>
      <c r="E5300" s="2" t="s">
        <v>7400</v>
      </c>
      <c r="F5300" s="2" t="s">
        <v>7401</v>
      </c>
      <c r="G5300" s="2"/>
      <c r="H5300" s="2" t="s">
        <v>5093</v>
      </c>
      <c r="I5300" s="2" t="s">
        <v>5093</v>
      </c>
      <c r="J5300" s="2" t="s">
        <v>61</v>
      </c>
      <c r="K5300" s="2"/>
      <c r="L5300" s="48">
        <v>2012</v>
      </c>
      <c r="M5300" s="2" t="s">
        <v>133</v>
      </c>
      <c r="N5300" s="32">
        <v>25.718820000000001</v>
      </c>
      <c r="O5300" s="32">
        <v>55.998440000000002</v>
      </c>
      <c r="P5300" s="2" t="s">
        <v>2767</v>
      </c>
      <c r="Q5300" s="6" t="s">
        <v>65</v>
      </c>
      <c r="R5300" s="43" t="s">
        <v>16802</v>
      </c>
      <c r="S5300" s="41" t="s">
        <v>4851</v>
      </c>
      <c r="T5300" s="41" t="s">
        <v>18462</v>
      </c>
      <c r="U5300" s="2"/>
      <c r="V5300" s="2" t="s">
        <v>4851</v>
      </c>
      <c r="W5300" s="41" t="s">
        <v>67</v>
      </c>
      <c r="X5300" s="2" t="s">
        <v>315</v>
      </c>
      <c r="Y5300" s="2" t="s">
        <v>102</v>
      </c>
      <c r="Z5300" s="5" t="s">
        <v>10423</v>
      </c>
      <c r="AA5300" s="5" t="s">
        <v>16910</v>
      </c>
      <c r="AB5300" s="5" t="s">
        <v>16316</v>
      </c>
      <c r="AC5300" s="2"/>
      <c r="AD5300" s="2">
        <v>7021500</v>
      </c>
      <c r="AE5300" s="5">
        <v>60</v>
      </c>
      <c r="AF5300" s="25"/>
      <c r="AG5300" s="29"/>
      <c r="AH5300" s="2"/>
      <c r="AI5300" s="2">
        <v>3</v>
      </c>
      <c r="AJ5300" s="2"/>
      <c r="AK5300" s="50"/>
      <c r="AL5300" s="2"/>
      <c r="AM5300" s="30"/>
      <c r="AN5300" s="30"/>
      <c r="AO5300" s="30"/>
      <c r="AR5300" s="30"/>
      <c r="AS5300" s="30"/>
      <c r="AT5300" s="30"/>
      <c r="AV5300" s="30"/>
      <c r="AW5300" s="30"/>
      <c r="CD5300" s="2" t="s">
        <v>71</v>
      </c>
      <c r="CE5300" s="2">
        <v>0</v>
      </c>
    </row>
    <row r="5301" spans="1:83" x14ac:dyDescent="0.2">
      <c r="A5301" s="2" t="s">
        <v>7402</v>
      </c>
      <c r="B5301" s="2" t="s">
        <v>28342</v>
      </c>
      <c r="C5301" s="2" t="s">
        <v>6285</v>
      </c>
      <c r="D5301" s="2" t="s">
        <v>7402</v>
      </c>
      <c r="E5301" s="2" t="s">
        <v>7402</v>
      </c>
      <c r="F5301" s="2" t="s">
        <v>7403</v>
      </c>
      <c r="G5301" s="2" t="s">
        <v>7404</v>
      </c>
      <c r="H5301" s="2" t="s">
        <v>5093</v>
      </c>
      <c r="I5301" s="2" t="s">
        <v>5093</v>
      </c>
      <c r="J5301" s="2" t="s">
        <v>61</v>
      </c>
      <c r="K5301" s="50" t="s">
        <v>61</v>
      </c>
      <c r="L5301" s="48">
        <v>2011</v>
      </c>
      <c r="M5301" s="2" t="s">
        <v>133</v>
      </c>
      <c r="N5301" s="32">
        <v>25.784649999999999</v>
      </c>
      <c r="O5301" s="32">
        <v>55.997340000000001</v>
      </c>
      <c r="P5301" s="2" t="s">
        <v>2767</v>
      </c>
      <c r="Q5301" s="6" t="s">
        <v>65</v>
      </c>
      <c r="R5301" s="43" t="s">
        <v>16802</v>
      </c>
      <c r="S5301" s="41" t="s">
        <v>4851</v>
      </c>
      <c r="T5301" s="41" t="s">
        <v>18462</v>
      </c>
      <c r="U5301" s="2"/>
      <c r="V5301" s="2" t="s">
        <v>4851</v>
      </c>
      <c r="W5301" s="41" t="s">
        <v>17588</v>
      </c>
      <c r="X5301" s="2" t="s">
        <v>315</v>
      </c>
      <c r="Y5301" s="2" t="s">
        <v>69</v>
      </c>
      <c r="Z5301" s="5" t="s">
        <v>10423</v>
      </c>
      <c r="AA5301" s="5" t="s">
        <v>16910</v>
      </c>
      <c r="AB5301" s="5" t="s">
        <v>70</v>
      </c>
      <c r="AC5301" s="2" t="s">
        <v>5247</v>
      </c>
      <c r="AD5301" s="2">
        <v>7020800</v>
      </c>
      <c r="AE5301" s="5">
        <v>30</v>
      </c>
      <c r="AF5301" s="25"/>
      <c r="AG5301" s="29">
        <v>3</v>
      </c>
      <c r="AH5301" s="2" t="s">
        <v>17978</v>
      </c>
      <c r="AI5301" s="2">
        <v>3</v>
      </c>
      <c r="AJ5301" s="2">
        <v>3</v>
      </c>
      <c r="AK5301" s="50"/>
      <c r="AL5301" s="2"/>
      <c r="AM5301" s="30"/>
      <c r="AN5301" s="30"/>
      <c r="AO5301" s="30"/>
      <c r="AR5301" s="30"/>
      <c r="AS5301" s="30"/>
      <c r="AT5301" s="30"/>
      <c r="AV5301" s="30"/>
      <c r="AW5301" s="30"/>
      <c r="CD5301" s="2" t="s">
        <v>78</v>
      </c>
      <c r="CE5301" s="2" t="s">
        <v>20419</v>
      </c>
    </row>
    <row r="5302" spans="1:83" x14ac:dyDescent="0.2">
      <c r="A5302" s="2" t="s">
        <v>9230</v>
      </c>
      <c r="B5302" s="2" t="s">
        <v>28343</v>
      </c>
      <c r="C5302" s="2" t="s">
        <v>6285</v>
      </c>
      <c r="D5302" s="2"/>
      <c r="E5302" s="2" t="s">
        <v>9230</v>
      </c>
      <c r="F5302" s="2" t="s">
        <v>9231</v>
      </c>
      <c r="G5302" s="2" t="s">
        <v>9232</v>
      </c>
      <c r="H5302" s="2"/>
      <c r="I5302" s="2" t="s">
        <v>5093</v>
      </c>
      <c r="J5302" s="2" t="s">
        <v>61</v>
      </c>
      <c r="K5302" s="50" t="s">
        <v>61</v>
      </c>
      <c r="L5302" s="48">
        <v>2016</v>
      </c>
      <c r="M5302" s="2" t="s">
        <v>133</v>
      </c>
      <c r="N5302" s="32">
        <v>25.79888</v>
      </c>
      <c r="O5302" s="32">
        <v>56.01502</v>
      </c>
      <c r="P5302" s="2" t="s">
        <v>2767</v>
      </c>
      <c r="Q5302" s="6" t="s">
        <v>65</v>
      </c>
      <c r="R5302" s="43" t="s">
        <v>16802</v>
      </c>
      <c r="S5302" s="41" t="s">
        <v>4851</v>
      </c>
      <c r="T5302" s="41" t="s">
        <v>18462</v>
      </c>
      <c r="U5302" s="2"/>
      <c r="V5302" s="2" t="s">
        <v>4851</v>
      </c>
      <c r="W5302" s="41" t="s">
        <v>17589</v>
      </c>
      <c r="X5302" s="2" t="s">
        <v>1598</v>
      </c>
      <c r="Y5302" s="2" t="s">
        <v>86</v>
      </c>
      <c r="Z5302" s="5" t="s">
        <v>10423</v>
      </c>
      <c r="AA5302" s="5" t="s">
        <v>16910</v>
      </c>
      <c r="AB5302" s="5" t="s">
        <v>18090</v>
      </c>
      <c r="AC5302" s="2" t="s">
        <v>5247</v>
      </c>
      <c r="AD5302" s="2">
        <v>7020500</v>
      </c>
      <c r="AE5302" s="5">
        <v>30</v>
      </c>
      <c r="AF5302" s="25"/>
      <c r="AG5302" s="29">
        <v>3</v>
      </c>
      <c r="AH5302" s="2" t="s">
        <v>17978</v>
      </c>
      <c r="AI5302" s="2">
        <v>3</v>
      </c>
      <c r="AJ5302" s="2">
        <v>3</v>
      </c>
      <c r="AK5302" s="50"/>
      <c r="AL5302" s="2"/>
      <c r="AM5302" s="30"/>
      <c r="AN5302" s="30"/>
      <c r="AO5302" s="30"/>
      <c r="AR5302" s="30"/>
      <c r="AS5302" s="30"/>
      <c r="AT5302" s="30"/>
      <c r="AV5302" s="30"/>
      <c r="AW5302" s="30"/>
      <c r="CD5302" s="2" t="s">
        <v>78</v>
      </c>
      <c r="CE5302" s="2" t="s">
        <v>20420</v>
      </c>
    </row>
    <row r="5303" spans="1:83" x14ac:dyDescent="0.2">
      <c r="A5303" s="2" t="s">
        <v>7405</v>
      </c>
      <c r="B5303" s="2" t="s">
        <v>28344</v>
      </c>
      <c r="C5303" s="2" t="s">
        <v>6285</v>
      </c>
      <c r="D5303" s="2" t="s">
        <v>7405</v>
      </c>
      <c r="E5303" s="2" t="s">
        <v>7405</v>
      </c>
      <c r="F5303" s="2" t="s">
        <v>7406</v>
      </c>
      <c r="G5303" s="2" t="s">
        <v>7407</v>
      </c>
      <c r="H5303" s="2" t="s">
        <v>5093</v>
      </c>
      <c r="I5303" s="2" t="s">
        <v>5093</v>
      </c>
      <c r="J5303" s="2" t="s">
        <v>61</v>
      </c>
      <c r="K5303" s="50" t="s">
        <v>61</v>
      </c>
      <c r="L5303" s="48">
        <v>2012</v>
      </c>
      <c r="M5303" s="2" t="s">
        <v>133</v>
      </c>
      <c r="N5303" s="32">
        <v>25.759409999999999</v>
      </c>
      <c r="O5303" s="32">
        <v>55.91883</v>
      </c>
      <c r="P5303" s="2" t="s">
        <v>2767</v>
      </c>
      <c r="Q5303" s="6" t="s">
        <v>65</v>
      </c>
      <c r="R5303" s="43" t="s">
        <v>18854</v>
      </c>
      <c r="S5303" s="41" t="s">
        <v>3596</v>
      </c>
      <c r="T5303" s="41" t="s">
        <v>18460</v>
      </c>
      <c r="U5303" s="2"/>
      <c r="V5303" s="2" t="s">
        <v>3596</v>
      </c>
      <c r="W5303" s="41" t="s">
        <v>17588</v>
      </c>
      <c r="X5303" s="2" t="s">
        <v>315</v>
      </c>
      <c r="Y5303" s="2" t="s">
        <v>102</v>
      </c>
      <c r="Z5303" s="5" t="s">
        <v>10423</v>
      </c>
      <c r="AA5303" s="5" t="s">
        <v>16910</v>
      </c>
      <c r="AB5303" s="5" t="s">
        <v>16316</v>
      </c>
      <c r="AC5303" s="2" t="s">
        <v>5205</v>
      </c>
      <c r="AD5303" s="2">
        <v>7040500</v>
      </c>
      <c r="AE5303" s="5">
        <v>38.700000000000003</v>
      </c>
      <c r="AF5303" s="25"/>
      <c r="AG5303" s="29">
        <v>3</v>
      </c>
      <c r="AH5303" s="2" t="s">
        <v>17974</v>
      </c>
      <c r="AI5303" s="2">
        <v>4</v>
      </c>
      <c r="AJ5303" s="2">
        <v>3</v>
      </c>
      <c r="AK5303" s="50"/>
      <c r="AL5303" s="2"/>
      <c r="AM5303" s="30"/>
      <c r="AN5303" s="30"/>
      <c r="AO5303" s="30"/>
      <c r="AR5303" s="30"/>
      <c r="AS5303" s="30"/>
      <c r="AT5303" s="30"/>
      <c r="AV5303" s="30"/>
      <c r="AW5303" s="30"/>
      <c r="CD5303" s="2" t="s">
        <v>78</v>
      </c>
      <c r="CE5303" s="2" t="s">
        <v>20421</v>
      </c>
    </row>
    <row r="5304" spans="1:83" x14ac:dyDescent="0.2">
      <c r="A5304" s="2" t="s">
        <v>7408</v>
      </c>
      <c r="B5304" s="2" t="s">
        <v>28345</v>
      </c>
      <c r="C5304" s="2" t="s">
        <v>6285</v>
      </c>
      <c r="D5304" s="2" t="s">
        <v>7408</v>
      </c>
      <c r="E5304" s="2" t="s">
        <v>7408</v>
      </c>
      <c r="F5304" s="2" t="s">
        <v>7409</v>
      </c>
      <c r="G5304" s="2" t="s">
        <v>17815</v>
      </c>
      <c r="H5304" s="2" t="s">
        <v>5093</v>
      </c>
      <c r="I5304" s="2" t="s">
        <v>5093</v>
      </c>
      <c r="J5304" s="2" t="s">
        <v>61</v>
      </c>
      <c r="K5304" s="50" t="s">
        <v>61</v>
      </c>
      <c r="L5304" s="48">
        <v>2010</v>
      </c>
      <c r="M5304" s="2" t="s">
        <v>133</v>
      </c>
      <c r="N5304" s="32">
        <v>25.827480000000001</v>
      </c>
      <c r="O5304" s="32">
        <v>55.985460000000003</v>
      </c>
      <c r="P5304" s="2" t="s">
        <v>2767</v>
      </c>
      <c r="Q5304" s="6" t="s">
        <v>65</v>
      </c>
      <c r="R5304" s="43" t="s">
        <v>16802</v>
      </c>
      <c r="S5304" s="41" t="s">
        <v>4851</v>
      </c>
      <c r="T5304" s="41" t="s">
        <v>18462</v>
      </c>
      <c r="U5304" s="2"/>
      <c r="V5304" s="2" t="s">
        <v>4851</v>
      </c>
      <c r="W5304" s="41" t="s">
        <v>17588</v>
      </c>
      <c r="X5304" s="2" t="s">
        <v>315</v>
      </c>
      <c r="Y5304" s="2" t="s">
        <v>102</v>
      </c>
      <c r="Z5304" s="5" t="s">
        <v>10423</v>
      </c>
      <c r="AA5304" s="5" t="s">
        <v>16910</v>
      </c>
      <c r="AB5304" s="5" t="s">
        <v>16316</v>
      </c>
      <c r="AC5304" s="2" t="s">
        <v>5205</v>
      </c>
      <c r="AD5304" s="2">
        <v>7030800</v>
      </c>
      <c r="AE5304" s="5">
        <v>35</v>
      </c>
      <c r="AF5304" s="25"/>
      <c r="AG5304" s="29">
        <v>3</v>
      </c>
      <c r="AH5304" s="2" t="s">
        <v>17974</v>
      </c>
      <c r="AI5304" s="2">
        <v>3</v>
      </c>
      <c r="AJ5304" s="2">
        <v>3</v>
      </c>
      <c r="AK5304" s="50"/>
      <c r="AL5304" s="2"/>
      <c r="AM5304" s="30"/>
      <c r="AN5304" s="30"/>
      <c r="AO5304" s="30"/>
      <c r="AR5304" s="30"/>
      <c r="AS5304" s="30"/>
      <c r="AT5304" s="30"/>
      <c r="AV5304" s="30"/>
      <c r="AW5304" s="30"/>
      <c r="CD5304" s="2" t="s">
        <v>78</v>
      </c>
      <c r="CE5304" s="2" t="s">
        <v>20422</v>
      </c>
    </row>
    <row r="5305" spans="1:83" x14ac:dyDescent="0.2">
      <c r="A5305" s="2" t="s">
        <v>7410</v>
      </c>
      <c r="B5305" s="2" t="s">
        <v>28346</v>
      </c>
      <c r="C5305" s="2" t="s">
        <v>6285</v>
      </c>
      <c r="D5305" s="2" t="s">
        <v>7410</v>
      </c>
      <c r="E5305" s="2" t="s">
        <v>7410</v>
      </c>
      <c r="F5305" s="2" t="s">
        <v>7411</v>
      </c>
      <c r="G5305" s="2" t="s">
        <v>7412</v>
      </c>
      <c r="H5305" s="2" t="s">
        <v>5093</v>
      </c>
      <c r="I5305" s="2" t="s">
        <v>5093</v>
      </c>
      <c r="J5305" s="2" t="s">
        <v>61</v>
      </c>
      <c r="K5305" s="50" t="s">
        <v>61</v>
      </c>
      <c r="L5305" s="48">
        <v>2012</v>
      </c>
      <c r="M5305" s="2" t="s">
        <v>133</v>
      </c>
      <c r="N5305" s="32">
        <v>25.84019</v>
      </c>
      <c r="O5305" s="32">
        <v>55.99841</v>
      </c>
      <c r="P5305" s="2" t="s">
        <v>2767</v>
      </c>
      <c r="Q5305" s="6" t="s">
        <v>65</v>
      </c>
      <c r="R5305" s="43" t="s">
        <v>18854</v>
      </c>
      <c r="S5305" s="41" t="s">
        <v>3596</v>
      </c>
      <c r="T5305" s="41" t="s">
        <v>18460</v>
      </c>
      <c r="U5305" s="2"/>
      <c r="V5305" s="2" t="s">
        <v>3596</v>
      </c>
      <c r="W5305" s="41" t="s">
        <v>17588</v>
      </c>
      <c r="X5305" s="2" t="s">
        <v>315</v>
      </c>
      <c r="Y5305" s="2" t="s">
        <v>102</v>
      </c>
      <c r="Z5305" s="5" t="s">
        <v>10423</v>
      </c>
      <c r="AA5305" s="5" t="s">
        <v>16910</v>
      </c>
      <c r="AB5305" s="5" t="s">
        <v>16316</v>
      </c>
      <c r="AC5305" s="2" t="s">
        <v>5205</v>
      </c>
      <c r="AD5305" s="2">
        <v>7030400</v>
      </c>
      <c r="AE5305" s="5">
        <v>28.7</v>
      </c>
      <c r="AF5305" s="25"/>
      <c r="AG5305" s="29">
        <v>3</v>
      </c>
      <c r="AH5305" s="2" t="s">
        <v>17974</v>
      </c>
      <c r="AI5305" s="2">
        <v>3</v>
      </c>
      <c r="AJ5305" s="2">
        <v>3</v>
      </c>
      <c r="AK5305" s="50"/>
      <c r="AL5305" s="2"/>
      <c r="AM5305" s="30"/>
      <c r="AN5305" s="30"/>
      <c r="AO5305" s="30"/>
      <c r="AR5305" s="30"/>
      <c r="AS5305" s="30"/>
      <c r="AT5305" s="30"/>
      <c r="AV5305" s="30"/>
      <c r="AW5305" s="30"/>
      <c r="CD5305" s="2" t="s">
        <v>78</v>
      </c>
      <c r="CE5305" s="2" t="s">
        <v>20423</v>
      </c>
    </row>
    <row r="5306" spans="1:83" x14ac:dyDescent="0.2">
      <c r="A5306" s="2" t="s">
        <v>7413</v>
      </c>
      <c r="B5306" s="2" t="s">
        <v>28347</v>
      </c>
      <c r="C5306" s="2" t="s">
        <v>6285</v>
      </c>
      <c r="D5306" s="2" t="s">
        <v>7413</v>
      </c>
      <c r="E5306" s="2" t="s">
        <v>7413</v>
      </c>
      <c r="F5306" s="2" t="s">
        <v>7414</v>
      </c>
      <c r="G5306" s="2" t="s">
        <v>7415</v>
      </c>
      <c r="H5306" s="2"/>
      <c r="I5306" s="2" t="s">
        <v>5093</v>
      </c>
      <c r="J5306" s="2" t="s">
        <v>61</v>
      </c>
      <c r="K5306" s="50" t="s">
        <v>61</v>
      </c>
      <c r="L5306" s="48">
        <v>2012</v>
      </c>
      <c r="M5306" s="2" t="s">
        <v>133</v>
      </c>
      <c r="N5306" s="32">
        <v>25.82694</v>
      </c>
      <c r="O5306" s="32">
        <v>56.023679999999999</v>
      </c>
      <c r="P5306" s="2" t="s">
        <v>2767</v>
      </c>
      <c r="Q5306" s="6" t="s">
        <v>65</v>
      </c>
      <c r="R5306" s="43" t="s">
        <v>18854</v>
      </c>
      <c r="S5306" s="41" t="s">
        <v>3596</v>
      </c>
      <c r="T5306" s="41" t="s">
        <v>18460</v>
      </c>
      <c r="U5306" s="2"/>
      <c r="V5306" s="2" t="s">
        <v>3596</v>
      </c>
      <c r="W5306" s="41" t="s">
        <v>17589</v>
      </c>
      <c r="X5306" s="2" t="s">
        <v>315</v>
      </c>
      <c r="Y5306" s="2" t="s">
        <v>76</v>
      </c>
      <c r="Z5306" s="5" t="s">
        <v>10423</v>
      </c>
      <c r="AA5306" s="5" t="s">
        <v>16910</v>
      </c>
      <c r="AB5306" s="5" t="s">
        <v>16317</v>
      </c>
      <c r="AC5306" s="2" t="s">
        <v>5247</v>
      </c>
      <c r="AD5306" s="2">
        <v>7020200</v>
      </c>
      <c r="AE5306" s="5">
        <v>38.700000000000003</v>
      </c>
      <c r="AF5306" s="25"/>
      <c r="AG5306" s="29">
        <v>3</v>
      </c>
      <c r="AH5306" s="2" t="s">
        <v>17978</v>
      </c>
      <c r="AI5306" s="2">
        <v>3</v>
      </c>
      <c r="AJ5306" s="2">
        <v>3</v>
      </c>
      <c r="AK5306" s="50"/>
      <c r="AL5306" s="2"/>
      <c r="AM5306" s="30"/>
      <c r="AN5306" s="30"/>
      <c r="AO5306" s="30"/>
      <c r="AR5306" s="30"/>
      <c r="AS5306" s="30"/>
      <c r="AT5306" s="30"/>
      <c r="AV5306" s="30"/>
      <c r="AW5306" s="30"/>
      <c r="CD5306" s="2" t="s">
        <v>78</v>
      </c>
      <c r="CE5306" s="2" t="s">
        <v>20424</v>
      </c>
    </row>
    <row r="5307" spans="1:83" x14ac:dyDescent="0.2">
      <c r="A5307" s="2" t="s">
        <v>7416</v>
      </c>
      <c r="B5307" s="2" t="s">
        <v>28348</v>
      </c>
      <c r="C5307" s="2" t="s">
        <v>6285</v>
      </c>
      <c r="D5307" s="2"/>
      <c r="E5307" s="2" t="s">
        <v>7416</v>
      </c>
      <c r="F5307" s="2" t="s">
        <v>7417</v>
      </c>
      <c r="G5307" s="2" t="s">
        <v>7418</v>
      </c>
      <c r="H5307" s="2"/>
      <c r="I5307" s="2" t="s">
        <v>5093</v>
      </c>
      <c r="J5307" s="2" t="s">
        <v>61</v>
      </c>
      <c r="K5307" s="50" t="s">
        <v>61</v>
      </c>
      <c r="L5307" s="48">
        <v>2010</v>
      </c>
      <c r="M5307" s="2" t="s">
        <v>133</v>
      </c>
      <c r="N5307" s="32">
        <v>25.81437</v>
      </c>
      <c r="O5307" s="32">
        <v>55.961779999999997</v>
      </c>
      <c r="P5307" s="2" t="s">
        <v>2767</v>
      </c>
      <c r="Q5307" s="6" t="s">
        <v>65</v>
      </c>
      <c r="R5307" s="43" t="s">
        <v>18854</v>
      </c>
      <c r="S5307" s="41" t="s">
        <v>3596</v>
      </c>
      <c r="T5307" s="41" t="s">
        <v>18460</v>
      </c>
      <c r="U5307" s="2"/>
      <c r="V5307" s="2" t="s">
        <v>3596</v>
      </c>
      <c r="W5307" s="41" t="s">
        <v>17589</v>
      </c>
      <c r="X5307" s="2" t="s">
        <v>315</v>
      </c>
      <c r="Y5307" s="2" t="s">
        <v>76</v>
      </c>
      <c r="Z5307" s="5" t="s">
        <v>10423</v>
      </c>
      <c r="AA5307" s="5" t="s">
        <v>16910</v>
      </c>
      <c r="AB5307" s="5" t="s">
        <v>16317</v>
      </c>
      <c r="AC5307" s="2" t="s">
        <v>5205</v>
      </c>
      <c r="AD5307" s="2">
        <v>7030900</v>
      </c>
      <c r="AE5307" s="5">
        <v>28.7</v>
      </c>
      <c r="AF5307" s="25"/>
      <c r="AG5307" s="29">
        <v>3</v>
      </c>
      <c r="AH5307" s="2" t="s">
        <v>17974</v>
      </c>
      <c r="AI5307" s="2">
        <v>3</v>
      </c>
      <c r="AJ5307" s="2">
        <v>3</v>
      </c>
      <c r="AK5307" s="50"/>
      <c r="AL5307" s="2"/>
      <c r="AM5307" s="30"/>
      <c r="AN5307" s="30"/>
      <c r="AO5307" s="30"/>
      <c r="AR5307" s="30"/>
      <c r="AS5307" s="30"/>
      <c r="AT5307" s="30"/>
      <c r="AV5307" s="30"/>
      <c r="AW5307" s="30"/>
      <c r="CD5307" s="2" t="s">
        <v>78</v>
      </c>
      <c r="CE5307" s="2" t="s">
        <v>20425</v>
      </c>
    </row>
    <row r="5308" spans="1:83" x14ac:dyDescent="0.2">
      <c r="A5308" s="2" t="s">
        <v>7419</v>
      </c>
      <c r="B5308" s="2" t="s">
        <v>28349</v>
      </c>
      <c r="C5308" s="2" t="s">
        <v>6285</v>
      </c>
      <c r="D5308" s="2" t="s">
        <v>7419</v>
      </c>
      <c r="E5308" s="2" t="s">
        <v>7419</v>
      </c>
      <c r="F5308" s="2" t="s">
        <v>7420</v>
      </c>
      <c r="G5308" s="2" t="s">
        <v>7421</v>
      </c>
      <c r="H5308" s="2" t="s">
        <v>5093</v>
      </c>
      <c r="I5308" s="2" t="s">
        <v>5093</v>
      </c>
      <c r="J5308" s="2" t="s">
        <v>61</v>
      </c>
      <c r="K5308" s="50" t="s">
        <v>61</v>
      </c>
      <c r="L5308" s="48">
        <v>2011</v>
      </c>
      <c r="M5308" s="2" t="s">
        <v>133</v>
      </c>
      <c r="N5308" s="32">
        <v>25.695720000000001</v>
      </c>
      <c r="O5308" s="32">
        <v>55.781610000000001</v>
      </c>
      <c r="P5308" s="2" t="s">
        <v>2767</v>
      </c>
      <c r="Q5308" s="6" t="s">
        <v>65</v>
      </c>
      <c r="R5308" s="43" t="s">
        <v>18854</v>
      </c>
      <c r="S5308" s="41" t="s">
        <v>4972</v>
      </c>
      <c r="T5308" s="41" t="s">
        <v>18461</v>
      </c>
      <c r="U5308" s="2"/>
      <c r="V5308" s="2" t="s">
        <v>4972</v>
      </c>
      <c r="W5308" s="41" t="s">
        <v>17588</v>
      </c>
      <c r="X5308" s="2" t="s">
        <v>315</v>
      </c>
      <c r="Y5308" s="2" t="s">
        <v>102</v>
      </c>
      <c r="Z5308" s="5" t="s">
        <v>10423</v>
      </c>
      <c r="AA5308" s="5" t="s">
        <v>16910</v>
      </c>
      <c r="AB5308" s="5" t="s">
        <v>16316</v>
      </c>
      <c r="AC5308" s="2" t="s">
        <v>5247</v>
      </c>
      <c r="AD5308" s="2">
        <v>7060200</v>
      </c>
      <c r="AE5308" s="5">
        <v>32.799999999999997</v>
      </c>
      <c r="AF5308" s="25"/>
      <c r="AG5308" s="29">
        <v>3</v>
      </c>
      <c r="AH5308" s="2" t="s">
        <v>17978</v>
      </c>
      <c r="AI5308" s="2">
        <v>3</v>
      </c>
      <c r="AJ5308" s="2">
        <v>3</v>
      </c>
      <c r="AK5308" s="50"/>
      <c r="AL5308" s="2"/>
      <c r="AM5308" s="30"/>
      <c r="AN5308" s="30"/>
      <c r="AO5308" s="30"/>
      <c r="AR5308" s="30"/>
      <c r="AS5308" s="30"/>
      <c r="AT5308" s="30"/>
      <c r="AV5308" s="30"/>
      <c r="AW5308" s="30"/>
      <c r="CD5308" s="2" t="s">
        <v>78</v>
      </c>
      <c r="CE5308" s="2" t="s">
        <v>20426</v>
      </c>
    </row>
    <row r="5309" spans="1:83" x14ac:dyDescent="0.2">
      <c r="A5309" s="2" t="s">
        <v>7422</v>
      </c>
      <c r="B5309" s="2" t="s">
        <v>28350</v>
      </c>
      <c r="C5309" s="2" t="s">
        <v>6285</v>
      </c>
      <c r="D5309" s="2" t="s">
        <v>7422</v>
      </c>
      <c r="E5309" s="2" t="s">
        <v>7422</v>
      </c>
      <c r="F5309" s="2" t="s">
        <v>7423</v>
      </c>
      <c r="G5309" s="2"/>
      <c r="H5309" s="2" t="s">
        <v>5093</v>
      </c>
      <c r="I5309" s="2" t="s">
        <v>5093</v>
      </c>
      <c r="J5309" s="2" t="s">
        <v>61</v>
      </c>
      <c r="K5309" s="2"/>
      <c r="L5309" s="48">
        <v>2010</v>
      </c>
      <c r="M5309" s="2" t="s">
        <v>133</v>
      </c>
      <c r="N5309" s="32">
        <v>25.690719999999999</v>
      </c>
      <c r="O5309" s="32">
        <v>55.905259999999998</v>
      </c>
      <c r="P5309" s="2" t="s">
        <v>2767</v>
      </c>
      <c r="Q5309" s="6" t="s">
        <v>65</v>
      </c>
      <c r="R5309" s="43" t="s">
        <v>16802</v>
      </c>
      <c r="S5309" s="41" t="s">
        <v>4851</v>
      </c>
      <c r="T5309" s="41" t="s">
        <v>18462</v>
      </c>
      <c r="U5309" s="2"/>
      <c r="V5309" s="2" t="s">
        <v>4851</v>
      </c>
      <c r="W5309" s="41" t="s">
        <v>67</v>
      </c>
      <c r="X5309" s="2" t="s">
        <v>315</v>
      </c>
      <c r="Y5309" s="2" t="s">
        <v>76</v>
      </c>
      <c r="Z5309" s="5" t="s">
        <v>10423</v>
      </c>
      <c r="AA5309" s="5" t="s">
        <v>16910</v>
      </c>
      <c r="AB5309" s="5" t="s">
        <v>16317</v>
      </c>
      <c r="AC5309" s="2"/>
      <c r="AD5309" s="2">
        <v>7050800</v>
      </c>
      <c r="AE5309" s="5">
        <v>58.5</v>
      </c>
      <c r="AF5309" s="25"/>
      <c r="AG5309" s="29"/>
      <c r="AH5309" s="2"/>
      <c r="AI5309" s="2">
        <v>3</v>
      </c>
      <c r="AJ5309" s="2"/>
      <c r="AK5309" s="50"/>
      <c r="AL5309" s="2"/>
      <c r="AM5309" s="30"/>
      <c r="AN5309" s="30"/>
      <c r="AO5309" s="30"/>
      <c r="AR5309" s="30"/>
      <c r="AS5309" s="30"/>
      <c r="AT5309" s="30"/>
      <c r="AV5309" s="30"/>
      <c r="AW5309" s="30"/>
      <c r="CD5309" s="2" t="s">
        <v>78</v>
      </c>
      <c r="CE5309" s="2" t="s">
        <v>20427</v>
      </c>
    </row>
    <row r="5310" spans="1:83" x14ac:dyDescent="0.2">
      <c r="A5310" s="2" t="s">
        <v>7424</v>
      </c>
      <c r="B5310" s="2" t="s">
        <v>28351</v>
      </c>
      <c r="C5310" s="2" t="s">
        <v>6285</v>
      </c>
      <c r="D5310" s="2" t="s">
        <v>7424</v>
      </c>
      <c r="E5310" s="2" t="s">
        <v>7424</v>
      </c>
      <c r="F5310" s="2" t="s">
        <v>7425</v>
      </c>
      <c r="G5310" s="2"/>
      <c r="H5310" s="2" t="s">
        <v>5093</v>
      </c>
      <c r="I5310" s="2" t="s">
        <v>5093</v>
      </c>
      <c r="J5310" s="2" t="s">
        <v>61</v>
      </c>
      <c r="K5310" s="2"/>
      <c r="L5310" s="48">
        <v>2010</v>
      </c>
      <c r="M5310" s="2" t="s">
        <v>133</v>
      </c>
      <c r="N5310" s="32">
        <v>25.583390000000001</v>
      </c>
      <c r="O5310" s="32">
        <v>55.836779999999997</v>
      </c>
      <c r="P5310" s="2" t="s">
        <v>2767</v>
      </c>
      <c r="Q5310" s="6" t="s">
        <v>65</v>
      </c>
      <c r="R5310" s="43" t="s">
        <v>18854</v>
      </c>
      <c r="S5310" s="41" t="s">
        <v>3596</v>
      </c>
      <c r="T5310" s="41" t="s">
        <v>18460</v>
      </c>
      <c r="U5310" s="2"/>
      <c r="V5310" s="2" t="s">
        <v>3596</v>
      </c>
      <c r="W5310" s="41" t="s">
        <v>67</v>
      </c>
      <c r="X5310" s="2" t="s">
        <v>315</v>
      </c>
      <c r="Y5310" s="2" t="s">
        <v>76</v>
      </c>
      <c r="Z5310" s="5" t="s">
        <v>10423</v>
      </c>
      <c r="AA5310" s="5" t="s">
        <v>16910</v>
      </c>
      <c r="AB5310" s="5" t="s">
        <v>16319</v>
      </c>
      <c r="AC5310" s="2"/>
      <c r="AD5310" s="2">
        <v>7070500</v>
      </c>
      <c r="AE5310" s="5">
        <v>28.5</v>
      </c>
      <c r="AF5310" s="25"/>
      <c r="AG5310" s="29"/>
      <c r="AH5310" s="2"/>
      <c r="AI5310" s="2">
        <v>3</v>
      </c>
      <c r="AJ5310" s="2"/>
      <c r="AK5310" s="50"/>
      <c r="AL5310" s="2"/>
      <c r="AM5310" s="30"/>
      <c r="AN5310" s="30"/>
      <c r="AO5310" s="30"/>
      <c r="AR5310" s="30"/>
      <c r="AS5310" s="30"/>
      <c r="AT5310" s="30"/>
      <c r="AV5310" s="30"/>
      <c r="AW5310" s="30"/>
      <c r="CD5310" s="2" t="s">
        <v>78</v>
      </c>
      <c r="CE5310" s="2" t="s">
        <v>20428</v>
      </c>
    </row>
    <row r="5311" spans="1:83" x14ac:dyDescent="0.2">
      <c r="A5311" s="2" t="s">
        <v>7426</v>
      </c>
      <c r="B5311" s="2" t="s">
        <v>28352</v>
      </c>
      <c r="C5311" s="2" t="s">
        <v>6285</v>
      </c>
      <c r="D5311" s="2" t="s">
        <v>7426</v>
      </c>
      <c r="E5311" s="2" t="s">
        <v>7426</v>
      </c>
      <c r="F5311" s="2" t="s">
        <v>7427</v>
      </c>
      <c r="G5311" s="2" t="s">
        <v>7428</v>
      </c>
      <c r="H5311" s="2" t="s">
        <v>5093</v>
      </c>
      <c r="I5311" s="2" t="s">
        <v>5093</v>
      </c>
      <c r="J5311" s="2" t="s">
        <v>61</v>
      </c>
      <c r="K5311" s="50" t="s">
        <v>61</v>
      </c>
      <c r="L5311" s="48">
        <v>2012</v>
      </c>
      <c r="M5311" s="2" t="s">
        <v>133</v>
      </c>
      <c r="N5311" s="32">
        <v>25.708369999999999</v>
      </c>
      <c r="O5311" s="32">
        <v>55.896430000000002</v>
      </c>
      <c r="P5311" s="2" t="s">
        <v>2767</v>
      </c>
      <c r="Q5311" s="6" t="s">
        <v>65</v>
      </c>
      <c r="R5311" s="43" t="s">
        <v>18854</v>
      </c>
      <c r="S5311" s="41" t="s">
        <v>3596</v>
      </c>
      <c r="T5311" s="41" t="s">
        <v>18460</v>
      </c>
      <c r="U5311" s="2"/>
      <c r="V5311" s="2" t="s">
        <v>3596</v>
      </c>
      <c r="W5311" s="41" t="s">
        <v>17588</v>
      </c>
      <c r="X5311" s="2" t="s">
        <v>315</v>
      </c>
      <c r="Y5311" s="2" t="s">
        <v>76</v>
      </c>
      <c r="Z5311" s="5" t="s">
        <v>10423</v>
      </c>
      <c r="AA5311" s="5" t="s">
        <v>16910</v>
      </c>
      <c r="AB5311" s="5" t="s">
        <v>16317</v>
      </c>
      <c r="AC5311" s="2" t="s">
        <v>5205</v>
      </c>
      <c r="AD5311" s="2">
        <v>7041200</v>
      </c>
      <c r="AE5311" s="5">
        <v>38.700000000000003</v>
      </c>
      <c r="AF5311" s="25"/>
      <c r="AG5311" s="29">
        <v>3</v>
      </c>
      <c r="AH5311" s="2" t="s">
        <v>17974</v>
      </c>
      <c r="AI5311" s="2">
        <v>4</v>
      </c>
      <c r="AJ5311" s="2">
        <v>3</v>
      </c>
      <c r="AK5311" s="50"/>
      <c r="AL5311" s="2"/>
      <c r="AM5311" s="30"/>
      <c r="AN5311" s="30"/>
      <c r="AO5311" s="30"/>
      <c r="AR5311" s="30"/>
      <c r="AS5311" s="30"/>
      <c r="AT5311" s="30"/>
      <c r="AV5311" s="30"/>
      <c r="AW5311" s="30"/>
      <c r="CD5311" s="2" t="s">
        <v>78</v>
      </c>
      <c r="CE5311" s="2" t="s">
        <v>20429</v>
      </c>
    </row>
    <row r="5312" spans="1:83" x14ac:dyDescent="0.2">
      <c r="A5312" s="2" t="s">
        <v>7429</v>
      </c>
      <c r="B5312" s="2" t="s">
        <v>28353</v>
      </c>
      <c r="C5312" s="2" t="s">
        <v>6285</v>
      </c>
      <c r="D5312" s="2" t="s">
        <v>7429</v>
      </c>
      <c r="E5312" s="2" t="s">
        <v>7429</v>
      </c>
      <c r="F5312" s="2" t="s">
        <v>7430</v>
      </c>
      <c r="G5312" s="2" t="s">
        <v>7431</v>
      </c>
      <c r="H5312" s="2" t="s">
        <v>5093</v>
      </c>
      <c r="I5312" s="2" t="s">
        <v>5093</v>
      </c>
      <c r="J5312" s="2" t="s">
        <v>61</v>
      </c>
      <c r="K5312" s="50" t="s">
        <v>61</v>
      </c>
      <c r="L5312" s="48">
        <v>2010</v>
      </c>
      <c r="M5312" s="2" t="s">
        <v>133</v>
      </c>
      <c r="N5312" s="32">
        <v>25.879860000000001</v>
      </c>
      <c r="O5312" s="32">
        <v>56.019640000000003</v>
      </c>
      <c r="P5312" s="2" t="s">
        <v>2767</v>
      </c>
      <c r="Q5312" s="6" t="s">
        <v>65</v>
      </c>
      <c r="R5312" s="43" t="s">
        <v>16802</v>
      </c>
      <c r="S5312" s="41" t="s">
        <v>4851</v>
      </c>
      <c r="T5312" s="41" t="s">
        <v>18462</v>
      </c>
      <c r="U5312" s="2"/>
      <c r="V5312" s="2" t="s">
        <v>4851</v>
      </c>
      <c r="W5312" s="41" t="s">
        <v>17588</v>
      </c>
      <c r="X5312" s="2" t="s">
        <v>315</v>
      </c>
      <c r="Y5312" s="2" t="s">
        <v>76</v>
      </c>
      <c r="Z5312" s="5" t="s">
        <v>10423</v>
      </c>
      <c r="AA5312" s="5" t="s">
        <v>16910</v>
      </c>
      <c r="AB5312" s="5" t="s">
        <v>16317</v>
      </c>
      <c r="AC5312" s="2" t="s">
        <v>5205</v>
      </c>
      <c r="AD5312" s="2">
        <v>7011100</v>
      </c>
      <c r="AE5312" s="5">
        <v>28.5</v>
      </c>
      <c r="AF5312" s="25"/>
      <c r="AG5312" s="29">
        <v>3</v>
      </c>
      <c r="AH5312" s="2" t="s">
        <v>17974</v>
      </c>
      <c r="AI5312" s="2">
        <v>4</v>
      </c>
      <c r="AJ5312" s="2">
        <v>3</v>
      </c>
      <c r="AK5312" s="50"/>
      <c r="AL5312" s="2"/>
      <c r="AM5312" s="30"/>
      <c r="AN5312" s="30"/>
      <c r="AO5312" s="30"/>
      <c r="AR5312" s="30"/>
      <c r="AS5312" s="30"/>
      <c r="AT5312" s="30"/>
      <c r="AV5312" s="30"/>
      <c r="AW5312" s="30"/>
      <c r="CD5312" s="2" t="s">
        <v>78</v>
      </c>
      <c r="CE5312" s="2" t="s">
        <v>20430</v>
      </c>
    </row>
    <row r="5313" spans="1:83" x14ac:dyDescent="0.2">
      <c r="A5313" s="2" t="s">
        <v>7432</v>
      </c>
      <c r="B5313" s="2" t="s">
        <v>28354</v>
      </c>
      <c r="C5313" s="2" t="s">
        <v>6285</v>
      </c>
      <c r="D5313" s="2" t="s">
        <v>7432</v>
      </c>
      <c r="E5313" s="2" t="s">
        <v>7432</v>
      </c>
      <c r="F5313" s="2" t="s">
        <v>7433</v>
      </c>
      <c r="G5313" s="2" t="s">
        <v>16087</v>
      </c>
      <c r="H5313" s="2" t="s">
        <v>5093</v>
      </c>
      <c r="I5313" s="2" t="s">
        <v>5093</v>
      </c>
      <c r="J5313" s="2" t="s">
        <v>61</v>
      </c>
      <c r="K5313" s="50" t="s">
        <v>61</v>
      </c>
      <c r="L5313" s="48">
        <v>2011</v>
      </c>
      <c r="M5313" s="2" t="s">
        <v>133</v>
      </c>
      <c r="N5313" s="32">
        <v>25.68009</v>
      </c>
      <c r="O5313" s="32">
        <v>55.959299999999999</v>
      </c>
      <c r="P5313" s="2" t="s">
        <v>2767</v>
      </c>
      <c r="Q5313" s="6" t="s">
        <v>65</v>
      </c>
      <c r="R5313" s="43" t="s">
        <v>16802</v>
      </c>
      <c r="S5313" s="41" t="s">
        <v>4851</v>
      </c>
      <c r="T5313" s="41" t="s">
        <v>18462</v>
      </c>
      <c r="U5313" s="2"/>
      <c r="V5313" s="2" t="s">
        <v>4851</v>
      </c>
      <c r="W5313" s="41" t="s">
        <v>17588</v>
      </c>
      <c r="X5313" s="2" t="s">
        <v>315</v>
      </c>
      <c r="Y5313" s="2" t="s">
        <v>102</v>
      </c>
      <c r="Z5313" s="5" t="s">
        <v>10423</v>
      </c>
      <c r="AA5313" s="5" t="s">
        <v>16910</v>
      </c>
      <c r="AB5313" s="5" t="s">
        <v>16316</v>
      </c>
      <c r="AC5313" s="2" t="s">
        <v>5247</v>
      </c>
      <c r="AD5313" s="2">
        <v>7050700</v>
      </c>
      <c r="AE5313" s="5">
        <v>30</v>
      </c>
      <c r="AF5313" s="25"/>
      <c r="AG5313" s="29">
        <v>3</v>
      </c>
      <c r="AH5313" s="2" t="s">
        <v>17978</v>
      </c>
      <c r="AI5313" s="2">
        <v>3</v>
      </c>
      <c r="AJ5313" s="2">
        <v>3</v>
      </c>
      <c r="AK5313" s="50"/>
      <c r="AL5313" s="2"/>
      <c r="AM5313" s="30"/>
      <c r="AN5313" s="30"/>
      <c r="AO5313" s="30"/>
      <c r="AR5313" s="30"/>
      <c r="AS5313" s="30"/>
      <c r="AT5313" s="30"/>
      <c r="AV5313" s="30"/>
      <c r="AW5313" s="30"/>
      <c r="CD5313" s="2" t="s">
        <v>78</v>
      </c>
      <c r="CE5313" s="2" t="s">
        <v>20431</v>
      </c>
    </row>
    <row r="5314" spans="1:83" x14ac:dyDescent="0.2">
      <c r="A5314" s="2" t="s">
        <v>7434</v>
      </c>
      <c r="B5314" s="2" t="s">
        <v>28355</v>
      </c>
      <c r="C5314" s="2" t="s">
        <v>6285</v>
      </c>
      <c r="D5314" s="2" t="s">
        <v>7434</v>
      </c>
      <c r="E5314" s="2" t="s">
        <v>7434</v>
      </c>
      <c r="F5314" s="2" t="s">
        <v>7435</v>
      </c>
      <c r="G5314" s="2"/>
      <c r="H5314" s="2" t="s">
        <v>5093</v>
      </c>
      <c r="I5314" s="2" t="s">
        <v>5093</v>
      </c>
      <c r="J5314" s="2" t="s">
        <v>61</v>
      </c>
      <c r="K5314" s="2"/>
      <c r="L5314" s="48">
        <v>2011</v>
      </c>
      <c r="M5314" s="2" t="s">
        <v>133</v>
      </c>
      <c r="N5314" s="32">
        <v>25.445879999999999</v>
      </c>
      <c r="O5314" s="32">
        <v>56.050229999999999</v>
      </c>
      <c r="P5314" s="2" t="s">
        <v>2767</v>
      </c>
      <c r="Q5314" s="6" t="s">
        <v>65</v>
      </c>
      <c r="R5314" s="43" t="s">
        <v>16802</v>
      </c>
      <c r="S5314" s="41" t="s">
        <v>4851</v>
      </c>
      <c r="T5314" s="41" t="s">
        <v>18462</v>
      </c>
      <c r="U5314" s="2"/>
      <c r="V5314" s="2" t="s">
        <v>4851</v>
      </c>
      <c r="W5314" s="41" t="s">
        <v>67</v>
      </c>
      <c r="X5314" s="2" t="s">
        <v>315</v>
      </c>
      <c r="Y5314" s="2" t="s">
        <v>76</v>
      </c>
      <c r="Z5314" s="5" t="s">
        <v>10423</v>
      </c>
      <c r="AA5314" s="5" t="s">
        <v>16910</v>
      </c>
      <c r="AB5314" s="5" t="s">
        <v>16317</v>
      </c>
      <c r="AC5314" s="2"/>
      <c r="AD5314" s="2">
        <v>7070600</v>
      </c>
      <c r="AE5314" s="5">
        <v>90</v>
      </c>
      <c r="AF5314" s="25"/>
      <c r="AG5314" s="29"/>
      <c r="AH5314" s="2"/>
      <c r="AI5314" s="2">
        <v>3</v>
      </c>
      <c r="AJ5314" s="2"/>
      <c r="AK5314" s="50"/>
      <c r="AL5314" s="2"/>
      <c r="AM5314" s="30"/>
      <c r="AN5314" s="30"/>
      <c r="AO5314" s="30"/>
      <c r="AR5314" s="30"/>
      <c r="AS5314" s="30"/>
      <c r="AT5314" s="30"/>
      <c r="AV5314" s="30"/>
      <c r="AW5314" s="30"/>
      <c r="CD5314" s="2" t="s">
        <v>78</v>
      </c>
      <c r="CE5314" s="2" t="s">
        <v>20432</v>
      </c>
    </row>
    <row r="5315" spans="1:83" x14ac:dyDescent="0.2">
      <c r="A5315" s="2" t="s">
        <v>7436</v>
      </c>
      <c r="B5315" s="2" t="s">
        <v>28356</v>
      </c>
      <c r="C5315" s="2" t="s">
        <v>6285</v>
      </c>
      <c r="D5315" s="2" t="s">
        <v>7436</v>
      </c>
      <c r="E5315" s="2" t="s">
        <v>7436</v>
      </c>
      <c r="F5315" s="2" t="s">
        <v>7437</v>
      </c>
      <c r="G5315" s="2" t="s">
        <v>7438</v>
      </c>
      <c r="H5315" s="2" t="s">
        <v>5093</v>
      </c>
      <c r="I5315" s="2" t="s">
        <v>5093</v>
      </c>
      <c r="J5315" s="2" t="s">
        <v>61</v>
      </c>
      <c r="K5315" s="50" t="s">
        <v>61</v>
      </c>
      <c r="L5315" s="48">
        <v>2010</v>
      </c>
      <c r="M5315" s="2" t="s">
        <v>133</v>
      </c>
      <c r="N5315" s="32">
        <v>25.65606</v>
      </c>
      <c r="O5315" s="32">
        <v>55.802619999999997</v>
      </c>
      <c r="P5315" s="2" t="s">
        <v>2767</v>
      </c>
      <c r="Q5315" s="6" t="s">
        <v>65</v>
      </c>
      <c r="R5315" s="43" t="s">
        <v>18854</v>
      </c>
      <c r="S5315" s="41" t="s">
        <v>3596</v>
      </c>
      <c r="T5315" s="41" t="s">
        <v>18460</v>
      </c>
      <c r="U5315" s="2"/>
      <c r="V5315" s="2" t="s">
        <v>3596</v>
      </c>
      <c r="W5315" s="41" t="s">
        <v>17588</v>
      </c>
      <c r="X5315" s="2" t="s">
        <v>315</v>
      </c>
      <c r="Y5315" s="2" t="s">
        <v>76</v>
      </c>
      <c r="Z5315" s="5" t="s">
        <v>10423</v>
      </c>
      <c r="AA5315" s="5" t="s">
        <v>16910</v>
      </c>
      <c r="AB5315" s="5" t="s">
        <v>16317</v>
      </c>
      <c r="AC5315" s="2" t="s">
        <v>5247</v>
      </c>
      <c r="AD5315" s="2">
        <v>7060800</v>
      </c>
      <c r="AE5315" s="5">
        <v>28.7</v>
      </c>
      <c r="AF5315" s="25"/>
      <c r="AG5315" s="29">
        <v>3</v>
      </c>
      <c r="AH5315" s="2" t="s">
        <v>17978</v>
      </c>
      <c r="AI5315" s="2">
        <v>3</v>
      </c>
      <c r="AJ5315" s="2">
        <v>3</v>
      </c>
      <c r="AK5315" s="50"/>
      <c r="AL5315" s="2"/>
      <c r="AM5315" s="30"/>
      <c r="AN5315" s="30"/>
      <c r="AO5315" s="30"/>
      <c r="AR5315" s="30"/>
      <c r="AS5315" s="30"/>
      <c r="AT5315" s="30"/>
      <c r="AV5315" s="30"/>
      <c r="AW5315" s="30"/>
      <c r="CD5315" s="2" t="s">
        <v>78</v>
      </c>
      <c r="CE5315" s="2" t="s">
        <v>20433</v>
      </c>
    </row>
    <row r="5316" spans="1:83" x14ac:dyDescent="0.2">
      <c r="A5316" s="2" t="s">
        <v>7439</v>
      </c>
      <c r="B5316" s="2" t="s">
        <v>28357</v>
      </c>
      <c r="C5316" s="2" t="s">
        <v>6285</v>
      </c>
      <c r="D5316" s="2" t="s">
        <v>7439</v>
      </c>
      <c r="E5316" s="2" t="s">
        <v>7439</v>
      </c>
      <c r="F5316" s="2" t="s">
        <v>7440</v>
      </c>
      <c r="G5316" s="2" t="s">
        <v>7441</v>
      </c>
      <c r="H5316" s="2" t="s">
        <v>5093</v>
      </c>
      <c r="I5316" s="2" t="s">
        <v>5093</v>
      </c>
      <c r="J5316" s="2" t="s">
        <v>61</v>
      </c>
      <c r="K5316" s="50" t="s">
        <v>61</v>
      </c>
      <c r="L5316" s="48">
        <v>2010</v>
      </c>
      <c r="M5316" s="2" t="s">
        <v>133</v>
      </c>
      <c r="N5316" s="32">
        <v>25.654699999999998</v>
      </c>
      <c r="O5316" s="32">
        <v>55.796930000000003</v>
      </c>
      <c r="P5316" s="2" t="s">
        <v>2767</v>
      </c>
      <c r="Q5316" s="6" t="s">
        <v>65</v>
      </c>
      <c r="R5316" s="43" t="s">
        <v>18854</v>
      </c>
      <c r="S5316" s="41" t="s">
        <v>3596</v>
      </c>
      <c r="T5316" s="41" t="s">
        <v>18460</v>
      </c>
      <c r="U5316" s="2"/>
      <c r="V5316" s="2" t="s">
        <v>3596</v>
      </c>
      <c r="W5316" s="41" t="s">
        <v>17588</v>
      </c>
      <c r="X5316" s="2" t="s">
        <v>315</v>
      </c>
      <c r="Y5316" s="2" t="s">
        <v>102</v>
      </c>
      <c r="Z5316" s="5" t="s">
        <v>20</v>
      </c>
      <c r="AA5316" s="5" t="s">
        <v>16910</v>
      </c>
      <c r="AB5316" s="5" t="s">
        <v>16316</v>
      </c>
      <c r="AC5316" s="2" t="s">
        <v>5247</v>
      </c>
      <c r="AD5316" s="2">
        <v>7060800</v>
      </c>
      <c r="AE5316" s="5">
        <v>28.7</v>
      </c>
      <c r="AF5316" s="25"/>
      <c r="AG5316" s="29">
        <v>3</v>
      </c>
      <c r="AH5316" s="2" t="s">
        <v>17978</v>
      </c>
      <c r="AI5316" s="2">
        <v>3</v>
      </c>
      <c r="AJ5316" s="2">
        <v>3</v>
      </c>
      <c r="AK5316" s="50"/>
      <c r="AL5316" s="2"/>
      <c r="AM5316" s="30"/>
      <c r="AN5316" s="30"/>
      <c r="AO5316" s="30"/>
      <c r="AR5316" s="30"/>
      <c r="AS5316" s="30"/>
      <c r="AT5316" s="30"/>
      <c r="AV5316" s="30"/>
      <c r="AW5316" s="30"/>
      <c r="CD5316" s="2" t="s">
        <v>78</v>
      </c>
      <c r="CE5316" s="2" t="s">
        <v>20434</v>
      </c>
    </row>
    <row r="5317" spans="1:83" x14ac:dyDescent="0.2">
      <c r="A5317" s="2" t="s">
        <v>7442</v>
      </c>
      <c r="B5317" s="2" t="s">
        <v>28358</v>
      </c>
      <c r="C5317" s="2" t="s">
        <v>6285</v>
      </c>
      <c r="D5317" s="2" t="s">
        <v>7442</v>
      </c>
      <c r="E5317" s="2" t="s">
        <v>7442</v>
      </c>
      <c r="F5317" s="2" t="s">
        <v>7443</v>
      </c>
      <c r="G5317" s="2" t="s">
        <v>7444</v>
      </c>
      <c r="H5317" s="2" t="s">
        <v>5093</v>
      </c>
      <c r="I5317" s="2" t="s">
        <v>5093</v>
      </c>
      <c r="J5317" s="2" t="s">
        <v>61</v>
      </c>
      <c r="K5317" s="50" t="s">
        <v>61</v>
      </c>
      <c r="L5317" s="48">
        <v>2010</v>
      </c>
      <c r="M5317" s="2" t="s">
        <v>133</v>
      </c>
      <c r="N5317" s="32">
        <v>25.664400000000001</v>
      </c>
      <c r="O5317" s="32">
        <v>55.787590000000002</v>
      </c>
      <c r="P5317" s="2" t="s">
        <v>2767</v>
      </c>
      <c r="Q5317" s="6" t="s">
        <v>65</v>
      </c>
      <c r="R5317" s="43" t="s">
        <v>18854</v>
      </c>
      <c r="S5317" s="41" t="s">
        <v>3596</v>
      </c>
      <c r="T5317" s="41" t="s">
        <v>18460</v>
      </c>
      <c r="U5317" s="2"/>
      <c r="V5317" s="2" t="s">
        <v>3596</v>
      </c>
      <c r="W5317" s="41" t="s">
        <v>17588</v>
      </c>
      <c r="X5317" s="2" t="s">
        <v>315</v>
      </c>
      <c r="Y5317" s="2" t="s">
        <v>102</v>
      </c>
      <c r="Z5317" s="5" t="s">
        <v>20</v>
      </c>
      <c r="AA5317" s="5" t="s">
        <v>16910</v>
      </c>
      <c r="AB5317" s="5" t="s">
        <v>16318</v>
      </c>
      <c r="AC5317" s="2" t="s">
        <v>5247</v>
      </c>
      <c r="AD5317" s="2">
        <v>7060600</v>
      </c>
      <c r="AE5317" s="5">
        <v>28.7</v>
      </c>
      <c r="AF5317" s="25"/>
      <c r="AG5317" s="29">
        <v>3</v>
      </c>
      <c r="AH5317" s="2" t="s">
        <v>17978</v>
      </c>
      <c r="AI5317" s="2">
        <v>3</v>
      </c>
      <c r="AJ5317" s="2">
        <v>3</v>
      </c>
      <c r="AK5317" s="50"/>
      <c r="AL5317" s="2"/>
      <c r="AM5317" s="30"/>
      <c r="AN5317" s="30"/>
      <c r="AO5317" s="30"/>
      <c r="AR5317" s="30"/>
      <c r="AS5317" s="30"/>
      <c r="AT5317" s="30"/>
      <c r="AV5317" s="30"/>
      <c r="AW5317" s="30"/>
      <c r="CD5317" s="2" t="s">
        <v>78</v>
      </c>
      <c r="CE5317" s="2" t="s">
        <v>20435</v>
      </c>
    </row>
    <row r="5318" spans="1:83" x14ac:dyDescent="0.2">
      <c r="A5318" s="2" t="s">
        <v>7445</v>
      </c>
      <c r="B5318" s="2" t="s">
        <v>28359</v>
      </c>
      <c r="C5318" s="2" t="s">
        <v>6285</v>
      </c>
      <c r="D5318" s="2" t="s">
        <v>7445</v>
      </c>
      <c r="E5318" s="2" t="s">
        <v>7445</v>
      </c>
      <c r="F5318" s="2" t="s">
        <v>7446</v>
      </c>
      <c r="G5318" s="2" t="s">
        <v>7447</v>
      </c>
      <c r="H5318" s="2" t="s">
        <v>5093</v>
      </c>
      <c r="I5318" s="2" t="s">
        <v>5093</v>
      </c>
      <c r="J5318" s="2" t="s">
        <v>61</v>
      </c>
      <c r="K5318" s="50" t="s">
        <v>61</v>
      </c>
      <c r="L5318" s="48">
        <v>2010</v>
      </c>
      <c r="M5318" s="2" t="s">
        <v>133</v>
      </c>
      <c r="N5318" s="32">
        <v>25.677769999999999</v>
      </c>
      <c r="O5318" s="32">
        <v>55.810650000000003</v>
      </c>
      <c r="P5318" s="2" t="s">
        <v>2767</v>
      </c>
      <c r="Q5318" s="6" t="s">
        <v>65</v>
      </c>
      <c r="R5318" s="43" t="s">
        <v>18854</v>
      </c>
      <c r="S5318" s="41" t="s">
        <v>3596</v>
      </c>
      <c r="T5318" s="41" t="s">
        <v>18460</v>
      </c>
      <c r="U5318" s="2"/>
      <c r="V5318" s="2" t="s">
        <v>3596</v>
      </c>
      <c r="W5318" s="41" t="s">
        <v>17588</v>
      </c>
      <c r="X5318" s="2" t="s">
        <v>315</v>
      </c>
      <c r="Y5318" s="2" t="s">
        <v>102</v>
      </c>
      <c r="Z5318" s="5" t="s">
        <v>10423</v>
      </c>
      <c r="AA5318" s="5" t="s">
        <v>16910</v>
      </c>
      <c r="AB5318" s="5" t="s">
        <v>16316</v>
      </c>
      <c r="AC5318" s="2" t="s">
        <v>5247</v>
      </c>
      <c r="AD5318" s="2">
        <v>7060500</v>
      </c>
      <c r="AE5318" s="5">
        <v>28.7</v>
      </c>
      <c r="AF5318" s="25"/>
      <c r="AG5318" s="29">
        <v>3</v>
      </c>
      <c r="AH5318" s="2" t="s">
        <v>17978</v>
      </c>
      <c r="AI5318" s="2">
        <v>3</v>
      </c>
      <c r="AJ5318" s="2">
        <v>3</v>
      </c>
      <c r="AK5318" s="50"/>
      <c r="AL5318" s="2"/>
      <c r="AM5318" s="30"/>
      <c r="AN5318" s="30"/>
      <c r="AO5318" s="30"/>
      <c r="AR5318" s="30"/>
      <c r="AS5318" s="30"/>
      <c r="AT5318" s="30"/>
      <c r="AV5318" s="30"/>
      <c r="AW5318" s="30"/>
      <c r="CD5318" s="2" t="s">
        <v>78</v>
      </c>
      <c r="CE5318" s="2" t="s">
        <v>20436</v>
      </c>
    </row>
    <row r="5319" spans="1:83" x14ac:dyDescent="0.2">
      <c r="A5319" s="2" t="s">
        <v>8948</v>
      </c>
      <c r="B5319" s="2" t="s">
        <v>28360</v>
      </c>
      <c r="C5319" s="2" t="s">
        <v>6285</v>
      </c>
      <c r="D5319" s="2" t="s">
        <v>8948</v>
      </c>
      <c r="E5319" s="2" t="s">
        <v>8948</v>
      </c>
      <c r="F5319" s="2" t="s">
        <v>8949</v>
      </c>
      <c r="G5319" s="2"/>
      <c r="H5319" s="2" t="s">
        <v>5093</v>
      </c>
      <c r="I5319" s="2" t="s">
        <v>5093</v>
      </c>
      <c r="J5319" s="2" t="s">
        <v>61</v>
      </c>
      <c r="K5319" s="2"/>
      <c r="L5319" s="48">
        <v>2015</v>
      </c>
      <c r="M5319" s="2" t="s">
        <v>133</v>
      </c>
      <c r="N5319" s="32">
        <v>25.959379999999999</v>
      </c>
      <c r="O5319" s="32">
        <v>56.063369999999999</v>
      </c>
      <c r="P5319" s="2" t="s">
        <v>2767</v>
      </c>
      <c r="Q5319" s="6" t="s">
        <v>65</v>
      </c>
      <c r="R5319" s="43" t="s">
        <v>18854</v>
      </c>
      <c r="S5319" s="41" t="s">
        <v>3596</v>
      </c>
      <c r="T5319" s="41" t="s">
        <v>18460</v>
      </c>
      <c r="U5319" s="2"/>
      <c r="V5319" s="2" t="s">
        <v>3596</v>
      </c>
      <c r="W5319" s="41" t="s">
        <v>67</v>
      </c>
      <c r="X5319" s="2" t="s">
        <v>1598</v>
      </c>
      <c r="Y5319" s="2" t="s">
        <v>102</v>
      </c>
      <c r="Z5319" s="5" t="s">
        <v>10423</v>
      </c>
      <c r="AA5319" s="5" t="s">
        <v>16910</v>
      </c>
      <c r="AB5319" s="5" t="s">
        <v>16316</v>
      </c>
      <c r="AC5319" s="2"/>
      <c r="AD5319" s="2">
        <v>7010600</v>
      </c>
      <c r="AE5319" s="5">
        <v>28.5</v>
      </c>
      <c r="AF5319" s="25"/>
      <c r="AG5319" s="29"/>
      <c r="AH5319" s="2"/>
      <c r="AI5319" s="2">
        <v>3</v>
      </c>
      <c r="AJ5319" s="2"/>
      <c r="AK5319" s="50"/>
      <c r="AL5319" s="2"/>
      <c r="AM5319" s="30"/>
      <c r="AN5319" s="30"/>
      <c r="AO5319" s="30"/>
      <c r="AR5319" s="30"/>
      <c r="AS5319" s="30"/>
      <c r="AT5319" s="30"/>
      <c r="AV5319" s="30"/>
      <c r="AW5319" s="30"/>
      <c r="CD5319" s="2" t="s">
        <v>71</v>
      </c>
      <c r="CE5319" s="2">
        <v>0</v>
      </c>
    </row>
    <row r="5320" spans="1:83" x14ac:dyDescent="0.2">
      <c r="A5320" s="2" t="s">
        <v>7448</v>
      </c>
      <c r="B5320" s="2" t="s">
        <v>28361</v>
      </c>
      <c r="C5320" s="2" t="s">
        <v>6285</v>
      </c>
      <c r="D5320" s="2" t="s">
        <v>7448</v>
      </c>
      <c r="E5320" s="2" t="s">
        <v>7448</v>
      </c>
      <c r="F5320" s="2" t="s">
        <v>7449</v>
      </c>
      <c r="G5320" s="2" t="s">
        <v>16644</v>
      </c>
      <c r="H5320" s="2" t="s">
        <v>5093</v>
      </c>
      <c r="I5320" s="2" t="s">
        <v>5093</v>
      </c>
      <c r="J5320" s="2" t="s">
        <v>61</v>
      </c>
      <c r="K5320" s="50" t="s">
        <v>61</v>
      </c>
      <c r="L5320" s="48">
        <v>2011</v>
      </c>
      <c r="M5320" s="2" t="s">
        <v>133</v>
      </c>
      <c r="N5320" s="32">
        <v>26.022320000000001</v>
      </c>
      <c r="O5320" s="32">
        <v>56.086550000000003</v>
      </c>
      <c r="P5320" s="2" t="s">
        <v>2767</v>
      </c>
      <c r="Q5320" s="6" t="s">
        <v>65</v>
      </c>
      <c r="R5320" s="43" t="s">
        <v>18854</v>
      </c>
      <c r="S5320" s="41" t="s">
        <v>3596</v>
      </c>
      <c r="T5320" s="41" t="s">
        <v>18460</v>
      </c>
      <c r="U5320" s="2"/>
      <c r="V5320" s="2" t="s">
        <v>3596</v>
      </c>
      <c r="W5320" s="41" t="s">
        <v>17588</v>
      </c>
      <c r="X5320" s="2" t="s">
        <v>315</v>
      </c>
      <c r="Y5320" s="2" t="s">
        <v>102</v>
      </c>
      <c r="Z5320" s="5" t="s">
        <v>10423</v>
      </c>
      <c r="AA5320" s="5" t="s">
        <v>16910</v>
      </c>
      <c r="AB5320" s="5" t="s">
        <v>16316</v>
      </c>
      <c r="AC5320" s="2" t="s">
        <v>5247</v>
      </c>
      <c r="AD5320" s="2">
        <v>7010300</v>
      </c>
      <c r="AE5320" s="5">
        <v>28.7</v>
      </c>
      <c r="AF5320" s="25"/>
      <c r="AG5320" s="29">
        <v>3</v>
      </c>
      <c r="AH5320" s="2" t="s">
        <v>17978</v>
      </c>
      <c r="AI5320" s="2">
        <v>3</v>
      </c>
      <c r="AJ5320" s="2">
        <v>3</v>
      </c>
      <c r="AK5320" s="50"/>
      <c r="AL5320" s="2"/>
      <c r="AM5320" s="30"/>
      <c r="AN5320" s="30"/>
      <c r="AO5320" s="30"/>
      <c r="AR5320" s="30"/>
      <c r="AS5320" s="30"/>
      <c r="AT5320" s="30"/>
      <c r="AV5320" s="30"/>
      <c r="AW5320" s="30"/>
      <c r="CD5320" s="2" t="s">
        <v>78</v>
      </c>
      <c r="CE5320" s="2" t="s">
        <v>20437</v>
      </c>
    </row>
    <row r="5321" spans="1:83" x14ac:dyDescent="0.2">
      <c r="A5321" s="2" t="s">
        <v>7450</v>
      </c>
      <c r="B5321" s="2" t="s">
        <v>28362</v>
      </c>
      <c r="C5321" s="2" t="s">
        <v>6285</v>
      </c>
      <c r="D5321" s="2" t="s">
        <v>7450</v>
      </c>
      <c r="E5321" s="2" t="s">
        <v>7450</v>
      </c>
      <c r="F5321" s="2" t="s">
        <v>7451</v>
      </c>
      <c r="G5321" s="2" t="s">
        <v>17920</v>
      </c>
      <c r="H5321" s="2" t="s">
        <v>5093</v>
      </c>
      <c r="I5321" s="2" t="s">
        <v>5093</v>
      </c>
      <c r="J5321" s="2" t="s">
        <v>61</v>
      </c>
      <c r="K5321" s="50" t="s">
        <v>61</v>
      </c>
      <c r="L5321" s="48">
        <v>2012</v>
      </c>
      <c r="M5321" s="2" t="s">
        <v>133</v>
      </c>
      <c r="N5321" s="32">
        <v>25.511579999999999</v>
      </c>
      <c r="O5321" s="32">
        <v>55.989559999999997</v>
      </c>
      <c r="P5321" s="2" t="s">
        <v>2767</v>
      </c>
      <c r="Q5321" s="6" t="s">
        <v>65</v>
      </c>
      <c r="R5321" s="43" t="s">
        <v>18854</v>
      </c>
      <c r="S5321" s="41" t="s">
        <v>3596</v>
      </c>
      <c r="T5321" s="41" t="s">
        <v>18460</v>
      </c>
      <c r="U5321" s="2"/>
      <c r="V5321" s="2" t="s">
        <v>3596</v>
      </c>
      <c r="W5321" s="41" t="s">
        <v>17588</v>
      </c>
      <c r="X5321" s="2" t="s">
        <v>315</v>
      </c>
      <c r="Y5321" s="2" t="s">
        <v>102</v>
      </c>
      <c r="Z5321" s="5" t="s">
        <v>10423</v>
      </c>
      <c r="AA5321" s="5" t="s">
        <v>16910</v>
      </c>
      <c r="AB5321" s="5" t="s">
        <v>16316</v>
      </c>
      <c r="AC5321" s="2" t="s">
        <v>5247</v>
      </c>
      <c r="AD5321" s="2">
        <v>7070300</v>
      </c>
      <c r="AE5321" s="5">
        <v>43.7</v>
      </c>
      <c r="AF5321" s="25"/>
      <c r="AG5321" s="29">
        <v>3</v>
      </c>
      <c r="AH5321" s="2" t="s">
        <v>17978</v>
      </c>
      <c r="AI5321" s="2">
        <v>3</v>
      </c>
      <c r="AJ5321" s="2">
        <v>3</v>
      </c>
      <c r="AK5321" s="50"/>
      <c r="AL5321" s="2"/>
      <c r="AM5321" s="30"/>
      <c r="AN5321" s="30"/>
      <c r="AO5321" s="30"/>
      <c r="AR5321" s="30"/>
      <c r="AS5321" s="30"/>
      <c r="AT5321" s="30"/>
      <c r="AV5321" s="30"/>
      <c r="AW5321" s="30"/>
      <c r="CD5321" s="2" t="s">
        <v>78</v>
      </c>
      <c r="CE5321" s="2" t="s">
        <v>20438</v>
      </c>
    </row>
    <row r="5322" spans="1:83" x14ac:dyDescent="0.2">
      <c r="A5322" s="2" t="s">
        <v>7452</v>
      </c>
      <c r="B5322" s="2" t="s">
        <v>28363</v>
      </c>
      <c r="C5322" s="2" t="s">
        <v>6285</v>
      </c>
      <c r="D5322" s="2" t="s">
        <v>7452</v>
      </c>
      <c r="E5322" s="2" t="s">
        <v>7452</v>
      </c>
      <c r="F5322" s="2" t="s">
        <v>7453</v>
      </c>
      <c r="G5322" s="2" t="s">
        <v>16645</v>
      </c>
      <c r="H5322" s="2" t="s">
        <v>5093</v>
      </c>
      <c r="I5322" s="2" t="s">
        <v>5093</v>
      </c>
      <c r="J5322" s="2" t="s">
        <v>61</v>
      </c>
      <c r="K5322" s="50" t="s">
        <v>61</v>
      </c>
      <c r="L5322" s="48">
        <v>2010</v>
      </c>
      <c r="M5322" s="2" t="s">
        <v>133</v>
      </c>
      <c r="N5322" s="32">
        <v>25.545310000000001</v>
      </c>
      <c r="O5322" s="32">
        <v>55.92221</v>
      </c>
      <c r="P5322" s="2" t="s">
        <v>2767</v>
      </c>
      <c r="Q5322" s="6" t="s">
        <v>65</v>
      </c>
      <c r="R5322" s="43" t="s">
        <v>18854</v>
      </c>
      <c r="S5322" s="41" t="s">
        <v>3596</v>
      </c>
      <c r="T5322" s="41" t="s">
        <v>18460</v>
      </c>
      <c r="U5322" s="2"/>
      <c r="V5322" s="2" t="s">
        <v>3596</v>
      </c>
      <c r="W5322" s="41" t="s">
        <v>17588</v>
      </c>
      <c r="X5322" s="2" t="s">
        <v>1598</v>
      </c>
      <c r="Y5322" s="2" t="s">
        <v>102</v>
      </c>
      <c r="Z5322" s="5" t="s">
        <v>10423</v>
      </c>
      <c r="AA5322" s="5" t="s">
        <v>16910</v>
      </c>
      <c r="AB5322" s="5" t="s">
        <v>16316</v>
      </c>
      <c r="AC5322" s="2" t="s">
        <v>5247</v>
      </c>
      <c r="AD5322" s="2">
        <v>7070400</v>
      </c>
      <c r="AE5322" s="5">
        <v>43.7</v>
      </c>
      <c r="AF5322" s="25"/>
      <c r="AG5322" s="29">
        <v>3</v>
      </c>
      <c r="AH5322" s="2" t="s">
        <v>17978</v>
      </c>
      <c r="AI5322" s="2">
        <v>4</v>
      </c>
      <c r="AJ5322" s="2">
        <v>3</v>
      </c>
      <c r="AK5322" s="50"/>
      <c r="AL5322" s="2"/>
      <c r="AM5322" s="30"/>
      <c r="AN5322" s="30"/>
      <c r="AO5322" s="30"/>
      <c r="AR5322" s="30"/>
      <c r="AS5322" s="30"/>
      <c r="AT5322" s="30"/>
      <c r="AV5322" s="30"/>
      <c r="AW5322" s="30"/>
      <c r="CD5322" s="2" t="s">
        <v>78</v>
      </c>
      <c r="CE5322" s="2" t="s">
        <v>20439</v>
      </c>
    </row>
    <row r="5323" spans="1:83" x14ac:dyDescent="0.2">
      <c r="A5323" s="2" t="s">
        <v>7454</v>
      </c>
      <c r="B5323" s="2" t="s">
        <v>28364</v>
      </c>
      <c r="C5323" s="2" t="s">
        <v>6285</v>
      </c>
      <c r="D5323" s="2" t="s">
        <v>7454</v>
      </c>
      <c r="E5323" s="2" t="s">
        <v>7454</v>
      </c>
      <c r="F5323" s="2" t="s">
        <v>7455</v>
      </c>
      <c r="G5323" s="2"/>
      <c r="H5323" s="2" t="s">
        <v>5093</v>
      </c>
      <c r="I5323" s="2" t="s">
        <v>5093</v>
      </c>
      <c r="J5323" s="2" t="s">
        <v>61</v>
      </c>
      <c r="K5323" s="2"/>
      <c r="L5323" s="48">
        <v>2012</v>
      </c>
      <c r="M5323" s="2" t="s">
        <v>133</v>
      </c>
      <c r="N5323" s="32">
        <v>25.674130000000002</v>
      </c>
      <c r="O5323" s="32">
        <v>55.988939999999999</v>
      </c>
      <c r="P5323" s="2" t="s">
        <v>2767</v>
      </c>
      <c r="Q5323" s="6" t="s">
        <v>65</v>
      </c>
      <c r="R5323" s="43" t="s">
        <v>18854</v>
      </c>
      <c r="S5323" s="41" t="s">
        <v>3596</v>
      </c>
      <c r="T5323" s="41" t="s">
        <v>18460</v>
      </c>
      <c r="U5323" s="2"/>
      <c r="V5323" s="2" t="s">
        <v>3596</v>
      </c>
      <c r="W5323" s="41" t="s">
        <v>67</v>
      </c>
      <c r="X5323" s="2" t="s">
        <v>315</v>
      </c>
      <c r="Y5323" s="2" t="s">
        <v>76</v>
      </c>
      <c r="Z5323" s="5" t="s">
        <v>10423</v>
      </c>
      <c r="AA5323" s="5" t="s">
        <v>16910</v>
      </c>
      <c r="AB5323" s="5" t="s">
        <v>16317</v>
      </c>
      <c r="AC5323" s="2"/>
      <c r="AD5323" s="2">
        <v>7050300</v>
      </c>
      <c r="AE5323" s="5">
        <v>38.700000000000003</v>
      </c>
      <c r="AF5323" s="25"/>
      <c r="AG5323" s="29"/>
      <c r="AH5323" s="2"/>
      <c r="AI5323" s="2">
        <v>3</v>
      </c>
      <c r="AJ5323" s="2"/>
      <c r="AK5323" s="50"/>
      <c r="AL5323" s="2"/>
      <c r="AM5323" s="30"/>
      <c r="AN5323" s="30"/>
      <c r="AO5323" s="30"/>
      <c r="AR5323" s="30"/>
      <c r="AS5323" s="30"/>
      <c r="AT5323" s="30"/>
      <c r="AV5323" s="30"/>
      <c r="AW5323" s="30"/>
      <c r="CD5323" s="2" t="s">
        <v>78</v>
      </c>
      <c r="CE5323" s="2" t="s">
        <v>20440</v>
      </c>
    </row>
    <row r="5324" spans="1:83" x14ac:dyDescent="0.2">
      <c r="A5324" s="2" t="s">
        <v>7456</v>
      </c>
      <c r="B5324" s="2" t="s">
        <v>28365</v>
      </c>
      <c r="C5324" s="2" t="s">
        <v>6285</v>
      </c>
      <c r="D5324" s="2" t="s">
        <v>7456</v>
      </c>
      <c r="E5324" s="2" t="s">
        <v>7456</v>
      </c>
      <c r="F5324" s="2" t="s">
        <v>7457</v>
      </c>
      <c r="G5324" s="2" t="s">
        <v>16088</v>
      </c>
      <c r="H5324" s="2" t="s">
        <v>5093</v>
      </c>
      <c r="I5324" s="2" t="s">
        <v>5093</v>
      </c>
      <c r="J5324" s="2" t="s">
        <v>61</v>
      </c>
      <c r="K5324" s="50" t="s">
        <v>61</v>
      </c>
      <c r="L5324" s="48">
        <v>2012</v>
      </c>
      <c r="M5324" s="2" t="s">
        <v>133</v>
      </c>
      <c r="N5324" s="32">
        <v>25.609570000000001</v>
      </c>
      <c r="O5324" s="32">
        <v>56.004260000000002</v>
      </c>
      <c r="P5324" s="2" t="s">
        <v>2767</v>
      </c>
      <c r="Q5324" s="6" t="s">
        <v>65</v>
      </c>
      <c r="R5324" s="43" t="s">
        <v>18854</v>
      </c>
      <c r="S5324" s="41" t="s">
        <v>3596</v>
      </c>
      <c r="T5324" s="41" t="s">
        <v>18460</v>
      </c>
      <c r="U5324" s="2"/>
      <c r="V5324" s="2" t="s">
        <v>3596</v>
      </c>
      <c r="W5324" s="41" t="s">
        <v>17588</v>
      </c>
      <c r="X5324" s="2" t="s">
        <v>315</v>
      </c>
      <c r="Y5324" s="2" t="s">
        <v>102</v>
      </c>
      <c r="Z5324" s="5" t="s">
        <v>10423</v>
      </c>
      <c r="AA5324" s="5" t="s">
        <v>16910</v>
      </c>
      <c r="AB5324" s="5" t="s">
        <v>16316</v>
      </c>
      <c r="AC5324" s="2" t="s">
        <v>5247</v>
      </c>
      <c r="AD5324" s="2">
        <v>6000100</v>
      </c>
      <c r="AE5324" s="5">
        <v>28.7</v>
      </c>
      <c r="AF5324" s="25"/>
      <c r="AG5324" s="29">
        <v>3</v>
      </c>
      <c r="AH5324" s="2" t="s">
        <v>17978</v>
      </c>
      <c r="AI5324" s="2">
        <v>4</v>
      </c>
      <c r="AJ5324" s="2">
        <v>3</v>
      </c>
      <c r="AK5324" s="50"/>
      <c r="AL5324" s="2"/>
      <c r="AM5324" s="30"/>
      <c r="AN5324" s="30"/>
      <c r="AO5324" s="30"/>
      <c r="AR5324" s="30"/>
      <c r="AS5324" s="30"/>
      <c r="AT5324" s="30"/>
      <c r="AV5324" s="30"/>
      <c r="AW5324" s="30"/>
      <c r="CD5324" s="2" t="s">
        <v>78</v>
      </c>
      <c r="CE5324" s="2" t="s">
        <v>20441</v>
      </c>
    </row>
    <row r="5325" spans="1:83" x14ac:dyDescent="0.2">
      <c r="A5325" s="2" t="s">
        <v>7458</v>
      </c>
      <c r="B5325" s="2" t="s">
        <v>28366</v>
      </c>
      <c r="C5325" s="2" t="s">
        <v>6285</v>
      </c>
      <c r="D5325" s="2" t="s">
        <v>7458</v>
      </c>
      <c r="E5325" s="2" t="s">
        <v>7458</v>
      </c>
      <c r="F5325" s="2" t="s">
        <v>7459</v>
      </c>
      <c r="G5325" s="2" t="s">
        <v>16646</v>
      </c>
      <c r="H5325" s="2" t="s">
        <v>5093</v>
      </c>
      <c r="I5325" s="2" t="s">
        <v>5093</v>
      </c>
      <c r="J5325" s="2" t="s">
        <v>61</v>
      </c>
      <c r="K5325" s="50" t="s">
        <v>61</v>
      </c>
      <c r="L5325" s="48">
        <v>2010</v>
      </c>
      <c r="M5325" s="2" t="s">
        <v>133</v>
      </c>
      <c r="N5325" s="32">
        <v>25.709040000000002</v>
      </c>
      <c r="O5325" s="32">
        <v>56.019210000000001</v>
      </c>
      <c r="P5325" s="2" t="s">
        <v>2767</v>
      </c>
      <c r="Q5325" s="6" t="s">
        <v>65</v>
      </c>
      <c r="R5325" s="43" t="s">
        <v>18854</v>
      </c>
      <c r="S5325" s="41" t="s">
        <v>3596</v>
      </c>
      <c r="T5325" s="41" t="s">
        <v>18460</v>
      </c>
      <c r="U5325" s="2"/>
      <c r="V5325" s="2" t="s">
        <v>3596</v>
      </c>
      <c r="W5325" s="41" t="s">
        <v>17588</v>
      </c>
      <c r="X5325" s="2" t="s">
        <v>315</v>
      </c>
      <c r="Y5325" s="2" t="s">
        <v>76</v>
      </c>
      <c r="Z5325" s="5" t="s">
        <v>10423</v>
      </c>
      <c r="AA5325" s="5" t="s">
        <v>16910</v>
      </c>
      <c r="AB5325" s="5" t="s">
        <v>16317</v>
      </c>
      <c r="AC5325" s="2" t="s">
        <v>5247</v>
      </c>
      <c r="AD5325" s="2">
        <v>7050200</v>
      </c>
      <c r="AE5325" s="5">
        <v>38.700000000000003</v>
      </c>
      <c r="AF5325" s="25"/>
      <c r="AG5325" s="29">
        <v>3</v>
      </c>
      <c r="AH5325" s="2" t="s">
        <v>17978</v>
      </c>
      <c r="AI5325" s="2">
        <v>4</v>
      </c>
      <c r="AJ5325" s="2">
        <v>3</v>
      </c>
      <c r="AK5325" s="50"/>
      <c r="AL5325" s="2"/>
      <c r="AM5325" s="30"/>
      <c r="AN5325" s="30"/>
      <c r="AO5325" s="30"/>
      <c r="AR5325" s="30"/>
      <c r="AS5325" s="30"/>
      <c r="AT5325" s="30"/>
      <c r="AV5325" s="30"/>
      <c r="AW5325" s="30"/>
      <c r="CD5325" s="2" t="s">
        <v>78</v>
      </c>
      <c r="CE5325" s="2" t="s">
        <v>20442</v>
      </c>
    </row>
    <row r="5326" spans="1:83" x14ac:dyDescent="0.2">
      <c r="A5326" s="2" t="s">
        <v>7460</v>
      </c>
      <c r="B5326" s="2" t="s">
        <v>28367</v>
      </c>
      <c r="C5326" s="2" t="s">
        <v>6285</v>
      </c>
      <c r="D5326" s="2" t="s">
        <v>7460</v>
      </c>
      <c r="E5326" s="2" t="s">
        <v>7460</v>
      </c>
      <c r="F5326" s="2" t="s">
        <v>7461</v>
      </c>
      <c r="G5326" s="2" t="s">
        <v>7462</v>
      </c>
      <c r="H5326" s="2" t="s">
        <v>5093</v>
      </c>
      <c r="I5326" s="2" t="s">
        <v>5093</v>
      </c>
      <c r="J5326" s="2" t="s">
        <v>61</v>
      </c>
      <c r="K5326" s="50" t="s">
        <v>61</v>
      </c>
      <c r="L5326" s="48">
        <v>2011</v>
      </c>
      <c r="M5326" s="2" t="s">
        <v>133</v>
      </c>
      <c r="N5326" s="32">
        <v>25.823119999999999</v>
      </c>
      <c r="O5326" s="32">
        <v>56.003680000000003</v>
      </c>
      <c r="P5326" s="2" t="s">
        <v>2767</v>
      </c>
      <c r="Q5326" s="6" t="s">
        <v>65</v>
      </c>
      <c r="R5326" s="43" t="s">
        <v>18854</v>
      </c>
      <c r="S5326" s="41" t="s">
        <v>3596</v>
      </c>
      <c r="T5326" s="41" t="s">
        <v>18460</v>
      </c>
      <c r="U5326" s="2"/>
      <c r="V5326" s="2" t="s">
        <v>3596</v>
      </c>
      <c r="W5326" s="41" t="s">
        <v>17588</v>
      </c>
      <c r="X5326" s="2" t="s">
        <v>315</v>
      </c>
      <c r="Y5326" s="2" t="s">
        <v>102</v>
      </c>
      <c r="Z5326" s="5" t="s">
        <v>10423</v>
      </c>
      <c r="AA5326" s="5" t="s">
        <v>16910</v>
      </c>
      <c r="AB5326" s="5" t="s">
        <v>16316</v>
      </c>
      <c r="AC5326" s="2" t="s">
        <v>5247</v>
      </c>
      <c r="AD5326" s="2">
        <v>7020400</v>
      </c>
      <c r="AE5326" s="5">
        <v>28.7</v>
      </c>
      <c r="AF5326" s="25"/>
      <c r="AG5326" s="29">
        <v>3</v>
      </c>
      <c r="AH5326" s="2" t="s">
        <v>17978</v>
      </c>
      <c r="AI5326" s="2">
        <v>4</v>
      </c>
      <c r="AJ5326" s="2">
        <v>3</v>
      </c>
      <c r="AK5326" s="50"/>
      <c r="AL5326" s="2"/>
      <c r="AM5326" s="30"/>
      <c r="AN5326" s="30"/>
      <c r="AO5326" s="30"/>
      <c r="AR5326" s="30"/>
      <c r="AS5326" s="30"/>
      <c r="AT5326" s="30"/>
      <c r="AV5326" s="30"/>
      <c r="AW5326" s="30"/>
      <c r="CD5326" s="2" t="s">
        <v>78</v>
      </c>
      <c r="CE5326" s="2" t="s">
        <v>20443</v>
      </c>
    </row>
    <row r="5327" spans="1:83" x14ac:dyDescent="0.2">
      <c r="A5327" s="2" t="s">
        <v>7463</v>
      </c>
      <c r="B5327" s="2" t="s">
        <v>28368</v>
      </c>
      <c r="C5327" s="2" t="s">
        <v>6285</v>
      </c>
      <c r="D5327" s="2" t="s">
        <v>7463</v>
      </c>
      <c r="E5327" s="2" t="s">
        <v>7463</v>
      </c>
      <c r="F5327" s="2" t="s">
        <v>7464</v>
      </c>
      <c r="G5327" s="2" t="s">
        <v>17816</v>
      </c>
      <c r="H5327" s="2" t="s">
        <v>5093</v>
      </c>
      <c r="I5327" s="2" t="s">
        <v>5093</v>
      </c>
      <c r="J5327" s="2" t="s">
        <v>61</v>
      </c>
      <c r="K5327" s="50" t="s">
        <v>61</v>
      </c>
      <c r="L5327" s="48">
        <v>2011</v>
      </c>
      <c r="M5327" s="2" t="s">
        <v>133</v>
      </c>
      <c r="N5327" s="32">
        <v>25.871839999999999</v>
      </c>
      <c r="O5327" s="32">
        <v>56.024940000000001</v>
      </c>
      <c r="P5327" s="2" t="s">
        <v>2767</v>
      </c>
      <c r="Q5327" s="6" t="s">
        <v>65</v>
      </c>
      <c r="R5327" s="43" t="s">
        <v>16802</v>
      </c>
      <c r="S5327" s="41" t="s">
        <v>4851</v>
      </c>
      <c r="T5327" s="41" t="s">
        <v>18462</v>
      </c>
      <c r="U5327" s="2"/>
      <c r="V5327" s="2" t="s">
        <v>4851</v>
      </c>
      <c r="W5327" s="41" t="s">
        <v>17588</v>
      </c>
      <c r="X5327" s="2" t="s">
        <v>315</v>
      </c>
      <c r="Y5327" s="2" t="s">
        <v>76</v>
      </c>
      <c r="Z5327" s="5" t="s">
        <v>10423</v>
      </c>
      <c r="AA5327" s="5" t="s">
        <v>16910</v>
      </c>
      <c r="AB5327" s="5" t="s">
        <v>16317</v>
      </c>
      <c r="AC5327" s="2" t="s">
        <v>5205</v>
      </c>
      <c r="AD5327" s="2">
        <v>7011100</v>
      </c>
      <c r="AE5327" s="5">
        <v>28.7</v>
      </c>
      <c r="AF5327" s="25"/>
      <c r="AG5327" s="29">
        <v>3</v>
      </c>
      <c r="AH5327" s="2" t="s">
        <v>17974</v>
      </c>
      <c r="AI5327" s="2">
        <v>4</v>
      </c>
      <c r="AJ5327" s="2">
        <v>3</v>
      </c>
      <c r="AK5327" s="50"/>
      <c r="AL5327" s="2"/>
      <c r="AM5327" s="30"/>
      <c r="AN5327" s="30"/>
      <c r="AO5327" s="30"/>
      <c r="AR5327" s="30"/>
      <c r="AS5327" s="30"/>
      <c r="AT5327" s="30"/>
      <c r="AV5327" s="30"/>
      <c r="AW5327" s="30"/>
      <c r="CD5327" s="2" t="s">
        <v>78</v>
      </c>
      <c r="CE5327" s="2" t="s">
        <v>20444</v>
      </c>
    </row>
    <row r="5328" spans="1:83" x14ac:dyDescent="0.2">
      <c r="A5328" s="2" t="s">
        <v>7465</v>
      </c>
      <c r="B5328" s="2" t="s">
        <v>28369</v>
      </c>
      <c r="C5328" s="2" t="s">
        <v>6285</v>
      </c>
      <c r="D5328" s="2" t="s">
        <v>7465</v>
      </c>
      <c r="E5328" s="2" t="s">
        <v>7465</v>
      </c>
      <c r="F5328" s="2" t="s">
        <v>7466</v>
      </c>
      <c r="G5328" s="2" t="s">
        <v>7467</v>
      </c>
      <c r="H5328" s="2" t="s">
        <v>5093</v>
      </c>
      <c r="I5328" s="2" t="s">
        <v>5093</v>
      </c>
      <c r="J5328" s="2" t="s">
        <v>61</v>
      </c>
      <c r="K5328" s="50" t="s">
        <v>61</v>
      </c>
      <c r="L5328" s="48">
        <v>2009</v>
      </c>
      <c r="M5328" s="2" t="s">
        <v>133</v>
      </c>
      <c r="N5328" s="32">
        <v>25.7363</v>
      </c>
      <c r="O5328" s="32">
        <v>55.887369999999997</v>
      </c>
      <c r="P5328" s="2" t="s">
        <v>2767</v>
      </c>
      <c r="Q5328" s="6" t="s">
        <v>65</v>
      </c>
      <c r="R5328" s="43" t="s">
        <v>18854</v>
      </c>
      <c r="S5328" s="41" t="s">
        <v>4972</v>
      </c>
      <c r="T5328" s="41" t="s">
        <v>18461</v>
      </c>
      <c r="U5328" s="2"/>
      <c r="V5328" s="2" t="s">
        <v>4972</v>
      </c>
      <c r="W5328" s="41" t="s">
        <v>17588</v>
      </c>
      <c r="X5328" s="2" t="s">
        <v>315</v>
      </c>
      <c r="Y5328" s="2" t="s">
        <v>69</v>
      </c>
      <c r="Z5328" s="5" t="s">
        <v>10423</v>
      </c>
      <c r="AA5328" s="5" t="s">
        <v>16910</v>
      </c>
      <c r="AB5328" s="5" t="s">
        <v>18091</v>
      </c>
      <c r="AC5328" s="2" t="s">
        <v>5205</v>
      </c>
      <c r="AD5328" s="2">
        <v>7041100</v>
      </c>
      <c r="AE5328" s="5">
        <v>9</v>
      </c>
      <c r="AF5328" s="25"/>
      <c r="AG5328" s="29">
        <v>3</v>
      </c>
      <c r="AH5328" s="2" t="s">
        <v>17974</v>
      </c>
      <c r="AI5328" s="2">
        <v>3</v>
      </c>
      <c r="AJ5328" s="2">
        <v>3</v>
      </c>
      <c r="AK5328" s="50"/>
      <c r="AL5328" s="2"/>
      <c r="AM5328" s="30"/>
      <c r="AN5328" s="30"/>
      <c r="AO5328" s="30"/>
      <c r="AR5328" s="30"/>
      <c r="AS5328" s="30"/>
      <c r="AT5328" s="30"/>
      <c r="AV5328" s="30"/>
      <c r="AW5328" s="30"/>
      <c r="CD5328" s="2" t="s">
        <v>78</v>
      </c>
      <c r="CE5328" s="2" t="s">
        <v>20445</v>
      </c>
    </row>
    <row r="5329" spans="1:83" x14ac:dyDescent="0.2">
      <c r="A5329" s="2" t="s">
        <v>9312</v>
      </c>
      <c r="B5329" s="2" t="s">
        <v>28370</v>
      </c>
      <c r="C5329" s="2" t="s">
        <v>6285</v>
      </c>
      <c r="D5329" s="2"/>
      <c r="E5329" s="2" t="s">
        <v>9312</v>
      </c>
      <c r="F5329" s="2" t="s">
        <v>9313</v>
      </c>
      <c r="G5329" s="2" t="s">
        <v>9314</v>
      </c>
      <c r="H5329" s="2"/>
      <c r="I5329" s="2" t="s">
        <v>5093</v>
      </c>
      <c r="J5329" s="2" t="s">
        <v>61</v>
      </c>
      <c r="K5329" s="50" t="s">
        <v>61</v>
      </c>
      <c r="L5329" s="48">
        <v>2016</v>
      </c>
      <c r="M5329" s="2" t="s">
        <v>133</v>
      </c>
      <c r="N5329" s="32">
        <v>25.655449999999998</v>
      </c>
      <c r="O5329" s="32">
        <v>55.78389</v>
      </c>
      <c r="P5329" s="2" t="s">
        <v>2767</v>
      </c>
      <c r="Q5329" s="6" t="s">
        <v>65</v>
      </c>
      <c r="R5329" s="43" t="s">
        <v>16802</v>
      </c>
      <c r="S5329" s="41" t="s">
        <v>4851</v>
      </c>
      <c r="T5329" s="41" t="s">
        <v>18462</v>
      </c>
      <c r="U5329" s="2"/>
      <c r="V5329" s="2" t="s">
        <v>4851</v>
      </c>
      <c r="W5329" s="41" t="s">
        <v>17589</v>
      </c>
      <c r="X5329" s="2" t="s">
        <v>1598</v>
      </c>
      <c r="Y5329" s="2" t="s">
        <v>102</v>
      </c>
      <c r="Z5329" s="5" t="s">
        <v>10423</v>
      </c>
      <c r="AA5329" s="5" t="s">
        <v>16910</v>
      </c>
      <c r="AB5329" s="5" t="s">
        <v>16316</v>
      </c>
      <c r="AC5329" s="2" t="s">
        <v>5247</v>
      </c>
      <c r="AD5329" s="2">
        <v>7060600</v>
      </c>
      <c r="AE5329" s="5">
        <v>35.5</v>
      </c>
      <c r="AF5329" s="25"/>
      <c r="AG5329" s="29">
        <v>3</v>
      </c>
      <c r="AH5329" s="2" t="s">
        <v>17978</v>
      </c>
      <c r="AI5329" s="2">
        <v>3</v>
      </c>
      <c r="AJ5329" s="2">
        <v>3</v>
      </c>
      <c r="AK5329" s="50"/>
      <c r="AL5329" s="2"/>
      <c r="AM5329" s="30"/>
      <c r="AN5329" s="30"/>
      <c r="AO5329" s="30"/>
      <c r="AR5329" s="30"/>
      <c r="AS5329" s="30"/>
      <c r="AT5329" s="30"/>
      <c r="AV5329" s="30"/>
      <c r="AW5329" s="30"/>
      <c r="CD5329" s="2" t="s">
        <v>78</v>
      </c>
      <c r="CE5329" s="2" t="s">
        <v>20446</v>
      </c>
    </row>
    <row r="5330" spans="1:83" x14ac:dyDescent="0.2">
      <c r="A5330" s="2" t="s">
        <v>7468</v>
      </c>
      <c r="B5330" s="2" t="s">
        <v>28371</v>
      </c>
      <c r="C5330" s="2" t="s">
        <v>6285</v>
      </c>
      <c r="D5330" s="2" t="s">
        <v>7468</v>
      </c>
      <c r="E5330" s="2" t="s">
        <v>7468</v>
      </c>
      <c r="F5330" s="2" t="s">
        <v>7469</v>
      </c>
      <c r="G5330" s="2" t="s">
        <v>7470</v>
      </c>
      <c r="H5330" s="2" t="s">
        <v>5093</v>
      </c>
      <c r="I5330" s="2" t="s">
        <v>5093</v>
      </c>
      <c r="J5330" s="2" t="s">
        <v>61</v>
      </c>
      <c r="K5330" s="50" t="s">
        <v>61</v>
      </c>
      <c r="L5330" s="48">
        <v>2012</v>
      </c>
      <c r="M5330" s="2" t="s">
        <v>133</v>
      </c>
      <c r="N5330" s="32">
        <v>25.671019999999999</v>
      </c>
      <c r="O5330" s="32">
        <v>55.799689999999998</v>
      </c>
      <c r="P5330" s="2" t="s">
        <v>2767</v>
      </c>
      <c r="Q5330" s="6" t="s">
        <v>65</v>
      </c>
      <c r="R5330" s="43" t="s">
        <v>18854</v>
      </c>
      <c r="S5330" s="41" t="s">
        <v>4972</v>
      </c>
      <c r="T5330" s="41" t="s">
        <v>18461</v>
      </c>
      <c r="U5330" s="2"/>
      <c r="V5330" s="2" t="s">
        <v>4972</v>
      </c>
      <c r="W5330" s="41" t="s">
        <v>17588</v>
      </c>
      <c r="X5330" s="2" t="s">
        <v>315</v>
      </c>
      <c r="Y5330" s="2" t="s">
        <v>102</v>
      </c>
      <c r="Z5330" s="5" t="s">
        <v>10423</v>
      </c>
      <c r="AA5330" s="5" t="s">
        <v>16910</v>
      </c>
      <c r="AB5330" s="5" t="s">
        <v>16316</v>
      </c>
      <c r="AC5330" s="2" t="s">
        <v>5247</v>
      </c>
      <c r="AD5330" s="2">
        <v>7060500</v>
      </c>
      <c r="AE5330" s="5">
        <v>19.5</v>
      </c>
      <c r="AF5330" s="25"/>
      <c r="AG5330" s="29">
        <v>3</v>
      </c>
      <c r="AH5330" s="2" t="s">
        <v>17978</v>
      </c>
      <c r="AI5330" s="2">
        <v>4</v>
      </c>
      <c r="AJ5330" s="2">
        <v>3</v>
      </c>
      <c r="AK5330" s="50"/>
      <c r="AL5330" s="2"/>
      <c r="AM5330" s="30"/>
      <c r="AN5330" s="30"/>
      <c r="AO5330" s="30"/>
      <c r="AR5330" s="30"/>
      <c r="AS5330" s="30"/>
      <c r="AT5330" s="30"/>
      <c r="AV5330" s="30"/>
      <c r="AW5330" s="30"/>
      <c r="CD5330" s="2" t="s">
        <v>78</v>
      </c>
      <c r="CE5330" s="2" t="s">
        <v>20447</v>
      </c>
    </row>
    <row r="5331" spans="1:83" x14ac:dyDescent="0.2">
      <c r="A5331" s="2" t="s">
        <v>7471</v>
      </c>
      <c r="B5331" s="2" t="s">
        <v>28372</v>
      </c>
      <c r="C5331" s="2" t="s">
        <v>6285</v>
      </c>
      <c r="D5331" s="2" t="s">
        <v>7471</v>
      </c>
      <c r="E5331" s="2" t="s">
        <v>7471</v>
      </c>
      <c r="F5331" s="2" t="s">
        <v>7472</v>
      </c>
      <c r="G5331" s="2" t="s">
        <v>7473</v>
      </c>
      <c r="H5331" s="2" t="s">
        <v>5093</v>
      </c>
      <c r="I5331" s="2" t="s">
        <v>5093</v>
      </c>
      <c r="J5331" s="2" t="s">
        <v>61</v>
      </c>
      <c r="K5331" s="50" t="s">
        <v>61</v>
      </c>
      <c r="L5331" s="48">
        <v>2010</v>
      </c>
      <c r="M5331" s="2" t="s">
        <v>133</v>
      </c>
      <c r="N5331" s="32">
        <v>25.733920000000001</v>
      </c>
      <c r="O5331" s="32">
        <v>55.91057</v>
      </c>
      <c r="P5331" s="2" t="s">
        <v>2767</v>
      </c>
      <c r="Q5331" s="6" t="s">
        <v>65</v>
      </c>
      <c r="R5331" s="43" t="s">
        <v>18854</v>
      </c>
      <c r="S5331" s="41" t="s">
        <v>3596</v>
      </c>
      <c r="T5331" s="41" t="s">
        <v>18460</v>
      </c>
      <c r="U5331" s="2"/>
      <c r="V5331" s="2" t="s">
        <v>3596</v>
      </c>
      <c r="W5331" s="41" t="s">
        <v>17588</v>
      </c>
      <c r="X5331" s="2" t="s">
        <v>315</v>
      </c>
      <c r="Y5331" s="2" t="s">
        <v>69</v>
      </c>
      <c r="Z5331" s="5" t="s">
        <v>10423</v>
      </c>
      <c r="AA5331" s="5" t="s">
        <v>16910</v>
      </c>
      <c r="AB5331" s="5" t="s">
        <v>18091</v>
      </c>
      <c r="AC5331" s="2" t="s">
        <v>5205</v>
      </c>
      <c r="AD5331" s="2">
        <v>7041000</v>
      </c>
      <c r="AE5331" s="5">
        <v>38.5</v>
      </c>
      <c r="AF5331" s="25"/>
      <c r="AG5331" s="29">
        <v>3</v>
      </c>
      <c r="AH5331" s="2" t="s">
        <v>17974</v>
      </c>
      <c r="AI5331" s="2">
        <v>4</v>
      </c>
      <c r="AJ5331" s="2">
        <v>3</v>
      </c>
      <c r="AK5331" s="50"/>
      <c r="AL5331" s="2"/>
      <c r="AM5331" s="30"/>
      <c r="AN5331" s="30"/>
      <c r="AO5331" s="30"/>
      <c r="AR5331" s="30"/>
      <c r="AS5331" s="30"/>
      <c r="AT5331" s="30"/>
      <c r="AV5331" s="30"/>
      <c r="AW5331" s="30"/>
      <c r="CD5331" s="2" t="s">
        <v>78</v>
      </c>
      <c r="CE5331" s="2" t="s">
        <v>20448</v>
      </c>
    </row>
    <row r="5332" spans="1:83" x14ac:dyDescent="0.2">
      <c r="A5332" s="2" t="s">
        <v>16332</v>
      </c>
      <c r="B5332" s="2" t="s">
        <v>28373</v>
      </c>
      <c r="C5332" s="2" t="s">
        <v>6285</v>
      </c>
      <c r="D5332" s="2"/>
      <c r="E5332" s="2" t="s">
        <v>16332</v>
      </c>
      <c r="F5332" s="2" t="s">
        <v>16333</v>
      </c>
      <c r="G5332" s="2" t="s">
        <v>16463</v>
      </c>
      <c r="H5332" s="2"/>
      <c r="I5332" s="2" t="s">
        <v>5093</v>
      </c>
      <c r="J5332" s="2" t="s">
        <v>61</v>
      </c>
      <c r="K5332" s="50" t="s">
        <v>61</v>
      </c>
      <c r="L5332" s="48">
        <v>2022</v>
      </c>
      <c r="M5332" s="2" t="s">
        <v>22961</v>
      </c>
      <c r="N5332" s="32">
        <v>25.792876</v>
      </c>
      <c r="O5332" s="32">
        <v>56.035125000000001</v>
      </c>
      <c r="P5332" s="2" t="s">
        <v>2767</v>
      </c>
      <c r="Q5332" s="6" t="s">
        <v>65</v>
      </c>
      <c r="R5332" s="43" t="s">
        <v>18854</v>
      </c>
      <c r="S5332" s="41" t="s">
        <v>18949</v>
      </c>
      <c r="T5332" s="41" t="s">
        <v>18460</v>
      </c>
      <c r="U5332" s="2"/>
      <c r="V5332" s="2" t="s">
        <v>18949</v>
      </c>
      <c r="W5332" s="41" t="s">
        <v>17589</v>
      </c>
      <c r="X5332" s="2" t="s">
        <v>1598</v>
      </c>
      <c r="Y5332" s="2" t="s">
        <v>76</v>
      </c>
      <c r="Z5332" s="5" t="s">
        <v>10423</v>
      </c>
      <c r="AA5332" s="5" t="s">
        <v>16910</v>
      </c>
      <c r="AB5332" s="5" t="s">
        <v>16317</v>
      </c>
      <c r="AC5332" s="2" t="s">
        <v>5247</v>
      </c>
      <c r="AD5332" s="2">
        <v>7020300</v>
      </c>
      <c r="AE5332" s="5">
        <v>38</v>
      </c>
      <c r="AF5332" s="25"/>
      <c r="AG5332" s="29">
        <v>3</v>
      </c>
      <c r="AH5332" s="2" t="s">
        <v>17978</v>
      </c>
      <c r="AI5332" s="2">
        <v>3</v>
      </c>
      <c r="AJ5332" s="2">
        <v>3</v>
      </c>
      <c r="AK5332" s="50"/>
      <c r="AL5332" s="2"/>
      <c r="AM5332" s="30"/>
      <c r="AN5332" s="30"/>
      <c r="AO5332" s="30"/>
      <c r="AR5332" s="30"/>
      <c r="AS5332" s="30"/>
      <c r="AT5332" s="30"/>
      <c r="AV5332" s="30"/>
      <c r="AW5332" s="30"/>
      <c r="CD5332" s="2" t="s">
        <v>78</v>
      </c>
      <c r="CE5332" s="2" t="s">
        <v>20449</v>
      </c>
    </row>
    <row r="5333" spans="1:83" x14ac:dyDescent="0.2">
      <c r="A5333" s="2" t="s">
        <v>7474</v>
      </c>
      <c r="B5333" s="2" t="s">
        <v>28374</v>
      </c>
      <c r="C5333" s="2" t="s">
        <v>6285</v>
      </c>
      <c r="D5333" s="2" t="s">
        <v>7474</v>
      </c>
      <c r="E5333" s="2" t="s">
        <v>7474</v>
      </c>
      <c r="F5333" s="2" t="s">
        <v>7475</v>
      </c>
      <c r="G5333" s="2"/>
      <c r="H5333" s="2" t="s">
        <v>5093</v>
      </c>
      <c r="I5333" s="2" t="s">
        <v>5093</v>
      </c>
      <c r="J5333" s="2" t="s">
        <v>61</v>
      </c>
      <c r="K5333" s="2"/>
      <c r="L5333" s="48">
        <v>2012</v>
      </c>
      <c r="M5333" s="2" t="s">
        <v>133</v>
      </c>
      <c r="N5333" s="32">
        <v>25.992563000000001</v>
      </c>
      <c r="O5333" s="32">
        <v>56.081831999999999</v>
      </c>
      <c r="P5333" s="2" t="s">
        <v>2767</v>
      </c>
      <c r="Q5333" s="6" t="s">
        <v>65</v>
      </c>
      <c r="R5333" s="43" t="s">
        <v>16802</v>
      </c>
      <c r="S5333" s="41" t="s">
        <v>4851</v>
      </c>
      <c r="T5333" s="41" t="s">
        <v>18462</v>
      </c>
      <c r="U5333" s="2"/>
      <c r="V5333" s="2" t="s">
        <v>4851</v>
      </c>
      <c r="W5333" s="41" t="s">
        <v>67</v>
      </c>
      <c r="X5333" s="2" t="s">
        <v>1598</v>
      </c>
      <c r="Y5333" s="2" t="s">
        <v>102</v>
      </c>
      <c r="Z5333" s="5" t="s">
        <v>10423</v>
      </c>
      <c r="AA5333" s="5" t="s">
        <v>16910</v>
      </c>
      <c r="AB5333" s="5" t="s">
        <v>16316</v>
      </c>
      <c r="AC5333" s="2"/>
      <c r="AD5333" s="2">
        <v>7010500</v>
      </c>
      <c r="AE5333" s="5">
        <v>40</v>
      </c>
      <c r="AF5333" s="25"/>
      <c r="AG5333" s="29"/>
      <c r="AH5333" s="2"/>
      <c r="AI5333" s="2">
        <v>3</v>
      </c>
      <c r="AJ5333" s="2"/>
      <c r="AK5333" s="50"/>
      <c r="AL5333" s="2"/>
      <c r="AM5333" s="30"/>
      <c r="AN5333" s="30"/>
      <c r="AO5333" s="30"/>
      <c r="AR5333" s="30"/>
      <c r="AS5333" s="30"/>
      <c r="AT5333" s="30"/>
      <c r="AV5333" s="30"/>
      <c r="AW5333" s="30"/>
      <c r="CD5333" s="2" t="s">
        <v>78</v>
      </c>
      <c r="CE5333" s="2" t="s">
        <v>20450</v>
      </c>
    </row>
    <row r="5334" spans="1:83" x14ac:dyDescent="0.2">
      <c r="A5334" s="2" t="s">
        <v>7476</v>
      </c>
      <c r="B5334" s="2" t="s">
        <v>28375</v>
      </c>
      <c r="C5334" s="2" t="s">
        <v>6285</v>
      </c>
      <c r="D5334" s="2" t="s">
        <v>7476</v>
      </c>
      <c r="E5334" s="2" t="s">
        <v>7476</v>
      </c>
      <c r="F5334" s="2" t="s">
        <v>7477</v>
      </c>
      <c r="G5334" s="2" t="s">
        <v>7478</v>
      </c>
      <c r="H5334" s="2" t="s">
        <v>5093</v>
      </c>
      <c r="I5334" s="2" t="s">
        <v>5093</v>
      </c>
      <c r="J5334" s="2" t="s">
        <v>61</v>
      </c>
      <c r="K5334" s="50" t="s">
        <v>61</v>
      </c>
      <c r="L5334" s="48">
        <v>2011</v>
      </c>
      <c r="M5334" s="2" t="s">
        <v>133</v>
      </c>
      <c r="N5334" s="32">
        <v>25.705089999999998</v>
      </c>
      <c r="O5334" s="32">
        <v>55.834229999999998</v>
      </c>
      <c r="P5334" s="2" t="s">
        <v>2767</v>
      </c>
      <c r="Q5334" s="6" t="s">
        <v>65</v>
      </c>
      <c r="R5334" s="43" t="s">
        <v>16802</v>
      </c>
      <c r="S5334" s="41" t="s">
        <v>4851</v>
      </c>
      <c r="T5334" s="41" t="s">
        <v>18462</v>
      </c>
      <c r="U5334" s="2"/>
      <c r="V5334" s="2" t="s">
        <v>4851</v>
      </c>
      <c r="W5334" s="41" t="s">
        <v>17588</v>
      </c>
      <c r="X5334" s="2" t="s">
        <v>315</v>
      </c>
      <c r="Y5334" s="2" t="s">
        <v>69</v>
      </c>
      <c r="Z5334" s="5" t="s">
        <v>10423</v>
      </c>
      <c r="AA5334" s="5" t="s">
        <v>16910</v>
      </c>
      <c r="AB5334" s="5" t="s">
        <v>18091</v>
      </c>
      <c r="AC5334" s="2" t="s">
        <v>5247</v>
      </c>
      <c r="AD5334" s="2">
        <v>7060300</v>
      </c>
      <c r="AE5334" s="5">
        <v>40</v>
      </c>
      <c r="AF5334" s="25"/>
      <c r="AG5334" s="29">
        <v>3</v>
      </c>
      <c r="AH5334" s="2" t="s">
        <v>17978</v>
      </c>
      <c r="AI5334" s="2">
        <v>4</v>
      </c>
      <c r="AJ5334" s="2">
        <v>3</v>
      </c>
      <c r="AK5334" s="50"/>
      <c r="AL5334" s="2"/>
      <c r="AM5334" s="30"/>
      <c r="AN5334" s="30"/>
      <c r="AO5334" s="30"/>
      <c r="AR5334" s="30"/>
      <c r="AS5334" s="30"/>
      <c r="AT5334" s="30"/>
      <c r="AV5334" s="30"/>
      <c r="AW5334" s="30"/>
      <c r="CD5334" s="2" t="s">
        <v>78</v>
      </c>
      <c r="CE5334" s="2" t="s">
        <v>20451</v>
      </c>
    </row>
    <row r="5335" spans="1:83" x14ac:dyDescent="0.2">
      <c r="A5335" s="2" t="s">
        <v>7479</v>
      </c>
      <c r="B5335" s="2" t="s">
        <v>28376</v>
      </c>
      <c r="C5335" s="2" t="s">
        <v>6285</v>
      </c>
      <c r="D5335" s="2" t="s">
        <v>7479</v>
      </c>
      <c r="E5335" s="2" t="s">
        <v>7479</v>
      </c>
      <c r="F5335" s="2" t="s">
        <v>7480</v>
      </c>
      <c r="G5335" s="2" t="s">
        <v>7481</v>
      </c>
      <c r="H5335" s="2"/>
      <c r="I5335" s="2" t="s">
        <v>5093</v>
      </c>
      <c r="J5335" s="2" t="s">
        <v>61</v>
      </c>
      <c r="K5335" s="50" t="s">
        <v>61</v>
      </c>
      <c r="L5335" s="48">
        <v>2012</v>
      </c>
      <c r="M5335" s="2" t="s">
        <v>133</v>
      </c>
      <c r="N5335" s="32">
        <v>25.809909999999999</v>
      </c>
      <c r="O5335" s="32">
        <v>56.02487</v>
      </c>
      <c r="P5335" s="2" t="s">
        <v>2767</v>
      </c>
      <c r="Q5335" s="6" t="s">
        <v>65</v>
      </c>
      <c r="R5335" s="43" t="s">
        <v>18854</v>
      </c>
      <c r="S5335" s="41" t="s">
        <v>3596</v>
      </c>
      <c r="T5335" s="41" t="s">
        <v>18460</v>
      </c>
      <c r="U5335" s="2"/>
      <c r="V5335" s="2" t="s">
        <v>3596</v>
      </c>
      <c r="W5335" s="41" t="s">
        <v>17589</v>
      </c>
      <c r="X5335" s="2" t="s">
        <v>315</v>
      </c>
      <c r="Y5335" s="2" t="s">
        <v>86</v>
      </c>
      <c r="Z5335" s="5" t="s">
        <v>10423</v>
      </c>
      <c r="AA5335" s="5" t="s">
        <v>16910</v>
      </c>
      <c r="AB5335" s="5" t="s">
        <v>18090</v>
      </c>
      <c r="AC5335" s="2" t="s">
        <v>5247</v>
      </c>
      <c r="AD5335" s="2">
        <v>7020500</v>
      </c>
      <c r="AE5335" s="5">
        <v>38.700000000000003</v>
      </c>
      <c r="AF5335" s="25"/>
      <c r="AG5335" s="29">
        <v>3</v>
      </c>
      <c r="AH5335" s="2" t="s">
        <v>17978</v>
      </c>
      <c r="AI5335" s="2">
        <v>3</v>
      </c>
      <c r="AJ5335" s="2">
        <v>3</v>
      </c>
      <c r="AK5335" s="50"/>
      <c r="AL5335" s="2"/>
      <c r="AM5335" s="30"/>
      <c r="AN5335" s="30"/>
      <c r="AO5335" s="30"/>
      <c r="AR5335" s="30"/>
      <c r="AS5335" s="30"/>
      <c r="AT5335" s="30"/>
      <c r="AV5335" s="30"/>
      <c r="AW5335" s="30"/>
      <c r="CD5335" s="2" t="s">
        <v>78</v>
      </c>
      <c r="CE5335" s="2" t="s">
        <v>20452</v>
      </c>
    </row>
    <row r="5336" spans="1:83" x14ac:dyDescent="0.2">
      <c r="A5336" s="2" t="s">
        <v>7482</v>
      </c>
      <c r="B5336" s="2" t="s">
        <v>28377</v>
      </c>
      <c r="C5336" s="2" t="s">
        <v>6285</v>
      </c>
      <c r="D5336" s="2" t="s">
        <v>7482</v>
      </c>
      <c r="E5336" s="2" t="s">
        <v>7482</v>
      </c>
      <c r="F5336" s="2" t="s">
        <v>7483</v>
      </c>
      <c r="G5336" s="2" t="s">
        <v>7484</v>
      </c>
      <c r="H5336" s="2" t="s">
        <v>5093</v>
      </c>
      <c r="I5336" s="2" t="s">
        <v>5093</v>
      </c>
      <c r="J5336" s="2" t="s">
        <v>61</v>
      </c>
      <c r="K5336" s="50" t="s">
        <v>61</v>
      </c>
      <c r="L5336" s="48">
        <v>2011</v>
      </c>
      <c r="M5336" s="2" t="s">
        <v>133</v>
      </c>
      <c r="N5336" s="32">
        <v>25.795570000000001</v>
      </c>
      <c r="O5336" s="32">
        <v>55.973610000000001</v>
      </c>
      <c r="P5336" s="2" t="s">
        <v>2767</v>
      </c>
      <c r="Q5336" s="6" t="s">
        <v>65</v>
      </c>
      <c r="R5336" s="43" t="s">
        <v>18854</v>
      </c>
      <c r="S5336" s="41" t="s">
        <v>4972</v>
      </c>
      <c r="T5336" s="41" t="s">
        <v>18461</v>
      </c>
      <c r="U5336" s="2"/>
      <c r="V5336" s="2" t="s">
        <v>4972</v>
      </c>
      <c r="W5336" s="41" t="s">
        <v>17588</v>
      </c>
      <c r="X5336" s="2" t="s">
        <v>315</v>
      </c>
      <c r="Y5336" s="2" t="s">
        <v>102</v>
      </c>
      <c r="Z5336" s="5" t="s">
        <v>20</v>
      </c>
      <c r="AA5336" s="5" t="s">
        <v>16910</v>
      </c>
      <c r="AB5336" s="5" t="s">
        <v>16318</v>
      </c>
      <c r="AC5336" s="2" t="s">
        <v>5205</v>
      </c>
      <c r="AD5336" s="2">
        <v>7020900</v>
      </c>
      <c r="AE5336" s="5">
        <v>24</v>
      </c>
      <c r="AF5336" s="25"/>
      <c r="AG5336" s="29">
        <v>3</v>
      </c>
      <c r="AH5336" s="2" t="s">
        <v>17974</v>
      </c>
      <c r="AI5336" s="2">
        <v>3</v>
      </c>
      <c r="AJ5336" s="2">
        <v>3</v>
      </c>
      <c r="AK5336" s="50"/>
      <c r="AL5336" s="2"/>
      <c r="AM5336" s="30"/>
      <c r="AN5336" s="30"/>
      <c r="AO5336" s="30"/>
      <c r="AR5336" s="30"/>
      <c r="AS5336" s="30"/>
      <c r="AT5336" s="30"/>
      <c r="AV5336" s="30"/>
      <c r="AW5336" s="30"/>
      <c r="CD5336" s="2" t="s">
        <v>78</v>
      </c>
      <c r="CE5336" s="2" t="s">
        <v>20453</v>
      </c>
    </row>
    <row r="5337" spans="1:83" x14ac:dyDescent="0.2">
      <c r="A5337" s="2" t="s">
        <v>9578</v>
      </c>
      <c r="B5337" s="2" t="s">
        <v>28378</v>
      </c>
      <c r="C5337" s="2" t="s">
        <v>6285</v>
      </c>
      <c r="D5337" s="2"/>
      <c r="E5337" s="2" t="s">
        <v>9578</v>
      </c>
      <c r="F5337" s="2" t="s">
        <v>9579</v>
      </c>
      <c r="G5337" s="2" t="s">
        <v>18360</v>
      </c>
      <c r="H5337" s="2"/>
      <c r="I5337" s="2" t="s">
        <v>5093</v>
      </c>
      <c r="J5337" s="2" t="s">
        <v>61</v>
      </c>
      <c r="K5337" s="50" t="s">
        <v>61</v>
      </c>
      <c r="L5337" s="48">
        <v>2017</v>
      </c>
      <c r="M5337" s="2" t="s">
        <v>133</v>
      </c>
      <c r="N5337" s="32">
        <v>25.022631000000001</v>
      </c>
      <c r="O5337" s="32">
        <v>55.978876</v>
      </c>
      <c r="P5337" s="2" t="s">
        <v>2767</v>
      </c>
      <c r="Q5337" s="6" t="s">
        <v>65</v>
      </c>
      <c r="R5337" s="43" t="s">
        <v>18854</v>
      </c>
      <c r="S5337" s="41" t="s">
        <v>3596</v>
      </c>
      <c r="T5337" s="41" t="s">
        <v>18460</v>
      </c>
      <c r="U5337" s="2"/>
      <c r="V5337" s="2" t="s">
        <v>3596</v>
      </c>
      <c r="W5337" s="41" t="s">
        <v>17589</v>
      </c>
      <c r="X5337" s="2" t="s">
        <v>1598</v>
      </c>
      <c r="Y5337" s="2" t="s">
        <v>76</v>
      </c>
      <c r="Z5337" s="5" t="s">
        <v>10423</v>
      </c>
      <c r="AA5337" s="5" t="s">
        <v>16910</v>
      </c>
      <c r="AB5337" s="5" t="s">
        <v>16317</v>
      </c>
      <c r="AC5337" s="2" t="s">
        <v>5247</v>
      </c>
      <c r="AD5337" s="2">
        <v>7080900</v>
      </c>
      <c r="AE5337" s="5">
        <v>38.5</v>
      </c>
      <c r="AF5337" s="25"/>
      <c r="AG5337" s="29">
        <v>3</v>
      </c>
      <c r="AH5337" s="2" t="s">
        <v>17978</v>
      </c>
      <c r="AI5337" s="2">
        <v>3</v>
      </c>
      <c r="AJ5337" s="2">
        <v>3</v>
      </c>
      <c r="AK5337" s="50"/>
      <c r="AL5337" s="2"/>
      <c r="AM5337" s="30"/>
      <c r="AN5337" s="30"/>
      <c r="AO5337" s="30"/>
      <c r="AR5337" s="30"/>
      <c r="AS5337" s="30"/>
      <c r="AT5337" s="30"/>
      <c r="AV5337" s="30"/>
      <c r="AW5337" s="30"/>
      <c r="CD5337" s="2" t="s">
        <v>71</v>
      </c>
      <c r="CE5337" s="2">
        <v>0</v>
      </c>
    </row>
    <row r="5338" spans="1:83" x14ac:dyDescent="0.2">
      <c r="A5338" s="2" t="s">
        <v>7485</v>
      </c>
      <c r="B5338" s="2" t="s">
        <v>28379</v>
      </c>
      <c r="C5338" s="2" t="s">
        <v>6285</v>
      </c>
      <c r="D5338" s="2" t="s">
        <v>7485</v>
      </c>
      <c r="E5338" s="2" t="s">
        <v>7485</v>
      </c>
      <c r="F5338" s="2" t="s">
        <v>7486</v>
      </c>
      <c r="G5338" s="2" t="s">
        <v>7487</v>
      </c>
      <c r="H5338" s="2" t="s">
        <v>5093</v>
      </c>
      <c r="I5338" s="2" t="s">
        <v>5093</v>
      </c>
      <c r="J5338" s="2" t="s">
        <v>61</v>
      </c>
      <c r="K5338" s="50" t="s">
        <v>61</v>
      </c>
      <c r="L5338" s="48">
        <v>2010</v>
      </c>
      <c r="M5338" s="2" t="s">
        <v>133</v>
      </c>
      <c r="N5338" s="32">
        <v>25.80433</v>
      </c>
      <c r="O5338" s="32">
        <v>55.979199999999999</v>
      </c>
      <c r="P5338" s="2" t="s">
        <v>2767</v>
      </c>
      <c r="Q5338" s="6" t="s">
        <v>65</v>
      </c>
      <c r="R5338" s="43" t="s">
        <v>18854</v>
      </c>
      <c r="S5338" s="41" t="s">
        <v>4972</v>
      </c>
      <c r="T5338" s="41" t="s">
        <v>18461</v>
      </c>
      <c r="U5338" s="2"/>
      <c r="V5338" s="2" t="s">
        <v>4972</v>
      </c>
      <c r="W5338" s="41" t="s">
        <v>17588</v>
      </c>
      <c r="X5338" s="2" t="s">
        <v>315</v>
      </c>
      <c r="Y5338" s="2" t="s">
        <v>102</v>
      </c>
      <c r="Z5338" s="5" t="s">
        <v>20</v>
      </c>
      <c r="AA5338" s="5" t="s">
        <v>16910</v>
      </c>
      <c r="AB5338" s="5" t="s">
        <v>16316</v>
      </c>
      <c r="AC5338" s="2" t="s">
        <v>5205</v>
      </c>
      <c r="AD5338" s="2">
        <v>7031000</v>
      </c>
      <c r="AE5338" s="5">
        <v>16</v>
      </c>
      <c r="AF5338" s="25"/>
      <c r="AG5338" s="29">
        <v>3</v>
      </c>
      <c r="AH5338" s="2" t="s">
        <v>17974</v>
      </c>
      <c r="AI5338" s="2">
        <v>3</v>
      </c>
      <c r="AJ5338" s="2">
        <v>3</v>
      </c>
      <c r="AK5338" s="50"/>
      <c r="AL5338" s="2"/>
      <c r="AM5338" s="30"/>
      <c r="AN5338" s="30"/>
      <c r="AO5338" s="30"/>
      <c r="AR5338" s="30"/>
      <c r="AS5338" s="30"/>
      <c r="AT5338" s="30"/>
      <c r="AV5338" s="30"/>
      <c r="AW5338" s="30"/>
      <c r="CD5338" s="2" t="s">
        <v>78</v>
      </c>
      <c r="CE5338" s="2" t="s">
        <v>20454</v>
      </c>
    </row>
    <row r="5339" spans="1:83" x14ac:dyDescent="0.2">
      <c r="A5339" s="2" t="s">
        <v>7488</v>
      </c>
      <c r="B5339" s="2" t="s">
        <v>28380</v>
      </c>
      <c r="C5339" s="2" t="s">
        <v>6285</v>
      </c>
      <c r="D5339" s="2" t="s">
        <v>7488</v>
      </c>
      <c r="E5339" s="2" t="s">
        <v>7488</v>
      </c>
      <c r="F5339" s="2" t="s">
        <v>7489</v>
      </c>
      <c r="G5339" s="2"/>
      <c r="H5339" s="2"/>
      <c r="I5339" s="2" t="s">
        <v>5093</v>
      </c>
      <c r="J5339" s="2" t="s">
        <v>61</v>
      </c>
      <c r="K5339" s="2"/>
      <c r="L5339" s="48">
        <v>2010</v>
      </c>
      <c r="M5339" s="2" t="s">
        <v>133</v>
      </c>
      <c r="N5339" s="32">
        <v>25.3964</v>
      </c>
      <c r="O5339" s="32">
        <v>55.9786</v>
      </c>
      <c r="P5339" s="2" t="s">
        <v>2767</v>
      </c>
      <c r="Q5339" s="6" t="s">
        <v>65</v>
      </c>
      <c r="R5339" s="43" t="s">
        <v>16802</v>
      </c>
      <c r="S5339" s="41" t="s">
        <v>4851</v>
      </c>
      <c r="T5339" s="41" t="s">
        <v>18462</v>
      </c>
      <c r="U5339" s="2"/>
      <c r="V5339" s="2" t="s">
        <v>4851</v>
      </c>
      <c r="W5339" s="41" t="s">
        <v>144</v>
      </c>
      <c r="X5339" s="2" t="s">
        <v>315</v>
      </c>
      <c r="Y5339" s="2" t="s">
        <v>102</v>
      </c>
      <c r="Z5339" s="5" t="s">
        <v>10423</v>
      </c>
      <c r="AA5339" s="5" t="s">
        <v>16910</v>
      </c>
      <c r="AB5339" s="5" t="s">
        <v>16316</v>
      </c>
      <c r="AC5339" s="2"/>
      <c r="AD5339" s="2">
        <v>7071200</v>
      </c>
      <c r="AE5339" s="5">
        <v>28.7</v>
      </c>
      <c r="AF5339" s="25"/>
      <c r="AG5339" s="29"/>
      <c r="AH5339" s="2"/>
      <c r="AI5339" s="2">
        <v>3</v>
      </c>
      <c r="AJ5339" s="2"/>
      <c r="AK5339" s="50"/>
      <c r="AL5339" s="2"/>
      <c r="AM5339" s="30"/>
      <c r="AN5339" s="30"/>
      <c r="AO5339" s="30"/>
      <c r="AR5339" s="30"/>
      <c r="AS5339" s="30"/>
      <c r="AT5339" s="30"/>
      <c r="AV5339" s="30"/>
      <c r="AW5339" s="30"/>
      <c r="CD5339" s="2" t="s">
        <v>78</v>
      </c>
      <c r="CE5339" s="2" t="s">
        <v>20455</v>
      </c>
    </row>
    <row r="5340" spans="1:83" x14ac:dyDescent="0.2">
      <c r="A5340" s="2" t="s">
        <v>7490</v>
      </c>
      <c r="B5340" s="2" t="s">
        <v>28381</v>
      </c>
      <c r="C5340" s="2" t="s">
        <v>6285</v>
      </c>
      <c r="D5340" s="2" t="s">
        <v>7490</v>
      </c>
      <c r="E5340" s="2" t="s">
        <v>7490</v>
      </c>
      <c r="F5340" s="2" t="s">
        <v>7491</v>
      </c>
      <c r="G5340" s="2" t="s">
        <v>7492</v>
      </c>
      <c r="H5340" s="2" t="s">
        <v>5093</v>
      </c>
      <c r="I5340" s="2" t="s">
        <v>5093</v>
      </c>
      <c r="J5340" s="2" t="s">
        <v>61</v>
      </c>
      <c r="K5340" s="50" t="s">
        <v>61</v>
      </c>
      <c r="L5340" s="48">
        <v>2010</v>
      </c>
      <c r="M5340" s="2" t="s">
        <v>133</v>
      </c>
      <c r="N5340" s="32">
        <v>25.771229999999999</v>
      </c>
      <c r="O5340" s="32">
        <v>55.953310000000002</v>
      </c>
      <c r="P5340" s="2" t="s">
        <v>2767</v>
      </c>
      <c r="Q5340" s="6" t="s">
        <v>65</v>
      </c>
      <c r="R5340" s="43" t="s">
        <v>18854</v>
      </c>
      <c r="S5340" s="41" t="s">
        <v>3596</v>
      </c>
      <c r="T5340" s="41" t="s">
        <v>18460</v>
      </c>
      <c r="U5340" s="2"/>
      <c r="V5340" s="2" t="s">
        <v>3596</v>
      </c>
      <c r="W5340" s="41" t="s">
        <v>17588</v>
      </c>
      <c r="X5340" s="2" t="s">
        <v>315</v>
      </c>
      <c r="Y5340" s="2" t="s">
        <v>102</v>
      </c>
      <c r="Z5340" s="5" t="s">
        <v>10423</v>
      </c>
      <c r="AA5340" s="5" t="s">
        <v>16910</v>
      </c>
      <c r="AB5340" s="5" t="s">
        <v>16316</v>
      </c>
      <c r="AC5340" s="2" t="s">
        <v>5205</v>
      </c>
      <c r="AD5340" s="2">
        <v>7040100</v>
      </c>
      <c r="AE5340" s="5">
        <v>28.7</v>
      </c>
      <c r="AF5340" s="25"/>
      <c r="AG5340" s="29">
        <v>3</v>
      </c>
      <c r="AH5340" s="2" t="s">
        <v>17974</v>
      </c>
      <c r="AI5340" s="2">
        <v>3</v>
      </c>
      <c r="AJ5340" s="2">
        <v>3</v>
      </c>
      <c r="AK5340" s="50"/>
      <c r="AL5340" s="2"/>
      <c r="AM5340" s="30"/>
      <c r="AN5340" s="30"/>
      <c r="AO5340" s="30"/>
      <c r="AR5340" s="30"/>
      <c r="AS5340" s="30"/>
      <c r="AT5340" s="30"/>
      <c r="AV5340" s="30"/>
      <c r="AW5340" s="30"/>
      <c r="CD5340" s="2" t="s">
        <v>78</v>
      </c>
      <c r="CE5340" s="2" t="s">
        <v>20456</v>
      </c>
    </row>
    <row r="5341" spans="1:83" x14ac:dyDescent="0.2">
      <c r="A5341" s="2" t="s">
        <v>7493</v>
      </c>
      <c r="B5341" s="2" t="s">
        <v>28382</v>
      </c>
      <c r="C5341" s="2" t="s">
        <v>6285</v>
      </c>
      <c r="D5341" s="2" t="s">
        <v>7493</v>
      </c>
      <c r="E5341" s="2" t="s">
        <v>7493</v>
      </c>
      <c r="F5341" s="2" t="s">
        <v>7494</v>
      </c>
      <c r="G5341" s="2"/>
      <c r="H5341" s="2"/>
      <c r="I5341" s="2" t="s">
        <v>5093</v>
      </c>
      <c r="J5341" s="2" t="s">
        <v>61</v>
      </c>
      <c r="K5341" s="2"/>
      <c r="L5341" s="48">
        <v>2010</v>
      </c>
      <c r="M5341" s="2" t="s">
        <v>133</v>
      </c>
      <c r="N5341" s="32">
        <v>25.524059999999999</v>
      </c>
      <c r="O5341" s="32">
        <v>55.906370000000003</v>
      </c>
      <c r="P5341" s="2" t="s">
        <v>2767</v>
      </c>
      <c r="Q5341" s="6" t="s">
        <v>65</v>
      </c>
      <c r="R5341" s="43" t="s">
        <v>16802</v>
      </c>
      <c r="S5341" s="41" t="s">
        <v>4851</v>
      </c>
      <c r="T5341" s="41" t="s">
        <v>18462</v>
      </c>
      <c r="U5341" s="2"/>
      <c r="V5341" s="2" t="s">
        <v>4851</v>
      </c>
      <c r="W5341" s="41" t="s">
        <v>144</v>
      </c>
      <c r="X5341" s="2" t="s">
        <v>315</v>
      </c>
      <c r="Y5341" s="2" t="s">
        <v>69</v>
      </c>
      <c r="Z5341" s="5" t="s">
        <v>10423</v>
      </c>
      <c r="AA5341" s="5" t="s">
        <v>16910</v>
      </c>
      <c r="AB5341" s="5" t="s">
        <v>70</v>
      </c>
      <c r="AC5341" s="2"/>
      <c r="AD5341" s="2">
        <v>7070400</v>
      </c>
      <c r="AE5341" s="5">
        <v>28.7</v>
      </c>
      <c r="AF5341" s="25"/>
      <c r="AG5341" s="29"/>
      <c r="AH5341" s="2"/>
      <c r="AI5341" s="2">
        <v>3</v>
      </c>
      <c r="AJ5341" s="2"/>
      <c r="AK5341" s="50"/>
      <c r="AL5341" s="2"/>
      <c r="AM5341" s="30"/>
      <c r="AN5341" s="30"/>
      <c r="AO5341" s="30"/>
      <c r="AR5341" s="30"/>
      <c r="AS5341" s="30"/>
      <c r="AT5341" s="30"/>
      <c r="AV5341" s="30"/>
      <c r="AW5341" s="30"/>
      <c r="CD5341" s="2" t="s">
        <v>78</v>
      </c>
      <c r="CE5341" s="2" t="s">
        <v>20457</v>
      </c>
    </row>
    <row r="5342" spans="1:83" x14ac:dyDescent="0.2">
      <c r="A5342" s="2" t="s">
        <v>7495</v>
      </c>
      <c r="B5342" s="2" t="s">
        <v>28383</v>
      </c>
      <c r="C5342" s="2" t="s">
        <v>6285</v>
      </c>
      <c r="D5342" s="2" t="s">
        <v>7495</v>
      </c>
      <c r="E5342" s="2" t="s">
        <v>7495</v>
      </c>
      <c r="F5342" s="2" t="s">
        <v>7496</v>
      </c>
      <c r="G5342" s="2"/>
      <c r="H5342" s="2" t="s">
        <v>5093</v>
      </c>
      <c r="I5342" s="2" t="s">
        <v>5093</v>
      </c>
      <c r="J5342" s="2" t="s">
        <v>61</v>
      </c>
      <c r="K5342" s="2"/>
      <c r="L5342" s="48">
        <v>2010</v>
      </c>
      <c r="M5342" s="2" t="s">
        <v>133</v>
      </c>
      <c r="N5342" s="32">
        <v>25.37398</v>
      </c>
      <c r="O5342" s="32">
        <v>55.975180000000002</v>
      </c>
      <c r="P5342" s="2" t="s">
        <v>2767</v>
      </c>
      <c r="Q5342" s="6" t="s">
        <v>65</v>
      </c>
      <c r="R5342" s="43" t="s">
        <v>18854</v>
      </c>
      <c r="S5342" s="41" t="s">
        <v>3596</v>
      </c>
      <c r="T5342" s="41" t="s">
        <v>18460</v>
      </c>
      <c r="U5342" s="2"/>
      <c r="V5342" s="2" t="s">
        <v>3596</v>
      </c>
      <c r="W5342" s="41" t="s">
        <v>67</v>
      </c>
      <c r="X5342" s="2" t="s">
        <v>315</v>
      </c>
      <c r="Y5342" s="2" t="s">
        <v>76</v>
      </c>
      <c r="Z5342" s="5" t="s">
        <v>10423</v>
      </c>
      <c r="AA5342" s="5" t="s">
        <v>16910</v>
      </c>
      <c r="AB5342" s="5" t="s">
        <v>16317</v>
      </c>
      <c r="AC5342" s="2"/>
      <c r="AD5342" s="2">
        <v>7071200</v>
      </c>
      <c r="AE5342" s="5">
        <v>60</v>
      </c>
      <c r="AF5342" s="25"/>
      <c r="AG5342" s="29"/>
      <c r="AH5342" s="2"/>
      <c r="AI5342" s="2">
        <v>3</v>
      </c>
      <c r="AJ5342" s="2"/>
      <c r="AK5342" s="50"/>
      <c r="AL5342" s="2"/>
      <c r="AM5342" s="30"/>
      <c r="AN5342" s="30"/>
      <c r="AO5342" s="30"/>
      <c r="AR5342" s="30"/>
      <c r="AS5342" s="30"/>
      <c r="AT5342" s="30"/>
      <c r="AV5342" s="30"/>
      <c r="AW5342" s="30"/>
      <c r="CD5342" s="2" t="s">
        <v>78</v>
      </c>
      <c r="CE5342" s="2" t="s">
        <v>20458</v>
      </c>
    </row>
    <row r="5343" spans="1:83" x14ac:dyDescent="0.2">
      <c r="A5343" s="2" t="s">
        <v>7497</v>
      </c>
      <c r="B5343" s="2" t="s">
        <v>28384</v>
      </c>
      <c r="C5343" s="2" t="s">
        <v>6285</v>
      </c>
      <c r="D5343" s="2" t="s">
        <v>7497</v>
      </c>
      <c r="E5343" s="2" t="s">
        <v>7497</v>
      </c>
      <c r="F5343" s="2" t="s">
        <v>7498</v>
      </c>
      <c r="G5343" s="2" t="s">
        <v>7499</v>
      </c>
      <c r="H5343" s="2" t="s">
        <v>5093</v>
      </c>
      <c r="I5343" s="2" t="s">
        <v>5093</v>
      </c>
      <c r="J5343" s="2" t="s">
        <v>61</v>
      </c>
      <c r="K5343" s="50" t="s">
        <v>61</v>
      </c>
      <c r="L5343" s="48">
        <v>2012</v>
      </c>
      <c r="M5343" s="2" t="s">
        <v>133</v>
      </c>
      <c r="N5343" s="32">
        <v>25.729659999999999</v>
      </c>
      <c r="O5343" s="32">
        <v>55.982410000000002</v>
      </c>
      <c r="P5343" s="2" t="s">
        <v>2767</v>
      </c>
      <c r="Q5343" s="6" t="s">
        <v>65</v>
      </c>
      <c r="R5343" s="43" t="s">
        <v>18854</v>
      </c>
      <c r="S5343" s="41" t="s">
        <v>3596</v>
      </c>
      <c r="T5343" s="41" t="s">
        <v>18460</v>
      </c>
      <c r="U5343" s="2"/>
      <c r="V5343" s="2" t="s">
        <v>3596</v>
      </c>
      <c r="W5343" s="41" t="s">
        <v>17588</v>
      </c>
      <c r="X5343" s="2" t="s">
        <v>315</v>
      </c>
      <c r="Y5343" s="2" t="s">
        <v>102</v>
      </c>
      <c r="Z5343" s="5" t="s">
        <v>10423</v>
      </c>
      <c r="AA5343" s="5" t="s">
        <v>16910</v>
      </c>
      <c r="AB5343" s="5" t="s">
        <v>16316</v>
      </c>
      <c r="AC5343" s="2" t="s">
        <v>5247</v>
      </c>
      <c r="AD5343" s="2">
        <v>7040300</v>
      </c>
      <c r="AE5343" s="5">
        <v>28.7</v>
      </c>
      <c r="AF5343" s="25"/>
      <c r="AG5343" s="29">
        <v>3</v>
      </c>
      <c r="AH5343" s="2" t="s">
        <v>17978</v>
      </c>
      <c r="AI5343" s="2">
        <v>3</v>
      </c>
      <c r="AJ5343" s="2">
        <v>3</v>
      </c>
      <c r="AK5343" s="50"/>
      <c r="AL5343" s="2"/>
      <c r="AM5343" s="30"/>
      <c r="AN5343" s="30"/>
      <c r="AO5343" s="30"/>
      <c r="AR5343" s="30"/>
      <c r="AS5343" s="30"/>
      <c r="AT5343" s="30"/>
      <c r="AV5343" s="30"/>
      <c r="AW5343" s="30"/>
      <c r="CD5343" s="2" t="s">
        <v>78</v>
      </c>
      <c r="CE5343" s="2" t="s">
        <v>20459</v>
      </c>
    </row>
    <row r="5344" spans="1:83" x14ac:dyDescent="0.2">
      <c r="A5344" s="2" t="s">
        <v>7500</v>
      </c>
      <c r="B5344" s="2" t="s">
        <v>28385</v>
      </c>
      <c r="C5344" s="2" t="s">
        <v>6285</v>
      </c>
      <c r="D5344" s="2" t="s">
        <v>7500</v>
      </c>
      <c r="E5344" s="2" t="s">
        <v>7500</v>
      </c>
      <c r="F5344" s="2" t="s">
        <v>7501</v>
      </c>
      <c r="G5344" s="2" t="s">
        <v>7502</v>
      </c>
      <c r="H5344" s="2" t="s">
        <v>5093</v>
      </c>
      <c r="I5344" s="2" t="s">
        <v>5093</v>
      </c>
      <c r="J5344" s="2" t="s">
        <v>61</v>
      </c>
      <c r="K5344" s="50" t="s">
        <v>61</v>
      </c>
      <c r="L5344" s="48">
        <v>2012</v>
      </c>
      <c r="M5344" s="2" t="s">
        <v>133</v>
      </c>
      <c r="N5344" s="32">
        <v>25.710129999999999</v>
      </c>
      <c r="O5344" s="32">
        <v>55.923459999999999</v>
      </c>
      <c r="P5344" s="2" t="s">
        <v>2767</v>
      </c>
      <c r="Q5344" s="6" t="s">
        <v>65</v>
      </c>
      <c r="R5344" s="43" t="s">
        <v>18854</v>
      </c>
      <c r="S5344" s="41" t="s">
        <v>3596</v>
      </c>
      <c r="T5344" s="41" t="s">
        <v>18460</v>
      </c>
      <c r="U5344" s="2"/>
      <c r="V5344" s="2" t="s">
        <v>3596</v>
      </c>
      <c r="W5344" s="41" t="s">
        <v>17588</v>
      </c>
      <c r="X5344" s="2" t="s">
        <v>315</v>
      </c>
      <c r="Y5344" s="2" t="s">
        <v>76</v>
      </c>
      <c r="Z5344" s="5" t="s">
        <v>10423</v>
      </c>
      <c r="AA5344" s="5" t="s">
        <v>16910</v>
      </c>
      <c r="AB5344" s="5" t="s">
        <v>16317</v>
      </c>
      <c r="AC5344" s="2" t="s">
        <v>5205</v>
      </c>
      <c r="AD5344" s="2">
        <v>7040900</v>
      </c>
      <c r="AE5344" s="5">
        <v>38.700000000000003</v>
      </c>
      <c r="AF5344" s="25"/>
      <c r="AG5344" s="29">
        <v>3</v>
      </c>
      <c r="AH5344" s="2" t="s">
        <v>17974</v>
      </c>
      <c r="AI5344" s="2">
        <v>3</v>
      </c>
      <c r="AJ5344" s="2">
        <v>3</v>
      </c>
      <c r="AK5344" s="50"/>
      <c r="AL5344" s="2"/>
      <c r="AM5344" s="30"/>
      <c r="AN5344" s="30"/>
      <c r="AO5344" s="30"/>
      <c r="AR5344" s="30"/>
      <c r="AS5344" s="30"/>
      <c r="AT5344" s="30"/>
      <c r="AV5344" s="30"/>
      <c r="AW5344" s="30"/>
      <c r="CD5344" s="2" t="s">
        <v>78</v>
      </c>
      <c r="CE5344" s="2" t="s">
        <v>20460</v>
      </c>
    </row>
    <row r="5345" spans="1:83" x14ac:dyDescent="0.2">
      <c r="A5345" s="2" t="s">
        <v>7503</v>
      </c>
      <c r="B5345" s="2" t="s">
        <v>28386</v>
      </c>
      <c r="C5345" s="2" t="s">
        <v>6285</v>
      </c>
      <c r="D5345" s="2" t="s">
        <v>7503</v>
      </c>
      <c r="E5345" s="2" t="s">
        <v>7503</v>
      </c>
      <c r="F5345" s="2" t="s">
        <v>7504</v>
      </c>
      <c r="G5345" s="2" t="s">
        <v>7505</v>
      </c>
      <c r="H5345" s="2" t="s">
        <v>5093</v>
      </c>
      <c r="I5345" s="2" t="s">
        <v>5093</v>
      </c>
      <c r="J5345" s="2" t="s">
        <v>61</v>
      </c>
      <c r="K5345" s="50" t="s">
        <v>61</v>
      </c>
      <c r="L5345" s="48">
        <v>2013</v>
      </c>
      <c r="M5345" s="2" t="s">
        <v>133</v>
      </c>
      <c r="N5345" s="32">
        <v>25.34872</v>
      </c>
      <c r="O5345" s="32">
        <v>56.024039999999999</v>
      </c>
      <c r="P5345" s="2" t="s">
        <v>2767</v>
      </c>
      <c r="Q5345" s="6" t="s">
        <v>65</v>
      </c>
      <c r="R5345" s="43" t="s">
        <v>18854</v>
      </c>
      <c r="S5345" s="41" t="s">
        <v>4972</v>
      </c>
      <c r="T5345" s="41" t="s">
        <v>18461</v>
      </c>
      <c r="U5345" s="2"/>
      <c r="V5345" s="2" t="s">
        <v>4972</v>
      </c>
      <c r="W5345" s="41" t="s">
        <v>17588</v>
      </c>
      <c r="X5345" s="2" t="s">
        <v>1598</v>
      </c>
      <c r="Y5345" s="2" t="s">
        <v>76</v>
      </c>
      <c r="Z5345" s="5" t="s">
        <v>10423</v>
      </c>
      <c r="AA5345" s="5" t="s">
        <v>16910</v>
      </c>
      <c r="AB5345" s="5" t="s">
        <v>16317</v>
      </c>
      <c r="AC5345" s="2" t="s">
        <v>5247</v>
      </c>
      <c r="AD5345" s="2">
        <v>6000100</v>
      </c>
      <c r="AE5345" s="5">
        <v>30</v>
      </c>
      <c r="AF5345" s="25"/>
      <c r="AG5345" s="29">
        <v>3</v>
      </c>
      <c r="AH5345" s="2" t="s">
        <v>17978</v>
      </c>
      <c r="AI5345" s="2">
        <v>3</v>
      </c>
      <c r="AJ5345" s="2">
        <v>3</v>
      </c>
      <c r="AK5345" s="50"/>
      <c r="AL5345" s="2"/>
      <c r="AM5345" s="30"/>
      <c r="AN5345" s="30"/>
      <c r="AO5345" s="30"/>
      <c r="AR5345" s="30"/>
      <c r="AS5345" s="30"/>
      <c r="AT5345" s="30"/>
      <c r="AV5345" s="30"/>
      <c r="AW5345" s="30"/>
      <c r="CD5345" s="2" t="s">
        <v>78</v>
      </c>
      <c r="CE5345" s="2" t="s">
        <v>20461</v>
      </c>
    </row>
    <row r="5346" spans="1:83" x14ac:dyDescent="0.2">
      <c r="A5346" s="2" t="s">
        <v>7506</v>
      </c>
      <c r="B5346" s="2" t="s">
        <v>28387</v>
      </c>
      <c r="C5346" s="2" t="s">
        <v>6285</v>
      </c>
      <c r="D5346" s="2" t="s">
        <v>7506</v>
      </c>
      <c r="E5346" s="2" t="s">
        <v>7506</v>
      </c>
      <c r="F5346" s="2" t="s">
        <v>7507</v>
      </c>
      <c r="G5346" s="2" t="s">
        <v>7508</v>
      </c>
      <c r="H5346" s="2" t="s">
        <v>5093</v>
      </c>
      <c r="I5346" s="2" t="s">
        <v>5093</v>
      </c>
      <c r="J5346" s="2" t="s">
        <v>61</v>
      </c>
      <c r="K5346" s="50" t="s">
        <v>61</v>
      </c>
      <c r="L5346" s="48">
        <v>2012</v>
      </c>
      <c r="M5346" s="2" t="s">
        <v>133</v>
      </c>
      <c r="N5346" s="32">
        <v>25.773040000000002</v>
      </c>
      <c r="O5346" s="32">
        <v>55.936210000000003</v>
      </c>
      <c r="P5346" s="2" t="s">
        <v>2767</v>
      </c>
      <c r="Q5346" s="6" t="s">
        <v>65</v>
      </c>
      <c r="R5346" s="43" t="s">
        <v>18854</v>
      </c>
      <c r="S5346" s="41" t="s">
        <v>4972</v>
      </c>
      <c r="T5346" s="41" t="s">
        <v>18461</v>
      </c>
      <c r="U5346" s="2"/>
      <c r="V5346" s="2" t="s">
        <v>4972</v>
      </c>
      <c r="W5346" s="41" t="s">
        <v>17588</v>
      </c>
      <c r="X5346" s="2" t="s">
        <v>315</v>
      </c>
      <c r="Y5346" s="2" t="s">
        <v>76</v>
      </c>
      <c r="Z5346" s="5" t="s">
        <v>10423</v>
      </c>
      <c r="AA5346" s="5" t="s">
        <v>16910</v>
      </c>
      <c r="AB5346" s="5" t="s">
        <v>16317</v>
      </c>
      <c r="AC5346" s="2" t="s">
        <v>5205</v>
      </c>
      <c r="AD5346" s="2">
        <v>7031400</v>
      </c>
      <c r="AE5346" s="5">
        <v>30</v>
      </c>
      <c r="AF5346" s="25"/>
      <c r="AG5346" s="29">
        <v>3</v>
      </c>
      <c r="AH5346" s="2" t="s">
        <v>17974</v>
      </c>
      <c r="AI5346" s="2">
        <v>3</v>
      </c>
      <c r="AJ5346" s="2">
        <v>3</v>
      </c>
      <c r="AK5346" s="50"/>
      <c r="AL5346" s="2"/>
      <c r="AM5346" s="30"/>
      <c r="AN5346" s="30"/>
      <c r="AO5346" s="30"/>
      <c r="AR5346" s="30"/>
      <c r="AS5346" s="30"/>
      <c r="AT5346" s="30"/>
      <c r="AV5346" s="30"/>
      <c r="AW5346" s="30"/>
      <c r="CD5346" s="2" t="s">
        <v>78</v>
      </c>
      <c r="CE5346" s="2" t="s">
        <v>20462</v>
      </c>
    </row>
    <row r="5347" spans="1:83" x14ac:dyDescent="0.2">
      <c r="A5347" s="2" t="s">
        <v>7509</v>
      </c>
      <c r="B5347" s="2" t="s">
        <v>28388</v>
      </c>
      <c r="C5347" s="2" t="s">
        <v>6285</v>
      </c>
      <c r="D5347" s="2" t="s">
        <v>7509</v>
      </c>
      <c r="E5347" s="2" t="s">
        <v>7509</v>
      </c>
      <c r="F5347" s="2" t="s">
        <v>7510</v>
      </c>
      <c r="G5347" s="2" t="s">
        <v>7511</v>
      </c>
      <c r="H5347" s="2" t="s">
        <v>5093</v>
      </c>
      <c r="I5347" s="2" t="s">
        <v>5093</v>
      </c>
      <c r="J5347" s="2" t="s">
        <v>61</v>
      </c>
      <c r="K5347" s="50" t="s">
        <v>61</v>
      </c>
      <c r="L5347" s="48">
        <v>2010</v>
      </c>
      <c r="M5347" s="2" t="s">
        <v>133</v>
      </c>
      <c r="N5347" s="32">
        <v>25.696120000000001</v>
      </c>
      <c r="O5347" s="32">
        <v>55.915900000000001</v>
      </c>
      <c r="P5347" s="2" t="s">
        <v>2767</v>
      </c>
      <c r="Q5347" s="6" t="s">
        <v>65</v>
      </c>
      <c r="R5347" s="43" t="s">
        <v>18854</v>
      </c>
      <c r="S5347" s="41" t="s">
        <v>3596</v>
      </c>
      <c r="T5347" s="41" t="s">
        <v>18460</v>
      </c>
      <c r="U5347" s="2"/>
      <c r="V5347" s="2" t="s">
        <v>3596</v>
      </c>
      <c r="W5347" s="41" t="s">
        <v>17588</v>
      </c>
      <c r="X5347" s="2" t="s">
        <v>315</v>
      </c>
      <c r="Y5347" s="2" t="s">
        <v>86</v>
      </c>
      <c r="Z5347" s="5" t="s">
        <v>10423</v>
      </c>
      <c r="AA5347" s="5" t="s">
        <v>16910</v>
      </c>
      <c r="AB5347" s="5" t="s">
        <v>18090</v>
      </c>
      <c r="AC5347" s="2" t="s">
        <v>5205</v>
      </c>
      <c r="AD5347" s="2">
        <v>7050800</v>
      </c>
      <c r="AE5347" s="5">
        <v>38.700000000000003</v>
      </c>
      <c r="AF5347" s="25"/>
      <c r="AG5347" s="29">
        <v>3</v>
      </c>
      <c r="AH5347" s="2" t="s">
        <v>17974</v>
      </c>
      <c r="AI5347" s="2">
        <v>4</v>
      </c>
      <c r="AJ5347" s="2">
        <v>3</v>
      </c>
      <c r="AK5347" s="50"/>
      <c r="AL5347" s="2"/>
      <c r="AM5347" s="30"/>
      <c r="AN5347" s="30"/>
      <c r="AO5347" s="30"/>
      <c r="AR5347" s="30"/>
      <c r="AS5347" s="30"/>
      <c r="AT5347" s="30"/>
      <c r="AV5347" s="30"/>
      <c r="AW5347" s="30"/>
      <c r="CD5347" s="2" t="s">
        <v>78</v>
      </c>
      <c r="CE5347" s="2" t="s">
        <v>20463</v>
      </c>
    </row>
    <row r="5348" spans="1:83" x14ac:dyDescent="0.2">
      <c r="A5348" s="2" t="s">
        <v>7512</v>
      </c>
      <c r="B5348" s="2" t="s">
        <v>28389</v>
      </c>
      <c r="C5348" s="2" t="s">
        <v>6285</v>
      </c>
      <c r="D5348" s="2" t="s">
        <v>7512</v>
      </c>
      <c r="E5348" s="2" t="s">
        <v>7512</v>
      </c>
      <c r="F5348" s="2" t="s">
        <v>7513</v>
      </c>
      <c r="G5348" s="2" t="s">
        <v>7514</v>
      </c>
      <c r="H5348" s="2" t="s">
        <v>5093</v>
      </c>
      <c r="I5348" s="2" t="s">
        <v>5093</v>
      </c>
      <c r="J5348" s="2" t="s">
        <v>61</v>
      </c>
      <c r="K5348" s="50" t="s">
        <v>61</v>
      </c>
      <c r="L5348" s="48">
        <v>2014</v>
      </c>
      <c r="M5348" s="2" t="s">
        <v>133</v>
      </c>
      <c r="N5348" s="32">
        <v>25.714700000000001</v>
      </c>
      <c r="O5348" s="32">
        <v>55.91169</v>
      </c>
      <c r="P5348" s="2" t="s">
        <v>2767</v>
      </c>
      <c r="Q5348" s="6" t="s">
        <v>65</v>
      </c>
      <c r="R5348" s="43" t="s">
        <v>16802</v>
      </c>
      <c r="S5348" s="41" t="s">
        <v>4851</v>
      </c>
      <c r="T5348" s="41" t="s">
        <v>18462</v>
      </c>
      <c r="U5348" s="2"/>
      <c r="V5348" s="2" t="s">
        <v>4851</v>
      </c>
      <c r="W5348" s="41" t="s">
        <v>17588</v>
      </c>
      <c r="X5348" s="2" t="s">
        <v>1598</v>
      </c>
      <c r="Y5348" s="2" t="s">
        <v>86</v>
      </c>
      <c r="Z5348" s="5" t="s">
        <v>10423</v>
      </c>
      <c r="AA5348" s="5" t="s">
        <v>16910</v>
      </c>
      <c r="AB5348" s="5" t="s">
        <v>18090</v>
      </c>
      <c r="AC5348" s="2" t="s">
        <v>5205</v>
      </c>
      <c r="AD5348" s="2">
        <v>7041000</v>
      </c>
      <c r="AE5348" s="5">
        <v>25</v>
      </c>
      <c r="AF5348" s="25"/>
      <c r="AG5348" s="29">
        <v>3</v>
      </c>
      <c r="AH5348" s="2" t="s">
        <v>17974</v>
      </c>
      <c r="AI5348" s="2">
        <v>3</v>
      </c>
      <c r="AJ5348" s="2">
        <v>3</v>
      </c>
      <c r="AK5348" s="50"/>
      <c r="AL5348" s="2"/>
      <c r="AM5348" s="30"/>
      <c r="AN5348" s="30"/>
      <c r="AO5348" s="30"/>
      <c r="AR5348" s="30"/>
      <c r="AS5348" s="30"/>
      <c r="AT5348" s="30"/>
      <c r="AV5348" s="30"/>
      <c r="AW5348" s="30"/>
      <c r="CD5348" s="2" t="s">
        <v>78</v>
      </c>
      <c r="CE5348" s="2" t="s">
        <v>20464</v>
      </c>
    </row>
    <row r="5349" spans="1:83" x14ac:dyDescent="0.2">
      <c r="A5349" s="2" t="s">
        <v>7515</v>
      </c>
      <c r="B5349" s="2" t="s">
        <v>28390</v>
      </c>
      <c r="C5349" s="2" t="s">
        <v>6285</v>
      </c>
      <c r="D5349" s="2" t="s">
        <v>7515</v>
      </c>
      <c r="E5349" s="2" t="s">
        <v>7515</v>
      </c>
      <c r="F5349" s="2" t="s">
        <v>7516</v>
      </c>
      <c r="G5349" s="2" t="s">
        <v>18351</v>
      </c>
      <c r="H5349" s="2" t="s">
        <v>5093</v>
      </c>
      <c r="I5349" s="2" t="s">
        <v>5093</v>
      </c>
      <c r="J5349" s="2" t="s">
        <v>61</v>
      </c>
      <c r="K5349" s="50" t="s">
        <v>61</v>
      </c>
      <c r="L5349" s="48">
        <v>2010</v>
      </c>
      <c r="M5349" s="2" t="s">
        <v>133</v>
      </c>
      <c r="N5349" s="32">
        <v>25.5105</v>
      </c>
      <c r="O5349" s="32">
        <v>55.949309999999997</v>
      </c>
      <c r="P5349" s="2" t="s">
        <v>2767</v>
      </c>
      <c r="Q5349" s="6" t="s">
        <v>65</v>
      </c>
      <c r="R5349" s="43" t="s">
        <v>18854</v>
      </c>
      <c r="S5349" s="41" t="s">
        <v>3596</v>
      </c>
      <c r="T5349" s="41" t="s">
        <v>18460</v>
      </c>
      <c r="U5349" s="2"/>
      <c r="V5349" s="2" t="s">
        <v>3596</v>
      </c>
      <c r="W5349" s="41" t="s">
        <v>17588</v>
      </c>
      <c r="X5349" s="2" t="s">
        <v>315</v>
      </c>
      <c r="Y5349" s="2" t="s">
        <v>86</v>
      </c>
      <c r="Z5349" s="5" t="s">
        <v>10423</v>
      </c>
      <c r="AA5349" s="5" t="s">
        <v>16910</v>
      </c>
      <c r="AB5349" s="5" t="s">
        <v>18090</v>
      </c>
      <c r="AC5349" s="2" t="s">
        <v>5247</v>
      </c>
      <c r="AD5349" s="2">
        <v>7070300</v>
      </c>
      <c r="AE5349" s="5">
        <v>45</v>
      </c>
      <c r="AF5349" s="25"/>
      <c r="AG5349" s="29">
        <v>3</v>
      </c>
      <c r="AH5349" s="2" t="s">
        <v>17978</v>
      </c>
      <c r="AI5349" s="2">
        <v>3</v>
      </c>
      <c r="AJ5349" s="2">
        <v>3</v>
      </c>
      <c r="AK5349" s="50"/>
      <c r="AL5349" s="2"/>
      <c r="AM5349" s="30"/>
      <c r="AN5349" s="30"/>
      <c r="AO5349" s="30"/>
      <c r="AR5349" s="30"/>
      <c r="AS5349" s="30"/>
      <c r="AT5349" s="30"/>
      <c r="AV5349" s="30"/>
      <c r="AW5349" s="30"/>
      <c r="CD5349" s="2" t="s">
        <v>78</v>
      </c>
      <c r="CE5349" s="2" t="s">
        <v>20465</v>
      </c>
    </row>
    <row r="5350" spans="1:83" x14ac:dyDescent="0.2">
      <c r="A5350" s="2" t="s">
        <v>10246</v>
      </c>
      <c r="B5350" s="2" t="s">
        <v>28391</v>
      </c>
      <c r="C5350" s="2" t="s">
        <v>6285</v>
      </c>
      <c r="D5350" s="2"/>
      <c r="E5350" s="2" t="s">
        <v>10246</v>
      </c>
      <c r="F5350" s="2" t="s">
        <v>10247</v>
      </c>
      <c r="G5350" s="2"/>
      <c r="H5350" s="2"/>
      <c r="I5350" s="2" t="s">
        <v>5093</v>
      </c>
      <c r="J5350" s="2" t="s">
        <v>61</v>
      </c>
      <c r="K5350" s="2"/>
      <c r="L5350" s="48">
        <v>2021</v>
      </c>
      <c r="M5350" s="2" t="s">
        <v>133</v>
      </c>
      <c r="N5350" s="32">
        <v>26.040199999999999</v>
      </c>
      <c r="O5350" s="32">
        <v>56.141849999999998</v>
      </c>
      <c r="P5350" s="2" t="s">
        <v>2767</v>
      </c>
      <c r="Q5350" s="6" t="s">
        <v>65</v>
      </c>
      <c r="R5350" s="43" t="s">
        <v>18854</v>
      </c>
      <c r="S5350" s="41" t="s">
        <v>3596</v>
      </c>
      <c r="T5350" s="41" t="s">
        <v>18465</v>
      </c>
      <c r="U5350" s="2"/>
      <c r="V5350" s="2" t="s">
        <v>3596</v>
      </c>
      <c r="W5350" s="41" t="s">
        <v>144</v>
      </c>
      <c r="X5350" s="2" t="s">
        <v>1598</v>
      </c>
      <c r="Y5350" s="2" t="s">
        <v>76</v>
      </c>
      <c r="Z5350" s="5" t="s">
        <v>10423</v>
      </c>
      <c r="AA5350" s="5" t="s">
        <v>17377</v>
      </c>
      <c r="AB5350" s="5" t="s">
        <v>16317</v>
      </c>
      <c r="AC5350" s="2"/>
      <c r="AD5350" s="2">
        <v>7010100</v>
      </c>
      <c r="AE5350" s="5">
        <v>33</v>
      </c>
      <c r="AF5350" s="25"/>
      <c r="AG5350" s="29"/>
      <c r="AH5350" s="2"/>
      <c r="AI5350" s="2">
        <v>3</v>
      </c>
      <c r="AJ5350" s="2"/>
      <c r="AK5350" s="50"/>
      <c r="AL5350" s="2"/>
      <c r="AM5350" s="30"/>
      <c r="AN5350" s="30"/>
      <c r="AO5350" s="30"/>
      <c r="AR5350" s="30"/>
      <c r="AS5350" s="30"/>
      <c r="AT5350" s="30"/>
      <c r="AV5350" s="30"/>
      <c r="AW5350" s="30"/>
      <c r="CD5350" s="2" t="s">
        <v>71</v>
      </c>
      <c r="CE5350" s="2">
        <v>0</v>
      </c>
    </row>
    <row r="5351" spans="1:83" x14ac:dyDescent="0.2">
      <c r="A5351" s="2" t="s">
        <v>9535</v>
      </c>
      <c r="B5351" s="2" t="s">
        <v>28392</v>
      </c>
      <c r="C5351" s="2" t="s">
        <v>6285</v>
      </c>
      <c r="D5351" s="2"/>
      <c r="E5351" s="2" t="s">
        <v>9535</v>
      </c>
      <c r="F5351" s="2" t="s">
        <v>9536</v>
      </c>
      <c r="G5351" s="2" t="s">
        <v>9537</v>
      </c>
      <c r="H5351" s="2"/>
      <c r="I5351" s="2" t="s">
        <v>5093</v>
      </c>
      <c r="J5351" s="2" t="s">
        <v>61</v>
      </c>
      <c r="K5351" s="50" t="s">
        <v>61</v>
      </c>
      <c r="L5351" s="48">
        <v>2017</v>
      </c>
      <c r="M5351" s="2" t="s">
        <v>133</v>
      </c>
      <c r="N5351" s="32">
        <v>25.745809999999999</v>
      </c>
      <c r="O5351" s="32">
        <v>55.914670999999998</v>
      </c>
      <c r="P5351" s="2" t="s">
        <v>2767</v>
      </c>
      <c r="Q5351" s="6" t="s">
        <v>65</v>
      </c>
      <c r="R5351" s="43" t="s">
        <v>18854</v>
      </c>
      <c r="S5351" s="41" t="s">
        <v>3596</v>
      </c>
      <c r="T5351" s="41" t="s">
        <v>18460</v>
      </c>
      <c r="U5351" s="2"/>
      <c r="V5351" s="2" t="s">
        <v>3596</v>
      </c>
      <c r="W5351" s="41" t="s">
        <v>17589</v>
      </c>
      <c r="X5351" s="2" t="s">
        <v>1598</v>
      </c>
      <c r="Y5351" s="2" t="s">
        <v>76</v>
      </c>
      <c r="Z5351" s="5" t="s">
        <v>10423</v>
      </c>
      <c r="AA5351" s="5" t="s">
        <v>16910</v>
      </c>
      <c r="AB5351" s="5" t="s">
        <v>16317</v>
      </c>
      <c r="AC5351" s="2" t="s">
        <v>5205</v>
      </c>
      <c r="AD5351" s="2">
        <v>7040800</v>
      </c>
      <c r="AE5351" s="5">
        <v>28.5</v>
      </c>
      <c r="AF5351" s="25"/>
      <c r="AG5351" s="29">
        <v>3</v>
      </c>
      <c r="AH5351" s="2" t="s">
        <v>17974</v>
      </c>
      <c r="AI5351" s="2">
        <v>3</v>
      </c>
      <c r="AJ5351" s="2">
        <v>3</v>
      </c>
      <c r="AK5351" s="50"/>
      <c r="AL5351" s="2"/>
      <c r="AM5351" s="30"/>
      <c r="AN5351" s="30"/>
      <c r="AO5351" s="30"/>
      <c r="AR5351" s="30"/>
      <c r="AS5351" s="30"/>
      <c r="AT5351" s="30"/>
      <c r="AV5351" s="30"/>
      <c r="AW5351" s="30"/>
      <c r="CD5351" s="2" t="s">
        <v>78</v>
      </c>
      <c r="CE5351" s="2" t="s">
        <v>20466</v>
      </c>
    </row>
    <row r="5352" spans="1:83" x14ac:dyDescent="0.2">
      <c r="A5352" s="2" t="s">
        <v>9237</v>
      </c>
      <c r="B5352" s="2" t="s">
        <v>28393</v>
      </c>
      <c r="C5352" s="2" t="s">
        <v>6285</v>
      </c>
      <c r="D5352" s="2"/>
      <c r="E5352" s="2" t="s">
        <v>9237</v>
      </c>
      <c r="F5352" s="2" t="s">
        <v>9238</v>
      </c>
      <c r="G5352" s="2"/>
      <c r="H5352" s="2"/>
      <c r="I5352" s="2" t="s">
        <v>5093</v>
      </c>
      <c r="J5352" s="2" t="s">
        <v>61</v>
      </c>
      <c r="K5352" s="2"/>
      <c r="L5352" s="48">
        <v>2016</v>
      </c>
      <c r="M5352" s="2" t="s">
        <v>133</v>
      </c>
      <c r="N5352" s="32">
        <v>26.048929999999999</v>
      </c>
      <c r="O5352" s="32">
        <v>56.087090000000003</v>
      </c>
      <c r="P5352" s="2" t="s">
        <v>2767</v>
      </c>
      <c r="Q5352" s="6" t="s">
        <v>65</v>
      </c>
      <c r="R5352" s="43" t="s">
        <v>18854</v>
      </c>
      <c r="S5352" s="41" t="s">
        <v>4972</v>
      </c>
      <c r="T5352" s="41" t="s">
        <v>18461</v>
      </c>
      <c r="U5352" s="2"/>
      <c r="V5352" s="2" t="s">
        <v>4972</v>
      </c>
      <c r="W5352" s="41" t="s">
        <v>144</v>
      </c>
      <c r="X5352" s="2" t="s">
        <v>1598</v>
      </c>
      <c r="Y5352" s="2" t="s">
        <v>69</v>
      </c>
      <c r="Z5352" s="5" t="s">
        <v>10423</v>
      </c>
      <c r="AA5352" s="5" t="s">
        <v>16910</v>
      </c>
      <c r="AB5352" s="5" t="s">
        <v>18091</v>
      </c>
      <c r="AC5352" s="2"/>
      <c r="AD5352" s="2">
        <v>7010200</v>
      </c>
      <c r="AE5352" s="5">
        <v>15</v>
      </c>
      <c r="AF5352" s="25"/>
      <c r="AG5352" s="29"/>
      <c r="AH5352" s="2"/>
      <c r="AI5352" s="2">
        <v>3</v>
      </c>
      <c r="AJ5352" s="2"/>
      <c r="AK5352" s="50"/>
      <c r="AL5352" s="2"/>
      <c r="AM5352" s="30"/>
      <c r="AN5352" s="30"/>
      <c r="AO5352" s="30"/>
      <c r="AR5352" s="30"/>
      <c r="AS5352" s="30"/>
      <c r="AT5352" s="30"/>
      <c r="AV5352" s="30"/>
      <c r="AW5352" s="30"/>
      <c r="CD5352" s="2" t="s">
        <v>71</v>
      </c>
      <c r="CE5352" s="2">
        <v>0</v>
      </c>
    </row>
    <row r="5353" spans="1:83" x14ac:dyDescent="0.2">
      <c r="A5353" s="2" t="s">
        <v>7517</v>
      </c>
      <c r="B5353" s="2" t="s">
        <v>28394</v>
      </c>
      <c r="C5353" s="2" t="s">
        <v>6285</v>
      </c>
      <c r="D5353" s="2" t="s">
        <v>7517</v>
      </c>
      <c r="E5353" s="2" t="s">
        <v>7517</v>
      </c>
      <c r="F5353" s="2" t="s">
        <v>7518</v>
      </c>
      <c r="G5353" s="2" t="s">
        <v>7519</v>
      </c>
      <c r="H5353" s="2" t="s">
        <v>5093</v>
      </c>
      <c r="I5353" s="2" t="s">
        <v>5093</v>
      </c>
      <c r="J5353" s="2" t="s">
        <v>61</v>
      </c>
      <c r="K5353" s="50" t="s">
        <v>61</v>
      </c>
      <c r="L5353" s="48">
        <v>2010</v>
      </c>
      <c r="M5353" s="2" t="s">
        <v>133</v>
      </c>
      <c r="N5353" s="32">
        <v>25.800635</v>
      </c>
      <c r="O5353" s="32">
        <v>56.035907000000002</v>
      </c>
      <c r="P5353" s="2" t="s">
        <v>2767</v>
      </c>
      <c r="Q5353" s="6" t="s">
        <v>65</v>
      </c>
      <c r="R5353" s="43" t="s">
        <v>18854</v>
      </c>
      <c r="S5353" s="41" t="s">
        <v>3596</v>
      </c>
      <c r="T5353" s="41" t="s">
        <v>18460</v>
      </c>
      <c r="U5353" s="2"/>
      <c r="V5353" s="2" t="s">
        <v>3596</v>
      </c>
      <c r="W5353" s="41" t="s">
        <v>17588</v>
      </c>
      <c r="X5353" s="2" t="s">
        <v>315</v>
      </c>
      <c r="Y5353" s="2" t="s">
        <v>86</v>
      </c>
      <c r="Z5353" s="5" t="s">
        <v>10423</v>
      </c>
      <c r="AA5353" s="5" t="s">
        <v>16910</v>
      </c>
      <c r="AB5353" s="5" t="s">
        <v>18090</v>
      </c>
      <c r="AC5353" s="2" t="s">
        <v>5247</v>
      </c>
      <c r="AD5353" s="2">
        <v>7020300</v>
      </c>
      <c r="AE5353" s="5">
        <v>38.700000000000003</v>
      </c>
      <c r="AF5353" s="25"/>
      <c r="AG5353" s="29">
        <v>3</v>
      </c>
      <c r="AH5353" s="2" t="s">
        <v>17978</v>
      </c>
      <c r="AI5353" s="2">
        <v>3</v>
      </c>
      <c r="AJ5353" s="2">
        <v>3</v>
      </c>
      <c r="AK5353" s="50"/>
      <c r="AL5353" s="2"/>
      <c r="AM5353" s="30"/>
      <c r="AN5353" s="30"/>
      <c r="AO5353" s="30"/>
      <c r="AR5353" s="30"/>
      <c r="AS5353" s="30"/>
      <c r="AT5353" s="30"/>
      <c r="AV5353" s="30"/>
      <c r="AW5353" s="30"/>
      <c r="CD5353" s="2" t="s">
        <v>78</v>
      </c>
      <c r="CE5353" s="2" t="s">
        <v>20467</v>
      </c>
    </row>
    <row r="5354" spans="1:83" x14ac:dyDescent="0.2">
      <c r="A5354" s="2" t="s">
        <v>10359</v>
      </c>
      <c r="B5354" s="2" t="s">
        <v>28395</v>
      </c>
      <c r="C5354" s="2" t="s">
        <v>6285</v>
      </c>
      <c r="D5354" s="2"/>
      <c r="E5354" s="2" t="s">
        <v>10359</v>
      </c>
      <c r="F5354" s="2" t="s">
        <v>10360</v>
      </c>
      <c r="G5354" s="2"/>
      <c r="H5354" s="2"/>
      <c r="I5354" s="2" t="s">
        <v>5093</v>
      </c>
      <c r="J5354" s="2" t="s">
        <v>61</v>
      </c>
      <c r="K5354" s="2"/>
      <c r="L5354" s="48">
        <v>2022</v>
      </c>
      <c r="M5354" s="2" t="s">
        <v>22961</v>
      </c>
      <c r="N5354" s="32">
        <v>25.548793</v>
      </c>
      <c r="O5354" s="32">
        <v>56.034199999999998</v>
      </c>
      <c r="P5354" s="2" t="s">
        <v>2767</v>
      </c>
      <c r="Q5354" s="6" t="s">
        <v>65</v>
      </c>
      <c r="R5354" s="43" t="s">
        <v>18854</v>
      </c>
      <c r="S5354" s="41" t="s">
        <v>3596</v>
      </c>
      <c r="T5354" s="41" t="s">
        <v>18460</v>
      </c>
      <c r="U5354" s="2"/>
      <c r="V5354" s="2" t="s">
        <v>3596</v>
      </c>
      <c r="W5354" s="41" t="s">
        <v>144</v>
      </c>
      <c r="X5354" s="2" t="s">
        <v>1598</v>
      </c>
      <c r="Y5354" s="2" t="s">
        <v>102</v>
      </c>
      <c r="Z5354" s="5" t="s">
        <v>10423</v>
      </c>
      <c r="AA5354" s="5" t="s">
        <v>16910</v>
      </c>
      <c r="AB5354" s="5" t="s">
        <v>16316</v>
      </c>
      <c r="AC5354" s="2"/>
      <c r="AD5354" s="2">
        <v>6000100</v>
      </c>
      <c r="AE5354" s="5">
        <v>38</v>
      </c>
      <c r="AF5354" s="25"/>
      <c r="AG5354" s="29"/>
      <c r="AH5354" s="2"/>
      <c r="AI5354" s="2">
        <v>3</v>
      </c>
      <c r="AJ5354" s="2"/>
      <c r="AK5354" s="50"/>
      <c r="AL5354" s="2"/>
      <c r="AM5354" s="30"/>
      <c r="AN5354" s="30"/>
      <c r="AO5354" s="30"/>
      <c r="AR5354" s="30"/>
      <c r="AS5354" s="30"/>
      <c r="AT5354" s="30"/>
      <c r="AV5354" s="30"/>
      <c r="AW5354" s="30"/>
      <c r="CD5354" s="2" t="s">
        <v>78</v>
      </c>
      <c r="CE5354" s="2" t="s">
        <v>20468</v>
      </c>
    </row>
    <row r="5355" spans="1:83" x14ac:dyDescent="0.2">
      <c r="A5355" s="2" t="s">
        <v>9336</v>
      </c>
      <c r="B5355" s="2" t="s">
        <v>28396</v>
      </c>
      <c r="C5355" s="2" t="s">
        <v>6285</v>
      </c>
      <c r="D5355" s="2"/>
      <c r="E5355" s="2" t="s">
        <v>9336</v>
      </c>
      <c r="F5355" s="2" t="s">
        <v>9337</v>
      </c>
      <c r="G5355" s="2" t="s">
        <v>9338</v>
      </c>
      <c r="H5355" s="2"/>
      <c r="I5355" s="2" t="s">
        <v>5093</v>
      </c>
      <c r="J5355" s="2" t="s">
        <v>61</v>
      </c>
      <c r="K5355" s="50" t="s">
        <v>61</v>
      </c>
      <c r="L5355" s="48">
        <v>2016</v>
      </c>
      <c r="M5355" s="2" t="s">
        <v>133</v>
      </c>
      <c r="N5355" s="32">
        <v>25.703579999999999</v>
      </c>
      <c r="O5355" s="32">
        <v>55.850051999999998</v>
      </c>
      <c r="P5355" s="2" t="s">
        <v>2767</v>
      </c>
      <c r="Q5355" s="6" t="s">
        <v>65</v>
      </c>
      <c r="R5355" s="43" t="s">
        <v>16802</v>
      </c>
      <c r="S5355" s="41" t="s">
        <v>4851</v>
      </c>
      <c r="T5355" s="41" t="s">
        <v>18462</v>
      </c>
      <c r="U5355" s="2"/>
      <c r="V5355" s="2" t="s">
        <v>4851</v>
      </c>
      <c r="W5355" s="41" t="s">
        <v>17589</v>
      </c>
      <c r="X5355" s="2" t="s">
        <v>1598</v>
      </c>
      <c r="Y5355" s="2" t="s">
        <v>69</v>
      </c>
      <c r="Z5355" s="5" t="s">
        <v>10423</v>
      </c>
      <c r="AA5355" s="5" t="s">
        <v>16910</v>
      </c>
      <c r="AB5355" s="5" t="s">
        <v>18091</v>
      </c>
      <c r="AC5355" s="2" t="s">
        <v>5247</v>
      </c>
      <c r="AD5355" s="2">
        <v>7060300</v>
      </c>
      <c r="AE5355" s="5">
        <v>30</v>
      </c>
      <c r="AF5355" s="25"/>
      <c r="AG5355" s="29">
        <v>3</v>
      </c>
      <c r="AH5355" s="2" t="s">
        <v>17978</v>
      </c>
      <c r="AI5355" s="2">
        <v>3</v>
      </c>
      <c r="AJ5355" s="2">
        <v>3</v>
      </c>
      <c r="AK5355" s="50"/>
      <c r="AL5355" s="2"/>
      <c r="AM5355" s="30"/>
      <c r="AN5355" s="30"/>
      <c r="AO5355" s="30"/>
      <c r="AR5355" s="30"/>
      <c r="AS5355" s="30"/>
      <c r="AT5355" s="30"/>
      <c r="AV5355" s="30"/>
      <c r="AW5355" s="30"/>
      <c r="CD5355" s="2" t="s">
        <v>78</v>
      </c>
      <c r="CE5355" s="2" t="s">
        <v>20469</v>
      </c>
    </row>
    <row r="5356" spans="1:83" x14ac:dyDescent="0.2">
      <c r="A5356" s="2" t="s">
        <v>7520</v>
      </c>
      <c r="B5356" s="2" t="s">
        <v>28397</v>
      </c>
      <c r="C5356" s="2" t="s">
        <v>6285</v>
      </c>
      <c r="D5356" s="2" t="s">
        <v>7520</v>
      </c>
      <c r="E5356" s="2" t="s">
        <v>7520</v>
      </c>
      <c r="F5356" s="2" t="s">
        <v>7521</v>
      </c>
      <c r="G5356" s="2" t="s">
        <v>16089</v>
      </c>
      <c r="H5356" s="2" t="s">
        <v>5093</v>
      </c>
      <c r="I5356" s="2" t="s">
        <v>5093</v>
      </c>
      <c r="J5356" s="2" t="s">
        <v>61</v>
      </c>
      <c r="K5356" s="50" t="s">
        <v>61</v>
      </c>
      <c r="L5356" s="48">
        <v>2010</v>
      </c>
      <c r="M5356" s="2" t="s">
        <v>133</v>
      </c>
      <c r="N5356" s="32">
        <v>25.696190000000001</v>
      </c>
      <c r="O5356" s="32">
        <v>55.821539999999999</v>
      </c>
      <c r="P5356" s="2" t="s">
        <v>2767</v>
      </c>
      <c r="Q5356" s="6" t="s">
        <v>65</v>
      </c>
      <c r="R5356" s="43" t="s">
        <v>16802</v>
      </c>
      <c r="S5356" s="41" t="s">
        <v>4851</v>
      </c>
      <c r="T5356" s="41" t="s">
        <v>18462</v>
      </c>
      <c r="U5356" s="2"/>
      <c r="V5356" s="2" t="s">
        <v>4851</v>
      </c>
      <c r="W5356" s="41" t="s">
        <v>17588</v>
      </c>
      <c r="X5356" s="2" t="s">
        <v>1598</v>
      </c>
      <c r="Y5356" s="2" t="s">
        <v>76</v>
      </c>
      <c r="Z5356" s="5" t="s">
        <v>10423</v>
      </c>
      <c r="AA5356" s="5" t="s">
        <v>16910</v>
      </c>
      <c r="AB5356" s="5" t="s">
        <v>16317</v>
      </c>
      <c r="AC5356" s="2" t="s">
        <v>5247</v>
      </c>
      <c r="AD5356" s="2">
        <v>7060300</v>
      </c>
      <c r="AE5356" s="5">
        <v>30</v>
      </c>
      <c r="AF5356" s="25"/>
      <c r="AG5356" s="29">
        <v>3</v>
      </c>
      <c r="AH5356" s="2" t="s">
        <v>17978</v>
      </c>
      <c r="AI5356" s="2">
        <v>3</v>
      </c>
      <c r="AJ5356" s="2">
        <v>3</v>
      </c>
      <c r="AK5356" s="50"/>
      <c r="AL5356" s="2"/>
      <c r="AM5356" s="30"/>
      <c r="AN5356" s="30"/>
      <c r="AO5356" s="30"/>
      <c r="AR5356" s="30"/>
      <c r="AS5356" s="30"/>
      <c r="AT5356" s="30"/>
      <c r="AV5356" s="30"/>
      <c r="AW5356" s="30"/>
      <c r="CD5356" s="2" t="s">
        <v>78</v>
      </c>
      <c r="CE5356" s="2" t="s">
        <v>20470</v>
      </c>
    </row>
    <row r="5357" spans="1:83" x14ac:dyDescent="0.2">
      <c r="A5357" s="2" t="s">
        <v>9121</v>
      </c>
      <c r="B5357" s="2" t="s">
        <v>28398</v>
      </c>
      <c r="C5357" s="2" t="s">
        <v>6285</v>
      </c>
      <c r="D5357" s="2"/>
      <c r="E5357" s="2" t="s">
        <v>9121</v>
      </c>
      <c r="F5357" s="2" t="s">
        <v>9122</v>
      </c>
      <c r="G5357" s="2"/>
      <c r="H5357" s="2"/>
      <c r="I5357" s="2" t="s">
        <v>5093</v>
      </c>
      <c r="J5357" s="2" t="s">
        <v>61</v>
      </c>
      <c r="K5357" s="2"/>
      <c r="L5357" s="48">
        <v>2015</v>
      </c>
      <c r="M5357" s="2" t="s">
        <v>133</v>
      </c>
      <c r="N5357" s="32">
        <v>25.84563</v>
      </c>
      <c r="O5357" s="32">
        <v>56.016759999999998</v>
      </c>
      <c r="P5357" s="2" t="s">
        <v>2767</v>
      </c>
      <c r="Q5357" s="6" t="s">
        <v>65</v>
      </c>
      <c r="R5357" s="43" t="s">
        <v>16802</v>
      </c>
      <c r="S5357" s="41" t="s">
        <v>4851</v>
      </c>
      <c r="T5357" s="41" t="s">
        <v>18462</v>
      </c>
      <c r="U5357" s="2"/>
      <c r="V5357" s="2" t="s">
        <v>4851</v>
      </c>
      <c r="W5357" s="41" t="s">
        <v>144</v>
      </c>
      <c r="X5357" s="2" t="s">
        <v>315</v>
      </c>
      <c r="Y5357" s="2" t="s">
        <v>102</v>
      </c>
      <c r="Z5357" s="5" t="s">
        <v>10423</v>
      </c>
      <c r="AA5357" s="5" t="s">
        <v>16910</v>
      </c>
      <c r="AB5357" s="5" t="s">
        <v>16316</v>
      </c>
      <c r="AC5357" s="2"/>
      <c r="AD5357" s="2">
        <v>7030100</v>
      </c>
      <c r="AE5357" s="5">
        <v>30</v>
      </c>
      <c r="AF5357" s="25"/>
      <c r="AG5357" s="29"/>
      <c r="AH5357" s="2"/>
      <c r="AI5357" s="2">
        <v>3</v>
      </c>
      <c r="AJ5357" s="2"/>
      <c r="AK5357" s="50"/>
      <c r="AL5357" s="2"/>
      <c r="AM5357" s="30"/>
      <c r="AN5357" s="30"/>
      <c r="AO5357" s="30"/>
      <c r="AR5357" s="30"/>
      <c r="AS5357" s="30"/>
      <c r="AT5357" s="30"/>
      <c r="AV5357" s="30"/>
      <c r="AW5357" s="30"/>
      <c r="CD5357" s="2" t="s">
        <v>78</v>
      </c>
      <c r="CE5357" s="2" t="s">
        <v>20471</v>
      </c>
    </row>
    <row r="5358" spans="1:83" x14ac:dyDescent="0.2">
      <c r="A5358" s="2" t="s">
        <v>18368</v>
      </c>
      <c r="B5358" s="2" t="s">
        <v>28399</v>
      </c>
      <c r="C5358" s="2" t="s">
        <v>6285</v>
      </c>
      <c r="D5358" s="2"/>
      <c r="E5358" s="2" t="s">
        <v>18368</v>
      </c>
      <c r="F5358" s="2" t="s">
        <v>10290</v>
      </c>
      <c r="G5358" s="2"/>
      <c r="H5358" s="2"/>
      <c r="I5358" s="2" t="s">
        <v>5093</v>
      </c>
      <c r="J5358" s="2" t="s">
        <v>61</v>
      </c>
      <c r="K5358" s="2"/>
      <c r="L5358" s="48">
        <v>2021</v>
      </c>
      <c r="M5358" s="2" t="s">
        <v>22960</v>
      </c>
      <c r="N5358" s="32">
        <v>25.037095000000001</v>
      </c>
      <c r="O5358" s="32">
        <v>56.017139999999998</v>
      </c>
      <c r="P5358" s="2" t="s">
        <v>2767</v>
      </c>
      <c r="Q5358" s="6" t="s">
        <v>18855</v>
      </c>
      <c r="R5358" s="43" t="s">
        <v>18854</v>
      </c>
      <c r="S5358" s="41" t="s">
        <v>3596</v>
      </c>
      <c r="T5358" s="41" t="s">
        <v>18460</v>
      </c>
      <c r="U5358" s="2"/>
      <c r="V5358" s="2" t="s">
        <v>3596</v>
      </c>
      <c r="W5358" s="41" t="s">
        <v>144</v>
      </c>
      <c r="X5358" s="2" t="s">
        <v>18605</v>
      </c>
      <c r="Y5358" s="2" t="s">
        <v>69</v>
      </c>
      <c r="Z5358" s="5" t="s">
        <v>10423</v>
      </c>
      <c r="AA5358" s="5" t="s">
        <v>10937</v>
      </c>
      <c r="AB5358" s="5" t="s">
        <v>18091</v>
      </c>
      <c r="AC5358" s="2"/>
      <c r="AD5358" s="2">
        <v>7080900</v>
      </c>
      <c r="AE5358" s="5">
        <v>28.5</v>
      </c>
      <c r="AF5358" s="25"/>
      <c r="AG5358" s="29"/>
      <c r="AH5358" s="2"/>
      <c r="AI5358" s="2">
        <v>2</v>
      </c>
      <c r="AJ5358" s="2"/>
      <c r="AK5358" s="50"/>
      <c r="AL5358" s="2"/>
      <c r="AM5358" s="30"/>
      <c r="AN5358" s="30"/>
      <c r="AO5358" s="30"/>
      <c r="AR5358" s="30"/>
      <c r="AS5358" s="30"/>
      <c r="AT5358" s="30"/>
      <c r="AV5358" s="30"/>
      <c r="AW5358" s="30"/>
      <c r="CD5358" s="2" t="s">
        <v>71</v>
      </c>
      <c r="CE5358" s="2">
        <v>0</v>
      </c>
    </row>
    <row r="5359" spans="1:83" x14ac:dyDescent="0.2">
      <c r="A5359" s="2" t="s">
        <v>9764</v>
      </c>
      <c r="B5359" s="2" t="s">
        <v>28400</v>
      </c>
      <c r="C5359" s="2" t="s">
        <v>6285</v>
      </c>
      <c r="D5359" s="2"/>
      <c r="E5359" s="2" t="s">
        <v>9764</v>
      </c>
      <c r="F5359" s="2" t="s">
        <v>9765</v>
      </c>
      <c r="G5359" s="2" t="s">
        <v>9766</v>
      </c>
      <c r="H5359" s="2"/>
      <c r="I5359" s="2" t="s">
        <v>5093</v>
      </c>
      <c r="J5359" s="2" t="s">
        <v>61</v>
      </c>
      <c r="K5359" s="50" t="s">
        <v>61</v>
      </c>
      <c r="L5359" s="48">
        <v>2018</v>
      </c>
      <c r="M5359" s="2" t="s">
        <v>133</v>
      </c>
      <c r="N5359" s="32">
        <v>25.78031</v>
      </c>
      <c r="O5359" s="32">
        <v>55.96931</v>
      </c>
      <c r="P5359" s="2" t="s">
        <v>2767</v>
      </c>
      <c r="Q5359" s="6" t="s">
        <v>65</v>
      </c>
      <c r="R5359" s="43" t="s">
        <v>18854</v>
      </c>
      <c r="S5359" s="41" t="s">
        <v>4972</v>
      </c>
      <c r="T5359" s="41" t="s">
        <v>18461</v>
      </c>
      <c r="U5359" s="2"/>
      <c r="V5359" s="2" t="s">
        <v>4972</v>
      </c>
      <c r="W5359" s="41" t="s">
        <v>17589</v>
      </c>
      <c r="X5359" s="2" t="s">
        <v>1598</v>
      </c>
      <c r="Y5359" s="2" t="s">
        <v>102</v>
      </c>
      <c r="Z5359" s="5" t="s">
        <v>10423</v>
      </c>
      <c r="AA5359" s="5" t="s">
        <v>16910</v>
      </c>
      <c r="AB5359" s="5" t="s">
        <v>16316</v>
      </c>
      <c r="AC5359" s="2" t="s">
        <v>5205</v>
      </c>
      <c r="AD5359" s="2">
        <v>7021100</v>
      </c>
      <c r="AE5359" s="5">
        <v>29</v>
      </c>
      <c r="AF5359" s="25"/>
      <c r="AG5359" s="29">
        <v>3</v>
      </c>
      <c r="AH5359" s="2" t="s">
        <v>17974</v>
      </c>
      <c r="AI5359" s="2">
        <v>3</v>
      </c>
      <c r="AJ5359" s="2">
        <v>3</v>
      </c>
      <c r="AK5359" s="50"/>
      <c r="AL5359" s="2"/>
      <c r="AM5359" s="30"/>
      <c r="AN5359" s="30"/>
      <c r="AO5359" s="30"/>
      <c r="AR5359" s="30"/>
      <c r="AS5359" s="30"/>
      <c r="AT5359" s="30"/>
      <c r="AV5359" s="30"/>
      <c r="AW5359" s="30"/>
      <c r="CD5359" s="2" t="s">
        <v>71</v>
      </c>
      <c r="CE5359" s="2">
        <v>0</v>
      </c>
    </row>
    <row r="5360" spans="1:83" x14ac:dyDescent="0.2">
      <c r="A5360" s="2" t="s">
        <v>10348</v>
      </c>
      <c r="B5360" s="2" t="s">
        <v>28401</v>
      </c>
      <c r="C5360" s="2" t="s">
        <v>6285</v>
      </c>
      <c r="D5360" s="2"/>
      <c r="E5360" s="2" t="s">
        <v>10348</v>
      </c>
      <c r="F5360" s="2" t="s">
        <v>10349</v>
      </c>
      <c r="G5360" s="2"/>
      <c r="H5360" s="2"/>
      <c r="I5360" s="2" t="s">
        <v>5093</v>
      </c>
      <c r="J5360" s="2" t="s">
        <v>61</v>
      </c>
      <c r="K5360" s="2"/>
      <c r="L5360" s="48">
        <v>2022</v>
      </c>
      <c r="M5360" s="2" t="s">
        <v>22960</v>
      </c>
      <c r="N5360" s="32">
        <v>25.947569999999999</v>
      </c>
      <c r="O5360" s="32">
        <v>56.140560000000001</v>
      </c>
      <c r="P5360" s="2" t="s">
        <v>2767</v>
      </c>
      <c r="Q5360" s="6" t="s">
        <v>65</v>
      </c>
      <c r="R5360" s="43" t="s">
        <v>18854</v>
      </c>
      <c r="S5360" s="41" t="s">
        <v>3596</v>
      </c>
      <c r="T5360" s="41" t="s">
        <v>18465</v>
      </c>
      <c r="U5360" s="2"/>
      <c r="V5360" s="2" t="s">
        <v>3596</v>
      </c>
      <c r="W5360" s="41" t="s">
        <v>144</v>
      </c>
      <c r="X5360" s="2" t="s">
        <v>1598</v>
      </c>
      <c r="Y5360" s="2" t="s">
        <v>76</v>
      </c>
      <c r="Z5360" s="5" t="s">
        <v>10423</v>
      </c>
      <c r="AA5360" s="5" t="s">
        <v>16910</v>
      </c>
      <c r="AB5360" s="5" t="s">
        <v>16317</v>
      </c>
      <c r="AC5360" s="2"/>
      <c r="AD5360" s="2">
        <v>7010700</v>
      </c>
      <c r="AE5360" s="5">
        <v>28.5</v>
      </c>
      <c r="AF5360" s="25"/>
      <c r="AG5360" s="29"/>
      <c r="AH5360" s="2"/>
      <c r="AI5360" s="2">
        <v>3</v>
      </c>
      <c r="AJ5360" s="2"/>
      <c r="AK5360" s="50"/>
      <c r="AL5360" s="2"/>
      <c r="AM5360" s="30"/>
      <c r="AN5360" s="30"/>
      <c r="AO5360" s="30"/>
      <c r="AR5360" s="30"/>
      <c r="AS5360" s="30"/>
      <c r="AT5360" s="30"/>
      <c r="AV5360" s="30"/>
      <c r="AW5360" s="30"/>
      <c r="CD5360" s="2" t="s">
        <v>71</v>
      </c>
      <c r="CE5360" s="2">
        <v>0</v>
      </c>
    </row>
    <row r="5361" spans="1:83" x14ac:dyDescent="0.2">
      <c r="A5361" s="2" t="s">
        <v>10047</v>
      </c>
      <c r="B5361" s="2" t="s">
        <v>28402</v>
      </c>
      <c r="C5361" s="2" t="s">
        <v>6285</v>
      </c>
      <c r="D5361" s="2"/>
      <c r="E5361" s="2" t="s">
        <v>10047</v>
      </c>
      <c r="F5361" s="2" t="s">
        <v>10048</v>
      </c>
      <c r="G5361" s="2" t="s">
        <v>10049</v>
      </c>
      <c r="H5361" s="2"/>
      <c r="I5361" s="2" t="s">
        <v>5093</v>
      </c>
      <c r="J5361" s="2" t="s">
        <v>61</v>
      </c>
      <c r="K5361" s="50" t="s">
        <v>61</v>
      </c>
      <c r="L5361" s="48">
        <v>2020</v>
      </c>
      <c r="M5361" s="2" t="s">
        <v>133</v>
      </c>
      <c r="N5361" s="32">
        <v>25.664232999999999</v>
      </c>
      <c r="O5361" s="32">
        <v>55.746693999999998</v>
      </c>
      <c r="P5361" s="2" t="s">
        <v>2767</v>
      </c>
      <c r="Q5361" s="6" t="s">
        <v>65</v>
      </c>
      <c r="R5361" s="43" t="s">
        <v>18854</v>
      </c>
      <c r="S5361" s="41" t="s">
        <v>4972</v>
      </c>
      <c r="T5361" s="41" t="s">
        <v>18461</v>
      </c>
      <c r="U5361" s="2"/>
      <c r="V5361" s="2" t="s">
        <v>4972</v>
      </c>
      <c r="W5361" s="41" t="s">
        <v>17589</v>
      </c>
      <c r="X5361" s="2" t="s">
        <v>1598</v>
      </c>
      <c r="Y5361" s="2" t="s">
        <v>102</v>
      </c>
      <c r="Z5361" s="5" t="s">
        <v>10423</v>
      </c>
      <c r="AA5361" s="5" t="s">
        <v>16910</v>
      </c>
      <c r="AB5361" s="5" t="s">
        <v>16318</v>
      </c>
      <c r="AC5361" s="2" t="s">
        <v>5149</v>
      </c>
      <c r="AD5361" s="2">
        <v>7060200</v>
      </c>
      <c r="AE5361" s="5">
        <v>28</v>
      </c>
      <c r="AF5361" s="25"/>
      <c r="AG5361" s="29">
        <v>3</v>
      </c>
      <c r="AH5361" s="2" t="s">
        <v>18304</v>
      </c>
      <c r="AI5361" s="2">
        <v>3</v>
      </c>
      <c r="AJ5361" s="2">
        <v>3</v>
      </c>
      <c r="AK5361" s="50"/>
      <c r="AL5361" s="2"/>
      <c r="AM5361" s="30"/>
      <c r="AN5361" s="30"/>
      <c r="AO5361" s="30"/>
      <c r="AR5361" s="30"/>
      <c r="AS5361" s="30"/>
      <c r="AT5361" s="30"/>
      <c r="AV5361" s="30"/>
      <c r="AW5361" s="30"/>
      <c r="CD5361" s="2" t="s">
        <v>78</v>
      </c>
      <c r="CE5361" s="2" t="s">
        <v>20472</v>
      </c>
    </row>
    <row r="5362" spans="1:83" x14ac:dyDescent="0.2">
      <c r="A5362" s="2" t="s">
        <v>9235</v>
      </c>
      <c r="B5362" s="2" t="s">
        <v>28403</v>
      </c>
      <c r="C5362" s="2" t="s">
        <v>6285</v>
      </c>
      <c r="D5362" s="2"/>
      <c r="E5362" s="2" t="s">
        <v>9235</v>
      </c>
      <c r="F5362" s="2" t="s">
        <v>9236</v>
      </c>
      <c r="G5362" s="2"/>
      <c r="H5362" s="2"/>
      <c r="I5362" s="2" t="s">
        <v>5093</v>
      </c>
      <c r="J5362" s="2" t="s">
        <v>61</v>
      </c>
      <c r="K5362" s="2"/>
      <c r="L5362" s="48">
        <v>2016</v>
      </c>
      <c r="M5362" s="2" t="s">
        <v>133</v>
      </c>
      <c r="N5362" s="32">
        <v>25.709410999999999</v>
      </c>
      <c r="O5362" s="32">
        <v>55.959161000000002</v>
      </c>
      <c r="P5362" s="2" t="s">
        <v>2767</v>
      </c>
      <c r="Q5362" s="6" t="s">
        <v>65</v>
      </c>
      <c r="R5362" s="43" t="s">
        <v>16802</v>
      </c>
      <c r="S5362" s="41" t="s">
        <v>4851</v>
      </c>
      <c r="T5362" s="41" t="s">
        <v>18462</v>
      </c>
      <c r="U5362" s="2"/>
      <c r="V5362" s="2" t="s">
        <v>4851</v>
      </c>
      <c r="W5362" s="41" t="s">
        <v>144</v>
      </c>
      <c r="X5362" s="2" t="s">
        <v>1598</v>
      </c>
      <c r="Y5362" s="2" t="s">
        <v>102</v>
      </c>
      <c r="Z5362" s="5" t="s">
        <v>20</v>
      </c>
      <c r="AA5362" s="5" t="s">
        <v>16910</v>
      </c>
      <c r="AB5362" s="5" t="s">
        <v>16316</v>
      </c>
      <c r="AC5362" s="2"/>
      <c r="AD5362" s="2">
        <v>7040600</v>
      </c>
      <c r="AE5362" s="5">
        <v>40</v>
      </c>
      <c r="AF5362" s="25"/>
      <c r="AG5362" s="29"/>
      <c r="AH5362" s="2"/>
      <c r="AI5362" s="2">
        <v>3</v>
      </c>
      <c r="AJ5362" s="2"/>
      <c r="AK5362" s="50"/>
      <c r="AL5362" s="2"/>
      <c r="AM5362" s="30"/>
      <c r="AN5362" s="30"/>
      <c r="AO5362" s="30"/>
      <c r="AR5362" s="30"/>
      <c r="AS5362" s="30"/>
      <c r="AT5362" s="30"/>
      <c r="AV5362" s="30"/>
      <c r="AW5362" s="30"/>
      <c r="CD5362" s="2" t="s">
        <v>78</v>
      </c>
      <c r="CE5362" s="2" t="s">
        <v>20473</v>
      </c>
    </row>
    <row r="5363" spans="1:83" x14ac:dyDescent="0.2">
      <c r="A5363" s="2" t="s">
        <v>9894</v>
      </c>
      <c r="B5363" s="2" t="s">
        <v>28404</v>
      </c>
      <c r="C5363" s="2" t="s">
        <v>6285</v>
      </c>
      <c r="D5363" s="2"/>
      <c r="E5363" s="2" t="s">
        <v>9894</v>
      </c>
      <c r="F5363" s="2" t="s">
        <v>9895</v>
      </c>
      <c r="G5363" s="2"/>
      <c r="H5363" s="2"/>
      <c r="I5363" s="2" t="s">
        <v>5093</v>
      </c>
      <c r="J5363" s="2" t="s">
        <v>61</v>
      </c>
      <c r="K5363" s="2"/>
      <c r="L5363" s="48">
        <v>2020</v>
      </c>
      <c r="M5363" s="2" t="s">
        <v>133</v>
      </c>
      <c r="N5363" s="32">
        <v>25.71003</v>
      </c>
      <c r="O5363" s="32">
        <v>56.069380000000002</v>
      </c>
      <c r="P5363" s="2" t="s">
        <v>2767</v>
      </c>
      <c r="Q5363" s="6" t="s">
        <v>65</v>
      </c>
      <c r="R5363" s="43" t="s">
        <v>18854</v>
      </c>
      <c r="S5363" s="41" t="s">
        <v>3596</v>
      </c>
      <c r="T5363" s="41" t="s">
        <v>18467</v>
      </c>
      <c r="U5363" s="2"/>
      <c r="V5363" s="2" t="s">
        <v>3596</v>
      </c>
      <c r="W5363" s="41" t="s">
        <v>144</v>
      </c>
      <c r="X5363" s="2" t="s">
        <v>1598</v>
      </c>
      <c r="Y5363" s="2" t="s">
        <v>69</v>
      </c>
      <c r="Z5363" s="5" t="s">
        <v>10423</v>
      </c>
      <c r="AA5363" s="5" t="s">
        <v>16910</v>
      </c>
      <c r="AB5363" s="5" t="s">
        <v>70</v>
      </c>
      <c r="AC5363" s="2"/>
      <c r="AD5363" s="2">
        <v>7050100</v>
      </c>
      <c r="AE5363" s="5">
        <v>12</v>
      </c>
      <c r="AF5363" s="25"/>
      <c r="AG5363" s="29"/>
      <c r="AH5363" s="2"/>
      <c r="AI5363" s="2">
        <v>2</v>
      </c>
      <c r="AJ5363" s="2"/>
      <c r="AK5363" s="50"/>
      <c r="AL5363" s="2"/>
      <c r="AM5363" s="30"/>
      <c r="AN5363" s="30"/>
      <c r="AO5363" s="30"/>
      <c r="AR5363" s="30"/>
      <c r="AS5363" s="30"/>
      <c r="AT5363" s="30"/>
      <c r="AV5363" s="30"/>
      <c r="AW5363" s="30"/>
      <c r="CD5363" s="2" t="s">
        <v>71</v>
      </c>
      <c r="CE5363" s="2">
        <v>0</v>
      </c>
    </row>
    <row r="5364" spans="1:83" x14ac:dyDescent="0.2">
      <c r="A5364" s="2" t="s">
        <v>8774</v>
      </c>
      <c r="B5364" s="2" t="s">
        <v>28405</v>
      </c>
      <c r="C5364" s="2" t="s">
        <v>6285</v>
      </c>
      <c r="D5364" s="2" t="s">
        <v>8774</v>
      </c>
      <c r="E5364" s="2" t="s">
        <v>8774</v>
      </c>
      <c r="F5364" s="2" t="s">
        <v>8775</v>
      </c>
      <c r="G5364" s="2"/>
      <c r="H5364" s="2" t="s">
        <v>5093</v>
      </c>
      <c r="I5364" s="2" t="s">
        <v>5093</v>
      </c>
      <c r="J5364" s="2" t="s">
        <v>61</v>
      </c>
      <c r="K5364" s="2"/>
      <c r="L5364" s="48">
        <v>2010</v>
      </c>
      <c r="M5364" s="2" t="s">
        <v>133</v>
      </c>
      <c r="N5364" s="32">
        <v>25.79898</v>
      </c>
      <c r="O5364" s="32">
        <v>56.082270000000001</v>
      </c>
      <c r="P5364" s="2" t="s">
        <v>2767</v>
      </c>
      <c r="Q5364" s="6" t="s">
        <v>65</v>
      </c>
      <c r="R5364" s="43" t="s">
        <v>18854</v>
      </c>
      <c r="S5364" s="41" t="s">
        <v>3596</v>
      </c>
      <c r="T5364" s="41" t="s">
        <v>18467</v>
      </c>
      <c r="U5364" s="2"/>
      <c r="V5364" s="2" t="s">
        <v>3596</v>
      </c>
      <c r="W5364" s="41" t="s">
        <v>67</v>
      </c>
      <c r="X5364" s="2" t="s">
        <v>1598</v>
      </c>
      <c r="Y5364" s="2" t="s">
        <v>69</v>
      </c>
      <c r="Z5364" s="5" t="s">
        <v>10423</v>
      </c>
      <c r="AA5364" s="5" t="s">
        <v>16910</v>
      </c>
      <c r="AB5364" s="5" t="s">
        <v>70</v>
      </c>
      <c r="AC5364" s="2"/>
      <c r="AD5364" s="2">
        <v>7020100</v>
      </c>
      <c r="AE5364" s="5">
        <v>10</v>
      </c>
      <c r="AF5364" s="25"/>
      <c r="AG5364" s="29"/>
      <c r="AH5364" s="2"/>
      <c r="AI5364" s="2">
        <v>3</v>
      </c>
      <c r="AJ5364" s="2"/>
      <c r="AK5364" s="50"/>
      <c r="AL5364" s="2"/>
      <c r="AM5364" s="30"/>
      <c r="AN5364" s="30"/>
      <c r="AO5364" s="30"/>
      <c r="AR5364" s="30"/>
      <c r="AS5364" s="30"/>
      <c r="AT5364" s="30"/>
      <c r="AV5364" s="30"/>
      <c r="AW5364" s="30"/>
      <c r="CD5364" s="2" t="s">
        <v>78</v>
      </c>
      <c r="CE5364" s="2" t="s">
        <v>20474</v>
      </c>
    </row>
    <row r="5365" spans="1:83" x14ac:dyDescent="0.2">
      <c r="A5365" s="2" t="s">
        <v>8787</v>
      </c>
      <c r="B5365" s="2" t="s">
        <v>28406</v>
      </c>
      <c r="C5365" s="2" t="s">
        <v>6285</v>
      </c>
      <c r="D5365" s="2"/>
      <c r="E5365" s="2" t="s">
        <v>8787</v>
      </c>
      <c r="F5365" s="2" t="s">
        <v>8788</v>
      </c>
      <c r="G5365" s="2"/>
      <c r="H5365" s="2"/>
      <c r="I5365" s="2" t="s">
        <v>5093</v>
      </c>
      <c r="J5365" s="2" t="s">
        <v>61</v>
      </c>
      <c r="K5365" s="2"/>
      <c r="L5365" s="48">
        <v>2014</v>
      </c>
      <c r="M5365" s="2" t="s">
        <v>133</v>
      </c>
      <c r="N5365" s="32">
        <v>25.81316</v>
      </c>
      <c r="O5365" s="32">
        <v>56.100389999999997</v>
      </c>
      <c r="P5365" s="2" t="s">
        <v>2767</v>
      </c>
      <c r="Q5365" s="6" t="s">
        <v>65</v>
      </c>
      <c r="R5365" s="43" t="s">
        <v>18854</v>
      </c>
      <c r="S5365" s="41" t="s">
        <v>3596</v>
      </c>
      <c r="T5365" s="41" t="s">
        <v>18460</v>
      </c>
      <c r="U5365" s="2"/>
      <c r="V5365" s="2" t="s">
        <v>3596</v>
      </c>
      <c r="W5365" s="41" t="s">
        <v>144</v>
      </c>
      <c r="X5365" s="2" t="s">
        <v>1598</v>
      </c>
      <c r="Y5365" s="2" t="s">
        <v>69</v>
      </c>
      <c r="Z5365" s="5" t="s">
        <v>10423</v>
      </c>
      <c r="AA5365" s="5" t="s">
        <v>16910</v>
      </c>
      <c r="AB5365" s="5" t="s">
        <v>70</v>
      </c>
      <c r="AC5365" s="2"/>
      <c r="AD5365" s="2">
        <v>7020100</v>
      </c>
      <c r="AE5365" s="5">
        <v>20</v>
      </c>
      <c r="AF5365" s="25"/>
      <c r="AG5365" s="29"/>
      <c r="AH5365" s="2"/>
      <c r="AI5365" s="2">
        <v>2</v>
      </c>
      <c r="AJ5365" s="2"/>
      <c r="AK5365" s="50"/>
      <c r="AL5365" s="2"/>
      <c r="AM5365" s="30"/>
      <c r="AN5365" s="30"/>
      <c r="AO5365" s="30"/>
      <c r="AR5365" s="30"/>
      <c r="AS5365" s="30"/>
      <c r="AT5365" s="30"/>
      <c r="AV5365" s="30"/>
      <c r="AW5365" s="30"/>
      <c r="CD5365" s="2" t="s">
        <v>78</v>
      </c>
      <c r="CE5365" s="2" t="s">
        <v>20475</v>
      </c>
    </row>
    <row r="5366" spans="1:83" x14ac:dyDescent="0.2">
      <c r="A5366" s="2" t="s">
        <v>8789</v>
      </c>
      <c r="B5366" s="2" t="s">
        <v>28407</v>
      </c>
      <c r="C5366" s="2" t="s">
        <v>6285</v>
      </c>
      <c r="D5366" s="2"/>
      <c r="E5366" s="2" t="s">
        <v>8789</v>
      </c>
      <c r="F5366" s="2" t="s">
        <v>8790</v>
      </c>
      <c r="G5366" s="2"/>
      <c r="H5366" s="2"/>
      <c r="I5366" s="2" t="s">
        <v>5093</v>
      </c>
      <c r="J5366" s="2" t="s">
        <v>61</v>
      </c>
      <c r="K5366" s="2"/>
      <c r="L5366" s="48">
        <v>2014</v>
      </c>
      <c r="M5366" s="2" t="s">
        <v>133</v>
      </c>
      <c r="N5366" s="32">
        <v>25.818429999999999</v>
      </c>
      <c r="O5366" s="32">
        <v>56.114319999999999</v>
      </c>
      <c r="P5366" s="2" t="s">
        <v>2767</v>
      </c>
      <c r="Q5366" s="6" t="s">
        <v>65</v>
      </c>
      <c r="R5366" s="43" t="s">
        <v>18854</v>
      </c>
      <c r="S5366" s="41" t="s">
        <v>3596</v>
      </c>
      <c r="T5366" s="41" t="s">
        <v>18460</v>
      </c>
      <c r="U5366" s="2"/>
      <c r="V5366" s="2" t="s">
        <v>3596</v>
      </c>
      <c r="W5366" s="41" t="s">
        <v>144</v>
      </c>
      <c r="X5366" s="2" t="s">
        <v>1598</v>
      </c>
      <c r="Y5366" s="2" t="s">
        <v>69</v>
      </c>
      <c r="Z5366" s="5" t="s">
        <v>10423</v>
      </c>
      <c r="AA5366" s="5" t="s">
        <v>16910</v>
      </c>
      <c r="AB5366" s="5" t="s">
        <v>70</v>
      </c>
      <c r="AC5366" s="2"/>
      <c r="AD5366" s="2">
        <v>7020100</v>
      </c>
      <c r="AE5366" s="5">
        <v>30</v>
      </c>
      <c r="AF5366" s="25"/>
      <c r="AG5366" s="29"/>
      <c r="AH5366" s="2"/>
      <c r="AI5366" s="2">
        <v>3</v>
      </c>
      <c r="AJ5366" s="2"/>
      <c r="AK5366" s="50"/>
      <c r="AL5366" s="2"/>
      <c r="AM5366" s="30"/>
      <c r="AN5366" s="30"/>
      <c r="AO5366" s="30"/>
      <c r="AR5366" s="30"/>
      <c r="AS5366" s="30"/>
      <c r="AT5366" s="30"/>
      <c r="AV5366" s="30"/>
      <c r="AW5366" s="30"/>
      <c r="CD5366" s="2" t="s">
        <v>71</v>
      </c>
      <c r="CE5366" s="2">
        <v>0</v>
      </c>
    </row>
    <row r="5367" spans="1:83" x14ac:dyDescent="0.2">
      <c r="A5367" s="2" t="s">
        <v>8791</v>
      </c>
      <c r="B5367" s="2" t="s">
        <v>28408</v>
      </c>
      <c r="C5367" s="2" t="s">
        <v>6285</v>
      </c>
      <c r="D5367" s="2"/>
      <c r="E5367" s="2" t="s">
        <v>8791</v>
      </c>
      <c r="F5367" s="2" t="s">
        <v>8792</v>
      </c>
      <c r="G5367" s="2"/>
      <c r="H5367" s="2"/>
      <c r="I5367" s="2" t="s">
        <v>5093</v>
      </c>
      <c r="J5367" s="2" t="s">
        <v>61</v>
      </c>
      <c r="K5367" s="2"/>
      <c r="L5367" s="48">
        <v>2014</v>
      </c>
      <c r="M5367" s="2" t="s">
        <v>133</v>
      </c>
      <c r="N5367" s="32">
        <v>25.8414</v>
      </c>
      <c r="O5367" s="32">
        <v>56.1066</v>
      </c>
      <c r="P5367" s="2" t="s">
        <v>2767</v>
      </c>
      <c r="Q5367" s="6" t="s">
        <v>65</v>
      </c>
      <c r="R5367" s="43" t="s">
        <v>18854</v>
      </c>
      <c r="S5367" s="41" t="s">
        <v>3596</v>
      </c>
      <c r="T5367" s="41" t="s">
        <v>18460</v>
      </c>
      <c r="U5367" s="2"/>
      <c r="V5367" s="2" t="s">
        <v>3596</v>
      </c>
      <c r="W5367" s="41" t="s">
        <v>144</v>
      </c>
      <c r="X5367" s="2" t="s">
        <v>1598</v>
      </c>
      <c r="Y5367" s="2" t="s">
        <v>69</v>
      </c>
      <c r="Z5367" s="5" t="s">
        <v>10423</v>
      </c>
      <c r="AA5367" s="5" t="s">
        <v>16910</v>
      </c>
      <c r="AB5367" s="5" t="s">
        <v>70</v>
      </c>
      <c r="AC5367" s="2"/>
      <c r="AD5367" s="2">
        <v>7020100</v>
      </c>
      <c r="AE5367" s="5">
        <v>30</v>
      </c>
      <c r="AF5367" s="25"/>
      <c r="AG5367" s="29"/>
      <c r="AH5367" s="2"/>
      <c r="AI5367" s="2">
        <v>2</v>
      </c>
      <c r="AJ5367" s="2"/>
      <c r="AK5367" s="50"/>
      <c r="AL5367" s="2"/>
      <c r="AM5367" s="30"/>
      <c r="AN5367" s="30"/>
      <c r="AO5367" s="30"/>
      <c r="AR5367" s="30"/>
      <c r="AS5367" s="30"/>
      <c r="AT5367" s="30"/>
      <c r="AV5367" s="30"/>
      <c r="AW5367" s="30"/>
      <c r="CD5367" s="2" t="s">
        <v>71</v>
      </c>
      <c r="CE5367" s="2">
        <v>0</v>
      </c>
    </row>
    <row r="5368" spans="1:83" x14ac:dyDescent="0.2">
      <c r="A5368" s="2" t="s">
        <v>8793</v>
      </c>
      <c r="B5368" s="2" t="s">
        <v>28409</v>
      </c>
      <c r="C5368" s="2" t="s">
        <v>6285</v>
      </c>
      <c r="D5368" s="2"/>
      <c r="E5368" s="2" t="s">
        <v>8793</v>
      </c>
      <c r="F5368" s="2" t="s">
        <v>8794</v>
      </c>
      <c r="G5368" s="2" t="s">
        <v>8795</v>
      </c>
      <c r="H5368" s="2"/>
      <c r="I5368" s="2" t="s">
        <v>5093</v>
      </c>
      <c r="J5368" s="2" t="s">
        <v>61</v>
      </c>
      <c r="K5368" s="50" t="s">
        <v>61</v>
      </c>
      <c r="L5368" s="48">
        <v>2014</v>
      </c>
      <c r="M5368" s="2" t="s">
        <v>133</v>
      </c>
      <c r="N5368" s="32">
        <v>25.816569999999999</v>
      </c>
      <c r="O5368" s="32">
        <v>55.976300000000002</v>
      </c>
      <c r="P5368" s="2" t="s">
        <v>2767</v>
      </c>
      <c r="Q5368" s="6" t="s">
        <v>65</v>
      </c>
      <c r="R5368" s="43" t="s">
        <v>18854</v>
      </c>
      <c r="S5368" s="41" t="s">
        <v>4972</v>
      </c>
      <c r="T5368" s="41" t="s">
        <v>18461</v>
      </c>
      <c r="U5368" s="2"/>
      <c r="V5368" s="2" t="s">
        <v>4972</v>
      </c>
      <c r="W5368" s="41" t="s">
        <v>17589</v>
      </c>
      <c r="X5368" s="2" t="s">
        <v>1598</v>
      </c>
      <c r="Y5368" s="2" t="s">
        <v>102</v>
      </c>
      <c r="Z5368" s="5" t="s">
        <v>10423</v>
      </c>
      <c r="AA5368" s="5" t="s">
        <v>16910</v>
      </c>
      <c r="AB5368" s="5" t="s">
        <v>16316</v>
      </c>
      <c r="AC5368" s="2" t="s">
        <v>5205</v>
      </c>
      <c r="AD5368" s="2">
        <v>7030800</v>
      </c>
      <c r="AE5368" s="5">
        <v>18</v>
      </c>
      <c r="AF5368" s="25"/>
      <c r="AG5368" s="29">
        <v>3</v>
      </c>
      <c r="AH5368" s="2" t="s">
        <v>17974</v>
      </c>
      <c r="AI5368" s="2">
        <v>3</v>
      </c>
      <c r="AJ5368" s="2">
        <v>3</v>
      </c>
      <c r="AK5368" s="50"/>
      <c r="AL5368" s="2"/>
      <c r="AM5368" s="30"/>
      <c r="AN5368" s="30"/>
      <c r="AO5368" s="30"/>
      <c r="AR5368" s="30"/>
      <c r="AS5368" s="30"/>
      <c r="AT5368" s="30"/>
      <c r="AV5368" s="30"/>
      <c r="AW5368" s="30"/>
      <c r="CD5368" s="2" t="s">
        <v>78</v>
      </c>
      <c r="CE5368" s="2" t="s">
        <v>20476</v>
      </c>
    </row>
    <row r="5369" spans="1:83" x14ac:dyDescent="0.2">
      <c r="A5369" s="2" t="s">
        <v>8796</v>
      </c>
      <c r="B5369" s="2" t="s">
        <v>28410</v>
      </c>
      <c r="C5369" s="2" t="s">
        <v>6285</v>
      </c>
      <c r="D5369" s="2"/>
      <c r="E5369" s="2" t="s">
        <v>8796</v>
      </c>
      <c r="F5369" s="2" t="s">
        <v>8797</v>
      </c>
      <c r="G5369" s="2" t="s">
        <v>8798</v>
      </c>
      <c r="H5369" s="2"/>
      <c r="I5369" s="2" t="s">
        <v>5093</v>
      </c>
      <c r="J5369" s="2" t="s">
        <v>61</v>
      </c>
      <c r="K5369" s="50" t="s">
        <v>61</v>
      </c>
      <c r="L5369" s="48">
        <v>2010</v>
      </c>
      <c r="M5369" s="2" t="s">
        <v>133</v>
      </c>
      <c r="N5369" s="32">
        <v>25.7073</v>
      </c>
      <c r="O5369" s="32">
        <v>55.9131</v>
      </c>
      <c r="P5369" s="2" t="s">
        <v>2767</v>
      </c>
      <c r="Q5369" s="6" t="s">
        <v>65</v>
      </c>
      <c r="R5369" s="43" t="s">
        <v>16802</v>
      </c>
      <c r="S5369" s="41" t="s">
        <v>4851</v>
      </c>
      <c r="T5369" s="41" t="s">
        <v>18462</v>
      </c>
      <c r="U5369" s="2"/>
      <c r="V5369" s="2" t="s">
        <v>4851</v>
      </c>
      <c r="W5369" s="41" t="s">
        <v>17589</v>
      </c>
      <c r="X5369" s="2" t="s">
        <v>1598</v>
      </c>
      <c r="Y5369" s="2" t="s">
        <v>69</v>
      </c>
      <c r="Z5369" s="5" t="s">
        <v>10423</v>
      </c>
      <c r="AA5369" s="5" t="s">
        <v>16910</v>
      </c>
      <c r="AB5369" s="5" t="s">
        <v>18091</v>
      </c>
      <c r="AC5369" s="2" t="s">
        <v>5205</v>
      </c>
      <c r="AD5369" s="2">
        <v>7040900</v>
      </c>
      <c r="AE5369" s="5">
        <v>30</v>
      </c>
      <c r="AF5369" s="25"/>
      <c r="AG5369" s="29">
        <v>3</v>
      </c>
      <c r="AH5369" s="2" t="s">
        <v>17974</v>
      </c>
      <c r="AI5369" s="2">
        <v>3</v>
      </c>
      <c r="AJ5369" s="2">
        <v>3</v>
      </c>
      <c r="AK5369" s="50"/>
      <c r="AL5369" s="2"/>
      <c r="AM5369" s="30"/>
      <c r="AN5369" s="30"/>
      <c r="AO5369" s="30"/>
      <c r="AR5369" s="30"/>
      <c r="AS5369" s="30"/>
      <c r="AT5369" s="30"/>
      <c r="AV5369" s="30"/>
      <c r="AW5369" s="30"/>
      <c r="CD5369" s="2" t="s">
        <v>78</v>
      </c>
      <c r="CE5369" s="2" t="s">
        <v>20477</v>
      </c>
    </row>
    <row r="5370" spans="1:83" x14ac:dyDescent="0.2">
      <c r="A5370" s="2" t="s">
        <v>8799</v>
      </c>
      <c r="B5370" s="2" t="s">
        <v>28411</v>
      </c>
      <c r="C5370" s="2" t="s">
        <v>6285</v>
      </c>
      <c r="D5370" s="2"/>
      <c r="E5370" s="2" t="s">
        <v>8799</v>
      </c>
      <c r="F5370" s="2" t="s">
        <v>8800</v>
      </c>
      <c r="G5370" s="2" t="s">
        <v>17004</v>
      </c>
      <c r="H5370" s="2"/>
      <c r="I5370" s="2" t="s">
        <v>5093</v>
      </c>
      <c r="J5370" s="2" t="s">
        <v>61</v>
      </c>
      <c r="K5370" s="50" t="s">
        <v>61</v>
      </c>
      <c r="L5370" s="48">
        <v>2014</v>
      </c>
      <c r="M5370" s="2" t="s">
        <v>133</v>
      </c>
      <c r="N5370" s="32">
        <v>25.4132</v>
      </c>
      <c r="O5370" s="32">
        <v>55.9923</v>
      </c>
      <c r="P5370" s="2" t="s">
        <v>2767</v>
      </c>
      <c r="Q5370" s="6" t="s">
        <v>65</v>
      </c>
      <c r="R5370" s="43" t="s">
        <v>18854</v>
      </c>
      <c r="S5370" s="41" t="s">
        <v>4972</v>
      </c>
      <c r="T5370" s="41" t="s">
        <v>18461</v>
      </c>
      <c r="U5370" s="2"/>
      <c r="V5370" s="2" t="s">
        <v>4972</v>
      </c>
      <c r="W5370" s="41" t="s">
        <v>17589</v>
      </c>
      <c r="X5370" s="2" t="s">
        <v>1598</v>
      </c>
      <c r="Y5370" s="2" t="s">
        <v>102</v>
      </c>
      <c r="Z5370" s="5" t="s">
        <v>10423</v>
      </c>
      <c r="AA5370" s="5" t="s">
        <v>16910</v>
      </c>
      <c r="AB5370" s="5" t="s">
        <v>16316</v>
      </c>
      <c r="AC5370" s="2" t="s">
        <v>5247</v>
      </c>
      <c r="AD5370" s="2">
        <v>7071000</v>
      </c>
      <c r="AE5370" s="5">
        <v>27</v>
      </c>
      <c r="AF5370" s="25"/>
      <c r="AG5370" s="29">
        <v>3</v>
      </c>
      <c r="AH5370" s="2" t="s">
        <v>17978</v>
      </c>
      <c r="AI5370" s="2">
        <v>4</v>
      </c>
      <c r="AJ5370" s="2">
        <v>3</v>
      </c>
      <c r="AK5370" s="50"/>
      <c r="AL5370" s="2"/>
      <c r="AM5370" s="30"/>
      <c r="AN5370" s="30"/>
      <c r="AO5370" s="30"/>
      <c r="AR5370" s="30"/>
      <c r="AS5370" s="30"/>
      <c r="AT5370" s="30"/>
      <c r="AV5370" s="30"/>
      <c r="AW5370" s="30"/>
      <c r="CD5370" s="2" t="s">
        <v>78</v>
      </c>
      <c r="CE5370" s="2" t="s">
        <v>20478</v>
      </c>
    </row>
    <row r="5371" spans="1:83" x14ac:dyDescent="0.2">
      <c r="A5371" s="2" t="s">
        <v>7522</v>
      </c>
      <c r="B5371" s="2" t="s">
        <v>28412</v>
      </c>
      <c r="C5371" s="2" t="s">
        <v>6285</v>
      </c>
      <c r="D5371" s="2" t="s">
        <v>7522</v>
      </c>
      <c r="E5371" s="2" t="s">
        <v>7522</v>
      </c>
      <c r="F5371" s="2" t="s">
        <v>7523</v>
      </c>
      <c r="G5371" s="2" t="s">
        <v>18352</v>
      </c>
      <c r="H5371" s="2" t="s">
        <v>5093</v>
      </c>
      <c r="I5371" s="2" t="s">
        <v>5093</v>
      </c>
      <c r="J5371" s="2" t="s">
        <v>61</v>
      </c>
      <c r="K5371" s="50" t="s">
        <v>61</v>
      </c>
      <c r="L5371" s="48">
        <v>2010</v>
      </c>
      <c r="M5371" s="2" t="s">
        <v>133</v>
      </c>
      <c r="N5371" s="32">
        <v>26.033359999999998</v>
      </c>
      <c r="O5371" s="32">
        <v>56.103630000000003</v>
      </c>
      <c r="P5371" s="2" t="s">
        <v>2767</v>
      </c>
      <c r="Q5371" s="6" t="s">
        <v>65</v>
      </c>
      <c r="R5371" s="43" t="s">
        <v>16802</v>
      </c>
      <c r="S5371" s="41" t="s">
        <v>4851</v>
      </c>
      <c r="T5371" s="41" t="s">
        <v>18462</v>
      </c>
      <c r="U5371" s="2"/>
      <c r="V5371" s="2" t="s">
        <v>4851</v>
      </c>
      <c r="W5371" s="41" t="s">
        <v>17588</v>
      </c>
      <c r="X5371" s="2" t="s">
        <v>315</v>
      </c>
      <c r="Y5371" s="2" t="s">
        <v>102</v>
      </c>
      <c r="Z5371" s="5" t="s">
        <v>20</v>
      </c>
      <c r="AA5371" s="5" t="s">
        <v>16910</v>
      </c>
      <c r="AB5371" s="5" t="s">
        <v>16316</v>
      </c>
      <c r="AC5371" s="2" t="s">
        <v>5247</v>
      </c>
      <c r="AD5371" s="2">
        <v>7010200</v>
      </c>
      <c r="AE5371" s="5">
        <v>38.5</v>
      </c>
      <c r="AF5371" s="25"/>
      <c r="AG5371" s="29">
        <v>3</v>
      </c>
      <c r="AH5371" s="2" t="s">
        <v>17978</v>
      </c>
      <c r="AI5371" s="2">
        <v>4</v>
      </c>
      <c r="AJ5371" s="2">
        <v>3</v>
      </c>
      <c r="AK5371" s="50"/>
      <c r="AL5371" s="2"/>
      <c r="AM5371" s="30"/>
      <c r="AN5371" s="30"/>
      <c r="AO5371" s="30"/>
      <c r="AR5371" s="30"/>
      <c r="AS5371" s="30"/>
      <c r="AT5371" s="30"/>
      <c r="AV5371" s="30"/>
      <c r="AW5371" s="30"/>
      <c r="CD5371" s="2" t="s">
        <v>78</v>
      </c>
      <c r="CE5371" s="2" t="s">
        <v>20479</v>
      </c>
    </row>
    <row r="5372" spans="1:83" x14ac:dyDescent="0.2">
      <c r="A5372" s="2" t="s">
        <v>9576</v>
      </c>
      <c r="B5372" s="2" t="s">
        <v>28413</v>
      </c>
      <c r="C5372" s="2" t="s">
        <v>6285</v>
      </c>
      <c r="D5372" s="2"/>
      <c r="E5372" s="2" t="s">
        <v>9576</v>
      </c>
      <c r="F5372" s="2" t="s">
        <v>9577</v>
      </c>
      <c r="G5372" s="2"/>
      <c r="H5372" s="2"/>
      <c r="I5372" s="2" t="s">
        <v>5093</v>
      </c>
      <c r="J5372" s="2" t="s">
        <v>61</v>
      </c>
      <c r="K5372" s="2"/>
      <c r="L5372" s="48">
        <v>2017</v>
      </c>
      <c r="M5372" s="2" t="s">
        <v>133</v>
      </c>
      <c r="N5372" s="32">
        <v>25.643139999999999</v>
      </c>
      <c r="O5372" s="32">
        <v>55.890309999999999</v>
      </c>
      <c r="P5372" s="2" t="s">
        <v>2767</v>
      </c>
      <c r="Q5372" s="6" t="s">
        <v>65</v>
      </c>
      <c r="R5372" s="43" t="s">
        <v>16802</v>
      </c>
      <c r="S5372" s="41" t="s">
        <v>4851</v>
      </c>
      <c r="T5372" s="41" t="s">
        <v>18462</v>
      </c>
      <c r="U5372" s="2"/>
      <c r="V5372" s="2" t="s">
        <v>4851</v>
      </c>
      <c r="W5372" s="41" t="s">
        <v>144</v>
      </c>
      <c r="X5372" s="2" t="s">
        <v>1598</v>
      </c>
      <c r="Y5372" s="2" t="s">
        <v>76</v>
      </c>
      <c r="Z5372" s="5" t="s">
        <v>10423</v>
      </c>
      <c r="AA5372" s="5" t="s">
        <v>16910</v>
      </c>
      <c r="AB5372" s="5" t="s">
        <v>16317</v>
      </c>
      <c r="AC5372" s="2"/>
      <c r="AD5372" s="2">
        <v>7050800</v>
      </c>
      <c r="AE5372" s="5">
        <v>30</v>
      </c>
      <c r="AF5372" s="25"/>
      <c r="AG5372" s="29"/>
      <c r="AH5372" s="2"/>
      <c r="AI5372" s="2">
        <v>3</v>
      </c>
      <c r="AJ5372" s="2"/>
      <c r="AK5372" s="50"/>
      <c r="AL5372" s="2"/>
      <c r="AM5372" s="30"/>
      <c r="AN5372" s="30"/>
      <c r="AO5372" s="30"/>
      <c r="AR5372" s="30"/>
      <c r="AS5372" s="30"/>
      <c r="AT5372" s="30"/>
      <c r="AV5372" s="30"/>
      <c r="AW5372" s="30"/>
      <c r="CD5372" s="2" t="s">
        <v>78</v>
      </c>
      <c r="CE5372" s="2" t="s">
        <v>20480</v>
      </c>
    </row>
    <row r="5373" spans="1:83" x14ac:dyDescent="0.2">
      <c r="A5373" s="2" t="s">
        <v>9092</v>
      </c>
      <c r="B5373" s="2" t="s">
        <v>28414</v>
      </c>
      <c r="C5373" s="2" t="s">
        <v>6285</v>
      </c>
      <c r="D5373" s="2" t="s">
        <v>9092</v>
      </c>
      <c r="E5373" s="2" t="s">
        <v>9092</v>
      </c>
      <c r="F5373" s="2" t="s">
        <v>9093</v>
      </c>
      <c r="G5373" s="2" t="s">
        <v>9094</v>
      </c>
      <c r="H5373" s="2" t="s">
        <v>5093</v>
      </c>
      <c r="I5373" s="2" t="s">
        <v>5093</v>
      </c>
      <c r="J5373" s="2" t="s">
        <v>61</v>
      </c>
      <c r="K5373" s="50" t="s">
        <v>61</v>
      </c>
      <c r="L5373" s="48">
        <v>2015</v>
      </c>
      <c r="M5373" s="2" t="s">
        <v>133</v>
      </c>
      <c r="N5373" s="32">
        <v>25.6661</v>
      </c>
      <c r="O5373" s="32">
        <v>55.898850000000003</v>
      </c>
      <c r="P5373" s="2" t="s">
        <v>2767</v>
      </c>
      <c r="Q5373" s="6" t="s">
        <v>65</v>
      </c>
      <c r="R5373" s="43" t="s">
        <v>18854</v>
      </c>
      <c r="S5373" s="41" t="s">
        <v>3596</v>
      </c>
      <c r="T5373" s="41" t="s">
        <v>18460</v>
      </c>
      <c r="U5373" s="2"/>
      <c r="V5373" s="2" t="s">
        <v>3596</v>
      </c>
      <c r="W5373" s="41" t="s">
        <v>17588</v>
      </c>
      <c r="X5373" s="2" t="s">
        <v>315</v>
      </c>
      <c r="Y5373" s="2" t="s">
        <v>102</v>
      </c>
      <c r="Z5373" s="5" t="s">
        <v>10423</v>
      </c>
      <c r="AA5373" s="5" t="s">
        <v>16910</v>
      </c>
      <c r="AB5373" s="5" t="s">
        <v>16316</v>
      </c>
      <c r="AC5373" s="2" t="s">
        <v>5247</v>
      </c>
      <c r="AD5373" s="2">
        <v>7050800</v>
      </c>
      <c r="AE5373" s="5">
        <v>43.5</v>
      </c>
      <c r="AF5373" s="25"/>
      <c r="AG5373" s="29">
        <v>3</v>
      </c>
      <c r="AH5373" s="2" t="s">
        <v>17978</v>
      </c>
      <c r="AI5373" s="2">
        <v>4</v>
      </c>
      <c r="AJ5373" s="2">
        <v>3</v>
      </c>
      <c r="AK5373" s="50"/>
      <c r="AL5373" s="2"/>
      <c r="AM5373" s="30"/>
      <c r="AN5373" s="30"/>
      <c r="AO5373" s="30"/>
      <c r="AR5373" s="30"/>
      <c r="AS5373" s="30"/>
      <c r="AT5373" s="30"/>
      <c r="AV5373" s="30"/>
      <c r="AW5373" s="30"/>
      <c r="CD5373" s="2" t="s">
        <v>78</v>
      </c>
      <c r="CE5373" s="2" t="s">
        <v>20481</v>
      </c>
    </row>
    <row r="5374" spans="1:83" x14ac:dyDescent="0.2">
      <c r="A5374" s="2" t="s">
        <v>9327</v>
      </c>
      <c r="B5374" s="2" t="s">
        <v>28415</v>
      </c>
      <c r="C5374" s="2" t="s">
        <v>6285</v>
      </c>
      <c r="D5374" s="2"/>
      <c r="E5374" s="2" t="s">
        <v>9327</v>
      </c>
      <c r="F5374" s="2" t="s">
        <v>9328</v>
      </c>
      <c r="G5374" s="2" t="s">
        <v>18359</v>
      </c>
      <c r="H5374" s="2"/>
      <c r="I5374" s="2" t="s">
        <v>5093</v>
      </c>
      <c r="J5374" s="2" t="s">
        <v>61</v>
      </c>
      <c r="K5374" s="50" t="s">
        <v>61</v>
      </c>
      <c r="L5374" s="48">
        <v>2016</v>
      </c>
      <c r="M5374" s="2" t="s">
        <v>133</v>
      </c>
      <c r="N5374" s="32">
        <v>25.722480000000001</v>
      </c>
      <c r="O5374" s="32">
        <v>55.87424</v>
      </c>
      <c r="P5374" s="2" t="s">
        <v>2767</v>
      </c>
      <c r="Q5374" s="6" t="s">
        <v>65</v>
      </c>
      <c r="R5374" s="43" t="s">
        <v>16802</v>
      </c>
      <c r="S5374" s="41" t="s">
        <v>4851</v>
      </c>
      <c r="T5374" s="41" t="s">
        <v>18462</v>
      </c>
      <c r="U5374" s="2"/>
      <c r="V5374" s="2" t="s">
        <v>4851</v>
      </c>
      <c r="W5374" s="41" t="s">
        <v>17589</v>
      </c>
      <c r="X5374" s="2" t="s">
        <v>1598</v>
      </c>
      <c r="Y5374" s="2" t="s">
        <v>69</v>
      </c>
      <c r="Z5374" s="5" t="s">
        <v>10423</v>
      </c>
      <c r="AA5374" s="5" t="s">
        <v>16910</v>
      </c>
      <c r="AB5374" s="5" t="s">
        <v>18091</v>
      </c>
      <c r="AC5374" s="2" t="s">
        <v>5205</v>
      </c>
      <c r="AD5374" s="2">
        <v>7041200</v>
      </c>
      <c r="AE5374" s="5">
        <v>35</v>
      </c>
      <c r="AF5374" s="25"/>
      <c r="AG5374" s="29">
        <v>3</v>
      </c>
      <c r="AH5374" s="2" t="s">
        <v>17974</v>
      </c>
      <c r="AI5374" s="2">
        <v>3</v>
      </c>
      <c r="AJ5374" s="2">
        <v>3</v>
      </c>
      <c r="AK5374" s="50"/>
      <c r="AL5374" s="2"/>
      <c r="AM5374" s="30"/>
      <c r="AN5374" s="30"/>
      <c r="AO5374" s="30"/>
      <c r="AR5374" s="30"/>
      <c r="AS5374" s="30"/>
      <c r="AT5374" s="30"/>
      <c r="AV5374" s="30"/>
      <c r="AW5374" s="30"/>
      <c r="CD5374" s="2" t="s">
        <v>78</v>
      </c>
      <c r="CE5374" s="2" t="s">
        <v>20482</v>
      </c>
    </row>
    <row r="5375" spans="1:83" x14ac:dyDescent="0.2">
      <c r="A5375" s="2" t="s">
        <v>18977</v>
      </c>
      <c r="B5375" s="2" t="s">
        <v>28416</v>
      </c>
      <c r="C5375" s="2" t="s">
        <v>6285</v>
      </c>
      <c r="D5375" s="2"/>
      <c r="E5375" s="2" t="s">
        <v>18977</v>
      </c>
      <c r="F5375" s="2" t="s">
        <v>10307</v>
      </c>
      <c r="G5375" s="2"/>
      <c r="H5375" s="2"/>
      <c r="I5375" s="2" t="s">
        <v>5093</v>
      </c>
      <c r="J5375" s="2" t="s">
        <v>61</v>
      </c>
      <c r="K5375" s="2"/>
      <c r="L5375" s="48">
        <v>2021</v>
      </c>
      <c r="M5375" s="2" t="s">
        <v>22960</v>
      </c>
      <c r="N5375" s="32">
        <v>25.541910000000001</v>
      </c>
      <c r="O5375" s="32">
        <v>56.062139999999999</v>
      </c>
      <c r="P5375" s="2" t="s">
        <v>2767</v>
      </c>
      <c r="Q5375" s="6" t="s">
        <v>65</v>
      </c>
      <c r="R5375" s="43" t="s">
        <v>18854</v>
      </c>
      <c r="S5375" s="41" t="s">
        <v>3596</v>
      </c>
      <c r="T5375" s="41" t="s">
        <v>18460</v>
      </c>
      <c r="U5375" s="2"/>
      <c r="V5375" s="2" t="s">
        <v>3596</v>
      </c>
      <c r="W5375" s="41" t="s">
        <v>144</v>
      </c>
      <c r="X5375" s="2" t="s">
        <v>1598</v>
      </c>
      <c r="Y5375" s="2" t="s">
        <v>102</v>
      </c>
      <c r="Z5375" s="5" t="s">
        <v>10423</v>
      </c>
      <c r="AA5375" s="5" t="s">
        <v>16910</v>
      </c>
      <c r="AB5375" s="5" t="s">
        <v>16316</v>
      </c>
      <c r="AC5375" s="2"/>
      <c r="AD5375" s="2">
        <v>6000100</v>
      </c>
      <c r="AE5375" s="5">
        <v>28</v>
      </c>
      <c r="AF5375" s="25"/>
      <c r="AG5375" s="29"/>
      <c r="AH5375" s="2"/>
      <c r="AI5375" s="2">
        <v>3</v>
      </c>
      <c r="AJ5375" s="2"/>
      <c r="AK5375" s="50"/>
      <c r="AL5375" s="2"/>
      <c r="AM5375" s="30"/>
      <c r="AN5375" s="30"/>
      <c r="AO5375" s="30"/>
      <c r="AR5375" s="30"/>
      <c r="AS5375" s="30"/>
      <c r="AT5375" s="30"/>
      <c r="AV5375" s="30"/>
      <c r="AW5375" s="30"/>
      <c r="CD5375" s="2" t="s">
        <v>78</v>
      </c>
      <c r="CE5375" s="2" t="s">
        <v>20483</v>
      </c>
    </row>
    <row r="5376" spans="1:83" x14ac:dyDescent="0.2">
      <c r="A5376" s="2" t="s">
        <v>8801</v>
      </c>
      <c r="B5376" s="2" t="s">
        <v>28417</v>
      </c>
      <c r="C5376" s="2" t="s">
        <v>6285</v>
      </c>
      <c r="D5376" s="2"/>
      <c r="E5376" s="2" t="s">
        <v>8801</v>
      </c>
      <c r="F5376" s="2" t="s">
        <v>8802</v>
      </c>
      <c r="G5376" s="2" t="s">
        <v>8803</v>
      </c>
      <c r="H5376" s="2"/>
      <c r="I5376" s="2" t="s">
        <v>5093</v>
      </c>
      <c r="J5376" s="2" t="s">
        <v>61</v>
      </c>
      <c r="K5376" s="50" t="s">
        <v>61</v>
      </c>
      <c r="L5376" s="48">
        <v>2014</v>
      </c>
      <c r="M5376" s="2" t="s">
        <v>133</v>
      </c>
      <c r="N5376" s="32">
        <v>25.742100000000001</v>
      </c>
      <c r="O5376" s="32">
        <v>55.903149999999997</v>
      </c>
      <c r="P5376" s="2" t="s">
        <v>2767</v>
      </c>
      <c r="Q5376" s="6" t="s">
        <v>65</v>
      </c>
      <c r="R5376" s="43" t="s">
        <v>16802</v>
      </c>
      <c r="S5376" s="41" t="s">
        <v>4851</v>
      </c>
      <c r="T5376" s="41" t="s">
        <v>18462</v>
      </c>
      <c r="U5376" s="2"/>
      <c r="V5376" s="2" t="s">
        <v>4851</v>
      </c>
      <c r="W5376" s="41" t="s">
        <v>17589</v>
      </c>
      <c r="X5376" s="2" t="s">
        <v>1598</v>
      </c>
      <c r="Y5376" s="2" t="s">
        <v>76</v>
      </c>
      <c r="Z5376" s="5" t="s">
        <v>10423</v>
      </c>
      <c r="AA5376" s="5" t="s">
        <v>16910</v>
      </c>
      <c r="AB5376" s="5" t="s">
        <v>16317</v>
      </c>
      <c r="AC5376" s="2" t="s">
        <v>5205</v>
      </c>
      <c r="AD5376" s="2">
        <v>7040800</v>
      </c>
      <c r="AE5376" s="5">
        <v>30</v>
      </c>
      <c r="AF5376" s="25"/>
      <c r="AG5376" s="29">
        <v>3</v>
      </c>
      <c r="AH5376" s="2" t="s">
        <v>17974</v>
      </c>
      <c r="AI5376" s="2">
        <v>3</v>
      </c>
      <c r="AJ5376" s="2">
        <v>3</v>
      </c>
      <c r="AK5376" s="50"/>
      <c r="AL5376" s="2"/>
      <c r="AM5376" s="30"/>
      <c r="AN5376" s="30"/>
      <c r="AO5376" s="30"/>
      <c r="AR5376" s="30"/>
      <c r="AS5376" s="30"/>
      <c r="AT5376" s="30"/>
      <c r="AV5376" s="30"/>
      <c r="AW5376" s="30"/>
      <c r="CD5376" s="2" t="s">
        <v>78</v>
      </c>
      <c r="CE5376" s="2" t="s">
        <v>20484</v>
      </c>
    </row>
    <row r="5377" spans="1:83" x14ac:dyDescent="0.2">
      <c r="A5377" s="2" t="s">
        <v>7524</v>
      </c>
      <c r="B5377" s="2" t="s">
        <v>28418</v>
      </c>
      <c r="C5377" s="2" t="s">
        <v>6285</v>
      </c>
      <c r="D5377" s="2" t="s">
        <v>7524</v>
      </c>
      <c r="E5377" s="2" t="s">
        <v>7524</v>
      </c>
      <c r="F5377" s="2" t="s">
        <v>7525</v>
      </c>
      <c r="G5377" s="2" t="s">
        <v>7526</v>
      </c>
      <c r="H5377" s="2" t="s">
        <v>5093</v>
      </c>
      <c r="I5377" s="2" t="s">
        <v>5093</v>
      </c>
      <c r="J5377" s="2" t="s">
        <v>61</v>
      </c>
      <c r="K5377" s="50" t="s">
        <v>61</v>
      </c>
      <c r="L5377" s="48">
        <v>2010</v>
      </c>
      <c r="M5377" s="2" t="s">
        <v>133</v>
      </c>
      <c r="N5377" s="32">
        <v>25.797940000000001</v>
      </c>
      <c r="O5377" s="32">
        <v>55.961910000000003</v>
      </c>
      <c r="P5377" s="2" t="s">
        <v>2767</v>
      </c>
      <c r="Q5377" s="6" t="s">
        <v>65</v>
      </c>
      <c r="R5377" s="43" t="s">
        <v>16802</v>
      </c>
      <c r="S5377" s="41" t="s">
        <v>4851</v>
      </c>
      <c r="T5377" s="41" t="s">
        <v>18462</v>
      </c>
      <c r="U5377" s="2"/>
      <c r="V5377" s="2" t="s">
        <v>4851</v>
      </c>
      <c r="W5377" s="41" t="s">
        <v>17588</v>
      </c>
      <c r="X5377" s="2" t="s">
        <v>315</v>
      </c>
      <c r="Y5377" s="2" t="s">
        <v>102</v>
      </c>
      <c r="Z5377" s="5" t="s">
        <v>10423</v>
      </c>
      <c r="AA5377" s="5" t="s">
        <v>16910</v>
      </c>
      <c r="AB5377" s="5" t="s">
        <v>16316</v>
      </c>
      <c r="AC5377" s="2" t="s">
        <v>5205</v>
      </c>
      <c r="AD5377" s="2">
        <v>7031200</v>
      </c>
      <c r="AE5377" s="5">
        <v>30</v>
      </c>
      <c r="AF5377" s="25"/>
      <c r="AG5377" s="29">
        <v>3</v>
      </c>
      <c r="AH5377" s="2" t="s">
        <v>17974</v>
      </c>
      <c r="AI5377" s="2">
        <v>3</v>
      </c>
      <c r="AJ5377" s="2">
        <v>3</v>
      </c>
      <c r="AK5377" s="50"/>
      <c r="AL5377" s="2"/>
      <c r="AM5377" s="30"/>
      <c r="AN5377" s="30"/>
      <c r="AO5377" s="30"/>
      <c r="AR5377" s="30"/>
      <c r="AS5377" s="30"/>
      <c r="AT5377" s="30"/>
      <c r="AV5377" s="30"/>
      <c r="AW5377" s="30"/>
      <c r="CD5377" s="2" t="s">
        <v>78</v>
      </c>
      <c r="CE5377" s="2" t="s">
        <v>20485</v>
      </c>
    </row>
    <row r="5378" spans="1:83" x14ac:dyDescent="0.2">
      <c r="A5378" s="2" t="s">
        <v>18978</v>
      </c>
      <c r="B5378" s="2" t="s">
        <v>28419</v>
      </c>
      <c r="C5378" s="2" t="s">
        <v>6285</v>
      </c>
      <c r="D5378" s="2"/>
      <c r="E5378" s="2" t="s">
        <v>18978</v>
      </c>
      <c r="F5378" s="2" t="s">
        <v>10303</v>
      </c>
      <c r="G5378" s="2"/>
      <c r="H5378" s="2"/>
      <c r="I5378" s="2" t="s">
        <v>5093</v>
      </c>
      <c r="J5378" s="2" t="s">
        <v>61</v>
      </c>
      <c r="K5378" s="2"/>
      <c r="L5378" s="48">
        <v>2021</v>
      </c>
      <c r="M5378" s="2" t="s">
        <v>22960</v>
      </c>
      <c r="N5378" s="32">
        <v>25.519193999999999</v>
      </c>
      <c r="O5378" s="32">
        <v>56.024006999999997</v>
      </c>
      <c r="P5378" s="2" t="s">
        <v>2767</v>
      </c>
      <c r="Q5378" s="6" t="s">
        <v>65</v>
      </c>
      <c r="R5378" s="43" t="s">
        <v>18854</v>
      </c>
      <c r="S5378" s="41" t="s">
        <v>3596</v>
      </c>
      <c r="T5378" s="41" t="s">
        <v>18460</v>
      </c>
      <c r="U5378" s="2"/>
      <c r="V5378" s="2" t="s">
        <v>3596</v>
      </c>
      <c r="W5378" s="41" t="s">
        <v>144</v>
      </c>
      <c r="X5378" s="2" t="s">
        <v>1598</v>
      </c>
      <c r="Y5378" s="2" t="s">
        <v>102</v>
      </c>
      <c r="Z5378" s="5" t="s">
        <v>10423</v>
      </c>
      <c r="AA5378" s="5" t="s">
        <v>16910</v>
      </c>
      <c r="AB5378" s="5" t="s">
        <v>16316</v>
      </c>
      <c r="AC5378" s="2"/>
      <c r="AD5378" s="2">
        <v>6000100</v>
      </c>
      <c r="AE5378" s="5">
        <v>28</v>
      </c>
      <c r="AF5378" s="25"/>
      <c r="AG5378" s="29"/>
      <c r="AH5378" s="2"/>
      <c r="AI5378" s="2">
        <v>3</v>
      </c>
      <c r="AJ5378" s="2"/>
      <c r="AK5378" s="50"/>
      <c r="AL5378" s="2"/>
      <c r="AM5378" s="30"/>
      <c r="AN5378" s="30"/>
      <c r="AO5378" s="30"/>
      <c r="AR5378" s="30"/>
      <c r="AS5378" s="30"/>
      <c r="AT5378" s="30"/>
      <c r="AV5378" s="30"/>
      <c r="AW5378" s="30"/>
      <c r="CD5378" s="2" t="s">
        <v>78</v>
      </c>
      <c r="CE5378" s="2" t="s">
        <v>20486</v>
      </c>
    </row>
    <row r="5379" spans="1:83" x14ac:dyDescent="0.2">
      <c r="A5379" s="2" t="s">
        <v>10236</v>
      </c>
      <c r="B5379" s="2" t="s">
        <v>28420</v>
      </c>
      <c r="C5379" s="2" t="s">
        <v>6285</v>
      </c>
      <c r="D5379" s="2"/>
      <c r="E5379" s="2" t="s">
        <v>10236</v>
      </c>
      <c r="F5379" s="2" t="s">
        <v>10237</v>
      </c>
      <c r="G5379" s="2"/>
      <c r="H5379" s="2"/>
      <c r="I5379" s="2" t="s">
        <v>5093</v>
      </c>
      <c r="J5379" s="2" t="s">
        <v>61</v>
      </c>
      <c r="K5379" s="2"/>
      <c r="L5379" s="48">
        <v>2021</v>
      </c>
      <c r="M5379" s="2" t="s">
        <v>133</v>
      </c>
      <c r="N5379" s="32">
        <v>25.499203000000001</v>
      </c>
      <c r="O5379" s="32">
        <v>56.033582000000003</v>
      </c>
      <c r="P5379" s="2" t="s">
        <v>2767</v>
      </c>
      <c r="Q5379" s="6" t="s">
        <v>65</v>
      </c>
      <c r="R5379" s="43" t="s">
        <v>18854</v>
      </c>
      <c r="S5379" s="41" t="s">
        <v>3596</v>
      </c>
      <c r="T5379" s="41" t="s">
        <v>18460</v>
      </c>
      <c r="U5379" s="2"/>
      <c r="V5379" s="2" t="s">
        <v>3596</v>
      </c>
      <c r="W5379" s="41" t="s">
        <v>144</v>
      </c>
      <c r="X5379" s="2" t="s">
        <v>1598</v>
      </c>
      <c r="Y5379" s="2" t="s">
        <v>102</v>
      </c>
      <c r="Z5379" s="5" t="s">
        <v>10423</v>
      </c>
      <c r="AA5379" s="5" t="s">
        <v>16910</v>
      </c>
      <c r="AB5379" s="5" t="s">
        <v>16316</v>
      </c>
      <c r="AC5379" s="2"/>
      <c r="AD5379" s="2">
        <v>6000100</v>
      </c>
      <c r="AE5379" s="5">
        <v>38</v>
      </c>
      <c r="AF5379" s="25"/>
      <c r="AG5379" s="29"/>
      <c r="AH5379" s="2"/>
      <c r="AI5379" s="2">
        <v>3</v>
      </c>
      <c r="AJ5379" s="2"/>
      <c r="AK5379" s="50"/>
      <c r="AL5379" s="2"/>
      <c r="AM5379" s="30"/>
      <c r="AN5379" s="30"/>
      <c r="AO5379" s="30"/>
      <c r="AR5379" s="30"/>
      <c r="AS5379" s="30"/>
      <c r="AT5379" s="30"/>
      <c r="AV5379" s="30"/>
      <c r="AW5379" s="30"/>
      <c r="CD5379" s="2" t="s">
        <v>78</v>
      </c>
      <c r="CE5379" s="2" t="s">
        <v>20487</v>
      </c>
    </row>
    <row r="5380" spans="1:83" x14ac:dyDescent="0.2">
      <c r="A5380" s="2" t="s">
        <v>18417</v>
      </c>
      <c r="B5380" s="2" t="s">
        <v>28421</v>
      </c>
      <c r="C5380" s="2" t="s">
        <v>6285</v>
      </c>
      <c r="D5380" s="2"/>
      <c r="E5380" s="2" t="s">
        <v>18417</v>
      </c>
      <c r="F5380" s="2" t="s">
        <v>18418</v>
      </c>
      <c r="G5380" s="2"/>
      <c r="H5380" s="2"/>
      <c r="I5380" s="2" t="s">
        <v>5093</v>
      </c>
      <c r="J5380" s="2" t="s">
        <v>61</v>
      </c>
      <c r="K5380" s="2"/>
      <c r="L5380" s="48">
        <v>2023</v>
      </c>
      <c r="M5380" s="2" t="s">
        <v>133</v>
      </c>
      <c r="N5380" s="32">
        <v>25.460940000000001</v>
      </c>
      <c r="O5380" s="32">
        <v>55.993310000000001</v>
      </c>
      <c r="P5380" s="2" t="s">
        <v>2767</v>
      </c>
      <c r="Q5380" s="6" t="s">
        <v>65</v>
      </c>
      <c r="R5380" s="43" t="s">
        <v>18854</v>
      </c>
      <c r="S5380" s="41" t="s">
        <v>5068</v>
      </c>
      <c r="T5380" s="41" t="s">
        <v>18460</v>
      </c>
      <c r="U5380" s="2"/>
      <c r="V5380" s="2" t="s">
        <v>5068</v>
      </c>
      <c r="W5380" s="41" t="s">
        <v>144</v>
      </c>
      <c r="X5380" s="2" t="s">
        <v>1598</v>
      </c>
      <c r="Y5380" s="2" t="s">
        <v>102</v>
      </c>
      <c r="Z5380" s="5" t="s">
        <v>10423</v>
      </c>
      <c r="AA5380" s="5" t="s">
        <v>17377</v>
      </c>
      <c r="AB5380" s="5" t="s">
        <v>16316</v>
      </c>
      <c r="AC5380" s="2"/>
      <c r="AD5380" s="2">
        <v>7070700</v>
      </c>
      <c r="AE5380" s="5">
        <v>35</v>
      </c>
      <c r="AF5380" s="25"/>
      <c r="AG5380" s="29"/>
      <c r="AH5380" s="2"/>
      <c r="AI5380" s="2">
        <v>3</v>
      </c>
      <c r="AJ5380" s="2"/>
      <c r="AK5380" s="50"/>
      <c r="AL5380" s="2"/>
      <c r="AM5380" s="30"/>
      <c r="AN5380" s="30"/>
      <c r="AO5380" s="30"/>
      <c r="AR5380" s="30"/>
      <c r="AS5380" s="30"/>
      <c r="AT5380" s="30"/>
      <c r="AV5380" s="30"/>
      <c r="AW5380" s="30"/>
      <c r="CD5380" s="2" t="s">
        <v>78</v>
      </c>
      <c r="CE5380" s="2" t="s">
        <v>20488</v>
      </c>
    </row>
    <row r="5381" spans="1:83" x14ac:dyDescent="0.2">
      <c r="A5381" s="2" t="s">
        <v>10180</v>
      </c>
      <c r="B5381" s="2" t="s">
        <v>28422</v>
      </c>
      <c r="C5381" s="2" t="s">
        <v>6285</v>
      </c>
      <c r="D5381" s="2"/>
      <c r="E5381" s="2" t="s">
        <v>10180</v>
      </c>
      <c r="F5381" s="2" t="s">
        <v>10181</v>
      </c>
      <c r="G5381" s="2" t="s">
        <v>10182</v>
      </c>
      <c r="H5381" s="2"/>
      <c r="I5381" s="2" t="s">
        <v>5093</v>
      </c>
      <c r="J5381" s="2" t="s">
        <v>61</v>
      </c>
      <c r="K5381" s="50" t="s">
        <v>61</v>
      </c>
      <c r="L5381" s="48">
        <v>2021</v>
      </c>
      <c r="M5381" s="2" t="s">
        <v>133</v>
      </c>
      <c r="N5381" s="32">
        <v>25.675315999999999</v>
      </c>
      <c r="O5381" s="32">
        <v>55.790492999999998</v>
      </c>
      <c r="P5381" s="2" t="s">
        <v>2767</v>
      </c>
      <c r="Q5381" s="6" t="s">
        <v>65</v>
      </c>
      <c r="R5381" s="43" t="s">
        <v>18854</v>
      </c>
      <c r="S5381" s="41" t="s">
        <v>4972</v>
      </c>
      <c r="T5381" s="41" t="s">
        <v>18461</v>
      </c>
      <c r="U5381" s="2"/>
      <c r="V5381" s="2" t="s">
        <v>4972</v>
      </c>
      <c r="W5381" s="41" t="s">
        <v>17589</v>
      </c>
      <c r="X5381" s="2" t="s">
        <v>1598</v>
      </c>
      <c r="Y5381" s="2" t="s">
        <v>102</v>
      </c>
      <c r="Z5381" s="5" t="s">
        <v>10423</v>
      </c>
      <c r="AA5381" s="5" t="s">
        <v>16910</v>
      </c>
      <c r="AB5381" s="5" t="s">
        <v>16316</v>
      </c>
      <c r="AC5381" s="2" t="s">
        <v>5247</v>
      </c>
      <c r="AD5381" s="2">
        <v>7060500</v>
      </c>
      <c r="AE5381" s="5">
        <v>54</v>
      </c>
      <c r="AF5381" s="25"/>
      <c r="AG5381" s="29">
        <v>3</v>
      </c>
      <c r="AH5381" s="2" t="s">
        <v>17978</v>
      </c>
      <c r="AI5381" s="2">
        <v>3</v>
      </c>
      <c r="AJ5381" s="2">
        <v>3</v>
      </c>
      <c r="AK5381" s="50"/>
      <c r="AL5381" s="2"/>
      <c r="AM5381" s="30"/>
      <c r="AN5381" s="30"/>
      <c r="AO5381" s="30"/>
      <c r="AR5381" s="30"/>
      <c r="AS5381" s="30"/>
      <c r="AT5381" s="30"/>
      <c r="AV5381" s="30"/>
      <c r="AW5381" s="30"/>
      <c r="CD5381" s="2" t="s">
        <v>71</v>
      </c>
      <c r="CE5381" s="2">
        <v>0</v>
      </c>
    </row>
    <row r="5382" spans="1:83" x14ac:dyDescent="0.2">
      <c r="A5382" s="2" t="s">
        <v>9702</v>
      </c>
      <c r="B5382" s="2" t="s">
        <v>28423</v>
      </c>
      <c r="C5382" s="2" t="s">
        <v>6285</v>
      </c>
      <c r="D5382" s="2"/>
      <c r="E5382" s="2" t="s">
        <v>9702</v>
      </c>
      <c r="F5382" s="2" t="s">
        <v>9703</v>
      </c>
      <c r="G5382" s="2" t="s">
        <v>9704</v>
      </c>
      <c r="H5382" s="2"/>
      <c r="I5382" s="2" t="s">
        <v>5093</v>
      </c>
      <c r="J5382" s="2" t="s">
        <v>61</v>
      </c>
      <c r="K5382" s="50" t="s">
        <v>61</v>
      </c>
      <c r="L5382" s="48">
        <v>2019</v>
      </c>
      <c r="M5382" s="2" t="s">
        <v>133</v>
      </c>
      <c r="N5382" s="32">
        <v>25.681080000000001</v>
      </c>
      <c r="O5382" s="32">
        <v>55.741779999999999</v>
      </c>
      <c r="P5382" s="2" t="s">
        <v>2767</v>
      </c>
      <c r="Q5382" s="6" t="s">
        <v>65</v>
      </c>
      <c r="R5382" s="43" t="s">
        <v>18854</v>
      </c>
      <c r="S5382" s="41" t="s">
        <v>3596</v>
      </c>
      <c r="T5382" s="41" t="s">
        <v>18465</v>
      </c>
      <c r="U5382" s="2"/>
      <c r="V5382" s="2" t="s">
        <v>3596</v>
      </c>
      <c r="W5382" s="41" t="s">
        <v>17589</v>
      </c>
      <c r="X5382" s="2" t="s">
        <v>9705</v>
      </c>
      <c r="Y5382" s="2" t="s">
        <v>102</v>
      </c>
      <c r="Z5382" s="5" t="s">
        <v>20</v>
      </c>
      <c r="AA5382" s="5" t="s">
        <v>16910</v>
      </c>
      <c r="AB5382" s="5" t="s">
        <v>16316</v>
      </c>
      <c r="AC5382" s="2" t="s">
        <v>5149</v>
      </c>
      <c r="AD5382" s="2">
        <v>7060200</v>
      </c>
      <c r="AE5382" s="5">
        <v>38.5</v>
      </c>
      <c r="AF5382" s="25"/>
      <c r="AG5382" s="29">
        <v>3</v>
      </c>
      <c r="AH5382" s="2" t="s">
        <v>18304</v>
      </c>
      <c r="AI5382" s="2">
        <v>3</v>
      </c>
      <c r="AJ5382" s="2">
        <v>3</v>
      </c>
      <c r="AK5382" s="50"/>
      <c r="AL5382" s="2"/>
      <c r="AM5382" s="30"/>
      <c r="AN5382" s="30"/>
      <c r="AO5382" s="30"/>
      <c r="AR5382" s="30"/>
      <c r="AS5382" s="30"/>
      <c r="AT5382" s="30"/>
      <c r="AV5382" s="30"/>
      <c r="AW5382" s="30"/>
      <c r="CD5382" s="2" t="s">
        <v>78</v>
      </c>
      <c r="CE5382" s="2" t="s">
        <v>20489</v>
      </c>
    </row>
    <row r="5383" spans="1:83" x14ac:dyDescent="0.2">
      <c r="A5383" s="2" t="s">
        <v>18979</v>
      </c>
      <c r="B5383" s="2" t="s">
        <v>28424</v>
      </c>
      <c r="C5383" s="2" t="s">
        <v>6285</v>
      </c>
      <c r="D5383" s="2"/>
      <c r="E5383" s="2" t="s">
        <v>18979</v>
      </c>
      <c r="F5383" s="2" t="s">
        <v>16550</v>
      </c>
      <c r="G5383" s="2" t="s">
        <v>16691</v>
      </c>
      <c r="H5383" s="2"/>
      <c r="I5383" s="2" t="s">
        <v>5093</v>
      </c>
      <c r="J5383" s="2" t="s">
        <v>61</v>
      </c>
      <c r="K5383" s="50" t="s">
        <v>61</v>
      </c>
      <c r="L5383" s="48">
        <v>2022</v>
      </c>
      <c r="M5383" s="2" t="s">
        <v>133</v>
      </c>
      <c r="N5383" s="32">
        <v>25.688573000000002</v>
      </c>
      <c r="O5383" s="32">
        <v>55.734299999999998</v>
      </c>
      <c r="P5383" s="2" t="s">
        <v>2767</v>
      </c>
      <c r="Q5383" s="6" t="s">
        <v>65</v>
      </c>
      <c r="R5383" s="43" t="s">
        <v>18854</v>
      </c>
      <c r="S5383" s="41" t="s">
        <v>3596</v>
      </c>
      <c r="T5383" s="41" t="s">
        <v>18465</v>
      </c>
      <c r="U5383" s="2"/>
      <c r="V5383" s="2" t="s">
        <v>3596</v>
      </c>
      <c r="W5383" s="41" t="s">
        <v>17589</v>
      </c>
      <c r="X5383" s="2" t="s">
        <v>1598</v>
      </c>
      <c r="Y5383" s="2" t="s">
        <v>102</v>
      </c>
      <c r="Z5383" s="5" t="s">
        <v>10423</v>
      </c>
      <c r="AA5383" s="5" t="s">
        <v>16910</v>
      </c>
      <c r="AB5383" s="5" t="s">
        <v>16316</v>
      </c>
      <c r="AC5383" s="2" t="s">
        <v>5149</v>
      </c>
      <c r="AD5383" s="2">
        <v>7060200</v>
      </c>
      <c r="AE5383" s="5">
        <v>38</v>
      </c>
      <c r="AF5383" s="25"/>
      <c r="AG5383" s="29">
        <v>3</v>
      </c>
      <c r="AH5383" s="2" t="s">
        <v>18304</v>
      </c>
      <c r="AI5383" s="2">
        <v>3</v>
      </c>
      <c r="AJ5383" s="2">
        <v>3</v>
      </c>
      <c r="AK5383" s="50"/>
      <c r="AL5383" s="2"/>
      <c r="AM5383" s="30"/>
      <c r="AN5383" s="30"/>
      <c r="AO5383" s="30"/>
      <c r="AR5383" s="30"/>
      <c r="AS5383" s="30"/>
      <c r="AT5383" s="30"/>
      <c r="AV5383" s="30"/>
      <c r="AW5383" s="30"/>
      <c r="CD5383" s="2" t="s">
        <v>78</v>
      </c>
      <c r="CE5383" s="2" t="s">
        <v>20490</v>
      </c>
    </row>
    <row r="5384" spans="1:83" x14ac:dyDescent="0.2">
      <c r="A5384" s="2" t="s">
        <v>8932</v>
      </c>
      <c r="B5384" s="2" t="s">
        <v>28425</v>
      </c>
      <c r="C5384" s="2" t="s">
        <v>6285</v>
      </c>
      <c r="D5384" s="2"/>
      <c r="E5384" s="2" t="s">
        <v>8932</v>
      </c>
      <c r="F5384" s="2" t="s">
        <v>8933</v>
      </c>
      <c r="G5384" s="2" t="s">
        <v>8934</v>
      </c>
      <c r="H5384" s="2"/>
      <c r="I5384" s="2" t="s">
        <v>5093</v>
      </c>
      <c r="J5384" s="2" t="s">
        <v>61</v>
      </c>
      <c r="K5384" s="50" t="s">
        <v>61</v>
      </c>
      <c r="L5384" s="48">
        <v>2017</v>
      </c>
      <c r="M5384" s="2" t="s">
        <v>133</v>
      </c>
      <c r="N5384" s="32">
        <v>25.714700000000001</v>
      </c>
      <c r="O5384" s="32">
        <v>55.832500000000003</v>
      </c>
      <c r="P5384" s="2" t="s">
        <v>2767</v>
      </c>
      <c r="Q5384" s="6" t="s">
        <v>65</v>
      </c>
      <c r="R5384" s="43" t="s">
        <v>18854</v>
      </c>
      <c r="S5384" s="41" t="s">
        <v>4972</v>
      </c>
      <c r="T5384" s="41" t="s">
        <v>18461</v>
      </c>
      <c r="U5384" s="2"/>
      <c r="V5384" s="2" t="s">
        <v>4972</v>
      </c>
      <c r="W5384" s="41" t="s">
        <v>17589</v>
      </c>
      <c r="X5384" s="2" t="s">
        <v>1598</v>
      </c>
      <c r="Y5384" s="2" t="s">
        <v>76</v>
      </c>
      <c r="Z5384" s="5" t="s">
        <v>10423</v>
      </c>
      <c r="AA5384" s="5" t="s">
        <v>16910</v>
      </c>
      <c r="AB5384" s="5" t="s">
        <v>16317</v>
      </c>
      <c r="AC5384" s="2" t="s">
        <v>5205</v>
      </c>
      <c r="AD5384" s="2">
        <v>7060100</v>
      </c>
      <c r="AE5384" s="5">
        <v>34.5</v>
      </c>
      <c r="AF5384" s="25"/>
      <c r="AG5384" s="29">
        <v>3</v>
      </c>
      <c r="AH5384" s="2" t="s">
        <v>17974</v>
      </c>
      <c r="AI5384" s="2">
        <v>3</v>
      </c>
      <c r="AJ5384" s="2">
        <v>3</v>
      </c>
      <c r="AK5384" s="50"/>
      <c r="AL5384" s="2"/>
      <c r="AM5384" s="30"/>
      <c r="AN5384" s="30"/>
      <c r="AO5384" s="30"/>
      <c r="AR5384" s="30"/>
      <c r="AS5384" s="30"/>
      <c r="AT5384" s="30"/>
      <c r="AV5384" s="30"/>
      <c r="AW5384" s="30"/>
      <c r="CD5384" s="2" t="s">
        <v>71</v>
      </c>
      <c r="CE5384" s="2">
        <v>0</v>
      </c>
    </row>
    <row r="5385" spans="1:83" x14ac:dyDescent="0.2">
      <c r="A5385" s="2" t="s">
        <v>8935</v>
      </c>
      <c r="B5385" s="2" t="s">
        <v>28426</v>
      </c>
      <c r="C5385" s="2" t="s">
        <v>6285</v>
      </c>
      <c r="D5385" s="2"/>
      <c r="E5385" s="2" t="s">
        <v>8935</v>
      </c>
      <c r="F5385" s="2" t="s">
        <v>8936</v>
      </c>
      <c r="G5385" s="2" t="s">
        <v>8937</v>
      </c>
      <c r="H5385" s="2"/>
      <c r="I5385" s="2" t="s">
        <v>5093</v>
      </c>
      <c r="J5385" s="2" t="s">
        <v>61</v>
      </c>
      <c r="K5385" s="50" t="s">
        <v>61</v>
      </c>
      <c r="L5385" s="48">
        <v>2017</v>
      </c>
      <c r="M5385" s="2" t="s">
        <v>133</v>
      </c>
      <c r="N5385" s="32">
        <v>25.717400000000001</v>
      </c>
      <c r="O5385" s="32">
        <v>55.841099999999997</v>
      </c>
      <c r="P5385" s="2" t="s">
        <v>2767</v>
      </c>
      <c r="Q5385" s="6" t="s">
        <v>65</v>
      </c>
      <c r="R5385" s="43" t="s">
        <v>18854</v>
      </c>
      <c r="S5385" s="41" t="s">
        <v>4972</v>
      </c>
      <c r="T5385" s="41" t="s">
        <v>18461</v>
      </c>
      <c r="U5385" s="2"/>
      <c r="V5385" s="2" t="s">
        <v>4972</v>
      </c>
      <c r="W5385" s="41" t="s">
        <v>17589</v>
      </c>
      <c r="X5385" s="2" t="s">
        <v>1598</v>
      </c>
      <c r="Y5385" s="2" t="s">
        <v>86</v>
      </c>
      <c r="Z5385" s="5" t="s">
        <v>10423</v>
      </c>
      <c r="AA5385" s="5" t="s">
        <v>16910</v>
      </c>
      <c r="AB5385" s="5" t="s">
        <v>18090</v>
      </c>
      <c r="AC5385" s="2" t="s">
        <v>5205</v>
      </c>
      <c r="AD5385" s="2">
        <v>7060100</v>
      </c>
      <c r="AE5385" s="5">
        <v>37.5</v>
      </c>
      <c r="AF5385" s="25"/>
      <c r="AG5385" s="29">
        <v>3</v>
      </c>
      <c r="AH5385" s="2" t="s">
        <v>17974</v>
      </c>
      <c r="AI5385" s="2">
        <v>3</v>
      </c>
      <c r="AJ5385" s="2">
        <v>3</v>
      </c>
      <c r="AK5385" s="50"/>
      <c r="AL5385" s="2"/>
      <c r="AM5385" s="30"/>
      <c r="AN5385" s="30"/>
      <c r="AO5385" s="30"/>
      <c r="AR5385" s="30"/>
      <c r="AS5385" s="30"/>
      <c r="AT5385" s="30"/>
      <c r="AV5385" s="30"/>
      <c r="AW5385" s="30"/>
      <c r="CD5385" s="2" t="s">
        <v>71</v>
      </c>
      <c r="CE5385" s="2">
        <v>0</v>
      </c>
    </row>
    <row r="5386" spans="1:83" x14ac:dyDescent="0.2">
      <c r="A5386" s="2" t="s">
        <v>8804</v>
      </c>
      <c r="B5386" s="2" t="s">
        <v>28427</v>
      </c>
      <c r="C5386" s="2" t="s">
        <v>6285</v>
      </c>
      <c r="D5386" s="2" t="s">
        <v>8804</v>
      </c>
      <c r="E5386" s="2" t="s">
        <v>8804</v>
      </c>
      <c r="F5386" s="2" t="s">
        <v>8805</v>
      </c>
      <c r="G5386" s="2" t="s">
        <v>8806</v>
      </c>
      <c r="H5386" s="2" t="s">
        <v>5093</v>
      </c>
      <c r="I5386" s="2" t="s">
        <v>5093</v>
      </c>
      <c r="J5386" s="2" t="s">
        <v>61</v>
      </c>
      <c r="K5386" s="50" t="s">
        <v>61</v>
      </c>
      <c r="L5386" s="48">
        <v>2014</v>
      </c>
      <c r="M5386" s="2" t="s">
        <v>133</v>
      </c>
      <c r="N5386" s="32">
        <v>25.728200000000001</v>
      </c>
      <c r="O5386" s="32">
        <v>55.940199999999997</v>
      </c>
      <c r="P5386" s="2" t="s">
        <v>2767</v>
      </c>
      <c r="Q5386" s="6" t="s">
        <v>65</v>
      </c>
      <c r="R5386" s="43" t="s">
        <v>18854</v>
      </c>
      <c r="S5386" s="41" t="s">
        <v>3596</v>
      </c>
      <c r="T5386" s="41" t="s">
        <v>18460</v>
      </c>
      <c r="U5386" s="2"/>
      <c r="V5386" s="2" t="s">
        <v>3596</v>
      </c>
      <c r="W5386" s="41" t="s">
        <v>17588</v>
      </c>
      <c r="X5386" s="2" t="s">
        <v>315</v>
      </c>
      <c r="Y5386" s="2" t="s">
        <v>76</v>
      </c>
      <c r="Z5386" s="5" t="s">
        <v>10423</v>
      </c>
      <c r="AA5386" s="5" t="s">
        <v>16910</v>
      </c>
      <c r="AB5386" s="5" t="s">
        <v>16317</v>
      </c>
      <c r="AC5386" s="2" t="s">
        <v>5205</v>
      </c>
      <c r="AD5386" s="2">
        <v>7040700</v>
      </c>
      <c r="AE5386" s="5">
        <v>40</v>
      </c>
      <c r="AF5386" s="25"/>
      <c r="AG5386" s="29">
        <v>3</v>
      </c>
      <c r="AH5386" s="2" t="s">
        <v>17974</v>
      </c>
      <c r="AI5386" s="2">
        <v>4</v>
      </c>
      <c r="AJ5386" s="2">
        <v>3</v>
      </c>
      <c r="AK5386" s="50"/>
      <c r="AL5386" s="2"/>
      <c r="AM5386" s="30"/>
      <c r="AN5386" s="30"/>
      <c r="AO5386" s="30"/>
      <c r="AR5386" s="30"/>
      <c r="AS5386" s="30"/>
      <c r="AT5386" s="30"/>
      <c r="AV5386" s="30"/>
      <c r="AW5386" s="30"/>
      <c r="CD5386" s="2" t="s">
        <v>78</v>
      </c>
      <c r="CE5386" s="2" t="s">
        <v>20491</v>
      </c>
    </row>
    <row r="5387" spans="1:83" x14ac:dyDescent="0.2">
      <c r="A5387" s="2" t="s">
        <v>10033</v>
      </c>
      <c r="B5387" s="2" t="s">
        <v>28428</v>
      </c>
      <c r="C5387" s="2" t="s">
        <v>6285</v>
      </c>
      <c r="D5387" s="2"/>
      <c r="E5387" s="2" t="s">
        <v>10033</v>
      </c>
      <c r="F5387" s="2" t="s">
        <v>10034</v>
      </c>
      <c r="G5387" s="2"/>
      <c r="H5387" s="2"/>
      <c r="I5387" s="2" t="s">
        <v>5093</v>
      </c>
      <c r="J5387" s="2" t="s">
        <v>61</v>
      </c>
      <c r="K5387" s="2"/>
      <c r="L5387" s="48">
        <v>2020</v>
      </c>
      <c r="M5387" s="2" t="s">
        <v>133</v>
      </c>
      <c r="N5387" s="32">
        <v>25.486419999999999</v>
      </c>
      <c r="O5387" s="32">
        <v>55.966476</v>
      </c>
      <c r="P5387" s="2" t="s">
        <v>2767</v>
      </c>
      <c r="Q5387" s="6" t="s">
        <v>65</v>
      </c>
      <c r="R5387" s="43" t="s">
        <v>16802</v>
      </c>
      <c r="S5387" s="41" t="s">
        <v>4851</v>
      </c>
      <c r="T5387" s="41" t="s">
        <v>18462</v>
      </c>
      <c r="U5387" s="2"/>
      <c r="V5387" s="2" t="s">
        <v>4851</v>
      </c>
      <c r="W5387" s="41" t="s">
        <v>144</v>
      </c>
      <c r="X5387" s="2" t="s">
        <v>1598</v>
      </c>
      <c r="Y5387" s="2" t="s">
        <v>76</v>
      </c>
      <c r="Z5387" s="5" t="s">
        <v>10423</v>
      </c>
      <c r="AA5387" s="5" t="s">
        <v>16910</v>
      </c>
      <c r="AB5387" s="5" t="s">
        <v>16317</v>
      </c>
      <c r="AC5387" s="2"/>
      <c r="AD5387" s="2">
        <v>7070300</v>
      </c>
      <c r="AE5387" s="5">
        <v>35</v>
      </c>
      <c r="AF5387" s="25"/>
      <c r="AG5387" s="29"/>
      <c r="AH5387" s="2"/>
      <c r="AI5387" s="2">
        <v>3</v>
      </c>
      <c r="AJ5387" s="2"/>
      <c r="AK5387" s="50"/>
      <c r="AL5387" s="2"/>
      <c r="AM5387" s="30"/>
      <c r="AN5387" s="30"/>
      <c r="AO5387" s="30"/>
      <c r="AR5387" s="30"/>
      <c r="AS5387" s="30"/>
      <c r="AT5387" s="30"/>
      <c r="AV5387" s="30"/>
      <c r="AW5387" s="30"/>
      <c r="CD5387" s="2" t="s">
        <v>78</v>
      </c>
      <c r="CE5387" s="2" t="s">
        <v>20492</v>
      </c>
    </row>
    <row r="5388" spans="1:83" x14ac:dyDescent="0.2">
      <c r="A5388" s="2" t="s">
        <v>9825</v>
      </c>
      <c r="B5388" s="2" t="s">
        <v>28429</v>
      </c>
      <c r="C5388" s="2" t="s">
        <v>6285</v>
      </c>
      <c r="D5388" s="2"/>
      <c r="E5388" s="2" t="s">
        <v>9825</v>
      </c>
      <c r="F5388" s="2" t="s">
        <v>9826</v>
      </c>
      <c r="G5388" s="2"/>
      <c r="H5388" s="2"/>
      <c r="I5388" s="2" t="s">
        <v>5093</v>
      </c>
      <c r="J5388" s="2" t="s">
        <v>61</v>
      </c>
      <c r="K5388" s="2"/>
      <c r="L5388" s="48">
        <v>2018</v>
      </c>
      <c r="M5388" s="2" t="s">
        <v>133</v>
      </c>
      <c r="N5388" s="32">
        <v>25.894639999999999</v>
      </c>
      <c r="O5388" s="32">
        <v>56.117649999999998</v>
      </c>
      <c r="P5388" s="2" t="s">
        <v>2767</v>
      </c>
      <c r="Q5388" s="6" t="s">
        <v>65</v>
      </c>
      <c r="R5388" s="43" t="s">
        <v>16802</v>
      </c>
      <c r="S5388" s="41" t="s">
        <v>18949</v>
      </c>
      <c r="T5388" s="41" t="s">
        <v>18463</v>
      </c>
      <c r="U5388" s="2"/>
      <c r="V5388" s="2" t="s">
        <v>18949</v>
      </c>
      <c r="W5388" s="41" t="s">
        <v>144</v>
      </c>
      <c r="X5388" s="2" t="s">
        <v>1598</v>
      </c>
      <c r="Y5388" s="2" t="s">
        <v>86</v>
      </c>
      <c r="Z5388" s="5" t="s">
        <v>10423</v>
      </c>
      <c r="AA5388" s="5" t="s">
        <v>16910</v>
      </c>
      <c r="AB5388" s="5" t="s">
        <v>18090</v>
      </c>
      <c r="AC5388" s="2"/>
      <c r="AD5388" s="2">
        <v>7010700</v>
      </c>
      <c r="AE5388" s="5">
        <v>35</v>
      </c>
      <c r="AF5388" s="25"/>
      <c r="AG5388" s="29"/>
      <c r="AH5388" s="2"/>
      <c r="AI5388" s="2">
        <v>2</v>
      </c>
      <c r="AJ5388" s="2"/>
      <c r="AK5388" s="50"/>
      <c r="AL5388" s="2"/>
      <c r="AM5388" s="30"/>
      <c r="AN5388" s="30"/>
      <c r="AO5388" s="30"/>
      <c r="AR5388" s="30"/>
      <c r="AS5388" s="30"/>
      <c r="AT5388" s="30"/>
      <c r="AV5388" s="30"/>
      <c r="AW5388" s="30"/>
      <c r="CD5388" s="2" t="s">
        <v>71</v>
      </c>
      <c r="CE5388" s="2">
        <v>0</v>
      </c>
    </row>
    <row r="5389" spans="1:83" x14ac:dyDescent="0.2">
      <c r="A5389" s="2" t="s">
        <v>10274</v>
      </c>
      <c r="B5389" s="2" t="s">
        <v>28430</v>
      </c>
      <c r="C5389" s="2" t="s">
        <v>6285</v>
      </c>
      <c r="D5389" s="2"/>
      <c r="E5389" s="2" t="s">
        <v>10274</v>
      </c>
      <c r="F5389" s="2" t="s">
        <v>10275</v>
      </c>
      <c r="G5389" s="2"/>
      <c r="H5389" s="2"/>
      <c r="I5389" s="2" t="s">
        <v>5093</v>
      </c>
      <c r="J5389" s="2" t="s">
        <v>61</v>
      </c>
      <c r="K5389" s="2"/>
      <c r="L5389" s="48">
        <v>2021</v>
      </c>
      <c r="M5389" s="2" t="s">
        <v>22960</v>
      </c>
      <c r="N5389" s="32">
        <v>25.888693</v>
      </c>
      <c r="O5389" s="32">
        <v>56.134984000000003</v>
      </c>
      <c r="P5389" s="2" t="s">
        <v>2767</v>
      </c>
      <c r="Q5389" s="6" t="s">
        <v>65</v>
      </c>
      <c r="R5389" s="43" t="s">
        <v>16802</v>
      </c>
      <c r="S5389" s="41" t="s">
        <v>18949</v>
      </c>
      <c r="T5389" s="41" t="s">
        <v>18463</v>
      </c>
      <c r="U5389" s="2"/>
      <c r="V5389" s="2" t="s">
        <v>18949</v>
      </c>
      <c r="W5389" s="41" t="s">
        <v>144</v>
      </c>
      <c r="X5389" s="2" t="s">
        <v>1598</v>
      </c>
      <c r="Y5389" s="2" t="s">
        <v>102</v>
      </c>
      <c r="Z5389" s="5" t="s">
        <v>10423</v>
      </c>
      <c r="AA5389" s="5" t="s">
        <v>16910</v>
      </c>
      <c r="AB5389" s="5" t="s">
        <v>16316</v>
      </c>
      <c r="AC5389" s="2"/>
      <c r="AD5389" s="2">
        <v>7010700</v>
      </c>
      <c r="AE5389" s="5">
        <v>35</v>
      </c>
      <c r="AF5389" s="25"/>
      <c r="AG5389" s="29"/>
      <c r="AH5389" s="2"/>
      <c r="AI5389" s="2">
        <v>2</v>
      </c>
      <c r="AJ5389" s="2"/>
      <c r="AK5389" s="50"/>
      <c r="AL5389" s="2"/>
      <c r="AM5389" s="30"/>
      <c r="AN5389" s="30"/>
      <c r="AO5389" s="30"/>
      <c r="AR5389" s="30"/>
      <c r="AS5389" s="30"/>
      <c r="AT5389" s="30"/>
      <c r="AV5389" s="30"/>
      <c r="AW5389" s="30"/>
      <c r="CD5389" s="2" t="s">
        <v>71</v>
      </c>
      <c r="CE5389" s="2">
        <v>0</v>
      </c>
    </row>
    <row r="5390" spans="1:83" x14ac:dyDescent="0.2">
      <c r="A5390" s="2" t="s">
        <v>7527</v>
      </c>
      <c r="B5390" s="2" t="s">
        <v>28431</v>
      </c>
      <c r="C5390" s="2" t="s">
        <v>6285</v>
      </c>
      <c r="D5390" s="2" t="s">
        <v>7527</v>
      </c>
      <c r="E5390" s="2" t="s">
        <v>7527</v>
      </c>
      <c r="F5390" s="2" t="s">
        <v>7528</v>
      </c>
      <c r="G5390" s="2" t="s">
        <v>7529</v>
      </c>
      <c r="H5390" s="2" t="s">
        <v>5093</v>
      </c>
      <c r="I5390" s="2" t="s">
        <v>5093</v>
      </c>
      <c r="J5390" s="2" t="s">
        <v>61</v>
      </c>
      <c r="K5390" s="50" t="s">
        <v>61</v>
      </c>
      <c r="L5390" s="48">
        <v>2011</v>
      </c>
      <c r="M5390" s="2" t="s">
        <v>133</v>
      </c>
      <c r="N5390" s="32">
        <v>25.70974</v>
      </c>
      <c r="O5390" s="32">
        <v>55.827750000000002</v>
      </c>
      <c r="P5390" s="2" t="s">
        <v>2767</v>
      </c>
      <c r="Q5390" s="6" t="s">
        <v>65</v>
      </c>
      <c r="R5390" s="43" t="s">
        <v>16802</v>
      </c>
      <c r="S5390" s="41" t="s">
        <v>4851</v>
      </c>
      <c r="T5390" s="41" t="s">
        <v>18462</v>
      </c>
      <c r="U5390" s="2"/>
      <c r="V5390" s="2" t="s">
        <v>4851</v>
      </c>
      <c r="W5390" s="41" t="s">
        <v>17588</v>
      </c>
      <c r="X5390" s="2" t="s">
        <v>315</v>
      </c>
      <c r="Y5390" s="2" t="s">
        <v>76</v>
      </c>
      <c r="Z5390" s="5" t="s">
        <v>10423</v>
      </c>
      <c r="AA5390" s="5" t="s">
        <v>16910</v>
      </c>
      <c r="AB5390" s="5" t="s">
        <v>16317</v>
      </c>
      <c r="AC5390" s="2" t="s">
        <v>5247</v>
      </c>
      <c r="AD5390" s="2">
        <v>7060300</v>
      </c>
      <c r="AE5390" s="5">
        <v>40</v>
      </c>
      <c r="AF5390" s="25"/>
      <c r="AG5390" s="29">
        <v>3</v>
      </c>
      <c r="AH5390" s="2" t="s">
        <v>17978</v>
      </c>
      <c r="AI5390" s="2">
        <v>3</v>
      </c>
      <c r="AJ5390" s="2">
        <v>3</v>
      </c>
      <c r="AK5390" s="50"/>
      <c r="AL5390" s="2"/>
      <c r="AM5390" s="30"/>
      <c r="AN5390" s="30"/>
      <c r="AO5390" s="30"/>
      <c r="AR5390" s="30"/>
      <c r="AS5390" s="30"/>
      <c r="AT5390" s="30"/>
      <c r="AV5390" s="30"/>
      <c r="AW5390" s="30"/>
      <c r="CD5390" s="2" t="s">
        <v>78</v>
      </c>
      <c r="CE5390" s="2" t="s">
        <v>20493</v>
      </c>
    </row>
    <row r="5391" spans="1:83" x14ac:dyDescent="0.2">
      <c r="A5391" s="2" t="s">
        <v>8938</v>
      </c>
      <c r="B5391" s="2" t="s">
        <v>28432</v>
      </c>
      <c r="C5391" s="2" t="s">
        <v>6285</v>
      </c>
      <c r="D5391" s="2"/>
      <c r="E5391" s="2" t="s">
        <v>8938</v>
      </c>
      <c r="F5391" s="2" t="s">
        <v>8939</v>
      </c>
      <c r="G5391" s="2"/>
      <c r="H5391" s="2"/>
      <c r="I5391" s="2" t="s">
        <v>5093</v>
      </c>
      <c r="J5391" s="2" t="s">
        <v>61</v>
      </c>
      <c r="K5391" s="2"/>
      <c r="L5391" s="48">
        <v>2015</v>
      </c>
      <c r="M5391" s="2" t="s">
        <v>133</v>
      </c>
      <c r="N5391" s="32">
        <v>25.3873</v>
      </c>
      <c r="O5391" s="32">
        <v>55.972200000000001</v>
      </c>
      <c r="P5391" s="2" t="s">
        <v>2767</v>
      </c>
      <c r="Q5391" s="6" t="s">
        <v>65</v>
      </c>
      <c r="R5391" s="43" t="s">
        <v>18854</v>
      </c>
      <c r="S5391" s="41" t="s">
        <v>3596</v>
      </c>
      <c r="T5391" s="41" t="s">
        <v>18460</v>
      </c>
      <c r="U5391" s="2"/>
      <c r="V5391" s="2" t="s">
        <v>3596</v>
      </c>
      <c r="W5391" s="41" t="s">
        <v>144</v>
      </c>
      <c r="X5391" s="2" t="s">
        <v>1598</v>
      </c>
      <c r="Y5391" s="2" t="s">
        <v>102</v>
      </c>
      <c r="Z5391" s="5" t="s">
        <v>10423</v>
      </c>
      <c r="AA5391" s="5" t="s">
        <v>16910</v>
      </c>
      <c r="AB5391" s="5" t="s">
        <v>16316</v>
      </c>
      <c r="AC5391" s="2"/>
      <c r="AD5391" s="2">
        <v>7071200</v>
      </c>
      <c r="AE5391" s="5">
        <v>38.5</v>
      </c>
      <c r="AF5391" s="25"/>
      <c r="AG5391" s="29"/>
      <c r="AH5391" s="2"/>
      <c r="AI5391" s="2">
        <v>4</v>
      </c>
      <c r="AJ5391" s="2"/>
      <c r="AK5391" s="50"/>
      <c r="AL5391" s="2"/>
      <c r="AM5391" s="30"/>
      <c r="AN5391" s="30"/>
      <c r="AO5391" s="30"/>
      <c r="AR5391" s="30"/>
      <c r="AS5391" s="30"/>
      <c r="AT5391" s="30"/>
      <c r="AV5391" s="30"/>
      <c r="AW5391" s="30"/>
      <c r="CD5391" s="2" t="s">
        <v>78</v>
      </c>
      <c r="CE5391" s="2" t="s">
        <v>20494</v>
      </c>
    </row>
    <row r="5392" spans="1:83" x14ac:dyDescent="0.2">
      <c r="A5392" s="2" t="s">
        <v>9154</v>
      </c>
      <c r="B5392" s="2" t="s">
        <v>28433</v>
      </c>
      <c r="C5392" s="2" t="s">
        <v>6285</v>
      </c>
      <c r="D5392" s="2"/>
      <c r="E5392" s="2" t="s">
        <v>9154</v>
      </c>
      <c r="F5392" s="2" t="s">
        <v>9155</v>
      </c>
      <c r="G5392" s="2"/>
      <c r="H5392" s="2"/>
      <c r="I5392" s="2" t="s">
        <v>5093</v>
      </c>
      <c r="J5392" s="2" t="s">
        <v>61</v>
      </c>
      <c r="K5392" s="2"/>
      <c r="L5392" s="48">
        <v>2015</v>
      </c>
      <c r="M5392" s="2" t="s">
        <v>133</v>
      </c>
      <c r="N5392" s="32">
        <v>25.4971</v>
      </c>
      <c r="O5392" s="32">
        <v>56.058500000000002</v>
      </c>
      <c r="P5392" s="2" t="s">
        <v>2767</v>
      </c>
      <c r="Q5392" s="6" t="s">
        <v>65</v>
      </c>
      <c r="R5392" s="43" t="s">
        <v>18854</v>
      </c>
      <c r="S5392" s="41" t="s">
        <v>3596</v>
      </c>
      <c r="T5392" s="41" t="s">
        <v>18460</v>
      </c>
      <c r="U5392" s="2"/>
      <c r="V5392" s="2" t="s">
        <v>3596</v>
      </c>
      <c r="W5392" s="41" t="s">
        <v>144</v>
      </c>
      <c r="X5392" s="2" t="s">
        <v>1598</v>
      </c>
      <c r="Y5392" s="2" t="s">
        <v>76</v>
      </c>
      <c r="Z5392" s="5" t="s">
        <v>10423</v>
      </c>
      <c r="AA5392" s="5" t="s">
        <v>16910</v>
      </c>
      <c r="AB5392" s="5" t="s">
        <v>16317</v>
      </c>
      <c r="AC5392" s="2"/>
      <c r="AD5392" s="2">
        <v>6000100</v>
      </c>
      <c r="AE5392" s="5">
        <v>40</v>
      </c>
      <c r="AF5392" s="25"/>
      <c r="AG5392" s="29"/>
      <c r="AH5392" s="2"/>
      <c r="AI5392" s="2">
        <v>3</v>
      </c>
      <c r="AJ5392" s="2"/>
      <c r="AK5392" s="50"/>
      <c r="AL5392" s="2"/>
      <c r="AM5392" s="30"/>
      <c r="AN5392" s="30"/>
      <c r="AO5392" s="30"/>
      <c r="AR5392" s="30"/>
      <c r="AS5392" s="30"/>
      <c r="AT5392" s="30"/>
      <c r="AV5392" s="30"/>
      <c r="AW5392" s="30"/>
      <c r="CD5392" s="2" t="s">
        <v>71</v>
      </c>
      <c r="CE5392" s="2">
        <v>0</v>
      </c>
    </row>
    <row r="5393" spans="1:83" x14ac:dyDescent="0.2">
      <c r="A5393" s="2" t="s">
        <v>10035</v>
      </c>
      <c r="B5393" s="2" t="s">
        <v>28434</v>
      </c>
      <c r="C5393" s="2" t="s">
        <v>6285</v>
      </c>
      <c r="D5393" s="2"/>
      <c r="E5393" s="2" t="s">
        <v>10035</v>
      </c>
      <c r="F5393" s="2" t="s">
        <v>10036</v>
      </c>
      <c r="G5393" s="2"/>
      <c r="H5393" s="2"/>
      <c r="I5393" s="2" t="s">
        <v>5093</v>
      </c>
      <c r="J5393" s="2" t="s">
        <v>61</v>
      </c>
      <c r="K5393" s="2"/>
      <c r="L5393" s="48">
        <v>2020</v>
      </c>
      <c r="M5393" s="2" t="s">
        <v>133</v>
      </c>
      <c r="N5393" s="32">
        <v>25.951913000000001</v>
      </c>
      <c r="O5393" s="32">
        <v>56.169199999999996</v>
      </c>
      <c r="P5393" s="2" t="s">
        <v>2767</v>
      </c>
      <c r="Q5393" s="6" t="s">
        <v>65</v>
      </c>
      <c r="R5393" s="43" t="s">
        <v>18854</v>
      </c>
      <c r="S5393" s="41" t="s">
        <v>3596</v>
      </c>
      <c r="T5393" s="41" t="s">
        <v>18464</v>
      </c>
      <c r="U5393" s="2"/>
      <c r="V5393" s="2" t="s">
        <v>3596</v>
      </c>
      <c r="W5393" s="41" t="s">
        <v>144</v>
      </c>
      <c r="X5393" s="2" t="s">
        <v>1598</v>
      </c>
      <c r="Y5393" s="2" t="s">
        <v>76</v>
      </c>
      <c r="Z5393" s="5" t="s">
        <v>10423</v>
      </c>
      <c r="AA5393" s="5" t="s">
        <v>16910</v>
      </c>
      <c r="AB5393" s="5" t="s">
        <v>16317</v>
      </c>
      <c r="AC5393" s="2"/>
      <c r="AD5393" s="2">
        <v>7010400</v>
      </c>
      <c r="AE5393" s="5">
        <v>9</v>
      </c>
      <c r="AF5393" s="25"/>
      <c r="AG5393" s="29"/>
      <c r="AH5393" s="2"/>
      <c r="AI5393" s="2">
        <v>2</v>
      </c>
      <c r="AJ5393" s="2"/>
      <c r="AK5393" s="50"/>
      <c r="AL5393" s="2"/>
      <c r="AM5393" s="30"/>
      <c r="AN5393" s="30"/>
      <c r="AO5393" s="30"/>
      <c r="AR5393" s="30"/>
      <c r="AS5393" s="30"/>
      <c r="AT5393" s="30"/>
      <c r="AV5393" s="30"/>
      <c r="AW5393" s="30"/>
      <c r="CD5393" s="2" t="s">
        <v>71</v>
      </c>
      <c r="CE5393" s="2">
        <v>0</v>
      </c>
    </row>
    <row r="5394" spans="1:83" x14ac:dyDescent="0.2">
      <c r="A5394" s="2" t="s">
        <v>8807</v>
      </c>
      <c r="B5394" s="2" t="s">
        <v>28435</v>
      </c>
      <c r="C5394" s="2" t="s">
        <v>6285</v>
      </c>
      <c r="D5394" s="2"/>
      <c r="E5394" s="2" t="s">
        <v>8807</v>
      </c>
      <c r="F5394" s="2" t="s">
        <v>8808</v>
      </c>
      <c r="G5394" s="2" t="s">
        <v>17997</v>
      </c>
      <c r="H5394" s="2"/>
      <c r="I5394" s="2" t="s">
        <v>5093</v>
      </c>
      <c r="J5394" s="2" t="s">
        <v>61</v>
      </c>
      <c r="K5394" s="50" t="s">
        <v>61</v>
      </c>
      <c r="L5394" s="48">
        <v>2010</v>
      </c>
      <c r="M5394" s="2" t="s">
        <v>133</v>
      </c>
      <c r="N5394" s="32">
        <v>25.59731</v>
      </c>
      <c r="O5394" s="32">
        <v>56.000059999999998</v>
      </c>
      <c r="P5394" s="2" t="s">
        <v>2767</v>
      </c>
      <c r="Q5394" s="6" t="s">
        <v>65</v>
      </c>
      <c r="R5394" s="43" t="s">
        <v>16802</v>
      </c>
      <c r="S5394" s="41" t="s">
        <v>4851</v>
      </c>
      <c r="T5394" s="41" t="s">
        <v>18462</v>
      </c>
      <c r="U5394" s="2"/>
      <c r="V5394" s="2" t="s">
        <v>4851</v>
      </c>
      <c r="W5394" s="41" t="s">
        <v>17589</v>
      </c>
      <c r="X5394" s="2" t="s">
        <v>1598</v>
      </c>
      <c r="Y5394" s="2" t="s">
        <v>76</v>
      </c>
      <c r="Z5394" s="5" t="s">
        <v>10423</v>
      </c>
      <c r="AA5394" s="5" t="s">
        <v>16910</v>
      </c>
      <c r="AB5394" s="5" t="s">
        <v>16317</v>
      </c>
      <c r="AC5394" s="2" t="s">
        <v>5247</v>
      </c>
      <c r="AD5394" s="2">
        <v>6000100</v>
      </c>
      <c r="AE5394" s="5">
        <v>30</v>
      </c>
      <c r="AF5394" s="25"/>
      <c r="AG5394" s="29">
        <v>3</v>
      </c>
      <c r="AH5394" s="2" t="s">
        <v>17978</v>
      </c>
      <c r="AI5394" s="2">
        <v>4</v>
      </c>
      <c r="AJ5394" s="2">
        <v>3</v>
      </c>
      <c r="AK5394" s="50"/>
      <c r="AL5394" s="2"/>
      <c r="AM5394" s="30"/>
      <c r="AN5394" s="30"/>
      <c r="AO5394" s="30"/>
      <c r="AR5394" s="30"/>
      <c r="AS5394" s="30"/>
      <c r="AT5394" s="30"/>
      <c r="AV5394" s="30"/>
      <c r="AW5394" s="30"/>
      <c r="CD5394" s="2" t="s">
        <v>78</v>
      </c>
      <c r="CE5394" s="2" t="s">
        <v>20495</v>
      </c>
    </row>
    <row r="5395" spans="1:83" x14ac:dyDescent="0.2">
      <c r="A5395" s="2" t="s">
        <v>9287</v>
      </c>
      <c r="B5395" s="2" t="s">
        <v>28436</v>
      </c>
      <c r="C5395" s="2" t="s">
        <v>6285</v>
      </c>
      <c r="D5395" s="2"/>
      <c r="E5395" s="2" t="s">
        <v>9287</v>
      </c>
      <c r="F5395" s="2" t="s">
        <v>9288</v>
      </c>
      <c r="G5395" s="2" t="s">
        <v>9289</v>
      </c>
      <c r="H5395" s="2"/>
      <c r="I5395" s="2" t="s">
        <v>5093</v>
      </c>
      <c r="J5395" s="2" t="s">
        <v>61</v>
      </c>
      <c r="K5395" s="50" t="s">
        <v>61</v>
      </c>
      <c r="L5395" s="48">
        <v>2016</v>
      </c>
      <c r="M5395" s="2" t="s">
        <v>133</v>
      </c>
      <c r="N5395" s="32">
        <v>25.806194000000001</v>
      </c>
      <c r="O5395" s="32">
        <v>55.969275000000003</v>
      </c>
      <c r="P5395" s="2" t="s">
        <v>2767</v>
      </c>
      <c r="Q5395" s="6" t="s">
        <v>65</v>
      </c>
      <c r="R5395" s="43" t="s">
        <v>16802</v>
      </c>
      <c r="S5395" s="41" t="s">
        <v>4851</v>
      </c>
      <c r="T5395" s="41" t="s">
        <v>18462</v>
      </c>
      <c r="U5395" s="2"/>
      <c r="V5395" s="2" t="s">
        <v>4851</v>
      </c>
      <c r="W5395" s="41" t="s">
        <v>17589</v>
      </c>
      <c r="X5395" s="2" t="s">
        <v>1598</v>
      </c>
      <c r="Y5395" s="2" t="s">
        <v>102</v>
      </c>
      <c r="Z5395" s="5" t="s">
        <v>10423</v>
      </c>
      <c r="AA5395" s="5" t="s">
        <v>16910</v>
      </c>
      <c r="AB5395" s="5" t="s">
        <v>16316</v>
      </c>
      <c r="AC5395" s="2" t="s">
        <v>5205</v>
      </c>
      <c r="AD5395" s="2">
        <v>7031100</v>
      </c>
      <c r="AE5395" s="5">
        <v>30</v>
      </c>
      <c r="AF5395" s="25"/>
      <c r="AG5395" s="29">
        <v>3</v>
      </c>
      <c r="AH5395" s="2" t="s">
        <v>17974</v>
      </c>
      <c r="AI5395" s="2">
        <v>3</v>
      </c>
      <c r="AJ5395" s="2">
        <v>3</v>
      </c>
      <c r="AK5395" s="50"/>
      <c r="AL5395" s="2"/>
      <c r="AM5395" s="30"/>
      <c r="AN5395" s="30"/>
      <c r="AO5395" s="30"/>
      <c r="AR5395" s="30"/>
      <c r="AS5395" s="30"/>
      <c r="AT5395" s="30"/>
      <c r="AV5395" s="30"/>
      <c r="AW5395" s="30"/>
      <c r="CD5395" s="2" t="s">
        <v>78</v>
      </c>
      <c r="CE5395" s="2" t="s">
        <v>20496</v>
      </c>
    </row>
    <row r="5396" spans="1:83" x14ac:dyDescent="0.2">
      <c r="A5396" s="2" t="s">
        <v>9101</v>
      </c>
      <c r="B5396" s="2" t="s">
        <v>28437</v>
      </c>
      <c r="C5396" s="2" t="s">
        <v>6285</v>
      </c>
      <c r="D5396" s="2"/>
      <c r="E5396" s="2" t="s">
        <v>9101</v>
      </c>
      <c r="F5396" s="2" t="s">
        <v>9102</v>
      </c>
      <c r="G5396" s="2" t="s">
        <v>17008</v>
      </c>
      <c r="H5396" s="2"/>
      <c r="I5396" s="2" t="s">
        <v>5093</v>
      </c>
      <c r="J5396" s="2" t="s">
        <v>61</v>
      </c>
      <c r="K5396" s="50" t="s">
        <v>61</v>
      </c>
      <c r="L5396" s="48">
        <v>2015</v>
      </c>
      <c r="M5396" s="2" t="s">
        <v>133</v>
      </c>
      <c r="N5396" s="32">
        <v>25.683</v>
      </c>
      <c r="O5396" s="32">
        <v>55.914099999999998</v>
      </c>
      <c r="P5396" s="2" t="s">
        <v>2767</v>
      </c>
      <c r="Q5396" s="6" t="s">
        <v>65</v>
      </c>
      <c r="R5396" s="43" t="s">
        <v>18854</v>
      </c>
      <c r="S5396" s="41" t="s">
        <v>3596</v>
      </c>
      <c r="T5396" s="41" t="s">
        <v>18460</v>
      </c>
      <c r="U5396" s="2"/>
      <c r="V5396" s="2" t="s">
        <v>3596</v>
      </c>
      <c r="W5396" s="41" t="s">
        <v>17589</v>
      </c>
      <c r="X5396" s="2" t="s">
        <v>1598</v>
      </c>
      <c r="Y5396" s="2" t="s">
        <v>76</v>
      </c>
      <c r="Z5396" s="5" t="s">
        <v>10423</v>
      </c>
      <c r="AA5396" s="5" t="s">
        <v>16910</v>
      </c>
      <c r="AB5396" s="5" t="s">
        <v>16317</v>
      </c>
      <c r="AC5396" s="2" t="s">
        <v>5247</v>
      </c>
      <c r="AD5396" s="2">
        <v>7050800</v>
      </c>
      <c r="AE5396" s="5">
        <v>28.5</v>
      </c>
      <c r="AF5396" s="25"/>
      <c r="AG5396" s="29">
        <v>3</v>
      </c>
      <c r="AH5396" s="2" t="s">
        <v>17978</v>
      </c>
      <c r="AI5396" s="2">
        <v>3</v>
      </c>
      <c r="AJ5396" s="2">
        <v>3</v>
      </c>
      <c r="AK5396" s="50"/>
      <c r="AL5396" s="2"/>
      <c r="AM5396" s="30"/>
      <c r="AN5396" s="30"/>
      <c r="AO5396" s="30"/>
      <c r="AR5396" s="30"/>
      <c r="AS5396" s="30"/>
      <c r="AT5396" s="30"/>
      <c r="AV5396" s="30"/>
      <c r="AW5396" s="30"/>
      <c r="CD5396" s="2" t="s">
        <v>71</v>
      </c>
      <c r="CE5396" s="2">
        <v>0</v>
      </c>
    </row>
    <row r="5397" spans="1:83" x14ac:dyDescent="0.2">
      <c r="A5397" s="2" t="s">
        <v>9095</v>
      </c>
      <c r="B5397" s="2" t="s">
        <v>28438</v>
      </c>
      <c r="C5397" s="2" t="s">
        <v>6285</v>
      </c>
      <c r="D5397" s="2"/>
      <c r="E5397" s="2" t="s">
        <v>9095</v>
      </c>
      <c r="F5397" s="2" t="s">
        <v>9096</v>
      </c>
      <c r="G5397" s="2" t="s">
        <v>9097</v>
      </c>
      <c r="H5397" s="2"/>
      <c r="I5397" s="2" t="s">
        <v>5093</v>
      </c>
      <c r="J5397" s="2" t="s">
        <v>61</v>
      </c>
      <c r="K5397" s="50" t="s">
        <v>61</v>
      </c>
      <c r="L5397" s="48">
        <v>2015</v>
      </c>
      <c r="M5397" s="2" t="s">
        <v>133</v>
      </c>
      <c r="N5397" s="32">
        <v>25.70187</v>
      </c>
      <c r="O5397" s="32">
        <v>55.939540000000001</v>
      </c>
      <c r="P5397" s="2" t="s">
        <v>2767</v>
      </c>
      <c r="Q5397" s="6" t="s">
        <v>65</v>
      </c>
      <c r="R5397" s="43" t="s">
        <v>18854</v>
      </c>
      <c r="S5397" s="41" t="s">
        <v>3596</v>
      </c>
      <c r="T5397" s="41" t="s">
        <v>18460</v>
      </c>
      <c r="U5397" s="2"/>
      <c r="V5397" s="2" t="s">
        <v>3596</v>
      </c>
      <c r="W5397" s="41" t="s">
        <v>17589</v>
      </c>
      <c r="X5397" s="2" t="s">
        <v>1598</v>
      </c>
      <c r="Y5397" s="2" t="s">
        <v>76</v>
      </c>
      <c r="Z5397" s="5" t="s">
        <v>10423</v>
      </c>
      <c r="AA5397" s="5" t="s">
        <v>16910</v>
      </c>
      <c r="AB5397" s="5" t="s">
        <v>16317</v>
      </c>
      <c r="AC5397" s="2" t="s">
        <v>5247</v>
      </c>
      <c r="AD5397" s="2">
        <v>7050700</v>
      </c>
      <c r="AE5397" s="5">
        <v>30</v>
      </c>
      <c r="AF5397" s="25"/>
      <c r="AG5397" s="29">
        <v>3</v>
      </c>
      <c r="AH5397" s="2" t="s">
        <v>17978</v>
      </c>
      <c r="AI5397" s="2">
        <v>3</v>
      </c>
      <c r="AJ5397" s="2">
        <v>3</v>
      </c>
      <c r="AK5397" s="50"/>
      <c r="AL5397" s="2"/>
      <c r="AM5397" s="30"/>
      <c r="AN5397" s="30"/>
      <c r="AO5397" s="30"/>
      <c r="AR5397" s="30"/>
      <c r="AS5397" s="30"/>
      <c r="AT5397" s="30"/>
      <c r="AV5397" s="30"/>
      <c r="AW5397" s="30"/>
      <c r="CD5397" s="2" t="s">
        <v>78</v>
      </c>
      <c r="CE5397" s="2" t="s">
        <v>20497</v>
      </c>
    </row>
    <row r="5398" spans="1:83" x14ac:dyDescent="0.2">
      <c r="A5398" s="2" t="s">
        <v>9085</v>
      </c>
      <c r="B5398" s="2" t="s">
        <v>28439</v>
      </c>
      <c r="C5398" s="2" t="s">
        <v>6285</v>
      </c>
      <c r="D5398" s="2"/>
      <c r="E5398" s="2" t="s">
        <v>9085</v>
      </c>
      <c r="F5398" s="2" t="s">
        <v>9086</v>
      </c>
      <c r="G5398" s="2" t="s">
        <v>17007</v>
      </c>
      <c r="H5398" s="2"/>
      <c r="I5398" s="2" t="s">
        <v>5093</v>
      </c>
      <c r="J5398" s="2" t="s">
        <v>61</v>
      </c>
      <c r="K5398" s="50" t="s">
        <v>61</v>
      </c>
      <c r="L5398" s="48">
        <v>2015</v>
      </c>
      <c r="M5398" s="2" t="s">
        <v>133</v>
      </c>
      <c r="N5398" s="32">
        <v>25.710599999999999</v>
      </c>
      <c r="O5398" s="32">
        <v>56.002400000000002</v>
      </c>
      <c r="P5398" s="2" t="s">
        <v>2767</v>
      </c>
      <c r="Q5398" s="6" t="s">
        <v>65</v>
      </c>
      <c r="R5398" s="43" t="s">
        <v>18854</v>
      </c>
      <c r="S5398" s="41" t="s">
        <v>3596</v>
      </c>
      <c r="T5398" s="41" t="s">
        <v>18460</v>
      </c>
      <c r="U5398" s="2"/>
      <c r="V5398" s="2" t="s">
        <v>3596</v>
      </c>
      <c r="W5398" s="41" t="s">
        <v>17589</v>
      </c>
      <c r="X5398" s="2" t="s">
        <v>1598</v>
      </c>
      <c r="Y5398" s="2" t="s">
        <v>76</v>
      </c>
      <c r="Z5398" s="5" t="s">
        <v>10423</v>
      </c>
      <c r="AA5398" s="5" t="s">
        <v>16910</v>
      </c>
      <c r="AB5398" s="5" t="s">
        <v>16317</v>
      </c>
      <c r="AC5398" s="2" t="s">
        <v>5247</v>
      </c>
      <c r="AD5398" s="2">
        <v>7050200</v>
      </c>
      <c r="AE5398" s="5">
        <v>40</v>
      </c>
      <c r="AF5398" s="25"/>
      <c r="AG5398" s="29">
        <v>3</v>
      </c>
      <c r="AH5398" s="2" t="s">
        <v>17978</v>
      </c>
      <c r="AI5398" s="2">
        <v>3</v>
      </c>
      <c r="AJ5398" s="2">
        <v>3</v>
      </c>
      <c r="AK5398" s="50"/>
      <c r="AL5398" s="2"/>
      <c r="AM5398" s="30"/>
      <c r="AN5398" s="30"/>
      <c r="AO5398" s="30"/>
      <c r="AR5398" s="30"/>
      <c r="AS5398" s="30"/>
      <c r="AT5398" s="30"/>
      <c r="AV5398" s="30"/>
      <c r="AW5398" s="30"/>
      <c r="CD5398" s="2" t="s">
        <v>78</v>
      </c>
      <c r="CE5398" s="2" t="s">
        <v>20498</v>
      </c>
    </row>
    <row r="5399" spans="1:83" x14ac:dyDescent="0.2">
      <c r="A5399" s="2" t="s">
        <v>9191</v>
      </c>
      <c r="B5399" s="2" t="s">
        <v>28440</v>
      </c>
      <c r="C5399" s="2" t="s">
        <v>6285</v>
      </c>
      <c r="D5399" s="2"/>
      <c r="E5399" s="2" t="s">
        <v>9191</v>
      </c>
      <c r="F5399" s="2" t="s">
        <v>9192</v>
      </c>
      <c r="G5399" s="2" t="s">
        <v>16112</v>
      </c>
      <c r="H5399" s="2"/>
      <c r="I5399" s="2" t="s">
        <v>5093</v>
      </c>
      <c r="J5399" s="2" t="s">
        <v>61</v>
      </c>
      <c r="K5399" s="50" t="s">
        <v>61</v>
      </c>
      <c r="L5399" s="48">
        <v>2016</v>
      </c>
      <c r="M5399" s="2" t="s">
        <v>133</v>
      </c>
      <c r="N5399" s="32">
        <v>25.751100000000001</v>
      </c>
      <c r="O5399" s="32">
        <v>56.023609999999998</v>
      </c>
      <c r="P5399" s="2" t="s">
        <v>2767</v>
      </c>
      <c r="Q5399" s="6" t="s">
        <v>65</v>
      </c>
      <c r="R5399" s="43" t="s">
        <v>18854</v>
      </c>
      <c r="S5399" s="41" t="s">
        <v>3596</v>
      </c>
      <c r="T5399" s="41" t="s">
        <v>18460</v>
      </c>
      <c r="U5399" s="2"/>
      <c r="V5399" s="2" t="s">
        <v>3596</v>
      </c>
      <c r="W5399" s="41" t="s">
        <v>17589</v>
      </c>
      <c r="X5399" s="2" t="s">
        <v>1598</v>
      </c>
      <c r="Y5399" s="2" t="s">
        <v>102</v>
      </c>
      <c r="Z5399" s="5" t="s">
        <v>10423</v>
      </c>
      <c r="AA5399" s="5" t="s">
        <v>16910</v>
      </c>
      <c r="AB5399" s="5" t="s">
        <v>16316</v>
      </c>
      <c r="AC5399" s="2" t="s">
        <v>5247</v>
      </c>
      <c r="AD5399" s="2">
        <v>7020300</v>
      </c>
      <c r="AE5399" s="5">
        <v>40</v>
      </c>
      <c r="AF5399" s="25"/>
      <c r="AG5399" s="29">
        <v>3</v>
      </c>
      <c r="AH5399" s="2" t="s">
        <v>17978</v>
      </c>
      <c r="AI5399" s="2">
        <v>3</v>
      </c>
      <c r="AJ5399" s="2">
        <v>3</v>
      </c>
      <c r="AK5399" s="50"/>
      <c r="AL5399" s="2"/>
      <c r="AM5399" s="30"/>
      <c r="AN5399" s="30"/>
      <c r="AO5399" s="30"/>
      <c r="AR5399" s="30"/>
      <c r="AS5399" s="30"/>
      <c r="AT5399" s="30"/>
      <c r="AV5399" s="30"/>
      <c r="AW5399" s="30"/>
      <c r="CD5399" s="2" t="s">
        <v>78</v>
      </c>
      <c r="CE5399" s="2" t="s">
        <v>20499</v>
      </c>
    </row>
    <row r="5400" spans="1:83" x14ac:dyDescent="0.2">
      <c r="A5400" s="2" t="s">
        <v>9227</v>
      </c>
      <c r="B5400" s="2" t="s">
        <v>28441</v>
      </c>
      <c r="C5400" s="2" t="s">
        <v>6285</v>
      </c>
      <c r="D5400" s="2"/>
      <c r="E5400" s="2" t="s">
        <v>9227</v>
      </c>
      <c r="F5400" s="2" t="s">
        <v>9228</v>
      </c>
      <c r="G5400" s="2" t="s">
        <v>9229</v>
      </c>
      <c r="H5400" s="2"/>
      <c r="I5400" s="2" t="s">
        <v>5093</v>
      </c>
      <c r="J5400" s="2" t="s">
        <v>61</v>
      </c>
      <c r="K5400" s="50" t="s">
        <v>61</v>
      </c>
      <c r="L5400" s="48">
        <v>2016</v>
      </c>
      <c r="M5400" s="2" t="s">
        <v>133</v>
      </c>
      <c r="N5400" s="32">
        <v>25.787402</v>
      </c>
      <c r="O5400" s="32">
        <v>56.029502999999998</v>
      </c>
      <c r="P5400" s="2" t="s">
        <v>2767</v>
      </c>
      <c r="Q5400" s="6" t="s">
        <v>65</v>
      </c>
      <c r="R5400" s="43" t="s">
        <v>18854</v>
      </c>
      <c r="S5400" s="41" t="s">
        <v>3596</v>
      </c>
      <c r="T5400" s="41" t="s">
        <v>18460</v>
      </c>
      <c r="U5400" s="2"/>
      <c r="V5400" s="2" t="s">
        <v>3596</v>
      </c>
      <c r="W5400" s="41" t="s">
        <v>17589</v>
      </c>
      <c r="X5400" s="2" t="s">
        <v>1598</v>
      </c>
      <c r="Y5400" s="2" t="s">
        <v>86</v>
      </c>
      <c r="Z5400" s="5" t="s">
        <v>10423</v>
      </c>
      <c r="AA5400" s="5" t="s">
        <v>16910</v>
      </c>
      <c r="AB5400" s="5" t="s">
        <v>18090</v>
      </c>
      <c r="AC5400" s="2" t="s">
        <v>5247</v>
      </c>
      <c r="AD5400" s="2">
        <v>7020500</v>
      </c>
      <c r="AE5400" s="5">
        <v>38.5</v>
      </c>
      <c r="AF5400" s="25"/>
      <c r="AG5400" s="29">
        <v>3</v>
      </c>
      <c r="AH5400" s="2" t="s">
        <v>17978</v>
      </c>
      <c r="AI5400" s="2">
        <v>3</v>
      </c>
      <c r="AJ5400" s="2">
        <v>3</v>
      </c>
      <c r="AK5400" s="50"/>
      <c r="AL5400" s="2"/>
      <c r="AM5400" s="30"/>
      <c r="AN5400" s="30"/>
      <c r="AO5400" s="30"/>
      <c r="AR5400" s="30"/>
      <c r="AS5400" s="30"/>
      <c r="AT5400" s="30"/>
      <c r="AV5400" s="30"/>
      <c r="AW5400" s="30"/>
      <c r="CD5400" s="2" t="s">
        <v>78</v>
      </c>
      <c r="CE5400" s="2" t="s">
        <v>20500</v>
      </c>
    </row>
    <row r="5401" spans="1:83" x14ac:dyDescent="0.2">
      <c r="A5401" s="2" t="s">
        <v>9017</v>
      </c>
      <c r="B5401" s="2" t="s">
        <v>28442</v>
      </c>
      <c r="C5401" s="2" t="s">
        <v>6285</v>
      </c>
      <c r="D5401" s="2"/>
      <c r="E5401" s="2" t="s">
        <v>9017</v>
      </c>
      <c r="F5401" s="2" t="s">
        <v>9018</v>
      </c>
      <c r="G5401" s="2" t="s">
        <v>16656</v>
      </c>
      <c r="H5401" s="2"/>
      <c r="I5401" s="2" t="s">
        <v>5093</v>
      </c>
      <c r="J5401" s="2" t="s">
        <v>61</v>
      </c>
      <c r="K5401" s="50" t="s">
        <v>61</v>
      </c>
      <c r="L5401" s="48">
        <v>2015</v>
      </c>
      <c r="M5401" s="2" t="s">
        <v>133</v>
      </c>
      <c r="N5401" s="32">
        <v>25.576499999999999</v>
      </c>
      <c r="O5401" s="32">
        <v>55.976300000000002</v>
      </c>
      <c r="P5401" s="2" t="s">
        <v>2767</v>
      </c>
      <c r="Q5401" s="6" t="s">
        <v>65</v>
      </c>
      <c r="R5401" s="43" t="s">
        <v>18854</v>
      </c>
      <c r="S5401" s="41" t="s">
        <v>3596</v>
      </c>
      <c r="T5401" s="41" t="s">
        <v>18460</v>
      </c>
      <c r="U5401" s="2"/>
      <c r="V5401" s="2" t="s">
        <v>3596</v>
      </c>
      <c r="W5401" s="41" t="s">
        <v>17589</v>
      </c>
      <c r="X5401" s="2" t="s">
        <v>1598</v>
      </c>
      <c r="Y5401" s="2" t="s">
        <v>102</v>
      </c>
      <c r="Z5401" s="5" t="s">
        <v>10423</v>
      </c>
      <c r="AA5401" s="5" t="s">
        <v>16910</v>
      </c>
      <c r="AB5401" s="5" t="s">
        <v>16316</v>
      </c>
      <c r="AC5401" s="2" t="s">
        <v>5247</v>
      </c>
      <c r="AD5401" s="2">
        <v>7051000</v>
      </c>
      <c r="AE5401" s="5">
        <v>43.5</v>
      </c>
      <c r="AF5401" s="25"/>
      <c r="AG5401" s="29">
        <v>3</v>
      </c>
      <c r="AH5401" s="2" t="s">
        <v>17978</v>
      </c>
      <c r="AI5401" s="2">
        <v>3</v>
      </c>
      <c r="AJ5401" s="2">
        <v>3</v>
      </c>
      <c r="AK5401" s="50"/>
      <c r="AL5401" s="2"/>
      <c r="AM5401" s="30"/>
      <c r="AN5401" s="30"/>
      <c r="AO5401" s="30"/>
      <c r="AR5401" s="30"/>
      <c r="AS5401" s="30"/>
      <c r="AT5401" s="30"/>
      <c r="AV5401" s="30"/>
      <c r="AW5401" s="30"/>
      <c r="CD5401" s="2" t="s">
        <v>78</v>
      </c>
      <c r="CE5401" s="2" t="s">
        <v>20501</v>
      </c>
    </row>
    <row r="5402" spans="1:83" x14ac:dyDescent="0.2">
      <c r="A5402" s="2" t="s">
        <v>18634</v>
      </c>
      <c r="B5402" s="2" t="s">
        <v>28443</v>
      </c>
      <c r="C5402" s="2" t="s">
        <v>6285</v>
      </c>
      <c r="D5402" s="2"/>
      <c r="E5402" s="2" t="s">
        <v>18634</v>
      </c>
      <c r="F5402" s="2" t="s">
        <v>18635</v>
      </c>
      <c r="G5402" s="2" t="s">
        <v>18636</v>
      </c>
      <c r="H5402" s="2"/>
      <c r="I5402" s="2" t="s">
        <v>5093</v>
      </c>
      <c r="J5402" s="2" t="s">
        <v>61</v>
      </c>
      <c r="K5402" s="50" t="s">
        <v>61</v>
      </c>
      <c r="L5402" s="48">
        <v>2023</v>
      </c>
      <c r="M5402" s="2" t="s">
        <v>133</v>
      </c>
      <c r="N5402" s="32">
        <v>25.665537</v>
      </c>
      <c r="O5402" s="32">
        <v>55.881076</v>
      </c>
      <c r="P5402" s="2" t="s">
        <v>2767</v>
      </c>
      <c r="Q5402" s="6" t="s">
        <v>65</v>
      </c>
      <c r="R5402" s="43" t="s">
        <v>18854</v>
      </c>
      <c r="S5402" s="41" t="s">
        <v>3596</v>
      </c>
      <c r="T5402" s="41" t="s">
        <v>18460</v>
      </c>
      <c r="U5402" s="2"/>
      <c r="V5402" s="2" t="s">
        <v>3596</v>
      </c>
      <c r="W5402" s="41" t="s">
        <v>17589</v>
      </c>
      <c r="X5402" s="2" t="s">
        <v>1598</v>
      </c>
      <c r="Y5402" s="2" t="s">
        <v>102</v>
      </c>
      <c r="Z5402" s="5" t="s">
        <v>10423</v>
      </c>
      <c r="AA5402" s="5" t="s">
        <v>17377</v>
      </c>
      <c r="AB5402" s="5" t="s">
        <v>16316</v>
      </c>
      <c r="AC5402" s="2" t="s">
        <v>5247</v>
      </c>
      <c r="AD5402" s="2">
        <v>7050800</v>
      </c>
      <c r="AE5402" s="5">
        <v>39</v>
      </c>
      <c r="AF5402" s="25"/>
      <c r="AG5402" s="29">
        <v>3</v>
      </c>
      <c r="AH5402" s="2" t="s">
        <v>17978</v>
      </c>
      <c r="AI5402" s="2">
        <v>3</v>
      </c>
      <c r="AJ5402" s="2">
        <v>3</v>
      </c>
      <c r="AK5402" s="50"/>
      <c r="AL5402" s="2"/>
      <c r="AM5402" s="30"/>
      <c r="AN5402" s="30"/>
      <c r="AO5402" s="30"/>
      <c r="AR5402" s="30"/>
      <c r="AS5402" s="30"/>
      <c r="AT5402" s="30"/>
      <c r="AV5402" s="30"/>
      <c r="AW5402" s="30"/>
      <c r="CD5402" s="2" t="s">
        <v>78</v>
      </c>
      <c r="CE5402" s="2" t="s">
        <v>20502</v>
      </c>
    </row>
    <row r="5403" spans="1:83" x14ac:dyDescent="0.2">
      <c r="A5403" s="2" t="s">
        <v>18980</v>
      </c>
      <c r="B5403" s="2" t="s">
        <v>28444</v>
      </c>
      <c r="C5403" s="2" t="s">
        <v>6285</v>
      </c>
      <c r="D5403" s="2"/>
      <c r="E5403" s="2" t="s">
        <v>18980</v>
      </c>
      <c r="F5403" s="2" t="s">
        <v>10306</v>
      </c>
      <c r="G5403" s="2" t="s">
        <v>16133</v>
      </c>
      <c r="H5403" s="2"/>
      <c r="I5403" s="2" t="s">
        <v>5093</v>
      </c>
      <c r="J5403" s="2" t="s">
        <v>61</v>
      </c>
      <c r="K5403" s="50" t="s">
        <v>61</v>
      </c>
      <c r="L5403" s="48">
        <v>2021</v>
      </c>
      <c r="M5403" s="2" t="s">
        <v>22960</v>
      </c>
      <c r="N5403" s="32">
        <v>25.662358999999999</v>
      </c>
      <c r="O5403" s="32">
        <v>55.885545</v>
      </c>
      <c r="P5403" s="2" t="s">
        <v>2767</v>
      </c>
      <c r="Q5403" s="6" t="s">
        <v>65</v>
      </c>
      <c r="R5403" s="43" t="s">
        <v>18854</v>
      </c>
      <c r="S5403" s="41" t="s">
        <v>3596</v>
      </c>
      <c r="T5403" s="41" t="s">
        <v>18465</v>
      </c>
      <c r="U5403" s="2"/>
      <c r="V5403" s="2" t="s">
        <v>3596</v>
      </c>
      <c r="W5403" s="41" t="s">
        <v>17589</v>
      </c>
      <c r="X5403" s="2" t="s">
        <v>1598</v>
      </c>
      <c r="Y5403" s="2" t="s">
        <v>102</v>
      </c>
      <c r="Z5403" s="5" t="s">
        <v>10423</v>
      </c>
      <c r="AA5403" s="5" t="s">
        <v>16910</v>
      </c>
      <c r="AB5403" s="5" t="s">
        <v>16316</v>
      </c>
      <c r="AC5403" s="2" t="s">
        <v>5247</v>
      </c>
      <c r="AD5403" s="2">
        <v>7050800</v>
      </c>
      <c r="AE5403" s="5">
        <v>38</v>
      </c>
      <c r="AF5403" s="25"/>
      <c r="AG5403" s="29">
        <v>3</v>
      </c>
      <c r="AH5403" s="2" t="s">
        <v>17978</v>
      </c>
      <c r="AI5403" s="2">
        <v>3</v>
      </c>
      <c r="AJ5403" s="2">
        <v>3</v>
      </c>
      <c r="AK5403" s="50"/>
      <c r="AL5403" s="2"/>
      <c r="AM5403" s="30"/>
      <c r="AN5403" s="30"/>
      <c r="AO5403" s="30"/>
      <c r="AR5403" s="30"/>
      <c r="AS5403" s="30"/>
      <c r="AT5403" s="30"/>
      <c r="AV5403" s="30"/>
      <c r="AW5403" s="30"/>
      <c r="CD5403" s="2" t="s">
        <v>78</v>
      </c>
      <c r="CE5403" s="2" t="s">
        <v>20503</v>
      </c>
    </row>
    <row r="5404" spans="1:83" x14ac:dyDescent="0.2">
      <c r="A5404" s="2" t="s">
        <v>18113</v>
      </c>
      <c r="B5404" s="2" t="s">
        <v>28445</v>
      </c>
      <c r="C5404" s="2" t="s">
        <v>6285</v>
      </c>
      <c r="D5404" s="2"/>
      <c r="E5404" s="2" t="s">
        <v>18113</v>
      </c>
      <c r="F5404" s="2" t="s">
        <v>18114</v>
      </c>
      <c r="G5404" s="2" t="s">
        <v>18115</v>
      </c>
      <c r="H5404" s="2"/>
      <c r="I5404" s="2" t="s">
        <v>5093</v>
      </c>
      <c r="J5404" s="2" t="s">
        <v>61</v>
      </c>
      <c r="K5404" s="50" t="s">
        <v>61</v>
      </c>
      <c r="L5404" s="48">
        <v>2023</v>
      </c>
      <c r="M5404" s="2" t="s">
        <v>133</v>
      </c>
      <c r="N5404" s="32">
        <v>25.653963000000001</v>
      </c>
      <c r="O5404" s="32">
        <v>55.882260000000002</v>
      </c>
      <c r="P5404" s="2" t="s">
        <v>2767</v>
      </c>
      <c r="Q5404" s="6" t="s">
        <v>65</v>
      </c>
      <c r="R5404" s="43" t="s">
        <v>18854</v>
      </c>
      <c r="S5404" s="41" t="s">
        <v>3596</v>
      </c>
      <c r="T5404" s="41" t="s">
        <v>18460</v>
      </c>
      <c r="U5404" s="2"/>
      <c r="V5404" s="2" t="s">
        <v>3596</v>
      </c>
      <c r="W5404" s="41" t="s">
        <v>17589</v>
      </c>
      <c r="X5404" s="2" t="s">
        <v>1598</v>
      </c>
      <c r="Y5404" s="2" t="s">
        <v>102</v>
      </c>
      <c r="Z5404" s="5" t="s">
        <v>10423</v>
      </c>
      <c r="AA5404" s="5" t="s">
        <v>17377</v>
      </c>
      <c r="AB5404" s="5" t="s">
        <v>16316</v>
      </c>
      <c r="AC5404" s="2" t="s">
        <v>5247</v>
      </c>
      <c r="AD5404" s="2">
        <v>7050800</v>
      </c>
      <c r="AE5404" s="5">
        <v>38</v>
      </c>
      <c r="AF5404" s="25"/>
      <c r="AG5404" s="29">
        <v>3</v>
      </c>
      <c r="AH5404" s="2" t="s">
        <v>17978</v>
      </c>
      <c r="AI5404" s="2">
        <v>3</v>
      </c>
      <c r="AJ5404" s="2">
        <v>3</v>
      </c>
      <c r="AK5404" s="50"/>
      <c r="AL5404" s="2"/>
      <c r="AM5404" s="30"/>
      <c r="AN5404" s="30"/>
      <c r="AO5404" s="30"/>
      <c r="AR5404" s="30"/>
      <c r="AS5404" s="30"/>
      <c r="AT5404" s="30"/>
      <c r="AV5404" s="30"/>
      <c r="AW5404" s="30"/>
      <c r="CD5404" s="2" t="s">
        <v>78</v>
      </c>
      <c r="CE5404" s="2" t="s">
        <v>20504</v>
      </c>
    </row>
    <row r="5405" spans="1:83" x14ac:dyDescent="0.2">
      <c r="A5405" s="2" t="s">
        <v>9556</v>
      </c>
      <c r="B5405" s="2" t="s">
        <v>28446</v>
      </c>
      <c r="C5405" s="2" t="s">
        <v>6285</v>
      </c>
      <c r="D5405" s="2"/>
      <c r="E5405" s="2" t="s">
        <v>9556</v>
      </c>
      <c r="F5405" s="2" t="s">
        <v>9557</v>
      </c>
      <c r="G5405" s="2"/>
      <c r="H5405" s="2"/>
      <c r="I5405" s="2" t="s">
        <v>5093</v>
      </c>
      <c r="J5405" s="2" t="s">
        <v>61</v>
      </c>
      <c r="K5405" s="2"/>
      <c r="L5405" s="48">
        <v>2017</v>
      </c>
      <c r="M5405" s="2" t="s">
        <v>133</v>
      </c>
      <c r="N5405" s="32">
        <v>25.92502</v>
      </c>
      <c r="O5405" s="32">
        <v>56.13214</v>
      </c>
      <c r="P5405" s="2" t="s">
        <v>2767</v>
      </c>
      <c r="Q5405" s="6" t="s">
        <v>65</v>
      </c>
      <c r="R5405" s="43" t="s">
        <v>16802</v>
      </c>
      <c r="S5405" s="41" t="s">
        <v>9165</v>
      </c>
      <c r="T5405" s="41" t="s">
        <v>18462</v>
      </c>
      <c r="U5405" s="2"/>
      <c r="V5405" s="2" t="s">
        <v>9165</v>
      </c>
      <c r="W5405" s="41" t="s">
        <v>144</v>
      </c>
      <c r="X5405" s="2" t="s">
        <v>1598</v>
      </c>
      <c r="Y5405" s="2" t="s">
        <v>76</v>
      </c>
      <c r="Z5405" s="5" t="s">
        <v>10423</v>
      </c>
      <c r="AA5405" s="5" t="s">
        <v>16910</v>
      </c>
      <c r="AB5405" s="5" t="s">
        <v>16317</v>
      </c>
      <c r="AC5405" s="2"/>
      <c r="AD5405" s="2">
        <v>7010700</v>
      </c>
      <c r="AE5405" s="5">
        <v>12</v>
      </c>
      <c r="AF5405" s="25"/>
      <c r="AG5405" s="29"/>
      <c r="AH5405" s="2"/>
      <c r="AI5405" s="2">
        <v>3</v>
      </c>
      <c r="AJ5405" s="2"/>
      <c r="AK5405" s="50"/>
      <c r="AL5405" s="2"/>
      <c r="AM5405" s="30"/>
      <c r="AN5405" s="30"/>
      <c r="AO5405" s="30"/>
      <c r="AR5405" s="30"/>
      <c r="AS5405" s="30"/>
      <c r="AT5405" s="30"/>
      <c r="AV5405" s="30"/>
      <c r="AW5405" s="30"/>
      <c r="CD5405" s="2" t="s">
        <v>71</v>
      </c>
      <c r="CE5405" s="2">
        <v>0</v>
      </c>
    </row>
    <row r="5406" spans="1:83" x14ac:dyDescent="0.2">
      <c r="A5406" s="2" t="s">
        <v>9609</v>
      </c>
      <c r="B5406" s="2" t="s">
        <v>28447</v>
      </c>
      <c r="C5406" s="2" t="s">
        <v>6285</v>
      </c>
      <c r="D5406" s="2" t="s">
        <v>9609</v>
      </c>
      <c r="E5406" s="2" t="s">
        <v>9609</v>
      </c>
      <c r="F5406" s="2" t="s">
        <v>9610</v>
      </c>
      <c r="G5406" s="2"/>
      <c r="H5406" s="2" t="s">
        <v>5093</v>
      </c>
      <c r="I5406" s="2" t="s">
        <v>5093</v>
      </c>
      <c r="J5406" s="2" t="s">
        <v>61</v>
      </c>
      <c r="K5406" s="2"/>
      <c r="L5406" s="48">
        <v>2017</v>
      </c>
      <c r="M5406" s="2" t="s">
        <v>133</v>
      </c>
      <c r="N5406" s="32">
        <v>25.90474</v>
      </c>
      <c r="O5406" s="32">
        <v>56.135910000000003</v>
      </c>
      <c r="P5406" s="2" t="s">
        <v>2767</v>
      </c>
      <c r="Q5406" s="6" t="s">
        <v>65</v>
      </c>
      <c r="R5406" s="43" t="s">
        <v>16802</v>
      </c>
      <c r="S5406" s="41" t="s">
        <v>4851</v>
      </c>
      <c r="T5406" s="41" t="s">
        <v>18462</v>
      </c>
      <c r="U5406" s="2"/>
      <c r="V5406" s="2" t="s">
        <v>4851</v>
      </c>
      <c r="W5406" s="41" t="s">
        <v>67</v>
      </c>
      <c r="X5406" s="2" t="s">
        <v>1598</v>
      </c>
      <c r="Y5406" s="2" t="s">
        <v>76</v>
      </c>
      <c r="Z5406" s="5" t="s">
        <v>10423</v>
      </c>
      <c r="AA5406" s="5" t="s">
        <v>16910</v>
      </c>
      <c r="AB5406" s="5" t="s">
        <v>16317</v>
      </c>
      <c r="AC5406" s="2"/>
      <c r="AD5406" s="2">
        <v>7010700</v>
      </c>
      <c r="AE5406" s="5">
        <v>10.5</v>
      </c>
      <c r="AF5406" s="25"/>
      <c r="AG5406" s="29"/>
      <c r="AH5406" s="2"/>
      <c r="AI5406" s="2">
        <v>3</v>
      </c>
      <c r="AJ5406" s="2"/>
      <c r="AK5406" s="50"/>
      <c r="AL5406" s="2"/>
      <c r="AM5406" s="30"/>
      <c r="AN5406" s="30"/>
      <c r="AO5406" s="30"/>
      <c r="AR5406" s="30"/>
      <c r="AS5406" s="30"/>
      <c r="AT5406" s="30"/>
      <c r="AV5406" s="30"/>
      <c r="AW5406" s="30"/>
      <c r="CD5406" s="2" t="s">
        <v>71</v>
      </c>
      <c r="CE5406" s="2">
        <v>0</v>
      </c>
    </row>
    <row r="5407" spans="1:83" x14ac:dyDescent="0.2">
      <c r="A5407" s="2" t="s">
        <v>10108</v>
      </c>
      <c r="B5407" s="2" t="s">
        <v>28448</v>
      </c>
      <c r="C5407" s="2" t="s">
        <v>6285</v>
      </c>
      <c r="D5407" s="2"/>
      <c r="E5407" s="2" t="s">
        <v>10108</v>
      </c>
      <c r="F5407" s="2" t="s">
        <v>10109</v>
      </c>
      <c r="G5407" s="2"/>
      <c r="H5407" s="2"/>
      <c r="I5407" s="2" t="s">
        <v>5093</v>
      </c>
      <c r="J5407" s="2" t="s">
        <v>61</v>
      </c>
      <c r="K5407" s="2"/>
      <c r="L5407" s="48">
        <v>2021</v>
      </c>
      <c r="M5407" s="2" t="s">
        <v>133</v>
      </c>
      <c r="N5407" s="32">
        <v>25.732250000000001</v>
      </c>
      <c r="O5407" s="32">
        <v>56.096229999999998</v>
      </c>
      <c r="P5407" s="2" t="s">
        <v>2767</v>
      </c>
      <c r="Q5407" s="6" t="s">
        <v>65</v>
      </c>
      <c r="R5407" s="43" t="s">
        <v>16802</v>
      </c>
      <c r="S5407" s="41" t="s">
        <v>4851</v>
      </c>
      <c r="T5407" s="41" t="s">
        <v>18462</v>
      </c>
      <c r="U5407" s="2"/>
      <c r="V5407" s="2" t="s">
        <v>4851</v>
      </c>
      <c r="W5407" s="41" t="s">
        <v>144</v>
      </c>
      <c r="X5407" s="2" t="s">
        <v>1598</v>
      </c>
      <c r="Y5407" s="2" t="s">
        <v>10437</v>
      </c>
      <c r="Z5407" s="5" t="s">
        <v>10423</v>
      </c>
      <c r="AA5407" s="5" t="s">
        <v>16910</v>
      </c>
      <c r="AB5407" s="5" t="s">
        <v>18093</v>
      </c>
      <c r="AC5407" s="2"/>
      <c r="AD5407" s="2">
        <v>7050100</v>
      </c>
      <c r="AE5407" s="5">
        <v>15</v>
      </c>
      <c r="AF5407" s="25"/>
      <c r="AG5407" s="29"/>
      <c r="AH5407" s="2"/>
      <c r="AI5407" s="2">
        <v>3</v>
      </c>
      <c r="AJ5407" s="2"/>
      <c r="AK5407" s="50"/>
      <c r="AL5407" s="2"/>
      <c r="AM5407" s="30"/>
      <c r="AN5407" s="30"/>
      <c r="AO5407" s="30"/>
      <c r="AR5407" s="30"/>
      <c r="AS5407" s="30"/>
      <c r="AT5407" s="30"/>
      <c r="AV5407" s="30"/>
      <c r="AW5407" s="30"/>
      <c r="CD5407" s="2" t="s">
        <v>71</v>
      </c>
      <c r="CE5407" s="2">
        <v>0</v>
      </c>
    </row>
    <row r="5408" spans="1:83" x14ac:dyDescent="0.2">
      <c r="A5408" s="2" t="s">
        <v>9621</v>
      </c>
      <c r="B5408" s="2" t="s">
        <v>28449</v>
      </c>
      <c r="C5408" s="2" t="s">
        <v>6285</v>
      </c>
      <c r="D5408" s="2"/>
      <c r="E5408" s="2" t="s">
        <v>9621</v>
      </c>
      <c r="F5408" s="2" t="s">
        <v>9622</v>
      </c>
      <c r="G5408" s="2"/>
      <c r="H5408" s="2"/>
      <c r="I5408" s="2" t="s">
        <v>5093</v>
      </c>
      <c r="J5408" s="2" t="s">
        <v>61</v>
      </c>
      <c r="K5408" s="2"/>
      <c r="L5408" s="48">
        <v>2017</v>
      </c>
      <c r="M5408" s="2" t="s">
        <v>133</v>
      </c>
      <c r="N5408" s="32">
        <v>25.944210000000002</v>
      </c>
      <c r="O5408" s="32">
        <v>56.152119999999996</v>
      </c>
      <c r="P5408" s="2" t="s">
        <v>2767</v>
      </c>
      <c r="Q5408" s="6" t="s">
        <v>65</v>
      </c>
      <c r="R5408" s="43" t="s">
        <v>16802</v>
      </c>
      <c r="S5408" s="41" t="s">
        <v>4851</v>
      </c>
      <c r="T5408" s="41" t="s">
        <v>18462</v>
      </c>
      <c r="U5408" s="2"/>
      <c r="V5408" s="2" t="s">
        <v>4851</v>
      </c>
      <c r="W5408" s="41" t="s">
        <v>144</v>
      </c>
      <c r="X5408" s="2" t="s">
        <v>1598</v>
      </c>
      <c r="Y5408" s="2" t="s">
        <v>76</v>
      </c>
      <c r="Z5408" s="5" t="s">
        <v>10423</v>
      </c>
      <c r="AA5408" s="5" t="s">
        <v>16910</v>
      </c>
      <c r="AB5408" s="5" t="s">
        <v>16317</v>
      </c>
      <c r="AC5408" s="2"/>
      <c r="AD5408" s="2">
        <v>7010700</v>
      </c>
      <c r="AE5408" s="5">
        <v>9</v>
      </c>
      <c r="AF5408" s="25"/>
      <c r="AG5408" s="29"/>
      <c r="AH5408" s="2"/>
      <c r="AI5408" s="2">
        <v>2</v>
      </c>
      <c r="AJ5408" s="2"/>
      <c r="AK5408" s="50"/>
      <c r="AL5408" s="2"/>
      <c r="AM5408" s="30"/>
      <c r="AN5408" s="30"/>
      <c r="AO5408" s="30"/>
      <c r="AR5408" s="30"/>
      <c r="AS5408" s="30"/>
      <c r="AT5408" s="30"/>
      <c r="AV5408" s="30"/>
      <c r="AW5408" s="30"/>
      <c r="CD5408" s="2" t="s">
        <v>71</v>
      </c>
      <c r="CE5408" s="2">
        <v>0</v>
      </c>
    </row>
    <row r="5409" spans="1:83" x14ac:dyDescent="0.2">
      <c r="A5409" s="2" t="s">
        <v>8890</v>
      </c>
      <c r="B5409" s="2" t="s">
        <v>28450</v>
      </c>
      <c r="C5409" s="2" t="s">
        <v>6285</v>
      </c>
      <c r="D5409" s="2" t="s">
        <v>8890</v>
      </c>
      <c r="E5409" s="2" t="s">
        <v>8890</v>
      </c>
      <c r="F5409" s="2" t="s">
        <v>8891</v>
      </c>
      <c r="G5409" s="2" t="s">
        <v>8892</v>
      </c>
      <c r="H5409" s="2" t="s">
        <v>5093</v>
      </c>
      <c r="I5409" s="2" t="s">
        <v>5093</v>
      </c>
      <c r="J5409" s="2" t="s">
        <v>61</v>
      </c>
      <c r="K5409" s="50" t="s">
        <v>61</v>
      </c>
      <c r="L5409" s="48">
        <v>2014</v>
      </c>
      <c r="M5409" s="2" t="s">
        <v>133</v>
      </c>
      <c r="N5409" s="32">
        <v>25.694900000000001</v>
      </c>
      <c r="O5409" s="32">
        <v>55.828699999999998</v>
      </c>
      <c r="P5409" s="2" t="s">
        <v>2767</v>
      </c>
      <c r="Q5409" s="6" t="s">
        <v>65</v>
      </c>
      <c r="R5409" s="43" t="s">
        <v>18854</v>
      </c>
      <c r="S5409" s="41" t="s">
        <v>3596</v>
      </c>
      <c r="T5409" s="41" t="s">
        <v>18460</v>
      </c>
      <c r="U5409" s="2"/>
      <c r="V5409" s="2" t="s">
        <v>3596</v>
      </c>
      <c r="W5409" s="41" t="s">
        <v>17588</v>
      </c>
      <c r="X5409" s="2" t="s">
        <v>1598</v>
      </c>
      <c r="Y5409" s="2" t="s">
        <v>69</v>
      </c>
      <c r="Z5409" s="5" t="s">
        <v>10423</v>
      </c>
      <c r="AA5409" s="5" t="s">
        <v>16910</v>
      </c>
      <c r="AB5409" s="5" t="s">
        <v>18091</v>
      </c>
      <c r="AC5409" s="2" t="s">
        <v>5247</v>
      </c>
      <c r="AD5409" s="2">
        <v>7060400</v>
      </c>
      <c r="AE5409" s="5">
        <v>40</v>
      </c>
      <c r="AF5409" s="25"/>
      <c r="AG5409" s="29">
        <v>3</v>
      </c>
      <c r="AH5409" s="2" t="s">
        <v>17978</v>
      </c>
      <c r="AI5409" s="2">
        <v>3</v>
      </c>
      <c r="AJ5409" s="2">
        <v>3</v>
      </c>
      <c r="AK5409" s="50"/>
      <c r="AL5409" s="2"/>
      <c r="AM5409" s="30"/>
      <c r="AN5409" s="30"/>
      <c r="AO5409" s="30"/>
      <c r="AR5409" s="30"/>
      <c r="AS5409" s="30"/>
      <c r="AT5409" s="30"/>
      <c r="AV5409" s="30"/>
      <c r="AW5409" s="30"/>
      <c r="CD5409" s="2" t="s">
        <v>78</v>
      </c>
      <c r="CE5409" s="2" t="s">
        <v>20505</v>
      </c>
    </row>
    <row r="5410" spans="1:83" x14ac:dyDescent="0.2">
      <c r="A5410" s="2" t="s">
        <v>9108</v>
      </c>
      <c r="B5410" s="2" t="s">
        <v>28451</v>
      </c>
      <c r="C5410" s="2" t="s">
        <v>6285</v>
      </c>
      <c r="D5410" s="2"/>
      <c r="E5410" s="2" t="s">
        <v>9108</v>
      </c>
      <c r="F5410" s="2" t="s">
        <v>9109</v>
      </c>
      <c r="G5410" s="2" t="s">
        <v>9110</v>
      </c>
      <c r="H5410" s="2"/>
      <c r="I5410" s="2" t="s">
        <v>5093</v>
      </c>
      <c r="J5410" s="2" t="s">
        <v>61</v>
      </c>
      <c r="K5410" s="50" t="s">
        <v>61</v>
      </c>
      <c r="L5410" s="48">
        <v>2015</v>
      </c>
      <c r="M5410" s="2" t="s">
        <v>133</v>
      </c>
      <c r="N5410" s="32">
        <v>25.730499999999999</v>
      </c>
      <c r="O5410" s="32">
        <v>55.920299999999997</v>
      </c>
      <c r="P5410" s="2" t="s">
        <v>2767</v>
      </c>
      <c r="Q5410" s="6" t="s">
        <v>65</v>
      </c>
      <c r="R5410" s="43" t="s">
        <v>18854</v>
      </c>
      <c r="S5410" s="41" t="s">
        <v>3596</v>
      </c>
      <c r="T5410" s="41" t="s">
        <v>18460</v>
      </c>
      <c r="U5410" s="2"/>
      <c r="V5410" s="2" t="s">
        <v>3596</v>
      </c>
      <c r="W5410" s="41" t="s">
        <v>17589</v>
      </c>
      <c r="X5410" s="2" t="s">
        <v>1598</v>
      </c>
      <c r="Y5410" s="2" t="s">
        <v>69</v>
      </c>
      <c r="Z5410" s="5" t="s">
        <v>10423</v>
      </c>
      <c r="AA5410" s="5" t="s">
        <v>16910</v>
      </c>
      <c r="AB5410" s="5" t="s">
        <v>18091</v>
      </c>
      <c r="AC5410" s="2" t="s">
        <v>5205</v>
      </c>
      <c r="AD5410" s="2">
        <v>7041000</v>
      </c>
      <c r="AE5410" s="5">
        <v>30</v>
      </c>
      <c r="AF5410" s="25"/>
      <c r="AG5410" s="29">
        <v>3</v>
      </c>
      <c r="AH5410" s="2" t="s">
        <v>17974</v>
      </c>
      <c r="AI5410" s="2">
        <v>3</v>
      </c>
      <c r="AJ5410" s="2">
        <v>3</v>
      </c>
      <c r="AK5410" s="50"/>
      <c r="AL5410" s="2"/>
      <c r="AM5410" s="30"/>
      <c r="AN5410" s="30"/>
      <c r="AO5410" s="30"/>
      <c r="AR5410" s="30"/>
      <c r="AS5410" s="30"/>
      <c r="AT5410" s="30"/>
      <c r="AV5410" s="30"/>
      <c r="AW5410" s="30"/>
      <c r="CD5410" s="2" t="s">
        <v>78</v>
      </c>
      <c r="CE5410" s="2" t="s">
        <v>20506</v>
      </c>
    </row>
    <row r="5411" spans="1:83" x14ac:dyDescent="0.2">
      <c r="A5411" s="2" t="s">
        <v>9111</v>
      </c>
      <c r="B5411" s="2" t="s">
        <v>28452</v>
      </c>
      <c r="C5411" s="2" t="s">
        <v>6285</v>
      </c>
      <c r="D5411" s="2"/>
      <c r="E5411" s="2" t="s">
        <v>9111</v>
      </c>
      <c r="F5411" s="2" t="s">
        <v>9112</v>
      </c>
      <c r="G5411" s="2" t="s">
        <v>9113</v>
      </c>
      <c r="H5411" s="2"/>
      <c r="I5411" s="2" t="s">
        <v>5093</v>
      </c>
      <c r="J5411" s="2" t="s">
        <v>61</v>
      </c>
      <c r="K5411" s="50" t="s">
        <v>61</v>
      </c>
      <c r="L5411" s="48">
        <v>2015</v>
      </c>
      <c r="M5411" s="2" t="s">
        <v>133</v>
      </c>
      <c r="N5411" s="32">
        <v>25.687100000000001</v>
      </c>
      <c r="O5411" s="32">
        <v>55.945799999999998</v>
      </c>
      <c r="P5411" s="2" t="s">
        <v>2767</v>
      </c>
      <c r="Q5411" s="6" t="s">
        <v>65</v>
      </c>
      <c r="R5411" s="43" t="s">
        <v>18854</v>
      </c>
      <c r="S5411" s="41" t="s">
        <v>3596</v>
      </c>
      <c r="T5411" s="41" t="s">
        <v>18460</v>
      </c>
      <c r="U5411" s="2"/>
      <c r="V5411" s="2" t="s">
        <v>3596</v>
      </c>
      <c r="W5411" s="41" t="s">
        <v>17589</v>
      </c>
      <c r="X5411" s="2" t="s">
        <v>315</v>
      </c>
      <c r="Y5411" s="2" t="s">
        <v>76</v>
      </c>
      <c r="Z5411" s="5" t="s">
        <v>10423</v>
      </c>
      <c r="AA5411" s="5" t="s">
        <v>16910</v>
      </c>
      <c r="AB5411" s="5" t="s">
        <v>16317</v>
      </c>
      <c r="AC5411" s="2" t="s">
        <v>5247</v>
      </c>
      <c r="AD5411" s="2">
        <v>7050700</v>
      </c>
      <c r="AE5411" s="5">
        <v>30</v>
      </c>
      <c r="AF5411" s="25"/>
      <c r="AG5411" s="29">
        <v>3</v>
      </c>
      <c r="AH5411" s="2" t="s">
        <v>17978</v>
      </c>
      <c r="AI5411" s="2">
        <v>3</v>
      </c>
      <c r="AJ5411" s="2">
        <v>3</v>
      </c>
      <c r="AK5411" s="50"/>
      <c r="AL5411" s="2"/>
      <c r="AM5411" s="30"/>
      <c r="AN5411" s="30"/>
      <c r="AO5411" s="30"/>
      <c r="AR5411" s="30"/>
      <c r="AS5411" s="30"/>
      <c r="AT5411" s="30"/>
      <c r="AV5411" s="30"/>
      <c r="AW5411" s="30"/>
      <c r="CD5411" s="2" t="s">
        <v>78</v>
      </c>
      <c r="CE5411" s="2" t="s">
        <v>20507</v>
      </c>
    </row>
    <row r="5412" spans="1:83" x14ac:dyDescent="0.2">
      <c r="A5412" s="2" t="s">
        <v>9098</v>
      </c>
      <c r="B5412" s="2" t="s">
        <v>28453</v>
      </c>
      <c r="C5412" s="2" t="s">
        <v>6285</v>
      </c>
      <c r="D5412" s="2"/>
      <c r="E5412" s="2" t="s">
        <v>9098</v>
      </c>
      <c r="F5412" s="2" t="s">
        <v>9099</v>
      </c>
      <c r="G5412" s="2" t="s">
        <v>9100</v>
      </c>
      <c r="H5412" s="2"/>
      <c r="I5412" s="2" t="s">
        <v>5093</v>
      </c>
      <c r="J5412" s="2" t="s">
        <v>61</v>
      </c>
      <c r="K5412" s="50" t="s">
        <v>61</v>
      </c>
      <c r="L5412" s="48">
        <v>2015</v>
      </c>
      <c r="M5412" s="2" t="s">
        <v>133</v>
      </c>
      <c r="N5412" s="32">
        <v>25.6999</v>
      </c>
      <c r="O5412" s="32">
        <v>55.814799999999998</v>
      </c>
      <c r="P5412" s="2" t="s">
        <v>2767</v>
      </c>
      <c r="Q5412" s="6" t="s">
        <v>65</v>
      </c>
      <c r="R5412" s="43" t="s">
        <v>18854</v>
      </c>
      <c r="S5412" s="41" t="s">
        <v>3596</v>
      </c>
      <c r="T5412" s="41" t="s">
        <v>18460</v>
      </c>
      <c r="U5412" s="2"/>
      <c r="V5412" s="2" t="s">
        <v>3596</v>
      </c>
      <c r="W5412" s="41" t="s">
        <v>17589</v>
      </c>
      <c r="X5412" s="2" t="s">
        <v>1598</v>
      </c>
      <c r="Y5412" s="2" t="s">
        <v>76</v>
      </c>
      <c r="Z5412" s="5" t="s">
        <v>10423</v>
      </c>
      <c r="AA5412" s="5" t="s">
        <v>16910</v>
      </c>
      <c r="AB5412" s="5" t="s">
        <v>16317</v>
      </c>
      <c r="AC5412" s="2" t="s">
        <v>5247</v>
      </c>
      <c r="AD5412" s="2">
        <v>7060300</v>
      </c>
      <c r="AE5412" s="5">
        <v>28.5</v>
      </c>
      <c r="AF5412" s="25"/>
      <c r="AG5412" s="29">
        <v>3</v>
      </c>
      <c r="AH5412" s="2" t="s">
        <v>17978</v>
      </c>
      <c r="AI5412" s="2">
        <v>3</v>
      </c>
      <c r="AJ5412" s="2">
        <v>3</v>
      </c>
      <c r="AK5412" s="50"/>
      <c r="AL5412" s="2"/>
      <c r="AM5412" s="30"/>
      <c r="AN5412" s="30"/>
      <c r="AO5412" s="30"/>
      <c r="AR5412" s="30"/>
      <c r="AS5412" s="30"/>
      <c r="AT5412" s="30"/>
      <c r="AV5412" s="30"/>
      <c r="AW5412" s="30"/>
      <c r="CD5412" s="2" t="s">
        <v>78</v>
      </c>
      <c r="CE5412" s="2" t="s">
        <v>20508</v>
      </c>
    </row>
    <row r="5413" spans="1:83" x14ac:dyDescent="0.2">
      <c r="A5413" s="2" t="s">
        <v>10269</v>
      </c>
      <c r="B5413" s="2" t="s">
        <v>28454</v>
      </c>
      <c r="C5413" s="2" t="s">
        <v>6285</v>
      </c>
      <c r="D5413" s="2"/>
      <c r="E5413" s="2" t="s">
        <v>10269</v>
      </c>
      <c r="F5413" s="2" t="s">
        <v>10270</v>
      </c>
      <c r="G5413" s="2" t="s">
        <v>10271</v>
      </c>
      <c r="H5413" s="2"/>
      <c r="I5413" s="2" t="s">
        <v>5093</v>
      </c>
      <c r="J5413" s="2" t="s">
        <v>61</v>
      </c>
      <c r="K5413" s="50" t="s">
        <v>61</v>
      </c>
      <c r="L5413" s="48">
        <v>2021</v>
      </c>
      <c r="M5413" s="2" t="s">
        <v>22960</v>
      </c>
      <c r="N5413" s="32">
        <v>25.688827</v>
      </c>
      <c r="O5413" s="32">
        <v>55.805294000000004</v>
      </c>
      <c r="P5413" s="2" t="s">
        <v>2767</v>
      </c>
      <c r="Q5413" s="6" t="s">
        <v>65</v>
      </c>
      <c r="R5413" s="43" t="s">
        <v>18854</v>
      </c>
      <c r="S5413" s="41" t="s">
        <v>3596</v>
      </c>
      <c r="T5413" s="41" t="s">
        <v>18465</v>
      </c>
      <c r="U5413" s="2"/>
      <c r="V5413" s="2" t="s">
        <v>3596</v>
      </c>
      <c r="W5413" s="41" t="s">
        <v>17589</v>
      </c>
      <c r="X5413" s="2" t="s">
        <v>1598</v>
      </c>
      <c r="Y5413" s="2" t="s">
        <v>102</v>
      </c>
      <c r="Z5413" s="5" t="s">
        <v>20</v>
      </c>
      <c r="AA5413" s="5" t="s">
        <v>16910</v>
      </c>
      <c r="AB5413" s="5" t="s">
        <v>16316</v>
      </c>
      <c r="AC5413" s="2" t="s">
        <v>5247</v>
      </c>
      <c r="AD5413" s="2">
        <v>7060500</v>
      </c>
      <c r="AE5413" s="5">
        <v>38</v>
      </c>
      <c r="AF5413" s="25"/>
      <c r="AG5413" s="29">
        <v>3</v>
      </c>
      <c r="AH5413" s="2" t="s">
        <v>17978</v>
      </c>
      <c r="AI5413" s="2">
        <v>3</v>
      </c>
      <c r="AJ5413" s="2">
        <v>3</v>
      </c>
      <c r="AK5413" s="50"/>
      <c r="AL5413" s="2"/>
      <c r="AM5413" s="30"/>
      <c r="AN5413" s="30"/>
      <c r="AO5413" s="30"/>
      <c r="AR5413" s="30"/>
      <c r="AS5413" s="30"/>
      <c r="AT5413" s="30"/>
      <c r="AV5413" s="30"/>
      <c r="AW5413" s="30"/>
      <c r="CD5413" s="2" t="s">
        <v>78</v>
      </c>
      <c r="CE5413" s="2" t="s">
        <v>20509</v>
      </c>
    </row>
    <row r="5414" spans="1:83" x14ac:dyDescent="0.2">
      <c r="A5414" s="2" t="s">
        <v>9364</v>
      </c>
      <c r="B5414" s="2" t="s">
        <v>28455</v>
      </c>
      <c r="C5414" s="2" t="s">
        <v>6285</v>
      </c>
      <c r="D5414" s="2"/>
      <c r="E5414" s="2" t="s">
        <v>9364</v>
      </c>
      <c r="F5414" s="2" t="s">
        <v>9365</v>
      </c>
      <c r="G5414" s="2" t="s">
        <v>9366</v>
      </c>
      <c r="H5414" s="2"/>
      <c r="I5414" s="2" t="s">
        <v>5093</v>
      </c>
      <c r="J5414" s="2" t="s">
        <v>61</v>
      </c>
      <c r="K5414" s="50" t="s">
        <v>61</v>
      </c>
      <c r="L5414" s="48">
        <v>2016</v>
      </c>
      <c r="M5414" s="2" t="s">
        <v>133</v>
      </c>
      <c r="N5414" s="32">
        <v>25.712250000000001</v>
      </c>
      <c r="O5414" s="32">
        <v>55.794879999999999</v>
      </c>
      <c r="P5414" s="2" t="s">
        <v>2767</v>
      </c>
      <c r="Q5414" s="6" t="s">
        <v>65</v>
      </c>
      <c r="R5414" s="43" t="s">
        <v>18854</v>
      </c>
      <c r="S5414" s="41" t="s">
        <v>3596</v>
      </c>
      <c r="T5414" s="41" t="s">
        <v>18460</v>
      </c>
      <c r="U5414" s="2"/>
      <c r="V5414" s="2" t="s">
        <v>3596</v>
      </c>
      <c r="W5414" s="41" t="s">
        <v>17589</v>
      </c>
      <c r="X5414" s="2" t="s">
        <v>1598</v>
      </c>
      <c r="Y5414" s="2" t="s">
        <v>102</v>
      </c>
      <c r="Z5414" s="5" t="s">
        <v>10423</v>
      </c>
      <c r="AA5414" s="5" t="s">
        <v>16910</v>
      </c>
      <c r="AB5414" s="5" t="s">
        <v>16316</v>
      </c>
      <c r="AC5414" s="2" t="s">
        <v>5247</v>
      </c>
      <c r="AD5414" s="2">
        <v>7060100</v>
      </c>
      <c r="AE5414" s="5">
        <v>28.5</v>
      </c>
      <c r="AF5414" s="25"/>
      <c r="AG5414" s="29">
        <v>3</v>
      </c>
      <c r="AH5414" s="2" t="s">
        <v>17978</v>
      </c>
      <c r="AI5414" s="2">
        <v>3</v>
      </c>
      <c r="AJ5414" s="2">
        <v>3</v>
      </c>
      <c r="AK5414" s="50"/>
      <c r="AL5414" s="2"/>
      <c r="AM5414" s="30"/>
      <c r="AN5414" s="30"/>
      <c r="AO5414" s="30"/>
      <c r="AR5414" s="30"/>
      <c r="AS5414" s="30"/>
      <c r="AT5414" s="30"/>
      <c r="AV5414" s="30"/>
      <c r="AW5414" s="30"/>
      <c r="CD5414" s="2" t="s">
        <v>78</v>
      </c>
      <c r="CE5414" s="2" t="s">
        <v>20510</v>
      </c>
    </row>
    <row r="5415" spans="1:83" x14ac:dyDescent="0.2">
      <c r="A5415" s="2" t="s">
        <v>9135</v>
      </c>
      <c r="B5415" s="2" t="s">
        <v>28456</v>
      </c>
      <c r="C5415" s="2" t="s">
        <v>6285</v>
      </c>
      <c r="D5415" s="2"/>
      <c r="E5415" s="2" t="s">
        <v>9135</v>
      </c>
      <c r="F5415" s="2" t="s">
        <v>9136</v>
      </c>
      <c r="G5415" s="2" t="s">
        <v>16659</v>
      </c>
      <c r="H5415" s="2"/>
      <c r="I5415" s="2" t="s">
        <v>5093</v>
      </c>
      <c r="J5415" s="2" t="s">
        <v>61</v>
      </c>
      <c r="K5415" s="50" t="s">
        <v>61</v>
      </c>
      <c r="L5415" s="48">
        <v>2015</v>
      </c>
      <c r="M5415" s="2" t="s">
        <v>133</v>
      </c>
      <c r="N5415" s="32">
        <v>25.874739000000002</v>
      </c>
      <c r="O5415" s="32">
        <v>56.049605999999997</v>
      </c>
      <c r="P5415" s="2" t="s">
        <v>2767</v>
      </c>
      <c r="Q5415" s="6" t="s">
        <v>65</v>
      </c>
      <c r="R5415" s="43" t="s">
        <v>18854</v>
      </c>
      <c r="S5415" s="41" t="s">
        <v>3596</v>
      </c>
      <c r="T5415" s="41" t="s">
        <v>18460</v>
      </c>
      <c r="U5415" s="2"/>
      <c r="V5415" s="2" t="s">
        <v>3596</v>
      </c>
      <c r="W5415" s="41" t="s">
        <v>17589</v>
      </c>
      <c r="X5415" s="2" t="s">
        <v>1598</v>
      </c>
      <c r="Y5415" s="2" t="s">
        <v>76</v>
      </c>
      <c r="Z5415" s="5" t="s">
        <v>10423</v>
      </c>
      <c r="AA5415" s="5" t="s">
        <v>16910</v>
      </c>
      <c r="AB5415" s="5" t="s">
        <v>16317</v>
      </c>
      <c r="AC5415" s="2" t="s">
        <v>5247</v>
      </c>
      <c r="AD5415" s="2">
        <v>7011000</v>
      </c>
      <c r="AE5415" s="5">
        <v>28.5</v>
      </c>
      <c r="AF5415" s="25"/>
      <c r="AG5415" s="29">
        <v>3</v>
      </c>
      <c r="AH5415" s="2" t="s">
        <v>17978</v>
      </c>
      <c r="AI5415" s="2">
        <v>3</v>
      </c>
      <c r="AJ5415" s="2">
        <v>3</v>
      </c>
      <c r="AK5415" s="50"/>
      <c r="AL5415" s="2"/>
      <c r="AM5415" s="30"/>
      <c r="AN5415" s="30"/>
      <c r="AO5415" s="30"/>
      <c r="AR5415" s="30"/>
      <c r="AS5415" s="30"/>
      <c r="AT5415" s="30"/>
      <c r="AV5415" s="30"/>
      <c r="AW5415" s="30"/>
      <c r="CD5415" s="2" t="s">
        <v>78</v>
      </c>
      <c r="CE5415" s="2" t="s">
        <v>20511</v>
      </c>
    </row>
    <row r="5416" spans="1:83" x14ac:dyDescent="0.2">
      <c r="A5416" s="2" t="s">
        <v>9114</v>
      </c>
      <c r="B5416" s="2" t="s">
        <v>28457</v>
      </c>
      <c r="C5416" s="2" t="s">
        <v>6285</v>
      </c>
      <c r="D5416" s="2"/>
      <c r="E5416" s="2" t="s">
        <v>9114</v>
      </c>
      <c r="F5416" s="2" t="s">
        <v>9115</v>
      </c>
      <c r="G5416" s="2" t="s">
        <v>9116</v>
      </c>
      <c r="H5416" s="2"/>
      <c r="I5416" s="2" t="s">
        <v>5093</v>
      </c>
      <c r="J5416" s="2" t="s">
        <v>61</v>
      </c>
      <c r="K5416" s="50" t="s">
        <v>61</v>
      </c>
      <c r="L5416" s="48">
        <v>2015</v>
      </c>
      <c r="M5416" s="2" t="s">
        <v>133</v>
      </c>
      <c r="N5416" s="32">
        <v>25.672599999999999</v>
      </c>
      <c r="O5416" s="32">
        <v>55.959099999999999</v>
      </c>
      <c r="P5416" s="2" t="s">
        <v>2767</v>
      </c>
      <c r="Q5416" s="6" t="s">
        <v>65</v>
      </c>
      <c r="R5416" s="43" t="s">
        <v>18854</v>
      </c>
      <c r="S5416" s="41" t="s">
        <v>3596</v>
      </c>
      <c r="T5416" s="41" t="s">
        <v>18460</v>
      </c>
      <c r="U5416" s="2"/>
      <c r="V5416" s="2" t="s">
        <v>3596</v>
      </c>
      <c r="W5416" s="41" t="s">
        <v>17589</v>
      </c>
      <c r="X5416" s="2" t="s">
        <v>1598</v>
      </c>
      <c r="Y5416" s="2" t="s">
        <v>102</v>
      </c>
      <c r="Z5416" s="5" t="s">
        <v>20</v>
      </c>
      <c r="AA5416" s="5" t="s">
        <v>16910</v>
      </c>
      <c r="AB5416" s="5" t="s">
        <v>16316</v>
      </c>
      <c r="AC5416" s="2" t="s">
        <v>5247</v>
      </c>
      <c r="AD5416" s="2">
        <v>7050700</v>
      </c>
      <c r="AE5416" s="5">
        <v>30</v>
      </c>
      <c r="AF5416" s="25"/>
      <c r="AG5416" s="29">
        <v>3</v>
      </c>
      <c r="AH5416" s="2" t="s">
        <v>17978</v>
      </c>
      <c r="AI5416" s="2">
        <v>3</v>
      </c>
      <c r="AJ5416" s="2">
        <v>3</v>
      </c>
      <c r="AK5416" s="50"/>
      <c r="AL5416" s="2"/>
      <c r="AM5416" s="30"/>
      <c r="AN5416" s="30"/>
      <c r="AO5416" s="30"/>
      <c r="AR5416" s="30"/>
      <c r="AS5416" s="30"/>
      <c r="AT5416" s="30"/>
      <c r="AV5416" s="30"/>
      <c r="AW5416" s="30"/>
      <c r="CD5416" s="2" t="s">
        <v>78</v>
      </c>
      <c r="CE5416" s="2" t="s">
        <v>20512</v>
      </c>
    </row>
    <row r="5417" spans="1:83" x14ac:dyDescent="0.2">
      <c r="A5417" s="2" t="s">
        <v>8988</v>
      </c>
      <c r="B5417" s="2" t="s">
        <v>28458</v>
      </c>
      <c r="C5417" s="2" t="s">
        <v>6285</v>
      </c>
      <c r="D5417" s="2" t="s">
        <v>8988</v>
      </c>
      <c r="E5417" s="2" t="s">
        <v>8988</v>
      </c>
      <c r="F5417" s="2" t="s">
        <v>8989</v>
      </c>
      <c r="G5417" s="2" t="s">
        <v>17006</v>
      </c>
      <c r="H5417" s="2" t="s">
        <v>5093</v>
      </c>
      <c r="I5417" s="2" t="s">
        <v>5093</v>
      </c>
      <c r="J5417" s="2" t="s">
        <v>61</v>
      </c>
      <c r="K5417" s="50" t="s">
        <v>61</v>
      </c>
      <c r="L5417" s="48">
        <v>2017</v>
      </c>
      <c r="M5417" s="2" t="s">
        <v>133</v>
      </c>
      <c r="N5417" s="32">
        <v>25.811109999999999</v>
      </c>
      <c r="O5417" s="32">
        <v>56.040799999999997</v>
      </c>
      <c r="P5417" s="2" t="s">
        <v>2767</v>
      </c>
      <c r="Q5417" s="6" t="s">
        <v>65</v>
      </c>
      <c r="R5417" s="43" t="s">
        <v>18854</v>
      </c>
      <c r="S5417" s="41" t="s">
        <v>3596</v>
      </c>
      <c r="T5417" s="41" t="s">
        <v>18460</v>
      </c>
      <c r="U5417" s="2"/>
      <c r="V5417" s="2" t="s">
        <v>3596</v>
      </c>
      <c r="W5417" s="41" t="s">
        <v>17588</v>
      </c>
      <c r="X5417" s="2" t="s">
        <v>1598</v>
      </c>
      <c r="Y5417" s="2" t="s">
        <v>86</v>
      </c>
      <c r="Z5417" s="5" t="s">
        <v>10423</v>
      </c>
      <c r="AA5417" s="5" t="s">
        <v>16910</v>
      </c>
      <c r="AB5417" s="5" t="s">
        <v>18090</v>
      </c>
      <c r="AC5417" s="2" t="s">
        <v>5247</v>
      </c>
      <c r="AD5417" s="2">
        <v>7020300</v>
      </c>
      <c r="AE5417" s="5">
        <v>30</v>
      </c>
      <c r="AF5417" s="25"/>
      <c r="AG5417" s="29">
        <v>3</v>
      </c>
      <c r="AH5417" s="2" t="s">
        <v>17978</v>
      </c>
      <c r="AI5417" s="2">
        <v>3</v>
      </c>
      <c r="AJ5417" s="2">
        <v>3</v>
      </c>
      <c r="AK5417" s="50"/>
      <c r="AL5417" s="2"/>
      <c r="AM5417" s="30"/>
      <c r="AN5417" s="30"/>
      <c r="AO5417" s="30"/>
      <c r="AR5417" s="30"/>
      <c r="AS5417" s="30"/>
      <c r="AT5417" s="30"/>
      <c r="AV5417" s="30"/>
      <c r="AW5417" s="30"/>
      <c r="CD5417" s="2" t="s">
        <v>78</v>
      </c>
      <c r="CE5417" s="2" t="s">
        <v>20513</v>
      </c>
    </row>
    <row r="5418" spans="1:83" x14ac:dyDescent="0.2">
      <c r="A5418" s="2" t="s">
        <v>9130</v>
      </c>
      <c r="B5418" s="2" t="s">
        <v>28459</v>
      </c>
      <c r="C5418" s="2" t="s">
        <v>6285</v>
      </c>
      <c r="D5418" s="2"/>
      <c r="E5418" s="2" t="s">
        <v>9130</v>
      </c>
      <c r="F5418" s="2" t="s">
        <v>9130</v>
      </c>
      <c r="G5418" s="2"/>
      <c r="H5418" s="2"/>
      <c r="I5418" s="2" t="s">
        <v>5093</v>
      </c>
      <c r="J5418" s="2" t="s">
        <v>61</v>
      </c>
      <c r="K5418" s="2"/>
      <c r="L5418" s="48">
        <v>2015</v>
      </c>
      <c r="M5418" s="2" t="s">
        <v>133</v>
      </c>
      <c r="N5418" s="32">
        <v>25.557600000000001</v>
      </c>
      <c r="O5418" s="32">
        <v>55.977200000000003</v>
      </c>
      <c r="P5418" s="2" t="s">
        <v>2767</v>
      </c>
      <c r="Q5418" s="6" t="s">
        <v>18855</v>
      </c>
      <c r="R5418" s="43" t="s">
        <v>18854</v>
      </c>
      <c r="S5418" s="41" t="s">
        <v>4972</v>
      </c>
      <c r="T5418" s="41" t="s">
        <v>18461</v>
      </c>
      <c r="U5418" s="2"/>
      <c r="V5418" s="2" t="s">
        <v>4972</v>
      </c>
      <c r="W5418" s="41" t="s">
        <v>144</v>
      </c>
      <c r="X5418" s="2" t="s">
        <v>8929</v>
      </c>
      <c r="Y5418" s="2" t="s">
        <v>69</v>
      </c>
      <c r="Z5418" s="5" t="s">
        <v>3591</v>
      </c>
      <c r="AA5418" s="5" t="s">
        <v>10937</v>
      </c>
      <c r="AB5418" s="5" t="s">
        <v>18091</v>
      </c>
      <c r="AC5418" s="2"/>
      <c r="AD5418" s="2">
        <v>7051000</v>
      </c>
      <c r="AE5418" s="5">
        <v>16.5</v>
      </c>
      <c r="AF5418" s="25"/>
      <c r="AG5418" s="29"/>
      <c r="AH5418" s="2"/>
      <c r="AI5418" s="2">
        <v>1</v>
      </c>
      <c r="AJ5418" s="2"/>
      <c r="AK5418" s="50"/>
      <c r="AL5418" s="2"/>
      <c r="AM5418" s="30"/>
      <c r="AN5418" s="30"/>
      <c r="AO5418" s="30"/>
      <c r="AR5418" s="30"/>
      <c r="AS5418" s="30"/>
      <c r="AT5418" s="30"/>
      <c r="AV5418" s="30"/>
      <c r="AW5418" s="30"/>
      <c r="CD5418" s="2" t="s">
        <v>78</v>
      </c>
      <c r="CE5418" s="2" t="s">
        <v>20514</v>
      </c>
    </row>
    <row r="5419" spans="1:83" x14ac:dyDescent="0.2">
      <c r="A5419" s="2" t="s">
        <v>9131</v>
      </c>
      <c r="B5419" s="2" t="s">
        <v>28460</v>
      </c>
      <c r="C5419" s="2" t="s">
        <v>6285</v>
      </c>
      <c r="D5419" s="2"/>
      <c r="E5419" s="2" t="s">
        <v>9131</v>
      </c>
      <c r="F5419" s="2" t="s">
        <v>9131</v>
      </c>
      <c r="G5419" s="2"/>
      <c r="H5419" s="2"/>
      <c r="I5419" s="2" t="s">
        <v>5093</v>
      </c>
      <c r="J5419" s="2" t="s">
        <v>61</v>
      </c>
      <c r="K5419" s="2"/>
      <c r="L5419" s="48">
        <v>2015</v>
      </c>
      <c r="M5419" s="2" t="s">
        <v>133</v>
      </c>
      <c r="N5419" s="32">
        <v>25.557600000000001</v>
      </c>
      <c r="O5419" s="32">
        <v>55.977200000000003</v>
      </c>
      <c r="P5419" s="2" t="s">
        <v>2767</v>
      </c>
      <c r="Q5419" s="6" t="s">
        <v>18855</v>
      </c>
      <c r="R5419" s="43" t="s">
        <v>18854</v>
      </c>
      <c r="S5419" s="41" t="s">
        <v>4972</v>
      </c>
      <c r="T5419" s="41" t="s">
        <v>18461</v>
      </c>
      <c r="U5419" s="2"/>
      <c r="V5419" s="2" t="s">
        <v>4972</v>
      </c>
      <c r="W5419" s="41" t="s">
        <v>144</v>
      </c>
      <c r="X5419" s="2" t="s">
        <v>8929</v>
      </c>
      <c r="Y5419" s="2" t="s">
        <v>69</v>
      </c>
      <c r="Z5419" s="5" t="s">
        <v>3591</v>
      </c>
      <c r="AA5419" s="5" t="s">
        <v>10937</v>
      </c>
      <c r="AB5419" s="5" t="s">
        <v>18091</v>
      </c>
      <c r="AC5419" s="2"/>
      <c r="AD5419" s="2">
        <v>7051000</v>
      </c>
      <c r="AE5419" s="5">
        <v>16.5</v>
      </c>
      <c r="AF5419" s="25"/>
      <c r="AG5419" s="29"/>
      <c r="AH5419" s="2"/>
      <c r="AI5419" s="2">
        <v>1</v>
      </c>
      <c r="AJ5419" s="2"/>
      <c r="AK5419" s="50"/>
      <c r="AL5419" s="2"/>
      <c r="AM5419" s="30"/>
      <c r="AN5419" s="30"/>
      <c r="AO5419" s="30"/>
      <c r="AR5419" s="30"/>
      <c r="AS5419" s="30"/>
      <c r="AT5419" s="30"/>
      <c r="AV5419" s="30"/>
      <c r="AW5419" s="30"/>
      <c r="CD5419" s="2" t="s">
        <v>71</v>
      </c>
      <c r="CE5419" s="2">
        <v>0</v>
      </c>
    </row>
    <row r="5420" spans="1:83" x14ac:dyDescent="0.2">
      <c r="A5420" s="2" t="s">
        <v>9132</v>
      </c>
      <c r="B5420" s="2" t="s">
        <v>28461</v>
      </c>
      <c r="C5420" s="2" t="s">
        <v>6285</v>
      </c>
      <c r="D5420" s="2"/>
      <c r="E5420" s="2" t="s">
        <v>9132</v>
      </c>
      <c r="F5420" s="2" t="s">
        <v>9132</v>
      </c>
      <c r="G5420" s="2"/>
      <c r="H5420" s="2"/>
      <c r="I5420" s="2" t="s">
        <v>5093</v>
      </c>
      <c r="J5420" s="2" t="s">
        <v>61</v>
      </c>
      <c r="K5420" s="2"/>
      <c r="L5420" s="48">
        <v>2015</v>
      </c>
      <c r="M5420" s="2" t="s">
        <v>133</v>
      </c>
      <c r="N5420" s="32">
        <v>25.557600000000001</v>
      </c>
      <c r="O5420" s="32">
        <v>55.977200000000003</v>
      </c>
      <c r="P5420" s="2" t="s">
        <v>2767</v>
      </c>
      <c r="Q5420" s="6" t="s">
        <v>18855</v>
      </c>
      <c r="R5420" s="43" t="s">
        <v>18854</v>
      </c>
      <c r="S5420" s="41" t="s">
        <v>4972</v>
      </c>
      <c r="T5420" s="41" t="s">
        <v>18461</v>
      </c>
      <c r="U5420" s="2"/>
      <c r="V5420" s="2" t="s">
        <v>4972</v>
      </c>
      <c r="W5420" s="41" t="s">
        <v>144</v>
      </c>
      <c r="X5420" s="2" t="s">
        <v>8929</v>
      </c>
      <c r="Y5420" s="2" t="s">
        <v>69</v>
      </c>
      <c r="Z5420" s="5" t="s">
        <v>3591</v>
      </c>
      <c r="AA5420" s="5" t="s">
        <v>10937</v>
      </c>
      <c r="AB5420" s="5" t="s">
        <v>18091</v>
      </c>
      <c r="AC5420" s="2"/>
      <c r="AD5420" s="2">
        <v>7051000</v>
      </c>
      <c r="AE5420" s="5">
        <v>16.5</v>
      </c>
      <c r="AF5420" s="25"/>
      <c r="AG5420" s="29"/>
      <c r="AH5420" s="2"/>
      <c r="AI5420" s="2">
        <v>1</v>
      </c>
      <c r="AJ5420" s="2"/>
      <c r="AK5420" s="50"/>
      <c r="AL5420" s="2"/>
      <c r="AM5420" s="30"/>
      <c r="AN5420" s="30"/>
      <c r="AO5420" s="30"/>
      <c r="AR5420" s="30"/>
      <c r="AS5420" s="30"/>
      <c r="AT5420" s="30"/>
      <c r="AV5420" s="30"/>
      <c r="AW5420" s="30"/>
      <c r="CD5420" s="2" t="s">
        <v>71</v>
      </c>
      <c r="CE5420" s="2">
        <v>0</v>
      </c>
    </row>
    <row r="5421" spans="1:83" x14ac:dyDescent="0.2">
      <c r="A5421" s="2" t="s">
        <v>9087</v>
      </c>
      <c r="B5421" s="2" t="s">
        <v>28462</v>
      </c>
      <c r="C5421" s="2" t="s">
        <v>6285</v>
      </c>
      <c r="D5421" s="2"/>
      <c r="E5421" s="2" t="s">
        <v>9087</v>
      </c>
      <c r="F5421" s="2" t="s">
        <v>9088</v>
      </c>
      <c r="G5421" s="2"/>
      <c r="H5421" s="2"/>
      <c r="I5421" s="2" t="s">
        <v>5093</v>
      </c>
      <c r="J5421" s="2" t="s">
        <v>61</v>
      </c>
      <c r="K5421" s="2"/>
      <c r="L5421" s="48">
        <v>2015</v>
      </c>
      <c r="M5421" s="2" t="s">
        <v>133</v>
      </c>
      <c r="N5421" s="32">
        <v>25.526890000000002</v>
      </c>
      <c r="O5421" s="32">
        <v>55.827860000000001</v>
      </c>
      <c r="P5421" s="2" t="s">
        <v>2767</v>
      </c>
      <c r="Q5421" s="6" t="s">
        <v>65</v>
      </c>
      <c r="R5421" s="43" t="s">
        <v>16802</v>
      </c>
      <c r="S5421" s="41" t="s">
        <v>4851</v>
      </c>
      <c r="T5421" s="41" t="s">
        <v>18462</v>
      </c>
      <c r="U5421" s="2"/>
      <c r="V5421" s="2" t="s">
        <v>4851</v>
      </c>
      <c r="W5421" s="41" t="s">
        <v>144</v>
      </c>
      <c r="X5421" s="2" t="s">
        <v>1598</v>
      </c>
      <c r="Y5421" s="2" t="s">
        <v>76</v>
      </c>
      <c r="Z5421" s="5" t="s">
        <v>10423</v>
      </c>
      <c r="AA5421" s="5" t="s">
        <v>16910</v>
      </c>
      <c r="AB5421" s="5" t="s">
        <v>16317</v>
      </c>
      <c r="AC5421" s="2"/>
      <c r="AD5421" s="2">
        <v>7070500</v>
      </c>
      <c r="AE5421" s="5">
        <v>45</v>
      </c>
      <c r="AF5421" s="25"/>
      <c r="AG5421" s="29"/>
      <c r="AH5421" s="2"/>
      <c r="AI5421" s="2">
        <v>4</v>
      </c>
      <c r="AJ5421" s="2"/>
      <c r="AK5421" s="50"/>
      <c r="AL5421" s="2"/>
      <c r="AM5421" s="30"/>
      <c r="AN5421" s="30"/>
      <c r="AO5421" s="30"/>
      <c r="AR5421" s="30"/>
      <c r="AS5421" s="30"/>
      <c r="AT5421" s="30"/>
      <c r="AV5421" s="30"/>
      <c r="AW5421" s="30"/>
      <c r="CD5421" s="2" t="s">
        <v>71</v>
      </c>
      <c r="CE5421" s="2">
        <v>0</v>
      </c>
    </row>
    <row r="5422" spans="1:83" x14ac:dyDescent="0.2">
      <c r="A5422" s="2" t="s">
        <v>9553</v>
      </c>
      <c r="B5422" s="2" t="s">
        <v>28463</v>
      </c>
      <c r="C5422" s="2" t="s">
        <v>6285</v>
      </c>
      <c r="D5422" s="2"/>
      <c r="E5422" s="2" t="s">
        <v>9553</v>
      </c>
      <c r="F5422" s="2" t="s">
        <v>9554</v>
      </c>
      <c r="G5422" s="2" t="s">
        <v>9555</v>
      </c>
      <c r="H5422" s="2"/>
      <c r="I5422" s="2" t="s">
        <v>5093</v>
      </c>
      <c r="J5422" s="2" t="s">
        <v>61</v>
      </c>
      <c r="K5422" s="50" t="s">
        <v>61</v>
      </c>
      <c r="L5422" s="48">
        <v>2017</v>
      </c>
      <c r="M5422" s="2" t="s">
        <v>133</v>
      </c>
      <c r="N5422" s="32">
        <v>25.878803999999999</v>
      </c>
      <c r="O5422" s="32">
        <v>56.025075999999999</v>
      </c>
      <c r="P5422" s="2" t="s">
        <v>2767</v>
      </c>
      <c r="Q5422" s="6" t="s">
        <v>65</v>
      </c>
      <c r="R5422" s="43" t="s">
        <v>18854</v>
      </c>
      <c r="S5422" s="41" t="s">
        <v>3596</v>
      </c>
      <c r="T5422" s="41" t="s">
        <v>18460</v>
      </c>
      <c r="U5422" s="2"/>
      <c r="V5422" s="2" t="s">
        <v>3596</v>
      </c>
      <c r="W5422" s="41" t="s">
        <v>17589</v>
      </c>
      <c r="X5422" s="2" t="s">
        <v>1598</v>
      </c>
      <c r="Y5422" s="2" t="s">
        <v>102</v>
      </c>
      <c r="Z5422" s="5" t="s">
        <v>10423</v>
      </c>
      <c r="AA5422" s="5" t="s">
        <v>16910</v>
      </c>
      <c r="AB5422" s="5" t="s">
        <v>16316</v>
      </c>
      <c r="AC5422" s="2" t="s">
        <v>5205</v>
      </c>
      <c r="AD5422" s="2">
        <v>7011100</v>
      </c>
      <c r="AE5422" s="5">
        <v>28.5</v>
      </c>
      <c r="AF5422" s="25"/>
      <c r="AG5422" s="29">
        <v>3</v>
      </c>
      <c r="AH5422" s="2" t="s">
        <v>17974</v>
      </c>
      <c r="AI5422" s="2">
        <v>3</v>
      </c>
      <c r="AJ5422" s="2">
        <v>3</v>
      </c>
      <c r="AK5422" s="50"/>
      <c r="AL5422" s="2"/>
      <c r="AM5422" s="30"/>
      <c r="AN5422" s="30"/>
      <c r="AO5422" s="30"/>
      <c r="AR5422" s="30"/>
      <c r="AS5422" s="30"/>
      <c r="AT5422" s="30"/>
      <c r="AV5422" s="30"/>
      <c r="AW5422" s="30"/>
      <c r="CD5422" s="2" t="s">
        <v>78</v>
      </c>
      <c r="CE5422" s="2" t="s">
        <v>20515</v>
      </c>
    </row>
    <row r="5423" spans="1:83" x14ac:dyDescent="0.2">
      <c r="A5423" s="2" t="s">
        <v>18981</v>
      </c>
      <c r="B5423" s="2" t="s">
        <v>28464</v>
      </c>
      <c r="C5423" s="2" t="s">
        <v>6285</v>
      </c>
      <c r="D5423" s="2"/>
      <c r="E5423" s="2" t="s">
        <v>18981</v>
      </c>
      <c r="F5423" s="2" t="s">
        <v>10321</v>
      </c>
      <c r="G5423" s="2" t="s">
        <v>16454</v>
      </c>
      <c r="H5423" s="2"/>
      <c r="I5423" s="2" t="s">
        <v>5093</v>
      </c>
      <c r="J5423" s="2" t="s">
        <v>61</v>
      </c>
      <c r="K5423" s="50" t="s">
        <v>61</v>
      </c>
      <c r="L5423" s="48">
        <v>2021</v>
      </c>
      <c r="M5423" s="2" t="s">
        <v>22960</v>
      </c>
      <c r="N5423" s="32">
        <v>25.758168999999999</v>
      </c>
      <c r="O5423" s="32">
        <v>55.983763000000003</v>
      </c>
      <c r="P5423" s="2" t="s">
        <v>2767</v>
      </c>
      <c r="Q5423" s="6" t="s">
        <v>65</v>
      </c>
      <c r="R5423" s="43" t="s">
        <v>16802</v>
      </c>
      <c r="S5423" s="41" t="s">
        <v>18949</v>
      </c>
      <c r="T5423" s="41" t="s">
        <v>18463</v>
      </c>
      <c r="U5423" s="2"/>
      <c r="V5423" s="2" t="s">
        <v>18949</v>
      </c>
      <c r="W5423" s="41" t="s">
        <v>17589</v>
      </c>
      <c r="X5423" s="2" t="s">
        <v>1598</v>
      </c>
      <c r="Y5423" s="2" t="s">
        <v>102</v>
      </c>
      <c r="Z5423" s="5" t="s">
        <v>10423</v>
      </c>
      <c r="AA5423" s="5" t="s">
        <v>16910</v>
      </c>
      <c r="AB5423" s="5" t="s">
        <v>16316</v>
      </c>
      <c r="AC5423" s="2" t="s">
        <v>5247</v>
      </c>
      <c r="AD5423" s="2">
        <v>7021200</v>
      </c>
      <c r="AE5423" s="5">
        <v>35</v>
      </c>
      <c r="AF5423" s="25"/>
      <c r="AG5423" s="29">
        <v>3</v>
      </c>
      <c r="AH5423" s="2" t="s">
        <v>17978</v>
      </c>
      <c r="AI5423" s="2">
        <v>3</v>
      </c>
      <c r="AJ5423" s="2">
        <v>3</v>
      </c>
      <c r="AK5423" s="50"/>
      <c r="AL5423" s="2"/>
      <c r="AM5423" s="30"/>
      <c r="AN5423" s="30"/>
      <c r="AO5423" s="30"/>
      <c r="AR5423" s="30"/>
      <c r="AS5423" s="30"/>
      <c r="AT5423" s="30"/>
      <c r="AV5423" s="30"/>
      <c r="AW5423" s="30"/>
      <c r="CD5423" s="2" t="s">
        <v>78</v>
      </c>
      <c r="CE5423" s="2" t="s">
        <v>20516</v>
      </c>
    </row>
    <row r="5424" spans="1:83" x14ac:dyDescent="0.2">
      <c r="A5424" s="2" t="s">
        <v>9334</v>
      </c>
      <c r="B5424" s="2" t="s">
        <v>28465</v>
      </c>
      <c r="C5424" s="2" t="s">
        <v>6285</v>
      </c>
      <c r="D5424" s="2" t="s">
        <v>9334</v>
      </c>
      <c r="E5424" s="2" t="s">
        <v>9334</v>
      </c>
      <c r="F5424" s="2" t="s">
        <v>9335</v>
      </c>
      <c r="G5424" s="2"/>
      <c r="H5424" s="2" t="s">
        <v>5093</v>
      </c>
      <c r="I5424" s="2" t="s">
        <v>5093</v>
      </c>
      <c r="J5424" s="2" t="s">
        <v>61</v>
      </c>
      <c r="K5424" s="2"/>
      <c r="L5424" s="48">
        <v>2016</v>
      </c>
      <c r="M5424" s="2" t="s">
        <v>133</v>
      </c>
      <c r="N5424" s="32">
        <v>25.882200000000001</v>
      </c>
      <c r="O5424" s="32">
        <v>56.10219</v>
      </c>
      <c r="P5424" s="2" t="s">
        <v>2767</v>
      </c>
      <c r="Q5424" s="6" t="s">
        <v>65</v>
      </c>
      <c r="R5424" s="43" t="s">
        <v>16802</v>
      </c>
      <c r="S5424" s="41" t="s">
        <v>4851</v>
      </c>
      <c r="T5424" s="41" t="s">
        <v>18462</v>
      </c>
      <c r="U5424" s="2"/>
      <c r="V5424" s="2" t="s">
        <v>4851</v>
      </c>
      <c r="W5424" s="41" t="s">
        <v>67</v>
      </c>
      <c r="X5424" s="2" t="s">
        <v>1598</v>
      </c>
      <c r="Y5424" s="2" t="s">
        <v>69</v>
      </c>
      <c r="Z5424" s="5" t="s">
        <v>10423</v>
      </c>
      <c r="AA5424" s="5" t="s">
        <v>16910</v>
      </c>
      <c r="AB5424" s="5" t="s">
        <v>70</v>
      </c>
      <c r="AC5424" s="2"/>
      <c r="AD5424" s="2">
        <v>7010700</v>
      </c>
      <c r="AE5424" s="5">
        <v>35</v>
      </c>
      <c r="AF5424" s="25"/>
      <c r="AG5424" s="29"/>
      <c r="AH5424" s="2"/>
      <c r="AI5424" s="2">
        <v>2</v>
      </c>
      <c r="AJ5424" s="2"/>
      <c r="AK5424" s="50"/>
      <c r="AL5424" s="2"/>
      <c r="AM5424" s="30"/>
      <c r="AN5424" s="30"/>
      <c r="AO5424" s="30"/>
      <c r="AR5424" s="30"/>
      <c r="AS5424" s="30"/>
      <c r="AT5424" s="30"/>
      <c r="AV5424" s="30"/>
      <c r="AW5424" s="30"/>
      <c r="CD5424" s="2" t="s">
        <v>71</v>
      </c>
      <c r="CE5424" s="2">
        <v>0</v>
      </c>
    </row>
    <row r="5425" spans="1:83" x14ac:dyDescent="0.2">
      <c r="A5425" s="2" t="s">
        <v>9706</v>
      </c>
      <c r="B5425" s="2" t="s">
        <v>28466</v>
      </c>
      <c r="C5425" s="2" t="s">
        <v>6285</v>
      </c>
      <c r="D5425" s="2"/>
      <c r="E5425" s="2" t="s">
        <v>9706</v>
      </c>
      <c r="F5425" s="2" t="s">
        <v>9707</v>
      </c>
      <c r="G5425" s="2"/>
      <c r="H5425" s="2"/>
      <c r="I5425" s="2" t="s">
        <v>5093</v>
      </c>
      <c r="J5425" s="2" t="s">
        <v>61</v>
      </c>
      <c r="K5425" s="2"/>
      <c r="L5425" s="48">
        <v>2018</v>
      </c>
      <c r="M5425" s="2" t="s">
        <v>133</v>
      </c>
      <c r="N5425" s="32">
        <v>26.034790000000001</v>
      </c>
      <c r="O5425" s="32">
        <v>56.130270000000003</v>
      </c>
      <c r="P5425" s="2" t="s">
        <v>2767</v>
      </c>
      <c r="Q5425" s="6" t="s">
        <v>65</v>
      </c>
      <c r="R5425" s="43" t="s">
        <v>16802</v>
      </c>
      <c r="S5425" s="41" t="s">
        <v>4851</v>
      </c>
      <c r="T5425" s="41" t="s">
        <v>18462</v>
      </c>
      <c r="U5425" s="2"/>
      <c r="V5425" s="2" t="s">
        <v>4851</v>
      </c>
      <c r="W5425" s="41" t="s">
        <v>144</v>
      </c>
      <c r="X5425" s="2" t="s">
        <v>1598</v>
      </c>
      <c r="Y5425" s="2" t="s">
        <v>69</v>
      </c>
      <c r="Z5425" s="5" t="s">
        <v>10423</v>
      </c>
      <c r="AA5425" s="5" t="s">
        <v>16910</v>
      </c>
      <c r="AB5425" s="5" t="s">
        <v>70</v>
      </c>
      <c r="AC5425" s="2"/>
      <c r="AD5425" s="2">
        <v>7010100</v>
      </c>
      <c r="AE5425" s="5">
        <v>35</v>
      </c>
      <c r="AF5425" s="25"/>
      <c r="AG5425" s="29"/>
      <c r="AH5425" s="2"/>
      <c r="AI5425" s="2">
        <v>3</v>
      </c>
      <c r="AJ5425" s="2"/>
      <c r="AK5425" s="50"/>
      <c r="AL5425" s="2"/>
      <c r="AM5425" s="30"/>
      <c r="AN5425" s="30"/>
      <c r="AO5425" s="30"/>
      <c r="AR5425" s="30"/>
      <c r="AS5425" s="30"/>
      <c r="AT5425" s="30"/>
      <c r="AV5425" s="30"/>
      <c r="AW5425" s="30"/>
      <c r="CD5425" s="2" t="s">
        <v>78</v>
      </c>
      <c r="CE5425" s="2" t="s">
        <v>20517</v>
      </c>
    </row>
    <row r="5426" spans="1:83" x14ac:dyDescent="0.2">
      <c r="A5426" s="2" t="s">
        <v>10054</v>
      </c>
      <c r="B5426" s="2" t="s">
        <v>28467</v>
      </c>
      <c r="C5426" s="2" t="s">
        <v>6285</v>
      </c>
      <c r="D5426" s="2"/>
      <c r="E5426" s="2" t="s">
        <v>10054</v>
      </c>
      <c r="F5426" s="2" t="s">
        <v>10055</v>
      </c>
      <c r="G5426" s="2"/>
      <c r="H5426" s="2"/>
      <c r="I5426" s="2" t="s">
        <v>5093</v>
      </c>
      <c r="J5426" s="2" t="s">
        <v>61</v>
      </c>
      <c r="K5426" s="2"/>
      <c r="L5426" s="48">
        <v>2020</v>
      </c>
      <c r="M5426" s="2" t="s">
        <v>133</v>
      </c>
      <c r="N5426" s="32">
        <v>25.887450000000001</v>
      </c>
      <c r="O5426" s="32">
        <v>56.06071</v>
      </c>
      <c r="P5426" s="2" t="s">
        <v>2767</v>
      </c>
      <c r="Q5426" s="6" t="s">
        <v>65</v>
      </c>
      <c r="R5426" s="43" t="s">
        <v>16802</v>
      </c>
      <c r="S5426" s="41" t="s">
        <v>4851</v>
      </c>
      <c r="T5426" s="41" t="s">
        <v>18462</v>
      </c>
      <c r="U5426" s="2"/>
      <c r="V5426" s="2" t="s">
        <v>4851</v>
      </c>
      <c r="W5426" s="41" t="s">
        <v>144</v>
      </c>
      <c r="X5426" s="2" t="s">
        <v>1598</v>
      </c>
      <c r="Y5426" s="2" t="s">
        <v>76</v>
      </c>
      <c r="Z5426" s="5" t="s">
        <v>10423</v>
      </c>
      <c r="AA5426" s="5" t="s">
        <v>16910</v>
      </c>
      <c r="AB5426" s="5" t="s">
        <v>16317</v>
      </c>
      <c r="AC5426" s="2"/>
      <c r="AD5426" s="2">
        <v>7011000</v>
      </c>
      <c r="AE5426" s="5">
        <v>35</v>
      </c>
      <c r="AF5426" s="25"/>
      <c r="AG5426" s="29"/>
      <c r="AH5426" s="2"/>
      <c r="AI5426" s="2">
        <v>3</v>
      </c>
      <c r="AJ5426" s="2"/>
      <c r="AK5426" s="50"/>
      <c r="AL5426" s="2"/>
      <c r="AM5426" s="30"/>
      <c r="AN5426" s="30"/>
      <c r="AO5426" s="30"/>
      <c r="AR5426" s="30"/>
      <c r="AS5426" s="30"/>
      <c r="AT5426" s="30"/>
      <c r="AV5426" s="30"/>
      <c r="AW5426" s="30"/>
      <c r="CD5426" s="2" t="s">
        <v>71</v>
      </c>
      <c r="CE5426" s="2">
        <v>0</v>
      </c>
    </row>
    <row r="5427" spans="1:83" x14ac:dyDescent="0.2">
      <c r="A5427" s="2" t="s">
        <v>9827</v>
      </c>
      <c r="B5427" s="2" t="s">
        <v>28468</v>
      </c>
      <c r="C5427" s="2" t="s">
        <v>6285</v>
      </c>
      <c r="D5427" s="2"/>
      <c r="E5427" s="2" t="s">
        <v>9827</v>
      </c>
      <c r="F5427" s="2" t="s">
        <v>9828</v>
      </c>
      <c r="G5427" s="2" t="s">
        <v>9829</v>
      </c>
      <c r="H5427" s="2"/>
      <c r="I5427" s="2" t="s">
        <v>5093</v>
      </c>
      <c r="J5427" s="2" t="s">
        <v>61</v>
      </c>
      <c r="K5427" s="50" t="s">
        <v>61</v>
      </c>
      <c r="L5427" s="48">
        <v>2018</v>
      </c>
      <c r="M5427" s="2" t="s">
        <v>133</v>
      </c>
      <c r="N5427" s="32">
        <v>25.662410000000001</v>
      </c>
      <c r="O5427" s="32">
        <v>55.858849999999997</v>
      </c>
      <c r="P5427" s="2" t="s">
        <v>2767</v>
      </c>
      <c r="Q5427" s="6" t="s">
        <v>65</v>
      </c>
      <c r="R5427" s="43" t="s">
        <v>18854</v>
      </c>
      <c r="S5427" s="41" t="s">
        <v>3596</v>
      </c>
      <c r="T5427" s="41" t="s">
        <v>18465</v>
      </c>
      <c r="U5427" s="2"/>
      <c r="V5427" s="2" t="s">
        <v>3596</v>
      </c>
      <c r="W5427" s="41" t="s">
        <v>17589</v>
      </c>
      <c r="X5427" s="2" t="s">
        <v>1598</v>
      </c>
      <c r="Y5427" s="2" t="s">
        <v>76</v>
      </c>
      <c r="Z5427" s="5" t="s">
        <v>10423</v>
      </c>
      <c r="AA5427" s="5" t="s">
        <v>16910</v>
      </c>
      <c r="AB5427" s="5" t="s">
        <v>16317</v>
      </c>
      <c r="AC5427" s="2" t="s">
        <v>5247</v>
      </c>
      <c r="AD5427" s="2">
        <v>7060700</v>
      </c>
      <c r="AE5427" s="5">
        <v>38.5</v>
      </c>
      <c r="AF5427" s="25"/>
      <c r="AG5427" s="29">
        <v>3</v>
      </c>
      <c r="AH5427" s="2" t="s">
        <v>17978</v>
      </c>
      <c r="AI5427" s="2">
        <v>4</v>
      </c>
      <c r="AJ5427" s="2">
        <v>3</v>
      </c>
      <c r="AK5427" s="50"/>
      <c r="AL5427" s="2"/>
      <c r="AM5427" s="30"/>
      <c r="AN5427" s="30"/>
      <c r="AO5427" s="30"/>
      <c r="AR5427" s="30"/>
      <c r="AS5427" s="30"/>
      <c r="AT5427" s="30"/>
      <c r="AV5427" s="30"/>
      <c r="AW5427" s="30"/>
      <c r="CD5427" s="2" t="s">
        <v>78</v>
      </c>
      <c r="CE5427" s="2" t="s">
        <v>20518</v>
      </c>
    </row>
    <row r="5428" spans="1:83" x14ac:dyDescent="0.2">
      <c r="A5428" s="2" t="s">
        <v>9932</v>
      </c>
      <c r="B5428" s="2" t="s">
        <v>28469</v>
      </c>
      <c r="C5428" s="2" t="s">
        <v>6285</v>
      </c>
      <c r="D5428" s="2"/>
      <c r="E5428" s="2" t="s">
        <v>9932</v>
      </c>
      <c r="F5428" s="2" t="s">
        <v>9933</v>
      </c>
      <c r="G5428" s="2"/>
      <c r="H5428" s="2"/>
      <c r="I5428" s="2" t="s">
        <v>5093</v>
      </c>
      <c r="J5428" s="2" t="s">
        <v>61</v>
      </c>
      <c r="K5428" s="2"/>
      <c r="L5428" s="48">
        <v>2019</v>
      </c>
      <c r="M5428" s="2" t="s">
        <v>133</v>
      </c>
      <c r="N5428" s="32">
        <v>25.396519999999999</v>
      </c>
      <c r="O5428" s="32">
        <v>55.994320000000002</v>
      </c>
      <c r="P5428" s="2" t="s">
        <v>2767</v>
      </c>
      <c r="Q5428" s="6" t="s">
        <v>18855</v>
      </c>
      <c r="R5428" s="43" t="s">
        <v>18854</v>
      </c>
      <c r="S5428" s="41" t="s">
        <v>4972</v>
      </c>
      <c r="T5428" s="41" t="s">
        <v>18461</v>
      </c>
      <c r="U5428" s="2"/>
      <c r="V5428" s="2" t="s">
        <v>4972</v>
      </c>
      <c r="W5428" s="41" t="s">
        <v>144</v>
      </c>
      <c r="X5428" s="2" t="s">
        <v>8929</v>
      </c>
      <c r="Y5428" s="2" t="s">
        <v>69</v>
      </c>
      <c r="Z5428" s="5" t="s">
        <v>3591</v>
      </c>
      <c r="AA5428" s="5" t="s">
        <v>10937</v>
      </c>
      <c r="AB5428" s="5" t="s">
        <v>18091</v>
      </c>
      <c r="AC5428" s="2"/>
      <c r="AD5428" s="2">
        <v>7071200</v>
      </c>
      <c r="AE5428" s="5">
        <v>12</v>
      </c>
      <c r="AF5428" s="25"/>
      <c r="AG5428" s="29"/>
      <c r="AH5428" s="2"/>
      <c r="AI5428" s="2">
        <v>1</v>
      </c>
      <c r="AJ5428" s="2"/>
      <c r="AK5428" s="50"/>
      <c r="AL5428" s="2"/>
      <c r="AM5428" s="30"/>
      <c r="AN5428" s="30"/>
      <c r="AO5428" s="30"/>
      <c r="AR5428" s="30"/>
      <c r="AS5428" s="30"/>
      <c r="AT5428" s="30"/>
      <c r="AV5428" s="30"/>
      <c r="AW5428" s="30"/>
      <c r="CD5428" s="2" t="s">
        <v>78</v>
      </c>
      <c r="CE5428" s="2" t="s">
        <v>20519</v>
      </c>
    </row>
    <row r="5429" spans="1:83" x14ac:dyDescent="0.2">
      <c r="A5429" s="2" t="s">
        <v>9934</v>
      </c>
      <c r="B5429" s="2" t="s">
        <v>28470</v>
      </c>
      <c r="C5429" s="2" t="s">
        <v>6285</v>
      </c>
      <c r="D5429" s="2"/>
      <c r="E5429" s="2" t="s">
        <v>9934</v>
      </c>
      <c r="F5429" s="2" t="s">
        <v>9935</v>
      </c>
      <c r="G5429" s="2"/>
      <c r="H5429" s="2"/>
      <c r="I5429" s="2" t="s">
        <v>5093</v>
      </c>
      <c r="J5429" s="2" t="s">
        <v>61</v>
      </c>
      <c r="K5429" s="2"/>
      <c r="L5429" s="48">
        <v>2019</v>
      </c>
      <c r="M5429" s="2" t="s">
        <v>133</v>
      </c>
      <c r="N5429" s="32">
        <v>25.396519999999999</v>
      </c>
      <c r="O5429" s="32">
        <v>55.994320000000002</v>
      </c>
      <c r="P5429" s="2" t="s">
        <v>2767</v>
      </c>
      <c r="Q5429" s="6" t="s">
        <v>18855</v>
      </c>
      <c r="R5429" s="43" t="s">
        <v>18854</v>
      </c>
      <c r="S5429" s="41" t="s">
        <v>4972</v>
      </c>
      <c r="T5429" s="41" t="s">
        <v>18461</v>
      </c>
      <c r="U5429" s="2"/>
      <c r="V5429" s="2" t="s">
        <v>4972</v>
      </c>
      <c r="W5429" s="41" t="s">
        <v>144</v>
      </c>
      <c r="X5429" s="2" t="s">
        <v>8929</v>
      </c>
      <c r="Y5429" s="2" t="s">
        <v>69</v>
      </c>
      <c r="Z5429" s="5" t="s">
        <v>3591</v>
      </c>
      <c r="AA5429" s="5" t="s">
        <v>10937</v>
      </c>
      <c r="AB5429" s="5" t="s">
        <v>18091</v>
      </c>
      <c r="AC5429" s="2"/>
      <c r="AD5429" s="2">
        <v>7071200</v>
      </c>
      <c r="AE5429" s="5">
        <v>12</v>
      </c>
      <c r="AF5429" s="25"/>
      <c r="AG5429" s="29"/>
      <c r="AH5429" s="2"/>
      <c r="AI5429" s="2">
        <v>1</v>
      </c>
      <c r="AJ5429" s="2"/>
      <c r="AK5429" s="50"/>
      <c r="AL5429" s="2"/>
      <c r="AM5429" s="30"/>
      <c r="AN5429" s="30"/>
      <c r="AO5429" s="30"/>
      <c r="AR5429" s="30"/>
      <c r="AS5429" s="30"/>
      <c r="AT5429" s="30"/>
      <c r="AV5429" s="30"/>
      <c r="AW5429" s="30"/>
      <c r="CD5429" s="2" t="s">
        <v>71</v>
      </c>
      <c r="CE5429" s="2">
        <v>0</v>
      </c>
    </row>
    <row r="5430" spans="1:83" x14ac:dyDescent="0.2">
      <c r="A5430" s="2" t="s">
        <v>9936</v>
      </c>
      <c r="B5430" s="2" t="s">
        <v>28471</v>
      </c>
      <c r="C5430" s="2" t="s">
        <v>6285</v>
      </c>
      <c r="D5430" s="2"/>
      <c r="E5430" s="2" t="s">
        <v>9936</v>
      </c>
      <c r="F5430" s="2" t="s">
        <v>9937</v>
      </c>
      <c r="G5430" s="2"/>
      <c r="H5430" s="2"/>
      <c r="I5430" s="2" t="s">
        <v>5093</v>
      </c>
      <c r="J5430" s="2" t="s">
        <v>61</v>
      </c>
      <c r="K5430" s="2"/>
      <c r="L5430" s="48">
        <v>2019</v>
      </c>
      <c r="M5430" s="2" t="s">
        <v>133</v>
      </c>
      <c r="N5430" s="32">
        <v>25.396519999999999</v>
      </c>
      <c r="O5430" s="32">
        <v>55.994320000000002</v>
      </c>
      <c r="P5430" s="2" t="s">
        <v>2767</v>
      </c>
      <c r="Q5430" s="6" t="s">
        <v>18855</v>
      </c>
      <c r="R5430" s="43" t="s">
        <v>18854</v>
      </c>
      <c r="S5430" s="41" t="s">
        <v>4972</v>
      </c>
      <c r="T5430" s="41" t="s">
        <v>18461</v>
      </c>
      <c r="U5430" s="2"/>
      <c r="V5430" s="2" t="s">
        <v>4972</v>
      </c>
      <c r="W5430" s="41" t="s">
        <v>144</v>
      </c>
      <c r="X5430" s="2" t="s">
        <v>8929</v>
      </c>
      <c r="Y5430" s="2" t="s">
        <v>69</v>
      </c>
      <c r="Z5430" s="5" t="s">
        <v>3591</v>
      </c>
      <c r="AA5430" s="5" t="s">
        <v>10937</v>
      </c>
      <c r="AB5430" s="5" t="s">
        <v>18091</v>
      </c>
      <c r="AC5430" s="2"/>
      <c r="AD5430" s="2">
        <v>7071200</v>
      </c>
      <c r="AE5430" s="5">
        <v>12</v>
      </c>
      <c r="AF5430" s="25"/>
      <c r="AG5430" s="29"/>
      <c r="AH5430" s="2"/>
      <c r="AI5430" s="2">
        <v>1</v>
      </c>
      <c r="AJ5430" s="2"/>
      <c r="AK5430" s="50"/>
      <c r="AL5430" s="2"/>
      <c r="AM5430" s="30"/>
      <c r="AN5430" s="30"/>
      <c r="AO5430" s="30"/>
      <c r="AR5430" s="30"/>
      <c r="AS5430" s="30"/>
      <c r="AT5430" s="30"/>
      <c r="AV5430" s="30"/>
      <c r="AW5430" s="30"/>
      <c r="CD5430" s="2" t="s">
        <v>71</v>
      </c>
      <c r="CE5430" s="2">
        <v>0</v>
      </c>
    </row>
    <row r="5431" spans="1:83" x14ac:dyDescent="0.2">
      <c r="A5431" s="2" t="s">
        <v>9938</v>
      </c>
      <c r="B5431" s="2" t="s">
        <v>28472</v>
      </c>
      <c r="C5431" s="2" t="s">
        <v>6285</v>
      </c>
      <c r="D5431" s="2"/>
      <c r="E5431" s="2" t="s">
        <v>9938</v>
      </c>
      <c r="F5431" s="2" t="s">
        <v>9939</v>
      </c>
      <c r="G5431" s="2" t="s">
        <v>16449</v>
      </c>
      <c r="H5431" s="2"/>
      <c r="I5431" s="2" t="s">
        <v>5093</v>
      </c>
      <c r="J5431" s="2" t="s">
        <v>61</v>
      </c>
      <c r="K5431" s="50" t="s">
        <v>61</v>
      </c>
      <c r="L5431" s="48">
        <v>2019</v>
      </c>
      <c r="M5431" s="2" t="s">
        <v>133</v>
      </c>
      <c r="N5431" s="32">
        <v>25.671759999999999</v>
      </c>
      <c r="O5431" s="32">
        <v>55.864060000000002</v>
      </c>
      <c r="P5431" s="2" t="s">
        <v>2767</v>
      </c>
      <c r="Q5431" s="6" t="s">
        <v>65</v>
      </c>
      <c r="R5431" s="43" t="s">
        <v>16802</v>
      </c>
      <c r="S5431" s="41" t="s">
        <v>18949</v>
      </c>
      <c r="T5431" s="41" t="s">
        <v>18463</v>
      </c>
      <c r="U5431" s="2"/>
      <c r="V5431" s="2" t="s">
        <v>18949</v>
      </c>
      <c r="W5431" s="41" t="s">
        <v>17589</v>
      </c>
      <c r="X5431" s="2" t="s">
        <v>9705</v>
      </c>
      <c r="Y5431" s="2" t="s">
        <v>76</v>
      </c>
      <c r="Z5431" s="5" t="s">
        <v>10423</v>
      </c>
      <c r="AA5431" s="5" t="s">
        <v>16910</v>
      </c>
      <c r="AB5431" s="5" t="s">
        <v>16317</v>
      </c>
      <c r="AC5431" s="2" t="s">
        <v>5247</v>
      </c>
      <c r="AD5431" s="2">
        <v>7060700</v>
      </c>
      <c r="AE5431" s="5">
        <v>35.5</v>
      </c>
      <c r="AF5431" s="25"/>
      <c r="AG5431" s="29">
        <v>3</v>
      </c>
      <c r="AH5431" s="2" t="s">
        <v>17978</v>
      </c>
      <c r="AI5431" s="2">
        <v>4</v>
      </c>
      <c r="AJ5431" s="2">
        <v>3</v>
      </c>
      <c r="AK5431" s="50"/>
      <c r="AL5431" s="2"/>
      <c r="AM5431" s="30"/>
      <c r="AN5431" s="30"/>
      <c r="AO5431" s="30"/>
      <c r="AR5431" s="30"/>
      <c r="AS5431" s="30"/>
      <c r="AT5431" s="30"/>
      <c r="AV5431" s="30"/>
      <c r="AW5431" s="30"/>
      <c r="CD5431" s="2" t="s">
        <v>78</v>
      </c>
      <c r="CE5431" s="2" t="s">
        <v>20520</v>
      </c>
    </row>
    <row r="5432" spans="1:83" x14ac:dyDescent="0.2">
      <c r="A5432" s="2" t="s">
        <v>9958</v>
      </c>
      <c r="B5432" s="2" t="s">
        <v>28473</v>
      </c>
      <c r="C5432" s="2" t="s">
        <v>6285</v>
      </c>
      <c r="D5432" s="2"/>
      <c r="E5432" s="2" t="s">
        <v>9958</v>
      </c>
      <c r="F5432" s="2" t="s">
        <v>9959</v>
      </c>
      <c r="G5432" s="2" t="s">
        <v>18843</v>
      </c>
      <c r="H5432" s="2"/>
      <c r="I5432" s="2" t="s">
        <v>5093</v>
      </c>
      <c r="J5432" s="2" t="s">
        <v>61</v>
      </c>
      <c r="K5432" s="50" t="s">
        <v>61</v>
      </c>
      <c r="L5432" s="48">
        <v>2020</v>
      </c>
      <c r="M5432" s="2" t="s">
        <v>133</v>
      </c>
      <c r="N5432" s="32">
        <v>25.97589</v>
      </c>
      <c r="O5432" s="32">
        <v>56.109050000000003</v>
      </c>
      <c r="P5432" s="2" t="s">
        <v>2767</v>
      </c>
      <c r="Q5432" s="6" t="s">
        <v>65</v>
      </c>
      <c r="R5432" s="43" t="s">
        <v>16802</v>
      </c>
      <c r="S5432" s="41" t="s">
        <v>18949</v>
      </c>
      <c r="T5432" s="41" t="s">
        <v>18463</v>
      </c>
      <c r="U5432" s="2"/>
      <c r="V5432" s="2" t="s">
        <v>18949</v>
      </c>
      <c r="W5432" s="41" t="s">
        <v>17589</v>
      </c>
      <c r="X5432" s="2" t="s">
        <v>9705</v>
      </c>
      <c r="Y5432" s="2" t="s">
        <v>102</v>
      </c>
      <c r="Z5432" s="5" t="s">
        <v>10423</v>
      </c>
      <c r="AA5432" s="5" t="s">
        <v>17377</v>
      </c>
      <c r="AB5432" s="5" t="s">
        <v>16316</v>
      </c>
      <c r="AC5432" s="2" t="s">
        <v>5247</v>
      </c>
      <c r="AD5432" s="2">
        <v>7010400</v>
      </c>
      <c r="AE5432" s="5">
        <v>35</v>
      </c>
      <c r="AF5432" s="25"/>
      <c r="AG5432" s="29">
        <v>3</v>
      </c>
      <c r="AH5432" s="2" t="s">
        <v>17978</v>
      </c>
      <c r="AI5432" s="2">
        <v>4</v>
      </c>
      <c r="AJ5432" s="2">
        <v>3</v>
      </c>
      <c r="AK5432" s="50"/>
      <c r="AL5432" s="2"/>
      <c r="AM5432" s="30"/>
      <c r="AN5432" s="30"/>
      <c r="AO5432" s="30"/>
      <c r="AR5432" s="30"/>
      <c r="AS5432" s="30"/>
      <c r="AT5432" s="30"/>
      <c r="AV5432" s="30"/>
      <c r="AW5432" s="30"/>
      <c r="CD5432" s="2" t="s">
        <v>78</v>
      </c>
      <c r="CE5432" s="2" t="s">
        <v>20521</v>
      </c>
    </row>
    <row r="5433" spans="1:83" x14ac:dyDescent="0.2">
      <c r="A5433" s="2" t="s">
        <v>10006</v>
      </c>
      <c r="B5433" s="2" t="s">
        <v>28474</v>
      </c>
      <c r="C5433" s="2" t="s">
        <v>6285</v>
      </c>
      <c r="D5433" s="2"/>
      <c r="E5433" s="2" t="s">
        <v>10006</v>
      </c>
      <c r="F5433" s="2" t="s">
        <v>10007</v>
      </c>
      <c r="G5433" s="2"/>
      <c r="H5433" s="2"/>
      <c r="I5433" s="2" t="s">
        <v>5093</v>
      </c>
      <c r="J5433" s="2" t="s">
        <v>61</v>
      </c>
      <c r="K5433" s="2"/>
      <c r="L5433" s="48">
        <v>2020</v>
      </c>
      <c r="M5433" s="2" t="s">
        <v>133</v>
      </c>
      <c r="N5433" s="32">
        <v>25.822330000000001</v>
      </c>
      <c r="O5433" s="32">
        <v>56.061369999999997</v>
      </c>
      <c r="P5433" s="2" t="s">
        <v>2767</v>
      </c>
      <c r="Q5433" s="6" t="s">
        <v>65</v>
      </c>
      <c r="R5433" s="43" t="s">
        <v>16802</v>
      </c>
      <c r="S5433" s="41" t="s">
        <v>4851</v>
      </c>
      <c r="T5433" s="41" t="s">
        <v>18462</v>
      </c>
      <c r="U5433" s="2"/>
      <c r="V5433" s="2" t="s">
        <v>4851</v>
      </c>
      <c r="W5433" s="41" t="s">
        <v>144</v>
      </c>
      <c r="X5433" s="2" t="s">
        <v>1598</v>
      </c>
      <c r="Y5433" s="2" t="s">
        <v>76</v>
      </c>
      <c r="Z5433" s="5" t="s">
        <v>10423</v>
      </c>
      <c r="AA5433" s="5" t="s">
        <v>16910</v>
      </c>
      <c r="AB5433" s="5" t="s">
        <v>16317</v>
      </c>
      <c r="AC5433" s="2"/>
      <c r="AD5433" s="2">
        <v>7020100</v>
      </c>
      <c r="AE5433" s="5">
        <v>35</v>
      </c>
      <c r="AF5433" s="25"/>
      <c r="AG5433" s="29"/>
      <c r="AH5433" s="2"/>
      <c r="AI5433" s="2">
        <v>3</v>
      </c>
      <c r="AJ5433" s="2"/>
      <c r="AK5433" s="50"/>
      <c r="AL5433" s="2"/>
      <c r="AM5433" s="30"/>
      <c r="AN5433" s="30"/>
      <c r="AO5433" s="30"/>
      <c r="AR5433" s="30"/>
      <c r="AS5433" s="30"/>
      <c r="AT5433" s="30"/>
      <c r="AV5433" s="30"/>
      <c r="AW5433" s="30"/>
      <c r="CD5433" s="2" t="s">
        <v>71</v>
      </c>
      <c r="CE5433" s="2">
        <v>0</v>
      </c>
    </row>
    <row r="5434" spans="1:83" x14ac:dyDescent="0.2">
      <c r="A5434" s="2" t="s">
        <v>18604</v>
      </c>
      <c r="B5434" s="2" t="s">
        <v>28475</v>
      </c>
      <c r="C5434" s="2" t="s">
        <v>6285</v>
      </c>
      <c r="D5434" s="2"/>
      <c r="E5434" s="2" t="s">
        <v>18604</v>
      </c>
      <c r="F5434" s="2" t="s">
        <v>10289</v>
      </c>
      <c r="G5434" s="2"/>
      <c r="H5434" s="2"/>
      <c r="I5434" s="2" t="s">
        <v>5093</v>
      </c>
      <c r="J5434" s="2" t="s">
        <v>61</v>
      </c>
      <c r="K5434" s="2"/>
      <c r="L5434" s="48">
        <v>2021</v>
      </c>
      <c r="M5434" s="2" t="s">
        <v>22960</v>
      </c>
      <c r="N5434" s="32">
        <v>25.997834000000001</v>
      </c>
      <c r="O5434" s="32">
        <v>56.077238000000001</v>
      </c>
      <c r="P5434" s="2" t="s">
        <v>2767</v>
      </c>
      <c r="Q5434" s="6" t="s">
        <v>65</v>
      </c>
      <c r="R5434" s="43" t="s">
        <v>18854</v>
      </c>
      <c r="S5434" s="41" t="s">
        <v>3596</v>
      </c>
      <c r="T5434" s="41" t="s">
        <v>18465</v>
      </c>
      <c r="U5434" s="2"/>
      <c r="V5434" s="2" t="s">
        <v>3596</v>
      </c>
      <c r="W5434" s="41" t="s">
        <v>144</v>
      </c>
      <c r="X5434" s="2" t="s">
        <v>1598</v>
      </c>
      <c r="Y5434" s="2" t="s">
        <v>102</v>
      </c>
      <c r="Z5434" s="5" t="s">
        <v>10423</v>
      </c>
      <c r="AA5434" s="5" t="s">
        <v>16910</v>
      </c>
      <c r="AB5434" s="5" t="s">
        <v>16316</v>
      </c>
      <c r="AC5434" s="2"/>
      <c r="AD5434" s="2">
        <v>7010500</v>
      </c>
      <c r="AE5434" s="5">
        <v>38.5</v>
      </c>
      <c r="AF5434" s="25"/>
      <c r="AG5434" s="29"/>
      <c r="AH5434" s="2"/>
      <c r="AI5434" s="2">
        <v>3</v>
      </c>
      <c r="AJ5434" s="2"/>
      <c r="AK5434" s="50"/>
      <c r="AL5434" s="2"/>
      <c r="AM5434" s="30"/>
      <c r="AN5434" s="30"/>
      <c r="AO5434" s="30"/>
      <c r="AR5434" s="30"/>
      <c r="AS5434" s="30"/>
      <c r="AT5434" s="30"/>
      <c r="AV5434" s="30"/>
      <c r="AW5434" s="30"/>
      <c r="CD5434" s="2" t="s">
        <v>78</v>
      </c>
      <c r="CE5434" s="2" t="s">
        <v>20522</v>
      </c>
    </row>
    <row r="5435" spans="1:83" x14ac:dyDescent="0.2">
      <c r="A5435" s="2" t="s">
        <v>10130</v>
      </c>
      <c r="B5435" s="2" t="s">
        <v>28476</v>
      </c>
      <c r="C5435" s="2" t="s">
        <v>6285</v>
      </c>
      <c r="D5435" s="2"/>
      <c r="E5435" s="2" t="s">
        <v>10130</v>
      </c>
      <c r="F5435" s="2" t="s">
        <v>10131</v>
      </c>
      <c r="G5435" s="2" t="s">
        <v>16451</v>
      </c>
      <c r="H5435" s="2"/>
      <c r="I5435" s="2" t="s">
        <v>5093</v>
      </c>
      <c r="J5435" s="2" t="s">
        <v>61</v>
      </c>
      <c r="K5435" s="50" t="s">
        <v>61</v>
      </c>
      <c r="L5435" s="48">
        <v>2021</v>
      </c>
      <c r="M5435" s="2" t="s">
        <v>133</v>
      </c>
      <c r="N5435" s="32">
        <v>25.799537000000001</v>
      </c>
      <c r="O5435" s="32">
        <v>56.025106999999998</v>
      </c>
      <c r="P5435" s="2" t="s">
        <v>2767</v>
      </c>
      <c r="Q5435" s="6" t="s">
        <v>65</v>
      </c>
      <c r="R5435" s="43" t="s">
        <v>18854</v>
      </c>
      <c r="S5435" s="41" t="s">
        <v>3596</v>
      </c>
      <c r="T5435" s="41" t="s">
        <v>18465</v>
      </c>
      <c r="U5435" s="2"/>
      <c r="V5435" s="2" t="s">
        <v>3596</v>
      </c>
      <c r="W5435" s="41" t="s">
        <v>17589</v>
      </c>
      <c r="X5435" s="2" t="s">
        <v>1598</v>
      </c>
      <c r="Y5435" s="2" t="s">
        <v>76</v>
      </c>
      <c r="Z5435" s="5" t="s">
        <v>10423</v>
      </c>
      <c r="AA5435" s="5" t="s">
        <v>16910</v>
      </c>
      <c r="AB5435" s="5" t="s">
        <v>16317</v>
      </c>
      <c r="AC5435" s="2" t="s">
        <v>5247</v>
      </c>
      <c r="AD5435" s="2">
        <v>7020500</v>
      </c>
      <c r="AE5435" s="5">
        <v>38</v>
      </c>
      <c r="AF5435" s="25"/>
      <c r="AG5435" s="29">
        <v>3</v>
      </c>
      <c r="AH5435" s="2" t="s">
        <v>17978</v>
      </c>
      <c r="AI5435" s="2">
        <v>3</v>
      </c>
      <c r="AJ5435" s="2">
        <v>3</v>
      </c>
      <c r="AK5435" s="50"/>
      <c r="AL5435" s="2"/>
      <c r="AM5435" s="30"/>
      <c r="AN5435" s="30"/>
      <c r="AO5435" s="30"/>
      <c r="AR5435" s="30"/>
      <c r="AS5435" s="30"/>
      <c r="AT5435" s="30"/>
      <c r="AV5435" s="30"/>
      <c r="AW5435" s="30"/>
      <c r="CD5435" s="2" t="s">
        <v>78</v>
      </c>
      <c r="CE5435" s="2" t="s">
        <v>20523</v>
      </c>
    </row>
    <row r="5436" spans="1:83" x14ac:dyDescent="0.2">
      <c r="A5436" s="2" t="s">
        <v>9599</v>
      </c>
      <c r="B5436" s="2" t="s">
        <v>28477</v>
      </c>
      <c r="C5436" s="2" t="s">
        <v>6285</v>
      </c>
      <c r="D5436" s="2"/>
      <c r="E5436" s="2" t="s">
        <v>9599</v>
      </c>
      <c r="F5436" s="2" t="s">
        <v>9600</v>
      </c>
      <c r="G5436" s="2" t="s">
        <v>16121</v>
      </c>
      <c r="H5436" s="2"/>
      <c r="I5436" s="2" t="s">
        <v>5093</v>
      </c>
      <c r="J5436" s="2" t="s">
        <v>61</v>
      </c>
      <c r="K5436" s="50" t="s">
        <v>61</v>
      </c>
      <c r="L5436" s="48">
        <v>2017</v>
      </c>
      <c r="M5436" s="2" t="s">
        <v>133</v>
      </c>
      <c r="N5436" s="32">
        <v>25.68629</v>
      </c>
      <c r="O5436" s="32">
        <v>55.968490000000003</v>
      </c>
      <c r="P5436" s="2" t="s">
        <v>2767</v>
      </c>
      <c r="Q5436" s="6" t="s">
        <v>65</v>
      </c>
      <c r="R5436" s="43" t="s">
        <v>18854</v>
      </c>
      <c r="S5436" s="41" t="s">
        <v>3596</v>
      </c>
      <c r="T5436" s="41" t="s">
        <v>18460</v>
      </c>
      <c r="U5436" s="2"/>
      <c r="V5436" s="2" t="s">
        <v>3596</v>
      </c>
      <c r="W5436" s="41" t="s">
        <v>17589</v>
      </c>
      <c r="X5436" s="2" t="s">
        <v>1598</v>
      </c>
      <c r="Y5436" s="2" t="s">
        <v>102</v>
      </c>
      <c r="Z5436" s="5" t="s">
        <v>10423</v>
      </c>
      <c r="AA5436" s="5" t="s">
        <v>16910</v>
      </c>
      <c r="AB5436" s="5" t="s">
        <v>16318</v>
      </c>
      <c r="AC5436" s="2" t="s">
        <v>5247</v>
      </c>
      <c r="AD5436" s="2">
        <v>7050600</v>
      </c>
      <c r="AE5436" s="5">
        <v>33.5</v>
      </c>
      <c r="AF5436" s="25"/>
      <c r="AG5436" s="29">
        <v>3</v>
      </c>
      <c r="AH5436" s="2" t="s">
        <v>17978</v>
      </c>
      <c r="AI5436" s="2">
        <v>3</v>
      </c>
      <c r="AJ5436" s="2">
        <v>3</v>
      </c>
      <c r="AK5436" s="50"/>
      <c r="AL5436" s="2"/>
      <c r="AM5436" s="30"/>
      <c r="AN5436" s="30"/>
      <c r="AO5436" s="30"/>
      <c r="AR5436" s="30"/>
      <c r="AS5436" s="30"/>
      <c r="AT5436" s="30"/>
      <c r="AV5436" s="30"/>
      <c r="AW5436" s="30"/>
      <c r="CD5436" s="2" t="s">
        <v>78</v>
      </c>
      <c r="CE5436" s="2" t="s">
        <v>20524</v>
      </c>
    </row>
    <row r="5437" spans="1:83" x14ac:dyDescent="0.2">
      <c r="A5437" s="2" t="s">
        <v>9510</v>
      </c>
      <c r="B5437" s="2" t="s">
        <v>28478</v>
      </c>
      <c r="C5437" s="2" t="s">
        <v>6285</v>
      </c>
      <c r="D5437" s="2"/>
      <c r="E5437" s="2" t="s">
        <v>9510</v>
      </c>
      <c r="F5437" s="2" t="s">
        <v>9511</v>
      </c>
      <c r="G5437" s="2" t="s">
        <v>9512</v>
      </c>
      <c r="H5437" s="2"/>
      <c r="I5437" s="2" t="s">
        <v>5093</v>
      </c>
      <c r="J5437" s="2" t="s">
        <v>61</v>
      </c>
      <c r="K5437" s="50" t="s">
        <v>61</v>
      </c>
      <c r="L5437" s="48">
        <v>2017</v>
      </c>
      <c r="M5437" s="2" t="s">
        <v>133</v>
      </c>
      <c r="N5437" s="32">
        <v>25.666871</v>
      </c>
      <c r="O5437" s="32">
        <v>55.808951</v>
      </c>
      <c r="P5437" s="2" t="s">
        <v>2767</v>
      </c>
      <c r="Q5437" s="6" t="s">
        <v>65</v>
      </c>
      <c r="R5437" s="43" t="s">
        <v>18854</v>
      </c>
      <c r="S5437" s="41" t="s">
        <v>3596</v>
      </c>
      <c r="T5437" s="41" t="s">
        <v>18460</v>
      </c>
      <c r="U5437" s="2"/>
      <c r="V5437" s="2" t="s">
        <v>3596</v>
      </c>
      <c r="W5437" s="41" t="s">
        <v>17589</v>
      </c>
      <c r="X5437" s="2" t="s">
        <v>1598</v>
      </c>
      <c r="Y5437" s="2" t="s">
        <v>102</v>
      </c>
      <c r="Z5437" s="5" t="s">
        <v>10423</v>
      </c>
      <c r="AA5437" s="5" t="s">
        <v>16910</v>
      </c>
      <c r="AB5437" s="5" t="s">
        <v>16316</v>
      </c>
      <c r="AC5437" s="2" t="s">
        <v>5247</v>
      </c>
      <c r="AD5437" s="2">
        <v>7060700</v>
      </c>
      <c r="AE5437" s="5">
        <v>38.5</v>
      </c>
      <c r="AF5437" s="25"/>
      <c r="AG5437" s="29">
        <v>3</v>
      </c>
      <c r="AH5437" s="2" t="s">
        <v>17978</v>
      </c>
      <c r="AI5437" s="2">
        <v>3</v>
      </c>
      <c r="AJ5437" s="2">
        <v>3</v>
      </c>
      <c r="AK5437" s="50"/>
      <c r="AL5437" s="2"/>
      <c r="AM5437" s="30"/>
      <c r="AN5437" s="30"/>
      <c r="AO5437" s="30"/>
      <c r="AR5437" s="30"/>
      <c r="AS5437" s="30"/>
      <c r="AT5437" s="30"/>
      <c r="AV5437" s="30"/>
      <c r="AW5437" s="30"/>
      <c r="CD5437" s="2" t="s">
        <v>78</v>
      </c>
      <c r="CE5437" s="2" t="s">
        <v>20525</v>
      </c>
    </row>
    <row r="5438" spans="1:83" x14ac:dyDescent="0.2">
      <c r="A5438" s="2" t="s">
        <v>9641</v>
      </c>
      <c r="B5438" s="2" t="s">
        <v>28479</v>
      </c>
      <c r="C5438" s="2" t="s">
        <v>6285</v>
      </c>
      <c r="D5438" s="2"/>
      <c r="E5438" s="2" t="s">
        <v>9641</v>
      </c>
      <c r="F5438" s="2" t="s">
        <v>9642</v>
      </c>
      <c r="G5438" s="2" t="s">
        <v>9643</v>
      </c>
      <c r="H5438" s="2"/>
      <c r="I5438" s="2" t="s">
        <v>5093</v>
      </c>
      <c r="J5438" s="2" t="s">
        <v>61</v>
      </c>
      <c r="K5438" s="50" t="s">
        <v>61</v>
      </c>
      <c r="L5438" s="48">
        <v>2017</v>
      </c>
      <c r="M5438" s="2" t="s">
        <v>133</v>
      </c>
      <c r="N5438" s="32">
        <v>25.660024</v>
      </c>
      <c r="O5438" s="32">
        <v>55.788845000000002</v>
      </c>
      <c r="P5438" s="2" t="s">
        <v>2767</v>
      </c>
      <c r="Q5438" s="6" t="s">
        <v>65</v>
      </c>
      <c r="R5438" s="43" t="s">
        <v>18854</v>
      </c>
      <c r="S5438" s="41" t="s">
        <v>3596</v>
      </c>
      <c r="T5438" s="41" t="s">
        <v>18460</v>
      </c>
      <c r="U5438" s="2"/>
      <c r="V5438" s="2" t="s">
        <v>3596</v>
      </c>
      <c r="W5438" s="41" t="s">
        <v>17589</v>
      </c>
      <c r="X5438" s="2" t="s">
        <v>1598</v>
      </c>
      <c r="Y5438" s="2" t="s">
        <v>102</v>
      </c>
      <c r="Z5438" s="5" t="s">
        <v>10423</v>
      </c>
      <c r="AA5438" s="5" t="s">
        <v>16910</v>
      </c>
      <c r="AB5438" s="5" t="s">
        <v>16316</v>
      </c>
      <c r="AC5438" s="2" t="s">
        <v>5247</v>
      </c>
      <c r="AD5438" s="2">
        <v>7060600</v>
      </c>
      <c r="AE5438" s="5">
        <v>28.5</v>
      </c>
      <c r="AF5438" s="25"/>
      <c r="AG5438" s="29">
        <v>3</v>
      </c>
      <c r="AH5438" s="2" t="s">
        <v>17978</v>
      </c>
      <c r="AI5438" s="2">
        <v>3</v>
      </c>
      <c r="AJ5438" s="2">
        <v>3</v>
      </c>
      <c r="AK5438" s="50"/>
      <c r="AL5438" s="2"/>
      <c r="AM5438" s="30"/>
      <c r="AN5438" s="30"/>
      <c r="AO5438" s="30"/>
      <c r="AR5438" s="30"/>
      <c r="AS5438" s="30"/>
      <c r="AT5438" s="30"/>
      <c r="AV5438" s="30"/>
      <c r="AW5438" s="30"/>
      <c r="CD5438" s="2" t="s">
        <v>78</v>
      </c>
      <c r="CE5438" s="2" t="s">
        <v>20526</v>
      </c>
    </row>
    <row r="5439" spans="1:83" x14ac:dyDescent="0.2">
      <c r="A5439" s="2" t="s">
        <v>18982</v>
      </c>
      <c r="B5439" s="2" t="s">
        <v>28480</v>
      </c>
      <c r="C5439" s="2" t="s">
        <v>6285</v>
      </c>
      <c r="D5439" s="2"/>
      <c r="E5439" s="2" t="s">
        <v>18982</v>
      </c>
      <c r="F5439" s="2" t="s">
        <v>10364</v>
      </c>
      <c r="G5439" s="2"/>
      <c r="H5439" s="2"/>
      <c r="I5439" s="2" t="s">
        <v>5093</v>
      </c>
      <c r="J5439" s="2" t="s">
        <v>61</v>
      </c>
      <c r="K5439" s="2"/>
      <c r="L5439" s="48">
        <v>2022</v>
      </c>
      <c r="M5439" s="2" t="s">
        <v>22961</v>
      </c>
      <c r="N5439" s="32">
        <v>25.669981</v>
      </c>
      <c r="O5439" s="32">
        <v>56.006706999999999</v>
      </c>
      <c r="P5439" s="2" t="s">
        <v>2767</v>
      </c>
      <c r="Q5439" s="6" t="s">
        <v>65</v>
      </c>
      <c r="R5439" s="43" t="s">
        <v>16802</v>
      </c>
      <c r="S5439" s="41" t="s">
        <v>18949</v>
      </c>
      <c r="T5439" s="41" t="s">
        <v>18463</v>
      </c>
      <c r="U5439" s="2"/>
      <c r="V5439" s="2" t="s">
        <v>18949</v>
      </c>
      <c r="W5439" s="41" t="s">
        <v>144</v>
      </c>
      <c r="X5439" s="2" t="s">
        <v>1598</v>
      </c>
      <c r="Y5439" s="2" t="s">
        <v>102</v>
      </c>
      <c r="Z5439" s="5" t="s">
        <v>10423</v>
      </c>
      <c r="AA5439" s="5" t="s">
        <v>16910</v>
      </c>
      <c r="AB5439" s="5" t="s">
        <v>16316</v>
      </c>
      <c r="AC5439" s="2"/>
      <c r="AD5439" s="2">
        <v>7050300</v>
      </c>
      <c r="AE5439" s="5">
        <v>35</v>
      </c>
      <c r="AF5439" s="25"/>
      <c r="AG5439" s="29"/>
      <c r="AH5439" s="2"/>
      <c r="AI5439" s="2">
        <v>3</v>
      </c>
      <c r="AJ5439" s="2"/>
      <c r="AK5439" s="50"/>
      <c r="AL5439" s="2"/>
      <c r="AM5439" s="30"/>
      <c r="AN5439" s="30"/>
      <c r="AO5439" s="30"/>
      <c r="AR5439" s="30"/>
      <c r="AS5439" s="30"/>
      <c r="AT5439" s="30"/>
      <c r="AV5439" s="30"/>
      <c r="AW5439" s="30"/>
      <c r="CD5439" s="2" t="s">
        <v>71</v>
      </c>
      <c r="CE5439" s="2">
        <v>0</v>
      </c>
    </row>
    <row r="5440" spans="1:83" x14ac:dyDescent="0.2">
      <c r="A5440" s="2" t="s">
        <v>9472</v>
      </c>
      <c r="B5440" s="2" t="s">
        <v>28481</v>
      </c>
      <c r="C5440" s="2" t="s">
        <v>6285</v>
      </c>
      <c r="D5440" s="2"/>
      <c r="E5440" s="2" t="s">
        <v>9472</v>
      </c>
      <c r="F5440" s="2" t="s">
        <v>9473</v>
      </c>
      <c r="G5440" s="2" t="s">
        <v>9474</v>
      </c>
      <c r="H5440" s="2"/>
      <c r="I5440" s="2" t="s">
        <v>5093</v>
      </c>
      <c r="J5440" s="2" t="s">
        <v>61</v>
      </c>
      <c r="K5440" s="50" t="s">
        <v>61</v>
      </c>
      <c r="L5440" s="48">
        <v>2017</v>
      </c>
      <c r="M5440" s="2" t="s">
        <v>133</v>
      </c>
      <c r="N5440" s="32">
        <v>25.712222000000001</v>
      </c>
      <c r="O5440" s="32">
        <v>55.906416</v>
      </c>
      <c r="P5440" s="2" t="s">
        <v>2767</v>
      </c>
      <c r="Q5440" s="6" t="s">
        <v>65</v>
      </c>
      <c r="R5440" s="43" t="s">
        <v>16802</v>
      </c>
      <c r="S5440" s="41" t="s">
        <v>4851</v>
      </c>
      <c r="T5440" s="41" t="s">
        <v>18462</v>
      </c>
      <c r="U5440" s="2"/>
      <c r="V5440" s="2" t="s">
        <v>4851</v>
      </c>
      <c r="W5440" s="41" t="s">
        <v>17589</v>
      </c>
      <c r="X5440" s="2" t="s">
        <v>1598</v>
      </c>
      <c r="Y5440" s="2" t="s">
        <v>86</v>
      </c>
      <c r="Z5440" s="5" t="s">
        <v>10423</v>
      </c>
      <c r="AA5440" s="5" t="s">
        <v>16910</v>
      </c>
      <c r="AB5440" s="5" t="s">
        <v>18090</v>
      </c>
      <c r="AC5440" s="2" t="s">
        <v>5205</v>
      </c>
      <c r="AD5440" s="2">
        <v>7041200</v>
      </c>
      <c r="AE5440" s="5">
        <v>30</v>
      </c>
      <c r="AF5440" s="25"/>
      <c r="AG5440" s="29">
        <v>3</v>
      </c>
      <c r="AH5440" s="2" t="s">
        <v>17974</v>
      </c>
      <c r="AI5440" s="2">
        <v>3</v>
      </c>
      <c r="AJ5440" s="2">
        <v>3</v>
      </c>
      <c r="AK5440" s="50"/>
      <c r="AL5440" s="2"/>
      <c r="AM5440" s="30"/>
      <c r="AN5440" s="30"/>
      <c r="AO5440" s="30"/>
      <c r="AR5440" s="30"/>
      <c r="AS5440" s="30"/>
      <c r="AT5440" s="30"/>
      <c r="AV5440" s="30"/>
      <c r="AW5440" s="30"/>
      <c r="CD5440" s="2" t="s">
        <v>78</v>
      </c>
      <c r="CE5440" s="2" t="s">
        <v>20527</v>
      </c>
    </row>
    <row r="5441" spans="1:83" x14ac:dyDescent="0.2">
      <c r="A5441" s="2" t="s">
        <v>9564</v>
      </c>
      <c r="B5441" s="2" t="s">
        <v>28482</v>
      </c>
      <c r="C5441" s="2" t="s">
        <v>6285</v>
      </c>
      <c r="D5441" s="2"/>
      <c r="E5441" s="2" t="s">
        <v>9564</v>
      </c>
      <c r="F5441" s="2" t="s">
        <v>9565</v>
      </c>
      <c r="G5441" s="2" t="s">
        <v>9566</v>
      </c>
      <c r="H5441" s="2"/>
      <c r="I5441" s="2" t="s">
        <v>5093</v>
      </c>
      <c r="J5441" s="2" t="s">
        <v>61</v>
      </c>
      <c r="K5441" s="50" t="s">
        <v>61</v>
      </c>
      <c r="L5441" s="48">
        <v>2017</v>
      </c>
      <c r="M5441" s="2" t="s">
        <v>133</v>
      </c>
      <c r="N5441" s="32">
        <v>25.726659999999999</v>
      </c>
      <c r="O5441" s="32">
        <v>55.927399999999999</v>
      </c>
      <c r="P5441" s="2" t="s">
        <v>2767</v>
      </c>
      <c r="Q5441" s="6" t="s">
        <v>65</v>
      </c>
      <c r="R5441" s="43" t="s">
        <v>16802</v>
      </c>
      <c r="S5441" s="41" t="s">
        <v>4851</v>
      </c>
      <c r="T5441" s="41" t="s">
        <v>18462</v>
      </c>
      <c r="U5441" s="2"/>
      <c r="V5441" s="2" t="s">
        <v>4851</v>
      </c>
      <c r="W5441" s="41" t="s">
        <v>17589</v>
      </c>
      <c r="X5441" s="2" t="s">
        <v>1598</v>
      </c>
      <c r="Y5441" s="2" t="s">
        <v>76</v>
      </c>
      <c r="Z5441" s="5" t="s">
        <v>10423</v>
      </c>
      <c r="AA5441" s="5" t="s">
        <v>16910</v>
      </c>
      <c r="AB5441" s="5" t="s">
        <v>16317</v>
      </c>
      <c r="AC5441" s="2" t="s">
        <v>5205</v>
      </c>
      <c r="AD5441" s="2">
        <v>7040900</v>
      </c>
      <c r="AE5441" s="5">
        <v>30</v>
      </c>
      <c r="AF5441" s="25"/>
      <c r="AG5441" s="29">
        <v>3</v>
      </c>
      <c r="AH5441" s="2" t="s">
        <v>17974</v>
      </c>
      <c r="AI5441" s="2">
        <v>3</v>
      </c>
      <c r="AJ5441" s="2">
        <v>3</v>
      </c>
      <c r="AK5441" s="50"/>
      <c r="AL5441" s="2"/>
      <c r="AM5441" s="30"/>
      <c r="AN5441" s="30"/>
      <c r="AO5441" s="30"/>
      <c r="AR5441" s="30"/>
      <c r="AS5441" s="30"/>
      <c r="AT5441" s="30"/>
      <c r="AV5441" s="30"/>
      <c r="AW5441" s="30"/>
      <c r="CD5441" s="2" t="s">
        <v>78</v>
      </c>
      <c r="CE5441" s="2" t="s">
        <v>20528</v>
      </c>
    </row>
    <row r="5442" spans="1:83" x14ac:dyDescent="0.2">
      <c r="A5442" s="2" t="s">
        <v>18983</v>
      </c>
      <c r="B5442" s="2" t="s">
        <v>28483</v>
      </c>
      <c r="C5442" s="2" t="s">
        <v>6285</v>
      </c>
      <c r="D5442" s="2"/>
      <c r="E5442" s="2" t="s">
        <v>18983</v>
      </c>
      <c r="F5442" s="2" t="s">
        <v>10280</v>
      </c>
      <c r="G5442" s="2" t="s">
        <v>18366</v>
      </c>
      <c r="H5442" s="2"/>
      <c r="I5442" s="2" t="s">
        <v>5093</v>
      </c>
      <c r="J5442" s="2" t="s">
        <v>61</v>
      </c>
      <c r="K5442" s="50" t="s">
        <v>61</v>
      </c>
      <c r="L5442" s="48">
        <v>2021</v>
      </c>
      <c r="M5442" s="2" t="s">
        <v>22960</v>
      </c>
      <c r="N5442" s="32">
        <v>26.022950000000002</v>
      </c>
      <c r="O5442" s="32">
        <v>56.123860000000001</v>
      </c>
      <c r="P5442" s="2" t="s">
        <v>2767</v>
      </c>
      <c r="Q5442" s="6" t="s">
        <v>65</v>
      </c>
      <c r="R5442" s="43" t="s">
        <v>18854</v>
      </c>
      <c r="S5442" s="41" t="s">
        <v>3596</v>
      </c>
      <c r="T5442" s="41" t="s">
        <v>18465</v>
      </c>
      <c r="U5442" s="2"/>
      <c r="V5442" s="2" t="s">
        <v>3596</v>
      </c>
      <c r="W5442" s="41" t="s">
        <v>17589</v>
      </c>
      <c r="X5442" s="2" t="s">
        <v>1598</v>
      </c>
      <c r="Y5442" s="2" t="s">
        <v>76</v>
      </c>
      <c r="Z5442" s="5" t="s">
        <v>10423</v>
      </c>
      <c r="AA5442" s="5" t="s">
        <v>17377</v>
      </c>
      <c r="AB5442" s="5" t="s">
        <v>16317</v>
      </c>
      <c r="AC5442" s="2" t="s">
        <v>5247</v>
      </c>
      <c r="AD5442" s="2">
        <v>7010100</v>
      </c>
      <c r="AE5442" s="5">
        <v>38</v>
      </c>
      <c r="AF5442" s="25"/>
      <c r="AG5442" s="29">
        <v>3</v>
      </c>
      <c r="AH5442" s="2" t="s">
        <v>17978</v>
      </c>
      <c r="AI5442" s="2">
        <v>3</v>
      </c>
      <c r="AJ5442" s="2">
        <v>3</v>
      </c>
      <c r="AK5442" s="50"/>
      <c r="AL5442" s="2"/>
      <c r="AM5442" s="30"/>
      <c r="AN5442" s="30"/>
      <c r="AO5442" s="30"/>
      <c r="AR5442" s="30"/>
      <c r="AS5442" s="30"/>
      <c r="AT5442" s="30"/>
      <c r="AV5442" s="30"/>
      <c r="AW5442" s="30"/>
      <c r="CD5442" s="2" t="s">
        <v>78</v>
      </c>
      <c r="CE5442" s="2" t="s">
        <v>20529</v>
      </c>
    </row>
    <row r="5443" spans="1:83" x14ac:dyDescent="0.2">
      <c r="A5443" s="2" t="s">
        <v>18984</v>
      </c>
      <c r="B5443" s="2" t="s">
        <v>28484</v>
      </c>
      <c r="C5443" s="2" t="s">
        <v>6285</v>
      </c>
      <c r="D5443" s="2"/>
      <c r="E5443" s="2" t="s">
        <v>18984</v>
      </c>
      <c r="F5443" s="2" t="s">
        <v>10299</v>
      </c>
      <c r="G5443" s="2" t="s">
        <v>10300</v>
      </c>
      <c r="H5443" s="2"/>
      <c r="I5443" s="2" t="s">
        <v>5093</v>
      </c>
      <c r="J5443" s="2" t="s">
        <v>61</v>
      </c>
      <c r="K5443" s="50" t="s">
        <v>61</v>
      </c>
      <c r="L5443" s="48">
        <v>2021</v>
      </c>
      <c r="M5443" s="2" t="s">
        <v>22960</v>
      </c>
      <c r="N5443" s="32">
        <v>25.643139999999999</v>
      </c>
      <c r="O5443" s="32">
        <v>55.954120000000003</v>
      </c>
      <c r="P5443" s="2" t="s">
        <v>2767</v>
      </c>
      <c r="Q5443" s="6" t="s">
        <v>65</v>
      </c>
      <c r="R5443" s="43" t="s">
        <v>16802</v>
      </c>
      <c r="S5443" s="41" t="s">
        <v>18573</v>
      </c>
      <c r="T5443" s="41" t="s">
        <v>18462</v>
      </c>
      <c r="U5443" s="2"/>
      <c r="V5443" s="2" t="s">
        <v>18573</v>
      </c>
      <c r="W5443" s="41" t="s">
        <v>17589</v>
      </c>
      <c r="X5443" s="2" t="s">
        <v>1598</v>
      </c>
      <c r="Y5443" s="2" t="s">
        <v>102</v>
      </c>
      <c r="Z5443" s="5" t="s">
        <v>10423</v>
      </c>
      <c r="AA5443" s="5" t="s">
        <v>17377</v>
      </c>
      <c r="AB5443" s="5" t="s">
        <v>16316</v>
      </c>
      <c r="AC5443" s="2" t="s">
        <v>5247</v>
      </c>
      <c r="AD5443" s="2">
        <v>7050700</v>
      </c>
      <c r="AE5443" s="5">
        <v>35</v>
      </c>
      <c r="AF5443" s="25"/>
      <c r="AG5443" s="29">
        <v>3</v>
      </c>
      <c r="AH5443" s="2" t="s">
        <v>17978</v>
      </c>
      <c r="AI5443" s="2">
        <v>3</v>
      </c>
      <c r="AJ5443" s="2">
        <v>3</v>
      </c>
      <c r="AK5443" s="50"/>
      <c r="AL5443" s="2"/>
      <c r="AM5443" s="30"/>
      <c r="AN5443" s="30"/>
      <c r="AO5443" s="30"/>
      <c r="AR5443" s="30"/>
      <c r="AS5443" s="30"/>
      <c r="AT5443" s="30"/>
      <c r="AV5443" s="30"/>
      <c r="AW5443" s="30"/>
      <c r="CD5443" s="2" t="s">
        <v>78</v>
      </c>
      <c r="CE5443" s="2" t="s">
        <v>20342</v>
      </c>
    </row>
    <row r="5444" spans="1:83" x14ac:dyDescent="0.2">
      <c r="A5444" s="2" t="s">
        <v>9477</v>
      </c>
      <c r="B5444" s="2" t="s">
        <v>28485</v>
      </c>
      <c r="C5444" s="2" t="s">
        <v>6285</v>
      </c>
      <c r="D5444" s="2"/>
      <c r="E5444" s="2" t="s">
        <v>9477</v>
      </c>
      <c r="F5444" s="2" t="s">
        <v>9478</v>
      </c>
      <c r="G5444" s="2" t="s">
        <v>9479</v>
      </c>
      <c r="H5444" s="2"/>
      <c r="I5444" s="2" t="s">
        <v>5093</v>
      </c>
      <c r="J5444" s="2" t="s">
        <v>61</v>
      </c>
      <c r="K5444" s="50" t="s">
        <v>61</v>
      </c>
      <c r="L5444" s="48">
        <v>2017</v>
      </c>
      <c r="M5444" s="2" t="s">
        <v>133</v>
      </c>
      <c r="N5444" s="32">
        <v>25.719110000000001</v>
      </c>
      <c r="O5444" s="32">
        <v>55.930729999999997</v>
      </c>
      <c r="P5444" s="2" t="s">
        <v>2767</v>
      </c>
      <c r="Q5444" s="6" t="s">
        <v>65</v>
      </c>
      <c r="R5444" s="43" t="s">
        <v>16802</v>
      </c>
      <c r="S5444" s="41" t="s">
        <v>4851</v>
      </c>
      <c r="T5444" s="41" t="s">
        <v>18462</v>
      </c>
      <c r="U5444" s="2"/>
      <c r="V5444" s="2" t="s">
        <v>4851</v>
      </c>
      <c r="W5444" s="41" t="s">
        <v>17589</v>
      </c>
      <c r="X5444" s="2" t="s">
        <v>1598</v>
      </c>
      <c r="Y5444" s="2" t="s">
        <v>69</v>
      </c>
      <c r="Z5444" s="5" t="s">
        <v>10423</v>
      </c>
      <c r="AA5444" s="5" t="s">
        <v>16910</v>
      </c>
      <c r="AB5444" s="5" t="s">
        <v>70</v>
      </c>
      <c r="AC5444" s="2" t="s">
        <v>5205</v>
      </c>
      <c r="AD5444" s="2">
        <v>7040900</v>
      </c>
      <c r="AE5444" s="5">
        <v>30</v>
      </c>
      <c r="AF5444" s="25"/>
      <c r="AG5444" s="29">
        <v>3</v>
      </c>
      <c r="AH5444" s="2" t="s">
        <v>17974</v>
      </c>
      <c r="AI5444" s="2">
        <v>3</v>
      </c>
      <c r="AJ5444" s="2">
        <v>3</v>
      </c>
      <c r="AK5444" s="50"/>
      <c r="AL5444" s="2"/>
      <c r="AM5444" s="30"/>
      <c r="AN5444" s="30"/>
      <c r="AO5444" s="30"/>
      <c r="AR5444" s="30"/>
      <c r="AS5444" s="30"/>
      <c r="AT5444" s="30"/>
      <c r="AV5444" s="30"/>
      <c r="AW5444" s="30"/>
      <c r="CD5444" s="2" t="s">
        <v>78</v>
      </c>
      <c r="CE5444" s="2" t="s">
        <v>20530</v>
      </c>
    </row>
    <row r="5445" spans="1:83" x14ac:dyDescent="0.2">
      <c r="A5445" s="2" t="s">
        <v>10045</v>
      </c>
      <c r="B5445" s="2" t="s">
        <v>28486</v>
      </c>
      <c r="C5445" s="2" t="s">
        <v>6285</v>
      </c>
      <c r="D5445" s="2"/>
      <c r="E5445" s="2" t="s">
        <v>10045</v>
      </c>
      <c r="F5445" s="2" t="s">
        <v>10046</v>
      </c>
      <c r="G5445" s="2"/>
      <c r="H5445" s="2"/>
      <c r="I5445" s="2" t="s">
        <v>5093</v>
      </c>
      <c r="J5445" s="2" t="s">
        <v>61</v>
      </c>
      <c r="K5445" s="2"/>
      <c r="L5445" s="48">
        <v>2020</v>
      </c>
      <c r="M5445" s="2" t="s">
        <v>133</v>
      </c>
      <c r="N5445" s="32">
        <v>25.374272000000001</v>
      </c>
      <c r="O5445" s="32">
        <v>55.999417000000001</v>
      </c>
      <c r="P5445" s="2" t="s">
        <v>2767</v>
      </c>
      <c r="Q5445" s="6" t="s">
        <v>65</v>
      </c>
      <c r="R5445" s="43" t="s">
        <v>16802</v>
      </c>
      <c r="S5445" s="41" t="s">
        <v>18949</v>
      </c>
      <c r="T5445" s="41" t="s">
        <v>18463</v>
      </c>
      <c r="U5445" s="2"/>
      <c r="V5445" s="2" t="s">
        <v>18949</v>
      </c>
      <c r="W5445" s="41" t="s">
        <v>144</v>
      </c>
      <c r="X5445" s="2" t="s">
        <v>1598</v>
      </c>
      <c r="Y5445" s="2" t="s">
        <v>76</v>
      </c>
      <c r="Z5445" s="5" t="s">
        <v>10423</v>
      </c>
      <c r="AA5445" s="5" t="s">
        <v>16910</v>
      </c>
      <c r="AB5445" s="5" t="s">
        <v>16317</v>
      </c>
      <c r="AC5445" s="2"/>
      <c r="AD5445" s="2">
        <v>3000050</v>
      </c>
      <c r="AE5445" s="5">
        <v>30</v>
      </c>
      <c r="AF5445" s="25"/>
      <c r="AG5445" s="29"/>
      <c r="AH5445" s="2"/>
      <c r="AI5445" s="2">
        <v>3</v>
      </c>
      <c r="AJ5445" s="2"/>
      <c r="AK5445" s="50"/>
      <c r="AL5445" s="2"/>
      <c r="AM5445" s="30"/>
      <c r="AN5445" s="30"/>
      <c r="AO5445" s="30"/>
      <c r="AR5445" s="30"/>
      <c r="AS5445" s="30"/>
      <c r="AT5445" s="30"/>
      <c r="AV5445" s="30"/>
      <c r="AW5445" s="30"/>
      <c r="CD5445" s="2" t="s">
        <v>78</v>
      </c>
      <c r="CE5445" s="2" t="s">
        <v>20531</v>
      </c>
    </row>
    <row r="5446" spans="1:83" x14ac:dyDescent="0.2">
      <c r="A5446" s="2" t="s">
        <v>9830</v>
      </c>
      <c r="B5446" s="2" t="s">
        <v>28487</v>
      </c>
      <c r="C5446" s="2" t="s">
        <v>6285</v>
      </c>
      <c r="D5446" s="2"/>
      <c r="E5446" s="2" t="s">
        <v>9830</v>
      </c>
      <c r="F5446" s="2" t="s">
        <v>9831</v>
      </c>
      <c r="G5446" s="2"/>
      <c r="H5446" s="2"/>
      <c r="I5446" s="2" t="s">
        <v>5093</v>
      </c>
      <c r="J5446" s="2" t="s">
        <v>61</v>
      </c>
      <c r="K5446" s="2"/>
      <c r="L5446" s="48">
        <v>2018</v>
      </c>
      <c r="M5446" s="2" t="s">
        <v>133</v>
      </c>
      <c r="N5446" s="32">
        <v>25.359179999999999</v>
      </c>
      <c r="O5446" s="32">
        <v>55.961660000000002</v>
      </c>
      <c r="P5446" s="2" t="s">
        <v>2767</v>
      </c>
      <c r="Q5446" s="6" t="s">
        <v>65</v>
      </c>
      <c r="R5446" s="43" t="s">
        <v>16802</v>
      </c>
      <c r="S5446" s="41" t="s">
        <v>4851</v>
      </c>
      <c r="T5446" s="41" t="s">
        <v>18462</v>
      </c>
      <c r="U5446" s="2"/>
      <c r="V5446" s="2" t="s">
        <v>4851</v>
      </c>
      <c r="W5446" s="41" t="s">
        <v>144</v>
      </c>
      <c r="X5446" s="2" t="s">
        <v>1598</v>
      </c>
      <c r="Y5446" s="2" t="s">
        <v>69</v>
      </c>
      <c r="Z5446" s="5" t="s">
        <v>10423</v>
      </c>
      <c r="AA5446" s="5" t="s">
        <v>16910</v>
      </c>
      <c r="AB5446" s="5" t="s">
        <v>70</v>
      </c>
      <c r="AC5446" s="2"/>
      <c r="AD5446" s="2">
        <v>3000050</v>
      </c>
      <c r="AE5446" s="5">
        <v>35</v>
      </c>
      <c r="AF5446" s="25"/>
      <c r="AG5446" s="29"/>
      <c r="AH5446" s="2"/>
      <c r="AI5446" s="2">
        <v>3</v>
      </c>
      <c r="AJ5446" s="2"/>
      <c r="AK5446" s="50"/>
      <c r="AL5446" s="2"/>
      <c r="AM5446" s="30"/>
      <c r="AN5446" s="30"/>
      <c r="AO5446" s="30"/>
      <c r="AR5446" s="30"/>
      <c r="AS5446" s="30"/>
      <c r="AT5446" s="30"/>
      <c r="AV5446" s="30"/>
      <c r="AW5446" s="30"/>
      <c r="CD5446" s="2" t="s">
        <v>78</v>
      </c>
      <c r="CE5446" s="2" t="s">
        <v>20532</v>
      </c>
    </row>
    <row r="5447" spans="1:83" x14ac:dyDescent="0.2">
      <c r="A5447" s="2" t="s">
        <v>9708</v>
      </c>
      <c r="B5447" s="2" t="s">
        <v>28488</v>
      </c>
      <c r="C5447" s="2" t="s">
        <v>6285</v>
      </c>
      <c r="D5447" s="2"/>
      <c r="E5447" s="2" t="s">
        <v>9708</v>
      </c>
      <c r="F5447" s="2" t="s">
        <v>9709</v>
      </c>
      <c r="G5447" s="2" t="s">
        <v>16122</v>
      </c>
      <c r="H5447" s="2"/>
      <c r="I5447" s="2" t="s">
        <v>5093</v>
      </c>
      <c r="J5447" s="2" t="s">
        <v>61</v>
      </c>
      <c r="K5447" s="50" t="s">
        <v>61</v>
      </c>
      <c r="L5447" s="48">
        <v>2018</v>
      </c>
      <c r="M5447" s="2" t="s">
        <v>133</v>
      </c>
      <c r="N5447" s="32">
        <v>25.919730000000001</v>
      </c>
      <c r="O5447" s="32">
        <v>56.051949999999998</v>
      </c>
      <c r="P5447" s="2" t="s">
        <v>2767</v>
      </c>
      <c r="Q5447" s="6" t="s">
        <v>65</v>
      </c>
      <c r="R5447" s="43" t="s">
        <v>16802</v>
      </c>
      <c r="S5447" s="41" t="s">
        <v>4851</v>
      </c>
      <c r="T5447" s="41" t="s">
        <v>18462</v>
      </c>
      <c r="U5447" s="2"/>
      <c r="V5447" s="2" t="s">
        <v>4851</v>
      </c>
      <c r="W5447" s="41" t="s">
        <v>17589</v>
      </c>
      <c r="X5447" s="2" t="s">
        <v>1598</v>
      </c>
      <c r="Y5447" s="2" t="s">
        <v>76</v>
      </c>
      <c r="Z5447" s="5" t="s">
        <v>10423</v>
      </c>
      <c r="AA5447" s="5" t="s">
        <v>16910</v>
      </c>
      <c r="AB5447" s="5" t="s">
        <v>16317</v>
      </c>
      <c r="AC5447" s="2" t="s">
        <v>5247</v>
      </c>
      <c r="AD5447" s="2">
        <v>7011100</v>
      </c>
      <c r="AE5447" s="5">
        <v>30</v>
      </c>
      <c r="AF5447" s="25"/>
      <c r="AG5447" s="29">
        <v>3</v>
      </c>
      <c r="AH5447" s="2" t="s">
        <v>17978</v>
      </c>
      <c r="AI5447" s="2">
        <v>3</v>
      </c>
      <c r="AJ5447" s="2">
        <v>3</v>
      </c>
      <c r="AK5447" s="50"/>
      <c r="AL5447" s="2"/>
      <c r="AM5447" s="30"/>
      <c r="AN5447" s="30"/>
      <c r="AO5447" s="30"/>
      <c r="AR5447" s="30"/>
      <c r="AS5447" s="30"/>
      <c r="AT5447" s="30"/>
      <c r="AV5447" s="30"/>
      <c r="AW5447" s="30"/>
      <c r="CD5447" s="2" t="s">
        <v>78</v>
      </c>
      <c r="CE5447" s="2" t="s">
        <v>20533</v>
      </c>
    </row>
    <row r="5448" spans="1:83" x14ac:dyDescent="0.2">
      <c r="A5448" s="2" t="s">
        <v>9616</v>
      </c>
      <c r="B5448" s="2" t="s">
        <v>28489</v>
      </c>
      <c r="C5448" s="2" t="s">
        <v>6285</v>
      </c>
      <c r="D5448" s="2" t="s">
        <v>9616</v>
      </c>
      <c r="E5448" s="2" t="s">
        <v>9616</v>
      </c>
      <c r="F5448" s="2" t="s">
        <v>9617</v>
      </c>
      <c r="G5448" s="2"/>
      <c r="H5448" s="2" t="s">
        <v>5093</v>
      </c>
      <c r="I5448" s="2" t="s">
        <v>5093</v>
      </c>
      <c r="J5448" s="2" t="s">
        <v>61</v>
      </c>
      <c r="K5448" s="2"/>
      <c r="L5448" s="48">
        <v>2017</v>
      </c>
      <c r="M5448" s="2" t="s">
        <v>133</v>
      </c>
      <c r="N5448" s="32">
        <v>25.936350000000001</v>
      </c>
      <c r="O5448" s="32">
        <v>56.128979999999999</v>
      </c>
      <c r="P5448" s="2" t="s">
        <v>2767</v>
      </c>
      <c r="Q5448" s="6" t="s">
        <v>65</v>
      </c>
      <c r="R5448" s="43" t="s">
        <v>18854</v>
      </c>
      <c r="S5448" s="41" t="s">
        <v>3596</v>
      </c>
      <c r="T5448" s="41" t="s">
        <v>18467</v>
      </c>
      <c r="U5448" s="2"/>
      <c r="V5448" s="2" t="s">
        <v>3596</v>
      </c>
      <c r="W5448" s="41" t="s">
        <v>67</v>
      </c>
      <c r="X5448" s="2" t="s">
        <v>1598</v>
      </c>
      <c r="Y5448" s="2" t="s">
        <v>76</v>
      </c>
      <c r="Z5448" s="5" t="s">
        <v>10423</v>
      </c>
      <c r="AA5448" s="5" t="s">
        <v>16910</v>
      </c>
      <c r="AB5448" s="5" t="s">
        <v>16317</v>
      </c>
      <c r="AC5448" s="2"/>
      <c r="AD5448" s="2">
        <v>7010700</v>
      </c>
      <c r="AE5448" s="5">
        <v>16.5</v>
      </c>
      <c r="AF5448" s="25"/>
      <c r="AG5448" s="29"/>
      <c r="AH5448" s="2"/>
      <c r="AI5448" s="2">
        <v>3</v>
      </c>
      <c r="AJ5448" s="2"/>
      <c r="AK5448" s="50"/>
      <c r="AL5448" s="2"/>
      <c r="AM5448" s="30"/>
      <c r="AN5448" s="30"/>
      <c r="AO5448" s="30"/>
      <c r="AR5448" s="30"/>
      <c r="AS5448" s="30"/>
      <c r="AT5448" s="30"/>
      <c r="AV5448" s="30"/>
      <c r="AW5448" s="30"/>
      <c r="CD5448" s="2" t="s">
        <v>71</v>
      </c>
      <c r="CE5448" s="2">
        <v>0</v>
      </c>
    </row>
    <row r="5449" spans="1:83" x14ac:dyDescent="0.2">
      <c r="A5449" s="2" t="s">
        <v>9710</v>
      </c>
      <c r="B5449" s="2" t="s">
        <v>28490</v>
      </c>
      <c r="C5449" s="2" t="s">
        <v>6285</v>
      </c>
      <c r="D5449" s="2"/>
      <c r="E5449" s="2" t="s">
        <v>9710</v>
      </c>
      <c r="F5449" s="2" t="s">
        <v>9711</v>
      </c>
      <c r="G5449" s="2" t="s">
        <v>9712</v>
      </c>
      <c r="H5449" s="2"/>
      <c r="I5449" s="2" t="s">
        <v>5093</v>
      </c>
      <c r="J5449" s="2" t="s">
        <v>61</v>
      </c>
      <c r="K5449" s="50" t="s">
        <v>61</v>
      </c>
      <c r="L5449" s="48">
        <v>2018</v>
      </c>
      <c r="M5449" s="2" t="s">
        <v>133</v>
      </c>
      <c r="N5449" s="32">
        <v>25.716438</v>
      </c>
      <c r="O5449" s="32">
        <v>55.956270000000004</v>
      </c>
      <c r="P5449" s="2" t="s">
        <v>2767</v>
      </c>
      <c r="Q5449" s="6" t="s">
        <v>65</v>
      </c>
      <c r="R5449" s="43" t="s">
        <v>16802</v>
      </c>
      <c r="S5449" s="41" t="s">
        <v>18949</v>
      </c>
      <c r="T5449" s="41" t="s">
        <v>18463</v>
      </c>
      <c r="U5449" s="2"/>
      <c r="V5449" s="2" t="s">
        <v>18949</v>
      </c>
      <c r="W5449" s="41" t="s">
        <v>17589</v>
      </c>
      <c r="X5449" s="2" t="s">
        <v>9705</v>
      </c>
      <c r="Y5449" s="2" t="s">
        <v>76</v>
      </c>
      <c r="Z5449" s="5" t="s">
        <v>10423</v>
      </c>
      <c r="AA5449" s="5" t="s">
        <v>16910</v>
      </c>
      <c r="AB5449" s="5" t="s">
        <v>16317</v>
      </c>
      <c r="AC5449" s="2" t="s">
        <v>5247</v>
      </c>
      <c r="AD5449" s="2">
        <v>7040600</v>
      </c>
      <c r="AE5449" s="5">
        <v>35</v>
      </c>
      <c r="AF5449" s="25"/>
      <c r="AG5449" s="29">
        <v>3</v>
      </c>
      <c r="AH5449" s="2" t="s">
        <v>17978</v>
      </c>
      <c r="AI5449" s="2">
        <v>3</v>
      </c>
      <c r="AJ5449" s="2">
        <v>3</v>
      </c>
      <c r="AK5449" s="50"/>
      <c r="AL5449" s="2"/>
      <c r="AM5449" s="30"/>
      <c r="AN5449" s="30"/>
      <c r="AO5449" s="30"/>
      <c r="AR5449" s="30"/>
      <c r="AS5449" s="30"/>
      <c r="AT5449" s="30"/>
      <c r="AV5449" s="30"/>
      <c r="AW5449" s="30"/>
      <c r="CD5449" s="2" t="s">
        <v>78</v>
      </c>
      <c r="CE5449" s="2" t="s">
        <v>20534</v>
      </c>
    </row>
    <row r="5450" spans="1:83" x14ac:dyDescent="0.2">
      <c r="A5450" s="2" t="s">
        <v>10140</v>
      </c>
      <c r="B5450" s="2" t="s">
        <v>28491</v>
      </c>
      <c r="C5450" s="2" t="s">
        <v>6285</v>
      </c>
      <c r="D5450" s="2"/>
      <c r="E5450" s="2" t="s">
        <v>10140</v>
      </c>
      <c r="F5450" s="2" t="s">
        <v>10141</v>
      </c>
      <c r="G5450" s="2" t="s">
        <v>16680</v>
      </c>
      <c r="H5450" s="2"/>
      <c r="I5450" s="2" t="s">
        <v>5093</v>
      </c>
      <c r="J5450" s="2" t="s">
        <v>61</v>
      </c>
      <c r="K5450" s="50" t="s">
        <v>61</v>
      </c>
      <c r="L5450" s="48">
        <v>2021</v>
      </c>
      <c r="M5450" s="2" t="s">
        <v>133</v>
      </c>
      <c r="N5450" s="32">
        <v>25.608978</v>
      </c>
      <c r="O5450" s="32">
        <v>55.887368000000002</v>
      </c>
      <c r="P5450" s="2" t="s">
        <v>2767</v>
      </c>
      <c r="Q5450" s="6" t="s">
        <v>65</v>
      </c>
      <c r="R5450" s="43" t="s">
        <v>18854</v>
      </c>
      <c r="S5450" s="41" t="s">
        <v>3596</v>
      </c>
      <c r="T5450" s="41" t="s">
        <v>18465</v>
      </c>
      <c r="U5450" s="2"/>
      <c r="V5450" s="2" t="s">
        <v>3596</v>
      </c>
      <c r="W5450" s="41" t="s">
        <v>17589</v>
      </c>
      <c r="X5450" s="2" t="s">
        <v>1598</v>
      </c>
      <c r="Y5450" s="2" t="s">
        <v>102</v>
      </c>
      <c r="Z5450" s="5" t="s">
        <v>10423</v>
      </c>
      <c r="AA5450" s="5" t="s">
        <v>16910</v>
      </c>
      <c r="AB5450" s="5" t="s">
        <v>16316</v>
      </c>
      <c r="AC5450" s="2" t="s">
        <v>5247</v>
      </c>
      <c r="AD5450" s="2">
        <v>7051100</v>
      </c>
      <c r="AE5450" s="5">
        <v>38</v>
      </c>
      <c r="AF5450" s="25"/>
      <c r="AG5450" s="29">
        <v>3</v>
      </c>
      <c r="AH5450" s="2" t="s">
        <v>17978</v>
      </c>
      <c r="AI5450" s="2">
        <v>3</v>
      </c>
      <c r="AJ5450" s="2">
        <v>3</v>
      </c>
      <c r="AK5450" s="50"/>
      <c r="AL5450" s="2"/>
      <c r="AM5450" s="30"/>
      <c r="AN5450" s="30"/>
      <c r="AO5450" s="30"/>
      <c r="AR5450" s="30"/>
      <c r="AS5450" s="30"/>
      <c r="AT5450" s="30"/>
      <c r="AV5450" s="30"/>
      <c r="AW5450" s="30"/>
      <c r="CD5450" s="2" t="s">
        <v>78</v>
      </c>
      <c r="CE5450" s="2" t="s">
        <v>20535</v>
      </c>
    </row>
    <row r="5451" spans="1:83" x14ac:dyDescent="0.2">
      <c r="A5451" s="2" t="s">
        <v>18371</v>
      </c>
      <c r="B5451" s="2" t="s">
        <v>28492</v>
      </c>
      <c r="C5451" s="2" t="s">
        <v>6285</v>
      </c>
      <c r="D5451" s="2"/>
      <c r="E5451" s="2" t="s">
        <v>18371</v>
      </c>
      <c r="F5451" s="2" t="s">
        <v>10301</v>
      </c>
      <c r="G5451" s="2" t="s">
        <v>16683</v>
      </c>
      <c r="H5451" s="2"/>
      <c r="I5451" s="2" t="s">
        <v>5093</v>
      </c>
      <c r="J5451" s="2" t="s">
        <v>61</v>
      </c>
      <c r="K5451" s="50" t="s">
        <v>61</v>
      </c>
      <c r="L5451" s="48">
        <v>2021</v>
      </c>
      <c r="M5451" s="2" t="s">
        <v>22960</v>
      </c>
      <c r="N5451" s="32">
        <v>25.552323000000001</v>
      </c>
      <c r="O5451" s="32">
        <v>56.101897999999998</v>
      </c>
      <c r="P5451" s="2" t="s">
        <v>2767</v>
      </c>
      <c r="Q5451" s="6" t="s">
        <v>65</v>
      </c>
      <c r="R5451" s="43" t="s">
        <v>18854</v>
      </c>
      <c r="S5451" s="41" t="s">
        <v>3596</v>
      </c>
      <c r="T5451" s="41" t="s">
        <v>18460</v>
      </c>
      <c r="U5451" s="2"/>
      <c r="V5451" s="2" t="s">
        <v>3596</v>
      </c>
      <c r="W5451" s="41" t="s">
        <v>17589</v>
      </c>
      <c r="X5451" s="2" t="s">
        <v>1598</v>
      </c>
      <c r="Y5451" s="2" t="s">
        <v>102</v>
      </c>
      <c r="Z5451" s="5" t="s">
        <v>10423</v>
      </c>
      <c r="AA5451" s="5" t="s">
        <v>16910</v>
      </c>
      <c r="AB5451" s="5" t="s">
        <v>16318</v>
      </c>
      <c r="AC5451" s="2" t="s">
        <v>5247</v>
      </c>
      <c r="AD5451" s="2">
        <v>6000100</v>
      </c>
      <c r="AE5451" s="5">
        <v>38</v>
      </c>
      <c r="AF5451" s="25"/>
      <c r="AG5451" s="29">
        <v>3</v>
      </c>
      <c r="AH5451" s="2" t="s">
        <v>17978</v>
      </c>
      <c r="AI5451" s="2">
        <v>3</v>
      </c>
      <c r="AJ5451" s="2">
        <v>3</v>
      </c>
      <c r="AK5451" s="50"/>
      <c r="AL5451" s="2"/>
      <c r="AM5451" s="30"/>
      <c r="AN5451" s="30"/>
      <c r="AO5451" s="30"/>
      <c r="AR5451" s="30"/>
      <c r="AS5451" s="30"/>
      <c r="AT5451" s="30"/>
      <c r="AV5451" s="30"/>
      <c r="AW5451" s="30"/>
      <c r="CD5451" s="2" t="s">
        <v>78</v>
      </c>
      <c r="CE5451" s="2" t="s">
        <v>20536</v>
      </c>
    </row>
    <row r="5452" spans="1:83" x14ac:dyDescent="0.2">
      <c r="A5452" s="2" t="s">
        <v>9785</v>
      </c>
      <c r="B5452" s="2" t="s">
        <v>28493</v>
      </c>
      <c r="C5452" s="2" t="s">
        <v>6285</v>
      </c>
      <c r="D5452" s="2"/>
      <c r="E5452" s="2" t="s">
        <v>9785</v>
      </c>
      <c r="F5452" s="2" t="s">
        <v>9786</v>
      </c>
      <c r="G5452" s="2" t="s">
        <v>9787</v>
      </c>
      <c r="H5452" s="2"/>
      <c r="I5452" s="2" t="s">
        <v>5093</v>
      </c>
      <c r="J5452" s="2" t="s">
        <v>61</v>
      </c>
      <c r="K5452" s="50" t="s">
        <v>61</v>
      </c>
      <c r="L5452" s="48">
        <v>2019</v>
      </c>
      <c r="M5452" s="2" t="s">
        <v>133</v>
      </c>
      <c r="N5452" s="32">
        <v>25.853770000000001</v>
      </c>
      <c r="O5452" s="32">
        <v>56.002679999999998</v>
      </c>
      <c r="P5452" s="2" t="s">
        <v>2767</v>
      </c>
      <c r="Q5452" s="6" t="s">
        <v>65</v>
      </c>
      <c r="R5452" s="43" t="s">
        <v>18854</v>
      </c>
      <c r="S5452" s="41" t="s">
        <v>3596</v>
      </c>
      <c r="T5452" s="41" t="s">
        <v>18465</v>
      </c>
      <c r="U5452" s="2"/>
      <c r="V5452" s="2" t="s">
        <v>3596</v>
      </c>
      <c r="W5452" s="41" t="s">
        <v>17589</v>
      </c>
      <c r="X5452" s="2" t="s">
        <v>9705</v>
      </c>
      <c r="Y5452" s="2" t="s">
        <v>102</v>
      </c>
      <c r="Z5452" s="5" t="s">
        <v>10423</v>
      </c>
      <c r="AA5452" s="5" t="s">
        <v>16910</v>
      </c>
      <c r="AB5452" s="5" t="s">
        <v>16316</v>
      </c>
      <c r="AC5452" s="2" t="s">
        <v>5205</v>
      </c>
      <c r="AD5452" s="2">
        <v>7030400</v>
      </c>
      <c r="AE5452" s="5">
        <v>33.5</v>
      </c>
      <c r="AF5452" s="25"/>
      <c r="AG5452" s="29">
        <v>3</v>
      </c>
      <c r="AH5452" s="2" t="s">
        <v>17974</v>
      </c>
      <c r="AI5452" s="2">
        <v>3</v>
      </c>
      <c r="AJ5452" s="2">
        <v>3</v>
      </c>
      <c r="AK5452" s="50"/>
      <c r="AL5452" s="2"/>
      <c r="AM5452" s="30"/>
      <c r="AN5452" s="30"/>
      <c r="AO5452" s="30"/>
      <c r="AR5452" s="30"/>
      <c r="AS5452" s="30"/>
      <c r="AT5452" s="30"/>
      <c r="AV5452" s="30"/>
      <c r="AW5452" s="30"/>
      <c r="CD5452" s="2" t="s">
        <v>78</v>
      </c>
      <c r="CE5452" s="2" t="s">
        <v>20537</v>
      </c>
    </row>
    <row r="5453" spans="1:83" x14ac:dyDescent="0.2">
      <c r="A5453" s="2" t="s">
        <v>10219</v>
      </c>
      <c r="B5453" s="2" t="s">
        <v>28494</v>
      </c>
      <c r="C5453" s="2" t="s">
        <v>6285</v>
      </c>
      <c r="D5453" s="2"/>
      <c r="E5453" s="2" t="s">
        <v>10219</v>
      </c>
      <c r="F5453" s="2" t="s">
        <v>10220</v>
      </c>
      <c r="G5453" s="2" t="s">
        <v>10221</v>
      </c>
      <c r="H5453" s="2"/>
      <c r="I5453" s="2" t="s">
        <v>5093</v>
      </c>
      <c r="J5453" s="2" t="s">
        <v>61</v>
      </c>
      <c r="K5453" s="50" t="s">
        <v>61</v>
      </c>
      <c r="L5453" s="48">
        <v>2021</v>
      </c>
      <c r="M5453" s="2" t="s">
        <v>133</v>
      </c>
      <c r="N5453" s="32">
        <v>25.804870000000001</v>
      </c>
      <c r="O5453" s="32">
        <v>56.013150000000003</v>
      </c>
      <c r="P5453" s="2" t="s">
        <v>2767</v>
      </c>
      <c r="Q5453" s="6" t="s">
        <v>65</v>
      </c>
      <c r="R5453" s="43" t="s">
        <v>18854</v>
      </c>
      <c r="S5453" s="41" t="s">
        <v>3596</v>
      </c>
      <c r="T5453" s="41" t="s">
        <v>18465</v>
      </c>
      <c r="U5453" s="2"/>
      <c r="V5453" s="2" t="s">
        <v>3596</v>
      </c>
      <c r="W5453" s="41" t="s">
        <v>17589</v>
      </c>
      <c r="X5453" s="2" t="s">
        <v>1598</v>
      </c>
      <c r="Y5453" s="2" t="s">
        <v>102</v>
      </c>
      <c r="Z5453" s="5" t="s">
        <v>10423</v>
      </c>
      <c r="AA5453" s="5" t="s">
        <v>16910</v>
      </c>
      <c r="AB5453" s="5" t="s">
        <v>16316</v>
      </c>
      <c r="AC5453" s="2" t="s">
        <v>5247</v>
      </c>
      <c r="AD5453" s="2">
        <v>7020500</v>
      </c>
      <c r="AE5453" s="5">
        <v>38</v>
      </c>
      <c r="AF5453" s="25"/>
      <c r="AG5453" s="29">
        <v>3</v>
      </c>
      <c r="AH5453" s="2" t="s">
        <v>17978</v>
      </c>
      <c r="AI5453" s="2">
        <v>3</v>
      </c>
      <c r="AJ5453" s="2">
        <v>3</v>
      </c>
      <c r="AK5453" s="50"/>
      <c r="AL5453" s="2"/>
      <c r="AM5453" s="30"/>
      <c r="AN5453" s="30"/>
      <c r="AO5453" s="30"/>
      <c r="AR5453" s="30"/>
      <c r="AS5453" s="30"/>
      <c r="AT5453" s="30"/>
      <c r="AV5453" s="30"/>
      <c r="AW5453" s="30"/>
      <c r="CD5453" s="2" t="s">
        <v>78</v>
      </c>
      <c r="CE5453" s="2" t="s">
        <v>20538</v>
      </c>
    </row>
    <row r="5454" spans="1:83" x14ac:dyDescent="0.2">
      <c r="A5454" s="2" t="s">
        <v>9832</v>
      </c>
      <c r="B5454" s="2" t="s">
        <v>28495</v>
      </c>
      <c r="C5454" s="2" t="s">
        <v>6285</v>
      </c>
      <c r="D5454" s="2"/>
      <c r="E5454" s="2" t="s">
        <v>9832</v>
      </c>
      <c r="F5454" s="2" t="s">
        <v>9833</v>
      </c>
      <c r="G5454" s="2" t="s">
        <v>9834</v>
      </c>
      <c r="H5454" s="2"/>
      <c r="I5454" s="2" t="s">
        <v>5093</v>
      </c>
      <c r="J5454" s="2" t="s">
        <v>61</v>
      </c>
      <c r="K5454" s="50" t="s">
        <v>61</v>
      </c>
      <c r="L5454" s="48">
        <v>2018</v>
      </c>
      <c r="M5454" s="2" t="s">
        <v>133</v>
      </c>
      <c r="N5454" s="32">
        <v>25.669530000000002</v>
      </c>
      <c r="O5454" s="32">
        <v>55.852690000000003</v>
      </c>
      <c r="P5454" s="2" t="s">
        <v>2767</v>
      </c>
      <c r="Q5454" s="6" t="s">
        <v>65</v>
      </c>
      <c r="R5454" s="43" t="s">
        <v>18854</v>
      </c>
      <c r="S5454" s="41" t="s">
        <v>3596</v>
      </c>
      <c r="T5454" s="41" t="s">
        <v>18465</v>
      </c>
      <c r="U5454" s="2"/>
      <c r="V5454" s="2" t="s">
        <v>3596</v>
      </c>
      <c r="W5454" s="41" t="s">
        <v>17589</v>
      </c>
      <c r="X5454" s="2" t="s">
        <v>1598</v>
      </c>
      <c r="Y5454" s="2" t="s">
        <v>76</v>
      </c>
      <c r="Z5454" s="5" t="s">
        <v>10423</v>
      </c>
      <c r="AA5454" s="5" t="s">
        <v>16910</v>
      </c>
      <c r="AB5454" s="5" t="s">
        <v>16317</v>
      </c>
      <c r="AC5454" s="2" t="s">
        <v>5247</v>
      </c>
      <c r="AD5454" s="2">
        <v>7060700</v>
      </c>
      <c r="AE5454" s="5">
        <v>38.5</v>
      </c>
      <c r="AF5454" s="25"/>
      <c r="AG5454" s="29">
        <v>3</v>
      </c>
      <c r="AH5454" s="2" t="s">
        <v>17978</v>
      </c>
      <c r="AI5454" s="2">
        <v>4</v>
      </c>
      <c r="AJ5454" s="2">
        <v>3</v>
      </c>
      <c r="AK5454" s="50"/>
      <c r="AL5454" s="2"/>
      <c r="AM5454" s="30"/>
      <c r="AN5454" s="30"/>
      <c r="AO5454" s="30"/>
      <c r="AR5454" s="30"/>
      <c r="AS5454" s="30"/>
      <c r="AT5454" s="30"/>
      <c r="AV5454" s="30"/>
      <c r="AW5454" s="30"/>
      <c r="CD5454" s="2" t="s">
        <v>78</v>
      </c>
      <c r="CE5454" s="2" t="s">
        <v>20539</v>
      </c>
    </row>
    <row r="5455" spans="1:83" x14ac:dyDescent="0.2">
      <c r="A5455" s="2" t="s">
        <v>9545</v>
      </c>
      <c r="B5455" s="2" t="s">
        <v>28496</v>
      </c>
      <c r="C5455" s="2" t="s">
        <v>6285</v>
      </c>
      <c r="D5455" s="2"/>
      <c r="E5455" s="2" t="s">
        <v>9545</v>
      </c>
      <c r="F5455" s="2" t="s">
        <v>9546</v>
      </c>
      <c r="G5455" s="2" t="s">
        <v>9547</v>
      </c>
      <c r="H5455" s="2"/>
      <c r="I5455" s="2" t="s">
        <v>5093</v>
      </c>
      <c r="J5455" s="2" t="s">
        <v>61</v>
      </c>
      <c r="K5455" s="50" t="s">
        <v>61</v>
      </c>
      <c r="L5455" s="48">
        <v>2017</v>
      </c>
      <c r="M5455" s="2" t="s">
        <v>133</v>
      </c>
      <c r="N5455" s="32">
        <v>25.686668000000001</v>
      </c>
      <c r="O5455" s="32">
        <v>55.886180000000003</v>
      </c>
      <c r="P5455" s="2" t="s">
        <v>2767</v>
      </c>
      <c r="Q5455" s="6" t="s">
        <v>65</v>
      </c>
      <c r="R5455" s="43" t="s">
        <v>18854</v>
      </c>
      <c r="S5455" s="41" t="s">
        <v>3596</v>
      </c>
      <c r="T5455" s="41" t="s">
        <v>18460</v>
      </c>
      <c r="U5455" s="2"/>
      <c r="V5455" s="2" t="s">
        <v>3596</v>
      </c>
      <c r="W5455" s="41" t="s">
        <v>17589</v>
      </c>
      <c r="X5455" s="2" t="s">
        <v>1598</v>
      </c>
      <c r="Y5455" s="2" t="s">
        <v>76</v>
      </c>
      <c r="Z5455" s="5" t="s">
        <v>10423</v>
      </c>
      <c r="AA5455" s="5" t="s">
        <v>16910</v>
      </c>
      <c r="AB5455" s="5" t="s">
        <v>16317</v>
      </c>
      <c r="AC5455" s="2" t="s">
        <v>5205</v>
      </c>
      <c r="AD5455" s="2">
        <v>7041200</v>
      </c>
      <c r="AE5455" s="5">
        <v>28.5</v>
      </c>
      <c r="AF5455" s="25"/>
      <c r="AG5455" s="29">
        <v>3</v>
      </c>
      <c r="AH5455" s="2" t="s">
        <v>17974</v>
      </c>
      <c r="AI5455" s="2">
        <v>3</v>
      </c>
      <c r="AJ5455" s="2">
        <v>3</v>
      </c>
      <c r="AK5455" s="50"/>
      <c r="AL5455" s="2"/>
      <c r="AM5455" s="30"/>
      <c r="AN5455" s="30"/>
      <c r="AO5455" s="30"/>
      <c r="AR5455" s="30"/>
      <c r="AS5455" s="30"/>
      <c r="AT5455" s="30"/>
      <c r="AV5455" s="30"/>
      <c r="AW5455" s="30"/>
      <c r="CD5455" s="2" t="s">
        <v>78</v>
      </c>
      <c r="CE5455" s="2" t="s">
        <v>20540</v>
      </c>
    </row>
    <row r="5456" spans="1:83" x14ac:dyDescent="0.2">
      <c r="A5456" s="2" t="s">
        <v>10168</v>
      </c>
      <c r="B5456" s="2" t="s">
        <v>28497</v>
      </c>
      <c r="C5456" s="2" t="s">
        <v>6285</v>
      </c>
      <c r="D5456" s="2"/>
      <c r="E5456" s="2" t="s">
        <v>10168</v>
      </c>
      <c r="F5456" s="2" t="s">
        <v>10169</v>
      </c>
      <c r="G5456" s="2" t="s">
        <v>10170</v>
      </c>
      <c r="H5456" s="2"/>
      <c r="I5456" s="2" t="s">
        <v>5093</v>
      </c>
      <c r="J5456" s="2" t="s">
        <v>61</v>
      </c>
      <c r="K5456" s="50" t="s">
        <v>61</v>
      </c>
      <c r="L5456" s="48">
        <v>2021</v>
      </c>
      <c r="M5456" s="2" t="s">
        <v>133</v>
      </c>
      <c r="N5456" s="32">
        <v>25.704184999999999</v>
      </c>
      <c r="O5456" s="32">
        <v>55.906010000000002</v>
      </c>
      <c r="P5456" s="2" t="s">
        <v>2767</v>
      </c>
      <c r="Q5456" s="6" t="s">
        <v>65</v>
      </c>
      <c r="R5456" s="43" t="s">
        <v>16802</v>
      </c>
      <c r="S5456" s="41" t="s">
        <v>18949</v>
      </c>
      <c r="T5456" s="41" t="s">
        <v>18463</v>
      </c>
      <c r="U5456" s="2"/>
      <c r="V5456" s="2" t="s">
        <v>18949</v>
      </c>
      <c r="W5456" s="41" t="s">
        <v>17589</v>
      </c>
      <c r="X5456" s="2" t="s">
        <v>1598</v>
      </c>
      <c r="Y5456" s="2" t="s">
        <v>102</v>
      </c>
      <c r="Z5456" s="5" t="s">
        <v>10423</v>
      </c>
      <c r="AA5456" s="5" t="s">
        <v>16910</v>
      </c>
      <c r="AB5456" s="5" t="s">
        <v>16316</v>
      </c>
      <c r="AC5456" s="2" t="s">
        <v>5205</v>
      </c>
      <c r="AD5456" s="2">
        <v>7041200</v>
      </c>
      <c r="AE5456" s="5">
        <v>35</v>
      </c>
      <c r="AF5456" s="25"/>
      <c r="AG5456" s="29">
        <v>3</v>
      </c>
      <c r="AH5456" s="2" t="s">
        <v>17974</v>
      </c>
      <c r="AI5456" s="2">
        <v>4</v>
      </c>
      <c r="AJ5456" s="2">
        <v>3</v>
      </c>
      <c r="AK5456" s="50"/>
      <c r="AL5456" s="2"/>
      <c r="AM5456" s="30"/>
      <c r="AN5456" s="30"/>
      <c r="AO5456" s="30"/>
      <c r="AR5456" s="30"/>
      <c r="AS5456" s="30"/>
      <c r="AT5456" s="30"/>
      <c r="AV5456" s="30"/>
      <c r="AW5456" s="30"/>
      <c r="CD5456" s="2" t="s">
        <v>78</v>
      </c>
      <c r="CE5456" s="2" t="s">
        <v>20541</v>
      </c>
    </row>
    <row r="5457" spans="1:83" x14ac:dyDescent="0.2">
      <c r="A5457" s="2" t="s">
        <v>9452</v>
      </c>
      <c r="B5457" s="2" t="s">
        <v>28498</v>
      </c>
      <c r="C5457" s="2" t="s">
        <v>6285</v>
      </c>
      <c r="D5457" s="2"/>
      <c r="E5457" s="2" t="s">
        <v>9452</v>
      </c>
      <c r="F5457" s="2" t="s">
        <v>9453</v>
      </c>
      <c r="G5457" s="2" t="s">
        <v>17912</v>
      </c>
      <c r="H5457" s="2"/>
      <c r="I5457" s="2" t="s">
        <v>5093</v>
      </c>
      <c r="J5457" s="2" t="s">
        <v>61</v>
      </c>
      <c r="K5457" s="50" t="s">
        <v>61</v>
      </c>
      <c r="L5457" s="48">
        <v>2017</v>
      </c>
      <c r="M5457" s="2" t="s">
        <v>133</v>
      </c>
      <c r="N5457" s="32">
        <v>25.699269999999999</v>
      </c>
      <c r="O5457" s="32">
        <v>55.894289999999998</v>
      </c>
      <c r="P5457" s="2" t="s">
        <v>2767</v>
      </c>
      <c r="Q5457" s="6" t="s">
        <v>65</v>
      </c>
      <c r="R5457" s="43" t="s">
        <v>16802</v>
      </c>
      <c r="S5457" s="41" t="s">
        <v>4851</v>
      </c>
      <c r="T5457" s="41" t="s">
        <v>18462</v>
      </c>
      <c r="U5457" s="2"/>
      <c r="V5457" s="2" t="s">
        <v>4851</v>
      </c>
      <c r="W5457" s="41" t="s">
        <v>17589</v>
      </c>
      <c r="X5457" s="2" t="s">
        <v>1598</v>
      </c>
      <c r="Y5457" s="2" t="s">
        <v>69</v>
      </c>
      <c r="Z5457" s="5" t="s">
        <v>10423</v>
      </c>
      <c r="AA5457" s="5" t="s">
        <v>16910</v>
      </c>
      <c r="AB5457" s="5" t="s">
        <v>70</v>
      </c>
      <c r="AC5457" s="2" t="s">
        <v>5205</v>
      </c>
      <c r="AD5457" s="2">
        <v>7041200</v>
      </c>
      <c r="AE5457" s="5">
        <v>30</v>
      </c>
      <c r="AF5457" s="25"/>
      <c r="AG5457" s="29">
        <v>3</v>
      </c>
      <c r="AH5457" s="2" t="s">
        <v>17974</v>
      </c>
      <c r="AI5457" s="2">
        <v>3</v>
      </c>
      <c r="AJ5457" s="2">
        <v>3</v>
      </c>
      <c r="AK5457" s="50"/>
      <c r="AL5457" s="2"/>
      <c r="AM5457" s="30"/>
      <c r="AN5457" s="30"/>
      <c r="AO5457" s="30"/>
      <c r="AR5457" s="30"/>
      <c r="AS5457" s="30"/>
      <c r="AT5457" s="30"/>
      <c r="AV5457" s="30"/>
      <c r="AW5457" s="30"/>
      <c r="CD5457" s="2" t="s">
        <v>78</v>
      </c>
      <c r="CE5457" s="2" t="s">
        <v>20542</v>
      </c>
    </row>
    <row r="5458" spans="1:83" x14ac:dyDescent="0.2">
      <c r="A5458" s="2" t="s">
        <v>9420</v>
      </c>
      <c r="B5458" s="2" t="s">
        <v>28499</v>
      </c>
      <c r="C5458" s="2" t="s">
        <v>6285</v>
      </c>
      <c r="D5458" s="2"/>
      <c r="E5458" s="2" t="s">
        <v>9420</v>
      </c>
      <c r="F5458" s="2" t="s">
        <v>9421</v>
      </c>
      <c r="G5458" s="2" t="s">
        <v>17012</v>
      </c>
      <c r="H5458" s="2"/>
      <c r="I5458" s="2" t="s">
        <v>5093</v>
      </c>
      <c r="J5458" s="2" t="s">
        <v>61</v>
      </c>
      <c r="K5458" s="50" t="s">
        <v>61</v>
      </c>
      <c r="L5458" s="48">
        <v>2016</v>
      </c>
      <c r="M5458" s="2" t="s">
        <v>133</v>
      </c>
      <c r="N5458" s="32">
        <v>25.793030000000002</v>
      </c>
      <c r="O5458" s="32">
        <v>56.00423</v>
      </c>
      <c r="P5458" s="2" t="s">
        <v>2767</v>
      </c>
      <c r="Q5458" s="6" t="s">
        <v>65</v>
      </c>
      <c r="R5458" s="43" t="s">
        <v>16802</v>
      </c>
      <c r="S5458" s="41" t="s">
        <v>4851</v>
      </c>
      <c r="T5458" s="41" t="s">
        <v>18462</v>
      </c>
      <c r="U5458" s="2"/>
      <c r="V5458" s="2" t="s">
        <v>4851</v>
      </c>
      <c r="W5458" s="41" t="s">
        <v>17589</v>
      </c>
      <c r="X5458" s="2" t="s">
        <v>1598</v>
      </c>
      <c r="Y5458" s="2" t="s">
        <v>76</v>
      </c>
      <c r="Z5458" s="5" t="s">
        <v>10423</v>
      </c>
      <c r="AA5458" s="5" t="s">
        <v>16910</v>
      </c>
      <c r="AB5458" s="5" t="s">
        <v>16317</v>
      </c>
      <c r="AC5458" s="2" t="s">
        <v>5247</v>
      </c>
      <c r="AD5458" s="2">
        <v>7020600</v>
      </c>
      <c r="AE5458" s="5">
        <v>35</v>
      </c>
      <c r="AF5458" s="25"/>
      <c r="AG5458" s="29">
        <v>3</v>
      </c>
      <c r="AH5458" s="2" t="s">
        <v>17978</v>
      </c>
      <c r="AI5458" s="2">
        <v>3</v>
      </c>
      <c r="AJ5458" s="2">
        <v>3</v>
      </c>
      <c r="AK5458" s="50"/>
      <c r="AL5458" s="2"/>
      <c r="AM5458" s="30"/>
      <c r="AN5458" s="30"/>
      <c r="AO5458" s="30"/>
      <c r="AR5458" s="30"/>
      <c r="AS5458" s="30"/>
      <c r="AT5458" s="30"/>
      <c r="AV5458" s="30"/>
      <c r="AW5458" s="30"/>
      <c r="CD5458" s="2" t="s">
        <v>78</v>
      </c>
      <c r="CE5458" s="2" t="s">
        <v>20543</v>
      </c>
    </row>
    <row r="5459" spans="1:83" x14ac:dyDescent="0.2">
      <c r="A5459" s="2" t="s">
        <v>10208</v>
      </c>
      <c r="B5459" s="2" t="s">
        <v>28500</v>
      </c>
      <c r="C5459" s="2" t="s">
        <v>6285</v>
      </c>
      <c r="D5459" s="2"/>
      <c r="E5459" s="2" t="s">
        <v>10208</v>
      </c>
      <c r="F5459" s="2" t="s">
        <v>10209</v>
      </c>
      <c r="G5459" s="2" t="s">
        <v>10210</v>
      </c>
      <c r="H5459" s="2"/>
      <c r="I5459" s="2" t="s">
        <v>5093</v>
      </c>
      <c r="J5459" s="2" t="s">
        <v>61</v>
      </c>
      <c r="K5459" s="50" t="s">
        <v>61</v>
      </c>
      <c r="L5459" s="48">
        <v>2021</v>
      </c>
      <c r="M5459" s="2" t="s">
        <v>133</v>
      </c>
      <c r="N5459" s="32">
        <v>25.685936000000002</v>
      </c>
      <c r="O5459" s="32">
        <v>55.851709999999997</v>
      </c>
      <c r="P5459" s="2" t="s">
        <v>2767</v>
      </c>
      <c r="Q5459" s="6" t="s">
        <v>65</v>
      </c>
      <c r="R5459" s="43" t="s">
        <v>16802</v>
      </c>
      <c r="S5459" s="41" t="s">
        <v>18949</v>
      </c>
      <c r="T5459" s="41" t="s">
        <v>18463</v>
      </c>
      <c r="U5459" s="2"/>
      <c r="V5459" s="2" t="s">
        <v>18949</v>
      </c>
      <c r="W5459" s="41" t="s">
        <v>17589</v>
      </c>
      <c r="X5459" s="2" t="s">
        <v>1598</v>
      </c>
      <c r="Y5459" s="2" t="s">
        <v>102</v>
      </c>
      <c r="Z5459" s="5" t="s">
        <v>10423</v>
      </c>
      <c r="AA5459" s="5" t="s">
        <v>16910</v>
      </c>
      <c r="AB5459" s="5" t="s">
        <v>16316</v>
      </c>
      <c r="AC5459" s="2" t="s">
        <v>5247</v>
      </c>
      <c r="AD5459" s="2">
        <v>7060700</v>
      </c>
      <c r="AE5459" s="5">
        <v>35</v>
      </c>
      <c r="AF5459" s="25"/>
      <c r="AG5459" s="29">
        <v>3</v>
      </c>
      <c r="AH5459" s="2" t="s">
        <v>17978</v>
      </c>
      <c r="AI5459" s="2">
        <v>3</v>
      </c>
      <c r="AJ5459" s="2">
        <v>3</v>
      </c>
      <c r="AK5459" s="50"/>
      <c r="AL5459" s="2"/>
      <c r="AM5459" s="30"/>
      <c r="AN5459" s="30"/>
      <c r="AO5459" s="30"/>
      <c r="AR5459" s="30"/>
      <c r="AS5459" s="30"/>
      <c r="AT5459" s="30"/>
      <c r="AV5459" s="30"/>
      <c r="AW5459" s="30"/>
      <c r="CD5459" s="2" t="s">
        <v>78</v>
      </c>
      <c r="CE5459" s="2" t="s">
        <v>20544</v>
      </c>
    </row>
    <row r="5460" spans="1:83" x14ac:dyDescent="0.2">
      <c r="A5460" s="2" t="s">
        <v>18985</v>
      </c>
      <c r="B5460" s="2" t="s">
        <v>28501</v>
      </c>
      <c r="C5460" s="2" t="s">
        <v>6285</v>
      </c>
      <c r="D5460" s="2"/>
      <c r="E5460" s="2" t="s">
        <v>18985</v>
      </c>
      <c r="F5460" s="2" t="s">
        <v>16787</v>
      </c>
      <c r="G5460" s="2" t="s">
        <v>16832</v>
      </c>
      <c r="H5460" s="2"/>
      <c r="I5460" s="2" t="s">
        <v>5093</v>
      </c>
      <c r="J5460" s="2" t="s">
        <v>61</v>
      </c>
      <c r="K5460" s="50" t="s">
        <v>61</v>
      </c>
      <c r="L5460" s="48">
        <v>2022</v>
      </c>
      <c r="M5460" s="2" t="s">
        <v>133</v>
      </c>
      <c r="N5460" s="32">
        <v>25.724941000000001</v>
      </c>
      <c r="O5460" s="32">
        <v>55.846117999999997</v>
      </c>
      <c r="P5460" s="2" t="s">
        <v>2767</v>
      </c>
      <c r="Q5460" s="6" t="s">
        <v>65</v>
      </c>
      <c r="R5460" s="43" t="s">
        <v>18854</v>
      </c>
      <c r="S5460" s="41" t="s">
        <v>4972</v>
      </c>
      <c r="T5460" s="41" t="s">
        <v>18461</v>
      </c>
      <c r="U5460" s="2"/>
      <c r="V5460" s="2" t="s">
        <v>4972</v>
      </c>
      <c r="W5460" s="41" t="s">
        <v>17589</v>
      </c>
      <c r="X5460" s="2" t="s">
        <v>1598</v>
      </c>
      <c r="Y5460" s="2" t="s">
        <v>76</v>
      </c>
      <c r="Z5460" s="5" t="s">
        <v>10423</v>
      </c>
      <c r="AA5460" s="5" t="s">
        <v>16910</v>
      </c>
      <c r="AB5460" s="5" t="s">
        <v>16317</v>
      </c>
      <c r="AC5460" s="2" t="s">
        <v>5205</v>
      </c>
      <c r="AD5460" s="2">
        <v>7060100</v>
      </c>
      <c r="AE5460" s="5">
        <v>29</v>
      </c>
      <c r="AF5460" s="25"/>
      <c r="AG5460" s="29">
        <v>3</v>
      </c>
      <c r="AH5460" s="2" t="s">
        <v>17974</v>
      </c>
      <c r="AI5460" s="2">
        <v>3</v>
      </c>
      <c r="AJ5460" s="2">
        <v>3</v>
      </c>
      <c r="AK5460" s="50"/>
      <c r="AL5460" s="2"/>
      <c r="AM5460" s="30"/>
      <c r="AN5460" s="30"/>
      <c r="AO5460" s="30"/>
      <c r="AR5460" s="30"/>
      <c r="AS5460" s="30"/>
      <c r="AT5460" s="30"/>
      <c r="AV5460" s="30"/>
      <c r="AW5460" s="30"/>
      <c r="CD5460" s="2" t="s">
        <v>78</v>
      </c>
      <c r="CE5460" s="2" t="s">
        <v>20545</v>
      </c>
    </row>
    <row r="5461" spans="1:83" x14ac:dyDescent="0.2">
      <c r="A5461" s="2" t="s">
        <v>9664</v>
      </c>
      <c r="B5461" s="2" t="s">
        <v>28502</v>
      </c>
      <c r="C5461" s="2" t="s">
        <v>6285</v>
      </c>
      <c r="D5461" s="2"/>
      <c r="E5461" s="2" t="s">
        <v>9664</v>
      </c>
      <c r="F5461" s="2" t="s">
        <v>9665</v>
      </c>
      <c r="G5461" s="2"/>
      <c r="H5461" s="2"/>
      <c r="I5461" s="2" t="s">
        <v>5093</v>
      </c>
      <c r="J5461" s="2" t="s">
        <v>61</v>
      </c>
      <c r="K5461" s="2"/>
      <c r="L5461" s="48">
        <v>2018</v>
      </c>
      <c r="M5461" s="2" t="s">
        <v>133</v>
      </c>
      <c r="N5461" s="32">
        <v>25.76718</v>
      </c>
      <c r="O5461" s="32">
        <v>56.012239999999998</v>
      </c>
      <c r="P5461" s="2" t="s">
        <v>2767</v>
      </c>
      <c r="Q5461" s="6" t="s">
        <v>65</v>
      </c>
      <c r="R5461" s="43" t="s">
        <v>16802</v>
      </c>
      <c r="S5461" s="41" t="s">
        <v>4851</v>
      </c>
      <c r="T5461" s="41" t="s">
        <v>18462</v>
      </c>
      <c r="U5461" s="2"/>
      <c r="V5461" s="2" t="s">
        <v>4851</v>
      </c>
      <c r="W5461" s="41" t="s">
        <v>144</v>
      </c>
      <c r="X5461" s="2" t="s">
        <v>1598</v>
      </c>
      <c r="Y5461" s="2" t="s">
        <v>102</v>
      </c>
      <c r="Z5461" s="5" t="s">
        <v>10423</v>
      </c>
      <c r="AA5461" s="5" t="s">
        <v>16910</v>
      </c>
      <c r="AB5461" s="5" t="s">
        <v>16316</v>
      </c>
      <c r="AC5461" s="2"/>
      <c r="AD5461" s="2">
        <v>7020800</v>
      </c>
      <c r="AE5461" s="5">
        <v>40</v>
      </c>
      <c r="AF5461" s="25"/>
      <c r="AG5461" s="29"/>
      <c r="AH5461" s="2"/>
      <c r="AI5461" s="2">
        <v>3</v>
      </c>
      <c r="AJ5461" s="2"/>
      <c r="AK5461" s="50"/>
      <c r="AL5461" s="2"/>
      <c r="AM5461" s="30"/>
      <c r="AN5461" s="30"/>
      <c r="AO5461" s="30"/>
      <c r="AR5461" s="30"/>
      <c r="AS5461" s="30"/>
      <c r="AT5461" s="30"/>
      <c r="AV5461" s="30"/>
      <c r="AW5461" s="30"/>
      <c r="CD5461" s="2" t="s">
        <v>78</v>
      </c>
      <c r="CE5461" s="2" t="s">
        <v>20546</v>
      </c>
    </row>
    <row r="5462" spans="1:83" x14ac:dyDescent="0.2">
      <c r="A5462" s="2" t="s">
        <v>10350</v>
      </c>
      <c r="B5462" s="2" t="s">
        <v>28503</v>
      </c>
      <c r="C5462" s="2" t="s">
        <v>6285</v>
      </c>
      <c r="D5462" s="2"/>
      <c r="E5462" s="2" t="s">
        <v>10350</v>
      </c>
      <c r="F5462" s="2" t="s">
        <v>10351</v>
      </c>
      <c r="G5462" s="2"/>
      <c r="H5462" s="2"/>
      <c r="I5462" s="2" t="s">
        <v>5093</v>
      </c>
      <c r="J5462" s="2" t="s">
        <v>61</v>
      </c>
      <c r="K5462" s="2"/>
      <c r="L5462" s="48">
        <v>2022</v>
      </c>
      <c r="M5462" s="2" t="s">
        <v>22960</v>
      </c>
      <c r="N5462" s="32">
        <v>25.943809999999999</v>
      </c>
      <c r="O5462" s="32">
        <v>56.142769999999999</v>
      </c>
      <c r="P5462" s="2" t="s">
        <v>2767</v>
      </c>
      <c r="Q5462" s="6" t="s">
        <v>65</v>
      </c>
      <c r="R5462" s="43" t="s">
        <v>18854</v>
      </c>
      <c r="S5462" s="41" t="s">
        <v>3596</v>
      </c>
      <c r="T5462" s="41" t="s">
        <v>18465</v>
      </c>
      <c r="U5462" s="2"/>
      <c r="V5462" s="2" t="s">
        <v>3596</v>
      </c>
      <c r="W5462" s="41" t="s">
        <v>144</v>
      </c>
      <c r="X5462" s="2" t="s">
        <v>1598</v>
      </c>
      <c r="Y5462" s="2" t="s">
        <v>76</v>
      </c>
      <c r="Z5462" s="5" t="s">
        <v>10423</v>
      </c>
      <c r="AA5462" s="5" t="s">
        <v>16910</v>
      </c>
      <c r="AB5462" s="5" t="s">
        <v>16317</v>
      </c>
      <c r="AC5462" s="2"/>
      <c r="AD5462" s="2">
        <v>7010700</v>
      </c>
      <c r="AE5462" s="5">
        <v>28.5</v>
      </c>
      <c r="AF5462" s="25"/>
      <c r="AG5462" s="29"/>
      <c r="AH5462" s="2"/>
      <c r="AI5462" s="2">
        <v>3</v>
      </c>
      <c r="AJ5462" s="2"/>
      <c r="AK5462" s="50"/>
      <c r="AL5462" s="2"/>
      <c r="AM5462" s="30"/>
      <c r="AN5462" s="30"/>
      <c r="AO5462" s="30"/>
      <c r="AR5462" s="30"/>
      <c r="AS5462" s="30"/>
      <c r="AT5462" s="30"/>
      <c r="AV5462" s="30"/>
      <c r="AW5462" s="30"/>
      <c r="CD5462" s="2" t="s">
        <v>71</v>
      </c>
      <c r="CE5462" s="2">
        <v>0</v>
      </c>
    </row>
    <row r="5463" spans="1:83" x14ac:dyDescent="0.2">
      <c r="A5463" s="2" t="s">
        <v>9793</v>
      </c>
      <c r="B5463" s="2" t="s">
        <v>28504</v>
      </c>
      <c r="C5463" s="2" t="s">
        <v>6285</v>
      </c>
      <c r="D5463" s="2"/>
      <c r="E5463" s="2" t="s">
        <v>9793</v>
      </c>
      <c r="F5463" s="2" t="s">
        <v>9794</v>
      </c>
      <c r="G5463" s="2" t="s">
        <v>9795</v>
      </c>
      <c r="H5463" s="2"/>
      <c r="I5463" s="2" t="s">
        <v>5093</v>
      </c>
      <c r="J5463" s="2" t="s">
        <v>61</v>
      </c>
      <c r="K5463" s="50" t="s">
        <v>61</v>
      </c>
      <c r="L5463" s="48">
        <v>2018</v>
      </c>
      <c r="M5463" s="2" t="s">
        <v>133</v>
      </c>
      <c r="N5463" s="32">
        <v>25.73169</v>
      </c>
      <c r="O5463" s="32">
        <v>55.89931</v>
      </c>
      <c r="P5463" s="2" t="s">
        <v>2767</v>
      </c>
      <c r="Q5463" s="6" t="s">
        <v>65</v>
      </c>
      <c r="R5463" s="43" t="s">
        <v>16802</v>
      </c>
      <c r="S5463" s="41" t="s">
        <v>18949</v>
      </c>
      <c r="T5463" s="41" t="s">
        <v>18463</v>
      </c>
      <c r="U5463" s="2"/>
      <c r="V5463" s="2" t="s">
        <v>18949</v>
      </c>
      <c r="W5463" s="41" t="s">
        <v>17589</v>
      </c>
      <c r="X5463" s="2" t="s">
        <v>1598</v>
      </c>
      <c r="Y5463" s="2" t="s">
        <v>102</v>
      </c>
      <c r="Z5463" s="5" t="s">
        <v>10423</v>
      </c>
      <c r="AA5463" s="5" t="s">
        <v>16910</v>
      </c>
      <c r="AB5463" s="5" t="s">
        <v>16316</v>
      </c>
      <c r="AC5463" s="2" t="s">
        <v>5205</v>
      </c>
      <c r="AD5463" s="2">
        <v>7041000</v>
      </c>
      <c r="AE5463" s="5">
        <v>35</v>
      </c>
      <c r="AF5463" s="25"/>
      <c r="AG5463" s="29">
        <v>3</v>
      </c>
      <c r="AH5463" s="2" t="s">
        <v>17974</v>
      </c>
      <c r="AI5463" s="2">
        <v>3</v>
      </c>
      <c r="AJ5463" s="2">
        <v>3</v>
      </c>
      <c r="AK5463" s="50"/>
      <c r="AL5463" s="2"/>
      <c r="AM5463" s="30"/>
      <c r="AN5463" s="30"/>
      <c r="AO5463" s="30"/>
      <c r="AR5463" s="30"/>
      <c r="AS5463" s="30"/>
      <c r="AT5463" s="30"/>
      <c r="AV5463" s="30"/>
      <c r="AW5463" s="30"/>
      <c r="CD5463" s="2" t="s">
        <v>78</v>
      </c>
      <c r="CE5463" s="2" t="s">
        <v>20547</v>
      </c>
    </row>
    <row r="5464" spans="1:83" x14ac:dyDescent="0.2">
      <c r="A5464" s="2" t="s">
        <v>17382</v>
      </c>
      <c r="B5464" s="2" t="s">
        <v>28505</v>
      </c>
      <c r="C5464" s="2" t="s">
        <v>6285</v>
      </c>
      <c r="D5464" s="2"/>
      <c r="E5464" s="2" t="s">
        <v>17382</v>
      </c>
      <c r="F5464" s="2" t="s">
        <v>17383</v>
      </c>
      <c r="G5464" s="2"/>
      <c r="H5464" s="2"/>
      <c r="I5464" s="2" t="s">
        <v>5093</v>
      </c>
      <c r="J5464" s="2" t="s">
        <v>61</v>
      </c>
      <c r="K5464" s="2"/>
      <c r="L5464" s="48">
        <v>2023</v>
      </c>
      <c r="M5464" s="2" t="s">
        <v>133</v>
      </c>
      <c r="N5464" s="32">
        <v>25.90709</v>
      </c>
      <c r="O5464" s="32">
        <v>56.132550000000002</v>
      </c>
      <c r="P5464" s="2" t="s">
        <v>2767</v>
      </c>
      <c r="Q5464" s="6" t="s">
        <v>65</v>
      </c>
      <c r="R5464" s="43" t="s">
        <v>18854</v>
      </c>
      <c r="S5464" s="41" t="s">
        <v>3596</v>
      </c>
      <c r="T5464" s="41" t="s">
        <v>18465</v>
      </c>
      <c r="U5464" s="2"/>
      <c r="V5464" s="2" t="s">
        <v>3596</v>
      </c>
      <c r="W5464" s="41" t="s">
        <v>144</v>
      </c>
      <c r="X5464" s="2" t="s">
        <v>1598</v>
      </c>
      <c r="Y5464" s="2" t="s">
        <v>102</v>
      </c>
      <c r="Z5464" s="5" t="s">
        <v>10423</v>
      </c>
      <c r="AA5464" s="5" t="s">
        <v>17377</v>
      </c>
      <c r="AB5464" s="5" t="s">
        <v>16316</v>
      </c>
      <c r="AC5464" s="2"/>
      <c r="AD5464" s="2">
        <v>7010700</v>
      </c>
      <c r="AE5464" s="5" t="s">
        <v>17384</v>
      </c>
      <c r="AF5464" s="25"/>
      <c r="AG5464" s="29"/>
      <c r="AH5464" s="2"/>
      <c r="AI5464" s="2">
        <v>3</v>
      </c>
      <c r="AJ5464" s="2"/>
      <c r="AK5464" s="50"/>
      <c r="AL5464" s="2"/>
      <c r="AM5464" s="30"/>
      <c r="AN5464" s="30"/>
      <c r="AO5464" s="30"/>
      <c r="AR5464" s="30"/>
      <c r="AS5464" s="30"/>
      <c r="AT5464" s="30"/>
      <c r="AV5464" s="30"/>
      <c r="AW5464" s="30"/>
      <c r="CD5464" s="2" t="s">
        <v>71</v>
      </c>
      <c r="CE5464" s="2">
        <v>0</v>
      </c>
    </row>
    <row r="5465" spans="1:83" x14ac:dyDescent="0.2">
      <c r="A5465" s="2" t="s">
        <v>10346</v>
      </c>
      <c r="B5465" s="2" t="s">
        <v>28506</v>
      </c>
      <c r="C5465" s="2" t="s">
        <v>6285</v>
      </c>
      <c r="D5465" s="2"/>
      <c r="E5465" s="2" t="s">
        <v>10346</v>
      </c>
      <c r="F5465" s="2" t="s">
        <v>10347</v>
      </c>
      <c r="G5465" s="2"/>
      <c r="H5465" s="2"/>
      <c r="I5465" s="2" t="s">
        <v>5093</v>
      </c>
      <c r="J5465" s="2" t="s">
        <v>61</v>
      </c>
      <c r="K5465" s="2"/>
      <c r="L5465" s="48">
        <v>2022</v>
      </c>
      <c r="M5465" s="2" t="s">
        <v>22960</v>
      </c>
      <c r="N5465" s="32">
        <v>25.918240000000001</v>
      </c>
      <c r="O5465" s="32">
        <v>56.128639999999997</v>
      </c>
      <c r="P5465" s="2" t="s">
        <v>2767</v>
      </c>
      <c r="Q5465" s="6" t="s">
        <v>18855</v>
      </c>
      <c r="R5465" s="43" t="s">
        <v>18854</v>
      </c>
      <c r="S5465" s="41" t="s">
        <v>3596</v>
      </c>
      <c r="T5465" s="41" t="s">
        <v>18460</v>
      </c>
      <c r="U5465" s="2"/>
      <c r="V5465" s="2" t="s">
        <v>3596</v>
      </c>
      <c r="W5465" s="41" t="s">
        <v>144</v>
      </c>
      <c r="X5465" s="2" t="s">
        <v>18605</v>
      </c>
      <c r="Y5465" s="2" t="s">
        <v>69</v>
      </c>
      <c r="Z5465" s="5" t="s">
        <v>10423</v>
      </c>
      <c r="AA5465" s="5" t="s">
        <v>10937</v>
      </c>
      <c r="AB5465" s="5" t="s">
        <v>18091</v>
      </c>
      <c r="AC5465" s="2"/>
      <c r="AD5465" s="2">
        <v>7010700</v>
      </c>
      <c r="AE5465" s="5">
        <v>28.5</v>
      </c>
      <c r="AF5465" s="25"/>
      <c r="AG5465" s="29"/>
      <c r="AH5465" s="2"/>
      <c r="AI5465" s="2">
        <v>4</v>
      </c>
      <c r="AJ5465" s="2"/>
      <c r="AK5465" s="50"/>
      <c r="AL5465" s="2"/>
      <c r="AM5465" s="30"/>
      <c r="AN5465" s="30"/>
      <c r="AO5465" s="30"/>
      <c r="AR5465" s="30"/>
      <c r="AS5465" s="30"/>
      <c r="AT5465" s="30"/>
      <c r="AV5465" s="30"/>
      <c r="AW5465" s="30"/>
      <c r="CD5465" s="2" t="s">
        <v>71</v>
      </c>
      <c r="CE5465" s="2">
        <v>0</v>
      </c>
    </row>
    <row r="5466" spans="1:83" x14ac:dyDescent="0.2">
      <c r="A5466" s="2" t="s">
        <v>10110</v>
      </c>
      <c r="B5466" s="2" t="s">
        <v>28507</v>
      </c>
      <c r="C5466" s="2" t="s">
        <v>6285</v>
      </c>
      <c r="D5466" s="2"/>
      <c r="E5466" s="2" t="s">
        <v>10110</v>
      </c>
      <c r="F5466" s="2" t="s">
        <v>10111</v>
      </c>
      <c r="G5466" s="2" t="s">
        <v>18363</v>
      </c>
      <c r="H5466" s="2"/>
      <c r="I5466" s="2" t="s">
        <v>5093</v>
      </c>
      <c r="J5466" s="2" t="s">
        <v>61</v>
      </c>
      <c r="K5466" s="50" t="s">
        <v>61</v>
      </c>
      <c r="L5466" s="48">
        <v>2021</v>
      </c>
      <c r="M5466" s="2" t="s">
        <v>133</v>
      </c>
      <c r="N5466" s="32">
        <v>25.046928000000001</v>
      </c>
      <c r="O5466" s="32">
        <v>55.953440000000001</v>
      </c>
      <c r="P5466" s="2" t="s">
        <v>2767</v>
      </c>
      <c r="Q5466" s="6" t="s">
        <v>65</v>
      </c>
      <c r="R5466" s="43" t="s">
        <v>18854</v>
      </c>
      <c r="S5466" s="41" t="s">
        <v>3596</v>
      </c>
      <c r="T5466" s="41" t="s">
        <v>18465</v>
      </c>
      <c r="U5466" s="2"/>
      <c r="V5466" s="2" t="s">
        <v>3596</v>
      </c>
      <c r="W5466" s="41" t="s">
        <v>17589</v>
      </c>
      <c r="X5466" s="2" t="s">
        <v>1598</v>
      </c>
      <c r="Y5466" s="2" t="s">
        <v>10437</v>
      </c>
      <c r="Z5466" s="5" t="s">
        <v>10423</v>
      </c>
      <c r="AA5466" s="5" t="s">
        <v>16910</v>
      </c>
      <c r="AB5466" s="5" t="s">
        <v>18093</v>
      </c>
      <c r="AC5466" s="2" t="s">
        <v>5247</v>
      </c>
      <c r="AD5466" s="2">
        <v>3000018</v>
      </c>
      <c r="AE5466" s="5">
        <v>38.5</v>
      </c>
      <c r="AF5466" s="25"/>
      <c r="AG5466" s="29">
        <v>3</v>
      </c>
      <c r="AH5466" s="2" t="s">
        <v>17978</v>
      </c>
      <c r="AI5466" s="2">
        <v>3</v>
      </c>
      <c r="AJ5466" s="2">
        <v>3</v>
      </c>
      <c r="AK5466" s="50"/>
      <c r="AL5466" s="2"/>
      <c r="AM5466" s="30"/>
      <c r="AN5466" s="30"/>
      <c r="AO5466" s="30"/>
      <c r="AR5466" s="30"/>
      <c r="AS5466" s="30"/>
      <c r="AT5466" s="30"/>
      <c r="AV5466" s="30"/>
      <c r="AW5466" s="30"/>
      <c r="CD5466" s="2" t="s">
        <v>71</v>
      </c>
      <c r="CE5466" s="2">
        <v>0</v>
      </c>
    </row>
    <row r="5467" spans="1:83" x14ac:dyDescent="0.2">
      <c r="A5467" s="2" t="s">
        <v>18986</v>
      </c>
      <c r="B5467" s="2" t="s">
        <v>28508</v>
      </c>
      <c r="C5467" s="2" t="s">
        <v>6285</v>
      </c>
      <c r="D5467" s="2"/>
      <c r="E5467" s="2" t="s">
        <v>18986</v>
      </c>
      <c r="F5467" s="2" t="s">
        <v>18987</v>
      </c>
      <c r="G5467" s="2" t="s">
        <v>10357</v>
      </c>
      <c r="H5467" s="2"/>
      <c r="I5467" s="2" t="s">
        <v>5093</v>
      </c>
      <c r="J5467" s="2" t="s">
        <v>61</v>
      </c>
      <c r="K5467" s="50" t="s">
        <v>61</v>
      </c>
      <c r="L5467" s="48">
        <v>2022</v>
      </c>
      <c r="M5467" s="2" t="s">
        <v>22961</v>
      </c>
      <c r="N5467" s="32">
        <v>25.718236000000001</v>
      </c>
      <c r="O5467" s="32">
        <v>55.851312999999998</v>
      </c>
      <c r="P5467" s="2" t="s">
        <v>2767</v>
      </c>
      <c r="Q5467" s="6" t="s">
        <v>65</v>
      </c>
      <c r="R5467" s="43" t="s">
        <v>18854</v>
      </c>
      <c r="S5467" s="41" t="s">
        <v>3596</v>
      </c>
      <c r="T5467" s="41" t="s">
        <v>18465</v>
      </c>
      <c r="U5467" s="2"/>
      <c r="V5467" s="2" t="s">
        <v>3596</v>
      </c>
      <c r="W5467" s="41" t="s">
        <v>17589</v>
      </c>
      <c r="X5467" s="2" t="s">
        <v>1598</v>
      </c>
      <c r="Y5467" s="2" t="s">
        <v>102</v>
      </c>
      <c r="Z5467" s="5" t="s">
        <v>10423</v>
      </c>
      <c r="AA5467" s="5" t="s">
        <v>16910</v>
      </c>
      <c r="AB5467" s="5" t="s">
        <v>16316</v>
      </c>
      <c r="AC5467" s="2" t="s">
        <v>5205</v>
      </c>
      <c r="AD5467" s="2">
        <v>7060100</v>
      </c>
      <c r="AE5467" s="5">
        <v>38</v>
      </c>
      <c r="AF5467" s="25"/>
      <c r="AG5467" s="29">
        <v>3</v>
      </c>
      <c r="AH5467" s="2" t="s">
        <v>17974</v>
      </c>
      <c r="AI5467" s="2">
        <v>3</v>
      </c>
      <c r="AJ5467" s="2">
        <v>3</v>
      </c>
      <c r="AK5467" s="50"/>
      <c r="AL5467" s="2"/>
      <c r="AM5467" s="30"/>
      <c r="AN5467" s="30"/>
      <c r="AO5467" s="30"/>
      <c r="AR5467" s="30"/>
      <c r="AS5467" s="30"/>
      <c r="AT5467" s="30"/>
      <c r="AV5467" s="30"/>
      <c r="AW5467" s="30"/>
      <c r="CD5467" s="2" t="s">
        <v>71</v>
      </c>
      <c r="CE5467" s="2">
        <v>0</v>
      </c>
    </row>
    <row r="5468" spans="1:83" x14ac:dyDescent="0.2">
      <c r="A5468" s="2" t="s">
        <v>10014</v>
      </c>
      <c r="B5468" s="2" t="s">
        <v>28509</v>
      </c>
      <c r="C5468" s="2" t="s">
        <v>6285</v>
      </c>
      <c r="D5468" s="2"/>
      <c r="E5468" s="2" t="s">
        <v>10014</v>
      </c>
      <c r="F5468" s="2" t="s">
        <v>10015</v>
      </c>
      <c r="G5468" s="2" t="s">
        <v>10016</v>
      </c>
      <c r="H5468" s="2"/>
      <c r="I5468" s="2" t="s">
        <v>5093</v>
      </c>
      <c r="J5468" s="2" t="s">
        <v>61</v>
      </c>
      <c r="K5468" s="50" t="s">
        <v>61</v>
      </c>
      <c r="L5468" s="48">
        <v>2020</v>
      </c>
      <c r="M5468" s="2" t="s">
        <v>133</v>
      </c>
      <c r="N5468" s="32">
        <v>25.816348999999999</v>
      </c>
      <c r="O5468" s="32">
        <v>55.968668000000001</v>
      </c>
      <c r="P5468" s="2" t="s">
        <v>2767</v>
      </c>
      <c r="Q5468" s="6" t="s">
        <v>65</v>
      </c>
      <c r="R5468" s="43" t="s">
        <v>18854</v>
      </c>
      <c r="S5468" s="41" t="s">
        <v>3596</v>
      </c>
      <c r="T5468" s="41" t="s">
        <v>18465</v>
      </c>
      <c r="U5468" s="2"/>
      <c r="V5468" s="2" t="s">
        <v>3596</v>
      </c>
      <c r="W5468" s="41" t="s">
        <v>17589</v>
      </c>
      <c r="X5468" s="2" t="s">
        <v>1598</v>
      </c>
      <c r="Y5468" s="2" t="s">
        <v>102</v>
      </c>
      <c r="Z5468" s="5" t="s">
        <v>10423</v>
      </c>
      <c r="AA5468" s="5" t="s">
        <v>16910</v>
      </c>
      <c r="AB5468" s="5" t="s">
        <v>16316</v>
      </c>
      <c r="AC5468" s="2" t="s">
        <v>5205</v>
      </c>
      <c r="AD5468" s="2">
        <v>7030800</v>
      </c>
      <c r="AE5468" s="5">
        <v>35</v>
      </c>
      <c r="AF5468" s="25"/>
      <c r="AG5468" s="29">
        <v>3</v>
      </c>
      <c r="AH5468" s="2" t="s">
        <v>17974</v>
      </c>
      <c r="AI5468" s="2">
        <v>3</v>
      </c>
      <c r="AJ5468" s="2">
        <v>3</v>
      </c>
      <c r="AK5468" s="50"/>
      <c r="AL5468" s="2"/>
      <c r="AM5468" s="30"/>
      <c r="AN5468" s="30"/>
      <c r="AO5468" s="30"/>
      <c r="AR5468" s="30"/>
      <c r="AS5468" s="30"/>
      <c r="AT5468" s="30"/>
      <c r="AV5468" s="30"/>
      <c r="AW5468" s="30"/>
      <c r="CD5468" s="2" t="s">
        <v>78</v>
      </c>
      <c r="CE5468" s="2" t="s">
        <v>20548</v>
      </c>
    </row>
    <row r="5469" spans="1:83" x14ac:dyDescent="0.2">
      <c r="A5469" s="2" t="s">
        <v>18610</v>
      </c>
      <c r="B5469" s="2" t="s">
        <v>28510</v>
      </c>
      <c r="C5469" s="2" t="s">
        <v>6285</v>
      </c>
      <c r="D5469" s="2"/>
      <c r="E5469" s="2" t="s">
        <v>18610</v>
      </c>
      <c r="F5469" s="2" t="s">
        <v>10327</v>
      </c>
      <c r="G5469" s="2" t="s">
        <v>16686</v>
      </c>
      <c r="H5469" s="2"/>
      <c r="I5469" s="2" t="s">
        <v>5093</v>
      </c>
      <c r="J5469" s="2" t="s">
        <v>61</v>
      </c>
      <c r="K5469" s="50" t="s">
        <v>61</v>
      </c>
      <c r="L5469" s="48">
        <v>2021</v>
      </c>
      <c r="M5469" s="2" t="s">
        <v>22960</v>
      </c>
      <c r="N5469" s="32">
        <v>25.407848000000001</v>
      </c>
      <c r="O5469" s="32">
        <v>55.977601999999997</v>
      </c>
      <c r="P5469" s="2" t="s">
        <v>2767</v>
      </c>
      <c r="Q5469" s="6" t="s">
        <v>65</v>
      </c>
      <c r="R5469" s="43" t="s">
        <v>16802</v>
      </c>
      <c r="S5469" s="41" t="s">
        <v>18949</v>
      </c>
      <c r="T5469" s="41" t="s">
        <v>18463</v>
      </c>
      <c r="U5469" s="2"/>
      <c r="V5469" s="2" t="s">
        <v>18949</v>
      </c>
      <c r="W5469" s="41" t="s">
        <v>17589</v>
      </c>
      <c r="X5469" s="2" t="s">
        <v>1598</v>
      </c>
      <c r="Y5469" s="2" t="s">
        <v>102</v>
      </c>
      <c r="Z5469" s="5" t="s">
        <v>10423</v>
      </c>
      <c r="AA5469" s="5" t="s">
        <v>16910</v>
      </c>
      <c r="AB5469" s="5" t="s">
        <v>16316</v>
      </c>
      <c r="AC5469" s="2" t="s">
        <v>5247</v>
      </c>
      <c r="AD5469" s="2">
        <v>7071200</v>
      </c>
      <c r="AE5469" s="5">
        <v>35</v>
      </c>
      <c r="AF5469" s="25"/>
      <c r="AG5469" s="29">
        <v>3</v>
      </c>
      <c r="AH5469" s="2" t="s">
        <v>17978</v>
      </c>
      <c r="AI5469" s="2">
        <v>3</v>
      </c>
      <c r="AJ5469" s="2">
        <v>3</v>
      </c>
      <c r="AK5469" s="50"/>
      <c r="AL5469" s="2"/>
      <c r="AM5469" s="30"/>
      <c r="AN5469" s="30"/>
      <c r="AO5469" s="30"/>
      <c r="AR5469" s="30"/>
      <c r="AS5469" s="30"/>
      <c r="AT5469" s="30"/>
      <c r="AV5469" s="30"/>
      <c r="AW5469" s="30"/>
      <c r="CD5469" s="2" t="s">
        <v>78</v>
      </c>
      <c r="CE5469" s="2" t="s">
        <v>20549</v>
      </c>
    </row>
    <row r="5470" spans="1:83" x14ac:dyDescent="0.2">
      <c r="A5470" s="2" t="s">
        <v>9882</v>
      </c>
      <c r="B5470" s="2" t="s">
        <v>28511</v>
      </c>
      <c r="C5470" s="2" t="s">
        <v>6285</v>
      </c>
      <c r="D5470" s="2"/>
      <c r="E5470" s="2" t="s">
        <v>9882</v>
      </c>
      <c r="F5470" s="2" t="s">
        <v>9883</v>
      </c>
      <c r="G5470" s="2" t="s">
        <v>9884</v>
      </c>
      <c r="H5470" s="2"/>
      <c r="I5470" s="2" t="s">
        <v>5093</v>
      </c>
      <c r="J5470" s="2" t="s">
        <v>61</v>
      </c>
      <c r="K5470" s="50" t="s">
        <v>61</v>
      </c>
      <c r="L5470" s="48">
        <v>2018</v>
      </c>
      <c r="M5470" s="2" t="s">
        <v>133</v>
      </c>
      <c r="N5470" s="32">
        <v>25.87369</v>
      </c>
      <c r="O5470" s="32">
        <v>56.015050000000002</v>
      </c>
      <c r="P5470" s="2" t="s">
        <v>2767</v>
      </c>
      <c r="Q5470" s="6" t="s">
        <v>65</v>
      </c>
      <c r="R5470" s="43" t="s">
        <v>16802</v>
      </c>
      <c r="S5470" s="41" t="s">
        <v>18949</v>
      </c>
      <c r="T5470" s="41" t="s">
        <v>18463</v>
      </c>
      <c r="U5470" s="2"/>
      <c r="V5470" s="2" t="s">
        <v>18949</v>
      </c>
      <c r="W5470" s="41" t="s">
        <v>17589</v>
      </c>
      <c r="X5470" s="2" t="s">
        <v>9705</v>
      </c>
      <c r="Y5470" s="2" t="s">
        <v>102</v>
      </c>
      <c r="Z5470" s="5" t="s">
        <v>10423</v>
      </c>
      <c r="AA5470" s="5" t="s">
        <v>16910</v>
      </c>
      <c r="AB5470" s="5" t="s">
        <v>16316</v>
      </c>
      <c r="AC5470" s="2" t="s">
        <v>5205</v>
      </c>
      <c r="AD5470" s="2">
        <v>7011100</v>
      </c>
      <c r="AE5470" s="5">
        <v>30</v>
      </c>
      <c r="AF5470" s="25"/>
      <c r="AG5470" s="29">
        <v>3</v>
      </c>
      <c r="AH5470" s="2" t="s">
        <v>17974</v>
      </c>
      <c r="AI5470" s="2">
        <v>3</v>
      </c>
      <c r="AJ5470" s="2">
        <v>3</v>
      </c>
      <c r="AK5470" s="50"/>
      <c r="AL5470" s="2"/>
      <c r="AM5470" s="30"/>
      <c r="AN5470" s="30"/>
      <c r="AO5470" s="30"/>
      <c r="AR5470" s="30"/>
      <c r="AS5470" s="30"/>
      <c r="AT5470" s="30"/>
      <c r="AV5470" s="30"/>
      <c r="AW5470" s="30"/>
      <c r="CD5470" s="2" t="s">
        <v>78</v>
      </c>
      <c r="CE5470" s="2" t="s">
        <v>20550</v>
      </c>
    </row>
    <row r="5471" spans="1:83" x14ac:dyDescent="0.2">
      <c r="A5471" s="2" t="s">
        <v>9885</v>
      </c>
      <c r="B5471" s="2" t="s">
        <v>28512</v>
      </c>
      <c r="C5471" s="2" t="s">
        <v>6285</v>
      </c>
      <c r="D5471" s="2"/>
      <c r="E5471" s="2" t="s">
        <v>9885</v>
      </c>
      <c r="F5471" s="2" t="s">
        <v>9886</v>
      </c>
      <c r="G5471" s="2" t="s">
        <v>9887</v>
      </c>
      <c r="H5471" s="2"/>
      <c r="I5471" s="2" t="s">
        <v>5093</v>
      </c>
      <c r="J5471" s="2" t="s">
        <v>61</v>
      </c>
      <c r="K5471" s="50" t="s">
        <v>61</v>
      </c>
      <c r="L5471" s="48">
        <v>2018</v>
      </c>
      <c r="M5471" s="2" t="s">
        <v>133</v>
      </c>
      <c r="N5471" s="32">
        <v>25.792110000000001</v>
      </c>
      <c r="O5471" s="32">
        <v>56.020412999999998</v>
      </c>
      <c r="P5471" s="2" t="s">
        <v>2767</v>
      </c>
      <c r="Q5471" s="6" t="s">
        <v>65</v>
      </c>
      <c r="R5471" s="43" t="s">
        <v>16802</v>
      </c>
      <c r="S5471" s="41" t="s">
        <v>18949</v>
      </c>
      <c r="T5471" s="41" t="s">
        <v>18463</v>
      </c>
      <c r="U5471" s="2"/>
      <c r="V5471" s="2" t="s">
        <v>18949</v>
      </c>
      <c r="W5471" s="41" t="s">
        <v>17589</v>
      </c>
      <c r="X5471" s="2" t="s">
        <v>9705</v>
      </c>
      <c r="Y5471" s="2" t="s">
        <v>86</v>
      </c>
      <c r="Z5471" s="5" t="s">
        <v>10423</v>
      </c>
      <c r="AA5471" s="5" t="s">
        <v>16910</v>
      </c>
      <c r="AB5471" s="5" t="s">
        <v>18090</v>
      </c>
      <c r="AC5471" s="2" t="s">
        <v>5247</v>
      </c>
      <c r="AD5471" s="2">
        <v>7020500</v>
      </c>
      <c r="AE5471" s="5">
        <v>35</v>
      </c>
      <c r="AF5471" s="25"/>
      <c r="AG5471" s="29">
        <v>3</v>
      </c>
      <c r="AH5471" s="2" t="s">
        <v>17978</v>
      </c>
      <c r="AI5471" s="2">
        <v>3</v>
      </c>
      <c r="AJ5471" s="2">
        <v>3</v>
      </c>
      <c r="AK5471" s="50"/>
      <c r="AL5471" s="2"/>
      <c r="AM5471" s="30"/>
      <c r="AN5471" s="30"/>
      <c r="AO5471" s="30"/>
      <c r="AR5471" s="30"/>
      <c r="AS5471" s="30"/>
      <c r="AT5471" s="30"/>
      <c r="AV5471" s="30"/>
      <c r="AW5471" s="30"/>
      <c r="CD5471" s="2" t="s">
        <v>78</v>
      </c>
      <c r="CE5471" s="2" t="s">
        <v>20551</v>
      </c>
    </row>
    <row r="5472" spans="1:83" x14ac:dyDescent="0.2">
      <c r="A5472" s="2" t="s">
        <v>9879</v>
      </c>
      <c r="B5472" s="2" t="s">
        <v>28513</v>
      </c>
      <c r="C5472" s="2" t="s">
        <v>6285</v>
      </c>
      <c r="D5472" s="2"/>
      <c r="E5472" s="2" t="s">
        <v>9879</v>
      </c>
      <c r="F5472" s="2" t="s">
        <v>9880</v>
      </c>
      <c r="G5472" s="2" t="s">
        <v>9881</v>
      </c>
      <c r="H5472" s="2"/>
      <c r="I5472" s="2" t="s">
        <v>5093</v>
      </c>
      <c r="J5472" s="2" t="s">
        <v>61</v>
      </c>
      <c r="K5472" s="50" t="s">
        <v>61</v>
      </c>
      <c r="L5472" s="48">
        <v>2019</v>
      </c>
      <c r="M5472" s="2" t="s">
        <v>133</v>
      </c>
      <c r="N5472" s="32">
        <v>25.706019999999999</v>
      </c>
      <c r="O5472" s="32">
        <v>55.860520000000001</v>
      </c>
      <c r="P5472" s="2" t="s">
        <v>2767</v>
      </c>
      <c r="Q5472" s="6" t="s">
        <v>65</v>
      </c>
      <c r="R5472" s="43" t="s">
        <v>16802</v>
      </c>
      <c r="S5472" s="41" t="s">
        <v>18949</v>
      </c>
      <c r="T5472" s="41" t="s">
        <v>18463</v>
      </c>
      <c r="U5472" s="2"/>
      <c r="V5472" s="2" t="s">
        <v>18949</v>
      </c>
      <c r="W5472" s="41" t="s">
        <v>17589</v>
      </c>
      <c r="X5472" s="2" t="s">
        <v>9705</v>
      </c>
      <c r="Y5472" s="2" t="s">
        <v>69</v>
      </c>
      <c r="Z5472" s="5" t="s">
        <v>10423</v>
      </c>
      <c r="AA5472" s="5" t="s">
        <v>16910</v>
      </c>
      <c r="AB5472" s="5" t="s">
        <v>18091</v>
      </c>
      <c r="AC5472" s="2" t="s">
        <v>5247</v>
      </c>
      <c r="AD5472" s="2">
        <v>7060300</v>
      </c>
      <c r="AE5472" s="5">
        <v>35</v>
      </c>
      <c r="AF5472" s="25"/>
      <c r="AG5472" s="29">
        <v>3</v>
      </c>
      <c r="AH5472" s="2" t="s">
        <v>17978</v>
      </c>
      <c r="AI5472" s="2">
        <v>4</v>
      </c>
      <c r="AJ5472" s="2">
        <v>3</v>
      </c>
      <c r="AK5472" s="50"/>
      <c r="AL5472" s="2"/>
      <c r="AM5472" s="30"/>
      <c r="AN5472" s="30"/>
      <c r="AO5472" s="30"/>
      <c r="AR5472" s="30"/>
      <c r="AS5472" s="30"/>
      <c r="AT5472" s="30"/>
      <c r="AV5472" s="30"/>
      <c r="AW5472" s="30"/>
      <c r="CD5472" s="2" t="s">
        <v>78</v>
      </c>
      <c r="CE5472" s="2" t="s">
        <v>20552</v>
      </c>
    </row>
    <row r="5473" spans="1:83" x14ac:dyDescent="0.2">
      <c r="A5473" s="2" t="s">
        <v>18988</v>
      </c>
      <c r="B5473" s="2" t="s">
        <v>28514</v>
      </c>
      <c r="C5473" s="2" t="s">
        <v>6285</v>
      </c>
      <c r="D5473" s="2"/>
      <c r="E5473" s="2" t="s">
        <v>18988</v>
      </c>
      <c r="F5473" s="2" t="s">
        <v>10316</v>
      </c>
      <c r="G5473" s="2" t="s">
        <v>16453</v>
      </c>
      <c r="H5473" s="2"/>
      <c r="I5473" s="2" t="s">
        <v>5093</v>
      </c>
      <c r="J5473" s="2" t="s">
        <v>61</v>
      </c>
      <c r="K5473" s="50" t="s">
        <v>61</v>
      </c>
      <c r="L5473" s="48">
        <v>2021</v>
      </c>
      <c r="M5473" s="2" t="s">
        <v>22960</v>
      </c>
      <c r="N5473" s="32">
        <v>25.776384</v>
      </c>
      <c r="O5473" s="32">
        <v>55.996924</v>
      </c>
      <c r="P5473" s="2" t="s">
        <v>2767</v>
      </c>
      <c r="Q5473" s="6" t="s">
        <v>65</v>
      </c>
      <c r="R5473" s="43" t="s">
        <v>16802</v>
      </c>
      <c r="S5473" s="41" t="s">
        <v>18949</v>
      </c>
      <c r="T5473" s="41" t="s">
        <v>18463</v>
      </c>
      <c r="U5473" s="2"/>
      <c r="V5473" s="2" t="s">
        <v>18949</v>
      </c>
      <c r="W5473" s="41" t="s">
        <v>17589</v>
      </c>
      <c r="X5473" s="2" t="s">
        <v>1598</v>
      </c>
      <c r="Y5473" s="2" t="s">
        <v>102</v>
      </c>
      <c r="Z5473" s="5" t="s">
        <v>10423</v>
      </c>
      <c r="AA5473" s="5" t="s">
        <v>16910</v>
      </c>
      <c r="AB5473" s="5" t="s">
        <v>16316</v>
      </c>
      <c r="AC5473" s="2" t="s">
        <v>5247</v>
      </c>
      <c r="AD5473" s="2">
        <v>7020800</v>
      </c>
      <c r="AE5473" s="5">
        <v>35</v>
      </c>
      <c r="AF5473" s="25"/>
      <c r="AG5473" s="29">
        <v>3</v>
      </c>
      <c r="AH5473" s="2" t="s">
        <v>17978</v>
      </c>
      <c r="AI5473" s="2">
        <v>3</v>
      </c>
      <c r="AJ5473" s="2">
        <v>3</v>
      </c>
      <c r="AK5473" s="50"/>
      <c r="AL5473" s="2"/>
      <c r="AM5473" s="30"/>
      <c r="AN5473" s="30"/>
      <c r="AO5473" s="30"/>
      <c r="AR5473" s="30"/>
      <c r="AS5473" s="30"/>
      <c r="AT5473" s="30"/>
      <c r="AV5473" s="30"/>
      <c r="AW5473" s="30"/>
      <c r="CD5473" s="2" t="s">
        <v>78</v>
      </c>
      <c r="CE5473" s="2" t="s">
        <v>20553</v>
      </c>
    </row>
    <row r="5474" spans="1:83" x14ac:dyDescent="0.2">
      <c r="A5474" s="2" t="s">
        <v>18989</v>
      </c>
      <c r="B5474" s="2" t="s">
        <v>28515</v>
      </c>
      <c r="C5474" s="2" t="s">
        <v>6285</v>
      </c>
      <c r="D5474" s="2"/>
      <c r="E5474" s="2" t="s">
        <v>18989</v>
      </c>
      <c r="F5474" s="2" t="s">
        <v>10287</v>
      </c>
      <c r="G5474" s="2" t="s">
        <v>17023</v>
      </c>
      <c r="H5474" s="2"/>
      <c r="I5474" s="2" t="s">
        <v>5093</v>
      </c>
      <c r="J5474" s="2" t="s">
        <v>61</v>
      </c>
      <c r="K5474" s="50" t="s">
        <v>61</v>
      </c>
      <c r="L5474" s="48">
        <v>2021</v>
      </c>
      <c r="M5474" s="2" t="s">
        <v>22960</v>
      </c>
      <c r="N5474" s="32">
        <v>25.630590000000002</v>
      </c>
      <c r="O5474" s="32">
        <v>55.905009999999997</v>
      </c>
      <c r="P5474" s="2" t="s">
        <v>2767</v>
      </c>
      <c r="Q5474" s="6" t="s">
        <v>65</v>
      </c>
      <c r="R5474" s="43" t="s">
        <v>16802</v>
      </c>
      <c r="S5474" s="41" t="s">
        <v>18949</v>
      </c>
      <c r="T5474" s="41" t="s">
        <v>18463</v>
      </c>
      <c r="U5474" s="2"/>
      <c r="V5474" s="2" t="s">
        <v>18949</v>
      </c>
      <c r="W5474" s="41" t="s">
        <v>17589</v>
      </c>
      <c r="X5474" s="2" t="s">
        <v>1598</v>
      </c>
      <c r="Y5474" s="2" t="s">
        <v>76</v>
      </c>
      <c r="Z5474" s="5" t="s">
        <v>10423</v>
      </c>
      <c r="AA5474" s="5" t="s">
        <v>17377</v>
      </c>
      <c r="AB5474" s="5" t="s">
        <v>16317</v>
      </c>
      <c r="AC5474" s="2" t="s">
        <v>5247</v>
      </c>
      <c r="AD5474" s="2">
        <v>7051100</v>
      </c>
      <c r="AE5474" s="5">
        <v>30</v>
      </c>
      <c r="AF5474" s="25"/>
      <c r="AG5474" s="29">
        <v>3</v>
      </c>
      <c r="AH5474" s="2" t="s">
        <v>17978</v>
      </c>
      <c r="AI5474" s="2">
        <v>3</v>
      </c>
      <c r="AJ5474" s="2">
        <v>3</v>
      </c>
      <c r="AK5474" s="50"/>
      <c r="AL5474" s="2"/>
      <c r="AM5474" s="30"/>
      <c r="AN5474" s="30"/>
      <c r="AO5474" s="30"/>
      <c r="AR5474" s="30"/>
      <c r="AS5474" s="30"/>
      <c r="AT5474" s="30"/>
      <c r="AV5474" s="30"/>
      <c r="AW5474" s="30"/>
      <c r="CD5474" s="2" t="s">
        <v>78</v>
      </c>
      <c r="CE5474" s="2" t="s">
        <v>20554</v>
      </c>
    </row>
    <row r="5475" spans="1:83" x14ac:dyDescent="0.2">
      <c r="A5475" s="2" t="s">
        <v>18990</v>
      </c>
      <c r="B5475" s="2" t="s">
        <v>28516</v>
      </c>
      <c r="C5475" s="2" t="s">
        <v>6285</v>
      </c>
      <c r="D5475" s="2"/>
      <c r="E5475" s="2" t="s">
        <v>18990</v>
      </c>
      <c r="F5475" s="2" t="s">
        <v>10367</v>
      </c>
      <c r="G5475" s="2" t="s">
        <v>16141</v>
      </c>
      <c r="H5475" s="2"/>
      <c r="I5475" s="2" t="s">
        <v>5093</v>
      </c>
      <c r="J5475" s="2" t="s">
        <v>61</v>
      </c>
      <c r="K5475" s="50" t="s">
        <v>61</v>
      </c>
      <c r="L5475" s="48">
        <v>2022</v>
      </c>
      <c r="M5475" s="2" t="s">
        <v>22961</v>
      </c>
      <c r="N5475" s="32">
        <v>25.890851000000001</v>
      </c>
      <c r="O5475" s="32">
        <v>56.043889999999998</v>
      </c>
      <c r="P5475" s="2" t="s">
        <v>2767</v>
      </c>
      <c r="Q5475" s="6" t="s">
        <v>65</v>
      </c>
      <c r="R5475" s="43" t="s">
        <v>16802</v>
      </c>
      <c r="S5475" s="41" t="s">
        <v>18947</v>
      </c>
      <c r="T5475" s="41" t="s">
        <v>18462</v>
      </c>
      <c r="U5475" s="2"/>
      <c r="V5475" s="2" t="s">
        <v>18947</v>
      </c>
      <c r="W5475" s="41" t="s">
        <v>17589</v>
      </c>
      <c r="X5475" s="2" t="s">
        <v>1598</v>
      </c>
      <c r="Y5475" s="2" t="s">
        <v>76</v>
      </c>
      <c r="Z5475" s="5" t="s">
        <v>10423</v>
      </c>
      <c r="AA5475" s="5" t="s">
        <v>16910</v>
      </c>
      <c r="AB5475" s="5" t="s">
        <v>16319</v>
      </c>
      <c r="AC5475" s="2" t="s">
        <v>5205</v>
      </c>
      <c r="AD5475" s="2">
        <v>7011100</v>
      </c>
      <c r="AE5475" s="5">
        <v>30</v>
      </c>
      <c r="AF5475" s="25"/>
      <c r="AG5475" s="29">
        <v>3</v>
      </c>
      <c r="AH5475" s="2" t="s">
        <v>17974</v>
      </c>
      <c r="AI5475" s="2">
        <v>3</v>
      </c>
      <c r="AJ5475" s="2">
        <v>3</v>
      </c>
      <c r="AK5475" s="50"/>
      <c r="AL5475" s="2"/>
      <c r="AM5475" s="30"/>
      <c r="AN5475" s="30"/>
      <c r="AO5475" s="30"/>
      <c r="AR5475" s="30"/>
      <c r="AS5475" s="30"/>
      <c r="AT5475" s="30"/>
      <c r="AV5475" s="30"/>
      <c r="AW5475" s="30"/>
      <c r="CD5475" s="2" t="s">
        <v>78</v>
      </c>
      <c r="CE5475" s="2" t="s">
        <v>20555</v>
      </c>
    </row>
    <row r="5476" spans="1:83" x14ac:dyDescent="0.2">
      <c r="A5476" s="2" t="s">
        <v>10173</v>
      </c>
      <c r="B5476" s="2" t="s">
        <v>28517</v>
      </c>
      <c r="C5476" s="2" t="s">
        <v>6285</v>
      </c>
      <c r="D5476" s="2"/>
      <c r="E5476" s="2" t="s">
        <v>10173</v>
      </c>
      <c r="F5476" s="2" t="s">
        <v>10174</v>
      </c>
      <c r="G5476" s="2" t="s">
        <v>17022</v>
      </c>
      <c r="H5476" s="2"/>
      <c r="I5476" s="2" t="s">
        <v>5093</v>
      </c>
      <c r="J5476" s="2" t="s">
        <v>61</v>
      </c>
      <c r="K5476" s="50" t="s">
        <v>61</v>
      </c>
      <c r="L5476" s="48">
        <v>2021</v>
      </c>
      <c r="M5476" s="2" t="s">
        <v>133</v>
      </c>
      <c r="N5476" s="32">
        <v>25.874607000000001</v>
      </c>
      <c r="O5476" s="32">
        <v>56.038862999999999</v>
      </c>
      <c r="P5476" s="2" t="s">
        <v>2767</v>
      </c>
      <c r="Q5476" s="6" t="s">
        <v>65</v>
      </c>
      <c r="R5476" s="43" t="s">
        <v>18854</v>
      </c>
      <c r="S5476" s="41" t="s">
        <v>3596</v>
      </c>
      <c r="T5476" s="41" t="s">
        <v>18465</v>
      </c>
      <c r="U5476" s="2"/>
      <c r="V5476" s="2" t="s">
        <v>3596</v>
      </c>
      <c r="W5476" s="41" t="s">
        <v>17589</v>
      </c>
      <c r="X5476" s="2" t="s">
        <v>1598</v>
      </c>
      <c r="Y5476" s="2" t="s">
        <v>102</v>
      </c>
      <c r="Z5476" s="5" t="s">
        <v>10423</v>
      </c>
      <c r="AA5476" s="5" t="s">
        <v>16910</v>
      </c>
      <c r="AB5476" s="5" t="s">
        <v>16316</v>
      </c>
      <c r="AC5476" s="2" t="s">
        <v>5247</v>
      </c>
      <c r="AD5476" s="2">
        <v>7011000</v>
      </c>
      <c r="AE5476" s="5">
        <v>38</v>
      </c>
      <c r="AF5476" s="25"/>
      <c r="AG5476" s="29">
        <v>3</v>
      </c>
      <c r="AH5476" s="2" t="s">
        <v>17978</v>
      </c>
      <c r="AI5476" s="2">
        <v>3</v>
      </c>
      <c r="AJ5476" s="2">
        <v>3</v>
      </c>
      <c r="AK5476" s="50"/>
      <c r="AL5476" s="2"/>
      <c r="AM5476" s="30"/>
      <c r="AN5476" s="30"/>
      <c r="AO5476" s="30"/>
      <c r="AR5476" s="30"/>
      <c r="AS5476" s="30"/>
      <c r="AT5476" s="30"/>
      <c r="AV5476" s="30"/>
      <c r="AW5476" s="30"/>
      <c r="CD5476" s="2" t="s">
        <v>78</v>
      </c>
      <c r="CE5476" s="2" t="s">
        <v>20556</v>
      </c>
    </row>
    <row r="5477" spans="1:83" x14ac:dyDescent="0.2">
      <c r="A5477" s="2" t="s">
        <v>18393</v>
      </c>
      <c r="B5477" s="2" t="s">
        <v>28518</v>
      </c>
      <c r="C5477" s="2" t="s">
        <v>6285</v>
      </c>
      <c r="D5477" s="2"/>
      <c r="E5477" s="2" t="s">
        <v>18393</v>
      </c>
      <c r="F5477" s="2" t="s">
        <v>18394</v>
      </c>
      <c r="G5477" s="2" t="s">
        <v>18395</v>
      </c>
      <c r="H5477" s="2"/>
      <c r="I5477" s="2" t="s">
        <v>5093</v>
      </c>
      <c r="J5477" s="2" t="s">
        <v>61</v>
      </c>
      <c r="K5477" s="50" t="s">
        <v>61</v>
      </c>
      <c r="L5477" s="48">
        <v>2023</v>
      </c>
      <c r="M5477" s="2" t="s">
        <v>133</v>
      </c>
      <c r="N5477" s="32">
        <v>25.714379999999998</v>
      </c>
      <c r="O5477" s="32">
        <v>55.900799999999997</v>
      </c>
      <c r="P5477" s="2" t="s">
        <v>2767</v>
      </c>
      <c r="Q5477" s="6" t="s">
        <v>65</v>
      </c>
      <c r="R5477" s="43" t="s">
        <v>18854</v>
      </c>
      <c r="S5477" s="41" t="s">
        <v>3596</v>
      </c>
      <c r="T5477" s="41" t="s">
        <v>18460</v>
      </c>
      <c r="U5477" s="2"/>
      <c r="V5477" s="2" t="s">
        <v>3596</v>
      </c>
      <c r="W5477" s="41" t="s">
        <v>17589</v>
      </c>
      <c r="X5477" s="2" t="s">
        <v>1598</v>
      </c>
      <c r="Y5477" s="2" t="s">
        <v>102</v>
      </c>
      <c r="Z5477" s="5" t="s">
        <v>10423</v>
      </c>
      <c r="AA5477" s="5" t="s">
        <v>17377</v>
      </c>
      <c r="AB5477" s="5" t="s">
        <v>16316</v>
      </c>
      <c r="AC5477" s="2" t="s">
        <v>5205</v>
      </c>
      <c r="AD5477" s="2">
        <v>7041200</v>
      </c>
      <c r="AE5477" s="5">
        <v>35</v>
      </c>
      <c r="AF5477" s="25"/>
      <c r="AG5477" s="29">
        <v>3</v>
      </c>
      <c r="AH5477" s="2" t="s">
        <v>17974</v>
      </c>
      <c r="AI5477" s="2">
        <v>3</v>
      </c>
      <c r="AJ5477" s="2">
        <v>3</v>
      </c>
      <c r="AK5477" s="50"/>
      <c r="AL5477" s="2"/>
      <c r="AM5477" s="30"/>
      <c r="AN5477" s="30"/>
      <c r="AO5477" s="30"/>
      <c r="AR5477" s="30"/>
      <c r="AS5477" s="30"/>
      <c r="AT5477" s="30"/>
      <c r="AV5477" s="30"/>
      <c r="AW5477" s="30"/>
      <c r="CD5477" s="2" t="s">
        <v>78</v>
      </c>
      <c r="CE5477" s="2" t="s">
        <v>20557</v>
      </c>
    </row>
    <row r="5478" spans="1:83" x14ac:dyDescent="0.2">
      <c r="A5478" s="2" t="s">
        <v>10003</v>
      </c>
      <c r="B5478" s="2" t="s">
        <v>28519</v>
      </c>
      <c r="C5478" s="2" t="s">
        <v>6285</v>
      </c>
      <c r="D5478" s="2"/>
      <c r="E5478" s="2" t="s">
        <v>10003</v>
      </c>
      <c r="F5478" s="2" t="s">
        <v>10004</v>
      </c>
      <c r="G5478" s="2" t="s">
        <v>10005</v>
      </c>
      <c r="H5478" s="2"/>
      <c r="I5478" s="2" t="s">
        <v>5093</v>
      </c>
      <c r="J5478" s="2" t="s">
        <v>61</v>
      </c>
      <c r="K5478" s="50" t="s">
        <v>61</v>
      </c>
      <c r="L5478" s="48">
        <v>2020</v>
      </c>
      <c r="M5478" s="2" t="s">
        <v>133</v>
      </c>
      <c r="N5478" s="32">
        <v>25.703434000000001</v>
      </c>
      <c r="O5478" s="32">
        <v>55.885973999999997</v>
      </c>
      <c r="P5478" s="2" t="s">
        <v>2767</v>
      </c>
      <c r="Q5478" s="6" t="s">
        <v>65</v>
      </c>
      <c r="R5478" s="43" t="s">
        <v>16802</v>
      </c>
      <c r="S5478" s="41" t="s">
        <v>18949</v>
      </c>
      <c r="T5478" s="41" t="s">
        <v>18463</v>
      </c>
      <c r="U5478" s="2"/>
      <c r="V5478" s="2" t="s">
        <v>18949</v>
      </c>
      <c r="W5478" s="41" t="s">
        <v>17589</v>
      </c>
      <c r="X5478" s="2" t="s">
        <v>1598</v>
      </c>
      <c r="Y5478" s="2" t="s">
        <v>76</v>
      </c>
      <c r="Z5478" s="5" t="s">
        <v>10423</v>
      </c>
      <c r="AA5478" s="5" t="s">
        <v>16910</v>
      </c>
      <c r="AB5478" s="5" t="s">
        <v>16317</v>
      </c>
      <c r="AC5478" s="2" t="s">
        <v>5205</v>
      </c>
      <c r="AD5478" s="2">
        <v>7041200</v>
      </c>
      <c r="AE5478" s="5">
        <v>35</v>
      </c>
      <c r="AF5478" s="25"/>
      <c r="AG5478" s="29">
        <v>3</v>
      </c>
      <c r="AH5478" s="2" t="s">
        <v>17974</v>
      </c>
      <c r="AI5478" s="2">
        <v>3</v>
      </c>
      <c r="AJ5478" s="2">
        <v>3</v>
      </c>
      <c r="AK5478" s="50"/>
      <c r="AL5478" s="2"/>
      <c r="AM5478" s="30"/>
      <c r="AN5478" s="30"/>
      <c r="AO5478" s="30"/>
      <c r="AR5478" s="30"/>
      <c r="AS5478" s="30"/>
      <c r="AT5478" s="30"/>
      <c r="AV5478" s="30"/>
      <c r="AW5478" s="30"/>
      <c r="CD5478" s="2" t="s">
        <v>78</v>
      </c>
      <c r="CE5478" s="2" t="s">
        <v>20558</v>
      </c>
    </row>
    <row r="5479" spans="1:83" x14ac:dyDescent="0.2">
      <c r="A5479" s="2" t="s">
        <v>18991</v>
      </c>
      <c r="B5479" s="2" t="s">
        <v>28520</v>
      </c>
      <c r="C5479" s="2" t="s">
        <v>6285</v>
      </c>
      <c r="D5479" s="2"/>
      <c r="E5479" s="2" t="s">
        <v>18991</v>
      </c>
      <c r="F5479" s="2" t="s">
        <v>18992</v>
      </c>
      <c r="G5479" s="2" t="s">
        <v>10355</v>
      </c>
      <c r="H5479" s="2"/>
      <c r="I5479" s="2" t="s">
        <v>5093</v>
      </c>
      <c r="J5479" s="2" t="s">
        <v>61</v>
      </c>
      <c r="K5479" s="50" t="s">
        <v>61</v>
      </c>
      <c r="L5479" s="48">
        <v>2022</v>
      </c>
      <c r="M5479" s="2" t="s">
        <v>22961</v>
      </c>
      <c r="N5479" s="32">
        <v>25.684470000000001</v>
      </c>
      <c r="O5479" s="32">
        <v>55.873147000000003</v>
      </c>
      <c r="P5479" s="2" t="s">
        <v>2767</v>
      </c>
      <c r="Q5479" s="6" t="s">
        <v>65</v>
      </c>
      <c r="R5479" s="43" t="s">
        <v>16802</v>
      </c>
      <c r="S5479" s="41" t="s">
        <v>18949</v>
      </c>
      <c r="T5479" s="41" t="s">
        <v>18463</v>
      </c>
      <c r="U5479" s="2"/>
      <c r="V5479" s="2" t="s">
        <v>18949</v>
      </c>
      <c r="W5479" s="41" t="s">
        <v>17589</v>
      </c>
      <c r="X5479" s="2" t="s">
        <v>1598</v>
      </c>
      <c r="Y5479" s="2" t="s">
        <v>102</v>
      </c>
      <c r="Z5479" s="5" t="s">
        <v>10423</v>
      </c>
      <c r="AA5479" s="5" t="s">
        <v>16910</v>
      </c>
      <c r="AB5479" s="5" t="s">
        <v>16316</v>
      </c>
      <c r="AC5479" s="2" t="s">
        <v>5247</v>
      </c>
      <c r="AD5479" s="2">
        <v>7060700</v>
      </c>
      <c r="AE5479" s="5">
        <v>35</v>
      </c>
      <c r="AF5479" s="25"/>
      <c r="AG5479" s="29">
        <v>3</v>
      </c>
      <c r="AH5479" s="2" t="s">
        <v>17978</v>
      </c>
      <c r="AI5479" s="2">
        <v>3</v>
      </c>
      <c r="AJ5479" s="2">
        <v>3</v>
      </c>
      <c r="AK5479" s="50"/>
      <c r="AL5479" s="2"/>
      <c r="AM5479" s="30"/>
      <c r="AN5479" s="30"/>
      <c r="AO5479" s="30"/>
      <c r="AR5479" s="30"/>
      <c r="AS5479" s="30"/>
      <c r="AT5479" s="30"/>
      <c r="AV5479" s="30"/>
      <c r="AW5479" s="30"/>
      <c r="CD5479" s="2" t="s">
        <v>78</v>
      </c>
      <c r="CE5479" s="2" t="s">
        <v>20559</v>
      </c>
    </row>
    <row r="5480" spans="1:83" x14ac:dyDescent="0.2">
      <c r="A5480" s="2" t="s">
        <v>10125</v>
      </c>
      <c r="B5480" s="2" t="s">
        <v>28521</v>
      </c>
      <c r="C5480" s="2" t="s">
        <v>6285</v>
      </c>
      <c r="D5480" s="2"/>
      <c r="E5480" s="2" t="s">
        <v>10125</v>
      </c>
      <c r="F5480" s="2" t="s">
        <v>10126</v>
      </c>
      <c r="G5480" s="2" t="s">
        <v>16679</v>
      </c>
      <c r="H5480" s="2"/>
      <c r="I5480" s="2" t="s">
        <v>5093</v>
      </c>
      <c r="J5480" s="2" t="s">
        <v>61</v>
      </c>
      <c r="K5480" s="50" t="s">
        <v>61</v>
      </c>
      <c r="L5480" s="48">
        <v>2021</v>
      </c>
      <c r="M5480" s="2" t="s">
        <v>133</v>
      </c>
      <c r="N5480" s="32">
        <v>25.679010000000002</v>
      </c>
      <c r="O5480" s="32">
        <v>55.857959999999999</v>
      </c>
      <c r="P5480" s="2" t="s">
        <v>2767</v>
      </c>
      <c r="Q5480" s="6" t="s">
        <v>65</v>
      </c>
      <c r="R5480" s="43" t="s">
        <v>16802</v>
      </c>
      <c r="S5480" s="41" t="s">
        <v>18949</v>
      </c>
      <c r="T5480" s="41" t="s">
        <v>18463</v>
      </c>
      <c r="U5480" s="2"/>
      <c r="V5480" s="2" t="s">
        <v>18949</v>
      </c>
      <c r="W5480" s="41" t="s">
        <v>17589</v>
      </c>
      <c r="X5480" s="2" t="s">
        <v>1598</v>
      </c>
      <c r="Y5480" s="2" t="s">
        <v>102</v>
      </c>
      <c r="Z5480" s="5" t="s">
        <v>10423</v>
      </c>
      <c r="AA5480" s="5" t="s">
        <v>16910</v>
      </c>
      <c r="AB5480" s="5" t="s">
        <v>16316</v>
      </c>
      <c r="AC5480" s="2" t="s">
        <v>5247</v>
      </c>
      <c r="AD5480" s="2">
        <v>7060700</v>
      </c>
      <c r="AE5480" s="5">
        <v>35</v>
      </c>
      <c r="AF5480" s="25"/>
      <c r="AG5480" s="29">
        <v>3</v>
      </c>
      <c r="AH5480" s="2" t="s">
        <v>17978</v>
      </c>
      <c r="AI5480" s="2">
        <v>3</v>
      </c>
      <c r="AJ5480" s="2">
        <v>3</v>
      </c>
      <c r="AK5480" s="50"/>
      <c r="AL5480" s="2"/>
      <c r="AM5480" s="30"/>
      <c r="AN5480" s="30"/>
      <c r="AO5480" s="30"/>
      <c r="AR5480" s="30"/>
      <c r="AS5480" s="30"/>
      <c r="AT5480" s="30"/>
      <c r="AV5480" s="30"/>
      <c r="AW5480" s="30"/>
      <c r="CD5480" s="2" t="s">
        <v>78</v>
      </c>
      <c r="CE5480" s="2" t="s">
        <v>20560</v>
      </c>
    </row>
    <row r="5481" spans="1:83" x14ac:dyDescent="0.2">
      <c r="A5481" s="2" t="s">
        <v>10050</v>
      </c>
      <c r="B5481" s="2" t="s">
        <v>28522</v>
      </c>
      <c r="C5481" s="2" t="s">
        <v>6285</v>
      </c>
      <c r="D5481" s="2"/>
      <c r="E5481" s="2" t="s">
        <v>10050</v>
      </c>
      <c r="F5481" s="2" t="s">
        <v>10051</v>
      </c>
      <c r="G5481" s="2" t="s">
        <v>16677</v>
      </c>
      <c r="H5481" s="2"/>
      <c r="I5481" s="2" t="s">
        <v>5093</v>
      </c>
      <c r="J5481" s="2" t="s">
        <v>61</v>
      </c>
      <c r="K5481" s="50" t="s">
        <v>61</v>
      </c>
      <c r="L5481" s="48">
        <v>2020</v>
      </c>
      <c r="M5481" s="2" t="s">
        <v>133</v>
      </c>
      <c r="N5481" s="32">
        <v>25.677299999999999</v>
      </c>
      <c r="O5481" s="32">
        <v>55.844650000000001</v>
      </c>
      <c r="P5481" s="2" t="s">
        <v>2767</v>
      </c>
      <c r="Q5481" s="6" t="s">
        <v>65</v>
      </c>
      <c r="R5481" s="43" t="s">
        <v>16802</v>
      </c>
      <c r="S5481" s="41" t="s">
        <v>18949</v>
      </c>
      <c r="T5481" s="41" t="s">
        <v>18463</v>
      </c>
      <c r="U5481" s="2"/>
      <c r="V5481" s="2" t="s">
        <v>18949</v>
      </c>
      <c r="W5481" s="41" t="s">
        <v>17589</v>
      </c>
      <c r="X5481" s="2" t="s">
        <v>1598</v>
      </c>
      <c r="Y5481" s="2" t="s">
        <v>76</v>
      </c>
      <c r="Z5481" s="5" t="s">
        <v>10423</v>
      </c>
      <c r="AA5481" s="5" t="s">
        <v>16910</v>
      </c>
      <c r="AB5481" s="5" t="s">
        <v>16317</v>
      </c>
      <c r="AC5481" s="2" t="s">
        <v>5247</v>
      </c>
      <c r="AD5481" s="2">
        <v>7060700</v>
      </c>
      <c r="AE5481" s="5">
        <v>30</v>
      </c>
      <c r="AF5481" s="25"/>
      <c r="AG5481" s="29">
        <v>3</v>
      </c>
      <c r="AH5481" s="2" t="s">
        <v>17978</v>
      </c>
      <c r="AI5481" s="2">
        <v>4</v>
      </c>
      <c r="AJ5481" s="2">
        <v>3</v>
      </c>
      <c r="AK5481" s="50"/>
      <c r="AL5481" s="2"/>
      <c r="AM5481" s="30"/>
      <c r="AN5481" s="30"/>
      <c r="AO5481" s="30"/>
      <c r="AR5481" s="30"/>
      <c r="AS5481" s="30"/>
      <c r="AT5481" s="30"/>
      <c r="AV5481" s="30"/>
      <c r="AW5481" s="30"/>
      <c r="CD5481" s="2" t="s">
        <v>78</v>
      </c>
      <c r="CE5481" s="2" t="s">
        <v>20561</v>
      </c>
    </row>
    <row r="5482" spans="1:83" x14ac:dyDescent="0.2">
      <c r="A5482" s="2" t="s">
        <v>10073</v>
      </c>
      <c r="B5482" s="2" t="s">
        <v>28523</v>
      </c>
      <c r="C5482" s="2" t="s">
        <v>6285</v>
      </c>
      <c r="D5482" s="2"/>
      <c r="E5482" s="2" t="s">
        <v>10073</v>
      </c>
      <c r="F5482" s="2" t="s">
        <v>10074</v>
      </c>
      <c r="G5482" s="2" t="s">
        <v>17019</v>
      </c>
      <c r="H5482" s="2"/>
      <c r="I5482" s="2" t="s">
        <v>5093</v>
      </c>
      <c r="J5482" s="2" t="s">
        <v>61</v>
      </c>
      <c r="K5482" s="50" t="s">
        <v>61</v>
      </c>
      <c r="L5482" s="48">
        <v>2020</v>
      </c>
      <c r="M5482" s="2" t="s">
        <v>133</v>
      </c>
      <c r="N5482" s="32">
        <v>25.636870999999999</v>
      </c>
      <c r="O5482" s="32">
        <v>55.871910999999997</v>
      </c>
      <c r="P5482" s="2" t="s">
        <v>2767</v>
      </c>
      <c r="Q5482" s="6" t="s">
        <v>65</v>
      </c>
      <c r="R5482" s="43" t="s">
        <v>18854</v>
      </c>
      <c r="S5482" s="41" t="s">
        <v>3596</v>
      </c>
      <c r="T5482" s="41" t="s">
        <v>18465</v>
      </c>
      <c r="U5482" s="2"/>
      <c r="V5482" s="2" t="s">
        <v>3596</v>
      </c>
      <c r="W5482" s="41" t="s">
        <v>17589</v>
      </c>
      <c r="X5482" s="2" t="s">
        <v>1598</v>
      </c>
      <c r="Y5482" s="2" t="s">
        <v>76</v>
      </c>
      <c r="Z5482" s="5" t="s">
        <v>10423</v>
      </c>
      <c r="AA5482" s="5" t="s">
        <v>16910</v>
      </c>
      <c r="AB5482" s="5" t="s">
        <v>16317</v>
      </c>
      <c r="AC5482" s="2" t="s">
        <v>5247</v>
      </c>
      <c r="AD5482" s="2">
        <v>7050800</v>
      </c>
      <c r="AE5482" s="5">
        <v>38.5</v>
      </c>
      <c r="AF5482" s="25"/>
      <c r="AG5482" s="29">
        <v>3</v>
      </c>
      <c r="AH5482" s="2" t="s">
        <v>17978</v>
      </c>
      <c r="AI5482" s="2">
        <v>3</v>
      </c>
      <c r="AJ5482" s="2">
        <v>3</v>
      </c>
      <c r="AK5482" s="50"/>
      <c r="AL5482" s="2"/>
      <c r="AM5482" s="30"/>
      <c r="AN5482" s="30"/>
      <c r="AO5482" s="30"/>
      <c r="AR5482" s="30"/>
      <c r="AS5482" s="30"/>
      <c r="AT5482" s="30"/>
      <c r="AV5482" s="30"/>
      <c r="AW5482" s="30"/>
      <c r="CD5482" s="2" t="s">
        <v>78</v>
      </c>
      <c r="CE5482" s="2" t="s">
        <v>20562</v>
      </c>
    </row>
    <row r="5483" spans="1:83" x14ac:dyDescent="0.2">
      <c r="A5483" s="2" t="s">
        <v>17736</v>
      </c>
      <c r="B5483" s="2" t="s">
        <v>28524</v>
      </c>
      <c r="C5483" s="2" t="s">
        <v>6285</v>
      </c>
      <c r="D5483" s="2"/>
      <c r="E5483" s="2" t="s">
        <v>17736</v>
      </c>
      <c r="F5483" s="2" t="s">
        <v>17737</v>
      </c>
      <c r="G5483" s="2"/>
      <c r="H5483" s="2"/>
      <c r="I5483" s="2" t="s">
        <v>5093</v>
      </c>
      <c r="J5483" s="2" t="s">
        <v>61</v>
      </c>
      <c r="K5483" s="2"/>
      <c r="L5483" s="48">
        <v>2023</v>
      </c>
      <c r="M5483" s="2" t="s">
        <v>133</v>
      </c>
      <c r="N5483" s="32">
        <v>25.675846</v>
      </c>
      <c r="O5483" s="32">
        <v>55.873614000000003</v>
      </c>
      <c r="P5483" s="2" t="s">
        <v>2767</v>
      </c>
      <c r="Q5483" s="6" t="s">
        <v>65</v>
      </c>
      <c r="R5483" s="43" t="s">
        <v>18854</v>
      </c>
      <c r="S5483" s="41" t="s">
        <v>16331</v>
      </c>
      <c r="T5483" s="41" t="s">
        <v>18460</v>
      </c>
      <c r="U5483" s="2"/>
      <c r="V5483" s="2" t="s">
        <v>16331</v>
      </c>
      <c r="W5483" s="41" t="s">
        <v>144</v>
      </c>
      <c r="X5483" s="2" t="s">
        <v>1598</v>
      </c>
      <c r="Y5483" s="2" t="s">
        <v>102</v>
      </c>
      <c r="Z5483" s="5" t="s">
        <v>10423</v>
      </c>
      <c r="AA5483" s="5" t="s">
        <v>17377</v>
      </c>
      <c r="AB5483" s="5" t="s">
        <v>16316</v>
      </c>
      <c r="AC5483" s="2"/>
      <c r="AD5483" s="2">
        <v>7060700</v>
      </c>
      <c r="AE5483" s="5">
        <v>35</v>
      </c>
      <c r="AF5483" s="25"/>
      <c r="AG5483" s="29"/>
      <c r="AH5483" s="2"/>
      <c r="AI5483" s="2">
        <v>3</v>
      </c>
      <c r="AJ5483" s="2"/>
      <c r="AK5483" s="50"/>
      <c r="AL5483" s="2"/>
      <c r="AM5483" s="30"/>
      <c r="AN5483" s="30"/>
      <c r="AO5483" s="30"/>
      <c r="AR5483" s="30"/>
      <c r="AS5483" s="30"/>
      <c r="AT5483" s="30"/>
      <c r="AV5483" s="30"/>
      <c r="AW5483" s="30"/>
      <c r="CD5483" s="2" t="s">
        <v>78</v>
      </c>
      <c r="CE5483" s="2" t="s">
        <v>20563</v>
      </c>
    </row>
    <row r="5484" spans="1:83" x14ac:dyDescent="0.2">
      <c r="A5484" s="2" t="s">
        <v>18608</v>
      </c>
      <c r="B5484" s="2" t="s">
        <v>28525</v>
      </c>
      <c r="C5484" s="2" t="s">
        <v>6285</v>
      </c>
      <c r="D5484" s="2"/>
      <c r="E5484" s="2" t="s">
        <v>18608</v>
      </c>
      <c r="F5484" s="2" t="s">
        <v>10296</v>
      </c>
      <c r="G5484" s="2"/>
      <c r="H5484" s="2"/>
      <c r="I5484" s="2" t="s">
        <v>5093</v>
      </c>
      <c r="J5484" s="2" t="s">
        <v>61</v>
      </c>
      <c r="K5484" s="2"/>
      <c r="L5484" s="48">
        <v>2021</v>
      </c>
      <c r="M5484" s="2" t="s">
        <v>22960</v>
      </c>
      <c r="N5484" s="32">
        <v>25.555374</v>
      </c>
      <c r="O5484" s="32">
        <v>56.086947000000002</v>
      </c>
      <c r="P5484" s="2" t="s">
        <v>2767</v>
      </c>
      <c r="Q5484" s="6" t="s">
        <v>65</v>
      </c>
      <c r="R5484" s="43" t="s">
        <v>18854</v>
      </c>
      <c r="S5484" s="41" t="s">
        <v>3596</v>
      </c>
      <c r="T5484" s="41" t="s">
        <v>18460</v>
      </c>
      <c r="U5484" s="2"/>
      <c r="V5484" s="2" t="s">
        <v>3596</v>
      </c>
      <c r="W5484" s="41" t="s">
        <v>144</v>
      </c>
      <c r="X5484" s="2" t="s">
        <v>1598</v>
      </c>
      <c r="Y5484" s="2" t="s">
        <v>76</v>
      </c>
      <c r="Z5484" s="5" t="s">
        <v>10423</v>
      </c>
      <c r="AA5484" s="5" t="s">
        <v>17377</v>
      </c>
      <c r="AB5484" s="5" t="s">
        <v>16317</v>
      </c>
      <c r="AC5484" s="2"/>
      <c r="AD5484" s="2">
        <v>6000100</v>
      </c>
      <c r="AE5484" s="5">
        <v>18</v>
      </c>
      <c r="AF5484" s="25"/>
      <c r="AG5484" s="29"/>
      <c r="AH5484" s="2"/>
      <c r="AI5484" s="2">
        <v>3</v>
      </c>
      <c r="AJ5484" s="2"/>
      <c r="AK5484" s="50"/>
      <c r="AL5484" s="2"/>
      <c r="AM5484" s="30"/>
      <c r="AN5484" s="30"/>
      <c r="AO5484" s="30"/>
      <c r="AR5484" s="30"/>
      <c r="AS5484" s="30"/>
      <c r="AT5484" s="30"/>
      <c r="AV5484" s="30"/>
      <c r="AW5484" s="30"/>
      <c r="CD5484" s="2" t="s">
        <v>78</v>
      </c>
      <c r="CE5484" s="2" t="s">
        <v>20564</v>
      </c>
    </row>
    <row r="5485" spans="1:83" x14ac:dyDescent="0.2">
      <c r="A5485" s="2" t="s">
        <v>18993</v>
      </c>
      <c r="B5485" s="2" t="s">
        <v>28526</v>
      </c>
      <c r="C5485" s="2" t="s">
        <v>6285</v>
      </c>
      <c r="D5485" s="2"/>
      <c r="E5485" s="2" t="s">
        <v>18993</v>
      </c>
      <c r="F5485" s="2" t="s">
        <v>10317</v>
      </c>
      <c r="G5485" s="2"/>
      <c r="H5485" s="2"/>
      <c r="I5485" s="2" t="s">
        <v>5093</v>
      </c>
      <c r="J5485" s="2" t="s">
        <v>61</v>
      </c>
      <c r="K5485" s="2"/>
      <c r="L5485" s="48">
        <v>2021</v>
      </c>
      <c r="M5485" s="2" t="s">
        <v>22960</v>
      </c>
      <c r="N5485" s="32">
        <v>25.513876</v>
      </c>
      <c r="O5485" s="32">
        <v>56.064641999999999</v>
      </c>
      <c r="P5485" s="2" t="s">
        <v>2767</v>
      </c>
      <c r="Q5485" s="6" t="s">
        <v>65</v>
      </c>
      <c r="R5485" s="43" t="s">
        <v>18854</v>
      </c>
      <c r="S5485" s="41" t="s">
        <v>3596</v>
      </c>
      <c r="T5485" s="41" t="s">
        <v>18460</v>
      </c>
      <c r="U5485" s="2"/>
      <c r="V5485" s="2" t="s">
        <v>3596</v>
      </c>
      <c r="W5485" s="41" t="s">
        <v>144</v>
      </c>
      <c r="X5485" s="2" t="s">
        <v>1598</v>
      </c>
      <c r="Y5485" s="2" t="s">
        <v>102</v>
      </c>
      <c r="Z5485" s="5" t="s">
        <v>10423</v>
      </c>
      <c r="AA5485" s="5" t="s">
        <v>16910</v>
      </c>
      <c r="AB5485" s="5" t="s">
        <v>16316</v>
      </c>
      <c r="AC5485" s="2"/>
      <c r="AD5485" s="2">
        <v>6000100</v>
      </c>
      <c r="AE5485" s="5">
        <v>28</v>
      </c>
      <c r="AF5485" s="25"/>
      <c r="AG5485" s="29"/>
      <c r="AH5485" s="2"/>
      <c r="AI5485" s="2">
        <v>3</v>
      </c>
      <c r="AJ5485" s="2"/>
      <c r="AK5485" s="50"/>
      <c r="AL5485" s="2"/>
      <c r="AM5485" s="30"/>
      <c r="AN5485" s="30"/>
      <c r="AO5485" s="30"/>
      <c r="AR5485" s="30"/>
      <c r="AS5485" s="30"/>
      <c r="AT5485" s="30"/>
      <c r="AV5485" s="30"/>
      <c r="AW5485" s="30"/>
      <c r="CD5485" s="2" t="s">
        <v>78</v>
      </c>
      <c r="CE5485" s="2" t="s">
        <v>20565</v>
      </c>
    </row>
    <row r="5486" spans="1:83" x14ac:dyDescent="0.2">
      <c r="A5486" s="2" t="s">
        <v>10203</v>
      </c>
      <c r="B5486" s="2" t="s">
        <v>28527</v>
      </c>
      <c r="C5486" s="2" t="s">
        <v>6285</v>
      </c>
      <c r="D5486" s="2"/>
      <c r="E5486" s="2" t="s">
        <v>10203</v>
      </c>
      <c r="F5486" s="2" t="s">
        <v>10204</v>
      </c>
      <c r="G5486" s="2"/>
      <c r="H5486" s="2"/>
      <c r="I5486" s="2" t="s">
        <v>5093</v>
      </c>
      <c r="J5486" s="2" t="s">
        <v>61</v>
      </c>
      <c r="K5486" s="2"/>
      <c r="L5486" s="48">
        <v>2021</v>
      </c>
      <c r="M5486" s="2" t="s">
        <v>133</v>
      </c>
      <c r="N5486" s="32">
        <v>25.565929000000001</v>
      </c>
      <c r="O5486" s="32">
        <v>56.071841999999997</v>
      </c>
      <c r="P5486" s="2" t="s">
        <v>2767</v>
      </c>
      <c r="Q5486" s="6" t="s">
        <v>65</v>
      </c>
      <c r="R5486" s="43" t="s">
        <v>18854</v>
      </c>
      <c r="S5486" s="41" t="s">
        <v>3596</v>
      </c>
      <c r="T5486" s="41" t="s">
        <v>18460</v>
      </c>
      <c r="U5486" s="2"/>
      <c r="V5486" s="2" t="s">
        <v>3596</v>
      </c>
      <c r="W5486" s="41" t="s">
        <v>144</v>
      </c>
      <c r="X5486" s="2" t="s">
        <v>1598</v>
      </c>
      <c r="Y5486" s="2" t="s">
        <v>102</v>
      </c>
      <c r="Z5486" s="5" t="s">
        <v>10423</v>
      </c>
      <c r="AA5486" s="5" t="s">
        <v>16910</v>
      </c>
      <c r="AB5486" s="5" t="s">
        <v>16318</v>
      </c>
      <c r="AC5486" s="2"/>
      <c r="AD5486" s="2">
        <v>6000100</v>
      </c>
      <c r="AE5486" s="5">
        <v>28</v>
      </c>
      <c r="AF5486" s="25"/>
      <c r="AG5486" s="29"/>
      <c r="AH5486" s="2"/>
      <c r="AI5486" s="2">
        <v>3</v>
      </c>
      <c r="AJ5486" s="2"/>
      <c r="AK5486" s="50"/>
      <c r="AL5486" s="2"/>
      <c r="AM5486" s="30"/>
      <c r="AN5486" s="30"/>
      <c r="AO5486" s="30"/>
      <c r="AR5486" s="30"/>
      <c r="AS5486" s="30"/>
      <c r="AT5486" s="30"/>
      <c r="AV5486" s="30"/>
      <c r="AW5486" s="30"/>
      <c r="CD5486" s="2" t="s">
        <v>78</v>
      </c>
      <c r="CE5486" s="2" t="s">
        <v>20566</v>
      </c>
    </row>
    <row r="5487" spans="1:83" x14ac:dyDescent="0.2">
      <c r="A5487" s="2" t="s">
        <v>7530</v>
      </c>
      <c r="B5487" s="2" t="s">
        <v>28528</v>
      </c>
      <c r="C5487" s="2" t="s">
        <v>6285</v>
      </c>
      <c r="D5487" s="2" t="s">
        <v>7530</v>
      </c>
      <c r="E5487" s="2" t="s">
        <v>7530</v>
      </c>
      <c r="F5487" s="2" t="s">
        <v>7531</v>
      </c>
      <c r="G5487" s="2"/>
      <c r="H5487" s="2" t="s">
        <v>5093</v>
      </c>
      <c r="I5487" s="2" t="s">
        <v>5093</v>
      </c>
      <c r="J5487" s="2" t="s">
        <v>61</v>
      </c>
      <c r="K5487" s="2"/>
      <c r="L5487" s="48">
        <v>2010</v>
      </c>
      <c r="M5487" s="2" t="s">
        <v>133</v>
      </c>
      <c r="N5487" s="32">
        <v>25.635919999999999</v>
      </c>
      <c r="O5487" s="32">
        <v>55.92154</v>
      </c>
      <c r="P5487" s="2" t="s">
        <v>2767</v>
      </c>
      <c r="Q5487" s="6" t="s">
        <v>65</v>
      </c>
      <c r="R5487" s="43" t="s">
        <v>18854</v>
      </c>
      <c r="S5487" s="41" t="s">
        <v>3596</v>
      </c>
      <c r="T5487" s="41" t="s">
        <v>18460</v>
      </c>
      <c r="U5487" s="2"/>
      <c r="V5487" s="2" t="s">
        <v>3596</v>
      </c>
      <c r="W5487" s="41" t="s">
        <v>67</v>
      </c>
      <c r="X5487" s="2" t="s">
        <v>315</v>
      </c>
      <c r="Y5487" s="2" t="s">
        <v>102</v>
      </c>
      <c r="Z5487" s="5" t="s">
        <v>10423</v>
      </c>
      <c r="AA5487" s="5" t="s">
        <v>16910</v>
      </c>
      <c r="AB5487" s="5" t="s">
        <v>16316</v>
      </c>
      <c r="AC5487" s="2"/>
      <c r="AD5487" s="2">
        <v>7050800</v>
      </c>
      <c r="AE5487" s="5">
        <v>28.7</v>
      </c>
      <c r="AF5487" s="25"/>
      <c r="AG5487" s="29"/>
      <c r="AH5487" s="2"/>
      <c r="AI5487" s="2">
        <v>3</v>
      </c>
      <c r="AJ5487" s="2"/>
      <c r="AK5487" s="50"/>
      <c r="AL5487" s="2"/>
      <c r="AM5487" s="30"/>
      <c r="AN5487" s="30"/>
      <c r="AO5487" s="30"/>
      <c r="AR5487" s="30"/>
      <c r="AS5487" s="30"/>
      <c r="AT5487" s="30"/>
      <c r="AV5487" s="30"/>
      <c r="AW5487" s="30"/>
      <c r="CD5487" s="2" t="s">
        <v>78</v>
      </c>
      <c r="CE5487" s="2">
        <v>0</v>
      </c>
    </row>
    <row r="5488" spans="1:83" x14ac:dyDescent="0.2">
      <c r="A5488" s="2" t="s">
        <v>7532</v>
      </c>
      <c r="B5488" s="2" t="s">
        <v>28529</v>
      </c>
      <c r="C5488" s="2" t="s">
        <v>6285</v>
      </c>
      <c r="D5488" s="2" t="s">
        <v>7532</v>
      </c>
      <c r="E5488" s="2" t="s">
        <v>7532</v>
      </c>
      <c r="F5488" s="2" t="s">
        <v>7533</v>
      </c>
      <c r="G5488" s="2"/>
      <c r="H5488" s="2" t="s">
        <v>5093</v>
      </c>
      <c r="I5488" s="2" t="s">
        <v>5093</v>
      </c>
      <c r="J5488" s="2" t="s">
        <v>61</v>
      </c>
      <c r="K5488" s="2"/>
      <c r="L5488" s="48">
        <v>2009</v>
      </c>
      <c r="M5488" s="2" t="s">
        <v>133</v>
      </c>
      <c r="N5488" s="32">
        <v>25.712800000000001</v>
      </c>
      <c r="O5488" s="32">
        <v>55.944029999999998</v>
      </c>
      <c r="P5488" s="2" t="s">
        <v>2767</v>
      </c>
      <c r="Q5488" s="6" t="s">
        <v>65</v>
      </c>
      <c r="R5488" s="43" t="s">
        <v>18854</v>
      </c>
      <c r="S5488" s="41" t="s">
        <v>3596</v>
      </c>
      <c r="T5488" s="41" t="s">
        <v>18460</v>
      </c>
      <c r="U5488" s="2"/>
      <c r="V5488" s="2" t="s">
        <v>3596</v>
      </c>
      <c r="W5488" s="41" t="s">
        <v>67</v>
      </c>
      <c r="X5488" s="2" t="s">
        <v>315</v>
      </c>
      <c r="Y5488" s="2" t="s">
        <v>69</v>
      </c>
      <c r="Z5488" s="5" t="s">
        <v>10423</v>
      </c>
      <c r="AA5488" s="5" t="s">
        <v>16910</v>
      </c>
      <c r="AB5488" s="5" t="s">
        <v>70</v>
      </c>
      <c r="AC5488" s="2"/>
      <c r="AD5488" s="2">
        <v>7040600</v>
      </c>
      <c r="AE5488" s="5">
        <v>28.5</v>
      </c>
      <c r="AF5488" s="25"/>
      <c r="AG5488" s="29"/>
      <c r="AH5488" s="2"/>
      <c r="AI5488" s="2">
        <v>3</v>
      </c>
      <c r="AJ5488" s="2"/>
      <c r="AK5488" s="50"/>
      <c r="AL5488" s="2"/>
      <c r="AM5488" s="30"/>
      <c r="AN5488" s="30"/>
      <c r="AO5488" s="30"/>
      <c r="AR5488" s="30"/>
      <c r="AS5488" s="30"/>
      <c r="AT5488" s="30"/>
      <c r="AV5488" s="30"/>
      <c r="AW5488" s="30"/>
      <c r="CD5488" s="2" t="s">
        <v>71</v>
      </c>
      <c r="CE5488" s="2">
        <v>0</v>
      </c>
    </row>
    <row r="5489" spans="1:83" x14ac:dyDescent="0.2">
      <c r="A5489" s="2" t="s">
        <v>10086</v>
      </c>
      <c r="B5489" s="2" t="s">
        <v>28530</v>
      </c>
      <c r="C5489" s="2" t="s">
        <v>6285</v>
      </c>
      <c r="D5489" s="2"/>
      <c r="E5489" s="2" t="s">
        <v>10086</v>
      </c>
      <c r="F5489" s="2" t="s">
        <v>10087</v>
      </c>
      <c r="G5489" s="2" t="s">
        <v>10088</v>
      </c>
      <c r="H5489" s="2"/>
      <c r="I5489" s="2" t="s">
        <v>5093</v>
      </c>
      <c r="J5489" s="2" t="s">
        <v>61</v>
      </c>
      <c r="K5489" s="50" t="s">
        <v>61</v>
      </c>
      <c r="L5489" s="48">
        <v>2020</v>
      </c>
      <c r="M5489" s="2" t="s">
        <v>133</v>
      </c>
      <c r="N5489" s="32">
        <v>25.031459999999999</v>
      </c>
      <c r="O5489" s="32">
        <v>55.680109999999999</v>
      </c>
      <c r="P5489" s="2" t="s">
        <v>2767</v>
      </c>
      <c r="Q5489" s="6" t="s">
        <v>65</v>
      </c>
      <c r="R5489" s="43" t="s">
        <v>18854</v>
      </c>
      <c r="S5489" s="41" t="s">
        <v>3596</v>
      </c>
      <c r="T5489" s="41" t="s">
        <v>18460</v>
      </c>
      <c r="U5489" s="2"/>
      <c r="V5489" s="2" t="s">
        <v>3596</v>
      </c>
      <c r="W5489" s="41" t="s">
        <v>17589</v>
      </c>
      <c r="X5489" s="2" t="s">
        <v>1598</v>
      </c>
      <c r="Y5489" s="2" t="s">
        <v>102</v>
      </c>
      <c r="Z5489" s="5" t="s">
        <v>10423</v>
      </c>
      <c r="AA5489" s="5" t="s">
        <v>16910</v>
      </c>
      <c r="AB5489" s="5" t="s">
        <v>16316</v>
      </c>
      <c r="AC5489" s="2" t="s">
        <v>5247</v>
      </c>
      <c r="AD5489" s="2">
        <v>3000020</v>
      </c>
      <c r="AE5489" s="5">
        <v>33</v>
      </c>
      <c r="AF5489" s="25"/>
      <c r="AG5489" s="29">
        <v>3</v>
      </c>
      <c r="AH5489" s="2" t="s">
        <v>17978</v>
      </c>
      <c r="AI5489" s="2">
        <v>3</v>
      </c>
      <c r="AJ5489" s="2">
        <v>3</v>
      </c>
      <c r="AK5489" s="50"/>
      <c r="AL5489" s="2"/>
      <c r="AM5489" s="30"/>
      <c r="AN5489" s="30"/>
      <c r="AO5489" s="30"/>
      <c r="AR5489" s="30"/>
      <c r="AS5489" s="30"/>
      <c r="AT5489" s="30"/>
      <c r="AV5489" s="30"/>
      <c r="AW5489" s="30"/>
      <c r="CD5489" s="2" t="s">
        <v>78</v>
      </c>
      <c r="CE5489" s="2" t="s">
        <v>20596</v>
      </c>
    </row>
    <row r="5490" spans="1:83" x14ac:dyDescent="0.2">
      <c r="A5490" s="2" t="s">
        <v>9953</v>
      </c>
      <c r="B5490" s="2" t="s">
        <v>28531</v>
      </c>
      <c r="C5490" s="2" t="s">
        <v>6285</v>
      </c>
      <c r="D5490" s="2"/>
      <c r="E5490" s="2" t="s">
        <v>9953</v>
      </c>
      <c r="F5490" s="2" t="s">
        <v>9954</v>
      </c>
      <c r="G5490" s="2" t="s">
        <v>16675</v>
      </c>
      <c r="H5490" s="2"/>
      <c r="I5490" s="2" t="s">
        <v>5093</v>
      </c>
      <c r="J5490" s="2" t="s">
        <v>61</v>
      </c>
      <c r="K5490" s="50" t="s">
        <v>61</v>
      </c>
      <c r="L5490" s="48" t="s">
        <v>17088</v>
      </c>
      <c r="M5490" s="2" t="s">
        <v>133</v>
      </c>
      <c r="N5490" s="32">
        <v>25.190770000000001</v>
      </c>
      <c r="O5490" s="32">
        <v>55.687280000000001</v>
      </c>
      <c r="P5490" s="2" t="s">
        <v>2767</v>
      </c>
      <c r="Q5490" s="6" t="s">
        <v>65</v>
      </c>
      <c r="R5490" s="43" t="s">
        <v>18854</v>
      </c>
      <c r="S5490" s="41" t="s">
        <v>3596</v>
      </c>
      <c r="T5490" s="41" t="s">
        <v>18460</v>
      </c>
      <c r="U5490" s="2"/>
      <c r="V5490" s="2" t="s">
        <v>3596</v>
      </c>
      <c r="W5490" s="41" t="s">
        <v>17589</v>
      </c>
      <c r="X5490" s="2" t="s">
        <v>1598</v>
      </c>
      <c r="Y5490" s="2" t="s">
        <v>102</v>
      </c>
      <c r="Z5490" s="5" t="s">
        <v>20</v>
      </c>
      <c r="AA5490" s="5" t="s">
        <v>16910</v>
      </c>
      <c r="AB5490" s="5" t="s">
        <v>16318</v>
      </c>
      <c r="AC5490" s="2" t="s">
        <v>5247</v>
      </c>
      <c r="AD5490" s="2">
        <v>3000021</v>
      </c>
      <c r="AE5490" s="5">
        <v>33.5</v>
      </c>
      <c r="AF5490" s="25"/>
      <c r="AG5490" s="29">
        <v>3</v>
      </c>
      <c r="AH5490" s="2" t="s">
        <v>17978</v>
      </c>
      <c r="AI5490" s="2">
        <v>3</v>
      </c>
      <c r="AJ5490" s="2">
        <v>3</v>
      </c>
      <c r="AK5490" s="50"/>
      <c r="AL5490" s="2"/>
      <c r="AM5490" s="30"/>
      <c r="AN5490" s="30"/>
      <c r="AO5490" s="30"/>
      <c r="AR5490" s="30"/>
      <c r="AS5490" s="30"/>
      <c r="AT5490" s="30"/>
      <c r="AV5490" s="30"/>
      <c r="AW5490" s="30"/>
      <c r="CD5490" s="2" t="s">
        <v>78</v>
      </c>
      <c r="CE5490" s="2" t="s">
        <v>20567</v>
      </c>
    </row>
    <row r="5491" spans="1:83" x14ac:dyDescent="0.2">
      <c r="A5491" s="2" t="s">
        <v>10178</v>
      </c>
      <c r="B5491" s="2" t="s">
        <v>28532</v>
      </c>
      <c r="C5491" s="2" t="s">
        <v>6285</v>
      </c>
      <c r="D5491" s="2"/>
      <c r="E5491" s="2" t="s">
        <v>10178</v>
      </c>
      <c r="F5491" s="2" t="s">
        <v>10179</v>
      </c>
      <c r="G5491" s="2" t="s">
        <v>18994</v>
      </c>
      <c r="H5491" s="2"/>
      <c r="I5491" s="2" t="s">
        <v>5093</v>
      </c>
      <c r="J5491" s="2" t="s">
        <v>61</v>
      </c>
      <c r="K5491" s="50" t="s">
        <v>61</v>
      </c>
      <c r="L5491" s="48">
        <v>2021</v>
      </c>
      <c r="M5491" s="2" t="s">
        <v>133</v>
      </c>
      <c r="N5491" s="32">
        <v>25.004989999999999</v>
      </c>
      <c r="O5491" s="32">
        <v>55.757469999999998</v>
      </c>
      <c r="P5491" s="2" t="s">
        <v>2767</v>
      </c>
      <c r="Q5491" s="6" t="s">
        <v>65</v>
      </c>
      <c r="R5491" s="43" t="s">
        <v>16802</v>
      </c>
      <c r="S5491" s="41" t="s">
        <v>18949</v>
      </c>
      <c r="T5491" s="41" t="s">
        <v>18463</v>
      </c>
      <c r="U5491" s="2"/>
      <c r="V5491" s="2" t="s">
        <v>18949</v>
      </c>
      <c r="W5491" s="41" t="s">
        <v>17589</v>
      </c>
      <c r="X5491" s="2" t="s">
        <v>1598</v>
      </c>
      <c r="Y5491" s="2" t="s">
        <v>102</v>
      </c>
      <c r="Z5491" s="5" t="s">
        <v>10423</v>
      </c>
      <c r="AA5491" s="5" t="s">
        <v>16910</v>
      </c>
      <c r="AB5491" s="5" t="s">
        <v>16316</v>
      </c>
      <c r="AC5491" s="2" t="s">
        <v>5247</v>
      </c>
      <c r="AD5491" s="2">
        <v>3000016</v>
      </c>
      <c r="AE5491" s="5">
        <v>35</v>
      </c>
      <c r="AF5491" s="25"/>
      <c r="AG5491" s="29">
        <v>3</v>
      </c>
      <c r="AH5491" s="2" t="s">
        <v>17978</v>
      </c>
      <c r="AI5491" s="2">
        <v>3</v>
      </c>
      <c r="AJ5491" s="2">
        <v>3</v>
      </c>
      <c r="AK5491" s="50"/>
      <c r="AL5491" s="2"/>
      <c r="AM5491" s="30"/>
      <c r="AN5491" s="30"/>
      <c r="AO5491" s="30"/>
      <c r="AR5491" s="30"/>
      <c r="AS5491" s="30"/>
      <c r="AT5491" s="30"/>
      <c r="AV5491" s="30"/>
      <c r="AW5491" s="30"/>
      <c r="CD5491" s="2" t="s">
        <v>78</v>
      </c>
      <c r="CE5491" s="2" t="s">
        <v>20568</v>
      </c>
    </row>
    <row r="5492" spans="1:83" x14ac:dyDescent="0.2">
      <c r="A5492" s="2" t="s">
        <v>9974</v>
      </c>
      <c r="B5492" s="2" t="s">
        <v>28533</v>
      </c>
      <c r="C5492" s="2" t="s">
        <v>6285</v>
      </c>
      <c r="D5492" s="2"/>
      <c r="E5492" s="2" t="s">
        <v>9974</v>
      </c>
      <c r="F5492" s="2" t="s">
        <v>9975</v>
      </c>
      <c r="G5492" s="2"/>
      <c r="H5492" s="2"/>
      <c r="I5492" s="2" t="s">
        <v>5093</v>
      </c>
      <c r="J5492" s="2" t="s">
        <v>61</v>
      </c>
      <c r="K5492" s="2"/>
      <c r="L5492" s="48" t="s">
        <v>17088</v>
      </c>
      <c r="M5492" s="2" t="s">
        <v>133</v>
      </c>
      <c r="N5492" s="32">
        <v>25.01792</v>
      </c>
      <c r="O5492" s="32">
        <v>55.831719999999997</v>
      </c>
      <c r="P5492" s="2" t="s">
        <v>2767</v>
      </c>
      <c r="Q5492" s="6" t="s">
        <v>65</v>
      </c>
      <c r="R5492" s="43" t="s">
        <v>18854</v>
      </c>
      <c r="S5492" s="41" t="s">
        <v>3596</v>
      </c>
      <c r="T5492" s="41" t="s">
        <v>18460</v>
      </c>
      <c r="U5492" s="2"/>
      <c r="V5492" s="2" t="s">
        <v>3596</v>
      </c>
      <c r="W5492" s="41" t="s">
        <v>144</v>
      </c>
      <c r="X5492" s="2" t="s">
        <v>1598</v>
      </c>
      <c r="Y5492" s="2" t="s">
        <v>76</v>
      </c>
      <c r="Z5492" s="5" t="s">
        <v>10423</v>
      </c>
      <c r="AA5492" s="5" t="s">
        <v>16910</v>
      </c>
      <c r="AB5492" s="5" t="s">
        <v>16317</v>
      </c>
      <c r="AC5492" s="2"/>
      <c r="AD5492" s="2">
        <v>3000016</v>
      </c>
      <c r="AE5492" s="5">
        <v>33.5</v>
      </c>
      <c r="AF5492" s="25"/>
      <c r="AG5492" s="29"/>
      <c r="AH5492" s="2"/>
      <c r="AI5492" s="2">
        <v>4</v>
      </c>
      <c r="AJ5492" s="2"/>
      <c r="AK5492" s="50"/>
      <c r="AL5492" s="2"/>
      <c r="AM5492" s="30"/>
      <c r="AN5492" s="30"/>
      <c r="AO5492" s="30"/>
      <c r="AR5492" s="30"/>
      <c r="AS5492" s="30"/>
      <c r="AT5492" s="30"/>
      <c r="AV5492" s="30"/>
      <c r="AW5492" s="30"/>
      <c r="CD5492" s="2" t="s">
        <v>78</v>
      </c>
      <c r="CE5492" s="2" t="s">
        <v>20569</v>
      </c>
    </row>
    <row r="5493" spans="1:83" x14ac:dyDescent="0.2">
      <c r="A5493" s="2" t="s">
        <v>10028</v>
      </c>
      <c r="B5493" s="2" t="s">
        <v>28534</v>
      </c>
      <c r="C5493" s="2" t="s">
        <v>6285</v>
      </c>
      <c r="D5493" s="2"/>
      <c r="E5493" s="2" t="s">
        <v>10028</v>
      </c>
      <c r="F5493" s="2" t="s">
        <v>10029</v>
      </c>
      <c r="G5493" s="2" t="s">
        <v>10030</v>
      </c>
      <c r="H5493" s="2"/>
      <c r="I5493" s="2" t="s">
        <v>5093</v>
      </c>
      <c r="J5493" s="2" t="s">
        <v>61</v>
      </c>
      <c r="K5493" s="50" t="s">
        <v>61</v>
      </c>
      <c r="L5493" s="48">
        <v>2020</v>
      </c>
      <c r="M5493" s="2" t="s">
        <v>133</v>
      </c>
      <c r="N5493" s="32">
        <v>25.295787000000001</v>
      </c>
      <c r="O5493" s="32">
        <v>55.440240000000003</v>
      </c>
      <c r="P5493" s="2" t="s">
        <v>2767</v>
      </c>
      <c r="Q5493" s="6" t="s">
        <v>65</v>
      </c>
      <c r="R5493" s="43" t="s">
        <v>18854</v>
      </c>
      <c r="S5493" s="41" t="s">
        <v>4972</v>
      </c>
      <c r="T5493" s="41" t="s">
        <v>18461</v>
      </c>
      <c r="U5493" s="2"/>
      <c r="V5493" s="2" t="s">
        <v>4972</v>
      </c>
      <c r="W5493" s="41" t="s">
        <v>17589</v>
      </c>
      <c r="X5493" s="2" t="s">
        <v>1598</v>
      </c>
      <c r="Y5493" s="2" t="s">
        <v>76</v>
      </c>
      <c r="Z5493" s="5" t="s">
        <v>10423</v>
      </c>
      <c r="AA5493" s="5" t="s">
        <v>16910</v>
      </c>
      <c r="AB5493" s="5" t="s">
        <v>16317</v>
      </c>
      <c r="AC5493" s="2" t="s">
        <v>5205</v>
      </c>
      <c r="AD5493" s="2">
        <v>3009900</v>
      </c>
      <c r="AE5493" s="5">
        <v>31</v>
      </c>
      <c r="AF5493" s="25"/>
      <c r="AG5493" s="29">
        <v>3</v>
      </c>
      <c r="AH5493" s="2" t="s">
        <v>17974</v>
      </c>
      <c r="AI5493" s="2">
        <v>3</v>
      </c>
      <c r="AJ5493" s="2">
        <v>3</v>
      </c>
      <c r="AK5493" s="50"/>
      <c r="AL5493" s="2"/>
      <c r="AM5493" s="30"/>
      <c r="AN5493" s="30"/>
      <c r="AO5493" s="30"/>
      <c r="AR5493" s="30"/>
      <c r="AS5493" s="30"/>
      <c r="AT5493" s="30"/>
      <c r="AV5493" s="30"/>
      <c r="AW5493" s="30"/>
      <c r="CD5493" s="2" t="s">
        <v>78</v>
      </c>
      <c r="CE5493" s="2" t="s">
        <v>20570</v>
      </c>
    </row>
    <row r="5494" spans="1:83" x14ac:dyDescent="0.2">
      <c r="A5494" s="2" t="s">
        <v>10011</v>
      </c>
      <c r="B5494" s="2" t="s">
        <v>28535</v>
      </c>
      <c r="C5494" s="2" t="s">
        <v>6285</v>
      </c>
      <c r="D5494" s="2"/>
      <c r="E5494" s="2" t="s">
        <v>10011</v>
      </c>
      <c r="F5494" s="2" t="s">
        <v>10012</v>
      </c>
      <c r="G5494" s="2" t="s">
        <v>10013</v>
      </c>
      <c r="H5494" s="2"/>
      <c r="I5494" s="2" t="s">
        <v>5093</v>
      </c>
      <c r="J5494" s="2" t="s">
        <v>61</v>
      </c>
      <c r="K5494" s="50" t="s">
        <v>61</v>
      </c>
      <c r="L5494" s="48">
        <v>2020</v>
      </c>
      <c r="M5494" s="2" t="s">
        <v>133</v>
      </c>
      <c r="N5494" s="32">
        <v>25.343142</v>
      </c>
      <c r="O5494" s="32">
        <v>55.391101999999997</v>
      </c>
      <c r="P5494" s="2" t="s">
        <v>2767</v>
      </c>
      <c r="Q5494" s="6" t="s">
        <v>65</v>
      </c>
      <c r="R5494" s="43" t="s">
        <v>18854</v>
      </c>
      <c r="S5494" s="41" t="s">
        <v>4972</v>
      </c>
      <c r="T5494" s="41" t="s">
        <v>18461</v>
      </c>
      <c r="U5494" s="2"/>
      <c r="V5494" s="2" t="s">
        <v>4972</v>
      </c>
      <c r="W5494" s="41" t="s">
        <v>17589</v>
      </c>
      <c r="X5494" s="2" t="s">
        <v>1598</v>
      </c>
      <c r="Y5494" s="2" t="s">
        <v>102</v>
      </c>
      <c r="Z5494" s="5" t="s">
        <v>10423</v>
      </c>
      <c r="AA5494" s="5" t="s">
        <v>16910</v>
      </c>
      <c r="AB5494" s="5" t="s">
        <v>16316</v>
      </c>
      <c r="AC5494" s="2" t="s">
        <v>5247</v>
      </c>
      <c r="AD5494" s="2">
        <v>3007600</v>
      </c>
      <c r="AE5494" s="5">
        <v>26</v>
      </c>
      <c r="AF5494" s="25"/>
      <c r="AG5494" s="29">
        <v>3</v>
      </c>
      <c r="AH5494" s="2" t="s">
        <v>17978</v>
      </c>
      <c r="AI5494" s="2">
        <v>3</v>
      </c>
      <c r="AJ5494" s="2">
        <v>3</v>
      </c>
      <c r="AK5494" s="50"/>
      <c r="AL5494" s="2"/>
      <c r="AM5494" s="30"/>
      <c r="AN5494" s="30"/>
      <c r="AO5494" s="30"/>
      <c r="AR5494" s="30"/>
      <c r="AS5494" s="30"/>
      <c r="AT5494" s="30"/>
      <c r="AV5494" s="30"/>
      <c r="AW5494" s="30"/>
      <c r="CD5494" s="2" t="s">
        <v>78</v>
      </c>
      <c r="CE5494" s="2" t="s">
        <v>20571</v>
      </c>
    </row>
    <row r="5495" spans="1:83" x14ac:dyDescent="0.2">
      <c r="A5495" s="2" t="s">
        <v>10094</v>
      </c>
      <c r="B5495" s="2" t="s">
        <v>28536</v>
      </c>
      <c r="C5495" s="2" t="s">
        <v>6285</v>
      </c>
      <c r="D5495" s="2"/>
      <c r="E5495" s="2" t="s">
        <v>10094</v>
      </c>
      <c r="F5495" s="2" t="s">
        <v>10095</v>
      </c>
      <c r="G5495" s="2" t="s">
        <v>10096</v>
      </c>
      <c r="H5495" s="2"/>
      <c r="I5495" s="2" t="s">
        <v>5093</v>
      </c>
      <c r="J5495" s="2" t="s">
        <v>61</v>
      </c>
      <c r="K5495" s="50" t="s">
        <v>61</v>
      </c>
      <c r="L5495" s="48">
        <v>2020</v>
      </c>
      <c r="M5495" s="2" t="s">
        <v>133</v>
      </c>
      <c r="N5495" s="32">
        <v>25.308561999999998</v>
      </c>
      <c r="O5495" s="32">
        <v>55.455618000000001</v>
      </c>
      <c r="P5495" s="2" t="s">
        <v>2767</v>
      </c>
      <c r="Q5495" s="6" t="s">
        <v>65</v>
      </c>
      <c r="R5495" s="43" t="s">
        <v>18854</v>
      </c>
      <c r="S5495" s="41" t="s">
        <v>4972</v>
      </c>
      <c r="T5495" s="41" t="s">
        <v>18461</v>
      </c>
      <c r="U5495" s="2"/>
      <c r="V5495" s="2" t="s">
        <v>4972</v>
      </c>
      <c r="W5495" s="41" t="s">
        <v>17589</v>
      </c>
      <c r="X5495" s="2" t="s">
        <v>1598</v>
      </c>
      <c r="Y5495" s="2" t="s">
        <v>102</v>
      </c>
      <c r="Z5495" s="5" t="s">
        <v>20</v>
      </c>
      <c r="AA5495" s="5" t="s">
        <v>16910</v>
      </c>
      <c r="AB5495" s="5" t="s">
        <v>16316</v>
      </c>
      <c r="AC5495" s="2" t="s">
        <v>5205</v>
      </c>
      <c r="AD5495" s="2">
        <v>3009900</v>
      </c>
      <c r="AE5495" s="5">
        <v>26</v>
      </c>
      <c r="AF5495" s="25"/>
      <c r="AG5495" s="29">
        <v>3</v>
      </c>
      <c r="AH5495" s="2" t="s">
        <v>17974</v>
      </c>
      <c r="AI5495" s="2">
        <v>3</v>
      </c>
      <c r="AJ5495" s="2">
        <v>3</v>
      </c>
      <c r="AK5495" s="50"/>
      <c r="AL5495" s="2"/>
      <c r="AM5495" s="30"/>
      <c r="AN5495" s="30"/>
      <c r="AO5495" s="30"/>
      <c r="AR5495" s="30"/>
      <c r="AS5495" s="30"/>
      <c r="AT5495" s="30"/>
      <c r="AV5495" s="30"/>
      <c r="AW5495" s="30"/>
      <c r="CD5495" s="2" t="s">
        <v>78</v>
      </c>
      <c r="CE5495" s="2" t="s">
        <v>20572</v>
      </c>
    </row>
    <row r="5496" spans="1:83" x14ac:dyDescent="0.2">
      <c r="A5496" s="2" t="s">
        <v>10037</v>
      </c>
      <c r="B5496" s="2" t="s">
        <v>28537</v>
      </c>
      <c r="C5496" s="2" t="s">
        <v>6285</v>
      </c>
      <c r="D5496" s="2"/>
      <c r="E5496" s="2" t="s">
        <v>10037</v>
      </c>
      <c r="F5496" s="2" t="s">
        <v>10038</v>
      </c>
      <c r="G5496" s="2" t="s">
        <v>10039</v>
      </c>
      <c r="H5496" s="2"/>
      <c r="I5496" s="2" t="s">
        <v>5093</v>
      </c>
      <c r="J5496" s="2" t="s">
        <v>61</v>
      </c>
      <c r="K5496" s="50" t="s">
        <v>61</v>
      </c>
      <c r="L5496" s="48">
        <v>2020</v>
      </c>
      <c r="M5496" s="2" t="s">
        <v>133</v>
      </c>
      <c r="N5496" s="32">
        <v>25.309792999999999</v>
      </c>
      <c r="O5496" s="32">
        <v>55.454295999999999</v>
      </c>
      <c r="P5496" s="2" t="s">
        <v>2767</v>
      </c>
      <c r="Q5496" s="6" t="s">
        <v>65</v>
      </c>
      <c r="R5496" s="43" t="s">
        <v>18854</v>
      </c>
      <c r="S5496" s="41" t="s">
        <v>4972</v>
      </c>
      <c r="T5496" s="41" t="s">
        <v>18461</v>
      </c>
      <c r="U5496" s="2"/>
      <c r="V5496" s="2" t="s">
        <v>4972</v>
      </c>
      <c r="W5496" s="41" t="s">
        <v>17589</v>
      </c>
      <c r="X5496" s="2" t="s">
        <v>1598</v>
      </c>
      <c r="Y5496" s="2" t="s">
        <v>102</v>
      </c>
      <c r="Z5496" s="5" t="s">
        <v>20</v>
      </c>
      <c r="AA5496" s="5" t="s">
        <v>16910</v>
      </c>
      <c r="AB5496" s="5" t="s">
        <v>16316</v>
      </c>
      <c r="AC5496" s="2" t="s">
        <v>5205</v>
      </c>
      <c r="AD5496" s="2">
        <v>3009900</v>
      </c>
      <c r="AE5496" s="5">
        <v>28</v>
      </c>
      <c r="AF5496" s="25"/>
      <c r="AG5496" s="29">
        <v>3</v>
      </c>
      <c r="AH5496" s="2" t="s">
        <v>17974</v>
      </c>
      <c r="AI5496" s="2">
        <v>3</v>
      </c>
      <c r="AJ5496" s="2">
        <v>3</v>
      </c>
      <c r="AK5496" s="50"/>
      <c r="AL5496" s="2"/>
      <c r="AM5496" s="30"/>
      <c r="AN5496" s="30"/>
      <c r="AO5496" s="30"/>
      <c r="AR5496" s="30"/>
      <c r="AS5496" s="30"/>
      <c r="AT5496" s="30"/>
      <c r="AV5496" s="30"/>
      <c r="AW5496" s="30"/>
      <c r="CD5496" s="2" t="s">
        <v>78</v>
      </c>
      <c r="CE5496" s="2" t="s">
        <v>20573</v>
      </c>
    </row>
    <row r="5497" spans="1:83" x14ac:dyDescent="0.2">
      <c r="A5497" s="2" t="s">
        <v>10214</v>
      </c>
      <c r="B5497" s="2" t="s">
        <v>28538</v>
      </c>
      <c r="C5497" s="2" t="s">
        <v>6285</v>
      </c>
      <c r="D5497" s="2"/>
      <c r="E5497" s="2" t="s">
        <v>10214</v>
      </c>
      <c r="F5497" s="2" t="s">
        <v>10215</v>
      </c>
      <c r="G5497" s="2" t="s">
        <v>10216</v>
      </c>
      <c r="H5497" s="2"/>
      <c r="I5497" s="2" t="s">
        <v>5093</v>
      </c>
      <c r="J5497" s="2" t="s">
        <v>61</v>
      </c>
      <c r="K5497" s="50" t="s">
        <v>61</v>
      </c>
      <c r="L5497" s="48">
        <v>2021</v>
      </c>
      <c r="M5497" s="2" t="s">
        <v>133</v>
      </c>
      <c r="N5497" s="32">
        <v>25.240846999999999</v>
      </c>
      <c r="O5497" s="32">
        <v>55.556959999999997</v>
      </c>
      <c r="P5497" s="2" t="s">
        <v>2767</v>
      </c>
      <c r="Q5497" s="6" t="s">
        <v>65</v>
      </c>
      <c r="R5497" s="43" t="s">
        <v>18854</v>
      </c>
      <c r="S5497" s="41" t="s">
        <v>3596</v>
      </c>
      <c r="T5497" s="41" t="s">
        <v>18460</v>
      </c>
      <c r="U5497" s="2"/>
      <c r="V5497" s="2" t="s">
        <v>3596</v>
      </c>
      <c r="W5497" s="41" t="s">
        <v>17589</v>
      </c>
      <c r="X5497" s="2" t="s">
        <v>1598</v>
      </c>
      <c r="Y5497" s="2" t="s">
        <v>102</v>
      </c>
      <c r="Z5497" s="5" t="s">
        <v>10423</v>
      </c>
      <c r="AA5497" s="5" t="s">
        <v>16910</v>
      </c>
      <c r="AB5497" s="5" t="s">
        <v>16316</v>
      </c>
      <c r="AC5497" s="2" t="s">
        <v>5247</v>
      </c>
      <c r="AD5497" s="2">
        <v>3002200</v>
      </c>
      <c r="AE5497" s="5">
        <v>38</v>
      </c>
      <c r="AF5497" s="25"/>
      <c r="AG5497" s="29">
        <v>3</v>
      </c>
      <c r="AH5497" s="2" t="s">
        <v>17978</v>
      </c>
      <c r="AI5497" s="2">
        <v>3</v>
      </c>
      <c r="AJ5497" s="2">
        <v>3</v>
      </c>
      <c r="AK5497" s="50"/>
      <c r="AL5497" s="2"/>
      <c r="AM5497" s="30"/>
      <c r="AN5497" s="30"/>
      <c r="AO5497" s="30"/>
      <c r="AR5497" s="30"/>
      <c r="AS5497" s="30"/>
      <c r="AT5497" s="30"/>
      <c r="AV5497" s="30"/>
      <c r="AW5497" s="30"/>
      <c r="CD5497" s="2" t="s">
        <v>78</v>
      </c>
      <c r="CE5497" s="2" t="s">
        <v>20574</v>
      </c>
    </row>
    <row r="5498" spans="1:83" x14ac:dyDescent="0.2">
      <c r="A5498" s="2" t="s">
        <v>18102</v>
      </c>
      <c r="B5498" s="2" t="s">
        <v>28539</v>
      </c>
      <c r="C5498" s="2" t="s">
        <v>6285</v>
      </c>
      <c r="D5498" s="2"/>
      <c r="E5498" s="2" t="s">
        <v>18102</v>
      </c>
      <c r="F5498" s="2" t="s">
        <v>18103</v>
      </c>
      <c r="G5498" s="2" t="s">
        <v>18104</v>
      </c>
      <c r="H5498" s="2"/>
      <c r="I5498" s="2" t="s">
        <v>5093</v>
      </c>
      <c r="J5498" s="2" t="s">
        <v>61</v>
      </c>
      <c r="K5498" s="50" t="s">
        <v>61</v>
      </c>
      <c r="L5498" s="48">
        <v>2023</v>
      </c>
      <c r="M5498" s="2" t="s">
        <v>133</v>
      </c>
      <c r="N5498" s="32">
        <v>25.474285999999999</v>
      </c>
      <c r="O5498" s="32">
        <v>55.539071</v>
      </c>
      <c r="P5498" s="2" t="s">
        <v>2767</v>
      </c>
      <c r="Q5498" s="6" t="s">
        <v>65</v>
      </c>
      <c r="R5498" s="43" t="s">
        <v>18854</v>
      </c>
      <c r="S5498" s="41" t="s">
        <v>3596</v>
      </c>
      <c r="T5498" s="41" t="s">
        <v>18460</v>
      </c>
      <c r="U5498" s="2"/>
      <c r="V5498" s="2" t="s">
        <v>3596</v>
      </c>
      <c r="W5498" s="41" t="s">
        <v>17589</v>
      </c>
      <c r="X5498" s="2" t="s">
        <v>1598</v>
      </c>
      <c r="Y5498" s="2" t="s">
        <v>102</v>
      </c>
      <c r="Z5498" s="5" t="s">
        <v>10423</v>
      </c>
      <c r="AA5498" s="5" t="s">
        <v>17377</v>
      </c>
      <c r="AB5498" s="5" t="s">
        <v>16316</v>
      </c>
      <c r="AC5498" s="2" t="s">
        <v>5247</v>
      </c>
      <c r="AD5498" s="2">
        <v>3011000</v>
      </c>
      <c r="AE5498" s="5">
        <v>38</v>
      </c>
      <c r="AF5498" s="25"/>
      <c r="AG5498" s="29">
        <v>3</v>
      </c>
      <c r="AH5498" s="2" t="s">
        <v>17978</v>
      </c>
      <c r="AI5498" s="2">
        <v>3</v>
      </c>
      <c r="AJ5498" s="2">
        <v>3</v>
      </c>
      <c r="AK5498" s="50"/>
      <c r="AL5498" s="2"/>
      <c r="AM5498" s="30"/>
      <c r="AN5498" s="30"/>
      <c r="AO5498" s="30"/>
      <c r="AR5498" s="30"/>
      <c r="AS5498" s="30"/>
      <c r="AT5498" s="30"/>
      <c r="AV5498" s="30"/>
      <c r="AW5498" s="30"/>
      <c r="CD5498" s="2" t="s">
        <v>78</v>
      </c>
      <c r="CE5498" s="2" t="s">
        <v>20575</v>
      </c>
    </row>
    <row r="5499" spans="1:83" x14ac:dyDescent="0.2">
      <c r="A5499" s="2" t="s">
        <v>10341</v>
      </c>
      <c r="B5499" s="2" t="s">
        <v>28540</v>
      </c>
      <c r="C5499" s="2" t="s">
        <v>6285</v>
      </c>
      <c r="D5499" s="2"/>
      <c r="E5499" s="2" t="s">
        <v>10341</v>
      </c>
      <c r="F5499" s="2" t="s">
        <v>10342</v>
      </c>
      <c r="G5499" s="2"/>
      <c r="H5499" s="2"/>
      <c r="I5499" s="2" t="s">
        <v>5093</v>
      </c>
      <c r="J5499" s="2" t="s">
        <v>61</v>
      </c>
      <c r="K5499" s="2"/>
      <c r="L5499" s="48">
        <v>2022</v>
      </c>
      <c r="M5499" s="2" t="s">
        <v>22960</v>
      </c>
      <c r="N5499" s="32">
        <v>25.315940000000001</v>
      </c>
      <c r="O5499" s="32">
        <v>55.459541999999999</v>
      </c>
      <c r="P5499" s="2" t="s">
        <v>2767</v>
      </c>
      <c r="Q5499" s="6" t="s">
        <v>65</v>
      </c>
      <c r="R5499" s="43" t="s">
        <v>16802</v>
      </c>
      <c r="S5499" s="41" t="s">
        <v>18949</v>
      </c>
      <c r="T5499" s="41" t="s">
        <v>18463</v>
      </c>
      <c r="U5499" s="2"/>
      <c r="V5499" s="2" t="s">
        <v>18949</v>
      </c>
      <c r="W5499" s="41" t="s">
        <v>144</v>
      </c>
      <c r="X5499" s="2" t="s">
        <v>1598</v>
      </c>
      <c r="Y5499" s="2" t="s">
        <v>102</v>
      </c>
      <c r="Z5499" s="5" t="s">
        <v>10423</v>
      </c>
      <c r="AA5499" s="5" t="s">
        <v>16910</v>
      </c>
      <c r="AB5499" s="5" t="s">
        <v>16316</v>
      </c>
      <c r="AC5499" s="2"/>
      <c r="AD5499" s="2">
        <v>3009800</v>
      </c>
      <c r="AE5499" s="5">
        <v>35</v>
      </c>
      <c r="AF5499" s="25"/>
      <c r="AG5499" s="29"/>
      <c r="AH5499" s="2"/>
      <c r="AI5499" s="2">
        <v>3</v>
      </c>
      <c r="AJ5499" s="2"/>
      <c r="AK5499" s="50"/>
      <c r="AL5499" s="2"/>
      <c r="AM5499" s="30"/>
      <c r="AN5499" s="30"/>
      <c r="AO5499" s="30"/>
      <c r="AR5499" s="30"/>
      <c r="AS5499" s="30"/>
      <c r="AT5499" s="30"/>
      <c r="AV5499" s="30"/>
      <c r="AW5499" s="30"/>
      <c r="CD5499" s="2" t="s">
        <v>71</v>
      </c>
      <c r="CE5499" s="2">
        <v>0</v>
      </c>
    </row>
    <row r="5500" spans="1:83" x14ac:dyDescent="0.2">
      <c r="A5500" s="2" t="s">
        <v>18995</v>
      </c>
      <c r="B5500" s="2" t="s">
        <v>28541</v>
      </c>
      <c r="C5500" s="2" t="s">
        <v>6285</v>
      </c>
      <c r="D5500" s="2"/>
      <c r="E5500" s="2" t="s">
        <v>18995</v>
      </c>
      <c r="F5500" s="2" t="s">
        <v>10282</v>
      </c>
      <c r="G5500" s="2" t="s">
        <v>16682</v>
      </c>
      <c r="H5500" s="2"/>
      <c r="I5500" s="2" t="s">
        <v>5093</v>
      </c>
      <c r="J5500" s="2" t="s">
        <v>61</v>
      </c>
      <c r="K5500" s="50" t="s">
        <v>61</v>
      </c>
      <c r="L5500" s="48">
        <v>2021</v>
      </c>
      <c r="M5500" s="2" t="s">
        <v>22960</v>
      </c>
      <c r="N5500" s="32">
        <v>25.328506000000001</v>
      </c>
      <c r="O5500" s="32">
        <v>55.505598999999997</v>
      </c>
      <c r="P5500" s="2" t="s">
        <v>2767</v>
      </c>
      <c r="Q5500" s="6" t="s">
        <v>65</v>
      </c>
      <c r="R5500" s="43" t="s">
        <v>16802</v>
      </c>
      <c r="S5500" s="41" t="s">
        <v>18949</v>
      </c>
      <c r="T5500" s="41" t="s">
        <v>18463</v>
      </c>
      <c r="U5500" s="2"/>
      <c r="V5500" s="2" t="s">
        <v>18949</v>
      </c>
      <c r="W5500" s="41" t="s">
        <v>17589</v>
      </c>
      <c r="X5500" s="2" t="s">
        <v>1598</v>
      </c>
      <c r="Y5500" s="2" t="s">
        <v>102</v>
      </c>
      <c r="Z5500" s="5" t="s">
        <v>10423</v>
      </c>
      <c r="AA5500" s="5" t="s">
        <v>16910</v>
      </c>
      <c r="AB5500" s="5" t="s">
        <v>16316</v>
      </c>
      <c r="AC5500" s="2" t="s">
        <v>5205</v>
      </c>
      <c r="AD5500" s="2">
        <v>3002100</v>
      </c>
      <c r="AE5500" s="5">
        <v>25</v>
      </c>
      <c r="AF5500" s="25"/>
      <c r="AG5500" s="29">
        <v>3</v>
      </c>
      <c r="AH5500" s="2" t="s">
        <v>17974</v>
      </c>
      <c r="AI5500" s="2">
        <v>3</v>
      </c>
      <c r="AJ5500" s="2">
        <v>3</v>
      </c>
      <c r="AK5500" s="50"/>
      <c r="AL5500" s="2"/>
      <c r="AM5500" s="30"/>
      <c r="AN5500" s="30"/>
      <c r="AO5500" s="30"/>
      <c r="AR5500" s="30"/>
      <c r="AS5500" s="30"/>
      <c r="AT5500" s="30"/>
      <c r="AV5500" s="30"/>
      <c r="AW5500" s="30"/>
      <c r="CD5500" s="2" t="s">
        <v>71</v>
      </c>
      <c r="CE5500" s="2">
        <v>0</v>
      </c>
    </row>
    <row r="5501" spans="1:83" x14ac:dyDescent="0.2">
      <c r="A5501" s="2" t="s">
        <v>16793</v>
      </c>
      <c r="B5501" s="2" t="s">
        <v>28542</v>
      </c>
      <c r="C5501" s="2" t="s">
        <v>6285</v>
      </c>
      <c r="D5501" s="2"/>
      <c r="E5501" s="2" t="s">
        <v>16793</v>
      </c>
      <c r="F5501" s="2" t="s">
        <v>16794</v>
      </c>
      <c r="G5501" s="2"/>
      <c r="H5501" s="2"/>
      <c r="I5501" s="2" t="s">
        <v>5093</v>
      </c>
      <c r="J5501" s="2" t="s">
        <v>61</v>
      </c>
      <c r="K5501" s="2"/>
      <c r="L5501" s="48">
        <v>2022</v>
      </c>
      <c r="M5501" s="2" t="s">
        <v>133</v>
      </c>
      <c r="N5501" s="32">
        <v>24.813649999999999</v>
      </c>
      <c r="O5501" s="32">
        <v>55.772826999999999</v>
      </c>
      <c r="P5501" s="2" t="s">
        <v>2767</v>
      </c>
      <c r="Q5501" s="6" t="s">
        <v>65</v>
      </c>
      <c r="R5501" s="43" t="s">
        <v>18854</v>
      </c>
      <c r="S5501" s="41" t="s">
        <v>3596</v>
      </c>
      <c r="T5501" s="41" t="s">
        <v>18460</v>
      </c>
      <c r="U5501" s="2"/>
      <c r="V5501" s="2" t="s">
        <v>3596</v>
      </c>
      <c r="W5501" s="41" t="s">
        <v>144</v>
      </c>
      <c r="X5501" s="2" t="s">
        <v>1598</v>
      </c>
      <c r="Y5501" s="2" t="s">
        <v>102</v>
      </c>
      <c r="Z5501" s="5" t="s">
        <v>10423</v>
      </c>
      <c r="AA5501" s="5" t="s">
        <v>16910</v>
      </c>
      <c r="AB5501" s="5" t="s">
        <v>16316</v>
      </c>
      <c r="AC5501" s="2"/>
      <c r="AD5501" s="2">
        <v>3000016</v>
      </c>
      <c r="AE5501" s="5">
        <v>58</v>
      </c>
      <c r="AF5501" s="25"/>
      <c r="AG5501" s="29"/>
      <c r="AH5501" s="2"/>
      <c r="AI5501" s="2">
        <v>3</v>
      </c>
      <c r="AJ5501" s="2"/>
      <c r="AK5501" s="50"/>
      <c r="AL5501" s="2"/>
      <c r="AM5501" s="30"/>
      <c r="AN5501" s="30"/>
      <c r="AO5501" s="30"/>
      <c r="AR5501" s="30"/>
      <c r="AS5501" s="30"/>
      <c r="AT5501" s="30"/>
      <c r="AV5501" s="30"/>
      <c r="AW5501" s="30"/>
      <c r="CD5501" s="2" t="s">
        <v>71</v>
      </c>
      <c r="CE5501" s="2">
        <v>0</v>
      </c>
    </row>
    <row r="5502" spans="1:83" x14ac:dyDescent="0.2">
      <c r="A5502" s="2" t="s">
        <v>18619</v>
      </c>
      <c r="B5502" s="2" t="s">
        <v>28543</v>
      </c>
      <c r="C5502" s="2" t="s">
        <v>6285</v>
      </c>
      <c r="D5502" s="2"/>
      <c r="E5502" s="2" t="s">
        <v>18619</v>
      </c>
      <c r="F5502" s="2" t="s">
        <v>10363</v>
      </c>
      <c r="G5502" s="2" t="s">
        <v>16139</v>
      </c>
      <c r="H5502" s="2"/>
      <c r="I5502" s="2" t="s">
        <v>5093</v>
      </c>
      <c r="J5502" s="2" t="s">
        <v>61</v>
      </c>
      <c r="K5502" s="50" t="s">
        <v>61</v>
      </c>
      <c r="L5502" s="48">
        <v>2022</v>
      </c>
      <c r="M5502" s="2" t="s">
        <v>22961</v>
      </c>
      <c r="N5502" s="32">
        <v>25.330078</v>
      </c>
      <c r="O5502" s="32">
        <v>55.616925000000002</v>
      </c>
      <c r="P5502" s="2" t="s">
        <v>2767</v>
      </c>
      <c r="Q5502" s="6" t="s">
        <v>65</v>
      </c>
      <c r="R5502" s="43" t="s">
        <v>18854</v>
      </c>
      <c r="S5502" s="41" t="s">
        <v>3596</v>
      </c>
      <c r="T5502" s="41" t="s">
        <v>18465</v>
      </c>
      <c r="U5502" s="2"/>
      <c r="V5502" s="2" t="s">
        <v>3596</v>
      </c>
      <c r="W5502" s="41" t="s">
        <v>17589</v>
      </c>
      <c r="X5502" s="2" t="s">
        <v>1598</v>
      </c>
      <c r="Y5502" s="2" t="s">
        <v>102</v>
      </c>
      <c r="Z5502" s="5" t="s">
        <v>10423</v>
      </c>
      <c r="AA5502" s="5" t="s">
        <v>16910</v>
      </c>
      <c r="AB5502" s="5" t="s">
        <v>16316</v>
      </c>
      <c r="AC5502" s="2" t="s">
        <v>5247</v>
      </c>
      <c r="AD5502" s="2">
        <v>3001301</v>
      </c>
      <c r="AE5502" s="5">
        <v>38</v>
      </c>
      <c r="AF5502" s="25"/>
      <c r="AG5502" s="29">
        <v>3</v>
      </c>
      <c r="AH5502" s="2" t="s">
        <v>17978</v>
      </c>
      <c r="AI5502" s="2">
        <v>3</v>
      </c>
      <c r="AJ5502" s="2">
        <v>3</v>
      </c>
      <c r="AK5502" s="50"/>
      <c r="AL5502" s="2"/>
      <c r="AM5502" s="30"/>
      <c r="AN5502" s="30"/>
      <c r="AO5502" s="30"/>
      <c r="AR5502" s="30"/>
      <c r="AS5502" s="30"/>
      <c r="AT5502" s="30"/>
      <c r="AV5502" s="30"/>
      <c r="AW5502" s="30"/>
      <c r="CD5502" s="2" t="s">
        <v>78</v>
      </c>
      <c r="CE5502" s="2" t="s">
        <v>20576</v>
      </c>
    </row>
    <row r="5503" spans="1:83" x14ac:dyDescent="0.2">
      <c r="A5503" s="2" t="s">
        <v>18377</v>
      </c>
      <c r="B5503" s="2" t="s">
        <v>28544</v>
      </c>
      <c r="C5503" s="2" t="s">
        <v>6285</v>
      </c>
      <c r="D5503" s="2"/>
      <c r="E5503" s="2" t="s">
        <v>18377</v>
      </c>
      <c r="F5503" s="2" t="s">
        <v>18617</v>
      </c>
      <c r="G5503" s="2" t="s">
        <v>10353</v>
      </c>
      <c r="H5503" s="2"/>
      <c r="I5503" s="2" t="s">
        <v>5093</v>
      </c>
      <c r="J5503" s="2" t="s">
        <v>61</v>
      </c>
      <c r="K5503" s="50" t="s">
        <v>61</v>
      </c>
      <c r="L5503" s="48">
        <v>2022</v>
      </c>
      <c r="M5503" s="2" t="s">
        <v>22961</v>
      </c>
      <c r="N5503" s="32">
        <v>25.303879999999999</v>
      </c>
      <c r="O5503" s="32">
        <v>55.625990000000002</v>
      </c>
      <c r="P5503" s="2" t="s">
        <v>2767</v>
      </c>
      <c r="Q5503" s="6" t="s">
        <v>65</v>
      </c>
      <c r="R5503" s="43" t="s">
        <v>18854</v>
      </c>
      <c r="S5503" s="41" t="s">
        <v>4972</v>
      </c>
      <c r="T5503" s="41" t="s">
        <v>18461</v>
      </c>
      <c r="U5503" s="2"/>
      <c r="V5503" s="2" t="s">
        <v>4972</v>
      </c>
      <c r="W5503" s="41" t="s">
        <v>17589</v>
      </c>
      <c r="X5503" s="2" t="s">
        <v>1598</v>
      </c>
      <c r="Y5503" s="2" t="s">
        <v>102</v>
      </c>
      <c r="Z5503" s="5" t="s">
        <v>10423</v>
      </c>
      <c r="AA5503" s="5" t="s">
        <v>16910</v>
      </c>
      <c r="AB5503" s="5" t="s">
        <v>16316</v>
      </c>
      <c r="AC5503" s="2" t="s">
        <v>5247</v>
      </c>
      <c r="AD5503" s="2">
        <v>3001301</v>
      </c>
      <c r="AE5503" s="5">
        <v>16</v>
      </c>
      <c r="AF5503" s="25"/>
      <c r="AG5503" s="29">
        <v>3</v>
      </c>
      <c r="AH5503" s="2" t="s">
        <v>17978</v>
      </c>
      <c r="AI5503" s="2">
        <v>3</v>
      </c>
      <c r="AJ5503" s="2">
        <v>3</v>
      </c>
      <c r="AK5503" s="50"/>
      <c r="AL5503" s="2"/>
      <c r="AM5503" s="30"/>
      <c r="AN5503" s="30"/>
      <c r="AO5503" s="30"/>
      <c r="AR5503" s="30"/>
      <c r="AS5503" s="30"/>
      <c r="AT5503" s="30"/>
      <c r="AV5503" s="30"/>
      <c r="AW5503" s="30"/>
      <c r="CD5503" s="2" t="s">
        <v>78</v>
      </c>
      <c r="CE5503" s="2" t="s">
        <v>20577</v>
      </c>
    </row>
    <row r="5504" spans="1:83" x14ac:dyDescent="0.2">
      <c r="A5504" s="2" t="s">
        <v>18602</v>
      </c>
      <c r="B5504" s="2" t="s">
        <v>28545</v>
      </c>
      <c r="C5504" s="2" t="s">
        <v>6285</v>
      </c>
      <c r="D5504" s="2"/>
      <c r="E5504" s="2" t="s">
        <v>18602</v>
      </c>
      <c r="F5504" s="2" t="s">
        <v>10283</v>
      </c>
      <c r="G5504" s="2" t="s">
        <v>10284</v>
      </c>
      <c r="H5504" s="2"/>
      <c r="I5504" s="2" t="s">
        <v>5093</v>
      </c>
      <c r="J5504" s="2" t="s">
        <v>61</v>
      </c>
      <c r="K5504" s="50" t="s">
        <v>61</v>
      </c>
      <c r="L5504" s="48">
        <v>2021</v>
      </c>
      <c r="M5504" s="2" t="s">
        <v>22960</v>
      </c>
      <c r="N5504" s="32">
        <v>25.330826999999999</v>
      </c>
      <c r="O5504" s="32">
        <v>55.375492000000001</v>
      </c>
      <c r="P5504" s="2" t="s">
        <v>2767</v>
      </c>
      <c r="Q5504" s="6" t="s">
        <v>65</v>
      </c>
      <c r="R5504" s="43" t="s">
        <v>18854</v>
      </c>
      <c r="S5504" s="41" t="s">
        <v>4972</v>
      </c>
      <c r="T5504" s="41" t="s">
        <v>18461</v>
      </c>
      <c r="U5504" s="2"/>
      <c r="V5504" s="2" t="s">
        <v>4972</v>
      </c>
      <c r="W5504" s="41" t="s">
        <v>17589</v>
      </c>
      <c r="X5504" s="2" t="s">
        <v>1598</v>
      </c>
      <c r="Y5504" s="2" t="s">
        <v>102</v>
      </c>
      <c r="Z5504" s="5" t="s">
        <v>10423</v>
      </c>
      <c r="AA5504" s="5" t="s">
        <v>16910</v>
      </c>
      <c r="AB5504" s="5" t="s">
        <v>16316</v>
      </c>
      <c r="AC5504" s="2" t="s">
        <v>5149</v>
      </c>
      <c r="AD5504" s="2">
        <v>3010500</v>
      </c>
      <c r="AE5504" s="5">
        <v>35</v>
      </c>
      <c r="AF5504" s="25"/>
      <c r="AG5504" s="29">
        <v>3</v>
      </c>
      <c r="AH5504" s="2" t="s">
        <v>18304</v>
      </c>
      <c r="AI5504" s="2">
        <v>3</v>
      </c>
      <c r="AJ5504" s="2">
        <v>3</v>
      </c>
      <c r="AK5504" s="50"/>
      <c r="AL5504" s="2"/>
      <c r="AM5504" s="30"/>
      <c r="AN5504" s="30"/>
      <c r="AO5504" s="30"/>
      <c r="AR5504" s="30"/>
      <c r="AS5504" s="30"/>
      <c r="AT5504" s="30"/>
      <c r="AV5504" s="30"/>
      <c r="AW5504" s="30"/>
      <c r="CD5504" s="2" t="s">
        <v>78</v>
      </c>
      <c r="CE5504" s="2" t="s">
        <v>20578</v>
      </c>
    </row>
    <row r="5505" spans="1:83" x14ac:dyDescent="0.2">
      <c r="A5505" s="2" t="s">
        <v>16334</v>
      </c>
      <c r="B5505" s="2" t="s">
        <v>28546</v>
      </c>
      <c r="C5505" s="2" t="s">
        <v>6285</v>
      </c>
      <c r="D5505" s="2"/>
      <c r="E5505" s="2" t="s">
        <v>16334</v>
      </c>
      <c r="F5505" s="2" t="s">
        <v>16335</v>
      </c>
      <c r="G5505" s="2" t="s">
        <v>16464</v>
      </c>
      <c r="H5505" s="2"/>
      <c r="I5505" s="2" t="s">
        <v>5093</v>
      </c>
      <c r="J5505" s="2" t="s">
        <v>61</v>
      </c>
      <c r="K5505" s="50" t="s">
        <v>61</v>
      </c>
      <c r="L5505" s="48">
        <v>2022</v>
      </c>
      <c r="M5505" s="2" t="s">
        <v>22961</v>
      </c>
      <c r="N5505" s="32">
        <v>25.480409999999999</v>
      </c>
      <c r="O5505" s="32">
        <v>55.529249999999998</v>
      </c>
      <c r="P5505" s="2" t="s">
        <v>2767</v>
      </c>
      <c r="Q5505" s="6" t="s">
        <v>65</v>
      </c>
      <c r="R5505" s="43" t="s">
        <v>16802</v>
      </c>
      <c r="S5505" s="41" t="s">
        <v>18949</v>
      </c>
      <c r="T5505" s="41" t="s">
        <v>18463</v>
      </c>
      <c r="U5505" s="2"/>
      <c r="V5505" s="2" t="s">
        <v>18949</v>
      </c>
      <c r="W5505" s="41" t="s">
        <v>17589</v>
      </c>
      <c r="X5505" s="2" t="s">
        <v>1598</v>
      </c>
      <c r="Y5505" s="2" t="s">
        <v>102</v>
      </c>
      <c r="Z5505" s="5" t="s">
        <v>10423</v>
      </c>
      <c r="AA5505" s="5" t="s">
        <v>16910</v>
      </c>
      <c r="AB5505" s="5" t="s">
        <v>16316</v>
      </c>
      <c r="AC5505" s="2" t="s">
        <v>5247</v>
      </c>
      <c r="AD5505" s="2">
        <v>3011000</v>
      </c>
      <c r="AE5505" s="5">
        <v>35</v>
      </c>
      <c r="AF5505" s="25"/>
      <c r="AG5505" s="29">
        <v>3</v>
      </c>
      <c r="AH5505" s="2" t="s">
        <v>17978</v>
      </c>
      <c r="AI5505" s="2">
        <v>3</v>
      </c>
      <c r="AJ5505" s="2">
        <v>3</v>
      </c>
      <c r="AK5505" s="50"/>
      <c r="AL5505" s="2"/>
      <c r="AM5505" s="30"/>
      <c r="AN5505" s="30"/>
      <c r="AO5505" s="30"/>
      <c r="AR5505" s="30"/>
      <c r="AS5505" s="30"/>
      <c r="AT5505" s="30"/>
      <c r="AV5505" s="30"/>
      <c r="AW5505" s="30"/>
      <c r="CD5505" s="2" t="s">
        <v>78</v>
      </c>
      <c r="CE5505" s="2" t="s">
        <v>20579</v>
      </c>
    </row>
    <row r="5506" spans="1:83" x14ac:dyDescent="0.2">
      <c r="A5506" s="2" t="s">
        <v>18629</v>
      </c>
      <c r="B5506" s="2" t="s">
        <v>28547</v>
      </c>
      <c r="C5506" s="2" t="s">
        <v>6285</v>
      </c>
      <c r="D5506" s="2"/>
      <c r="E5506" s="2" t="s">
        <v>18629</v>
      </c>
      <c r="F5506" s="2" t="s">
        <v>18630</v>
      </c>
      <c r="G5506" s="2"/>
      <c r="H5506" s="2"/>
      <c r="I5506" s="2" t="s">
        <v>5093</v>
      </c>
      <c r="J5506" s="2" t="s">
        <v>61</v>
      </c>
      <c r="K5506" s="2"/>
      <c r="L5506" s="48">
        <v>2023</v>
      </c>
      <c r="M5506" s="2" t="s">
        <v>133</v>
      </c>
      <c r="N5506" s="32">
        <v>25.353622999999999</v>
      </c>
      <c r="O5506" s="32">
        <v>55.518344999999997</v>
      </c>
      <c r="P5506" s="2" t="s">
        <v>2767</v>
      </c>
      <c r="Q5506" s="6" t="s">
        <v>65</v>
      </c>
      <c r="R5506" s="43" t="s">
        <v>18854</v>
      </c>
      <c r="S5506" s="41" t="s">
        <v>3596</v>
      </c>
      <c r="T5506" s="41" t="s">
        <v>18460</v>
      </c>
      <c r="U5506" s="2"/>
      <c r="V5506" s="2" t="s">
        <v>3596</v>
      </c>
      <c r="W5506" s="41" t="s">
        <v>144</v>
      </c>
      <c r="X5506" s="2" t="s">
        <v>1598</v>
      </c>
      <c r="Y5506" s="2" t="s">
        <v>102</v>
      </c>
      <c r="Z5506" s="5" t="s">
        <v>10423</v>
      </c>
      <c r="AA5506" s="5" t="s">
        <v>17377</v>
      </c>
      <c r="AB5506" s="5" t="s">
        <v>16316</v>
      </c>
      <c r="AC5506" s="2"/>
      <c r="AD5506" s="2">
        <v>3002100</v>
      </c>
      <c r="AE5506" s="5">
        <v>38</v>
      </c>
      <c r="AF5506" s="25"/>
      <c r="AG5506" s="29"/>
      <c r="AH5506" s="2"/>
      <c r="AI5506" s="2">
        <v>3</v>
      </c>
      <c r="AJ5506" s="2"/>
      <c r="AK5506" s="50"/>
      <c r="AL5506" s="2"/>
      <c r="AM5506" s="30"/>
      <c r="AN5506" s="30"/>
      <c r="AO5506" s="30"/>
      <c r="AR5506" s="30"/>
      <c r="AS5506" s="30"/>
      <c r="AT5506" s="30"/>
      <c r="AV5506" s="30"/>
      <c r="AW5506" s="30"/>
      <c r="CD5506" s="2" t="s">
        <v>78</v>
      </c>
      <c r="CE5506" s="2" t="s">
        <v>20580</v>
      </c>
    </row>
    <row r="5507" spans="1:83" x14ac:dyDescent="0.2">
      <c r="A5507" s="2" t="s">
        <v>10333</v>
      </c>
      <c r="B5507" s="2" t="s">
        <v>28548</v>
      </c>
      <c r="C5507" s="2" t="s">
        <v>6285</v>
      </c>
      <c r="D5507" s="2"/>
      <c r="E5507" s="2" t="s">
        <v>10333</v>
      </c>
      <c r="F5507" s="2" t="s">
        <v>10334</v>
      </c>
      <c r="G5507" s="2"/>
      <c r="H5507" s="2"/>
      <c r="I5507" s="2" t="s">
        <v>5093</v>
      </c>
      <c r="J5507" s="2" t="s">
        <v>61</v>
      </c>
      <c r="K5507" s="2"/>
      <c r="L5507" s="48">
        <v>2021</v>
      </c>
      <c r="M5507" s="2" t="s">
        <v>22960</v>
      </c>
      <c r="N5507" s="32">
        <v>25.322929999999999</v>
      </c>
      <c r="O5507" s="32">
        <v>55.517226000000001</v>
      </c>
      <c r="P5507" s="2" t="s">
        <v>2767</v>
      </c>
      <c r="Q5507" s="6" t="s">
        <v>65</v>
      </c>
      <c r="R5507" s="43" t="s">
        <v>16802</v>
      </c>
      <c r="S5507" s="41" t="s">
        <v>18949</v>
      </c>
      <c r="T5507" s="41" t="s">
        <v>18463</v>
      </c>
      <c r="U5507" s="2"/>
      <c r="V5507" s="2" t="s">
        <v>18949</v>
      </c>
      <c r="W5507" s="41" t="s">
        <v>144</v>
      </c>
      <c r="X5507" s="2" t="s">
        <v>1598</v>
      </c>
      <c r="Y5507" s="2" t="s">
        <v>102</v>
      </c>
      <c r="Z5507" s="5" t="s">
        <v>10423</v>
      </c>
      <c r="AA5507" s="5" t="s">
        <v>16910</v>
      </c>
      <c r="AB5507" s="5" t="s">
        <v>16316</v>
      </c>
      <c r="AC5507" s="2"/>
      <c r="AD5507" s="2">
        <v>3010900</v>
      </c>
      <c r="AE5507" s="5">
        <v>30</v>
      </c>
      <c r="AF5507" s="25"/>
      <c r="AG5507" s="29"/>
      <c r="AH5507" s="2"/>
      <c r="AI5507" s="2">
        <v>3</v>
      </c>
      <c r="AJ5507" s="2"/>
      <c r="AK5507" s="50"/>
      <c r="AL5507" s="2"/>
      <c r="AM5507" s="30"/>
      <c r="AN5507" s="30"/>
      <c r="AO5507" s="30"/>
      <c r="AR5507" s="30"/>
      <c r="AS5507" s="30"/>
      <c r="AT5507" s="30"/>
      <c r="AV5507" s="30"/>
      <c r="AW5507" s="30"/>
      <c r="CD5507" s="2" t="s">
        <v>71</v>
      </c>
      <c r="CE5507" s="2">
        <v>0</v>
      </c>
    </row>
    <row r="5508" spans="1:83" x14ac:dyDescent="0.2">
      <c r="A5508" s="2" t="s">
        <v>18996</v>
      </c>
      <c r="B5508" s="2" t="s">
        <v>28549</v>
      </c>
      <c r="C5508" s="2" t="s">
        <v>6285</v>
      </c>
      <c r="D5508" s="2"/>
      <c r="E5508" s="2" t="s">
        <v>18996</v>
      </c>
      <c r="F5508" s="2" t="s">
        <v>18997</v>
      </c>
      <c r="G5508" s="2" t="s">
        <v>10356</v>
      </c>
      <c r="H5508" s="2"/>
      <c r="I5508" s="2" t="s">
        <v>5093</v>
      </c>
      <c r="J5508" s="2" t="s">
        <v>61</v>
      </c>
      <c r="K5508" s="50" t="s">
        <v>61</v>
      </c>
      <c r="L5508" s="48">
        <v>2022</v>
      </c>
      <c r="M5508" s="2" t="s">
        <v>22961</v>
      </c>
      <c r="N5508" s="32">
        <v>25.318680000000001</v>
      </c>
      <c r="O5508" s="32">
        <v>55.435409999999997</v>
      </c>
      <c r="P5508" s="2" t="s">
        <v>2767</v>
      </c>
      <c r="Q5508" s="6" t="s">
        <v>65</v>
      </c>
      <c r="R5508" s="43" t="s">
        <v>18854</v>
      </c>
      <c r="S5508" s="41" t="s">
        <v>3596</v>
      </c>
      <c r="T5508" s="41" t="s">
        <v>18460</v>
      </c>
      <c r="U5508" s="2"/>
      <c r="V5508" s="2" t="s">
        <v>3596</v>
      </c>
      <c r="W5508" s="41" t="s">
        <v>17589</v>
      </c>
      <c r="X5508" s="2" t="s">
        <v>1598</v>
      </c>
      <c r="Y5508" s="2" t="s">
        <v>102</v>
      </c>
      <c r="Z5508" s="5" t="s">
        <v>20</v>
      </c>
      <c r="AA5508" s="5" t="s">
        <v>16910</v>
      </c>
      <c r="AB5508" s="5" t="s">
        <v>16316</v>
      </c>
      <c r="AC5508" s="2" t="s">
        <v>5205</v>
      </c>
      <c r="AD5508" s="2">
        <v>3008200</v>
      </c>
      <c r="AE5508" s="5">
        <v>28</v>
      </c>
      <c r="AF5508" s="25"/>
      <c r="AG5508" s="29">
        <v>3</v>
      </c>
      <c r="AH5508" s="2" t="s">
        <v>17974</v>
      </c>
      <c r="AI5508" s="2">
        <v>3</v>
      </c>
      <c r="AJ5508" s="2">
        <v>3</v>
      </c>
      <c r="AK5508" s="50"/>
      <c r="AL5508" s="2"/>
      <c r="AM5508" s="30"/>
      <c r="AN5508" s="30"/>
      <c r="AO5508" s="30"/>
      <c r="AR5508" s="30"/>
      <c r="AS5508" s="30"/>
      <c r="AT5508" s="30"/>
      <c r="AV5508" s="30"/>
      <c r="AW5508" s="30"/>
      <c r="CD5508" s="2" t="s">
        <v>78</v>
      </c>
      <c r="CE5508" s="2" t="s">
        <v>20581</v>
      </c>
    </row>
    <row r="5509" spans="1:83" x14ac:dyDescent="0.2">
      <c r="A5509" s="2" t="s">
        <v>16920</v>
      </c>
      <c r="B5509" s="2" t="s">
        <v>28550</v>
      </c>
      <c r="C5509" s="2" t="s">
        <v>6285</v>
      </c>
      <c r="D5509" s="2"/>
      <c r="E5509" s="2" t="s">
        <v>16920</v>
      </c>
      <c r="F5509" s="2" t="s">
        <v>16921</v>
      </c>
      <c r="G5509" s="2" t="s">
        <v>17551</v>
      </c>
      <c r="H5509" s="2"/>
      <c r="I5509" s="2" t="s">
        <v>5093</v>
      </c>
      <c r="J5509" s="2" t="s">
        <v>61</v>
      </c>
      <c r="K5509" s="50" t="s">
        <v>61</v>
      </c>
      <c r="L5509" s="48">
        <v>2022</v>
      </c>
      <c r="M5509" s="2" t="s">
        <v>133</v>
      </c>
      <c r="N5509" s="32">
        <v>25.293092000000001</v>
      </c>
      <c r="O5509" s="32">
        <v>55.443570000000001</v>
      </c>
      <c r="P5509" s="2" t="s">
        <v>2767</v>
      </c>
      <c r="Q5509" s="6" t="s">
        <v>65</v>
      </c>
      <c r="R5509" s="43" t="s">
        <v>18854</v>
      </c>
      <c r="S5509" s="41" t="s">
        <v>4972</v>
      </c>
      <c r="T5509" s="41" t="s">
        <v>18461</v>
      </c>
      <c r="U5509" s="2"/>
      <c r="V5509" s="2" t="s">
        <v>4972</v>
      </c>
      <c r="W5509" s="41" t="s">
        <v>17589</v>
      </c>
      <c r="X5509" s="2" t="s">
        <v>1598</v>
      </c>
      <c r="Y5509" s="2" t="s">
        <v>102</v>
      </c>
      <c r="Z5509" s="5" t="s">
        <v>10423</v>
      </c>
      <c r="AA5509" s="5" t="s">
        <v>16910</v>
      </c>
      <c r="AB5509" s="5" t="s">
        <v>16316</v>
      </c>
      <c r="AC5509" s="2" t="s">
        <v>5205</v>
      </c>
      <c r="AD5509" s="2">
        <v>3009900</v>
      </c>
      <c r="AE5509" s="5">
        <v>33</v>
      </c>
      <c r="AF5509" s="25"/>
      <c r="AG5509" s="29">
        <v>3</v>
      </c>
      <c r="AH5509" s="2" t="s">
        <v>17974</v>
      </c>
      <c r="AI5509" s="2">
        <v>3</v>
      </c>
      <c r="AJ5509" s="2">
        <v>3</v>
      </c>
      <c r="AK5509" s="50"/>
      <c r="AL5509" s="2"/>
      <c r="AM5509" s="30"/>
      <c r="AN5509" s="30"/>
      <c r="AO5509" s="30"/>
      <c r="AR5509" s="30"/>
      <c r="AS5509" s="30"/>
      <c r="AT5509" s="30"/>
      <c r="AV5509" s="30"/>
      <c r="AW5509" s="30"/>
      <c r="CD5509" s="2" t="s">
        <v>78</v>
      </c>
      <c r="CE5509" s="2" t="s">
        <v>20582</v>
      </c>
    </row>
    <row r="5510" spans="1:83" x14ac:dyDescent="0.2">
      <c r="A5510" s="2" t="s">
        <v>16555</v>
      </c>
      <c r="B5510" s="2" t="s">
        <v>28551</v>
      </c>
      <c r="C5510" s="2" t="s">
        <v>6285</v>
      </c>
      <c r="D5510" s="2"/>
      <c r="E5510" s="2" t="s">
        <v>16555</v>
      </c>
      <c r="F5510" s="2" t="s">
        <v>16556</v>
      </c>
      <c r="G5510" s="2" t="s">
        <v>16693</v>
      </c>
      <c r="H5510" s="2"/>
      <c r="I5510" s="2" t="s">
        <v>5093</v>
      </c>
      <c r="J5510" s="2" t="s">
        <v>61</v>
      </c>
      <c r="K5510" s="50" t="s">
        <v>61</v>
      </c>
      <c r="L5510" s="48">
        <v>2022</v>
      </c>
      <c r="M5510" s="2" t="s">
        <v>133</v>
      </c>
      <c r="N5510" s="32">
        <v>24.891176999999999</v>
      </c>
      <c r="O5510" s="32">
        <v>55.773587999999997</v>
      </c>
      <c r="P5510" s="2" t="s">
        <v>2767</v>
      </c>
      <c r="Q5510" s="6" t="s">
        <v>65</v>
      </c>
      <c r="R5510" s="43" t="s">
        <v>16802</v>
      </c>
      <c r="S5510" s="41" t="s">
        <v>18949</v>
      </c>
      <c r="T5510" s="41" t="s">
        <v>18463</v>
      </c>
      <c r="U5510" s="2"/>
      <c r="V5510" s="2" t="s">
        <v>18949</v>
      </c>
      <c r="W5510" s="41" t="s">
        <v>17589</v>
      </c>
      <c r="X5510" s="2" t="s">
        <v>1598</v>
      </c>
      <c r="Y5510" s="2" t="s">
        <v>76</v>
      </c>
      <c r="Z5510" s="5" t="s">
        <v>10423</v>
      </c>
      <c r="AA5510" s="5" t="s">
        <v>16910</v>
      </c>
      <c r="AB5510" s="5" t="s">
        <v>16317</v>
      </c>
      <c r="AC5510" s="2" t="s">
        <v>5247</v>
      </c>
      <c r="AD5510" s="2">
        <v>3000016</v>
      </c>
      <c r="AE5510" s="5">
        <v>35</v>
      </c>
      <c r="AF5510" s="25"/>
      <c r="AG5510" s="29">
        <v>3</v>
      </c>
      <c r="AH5510" s="2" t="s">
        <v>17978</v>
      </c>
      <c r="AI5510" s="2">
        <v>3</v>
      </c>
      <c r="AJ5510" s="2">
        <v>3</v>
      </c>
      <c r="AK5510" s="50"/>
      <c r="AL5510" s="2"/>
      <c r="AM5510" s="30"/>
      <c r="AN5510" s="30"/>
      <c r="AO5510" s="30"/>
      <c r="AR5510" s="30"/>
      <c r="AS5510" s="30"/>
      <c r="AT5510" s="30"/>
      <c r="AV5510" s="30"/>
      <c r="AW5510" s="30"/>
      <c r="CD5510" s="2" t="s">
        <v>71</v>
      </c>
      <c r="CE5510" s="2">
        <v>0</v>
      </c>
    </row>
    <row r="5511" spans="1:83" x14ac:dyDescent="0.2">
      <c r="A5511" s="2" t="s">
        <v>18998</v>
      </c>
      <c r="B5511" s="2" t="s">
        <v>28552</v>
      </c>
      <c r="C5511" s="2" t="s">
        <v>6285</v>
      </c>
      <c r="D5511" s="2"/>
      <c r="E5511" s="2" t="s">
        <v>18998</v>
      </c>
      <c r="F5511" s="2" t="s">
        <v>16915</v>
      </c>
      <c r="G5511" s="2" t="s">
        <v>17029</v>
      </c>
      <c r="H5511" s="2"/>
      <c r="I5511" s="2" t="s">
        <v>5093</v>
      </c>
      <c r="J5511" s="2" t="s">
        <v>61</v>
      </c>
      <c r="K5511" s="50" t="s">
        <v>61</v>
      </c>
      <c r="L5511" s="48">
        <v>2022</v>
      </c>
      <c r="M5511" s="2" t="s">
        <v>133</v>
      </c>
      <c r="N5511" s="32">
        <v>25.301922999999999</v>
      </c>
      <c r="O5511" s="32">
        <v>55.443989000000002</v>
      </c>
      <c r="P5511" s="2" t="s">
        <v>2767</v>
      </c>
      <c r="Q5511" s="6" t="s">
        <v>65</v>
      </c>
      <c r="R5511" s="43" t="s">
        <v>18854</v>
      </c>
      <c r="S5511" s="41" t="s">
        <v>4972</v>
      </c>
      <c r="T5511" s="41" t="s">
        <v>18461</v>
      </c>
      <c r="U5511" s="2"/>
      <c r="V5511" s="2" t="s">
        <v>4972</v>
      </c>
      <c r="W5511" s="41" t="s">
        <v>17589</v>
      </c>
      <c r="X5511" s="2" t="s">
        <v>1598</v>
      </c>
      <c r="Y5511" s="2" t="s">
        <v>76</v>
      </c>
      <c r="Z5511" s="5" t="s">
        <v>10423</v>
      </c>
      <c r="AA5511" s="5" t="s">
        <v>16910</v>
      </c>
      <c r="AB5511" s="5" t="s">
        <v>16317</v>
      </c>
      <c r="AC5511" s="2" t="s">
        <v>5205</v>
      </c>
      <c r="AD5511" s="2">
        <v>3009900</v>
      </c>
      <c r="AE5511" s="5">
        <v>17</v>
      </c>
      <c r="AF5511" s="25"/>
      <c r="AG5511" s="29">
        <v>3</v>
      </c>
      <c r="AH5511" s="2" t="s">
        <v>17974</v>
      </c>
      <c r="AI5511" s="2">
        <v>3</v>
      </c>
      <c r="AJ5511" s="2">
        <v>3</v>
      </c>
      <c r="AK5511" s="50"/>
      <c r="AL5511" s="2"/>
      <c r="AM5511" s="30"/>
      <c r="AN5511" s="30"/>
      <c r="AO5511" s="30"/>
      <c r="AR5511" s="30"/>
      <c r="AS5511" s="30"/>
      <c r="AT5511" s="30"/>
      <c r="AV5511" s="30"/>
      <c r="AW5511" s="30"/>
      <c r="CD5511" s="2" t="s">
        <v>78</v>
      </c>
      <c r="CE5511" s="2" t="s">
        <v>20583</v>
      </c>
    </row>
    <row r="5512" spans="1:83" x14ac:dyDescent="0.2">
      <c r="A5512" s="2" t="s">
        <v>18637</v>
      </c>
      <c r="B5512" s="2" t="s">
        <v>28553</v>
      </c>
      <c r="C5512" s="2" t="s">
        <v>6285</v>
      </c>
      <c r="D5512" s="2"/>
      <c r="E5512" s="2" t="s">
        <v>18637</v>
      </c>
      <c r="F5512" s="2" t="s">
        <v>18638</v>
      </c>
      <c r="G5512" s="2" t="s">
        <v>18639</v>
      </c>
      <c r="H5512" s="2"/>
      <c r="I5512" s="2" t="s">
        <v>5093</v>
      </c>
      <c r="J5512" s="2" t="s">
        <v>61</v>
      </c>
      <c r="K5512" s="50" t="s">
        <v>61</v>
      </c>
      <c r="L5512" s="48">
        <v>2023</v>
      </c>
      <c r="M5512" s="2" t="s">
        <v>133</v>
      </c>
      <c r="N5512" s="32">
        <v>25.313565199999999</v>
      </c>
      <c r="O5512" s="32">
        <v>55.840919</v>
      </c>
      <c r="P5512" s="2" t="s">
        <v>2767</v>
      </c>
      <c r="Q5512" s="6" t="s">
        <v>65</v>
      </c>
      <c r="R5512" s="43" t="s">
        <v>18854</v>
      </c>
      <c r="S5512" s="41" t="s">
        <v>3596</v>
      </c>
      <c r="T5512" s="41" t="s">
        <v>18460</v>
      </c>
      <c r="U5512" s="2"/>
      <c r="V5512" s="2" t="s">
        <v>3596</v>
      </c>
      <c r="W5512" s="41" t="s">
        <v>17589</v>
      </c>
      <c r="X5512" s="2" t="s">
        <v>1598</v>
      </c>
      <c r="Y5512" s="2" t="s">
        <v>102</v>
      </c>
      <c r="Z5512" s="5" t="s">
        <v>10423</v>
      </c>
      <c r="AA5512" s="5" t="s">
        <v>17377</v>
      </c>
      <c r="AB5512" s="5" t="s">
        <v>16316</v>
      </c>
      <c r="AC5512" s="2" t="s">
        <v>5247</v>
      </c>
      <c r="AD5512" s="2">
        <v>3000050</v>
      </c>
      <c r="AE5512" s="5">
        <v>38</v>
      </c>
      <c r="AF5512" s="25"/>
      <c r="AG5512" s="29">
        <v>3</v>
      </c>
      <c r="AH5512" s="2" t="s">
        <v>17978</v>
      </c>
      <c r="AI5512" s="2">
        <v>3</v>
      </c>
      <c r="AJ5512" s="2">
        <v>3</v>
      </c>
      <c r="AK5512" s="50"/>
      <c r="AL5512" s="2"/>
      <c r="AM5512" s="30"/>
      <c r="AN5512" s="30"/>
      <c r="AO5512" s="30"/>
      <c r="AR5512" s="30"/>
      <c r="AS5512" s="30"/>
      <c r="AT5512" s="30"/>
      <c r="AV5512" s="30"/>
      <c r="AW5512" s="30"/>
      <c r="CD5512" s="2" t="s">
        <v>78</v>
      </c>
      <c r="CE5512" s="2" t="s">
        <v>20584</v>
      </c>
    </row>
    <row r="5513" spans="1:83" x14ac:dyDescent="0.2">
      <c r="A5513" s="2" t="s">
        <v>16553</v>
      </c>
      <c r="B5513" s="2" t="s">
        <v>28554</v>
      </c>
      <c r="C5513" s="2" t="s">
        <v>6285</v>
      </c>
      <c r="D5513" s="2"/>
      <c r="E5513" s="2" t="s">
        <v>16553</v>
      </c>
      <c r="F5513" s="2" t="s">
        <v>16554</v>
      </c>
      <c r="G5513" s="2" t="s">
        <v>17550</v>
      </c>
      <c r="H5513" s="2"/>
      <c r="I5513" s="2" t="s">
        <v>5093</v>
      </c>
      <c r="J5513" s="2" t="s">
        <v>61</v>
      </c>
      <c r="K5513" s="50" t="s">
        <v>61</v>
      </c>
      <c r="L5513" s="48">
        <v>2022</v>
      </c>
      <c r="M5513" s="2" t="s">
        <v>133</v>
      </c>
      <c r="N5513" s="32">
        <v>25.313562000000001</v>
      </c>
      <c r="O5513" s="32">
        <v>55.366857000000003</v>
      </c>
      <c r="P5513" s="2" t="s">
        <v>2767</v>
      </c>
      <c r="Q5513" s="6" t="s">
        <v>65</v>
      </c>
      <c r="R5513" s="43" t="s">
        <v>16802</v>
      </c>
      <c r="S5513" s="41" t="s">
        <v>4851</v>
      </c>
      <c r="T5513" s="41" t="s">
        <v>18462</v>
      </c>
      <c r="U5513" s="2"/>
      <c r="V5513" s="2" t="s">
        <v>4851</v>
      </c>
      <c r="W5513" s="41" t="s">
        <v>17589</v>
      </c>
      <c r="X5513" s="2" t="s">
        <v>1598</v>
      </c>
      <c r="Y5513" s="2" t="s">
        <v>102</v>
      </c>
      <c r="Z5513" s="5" t="s">
        <v>10423</v>
      </c>
      <c r="AA5513" s="5" t="s">
        <v>16910</v>
      </c>
      <c r="AB5513" s="5" t="s">
        <v>16316</v>
      </c>
      <c r="AC5513" s="2" t="s">
        <v>5247</v>
      </c>
      <c r="AD5513" s="2">
        <v>3010300</v>
      </c>
      <c r="AE5513" s="5">
        <v>30</v>
      </c>
      <c r="AF5513" s="25"/>
      <c r="AG5513" s="29">
        <v>3</v>
      </c>
      <c r="AH5513" s="2" t="s">
        <v>17978</v>
      </c>
      <c r="AI5513" s="2">
        <v>3</v>
      </c>
      <c r="AJ5513" s="2">
        <v>3</v>
      </c>
      <c r="AK5513" s="50"/>
      <c r="AL5513" s="2"/>
      <c r="AM5513" s="30"/>
      <c r="AN5513" s="30"/>
      <c r="AO5513" s="30"/>
      <c r="AR5513" s="30"/>
      <c r="AS5513" s="30"/>
      <c r="AT5513" s="30"/>
      <c r="AV5513" s="30"/>
      <c r="AW5513" s="30"/>
      <c r="CD5513" s="2" t="s">
        <v>78</v>
      </c>
      <c r="CE5513" s="2" t="s">
        <v>20585</v>
      </c>
    </row>
    <row r="5514" spans="1:83" x14ac:dyDescent="0.2">
      <c r="A5514" s="2" t="s">
        <v>18424</v>
      </c>
      <c r="B5514" s="2" t="s">
        <v>28555</v>
      </c>
      <c r="C5514" s="2" t="s">
        <v>6285</v>
      </c>
      <c r="D5514" s="2"/>
      <c r="E5514" s="2" t="s">
        <v>18424</v>
      </c>
      <c r="F5514" s="2" t="s">
        <v>18425</v>
      </c>
      <c r="G5514" s="2" t="s">
        <v>18426</v>
      </c>
      <c r="H5514" s="2"/>
      <c r="I5514" s="2" t="s">
        <v>5093</v>
      </c>
      <c r="J5514" s="2" t="s">
        <v>61</v>
      </c>
      <c r="K5514" s="50" t="s">
        <v>61</v>
      </c>
      <c r="L5514" s="48">
        <v>2023</v>
      </c>
      <c r="M5514" s="2" t="s">
        <v>133</v>
      </c>
      <c r="N5514" s="32">
        <v>25.395339</v>
      </c>
      <c r="O5514" s="32">
        <v>55.638519000000002</v>
      </c>
      <c r="P5514" s="2" t="s">
        <v>2767</v>
      </c>
      <c r="Q5514" s="6" t="s">
        <v>65</v>
      </c>
      <c r="R5514" s="43" t="s">
        <v>18854</v>
      </c>
      <c r="S5514" s="41" t="s">
        <v>4972</v>
      </c>
      <c r="T5514" s="41" t="s">
        <v>18461</v>
      </c>
      <c r="U5514" s="2"/>
      <c r="V5514" s="2" t="s">
        <v>4972</v>
      </c>
      <c r="W5514" s="41" t="s">
        <v>17589</v>
      </c>
      <c r="X5514" s="2" t="s">
        <v>1598</v>
      </c>
      <c r="Y5514" s="2" t="s">
        <v>102</v>
      </c>
      <c r="Z5514" s="5" t="s">
        <v>10423</v>
      </c>
      <c r="AA5514" s="5" t="s">
        <v>17377</v>
      </c>
      <c r="AB5514" s="5" t="s">
        <v>16316</v>
      </c>
      <c r="AC5514" s="2" t="s">
        <v>5247</v>
      </c>
      <c r="AD5514" s="2">
        <v>3001801</v>
      </c>
      <c r="AE5514" s="5">
        <v>35</v>
      </c>
      <c r="AF5514" s="25"/>
      <c r="AG5514" s="29">
        <v>3</v>
      </c>
      <c r="AH5514" s="2" t="s">
        <v>17978</v>
      </c>
      <c r="AI5514" s="2">
        <v>3</v>
      </c>
      <c r="AJ5514" s="2">
        <v>3</v>
      </c>
      <c r="AK5514" s="50"/>
      <c r="AL5514" s="2"/>
      <c r="AM5514" s="30"/>
      <c r="AN5514" s="30"/>
      <c r="AO5514" s="30"/>
      <c r="AR5514" s="30"/>
      <c r="AS5514" s="30"/>
      <c r="AT5514" s="30"/>
      <c r="AV5514" s="30"/>
      <c r="AW5514" s="30"/>
      <c r="CD5514" s="2" t="s">
        <v>78</v>
      </c>
      <c r="CE5514" s="2" t="s">
        <v>20586</v>
      </c>
    </row>
    <row r="5515" spans="1:83" x14ac:dyDescent="0.2">
      <c r="A5515" s="2" t="s">
        <v>18390</v>
      </c>
      <c r="B5515" s="2" t="s">
        <v>28556</v>
      </c>
      <c r="C5515" s="2" t="s">
        <v>6285</v>
      </c>
      <c r="D5515" s="2"/>
      <c r="E5515" s="2" t="s">
        <v>18390</v>
      </c>
      <c r="F5515" s="2" t="s">
        <v>18391</v>
      </c>
      <c r="G5515" s="2" t="s">
        <v>18392</v>
      </c>
      <c r="H5515" s="2"/>
      <c r="I5515" s="2" t="s">
        <v>5093</v>
      </c>
      <c r="J5515" s="2" t="s">
        <v>61</v>
      </c>
      <c r="K5515" s="50" t="s">
        <v>61</v>
      </c>
      <c r="L5515" s="48">
        <v>2023</v>
      </c>
      <c r="M5515" s="2" t="s">
        <v>133</v>
      </c>
      <c r="N5515" s="32">
        <v>25.346513999999999</v>
      </c>
      <c r="O5515" s="32">
        <v>55.499065000000002</v>
      </c>
      <c r="P5515" s="2" t="s">
        <v>2767</v>
      </c>
      <c r="Q5515" s="6" t="s">
        <v>65</v>
      </c>
      <c r="R5515" s="43" t="s">
        <v>18854</v>
      </c>
      <c r="S5515" s="41" t="s">
        <v>3596</v>
      </c>
      <c r="T5515" s="41" t="s">
        <v>18460</v>
      </c>
      <c r="U5515" s="2"/>
      <c r="V5515" s="2" t="s">
        <v>3596</v>
      </c>
      <c r="W5515" s="41" t="s">
        <v>17589</v>
      </c>
      <c r="X5515" s="2" t="s">
        <v>1598</v>
      </c>
      <c r="Y5515" s="2" t="s">
        <v>102</v>
      </c>
      <c r="Z5515" s="5" t="s">
        <v>10423</v>
      </c>
      <c r="AA5515" s="5" t="s">
        <v>17377</v>
      </c>
      <c r="AB5515" s="5" t="s">
        <v>16316</v>
      </c>
      <c r="AC5515" s="2" t="s">
        <v>5205</v>
      </c>
      <c r="AD5515" s="2">
        <v>3002100</v>
      </c>
      <c r="AE5515" s="5">
        <v>18</v>
      </c>
      <c r="AF5515" s="25"/>
      <c r="AG5515" s="29">
        <v>3</v>
      </c>
      <c r="AH5515" s="2" t="s">
        <v>17974</v>
      </c>
      <c r="AI5515" s="2">
        <v>3</v>
      </c>
      <c r="AJ5515" s="2">
        <v>3</v>
      </c>
      <c r="AK5515" s="50"/>
      <c r="AL5515" s="2"/>
      <c r="AM5515" s="30"/>
      <c r="AN5515" s="30"/>
      <c r="AO5515" s="30"/>
      <c r="AR5515" s="30"/>
      <c r="AS5515" s="30"/>
      <c r="AT5515" s="30"/>
      <c r="AV5515" s="30"/>
      <c r="AW5515" s="30"/>
      <c r="CD5515" s="2" t="s">
        <v>78</v>
      </c>
      <c r="CE5515" s="2" t="s">
        <v>20587</v>
      </c>
    </row>
    <row r="5516" spans="1:83" x14ac:dyDescent="0.2">
      <c r="A5516" s="2" t="s">
        <v>17640</v>
      </c>
      <c r="B5516" s="2" t="s">
        <v>28557</v>
      </c>
      <c r="C5516" s="2" t="s">
        <v>6285</v>
      </c>
      <c r="D5516" s="2"/>
      <c r="E5516" s="2" t="s">
        <v>17640</v>
      </c>
      <c r="F5516" s="2" t="s">
        <v>17641</v>
      </c>
      <c r="G5516" s="2" t="s">
        <v>17830</v>
      </c>
      <c r="H5516" s="2"/>
      <c r="I5516" s="2" t="s">
        <v>5093</v>
      </c>
      <c r="J5516" s="2" t="s">
        <v>61</v>
      </c>
      <c r="K5516" s="50" t="s">
        <v>61</v>
      </c>
      <c r="L5516" s="48">
        <v>2023</v>
      </c>
      <c r="M5516" s="2" t="s">
        <v>133</v>
      </c>
      <c r="N5516" s="32">
        <v>25.362479</v>
      </c>
      <c r="O5516" s="32">
        <v>55.551349999999999</v>
      </c>
      <c r="P5516" s="2" t="s">
        <v>2767</v>
      </c>
      <c r="Q5516" s="6" t="s">
        <v>65</v>
      </c>
      <c r="R5516" s="43" t="s">
        <v>16802</v>
      </c>
      <c r="S5516" s="41" t="s">
        <v>17642</v>
      </c>
      <c r="T5516" s="41" t="s">
        <v>18463</v>
      </c>
      <c r="U5516" s="2"/>
      <c r="V5516" s="2" t="s">
        <v>17642</v>
      </c>
      <c r="W5516" s="41" t="s">
        <v>17589</v>
      </c>
      <c r="X5516" s="2" t="s">
        <v>1598</v>
      </c>
      <c r="Y5516" s="2" t="s">
        <v>102</v>
      </c>
      <c r="Z5516" s="5" t="s">
        <v>10423</v>
      </c>
      <c r="AA5516" s="5" t="s">
        <v>17377</v>
      </c>
      <c r="AB5516" s="5" t="s">
        <v>16316</v>
      </c>
      <c r="AC5516" s="2" t="s">
        <v>5247</v>
      </c>
      <c r="AD5516" s="2">
        <v>3001900</v>
      </c>
      <c r="AE5516" s="5">
        <v>35</v>
      </c>
      <c r="AF5516" s="25"/>
      <c r="AG5516" s="29">
        <v>3</v>
      </c>
      <c r="AH5516" s="2" t="s">
        <v>17978</v>
      </c>
      <c r="AI5516" s="2">
        <v>3</v>
      </c>
      <c r="AJ5516" s="2">
        <v>3</v>
      </c>
      <c r="AK5516" s="50"/>
      <c r="AL5516" s="2"/>
      <c r="AM5516" s="30"/>
      <c r="AN5516" s="30"/>
      <c r="AO5516" s="30"/>
      <c r="AR5516" s="30"/>
      <c r="AS5516" s="30"/>
      <c r="AT5516" s="30"/>
      <c r="AV5516" s="30"/>
      <c r="AW5516" s="30"/>
      <c r="CD5516" s="2" t="s">
        <v>78</v>
      </c>
      <c r="CE5516" s="2" t="s">
        <v>20588</v>
      </c>
    </row>
    <row r="5517" spans="1:83" x14ac:dyDescent="0.2">
      <c r="A5517" s="2" t="s">
        <v>17895</v>
      </c>
      <c r="B5517" s="2" t="s">
        <v>28558</v>
      </c>
      <c r="C5517" s="2" t="s">
        <v>6285</v>
      </c>
      <c r="D5517" s="2"/>
      <c r="E5517" s="2" t="s">
        <v>17895</v>
      </c>
      <c r="F5517" s="2" t="s">
        <v>17896</v>
      </c>
      <c r="G5517" s="2" t="s">
        <v>18381</v>
      </c>
      <c r="H5517" s="2"/>
      <c r="I5517" s="2" t="s">
        <v>5093</v>
      </c>
      <c r="J5517" s="2" t="s">
        <v>61</v>
      </c>
      <c r="K5517" s="50" t="s">
        <v>61</v>
      </c>
      <c r="L5517" s="48">
        <v>2023</v>
      </c>
      <c r="M5517" s="2" t="s">
        <v>133</v>
      </c>
      <c r="N5517" s="32">
        <v>25.308900000000001</v>
      </c>
      <c r="O5517" s="32">
        <v>55.459598</v>
      </c>
      <c r="P5517" s="2" t="s">
        <v>2767</v>
      </c>
      <c r="Q5517" s="6" t="s">
        <v>65</v>
      </c>
      <c r="R5517" s="43" t="s">
        <v>18854</v>
      </c>
      <c r="S5517" s="41" t="s">
        <v>4972</v>
      </c>
      <c r="T5517" s="41" t="s">
        <v>18461</v>
      </c>
      <c r="U5517" s="2"/>
      <c r="V5517" s="2" t="s">
        <v>4972</v>
      </c>
      <c r="W5517" s="41" t="s">
        <v>17589</v>
      </c>
      <c r="X5517" s="2" t="s">
        <v>1598</v>
      </c>
      <c r="Y5517" s="2" t="s">
        <v>102</v>
      </c>
      <c r="Z5517" s="5" t="s">
        <v>10423</v>
      </c>
      <c r="AA5517" s="5" t="s">
        <v>17377</v>
      </c>
      <c r="AB5517" s="5" t="s">
        <v>16316</v>
      </c>
      <c r="AC5517" s="2" t="s">
        <v>5205</v>
      </c>
      <c r="AD5517" s="2">
        <v>3009900</v>
      </c>
      <c r="AE5517" s="5">
        <v>29</v>
      </c>
      <c r="AF5517" s="25"/>
      <c r="AG5517" s="29">
        <v>3</v>
      </c>
      <c r="AH5517" s="2" t="s">
        <v>17974</v>
      </c>
      <c r="AI5517" s="2">
        <v>3</v>
      </c>
      <c r="AJ5517" s="2">
        <v>3</v>
      </c>
      <c r="AK5517" s="50"/>
      <c r="AL5517" s="2"/>
      <c r="AM5517" s="30"/>
      <c r="AN5517" s="30"/>
      <c r="AO5517" s="30"/>
      <c r="AR5517" s="30"/>
      <c r="AS5517" s="30"/>
      <c r="AT5517" s="30"/>
      <c r="AV5517" s="30"/>
      <c r="AW5517" s="30"/>
      <c r="CD5517" s="2" t="s">
        <v>78</v>
      </c>
      <c r="CE5517" s="2" t="s">
        <v>20589</v>
      </c>
    </row>
    <row r="5518" spans="1:83" x14ac:dyDescent="0.2">
      <c r="A5518" s="2" t="s">
        <v>17643</v>
      </c>
      <c r="B5518" s="2" t="s">
        <v>28559</v>
      </c>
      <c r="C5518" s="2" t="s">
        <v>6285</v>
      </c>
      <c r="D5518" s="2"/>
      <c r="E5518" s="2" t="s">
        <v>17643</v>
      </c>
      <c r="F5518" s="2" t="s">
        <v>17644</v>
      </c>
      <c r="G5518" s="2" t="s">
        <v>17831</v>
      </c>
      <c r="H5518" s="2"/>
      <c r="I5518" s="2" t="s">
        <v>5093</v>
      </c>
      <c r="J5518" s="2" t="s">
        <v>61</v>
      </c>
      <c r="K5518" s="50" t="s">
        <v>61</v>
      </c>
      <c r="L5518" s="48">
        <v>2023</v>
      </c>
      <c r="M5518" s="2" t="s">
        <v>133</v>
      </c>
      <c r="N5518" s="32">
        <v>25.306031999999998</v>
      </c>
      <c r="O5518" s="32">
        <v>55.465924999999999</v>
      </c>
      <c r="P5518" s="2" t="s">
        <v>2767</v>
      </c>
      <c r="Q5518" s="6" t="s">
        <v>65</v>
      </c>
      <c r="R5518" s="43" t="s">
        <v>18854</v>
      </c>
      <c r="S5518" s="41" t="s">
        <v>4972</v>
      </c>
      <c r="T5518" s="41" t="s">
        <v>18461</v>
      </c>
      <c r="U5518" s="2"/>
      <c r="V5518" s="2" t="s">
        <v>4972</v>
      </c>
      <c r="W5518" s="41" t="s">
        <v>17589</v>
      </c>
      <c r="X5518" s="2" t="s">
        <v>1598</v>
      </c>
      <c r="Y5518" s="2" t="s">
        <v>102</v>
      </c>
      <c r="Z5518" s="5" t="s">
        <v>10423</v>
      </c>
      <c r="AA5518" s="5" t="s">
        <v>17377</v>
      </c>
      <c r="AB5518" s="5" t="s">
        <v>16316</v>
      </c>
      <c r="AC5518" s="2" t="s">
        <v>5205</v>
      </c>
      <c r="AD5518" s="2">
        <v>3009900</v>
      </c>
      <c r="AE5518" s="5">
        <v>23</v>
      </c>
      <c r="AF5518" s="25"/>
      <c r="AG5518" s="29">
        <v>3</v>
      </c>
      <c r="AH5518" s="2" t="s">
        <v>17974</v>
      </c>
      <c r="AI5518" s="2">
        <v>3</v>
      </c>
      <c r="AJ5518" s="2">
        <v>3</v>
      </c>
      <c r="AK5518" s="50"/>
      <c r="AL5518" s="2"/>
      <c r="AM5518" s="30"/>
      <c r="AN5518" s="30"/>
      <c r="AO5518" s="30"/>
      <c r="AR5518" s="30"/>
      <c r="AS5518" s="30"/>
      <c r="AT5518" s="30"/>
      <c r="AV5518" s="30"/>
      <c r="AW5518" s="30"/>
      <c r="CD5518" s="2" t="s">
        <v>78</v>
      </c>
      <c r="CE5518" s="2" t="s">
        <v>20590</v>
      </c>
    </row>
    <row r="5519" spans="1:83" x14ac:dyDescent="0.2">
      <c r="A5519" s="2" t="s">
        <v>18419</v>
      </c>
      <c r="B5519" s="2" t="s">
        <v>28560</v>
      </c>
      <c r="C5519" s="2" t="s">
        <v>6285</v>
      </c>
      <c r="D5519" s="2"/>
      <c r="E5519" s="2" t="s">
        <v>18419</v>
      </c>
      <c r="F5519" s="2" t="s">
        <v>18420</v>
      </c>
      <c r="G5519" s="2"/>
      <c r="H5519" s="2"/>
      <c r="I5519" s="2" t="s">
        <v>5093</v>
      </c>
      <c r="J5519" s="2" t="s">
        <v>61</v>
      </c>
      <c r="K5519" s="2"/>
      <c r="L5519" s="48">
        <v>2023</v>
      </c>
      <c r="M5519" s="2" t="s">
        <v>133</v>
      </c>
      <c r="N5519" s="32">
        <v>25.305053000000001</v>
      </c>
      <c r="O5519" s="32">
        <v>55.469053000000002</v>
      </c>
      <c r="P5519" s="2" t="s">
        <v>2767</v>
      </c>
      <c r="Q5519" s="6" t="s">
        <v>65</v>
      </c>
      <c r="R5519" s="43" t="s">
        <v>18854</v>
      </c>
      <c r="S5519" s="41" t="s">
        <v>4972</v>
      </c>
      <c r="T5519" s="41" t="s">
        <v>18461</v>
      </c>
      <c r="U5519" s="2"/>
      <c r="V5519" s="2" t="s">
        <v>4972</v>
      </c>
      <c r="W5519" s="41" t="s">
        <v>144</v>
      </c>
      <c r="X5519" s="2" t="s">
        <v>1598</v>
      </c>
      <c r="Y5519" s="2" t="s">
        <v>102</v>
      </c>
      <c r="Z5519" s="5" t="s">
        <v>10423</v>
      </c>
      <c r="AA5519" s="5" t="s">
        <v>17377</v>
      </c>
      <c r="AB5519" s="5" t="s">
        <v>16316</v>
      </c>
      <c r="AC5519" s="2"/>
      <c r="AD5519" s="2">
        <v>3009900</v>
      </c>
      <c r="AE5519" s="5">
        <v>20</v>
      </c>
      <c r="AF5519" s="25"/>
      <c r="AG5519" s="29"/>
      <c r="AH5519" s="2"/>
      <c r="AI5519" s="2">
        <v>4</v>
      </c>
      <c r="AJ5519" s="2"/>
      <c r="AK5519" s="50"/>
      <c r="AL5519" s="2"/>
      <c r="AM5519" s="30"/>
      <c r="AN5519" s="30"/>
      <c r="AO5519" s="30"/>
      <c r="AR5519" s="30"/>
      <c r="AS5519" s="30"/>
      <c r="AT5519" s="30"/>
      <c r="AV5519" s="30"/>
      <c r="AW5519" s="30"/>
      <c r="CD5519" s="2" t="s">
        <v>78</v>
      </c>
      <c r="CE5519" s="2" t="s">
        <v>20591</v>
      </c>
    </row>
    <row r="5520" spans="1:83" x14ac:dyDescent="0.2">
      <c r="A5520" s="2" t="s">
        <v>16922</v>
      </c>
      <c r="B5520" s="2" t="s">
        <v>28561</v>
      </c>
      <c r="C5520" s="2" t="s">
        <v>6285</v>
      </c>
      <c r="D5520" s="2"/>
      <c r="E5520" s="2" t="s">
        <v>16922</v>
      </c>
      <c r="F5520" s="2" t="s">
        <v>16923</v>
      </c>
      <c r="G5520" s="2" t="s">
        <v>17032</v>
      </c>
      <c r="H5520" s="2"/>
      <c r="I5520" s="2" t="s">
        <v>5093</v>
      </c>
      <c r="J5520" s="2" t="s">
        <v>61</v>
      </c>
      <c r="K5520" s="50" t="s">
        <v>61</v>
      </c>
      <c r="L5520" s="48">
        <v>2022</v>
      </c>
      <c r="M5520" s="2" t="s">
        <v>133</v>
      </c>
      <c r="N5520" s="32">
        <v>25.298075000000001</v>
      </c>
      <c r="O5520" s="32">
        <v>55.457205999999999</v>
      </c>
      <c r="P5520" s="2" t="s">
        <v>2767</v>
      </c>
      <c r="Q5520" s="6" t="s">
        <v>65</v>
      </c>
      <c r="R5520" s="43" t="s">
        <v>18854</v>
      </c>
      <c r="S5520" s="41" t="s">
        <v>4972</v>
      </c>
      <c r="T5520" s="41" t="s">
        <v>18461</v>
      </c>
      <c r="U5520" s="2"/>
      <c r="V5520" s="2" t="s">
        <v>4972</v>
      </c>
      <c r="W5520" s="41" t="s">
        <v>17589</v>
      </c>
      <c r="X5520" s="2" t="s">
        <v>1598</v>
      </c>
      <c r="Y5520" s="2" t="s">
        <v>102</v>
      </c>
      <c r="Z5520" s="5" t="s">
        <v>10423</v>
      </c>
      <c r="AA5520" s="5" t="s">
        <v>16910</v>
      </c>
      <c r="AB5520" s="5" t="s">
        <v>16316</v>
      </c>
      <c r="AC5520" s="2" t="s">
        <v>5205</v>
      </c>
      <c r="AD5520" s="2">
        <v>3009900</v>
      </c>
      <c r="AE5520" s="5">
        <v>32</v>
      </c>
      <c r="AF5520" s="25"/>
      <c r="AG5520" s="29">
        <v>3</v>
      </c>
      <c r="AH5520" s="2" t="s">
        <v>17974</v>
      </c>
      <c r="AI5520" s="2">
        <v>3</v>
      </c>
      <c r="AJ5520" s="2">
        <v>3</v>
      </c>
      <c r="AK5520" s="50"/>
      <c r="AL5520" s="2"/>
      <c r="AM5520" s="30"/>
      <c r="AN5520" s="30"/>
      <c r="AO5520" s="30"/>
      <c r="AR5520" s="30"/>
      <c r="AS5520" s="30"/>
      <c r="AT5520" s="30"/>
      <c r="AV5520" s="30"/>
      <c r="AW5520" s="30"/>
      <c r="CD5520" s="2" t="s">
        <v>78</v>
      </c>
      <c r="CE5520" s="2" t="s">
        <v>20592</v>
      </c>
    </row>
    <row r="5521" spans="1:83" x14ac:dyDescent="0.2">
      <c r="A5521" s="2" t="s">
        <v>17645</v>
      </c>
      <c r="B5521" s="2" t="s">
        <v>28562</v>
      </c>
      <c r="C5521" s="2" t="s">
        <v>6285</v>
      </c>
      <c r="D5521" s="2"/>
      <c r="E5521" s="2" t="s">
        <v>17645</v>
      </c>
      <c r="F5521" s="2" t="s">
        <v>17646</v>
      </c>
      <c r="G5521" s="2" t="s">
        <v>17832</v>
      </c>
      <c r="H5521" s="2"/>
      <c r="I5521" s="2" t="s">
        <v>5093</v>
      </c>
      <c r="J5521" s="2" t="s">
        <v>61</v>
      </c>
      <c r="K5521" s="50" t="s">
        <v>61</v>
      </c>
      <c r="L5521" s="48">
        <v>2023</v>
      </c>
      <c r="M5521" s="2" t="s">
        <v>133</v>
      </c>
      <c r="N5521" s="32">
        <v>25.293369999999999</v>
      </c>
      <c r="O5521" s="32">
        <v>55.447724999999998</v>
      </c>
      <c r="P5521" s="2" t="s">
        <v>2767</v>
      </c>
      <c r="Q5521" s="6" t="s">
        <v>65</v>
      </c>
      <c r="R5521" s="43" t="s">
        <v>18854</v>
      </c>
      <c r="S5521" s="41" t="s">
        <v>4972</v>
      </c>
      <c r="T5521" s="41" t="s">
        <v>18461</v>
      </c>
      <c r="U5521" s="2"/>
      <c r="V5521" s="2" t="s">
        <v>4972</v>
      </c>
      <c r="W5521" s="41" t="s">
        <v>17589</v>
      </c>
      <c r="X5521" s="2" t="s">
        <v>1598</v>
      </c>
      <c r="Y5521" s="2" t="s">
        <v>102</v>
      </c>
      <c r="Z5521" s="5" t="s">
        <v>10423</v>
      </c>
      <c r="AA5521" s="5" t="s">
        <v>17377</v>
      </c>
      <c r="AB5521" s="5" t="s">
        <v>16316</v>
      </c>
      <c r="AC5521" s="2" t="s">
        <v>5205</v>
      </c>
      <c r="AD5521" s="2">
        <v>3009900</v>
      </c>
      <c r="AE5521" s="5">
        <v>24</v>
      </c>
      <c r="AF5521" s="25"/>
      <c r="AG5521" s="29">
        <v>3</v>
      </c>
      <c r="AH5521" s="2" t="s">
        <v>17974</v>
      </c>
      <c r="AI5521" s="2">
        <v>3</v>
      </c>
      <c r="AJ5521" s="2">
        <v>3</v>
      </c>
      <c r="AK5521" s="50"/>
      <c r="AL5521" s="2"/>
      <c r="AM5521" s="30"/>
      <c r="AN5521" s="30"/>
      <c r="AO5521" s="30"/>
      <c r="AR5521" s="30"/>
      <c r="AS5521" s="30"/>
      <c r="AT5521" s="30"/>
      <c r="AV5521" s="30"/>
      <c r="AW5521" s="30"/>
      <c r="CD5521" s="2" t="s">
        <v>78</v>
      </c>
      <c r="CE5521" s="2" t="s">
        <v>20593</v>
      </c>
    </row>
    <row r="5522" spans="1:83" x14ac:dyDescent="0.2">
      <c r="A5522" s="2" t="s">
        <v>17647</v>
      </c>
      <c r="B5522" s="2" t="s">
        <v>28563</v>
      </c>
      <c r="C5522" s="2" t="s">
        <v>6285</v>
      </c>
      <c r="D5522" s="2"/>
      <c r="E5522" s="2" t="s">
        <v>17647</v>
      </c>
      <c r="F5522" s="2" t="s">
        <v>17648</v>
      </c>
      <c r="G5522" s="2" t="s">
        <v>17833</v>
      </c>
      <c r="H5522" s="2"/>
      <c r="I5522" s="2" t="s">
        <v>5093</v>
      </c>
      <c r="J5522" s="2" t="s">
        <v>61</v>
      </c>
      <c r="K5522" s="50" t="s">
        <v>61</v>
      </c>
      <c r="L5522" s="48">
        <v>2023</v>
      </c>
      <c r="M5522" s="2" t="s">
        <v>133</v>
      </c>
      <c r="N5522" s="32">
        <v>25.287637</v>
      </c>
      <c r="O5522" s="32">
        <v>55.450831999999998</v>
      </c>
      <c r="P5522" s="2" t="s">
        <v>2767</v>
      </c>
      <c r="Q5522" s="6" t="s">
        <v>65</v>
      </c>
      <c r="R5522" s="43" t="s">
        <v>18854</v>
      </c>
      <c r="S5522" s="41" t="s">
        <v>4972</v>
      </c>
      <c r="T5522" s="41" t="s">
        <v>18461</v>
      </c>
      <c r="U5522" s="2"/>
      <c r="V5522" s="2" t="s">
        <v>4972</v>
      </c>
      <c r="W5522" s="41" t="s">
        <v>17589</v>
      </c>
      <c r="X5522" s="2" t="s">
        <v>1598</v>
      </c>
      <c r="Y5522" s="2" t="s">
        <v>102</v>
      </c>
      <c r="Z5522" s="5" t="s">
        <v>10423</v>
      </c>
      <c r="AA5522" s="5" t="s">
        <v>17377</v>
      </c>
      <c r="AB5522" s="5" t="s">
        <v>16316</v>
      </c>
      <c r="AC5522" s="2" t="s">
        <v>5205</v>
      </c>
      <c r="AD5522" s="2">
        <v>3009900</v>
      </c>
      <c r="AE5522" s="5">
        <v>32</v>
      </c>
      <c r="AF5522" s="25"/>
      <c r="AG5522" s="29">
        <v>3</v>
      </c>
      <c r="AH5522" s="2" t="s">
        <v>17974</v>
      </c>
      <c r="AI5522" s="2">
        <v>3</v>
      </c>
      <c r="AJ5522" s="2">
        <v>3</v>
      </c>
      <c r="AK5522" s="50"/>
      <c r="AL5522" s="2"/>
      <c r="AM5522" s="30"/>
      <c r="AN5522" s="30"/>
      <c r="AO5522" s="30"/>
      <c r="AR5522" s="30"/>
      <c r="AS5522" s="30"/>
      <c r="AT5522" s="30"/>
      <c r="AV5522" s="30"/>
      <c r="AW5522" s="30"/>
      <c r="CD5522" s="2" t="s">
        <v>78</v>
      </c>
      <c r="CE5522" s="2" t="s">
        <v>20594</v>
      </c>
    </row>
    <row r="5523" spans="1:83" x14ac:dyDescent="0.2">
      <c r="A5523" s="2" t="s">
        <v>16557</v>
      </c>
      <c r="B5523" s="2" t="s">
        <v>28564</v>
      </c>
      <c r="C5523" s="2" t="s">
        <v>6285</v>
      </c>
      <c r="D5523" s="2"/>
      <c r="E5523" s="2" t="s">
        <v>16557</v>
      </c>
      <c r="F5523" s="2" t="s">
        <v>16558</v>
      </c>
      <c r="G5523" s="2"/>
      <c r="H5523" s="2"/>
      <c r="I5523" s="2" t="s">
        <v>5093</v>
      </c>
      <c r="J5523" s="2" t="s">
        <v>61</v>
      </c>
      <c r="K5523" s="2"/>
      <c r="L5523" s="48">
        <v>2022</v>
      </c>
      <c r="M5523" s="2" t="s">
        <v>133</v>
      </c>
      <c r="N5523" s="32">
        <v>25.395569999999999</v>
      </c>
      <c r="O5523" s="32">
        <v>55.637931999999999</v>
      </c>
      <c r="P5523" s="2" t="s">
        <v>2767</v>
      </c>
      <c r="Q5523" s="6" t="s">
        <v>65</v>
      </c>
      <c r="R5523" s="43" t="s">
        <v>16802</v>
      </c>
      <c r="S5523" s="41" t="s">
        <v>4851</v>
      </c>
      <c r="T5523" s="41" t="s">
        <v>18462</v>
      </c>
      <c r="U5523" s="2"/>
      <c r="V5523" s="2" t="s">
        <v>4851</v>
      </c>
      <c r="W5523" s="41" t="s">
        <v>144</v>
      </c>
      <c r="X5523" s="2" t="s">
        <v>1598</v>
      </c>
      <c r="Y5523" s="2" t="s">
        <v>102</v>
      </c>
      <c r="Z5523" s="5" t="s">
        <v>10423</v>
      </c>
      <c r="AA5523" s="5" t="s">
        <v>16910</v>
      </c>
      <c r="AB5523" s="5" t="s">
        <v>16316</v>
      </c>
      <c r="AC5523" s="2"/>
      <c r="AD5523" s="2">
        <v>3001801</v>
      </c>
      <c r="AE5523" s="5">
        <v>30</v>
      </c>
      <c r="AF5523" s="25"/>
      <c r="AG5523" s="29"/>
      <c r="AH5523" s="2"/>
      <c r="AI5523" s="2">
        <v>3</v>
      </c>
      <c r="AJ5523" s="2"/>
      <c r="AK5523" s="50"/>
      <c r="AL5523" s="2"/>
      <c r="AM5523" s="30"/>
      <c r="AN5523" s="30"/>
      <c r="AO5523" s="30"/>
      <c r="AR5523" s="30"/>
      <c r="AS5523" s="30"/>
      <c r="AT5523" s="30"/>
      <c r="AV5523" s="30"/>
      <c r="AW5523" s="30"/>
      <c r="CD5523" s="2" t="s">
        <v>71</v>
      </c>
      <c r="CE5523" s="2">
        <v>0</v>
      </c>
    </row>
    <row r="5524" spans="1:83" x14ac:dyDescent="0.2">
      <c r="A5524" s="2" t="s">
        <v>7536</v>
      </c>
      <c r="B5524" s="2" t="s">
        <v>28565</v>
      </c>
      <c r="C5524" s="2" t="s">
        <v>6285</v>
      </c>
      <c r="D5524" s="2" t="s">
        <v>7536</v>
      </c>
      <c r="E5524" s="2" t="s">
        <v>7536</v>
      </c>
      <c r="F5524" s="2" t="s">
        <v>7537</v>
      </c>
      <c r="G5524" s="2" t="s">
        <v>7538</v>
      </c>
      <c r="H5524" s="2" t="s">
        <v>5093</v>
      </c>
      <c r="I5524" s="2" t="s">
        <v>5093</v>
      </c>
      <c r="J5524" s="2" t="s">
        <v>61</v>
      </c>
      <c r="K5524" s="50" t="s">
        <v>61</v>
      </c>
      <c r="L5524" s="48">
        <v>2007</v>
      </c>
      <c r="M5524" s="2" t="s">
        <v>133</v>
      </c>
      <c r="N5524" s="32">
        <v>25.3156</v>
      </c>
      <c r="O5524" s="32">
        <v>55.382899999999999</v>
      </c>
      <c r="P5524" s="2" t="s">
        <v>2767</v>
      </c>
      <c r="Q5524" s="6" t="s">
        <v>65</v>
      </c>
      <c r="R5524" s="43" t="s">
        <v>18854</v>
      </c>
      <c r="S5524" s="41" t="s">
        <v>4972</v>
      </c>
      <c r="T5524" s="41" t="s">
        <v>18461</v>
      </c>
      <c r="U5524" s="2"/>
      <c r="V5524" s="2" t="s">
        <v>4972</v>
      </c>
      <c r="W5524" s="41" t="s">
        <v>17588</v>
      </c>
      <c r="X5524" s="2" t="s">
        <v>315</v>
      </c>
      <c r="Y5524" s="2" t="s">
        <v>102</v>
      </c>
      <c r="Z5524" s="5" t="s">
        <v>10423</v>
      </c>
      <c r="AA5524" s="5" t="s">
        <v>16910</v>
      </c>
      <c r="AB5524" s="5" t="s">
        <v>16316</v>
      </c>
      <c r="AC5524" s="2" t="s">
        <v>5247</v>
      </c>
      <c r="AD5524" s="2">
        <v>3010700</v>
      </c>
      <c r="AE5524" s="5">
        <v>22</v>
      </c>
      <c r="AF5524" s="25"/>
      <c r="AG5524" s="29">
        <v>3</v>
      </c>
      <c r="AH5524" s="2" t="s">
        <v>17978</v>
      </c>
      <c r="AI5524" s="2">
        <v>3</v>
      </c>
      <c r="AJ5524" s="2">
        <v>3</v>
      </c>
      <c r="AK5524" s="50"/>
      <c r="AL5524" s="2"/>
      <c r="AM5524" s="30"/>
      <c r="AN5524" s="30"/>
      <c r="AO5524" s="30"/>
      <c r="AR5524" s="30"/>
      <c r="AS5524" s="30"/>
      <c r="AT5524" s="30"/>
      <c r="AV5524" s="30"/>
      <c r="AW5524" s="30"/>
      <c r="CD5524" s="2" t="s">
        <v>78</v>
      </c>
      <c r="CE5524" s="2" t="s">
        <v>20595</v>
      </c>
    </row>
    <row r="5525" spans="1:83" x14ac:dyDescent="0.2">
      <c r="A5525" s="2" t="s">
        <v>7539</v>
      </c>
      <c r="B5525" s="2" t="s">
        <v>28566</v>
      </c>
      <c r="C5525" s="2" t="s">
        <v>6285</v>
      </c>
      <c r="D5525" s="2" t="s">
        <v>7539</v>
      </c>
      <c r="E5525" s="2" t="s">
        <v>7539</v>
      </c>
      <c r="F5525" s="2" t="s">
        <v>7540</v>
      </c>
      <c r="G5525" s="2" t="s">
        <v>7541</v>
      </c>
      <c r="H5525" s="2" t="s">
        <v>5093</v>
      </c>
      <c r="I5525" s="2" t="s">
        <v>5093</v>
      </c>
      <c r="J5525" s="2" t="s">
        <v>61</v>
      </c>
      <c r="K5525" s="50" t="s">
        <v>61</v>
      </c>
      <c r="L5525" s="48">
        <v>2007</v>
      </c>
      <c r="M5525" s="2" t="s">
        <v>133</v>
      </c>
      <c r="N5525" s="32">
        <v>25.340199999999999</v>
      </c>
      <c r="O5525" s="32">
        <v>55.364100000000001</v>
      </c>
      <c r="P5525" s="2" t="s">
        <v>2767</v>
      </c>
      <c r="Q5525" s="6" t="s">
        <v>65</v>
      </c>
      <c r="R5525" s="43" t="s">
        <v>18854</v>
      </c>
      <c r="S5525" s="41" t="s">
        <v>4972</v>
      </c>
      <c r="T5525" s="41" t="s">
        <v>18461</v>
      </c>
      <c r="U5525" s="2"/>
      <c r="V5525" s="2" t="s">
        <v>4972</v>
      </c>
      <c r="W5525" s="41" t="s">
        <v>17588</v>
      </c>
      <c r="X5525" s="2" t="s">
        <v>315</v>
      </c>
      <c r="Y5525" s="2" t="s">
        <v>86</v>
      </c>
      <c r="Z5525" s="5" t="s">
        <v>10423</v>
      </c>
      <c r="AA5525" s="5" t="s">
        <v>16910</v>
      </c>
      <c r="AB5525" s="5" t="s">
        <v>18090</v>
      </c>
      <c r="AC5525" s="2" t="s">
        <v>5205</v>
      </c>
      <c r="AD5525" s="2">
        <v>3007900</v>
      </c>
      <c r="AE5525" s="5">
        <v>25.2</v>
      </c>
      <c r="AF5525" s="25"/>
      <c r="AG5525" s="29">
        <v>3</v>
      </c>
      <c r="AH5525" s="2" t="s">
        <v>17974</v>
      </c>
      <c r="AI5525" s="2">
        <v>3</v>
      </c>
      <c r="AJ5525" s="2">
        <v>3</v>
      </c>
      <c r="AK5525" s="50"/>
      <c r="AL5525" s="2"/>
      <c r="AM5525" s="30"/>
      <c r="AN5525" s="30"/>
      <c r="AO5525" s="30"/>
      <c r="AR5525" s="30"/>
      <c r="AS5525" s="30"/>
      <c r="AT5525" s="30"/>
      <c r="AV5525" s="30"/>
      <c r="AW5525" s="30"/>
      <c r="CD5525" s="2" t="s">
        <v>78</v>
      </c>
      <c r="CE5525" s="2" t="s">
        <v>20596</v>
      </c>
    </row>
    <row r="5526" spans="1:83" x14ac:dyDescent="0.2">
      <c r="A5526" s="2" t="s">
        <v>7542</v>
      </c>
      <c r="B5526" s="2" t="s">
        <v>28567</v>
      </c>
      <c r="C5526" s="2" t="s">
        <v>6285</v>
      </c>
      <c r="D5526" s="2" t="s">
        <v>7542</v>
      </c>
      <c r="E5526" s="2" t="s">
        <v>7542</v>
      </c>
      <c r="F5526" s="2" t="s">
        <v>7543</v>
      </c>
      <c r="G5526" s="2" t="s">
        <v>7544</v>
      </c>
      <c r="H5526" s="2" t="s">
        <v>5093</v>
      </c>
      <c r="I5526" s="2" t="s">
        <v>5093</v>
      </c>
      <c r="J5526" s="2" t="s">
        <v>61</v>
      </c>
      <c r="K5526" s="50" t="s">
        <v>61</v>
      </c>
      <c r="L5526" s="48">
        <v>2011</v>
      </c>
      <c r="M5526" s="2" t="s">
        <v>133</v>
      </c>
      <c r="N5526" s="32">
        <v>25.34404</v>
      </c>
      <c r="O5526" s="32">
        <v>55.368000000000002</v>
      </c>
      <c r="P5526" s="2" t="s">
        <v>2767</v>
      </c>
      <c r="Q5526" s="6" t="s">
        <v>65</v>
      </c>
      <c r="R5526" s="43" t="s">
        <v>16802</v>
      </c>
      <c r="S5526" s="41" t="s">
        <v>4851</v>
      </c>
      <c r="T5526" s="41" t="s">
        <v>18462</v>
      </c>
      <c r="U5526" s="2"/>
      <c r="V5526" s="2" t="s">
        <v>4851</v>
      </c>
      <c r="W5526" s="41" t="s">
        <v>17588</v>
      </c>
      <c r="X5526" s="2" t="s">
        <v>315</v>
      </c>
      <c r="Y5526" s="2" t="s">
        <v>69</v>
      </c>
      <c r="Z5526" s="5" t="s">
        <v>10423</v>
      </c>
      <c r="AA5526" s="5" t="s">
        <v>16910</v>
      </c>
      <c r="AB5526" s="5" t="s">
        <v>18091</v>
      </c>
      <c r="AC5526" s="2" t="s">
        <v>5205</v>
      </c>
      <c r="AD5526" s="2">
        <v>3007800</v>
      </c>
      <c r="AE5526" s="5">
        <v>25</v>
      </c>
      <c r="AF5526" s="25"/>
      <c r="AG5526" s="29">
        <v>3</v>
      </c>
      <c r="AH5526" s="2" t="s">
        <v>17974</v>
      </c>
      <c r="AI5526" s="2">
        <v>3</v>
      </c>
      <c r="AJ5526" s="2">
        <v>3</v>
      </c>
      <c r="AK5526" s="50"/>
      <c r="AL5526" s="2"/>
      <c r="AM5526" s="30"/>
      <c r="AN5526" s="30"/>
      <c r="AO5526" s="30"/>
      <c r="AR5526" s="30"/>
      <c r="AS5526" s="30"/>
      <c r="AT5526" s="30"/>
      <c r="AV5526" s="30"/>
      <c r="AW5526" s="30"/>
      <c r="CD5526" s="2" t="s">
        <v>78</v>
      </c>
      <c r="CE5526" s="2" t="s">
        <v>20597</v>
      </c>
    </row>
    <row r="5527" spans="1:83" x14ac:dyDescent="0.2">
      <c r="A5527" s="2" t="s">
        <v>7545</v>
      </c>
      <c r="B5527" s="2" t="s">
        <v>28568</v>
      </c>
      <c r="C5527" s="2" t="s">
        <v>6285</v>
      </c>
      <c r="D5527" s="2" t="s">
        <v>7545</v>
      </c>
      <c r="E5527" s="2" t="s">
        <v>7545</v>
      </c>
      <c r="F5527" s="2" t="s">
        <v>7546</v>
      </c>
      <c r="G5527" s="2" t="s">
        <v>7547</v>
      </c>
      <c r="H5527" s="2" t="s">
        <v>5093</v>
      </c>
      <c r="I5527" s="2" t="s">
        <v>5093</v>
      </c>
      <c r="J5527" s="2" t="s">
        <v>61</v>
      </c>
      <c r="K5527" s="50" t="s">
        <v>61</v>
      </c>
      <c r="L5527" s="48">
        <v>2008</v>
      </c>
      <c r="M5527" s="2" t="s">
        <v>133</v>
      </c>
      <c r="N5527" s="32">
        <v>25.320959999999999</v>
      </c>
      <c r="O5527" s="32">
        <v>55.3887</v>
      </c>
      <c r="P5527" s="2" t="s">
        <v>2767</v>
      </c>
      <c r="Q5527" s="6" t="s">
        <v>65</v>
      </c>
      <c r="R5527" s="43" t="s">
        <v>18854</v>
      </c>
      <c r="S5527" s="41" t="s">
        <v>4972</v>
      </c>
      <c r="T5527" s="41" t="s">
        <v>18461</v>
      </c>
      <c r="U5527" s="2"/>
      <c r="V5527" s="2" t="s">
        <v>4972</v>
      </c>
      <c r="W5527" s="41" t="s">
        <v>17588</v>
      </c>
      <c r="X5527" s="2" t="s">
        <v>315</v>
      </c>
      <c r="Y5527" s="2" t="s">
        <v>102</v>
      </c>
      <c r="Z5527" s="5" t="s">
        <v>20</v>
      </c>
      <c r="AA5527" s="5" t="s">
        <v>16910</v>
      </c>
      <c r="AB5527" s="5" t="s">
        <v>16316</v>
      </c>
      <c r="AC5527" s="2" t="s">
        <v>5247</v>
      </c>
      <c r="AD5527" s="2">
        <v>3009600</v>
      </c>
      <c r="AE5527" s="5">
        <v>22</v>
      </c>
      <c r="AF5527" s="25"/>
      <c r="AG5527" s="29">
        <v>1</v>
      </c>
      <c r="AH5527" s="2" t="s">
        <v>17978</v>
      </c>
      <c r="AI5527" s="2">
        <v>3</v>
      </c>
      <c r="AJ5527" s="2">
        <v>1</v>
      </c>
      <c r="AK5527" s="50"/>
      <c r="AL5527" s="2"/>
      <c r="AM5527" s="30"/>
      <c r="AN5527" s="30"/>
      <c r="AO5527" s="30"/>
      <c r="AR5527" s="30"/>
      <c r="AS5527" s="30"/>
      <c r="AT5527" s="30"/>
      <c r="AV5527" s="30"/>
      <c r="AW5527" s="30"/>
      <c r="CD5527" s="2" t="s">
        <v>78</v>
      </c>
      <c r="CE5527" s="2" t="s">
        <v>20598</v>
      </c>
    </row>
    <row r="5528" spans="1:83" x14ac:dyDescent="0.2">
      <c r="A5528" s="2" t="s">
        <v>7548</v>
      </c>
      <c r="B5528" s="2" t="s">
        <v>28569</v>
      </c>
      <c r="C5528" s="2" t="s">
        <v>6285</v>
      </c>
      <c r="D5528" s="2" t="s">
        <v>7548</v>
      </c>
      <c r="E5528" s="2" t="s">
        <v>7548</v>
      </c>
      <c r="F5528" s="2" t="s">
        <v>7549</v>
      </c>
      <c r="G5528" s="2" t="s">
        <v>7550</v>
      </c>
      <c r="H5528" s="2" t="s">
        <v>5093</v>
      </c>
      <c r="I5528" s="2" t="s">
        <v>5093</v>
      </c>
      <c r="J5528" s="2" t="s">
        <v>61</v>
      </c>
      <c r="K5528" s="50" t="s">
        <v>61</v>
      </c>
      <c r="L5528" s="48">
        <v>2007</v>
      </c>
      <c r="M5528" s="2" t="s">
        <v>133</v>
      </c>
      <c r="N5528" s="32">
        <v>25.335661000000002</v>
      </c>
      <c r="O5528" s="32">
        <v>55.373463000000001</v>
      </c>
      <c r="P5528" s="2" t="s">
        <v>2767</v>
      </c>
      <c r="Q5528" s="6" t="s">
        <v>65</v>
      </c>
      <c r="R5528" s="43" t="s">
        <v>18854</v>
      </c>
      <c r="S5528" s="41" t="s">
        <v>4972</v>
      </c>
      <c r="T5528" s="41" t="s">
        <v>18461</v>
      </c>
      <c r="U5528" s="2"/>
      <c r="V5528" s="2" t="s">
        <v>4972</v>
      </c>
      <c r="W5528" s="41" t="s">
        <v>17588</v>
      </c>
      <c r="X5528" s="2" t="s">
        <v>315</v>
      </c>
      <c r="Y5528" s="2" t="s">
        <v>102</v>
      </c>
      <c r="Z5528" s="5" t="s">
        <v>10423</v>
      </c>
      <c r="AA5528" s="5" t="s">
        <v>16910</v>
      </c>
      <c r="AB5528" s="5" t="s">
        <v>16316</v>
      </c>
      <c r="AC5528" s="2" t="s">
        <v>5247</v>
      </c>
      <c r="AD5528" s="2">
        <v>3007900</v>
      </c>
      <c r="AE5528" s="5">
        <v>32.200000000000003</v>
      </c>
      <c r="AF5528" s="25"/>
      <c r="AG5528" s="29">
        <v>1</v>
      </c>
      <c r="AH5528" s="2" t="s">
        <v>17978</v>
      </c>
      <c r="AI5528" s="2">
        <v>3</v>
      </c>
      <c r="AJ5528" s="2">
        <v>1</v>
      </c>
      <c r="AK5528" s="50"/>
      <c r="AL5528" s="2"/>
      <c r="AM5528" s="30"/>
      <c r="AN5528" s="30"/>
      <c r="AO5528" s="30"/>
      <c r="AR5528" s="30"/>
      <c r="AS5528" s="30"/>
      <c r="AT5528" s="30"/>
      <c r="AV5528" s="30"/>
      <c r="AW5528" s="30"/>
      <c r="CD5528" s="2" t="s">
        <v>78</v>
      </c>
      <c r="CE5528" s="2" t="s">
        <v>20599</v>
      </c>
    </row>
    <row r="5529" spans="1:83" x14ac:dyDescent="0.2">
      <c r="A5529" s="2" t="s">
        <v>7551</v>
      </c>
      <c r="B5529" s="2" t="s">
        <v>28570</v>
      </c>
      <c r="C5529" s="2" t="s">
        <v>6285</v>
      </c>
      <c r="D5529" s="2" t="s">
        <v>7551</v>
      </c>
      <c r="E5529" s="2" t="s">
        <v>7551</v>
      </c>
      <c r="F5529" s="2" t="s">
        <v>7552</v>
      </c>
      <c r="G5529" s="2" t="s">
        <v>7553</v>
      </c>
      <c r="H5529" s="2" t="s">
        <v>5093</v>
      </c>
      <c r="I5529" s="2" t="s">
        <v>5093</v>
      </c>
      <c r="J5529" s="2" t="s">
        <v>61</v>
      </c>
      <c r="K5529" s="50" t="s">
        <v>61</v>
      </c>
      <c r="L5529" s="48">
        <v>2007</v>
      </c>
      <c r="M5529" s="2" t="s">
        <v>133</v>
      </c>
      <c r="N5529" s="32">
        <v>25.324000000000002</v>
      </c>
      <c r="O5529" s="32">
        <v>55.378399999999999</v>
      </c>
      <c r="P5529" s="2" t="s">
        <v>2767</v>
      </c>
      <c r="Q5529" s="6" t="s">
        <v>65</v>
      </c>
      <c r="R5529" s="43" t="s">
        <v>18854</v>
      </c>
      <c r="S5529" s="41" t="s">
        <v>4972</v>
      </c>
      <c r="T5529" s="41" t="s">
        <v>18461</v>
      </c>
      <c r="U5529" s="2"/>
      <c r="V5529" s="2" t="s">
        <v>4972</v>
      </c>
      <c r="W5529" s="41" t="s">
        <v>17588</v>
      </c>
      <c r="X5529" s="2" t="s">
        <v>315</v>
      </c>
      <c r="Y5529" s="2" t="s">
        <v>102</v>
      </c>
      <c r="Z5529" s="5" t="s">
        <v>10423</v>
      </c>
      <c r="AA5529" s="5" t="s">
        <v>16910</v>
      </c>
      <c r="AB5529" s="5" t="s">
        <v>16316</v>
      </c>
      <c r="AC5529" s="2" t="s">
        <v>5247</v>
      </c>
      <c r="AD5529" s="2">
        <v>3010500</v>
      </c>
      <c r="AE5529" s="5">
        <v>50.9</v>
      </c>
      <c r="AF5529" s="25"/>
      <c r="AG5529" s="29">
        <v>3</v>
      </c>
      <c r="AH5529" s="2" t="s">
        <v>17978</v>
      </c>
      <c r="AI5529" s="2">
        <v>3</v>
      </c>
      <c r="AJ5529" s="2">
        <v>3</v>
      </c>
      <c r="AK5529" s="50"/>
      <c r="AL5529" s="2"/>
      <c r="AM5529" s="30"/>
      <c r="AN5529" s="30"/>
      <c r="AO5529" s="30"/>
      <c r="AR5529" s="30"/>
      <c r="AS5529" s="30"/>
      <c r="AT5529" s="30"/>
      <c r="AV5529" s="30"/>
      <c r="AW5529" s="30"/>
      <c r="CD5529" s="2" t="s">
        <v>78</v>
      </c>
      <c r="CE5529" s="2" t="s">
        <v>20600</v>
      </c>
    </row>
    <row r="5530" spans="1:83" x14ac:dyDescent="0.2">
      <c r="A5530" s="2" t="s">
        <v>7554</v>
      </c>
      <c r="B5530" s="2" t="s">
        <v>28571</v>
      </c>
      <c r="C5530" s="2" t="s">
        <v>6285</v>
      </c>
      <c r="D5530" s="2" t="s">
        <v>7554</v>
      </c>
      <c r="E5530" s="2" t="s">
        <v>7554</v>
      </c>
      <c r="F5530" s="2" t="s">
        <v>7555</v>
      </c>
      <c r="G5530" s="2" t="s">
        <v>7556</v>
      </c>
      <c r="H5530" s="2" t="s">
        <v>5093</v>
      </c>
      <c r="I5530" s="2" t="s">
        <v>5093</v>
      </c>
      <c r="J5530" s="2" t="s">
        <v>61</v>
      </c>
      <c r="K5530" s="50" t="s">
        <v>61</v>
      </c>
      <c r="L5530" s="48">
        <v>2007</v>
      </c>
      <c r="M5530" s="2" t="s">
        <v>133</v>
      </c>
      <c r="N5530" s="32">
        <v>25.308039999999998</v>
      </c>
      <c r="O5530" s="32">
        <v>55.496569999999998</v>
      </c>
      <c r="P5530" s="2" t="s">
        <v>2767</v>
      </c>
      <c r="Q5530" s="6" t="s">
        <v>65</v>
      </c>
      <c r="R5530" s="43" t="s">
        <v>16802</v>
      </c>
      <c r="S5530" s="41" t="s">
        <v>4851</v>
      </c>
      <c r="T5530" s="41" t="s">
        <v>18462</v>
      </c>
      <c r="U5530" s="2"/>
      <c r="V5530" s="2" t="s">
        <v>4851</v>
      </c>
      <c r="W5530" s="41" t="s">
        <v>17588</v>
      </c>
      <c r="X5530" s="2" t="s">
        <v>315</v>
      </c>
      <c r="Y5530" s="2" t="s">
        <v>86</v>
      </c>
      <c r="Z5530" s="5" t="s">
        <v>10423</v>
      </c>
      <c r="AA5530" s="5" t="s">
        <v>16910</v>
      </c>
      <c r="AB5530" s="5" t="s">
        <v>18090</v>
      </c>
      <c r="AC5530" s="2" t="s">
        <v>5205</v>
      </c>
      <c r="AD5530" s="2">
        <v>3008000</v>
      </c>
      <c r="AE5530" s="5">
        <v>30</v>
      </c>
      <c r="AF5530" s="25"/>
      <c r="AG5530" s="29">
        <v>3</v>
      </c>
      <c r="AH5530" s="2" t="s">
        <v>17974</v>
      </c>
      <c r="AI5530" s="2">
        <v>3</v>
      </c>
      <c r="AJ5530" s="2">
        <v>3</v>
      </c>
      <c r="AK5530" s="50"/>
      <c r="AL5530" s="2"/>
      <c r="AM5530" s="30"/>
      <c r="AN5530" s="30"/>
      <c r="AO5530" s="30"/>
      <c r="AR5530" s="30"/>
      <c r="AS5530" s="30"/>
      <c r="AT5530" s="30"/>
      <c r="AV5530" s="30"/>
      <c r="AW5530" s="30"/>
      <c r="CD5530" s="2" t="s">
        <v>78</v>
      </c>
      <c r="CE5530" s="2" t="s">
        <v>20601</v>
      </c>
    </row>
    <row r="5531" spans="1:83" x14ac:dyDescent="0.2">
      <c r="A5531" s="2" t="s">
        <v>7557</v>
      </c>
      <c r="B5531" s="2" t="s">
        <v>28572</v>
      </c>
      <c r="C5531" s="2" t="s">
        <v>6285</v>
      </c>
      <c r="D5531" s="2" t="s">
        <v>7557</v>
      </c>
      <c r="E5531" s="2" t="s">
        <v>7557</v>
      </c>
      <c r="F5531" s="2" t="s">
        <v>7558</v>
      </c>
      <c r="G5531" s="2" t="s">
        <v>7559</v>
      </c>
      <c r="H5531" s="2" t="s">
        <v>5093</v>
      </c>
      <c r="I5531" s="2" t="s">
        <v>5093</v>
      </c>
      <c r="J5531" s="2" t="s">
        <v>61</v>
      </c>
      <c r="K5531" s="50" t="s">
        <v>61</v>
      </c>
      <c r="L5531" s="48">
        <v>2007</v>
      </c>
      <c r="M5531" s="2" t="s">
        <v>133</v>
      </c>
      <c r="N5531" s="32">
        <v>25.355899999999998</v>
      </c>
      <c r="O5531" s="32">
        <v>55.416200000000003</v>
      </c>
      <c r="P5531" s="2" t="s">
        <v>2767</v>
      </c>
      <c r="Q5531" s="6" t="s">
        <v>65</v>
      </c>
      <c r="R5531" s="43" t="s">
        <v>16802</v>
      </c>
      <c r="S5531" s="41" t="s">
        <v>4851</v>
      </c>
      <c r="T5531" s="41" t="s">
        <v>18462</v>
      </c>
      <c r="U5531" s="2"/>
      <c r="V5531" s="2" t="s">
        <v>4851</v>
      </c>
      <c r="W5531" s="41" t="s">
        <v>17588</v>
      </c>
      <c r="X5531" s="2" t="s">
        <v>315</v>
      </c>
      <c r="Y5531" s="2" t="s">
        <v>102</v>
      </c>
      <c r="Z5531" s="5" t="s">
        <v>10423</v>
      </c>
      <c r="AA5531" s="5" t="s">
        <v>16910</v>
      </c>
      <c r="AB5531" s="5" t="s">
        <v>16316</v>
      </c>
      <c r="AC5531" s="2" t="s">
        <v>5205</v>
      </c>
      <c r="AD5531" s="2">
        <v>3004000</v>
      </c>
      <c r="AE5531" s="5">
        <v>25</v>
      </c>
      <c r="AF5531" s="25"/>
      <c r="AG5531" s="29">
        <v>3</v>
      </c>
      <c r="AH5531" s="2" t="s">
        <v>17974</v>
      </c>
      <c r="AI5531" s="2">
        <v>3</v>
      </c>
      <c r="AJ5531" s="2">
        <v>3</v>
      </c>
      <c r="AK5531" s="50"/>
      <c r="AL5531" s="2"/>
      <c r="AM5531" s="30"/>
      <c r="AN5531" s="30"/>
      <c r="AO5531" s="30"/>
      <c r="AR5531" s="30"/>
      <c r="AS5531" s="30"/>
      <c r="AT5531" s="30"/>
      <c r="AV5531" s="30"/>
      <c r="AW5531" s="30"/>
      <c r="CD5531" s="2" t="s">
        <v>78</v>
      </c>
      <c r="CE5531" s="2" t="s">
        <v>20602</v>
      </c>
    </row>
    <row r="5532" spans="1:83" x14ac:dyDescent="0.2">
      <c r="A5532" s="2" t="s">
        <v>7560</v>
      </c>
      <c r="B5532" s="2" t="s">
        <v>28573</v>
      </c>
      <c r="C5532" s="2" t="s">
        <v>6285</v>
      </c>
      <c r="D5532" s="2" t="s">
        <v>7560</v>
      </c>
      <c r="E5532" s="2" t="s">
        <v>7560</v>
      </c>
      <c r="F5532" s="2" t="s">
        <v>7561</v>
      </c>
      <c r="G5532" s="2" t="s">
        <v>7562</v>
      </c>
      <c r="H5532" s="2" t="s">
        <v>5093</v>
      </c>
      <c r="I5532" s="2" t="s">
        <v>5093</v>
      </c>
      <c r="J5532" s="2" t="s">
        <v>61</v>
      </c>
      <c r="K5532" s="50" t="s">
        <v>61</v>
      </c>
      <c r="L5532" s="48">
        <v>2007</v>
      </c>
      <c r="M5532" s="2" t="s">
        <v>133</v>
      </c>
      <c r="N5532" s="32">
        <v>25.357700000000001</v>
      </c>
      <c r="O5532" s="32">
        <v>55.4358</v>
      </c>
      <c r="P5532" s="2" t="s">
        <v>2767</v>
      </c>
      <c r="Q5532" s="6" t="s">
        <v>65</v>
      </c>
      <c r="R5532" s="43" t="s">
        <v>18854</v>
      </c>
      <c r="S5532" s="41" t="s">
        <v>3596</v>
      </c>
      <c r="T5532" s="41" t="s">
        <v>18460</v>
      </c>
      <c r="U5532" s="2"/>
      <c r="V5532" s="2" t="s">
        <v>3596</v>
      </c>
      <c r="W5532" s="41" t="s">
        <v>17588</v>
      </c>
      <c r="X5532" s="2" t="s">
        <v>315</v>
      </c>
      <c r="Y5532" s="2" t="s">
        <v>102</v>
      </c>
      <c r="Z5532" s="5" t="s">
        <v>10423</v>
      </c>
      <c r="AA5532" s="5" t="s">
        <v>16910</v>
      </c>
      <c r="AB5532" s="5" t="s">
        <v>16316</v>
      </c>
      <c r="AC5532" s="2" t="s">
        <v>5205</v>
      </c>
      <c r="AD5532" s="2">
        <v>3003600</v>
      </c>
      <c r="AE5532" s="5">
        <v>26.9</v>
      </c>
      <c r="AF5532" s="25"/>
      <c r="AG5532" s="29">
        <v>3</v>
      </c>
      <c r="AH5532" s="2" t="s">
        <v>17974</v>
      </c>
      <c r="AI5532" s="2">
        <v>3</v>
      </c>
      <c r="AJ5532" s="2">
        <v>3</v>
      </c>
      <c r="AK5532" s="50"/>
      <c r="AL5532" s="2"/>
      <c r="AM5532" s="30"/>
      <c r="AN5532" s="30"/>
      <c r="AO5532" s="30"/>
      <c r="AR5532" s="30"/>
      <c r="AS5532" s="30"/>
      <c r="AT5532" s="30"/>
      <c r="AV5532" s="30"/>
      <c r="AW5532" s="30"/>
      <c r="CD5532" s="2" t="s">
        <v>78</v>
      </c>
      <c r="CE5532" s="2" t="s">
        <v>20603</v>
      </c>
    </row>
    <row r="5533" spans="1:83" x14ac:dyDescent="0.2">
      <c r="A5533" s="2" t="s">
        <v>7563</v>
      </c>
      <c r="B5533" s="2" t="s">
        <v>28574</v>
      </c>
      <c r="C5533" s="2" t="s">
        <v>6285</v>
      </c>
      <c r="D5533" s="2" t="s">
        <v>7563</v>
      </c>
      <c r="E5533" s="2" t="s">
        <v>7563</v>
      </c>
      <c r="F5533" s="2" t="s">
        <v>7564</v>
      </c>
      <c r="G5533" s="2" t="s">
        <v>7565</v>
      </c>
      <c r="H5533" s="2" t="s">
        <v>5093</v>
      </c>
      <c r="I5533" s="2" t="s">
        <v>5093</v>
      </c>
      <c r="J5533" s="2" t="s">
        <v>61</v>
      </c>
      <c r="K5533" s="50" t="s">
        <v>61</v>
      </c>
      <c r="L5533" s="48">
        <v>2009</v>
      </c>
      <c r="M5533" s="2" t="s">
        <v>133</v>
      </c>
      <c r="N5533" s="32">
        <v>25.310749999999999</v>
      </c>
      <c r="O5533" s="32">
        <v>55.452489999999997</v>
      </c>
      <c r="P5533" s="2" t="s">
        <v>2767</v>
      </c>
      <c r="Q5533" s="6" t="s">
        <v>65</v>
      </c>
      <c r="R5533" s="43" t="s">
        <v>18854</v>
      </c>
      <c r="S5533" s="41" t="s">
        <v>4972</v>
      </c>
      <c r="T5533" s="41" t="s">
        <v>18461</v>
      </c>
      <c r="U5533" s="2"/>
      <c r="V5533" s="2" t="s">
        <v>4972</v>
      </c>
      <c r="W5533" s="41" t="s">
        <v>17588</v>
      </c>
      <c r="X5533" s="2" t="s">
        <v>315</v>
      </c>
      <c r="Y5533" s="2" t="s">
        <v>102</v>
      </c>
      <c r="Z5533" s="5" t="s">
        <v>20</v>
      </c>
      <c r="AA5533" s="5" t="s">
        <v>16910</v>
      </c>
      <c r="AB5533" s="5" t="s">
        <v>16316</v>
      </c>
      <c r="AC5533" s="2" t="s">
        <v>5205</v>
      </c>
      <c r="AD5533" s="2">
        <v>3009900</v>
      </c>
      <c r="AE5533" s="5">
        <v>18.5</v>
      </c>
      <c r="AF5533" s="25"/>
      <c r="AG5533" s="29">
        <v>3</v>
      </c>
      <c r="AH5533" s="2" t="s">
        <v>17974</v>
      </c>
      <c r="AI5533" s="2">
        <v>3</v>
      </c>
      <c r="AJ5533" s="2">
        <v>3</v>
      </c>
      <c r="AK5533" s="50"/>
      <c r="AL5533" s="2"/>
      <c r="AM5533" s="30"/>
      <c r="AN5533" s="30"/>
      <c r="AO5533" s="30"/>
      <c r="AR5533" s="30"/>
      <c r="AS5533" s="30"/>
      <c r="AT5533" s="30"/>
      <c r="AV5533" s="30"/>
      <c r="AW5533" s="30"/>
      <c r="CD5533" s="2" t="s">
        <v>78</v>
      </c>
      <c r="CE5533" s="2" t="s">
        <v>20604</v>
      </c>
    </row>
    <row r="5534" spans="1:83" x14ac:dyDescent="0.2">
      <c r="A5534" s="2" t="s">
        <v>7566</v>
      </c>
      <c r="B5534" s="2" t="s">
        <v>28575</v>
      </c>
      <c r="C5534" s="2" t="s">
        <v>6285</v>
      </c>
      <c r="D5534" s="2" t="s">
        <v>7566</v>
      </c>
      <c r="E5534" s="2" t="s">
        <v>7566</v>
      </c>
      <c r="F5534" s="2" t="s">
        <v>7567</v>
      </c>
      <c r="G5534" s="2" t="s">
        <v>7568</v>
      </c>
      <c r="H5534" s="2" t="s">
        <v>5093</v>
      </c>
      <c r="I5534" s="2" t="s">
        <v>5093</v>
      </c>
      <c r="J5534" s="2" t="s">
        <v>61</v>
      </c>
      <c r="K5534" s="50" t="s">
        <v>61</v>
      </c>
      <c r="L5534" s="48">
        <v>2008</v>
      </c>
      <c r="M5534" s="2" t="s">
        <v>133</v>
      </c>
      <c r="N5534" s="32">
        <v>25.34498</v>
      </c>
      <c r="O5534" s="32">
        <v>55.397489999999998</v>
      </c>
      <c r="P5534" s="2" t="s">
        <v>2767</v>
      </c>
      <c r="Q5534" s="6" t="s">
        <v>65</v>
      </c>
      <c r="R5534" s="43" t="s">
        <v>18854</v>
      </c>
      <c r="S5534" s="41" t="s">
        <v>4972</v>
      </c>
      <c r="T5534" s="41" t="s">
        <v>18461</v>
      </c>
      <c r="U5534" s="2"/>
      <c r="V5534" s="2" t="s">
        <v>4972</v>
      </c>
      <c r="W5534" s="41" t="s">
        <v>17588</v>
      </c>
      <c r="X5534" s="2" t="s">
        <v>315</v>
      </c>
      <c r="Y5534" s="2" t="s">
        <v>102</v>
      </c>
      <c r="Z5534" s="5" t="s">
        <v>10423</v>
      </c>
      <c r="AA5534" s="5" t="s">
        <v>16910</v>
      </c>
      <c r="AB5534" s="5" t="s">
        <v>16316</v>
      </c>
      <c r="AC5534" s="2" t="s">
        <v>5247</v>
      </c>
      <c r="AD5534" s="2">
        <v>3010800</v>
      </c>
      <c r="AE5534" s="5">
        <v>34.5</v>
      </c>
      <c r="AF5534" s="25"/>
      <c r="AG5534" s="29">
        <v>2</v>
      </c>
      <c r="AH5534" s="2" t="s">
        <v>17978</v>
      </c>
      <c r="AI5534" s="2">
        <v>3</v>
      </c>
      <c r="AJ5534" s="2">
        <v>2</v>
      </c>
      <c r="AK5534" s="50"/>
      <c r="AL5534" s="2"/>
      <c r="AM5534" s="30"/>
      <c r="AN5534" s="30"/>
      <c r="AO5534" s="30"/>
      <c r="AR5534" s="30"/>
      <c r="AS5534" s="30"/>
      <c r="AT5534" s="30"/>
      <c r="AV5534" s="30"/>
      <c r="AW5534" s="30"/>
      <c r="CD5534" s="2" t="s">
        <v>78</v>
      </c>
      <c r="CE5534" s="2" t="s">
        <v>20605</v>
      </c>
    </row>
    <row r="5535" spans="1:83" x14ac:dyDescent="0.2">
      <c r="A5535" s="2" t="s">
        <v>7569</v>
      </c>
      <c r="B5535" s="2" t="s">
        <v>28576</v>
      </c>
      <c r="C5535" s="2" t="s">
        <v>6285</v>
      </c>
      <c r="D5535" s="2" t="s">
        <v>7569</v>
      </c>
      <c r="E5535" s="2" t="s">
        <v>7569</v>
      </c>
      <c r="F5535" s="2" t="s">
        <v>7570</v>
      </c>
      <c r="G5535" s="2" t="s">
        <v>7571</v>
      </c>
      <c r="H5535" s="2" t="s">
        <v>5093</v>
      </c>
      <c r="I5535" s="2" t="s">
        <v>5093</v>
      </c>
      <c r="J5535" s="2" t="s">
        <v>61</v>
      </c>
      <c r="K5535" s="50" t="s">
        <v>61</v>
      </c>
      <c r="L5535" s="48">
        <v>2008</v>
      </c>
      <c r="M5535" s="2" t="s">
        <v>133</v>
      </c>
      <c r="N5535" s="32">
        <v>25.338799999999999</v>
      </c>
      <c r="O5535" s="32">
        <v>55.393210000000003</v>
      </c>
      <c r="P5535" s="2" t="s">
        <v>2767</v>
      </c>
      <c r="Q5535" s="6" t="s">
        <v>65</v>
      </c>
      <c r="R5535" s="43" t="s">
        <v>18854</v>
      </c>
      <c r="S5535" s="41" t="s">
        <v>4972</v>
      </c>
      <c r="T5535" s="41" t="s">
        <v>18461</v>
      </c>
      <c r="U5535" s="2"/>
      <c r="V5535" s="2" t="s">
        <v>4972</v>
      </c>
      <c r="W5535" s="41" t="s">
        <v>17588</v>
      </c>
      <c r="X5535" s="2" t="s">
        <v>315</v>
      </c>
      <c r="Y5535" s="2" t="s">
        <v>102</v>
      </c>
      <c r="Z5535" s="5" t="s">
        <v>10423</v>
      </c>
      <c r="AA5535" s="5" t="s">
        <v>16910</v>
      </c>
      <c r="AB5535" s="5" t="s">
        <v>16316</v>
      </c>
      <c r="AC5535" s="2" t="s">
        <v>5149</v>
      </c>
      <c r="AD5535" s="2">
        <v>3010800</v>
      </c>
      <c r="AE5535" s="5">
        <v>28.8</v>
      </c>
      <c r="AF5535" s="25"/>
      <c r="AG5535" s="29">
        <v>3</v>
      </c>
      <c r="AH5535" s="2" t="s">
        <v>18304</v>
      </c>
      <c r="AI5535" s="2">
        <v>3</v>
      </c>
      <c r="AJ5535" s="2">
        <v>3</v>
      </c>
      <c r="AK5535" s="50"/>
      <c r="AL5535" s="2"/>
      <c r="AM5535" s="30"/>
      <c r="AN5535" s="30"/>
      <c r="AO5535" s="30"/>
      <c r="AR5535" s="30"/>
      <c r="AS5535" s="30"/>
      <c r="AT5535" s="30"/>
      <c r="AV5535" s="30"/>
      <c r="AW5535" s="30"/>
      <c r="CD5535" s="2" t="s">
        <v>78</v>
      </c>
      <c r="CE5535" s="2" t="s">
        <v>20606</v>
      </c>
    </row>
    <row r="5536" spans="1:83" x14ac:dyDescent="0.2">
      <c r="A5536" s="2" t="s">
        <v>7572</v>
      </c>
      <c r="B5536" s="2" t="s">
        <v>28577</v>
      </c>
      <c r="C5536" s="2" t="s">
        <v>6285</v>
      </c>
      <c r="D5536" s="2" t="s">
        <v>7572</v>
      </c>
      <c r="E5536" s="2" t="s">
        <v>7572</v>
      </c>
      <c r="F5536" s="2" t="s">
        <v>7573</v>
      </c>
      <c r="G5536" s="2" t="s">
        <v>7574</v>
      </c>
      <c r="H5536" s="2" t="s">
        <v>5093</v>
      </c>
      <c r="I5536" s="2" t="s">
        <v>5093</v>
      </c>
      <c r="J5536" s="2" t="s">
        <v>61</v>
      </c>
      <c r="K5536" s="50" t="s">
        <v>61</v>
      </c>
      <c r="L5536" s="48">
        <v>2008</v>
      </c>
      <c r="M5536" s="2" t="s">
        <v>133</v>
      </c>
      <c r="N5536" s="32">
        <v>25.304449999999999</v>
      </c>
      <c r="O5536" s="32">
        <v>55.386420000000001</v>
      </c>
      <c r="P5536" s="2" t="s">
        <v>2767</v>
      </c>
      <c r="Q5536" s="6" t="s">
        <v>65</v>
      </c>
      <c r="R5536" s="43" t="s">
        <v>18854</v>
      </c>
      <c r="S5536" s="41" t="s">
        <v>4972</v>
      </c>
      <c r="T5536" s="41" t="s">
        <v>18461</v>
      </c>
      <c r="U5536" s="2"/>
      <c r="V5536" s="2" t="s">
        <v>4972</v>
      </c>
      <c r="W5536" s="41" t="s">
        <v>17588</v>
      </c>
      <c r="X5536" s="2" t="s">
        <v>315</v>
      </c>
      <c r="Y5536" s="2" t="s">
        <v>102</v>
      </c>
      <c r="Z5536" s="5" t="s">
        <v>10423</v>
      </c>
      <c r="AA5536" s="5" t="s">
        <v>16910</v>
      </c>
      <c r="AB5536" s="5" t="s">
        <v>16316</v>
      </c>
      <c r="AC5536" s="2" t="s">
        <v>5205</v>
      </c>
      <c r="AD5536" s="2">
        <v>3009400</v>
      </c>
      <c r="AE5536" s="5">
        <v>22.5</v>
      </c>
      <c r="AF5536" s="25"/>
      <c r="AG5536" s="29">
        <v>3</v>
      </c>
      <c r="AH5536" s="2" t="s">
        <v>17974</v>
      </c>
      <c r="AI5536" s="2">
        <v>3</v>
      </c>
      <c r="AJ5536" s="2">
        <v>3</v>
      </c>
      <c r="AK5536" s="50"/>
      <c r="AL5536" s="2"/>
      <c r="AM5536" s="30"/>
      <c r="AN5536" s="30"/>
      <c r="AO5536" s="30"/>
      <c r="AR5536" s="30"/>
      <c r="AS5536" s="30"/>
      <c r="AT5536" s="30"/>
      <c r="AV5536" s="30"/>
      <c r="AW5536" s="30"/>
      <c r="CD5536" s="2" t="s">
        <v>78</v>
      </c>
      <c r="CE5536" s="2" t="s">
        <v>20607</v>
      </c>
    </row>
    <row r="5537" spans="1:83" x14ac:dyDescent="0.2">
      <c r="A5537" s="2" t="s">
        <v>7575</v>
      </c>
      <c r="B5537" s="2" t="s">
        <v>28578</v>
      </c>
      <c r="C5537" s="2" t="s">
        <v>6285</v>
      </c>
      <c r="D5537" s="2"/>
      <c r="E5537" s="2" t="s">
        <v>7575</v>
      </c>
      <c r="F5537" s="2" t="s">
        <v>7576</v>
      </c>
      <c r="G5537" s="2" t="s">
        <v>7577</v>
      </c>
      <c r="H5537" s="2"/>
      <c r="I5537" s="2" t="s">
        <v>5093</v>
      </c>
      <c r="J5537" s="2" t="s">
        <v>61</v>
      </c>
      <c r="K5537" s="50" t="s">
        <v>61</v>
      </c>
      <c r="L5537" s="48">
        <v>2007</v>
      </c>
      <c r="M5537" s="2" t="s">
        <v>133</v>
      </c>
      <c r="N5537" s="32">
        <v>25.315709999999999</v>
      </c>
      <c r="O5537" s="32">
        <v>55.397089999999999</v>
      </c>
      <c r="P5537" s="2" t="s">
        <v>2767</v>
      </c>
      <c r="Q5537" s="6" t="s">
        <v>65</v>
      </c>
      <c r="R5537" s="43" t="s">
        <v>18854</v>
      </c>
      <c r="S5537" s="41" t="s">
        <v>4972</v>
      </c>
      <c r="T5537" s="41" t="s">
        <v>18461</v>
      </c>
      <c r="U5537" s="2"/>
      <c r="V5537" s="2" t="s">
        <v>4972</v>
      </c>
      <c r="W5537" s="41" t="s">
        <v>17589</v>
      </c>
      <c r="X5537" s="2" t="s">
        <v>315</v>
      </c>
      <c r="Y5537" s="2" t="s">
        <v>102</v>
      </c>
      <c r="Z5537" s="5" t="s">
        <v>10423</v>
      </c>
      <c r="AA5537" s="5" t="s">
        <v>16910</v>
      </c>
      <c r="AB5537" s="5" t="s">
        <v>16316</v>
      </c>
      <c r="AC5537" s="2" t="s">
        <v>5205</v>
      </c>
      <c r="AD5537" s="2">
        <v>3009600</v>
      </c>
      <c r="AE5537" s="5">
        <v>31.5</v>
      </c>
      <c r="AF5537" s="25"/>
      <c r="AG5537" s="29">
        <v>3</v>
      </c>
      <c r="AH5537" s="2" t="s">
        <v>17974</v>
      </c>
      <c r="AI5537" s="2">
        <v>3</v>
      </c>
      <c r="AJ5537" s="2">
        <v>3</v>
      </c>
      <c r="AK5537" s="50"/>
      <c r="AL5537" s="2"/>
      <c r="AM5537" s="30"/>
      <c r="AN5537" s="30"/>
      <c r="AO5537" s="30"/>
      <c r="AR5537" s="30"/>
      <c r="AS5537" s="30"/>
      <c r="AT5537" s="30"/>
      <c r="AV5537" s="30"/>
      <c r="AW5537" s="30"/>
      <c r="CD5537" s="2" t="s">
        <v>78</v>
      </c>
      <c r="CE5537" s="2" t="s">
        <v>20608</v>
      </c>
    </row>
    <row r="5538" spans="1:83" x14ac:dyDescent="0.2">
      <c r="A5538" s="2" t="s">
        <v>7578</v>
      </c>
      <c r="B5538" s="2" t="s">
        <v>28579</v>
      </c>
      <c r="C5538" s="2" t="s">
        <v>6285</v>
      </c>
      <c r="D5538" s="2" t="s">
        <v>7578</v>
      </c>
      <c r="E5538" s="2" t="s">
        <v>7578</v>
      </c>
      <c r="F5538" s="2" t="s">
        <v>7579</v>
      </c>
      <c r="G5538" s="2" t="s">
        <v>7580</v>
      </c>
      <c r="H5538" s="2" t="s">
        <v>5093</v>
      </c>
      <c r="I5538" s="2" t="s">
        <v>5093</v>
      </c>
      <c r="J5538" s="2" t="s">
        <v>61</v>
      </c>
      <c r="K5538" s="50" t="s">
        <v>61</v>
      </c>
      <c r="L5538" s="48">
        <v>2008</v>
      </c>
      <c r="M5538" s="2" t="s">
        <v>133</v>
      </c>
      <c r="N5538" s="32">
        <v>25.311219999999999</v>
      </c>
      <c r="O5538" s="32">
        <v>55.406700000000001</v>
      </c>
      <c r="P5538" s="2" t="s">
        <v>2767</v>
      </c>
      <c r="Q5538" s="6" t="s">
        <v>65</v>
      </c>
      <c r="R5538" s="43" t="s">
        <v>18854</v>
      </c>
      <c r="S5538" s="41" t="s">
        <v>4972</v>
      </c>
      <c r="T5538" s="41" t="s">
        <v>18461</v>
      </c>
      <c r="U5538" s="2"/>
      <c r="V5538" s="2" t="s">
        <v>4972</v>
      </c>
      <c r="W5538" s="41" t="s">
        <v>17588</v>
      </c>
      <c r="X5538" s="2" t="s">
        <v>315</v>
      </c>
      <c r="Y5538" s="2" t="s">
        <v>69</v>
      </c>
      <c r="Z5538" s="5" t="s">
        <v>10423</v>
      </c>
      <c r="AA5538" s="5" t="s">
        <v>16910</v>
      </c>
      <c r="AB5538" s="5" t="s">
        <v>70</v>
      </c>
      <c r="AC5538" s="2" t="s">
        <v>5205</v>
      </c>
      <c r="AD5538" s="2">
        <v>3009200</v>
      </c>
      <c r="AE5538" s="5">
        <v>17.600000000000001</v>
      </c>
      <c r="AF5538" s="25"/>
      <c r="AG5538" s="29">
        <v>3</v>
      </c>
      <c r="AH5538" s="2" t="s">
        <v>17974</v>
      </c>
      <c r="AI5538" s="2">
        <v>5</v>
      </c>
      <c r="AJ5538" s="2">
        <v>3</v>
      </c>
      <c r="AK5538" s="50"/>
      <c r="AL5538" s="2"/>
      <c r="AM5538" s="30"/>
      <c r="AN5538" s="30"/>
      <c r="AO5538" s="30"/>
      <c r="AR5538" s="30"/>
      <c r="AS5538" s="30"/>
      <c r="AT5538" s="30"/>
      <c r="AV5538" s="30"/>
      <c r="AW5538" s="30"/>
      <c r="CD5538" s="2" t="s">
        <v>78</v>
      </c>
      <c r="CE5538" s="2" t="s">
        <v>20609</v>
      </c>
    </row>
    <row r="5539" spans="1:83" x14ac:dyDescent="0.2">
      <c r="A5539" s="2" t="s">
        <v>7581</v>
      </c>
      <c r="B5539" s="2" t="s">
        <v>28580</v>
      </c>
      <c r="C5539" s="2" t="s">
        <v>6285</v>
      </c>
      <c r="D5539" s="2" t="s">
        <v>7581</v>
      </c>
      <c r="E5539" s="2" t="s">
        <v>7581</v>
      </c>
      <c r="F5539" s="2" t="s">
        <v>7582</v>
      </c>
      <c r="G5539" s="2" t="s">
        <v>7583</v>
      </c>
      <c r="H5539" s="2" t="s">
        <v>5093</v>
      </c>
      <c r="I5539" s="2" t="s">
        <v>5093</v>
      </c>
      <c r="J5539" s="2" t="s">
        <v>61</v>
      </c>
      <c r="K5539" s="50" t="s">
        <v>61</v>
      </c>
      <c r="L5539" s="48">
        <v>2008</v>
      </c>
      <c r="M5539" s="2" t="s">
        <v>133</v>
      </c>
      <c r="N5539" s="32">
        <v>25.35351</v>
      </c>
      <c r="O5539" s="32">
        <v>55.383719999999997</v>
      </c>
      <c r="P5539" s="2" t="s">
        <v>2767</v>
      </c>
      <c r="Q5539" s="6" t="s">
        <v>65</v>
      </c>
      <c r="R5539" s="43" t="s">
        <v>18854</v>
      </c>
      <c r="S5539" s="41" t="s">
        <v>4972</v>
      </c>
      <c r="T5539" s="41" t="s">
        <v>18461</v>
      </c>
      <c r="U5539" s="2"/>
      <c r="V5539" s="2" t="s">
        <v>4972</v>
      </c>
      <c r="W5539" s="41" t="s">
        <v>17588</v>
      </c>
      <c r="X5539" s="2" t="s">
        <v>315</v>
      </c>
      <c r="Y5539" s="2" t="s">
        <v>102</v>
      </c>
      <c r="Z5539" s="5" t="s">
        <v>10423</v>
      </c>
      <c r="AA5539" s="5" t="s">
        <v>16910</v>
      </c>
      <c r="AB5539" s="5" t="s">
        <v>16316</v>
      </c>
      <c r="AC5539" s="2" t="s">
        <v>5205</v>
      </c>
      <c r="AD5539" s="2">
        <v>3009700</v>
      </c>
      <c r="AE5539" s="5">
        <v>27</v>
      </c>
      <c r="AF5539" s="25"/>
      <c r="AG5539" s="29">
        <v>3</v>
      </c>
      <c r="AH5539" s="2" t="s">
        <v>17974</v>
      </c>
      <c r="AI5539" s="2">
        <v>4</v>
      </c>
      <c r="AJ5539" s="2">
        <v>3</v>
      </c>
      <c r="AK5539" s="50"/>
      <c r="AL5539" s="2"/>
      <c r="AM5539" s="30"/>
      <c r="AN5539" s="30"/>
      <c r="AO5539" s="30"/>
      <c r="AR5539" s="30"/>
      <c r="AS5539" s="30"/>
      <c r="AT5539" s="30"/>
      <c r="AV5539" s="30"/>
      <c r="AW5539" s="30"/>
      <c r="CD5539" s="2" t="s">
        <v>78</v>
      </c>
      <c r="CE5539" s="2" t="s">
        <v>20610</v>
      </c>
    </row>
    <row r="5540" spans="1:83" x14ac:dyDescent="0.2">
      <c r="A5540" s="2" t="s">
        <v>7584</v>
      </c>
      <c r="B5540" s="2" t="s">
        <v>28581</v>
      </c>
      <c r="C5540" s="2" t="s">
        <v>6285</v>
      </c>
      <c r="D5540" s="2" t="s">
        <v>7584</v>
      </c>
      <c r="E5540" s="2" t="s">
        <v>7584</v>
      </c>
      <c r="F5540" s="2" t="s">
        <v>7585</v>
      </c>
      <c r="G5540" s="2" t="s">
        <v>7586</v>
      </c>
      <c r="H5540" s="2" t="s">
        <v>5093</v>
      </c>
      <c r="I5540" s="2" t="s">
        <v>5093</v>
      </c>
      <c r="J5540" s="2" t="s">
        <v>61</v>
      </c>
      <c r="K5540" s="50" t="s">
        <v>61</v>
      </c>
      <c r="L5540" s="48">
        <v>2008</v>
      </c>
      <c r="M5540" s="2" t="s">
        <v>133</v>
      </c>
      <c r="N5540" s="32">
        <v>25.36985</v>
      </c>
      <c r="O5540" s="32">
        <v>55.404530000000001</v>
      </c>
      <c r="P5540" s="2" t="s">
        <v>2767</v>
      </c>
      <c r="Q5540" s="6" t="s">
        <v>65</v>
      </c>
      <c r="R5540" s="43" t="s">
        <v>18854</v>
      </c>
      <c r="S5540" s="41" t="s">
        <v>4972</v>
      </c>
      <c r="T5540" s="41" t="s">
        <v>18461</v>
      </c>
      <c r="U5540" s="2"/>
      <c r="V5540" s="2" t="s">
        <v>4972</v>
      </c>
      <c r="W5540" s="41" t="s">
        <v>17588</v>
      </c>
      <c r="X5540" s="2" t="s">
        <v>315</v>
      </c>
      <c r="Y5540" s="2" t="s">
        <v>102</v>
      </c>
      <c r="Z5540" s="5" t="s">
        <v>10423</v>
      </c>
      <c r="AA5540" s="5" t="s">
        <v>16910</v>
      </c>
      <c r="AB5540" s="5" t="s">
        <v>16316</v>
      </c>
      <c r="AC5540" s="2" t="s">
        <v>5205</v>
      </c>
      <c r="AD5540" s="2">
        <v>3006500</v>
      </c>
      <c r="AE5540" s="5">
        <v>25.8</v>
      </c>
      <c r="AF5540" s="25"/>
      <c r="AG5540" s="29">
        <v>3</v>
      </c>
      <c r="AH5540" s="2" t="s">
        <v>17974</v>
      </c>
      <c r="AI5540" s="2">
        <v>3</v>
      </c>
      <c r="AJ5540" s="2">
        <v>3</v>
      </c>
      <c r="AK5540" s="50"/>
      <c r="AL5540" s="2"/>
      <c r="AM5540" s="30"/>
      <c r="AN5540" s="30"/>
      <c r="AO5540" s="30"/>
      <c r="AR5540" s="30"/>
      <c r="AS5540" s="30"/>
      <c r="AT5540" s="30"/>
      <c r="AV5540" s="30"/>
      <c r="AW5540" s="30"/>
      <c r="CD5540" s="2" t="s">
        <v>78</v>
      </c>
      <c r="CE5540" s="2" t="s">
        <v>20611</v>
      </c>
    </row>
    <row r="5541" spans="1:83" x14ac:dyDescent="0.2">
      <c r="A5541" s="2" t="s">
        <v>7587</v>
      </c>
      <c r="B5541" s="2" t="s">
        <v>28582</v>
      </c>
      <c r="C5541" s="2" t="s">
        <v>6285</v>
      </c>
      <c r="D5541" s="2" t="s">
        <v>7587</v>
      </c>
      <c r="E5541" s="2" t="s">
        <v>7587</v>
      </c>
      <c r="F5541" s="2" t="s">
        <v>7588</v>
      </c>
      <c r="G5541" s="2" t="s">
        <v>7589</v>
      </c>
      <c r="H5541" s="2" t="s">
        <v>5093</v>
      </c>
      <c r="I5541" s="2" t="s">
        <v>5093</v>
      </c>
      <c r="J5541" s="2" t="s">
        <v>61</v>
      </c>
      <c r="K5541" s="50" t="s">
        <v>61</v>
      </c>
      <c r="L5541" s="48">
        <v>2008</v>
      </c>
      <c r="M5541" s="2" t="s">
        <v>133</v>
      </c>
      <c r="N5541" s="32">
        <v>25.301179999999999</v>
      </c>
      <c r="O5541" s="32">
        <v>55.397280000000002</v>
      </c>
      <c r="P5541" s="2" t="s">
        <v>2767</v>
      </c>
      <c r="Q5541" s="6" t="s">
        <v>65</v>
      </c>
      <c r="R5541" s="43" t="s">
        <v>18854</v>
      </c>
      <c r="S5541" s="41" t="s">
        <v>4972</v>
      </c>
      <c r="T5541" s="41" t="s">
        <v>18461</v>
      </c>
      <c r="U5541" s="2"/>
      <c r="V5541" s="2" t="s">
        <v>4972</v>
      </c>
      <c r="W5541" s="41" t="s">
        <v>17588</v>
      </c>
      <c r="X5541" s="2" t="s">
        <v>315</v>
      </c>
      <c r="Y5541" s="2" t="s">
        <v>102</v>
      </c>
      <c r="Z5541" s="5" t="s">
        <v>10423</v>
      </c>
      <c r="AA5541" s="5" t="s">
        <v>16910</v>
      </c>
      <c r="AB5541" s="5" t="s">
        <v>16316</v>
      </c>
      <c r="AC5541" s="2" t="s">
        <v>5205</v>
      </c>
      <c r="AD5541" s="2">
        <v>3009100</v>
      </c>
      <c r="AE5541" s="5">
        <v>22.5</v>
      </c>
      <c r="AF5541" s="25"/>
      <c r="AG5541" s="29">
        <v>3</v>
      </c>
      <c r="AH5541" s="2" t="s">
        <v>17974</v>
      </c>
      <c r="AI5541" s="2">
        <v>3</v>
      </c>
      <c r="AJ5541" s="2">
        <v>3</v>
      </c>
      <c r="AK5541" s="50"/>
      <c r="AL5541" s="2"/>
      <c r="AM5541" s="30"/>
      <c r="AN5541" s="30"/>
      <c r="AO5541" s="30"/>
      <c r="AR5541" s="30"/>
      <c r="AS5541" s="30"/>
      <c r="AT5541" s="30"/>
      <c r="AV5541" s="30"/>
      <c r="AW5541" s="30"/>
      <c r="CD5541" s="2" t="s">
        <v>78</v>
      </c>
      <c r="CE5541" s="2" t="s">
        <v>20612</v>
      </c>
    </row>
    <row r="5542" spans="1:83" x14ac:dyDescent="0.2">
      <c r="A5542" s="2" t="s">
        <v>7590</v>
      </c>
      <c r="B5542" s="2" t="s">
        <v>28583</v>
      </c>
      <c r="C5542" s="2" t="s">
        <v>6285</v>
      </c>
      <c r="D5542" s="2" t="s">
        <v>7590</v>
      </c>
      <c r="E5542" s="2" t="s">
        <v>7590</v>
      </c>
      <c r="F5542" s="2" t="s">
        <v>7591</v>
      </c>
      <c r="G5542" s="2" t="s">
        <v>16647</v>
      </c>
      <c r="H5542" s="2" t="s">
        <v>5093</v>
      </c>
      <c r="I5542" s="2" t="s">
        <v>5093</v>
      </c>
      <c r="J5542" s="2" t="s">
        <v>61</v>
      </c>
      <c r="K5542" s="50" t="s">
        <v>61</v>
      </c>
      <c r="L5542" s="48">
        <v>2008</v>
      </c>
      <c r="M5542" s="2" t="s">
        <v>133</v>
      </c>
      <c r="N5542" s="32">
        <v>25.338560000000001</v>
      </c>
      <c r="O5542" s="32">
        <v>55.407679999999999</v>
      </c>
      <c r="P5542" s="2" t="s">
        <v>2767</v>
      </c>
      <c r="Q5542" s="6" t="s">
        <v>65</v>
      </c>
      <c r="R5542" s="43" t="s">
        <v>18854</v>
      </c>
      <c r="S5542" s="41" t="s">
        <v>3596</v>
      </c>
      <c r="T5542" s="41" t="s">
        <v>18460</v>
      </c>
      <c r="U5542" s="2"/>
      <c r="V5542" s="2" t="s">
        <v>3596</v>
      </c>
      <c r="W5542" s="41" t="s">
        <v>17588</v>
      </c>
      <c r="X5542" s="2" t="s">
        <v>315</v>
      </c>
      <c r="Y5542" s="2" t="s">
        <v>102</v>
      </c>
      <c r="Z5542" s="5" t="s">
        <v>10423</v>
      </c>
      <c r="AA5542" s="5" t="s">
        <v>16910</v>
      </c>
      <c r="AB5542" s="5" t="s">
        <v>16316</v>
      </c>
      <c r="AC5542" s="2" t="s">
        <v>5205</v>
      </c>
      <c r="AD5542" s="2">
        <v>3009300</v>
      </c>
      <c r="AE5542" s="5">
        <v>26.9</v>
      </c>
      <c r="AF5542" s="25"/>
      <c r="AG5542" s="29">
        <v>3</v>
      </c>
      <c r="AH5542" s="2" t="s">
        <v>17974</v>
      </c>
      <c r="AI5542" s="2">
        <v>3</v>
      </c>
      <c r="AJ5542" s="2">
        <v>3</v>
      </c>
      <c r="AK5542" s="50"/>
      <c r="AL5542" s="2"/>
      <c r="AM5542" s="30"/>
      <c r="AN5542" s="30"/>
      <c r="AO5542" s="30"/>
      <c r="AR5542" s="30"/>
      <c r="AS5542" s="30"/>
      <c r="AT5542" s="30"/>
      <c r="AV5542" s="30"/>
      <c r="AW5542" s="30"/>
      <c r="CD5542" s="2" t="s">
        <v>78</v>
      </c>
      <c r="CE5542" s="2" t="s">
        <v>20613</v>
      </c>
    </row>
    <row r="5543" spans="1:83" x14ac:dyDescent="0.2">
      <c r="A5543" s="2" t="s">
        <v>7592</v>
      </c>
      <c r="B5543" s="2" t="s">
        <v>28584</v>
      </c>
      <c r="C5543" s="2" t="s">
        <v>6285</v>
      </c>
      <c r="D5543" s="2"/>
      <c r="E5543" s="2" t="s">
        <v>7592</v>
      </c>
      <c r="F5543" s="2" t="s">
        <v>7593</v>
      </c>
      <c r="G5543" s="2" t="s">
        <v>7594</v>
      </c>
      <c r="H5543" s="2"/>
      <c r="I5543" s="2" t="s">
        <v>5093</v>
      </c>
      <c r="J5543" s="2" t="s">
        <v>61</v>
      </c>
      <c r="K5543" s="50" t="s">
        <v>61</v>
      </c>
      <c r="L5543" s="48">
        <v>2008</v>
      </c>
      <c r="M5543" s="2" t="s">
        <v>133</v>
      </c>
      <c r="N5543" s="32">
        <v>25.333400000000001</v>
      </c>
      <c r="O5543" s="32">
        <v>55.430160000000001</v>
      </c>
      <c r="P5543" s="2" t="s">
        <v>2767</v>
      </c>
      <c r="Q5543" s="6" t="s">
        <v>65</v>
      </c>
      <c r="R5543" s="43" t="s">
        <v>18854</v>
      </c>
      <c r="S5543" s="41" t="s">
        <v>3596</v>
      </c>
      <c r="T5543" s="41" t="s">
        <v>18460</v>
      </c>
      <c r="U5543" s="2"/>
      <c r="V5543" s="2" t="s">
        <v>3596</v>
      </c>
      <c r="W5543" s="41" t="s">
        <v>17589</v>
      </c>
      <c r="X5543" s="2" t="s">
        <v>315</v>
      </c>
      <c r="Y5543" s="2" t="s">
        <v>102</v>
      </c>
      <c r="Z5543" s="5" t="s">
        <v>10423</v>
      </c>
      <c r="AA5543" s="5" t="s">
        <v>16910</v>
      </c>
      <c r="AB5543" s="5" t="s">
        <v>16316</v>
      </c>
      <c r="AC5543" s="2" t="s">
        <v>5205</v>
      </c>
      <c r="AD5543" s="2">
        <v>3003300</v>
      </c>
      <c r="AE5543" s="5">
        <v>27</v>
      </c>
      <c r="AF5543" s="25"/>
      <c r="AG5543" s="29">
        <v>3</v>
      </c>
      <c r="AH5543" s="2" t="s">
        <v>17974</v>
      </c>
      <c r="AI5543" s="2">
        <v>4</v>
      </c>
      <c r="AJ5543" s="2">
        <v>3</v>
      </c>
      <c r="AK5543" s="50"/>
      <c r="AL5543" s="2"/>
      <c r="AM5543" s="30"/>
      <c r="AN5543" s="30"/>
      <c r="AO5543" s="30"/>
      <c r="AR5543" s="30"/>
      <c r="AS5543" s="30"/>
      <c r="AT5543" s="30"/>
      <c r="AV5543" s="30"/>
      <c r="AW5543" s="30"/>
      <c r="CD5543" s="2" t="s">
        <v>78</v>
      </c>
      <c r="CE5543" s="2" t="s">
        <v>20614</v>
      </c>
    </row>
    <row r="5544" spans="1:83" x14ac:dyDescent="0.2">
      <c r="A5544" s="2" t="s">
        <v>7595</v>
      </c>
      <c r="B5544" s="2" t="s">
        <v>28585</v>
      </c>
      <c r="C5544" s="2" t="s">
        <v>6285</v>
      </c>
      <c r="D5544" s="2" t="s">
        <v>7595</v>
      </c>
      <c r="E5544" s="2" t="s">
        <v>7595</v>
      </c>
      <c r="F5544" s="2" t="s">
        <v>7596</v>
      </c>
      <c r="G5544" s="2" t="s">
        <v>7597</v>
      </c>
      <c r="H5544" s="2" t="s">
        <v>5093</v>
      </c>
      <c r="I5544" s="2" t="s">
        <v>5093</v>
      </c>
      <c r="J5544" s="2" t="s">
        <v>61</v>
      </c>
      <c r="K5544" s="50" t="s">
        <v>61</v>
      </c>
      <c r="L5544" s="48">
        <v>2008</v>
      </c>
      <c r="M5544" s="2" t="s">
        <v>133</v>
      </c>
      <c r="N5544" s="32">
        <v>25.321280000000002</v>
      </c>
      <c r="O5544" s="32">
        <v>55.415689999999998</v>
      </c>
      <c r="P5544" s="2" t="s">
        <v>2767</v>
      </c>
      <c r="Q5544" s="6" t="s">
        <v>65</v>
      </c>
      <c r="R5544" s="43" t="s">
        <v>18854</v>
      </c>
      <c r="S5544" s="41" t="s">
        <v>4972</v>
      </c>
      <c r="T5544" s="41" t="s">
        <v>18461</v>
      </c>
      <c r="U5544" s="2"/>
      <c r="V5544" s="2" t="s">
        <v>4972</v>
      </c>
      <c r="W5544" s="41" t="s">
        <v>17588</v>
      </c>
      <c r="X5544" s="2" t="s">
        <v>315</v>
      </c>
      <c r="Y5544" s="2" t="s">
        <v>102</v>
      </c>
      <c r="Z5544" s="5" t="s">
        <v>20</v>
      </c>
      <c r="AA5544" s="5" t="s">
        <v>16910</v>
      </c>
      <c r="AB5544" s="5" t="s">
        <v>16316</v>
      </c>
      <c r="AC5544" s="2" t="s">
        <v>5205</v>
      </c>
      <c r="AD5544" s="2">
        <v>3008300</v>
      </c>
      <c r="AE5544" s="5">
        <v>19</v>
      </c>
      <c r="AF5544" s="25"/>
      <c r="AG5544" s="29">
        <v>3</v>
      </c>
      <c r="AH5544" s="2" t="s">
        <v>17974</v>
      </c>
      <c r="AI5544" s="2">
        <v>3</v>
      </c>
      <c r="AJ5544" s="2">
        <v>3</v>
      </c>
      <c r="AK5544" s="50"/>
      <c r="AL5544" s="2"/>
      <c r="AM5544" s="30"/>
      <c r="AN5544" s="30"/>
      <c r="AO5544" s="30"/>
      <c r="AR5544" s="30"/>
      <c r="AS5544" s="30"/>
      <c r="AT5544" s="30"/>
      <c r="AV5544" s="30"/>
      <c r="AW5544" s="30"/>
      <c r="CD5544" s="2" t="s">
        <v>78</v>
      </c>
      <c r="CE5544" s="2" t="s">
        <v>20615</v>
      </c>
    </row>
    <row r="5545" spans="1:83" x14ac:dyDescent="0.2">
      <c r="A5545" s="2" t="s">
        <v>7598</v>
      </c>
      <c r="B5545" s="2" t="s">
        <v>28586</v>
      </c>
      <c r="C5545" s="2" t="s">
        <v>6285</v>
      </c>
      <c r="D5545" s="2" t="s">
        <v>7598</v>
      </c>
      <c r="E5545" s="2" t="s">
        <v>7598</v>
      </c>
      <c r="F5545" s="2" t="s">
        <v>7599</v>
      </c>
      <c r="G5545" s="2" t="s">
        <v>7600</v>
      </c>
      <c r="H5545" s="2" t="s">
        <v>5093</v>
      </c>
      <c r="I5545" s="2" t="s">
        <v>5093</v>
      </c>
      <c r="J5545" s="2" t="s">
        <v>61</v>
      </c>
      <c r="K5545" s="50" t="s">
        <v>61</v>
      </c>
      <c r="L5545" s="48">
        <v>2008</v>
      </c>
      <c r="M5545" s="2" t="s">
        <v>133</v>
      </c>
      <c r="N5545" s="32">
        <v>25.299499999999998</v>
      </c>
      <c r="O5545" s="32">
        <v>55.412399999999998</v>
      </c>
      <c r="P5545" s="2" t="s">
        <v>2767</v>
      </c>
      <c r="Q5545" s="6" t="s">
        <v>65</v>
      </c>
      <c r="R5545" s="43" t="s">
        <v>18854</v>
      </c>
      <c r="S5545" s="41" t="s">
        <v>4972</v>
      </c>
      <c r="T5545" s="41" t="s">
        <v>18461</v>
      </c>
      <c r="U5545" s="2"/>
      <c r="V5545" s="2" t="s">
        <v>4972</v>
      </c>
      <c r="W5545" s="41" t="s">
        <v>17588</v>
      </c>
      <c r="X5545" s="2" t="s">
        <v>315</v>
      </c>
      <c r="Y5545" s="2" t="s">
        <v>102</v>
      </c>
      <c r="Z5545" s="5" t="s">
        <v>20</v>
      </c>
      <c r="AA5545" s="5" t="s">
        <v>16910</v>
      </c>
      <c r="AB5545" s="5" t="s">
        <v>16316</v>
      </c>
      <c r="AC5545" s="2" t="s">
        <v>5205</v>
      </c>
      <c r="AD5545" s="2">
        <v>3008800</v>
      </c>
      <c r="AE5545" s="5">
        <v>19</v>
      </c>
      <c r="AF5545" s="25"/>
      <c r="AG5545" s="29">
        <v>3</v>
      </c>
      <c r="AH5545" s="2" t="s">
        <v>17974</v>
      </c>
      <c r="AI5545" s="2">
        <v>3</v>
      </c>
      <c r="AJ5545" s="2">
        <v>3</v>
      </c>
      <c r="AK5545" s="50"/>
      <c r="AL5545" s="2"/>
      <c r="AM5545" s="30"/>
      <c r="AN5545" s="30"/>
      <c r="AO5545" s="30"/>
      <c r="AR5545" s="30"/>
      <c r="AS5545" s="30"/>
      <c r="AT5545" s="30"/>
      <c r="AV5545" s="30"/>
      <c r="AW5545" s="30"/>
      <c r="CD5545" s="2" t="s">
        <v>78</v>
      </c>
      <c r="CE5545" s="2" t="s">
        <v>20616</v>
      </c>
    </row>
    <row r="5546" spans="1:83" x14ac:dyDescent="0.2">
      <c r="A5546" s="2" t="s">
        <v>7601</v>
      </c>
      <c r="B5546" s="2" t="s">
        <v>28587</v>
      </c>
      <c r="C5546" s="2" t="s">
        <v>6285</v>
      </c>
      <c r="D5546" s="2" t="s">
        <v>7601</v>
      </c>
      <c r="E5546" s="2" t="s">
        <v>7601</v>
      </c>
      <c r="F5546" s="2" t="s">
        <v>7602</v>
      </c>
      <c r="G5546" s="2" t="s">
        <v>7603</v>
      </c>
      <c r="H5546" s="2" t="s">
        <v>5093</v>
      </c>
      <c r="I5546" s="2" t="s">
        <v>5093</v>
      </c>
      <c r="J5546" s="2" t="s">
        <v>61</v>
      </c>
      <c r="K5546" s="50" t="s">
        <v>61</v>
      </c>
      <c r="L5546" s="48">
        <v>2008</v>
      </c>
      <c r="M5546" s="2" t="s">
        <v>133</v>
      </c>
      <c r="N5546" s="32">
        <v>25.29129</v>
      </c>
      <c r="O5546" s="32">
        <v>55.418979999999998</v>
      </c>
      <c r="P5546" s="2" t="s">
        <v>2767</v>
      </c>
      <c r="Q5546" s="6" t="s">
        <v>65</v>
      </c>
      <c r="R5546" s="43" t="s">
        <v>18854</v>
      </c>
      <c r="S5546" s="41" t="s">
        <v>4972</v>
      </c>
      <c r="T5546" s="41" t="s">
        <v>18461</v>
      </c>
      <c r="U5546" s="2"/>
      <c r="V5546" s="2" t="s">
        <v>4972</v>
      </c>
      <c r="W5546" s="41" t="s">
        <v>17588</v>
      </c>
      <c r="X5546" s="2" t="s">
        <v>315</v>
      </c>
      <c r="Y5546" s="2" t="s">
        <v>102</v>
      </c>
      <c r="Z5546" s="5" t="s">
        <v>20</v>
      </c>
      <c r="AA5546" s="5" t="s">
        <v>16910</v>
      </c>
      <c r="AB5546" s="5" t="s">
        <v>16316</v>
      </c>
      <c r="AC5546" s="2" t="s">
        <v>5205</v>
      </c>
      <c r="AD5546" s="2">
        <v>3008700</v>
      </c>
      <c r="AE5546" s="5">
        <v>25.5</v>
      </c>
      <c r="AF5546" s="25"/>
      <c r="AG5546" s="29">
        <v>3</v>
      </c>
      <c r="AH5546" s="2" t="s">
        <v>17974</v>
      </c>
      <c r="AI5546" s="2">
        <v>3</v>
      </c>
      <c r="AJ5546" s="2">
        <v>3</v>
      </c>
      <c r="AK5546" s="50"/>
      <c r="AL5546" s="2"/>
      <c r="AM5546" s="30"/>
      <c r="AN5546" s="30"/>
      <c r="AO5546" s="30"/>
      <c r="AR5546" s="30"/>
      <c r="AS5546" s="30"/>
      <c r="AT5546" s="30"/>
      <c r="AV5546" s="30"/>
      <c r="AW5546" s="30"/>
      <c r="CD5546" s="2" t="s">
        <v>78</v>
      </c>
      <c r="CE5546" s="2" t="s">
        <v>20617</v>
      </c>
    </row>
    <row r="5547" spans="1:83" x14ac:dyDescent="0.2">
      <c r="A5547" s="2" t="s">
        <v>7604</v>
      </c>
      <c r="B5547" s="2" t="s">
        <v>28588</v>
      </c>
      <c r="C5547" s="2" t="s">
        <v>6285</v>
      </c>
      <c r="D5547" s="2" t="s">
        <v>7604</v>
      </c>
      <c r="E5547" s="2" t="s">
        <v>7604</v>
      </c>
      <c r="F5547" s="2" t="s">
        <v>7605</v>
      </c>
      <c r="G5547" s="2" t="s">
        <v>7606</v>
      </c>
      <c r="H5547" s="2" t="s">
        <v>5093</v>
      </c>
      <c r="I5547" s="2" t="s">
        <v>5093</v>
      </c>
      <c r="J5547" s="2" t="s">
        <v>61</v>
      </c>
      <c r="K5547" s="50" t="s">
        <v>61</v>
      </c>
      <c r="L5547" s="48">
        <v>2008</v>
      </c>
      <c r="M5547" s="2" t="s">
        <v>133</v>
      </c>
      <c r="N5547" s="32">
        <v>25.363790000000002</v>
      </c>
      <c r="O5547" s="32">
        <v>55.387889999999999</v>
      </c>
      <c r="P5547" s="2" t="s">
        <v>2767</v>
      </c>
      <c r="Q5547" s="6" t="s">
        <v>65</v>
      </c>
      <c r="R5547" s="43" t="s">
        <v>18854</v>
      </c>
      <c r="S5547" s="41" t="s">
        <v>4972</v>
      </c>
      <c r="T5547" s="41" t="s">
        <v>18461</v>
      </c>
      <c r="U5547" s="2"/>
      <c r="V5547" s="2" t="s">
        <v>4972</v>
      </c>
      <c r="W5547" s="41" t="s">
        <v>17588</v>
      </c>
      <c r="X5547" s="2" t="s">
        <v>315</v>
      </c>
      <c r="Y5547" s="2" t="s">
        <v>102</v>
      </c>
      <c r="Z5547" s="5" t="s">
        <v>20</v>
      </c>
      <c r="AA5547" s="5" t="s">
        <v>16910</v>
      </c>
      <c r="AB5547" s="5" t="s">
        <v>16316</v>
      </c>
      <c r="AC5547" s="2" t="s">
        <v>5205</v>
      </c>
      <c r="AD5547" s="2">
        <v>3007400</v>
      </c>
      <c r="AE5547" s="5">
        <v>25</v>
      </c>
      <c r="AF5547" s="25"/>
      <c r="AG5547" s="29">
        <v>3</v>
      </c>
      <c r="AH5547" s="2" t="s">
        <v>17974</v>
      </c>
      <c r="AI5547" s="2">
        <v>3</v>
      </c>
      <c r="AJ5547" s="2">
        <v>3</v>
      </c>
      <c r="AK5547" s="50"/>
      <c r="AL5547" s="2"/>
      <c r="AM5547" s="30"/>
      <c r="AN5547" s="30"/>
      <c r="AO5547" s="30"/>
      <c r="AR5547" s="30"/>
      <c r="AS5547" s="30"/>
      <c r="AT5547" s="30"/>
      <c r="AV5547" s="30"/>
      <c r="AW5547" s="30"/>
      <c r="CD5547" s="2" t="s">
        <v>78</v>
      </c>
      <c r="CE5547" s="2" t="s">
        <v>20618</v>
      </c>
    </row>
    <row r="5548" spans="1:83" x14ac:dyDescent="0.2">
      <c r="A5548" s="2" t="s">
        <v>7607</v>
      </c>
      <c r="B5548" s="2" t="s">
        <v>28589</v>
      </c>
      <c r="C5548" s="2" t="s">
        <v>6285</v>
      </c>
      <c r="D5548" s="2" t="s">
        <v>7607</v>
      </c>
      <c r="E5548" s="2" t="s">
        <v>7607</v>
      </c>
      <c r="F5548" s="2" t="s">
        <v>7608</v>
      </c>
      <c r="G5548" s="2" t="s">
        <v>7609</v>
      </c>
      <c r="H5548" s="2" t="s">
        <v>5093</v>
      </c>
      <c r="I5548" s="2" t="s">
        <v>5093</v>
      </c>
      <c r="J5548" s="2" t="s">
        <v>61</v>
      </c>
      <c r="K5548" s="50" t="s">
        <v>61</v>
      </c>
      <c r="L5548" s="48">
        <v>2010</v>
      </c>
      <c r="M5548" s="2" t="s">
        <v>133</v>
      </c>
      <c r="N5548" s="32">
        <v>25.33127</v>
      </c>
      <c r="O5548" s="32">
        <v>55.39696</v>
      </c>
      <c r="P5548" s="2" t="s">
        <v>2767</v>
      </c>
      <c r="Q5548" s="6" t="s">
        <v>65</v>
      </c>
      <c r="R5548" s="43" t="s">
        <v>18854</v>
      </c>
      <c r="S5548" s="41" t="s">
        <v>4972</v>
      </c>
      <c r="T5548" s="41" t="s">
        <v>18461</v>
      </c>
      <c r="U5548" s="2"/>
      <c r="V5548" s="2" t="s">
        <v>4972</v>
      </c>
      <c r="W5548" s="41" t="s">
        <v>17588</v>
      </c>
      <c r="X5548" s="2" t="s">
        <v>315</v>
      </c>
      <c r="Y5548" s="2" t="s">
        <v>102</v>
      </c>
      <c r="Z5548" s="5" t="s">
        <v>10423</v>
      </c>
      <c r="AA5548" s="5" t="s">
        <v>16910</v>
      </c>
      <c r="AB5548" s="5" t="s">
        <v>16316</v>
      </c>
      <c r="AC5548" s="2" t="s">
        <v>5247</v>
      </c>
      <c r="AD5548" s="2">
        <v>3010800</v>
      </c>
      <c r="AE5548" s="5">
        <v>35</v>
      </c>
      <c r="AF5548" s="25"/>
      <c r="AG5548" s="29">
        <v>3</v>
      </c>
      <c r="AH5548" s="2" t="s">
        <v>17978</v>
      </c>
      <c r="AI5548" s="2">
        <v>3</v>
      </c>
      <c r="AJ5548" s="2">
        <v>3</v>
      </c>
      <c r="AK5548" s="50"/>
      <c r="AL5548" s="2"/>
      <c r="AM5548" s="30"/>
      <c r="AN5548" s="30"/>
      <c r="AO5548" s="30"/>
      <c r="AR5548" s="30"/>
      <c r="AS5548" s="30"/>
      <c r="AT5548" s="30"/>
      <c r="AV5548" s="30"/>
      <c r="AW5548" s="30"/>
      <c r="CD5548" s="2" t="s">
        <v>78</v>
      </c>
      <c r="CE5548" s="2" t="s">
        <v>20619</v>
      </c>
    </row>
    <row r="5549" spans="1:83" x14ac:dyDescent="0.2">
      <c r="A5549" s="2" t="s">
        <v>7610</v>
      </c>
      <c r="B5549" s="2" t="s">
        <v>28590</v>
      </c>
      <c r="C5549" s="2" t="s">
        <v>6285</v>
      </c>
      <c r="D5549" s="2" t="s">
        <v>7610</v>
      </c>
      <c r="E5549" s="2" t="s">
        <v>7610</v>
      </c>
      <c r="F5549" s="2" t="s">
        <v>7611</v>
      </c>
      <c r="G5549" s="2" t="s">
        <v>7612</v>
      </c>
      <c r="H5549" s="2" t="s">
        <v>5093</v>
      </c>
      <c r="I5549" s="2" t="s">
        <v>5093</v>
      </c>
      <c r="J5549" s="2" t="s">
        <v>61</v>
      </c>
      <c r="K5549" s="50" t="s">
        <v>61</v>
      </c>
      <c r="L5549" s="48">
        <v>2008</v>
      </c>
      <c r="M5549" s="2" t="s">
        <v>133</v>
      </c>
      <c r="N5549" s="32">
        <v>25.348199999999999</v>
      </c>
      <c r="O5549" s="32">
        <v>55.400500000000001</v>
      </c>
      <c r="P5549" s="2" t="s">
        <v>2767</v>
      </c>
      <c r="Q5549" s="6" t="s">
        <v>65</v>
      </c>
      <c r="R5549" s="43" t="s">
        <v>18854</v>
      </c>
      <c r="S5549" s="41" t="s">
        <v>3596</v>
      </c>
      <c r="T5549" s="41" t="s">
        <v>18460</v>
      </c>
      <c r="U5549" s="2"/>
      <c r="V5549" s="2" t="s">
        <v>3596</v>
      </c>
      <c r="W5549" s="41" t="s">
        <v>17588</v>
      </c>
      <c r="X5549" s="2" t="s">
        <v>315</v>
      </c>
      <c r="Y5549" s="2" t="s">
        <v>102</v>
      </c>
      <c r="Z5549" s="5" t="s">
        <v>10423</v>
      </c>
      <c r="AA5549" s="5" t="s">
        <v>16910</v>
      </c>
      <c r="AB5549" s="5" t="s">
        <v>16316</v>
      </c>
      <c r="AC5549" s="2" t="s">
        <v>5205</v>
      </c>
      <c r="AD5549" s="2">
        <v>3005900</v>
      </c>
      <c r="AE5549" s="5">
        <v>26.9</v>
      </c>
      <c r="AF5549" s="25"/>
      <c r="AG5549" s="29">
        <v>3</v>
      </c>
      <c r="AH5549" s="2" t="s">
        <v>17974</v>
      </c>
      <c r="AI5549" s="2">
        <v>3</v>
      </c>
      <c r="AJ5549" s="2">
        <v>3</v>
      </c>
      <c r="AK5549" s="50"/>
      <c r="AL5549" s="2"/>
      <c r="AM5549" s="30"/>
      <c r="AN5549" s="30"/>
      <c r="AO5549" s="30"/>
      <c r="AR5549" s="30"/>
      <c r="AS5549" s="30"/>
      <c r="AT5549" s="30"/>
      <c r="AV5549" s="30"/>
      <c r="AW5549" s="30"/>
      <c r="CD5549" s="2" t="s">
        <v>78</v>
      </c>
      <c r="CE5549" s="2" t="s">
        <v>20620</v>
      </c>
    </row>
    <row r="5550" spans="1:83" x14ac:dyDescent="0.2">
      <c r="A5550" s="2" t="s">
        <v>7613</v>
      </c>
      <c r="B5550" s="2" t="s">
        <v>28591</v>
      </c>
      <c r="C5550" s="2" t="s">
        <v>6285</v>
      </c>
      <c r="D5550" s="2" t="s">
        <v>7613</v>
      </c>
      <c r="E5550" s="2" t="s">
        <v>7613</v>
      </c>
      <c r="F5550" s="2" t="s">
        <v>7614</v>
      </c>
      <c r="G5550" s="2" t="s">
        <v>7615</v>
      </c>
      <c r="H5550" s="2" t="s">
        <v>5093</v>
      </c>
      <c r="I5550" s="2" t="s">
        <v>5093</v>
      </c>
      <c r="J5550" s="2" t="s">
        <v>61</v>
      </c>
      <c r="K5550" s="50" t="s">
        <v>61</v>
      </c>
      <c r="L5550" s="48">
        <v>2008</v>
      </c>
      <c r="M5550" s="2" t="s">
        <v>133</v>
      </c>
      <c r="N5550" s="32">
        <v>25.30715</v>
      </c>
      <c r="O5550" s="32">
        <v>55.367269999999998</v>
      </c>
      <c r="P5550" s="2" t="s">
        <v>2767</v>
      </c>
      <c r="Q5550" s="6" t="s">
        <v>65</v>
      </c>
      <c r="R5550" s="43" t="s">
        <v>18854</v>
      </c>
      <c r="S5550" s="41" t="s">
        <v>4972</v>
      </c>
      <c r="T5550" s="41" t="s">
        <v>18461</v>
      </c>
      <c r="U5550" s="2"/>
      <c r="V5550" s="2" t="s">
        <v>4972</v>
      </c>
      <c r="W5550" s="41" t="s">
        <v>17588</v>
      </c>
      <c r="X5550" s="2" t="s">
        <v>315</v>
      </c>
      <c r="Y5550" s="2" t="s">
        <v>102</v>
      </c>
      <c r="Z5550" s="5" t="s">
        <v>10423</v>
      </c>
      <c r="AA5550" s="5" t="s">
        <v>16910</v>
      </c>
      <c r="AB5550" s="5" t="s">
        <v>16316</v>
      </c>
      <c r="AC5550" s="2" t="s">
        <v>5149</v>
      </c>
      <c r="AD5550" s="2">
        <v>3010300</v>
      </c>
      <c r="AE5550" s="5">
        <v>27</v>
      </c>
      <c r="AF5550" s="25"/>
      <c r="AG5550" s="29">
        <v>3</v>
      </c>
      <c r="AH5550" s="2" t="s">
        <v>18304</v>
      </c>
      <c r="AI5550" s="2">
        <v>3</v>
      </c>
      <c r="AJ5550" s="2">
        <v>3</v>
      </c>
      <c r="AK5550" s="50"/>
      <c r="AL5550" s="2"/>
      <c r="AM5550" s="30"/>
      <c r="AN5550" s="30"/>
      <c r="AO5550" s="30"/>
      <c r="AR5550" s="30"/>
      <c r="AS5550" s="30"/>
      <c r="AT5550" s="30"/>
      <c r="AV5550" s="30"/>
      <c r="AW5550" s="30"/>
      <c r="CD5550" s="2" t="s">
        <v>78</v>
      </c>
      <c r="CE5550" s="2" t="s">
        <v>20621</v>
      </c>
    </row>
    <row r="5551" spans="1:83" x14ac:dyDescent="0.2">
      <c r="A5551" s="2" t="s">
        <v>7616</v>
      </c>
      <c r="B5551" s="2" t="s">
        <v>28592</v>
      </c>
      <c r="C5551" s="2" t="s">
        <v>6285</v>
      </c>
      <c r="D5551" s="2" t="s">
        <v>7616</v>
      </c>
      <c r="E5551" s="2" t="s">
        <v>7616</v>
      </c>
      <c r="F5551" s="2" t="s">
        <v>7617</v>
      </c>
      <c r="G5551" s="2" t="s">
        <v>7618</v>
      </c>
      <c r="H5551" s="2" t="s">
        <v>5093</v>
      </c>
      <c r="I5551" s="2" t="s">
        <v>5093</v>
      </c>
      <c r="J5551" s="2" t="s">
        <v>61</v>
      </c>
      <c r="K5551" s="50" t="s">
        <v>61</v>
      </c>
      <c r="L5551" s="48">
        <v>2008</v>
      </c>
      <c r="M5551" s="2" t="s">
        <v>133</v>
      </c>
      <c r="N5551" s="32">
        <v>25.325769999999999</v>
      </c>
      <c r="O5551" s="32">
        <v>55.40587</v>
      </c>
      <c r="P5551" s="2" t="s">
        <v>2767</v>
      </c>
      <c r="Q5551" s="6" t="s">
        <v>65</v>
      </c>
      <c r="R5551" s="43" t="s">
        <v>18854</v>
      </c>
      <c r="S5551" s="41" t="s">
        <v>4972</v>
      </c>
      <c r="T5551" s="41" t="s">
        <v>18461</v>
      </c>
      <c r="U5551" s="2"/>
      <c r="V5551" s="2" t="s">
        <v>4972</v>
      </c>
      <c r="W5551" s="41" t="s">
        <v>17588</v>
      </c>
      <c r="X5551" s="2" t="s">
        <v>315</v>
      </c>
      <c r="Y5551" s="2" t="s">
        <v>102</v>
      </c>
      <c r="Z5551" s="5" t="s">
        <v>10423</v>
      </c>
      <c r="AA5551" s="5" t="s">
        <v>16910</v>
      </c>
      <c r="AB5551" s="5" t="s">
        <v>16316</v>
      </c>
      <c r="AC5551" s="2" t="s">
        <v>5205</v>
      </c>
      <c r="AD5551" s="2">
        <v>3009300</v>
      </c>
      <c r="AE5551" s="5">
        <v>18.7</v>
      </c>
      <c r="AF5551" s="25"/>
      <c r="AG5551" s="29">
        <v>3</v>
      </c>
      <c r="AH5551" s="2" t="s">
        <v>17974</v>
      </c>
      <c r="AI5551" s="2">
        <v>5</v>
      </c>
      <c r="AJ5551" s="2">
        <v>3</v>
      </c>
      <c r="AK5551" s="50"/>
      <c r="AL5551" s="2"/>
      <c r="AM5551" s="30"/>
      <c r="AN5551" s="30"/>
      <c r="AO5551" s="30"/>
      <c r="AR5551" s="30"/>
      <c r="AS5551" s="30"/>
      <c r="AT5551" s="30"/>
      <c r="AV5551" s="30"/>
      <c r="AW5551" s="30"/>
      <c r="CD5551" s="2" t="s">
        <v>78</v>
      </c>
      <c r="CE5551" s="2" t="s">
        <v>20622</v>
      </c>
    </row>
    <row r="5552" spans="1:83" x14ac:dyDescent="0.2">
      <c r="A5552" s="2" t="s">
        <v>7619</v>
      </c>
      <c r="B5552" s="2" t="s">
        <v>28593</v>
      </c>
      <c r="C5552" s="2" t="s">
        <v>6285</v>
      </c>
      <c r="D5552" s="2" t="s">
        <v>7619</v>
      </c>
      <c r="E5552" s="2" t="s">
        <v>7619</v>
      </c>
      <c r="F5552" s="2" t="s">
        <v>7620</v>
      </c>
      <c r="G5552" s="2" t="s">
        <v>7621</v>
      </c>
      <c r="H5552" s="2" t="s">
        <v>5093</v>
      </c>
      <c r="I5552" s="2" t="s">
        <v>5093</v>
      </c>
      <c r="J5552" s="2" t="s">
        <v>61</v>
      </c>
      <c r="K5552" s="50" t="s">
        <v>61</v>
      </c>
      <c r="L5552" s="48">
        <v>2008</v>
      </c>
      <c r="M5552" s="2" t="s">
        <v>133</v>
      </c>
      <c r="N5552" s="32">
        <v>25.31427</v>
      </c>
      <c r="O5552" s="32">
        <v>55.42501</v>
      </c>
      <c r="P5552" s="2" t="s">
        <v>2767</v>
      </c>
      <c r="Q5552" s="6" t="s">
        <v>65</v>
      </c>
      <c r="R5552" s="43" t="s">
        <v>18854</v>
      </c>
      <c r="S5552" s="41" t="s">
        <v>4972</v>
      </c>
      <c r="T5552" s="41" t="s">
        <v>18461</v>
      </c>
      <c r="U5552" s="2"/>
      <c r="V5552" s="2" t="s">
        <v>4972</v>
      </c>
      <c r="W5552" s="41" t="s">
        <v>17588</v>
      </c>
      <c r="X5552" s="2" t="s">
        <v>315</v>
      </c>
      <c r="Y5552" s="2" t="s">
        <v>102</v>
      </c>
      <c r="Z5552" s="5" t="s">
        <v>20</v>
      </c>
      <c r="AA5552" s="5" t="s">
        <v>16910</v>
      </c>
      <c r="AB5552" s="5" t="s">
        <v>16316</v>
      </c>
      <c r="AC5552" s="2" t="s">
        <v>5205</v>
      </c>
      <c r="AD5552" s="2">
        <v>3008200</v>
      </c>
      <c r="AE5552" s="5">
        <v>20</v>
      </c>
      <c r="AF5552" s="25"/>
      <c r="AG5552" s="29">
        <v>3</v>
      </c>
      <c r="AH5552" s="2" t="s">
        <v>17974</v>
      </c>
      <c r="AI5552" s="2">
        <v>5</v>
      </c>
      <c r="AJ5552" s="2">
        <v>3</v>
      </c>
      <c r="AK5552" s="50"/>
      <c r="AL5552" s="2"/>
      <c r="AM5552" s="30"/>
      <c r="AN5552" s="30"/>
      <c r="AO5552" s="30"/>
      <c r="AR5552" s="30"/>
      <c r="AS5552" s="30"/>
      <c r="AT5552" s="30"/>
      <c r="AV5552" s="30"/>
      <c r="AW5552" s="30"/>
      <c r="CD5552" s="2" t="s">
        <v>78</v>
      </c>
      <c r="CE5552" s="2" t="s">
        <v>20623</v>
      </c>
    </row>
    <row r="5553" spans="1:83" x14ac:dyDescent="0.2">
      <c r="A5553" s="2" t="s">
        <v>7622</v>
      </c>
      <c r="B5553" s="2" t="s">
        <v>28594</v>
      </c>
      <c r="C5553" s="2" t="s">
        <v>6285</v>
      </c>
      <c r="D5553" s="2" t="s">
        <v>7622</v>
      </c>
      <c r="E5553" s="2" t="s">
        <v>7622</v>
      </c>
      <c r="F5553" s="2" t="s">
        <v>7623</v>
      </c>
      <c r="G5553" s="2" t="s">
        <v>7624</v>
      </c>
      <c r="H5553" s="2" t="s">
        <v>5093</v>
      </c>
      <c r="I5553" s="2" t="s">
        <v>5093</v>
      </c>
      <c r="J5553" s="2" t="s">
        <v>61</v>
      </c>
      <c r="K5553" s="50" t="s">
        <v>61</v>
      </c>
      <c r="L5553" s="48">
        <v>2009</v>
      </c>
      <c r="M5553" s="2" t="s">
        <v>133</v>
      </c>
      <c r="N5553" s="32">
        <v>25.382390000000001</v>
      </c>
      <c r="O5553" s="32">
        <v>55.406109999999998</v>
      </c>
      <c r="P5553" s="2" t="s">
        <v>2767</v>
      </c>
      <c r="Q5553" s="6" t="s">
        <v>65</v>
      </c>
      <c r="R5553" s="43" t="s">
        <v>16802</v>
      </c>
      <c r="S5553" s="41" t="s">
        <v>4851</v>
      </c>
      <c r="T5553" s="41" t="s">
        <v>18462</v>
      </c>
      <c r="U5553" s="2"/>
      <c r="V5553" s="2" t="s">
        <v>4851</v>
      </c>
      <c r="W5553" s="41" t="s">
        <v>17588</v>
      </c>
      <c r="X5553" s="2" t="s">
        <v>315</v>
      </c>
      <c r="Y5553" s="2" t="s">
        <v>76</v>
      </c>
      <c r="Z5553" s="5" t="s">
        <v>10423</v>
      </c>
      <c r="AA5553" s="5" t="s">
        <v>16910</v>
      </c>
      <c r="AB5553" s="5" t="s">
        <v>16317</v>
      </c>
      <c r="AC5553" s="2" t="s">
        <v>5205</v>
      </c>
      <c r="AD5553" s="2">
        <v>3006900</v>
      </c>
      <c r="AE5553" s="5">
        <v>25</v>
      </c>
      <c r="AF5553" s="25"/>
      <c r="AG5553" s="29">
        <v>3</v>
      </c>
      <c r="AH5553" s="2" t="s">
        <v>17974</v>
      </c>
      <c r="AI5553" s="2">
        <v>3</v>
      </c>
      <c r="AJ5553" s="2">
        <v>3</v>
      </c>
      <c r="AK5553" s="50"/>
      <c r="AL5553" s="2"/>
      <c r="AM5553" s="30"/>
      <c r="AN5553" s="30"/>
      <c r="AO5553" s="30"/>
      <c r="AR5553" s="30"/>
      <c r="AS5553" s="30"/>
      <c r="AT5553" s="30"/>
      <c r="AV5553" s="30"/>
      <c r="AW5553" s="30"/>
      <c r="CD5553" s="2" t="s">
        <v>78</v>
      </c>
      <c r="CE5553" s="2" t="s">
        <v>20624</v>
      </c>
    </row>
    <row r="5554" spans="1:83" x14ac:dyDescent="0.2">
      <c r="A5554" s="2" t="s">
        <v>7625</v>
      </c>
      <c r="B5554" s="2" t="s">
        <v>28595</v>
      </c>
      <c r="C5554" s="2" t="s">
        <v>6285</v>
      </c>
      <c r="D5554" s="2"/>
      <c r="E5554" s="2" t="s">
        <v>7625</v>
      </c>
      <c r="F5554" s="2" t="s">
        <v>7626</v>
      </c>
      <c r="G5554" s="2" t="s">
        <v>7627</v>
      </c>
      <c r="H5554" s="2"/>
      <c r="I5554" s="2" t="s">
        <v>5093</v>
      </c>
      <c r="J5554" s="2" t="s">
        <v>61</v>
      </c>
      <c r="K5554" s="50" t="s">
        <v>61</v>
      </c>
      <c r="L5554" s="48">
        <v>2008</v>
      </c>
      <c r="M5554" s="2" t="s">
        <v>133</v>
      </c>
      <c r="N5554" s="32">
        <v>25.3889</v>
      </c>
      <c r="O5554" s="32">
        <v>55.427810000000001</v>
      </c>
      <c r="P5554" s="2" t="s">
        <v>2767</v>
      </c>
      <c r="Q5554" s="6" t="s">
        <v>65</v>
      </c>
      <c r="R5554" s="43" t="s">
        <v>18854</v>
      </c>
      <c r="S5554" s="41" t="s">
        <v>3596</v>
      </c>
      <c r="T5554" s="41" t="s">
        <v>18460</v>
      </c>
      <c r="U5554" s="2"/>
      <c r="V5554" s="2" t="s">
        <v>3596</v>
      </c>
      <c r="W5554" s="41" t="s">
        <v>17589</v>
      </c>
      <c r="X5554" s="2" t="s">
        <v>315</v>
      </c>
      <c r="Y5554" s="2" t="s">
        <v>102</v>
      </c>
      <c r="Z5554" s="5" t="s">
        <v>10423</v>
      </c>
      <c r="AA5554" s="5" t="s">
        <v>16910</v>
      </c>
      <c r="AB5554" s="5" t="s">
        <v>16316</v>
      </c>
      <c r="AC5554" s="2" t="s">
        <v>5205</v>
      </c>
      <c r="AD5554" s="2">
        <v>3006700</v>
      </c>
      <c r="AE5554" s="5">
        <v>27</v>
      </c>
      <c r="AF5554" s="25"/>
      <c r="AG5554" s="29">
        <v>3</v>
      </c>
      <c r="AH5554" s="2" t="s">
        <v>17974</v>
      </c>
      <c r="AI5554" s="2">
        <v>5</v>
      </c>
      <c r="AJ5554" s="2">
        <v>3</v>
      </c>
      <c r="AK5554" s="50"/>
      <c r="AL5554" s="2"/>
      <c r="AM5554" s="30"/>
      <c r="AN5554" s="30"/>
      <c r="AO5554" s="30"/>
      <c r="AR5554" s="30"/>
      <c r="AS5554" s="30"/>
      <c r="AT5554" s="30"/>
      <c r="AV5554" s="30"/>
      <c r="AW5554" s="30"/>
      <c r="CD5554" s="2" t="s">
        <v>78</v>
      </c>
      <c r="CE5554" s="2" t="s">
        <v>20625</v>
      </c>
    </row>
    <row r="5555" spans="1:83" x14ac:dyDescent="0.2">
      <c r="A5555" s="2" t="s">
        <v>7628</v>
      </c>
      <c r="B5555" s="2" t="s">
        <v>28596</v>
      </c>
      <c r="C5555" s="2" t="s">
        <v>6285</v>
      </c>
      <c r="D5555" s="2" t="s">
        <v>7628</v>
      </c>
      <c r="E5555" s="2" t="s">
        <v>7628</v>
      </c>
      <c r="F5555" s="2" t="s">
        <v>7629</v>
      </c>
      <c r="G5555" s="2" t="s">
        <v>7630</v>
      </c>
      <c r="H5555" s="2"/>
      <c r="I5555" s="2" t="s">
        <v>5093</v>
      </c>
      <c r="J5555" s="2" t="s">
        <v>61</v>
      </c>
      <c r="K5555" s="50" t="s">
        <v>61</v>
      </c>
      <c r="L5555" s="48">
        <v>2010</v>
      </c>
      <c r="M5555" s="2" t="s">
        <v>133</v>
      </c>
      <c r="N5555" s="32">
        <v>25.381239999999998</v>
      </c>
      <c r="O5555" s="32">
        <v>55.430790000000002</v>
      </c>
      <c r="P5555" s="2" t="s">
        <v>2767</v>
      </c>
      <c r="Q5555" s="6" t="s">
        <v>65</v>
      </c>
      <c r="R5555" s="43" t="s">
        <v>16802</v>
      </c>
      <c r="S5555" s="41" t="s">
        <v>4851</v>
      </c>
      <c r="T5555" s="41" t="s">
        <v>18462</v>
      </c>
      <c r="U5555" s="2"/>
      <c r="V5555" s="2" t="s">
        <v>4851</v>
      </c>
      <c r="W5555" s="41" t="s">
        <v>17589</v>
      </c>
      <c r="X5555" s="2" t="s">
        <v>1598</v>
      </c>
      <c r="Y5555" s="2" t="s">
        <v>102</v>
      </c>
      <c r="Z5555" s="5" t="s">
        <v>10423</v>
      </c>
      <c r="AA5555" s="5" t="s">
        <v>16910</v>
      </c>
      <c r="AB5555" s="5" t="s">
        <v>16316</v>
      </c>
      <c r="AC5555" s="2" t="s">
        <v>5205</v>
      </c>
      <c r="AD5555" s="2">
        <v>3005200</v>
      </c>
      <c r="AE5555" s="5">
        <v>30</v>
      </c>
      <c r="AF5555" s="25"/>
      <c r="AG5555" s="29">
        <v>3</v>
      </c>
      <c r="AH5555" s="2" t="s">
        <v>17974</v>
      </c>
      <c r="AI5555" s="2">
        <v>3</v>
      </c>
      <c r="AJ5555" s="2">
        <v>3</v>
      </c>
      <c r="AK5555" s="50"/>
      <c r="AL5555" s="2"/>
      <c r="AM5555" s="30"/>
      <c r="AN5555" s="30"/>
      <c r="AO5555" s="30"/>
      <c r="AR5555" s="30"/>
      <c r="AS5555" s="30"/>
      <c r="AT5555" s="30"/>
      <c r="AV5555" s="30"/>
      <c r="AW5555" s="30"/>
      <c r="CD5555" s="2" t="s">
        <v>78</v>
      </c>
      <c r="CE5555" s="2" t="s">
        <v>20626</v>
      </c>
    </row>
    <row r="5556" spans="1:83" x14ac:dyDescent="0.2">
      <c r="A5556" s="2" t="s">
        <v>7631</v>
      </c>
      <c r="B5556" s="2" t="s">
        <v>28597</v>
      </c>
      <c r="C5556" s="2" t="s">
        <v>6285</v>
      </c>
      <c r="D5556" s="2" t="s">
        <v>7631</v>
      </c>
      <c r="E5556" s="2" t="s">
        <v>7631</v>
      </c>
      <c r="F5556" s="2" t="s">
        <v>7632</v>
      </c>
      <c r="G5556" s="2" t="s">
        <v>7633</v>
      </c>
      <c r="H5556" s="2" t="s">
        <v>5093</v>
      </c>
      <c r="I5556" s="2" t="s">
        <v>5093</v>
      </c>
      <c r="J5556" s="2" t="s">
        <v>61</v>
      </c>
      <c r="K5556" s="50" t="s">
        <v>61</v>
      </c>
      <c r="L5556" s="48">
        <v>2008</v>
      </c>
      <c r="M5556" s="2" t="s">
        <v>133</v>
      </c>
      <c r="N5556" s="32">
        <v>25.361059999999998</v>
      </c>
      <c r="O5556" s="32">
        <v>55.462350000000001</v>
      </c>
      <c r="P5556" s="2" t="s">
        <v>2767</v>
      </c>
      <c r="Q5556" s="6" t="s">
        <v>65</v>
      </c>
      <c r="R5556" s="43" t="s">
        <v>18854</v>
      </c>
      <c r="S5556" s="41" t="s">
        <v>3596</v>
      </c>
      <c r="T5556" s="41" t="s">
        <v>18460</v>
      </c>
      <c r="U5556" s="2"/>
      <c r="V5556" s="2" t="s">
        <v>3596</v>
      </c>
      <c r="W5556" s="41" t="s">
        <v>17588</v>
      </c>
      <c r="X5556" s="2" t="s">
        <v>315</v>
      </c>
      <c r="Y5556" s="2" t="s">
        <v>86</v>
      </c>
      <c r="Z5556" s="5" t="s">
        <v>10423</v>
      </c>
      <c r="AA5556" s="5" t="s">
        <v>16910</v>
      </c>
      <c r="AB5556" s="5" t="s">
        <v>18090</v>
      </c>
      <c r="AC5556" s="2" t="s">
        <v>5205</v>
      </c>
      <c r="AD5556" s="2">
        <v>3004700</v>
      </c>
      <c r="AE5556" s="5">
        <v>26.9</v>
      </c>
      <c r="AF5556" s="25"/>
      <c r="AG5556" s="29">
        <v>3</v>
      </c>
      <c r="AH5556" s="2" t="s">
        <v>17974</v>
      </c>
      <c r="AI5556" s="2">
        <v>3</v>
      </c>
      <c r="AJ5556" s="2">
        <v>3</v>
      </c>
      <c r="AK5556" s="50"/>
      <c r="AL5556" s="2"/>
      <c r="AM5556" s="30"/>
      <c r="AN5556" s="30"/>
      <c r="AO5556" s="30"/>
      <c r="AR5556" s="30"/>
      <c r="AS5556" s="30"/>
      <c r="AT5556" s="30"/>
      <c r="AV5556" s="30"/>
      <c r="AW5556" s="30"/>
      <c r="CD5556" s="2" t="s">
        <v>78</v>
      </c>
      <c r="CE5556" s="2" t="s">
        <v>20627</v>
      </c>
    </row>
    <row r="5557" spans="1:83" x14ac:dyDescent="0.2">
      <c r="A5557" s="2" t="s">
        <v>7634</v>
      </c>
      <c r="B5557" s="2" t="s">
        <v>28598</v>
      </c>
      <c r="C5557" s="2" t="s">
        <v>6285</v>
      </c>
      <c r="D5557" s="2"/>
      <c r="E5557" s="2" t="s">
        <v>7634</v>
      </c>
      <c r="F5557" s="2" t="s">
        <v>7635</v>
      </c>
      <c r="G5557" s="2" t="s">
        <v>16436</v>
      </c>
      <c r="H5557" s="2"/>
      <c r="I5557" s="2" t="s">
        <v>5093</v>
      </c>
      <c r="J5557" s="2" t="s">
        <v>61</v>
      </c>
      <c r="K5557" s="50" t="s">
        <v>61</v>
      </c>
      <c r="L5557" s="48">
        <v>2011</v>
      </c>
      <c r="M5557" s="2" t="s">
        <v>133</v>
      </c>
      <c r="N5557" s="32">
        <v>25.350529999999999</v>
      </c>
      <c r="O5557" s="32">
        <v>55.470179999999999</v>
      </c>
      <c r="P5557" s="2" t="s">
        <v>2767</v>
      </c>
      <c r="Q5557" s="6" t="s">
        <v>65</v>
      </c>
      <c r="R5557" s="43" t="s">
        <v>16802</v>
      </c>
      <c r="S5557" s="41" t="s">
        <v>4851</v>
      </c>
      <c r="T5557" s="41" t="s">
        <v>18462</v>
      </c>
      <c r="U5557" s="2"/>
      <c r="V5557" s="2" t="s">
        <v>4851</v>
      </c>
      <c r="W5557" s="41" t="s">
        <v>17589</v>
      </c>
      <c r="X5557" s="2" t="s">
        <v>1598</v>
      </c>
      <c r="Y5557" s="2" t="s">
        <v>76</v>
      </c>
      <c r="Z5557" s="5" t="s">
        <v>10423</v>
      </c>
      <c r="AA5557" s="5" t="s">
        <v>16910</v>
      </c>
      <c r="AB5557" s="5" t="s">
        <v>16317</v>
      </c>
      <c r="AC5557" s="2" t="s">
        <v>5205</v>
      </c>
      <c r="AD5557" s="2">
        <v>3004600</v>
      </c>
      <c r="AE5557" s="5">
        <v>28.5</v>
      </c>
      <c r="AF5557" s="25"/>
      <c r="AG5557" s="29">
        <v>3</v>
      </c>
      <c r="AH5557" s="2" t="s">
        <v>17974</v>
      </c>
      <c r="AI5557" s="2">
        <v>4</v>
      </c>
      <c r="AJ5557" s="2">
        <v>3</v>
      </c>
      <c r="AK5557" s="50"/>
      <c r="AL5557" s="2"/>
      <c r="AM5557" s="30"/>
      <c r="AN5557" s="30"/>
      <c r="AO5557" s="30"/>
      <c r="AR5557" s="30"/>
      <c r="AS5557" s="30"/>
      <c r="AT5557" s="30"/>
      <c r="AV5557" s="30"/>
      <c r="AW5557" s="30"/>
      <c r="CD5557" s="2" t="s">
        <v>78</v>
      </c>
      <c r="CE5557" s="2" t="s">
        <v>20628</v>
      </c>
    </row>
    <row r="5558" spans="1:83" x14ac:dyDescent="0.2">
      <c r="A5558" s="2" t="s">
        <v>7636</v>
      </c>
      <c r="B5558" s="2" t="s">
        <v>28599</v>
      </c>
      <c r="C5558" s="2" t="s">
        <v>6285</v>
      </c>
      <c r="D5558" s="2" t="s">
        <v>7636</v>
      </c>
      <c r="E5558" s="2" t="s">
        <v>7636</v>
      </c>
      <c r="F5558" s="2" t="s">
        <v>7637</v>
      </c>
      <c r="G5558" s="2" t="s">
        <v>7638</v>
      </c>
      <c r="H5558" s="2" t="s">
        <v>5093</v>
      </c>
      <c r="I5558" s="2" t="s">
        <v>5093</v>
      </c>
      <c r="J5558" s="2" t="s">
        <v>61</v>
      </c>
      <c r="K5558" s="50" t="s">
        <v>61</v>
      </c>
      <c r="L5558" s="48">
        <v>2008</v>
      </c>
      <c r="M5558" s="2" t="s">
        <v>133</v>
      </c>
      <c r="N5558" s="32">
        <v>25.360700000000001</v>
      </c>
      <c r="O5558" s="32">
        <v>55.447220000000002</v>
      </c>
      <c r="P5558" s="2" t="s">
        <v>2767</v>
      </c>
      <c r="Q5558" s="6" t="s">
        <v>65</v>
      </c>
      <c r="R5558" s="43" t="s">
        <v>18854</v>
      </c>
      <c r="S5558" s="41" t="s">
        <v>3596</v>
      </c>
      <c r="T5558" s="41" t="s">
        <v>18460</v>
      </c>
      <c r="U5558" s="2"/>
      <c r="V5558" s="2" t="s">
        <v>3596</v>
      </c>
      <c r="W5558" s="41" t="s">
        <v>17588</v>
      </c>
      <c r="X5558" s="2" t="s">
        <v>315</v>
      </c>
      <c r="Y5558" s="2" t="s">
        <v>86</v>
      </c>
      <c r="Z5558" s="5" t="s">
        <v>10423</v>
      </c>
      <c r="AA5558" s="5" t="s">
        <v>16910</v>
      </c>
      <c r="AB5558" s="5" t="s">
        <v>18090</v>
      </c>
      <c r="AC5558" s="2" t="s">
        <v>5205</v>
      </c>
      <c r="AD5558" s="2">
        <v>3028500</v>
      </c>
      <c r="AE5558" s="5">
        <v>27</v>
      </c>
      <c r="AF5558" s="25"/>
      <c r="AG5558" s="29">
        <v>3</v>
      </c>
      <c r="AH5558" s="2" t="s">
        <v>17974</v>
      </c>
      <c r="AI5558" s="2">
        <v>4</v>
      </c>
      <c r="AJ5558" s="2">
        <v>3</v>
      </c>
      <c r="AK5558" s="50"/>
      <c r="AL5558" s="2"/>
      <c r="AM5558" s="30"/>
      <c r="AN5558" s="30"/>
      <c r="AO5558" s="30"/>
      <c r="AR5558" s="30"/>
      <c r="AS5558" s="30"/>
      <c r="AT5558" s="30"/>
      <c r="AV5558" s="30"/>
      <c r="AW5558" s="30"/>
      <c r="CD5558" s="2" t="s">
        <v>78</v>
      </c>
      <c r="CE5558" s="2" t="s">
        <v>20629</v>
      </c>
    </row>
    <row r="5559" spans="1:83" x14ac:dyDescent="0.2">
      <c r="A5559" s="2" t="s">
        <v>7639</v>
      </c>
      <c r="B5559" s="2" t="s">
        <v>28600</v>
      </c>
      <c r="C5559" s="2" t="s">
        <v>6285</v>
      </c>
      <c r="D5559" s="2"/>
      <c r="E5559" s="2" t="s">
        <v>7639</v>
      </c>
      <c r="F5559" s="2" t="s">
        <v>7640</v>
      </c>
      <c r="G5559" s="2" t="s">
        <v>7641</v>
      </c>
      <c r="H5559" s="2"/>
      <c r="I5559" s="2" t="s">
        <v>5093</v>
      </c>
      <c r="J5559" s="2" t="s">
        <v>61</v>
      </c>
      <c r="K5559" s="50" t="s">
        <v>61</v>
      </c>
      <c r="L5559" s="48">
        <v>2008</v>
      </c>
      <c r="M5559" s="2" t="s">
        <v>133</v>
      </c>
      <c r="N5559" s="32">
        <v>25.36393</v>
      </c>
      <c r="O5559" s="32">
        <v>55.426110000000001</v>
      </c>
      <c r="P5559" s="2" t="s">
        <v>2767</v>
      </c>
      <c r="Q5559" s="6" t="s">
        <v>65</v>
      </c>
      <c r="R5559" s="43" t="s">
        <v>18854</v>
      </c>
      <c r="S5559" s="41" t="s">
        <v>3596</v>
      </c>
      <c r="T5559" s="41" t="s">
        <v>18460</v>
      </c>
      <c r="U5559" s="2"/>
      <c r="V5559" s="2" t="s">
        <v>3596</v>
      </c>
      <c r="W5559" s="41" t="s">
        <v>17589</v>
      </c>
      <c r="X5559" s="2" t="s">
        <v>315</v>
      </c>
      <c r="Y5559" s="2" t="s">
        <v>76</v>
      </c>
      <c r="Z5559" s="5" t="s">
        <v>10423</v>
      </c>
      <c r="AA5559" s="5" t="s">
        <v>16910</v>
      </c>
      <c r="AB5559" s="5" t="s">
        <v>16317</v>
      </c>
      <c r="AC5559" s="2" t="s">
        <v>5205</v>
      </c>
      <c r="AD5559" s="2">
        <v>3003700</v>
      </c>
      <c r="AE5559" s="5">
        <v>28.5</v>
      </c>
      <c r="AF5559" s="25"/>
      <c r="AG5559" s="29">
        <v>3</v>
      </c>
      <c r="AH5559" s="2" t="s">
        <v>17974</v>
      </c>
      <c r="AI5559" s="2">
        <v>3</v>
      </c>
      <c r="AJ5559" s="2">
        <v>3</v>
      </c>
      <c r="AK5559" s="50"/>
      <c r="AL5559" s="2"/>
      <c r="AM5559" s="30"/>
      <c r="AN5559" s="30"/>
      <c r="AO5559" s="30"/>
      <c r="AR5559" s="30"/>
      <c r="AS5559" s="30"/>
      <c r="AT5559" s="30"/>
      <c r="AV5559" s="30"/>
      <c r="AW5559" s="30"/>
      <c r="CD5559" s="2" t="s">
        <v>78</v>
      </c>
      <c r="CE5559" s="2" t="s">
        <v>20630</v>
      </c>
    </row>
    <row r="5560" spans="1:83" x14ac:dyDescent="0.2">
      <c r="A5560" s="2" t="s">
        <v>7642</v>
      </c>
      <c r="B5560" s="2" t="s">
        <v>28601</v>
      </c>
      <c r="C5560" s="2" t="s">
        <v>6285</v>
      </c>
      <c r="D5560" s="2" t="s">
        <v>7642</v>
      </c>
      <c r="E5560" s="2" t="s">
        <v>7642</v>
      </c>
      <c r="F5560" s="2" t="s">
        <v>7643</v>
      </c>
      <c r="G5560" s="2" t="s">
        <v>7644</v>
      </c>
      <c r="H5560" s="2" t="s">
        <v>5093</v>
      </c>
      <c r="I5560" s="2" t="s">
        <v>5093</v>
      </c>
      <c r="J5560" s="2" t="s">
        <v>61</v>
      </c>
      <c r="K5560" s="50" t="s">
        <v>61</v>
      </c>
      <c r="L5560" s="48">
        <v>2010</v>
      </c>
      <c r="M5560" s="2" t="s">
        <v>133</v>
      </c>
      <c r="N5560" s="32">
        <v>25.3795</v>
      </c>
      <c r="O5560" s="32">
        <v>55.416719999999998</v>
      </c>
      <c r="P5560" s="2" t="s">
        <v>2767</v>
      </c>
      <c r="Q5560" s="6" t="s">
        <v>65</v>
      </c>
      <c r="R5560" s="43" t="s">
        <v>16802</v>
      </c>
      <c r="S5560" s="41" t="s">
        <v>4851</v>
      </c>
      <c r="T5560" s="41" t="s">
        <v>18462</v>
      </c>
      <c r="U5560" s="2"/>
      <c r="V5560" s="2" t="s">
        <v>4851</v>
      </c>
      <c r="W5560" s="41" t="s">
        <v>17588</v>
      </c>
      <c r="X5560" s="2" t="s">
        <v>315</v>
      </c>
      <c r="Y5560" s="2" t="s">
        <v>76</v>
      </c>
      <c r="Z5560" s="5" t="s">
        <v>10423</v>
      </c>
      <c r="AA5560" s="5" t="s">
        <v>16910</v>
      </c>
      <c r="AB5560" s="5" t="s">
        <v>16317</v>
      </c>
      <c r="AC5560" s="2" t="s">
        <v>5205</v>
      </c>
      <c r="AD5560" s="2">
        <v>3005400</v>
      </c>
      <c r="AE5560" s="5">
        <v>25</v>
      </c>
      <c r="AF5560" s="25"/>
      <c r="AG5560" s="29">
        <v>3</v>
      </c>
      <c r="AH5560" s="2" t="s">
        <v>17974</v>
      </c>
      <c r="AI5560" s="2">
        <v>4</v>
      </c>
      <c r="AJ5560" s="2">
        <v>3</v>
      </c>
      <c r="AK5560" s="50"/>
      <c r="AL5560" s="2"/>
      <c r="AM5560" s="30"/>
      <c r="AN5560" s="30"/>
      <c r="AO5560" s="30"/>
      <c r="AR5560" s="30"/>
      <c r="AS5560" s="30"/>
      <c r="AT5560" s="30"/>
      <c r="AV5560" s="30"/>
      <c r="AW5560" s="30"/>
      <c r="CD5560" s="2" t="s">
        <v>78</v>
      </c>
      <c r="CE5560" s="2" t="s">
        <v>20631</v>
      </c>
    </row>
    <row r="5561" spans="1:83" x14ac:dyDescent="0.2">
      <c r="A5561" s="2" t="s">
        <v>7645</v>
      </c>
      <c r="B5561" s="2" t="s">
        <v>28602</v>
      </c>
      <c r="C5561" s="2" t="s">
        <v>6285</v>
      </c>
      <c r="D5561" s="2" t="s">
        <v>7645</v>
      </c>
      <c r="E5561" s="2" t="s">
        <v>7645</v>
      </c>
      <c r="F5561" s="2" t="s">
        <v>7646</v>
      </c>
      <c r="G5561" s="2" t="s">
        <v>7647</v>
      </c>
      <c r="H5561" s="2" t="s">
        <v>5093</v>
      </c>
      <c r="I5561" s="2" t="s">
        <v>5093</v>
      </c>
      <c r="J5561" s="2" t="s">
        <v>61</v>
      </c>
      <c r="K5561" s="50" t="s">
        <v>61</v>
      </c>
      <c r="L5561" s="48">
        <v>2008</v>
      </c>
      <c r="M5561" s="2" t="s">
        <v>133</v>
      </c>
      <c r="N5561" s="32">
        <v>25.369250000000001</v>
      </c>
      <c r="O5561" s="32">
        <v>55.42127</v>
      </c>
      <c r="P5561" s="2" t="s">
        <v>2767</v>
      </c>
      <c r="Q5561" s="6" t="s">
        <v>65</v>
      </c>
      <c r="R5561" s="43" t="s">
        <v>18854</v>
      </c>
      <c r="S5561" s="41" t="s">
        <v>3596</v>
      </c>
      <c r="T5561" s="41" t="s">
        <v>18460</v>
      </c>
      <c r="U5561" s="2"/>
      <c r="V5561" s="2" t="s">
        <v>3596</v>
      </c>
      <c r="W5561" s="41" t="s">
        <v>17588</v>
      </c>
      <c r="X5561" s="2" t="s">
        <v>315</v>
      </c>
      <c r="Y5561" s="2" t="s">
        <v>76</v>
      </c>
      <c r="Z5561" s="5" t="s">
        <v>10423</v>
      </c>
      <c r="AA5561" s="5" t="s">
        <v>16910</v>
      </c>
      <c r="AB5561" s="5" t="s">
        <v>16317</v>
      </c>
      <c r="AC5561" s="2" t="s">
        <v>5205</v>
      </c>
      <c r="AD5561" s="2">
        <v>3005100</v>
      </c>
      <c r="AE5561" s="5">
        <v>27</v>
      </c>
      <c r="AF5561" s="25"/>
      <c r="AG5561" s="29">
        <v>3</v>
      </c>
      <c r="AH5561" s="2" t="s">
        <v>17974</v>
      </c>
      <c r="AI5561" s="2">
        <v>3</v>
      </c>
      <c r="AJ5561" s="2">
        <v>3</v>
      </c>
      <c r="AK5561" s="50"/>
      <c r="AL5561" s="2"/>
      <c r="AM5561" s="30"/>
      <c r="AN5561" s="30"/>
      <c r="AO5561" s="30"/>
      <c r="AR5561" s="30"/>
      <c r="AS5561" s="30"/>
      <c r="AT5561" s="30"/>
      <c r="AV5561" s="30"/>
      <c r="AW5561" s="30"/>
      <c r="CD5561" s="2" t="s">
        <v>78</v>
      </c>
      <c r="CE5561" s="2" t="s">
        <v>20632</v>
      </c>
    </row>
    <row r="5562" spans="1:83" x14ac:dyDescent="0.2">
      <c r="A5562" s="2" t="s">
        <v>7648</v>
      </c>
      <c r="B5562" s="2" t="s">
        <v>28603</v>
      </c>
      <c r="C5562" s="2" t="s">
        <v>6285</v>
      </c>
      <c r="D5562" s="2" t="s">
        <v>7648</v>
      </c>
      <c r="E5562" s="2" t="s">
        <v>7648</v>
      </c>
      <c r="F5562" s="2" t="s">
        <v>7649</v>
      </c>
      <c r="G5562" s="2" t="s">
        <v>17911</v>
      </c>
      <c r="H5562" s="2" t="s">
        <v>5093</v>
      </c>
      <c r="I5562" s="2" t="s">
        <v>5093</v>
      </c>
      <c r="J5562" s="2" t="s">
        <v>61</v>
      </c>
      <c r="K5562" s="50" t="s">
        <v>61</v>
      </c>
      <c r="L5562" s="48">
        <v>2009</v>
      </c>
      <c r="M5562" s="2" t="s">
        <v>133</v>
      </c>
      <c r="N5562" s="32">
        <v>25.358409999999999</v>
      </c>
      <c r="O5562" s="32">
        <v>55.408740000000002</v>
      </c>
      <c r="P5562" s="2" t="s">
        <v>2767</v>
      </c>
      <c r="Q5562" s="6" t="s">
        <v>65</v>
      </c>
      <c r="R5562" s="43" t="s">
        <v>16802</v>
      </c>
      <c r="S5562" s="41" t="s">
        <v>4851</v>
      </c>
      <c r="T5562" s="41" t="s">
        <v>18462</v>
      </c>
      <c r="U5562" s="2"/>
      <c r="V5562" s="2" t="s">
        <v>4851</v>
      </c>
      <c r="W5562" s="41" t="s">
        <v>17588</v>
      </c>
      <c r="X5562" s="2" t="s">
        <v>315</v>
      </c>
      <c r="Y5562" s="2" t="s">
        <v>102</v>
      </c>
      <c r="Z5562" s="5" t="s">
        <v>10423</v>
      </c>
      <c r="AA5562" s="5" t="s">
        <v>16910</v>
      </c>
      <c r="AB5562" s="5" t="s">
        <v>16316</v>
      </c>
      <c r="AC5562" s="2" t="s">
        <v>5205</v>
      </c>
      <c r="AD5562" s="2">
        <v>3004200</v>
      </c>
      <c r="AE5562" s="5">
        <v>25</v>
      </c>
      <c r="AF5562" s="25"/>
      <c r="AG5562" s="29">
        <v>3</v>
      </c>
      <c r="AH5562" s="2" t="s">
        <v>17974</v>
      </c>
      <c r="AI5562" s="2">
        <v>4</v>
      </c>
      <c r="AJ5562" s="2">
        <v>3</v>
      </c>
      <c r="AK5562" s="50"/>
      <c r="AL5562" s="2"/>
      <c r="AM5562" s="30"/>
      <c r="AN5562" s="30"/>
      <c r="AO5562" s="30"/>
      <c r="AR5562" s="30"/>
      <c r="AS5562" s="30"/>
      <c r="AT5562" s="30"/>
      <c r="AV5562" s="30"/>
      <c r="AW5562" s="30"/>
      <c r="CD5562" s="2" t="s">
        <v>78</v>
      </c>
      <c r="CE5562" s="2" t="s">
        <v>20633</v>
      </c>
    </row>
    <row r="5563" spans="1:83" x14ac:dyDescent="0.2">
      <c r="A5563" s="2" t="s">
        <v>7650</v>
      </c>
      <c r="B5563" s="2" t="s">
        <v>28604</v>
      </c>
      <c r="C5563" s="2" t="s">
        <v>6285</v>
      </c>
      <c r="D5563" s="2" t="s">
        <v>7650</v>
      </c>
      <c r="E5563" s="2" t="s">
        <v>7650</v>
      </c>
      <c r="F5563" s="2" t="s">
        <v>7651</v>
      </c>
      <c r="G5563" s="2" t="s">
        <v>7652</v>
      </c>
      <c r="H5563" s="2" t="s">
        <v>5093</v>
      </c>
      <c r="I5563" s="2" t="s">
        <v>5093</v>
      </c>
      <c r="J5563" s="2" t="s">
        <v>61</v>
      </c>
      <c r="K5563" s="50" t="s">
        <v>61</v>
      </c>
      <c r="L5563" s="48">
        <v>2008</v>
      </c>
      <c r="M5563" s="2" t="s">
        <v>133</v>
      </c>
      <c r="N5563" s="32">
        <v>25.362120000000001</v>
      </c>
      <c r="O5563" s="32">
        <v>55.398350000000001</v>
      </c>
      <c r="P5563" s="2" t="s">
        <v>2767</v>
      </c>
      <c r="Q5563" s="6" t="s">
        <v>65</v>
      </c>
      <c r="R5563" s="43" t="s">
        <v>18854</v>
      </c>
      <c r="S5563" s="41" t="s">
        <v>4972</v>
      </c>
      <c r="T5563" s="41" t="s">
        <v>18461</v>
      </c>
      <c r="U5563" s="2"/>
      <c r="V5563" s="2" t="s">
        <v>4972</v>
      </c>
      <c r="W5563" s="41" t="s">
        <v>17588</v>
      </c>
      <c r="X5563" s="2" t="s">
        <v>315</v>
      </c>
      <c r="Y5563" s="2" t="s">
        <v>102</v>
      </c>
      <c r="Z5563" s="5" t="s">
        <v>10423</v>
      </c>
      <c r="AA5563" s="5" t="s">
        <v>16910</v>
      </c>
      <c r="AB5563" s="5" t="s">
        <v>16316</v>
      </c>
      <c r="AC5563" s="2" t="s">
        <v>5205</v>
      </c>
      <c r="AD5563" s="2">
        <v>3005600</v>
      </c>
      <c r="AE5563" s="5">
        <v>16</v>
      </c>
      <c r="AF5563" s="25"/>
      <c r="AG5563" s="29">
        <v>3</v>
      </c>
      <c r="AH5563" s="2" t="s">
        <v>17974</v>
      </c>
      <c r="AI5563" s="2">
        <v>3</v>
      </c>
      <c r="AJ5563" s="2">
        <v>3</v>
      </c>
      <c r="AK5563" s="50"/>
      <c r="AL5563" s="2"/>
      <c r="AM5563" s="30"/>
      <c r="AN5563" s="30"/>
      <c r="AO5563" s="30"/>
      <c r="AR5563" s="30"/>
      <c r="AS5563" s="30"/>
      <c r="AT5563" s="30"/>
      <c r="AV5563" s="30"/>
      <c r="AW5563" s="30"/>
      <c r="CD5563" s="2" t="s">
        <v>78</v>
      </c>
      <c r="CE5563" s="2" t="s">
        <v>20634</v>
      </c>
    </row>
    <row r="5564" spans="1:83" x14ac:dyDescent="0.2">
      <c r="A5564" s="2" t="s">
        <v>7653</v>
      </c>
      <c r="B5564" s="2" t="s">
        <v>28605</v>
      </c>
      <c r="C5564" s="2" t="s">
        <v>6285</v>
      </c>
      <c r="D5564" s="2" t="s">
        <v>7653</v>
      </c>
      <c r="E5564" s="2" t="s">
        <v>7653</v>
      </c>
      <c r="F5564" s="2" t="s">
        <v>7654</v>
      </c>
      <c r="G5564" s="2" t="s">
        <v>7655</v>
      </c>
      <c r="H5564" s="2" t="s">
        <v>5093</v>
      </c>
      <c r="I5564" s="2" t="s">
        <v>5093</v>
      </c>
      <c r="J5564" s="2" t="s">
        <v>61</v>
      </c>
      <c r="K5564" s="50" t="s">
        <v>61</v>
      </c>
      <c r="L5564" s="48">
        <v>2011</v>
      </c>
      <c r="M5564" s="2" t="s">
        <v>133</v>
      </c>
      <c r="N5564" s="32">
        <v>25.371949999999998</v>
      </c>
      <c r="O5564" s="32">
        <v>55.413930000000001</v>
      </c>
      <c r="P5564" s="2" t="s">
        <v>2767</v>
      </c>
      <c r="Q5564" s="6" t="s">
        <v>65</v>
      </c>
      <c r="R5564" s="43" t="s">
        <v>16802</v>
      </c>
      <c r="S5564" s="41" t="s">
        <v>4851</v>
      </c>
      <c r="T5564" s="41" t="s">
        <v>18462</v>
      </c>
      <c r="U5564" s="2"/>
      <c r="V5564" s="2" t="s">
        <v>4851</v>
      </c>
      <c r="W5564" s="41" t="s">
        <v>17588</v>
      </c>
      <c r="X5564" s="2" t="s">
        <v>315</v>
      </c>
      <c r="Y5564" s="2" t="s">
        <v>102</v>
      </c>
      <c r="Z5564" s="5" t="s">
        <v>10423</v>
      </c>
      <c r="AA5564" s="5" t="s">
        <v>16910</v>
      </c>
      <c r="AB5564" s="5" t="s">
        <v>16316</v>
      </c>
      <c r="AC5564" s="2" t="s">
        <v>5205</v>
      </c>
      <c r="AD5564" s="2">
        <v>3005400</v>
      </c>
      <c r="AE5564" s="5">
        <v>25</v>
      </c>
      <c r="AF5564" s="25"/>
      <c r="AG5564" s="29">
        <v>3</v>
      </c>
      <c r="AH5564" s="2" t="s">
        <v>17974</v>
      </c>
      <c r="AI5564" s="2">
        <v>4</v>
      </c>
      <c r="AJ5564" s="2">
        <v>3</v>
      </c>
      <c r="AK5564" s="50"/>
      <c r="AL5564" s="2"/>
      <c r="AM5564" s="30"/>
      <c r="AN5564" s="30"/>
      <c r="AO5564" s="30"/>
      <c r="AR5564" s="30"/>
      <c r="AS5564" s="30"/>
      <c r="AT5564" s="30"/>
      <c r="AV5564" s="30"/>
      <c r="AW5564" s="30"/>
      <c r="CD5564" s="2" t="s">
        <v>78</v>
      </c>
      <c r="CE5564" s="2" t="s">
        <v>20635</v>
      </c>
    </row>
    <row r="5565" spans="1:83" x14ac:dyDescent="0.2">
      <c r="A5565" s="2" t="s">
        <v>7656</v>
      </c>
      <c r="B5565" s="2" t="s">
        <v>28606</v>
      </c>
      <c r="C5565" s="2" t="s">
        <v>6285</v>
      </c>
      <c r="D5565" s="2" t="s">
        <v>7656</v>
      </c>
      <c r="E5565" s="2" t="s">
        <v>7656</v>
      </c>
      <c r="F5565" s="2" t="s">
        <v>7657</v>
      </c>
      <c r="G5565" s="2" t="s">
        <v>7658</v>
      </c>
      <c r="H5565" s="2" t="s">
        <v>5093</v>
      </c>
      <c r="I5565" s="2" t="s">
        <v>5093</v>
      </c>
      <c r="J5565" s="2" t="s">
        <v>61</v>
      </c>
      <c r="K5565" s="50" t="s">
        <v>61</v>
      </c>
      <c r="L5565" s="48">
        <v>2008</v>
      </c>
      <c r="M5565" s="2" t="s">
        <v>133</v>
      </c>
      <c r="N5565" s="32">
        <v>25.335439999999998</v>
      </c>
      <c r="O5565" s="32">
        <v>55.456589999999998</v>
      </c>
      <c r="P5565" s="2" t="s">
        <v>2767</v>
      </c>
      <c r="Q5565" s="6" t="s">
        <v>65</v>
      </c>
      <c r="R5565" s="43" t="s">
        <v>18854</v>
      </c>
      <c r="S5565" s="41" t="s">
        <v>3596</v>
      </c>
      <c r="T5565" s="41" t="s">
        <v>18460</v>
      </c>
      <c r="U5565" s="2"/>
      <c r="V5565" s="2" t="s">
        <v>3596</v>
      </c>
      <c r="W5565" s="41" t="s">
        <v>17588</v>
      </c>
      <c r="X5565" s="2" t="s">
        <v>315</v>
      </c>
      <c r="Y5565" s="2" t="s">
        <v>76</v>
      </c>
      <c r="Z5565" s="5" t="s">
        <v>10423</v>
      </c>
      <c r="AA5565" s="5" t="s">
        <v>16910</v>
      </c>
      <c r="AB5565" s="5" t="s">
        <v>16317</v>
      </c>
      <c r="AC5565" s="2" t="s">
        <v>5205</v>
      </c>
      <c r="AD5565" s="2">
        <v>3002800</v>
      </c>
      <c r="AE5565" s="5">
        <v>25</v>
      </c>
      <c r="AF5565" s="25"/>
      <c r="AG5565" s="29">
        <v>3</v>
      </c>
      <c r="AH5565" s="2" t="s">
        <v>17974</v>
      </c>
      <c r="AI5565" s="2">
        <v>3</v>
      </c>
      <c r="AJ5565" s="2">
        <v>3</v>
      </c>
      <c r="AK5565" s="50"/>
      <c r="AL5565" s="2"/>
      <c r="AM5565" s="30"/>
      <c r="AN5565" s="30"/>
      <c r="AO5565" s="30"/>
      <c r="AR5565" s="30"/>
      <c r="AS5565" s="30"/>
      <c r="AT5565" s="30"/>
      <c r="AV5565" s="30"/>
      <c r="AW5565" s="30"/>
      <c r="CD5565" s="2" t="s">
        <v>78</v>
      </c>
      <c r="CE5565" s="2" t="s">
        <v>20636</v>
      </c>
    </row>
    <row r="5566" spans="1:83" x14ac:dyDescent="0.2">
      <c r="A5566" s="2" t="s">
        <v>7659</v>
      </c>
      <c r="B5566" s="2" t="s">
        <v>28607</v>
      </c>
      <c r="C5566" s="2" t="s">
        <v>6285</v>
      </c>
      <c r="D5566" s="2" t="s">
        <v>7659</v>
      </c>
      <c r="E5566" s="2" t="s">
        <v>7659</v>
      </c>
      <c r="F5566" s="2" t="s">
        <v>7660</v>
      </c>
      <c r="G5566" s="2" t="s">
        <v>7661</v>
      </c>
      <c r="H5566" s="2" t="s">
        <v>5093</v>
      </c>
      <c r="I5566" s="2" t="s">
        <v>5093</v>
      </c>
      <c r="J5566" s="2" t="s">
        <v>61</v>
      </c>
      <c r="K5566" s="50" t="s">
        <v>61</v>
      </c>
      <c r="L5566" s="48">
        <v>2010</v>
      </c>
      <c r="M5566" s="2" t="s">
        <v>133</v>
      </c>
      <c r="N5566" s="32">
        <v>25.324339999999999</v>
      </c>
      <c r="O5566" s="32">
        <v>55.442120000000003</v>
      </c>
      <c r="P5566" s="2" t="s">
        <v>2767</v>
      </c>
      <c r="Q5566" s="6" t="s">
        <v>65</v>
      </c>
      <c r="R5566" s="43" t="s">
        <v>16802</v>
      </c>
      <c r="S5566" s="41" t="s">
        <v>4851</v>
      </c>
      <c r="T5566" s="41" t="s">
        <v>18462</v>
      </c>
      <c r="U5566" s="2"/>
      <c r="V5566" s="2" t="s">
        <v>4851</v>
      </c>
      <c r="W5566" s="41" t="s">
        <v>17588</v>
      </c>
      <c r="X5566" s="2" t="s">
        <v>315</v>
      </c>
      <c r="Y5566" s="2" t="s">
        <v>102</v>
      </c>
      <c r="Z5566" s="5" t="s">
        <v>20</v>
      </c>
      <c r="AA5566" s="5" t="s">
        <v>16910</v>
      </c>
      <c r="AB5566" s="5" t="s">
        <v>16316</v>
      </c>
      <c r="AC5566" s="2" t="s">
        <v>5205</v>
      </c>
      <c r="AD5566" s="2">
        <v>3003200</v>
      </c>
      <c r="AE5566" s="5">
        <v>25</v>
      </c>
      <c r="AF5566" s="25"/>
      <c r="AG5566" s="29">
        <v>3</v>
      </c>
      <c r="AH5566" s="2" t="s">
        <v>17974</v>
      </c>
      <c r="AI5566" s="2">
        <v>3</v>
      </c>
      <c r="AJ5566" s="2">
        <v>3</v>
      </c>
      <c r="AK5566" s="50"/>
      <c r="AL5566" s="2"/>
      <c r="AM5566" s="30"/>
      <c r="AN5566" s="30"/>
      <c r="AO5566" s="30"/>
      <c r="AR5566" s="30"/>
      <c r="AS5566" s="30"/>
      <c r="AT5566" s="30"/>
      <c r="AV5566" s="30"/>
      <c r="AW5566" s="30"/>
      <c r="CD5566" s="2" t="s">
        <v>78</v>
      </c>
      <c r="CE5566" s="2" t="s">
        <v>20637</v>
      </c>
    </row>
    <row r="5567" spans="1:83" x14ac:dyDescent="0.2">
      <c r="A5567" s="2" t="s">
        <v>7662</v>
      </c>
      <c r="B5567" s="2" t="s">
        <v>28608</v>
      </c>
      <c r="C5567" s="2" t="s">
        <v>6285</v>
      </c>
      <c r="D5567" s="2" t="s">
        <v>7662</v>
      </c>
      <c r="E5567" s="2" t="s">
        <v>7662</v>
      </c>
      <c r="F5567" s="2" t="s">
        <v>7663</v>
      </c>
      <c r="G5567" s="2" t="s">
        <v>18844</v>
      </c>
      <c r="H5567" s="2" t="s">
        <v>5093</v>
      </c>
      <c r="I5567" s="2" t="s">
        <v>5093</v>
      </c>
      <c r="J5567" s="2" t="s">
        <v>61</v>
      </c>
      <c r="K5567" s="50" t="s">
        <v>61</v>
      </c>
      <c r="L5567" s="48">
        <v>2010</v>
      </c>
      <c r="M5567" s="2" t="s">
        <v>133</v>
      </c>
      <c r="N5567" s="32">
        <v>25.34554</v>
      </c>
      <c r="O5567" s="32">
        <v>55.429630000000003</v>
      </c>
      <c r="P5567" s="2" t="s">
        <v>2767</v>
      </c>
      <c r="Q5567" s="6" t="s">
        <v>65</v>
      </c>
      <c r="R5567" s="43" t="s">
        <v>16802</v>
      </c>
      <c r="S5567" s="41" t="s">
        <v>4851</v>
      </c>
      <c r="T5567" s="41" t="s">
        <v>18462</v>
      </c>
      <c r="U5567" s="2"/>
      <c r="V5567" s="2" t="s">
        <v>4851</v>
      </c>
      <c r="W5567" s="41" t="s">
        <v>17588</v>
      </c>
      <c r="X5567" s="2" t="s">
        <v>315</v>
      </c>
      <c r="Y5567" s="2" t="s">
        <v>102</v>
      </c>
      <c r="Z5567" s="5" t="s">
        <v>10423</v>
      </c>
      <c r="AA5567" s="5" t="s">
        <v>16910</v>
      </c>
      <c r="AB5567" s="5" t="s">
        <v>16316</v>
      </c>
      <c r="AC5567" s="2" t="s">
        <v>5205</v>
      </c>
      <c r="AD5567" s="2">
        <v>3003500</v>
      </c>
      <c r="AE5567" s="5">
        <v>25</v>
      </c>
      <c r="AF5567" s="25"/>
      <c r="AG5567" s="29">
        <v>3</v>
      </c>
      <c r="AH5567" s="2" t="s">
        <v>17974</v>
      </c>
      <c r="AI5567" s="2">
        <v>4</v>
      </c>
      <c r="AJ5567" s="2">
        <v>3</v>
      </c>
      <c r="AK5567" s="50"/>
      <c r="AL5567" s="2"/>
      <c r="AM5567" s="30"/>
      <c r="AN5567" s="30"/>
      <c r="AO5567" s="30"/>
      <c r="AR5567" s="30"/>
      <c r="AS5567" s="30"/>
      <c r="AT5567" s="30"/>
      <c r="AV5567" s="30"/>
      <c r="AW5567" s="30"/>
      <c r="CD5567" s="2" t="s">
        <v>78</v>
      </c>
      <c r="CE5567" s="2" t="s">
        <v>20638</v>
      </c>
    </row>
    <row r="5568" spans="1:83" x14ac:dyDescent="0.2">
      <c r="A5568" s="2" t="s">
        <v>7664</v>
      </c>
      <c r="B5568" s="2" t="s">
        <v>28609</v>
      </c>
      <c r="C5568" s="2" t="s">
        <v>6285</v>
      </c>
      <c r="D5568" s="2" t="s">
        <v>7664</v>
      </c>
      <c r="E5568" s="2" t="s">
        <v>7664</v>
      </c>
      <c r="F5568" s="2" t="s">
        <v>7665</v>
      </c>
      <c r="G5568" s="2" t="s">
        <v>7666</v>
      </c>
      <c r="H5568" s="2" t="s">
        <v>5093</v>
      </c>
      <c r="I5568" s="2" t="s">
        <v>5093</v>
      </c>
      <c r="J5568" s="2" t="s">
        <v>61</v>
      </c>
      <c r="K5568" s="50" t="s">
        <v>61</v>
      </c>
      <c r="L5568" s="48">
        <v>2008</v>
      </c>
      <c r="M5568" s="2" t="s">
        <v>133</v>
      </c>
      <c r="N5568" s="32">
        <v>25.31054</v>
      </c>
      <c r="O5568" s="32">
        <v>55.439700000000002</v>
      </c>
      <c r="P5568" s="2" t="s">
        <v>2767</v>
      </c>
      <c r="Q5568" s="6" t="s">
        <v>65</v>
      </c>
      <c r="R5568" s="43" t="s">
        <v>18854</v>
      </c>
      <c r="S5568" s="41" t="s">
        <v>3596</v>
      </c>
      <c r="T5568" s="41" t="s">
        <v>18460</v>
      </c>
      <c r="U5568" s="2"/>
      <c r="V5568" s="2" t="s">
        <v>3596</v>
      </c>
      <c r="W5568" s="41" t="s">
        <v>17588</v>
      </c>
      <c r="X5568" s="2" t="s">
        <v>315</v>
      </c>
      <c r="Y5568" s="2" t="s">
        <v>102</v>
      </c>
      <c r="Z5568" s="5" t="s">
        <v>10423</v>
      </c>
      <c r="AA5568" s="5" t="s">
        <v>16910</v>
      </c>
      <c r="AB5568" s="5" t="s">
        <v>16316</v>
      </c>
      <c r="AC5568" s="2" t="s">
        <v>5205</v>
      </c>
      <c r="AD5568" s="2">
        <v>3008100</v>
      </c>
      <c r="AE5568" s="5">
        <v>25</v>
      </c>
      <c r="AF5568" s="25"/>
      <c r="AG5568" s="29">
        <v>3</v>
      </c>
      <c r="AH5568" s="2" t="s">
        <v>17974</v>
      </c>
      <c r="AI5568" s="2">
        <v>3</v>
      </c>
      <c r="AJ5568" s="2">
        <v>3</v>
      </c>
      <c r="AK5568" s="50"/>
      <c r="AL5568" s="2"/>
      <c r="AM5568" s="30"/>
      <c r="AN5568" s="30"/>
      <c r="AO5568" s="30"/>
      <c r="AR5568" s="30"/>
      <c r="AS5568" s="30"/>
      <c r="AT5568" s="30"/>
      <c r="AV5568" s="30"/>
      <c r="AW5568" s="30"/>
      <c r="CD5568" s="2" t="s">
        <v>78</v>
      </c>
      <c r="CE5568" s="2" t="s">
        <v>20639</v>
      </c>
    </row>
    <row r="5569" spans="1:83" x14ac:dyDescent="0.2">
      <c r="A5569" s="2" t="s">
        <v>7667</v>
      </c>
      <c r="B5569" s="2" t="s">
        <v>28610</v>
      </c>
      <c r="C5569" s="2" t="s">
        <v>6285</v>
      </c>
      <c r="D5569" s="2" t="s">
        <v>7667</v>
      </c>
      <c r="E5569" s="2" t="s">
        <v>7667</v>
      </c>
      <c r="F5569" s="2" t="s">
        <v>7668</v>
      </c>
      <c r="G5569" s="2" t="s">
        <v>7669</v>
      </c>
      <c r="H5569" s="2" t="s">
        <v>5093</v>
      </c>
      <c r="I5569" s="2" t="s">
        <v>5093</v>
      </c>
      <c r="J5569" s="2" t="s">
        <v>61</v>
      </c>
      <c r="K5569" s="50" t="s">
        <v>61</v>
      </c>
      <c r="L5569" s="48">
        <v>2010</v>
      </c>
      <c r="M5569" s="2" t="s">
        <v>133</v>
      </c>
      <c r="N5569" s="32">
        <v>25.36983</v>
      </c>
      <c r="O5569" s="32">
        <v>55.441630000000004</v>
      </c>
      <c r="P5569" s="2" t="s">
        <v>2767</v>
      </c>
      <c r="Q5569" s="6" t="s">
        <v>65</v>
      </c>
      <c r="R5569" s="43" t="s">
        <v>16802</v>
      </c>
      <c r="S5569" s="41" t="s">
        <v>4851</v>
      </c>
      <c r="T5569" s="41" t="s">
        <v>18462</v>
      </c>
      <c r="U5569" s="2"/>
      <c r="V5569" s="2" t="s">
        <v>4851</v>
      </c>
      <c r="W5569" s="41" t="s">
        <v>17588</v>
      </c>
      <c r="X5569" s="2" t="s">
        <v>315</v>
      </c>
      <c r="Y5569" s="2" t="s">
        <v>76</v>
      </c>
      <c r="Z5569" s="5" t="s">
        <v>10423</v>
      </c>
      <c r="AA5569" s="5" t="s">
        <v>16910</v>
      </c>
      <c r="AB5569" s="5" t="s">
        <v>16317</v>
      </c>
      <c r="AC5569" s="2" t="s">
        <v>5205</v>
      </c>
      <c r="AD5569" s="2">
        <v>3004900</v>
      </c>
      <c r="AE5569" s="5">
        <v>25</v>
      </c>
      <c r="AF5569" s="25"/>
      <c r="AG5569" s="29">
        <v>3</v>
      </c>
      <c r="AH5569" s="2" t="s">
        <v>17974</v>
      </c>
      <c r="AI5569" s="2">
        <v>3</v>
      </c>
      <c r="AJ5569" s="2">
        <v>3</v>
      </c>
      <c r="AK5569" s="50"/>
      <c r="AL5569" s="2"/>
      <c r="AM5569" s="30"/>
      <c r="AN5569" s="30"/>
      <c r="AO5569" s="30"/>
      <c r="AR5569" s="30"/>
      <c r="AS5569" s="30"/>
      <c r="AT5569" s="30"/>
      <c r="AV5569" s="30"/>
      <c r="AW5569" s="30"/>
      <c r="CD5569" s="2" t="s">
        <v>78</v>
      </c>
      <c r="CE5569" s="2" t="s">
        <v>20640</v>
      </c>
    </row>
    <row r="5570" spans="1:83" x14ac:dyDescent="0.2">
      <c r="A5570" s="2" t="s">
        <v>7670</v>
      </c>
      <c r="B5570" s="2" t="s">
        <v>28611</v>
      </c>
      <c r="C5570" s="2" t="s">
        <v>6285</v>
      </c>
      <c r="D5570" s="2" t="s">
        <v>7670</v>
      </c>
      <c r="E5570" s="2" t="s">
        <v>7670</v>
      </c>
      <c r="F5570" s="2" t="s">
        <v>7671</v>
      </c>
      <c r="G5570" s="2" t="s">
        <v>7672</v>
      </c>
      <c r="H5570" s="2" t="s">
        <v>5093</v>
      </c>
      <c r="I5570" s="2" t="s">
        <v>5093</v>
      </c>
      <c r="J5570" s="2" t="s">
        <v>61</v>
      </c>
      <c r="K5570" s="50" t="s">
        <v>61</v>
      </c>
      <c r="L5570" s="48">
        <v>2008</v>
      </c>
      <c r="M5570" s="2" t="s">
        <v>133</v>
      </c>
      <c r="N5570" s="32">
        <v>25.306735</v>
      </c>
      <c r="O5570" s="32">
        <v>55.466360000000002</v>
      </c>
      <c r="P5570" s="2" t="s">
        <v>2767</v>
      </c>
      <c r="Q5570" s="6" t="s">
        <v>65</v>
      </c>
      <c r="R5570" s="43" t="s">
        <v>18854</v>
      </c>
      <c r="S5570" s="41" t="s">
        <v>4972</v>
      </c>
      <c r="T5570" s="41" t="s">
        <v>18461</v>
      </c>
      <c r="U5570" s="2"/>
      <c r="V5570" s="2" t="s">
        <v>4972</v>
      </c>
      <c r="W5570" s="41" t="s">
        <v>17588</v>
      </c>
      <c r="X5570" s="2" t="s">
        <v>315</v>
      </c>
      <c r="Y5570" s="2" t="s">
        <v>69</v>
      </c>
      <c r="Z5570" s="5" t="s">
        <v>10423</v>
      </c>
      <c r="AA5570" s="5" t="s">
        <v>16910</v>
      </c>
      <c r="AB5570" s="5" t="s">
        <v>70</v>
      </c>
      <c r="AC5570" s="2" t="s">
        <v>5205</v>
      </c>
      <c r="AD5570" s="2">
        <v>3009900</v>
      </c>
      <c r="AE5570" s="5">
        <v>18.7</v>
      </c>
      <c r="AF5570" s="25"/>
      <c r="AG5570" s="29">
        <v>3</v>
      </c>
      <c r="AH5570" s="2" t="s">
        <v>17974</v>
      </c>
      <c r="AI5570" s="2">
        <v>3</v>
      </c>
      <c r="AJ5570" s="2">
        <v>3</v>
      </c>
      <c r="AK5570" s="50"/>
      <c r="AL5570" s="2"/>
      <c r="AM5570" s="30"/>
      <c r="AN5570" s="30"/>
      <c r="AO5570" s="30"/>
      <c r="AR5570" s="30"/>
      <c r="AS5570" s="30"/>
      <c r="AT5570" s="30"/>
      <c r="AV5570" s="30"/>
      <c r="AW5570" s="30"/>
      <c r="CD5570" s="2" t="s">
        <v>78</v>
      </c>
      <c r="CE5570" s="2" t="s">
        <v>20641</v>
      </c>
    </row>
    <row r="5571" spans="1:83" x14ac:dyDescent="0.2">
      <c r="A5571" s="2" t="s">
        <v>7673</v>
      </c>
      <c r="B5571" s="2" t="s">
        <v>28612</v>
      </c>
      <c r="C5571" s="2" t="s">
        <v>6285</v>
      </c>
      <c r="D5571" s="2" t="s">
        <v>7673</v>
      </c>
      <c r="E5571" s="2" t="s">
        <v>7673</v>
      </c>
      <c r="F5571" s="2" t="s">
        <v>7674</v>
      </c>
      <c r="G5571" s="2" t="s">
        <v>7675</v>
      </c>
      <c r="H5571" s="2" t="s">
        <v>5093</v>
      </c>
      <c r="I5571" s="2" t="s">
        <v>5093</v>
      </c>
      <c r="J5571" s="2" t="s">
        <v>61</v>
      </c>
      <c r="K5571" s="50" t="s">
        <v>61</v>
      </c>
      <c r="L5571" s="48">
        <v>2008</v>
      </c>
      <c r="M5571" s="2" t="s">
        <v>133</v>
      </c>
      <c r="N5571" s="32">
        <v>25.2867</v>
      </c>
      <c r="O5571" s="32">
        <v>55.445689999999999</v>
      </c>
      <c r="P5571" s="2" t="s">
        <v>2767</v>
      </c>
      <c r="Q5571" s="6" t="s">
        <v>65</v>
      </c>
      <c r="R5571" s="43" t="s">
        <v>18854</v>
      </c>
      <c r="S5571" s="41" t="s">
        <v>4972</v>
      </c>
      <c r="T5571" s="41" t="s">
        <v>18461</v>
      </c>
      <c r="U5571" s="2"/>
      <c r="V5571" s="2" t="s">
        <v>4972</v>
      </c>
      <c r="W5571" s="41" t="s">
        <v>17588</v>
      </c>
      <c r="X5571" s="2" t="s">
        <v>315</v>
      </c>
      <c r="Y5571" s="2" t="s">
        <v>102</v>
      </c>
      <c r="Z5571" s="5" t="s">
        <v>10423</v>
      </c>
      <c r="AA5571" s="5" t="s">
        <v>16910</v>
      </c>
      <c r="AB5571" s="5" t="s">
        <v>16316</v>
      </c>
      <c r="AC5571" s="2" t="s">
        <v>5205</v>
      </c>
      <c r="AD5571" s="2">
        <v>3008500</v>
      </c>
      <c r="AE5571" s="5">
        <v>23</v>
      </c>
      <c r="AF5571" s="25"/>
      <c r="AG5571" s="29">
        <v>3</v>
      </c>
      <c r="AH5571" s="2" t="s">
        <v>17974</v>
      </c>
      <c r="AI5571" s="2">
        <v>5</v>
      </c>
      <c r="AJ5571" s="2">
        <v>3</v>
      </c>
      <c r="AK5571" s="50"/>
      <c r="AL5571" s="2"/>
      <c r="AM5571" s="30"/>
      <c r="AN5571" s="30"/>
      <c r="AO5571" s="30"/>
      <c r="AR5571" s="30"/>
      <c r="AS5571" s="30"/>
      <c r="AT5571" s="30"/>
      <c r="AV5571" s="30"/>
      <c r="AW5571" s="30"/>
      <c r="CD5571" s="2" t="s">
        <v>78</v>
      </c>
      <c r="CE5571" s="2" t="s">
        <v>20642</v>
      </c>
    </row>
    <row r="5572" spans="1:83" x14ac:dyDescent="0.2">
      <c r="A5572" s="2" t="s">
        <v>7676</v>
      </c>
      <c r="B5572" s="2" t="s">
        <v>28613</v>
      </c>
      <c r="C5572" s="2" t="s">
        <v>6285</v>
      </c>
      <c r="D5572" s="2" t="s">
        <v>7676</v>
      </c>
      <c r="E5572" s="2" t="s">
        <v>7676</v>
      </c>
      <c r="F5572" s="2" t="s">
        <v>7677</v>
      </c>
      <c r="G5572" s="2" t="s">
        <v>7678</v>
      </c>
      <c r="H5572" s="2" t="s">
        <v>5093</v>
      </c>
      <c r="I5572" s="2" t="s">
        <v>5093</v>
      </c>
      <c r="J5572" s="2" t="s">
        <v>61</v>
      </c>
      <c r="K5572" s="50" t="s">
        <v>61</v>
      </c>
      <c r="L5572" s="48">
        <v>2009</v>
      </c>
      <c r="M5572" s="2" t="s">
        <v>133</v>
      </c>
      <c r="N5572" s="32">
        <v>25.35791</v>
      </c>
      <c r="O5572" s="32">
        <v>55.454349999999998</v>
      </c>
      <c r="P5572" s="2" t="s">
        <v>2767</v>
      </c>
      <c r="Q5572" s="6" t="s">
        <v>65</v>
      </c>
      <c r="R5572" s="43" t="s">
        <v>16802</v>
      </c>
      <c r="S5572" s="41" t="s">
        <v>4851</v>
      </c>
      <c r="T5572" s="41" t="s">
        <v>18462</v>
      </c>
      <c r="U5572" s="2"/>
      <c r="V5572" s="2" t="s">
        <v>4851</v>
      </c>
      <c r="W5572" s="41" t="s">
        <v>17588</v>
      </c>
      <c r="X5572" s="2" t="s">
        <v>315</v>
      </c>
      <c r="Y5572" s="2" t="s">
        <v>76</v>
      </c>
      <c r="Z5572" s="5" t="s">
        <v>10423</v>
      </c>
      <c r="AA5572" s="5" t="s">
        <v>16910</v>
      </c>
      <c r="AB5572" s="5" t="s">
        <v>16317</v>
      </c>
      <c r="AC5572" s="2" t="s">
        <v>5205</v>
      </c>
      <c r="AD5572" s="2">
        <v>3028500</v>
      </c>
      <c r="AE5572" s="5">
        <v>28</v>
      </c>
      <c r="AF5572" s="25"/>
      <c r="AG5572" s="29">
        <v>3</v>
      </c>
      <c r="AH5572" s="2" t="s">
        <v>17974</v>
      </c>
      <c r="AI5572" s="2">
        <v>3</v>
      </c>
      <c r="AJ5572" s="2">
        <v>3</v>
      </c>
      <c r="AK5572" s="50"/>
      <c r="AL5572" s="2"/>
      <c r="AM5572" s="30"/>
      <c r="AN5572" s="30"/>
      <c r="AO5572" s="30"/>
      <c r="AR5572" s="30"/>
      <c r="AS5572" s="30"/>
      <c r="AT5572" s="30"/>
      <c r="AV5572" s="30"/>
      <c r="AW5572" s="30"/>
      <c r="CD5572" s="2" t="s">
        <v>78</v>
      </c>
      <c r="CE5572" s="2" t="s">
        <v>20643</v>
      </c>
    </row>
    <row r="5573" spans="1:83" x14ac:dyDescent="0.2">
      <c r="A5573" s="2" t="s">
        <v>7679</v>
      </c>
      <c r="B5573" s="2" t="s">
        <v>28614</v>
      </c>
      <c r="C5573" s="2" t="s">
        <v>6285</v>
      </c>
      <c r="D5573" s="2" t="s">
        <v>7679</v>
      </c>
      <c r="E5573" s="2" t="s">
        <v>7679</v>
      </c>
      <c r="F5573" s="2" t="s">
        <v>7680</v>
      </c>
      <c r="G5573" s="2" t="s">
        <v>7681</v>
      </c>
      <c r="H5573" s="2" t="s">
        <v>5093</v>
      </c>
      <c r="I5573" s="2" t="s">
        <v>5093</v>
      </c>
      <c r="J5573" s="2" t="s">
        <v>61</v>
      </c>
      <c r="K5573" s="50" t="s">
        <v>61</v>
      </c>
      <c r="L5573" s="48">
        <v>2008</v>
      </c>
      <c r="M5573" s="2" t="s">
        <v>133</v>
      </c>
      <c r="N5573" s="32">
        <v>25.269410000000001</v>
      </c>
      <c r="O5573" s="32">
        <v>55.50665</v>
      </c>
      <c r="P5573" s="2" t="s">
        <v>2767</v>
      </c>
      <c r="Q5573" s="6" t="s">
        <v>65</v>
      </c>
      <c r="R5573" s="43" t="s">
        <v>18854</v>
      </c>
      <c r="S5573" s="41" t="s">
        <v>3596</v>
      </c>
      <c r="T5573" s="41" t="s">
        <v>18460</v>
      </c>
      <c r="U5573" s="2"/>
      <c r="V5573" s="2" t="s">
        <v>3596</v>
      </c>
      <c r="W5573" s="41" t="s">
        <v>17588</v>
      </c>
      <c r="X5573" s="2" t="s">
        <v>315</v>
      </c>
      <c r="Y5573" s="2" t="s">
        <v>76</v>
      </c>
      <c r="Z5573" s="5" t="s">
        <v>10423</v>
      </c>
      <c r="AA5573" s="5" t="s">
        <v>16910</v>
      </c>
      <c r="AB5573" s="5" t="s">
        <v>16317</v>
      </c>
      <c r="AC5573" s="2" t="s">
        <v>5205</v>
      </c>
      <c r="AD5573" s="2">
        <v>3002300</v>
      </c>
      <c r="AE5573" s="5">
        <v>27</v>
      </c>
      <c r="AF5573" s="25"/>
      <c r="AG5573" s="29">
        <v>3</v>
      </c>
      <c r="AH5573" s="2" t="s">
        <v>17974</v>
      </c>
      <c r="AI5573" s="2">
        <v>3</v>
      </c>
      <c r="AJ5573" s="2">
        <v>3</v>
      </c>
      <c r="AK5573" s="50"/>
      <c r="AL5573" s="2"/>
      <c r="AM5573" s="30"/>
      <c r="AN5573" s="30"/>
      <c r="AO5573" s="30"/>
      <c r="AR5573" s="30"/>
      <c r="AS5573" s="30"/>
      <c r="AT5573" s="30"/>
      <c r="AV5573" s="30"/>
      <c r="AW5573" s="30"/>
      <c r="CD5573" s="2" t="s">
        <v>78</v>
      </c>
      <c r="CE5573" s="2" t="s">
        <v>20644</v>
      </c>
    </row>
    <row r="5574" spans="1:83" x14ac:dyDescent="0.2">
      <c r="A5574" s="2" t="s">
        <v>7682</v>
      </c>
      <c r="B5574" s="2" t="s">
        <v>28615</v>
      </c>
      <c r="C5574" s="2" t="s">
        <v>6285</v>
      </c>
      <c r="D5574" s="2" t="s">
        <v>7682</v>
      </c>
      <c r="E5574" s="2" t="s">
        <v>7682</v>
      </c>
      <c r="F5574" s="2" t="s">
        <v>7683</v>
      </c>
      <c r="G5574" s="2" t="s">
        <v>7684</v>
      </c>
      <c r="H5574" s="2" t="s">
        <v>5093</v>
      </c>
      <c r="I5574" s="2" t="s">
        <v>5093</v>
      </c>
      <c r="J5574" s="2" t="s">
        <v>61</v>
      </c>
      <c r="K5574" s="50" t="s">
        <v>61</v>
      </c>
      <c r="L5574" s="48">
        <v>2008</v>
      </c>
      <c r="M5574" s="2" t="s">
        <v>133</v>
      </c>
      <c r="N5574" s="32">
        <v>25.292059999999999</v>
      </c>
      <c r="O5574" s="32">
        <v>55.517589999999998</v>
      </c>
      <c r="P5574" s="2" t="s">
        <v>2767</v>
      </c>
      <c r="Q5574" s="6" t="s">
        <v>65</v>
      </c>
      <c r="R5574" s="43" t="s">
        <v>18854</v>
      </c>
      <c r="S5574" s="41" t="s">
        <v>3596</v>
      </c>
      <c r="T5574" s="41" t="s">
        <v>18460</v>
      </c>
      <c r="U5574" s="2"/>
      <c r="V5574" s="2" t="s">
        <v>3596</v>
      </c>
      <c r="W5574" s="41" t="s">
        <v>17588</v>
      </c>
      <c r="X5574" s="2" t="s">
        <v>315</v>
      </c>
      <c r="Y5574" s="2" t="s">
        <v>86</v>
      </c>
      <c r="Z5574" s="5" t="s">
        <v>10423</v>
      </c>
      <c r="AA5574" s="5" t="s">
        <v>16910</v>
      </c>
      <c r="AB5574" s="5" t="s">
        <v>18090</v>
      </c>
      <c r="AC5574" s="2" t="s">
        <v>5205</v>
      </c>
      <c r="AD5574" s="2">
        <v>3002400</v>
      </c>
      <c r="AE5574" s="5">
        <v>28.5</v>
      </c>
      <c r="AF5574" s="25"/>
      <c r="AG5574" s="29">
        <v>3</v>
      </c>
      <c r="AH5574" s="2" t="s">
        <v>17974</v>
      </c>
      <c r="AI5574" s="2">
        <v>3</v>
      </c>
      <c r="AJ5574" s="2">
        <v>3</v>
      </c>
      <c r="AK5574" s="50"/>
      <c r="AL5574" s="2"/>
      <c r="AM5574" s="30"/>
      <c r="AN5574" s="30"/>
      <c r="AO5574" s="30"/>
      <c r="AR5574" s="30"/>
      <c r="AS5574" s="30"/>
      <c r="AT5574" s="30"/>
      <c r="AV5574" s="30"/>
      <c r="AW5574" s="30"/>
      <c r="CD5574" s="2" t="s">
        <v>78</v>
      </c>
      <c r="CE5574" s="2" t="s">
        <v>20645</v>
      </c>
    </row>
    <row r="5575" spans="1:83" x14ac:dyDescent="0.2">
      <c r="A5575" s="2" t="s">
        <v>7685</v>
      </c>
      <c r="B5575" s="2" t="s">
        <v>28616</v>
      </c>
      <c r="C5575" s="2" t="s">
        <v>6285</v>
      </c>
      <c r="D5575" s="2" t="s">
        <v>7685</v>
      </c>
      <c r="E5575" s="2" t="s">
        <v>7685</v>
      </c>
      <c r="F5575" s="2" t="s">
        <v>7686</v>
      </c>
      <c r="G5575" s="2" t="s">
        <v>7687</v>
      </c>
      <c r="H5575" s="2" t="s">
        <v>5093</v>
      </c>
      <c r="I5575" s="2" t="s">
        <v>5093</v>
      </c>
      <c r="J5575" s="2" t="s">
        <v>61</v>
      </c>
      <c r="K5575" s="50" t="s">
        <v>61</v>
      </c>
      <c r="L5575" s="48">
        <v>2008</v>
      </c>
      <c r="M5575" s="2" t="s">
        <v>133</v>
      </c>
      <c r="N5575" s="32">
        <v>25.308910000000001</v>
      </c>
      <c r="O5575" s="32">
        <v>55.530430000000003</v>
      </c>
      <c r="P5575" s="2" t="s">
        <v>2767</v>
      </c>
      <c r="Q5575" s="6" t="s">
        <v>65</v>
      </c>
      <c r="R5575" s="43" t="s">
        <v>18854</v>
      </c>
      <c r="S5575" s="41" t="s">
        <v>3596</v>
      </c>
      <c r="T5575" s="41" t="s">
        <v>18460</v>
      </c>
      <c r="U5575" s="2"/>
      <c r="V5575" s="2" t="s">
        <v>3596</v>
      </c>
      <c r="W5575" s="41" t="s">
        <v>17588</v>
      </c>
      <c r="X5575" s="2" t="s">
        <v>315</v>
      </c>
      <c r="Y5575" s="2" t="s">
        <v>86</v>
      </c>
      <c r="Z5575" s="5" t="s">
        <v>10423</v>
      </c>
      <c r="AA5575" s="5" t="s">
        <v>16910</v>
      </c>
      <c r="AB5575" s="5" t="s">
        <v>18090</v>
      </c>
      <c r="AC5575" s="2" t="s">
        <v>5205</v>
      </c>
      <c r="AD5575" s="2">
        <v>3002400</v>
      </c>
      <c r="AE5575" s="5">
        <v>28.5</v>
      </c>
      <c r="AF5575" s="25"/>
      <c r="AG5575" s="29">
        <v>3</v>
      </c>
      <c r="AH5575" s="2" t="s">
        <v>17974</v>
      </c>
      <c r="AI5575" s="2">
        <v>4</v>
      </c>
      <c r="AJ5575" s="2">
        <v>3</v>
      </c>
      <c r="AK5575" s="50"/>
      <c r="AL5575" s="2"/>
      <c r="AM5575" s="30"/>
      <c r="AN5575" s="30"/>
      <c r="AO5575" s="30"/>
      <c r="AR5575" s="30"/>
      <c r="AS5575" s="30"/>
      <c r="AT5575" s="30"/>
      <c r="AV5575" s="30"/>
      <c r="AW5575" s="30"/>
      <c r="CD5575" s="2" t="s">
        <v>78</v>
      </c>
      <c r="CE5575" s="2" t="s">
        <v>20646</v>
      </c>
    </row>
    <row r="5576" spans="1:83" x14ac:dyDescent="0.2">
      <c r="A5576" s="2" t="s">
        <v>7688</v>
      </c>
      <c r="B5576" s="2" t="s">
        <v>28617</v>
      </c>
      <c r="C5576" s="2" t="s">
        <v>6285</v>
      </c>
      <c r="D5576" s="2" t="s">
        <v>7688</v>
      </c>
      <c r="E5576" s="2" t="s">
        <v>7688</v>
      </c>
      <c r="F5576" s="2" t="s">
        <v>7689</v>
      </c>
      <c r="G5576" s="2"/>
      <c r="H5576" s="2" t="s">
        <v>5093</v>
      </c>
      <c r="I5576" s="2" t="s">
        <v>5093</v>
      </c>
      <c r="J5576" s="2" t="s">
        <v>61</v>
      </c>
      <c r="K5576" s="2"/>
      <c r="L5576" s="48">
        <v>2009</v>
      </c>
      <c r="M5576" s="2" t="s">
        <v>133</v>
      </c>
      <c r="N5576" s="32">
        <v>25.290790000000001</v>
      </c>
      <c r="O5576" s="32">
        <v>55.560229999999997</v>
      </c>
      <c r="P5576" s="2" t="s">
        <v>2767</v>
      </c>
      <c r="Q5576" s="6" t="s">
        <v>65</v>
      </c>
      <c r="R5576" s="43" t="s">
        <v>16802</v>
      </c>
      <c r="S5576" s="41" t="s">
        <v>4851</v>
      </c>
      <c r="T5576" s="41" t="s">
        <v>18462</v>
      </c>
      <c r="U5576" s="2"/>
      <c r="V5576" s="2" t="s">
        <v>4851</v>
      </c>
      <c r="W5576" s="41" t="s">
        <v>67</v>
      </c>
      <c r="X5576" s="2" t="s">
        <v>315</v>
      </c>
      <c r="Y5576" s="2" t="s">
        <v>86</v>
      </c>
      <c r="Z5576" s="5" t="s">
        <v>10423</v>
      </c>
      <c r="AA5576" s="5" t="s">
        <v>16910</v>
      </c>
      <c r="AB5576" s="5" t="s">
        <v>18090</v>
      </c>
      <c r="AC5576" s="2"/>
      <c r="AD5576" s="2">
        <v>3002200</v>
      </c>
      <c r="AE5576" s="5">
        <v>35</v>
      </c>
      <c r="AF5576" s="25"/>
      <c r="AG5576" s="29"/>
      <c r="AH5576" s="2"/>
      <c r="AI5576" s="2">
        <v>3</v>
      </c>
      <c r="AJ5576" s="2"/>
      <c r="AK5576" s="50"/>
      <c r="AL5576" s="2"/>
      <c r="AM5576" s="30"/>
      <c r="AN5576" s="30"/>
      <c r="AO5576" s="30"/>
      <c r="AR5576" s="30"/>
      <c r="AS5576" s="30"/>
      <c r="AT5576" s="30"/>
      <c r="AV5576" s="30"/>
      <c r="AW5576" s="30"/>
      <c r="CD5576" s="2" t="s">
        <v>71</v>
      </c>
      <c r="CE5576" s="2">
        <v>0</v>
      </c>
    </row>
    <row r="5577" spans="1:83" x14ac:dyDescent="0.2">
      <c r="A5577" s="2" t="s">
        <v>7690</v>
      </c>
      <c r="B5577" s="2" t="s">
        <v>28618</v>
      </c>
      <c r="C5577" s="2" t="s">
        <v>6285</v>
      </c>
      <c r="D5577" s="2" t="s">
        <v>7690</v>
      </c>
      <c r="E5577" s="2" t="s">
        <v>7690</v>
      </c>
      <c r="F5577" s="2" t="s">
        <v>7691</v>
      </c>
      <c r="G5577" s="2" t="s">
        <v>16090</v>
      </c>
      <c r="H5577" s="2" t="s">
        <v>5093</v>
      </c>
      <c r="I5577" s="2" t="s">
        <v>5093</v>
      </c>
      <c r="J5577" s="2" t="s">
        <v>61</v>
      </c>
      <c r="K5577" s="50" t="s">
        <v>61</v>
      </c>
      <c r="L5577" s="48">
        <v>2009</v>
      </c>
      <c r="M5577" s="2" t="s">
        <v>133</v>
      </c>
      <c r="N5577" s="32">
        <v>25.2987</v>
      </c>
      <c r="O5577" s="32">
        <v>55.60098</v>
      </c>
      <c r="P5577" s="2" t="s">
        <v>2767</v>
      </c>
      <c r="Q5577" s="6" t="s">
        <v>65</v>
      </c>
      <c r="R5577" s="43" t="s">
        <v>16802</v>
      </c>
      <c r="S5577" s="41" t="s">
        <v>4851</v>
      </c>
      <c r="T5577" s="41" t="s">
        <v>18462</v>
      </c>
      <c r="U5577" s="2"/>
      <c r="V5577" s="2" t="s">
        <v>4851</v>
      </c>
      <c r="W5577" s="41" t="s">
        <v>17588</v>
      </c>
      <c r="X5577" s="2" t="s">
        <v>315</v>
      </c>
      <c r="Y5577" s="2" t="s">
        <v>102</v>
      </c>
      <c r="Z5577" s="5" t="s">
        <v>10423</v>
      </c>
      <c r="AA5577" s="5" t="s">
        <v>16910</v>
      </c>
      <c r="AB5577" s="5" t="s">
        <v>16316</v>
      </c>
      <c r="AC5577" s="2" t="s">
        <v>5247</v>
      </c>
      <c r="AD5577" s="2">
        <v>3001600</v>
      </c>
      <c r="AE5577" s="5">
        <v>35</v>
      </c>
      <c r="AF5577" s="25"/>
      <c r="AG5577" s="29">
        <v>3</v>
      </c>
      <c r="AH5577" s="2" t="s">
        <v>17978</v>
      </c>
      <c r="AI5577" s="2">
        <v>3</v>
      </c>
      <c r="AJ5577" s="2">
        <v>3</v>
      </c>
      <c r="AK5577" s="50"/>
      <c r="AL5577" s="2"/>
      <c r="AM5577" s="30"/>
      <c r="AN5577" s="30"/>
      <c r="AO5577" s="30"/>
      <c r="AR5577" s="30"/>
      <c r="AS5577" s="30"/>
      <c r="AT5577" s="30"/>
      <c r="AV5577" s="30"/>
      <c r="AW5577" s="30"/>
      <c r="CD5577" s="2" t="s">
        <v>78</v>
      </c>
      <c r="CE5577" s="2" t="s">
        <v>20647</v>
      </c>
    </row>
    <row r="5578" spans="1:83" x14ac:dyDescent="0.2">
      <c r="A5578" s="2" t="s">
        <v>7692</v>
      </c>
      <c r="B5578" s="2" t="s">
        <v>28619</v>
      </c>
      <c r="C5578" s="2" t="s">
        <v>6285</v>
      </c>
      <c r="D5578" s="2" t="s">
        <v>7692</v>
      </c>
      <c r="E5578" s="2" t="s">
        <v>7692</v>
      </c>
      <c r="F5578" s="2" t="s">
        <v>7693</v>
      </c>
      <c r="G5578" s="2" t="s">
        <v>7694</v>
      </c>
      <c r="H5578" s="2" t="s">
        <v>5093</v>
      </c>
      <c r="I5578" s="2" t="s">
        <v>5093</v>
      </c>
      <c r="J5578" s="2" t="s">
        <v>61</v>
      </c>
      <c r="K5578" s="50" t="s">
        <v>61</v>
      </c>
      <c r="L5578" s="48">
        <v>2008</v>
      </c>
      <c r="M5578" s="2" t="s">
        <v>133</v>
      </c>
      <c r="N5578" s="32">
        <v>25.354839999999999</v>
      </c>
      <c r="O5578" s="32">
        <v>55.391330000000004</v>
      </c>
      <c r="P5578" s="2" t="s">
        <v>2767</v>
      </c>
      <c r="Q5578" s="6" t="s">
        <v>65</v>
      </c>
      <c r="R5578" s="43" t="s">
        <v>18854</v>
      </c>
      <c r="S5578" s="41" t="s">
        <v>4972</v>
      </c>
      <c r="T5578" s="41" t="s">
        <v>18461</v>
      </c>
      <c r="U5578" s="2"/>
      <c r="V5578" s="2" t="s">
        <v>4972</v>
      </c>
      <c r="W5578" s="41" t="s">
        <v>17588</v>
      </c>
      <c r="X5578" s="2" t="s">
        <v>315</v>
      </c>
      <c r="Y5578" s="2" t="s">
        <v>102</v>
      </c>
      <c r="Z5578" s="5" t="s">
        <v>10423</v>
      </c>
      <c r="AA5578" s="5" t="s">
        <v>16910</v>
      </c>
      <c r="AB5578" s="5" t="s">
        <v>16316</v>
      </c>
      <c r="AC5578" s="2" t="s">
        <v>5205</v>
      </c>
      <c r="AD5578" s="2">
        <v>3006200</v>
      </c>
      <c r="AE5578" s="5">
        <v>36</v>
      </c>
      <c r="AF5578" s="25"/>
      <c r="AG5578" s="29">
        <v>3</v>
      </c>
      <c r="AH5578" s="2" t="s">
        <v>17974</v>
      </c>
      <c r="AI5578" s="2">
        <v>3</v>
      </c>
      <c r="AJ5578" s="2">
        <v>3</v>
      </c>
      <c r="AK5578" s="50"/>
      <c r="AL5578" s="2"/>
      <c r="AM5578" s="30"/>
      <c r="AN5578" s="30"/>
      <c r="AO5578" s="30"/>
      <c r="AR5578" s="30"/>
      <c r="AS5578" s="30"/>
      <c r="AT5578" s="30"/>
      <c r="AV5578" s="30"/>
      <c r="AW5578" s="30"/>
      <c r="CD5578" s="2" t="s">
        <v>78</v>
      </c>
      <c r="CE5578" s="2" t="s">
        <v>20648</v>
      </c>
    </row>
    <row r="5579" spans="1:83" x14ac:dyDescent="0.2">
      <c r="A5579" s="2" t="s">
        <v>7695</v>
      </c>
      <c r="B5579" s="2" t="s">
        <v>28620</v>
      </c>
      <c r="C5579" s="2" t="s">
        <v>6285</v>
      </c>
      <c r="D5579" s="2" t="s">
        <v>7695</v>
      </c>
      <c r="E5579" s="2" t="s">
        <v>7695</v>
      </c>
      <c r="F5579" s="2" t="s">
        <v>7696</v>
      </c>
      <c r="G5579" s="2" t="s">
        <v>7697</v>
      </c>
      <c r="H5579" s="2" t="s">
        <v>5093</v>
      </c>
      <c r="I5579" s="2" t="s">
        <v>5093</v>
      </c>
      <c r="J5579" s="2" t="s">
        <v>61</v>
      </c>
      <c r="K5579" s="50" t="s">
        <v>61</v>
      </c>
      <c r="L5579" s="48">
        <v>2008</v>
      </c>
      <c r="M5579" s="2" t="s">
        <v>133</v>
      </c>
      <c r="N5579" s="32">
        <v>25.37323</v>
      </c>
      <c r="O5579" s="32">
        <v>55.399180000000001</v>
      </c>
      <c r="P5579" s="2" t="s">
        <v>2767</v>
      </c>
      <c r="Q5579" s="6" t="s">
        <v>65</v>
      </c>
      <c r="R5579" s="43" t="s">
        <v>18854</v>
      </c>
      <c r="S5579" s="41" t="s">
        <v>4972</v>
      </c>
      <c r="T5579" s="41" t="s">
        <v>18461</v>
      </c>
      <c r="U5579" s="2"/>
      <c r="V5579" s="2" t="s">
        <v>4972</v>
      </c>
      <c r="W5579" s="41" t="s">
        <v>17588</v>
      </c>
      <c r="X5579" s="2" t="s">
        <v>315</v>
      </c>
      <c r="Y5579" s="2" t="s">
        <v>102</v>
      </c>
      <c r="Z5579" s="5" t="s">
        <v>10423</v>
      </c>
      <c r="AA5579" s="5" t="s">
        <v>16910</v>
      </c>
      <c r="AB5579" s="5" t="s">
        <v>16316</v>
      </c>
      <c r="AC5579" s="2" t="s">
        <v>5205</v>
      </c>
      <c r="AD5579" s="2">
        <v>3007100</v>
      </c>
      <c r="AE5579" s="5">
        <v>34.5</v>
      </c>
      <c r="AF5579" s="25"/>
      <c r="AG5579" s="29">
        <v>3</v>
      </c>
      <c r="AH5579" s="2" t="s">
        <v>17974</v>
      </c>
      <c r="AI5579" s="2">
        <v>3</v>
      </c>
      <c r="AJ5579" s="2">
        <v>3</v>
      </c>
      <c r="AK5579" s="50"/>
      <c r="AL5579" s="2"/>
      <c r="AM5579" s="30"/>
      <c r="AN5579" s="30"/>
      <c r="AO5579" s="30"/>
      <c r="AR5579" s="30"/>
      <c r="AS5579" s="30"/>
      <c r="AT5579" s="30"/>
      <c r="AV5579" s="30"/>
      <c r="AW5579" s="30"/>
      <c r="CD5579" s="2" t="s">
        <v>78</v>
      </c>
      <c r="CE5579" s="2" t="s">
        <v>20649</v>
      </c>
    </row>
    <row r="5580" spans="1:83" x14ac:dyDescent="0.2">
      <c r="A5580" s="2" t="s">
        <v>7698</v>
      </c>
      <c r="B5580" s="2" t="s">
        <v>28621</v>
      </c>
      <c r="C5580" s="2" t="s">
        <v>6285</v>
      </c>
      <c r="D5580" s="2" t="s">
        <v>7698</v>
      </c>
      <c r="E5580" s="2" t="s">
        <v>7698</v>
      </c>
      <c r="F5580" s="2" t="s">
        <v>7699</v>
      </c>
      <c r="G5580" s="2" t="s">
        <v>7700</v>
      </c>
      <c r="H5580" s="2" t="s">
        <v>5093</v>
      </c>
      <c r="I5580" s="2" t="s">
        <v>5093</v>
      </c>
      <c r="J5580" s="2" t="s">
        <v>61</v>
      </c>
      <c r="K5580" s="50" t="s">
        <v>61</v>
      </c>
      <c r="L5580" s="48">
        <v>2009</v>
      </c>
      <c r="M5580" s="2" t="s">
        <v>133</v>
      </c>
      <c r="N5580" s="32">
        <v>25.35164</v>
      </c>
      <c r="O5580" s="32">
        <v>55.460889999999999</v>
      </c>
      <c r="P5580" s="2" t="s">
        <v>2767</v>
      </c>
      <c r="Q5580" s="6" t="s">
        <v>65</v>
      </c>
      <c r="R5580" s="43" t="s">
        <v>16802</v>
      </c>
      <c r="S5580" s="41" t="s">
        <v>4851</v>
      </c>
      <c r="T5580" s="41" t="s">
        <v>18462</v>
      </c>
      <c r="U5580" s="2"/>
      <c r="V5580" s="2" t="s">
        <v>4851</v>
      </c>
      <c r="W5580" s="41" t="s">
        <v>17588</v>
      </c>
      <c r="X5580" s="2" t="s">
        <v>315</v>
      </c>
      <c r="Y5580" s="2" t="s">
        <v>86</v>
      </c>
      <c r="Z5580" s="5" t="s">
        <v>10423</v>
      </c>
      <c r="AA5580" s="5" t="s">
        <v>16910</v>
      </c>
      <c r="AB5580" s="5" t="s">
        <v>18090</v>
      </c>
      <c r="AC5580" s="2" t="s">
        <v>5205</v>
      </c>
      <c r="AD5580" s="2">
        <v>3004700</v>
      </c>
      <c r="AE5580" s="5">
        <v>28.5</v>
      </c>
      <c r="AF5580" s="25"/>
      <c r="AG5580" s="29">
        <v>3</v>
      </c>
      <c r="AH5580" s="2" t="s">
        <v>17974</v>
      </c>
      <c r="AI5580" s="2">
        <v>5</v>
      </c>
      <c r="AJ5580" s="2">
        <v>3</v>
      </c>
      <c r="AK5580" s="50"/>
      <c r="AL5580" s="2"/>
      <c r="AM5580" s="30"/>
      <c r="AN5580" s="30"/>
      <c r="AO5580" s="30"/>
      <c r="AR5580" s="30"/>
      <c r="AS5580" s="30"/>
      <c r="AT5580" s="30"/>
      <c r="AV5580" s="30"/>
      <c r="AW5580" s="30"/>
      <c r="CD5580" s="2" t="s">
        <v>78</v>
      </c>
      <c r="CE5580" s="2" t="s">
        <v>20650</v>
      </c>
    </row>
    <row r="5581" spans="1:83" x14ac:dyDescent="0.2">
      <c r="A5581" s="2" t="s">
        <v>7701</v>
      </c>
      <c r="B5581" s="2" t="s">
        <v>28622</v>
      </c>
      <c r="C5581" s="2" t="s">
        <v>6285</v>
      </c>
      <c r="D5581" s="2" t="s">
        <v>7701</v>
      </c>
      <c r="E5581" s="2" t="s">
        <v>7701</v>
      </c>
      <c r="F5581" s="2" t="s">
        <v>7702</v>
      </c>
      <c r="G5581" s="2" t="s">
        <v>7703</v>
      </c>
      <c r="H5581" s="2"/>
      <c r="I5581" s="2" t="s">
        <v>5093</v>
      </c>
      <c r="J5581" s="2" t="s">
        <v>61</v>
      </c>
      <c r="K5581" s="50" t="s">
        <v>61</v>
      </c>
      <c r="L5581" s="48">
        <v>2010</v>
      </c>
      <c r="M5581" s="2" t="s">
        <v>133</v>
      </c>
      <c r="N5581" s="32">
        <v>25.348099999999999</v>
      </c>
      <c r="O5581" s="32">
        <v>55.368630000000003</v>
      </c>
      <c r="P5581" s="2" t="s">
        <v>2767</v>
      </c>
      <c r="Q5581" s="6" t="s">
        <v>65</v>
      </c>
      <c r="R5581" s="43" t="s">
        <v>18854</v>
      </c>
      <c r="S5581" s="41" t="s">
        <v>4972</v>
      </c>
      <c r="T5581" s="41" t="s">
        <v>18461</v>
      </c>
      <c r="U5581" s="2"/>
      <c r="V5581" s="2" t="s">
        <v>4972</v>
      </c>
      <c r="W5581" s="41" t="s">
        <v>17589</v>
      </c>
      <c r="X5581" s="2" t="s">
        <v>1598</v>
      </c>
      <c r="Y5581" s="2" t="s">
        <v>76</v>
      </c>
      <c r="Z5581" s="5" t="s">
        <v>10423</v>
      </c>
      <c r="AA5581" s="5" t="s">
        <v>16910</v>
      </c>
      <c r="AB5581" s="5" t="s">
        <v>16317</v>
      </c>
      <c r="AC5581" s="2" t="s">
        <v>5205</v>
      </c>
      <c r="AD5581" s="2">
        <v>3007800</v>
      </c>
      <c r="AE5581" s="5">
        <v>17.25</v>
      </c>
      <c r="AF5581" s="25"/>
      <c r="AG5581" s="29">
        <v>3</v>
      </c>
      <c r="AH5581" s="2" t="s">
        <v>17974</v>
      </c>
      <c r="AI5581" s="2">
        <v>3</v>
      </c>
      <c r="AJ5581" s="2">
        <v>3</v>
      </c>
      <c r="AK5581" s="50"/>
      <c r="AL5581" s="2"/>
      <c r="AM5581" s="30"/>
      <c r="AN5581" s="30"/>
      <c r="AO5581" s="30"/>
      <c r="AR5581" s="30"/>
      <c r="AS5581" s="30"/>
      <c r="AT5581" s="30"/>
      <c r="AV5581" s="30"/>
      <c r="AW5581" s="30"/>
      <c r="CD5581" s="2" t="s">
        <v>78</v>
      </c>
      <c r="CE5581" s="2" t="s">
        <v>20651</v>
      </c>
    </row>
    <row r="5582" spans="1:83" x14ac:dyDescent="0.2">
      <c r="A5582" s="2" t="s">
        <v>7704</v>
      </c>
      <c r="B5582" s="2" t="s">
        <v>28623</v>
      </c>
      <c r="C5582" s="2" t="s">
        <v>6285</v>
      </c>
      <c r="D5582" s="2"/>
      <c r="E5582" s="2" t="s">
        <v>7704</v>
      </c>
      <c r="F5582" s="2" t="s">
        <v>7705</v>
      </c>
      <c r="G5582" s="2" t="s">
        <v>7706</v>
      </c>
      <c r="H5582" s="2" t="s">
        <v>83</v>
      </c>
      <c r="I5582" s="2" t="s">
        <v>5093</v>
      </c>
      <c r="J5582" s="2" t="s">
        <v>61</v>
      </c>
      <c r="K5582" s="50" t="s">
        <v>61</v>
      </c>
      <c r="L5582" s="48">
        <v>2007</v>
      </c>
      <c r="M5582" s="2" t="s">
        <v>133</v>
      </c>
      <c r="N5582" s="32">
        <v>25.334510000000002</v>
      </c>
      <c r="O5582" s="32">
        <v>55.365009999999998</v>
      </c>
      <c r="P5582" s="2" t="s">
        <v>2767</v>
      </c>
      <c r="Q5582" s="6" t="s">
        <v>65</v>
      </c>
      <c r="R5582" s="43" t="s">
        <v>18854</v>
      </c>
      <c r="S5582" s="41" t="s">
        <v>3596</v>
      </c>
      <c r="T5582" s="41" t="s">
        <v>18460</v>
      </c>
      <c r="U5582" s="2"/>
      <c r="V5582" s="2" t="s">
        <v>3596</v>
      </c>
      <c r="W5582" s="41" t="s">
        <v>17588</v>
      </c>
      <c r="X5582" s="2" t="s">
        <v>315</v>
      </c>
      <c r="Y5582" s="2" t="s">
        <v>76</v>
      </c>
      <c r="Z5582" s="5" t="s">
        <v>10423</v>
      </c>
      <c r="AA5582" s="5" t="s">
        <v>16910</v>
      </c>
      <c r="AB5582" s="5" t="s">
        <v>16317</v>
      </c>
      <c r="AC5582" s="2" t="s">
        <v>5205</v>
      </c>
      <c r="AD5582" s="2">
        <v>3007900</v>
      </c>
      <c r="AE5582" s="5">
        <v>27</v>
      </c>
      <c r="AF5582" s="25"/>
      <c r="AG5582" s="29">
        <v>3</v>
      </c>
      <c r="AH5582" s="2" t="s">
        <v>17974</v>
      </c>
      <c r="AI5582" s="2">
        <v>3</v>
      </c>
      <c r="AJ5582" s="2">
        <v>3</v>
      </c>
      <c r="AK5582" s="50"/>
      <c r="AL5582" s="2"/>
      <c r="AM5582" s="30"/>
      <c r="AN5582" s="30"/>
      <c r="AO5582" s="30"/>
      <c r="AR5582" s="30"/>
      <c r="AS5582" s="30"/>
      <c r="AT5582" s="30"/>
      <c r="AV5582" s="30"/>
      <c r="AW5582" s="30"/>
      <c r="CD5582" s="2" t="s">
        <v>78</v>
      </c>
      <c r="CE5582" s="2" t="s">
        <v>20652</v>
      </c>
    </row>
    <row r="5583" spans="1:83" x14ac:dyDescent="0.2">
      <c r="A5583" s="2" t="s">
        <v>7707</v>
      </c>
      <c r="B5583" s="2" t="s">
        <v>28624</v>
      </c>
      <c r="C5583" s="2" t="s">
        <v>6285</v>
      </c>
      <c r="D5583" s="2" t="s">
        <v>7707</v>
      </c>
      <c r="E5583" s="2" t="s">
        <v>7707</v>
      </c>
      <c r="F5583" s="2" t="s">
        <v>7708</v>
      </c>
      <c r="G5583" s="2" t="s">
        <v>7709</v>
      </c>
      <c r="H5583" s="2" t="s">
        <v>5093</v>
      </c>
      <c r="I5583" s="2" t="s">
        <v>5093</v>
      </c>
      <c r="J5583" s="2" t="s">
        <v>61</v>
      </c>
      <c r="K5583" s="50" t="s">
        <v>61</v>
      </c>
      <c r="L5583" s="48">
        <v>2007</v>
      </c>
      <c r="M5583" s="2" t="s">
        <v>133</v>
      </c>
      <c r="N5583" s="32">
        <v>25.3202</v>
      </c>
      <c r="O5583" s="32">
        <v>55.381900000000002</v>
      </c>
      <c r="P5583" s="2" t="s">
        <v>2767</v>
      </c>
      <c r="Q5583" s="6" t="s">
        <v>65</v>
      </c>
      <c r="R5583" s="43" t="s">
        <v>18854</v>
      </c>
      <c r="S5583" s="41" t="s">
        <v>4972</v>
      </c>
      <c r="T5583" s="41" t="s">
        <v>18461</v>
      </c>
      <c r="U5583" s="2"/>
      <c r="V5583" s="2" t="s">
        <v>4972</v>
      </c>
      <c r="W5583" s="41" t="s">
        <v>17588</v>
      </c>
      <c r="X5583" s="2" t="s">
        <v>315</v>
      </c>
      <c r="Y5583" s="2" t="s">
        <v>102</v>
      </c>
      <c r="Z5583" s="5" t="s">
        <v>20</v>
      </c>
      <c r="AA5583" s="5" t="s">
        <v>16910</v>
      </c>
      <c r="AB5583" s="5" t="s">
        <v>16316</v>
      </c>
      <c r="AC5583" s="2" t="s">
        <v>5247</v>
      </c>
      <c r="AD5583" s="2">
        <v>3010700</v>
      </c>
      <c r="AE5583" s="5">
        <v>39</v>
      </c>
      <c r="AF5583" s="25"/>
      <c r="AG5583" s="29">
        <v>3</v>
      </c>
      <c r="AH5583" s="2" t="s">
        <v>17978</v>
      </c>
      <c r="AI5583" s="2">
        <v>3</v>
      </c>
      <c r="AJ5583" s="2">
        <v>3</v>
      </c>
      <c r="AK5583" s="50"/>
      <c r="AL5583" s="2"/>
      <c r="AM5583" s="30"/>
      <c r="AN5583" s="30"/>
      <c r="AO5583" s="30"/>
      <c r="AR5583" s="30"/>
      <c r="AS5583" s="30"/>
      <c r="AT5583" s="30"/>
      <c r="AV5583" s="30"/>
      <c r="AW5583" s="30"/>
      <c r="CD5583" s="2" t="s">
        <v>78</v>
      </c>
      <c r="CE5583" s="2" t="s">
        <v>20653</v>
      </c>
    </row>
    <row r="5584" spans="1:83" x14ac:dyDescent="0.2">
      <c r="A5584" s="2" t="s">
        <v>7710</v>
      </c>
      <c r="B5584" s="2" t="s">
        <v>28625</v>
      </c>
      <c r="C5584" s="2" t="s">
        <v>6285</v>
      </c>
      <c r="D5584" s="2" t="s">
        <v>7710</v>
      </c>
      <c r="E5584" s="2" t="s">
        <v>7710</v>
      </c>
      <c r="F5584" s="2" t="s">
        <v>7711</v>
      </c>
      <c r="G5584" s="2" t="s">
        <v>7712</v>
      </c>
      <c r="H5584" s="2" t="s">
        <v>5093</v>
      </c>
      <c r="I5584" s="2" t="s">
        <v>5093</v>
      </c>
      <c r="J5584" s="2" t="s">
        <v>61</v>
      </c>
      <c r="K5584" s="50" t="s">
        <v>61</v>
      </c>
      <c r="L5584" s="48">
        <v>2007</v>
      </c>
      <c r="M5584" s="2" t="s">
        <v>133</v>
      </c>
      <c r="N5584" s="32">
        <v>25.314900000000002</v>
      </c>
      <c r="O5584" s="32">
        <v>55.386400000000002</v>
      </c>
      <c r="P5584" s="2" t="s">
        <v>2767</v>
      </c>
      <c r="Q5584" s="6" t="s">
        <v>65</v>
      </c>
      <c r="R5584" s="43" t="s">
        <v>18854</v>
      </c>
      <c r="S5584" s="41" t="s">
        <v>3596</v>
      </c>
      <c r="T5584" s="41" t="s">
        <v>18460</v>
      </c>
      <c r="U5584" s="2"/>
      <c r="V5584" s="2" t="s">
        <v>3596</v>
      </c>
      <c r="W5584" s="41" t="s">
        <v>17588</v>
      </c>
      <c r="X5584" s="2" t="s">
        <v>315</v>
      </c>
      <c r="Y5584" s="2" t="s">
        <v>102</v>
      </c>
      <c r="Z5584" s="5" t="s">
        <v>10423</v>
      </c>
      <c r="AA5584" s="5" t="s">
        <v>16910</v>
      </c>
      <c r="AB5584" s="5" t="s">
        <v>16316</v>
      </c>
      <c r="AC5584" s="2" t="s">
        <v>5205</v>
      </c>
      <c r="AD5584" s="2">
        <v>3009600</v>
      </c>
      <c r="AE5584" s="5">
        <v>26</v>
      </c>
      <c r="AF5584" s="25"/>
      <c r="AG5584" s="29">
        <v>3</v>
      </c>
      <c r="AH5584" s="2" t="s">
        <v>17974</v>
      </c>
      <c r="AI5584" s="2">
        <v>3</v>
      </c>
      <c r="AJ5584" s="2">
        <v>3</v>
      </c>
      <c r="AK5584" s="50"/>
      <c r="AL5584" s="2"/>
      <c r="AM5584" s="30"/>
      <c r="AN5584" s="30"/>
      <c r="AO5584" s="30"/>
      <c r="AR5584" s="30"/>
      <c r="AS5584" s="30"/>
      <c r="AT5584" s="30"/>
      <c r="AV5584" s="30"/>
      <c r="AW5584" s="30"/>
      <c r="CD5584" s="2" t="s">
        <v>78</v>
      </c>
      <c r="CE5584" s="2" t="s">
        <v>20654</v>
      </c>
    </row>
    <row r="5585" spans="1:83" x14ac:dyDescent="0.2">
      <c r="A5585" s="2" t="s">
        <v>7713</v>
      </c>
      <c r="B5585" s="2" t="s">
        <v>28626</v>
      </c>
      <c r="C5585" s="2" t="s">
        <v>6285</v>
      </c>
      <c r="D5585" s="2" t="s">
        <v>7713</v>
      </c>
      <c r="E5585" s="2" t="s">
        <v>7713</v>
      </c>
      <c r="F5585" s="2" t="s">
        <v>7714</v>
      </c>
      <c r="G5585" s="2" t="s">
        <v>7715</v>
      </c>
      <c r="H5585" s="2" t="s">
        <v>5093</v>
      </c>
      <c r="I5585" s="2" t="s">
        <v>5093</v>
      </c>
      <c r="J5585" s="2" t="s">
        <v>61</v>
      </c>
      <c r="K5585" s="50" t="s">
        <v>61</v>
      </c>
      <c r="L5585" s="48">
        <v>2007</v>
      </c>
      <c r="M5585" s="2" t="s">
        <v>133</v>
      </c>
      <c r="N5585" s="32">
        <v>25.3186</v>
      </c>
      <c r="O5585" s="32">
        <v>55.386699999999998</v>
      </c>
      <c r="P5585" s="2" t="s">
        <v>2767</v>
      </c>
      <c r="Q5585" s="6" t="s">
        <v>65</v>
      </c>
      <c r="R5585" s="43" t="s">
        <v>18854</v>
      </c>
      <c r="S5585" s="41" t="s">
        <v>4972</v>
      </c>
      <c r="T5585" s="41" t="s">
        <v>18461</v>
      </c>
      <c r="U5585" s="2"/>
      <c r="V5585" s="2" t="s">
        <v>4972</v>
      </c>
      <c r="W5585" s="41" t="s">
        <v>17588</v>
      </c>
      <c r="X5585" s="2" t="s">
        <v>315</v>
      </c>
      <c r="Y5585" s="2" t="s">
        <v>102</v>
      </c>
      <c r="Z5585" s="5" t="s">
        <v>20</v>
      </c>
      <c r="AA5585" s="5" t="s">
        <v>16910</v>
      </c>
      <c r="AB5585" s="5" t="s">
        <v>16318</v>
      </c>
      <c r="AC5585" s="2" t="s">
        <v>5247</v>
      </c>
      <c r="AD5585" s="2">
        <v>3009600</v>
      </c>
      <c r="AE5585" s="5">
        <v>36</v>
      </c>
      <c r="AF5585" s="25"/>
      <c r="AG5585" s="29">
        <v>2</v>
      </c>
      <c r="AH5585" s="2" t="s">
        <v>17978</v>
      </c>
      <c r="AI5585" s="2">
        <v>3</v>
      </c>
      <c r="AJ5585" s="2">
        <v>2</v>
      </c>
      <c r="AK5585" s="50"/>
      <c r="AL5585" s="2"/>
      <c r="AM5585" s="30"/>
      <c r="AN5585" s="30"/>
      <c r="AO5585" s="30"/>
      <c r="AR5585" s="30"/>
      <c r="AS5585" s="30"/>
      <c r="AT5585" s="30"/>
      <c r="AV5585" s="30"/>
      <c r="AW5585" s="30"/>
      <c r="CD5585" s="2" t="s">
        <v>78</v>
      </c>
      <c r="CE5585" s="2" t="s">
        <v>20655</v>
      </c>
    </row>
    <row r="5586" spans="1:83" x14ac:dyDescent="0.2">
      <c r="A5586" s="2" t="s">
        <v>7716</v>
      </c>
      <c r="B5586" s="2" t="s">
        <v>28627</v>
      </c>
      <c r="C5586" s="2" t="s">
        <v>6285</v>
      </c>
      <c r="D5586" s="2" t="s">
        <v>7716</v>
      </c>
      <c r="E5586" s="2" t="s">
        <v>7716</v>
      </c>
      <c r="F5586" s="2" t="s">
        <v>7717</v>
      </c>
      <c r="G5586" s="2" t="s">
        <v>7718</v>
      </c>
      <c r="H5586" s="2" t="s">
        <v>5093</v>
      </c>
      <c r="I5586" s="2" t="s">
        <v>5093</v>
      </c>
      <c r="J5586" s="2" t="s">
        <v>61</v>
      </c>
      <c r="K5586" s="50" t="s">
        <v>61</v>
      </c>
      <c r="L5586" s="48">
        <v>2007</v>
      </c>
      <c r="M5586" s="2" t="s">
        <v>133</v>
      </c>
      <c r="N5586" s="32">
        <v>25.329319999999999</v>
      </c>
      <c r="O5586" s="32">
        <v>55.393270000000001</v>
      </c>
      <c r="P5586" s="2" t="s">
        <v>2767</v>
      </c>
      <c r="Q5586" s="6" t="s">
        <v>65</v>
      </c>
      <c r="R5586" s="43" t="s">
        <v>18854</v>
      </c>
      <c r="S5586" s="41" t="s">
        <v>4972</v>
      </c>
      <c r="T5586" s="41" t="s">
        <v>18461</v>
      </c>
      <c r="U5586" s="2"/>
      <c r="V5586" s="2" t="s">
        <v>4972</v>
      </c>
      <c r="W5586" s="41" t="s">
        <v>17588</v>
      </c>
      <c r="X5586" s="2" t="s">
        <v>315</v>
      </c>
      <c r="Y5586" s="2" t="s">
        <v>102</v>
      </c>
      <c r="Z5586" s="5" t="s">
        <v>20</v>
      </c>
      <c r="AA5586" s="5" t="s">
        <v>16910</v>
      </c>
      <c r="AB5586" s="5" t="s">
        <v>16316</v>
      </c>
      <c r="AC5586" s="2" t="s">
        <v>5149</v>
      </c>
      <c r="AD5586" s="2">
        <v>3010700</v>
      </c>
      <c r="AE5586" s="5">
        <v>38</v>
      </c>
      <c r="AF5586" s="25"/>
      <c r="AG5586" s="29">
        <v>3</v>
      </c>
      <c r="AH5586" s="2" t="s">
        <v>18304</v>
      </c>
      <c r="AI5586" s="2">
        <v>3</v>
      </c>
      <c r="AJ5586" s="2">
        <v>3</v>
      </c>
      <c r="AK5586" s="50"/>
      <c r="AL5586" s="2"/>
      <c r="AM5586" s="30"/>
      <c r="AN5586" s="30"/>
      <c r="AO5586" s="30"/>
      <c r="AR5586" s="30"/>
      <c r="AS5586" s="30"/>
      <c r="AT5586" s="30"/>
      <c r="AV5586" s="30"/>
      <c r="AW5586" s="30"/>
      <c r="CD5586" s="2" t="s">
        <v>78</v>
      </c>
      <c r="CE5586" s="2" t="s">
        <v>20656</v>
      </c>
    </row>
    <row r="5587" spans="1:83" x14ac:dyDescent="0.2">
      <c r="A5587" s="2" t="s">
        <v>7719</v>
      </c>
      <c r="B5587" s="2" t="s">
        <v>28628</v>
      </c>
      <c r="C5587" s="2" t="s">
        <v>6285</v>
      </c>
      <c r="D5587" s="2" t="s">
        <v>7719</v>
      </c>
      <c r="E5587" s="2" t="s">
        <v>7719</v>
      </c>
      <c r="F5587" s="2" t="s">
        <v>7720</v>
      </c>
      <c r="G5587" s="2" t="s">
        <v>7721</v>
      </c>
      <c r="H5587" s="2" t="s">
        <v>5093</v>
      </c>
      <c r="I5587" s="2" t="s">
        <v>5093</v>
      </c>
      <c r="J5587" s="2" t="s">
        <v>61</v>
      </c>
      <c r="K5587" s="50" t="s">
        <v>61</v>
      </c>
      <c r="L5587" s="48">
        <v>2007</v>
      </c>
      <c r="M5587" s="2" t="s">
        <v>133</v>
      </c>
      <c r="N5587" s="32">
        <v>25.333100000000002</v>
      </c>
      <c r="O5587" s="32">
        <v>55.392899999999997</v>
      </c>
      <c r="P5587" s="2" t="s">
        <v>2767</v>
      </c>
      <c r="Q5587" s="6" t="s">
        <v>65</v>
      </c>
      <c r="R5587" s="43" t="s">
        <v>18854</v>
      </c>
      <c r="S5587" s="41" t="s">
        <v>4972</v>
      </c>
      <c r="T5587" s="41" t="s">
        <v>18461</v>
      </c>
      <c r="U5587" s="2"/>
      <c r="V5587" s="2" t="s">
        <v>4972</v>
      </c>
      <c r="W5587" s="41" t="s">
        <v>17588</v>
      </c>
      <c r="X5587" s="2" t="s">
        <v>315</v>
      </c>
      <c r="Y5587" s="2" t="s">
        <v>102</v>
      </c>
      <c r="Z5587" s="5" t="s">
        <v>10423</v>
      </c>
      <c r="AA5587" s="5" t="s">
        <v>16910</v>
      </c>
      <c r="AB5587" s="5" t="s">
        <v>16316</v>
      </c>
      <c r="AC5587" s="2" t="s">
        <v>5149</v>
      </c>
      <c r="AD5587" s="2">
        <v>3010800</v>
      </c>
      <c r="AE5587" s="5">
        <v>23.5</v>
      </c>
      <c r="AF5587" s="25"/>
      <c r="AG5587" s="29">
        <v>3</v>
      </c>
      <c r="AH5587" s="2" t="s">
        <v>18304</v>
      </c>
      <c r="AI5587" s="2">
        <v>3</v>
      </c>
      <c r="AJ5587" s="2">
        <v>3</v>
      </c>
      <c r="AK5587" s="50"/>
      <c r="AL5587" s="2"/>
      <c r="AM5587" s="30"/>
      <c r="AN5587" s="30"/>
      <c r="AO5587" s="30"/>
      <c r="AR5587" s="30"/>
      <c r="AS5587" s="30"/>
      <c r="AT5587" s="30"/>
      <c r="AV5587" s="30"/>
      <c r="AW5587" s="30"/>
      <c r="CD5587" s="2" t="s">
        <v>78</v>
      </c>
      <c r="CE5587" s="2" t="s">
        <v>20657</v>
      </c>
    </row>
    <row r="5588" spans="1:83" x14ac:dyDescent="0.2">
      <c r="A5588" s="2" t="s">
        <v>7722</v>
      </c>
      <c r="B5588" s="2" t="s">
        <v>28629</v>
      </c>
      <c r="C5588" s="2" t="s">
        <v>6285</v>
      </c>
      <c r="D5588" s="2" t="s">
        <v>7722</v>
      </c>
      <c r="E5588" s="2" t="s">
        <v>7722</v>
      </c>
      <c r="F5588" s="2" t="s">
        <v>7723</v>
      </c>
      <c r="G5588" s="2" t="s">
        <v>7724</v>
      </c>
      <c r="H5588" s="2" t="s">
        <v>5093</v>
      </c>
      <c r="I5588" s="2" t="s">
        <v>5093</v>
      </c>
      <c r="J5588" s="2" t="s">
        <v>61</v>
      </c>
      <c r="K5588" s="50" t="s">
        <v>61</v>
      </c>
      <c r="L5588" s="48">
        <v>2010</v>
      </c>
      <c r="M5588" s="2" t="s">
        <v>133</v>
      </c>
      <c r="N5588" s="32">
        <v>25.335560000000001</v>
      </c>
      <c r="O5588" s="32">
        <v>55.388950000000001</v>
      </c>
      <c r="P5588" s="2" t="s">
        <v>2767</v>
      </c>
      <c r="Q5588" s="6" t="s">
        <v>65</v>
      </c>
      <c r="R5588" s="43" t="s">
        <v>18854</v>
      </c>
      <c r="S5588" s="41" t="s">
        <v>4972</v>
      </c>
      <c r="T5588" s="41" t="s">
        <v>18461</v>
      </c>
      <c r="U5588" s="2"/>
      <c r="V5588" s="2" t="s">
        <v>4972</v>
      </c>
      <c r="W5588" s="41" t="s">
        <v>17588</v>
      </c>
      <c r="X5588" s="2" t="s">
        <v>315</v>
      </c>
      <c r="Y5588" s="2" t="s">
        <v>102</v>
      </c>
      <c r="Z5588" s="5" t="s">
        <v>20</v>
      </c>
      <c r="AA5588" s="5" t="s">
        <v>16910</v>
      </c>
      <c r="AB5588" s="5" t="s">
        <v>16316</v>
      </c>
      <c r="AC5588" s="2" t="s">
        <v>5149</v>
      </c>
      <c r="AD5588" s="2">
        <v>3010600</v>
      </c>
      <c r="AE5588" s="5">
        <v>47</v>
      </c>
      <c r="AF5588" s="25"/>
      <c r="AG5588" s="29">
        <v>3</v>
      </c>
      <c r="AH5588" s="2" t="s">
        <v>18304</v>
      </c>
      <c r="AI5588" s="2">
        <v>3</v>
      </c>
      <c r="AJ5588" s="2">
        <v>3</v>
      </c>
      <c r="AK5588" s="50"/>
      <c r="AL5588" s="2"/>
      <c r="AM5588" s="30"/>
      <c r="AN5588" s="30"/>
      <c r="AO5588" s="30"/>
      <c r="AR5588" s="30"/>
      <c r="AS5588" s="30"/>
      <c r="AT5588" s="30"/>
      <c r="AV5588" s="30"/>
      <c r="AW5588" s="30"/>
      <c r="CD5588" s="2" t="s">
        <v>78</v>
      </c>
      <c r="CE5588" s="2" t="s">
        <v>20658</v>
      </c>
    </row>
    <row r="5589" spans="1:83" x14ac:dyDescent="0.2">
      <c r="A5589" s="2" t="s">
        <v>7725</v>
      </c>
      <c r="B5589" s="2" t="s">
        <v>28630</v>
      </c>
      <c r="C5589" s="2" t="s">
        <v>6285</v>
      </c>
      <c r="D5589" s="2" t="s">
        <v>7725</v>
      </c>
      <c r="E5589" s="2" t="s">
        <v>7725</v>
      </c>
      <c r="F5589" s="2" t="s">
        <v>7726</v>
      </c>
      <c r="G5589" s="2" t="s">
        <v>7727</v>
      </c>
      <c r="H5589" s="2" t="s">
        <v>5093</v>
      </c>
      <c r="I5589" s="2" t="s">
        <v>5093</v>
      </c>
      <c r="J5589" s="2" t="s">
        <v>61</v>
      </c>
      <c r="K5589" s="50" t="s">
        <v>61</v>
      </c>
      <c r="L5589" s="48">
        <v>2007</v>
      </c>
      <c r="M5589" s="2" t="s">
        <v>133</v>
      </c>
      <c r="N5589" s="32">
        <v>25.340199999999999</v>
      </c>
      <c r="O5589" s="32">
        <v>55.386499999999998</v>
      </c>
      <c r="P5589" s="2" t="s">
        <v>2767</v>
      </c>
      <c r="Q5589" s="6" t="s">
        <v>65</v>
      </c>
      <c r="R5589" s="43" t="s">
        <v>18854</v>
      </c>
      <c r="S5589" s="41" t="s">
        <v>4972</v>
      </c>
      <c r="T5589" s="41" t="s">
        <v>18461</v>
      </c>
      <c r="U5589" s="2"/>
      <c r="V5589" s="2" t="s">
        <v>4972</v>
      </c>
      <c r="W5589" s="41" t="s">
        <v>17588</v>
      </c>
      <c r="X5589" s="2" t="s">
        <v>315</v>
      </c>
      <c r="Y5589" s="2" t="s">
        <v>102</v>
      </c>
      <c r="Z5589" s="5" t="s">
        <v>10423</v>
      </c>
      <c r="AA5589" s="5" t="s">
        <v>16910</v>
      </c>
      <c r="AB5589" s="5" t="s">
        <v>16316</v>
      </c>
      <c r="AC5589" s="2" t="s">
        <v>5149</v>
      </c>
      <c r="AD5589" s="2">
        <v>3010600</v>
      </c>
      <c r="AE5589" s="5">
        <v>50.5</v>
      </c>
      <c r="AF5589" s="25"/>
      <c r="AG5589" s="29">
        <v>2</v>
      </c>
      <c r="AH5589" s="2" t="s">
        <v>18304</v>
      </c>
      <c r="AI5589" s="2">
        <v>2</v>
      </c>
      <c r="AJ5589" s="2">
        <v>2</v>
      </c>
      <c r="AK5589" s="50"/>
      <c r="AL5589" s="2"/>
      <c r="AM5589" s="30"/>
      <c r="AN5589" s="30"/>
      <c r="AO5589" s="30"/>
      <c r="AR5589" s="30"/>
      <c r="AS5589" s="30"/>
      <c r="AT5589" s="30"/>
      <c r="AV5589" s="30"/>
      <c r="AW5589" s="30"/>
      <c r="CD5589" s="2" t="s">
        <v>78</v>
      </c>
      <c r="CE5589" s="2" t="s">
        <v>20659</v>
      </c>
    </row>
    <row r="5590" spans="1:83" x14ac:dyDescent="0.2">
      <c r="A5590" s="2" t="s">
        <v>7728</v>
      </c>
      <c r="B5590" s="2" t="s">
        <v>28631</v>
      </c>
      <c r="C5590" s="2" t="s">
        <v>6285</v>
      </c>
      <c r="D5590" s="2" t="s">
        <v>7728</v>
      </c>
      <c r="E5590" s="2" t="s">
        <v>7728</v>
      </c>
      <c r="F5590" s="2" t="s">
        <v>7729</v>
      </c>
      <c r="G5590" s="2" t="s">
        <v>7730</v>
      </c>
      <c r="H5590" s="2" t="s">
        <v>5093</v>
      </c>
      <c r="I5590" s="2" t="s">
        <v>5093</v>
      </c>
      <c r="J5590" s="2" t="s">
        <v>61</v>
      </c>
      <c r="K5590" s="50" t="s">
        <v>61</v>
      </c>
      <c r="L5590" s="48">
        <v>2007</v>
      </c>
      <c r="M5590" s="2" t="s">
        <v>133</v>
      </c>
      <c r="N5590" s="32">
        <v>25.342654</v>
      </c>
      <c r="O5590" s="32">
        <v>55.389392000000001</v>
      </c>
      <c r="P5590" s="2" t="s">
        <v>2767</v>
      </c>
      <c r="Q5590" s="6" t="s">
        <v>65</v>
      </c>
      <c r="R5590" s="43" t="s">
        <v>18854</v>
      </c>
      <c r="S5590" s="41" t="s">
        <v>4972</v>
      </c>
      <c r="T5590" s="41" t="s">
        <v>18461</v>
      </c>
      <c r="U5590" s="2"/>
      <c r="V5590" s="2" t="s">
        <v>4972</v>
      </c>
      <c r="W5590" s="41" t="s">
        <v>17588</v>
      </c>
      <c r="X5590" s="2" t="s">
        <v>315</v>
      </c>
      <c r="Y5590" s="2" t="s">
        <v>102</v>
      </c>
      <c r="Z5590" s="5" t="s">
        <v>10423</v>
      </c>
      <c r="AA5590" s="5" t="s">
        <v>16910</v>
      </c>
      <c r="AB5590" s="5" t="s">
        <v>16316</v>
      </c>
      <c r="AC5590" s="2" t="s">
        <v>5149</v>
      </c>
      <c r="AD5590" s="2">
        <v>3007600</v>
      </c>
      <c r="AE5590" s="5">
        <v>38.5</v>
      </c>
      <c r="AF5590" s="25"/>
      <c r="AG5590" s="29">
        <v>3</v>
      </c>
      <c r="AH5590" s="2" t="s">
        <v>18304</v>
      </c>
      <c r="AI5590" s="2">
        <v>3</v>
      </c>
      <c r="AJ5590" s="2">
        <v>3</v>
      </c>
      <c r="AK5590" s="50"/>
      <c r="AL5590" s="2"/>
      <c r="AM5590" s="30"/>
      <c r="AN5590" s="30"/>
      <c r="AO5590" s="30"/>
      <c r="AR5590" s="30"/>
      <c r="AS5590" s="30"/>
      <c r="AT5590" s="30"/>
      <c r="AV5590" s="30"/>
      <c r="AW5590" s="30"/>
      <c r="CD5590" s="2" t="s">
        <v>78</v>
      </c>
      <c r="CE5590" s="2" t="s">
        <v>20660</v>
      </c>
    </row>
    <row r="5591" spans="1:83" x14ac:dyDescent="0.2">
      <c r="A5591" s="2" t="s">
        <v>7731</v>
      </c>
      <c r="B5591" s="2" t="s">
        <v>28632</v>
      </c>
      <c r="C5591" s="2" t="s">
        <v>6285</v>
      </c>
      <c r="D5591" s="2" t="s">
        <v>7731</v>
      </c>
      <c r="E5591" s="2" t="s">
        <v>7731</v>
      </c>
      <c r="F5591" s="2" t="s">
        <v>7732</v>
      </c>
      <c r="G5591" s="2" t="s">
        <v>16996</v>
      </c>
      <c r="H5591" s="2"/>
      <c r="I5591" s="2" t="s">
        <v>5093</v>
      </c>
      <c r="J5591" s="2" t="s">
        <v>61</v>
      </c>
      <c r="K5591" s="50" t="s">
        <v>61</v>
      </c>
      <c r="L5591" s="48">
        <v>2013</v>
      </c>
      <c r="M5591" s="2" t="s">
        <v>133</v>
      </c>
      <c r="N5591" s="32">
        <v>25.345330000000001</v>
      </c>
      <c r="O5591" s="32">
        <v>55.380099999999999</v>
      </c>
      <c r="P5591" s="2" t="s">
        <v>2767</v>
      </c>
      <c r="Q5591" s="6" t="s">
        <v>65</v>
      </c>
      <c r="R5591" s="43" t="s">
        <v>18854</v>
      </c>
      <c r="S5591" s="41" t="s">
        <v>3596</v>
      </c>
      <c r="T5591" s="41" t="s">
        <v>18460</v>
      </c>
      <c r="U5591" s="2"/>
      <c r="V5591" s="2" t="s">
        <v>3596</v>
      </c>
      <c r="W5591" s="41" t="s">
        <v>17589</v>
      </c>
      <c r="X5591" s="2" t="s">
        <v>315</v>
      </c>
      <c r="Y5591" s="2" t="s">
        <v>102</v>
      </c>
      <c r="Z5591" s="5" t="s">
        <v>10423</v>
      </c>
      <c r="AA5591" s="5" t="s">
        <v>16910</v>
      </c>
      <c r="AB5591" s="5" t="s">
        <v>16316</v>
      </c>
      <c r="AC5591" s="2" t="s">
        <v>5205</v>
      </c>
      <c r="AD5591" s="2">
        <v>3007700</v>
      </c>
      <c r="AE5591" s="5">
        <v>28.7</v>
      </c>
      <c r="AF5591" s="25"/>
      <c r="AG5591" s="29">
        <v>3</v>
      </c>
      <c r="AH5591" s="2" t="s">
        <v>17974</v>
      </c>
      <c r="AI5591" s="2">
        <v>4</v>
      </c>
      <c r="AJ5591" s="2">
        <v>3</v>
      </c>
      <c r="AK5591" s="50"/>
      <c r="AL5591" s="2"/>
      <c r="AM5591" s="30"/>
      <c r="AN5591" s="30"/>
      <c r="AO5591" s="30"/>
      <c r="AR5591" s="30"/>
      <c r="AS5591" s="30"/>
      <c r="AT5591" s="30"/>
      <c r="AV5591" s="30"/>
      <c r="AW5591" s="30"/>
      <c r="CD5591" s="2" t="s">
        <v>78</v>
      </c>
      <c r="CE5591" s="2" t="s">
        <v>20661</v>
      </c>
    </row>
    <row r="5592" spans="1:83" x14ac:dyDescent="0.2">
      <c r="A5592" s="2" t="s">
        <v>7733</v>
      </c>
      <c r="B5592" s="2" t="s">
        <v>28633</v>
      </c>
      <c r="C5592" s="2" t="s">
        <v>6285</v>
      </c>
      <c r="D5592" s="2" t="s">
        <v>7733</v>
      </c>
      <c r="E5592" s="2" t="s">
        <v>7733</v>
      </c>
      <c r="F5592" s="2" t="s">
        <v>7734</v>
      </c>
      <c r="G5592" s="2" t="s">
        <v>7735</v>
      </c>
      <c r="H5592" s="2" t="s">
        <v>5093</v>
      </c>
      <c r="I5592" s="2" t="s">
        <v>5093</v>
      </c>
      <c r="J5592" s="2" t="s">
        <v>61</v>
      </c>
      <c r="K5592" s="50" t="s">
        <v>61</v>
      </c>
      <c r="L5592" s="48">
        <v>2007</v>
      </c>
      <c r="M5592" s="2" t="s">
        <v>133</v>
      </c>
      <c r="N5592" s="32">
        <v>25.3504</v>
      </c>
      <c r="O5592" s="32">
        <v>55.387700000000002</v>
      </c>
      <c r="P5592" s="2" t="s">
        <v>2767</v>
      </c>
      <c r="Q5592" s="6" t="s">
        <v>65</v>
      </c>
      <c r="R5592" s="43" t="s">
        <v>18854</v>
      </c>
      <c r="S5592" s="41" t="s">
        <v>4972</v>
      </c>
      <c r="T5592" s="41" t="s">
        <v>18461</v>
      </c>
      <c r="U5592" s="2"/>
      <c r="V5592" s="2" t="s">
        <v>4972</v>
      </c>
      <c r="W5592" s="41" t="s">
        <v>17588</v>
      </c>
      <c r="X5592" s="2" t="s">
        <v>315</v>
      </c>
      <c r="Y5592" s="2" t="s">
        <v>102</v>
      </c>
      <c r="Z5592" s="5" t="s">
        <v>10423</v>
      </c>
      <c r="AA5592" s="5" t="s">
        <v>10476</v>
      </c>
      <c r="AB5592" s="5" t="s">
        <v>16316</v>
      </c>
      <c r="AC5592" s="2" t="s">
        <v>5205</v>
      </c>
      <c r="AD5592" s="2">
        <v>3007700</v>
      </c>
      <c r="AE5592" s="5">
        <v>35</v>
      </c>
      <c r="AF5592" s="25"/>
      <c r="AG5592" s="29">
        <v>3</v>
      </c>
      <c r="AH5592" s="2" t="s">
        <v>17974</v>
      </c>
      <c r="AI5592" s="2">
        <v>3</v>
      </c>
      <c r="AJ5592" s="2">
        <v>3</v>
      </c>
      <c r="AK5592" s="50"/>
      <c r="AL5592" s="2"/>
      <c r="AM5592" s="30"/>
      <c r="AN5592" s="30"/>
      <c r="AO5592" s="30"/>
      <c r="AR5592" s="30"/>
      <c r="AS5592" s="30"/>
      <c r="AT5592" s="30"/>
      <c r="AV5592" s="30"/>
      <c r="AW5592" s="30"/>
      <c r="CD5592" s="2" t="s">
        <v>78</v>
      </c>
      <c r="CE5592" s="2" t="s">
        <v>20662</v>
      </c>
    </row>
    <row r="5593" spans="1:83" x14ac:dyDescent="0.2">
      <c r="A5593" s="2" t="s">
        <v>7736</v>
      </c>
      <c r="B5593" s="2" t="s">
        <v>28634</v>
      </c>
      <c r="C5593" s="2" t="s">
        <v>6285</v>
      </c>
      <c r="D5593" s="2" t="s">
        <v>7736</v>
      </c>
      <c r="E5593" s="2" t="s">
        <v>7736</v>
      </c>
      <c r="F5593" s="2" t="s">
        <v>7737</v>
      </c>
      <c r="G5593" s="2" t="s">
        <v>7738</v>
      </c>
      <c r="H5593" s="2" t="s">
        <v>5093</v>
      </c>
      <c r="I5593" s="2" t="s">
        <v>5093</v>
      </c>
      <c r="J5593" s="2" t="s">
        <v>61</v>
      </c>
      <c r="K5593" s="50" t="s">
        <v>61</v>
      </c>
      <c r="L5593" s="48">
        <v>2012</v>
      </c>
      <c r="M5593" s="2" t="s">
        <v>133</v>
      </c>
      <c r="N5593" s="32">
        <v>25.29853</v>
      </c>
      <c r="O5593" s="32">
        <v>55.370660000000001</v>
      </c>
      <c r="P5593" s="2" t="s">
        <v>2767</v>
      </c>
      <c r="Q5593" s="6" t="s">
        <v>65</v>
      </c>
      <c r="R5593" s="43" t="s">
        <v>18854</v>
      </c>
      <c r="S5593" s="41" t="s">
        <v>4972</v>
      </c>
      <c r="T5593" s="41" t="s">
        <v>18461</v>
      </c>
      <c r="U5593" s="2"/>
      <c r="V5593" s="2" t="s">
        <v>4972</v>
      </c>
      <c r="W5593" s="41" t="s">
        <v>17588</v>
      </c>
      <c r="X5593" s="2" t="s">
        <v>1598</v>
      </c>
      <c r="Y5593" s="2" t="s">
        <v>102</v>
      </c>
      <c r="Z5593" s="5" t="s">
        <v>20</v>
      </c>
      <c r="AA5593" s="5" t="s">
        <v>16910</v>
      </c>
      <c r="AB5593" s="5" t="s">
        <v>16316</v>
      </c>
      <c r="AC5593" s="2" t="s">
        <v>5149</v>
      </c>
      <c r="AD5593" s="2">
        <v>3010200</v>
      </c>
      <c r="AE5593" s="5">
        <v>10.7</v>
      </c>
      <c r="AF5593" s="25"/>
      <c r="AG5593" s="29">
        <v>2</v>
      </c>
      <c r="AH5593" s="2" t="s">
        <v>18304</v>
      </c>
      <c r="AI5593" s="2">
        <v>2</v>
      </c>
      <c r="AJ5593" s="2">
        <v>2</v>
      </c>
      <c r="AK5593" s="50"/>
      <c r="AL5593" s="2"/>
      <c r="AM5593" s="30"/>
      <c r="AN5593" s="30"/>
      <c r="AO5593" s="30"/>
      <c r="AR5593" s="30"/>
      <c r="AS5593" s="30"/>
      <c r="AT5593" s="30"/>
      <c r="AV5593" s="30"/>
      <c r="AW5593" s="30"/>
      <c r="CD5593" s="2" t="s">
        <v>78</v>
      </c>
      <c r="CE5593" s="2" t="s">
        <v>20663</v>
      </c>
    </row>
    <row r="5594" spans="1:83" x14ac:dyDescent="0.2">
      <c r="A5594" s="2" t="s">
        <v>9315</v>
      </c>
      <c r="B5594" s="2" t="s">
        <v>28635</v>
      </c>
      <c r="C5594" s="2" t="s">
        <v>6285</v>
      </c>
      <c r="D5594" s="2"/>
      <c r="E5594" s="2" t="s">
        <v>9315</v>
      </c>
      <c r="F5594" s="2" t="s">
        <v>9316</v>
      </c>
      <c r="G5594" s="2" t="s">
        <v>9317</v>
      </c>
      <c r="H5594" s="2"/>
      <c r="I5594" s="2" t="s">
        <v>5093</v>
      </c>
      <c r="J5594" s="2" t="s">
        <v>61</v>
      </c>
      <c r="K5594" s="50" t="s">
        <v>61</v>
      </c>
      <c r="L5594" s="48">
        <v>2016</v>
      </c>
      <c r="M5594" s="2" t="s">
        <v>133</v>
      </c>
      <c r="N5594" s="32">
        <v>25.2836</v>
      </c>
      <c r="O5594" s="32">
        <v>55.479100000000003</v>
      </c>
      <c r="P5594" s="2" t="s">
        <v>2767</v>
      </c>
      <c r="Q5594" s="6" t="s">
        <v>65</v>
      </c>
      <c r="R5594" s="43" t="s">
        <v>16802</v>
      </c>
      <c r="S5594" s="41" t="s">
        <v>4851</v>
      </c>
      <c r="T5594" s="41" t="s">
        <v>18462</v>
      </c>
      <c r="U5594" s="2"/>
      <c r="V5594" s="2" t="s">
        <v>4851</v>
      </c>
      <c r="W5594" s="41" t="s">
        <v>17589</v>
      </c>
      <c r="X5594" s="2" t="s">
        <v>6916</v>
      </c>
      <c r="Y5594" s="2" t="s">
        <v>76</v>
      </c>
      <c r="Z5594" s="5" t="s">
        <v>10423</v>
      </c>
      <c r="AA5594" s="5" t="s">
        <v>16910</v>
      </c>
      <c r="AB5594" s="5" t="s">
        <v>16317</v>
      </c>
      <c r="AC5594" s="2" t="s">
        <v>5205</v>
      </c>
      <c r="AD5594" s="2">
        <v>3008000</v>
      </c>
      <c r="AE5594" s="5">
        <v>25</v>
      </c>
      <c r="AF5594" s="25"/>
      <c r="AG5594" s="29">
        <v>3</v>
      </c>
      <c r="AH5594" s="2" t="s">
        <v>17974</v>
      </c>
      <c r="AI5594" s="2">
        <v>4</v>
      </c>
      <c r="AJ5594" s="2">
        <v>3</v>
      </c>
      <c r="AK5594" s="50"/>
      <c r="AL5594" s="2"/>
      <c r="AM5594" s="30"/>
      <c r="AN5594" s="30"/>
      <c r="AO5594" s="30"/>
      <c r="AR5594" s="30"/>
      <c r="AS5594" s="30"/>
      <c r="AT5594" s="30"/>
      <c r="AV5594" s="30"/>
      <c r="AW5594" s="30"/>
      <c r="CD5594" s="2" t="s">
        <v>78</v>
      </c>
      <c r="CE5594" s="2" t="s">
        <v>20664</v>
      </c>
    </row>
    <row r="5595" spans="1:83" x14ac:dyDescent="0.2">
      <c r="A5595" s="2" t="s">
        <v>7739</v>
      </c>
      <c r="B5595" s="2" t="s">
        <v>28636</v>
      </c>
      <c r="C5595" s="2" t="s">
        <v>6285</v>
      </c>
      <c r="D5595" s="2" t="s">
        <v>7739</v>
      </c>
      <c r="E5595" s="2" t="s">
        <v>7739</v>
      </c>
      <c r="F5595" s="2" t="s">
        <v>7740</v>
      </c>
      <c r="G5595" s="2" t="s">
        <v>7741</v>
      </c>
      <c r="H5595" s="2" t="s">
        <v>5093</v>
      </c>
      <c r="I5595" s="2" t="s">
        <v>5093</v>
      </c>
      <c r="J5595" s="2" t="s">
        <v>61</v>
      </c>
      <c r="K5595" s="50" t="s">
        <v>61</v>
      </c>
      <c r="L5595" s="48">
        <v>2009</v>
      </c>
      <c r="M5595" s="2" t="s">
        <v>133</v>
      </c>
      <c r="N5595" s="32">
        <v>25.30011</v>
      </c>
      <c r="O5595" s="32">
        <v>55.49147</v>
      </c>
      <c r="P5595" s="2" t="s">
        <v>2767</v>
      </c>
      <c r="Q5595" s="6" t="s">
        <v>65</v>
      </c>
      <c r="R5595" s="43" t="s">
        <v>16802</v>
      </c>
      <c r="S5595" s="41" t="s">
        <v>4851</v>
      </c>
      <c r="T5595" s="41" t="s">
        <v>18462</v>
      </c>
      <c r="U5595" s="2"/>
      <c r="V5595" s="2" t="s">
        <v>4851</v>
      </c>
      <c r="W5595" s="41" t="s">
        <v>17588</v>
      </c>
      <c r="X5595" s="2" t="s">
        <v>315</v>
      </c>
      <c r="Y5595" s="2" t="s">
        <v>86</v>
      </c>
      <c r="Z5595" s="5" t="s">
        <v>10423</v>
      </c>
      <c r="AA5595" s="5" t="s">
        <v>16910</v>
      </c>
      <c r="AB5595" s="5" t="s">
        <v>18090</v>
      </c>
      <c r="AC5595" s="2" t="s">
        <v>5205</v>
      </c>
      <c r="AD5595" s="2">
        <v>3008000</v>
      </c>
      <c r="AE5595" s="5">
        <v>25</v>
      </c>
      <c r="AF5595" s="25"/>
      <c r="AG5595" s="29">
        <v>3</v>
      </c>
      <c r="AH5595" s="2" t="s">
        <v>17974</v>
      </c>
      <c r="AI5595" s="2">
        <v>3</v>
      </c>
      <c r="AJ5595" s="2">
        <v>3</v>
      </c>
      <c r="AK5595" s="50"/>
      <c r="AL5595" s="2"/>
      <c r="AM5595" s="30"/>
      <c r="AN5595" s="30"/>
      <c r="AO5595" s="30"/>
      <c r="AR5595" s="30"/>
      <c r="AS5595" s="30"/>
      <c r="AT5595" s="30"/>
      <c r="AV5595" s="30"/>
      <c r="AW5595" s="30"/>
      <c r="CD5595" s="2" t="s">
        <v>78</v>
      </c>
      <c r="CE5595" s="2" t="s">
        <v>20665</v>
      </c>
    </row>
    <row r="5596" spans="1:83" x14ac:dyDescent="0.2">
      <c r="A5596" s="2" t="s">
        <v>7742</v>
      </c>
      <c r="B5596" s="2" t="s">
        <v>28637</v>
      </c>
      <c r="C5596" s="2" t="s">
        <v>6285</v>
      </c>
      <c r="D5596" s="2" t="s">
        <v>7742</v>
      </c>
      <c r="E5596" s="2" t="s">
        <v>7742</v>
      </c>
      <c r="F5596" s="2" t="s">
        <v>7743</v>
      </c>
      <c r="G5596" s="2" t="s">
        <v>7744</v>
      </c>
      <c r="H5596" s="2" t="s">
        <v>5093</v>
      </c>
      <c r="I5596" s="2" t="s">
        <v>5093</v>
      </c>
      <c r="J5596" s="2" t="s">
        <v>61</v>
      </c>
      <c r="K5596" s="50" t="s">
        <v>61</v>
      </c>
      <c r="L5596" s="48">
        <v>2007</v>
      </c>
      <c r="M5596" s="2" t="s">
        <v>133</v>
      </c>
      <c r="N5596" s="32">
        <v>25.354299999999999</v>
      </c>
      <c r="O5596" s="32">
        <v>55.395899999999997</v>
      </c>
      <c r="P5596" s="2" t="s">
        <v>2767</v>
      </c>
      <c r="Q5596" s="6" t="s">
        <v>65</v>
      </c>
      <c r="R5596" s="43" t="s">
        <v>18854</v>
      </c>
      <c r="S5596" s="41" t="s">
        <v>4972</v>
      </c>
      <c r="T5596" s="41" t="s">
        <v>18461</v>
      </c>
      <c r="U5596" s="2"/>
      <c r="V5596" s="2" t="s">
        <v>4972</v>
      </c>
      <c r="W5596" s="41" t="s">
        <v>17588</v>
      </c>
      <c r="X5596" s="2" t="s">
        <v>315</v>
      </c>
      <c r="Y5596" s="2" t="s">
        <v>102</v>
      </c>
      <c r="Z5596" s="5" t="s">
        <v>10423</v>
      </c>
      <c r="AA5596" s="5" t="s">
        <v>16910</v>
      </c>
      <c r="AB5596" s="5" t="s">
        <v>16316</v>
      </c>
      <c r="AC5596" s="2" t="s">
        <v>5247</v>
      </c>
      <c r="AD5596" s="2">
        <v>3006100</v>
      </c>
      <c r="AE5596" s="5">
        <v>25</v>
      </c>
      <c r="AF5596" s="25"/>
      <c r="AG5596" s="29">
        <v>2</v>
      </c>
      <c r="AH5596" s="2" t="s">
        <v>17978</v>
      </c>
      <c r="AI5596" s="2">
        <v>3</v>
      </c>
      <c r="AJ5596" s="2">
        <v>2</v>
      </c>
      <c r="AK5596" s="50"/>
      <c r="AL5596" s="2"/>
      <c r="AM5596" s="30"/>
      <c r="AN5596" s="30"/>
      <c r="AO5596" s="30"/>
      <c r="AR5596" s="30"/>
      <c r="AS5596" s="30"/>
      <c r="AT5596" s="30"/>
      <c r="AV5596" s="30"/>
      <c r="AW5596" s="30"/>
      <c r="CD5596" s="2" t="s">
        <v>78</v>
      </c>
      <c r="CE5596" s="2" t="s">
        <v>20666</v>
      </c>
    </row>
    <row r="5597" spans="1:83" x14ac:dyDescent="0.2">
      <c r="A5597" s="2" t="s">
        <v>7745</v>
      </c>
      <c r="B5597" s="2" t="s">
        <v>28638</v>
      </c>
      <c r="C5597" s="2" t="s">
        <v>6285</v>
      </c>
      <c r="D5597" s="2" t="s">
        <v>7745</v>
      </c>
      <c r="E5597" s="2" t="s">
        <v>7745</v>
      </c>
      <c r="F5597" s="2" t="s">
        <v>7746</v>
      </c>
      <c r="G5597" s="2" t="s">
        <v>7747</v>
      </c>
      <c r="H5597" s="2" t="s">
        <v>5093</v>
      </c>
      <c r="I5597" s="2" t="s">
        <v>5093</v>
      </c>
      <c r="J5597" s="2" t="s">
        <v>61</v>
      </c>
      <c r="K5597" s="50" t="s">
        <v>61</v>
      </c>
      <c r="L5597" s="48">
        <v>2007</v>
      </c>
      <c r="M5597" s="2" t="s">
        <v>133</v>
      </c>
      <c r="N5597" s="32">
        <v>25.354700000000001</v>
      </c>
      <c r="O5597" s="32">
        <v>55.406999999999996</v>
      </c>
      <c r="P5597" s="2" t="s">
        <v>2767</v>
      </c>
      <c r="Q5597" s="6" t="s">
        <v>65</v>
      </c>
      <c r="R5597" s="43" t="s">
        <v>18854</v>
      </c>
      <c r="S5597" s="41" t="s">
        <v>4972</v>
      </c>
      <c r="T5597" s="41" t="s">
        <v>18461</v>
      </c>
      <c r="U5597" s="2"/>
      <c r="V5597" s="2" t="s">
        <v>4972</v>
      </c>
      <c r="W5597" s="41" t="s">
        <v>17588</v>
      </c>
      <c r="X5597" s="2" t="s">
        <v>315</v>
      </c>
      <c r="Y5597" s="2" t="s">
        <v>102</v>
      </c>
      <c r="Z5597" s="5" t="s">
        <v>10423</v>
      </c>
      <c r="AA5597" s="5" t="s">
        <v>16910</v>
      </c>
      <c r="AB5597" s="5" t="s">
        <v>16316</v>
      </c>
      <c r="AC5597" s="2" t="s">
        <v>5205</v>
      </c>
      <c r="AD5597" s="2">
        <v>3005900</v>
      </c>
      <c r="AE5597" s="5">
        <v>18</v>
      </c>
      <c r="AF5597" s="25"/>
      <c r="AG5597" s="29">
        <v>3</v>
      </c>
      <c r="AH5597" s="2" t="s">
        <v>17974</v>
      </c>
      <c r="AI5597" s="2">
        <v>3</v>
      </c>
      <c r="AJ5597" s="2">
        <v>3</v>
      </c>
      <c r="AK5597" s="50"/>
      <c r="AL5597" s="2"/>
      <c r="AM5597" s="30"/>
      <c r="AN5597" s="30"/>
      <c r="AO5597" s="30"/>
      <c r="AR5597" s="30"/>
      <c r="AS5597" s="30"/>
      <c r="AT5597" s="30"/>
      <c r="AV5597" s="30"/>
      <c r="AW5597" s="30"/>
      <c r="CD5597" s="2" t="s">
        <v>78</v>
      </c>
      <c r="CE5597" s="2" t="s">
        <v>20667</v>
      </c>
    </row>
    <row r="5598" spans="1:83" x14ac:dyDescent="0.2">
      <c r="A5598" s="2" t="s">
        <v>7748</v>
      </c>
      <c r="B5598" s="2" t="s">
        <v>28639</v>
      </c>
      <c r="C5598" s="2" t="s">
        <v>6285</v>
      </c>
      <c r="D5598" s="2" t="s">
        <v>7748</v>
      </c>
      <c r="E5598" s="2" t="s">
        <v>7748</v>
      </c>
      <c r="F5598" s="2" t="s">
        <v>7749</v>
      </c>
      <c r="G5598" s="2" t="s">
        <v>7750</v>
      </c>
      <c r="H5598" s="2" t="s">
        <v>5093</v>
      </c>
      <c r="I5598" s="2" t="s">
        <v>5093</v>
      </c>
      <c r="J5598" s="2" t="s">
        <v>61</v>
      </c>
      <c r="K5598" s="50" t="s">
        <v>61</v>
      </c>
      <c r="L5598" s="48">
        <v>2008</v>
      </c>
      <c r="M5598" s="2" t="s">
        <v>133</v>
      </c>
      <c r="N5598" s="32">
        <v>25.349209999999999</v>
      </c>
      <c r="O5598" s="32">
        <v>55.454180000000001</v>
      </c>
      <c r="P5598" s="2" t="s">
        <v>2767</v>
      </c>
      <c r="Q5598" s="6" t="s">
        <v>65</v>
      </c>
      <c r="R5598" s="43" t="s">
        <v>16802</v>
      </c>
      <c r="S5598" s="41" t="s">
        <v>4851</v>
      </c>
      <c r="T5598" s="41" t="s">
        <v>18462</v>
      </c>
      <c r="U5598" s="2"/>
      <c r="V5598" s="2" t="s">
        <v>4851</v>
      </c>
      <c r="W5598" s="41" t="s">
        <v>17588</v>
      </c>
      <c r="X5598" s="2" t="s">
        <v>315</v>
      </c>
      <c r="Y5598" s="2" t="s">
        <v>76</v>
      </c>
      <c r="Z5598" s="5" t="s">
        <v>10423</v>
      </c>
      <c r="AA5598" s="5" t="s">
        <v>16910</v>
      </c>
      <c r="AB5598" s="5" t="s">
        <v>16317</v>
      </c>
      <c r="AC5598" s="2" t="s">
        <v>5205</v>
      </c>
      <c r="AD5598" s="2">
        <v>3003000</v>
      </c>
      <c r="AE5598" s="5">
        <v>30</v>
      </c>
      <c r="AF5598" s="25"/>
      <c r="AG5598" s="29">
        <v>3</v>
      </c>
      <c r="AH5598" s="2" t="s">
        <v>17974</v>
      </c>
      <c r="AI5598" s="2">
        <v>3</v>
      </c>
      <c r="AJ5598" s="2">
        <v>3</v>
      </c>
      <c r="AK5598" s="50"/>
      <c r="AL5598" s="2"/>
      <c r="AM5598" s="30"/>
      <c r="AN5598" s="30"/>
      <c r="AO5598" s="30"/>
      <c r="AR5598" s="30"/>
      <c r="AS5598" s="30"/>
      <c r="AT5598" s="30"/>
      <c r="AV5598" s="30"/>
      <c r="AW5598" s="30"/>
      <c r="CD5598" s="2" t="s">
        <v>78</v>
      </c>
      <c r="CE5598" s="2" t="s">
        <v>20668</v>
      </c>
    </row>
    <row r="5599" spans="1:83" x14ac:dyDescent="0.2">
      <c r="A5599" s="2" t="s">
        <v>7751</v>
      </c>
      <c r="B5599" s="2" t="s">
        <v>28640</v>
      </c>
      <c r="C5599" s="2" t="s">
        <v>6285</v>
      </c>
      <c r="D5599" s="2" t="s">
        <v>7751</v>
      </c>
      <c r="E5599" s="2" t="s">
        <v>7751</v>
      </c>
      <c r="F5599" s="2" t="s">
        <v>7752</v>
      </c>
      <c r="G5599" s="2" t="s">
        <v>7753</v>
      </c>
      <c r="H5599" s="2" t="s">
        <v>5093</v>
      </c>
      <c r="I5599" s="2" t="s">
        <v>5093</v>
      </c>
      <c r="J5599" s="2" t="s">
        <v>61</v>
      </c>
      <c r="K5599" s="50" t="s">
        <v>61</v>
      </c>
      <c r="L5599" s="48">
        <v>2007</v>
      </c>
      <c r="M5599" s="2" t="s">
        <v>133</v>
      </c>
      <c r="N5599" s="32">
        <v>25.33803</v>
      </c>
      <c r="O5599" s="32">
        <v>55.464669999999998</v>
      </c>
      <c r="P5599" s="2" t="s">
        <v>2767</v>
      </c>
      <c r="Q5599" s="6" t="s">
        <v>65</v>
      </c>
      <c r="R5599" s="43" t="s">
        <v>16802</v>
      </c>
      <c r="S5599" s="41" t="s">
        <v>4851</v>
      </c>
      <c r="T5599" s="41" t="s">
        <v>18462</v>
      </c>
      <c r="U5599" s="2"/>
      <c r="V5599" s="2" t="s">
        <v>4851</v>
      </c>
      <c r="W5599" s="41" t="s">
        <v>17588</v>
      </c>
      <c r="X5599" s="2" t="s">
        <v>315</v>
      </c>
      <c r="Y5599" s="2" t="s">
        <v>76</v>
      </c>
      <c r="Z5599" s="5" t="s">
        <v>10423</v>
      </c>
      <c r="AA5599" s="5" t="s">
        <v>16910</v>
      </c>
      <c r="AB5599" s="5" t="s">
        <v>16317</v>
      </c>
      <c r="AC5599" s="2" t="s">
        <v>5205</v>
      </c>
      <c r="AD5599" s="2">
        <v>3002700</v>
      </c>
      <c r="AE5599" s="5">
        <v>30</v>
      </c>
      <c r="AF5599" s="25"/>
      <c r="AG5599" s="29">
        <v>3</v>
      </c>
      <c r="AH5599" s="2" t="s">
        <v>17974</v>
      </c>
      <c r="AI5599" s="2">
        <v>4</v>
      </c>
      <c r="AJ5599" s="2">
        <v>3</v>
      </c>
      <c r="AK5599" s="50"/>
      <c r="AL5599" s="2"/>
      <c r="AM5599" s="30"/>
      <c r="AN5599" s="30"/>
      <c r="AO5599" s="30"/>
      <c r="AR5599" s="30"/>
      <c r="AS5599" s="30"/>
      <c r="AT5599" s="30"/>
      <c r="AV5599" s="30"/>
      <c r="AW5599" s="30"/>
      <c r="CD5599" s="2" t="s">
        <v>78</v>
      </c>
      <c r="CE5599" s="2" t="s">
        <v>20669</v>
      </c>
    </row>
    <row r="5600" spans="1:83" x14ac:dyDescent="0.2">
      <c r="A5600" s="2" t="s">
        <v>7754</v>
      </c>
      <c r="B5600" s="2" t="s">
        <v>28641</v>
      </c>
      <c r="C5600" s="2" t="s">
        <v>6285</v>
      </c>
      <c r="D5600" s="2" t="s">
        <v>7754</v>
      </c>
      <c r="E5600" s="2" t="s">
        <v>7754</v>
      </c>
      <c r="F5600" s="2" t="s">
        <v>7755</v>
      </c>
      <c r="G5600" s="2" t="s">
        <v>7756</v>
      </c>
      <c r="H5600" s="2" t="s">
        <v>5093</v>
      </c>
      <c r="I5600" s="2" t="s">
        <v>5093</v>
      </c>
      <c r="J5600" s="2" t="s">
        <v>61</v>
      </c>
      <c r="K5600" s="50" t="s">
        <v>61</v>
      </c>
      <c r="L5600" s="48">
        <v>2010</v>
      </c>
      <c r="M5600" s="2" t="s">
        <v>133</v>
      </c>
      <c r="N5600" s="32">
        <v>25.449660000000002</v>
      </c>
      <c r="O5600" s="32">
        <v>55.479190000000003</v>
      </c>
      <c r="P5600" s="2" t="s">
        <v>2767</v>
      </c>
      <c r="Q5600" s="6" t="s">
        <v>65</v>
      </c>
      <c r="R5600" s="43" t="s">
        <v>18854</v>
      </c>
      <c r="S5600" s="41" t="s">
        <v>4972</v>
      </c>
      <c r="T5600" s="41" t="s">
        <v>18461</v>
      </c>
      <c r="U5600" s="2"/>
      <c r="V5600" s="2" t="s">
        <v>4972</v>
      </c>
      <c r="W5600" s="41" t="s">
        <v>17588</v>
      </c>
      <c r="X5600" s="2" t="s">
        <v>315</v>
      </c>
      <c r="Y5600" s="2" t="s">
        <v>102</v>
      </c>
      <c r="Z5600" s="5" t="s">
        <v>10423</v>
      </c>
      <c r="AA5600" s="5" t="s">
        <v>16910</v>
      </c>
      <c r="AB5600" s="5" t="s">
        <v>16316</v>
      </c>
      <c r="AC5600" s="2" t="s">
        <v>5247</v>
      </c>
      <c r="AD5600" s="2">
        <v>3012000</v>
      </c>
      <c r="AE5600" s="5">
        <v>17.5</v>
      </c>
      <c r="AF5600" s="25"/>
      <c r="AG5600" s="29">
        <v>3</v>
      </c>
      <c r="AH5600" s="2" t="s">
        <v>17978</v>
      </c>
      <c r="AI5600" s="2">
        <v>3</v>
      </c>
      <c r="AJ5600" s="2">
        <v>3</v>
      </c>
      <c r="AK5600" s="50"/>
      <c r="AL5600" s="2"/>
      <c r="AM5600" s="30"/>
      <c r="AN5600" s="30"/>
      <c r="AO5600" s="30"/>
      <c r="AR5600" s="30"/>
      <c r="AS5600" s="30"/>
      <c r="AT5600" s="30"/>
      <c r="AV5600" s="30"/>
      <c r="AW5600" s="30"/>
      <c r="CD5600" s="2" t="s">
        <v>78</v>
      </c>
      <c r="CE5600" s="2" t="s">
        <v>20670</v>
      </c>
    </row>
    <row r="5601" spans="1:83" x14ac:dyDescent="0.2">
      <c r="A5601" s="2" t="s">
        <v>7757</v>
      </c>
      <c r="B5601" s="2" t="s">
        <v>28642</v>
      </c>
      <c r="C5601" s="2" t="s">
        <v>6285</v>
      </c>
      <c r="D5601" s="2" t="s">
        <v>7757</v>
      </c>
      <c r="E5601" s="2" t="s">
        <v>7757</v>
      </c>
      <c r="F5601" s="2" t="s">
        <v>7758</v>
      </c>
      <c r="G5601" s="2" t="s">
        <v>7759</v>
      </c>
      <c r="H5601" s="2" t="s">
        <v>5093</v>
      </c>
      <c r="I5601" s="2" t="s">
        <v>5093</v>
      </c>
      <c r="J5601" s="2" t="s">
        <v>61</v>
      </c>
      <c r="K5601" s="50" t="s">
        <v>61</v>
      </c>
      <c r="L5601" s="48">
        <v>2012</v>
      </c>
      <c r="M5601" s="2" t="s">
        <v>133</v>
      </c>
      <c r="N5601" s="32">
        <v>25.234279999999998</v>
      </c>
      <c r="O5601" s="32">
        <v>55.598700000000001</v>
      </c>
      <c r="P5601" s="2" t="s">
        <v>2767</v>
      </c>
      <c r="Q5601" s="6" t="s">
        <v>65</v>
      </c>
      <c r="R5601" s="43" t="s">
        <v>18854</v>
      </c>
      <c r="S5601" s="41" t="s">
        <v>3596</v>
      </c>
      <c r="T5601" s="41" t="s">
        <v>18460</v>
      </c>
      <c r="U5601" s="2"/>
      <c r="V5601" s="2" t="s">
        <v>3596</v>
      </c>
      <c r="W5601" s="41" t="s">
        <v>17588</v>
      </c>
      <c r="X5601" s="2" t="s">
        <v>315</v>
      </c>
      <c r="Y5601" s="2" t="s">
        <v>76</v>
      </c>
      <c r="Z5601" s="5" t="s">
        <v>10423</v>
      </c>
      <c r="AA5601" s="5" t="s">
        <v>16910</v>
      </c>
      <c r="AB5601" s="5" t="s">
        <v>16317</v>
      </c>
      <c r="AC5601" s="2" t="s">
        <v>5247</v>
      </c>
      <c r="AD5601" s="2">
        <v>3028600</v>
      </c>
      <c r="AE5601" s="5">
        <v>30</v>
      </c>
      <c r="AF5601" s="25"/>
      <c r="AG5601" s="29">
        <v>3</v>
      </c>
      <c r="AH5601" s="2" t="s">
        <v>17978</v>
      </c>
      <c r="AI5601" s="2">
        <v>3</v>
      </c>
      <c r="AJ5601" s="2">
        <v>3</v>
      </c>
      <c r="AK5601" s="50"/>
      <c r="AL5601" s="2"/>
      <c r="AM5601" s="30"/>
      <c r="AN5601" s="30"/>
      <c r="AO5601" s="30"/>
      <c r="AR5601" s="30"/>
      <c r="AS5601" s="30"/>
      <c r="AT5601" s="30"/>
      <c r="AV5601" s="30"/>
      <c r="AW5601" s="30"/>
      <c r="CD5601" s="2" t="s">
        <v>78</v>
      </c>
      <c r="CE5601" s="2" t="s">
        <v>20671</v>
      </c>
    </row>
    <row r="5602" spans="1:83" x14ac:dyDescent="0.2">
      <c r="A5602" s="2" t="s">
        <v>7760</v>
      </c>
      <c r="B5602" s="2" t="s">
        <v>28643</v>
      </c>
      <c r="C5602" s="2" t="s">
        <v>6285</v>
      </c>
      <c r="D5602" s="2" t="s">
        <v>7760</v>
      </c>
      <c r="E5602" s="2" t="s">
        <v>7760</v>
      </c>
      <c r="F5602" s="2" t="s">
        <v>7761</v>
      </c>
      <c r="G5602" s="2" t="s">
        <v>7762</v>
      </c>
      <c r="H5602" s="2" t="s">
        <v>5093</v>
      </c>
      <c r="I5602" s="2" t="s">
        <v>5093</v>
      </c>
      <c r="J5602" s="2" t="s">
        <v>61</v>
      </c>
      <c r="K5602" s="50" t="s">
        <v>61</v>
      </c>
      <c r="L5602" s="48">
        <v>2012</v>
      </c>
      <c r="M5602" s="2" t="s">
        <v>133</v>
      </c>
      <c r="N5602" s="32">
        <v>25.246500000000001</v>
      </c>
      <c r="O5602" s="32">
        <v>55.597949999999997</v>
      </c>
      <c r="P5602" s="2" t="s">
        <v>2767</v>
      </c>
      <c r="Q5602" s="6" t="s">
        <v>65</v>
      </c>
      <c r="R5602" s="43" t="s">
        <v>18854</v>
      </c>
      <c r="S5602" s="41" t="s">
        <v>3596</v>
      </c>
      <c r="T5602" s="41" t="s">
        <v>18460</v>
      </c>
      <c r="U5602" s="2"/>
      <c r="V5602" s="2" t="s">
        <v>3596</v>
      </c>
      <c r="W5602" s="41" t="s">
        <v>17588</v>
      </c>
      <c r="X5602" s="2" t="s">
        <v>315</v>
      </c>
      <c r="Y5602" s="2" t="s">
        <v>76</v>
      </c>
      <c r="Z5602" s="5" t="s">
        <v>10423</v>
      </c>
      <c r="AA5602" s="5" t="s">
        <v>16910</v>
      </c>
      <c r="AB5602" s="5" t="s">
        <v>16317</v>
      </c>
      <c r="AC5602" s="2" t="s">
        <v>5247</v>
      </c>
      <c r="AD5602" s="2">
        <v>3028600</v>
      </c>
      <c r="AE5602" s="5">
        <v>30</v>
      </c>
      <c r="AF5602" s="25"/>
      <c r="AG5602" s="29">
        <v>3</v>
      </c>
      <c r="AH5602" s="2" t="s">
        <v>17978</v>
      </c>
      <c r="AI5602" s="2">
        <v>4</v>
      </c>
      <c r="AJ5602" s="2">
        <v>3</v>
      </c>
      <c r="AK5602" s="50"/>
      <c r="AL5602" s="2"/>
      <c r="AM5602" s="30"/>
      <c r="AN5602" s="30"/>
      <c r="AO5602" s="30"/>
      <c r="AR5602" s="30"/>
      <c r="AS5602" s="30"/>
      <c r="AT5602" s="30"/>
      <c r="AV5602" s="30"/>
      <c r="AW5602" s="30"/>
      <c r="CD5602" s="2" t="s">
        <v>78</v>
      </c>
      <c r="CE5602" s="2" t="s">
        <v>20672</v>
      </c>
    </row>
    <row r="5603" spans="1:83" x14ac:dyDescent="0.2">
      <c r="A5603" s="2" t="s">
        <v>7763</v>
      </c>
      <c r="B5603" s="2" t="s">
        <v>28644</v>
      </c>
      <c r="C5603" s="2" t="s">
        <v>6285</v>
      </c>
      <c r="D5603" s="2" t="s">
        <v>7763</v>
      </c>
      <c r="E5603" s="2" t="s">
        <v>7763</v>
      </c>
      <c r="F5603" s="2" t="s">
        <v>7764</v>
      </c>
      <c r="G5603" s="2" t="s">
        <v>7765</v>
      </c>
      <c r="H5603" s="2" t="s">
        <v>5093</v>
      </c>
      <c r="I5603" s="2" t="s">
        <v>5093</v>
      </c>
      <c r="J5603" s="2" t="s">
        <v>61</v>
      </c>
      <c r="K5603" s="50" t="s">
        <v>61</v>
      </c>
      <c r="L5603" s="48">
        <v>2010</v>
      </c>
      <c r="M5603" s="2" t="s">
        <v>133</v>
      </c>
      <c r="N5603" s="32">
        <v>25.377109999999998</v>
      </c>
      <c r="O5603" s="32">
        <v>55.450400000000002</v>
      </c>
      <c r="P5603" s="2" t="s">
        <v>2767</v>
      </c>
      <c r="Q5603" s="6" t="s">
        <v>65</v>
      </c>
      <c r="R5603" s="43" t="s">
        <v>16802</v>
      </c>
      <c r="S5603" s="41" t="s">
        <v>4851</v>
      </c>
      <c r="T5603" s="41" t="s">
        <v>18462</v>
      </c>
      <c r="U5603" s="2"/>
      <c r="V5603" s="2" t="s">
        <v>4851</v>
      </c>
      <c r="W5603" s="41" t="s">
        <v>17588</v>
      </c>
      <c r="X5603" s="2" t="s">
        <v>1598</v>
      </c>
      <c r="Y5603" s="2" t="s">
        <v>102</v>
      </c>
      <c r="Z5603" s="5" t="s">
        <v>10423</v>
      </c>
      <c r="AA5603" s="5" t="s">
        <v>16910</v>
      </c>
      <c r="AB5603" s="5" t="s">
        <v>16316</v>
      </c>
      <c r="AC5603" s="2" t="s">
        <v>5205</v>
      </c>
      <c r="AD5603" s="2">
        <v>3004900</v>
      </c>
      <c r="AE5603" s="5">
        <v>25</v>
      </c>
      <c r="AF5603" s="25"/>
      <c r="AG5603" s="29">
        <v>3</v>
      </c>
      <c r="AH5603" s="2" t="s">
        <v>17974</v>
      </c>
      <c r="AI5603" s="2">
        <v>3</v>
      </c>
      <c r="AJ5603" s="2">
        <v>3</v>
      </c>
      <c r="AK5603" s="50"/>
      <c r="AL5603" s="2"/>
      <c r="AM5603" s="30"/>
      <c r="AN5603" s="30"/>
      <c r="AO5603" s="30"/>
      <c r="AR5603" s="30"/>
      <c r="AS5603" s="30"/>
      <c r="AT5603" s="30"/>
      <c r="AV5603" s="30"/>
      <c r="AW5603" s="30"/>
      <c r="CD5603" s="2" t="s">
        <v>78</v>
      </c>
      <c r="CE5603" s="2" t="s">
        <v>20673</v>
      </c>
    </row>
    <row r="5604" spans="1:83" x14ac:dyDescent="0.2">
      <c r="A5604" s="2" t="s">
        <v>7766</v>
      </c>
      <c r="B5604" s="2" t="s">
        <v>28645</v>
      </c>
      <c r="C5604" s="2" t="s">
        <v>6285</v>
      </c>
      <c r="D5604" s="2" t="s">
        <v>7766</v>
      </c>
      <c r="E5604" s="2" t="s">
        <v>7766</v>
      </c>
      <c r="F5604" s="2" t="s">
        <v>7767</v>
      </c>
      <c r="G5604" s="2" t="s">
        <v>7768</v>
      </c>
      <c r="H5604" s="2" t="s">
        <v>5093</v>
      </c>
      <c r="I5604" s="2" t="s">
        <v>5093</v>
      </c>
      <c r="J5604" s="2" t="s">
        <v>61</v>
      </c>
      <c r="K5604" s="50" t="s">
        <v>61</v>
      </c>
      <c r="L5604" s="48">
        <v>2011</v>
      </c>
      <c r="M5604" s="2" t="s">
        <v>133</v>
      </c>
      <c r="N5604" s="32">
        <v>25.373239999999999</v>
      </c>
      <c r="O5604" s="32">
        <v>55.616390000000003</v>
      </c>
      <c r="P5604" s="2" t="s">
        <v>2767</v>
      </c>
      <c r="Q5604" s="6" t="s">
        <v>65</v>
      </c>
      <c r="R5604" s="43" t="s">
        <v>18854</v>
      </c>
      <c r="S5604" s="41" t="s">
        <v>3596</v>
      </c>
      <c r="T5604" s="41" t="s">
        <v>18460</v>
      </c>
      <c r="U5604" s="2"/>
      <c r="V5604" s="2" t="s">
        <v>3596</v>
      </c>
      <c r="W5604" s="41" t="s">
        <v>17588</v>
      </c>
      <c r="X5604" s="2" t="s">
        <v>315</v>
      </c>
      <c r="Y5604" s="2" t="s">
        <v>102</v>
      </c>
      <c r="Z5604" s="5" t="s">
        <v>10423</v>
      </c>
      <c r="AA5604" s="5" t="s">
        <v>16910</v>
      </c>
      <c r="AB5604" s="5" t="s">
        <v>16316</v>
      </c>
      <c r="AC5604" s="2" t="s">
        <v>5247</v>
      </c>
      <c r="AD5604" s="2">
        <v>3001801</v>
      </c>
      <c r="AE5604" s="5">
        <v>30</v>
      </c>
      <c r="AF5604" s="25"/>
      <c r="AG5604" s="29">
        <v>3</v>
      </c>
      <c r="AH5604" s="2" t="s">
        <v>17978</v>
      </c>
      <c r="AI5604" s="2">
        <v>3</v>
      </c>
      <c r="AJ5604" s="2">
        <v>3</v>
      </c>
      <c r="AK5604" s="50"/>
      <c r="AL5604" s="2"/>
      <c r="AM5604" s="30"/>
      <c r="AN5604" s="30"/>
      <c r="AO5604" s="30"/>
      <c r="AR5604" s="30"/>
      <c r="AS5604" s="30"/>
      <c r="AT5604" s="30"/>
      <c r="AV5604" s="30"/>
      <c r="AW5604" s="30"/>
      <c r="CD5604" s="2" t="s">
        <v>78</v>
      </c>
      <c r="CE5604" s="2" t="s">
        <v>20674</v>
      </c>
    </row>
    <row r="5605" spans="1:83" x14ac:dyDescent="0.2">
      <c r="A5605" s="2" t="s">
        <v>9103</v>
      </c>
      <c r="B5605" s="2" t="s">
        <v>28646</v>
      </c>
      <c r="C5605" s="2" t="s">
        <v>6285</v>
      </c>
      <c r="D5605" s="2"/>
      <c r="E5605" s="2" t="s">
        <v>9103</v>
      </c>
      <c r="F5605" s="2" t="s">
        <v>9104</v>
      </c>
      <c r="G5605" s="2" t="s">
        <v>9105</v>
      </c>
      <c r="H5605" s="2"/>
      <c r="I5605" s="2" t="s">
        <v>5093</v>
      </c>
      <c r="J5605" s="2" t="s">
        <v>61</v>
      </c>
      <c r="K5605" s="50" t="s">
        <v>61</v>
      </c>
      <c r="L5605" s="48">
        <v>2015</v>
      </c>
      <c r="M5605" s="2" t="s">
        <v>133</v>
      </c>
      <c r="N5605" s="32">
        <v>25.4772</v>
      </c>
      <c r="O5605" s="32">
        <v>55.534700000000001</v>
      </c>
      <c r="P5605" s="2" t="s">
        <v>2767</v>
      </c>
      <c r="Q5605" s="6" t="s">
        <v>65</v>
      </c>
      <c r="R5605" s="43" t="s">
        <v>18854</v>
      </c>
      <c r="S5605" s="41" t="s">
        <v>3596</v>
      </c>
      <c r="T5605" s="41" t="s">
        <v>18460</v>
      </c>
      <c r="U5605" s="2"/>
      <c r="V5605" s="2" t="s">
        <v>3596</v>
      </c>
      <c r="W5605" s="41" t="s">
        <v>17589</v>
      </c>
      <c r="X5605" s="2" t="s">
        <v>1598</v>
      </c>
      <c r="Y5605" s="2" t="s">
        <v>102</v>
      </c>
      <c r="Z5605" s="5" t="s">
        <v>10423</v>
      </c>
      <c r="AA5605" s="5" t="s">
        <v>16910</v>
      </c>
      <c r="AB5605" s="5" t="s">
        <v>16316</v>
      </c>
      <c r="AC5605" s="2" t="s">
        <v>5247</v>
      </c>
      <c r="AD5605" s="2">
        <v>3011000</v>
      </c>
      <c r="AE5605" s="5">
        <v>28.5</v>
      </c>
      <c r="AF5605" s="25"/>
      <c r="AG5605" s="29">
        <v>3</v>
      </c>
      <c r="AH5605" s="2" t="s">
        <v>17978</v>
      </c>
      <c r="AI5605" s="2">
        <v>3</v>
      </c>
      <c r="AJ5605" s="2">
        <v>3</v>
      </c>
      <c r="AK5605" s="50"/>
      <c r="AL5605" s="2"/>
      <c r="AM5605" s="30"/>
      <c r="AN5605" s="30"/>
      <c r="AO5605" s="30"/>
      <c r="AR5605" s="30"/>
      <c r="AS5605" s="30"/>
      <c r="AT5605" s="30"/>
      <c r="AV5605" s="30"/>
      <c r="AW5605" s="30"/>
      <c r="CD5605" s="2" t="s">
        <v>78</v>
      </c>
      <c r="CE5605" s="2" t="s">
        <v>20675</v>
      </c>
    </row>
    <row r="5606" spans="1:83" x14ac:dyDescent="0.2">
      <c r="A5606" s="2" t="s">
        <v>7769</v>
      </c>
      <c r="B5606" s="2" t="s">
        <v>28647</v>
      </c>
      <c r="C5606" s="2" t="s">
        <v>6285</v>
      </c>
      <c r="D5606" s="2" t="s">
        <v>7769</v>
      </c>
      <c r="E5606" s="2" t="s">
        <v>7769</v>
      </c>
      <c r="F5606" s="2" t="s">
        <v>7770</v>
      </c>
      <c r="G5606" s="2" t="s">
        <v>7771</v>
      </c>
      <c r="H5606" s="2"/>
      <c r="I5606" s="2" t="s">
        <v>5093</v>
      </c>
      <c r="J5606" s="2" t="s">
        <v>61</v>
      </c>
      <c r="K5606" s="50" t="s">
        <v>61</v>
      </c>
      <c r="L5606" s="48">
        <v>2011</v>
      </c>
      <c r="M5606" s="2" t="s">
        <v>133</v>
      </c>
      <c r="N5606" s="32">
        <v>25.329889999999999</v>
      </c>
      <c r="O5606" s="32">
        <v>55.489109999999997</v>
      </c>
      <c r="P5606" s="2" t="s">
        <v>2767</v>
      </c>
      <c r="Q5606" s="6" t="s">
        <v>65</v>
      </c>
      <c r="R5606" s="43" t="s">
        <v>18854</v>
      </c>
      <c r="S5606" s="41" t="s">
        <v>3596</v>
      </c>
      <c r="T5606" s="41" t="s">
        <v>18460</v>
      </c>
      <c r="U5606" s="2"/>
      <c r="V5606" s="2" t="s">
        <v>3596</v>
      </c>
      <c r="W5606" s="41" t="s">
        <v>17589</v>
      </c>
      <c r="X5606" s="2" t="s">
        <v>315</v>
      </c>
      <c r="Y5606" s="2" t="s">
        <v>76</v>
      </c>
      <c r="Z5606" s="5" t="s">
        <v>10423</v>
      </c>
      <c r="AA5606" s="5" t="s">
        <v>16910</v>
      </c>
      <c r="AB5606" s="5" t="s">
        <v>16317</v>
      </c>
      <c r="AC5606" s="2" t="s">
        <v>5205</v>
      </c>
      <c r="AD5606" s="2">
        <v>3002100</v>
      </c>
      <c r="AE5606" s="5">
        <v>26.25</v>
      </c>
      <c r="AF5606" s="25"/>
      <c r="AG5606" s="29">
        <v>3</v>
      </c>
      <c r="AH5606" s="2" t="s">
        <v>17974</v>
      </c>
      <c r="AI5606" s="2">
        <v>3</v>
      </c>
      <c r="AJ5606" s="2">
        <v>3</v>
      </c>
      <c r="AK5606" s="50"/>
      <c r="AL5606" s="2"/>
      <c r="AM5606" s="30"/>
      <c r="AN5606" s="30"/>
      <c r="AO5606" s="30"/>
      <c r="AR5606" s="30"/>
      <c r="AS5606" s="30"/>
      <c r="AT5606" s="30"/>
      <c r="AV5606" s="30"/>
      <c r="AW5606" s="30"/>
      <c r="CD5606" s="2" t="s">
        <v>78</v>
      </c>
      <c r="CE5606" s="2" t="s">
        <v>20676</v>
      </c>
    </row>
    <row r="5607" spans="1:83" x14ac:dyDescent="0.2">
      <c r="A5607" s="2" t="s">
        <v>7772</v>
      </c>
      <c r="B5607" s="2" t="s">
        <v>28648</v>
      </c>
      <c r="C5607" s="2" t="s">
        <v>6285</v>
      </c>
      <c r="D5607" s="2" t="s">
        <v>7772</v>
      </c>
      <c r="E5607" s="2" t="s">
        <v>7772</v>
      </c>
      <c r="F5607" s="2" t="s">
        <v>7773</v>
      </c>
      <c r="G5607" s="2" t="s">
        <v>7774</v>
      </c>
      <c r="H5607" s="2"/>
      <c r="I5607" s="2" t="s">
        <v>5093</v>
      </c>
      <c r="J5607" s="2" t="s">
        <v>61</v>
      </c>
      <c r="K5607" s="50" t="s">
        <v>61</v>
      </c>
      <c r="L5607" s="48">
        <v>2010</v>
      </c>
      <c r="M5607" s="2" t="s">
        <v>133</v>
      </c>
      <c r="N5607" s="32">
        <v>25.334720000000001</v>
      </c>
      <c r="O5607" s="32">
        <v>55.49295</v>
      </c>
      <c r="P5607" s="2" t="s">
        <v>2767</v>
      </c>
      <c r="Q5607" s="6" t="s">
        <v>65</v>
      </c>
      <c r="R5607" s="43" t="s">
        <v>18854</v>
      </c>
      <c r="S5607" s="41" t="s">
        <v>3596</v>
      </c>
      <c r="T5607" s="41" t="s">
        <v>18460</v>
      </c>
      <c r="U5607" s="2"/>
      <c r="V5607" s="2" t="s">
        <v>3596</v>
      </c>
      <c r="W5607" s="41" t="s">
        <v>17589</v>
      </c>
      <c r="X5607" s="2" t="s">
        <v>315</v>
      </c>
      <c r="Y5607" s="2" t="s">
        <v>102</v>
      </c>
      <c r="Z5607" s="5" t="s">
        <v>10423</v>
      </c>
      <c r="AA5607" s="5" t="s">
        <v>16910</v>
      </c>
      <c r="AB5607" s="5" t="s">
        <v>16316</v>
      </c>
      <c r="AC5607" s="2" t="s">
        <v>5205</v>
      </c>
      <c r="AD5607" s="2">
        <v>3002100</v>
      </c>
      <c r="AE5607" s="5">
        <v>28.7</v>
      </c>
      <c r="AF5607" s="25"/>
      <c r="AG5607" s="29">
        <v>3</v>
      </c>
      <c r="AH5607" s="2" t="s">
        <v>17974</v>
      </c>
      <c r="AI5607" s="2">
        <v>4</v>
      </c>
      <c r="AJ5607" s="2">
        <v>3</v>
      </c>
      <c r="AK5607" s="50"/>
      <c r="AL5607" s="2"/>
      <c r="AM5607" s="30"/>
      <c r="AN5607" s="30"/>
      <c r="AO5607" s="30"/>
      <c r="AR5607" s="30"/>
      <c r="AS5607" s="30"/>
      <c r="AT5607" s="30"/>
      <c r="AV5607" s="30"/>
      <c r="AW5607" s="30"/>
      <c r="CD5607" s="2" t="s">
        <v>78</v>
      </c>
      <c r="CE5607" s="2" t="s">
        <v>20677</v>
      </c>
    </row>
    <row r="5608" spans="1:83" x14ac:dyDescent="0.2">
      <c r="A5608" s="2" t="s">
        <v>7775</v>
      </c>
      <c r="B5608" s="2" t="s">
        <v>28649</v>
      </c>
      <c r="C5608" s="2" t="s">
        <v>6285</v>
      </c>
      <c r="D5608" s="2" t="s">
        <v>7775</v>
      </c>
      <c r="E5608" s="2" t="s">
        <v>7775</v>
      </c>
      <c r="F5608" s="2" t="s">
        <v>7776</v>
      </c>
      <c r="G5608" s="2" t="s">
        <v>7777</v>
      </c>
      <c r="H5608" s="2" t="s">
        <v>5093</v>
      </c>
      <c r="I5608" s="2" t="s">
        <v>5093</v>
      </c>
      <c r="J5608" s="2" t="s">
        <v>61</v>
      </c>
      <c r="K5608" s="50" t="s">
        <v>61</v>
      </c>
      <c r="L5608" s="48">
        <v>2010</v>
      </c>
      <c r="M5608" s="2" t="s">
        <v>133</v>
      </c>
      <c r="N5608" s="32">
        <v>25.29355</v>
      </c>
      <c r="O5608" s="32">
        <v>55.441220000000001</v>
      </c>
      <c r="P5608" s="2" t="s">
        <v>2767</v>
      </c>
      <c r="Q5608" s="6" t="s">
        <v>65</v>
      </c>
      <c r="R5608" s="43" t="s">
        <v>18854</v>
      </c>
      <c r="S5608" s="41" t="s">
        <v>4972</v>
      </c>
      <c r="T5608" s="41" t="s">
        <v>18461</v>
      </c>
      <c r="U5608" s="2"/>
      <c r="V5608" s="2" t="s">
        <v>4972</v>
      </c>
      <c r="W5608" s="41" t="s">
        <v>17588</v>
      </c>
      <c r="X5608" s="2" t="s">
        <v>315</v>
      </c>
      <c r="Y5608" s="2" t="s">
        <v>102</v>
      </c>
      <c r="Z5608" s="5" t="s">
        <v>10423</v>
      </c>
      <c r="AA5608" s="5" t="s">
        <v>16910</v>
      </c>
      <c r="AB5608" s="5" t="s">
        <v>16316</v>
      </c>
      <c r="AC5608" s="2" t="s">
        <v>5205</v>
      </c>
      <c r="AD5608" s="2">
        <v>3009900</v>
      </c>
      <c r="AE5608" s="5">
        <v>28</v>
      </c>
      <c r="AF5608" s="25"/>
      <c r="AG5608" s="29">
        <v>3</v>
      </c>
      <c r="AH5608" s="2" t="s">
        <v>17974</v>
      </c>
      <c r="AI5608" s="2">
        <v>3</v>
      </c>
      <c r="AJ5608" s="2">
        <v>3</v>
      </c>
      <c r="AK5608" s="50"/>
      <c r="AL5608" s="2"/>
      <c r="AM5608" s="30"/>
      <c r="AN5608" s="30"/>
      <c r="AO5608" s="30"/>
      <c r="AR5608" s="30"/>
      <c r="AS5608" s="30"/>
      <c r="AT5608" s="30"/>
      <c r="AV5608" s="30"/>
      <c r="AW5608" s="30"/>
      <c r="CD5608" s="2" t="s">
        <v>78</v>
      </c>
      <c r="CE5608" s="2" t="s">
        <v>20678</v>
      </c>
    </row>
    <row r="5609" spans="1:83" x14ac:dyDescent="0.2">
      <c r="A5609" s="2" t="s">
        <v>7778</v>
      </c>
      <c r="B5609" s="2" t="s">
        <v>28650</v>
      </c>
      <c r="C5609" s="2" t="s">
        <v>6285</v>
      </c>
      <c r="D5609" s="2" t="s">
        <v>7778</v>
      </c>
      <c r="E5609" s="2" t="s">
        <v>7778</v>
      </c>
      <c r="F5609" s="2" t="s">
        <v>7779</v>
      </c>
      <c r="G5609" s="2" t="s">
        <v>7780</v>
      </c>
      <c r="H5609" s="2" t="s">
        <v>5093</v>
      </c>
      <c r="I5609" s="2" t="s">
        <v>5093</v>
      </c>
      <c r="J5609" s="2" t="s">
        <v>61</v>
      </c>
      <c r="K5609" s="50" t="s">
        <v>61</v>
      </c>
      <c r="L5609" s="48">
        <v>2012</v>
      </c>
      <c r="M5609" s="2" t="s">
        <v>133</v>
      </c>
      <c r="N5609" s="32">
        <v>25.290469999999999</v>
      </c>
      <c r="O5609" s="32">
        <v>55.438760000000002</v>
      </c>
      <c r="P5609" s="2" t="s">
        <v>2767</v>
      </c>
      <c r="Q5609" s="6" t="s">
        <v>65</v>
      </c>
      <c r="R5609" s="43" t="s">
        <v>18854</v>
      </c>
      <c r="S5609" s="41" t="s">
        <v>4972</v>
      </c>
      <c r="T5609" s="41" t="s">
        <v>18461</v>
      </c>
      <c r="U5609" s="2"/>
      <c r="V5609" s="2" t="s">
        <v>4972</v>
      </c>
      <c r="W5609" s="41" t="s">
        <v>17588</v>
      </c>
      <c r="X5609" s="2" t="s">
        <v>1598</v>
      </c>
      <c r="Y5609" s="2" t="s">
        <v>102</v>
      </c>
      <c r="Z5609" s="5" t="s">
        <v>20</v>
      </c>
      <c r="AA5609" s="5" t="s">
        <v>16910</v>
      </c>
      <c r="AB5609" s="5" t="s">
        <v>16316</v>
      </c>
      <c r="AC5609" s="2" t="s">
        <v>5205</v>
      </c>
      <c r="AD5609" s="2">
        <v>3008600</v>
      </c>
      <c r="AE5609" s="5">
        <v>13</v>
      </c>
      <c r="AF5609" s="25"/>
      <c r="AG5609" s="29">
        <v>3</v>
      </c>
      <c r="AH5609" s="2" t="s">
        <v>17974</v>
      </c>
      <c r="AI5609" s="2">
        <v>5</v>
      </c>
      <c r="AJ5609" s="2">
        <v>3</v>
      </c>
      <c r="AK5609" s="50"/>
      <c r="AL5609" s="2"/>
      <c r="AM5609" s="30"/>
      <c r="AN5609" s="30"/>
      <c r="AO5609" s="30"/>
      <c r="AR5609" s="30"/>
      <c r="AS5609" s="30"/>
      <c r="AT5609" s="30"/>
      <c r="AV5609" s="30"/>
      <c r="AW5609" s="30"/>
      <c r="CD5609" s="2" t="s">
        <v>78</v>
      </c>
      <c r="CE5609" s="2" t="s">
        <v>20679</v>
      </c>
    </row>
    <row r="5610" spans="1:83" x14ac:dyDescent="0.2">
      <c r="A5610" s="2" t="s">
        <v>7781</v>
      </c>
      <c r="B5610" s="2" t="s">
        <v>28651</v>
      </c>
      <c r="C5610" s="2" t="s">
        <v>6285</v>
      </c>
      <c r="D5610" s="2" t="s">
        <v>7781</v>
      </c>
      <c r="E5610" s="2" t="s">
        <v>7781</v>
      </c>
      <c r="F5610" s="2" t="s">
        <v>7782</v>
      </c>
      <c r="G5610" s="2" t="s">
        <v>7783</v>
      </c>
      <c r="H5610" s="2" t="s">
        <v>5093</v>
      </c>
      <c r="I5610" s="2" t="s">
        <v>5093</v>
      </c>
      <c r="J5610" s="2" t="s">
        <v>61</v>
      </c>
      <c r="K5610" s="50" t="s">
        <v>61</v>
      </c>
      <c r="L5610" s="48">
        <v>2010</v>
      </c>
      <c r="M5610" s="2" t="s">
        <v>133</v>
      </c>
      <c r="N5610" s="32">
        <v>25.282119999999999</v>
      </c>
      <c r="O5610" s="32">
        <v>55.450789999999998</v>
      </c>
      <c r="P5610" s="2" t="s">
        <v>2767</v>
      </c>
      <c r="Q5610" s="6" t="s">
        <v>65</v>
      </c>
      <c r="R5610" s="43" t="s">
        <v>18854</v>
      </c>
      <c r="S5610" s="41" t="s">
        <v>4972</v>
      </c>
      <c r="T5610" s="41" t="s">
        <v>18461</v>
      </c>
      <c r="U5610" s="2"/>
      <c r="V5610" s="2" t="s">
        <v>4972</v>
      </c>
      <c r="W5610" s="41" t="s">
        <v>17588</v>
      </c>
      <c r="X5610" s="2" t="s">
        <v>1598</v>
      </c>
      <c r="Y5610" s="2" t="s">
        <v>102</v>
      </c>
      <c r="Z5610" s="5" t="s">
        <v>10423</v>
      </c>
      <c r="AA5610" s="5" t="s">
        <v>16910</v>
      </c>
      <c r="AB5610" s="5" t="s">
        <v>16316</v>
      </c>
      <c r="AC5610" s="2" t="s">
        <v>5205</v>
      </c>
      <c r="AD5610" s="2">
        <v>3008500</v>
      </c>
      <c r="AE5610" s="5">
        <v>16.3</v>
      </c>
      <c r="AF5610" s="25"/>
      <c r="AG5610" s="29">
        <v>3</v>
      </c>
      <c r="AH5610" s="2" t="s">
        <v>17974</v>
      </c>
      <c r="AI5610" s="2">
        <v>4</v>
      </c>
      <c r="AJ5610" s="2">
        <v>3</v>
      </c>
      <c r="AK5610" s="50"/>
      <c r="AL5610" s="2"/>
      <c r="AM5610" s="30"/>
      <c r="AN5610" s="30"/>
      <c r="AO5610" s="30"/>
      <c r="AR5610" s="30"/>
      <c r="AS5610" s="30"/>
      <c r="AT5610" s="30"/>
      <c r="AV5610" s="30"/>
      <c r="AW5610" s="30"/>
      <c r="CD5610" s="2" t="s">
        <v>78</v>
      </c>
      <c r="CE5610" s="2" t="s">
        <v>20680</v>
      </c>
    </row>
    <row r="5611" spans="1:83" x14ac:dyDescent="0.2">
      <c r="A5611" s="2" t="s">
        <v>7784</v>
      </c>
      <c r="B5611" s="2" t="s">
        <v>28652</v>
      </c>
      <c r="C5611" s="2" t="s">
        <v>6285</v>
      </c>
      <c r="D5611" s="2" t="s">
        <v>7784</v>
      </c>
      <c r="E5611" s="2" t="s">
        <v>7784</v>
      </c>
      <c r="F5611" s="2" t="s">
        <v>7785</v>
      </c>
      <c r="G5611" s="2" t="s">
        <v>7786</v>
      </c>
      <c r="H5611" s="2" t="s">
        <v>5093</v>
      </c>
      <c r="I5611" s="2" t="s">
        <v>5093</v>
      </c>
      <c r="J5611" s="2" t="s">
        <v>61</v>
      </c>
      <c r="K5611" s="50" t="s">
        <v>61</v>
      </c>
      <c r="L5611" s="48">
        <v>2011</v>
      </c>
      <c r="M5611" s="2" t="s">
        <v>133</v>
      </c>
      <c r="N5611" s="32">
        <v>25.300239999999999</v>
      </c>
      <c r="O5611" s="32">
        <v>55.418259999999997</v>
      </c>
      <c r="P5611" s="2" t="s">
        <v>2767</v>
      </c>
      <c r="Q5611" s="6" t="s">
        <v>65</v>
      </c>
      <c r="R5611" s="43" t="s">
        <v>16802</v>
      </c>
      <c r="S5611" s="41" t="s">
        <v>4851</v>
      </c>
      <c r="T5611" s="41" t="s">
        <v>18462</v>
      </c>
      <c r="U5611" s="2"/>
      <c r="V5611" s="2" t="s">
        <v>4851</v>
      </c>
      <c r="W5611" s="41" t="s">
        <v>17588</v>
      </c>
      <c r="X5611" s="2" t="s">
        <v>1598</v>
      </c>
      <c r="Y5611" s="2" t="s">
        <v>102</v>
      </c>
      <c r="Z5611" s="5" t="s">
        <v>20</v>
      </c>
      <c r="AA5611" s="5" t="s">
        <v>16910</v>
      </c>
      <c r="AB5611" s="5" t="s">
        <v>16316</v>
      </c>
      <c r="AC5611" s="2" t="s">
        <v>5205</v>
      </c>
      <c r="AD5611" s="2">
        <v>3008800</v>
      </c>
      <c r="AE5611" s="5">
        <v>35</v>
      </c>
      <c r="AF5611" s="25"/>
      <c r="AG5611" s="29">
        <v>3</v>
      </c>
      <c r="AH5611" s="2" t="s">
        <v>17974</v>
      </c>
      <c r="AI5611" s="2">
        <v>5</v>
      </c>
      <c r="AJ5611" s="2">
        <v>3</v>
      </c>
      <c r="AK5611" s="50"/>
      <c r="AL5611" s="2"/>
      <c r="AM5611" s="30"/>
      <c r="AN5611" s="30"/>
      <c r="AO5611" s="30"/>
      <c r="AR5611" s="30"/>
      <c r="AS5611" s="30"/>
      <c r="AT5611" s="30"/>
      <c r="AV5611" s="30"/>
      <c r="AW5611" s="30"/>
      <c r="CD5611" s="2" t="s">
        <v>78</v>
      </c>
      <c r="CE5611" s="2" t="s">
        <v>20681</v>
      </c>
    </row>
    <row r="5612" spans="1:83" x14ac:dyDescent="0.2">
      <c r="A5612" s="2" t="s">
        <v>7787</v>
      </c>
      <c r="B5612" s="2" t="s">
        <v>28653</v>
      </c>
      <c r="C5612" s="2" t="s">
        <v>6285</v>
      </c>
      <c r="D5612" s="2" t="s">
        <v>7787</v>
      </c>
      <c r="E5612" s="2" t="s">
        <v>7787</v>
      </c>
      <c r="F5612" s="2" t="s">
        <v>7788</v>
      </c>
      <c r="G5612" s="2" t="s">
        <v>7789</v>
      </c>
      <c r="H5612" s="2" t="s">
        <v>5093</v>
      </c>
      <c r="I5612" s="2" t="s">
        <v>5093</v>
      </c>
      <c r="J5612" s="2" t="s">
        <v>61</v>
      </c>
      <c r="K5612" s="50" t="s">
        <v>61</v>
      </c>
      <c r="L5612" s="48">
        <v>2013</v>
      </c>
      <c r="M5612" s="2" t="s">
        <v>133</v>
      </c>
      <c r="N5612" s="32">
        <v>25.348600000000001</v>
      </c>
      <c r="O5612" s="32">
        <v>55.42107</v>
      </c>
      <c r="P5612" s="2" t="s">
        <v>2767</v>
      </c>
      <c r="Q5612" s="6" t="s">
        <v>65</v>
      </c>
      <c r="R5612" s="43" t="s">
        <v>16802</v>
      </c>
      <c r="S5612" s="41" t="s">
        <v>4851</v>
      </c>
      <c r="T5612" s="41" t="s">
        <v>18462</v>
      </c>
      <c r="U5612" s="2"/>
      <c r="V5612" s="2" t="s">
        <v>4851</v>
      </c>
      <c r="W5612" s="41" t="s">
        <v>17588</v>
      </c>
      <c r="X5612" s="2" t="s">
        <v>1598</v>
      </c>
      <c r="Y5612" s="2" t="s">
        <v>69</v>
      </c>
      <c r="Z5612" s="5" t="s">
        <v>10423</v>
      </c>
      <c r="AA5612" s="5" t="s">
        <v>16910</v>
      </c>
      <c r="AB5612" s="5" t="s">
        <v>18091</v>
      </c>
      <c r="AC5612" s="2" t="s">
        <v>5205</v>
      </c>
      <c r="AD5612" s="2">
        <v>3003800</v>
      </c>
      <c r="AE5612" s="5">
        <v>30</v>
      </c>
      <c r="AF5612" s="25"/>
      <c r="AG5612" s="29">
        <v>3</v>
      </c>
      <c r="AH5612" s="2" t="s">
        <v>17974</v>
      </c>
      <c r="AI5612" s="2">
        <v>3</v>
      </c>
      <c r="AJ5612" s="2">
        <v>3</v>
      </c>
      <c r="AK5612" s="50"/>
      <c r="AL5612" s="2"/>
      <c r="AM5612" s="30"/>
      <c r="AN5612" s="30"/>
      <c r="AO5612" s="30"/>
      <c r="AR5612" s="30"/>
      <c r="AS5612" s="30"/>
      <c r="AT5612" s="30"/>
      <c r="AV5612" s="30"/>
      <c r="AW5612" s="30"/>
      <c r="CD5612" s="2" t="s">
        <v>78</v>
      </c>
      <c r="CE5612" s="2" t="s">
        <v>20682</v>
      </c>
    </row>
    <row r="5613" spans="1:83" x14ac:dyDescent="0.2">
      <c r="A5613" s="2" t="s">
        <v>8964</v>
      </c>
      <c r="B5613" s="2" t="s">
        <v>28654</v>
      </c>
      <c r="C5613" s="2" t="s">
        <v>6285</v>
      </c>
      <c r="D5613" s="2" t="s">
        <v>8964</v>
      </c>
      <c r="E5613" s="2" t="s">
        <v>8964</v>
      </c>
      <c r="F5613" s="2" t="s">
        <v>8965</v>
      </c>
      <c r="G5613" s="2" t="s">
        <v>8966</v>
      </c>
      <c r="H5613" s="2" t="s">
        <v>5093</v>
      </c>
      <c r="I5613" s="2" t="s">
        <v>5093</v>
      </c>
      <c r="J5613" s="2" t="s">
        <v>61</v>
      </c>
      <c r="K5613" s="50" t="s">
        <v>61</v>
      </c>
      <c r="L5613" s="48">
        <v>2015</v>
      </c>
      <c r="M5613" s="2" t="s">
        <v>133</v>
      </c>
      <c r="N5613" s="32">
        <v>25.3629</v>
      </c>
      <c r="O5613" s="32">
        <v>55.419730000000001</v>
      </c>
      <c r="P5613" s="2" t="s">
        <v>2767</v>
      </c>
      <c r="Q5613" s="6" t="s">
        <v>65</v>
      </c>
      <c r="R5613" s="43" t="s">
        <v>18854</v>
      </c>
      <c r="S5613" s="41" t="s">
        <v>3596</v>
      </c>
      <c r="T5613" s="41" t="s">
        <v>18460</v>
      </c>
      <c r="U5613" s="2"/>
      <c r="V5613" s="2" t="s">
        <v>3596</v>
      </c>
      <c r="W5613" s="41" t="s">
        <v>17588</v>
      </c>
      <c r="X5613" s="2" t="s">
        <v>1598</v>
      </c>
      <c r="Y5613" s="2" t="s">
        <v>76</v>
      </c>
      <c r="Z5613" s="5" t="s">
        <v>10423</v>
      </c>
      <c r="AA5613" s="5" t="s">
        <v>16910</v>
      </c>
      <c r="AB5613" s="5" t="s">
        <v>16317</v>
      </c>
      <c r="AC5613" s="2" t="s">
        <v>5205</v>
      </c>
      <c r="AD5613" s="2">
        <v>3003900</v>
      </c>
      <c r="AE5613" s="5">
        <v>28.5</v>
      </c>
      <c r="AF5613" s="25"/>
      <c r="AG5613" s="29">
        <v>3</v>
      </c>
      <c r="AH5613" s="2" t="s">
        <v>17974</v>
      </c>
      <c r="AI5613" s="2">
        <v>3</v>
      </c>
      <c r="AJ5613" s="2">
        <v>3</v>
      </c>
      <c r="AK5613" s="50"/>
      <c r="AL5613" s="2"/>
      <c r="AM5613" s="30"/>
      <c r="AN5613" s="30"/>
      <c r="AO5613" s="30"/>
      <c r="AR5613" s="30"/>
      <c r="AS5613" s="30"/>
      <c r="AT5613" s="30"/>
      <c r="AV5613" s="30"/>
      <c r="AW5613" s="30"/>
      <c r="CD5613" s="2" t="s">
        <v>78</v>
      </c>
      <c r="CE5613" s="2" t="s">
        <v>20683</v>
      </c>
    </row>
    <row r="5614" spans="1:83" x14ac:dyDescent="0.2">
      <c r="A5614" s="2" t="s">
        <v>7790</v>
      </c>
      <c r="B5614" s="2" t="s">
        <v>28655</v>
      </c>
      <c r="C5614" s="2" t="s">
        <v>6285</v>
      </c>
      <c r="D5614" s="2" t="s">
        <v>7790</v>
      </c>
      <c r="E5614" s="2" t="s">
        <v>7790</v>
      </c>
      <c r="F5614" s="2" t="s">
        <v>7791</v>
      </c>
      <c r="G5614" s="2" t="s">
        <v>7792</v>
      </c>
      <c r="H5614" s="2" t="s">
        <v>5093</v>
      </c>
      <c r="I5614" s="2" t="s">
        <v>5093</v>
      </c>
      <c r="J5614" s="2" t="s">
        <v>61</v>
      </c>
      <c r="K5614" s="50" t="s">
        <v>61</v>
      </c>
      <c r="L5614" s="48">
        <v>2010</v>
      </c>
      <c r="M5614" s="2" t="s">
        <v>133</v>
      </c>
      <c r="N5614" s="32">
        <v>25.336469999999998</v>
      </c>
      <c r="O5614" s="32">
        <v>55.413730000000001</v>
      </c>
      <c r="P5614" s="2" t="s">
        <v>2767</v>
      </c>
      <c r="Q5614" s="6" t="s">
        <v>65</v>
      </c>
      <c r="R5614" s="43" t="s">
        <v>18854</v>
      </c>
      <c r="S5614" s="41" t="s">
        <v>4972</v>
      </c>
      <c r="T5614" s="41" t="s">
        <v>18461</v>
      </c>
      <c r="U5614" s="2"/>
      <c r="V5614" s="2" t="s">
        <v>4972</v>
      </c>
      <c r="W5614" s="41" t="s">
        <v>17588</v>
      </c>
      <c r="X5614" s="2" t="s">
        <v>315</v>
      </c>
      <c r="Y5614" s="2" t="s">
        <v>69</v>
      </c>
      <c r="Z5614" s="5" t="s">
        <v>10423</v>
      </c>
      <c r="AA5614" s="5" t="s">
        <v>16910</v>
      </c>
      <c r="AB5614" s="5" t="s">
        <v>18091</v>
      </c>
      <c r="AC5614" s="2" t="s">
        <v>5205</v>
      </c>
      <c r="AD5614" s="2">
        <v>3009300</v>
      </c>
      <c r="AE5614" s="5">
        <v>22.2</v>
      </c>
      <c r="AF5614" s="25"/>
      <c r="AG5614" s="29">
        <v>3</v>
      </c>
      <c r="AH5614" s="2" t="s">
        <v>17974</v>
      </c>
      <c r="AI5614" s="2">
        <v>3</v>
      </c>
      <c r="AJ5614" s="2">
        <v>3</v>
      </c>
      <c r="AK5614" s="50"/>
      <c r="AL5614" s="2"/>
      <c r="AM5614" s="30"/>
      <c r="AN5614" s="30"/>
      <c r="AO5614" s="30"/>
      <c r="AR5614" s="30"/>
      <c r="AS5614" s="30"/>
      <c r="AT5614" s="30"/>
      <c r="AV5614" s="30"/>
      <c r="AW5614" s="30"/>
      <c r="CD5614" s="2" t="s">
        <v>78</v>
      </c>
      <c r="CE5614" s="2" t="s">
        <v>20684</v>
      </c>
    </row>
    <row r="5615" spans="1:83" x14ac:dyDescent="0.2">
      <c r="A5615" s="2" t="s">
        <v>7793</v>
      </c>
      <c r="B5615" s="2" t="s">
        <v>28656</v>
      </c>
      <c r="C5615" s="2" t="s">
        <v>6285</v>
      </c>
      <c r="D5615" s="2" t="s">
        <v>7793</v>
      </c>
      <c r="E5615" s="2" t="s">
        <v>7793</v>
      </c>
      <c r="F5615" s="2" t="s">
        <v>7794</v>
      </c>
      <c r="G5615" s="2" t="s">
        <v>7795</v>
      </c>
      <c r="H5615" s="2" t="s">
        <v>5093</v>
      </c>
      <c r="I5615" s="2" t="s">
        <v>5093</v>
      </c>
      <c r="J5615" s="2" t="s">
        <v>61</v>
      </c>
      <c r="K5615" s="50" t="s">
        <v>61</v>
      </c>
      <c r="L5615" s="48">
        <v>2010</v>
      </c>
      <c r="M5615" s="2" t="s">
        <v>133</v>
      </c>
      <c r="N5615" s="32">
        <v>25.332260000000002</v>
      </c>
      <c r="O5615" s="32">
        <v>55.403399999999998</v>
      </c>
      <c r="P5615" s="2" t="s">
        <v>2767</v>
      </c>
      <c r="Q5615" s="6" t="s">
        <v>65</v>
      </c>
      <c r="R5615" s="43" t="s">
        <v>18854</v>
      </c>
      <c r="S5615" s="41" t="s">
        <v>4972</v>
      </c>
      <c r="T5615" s="41" t="s">
        <v>18461</v>
      </c>
      <c r="U5615" s="2"/>
      <c r="V5615" s="2" t="s">
        <v>4972</v>
      </c>
      <c r="W5615" s="41" t="s">
        <v>17588</v>
      </c>
      <c r="X5615" s="2" t="s">
        <v>315</v>
      </c>
      <c r="Y5615" s="2" t="s">
        <v>86</v>
      </c>
      <c r="Z5615" s="5" t="s">
        <v>10423</v>
      </c>
      <c r="AA5615" s="5" t="s">
        <v>16910</v>
      </c>
      <c r="AB5615" s="5" t="s">
        <v>18090</v>
      </c>
      <c r="AC5615" s="2" t="s">
        <v>5205</v>
      </c>
      <c r="AD5615" s="2">
        <v>3009300</v>
      </c>
      <c r="AE5615" s="5">
        <v>12.3</v>
      </c>
      <c r="AF5615" s="25"/>
      <c r="AG5615" s="29">
        <v>3</v>
      </c>
      <c r="AH5615" s="2" t="s">
        <v>17974</v>
      </c>
      <c r="AI5615" s="2">
        <v>4</v>
      </c>
      <c r="AJ5615" s="2">
        <v>3</v>
      </c>
      <c r="AK5615" s="50"/>
      <c r="AL5615" s="2"/>
      <c r="AM5615" s="30"/>
      <c r="AN5615" s="30"/>
      <c r="AO5615" s="30"/>
      <c r="AR5615" s="30"/>
      <c r="AS5615" s="30"/>
      <c r="AT5615" s="30"/>
      <c r="AV5615" s="30"/>
      <c r="AW5615" s="30"/>
      <c r="CD5615" s="2" t="s">
        <v>78</v>
      </c>
      <c r="CE5615" s="2" t="s">
        <v>20685</v>
      </c>
    </row>
    <row r="5616" spans="1:83" x14ac:dyDescent="0.2">
      <c r="A5616" s="2" t="s">
        <v>7796</v>
      </c>
      <c r="B5616" s="2" t="s">
        <v>28657</v>
      </c>
      <c r="C5616" s="2" t="s">
        <v>6285</v>
      </c>
      <c r="D5616" s="2" t="s">
        <v>7796</v>
      </c>
      <c r="E5616" s="2" t="s">
        <v>7796</v>
      </c>
      <c r="F5616" s="2" t="s">
        <v>7797</v>
      </c>
      <c r="G5616" s="2" t="s">
        <v>7798</v>
      </c>
      <c r="H5616" s="2" t="s">
        <v>5093</v>
      </c>
      <c r="I5616" s="2" t="s">
        <v>5093</v>
      </c>
      <c r="J5616" s="2" t="s">
        <v>61</v>
      </c>
      <c r="K5616" s="50" t="s">
        <v>61</v>
      </c>
      <c r="L5616" s="48">
        <v>2010</v>
      </c>
      <c r="M5616" s="2" t="s">
        <v>133</v>
      </c>
      <c r="N5616" s="32">
        <v>25.386150000000001</v>
      </c>
      <c r="O5616" s="32">
        <v>55.412700000000001</v>
      </c>
      <c r="P5616" s="2" t="s">
        <v>2767</v>
      </c>
      <c r="Q5616" s="6" t="s">
        <v>65</v>
      </c>
      <c r="R5616" s="43" t="s">
        <v>18854</v>
      </c>
      <c r="S5616" s="41" t="s">
        <v>4972</v>
      </c>
      <c r="T5616" s="41" t="s">
        <v>18461</v>
      </c>
      <c r="U5616" s="2"/>
      <c r="V5616" s="2" t="s">
        <v>4972</v>
      </c>
      <c r="W5616" s="41" t="s">
        <v>17588</v>
      </c>
      <c r="X5616" s="2" t="s">
        <v>1598</v>
      </c>
      <c r="Y5616" s="2" t="s">
        <v>76</v>
      </c>
      <c r="Z5616" s="5" t="s">
        <v>10423</v>
      </c>
      <c r="AA5616" s="5" t="s">
        <v>16910</v>
      </c>
      <c r="AB5616" s="5" t="s">
        <v>16317</v>
      </c>
      <c r="AC5616" s="2" t="s">
        <v>5205</v>
      </c>
      <c r="AD5616" s="2">
        <v>3006900</v>
      </c>
      <c r="AE5616" s="5">
        <v>14.5</v>
      </c>
      <c r="AF5616" s="25"/>
      <c r="AG5616" s="29">
        <v>3</v>
      </c>
      <c r="AH5616" s="2" t="s">
        <v>17974</v>
      </c>
      <c r="AI5616" s="2">
        <v>3</v>
      </c>
      <c r="AJ5616" s="2">
        <v>3</v>
      </c>
      <c r="AK5616" s="50"/>
      <c r="AL5616" s="2"/>
      <c r="AM5616" s="30"/>
      <c r="AN5616" s="30"/>
      <c r="AO5616" s="30"/>
      <c r="AR5616" s="30"/>
      <c r="AS5616" s="30"/>
      <c r="AT5616" s="30"/>
      <c r="AV5616" s="30"/>
      <c r="AW5616" s="30"/>
      <c r="CD5616" s="2" t="s">
        <v>78</v>
      </c>
      <c r="CE5616" s="2" t="s">
        <v>20686</v>
      </c>
    </row>
    <row r="5617" spans="1:83" x14ac:dyDescent="0.2">
      <c r="A5617" s="2" t="s">
        <v>7799</v>
      </c>
      <c r="B5617" s="2" t="s">
        <v>28658</v>
      </c>
      <c r="C5617" s="2" t="s">
        <v>6285</v>
      </c>
      <c r="D5617" s="2" t="s">
        <v>7799</v>
      </c>
      <c r="E5617" s="2" t="s">
        <v>7799</v>
      </c>
      <c r="F5617" s="2" t="s">
        <v>7800</v>
      </c>
      <c r="G5617" s="2" t="s">
        <v>18353</v>
      </c>
      <c r="H5617" s="2" t="s">
        <v>5093</v>
      </c>
      <c r="I5617" s="2" t="s">
        <v>5093</v>
      </c>
      <c r="J5617" s="2" t="s">
        <v>61</v>
      </c>
      <c r="K5617" s="50" t="s">
        <v>61</v>
      </c>
      <c r="L5617" s="48">
        <v>2010</v>
      </c>
      <c r="M5617" s="2" t="s">
        <v>133</v>
      </c>
      <c r="N5617" s="32">
        <v>25.213740000000001</v>
      </c>
      <c r="O5617" s="32">
        <v>55.730809999999998</v>
      </c>
      <c r="P5617" s="2" t="s">
        <v>2767</v>
      </c>
      <c r="Q5617" s="6" t="s">
        <v>65</v>
      </c>
      <c r="R5617" s="43" t="s">
        <v>16802</v>
      </c>
      <c r="S5617" s="41" t="s">
        <v>4851</v>
      </c>
      <c r="T5617" s="41" t="s">
        <v>18462</v>
      </c>
      <c r="U5617" s="2"/>
      <c r="V5617" s="2" t="s">
        <v>4851</v>
      </c>
      <c r="W5617" s="41" t="s">
        <v>17588</v>
      </c>
      <c r="X5617" s="2" t="s">
        <v>315</v>
      </c>
      <c r="Y5617" s="2" t="s">
        <v>76</v>
      </c>
      <c r="Z5617" s="5" t="s">
        <v>10423</v>
      </c>
      <c r="AA5617" s="5" t="s">
        <v>16910</v>
      </c>
      <c r="AB5617" s="5" t="s">
        <v>16317</v>
      </c>
      <c r="AC5617" s="2" t="s">
        <v>5247</v>
      </c>
      <c r="AD5617" s="2">
        <v>3000021</v>
      </c>
      <c r="AE5617" s="5">
        <v>35</v>
      </c>
      <c r="AF5617" s="25"/>
      <c r="AG5617" s="29">
        <v>3</v>
      </c>
      <c r="AH5617" s="2" t="s">
        <v>17978</v>
      </c>
      <c r="AI5617" s="2">
        <v>3</v>
      </c>
      <c r="AJ5617" s="2">
        <v>3</v>
      </c>
      <c r="AK5617" s="50"/>
      <c r="AL5617" s="2"/>
      <c r="AM5617" s="30"/>
      <c r="AN5617" s="30"/>
      <c r="AO5617" s="30"/>
      <c r="AR5617" s="30"/>
      <c r="AS5617" s="30"/>
      <c r="AT5617" s="30"/>
      <c r="AV5617" s="30"/>
      <c r="AW5617" s="30"/>
      <c r="CD5617" s="2" t="s">
        <v>78</v>
      </c>
      <c r="CE5617" s="2" t="s">
        <v>20687</v>
      </c>
    </row>
    <row r="5618" spans="1:83" x14ac:dyDescent="0.2">
      <c r="A5618" s="2" t="s">
        <v>7801</v>
      </c>
      <c r="B5618" s="2" t="s">
        <v>28659</v>
      </c>
      <c r="C5618" s="2" t="s">
        <v>6285</v>
      </c>
      <c r="D5618" s="2" t="s">
        <v>7801</v>
      </c>
      <c r="E5618" s="2" t="s">
        <v>7801</v>
      </c>
      <c r="F5618" s="2" t="s">
        <v>7802</v>
      </c>
      <c r="G5618" s="2" t="s">
        <v>7803</v>
      </c>
      <c r="H5618" s="2" t="s">
        <v>5093</v>
      </c>
      <c r="I5618" s="2" t="s">
        <v>5093</v>
      </c>
      <c r="J5618" s="2" t="s">
        <v>61</v>
      </c>
      <c r="K5618" s="50" t="s">
        <v>61</v>
      </c>
      <c r="L5618" s="48">
        <v>2010</v>
      </c>
      <c r="M5618" s="2" t="s">
        <v>133</v>
      </c>
      <c r="N5618" s="32">
        <v>25.340109999999999</v>
      </c>
      <c r="O5618" s="32">
        <v>55.391730000000003</v>
      </c>
      <c r="P5618" s="2" t="s">
        <v>2767</v>
      </c>
      <c r="Q5618" s="6" t="s">
        <v>65</v>
      </c>
      <c r="R5618" s="43" t="s">
        <v>18854</v>
      </c>
      <c r="S5618" s="41" t="s">
        <v>4972</v>
      </c>
      <c r="T5618" s="41" t="s">
        <v>18461</v>
      </c>
      <c r="U5618" s="2"/>
      <c r="V5618" s="2" t="s">
        <v>4972</v>
      </c>
      <c r="W5618" s="41" t="s">
        <v>17588</v>
      </c>
      <c r="X5618" s="2" t="s">
        <v>1598</v>
      </c>
      <c r="Y5618" s="2" t="s">
        <v>69</v>
      </c>
      <c r="Z5618" s="5" t="s">
        <v>10423</v>
      </c>
      <c r="AA5618" s="5" t="s">
        <v>16910</v>
      </c>
      <c r="AB5618" s="5" t="s">
        <v>18091</v>
      </c>
      <c r="AC5618" s="2" t="s">
        <v>5247</v>
      </c>
      <c r="AD5618" s="2">
        <v>3007600</v>
      </c>
      <c r="AE5618" s="5">
        <v>17.2</v>
      </c>
      <c r="AF5618" s="25"/>
      <c r="AG5618" s="29">
        <v>3</v>
      </c>
      <c r="AH5618" s="2" t="s">
        <v>17978</v>
      </c>
      <c r="AI5618" s="2">
        <v>3</v>
      </c>
      <c r="AJ5618" s="2">
        <v>3</v>
      </c>
      <c r="AK5618" s="50"/>
      <c r="AL5618" s="2"/>
      <c r="AM5618" s="30"/>
      <c r="AN5618" s="30"/>
      <c r="AO5618" s="30"/>
      <c r="AR5618" s="30"/>
      <c r="AS5618" s="30"/>
      <c r="AT5618" s="30"/>
      <c r="AV5618" s="30"/>
      <c r="AW5618" s="30"/>
      <c r="CD5618" s="2" t="s">
        <v>78</v>
      </c>
      <c r="CE5618" s="2" t="s">
        <v>20688</v>
      </c>
    </row>
    <row r="5619" spans="1:83" x14ac:dyDescent="0.2">
      <c r="A5619" s="2" t="s">
        <v>9384</v>
      </c>
      <c r="B5619" s="2" t="s">
        <v>28660</v>
      </c>
      <c r="C5619" s="2" t="s">
        <v>6285</v>
      </c>
      <c r="D5619" s="2"/>
      <c r="E5619" s="2" t="s">
        <v>9384</v>
      </c>
      <c r="F5619" s="2" t="s">
        <v>9385</v>
      </c>
      <c r="G5619" s="2" t="s">
        <v>9386</v>
      </c>
      <c r="H5619" s="2"/>
      <c r="I5619" s="2" t="s">
        <v>5093</v>
      </c>
      <c r="J5619" s="2" t="s">
        <v>61</v>
      </c>
      <c r="K5619" s="50" t="s">
        <v>61</v>
      </c>
      <c r="L5619" s="48">
        <v>2016</v>
      </c>
      <c r="M5619" s="2" t="s">
        <v>133</v>
      </c>
      <c r="N5619" s="32">
        <v>25.310569999999998</v>
      </c>
      <c r="O5619" s="32">
        <v>55.640430000000002</v>
      </c>
      <c r="P5619" s="2" t="s">
        <v>2767</v>
      </c>
      <c r="Q5619" s="6" t="s">
        <v>65</v>
      </c>
      <c r="R5619" s="43" t="s">
        <v>18854</v>
      </c>
      <c r="S5619" s="41" t="s">
        <v>4972</v>
      </c>
      <c r="T5619" s="41" t="s">
        <v>18461</v>
      </c>
      <c r="U5619" s="2"/>
      <c r="V5619" s="2" t="s">
        <v>4972</v>
      </c>
      <c r="W5619" s="41" t="s">
        <v>17589</v>
      </c>
      <c r="X5619" s="2" t="s">
        <v>1598</v>
      </c>
      <c r="Y5619" s="2" t="s">
        <v>102</v>
      </c>
      <c r="Z5619" s="5" t="s">
        <v>20</v>
      </c>
      <c r="AA5619" s="5" t="s">
        <v>16910</v>
      </c>
      <c r="AB5619" s="5" t="s">
        <v>16316</v>
      </c>
      <c r="AC5619" s="2" t="s">
        <v>5247</v>
      </c>
      <c r="AD5619" s="2">
        <v>3001301</v>
      </c>
      <c r="AE5619" s="5">
        <v>13</v>
      </c>
      <c r="AF5619" s="25"/>
      <c r="AG5619" s="29">
        <v>3</v>
      </c>
      <c r="AH5619" s="2" t="s">
        <v>17978</v>
      </c>
      <c r="AI5619" s="2">
        <v>4</v>
      </c>
      <c r="AJ5619" s="2">
        <v>3</v>
      </c>
      <c r="AK5619" s="50"/>
      <c r="AL5619" s="2"/>
      <c r="AM5619" s="30"/>
      <c r="AN5619" s="30"/>
      <c r="AO5619" s="30"/>
      <c r="AR5619" s="30"/>
      <c r="AS5619" s="30"/>
      <c r="AT5619" s="30"/>
      <c r="AV5619" s="30"/>
      <c r="AW5619" s="30"/>
      <c r="CD5619" s="2" t="s">
        <v>78</v>
      </c>
      <c r="CE5619" s="2" t="s">
        <v>20689</v>
      </c>
    </row>
    <row r="5620" spans="1:83" x14ac:dyDescent="0.2">
      <c r="A5620" s="2" t="s">
        <v>7804</v>
      </c>
      <c r="B5620" s="2" t="s">
        <v>28661</v>
      </c>
      <c r="C5620" s="2" t="s">
        <v>6285</v>
      </c>
      <c r="D5620" s="2" t="s">
        <v>7804</v>
      </c>
      <c r="E5620" s="2" t="s">
        <v>7804</v>
      </c>
      <c r="F5620" s="2" t="s">
        <v>7805</v>
      </c>
      <c r="G5620" s="2" t="s">
        <v>7806</v>
      </c>
      <c r="H5620" s="2" t="s">
        <v>5093</v>
      </c>
      <c r="I5620" s="2" t="s">
        <v>5093</v>
      </c>
      <c r="J5620" s="2" t="s">
        <v>61</v>
      </c>
      <c r="K5620" s="50" t="s">
        <v>61</v>
      </c>
      <c r="L5620" s="48">
        <v>2010</v>
      </c>
      <c r="M5620" s="2" t="s">
        <v>133</v>
      </c>
      <c r="N5620" s="32">
        <v>25.303419999999999</v>
      </c>
      <c r="O5620" s="32">
        <v>55.379550000000002</v>
      </c>
      <c r="P5620" s="2" t="s">
        <v>2767</v>
      </c>
      <c r="Q5620" s="6" t="s">
        <v>65</v>
      </c>
      <c r="R5620" s="43" t="s">
        <v>18854</v>
      </c>
      <c r="S5620" s="41" t="s">
        <v>4972</v>
      </c>
      <c r="T5620" s="41" t="s">
        <v>18461</v>
      </c>
      <c r="U5620" s="2"/>
      <c r="V5620" s="2" t="s">
        <v>4972</v>
      </c>
      <c r="W5620" s="41" t="s">
        <v>17588</v>
      </c>
      <c r="X5620" s="2" t="s">
        <v>315</v>
      </c>
      <c r="Y5620" s="2" t="s">
        <v>102</v>
      </c>
      <c r="Z5620" s="5" t="s">
        <v>10423</v>
      </c>
      <c r="AA5620" s="5" t="s">
        <v>16910</v>
      </c>
      <c r="AB5620" s="5" t="s">
        <v>16316</v>
      </c>
      <c r="AC5620" s="2" t="s">
        <v>5149</v>
      </c>
      <c r="AD5620" s="2">
        <v>3010200</v>
      </c>
      <c r="AE5620" s="5">
        <v>43.7</v>
      </c>
      <c r="AF5620" s="25"/>
      <c r="AG5620" s="29">
        <v>3</v>
      </c>
      <c r="AH5620" s="2" t="s">
        <v>18304</v>
      </c>
      <c r="AI5620" s="2">
        <v>3</v>
      </c>
      <c r="AJ5620" s="2">
        <v>3</v>
      </c>
      <c r="AK5620" s="50"/>
      <c r="AL5620" s="2"/>
      <c r="AM5620" s="30"/>
      <c r="AN5620" s="30"/>
      <c r="AO5620" s="30"/>
      <c r="AR5620" s="30"/>
      <c r="AS5620" s="30"/>
      <c r="AT5620" s="30"/>
      <c r="AV5620" s="30"/>
      <c r="AW5620" s="30"/>
      <c r="CD5620" s="2" t="s">
        <v>78</v>
      </c>
      <c r="CE5620" s="2" t="s">
        <v>20690</v>
      </c>
    </row>
    <row r="5621" spans="1:83" x14ac:dyDescent="0.2">
      <c r="A5621" s="2" t="s">
        <v>7807</v>
      </c>
      <c r="B5621" s="2" t="s">
        <v>28662</v>
      </c>
      <c r="C5621" s="2" t="s">
        <v>6285</v>
      </c>
      <c r="D5621" s="2" t="s">
        <v>7807</v>
      </c>
      <c r="E5621" s="2" t="s">
        <v>7807</v>
      </c>
      <c r="F5621" s="2" t="s">
        <v>7808</v>
      </c>
      <c r="G5621" s="2" t="s">
        <v>7809</v>
      </c>
      <c r="H5621" s="2" t="s">
        <v>5093</v>
      </c>
      <c r="I5621" s="2" t="s">
        <v>5093</v>
      </c>
      <c r="J5621" s="2" t="s">
        <v>61</v>
      </c>
      <c r="K5621" s="50" t="s">
        <v>61</v>
      </c>
      <c r="L5621" s="48">
        <v>2010</v>
      </c>
      <c r="M5621" s="2" t="s">
        <v>133</v>
      </c>
      <c r="N5621" s="32">
        <v>25.300719999999998</v>
      </c>
      <c r="O5621" s="32">
        <v>55.367510000000003</v>
      </c>
      <c r="P5621" s="2" t="s">
        <v>2767</v>
      </c>
      <c r="Q5621" s="6" t="s">
        <v>65</v>
      </c>
      <c r="R5621" s="43" t="s">
        <v>18854</v>
      </c>
      <c r="S5621" s="41" t="s">
        <v>4972</v>
      </c>
      <c r="T5621" s="41" t="s">
        <v>18461</v>
      </c>
      <c r="U5621" s="2"/>
      <c r="V5621" s="2" t="s">
        <v>4972</v>
      </c>
      <c r="W5621" s="41" t="s">
        <v>17588</v>
      </c>
      <c r="X5621" s="2" t="s">
        <v>1598</v>
      </c>
      <c r="Y5621" s="2" t="s">
        <v>102</v>
      </c>
      <c r="Z5621" s="5" t="s">
        <v>10423</v>
      </c>
      <c r="AA5621" s="5" t="s">
        <v>16910</v>
      </c>
      <c r="AB5621" s="5" t="s">
        <v>16316</v>
      </c>
      <c r="AC5621" s="2" t="s">
        <v>5205</v>
      </c>
      <c r="AD5621" s="2">
        <v>3010200</v>
      </c>
      <c r="AE5621" s="5">
        <v>19</v>
      </c>
      <c r="AF5621" s="25"/>
      <c r="AG5621" s="29">
        <v>3</v>
      </c>
      <c r="AH5621" s="2" t="s">
        <v>17974</v>
      </c>
      <c r="AI5621" s="2">
        <v>3</v>
      </c>
      <c r="AJ5621" s="2">
        <v>3</v>
      </c>
      <c r="AK5621" s="50"/>
      <c r="AL5621" s="2"/>
      <c r="AM5621" s="30"/>
      <c r="AN5621" s="30"/>
      <c r="AO5621" s="30"/>
      <c r="AR5621" s="30"/>
      <c r="AS5621" s="30"/>
      <c r="AT5621" s="30"/>
      <c r="AV5621" s="30"/>
      <c r="AW5621" s="30"/>
      <c r="CD5621" s="2" t="s">
        <v>78</v>
      </c>
      <c r="CE5621" s="2" t="s">
        <v>20691</v>
      </c>
    </row>
    <row r="5622" spans="1:83" x14ac:dyDescent="0.2">
      <c r="A5622" s="2" t="s">
        <v>7810</v>
      </c>
      <c r="B5622" s="2" t="s">
        <v>28663</v>
      </c>
      <c r="C5622" s="2" t="s">
        <v>6285</v>
      </c>
      <c r="D5622" s="2" t="s">
        <v>7810</v>
      </c>
      <c r="E5622" s="2" t="s">
        <v>7810</v>
      </c>
      <c r="F5622" s="2" t="s">
        <v>7811</v>
      </c>
      <c r="G5622" s="2" t="s">
        <v>7812</v>
      </c>
      <c r="H5622" s="2" t="s">
        <v>5093</v>
      </c>
      <c r="I5622" s="2" t="s">
        <v>5093</v>
      </c>
      <c r="J5622" s="2" t="s">
        <v>61</v>
      </c>
      <c r="K5622" s="50" t="s">
        <v>61</v>
      </c>
      <c r="L5622" s="48">
        <v>2010</v>
      </c>
      <c r="M5622" s="2" t="s">
        <v>133</v>
      </c>
      <c r="N5622" s="32">
        <v>25.30059</v>
      </c>
      <c r="O5622" s="32">
        <v>55.374960000000002</v>
      </c>
      <c r="P5622" s="2" t="s">
        <v>2767</v>
      </c>
      <c r="Q5622" s="6" t="s">
        <v>65</v>
      </c>
      <c r="R5622" s="43" t="s">
        <v>18854</v>
      </c>
      <c r="S5622" s="41" t="s">
        <v>4972</v>
      </c>
      <c r="T5622" s="41" t="s">
        <v>18461</v>
      </c>
      <c r="U5622" s="2"/>
      <c r="V5622" s="2" t="s">
        <v>4972</v>
      </c>
      <c r="W5622" s="41" t="s">
        <v>17588</v>
      </c>
      <c r="X5622" s="2" t="s">
        <v>315</v>
      </c>
      <c r="Y5622" s="2" t="s">
        <v>102</v>
      </c>
      <c r="Z5622" s="5" t="s">
        <v>10423</v>
      </c>
      <c r="AA5622" s="5" t="s">
        <v>16910</v>
      </c>
      <c r="AB5622" s="5" t="s">
        <v>16316</v>
      </c>
      <c r="AC5622" s="2" t="s">
        <v>5247</v>
      </c>
      <c r="AD5622" s="2">
        <v>3010200</v>
      </c>
      <c r="AE5622" s="5">
        <v>65.75</v>
      </c>
      <c r="AF5622" s="25"/>
      <c r="AG5622" s="29">
        <v>3</v>
      </c>
      <c r="AH5622" s="2" t="s">
        <v>17978</v>
      </c>
      <c r="AI5622" s="2">
        <v>3</v>
      </c>
      <c r="AJ5622" s="2">
        <v>3</v>
      </c>
      <c r="AK5622" s="50"/>
      <c r="AL5622" s="2"/>
      <c r="AM5622" s="30"/>
      <c r="AN5622" s="30"/>
      <c r="AO5622" s="30"/>
      <c r="AR5622" s="30"/>
      <c r="AS5622" s="30"/>
      <c r="AT5622" s="30"/>
      <c r="AV5622" s="30"/>
      <c r="AW5622" s="30"/>
      <c r="CD5622" s="2" t="s">
        <v>78</v>
      </c>
      <c r="CE5622" s="2" t="s">
        <v>20692</v>
      </c>
    </row>
    <row r="5623" spans="1:83" x14ac:dyDescent="0.2">
      <c r="A5623" s="2" t="s">
        <v>7813</v>
      </c>
      <c r="B5623" s="2" t="s">
        <v>28664</v>
      </c>
      <c r="C5623" s="2" t="s">
        <v>6285</v>
      </c>
      <c r="D5623" s="2" t="s">
        <v>7813</v>
      </c>
      <c r="E5623" s="2" t="s">
        <v>7813</v>
      </c>
      <c r="F5623" s="2" t="s">
        <v>7814</v>
      </c>
      <c r="G5623" s="2" t="s">
        <v>17817</v>
      </c>
      <c r="H5623" s="2" t="s">
        <v>5093</v>
      </c>
      <c r="I5623" s="2" t="s">
        <v>5093</v>
      </c>
      <c r="J5623" s="2" t="s">
        <v>61</v>
      </c>
      <c r="K5623" s="50" t="s">
        <v>61</v>
      </c>
      <c r="L5623" s="48">
        <v>2010</v>
      </c>
      <c r="M5623" s="2" t="s">
        <v>133</v>
      </c>
      <c r="N5623" s="32">
        <v>25.31268</v>
      </c>
      <c r="O5623" s="32">
        <v>55.376040000000003</v>
      </c>
      <c r="P5623" s="2" t="s">
        <v>2767</v>
      </c>
      <c r="Q5623" s="6" t="s">
        <v>65</v>
      </c>
      <c r="R5623" s="43" t="s">
        <v>18854</v>
      </c>
      <c r="S5623" s="41" t="s">
        <v>4972</v>
      </c>
      <c r="T5623" s="41" t="s">
        <v>18461</v>
      </c>
      <c r="U5623" s="2"/>
      <c r="V5623" s="2" t="s">
        <v>4972</v>
      </c>
      <c r="W5623" s="41" t="s">
        <v>17588</v>
      </c>
      <c r="X5623" s="2" t="s">
        <v>1598</v>
      </c>
      <c r="Y5623" s="2" t="s">
        <v>76</v>
      </c>
      <c r="Z5623" s="5" t="s">
        <v>10423</v>
      </c>
      <c r="AA5623" s="5" t="s">
        <v>10476</v>
      </c>
      <c r="AB5623" s="5" t="s">
        <v>16317</v>
      </c>
      <c r="AC5623" s="2" t="s">
        <v>5205</v>
      </c>
      <c r="AD5623" s="2">
        <v>3010400</v>
      </c>
      <c r="AE5623" s="5">
        <v>19</v>
      </c>
      <c r="AF5623" s="25"/>
      <c r="AG5623" s="29">
        <v>3</v>
      </c>
      <c r="AH5623" s="2" t="s">
        <v>17974</v>
      </c>
      <c r="AI5623" s="2">
        <v>3</v>
      </c>
      <c r="AJ5623" s="2">
        <v>3</v>
      </c>
      <c r="AK5623" s="50"/>
      <c r="AL5623" s="2"/>
      <c r="AM5623" s="30"/>
      <c r="AN5623" s="30"/>
      <c r="AO5623" s="30"/>
      <c r="AR5623" s="30"/>
      <c r="AS5623" s="30"/>
      <c r="AT5623" s="30"/>
      <c r="AV5623" s="30"/>
      <c r="AW5623" s="30"/>
      <c r="CD5623" s="2" t="s">
        <v>78</v>
      </c>
      <c r="CE5623" s="2" t="s">
        <v>20693</v>
      </c>
    </row>
    <row r="5624" spans="1:83" x14ac:dyDescent="0.2">
      <c r="A5624" s="2" t="s">
        <v>7815</v>
      </c>
      <c r="B5624" s="2" t="s">
        <v>28665</v>
      </c>
      <c r="C5624" s="2" t="s">
        <v>6285</v>
      </c>
      <c r="D5624" s="2" t="s">
        <v>7815</v>
      </c>
      <c r="E5624" s="2" t="s">
        <v>7815</v>
      </c>
      <c r="F5624" s="2" t="s">
        <v>7816</v>
      </c>
      <c r="G5624" s="2" t="s">
        <v>7817</v>
      </c>
      <c r="H5624" s="2" t="s">
        <v>5093</v>
      </c>
      <c r="I5624" s="2" t="s">
        <v>5093</v>
      </c>
      <c r="J5624" s="2" t="s">
        <v>61</v>
      </c>
      <c r="K5624" s="50" t="s">
        <v>61</v>
      </c>
      <c r="L5624" s="48">
        <v>2010</v>
      </c>
      <c r="M5624" s="2" t="s">
        <v>133</v>
      </c>
      <c r="N5624" s="32">
        <v>25.304655</v>
      </c>
      <c r="O5624" s="32">
        <v>55.367865999999999</v>
      </c>
      <c r="P5624" s="2" t="s">
        <v>2767</v>
      </c>
      <c r="Q5624" s="6" t="s">
        <v>65</v>
      </c>
      <c r="R5624" s="43" t="s">
        <v>18854</v>
      </c>
      <c r="S5624" s="41" t="s">
        <v>4972</v>
      </c>
      <c r="T5624" s="41" t="s">
        <v>18461</v>
      </c>
      <c r="U5624" s="2"/>
      <c r="V5624" s="2" t="s">
        <v>4972</v>
      </c>
      <c r="W5624" s="41" t="s">
        <v>17588</v>
      </c>
      <c r="X5624" s="2" t="s">
        <v>315</v>
      </c>
      <c r="Y5624" s="2" t="s">
        <v>102</v>
      </c>
      <c r="Z5624" s="5" t="s">
        <v>10423</v>
      </c>
      <c r="AA5624" s="5" t="s">
        <v>16910</v>
      </c>
      <c r="AB5624" s="5" t="s">
        <v>16316</v>
      </c>
      <c r="AC5624" s="2" t="s">
        <v>5149</v>
      </c>
      <c r="AD5624" s="2">
        <v>3010400</v>
      </c>
      <c r="AE5624" s="5">
        <v>51.7</v>
      </c>
      <c r="AF5624" s="25"/>
      <c r="AG5624" s="29">
        <v>3</v>
      </c>
      <c r="AH5624" s="2" t="s">
        <v>18304</v>
      </c>
      <c r="AI5624" s="2">
        <v>3</v>
      </c>
      <c r="AJ5624" s="2">
        <v>3</v>
      </c>
      <c r="AK5624" s="50"/>
      <c r="AL5624" s="2"/>
      <c r="AM5624" s="30"/>
      <c r="AN5624" s="30"/>
      <c r="AO5624" s="30"/>
      <c r="AR5624" s="30"/>
      <c r="AS5624" s="30"/>
      <c r="AT5624" s="30"/>
      <c r="AV5624" s="30"/>
      <c r="AW5624" s="30"/>
      <c r="CD5624" s="2" t="s">
        <v>78</v>
      </c>
      <c r="CE5624" s="2" t="s">
        <v>20694</v>
      </c>
    </row>
    <row r="5625" spans="1:83" x14ac:dyDescent="0.2">
      <c r="A5625" s="2" t="s">
        <v>7818</v>
      </c>
      <c r="B5625" s="2" t="s">
        <v>28666</v>
      </c>
      <c r="C5625" s="2" t="s">
        <v>6285</v>
      </c>
      <c r="D5625" s="2" t="s">
        <v>7818</v>
      </c>
      <c r="E5625" s="2" t="s">
        <v>7818</v>
      </c>
      <c r="F5625" s="2" t="s">
        <v>7819</v>
      </c>
      <c r="G5625" s="2" t="s">
        <v>7820</v>
      </c>
      <c r="H5625" s="2" t="s">
        <v>5093</v>
      </c>
      <c r="I5625" s="2" t="s">
        <v>5093</v>
      </c>
      <c r="J5625" s="2" t="s">
        <v>61</v>
      </c>
      <c r="K5625" s="50" t="s">
        <v>61</v>
      </c>
      <c r="L5625" s="48">
        <v>2009</v>
      </c>
      <c r="M5625" s="2" t="s">
        <v>133</v>
      </c>
      <c r="N5625" s="32">
        <v>25.331410000000002</v>
      </c>
      <c r="O5625" s="32">
        <v>55.365479999999998</v>
      </c>
      <c r="P5625" s="2" t="s">
        <v>2767</v>
      </c>
      <c r="Q5625" s="6" t="s">
        <v>65</v>
      </c>
      <c r="R5625" s="43" t="s">
        <v>18854</v>
      </c>
      <c r="S5625" s="41" t="s">
        <v>4972</v>
      </c>
      <c r="T5625" s="41" t="s">
        <v>18461</v>
      </c>
      <c r="U5625" s="2"/>
      <c r="V5625" s="2" t="s">
        <v>4972</v>
      </c>
      <c r="W5625" s="41" t="s">
        <v>17588</v>
      </c>
      <c r="X5625" s="2" t="s">
        <v>315</v>
      </c>
      <c r="Y5625" s="2" t="s">
        <v>102</v>
      </c>
      <c r="Z5625" s="5" t="s">
        <v>10423</v>
      </c>
      <c r="AA5625" s="5" t="s">
        <v>16910</v>
      </c>
      <c r="AB5625" s="5" t="s">
        <v>16316</v>
      </c>
      <c r="AC5625" s="2" t="s">
        <v>5247</v>
      </c>
      <c r="AD5625" s="2">
        <v>3010300</v>
      </c>
      <c r="AE5625" s="5">
        <v>26.5</v>
      </c>
      <c r="AF5625" s="25"/>
      <c r="AG5625" s="29">
        <v>3</v>
      </c>
      <c r="AH5625" s="2" t="s">
        <v>17978</v>
      </c>
      <c r="AI5625" s="2">
        <v>3</v>
      </c>
      <c r="AJ5625" s="2">
        <v>3</v>
      </c>
      <c r="AK5625" s="50"/>
      <c r="AL5625" s="2"/>
      <c r="AM5625" s="30"/>
      <c r="AN5625" s="30"/>
      <c r="AO5625" s="30"/>
      <c r="AR5625" s="30"/>
      <c r="AS5625" s="30"/>
      <c r="AT5625" s="30"/>
      <c r="AV5625" s="30"/>
      <c r="AW5625" s="30"/>
      <c r="CD5625" s="2" t="s">
        <v>78</v>
      </c>
      <c r="CE5625" s="2" t="s">
        <v>20695</v>
      </c>
    </row>
    <row r="5626" spans="1:83" x14ac:dyDescent="0.2">
      <c r="A5626" s="2" t="s">
        <v>7821</v>
      </c>
      <c r="B5626" s="2" t="s">
        <v>28667</v>
      </c>
      <c r="C5626" s="2" t="s">
        <v>6285</v>
      </c>
      <c r="D5626" s="2"/>
      <c r="E5626" s="2" t="s">
        <v>7821</v>
      </c>
      <c r="F5626" s="2" t="s">
        <v>7822</v>
      </c>
      <c r="G5626" s="2" t="s">
        <v>7823</v>
      </c>
      <c r="H5626" s="2"/>
      <c r="I5626" s="2" t="s">
        <v>5093</v>
      </c>
      <c r="J5626" s="2" t="s">
        <v>61</v>
      </c>
      <c r="K5626" s="50" t="s">
        <v>61</v>
      </c>
      <c r="L5626" s="48">
        <v>2010</v>
      </c>
      <c r="M5626" s="2" t="s">
        <v>133</v>
      </c>
      <c r="N5626" s="32">
        <v>25.32536</v>
      </c>
      <c r="O5626" s="32">
        <v>55.373530000000002</v>
      </c>
      <c r="P5626" s="2" t="s">
        <v>2767</v>
      </c>
      <c r="Q5626" s="6" t="s">
        <v>65</v>
      </c>
      <c r="R5626" s="43" t="s">
        <v>18854</v>
      </c>
      <c r="S5626" s="41" t="s">
        <v>4972</v>
      </c>
      <c r="T5626" s="41" t="s">
        <v>18461</v>
      </c>
      <c r="U5626" s="2"/>
      <c r="V5626" s="2" t="s">
        <v>4972</v>
      </c>
      <c r="W5626" s="41" t="s">
        <v>17589</v>
      </c>
      <c r="X5626" s="2" t="s">
        <v>1598</v>
      </c>
      <c r="Y5626" s="2" t="s">
        <v>102</v>
      </c>
      <c r="Z5626" s="5" t="s">
        <v>20</v>
      </c>
      <c r="AA5626" s="5" t="s">
        <v>16910</v>
      </c>
      <c r="AB5626" s="5" t="s">
        <v>16316</v>
      </c>
      <c r="AC5626" s="2" t="s">
        <v>5247</v>
      </c>
      <c r="AD5626" s="2">
        <v>3010300</v>
      </c>
      <c r="AE5626" s="5">
        <v>14.5</v>
      </c>
      <c r="AF5626" s="25"/>
      <c r="AG5626" s="29">
        <v>3</v>
      </c>
      <c r="AH5626" s="2" t="s">
        <v>17978</v>
      </c>
      <c r="AI5626" s="2">
        <v>3</v>
      </c>
      <c r="AJ5626" s="2">
        <v>3</v>
      </c>
      <c r="AK5626" s="50"/>
      <c r="AL5626" s="2"/>
      <c r="AM5626" s="30"/>
      <c r="AN5626" s="30"/>
      <c r="AO5626" s="30"/>
      <c r="AR5626" s="30"/>
      <c r="AS5626" s="30"/>
      <c r="AT5626" s="30"/>
      <c r="AV5626" s="30"/>
      <c r="AW5626" s="30"/>
      <c r="CD5626" s="2" t="s">
        <v>78</v>
      </c>
      <c r="CE5626" s="2" t="s">
        <v>20696</v>
      </c>
    </row>
    <row r="5627" spans="1:83" x14ac:dyDescent="0.2">
      <c r="A5627" s="2" t="s">
        <v>7824</v>
      </c>
      <c r="B5627" s="2" t="s">
        <v>28668</v>
      </c>
      <c r="C5627" s="2" t="s">
        <v>6285</v>
      </c>
      <c r="D5627" s="2" t="s">
        <v>7824</v>
      </c>
      <c r="E5627" s="2" t="s">
        <v>7824</v>
      </c>
      <c r="F5627" s="2" t="s">
        <v>7825</v>
      </c>
      <c r="G5627" s="2" t="s">
        <v>7826</v>
      </c>
      <c r="H5627" s="2" t="s">
        <v>5093</v>
      </c>
      <c r="I5627" s="2" t="s">
        <v>5093</v>
      </c>
      <c r="J5627" s="2" t="s">
        <v>61</v>
      </c>
      <c r="K5627" s="50" t="s">
        <v>61</v>
      </c>
      <c r="L5627" s="48">
        <v>2011</v>
      </c>
      <c r="M5627" s="2" t="s">
        <v>133</v>
      </c>
      <c r="N5627" s="32">
        <v>25.323509999999999</v>
      </c>
      <c r="O5627" s="32">
        <v>55.383920000000003</v>
      </c>
      <c r="P5627" s="2" t="s">
        <v>2767</v>
      </c>
      <c r="Q5627" s="6" t="s">
        <v>65</v>
      </c>
      <c r="R5627" s="43" t="s">
        <v>18854</v>
      </c>
      <c r="S5627" s="41" t="s">
        <v>4972</v>
      </c>
      <c r="T5627" s="41" t="s">
        <v>18461</v>
      </c>
      <c r="U5627" s="2"/>
      <c r="V5627" s="2" t="s">
        <v>4972</v>
      </c>
      <c r="W5627" s="41" t="s">
        <v>17588</v>
      </c>
      <c r="X5627" s="2" t="s">
        <v>1598</v>
      </c>
      <c r="Y5627" s="2" t="s">
        <v>102</v>
      </c>
      <c r="Z5627" s="5" t="s">
        <v>20</v>
      </c>
      <c r="AA5627" s="5" t="s">
        <v>16910</v>
      </c>
      <c r="AB5627" s="5" t="s">
        <v>16316</v>
      </c>
      <c r="AC5627" s="2" t="s">
        <v>5205</v>
      </c>
      <c r="AD5627" s="2">
        <v>3010700</v>
      </c>
      <c r="AE5627" s="5">
        <v>17.600000000000001</v>
      </c>
      <c r="AF5627" s="25"/>
      <c r="AG5627" s="29">
        <v>3</v>
      </c>
      <c r="AH5627" s="2" t="s">
        <v>17974</v>
      </c>
      <c r="AI5627" s="2">
        <v>3</v>
      </c>
      <c r="AJ5627" s="2">
        <v>3</v>
      </c>
      <c r="AK5627" s="50"/>
      <c r="AL5627" s="2"/>
      <c r="AM5627" s="30"/>
      <c r="AN5627" s="30"/>
      <c r="AO5627" s="30"/>
      <c r="AR5627" s="30"/>
      <c r="AS5627" s="30"/>
      <c r="AT5627" s="30"/>
      <c r="AV5627" s="30"/>
      <c r="AW5627" s="30"/>
      <c r="CD5627" s="2" t="s">
        <v>78</v>
      </c>
      <c r="CE5627" s="2" t="s">
        <v>20697</v>
      </c>
    </row>
    <row r="5628" spans="1:83" x14ac:dyDescent="0.2">
      <c r="A5628" s="2" t="s">
        <v>7827</v>
      </c>
      <c r="B5628" s="2" t="s">
        <v>28669</v>
      </c>
      <c r="C5628" s="2" t="s">
        <v>6285</v>
      </c>
      <c r="D5628" s="2" t="s">
        <v>7827</v>
      </c>
      <c r="E5628" s="2" t="s">
        <v>7827</v>
      </c>
      <c r="F5628" s="2" t="s">
        <v>7828</v>
      </c>
      <c r="G5628" s="2" t="s">
        <v>7829</v>
      </c>
      <c r="H5628" s="2" t="s">
        <v>5093</v>
      </c>
      <c r="I5628" s="2" t="s">
        <v>5093</v>
      </c>
      <c r="J5628" s="2" t="s">
        <v>61</v>
      </c>
      <c r="K5628" s="50" t="s">
        <v>61</v>
      </c>
      <c r="L5628" s="48">
        <v>2010</v>
      </c>
      <c r="M5628" s="2" t="s">
        <v>133</v>
      </c>
      <c r="N5628" s="32">
        <v>25.338570000000001</v>
      </c>
      <c r="O5628" s="32">
        <v>55.399169999999998</v>
      </c>
      <c r="P5628" s="2" t="s">
        <v>2767</v>
      </c>
      <c r="Q5628" s="6" t="s">
        <v>65</v>
      </c>
      <c r="R5628" s="43" t="s">
        <v>18854</v>
      </c>
      <c r="S5628" s="41" t="s">
        <v>4972</v>
      </c>
      <c r="T5628" s="41" t="s">
        <v>18461</v>
      </c>
      <c r="U5628" s="2"/>
      <c r="V5628" s="2" t="s">
        <v>4972</v>
      </c>
      <c r="W5628" s="41" t="s">
        <v>17588</v>
      </c>
      <c r="X5628" s="2" t="s">
        <v>315</v>
      </c>
      <c r="Y5628" s="2" t="s">
        <v>102</v>
      </c>
      <c r="Z5628" s="5" t="s">
        <v>20</v>
      </c>
      <c r="AA5628" s="5" t="s">
        <v>16910</v>
      </c>
      <c r="AB5628" s="5" t="s">
        <v>16316</v>
      </c>
      <c r="AC5628" s="2" t="s">
        <v>5149</v>
      </c>
      <c r="AD5628" s="2">
        <v>3010800</v>
      </c>
      <c r="AE5628" s="5">
        <v>28.3</v>
      </c>
      <c r="AF5628" s="25"/>
      <c r="AG5628" s="29">
        <v>3</v>
      </c>
      <c r="AH5628" s="2" t="s">
        <v>18304</v>
      </c>
      <c r="AI5628" s="2">
        <v>3</v>
      </c>
      <c r="AJ5628" s="2">
        <v>3</v>
      </c>
      <c r="AK5628" s="50"/>
      <c r="AL5628" s="2"/>
      <c r="AM5628" s="30"/>
      <c r="AN5628" s="30"/>
      <c r="AO5628" s="30"/>
      <c r="AR5628" s="30"/>
      <c r="AS5628" s="30"/>
      <c r="AT5628" s="30"/>
      <c r="AV5628" s="30"/>
      <c r="AW5628" s="30"/>
      <c r="CD5628" s="2" t="s">
        <v>78</v>
      </c>
      <c r="CE5628" s="2" t="s">
        <v>20698</v>
      </c>
    </row>
    <row r="5629" spans="1:83" x14ac:dyDescent="0.2">
      <c r="A5629" s="2" t="s">
        <v>7830</v>
      </c>
      <c r="B5629" s="2" t="s">
        <v>28670</v>
      </c>
      <c r="C5629" s="2" t="s">
        <v>6285</v>
      </c>
      <c r="D5629" s="2" t="s">
        <v>7830</v>
      </c>
      <c r="E5629" s="2" t="s">
        <v>7830</v>
      </c>
      <c r="F5629" s="2" t="s">
        <v>7831</v>
      </c>
      <c r="G5629" s="2" t="s">
        <v>7832</v>
      </c>
      <c r="H5629" s="2" t="s">
        <v>5093</v>
      </c>
      <c r="I5629" s="2" t="s">
        <v>5093</v>
      </c>
      <c r="J5629" s="2" t="s">
        <v>61</v>
      </c>
      <c r="K5629" s="50" t="s">
        <v>61</v>
      </c>
      <c r="L5629" s="48">
        <v>2009</v>
      </c>
      <c r="M5629" s="2" t="s">
        <v>133</v>
      </c>
      <c r="N5629" s="32">
        <v>25.34328</v>
      </c>
      <c r="O5629" s="32">
        <v>55.399569999999997</v>
      </c>
      <c r="P5629" s="2" t="s">
        <v>2767</v>
      </c>
      <c r="Q5629" s="6" t="s">
        <v>65</v>
      </c>
      <c r="R5629" s="43" t="s">
        <v>18854</v>
      </c>
      <c r="S5629" s="41" t="s">
        <v>4972</v>
      </c>
      <c r="T5629" s="41" t="s">
        <v>18461</v>
      </c>
      <c r="U5629" s="2"/>
      <c r="V5629" s="2" t="s">
        <v>4972</v>
      </c>
      <c r="W5629" s="41" t="s">
        <v>17588</v>
      </c>
      <c r="X5629" s="2" t="s">
        <v>315</v>
      </c>
      <c r="Y5629" s="2" t="s">
        <v>102</v>
      </c>
      <c r="Z5629" s="5" t="s">
        <v>10423</v>
      </c>
      <c r="AA5629" s="5" t="s">
        <v>16910</v>
      </c>
      <c r="AB5629" s="5" t="s">
        <v>16316</v>
      </c>
      <c r="AC5629" s="2" t="s">
        <v>5149</v>
      </c>
      <c r="AD5629" s="2">
        <v>3010800</v>
      </c>
      <c r="AE5629" s="5">
        <v>26.5</v>
      </c>
      <c r="AF5629" s="25"/>
      <c r="AG5629" s="29">
        <v>3</v>
      </c>
      <c r="AH5629" s="2" t="s">
        <v>18304</v>
      </c>
      <c r="AI5629" s="2">
        <v>3</v>
      </c>
      <c r="AJ5629" s="2">
        <v>3</v>
      </c>
      <c r="AK5629" s="50"/>
      <c r="AL5629" s="2"/>
      <c r="AM5629" s="30"/>
      <c r="AN5629" s="30"/>
      <c r="AO5629" s="30"/>
      <c r="AR5629" s="30"/>
      <c r="AS5629" s="30"/>
      <c r="AT5629" s="30"/>
      <c r="AV5629" s="30"/>
      <c r="AW5629" s="30"/>
      <c r="CD5629" s="2" t="s">
        <v>78</v>
      </c>
      <c r="CE5629" s="2" t="s">
        <v>20699</v>
      </c>
    </row>
    <row r="5630" spans="1:83" x14ac:dyDescent="0.2">
      <c r="A5630" s="2" t="s">
        <v>7833</v>
      </c>
      <c r="B5630" s="2" t="s">
        <v>28671</v>
      </c>
      <c r="C5630" s="2" t="s">
        <v>6285</v>
      </c>
      <c r="D5630" s="2" t="s">
        <v>7833</v>
      </c>
      <c r="E5630" s="2" t="s">
        <v>7833</v>
      </c>
      <c r="F5630" s="2" t="s">
        <v>7834</v>
      </c>
      <c r="G5630" s="2" t="s">
        <v>7835</v>
      </c>
      <c r="H5630" s="2" t="s">
        <v>5093</v>
      </c>
      <c r="I5630" s="2" t="s">
        <v>5093</v>
      </c>
      <c r="J5630" s="2" t="s">
        <v>61</v>
      </c>
      <c r="K5630" s="50" t="s">
        <v>61</v>
      </c>
      <c r="L5630" s="48">
        <v>2010</v>
      </c>
      <c r="M5630" s="2" t="s">
        <v>133</v>
      </c>
      <c r="N5630" s="32">
        <v>25.35004</v>
      </c>
      <c r="O5630" s="32">
        <v>55.39141</v>
      </c>
      <c r="P5630" s="2" t="s">
        <v>2767</v>
      </c>
      <c r="Q5630" s="6" t="s">
        <v>65</v>
      </c>
      <c r="R5630" s="43" t="s">
        <v>18854</v>
      </c>
      <c r="S5630" s="41" t="s">
        <v>4972</v>
      </c>
      <c r="T5630" s="41" t="s">
        <v>18461</v>
      </c>
      <c r="U5630" s="2"/>
      <c r="V5630" s="2" t="s">
        <v>4972</v>
      </c>
      <c r="W5630" s="41" t="s">
        <v>17588</v>
      </c>
      <c r="X5630" s="2" t="s">
        <v>315</v>
      </c>
      <c r="Y5630" s="2" t="s">
        <v>102</v>
      </c>
      <c r="Z5630" s="5" t="s">
        <v>10423</v>
      </c>
      <c r="AA5630" s="5" t="s">
        <v>16910</v>
      </c>
      <c r="AB5630" s="5" t="s">
        <v>16316</v>
      </c>
      <c r="AC5630" s="2" t="s">
        <v>5247</v>
      </c>
      <c r="AD5630" s="2">
        <v>3010100</v>
      </c>
      <c r="AE5630" s="5">
        <v>37.6</v>
      </c>
      <c r="AF5630" s="25"/>
      <c r="AG5630" s="29">
        <v>3</v>
      </c>
      <c r="AH5630" s="2" t="s">
        <v>17978</v>
      </c>
      <c r="AI5630" s="2">
        <v>3</v>
      </c>
      <c r="AJ5630" s="2">
        <v>3</v>
      </c>
      <c r="AK5630" s="50"/>
      <c r="AL5630" s="2"/>
      <c r="AM5630" s="30"/>
      <c r="AN5630" s="30"/>
      <c r="AO5630" s="30"/>
      <c r="AR5630" s="30"/>
      <c r="AS5630" s="30"/>
      <c r="AT5630" s="30"/>
      <c r="AV5630" s="30"/>
      <c r="AW5630" s="30"/>
      <c r="CD5630" s="2" t="s">
        <v>78</v>
      </c>
      <c r="CE5630" s="2" t="s">
        <v>20700</v>
      </c>
    </row>
    <row r="5631" spans="1:83" x14ac:dyDescent="0.2">
      <c r="A5631" s="2" t="s">
        <v>7836</v>
      </c>
      <c r="B5631" s="2" t="s">
        <v>28672</v>
      </c>
      <c r="C5631" s="2" t="s">
        <v>6285</v>
      </c>
      <c r="D5631" s="2" t="s">
        <v>7836</v>
      </c>
      <c r="E5631" s="2" t="s">
        <v>7836</v>
      </c>
      <c r="F5631" s="2" t="s">
        <v>7837</v>
      </c>
      <c r="G5631" s="2" t="s">
        <v>7838</v>
      </c>
      <c r="H5631" s="2" t="s">
        <v>5093</v>
      </c>
      <c r="I5631" s="2" t="s">
        <v>5093</v>
      </c>
      <c r="J5631" s="2" t="s">
        <v>61</v>
      </c>
      <c r="K5631" s="50" t="s">
        <v>61</v>
      </c>
      <c r="L5631" s="48">
        <v>2010</v>
      </c>
      <c r="M5631" s="2" t="s">
        <v>133</v>
      </c>
      <c r="N5631" s="32">
        <v>25.346</v>
      </c>
      <c r="O5631" s="32">
        <v>55.390799999999999</v>
      </c>
      <c r="P5631" s="2" t="s">
        <v>2767</v>
      </c>
      <c r="Q5631" s="6" t="s">
        <v>65</v>
      </c>
      <c r="R5631" s="43" t="s">
        <v>18854</v>
      </c>
      <c r="S5631" s="41" t="s">
        <v>4972</v>
      </c>
      <c r="T5631" s="41" t="s">
        <v>18461</v>
      </c>
      <c r="U5631" s="2"/>
      <c r="V5631" s="2" t="s">
        <v>4972</v>
      </c>
      <c r="W5631" s="41" t="s">
        <v>17588</v>
      </c>
      <c r="X5631" s="2" t="s">
        <v>315</v>
      </c>
      <c r="Y5631" s="2" t="s">
        <v>102</v>
      </c>
      <c r="Z5631" s="5" t="s">
        <v>20</v>
      </c>
      <c r="AA5631" s="5" t="s">
        <v>16910</v>
      </c>
      <c r="AB5631" s="5" t="s">
        <v>16316</v>
      </c>
      <c r="AC5631" s="2" t="s">
        <v>5149</v>
      </c>
      <c r="AD5631" s="2">
        <v>3007600</v>
      </c>
      <c r="AE5631" s="5">
        <v>27.5</v>
      </c>
      <c r="AF5631" s="25"/>
      <c r="AG5631" s="29">
        <v>3</v>
      </c>
      <c r="AH5631" s="2" t="s">
        <v>18304</v>
      </c>
      <c r="AI5631" s="2">
        <v>3</v>
      </c>
      <c r="AJ5631" s="2">
        <v>3</v>
      </c>
      <c r="AK5631" s="50"/>
      <c r="AL5631" s="2"/>
      <c r="AM5631" s="30"/>
      <c r="AN5631" s="30"/>
      <c r="AO5631" s="30"/>
      <c r="AR5631" s="30"/>
      <c r="AS5631" s="30"/>
      <c r="AT5631" s="30"/>
      <c r="AV5631" s="30"/>
      <c r="AW5631" s="30"/>
      <c r="CD5631" s="2" t="s">
        <v>78</v>
      </c>
      <c r="CE5631" s="2" t="s">
        <v>20701</v>
      </c>
    </row>
    <row r="5632" spans="1:83" x14ac:dyDescent="0.2">
      <c r="A5632" s="2" t="s">
        <v>7839</v>
      </c>
      <c r="B5632" s="2" t="s">
        <v>28673</v>
      </c>
      <c r="C5632" s="2" t="s">
        <v>6285</v>
      </c>
      <c r="D5632" s="2" t="s">
        <v>7839</v>
      </c>
      <c r="E5632" s="2" t="s">
        <v>7839</v>
      </c>
      <c r="F5632" s="2" t="s">
        <v>7840</v>
      </c>
      <c r="G5632" s="2" t="s">
        <v>7841</v>
      </c>
      <c r="H5632" s="2" t="s">
        <v>5093</v>
      </c>
      <c r="I5632" s="2" t="s">
        <v>5093</v>
      </c>
      <c r="J5632" s="2" t="s">
        <v>61</v>
      </c>
      <c r="K5632" s="50" t="s">
        <v>61</v>
      </c>
      <c r="L5632" s="48">
        <v>2010</v>
      </c>
      <c r="M5632" s="2" t="s">
        <v>133</v>
      </c>
      <c r="N5632" s="32">
        <v>25.36506</v>
      </c>
      <c r="O5632" s="32">
        <v>55.39602</v>
      </c>
      <c r="P5632" s="2" t="s">
        <v>2767</v>
      </c>
      <c r="Q5632" s="6" t="s">
        <v>65</v>
      </c>
      <c r="R5632" s="43" t="s">
        <v>18854</v>
      </c>
      <c r="S5632" s="41" t="s">
        <v>4972</v>
      </c>
      <c r="T5632" s="41" t="s">
        <v>18461</v>
      </c>
      <c r="U5632" s="2"/>
      <c r="V5632" s="2" t="s">
        <v>4972</v>
      </c>
      <c r="W5632" s="41" t="s">
        <v>17588</v>
      </c>
      <c r="X5632" s="2" t="s">
        <v>315</v>
      </c>
      <c r="Y5632" s="2" t="s">
        <v>102</v>
      </c>
      <c r="Z5632" s="5" t="s">
        <v>10423</v>
      </c>
      <c r="AA5632" s="5" t="s">
        <v>16910</v>
      </c>
      <c r="AB5632" s="5" t="s">
        <v>16316</v>
      </c>
      <c r="AC5632" s="2" t="s">
        <v>5205</v>
      </c>
      <c r="AD5632" s="2">
        <v>3006400</v>
      </c>
      <c r="AE5632" s="5">
        <v>38</v>
      </c>
      <c r="AF5632" s="25"/>
      <c r="AG5632" s="29">
        <v>3</v>
      </c>
      <c r="AH5632" s="2" t="s">
        <v>17974</v>
      </c>
      <c r="AI5632" s="2">
        <v>3</v>
      </c>
      <c r="AJ5632" s="2">
        <v>3</v>
      </c>
      <c r="AK5632" s="50"/>
      <c r="AL5632" s="2"/>
      <c r="AM5632" s="30"/>
      <c r="AN5632" s="30"/>
      <c r="AO5632" s="30"/>
      <c r="AR5632" s="30"/>
      <c r="AS5632" s="30"/>
      <c r="AT5632" s="30"/>
      <c r="AV5632" s="30"/>
      <c r="AW5632" s="30"/>
      <c r="CD5632" s="2" t="s">
        <v>78</v>
      </c>
      <c r="CE5632" s="2" t="s">
        <v>20702</v>
      </c>
    </row>
    <row r="5633" spans="1:83" x14ac:dyDescent="0.2">
      <c r="A5633" s="2" t="s">
        <v>7842</v>
      </c>
      <c r="B5633" s="2" t="s">
        <v>28674</v>
      </c>
      <c r="C5633" s="2" t="s">
        <v>6285</v>
      </c>
      <c r="D5633" s="2" t="s">
        <v>7842</v>
      </c>
      <c r="E5633" s="2" t="s">
        <v>7842</v>
      </c>
      <c r="F5633" s="2" t="s">
        <v>7843</v>
      </c>
      <c r="G5633" s="2" t="s">
        <v>7844</v>
      </c>
      <c r="H5633" s="2" t="s">
        <v>5093</v>
      </c>
      <c r="I5633" s="2" t="s">
        <v>5093</v>
      </c>
      <c r="J5633" s="2" t="s">
        <v>61</v>
      </c>
      <c r="K5633" s="50" t="s">
        <v>61</v>
      </c>
      <c r="L5633" s="48">
        <v>2010</v>
      </c>
      <c r="M5633" s="2" t="s">
        <v>133</v>
      </c>
      <c r="N5633" s="32">
        <v>25.369409999999998</v>
      </c>
      <c r="O5633" s="32">
        <v>55.400820000000003</v>
      </c>
      <c r="P5633" s="2" t="s">
        <v>2767</v>
      </c>
      <c r="Q5633" s="6" t="s">
        <v>65</v>
      </c>
      <c r="R5633" s="43" t="s">
        <v>18854</v>
      </c>
      <c r="S5633" s="41" t="s">
        <v>4972</v>
      </c>
      <c r="T5633" s="41" t="s">
        <v>18461</v>
      </c>
      <c r="U5633" s="2"/>
      <c r="V5633" s="2" t="s">
        <v>4972</v>
      </c>
      <c r="W5633" s="41" t="s">
        <v>17588</v>
      </c>
      <c r="X5633" s="2" t="s">
        <v>315</v>
      </c>
      <c r="Y5633" s="2" t="s">
        <v>102</v>
      </c>
      <c r="Z5633" s="5" t="s">
        <v>10423</v>
      </c>
      <c r="AA5633" s="5" t="s">
        <v>16910</v>
      </c>
      <c r="AB5633" s="5" t="s">
        <v>16316</v>
      </c>
      <c r="AC5633" s="2" t="s">
        <v>5205</v>
      </c>
      <c r="AD5633" s="2">
        <v>3006500</v>
      </c>
      <c r="AE5633" s="5">
        <v>33.5</v>
      </c>
      <c r="AF5633" s="25"/>
      <c r="AG5633" s="29">
        <v>3</v>
      </c>
      <c r="AH5633" s="2" t="s">
        <v>17974</v>
      </c>
      <c r="AI5633" s="2">
        <v>3</v>
      </c>
      <c r="AJ5633" s="2">
        <v>3</v>
      </c>
      <c r="AK5633" s="50"/>
      <c r="AL5633" s="2"/>
      <c r="AM5633" s="30"/>
      <c r="AN5633" s="30"/>
      <c r="AO5633" s="30"/>
      <c r="AR5633" s="30"/>
      <c r="AS5633" s="30"/>
      <c r="AT5633" s="30"/>
      <c r="AV5633" s="30"/>
      <c r="AW5633" s="30"/>
      <c r="CD5633" s="2" t="s">
        <v>78</v>
      </c>
      <c r="CE5633" s="2" t="s">
        <v>20703</v>
      </c>
    </row>
    <row r="5634" spans="1:83" x14ac:dyDescent="0.2">
      <c r="A5634" s="2" t="s">
        <v>7845</v>
      </c>
      <c r="B5634" s="2" t="s">
        <v>28675</v>
      </c>
      <c r="C5634" s="2" t="s">
        <v>6285</v>
      </c>
      <c r="D5634" s="2" t="s">
        <v>7845</v>
      </c>
      <c r="E5634" s="2" t="s">
        <v>7845</v>
      </c>
      <c r="F5634" s="2" t="s">
        <v>7846</v>
      </c>
      <c r="G5634" s="2" t="s">
        <v>7847</v>
      </c>
      <c r="H5634" s="2" t="s">
        <v>5093</v>
      </c>
      <c r="I5634" s="2" t="s">
        <v>5093</v>
      </c>
      <c r="J5634" s="2" t="s">
        <v>61</v>
      </c>
      <c r="K5634" s="50" t="s">
        <v>61</v>
      </c>
      <c r="L5634" s="48">
        <v>2009</v>
      </c>
      <c r="M5634" s="2" t="s">
        <v>133</v>
      </c>
      <c r="N5634" s="32">
        <v>25.375630000000001</v>
      </c>
      <c r="O5634" s="32">
        <v>55.403269999999999</v>
      </c>
      <c r="P5634" s="2" t="s">
        <v>2767</v>
      </c>
      <c r="Q5634" s="6" t="s">
        <v>65</v>
      </c>
      <c r="R5634" s="43" t="s">
        <v>18854</v>
      </c>
      <c r="S5634" s="41" t="s">
        <v>4972</v>
      </c>
      <c r="T5634" s="41" t="s">
        <v>18461</v>
      </c>
      <c r="U5634" s="2"/>
      <c r="V5634" s="2" t="s">
        <v>4972</v>
      </c>
      <c r="W5634" s="41" t="s">
        <v>17588</v>
      </c>
      <c r="X5634" s="2" t="s">
        <v>315</v>
      </c>
      <c r="Y5634" s="2" t="s">
        <v>102</v>
      </c>
      <c r="Z5634" s="5" t="s">
        <v>10423</v>
      </c>
      <c r="AA5634" s="5" t="s">
        <v>16910</v>
      </c>
      <c r="AB5634" s="5" t="s">
        <v>16316</v>
      </c>
      <c r="AC5634" s="2" t="s">
        <v>5205</v>
      </c>
      <c r="AD5634" s="2">
        <v>3006500</v>
      </c>
      <c r="AE5634" s="5">
        <v>37.5</v>
      </c>
      <c r="AF5634" s="25"/>
      <c r="AG5634" s="29">
        <v>3</v>
      </c>
      <c r="AH5634" s="2" t="s">
        <v>17974</v>
      </c>
      <c r="AI5634" s="2">
        <v>4</v>
      </c>
      <c r="AJ5634" s="2">
        <v>3</v>
      </c>
      <c r="AK5634" s="50"/>
      <c r="AL5634" s="2"/>
      <c r="AM5634" s="30"/>
      <c r="AN5634" s="30"/>
      <c r="AO5634" s="30"/>
      <c r="AR5634" s="30"/>
      <c r="AS5634" s="30"/>
      <c r="AT5634" s="30"/>
      <c r="AV5634" s="30"/>
      <c r="AW5634" s="30"/>
      <c r="CD5634" s="2" t="s">
        <v>78</v>
      </c>
      <c r="CE5634" s="2" t="s">
        <v>20704</v>
      </c>
    </row>
    <row r="5635" spans="1:83" x14ac:dyDescent="0.2">
      <c r="A5635" s="2" t="s">
        <v>7848</v>
      </c>
      <c r="B5635" s="2" t="s">
        <v>28676</v>
      </c>
      <c r="C5635" s="2" t="s">
        <v>6285</v>
      </c>
      <c r="D5635" s="2" t="s">
        <v>7848</v>
      </c>
      <c r="E5635" s="2" t="s">
        <v>7848</v>
      </c>
      <c r="F5635" s="2" t="s">
        <v>7849</v>
      </c>
      <c r="G5635" s="2" t="s">
        <v>7850</v>
      </c>
      <c r="H5635" s="2" t="s">
        <v>5093</v>
      </c>
      <c r="I5635" s="2" t="s">
        <v>5093</v>
      </c>
      <c r="J5635" s="2" t="s">
        <v>61</v>
      </c>
      <c r="K5635" s="50" t="s">
        <v>61</v>
      </c>
      <c r="L5635" s="48">
        <v>2010</v>
      </c>
      <c r="M5635" s="2" t="s">
        <v>133</v>
      </c>
      <c r="N5635" s="32">
        <v>25.372640000000001</v>
      </c>
      <c r="O5635" s="32">
        <v>55.406100000000002</v>
      </c>
      <c r="P5635" s="2" t="s">
        <v>2767</v>
      </c>
      <c r="Q5635" s="6" t="s">
        <v>65</v>
      </c>
      <c r="R5635" s="43" t="s">
        <v>18854</v>
      </c>
      <c r="S5635" s="41" t="s">
        <v>4972</v>
      </c>
      <c r="T5635" s="41" t="s">
        <v>18461</v>
      </c>
      <c r="U5635" s="2"/>
      <c r="V5635" s="2" t="s">
        <v>4972</v>
      </c>
      <c r="W5635" s="41" t="s">
        <v>17588</v>
      </c>
      <c r="X5635" s="2" t="s">
        <v>315</v>
      </c>
      <c r="Y5635" s="2" t="s">
        <v>102</v>
      </c>
      <c r="Z5635" s="5" t="s">
        <v>10423</v>
      </c>
      <c r="AA5635" s="5" t="s">
        <v>16910</v>
      </c>
      <c r="AB5635" s="5" t="s">
        <v>16316</v>
      </c>
      <c r="AC5635" s="2" t="s">
        <v>5205</v>
      </c>
      <c r="AD5635" s="2">
        <v>3006500</v>
      </c>
      <c r="AE5635" s="5">
        <v>30</v>
      </c>
      <c r="AF5635" s="25"/>
      <c r="AG5635" s="29">
        <v>3</v>
      </c>
      <c r="AH5635" s="2" t="s">
        <v>17974</v>
      </c>
      <c r="AI5635" s="2">
        <v>3</v>
      </c>
      <c r="AJ5635" s="2">
        <v>3</v>
      </c>
      <c r="AK5635" s="50"/>
      <c r="AL5635" s="2"/>
      <c r="AM5635" s="30"/>
      <c r="AN5635" s="30"/>
      <c r="AO5635" s="30"/>
      <c r="AR5635" s="30"/>
      <c r="AS5635" s="30"/>
      <c r="AT5635" s="30"/>
      <c r="AV5635" s="30"/>
      <c r="AW5635" s="30"/>
      <c r="CD5635" s="2" t="s">
        <v>78</v>
      </c>
      <c r="CE5635" s="2" t="s">
        <v>20705</v>
      </c>
    </row>
    <row r="5636" spans="1:83" x14ac:dyDescent="0.2">
      <c r="A5636" s="2" t="s">
        <v>7851</v>
      </c>
      <c r="B5636" s="2" t="s">
        <v>28677</v>
      </c>
      <c r="C5636" s="2" t="s">
        <v>6285</v>
      </c>
      <c r="D5636" s="2" t="s">
        <v>7851</v>
      </c>
      <c r="E5636" s="2" t="s">
        <v>7851</v>
      </c>
      <c r="F5636" s="2" t="s">
        <v>7852</v>
      </c>
      <c r="G5636" s="2" t="s">
        <v>7853</v>
      </c>
      <c r="H5636" s="2" t="s">
        <v>5093</v>
      </c>
      <c r="I5636" s="2" t="s">
        <v>5093</v>
      </c>
      <c r="J5636" s="2" t="s">
        <v>61</v>
      </c>
      <c r="K5636" s="50" t="s">
        <v>61</v>
      </c>
      <c r="L5636" s="48">
        <v>2014</v>
      </c>
      <c r="M5636" s="2" t="s">
        <v>133</v>
      </c>
      <c r="N5636" s="32">
        <v>25.3704</v>
      </c>
      <c r="O5636" s="32">
        <v>55.407899999999998</v>
      </c>
      <c r="P5636" s="2" t="s">
        <v>2767</v>
      </c>
      <c r="Q5636" s="6" t="s">
        <v>65</v>
      </c>
      <c r="R5636" s="43" t="s">
        <v>18854</v>
      </c>
      <c r="S5636" s="41" t="s">
        <v>4972</v>
      </c>
      <c r="T5636" s="41" t="s">
        <v>18461</v>
      </c>
      <c r="U5636" s="2"/>
      <c r="V5636" s="2" t="s">
        <v>4972</v>
      </c>
      <c r="W5636" s="41" t="s">
        <v>17588</v>
      </c>
      <c r="X5636" s="2" t="s">
        <v>1598</v>
      </c>
      <c r="Y5636" s="2" t="s">
        <v>102</v>
      </c>
      <c r="Z5636" s="5" t="s">
        <v>10423</v>
      </c>
      <c r="AA5636" s="5" t="s">
        <v>16910</v>
      </c>
      <c r="AB5636" s="5" t="s">
        <v>16316</v>
      </c>
      <c r="AC5636" s="2" t="s">
        <v>5205</v>
      </c>
      <c r="AD5636" s="2">
        <v>3005500</v>
      </c>
      <c r="AE5636" s="5">
        <v>15</v>
      </c>
      <c r="AF5636" s="25"/>
      <c r="AG5636" s="29">
        <v>3</v>
      </c>
      <c r="AH5636" s="2" t="s">
        <v>17974</v>
      </c>
      <c r="AI5636" s="2">
        <v>3</v>
      </c>
      <c r="AJ5636" s="2">
        <v>3</v>
      </c>
      <c r="AK5636" s="50"/>
      <c r="AL5636" s="2"/>
      <c r="AM5636" s="30"/>
      <c r="AN5636" s="30"/>
      <c r="AO5636" s="30"/>
      <c r="AR5636" s="30"/>
      <c r="AS5636" s="30"/>
      <c r="AT5636" s="30"/>
      <c r="AV5636" s="30"/>
      <c r="AW5636" s="30"/>
      <c r="CD5636" s="2" t="s">
        <v>78</v>
      </c>
      <c r="CE5636" s="2" t="s">
        <v>20706</v>
      </c>
    </row>
    <row r="5637" spans="1:83" x14ac:dyDescent="0.2">
      <c r="A5637" s="2" t="s">
        <v>7854</v>
      </c>
      <c r="B5637" s="2" t="s">
        <v>28678</v>
      </c>
      <c r="C5637" s="2" t="s">
        <v>6285</v>
      </c>
      <c r="D5637" s="2" t="s">
        <v>7854</v>
      </c>
      <c r="E5637" s="2" t="s">
        <v>7854</v>
      </c>
      <c r="F5637" s="2" t="s">
        <v>7855</v>
      </c>
      <c r="G5637" s="2" t="s">
        <v>16091</v>
      </c>
      <c r="H5637" s="2" t="s">
        <v>5093</v>
      </c>
      <c r="I5637" s="2" t="s">
        <v>5093</v>
      </c>
      <c r="J5637" s="2" t="s">
        <v>61</v>
      </c>
      <c r="K5637" s="50" t="s">
        <v>61</v>
      </c>
      <c r="L5637" s="48">
        <v>2011</v>
      </c>
      <c r="M5637" s="2" t="s">
        <v>133</v>
      </c>
      <c r="N5637" s="32">
        <v>25.368549999999999</v>
      </c>
      <c r="O5637" s="32">
        <v>55.42765</v>
      </c>
      <c r="P5637" s="2" t="s">
        <v>2767</v>
      </c>
      <c r="Q5637" s="6" t="s">
        <v>65</v>
      </c>
      <c r="R5637" s="43" t="s">
        <v>16802</v>
      </c>
      <c r="S5637" s="41" t="s">
        <v>4851</v>
      </c>
      <c r="T5637" s="41" t="s">
        <v>18462</v>
      </c>
      <c r="U5637" s="2"/>
      <c r="V5637" s="2" t="s">
        <v>4851</v>
      </c>
      <c r="W5637" s="41" t="s">
        <v>17588</v>
      </c>
      <c r="X5637" s="2" t="s">
        <v>315</v>
      </c>
      <c r="Y5637" s="2" t="s">
        <v>76</v>
      </c>
      <c r="Z5637" s="5" t="s">
        <v>10423</v>
      </c>
      <c r="AA5637" s="5" t="s">
        <v>16910</v>
      </c>
      <c r="AB5637" s="5" t="s">
        <v>16317</v>
      </c>
      <c r="AC5637" s="2" t="s">
        <v>5205</v>
      </c>
      <c r="AD5637" s="2">
        <v>3003700</v>
      </c>
      <c r="AE5637" s="5">
        <v>30</v>
      </c>
      <c r="AF5637" s="25"/>
      <c r="AG5637" s="29">
        <v>3</v>
      </c>
      <c r="AH5637" s="2" t="s">
        <v>17974</v>
      </c>
      <c r="AI5637" s="2">
        <v>3</v>
      </c>
      <c r="AJ5637" s="2">
        <v>3</v>
      </c>
      <c r="AK5637" s="50"/>
      <c r="AL5637" s="2"/>
      <c r="AM5637" s="30"/>
      <c r="AN5637" s="30"/>
      <c r="AO5637" s="30"/>
      <c r="AR5637" s="30"/>
      <c r="AS5637" s="30"/>
      <c r="AT5637" s="30"/>
      <c r="AV5637" s="30"/>
      <c r="AW5637" s="30"/>
      <c r="CD5637" s="2" t="s">
        <v>78</v>
      </c>
      <c r="CE5637" s="2" t="s">
        <v>20707</v>
      </c>
    </row>
    <row r="5638" spans="1:83" x14ac:dyDescent="0.2">
      <c r="A5638" s="2" t="s">
        <v>7856</v>
      </c>
      <c r="B5638" s="2" t="s">
        <v>28679</v>
      </c>
      <c r="C5638" s="2" t="s">
        <v>6285</v>
      </c>
      <c r="D5638" s="2"/>
      <c r="E5638" s="2" t="s">
        <v>7856</v>
      </c>
      <c r="F5638" s="2" t="s">
        <v>7857</v>
      </c>
      <c r="G5638" s="2" t="s">
        <v>7858</v>
      </c>
      <c r="H5638" s="2"/>
      <c r="I5638" s="2" t="s">
        <v>5093</v>
      </c>
      <c r="J5638" s="2" t="s">
        <v>61</v>
      </c>
      <c r="K5638" s="50" t="s">
        <v>61</v>
      </c>
      <c r="L5638" s="48">
        <v>2011</v>
      </c>
      <c r="M5638" s="2" t="s">
        <v>133</v>
      </c>
      <c r="N5638" s="32">
        <v>25.338550000000001</v>
      </c>
      <c r="O5638" s="32">
        <v>55.386519999999997</v>
      </c>
      <c r="P5638" s="2" t="s">
        <v>2767</v>
      </c>
      <c r="Q5638" s="6" t="s">
        <v>65</v>
      </c>
      <c r="R5638" s="43" t="s">
        <v>18854</v>
      </c>
      <c r="S5638" s="41" t="s">
        <v>4972</v>
      </c>
      <c r="T5638" s="41" t="s">
        <v>18461</v>
      </c>
      <c r="U5638" s="2"/>
      <c r="V5638" s="2" t="s">
        <v>4972</v>
      </c>
      <c r="W5638" s="41" t="s">
        <v>17589</v>
      </c>
      <c r="X5638" s="2" t="s">
        <v>1598</v>
      </c>
      <c r="Y5638" s="2" t="s">
        <v>102</v>
      </c>
      <c r="Z5638" s="5" t="s">
        <v>10423</v>
      </c>
      <c r="AA5638" s="5" t="s">
        <v>16910</v>
      </c>
      <c r="AB5638" s="5" t="s">
        <v>16316</v>
      </c>
      <c r="AC5638" s="2" t="s">
        <v>5205</v>
      </c>
      <c r="AD5638" s="2">
        <v>3010600</v>
      </c>
      <c r="AE5638" s="5">
        <v>22.5</v>
      </c>
      <c r="AF5638" s="25"/>
      <c r="AG5638" s="29">
        <v>2</v>
      </c>
      <c r="AH5638" s="2" t="s">
        <v>17974</v>
      </c>
      <c r="AI5638" s="2">
        <v>3</v>
      </c>
      <c r="AJ5638" s="2">
        <v>2</v>
      </c>
      <c r="AK5638" s="50"/>
      <c r="AL5638" s="2"/>
      <c r="AM5638" s="30"/>
      <c r="AN5638" s="30"/>
      <c r="AO5638" s="30"/>
      <c r="AR5638" s="30"/>
      <c r="AS5638" s="30"/>
      <c r="AT5638" s="30"/>
      <c r="AV5638" s="30"/>
      <c r="AW5638" s="30"/>
      <c r="CD5638" s="2" t="s">
        <v>78</v>
      </c>
      <c r="CE5638" s="2" t="s">
        <v>20708</v>
      </c>
    </row>
    <row r="5639" spans="1:83" x14ac:dyDescent="0.2">
      <c r="A5639" s="2" t="s">
        <v>7859</v>
      </c>
      <c r="B5639" s="2" t="s">
        <v>28680</v>
      </c>
      <c r="C5639" s="2" t="s">
        <v>6285</v>
      </c>
      <c r="D5639" s="2"/>
      <c r="E5639" s="2" t="s">
        <v>7859</v>
      </c>
      <c r="F5639" s="2" t="s">
        <v>7860</v>
      </c>
      <c r="G5639" s="2" t="s">
        <v>7861</v>
      </c>
      <c r="H5639" s="2" t="s">
        <v>5093</v>
      </c>
      <c r="I5639" s="2" t="s">
        <v>5093</v>
      </c>
      <c r="J5639" s="2" t="s">
        <v>61</v>
      </c>
      <c r="K5639" s="50" t="s">
        <v>61</v>
      </c>
      <c r="L5639" s="48">
        <v>2011</v>
      </c>
      <c r="M5639" s="2" t="s">
        <v>133</v>
      </c>
      <c r="N5639" s="32">
        <v>25.342120000000001</v>
      </c>
      <c r="O5639" s="32">
        <v>55.38599</v>
      </c>
      <c r="P5639" s="2" t="s">
        <v>2767</v>
      </c>
      <c r="Q5639" s="6" t="s">
        <v>65</v>
      </c>
      <c r="R5639" s="43" t="s">
        <v>18854</v>
      </c>
      <c r="S5639" s="41" t="s">
        <v>4972</v>
      </c>
      <c r="T5639" s="41" t="s">
        <v>18461</v>
      </c>
      <c r="U5639" s="2"/>
      <c r="V5639" s="2" t="s">
        <v>4972</v>
      </c>
      <c r="W5639" s="41" t="s">
        <v>17588</v>
      </c>
      <c r="X5639" s="2" t="s">
        <v>1598</v>
      </c>
      <c r="Y5639" s="2" t="s">
        <v>102</v>
      </c>
      <c r="Z5639" s="5" t="s">
        <v>10423</v>
      </c>
      <c r="AA5639" s="5" t="s">
        <v>16910</v>
      </c>
      <c r="AB5639" s="5" t="s">
        <v>16316</v>
      </c>
      <c r="AC5639" s="2" t="s">
        <v>5149</v>
      </c>
      <c r="AD5639" s="2">
        <v>3010600</v>
      </c>
      <c r="AE5639" s="5">
        <v>25.5</v>
      </c>
      <c r="AF5639" s="25"/>
      <c r="AG5639" s="29">
        <v>3</v>
      </c>
      <c r="AH5639" s="2" t="s">
        <v>18304</v>
      </c>
      <c r="AI5639" s="2">
        <v>3</v>
      </c>
      <c r="AJ5639" s="2">
        <v>3</v>
      </c>
      <c r="AK5639" s="50"/>
      <c r="AL5639" s="2"/>
      <c r="AM5639" s="30"/>
      <c r="AN5639" s="30"/>
      <c r="AO5639" s="30"/>
      <c r="AR5639" s="30"/>
      <c r="AS5639" s="30"/>
      <c r="AT5639" s="30"/>
      <c r="AV5639" s="30"/>
      <c r="AW5639" s="30"/>
      <c r="CD5639" s="2" t="s">
        <v>78</v>
      </c>
      <c r="CE5639" s="2" t="s">
        <v>20709</v>
      </c>
    </row>
    <row r="5640" spans="1:83" x14ac:dyDescent="0.2">
      <c r="A5640" s="2" t="s">
        <v>7862</v>
      </c>
      <c r="B5640" s="2" t="s">
        <v>28681</v>
      </c>
      <c r="C5640" s="2" t="s">
        <v>6285</v>
      </c>
      <c r="D5640" s="2" t="s">
        <v>7862</v>
      </c>
      <c r="E5640" s="2" t="s">
        <v>7862</v>
      </c>
      <c r="F5640" s="2" t="s">
        <v>7863</v>
      </c>
      <c r="G5640" s="2" t="s">
        <v>7864</v>
      </c>
      <c r="H5640" s="2" t="s">
        <v>5093</v>
      </c>
      <c r="I5640" s="2" t="s">
        <v>5093</v>
      </c>
      <c r="J5640" s="2" t="s">
        <v>61</v>
      </c>
      <c r="K5640" s="50" t="s">
        <v>61</v>
      </c>
      <c r="L5640" s="48">
        <v>2010</v>
      </c>
      <c r="M5640" s="2" t="s">
        <v>133</v>
      </c>
      <c r="N5640" s="32">
        <v>25.291910000000001</v>
      </c>
      <c r="O5640" s="32">
        <v>55.529400000000003</v>
      </c>
      <c r="P5640" s="2" t="s">
        <v>2767</v>
      </c>
      <c r="Q5640" s="6" t="s">
        <v>65</v>
      </c>
      <c r="R5640" s="43" t="s">
        <v>16802</v>
      </c>
      <c r="S5640" s="41" t="s">
        <v>4851</v>
      </c>
      <c r="T5640" s="41" t="s">
        <v>18462</v>
      </c>
      <c r="U5640" s="2"/>
      <c r="V5640" s="2" t="s">
        <v>4851</v>
      </c>
      <c r="W5640" s="41" t="s">
        <v>17588</v>
      </c>
      <c r="X5640" s="2" t="s">
        <v>1598</v>
      </c>
      <c r="Y5640" s="2" t="s">
        <v>69</v>
      </c>
      <c r="Z5640" s="5" t="s">
        <v>10423</v>
      </c>
      <c r="AA5640" s="5" t="s">
        <v>16910</v>
      </c>
      <c r="AB5640" s="5" t="s">
        <v>70</v>
      </c>
      <c r="AC5640" s="2" t="s">
        <v>5205</v>
      </c>
      <c r="AD5640" s="2">
        <v>3002400</v>
      </c>
      <c r="AE5640" s="5">
        <v>30</v>
      </c>
      <c r="AF5640" s="25"/>
      <c r="AG5640" s="29">
        <v>3</v>
      </c>
      <c r="AH5640" s="2" t="s">
        <v>17974</v>
      </c>
      <c r="AI5640" s="2">
        <v>3</v>
      </c>
      <c r="AJ5640" s="2">
        <v>3</v>
      </c>
      <c r="AK5640" s="50"/>
      <c r="AL5640" s="2"/>
      <c r="AM5640" s="30"/>
      <c r="AN5640" s="30"/>
      <c r="AO5640" s="30"/>
      <c r="AR5640" s="30"/>
      <c r="AS5640" s="30"/>
      <c r="AT5640" s="30"/>
      <c r="AV5640" s="30"/>
      <c r="AW5640" s="30"/>
      <c r="CD5640" s="2" t="s">
        <v>78</v>
      </c>
      <c r="CE5640" s="2" t="s">
        <v>20710</v>
      </c>
    </row>
    <row r="5641" spans="1:83" x14ac:dyDescent="0.2">
      <c r="A5641" s="2" t="s">
        <v>9037</v>
      </c>
      <c r="B5641" s="2" t="s">
        <v>28682</v>
      </c>
      <c r="C5641" s="2" t="s">
        <v>6285</v>
      </c>
      <c r="D5641" s="2"/>
      <c r="E5641" s="2" t="s">
        <v>9037</v>
      </c>
      <c r="F5641" s="2" t="s">
        <v>9038</v>
      </c>
      <c r="G5641" s="2" t="s">
        <v>9039</v>
      </c>
      <c r="H5641" s="2"/>
      <c r="I5641" s="2" t="s">
        <v>5093</v>
      </c>
      <c r="J5641" s="2" t="s">
        <v>61</v>
      </c>
      <c r="K5641" s="50" t="s">
        <v>61</v>
      </c>
      <c r="L5641" s="48">
        <v>2015</v>
      </c>
      <c r="M5641" s="2" t="s">
        <v>133</v>
      </c>
      <c r="N5641" s="32">
        <v>25.295120000000001</v>
      </c>
      <c r="O5641" s="32">
        <v>55.50817</v>
      </c>
      <c r="P5641" s="2" t="s">
        <v>2767</v>
      </c>
      <c r="Q5641" s="6" t="s">
        <v>65</v>
      </c>
      <c r="R5641" s="43" t="s">
        <v>18854</v>
      </c>
      <c r="S5641" s="41" t="s">
        <v>3596</v>
      </c>
      <c r="T5641" s="41" t="s">
        <v>18460</v>
      </c>
      <c r="U5641" s="2"/>
      <c r="V5641" s="2" t="s">
        <v>3596</v>
      </c>
      <c r="W5641" s="41" t="s">
        <v>17589</v>
      </c>
      <c r="X5641" s="2" t="s">
        <v>1598</v>
      </c>
      <c r="Y5641" s="2" t="s">
        <v>86</v>
      </c>
      <c r="Z5641" s="5" t="s">
        <v>10423</v>
      </c>
      <c r="AA5641" s="5" t="s">
        <v>16910</v>
      </c>
      <c r="AB5641" s="5" t="s">
        <v>18090</v>
      </c>
      <c r="AC5641" s="2" t="s">
        <v>5205</v>
      </c>
      <c r="AD5641" s="2">
        <v>3002400</v>
      </c>
      <c r="AE5641" s="5">
        <v>28.5</v>
      </c>
      <c r="AF5641" s="25"/>
      <c r="AG5641" s="29">
        <v>3</v>
      </c>
      <c r="AH5641" s="2" t="s">
        <v>17974</v>
      </c>
      <c r="AI5641" s="2">
        <v>5</v>
      </c>
      <c r="AJ5641" s="2">
        <v>3</v>
      </c>
      <c r="AK5641" s="50"/>
      <c r="AL5641" s="2"/>
      <c r="AM5641" s="30"/>
      <c r="AN5641" s="30"/>
      <c r="AO5641" s="30"/>
      <c r="AR5641" s="30"/>
      <c r="AS5641" s="30"/>
      <c r="AT5641" s="30"/>
      <c r="AV5641" s="30"/>
      <c r="AW5641" s="30"/>
      <c r="CD5641" s="2" t="s">
        <v>78</v>
      </c>
      <c r="CE5641" s="2" t="s">
        <v>20711</v>
      </c>
    </row>
    <row r="5642" spans="1:83" x14ac:dyDescent="0.2">
      <c r="A5642" s="2" t="s">
        <v>7865</v>
      </c>
      <c r="B5642" s="2" t="s">
        <v>28683</v>
      </c>
      <c r="C5642" s="2" t="s">
        <v>6285</v>
      </c>
      <c r="D5642" s="2" t="s">
        <v>7865</v>
      </c>
      <c r="E5642" s="2" t="s">
        <v>7865</v>
      </c>
      <c r="F5642" s="2" t="s">
        <v>7866</v>
      </c>
      <c r="G5642" s="2" t="s">
        <v>7867</v>
      </c>
      <c r="H5642" s="2" t="s">
        <v>5093</v>
      </c>
      <c r="I5642" s="2" t="s">
        <v>5093</v>
      </c>
      <c r="J5642" s="2" t="s">
        <v>61</v>
      </c>
      <c r="K5642" s="50" t="s">
        <v>61</v>
      </c>
      <c r="L5642" s="48">
        <v>2010</v>
      </c>
      <c r="M5642" s="2" t="s">
        <v>133</v>
      </c>
      <c r="N5642" s="32">
        <v>25.312729999999998</v>
      </c>
      <c r="O5642" s="32">
        <v>55.529710000000001</v>
      </c>
      <c r="P5642" s="2" t="s">
        <v>2767</v>
      </c>
      <c r="Q5642" s="6" t="s">
        <v>65</v>
      </c>
      <c r="R5642" s="43" t="s">
        <v>16802</v>
      </c>
      <c r="S5642" s="41" t="s">
        <v>4851</v>
      </c>
      <c r="T5642" s="41" t="s">
        <v>18462</v>
      </c>
      <c r="U5642" s="2"/>
      <c r="V5642" s="2" t="s">
        <v>4851</v>
      </c>
      <c r="W5642" s="41" t="s">
        <v>17588</v>
      </c>
      <c r="X5642" s="2" t="s">
        <v>1598</v>
      </c>
      <c r="Y5642" s="2" t="s">
        <v>86</v>
      </c>
      <c r="Z5642" s="5" t="s">
        <v>10423</v>
      </c>
      <c r="AA5642" s="5" t="s">
        <v>16910</v>
      </c>
      <c r="AB5642" s="5" t="s">
        <v>18090</v>
      </c>
      <c r="AC5642" s="2" t="s">
        <v>5205</v>
      </c>
      <c r="AD5642" s="2">
        <v>3002400</v>
      </c>
      <c r="AE5642" s="5">
        <v>26.5</v>
      </c>
      <c r="AF5642" s="25"/>
      <c r="AG5642" s="29">
        <v>3</v>
      </c>
      <c r="AH5642" s="2" t="s">
        <v>17974</v>
      </c>
      <c r="AI5642" s="2">
        <v>3</v>
      </c>
      <c r="AJ5642" s="2">
        <v>3</v>
      </c>
      <c r="AK5642" s="50"/>
      <c r="AL5642" s="2"/>
      <c r="AM5642" s="30"/>
      <c r="AN5642" s="30"/>
      <c r="AO5642" s="30"/>
      <c r="AR5642" s="30"/>
      <c r="AS5642" s="30"/>
      <c r="AT5642" s="30"/>
      <c r="AV5642" s="30"/>
      <c r="AW5642" s="30"/>
      <c r="CD5642" s="2" t="s">
        <v>78</v>
      </c>
      <c r="CE5642" s="2" t="s">
        <v>20712</v>
      </c>
    </row>
    <row r="5643" spans="1:83" x14ac:dyDescent="0.2">
      <c r="A5643" s="2" t="s">
        <v>8780</v>
      </c>
      <c r="B5643" s="2" t="s">
        <v>28684</v>
      </c>
      <c r="C5643" s="2" t="s">
        <v>6285</v>
      </c>
      <c r="D5643" s="2"/>
      <c r="E5643" s="2" t="s">
        <v>8780</v>
      </c>
      <c r="F5643" s="2" t="s">
        <v>8781</v>
      </c>
      <c r="G5643" s="2" t="s">
        <v>8782</v>
      </c>
      <c r="H5643" s="2"/>
      <c r="I5643" s="2" t="s">
        <v>5093</v>
      </c>
      <c r="J5643" s="2" t="s">
        <v>61</v>
      </c>
      <c r="K5643" s="50" t="s">
        <v>61</v>
      </c>
      <c r="L5643" s="48">
        <v>2010</v>
      </c>
      <c r="M5643" s="2" t="s">
        <v>133</v>
      </c>
      <c r="N5643" s="32">
        <v>25.27788</v>
      </c>
      <c r="O5643" s="32">
        <v>55.491599999999998</v>
      </c>
      <c r="P5643" s="2" t="s">
        <v>2767</v>
      </c>
      <c r="Q5643" s="6" t="s">
        <v>65</v>
      </c>
      <c r="R5643" s="43" t="s">
        <v>16802</v>
      </c>
      <c r="S5643" s="41" t="s">
        <v>4851</v>
      </c>
      <c r="T5643" s="41" t="s">
        <v>18462</v>
      </c>
      <c r="U5643" s="2"/>
      <c r="V5643" s="2" t="s">
        <v>4851</v>
      </c>
      <c r="W5643" s="41" t="s">
        <v>17589</v>
      </c>
      <c r="X5643" s="2" t="s">
        <v>1598</v>
      </c>
      <c r="Y5643" s="2" t="s">
        <v>86</v>
      </c>
      <c r="Z5643" s="5" t="s">
        <v>10423</v>
      </c>
      <c r="AA5643" s="5" t="s">
        <v>16910</v>
      </c>
      <c r="AB5643" s="5" t="s">
        <v>18090</v>
      </c>
      <c r="AC5643" s="2" t="s">
        <v>5205</v>
      </c>
      <c r="AD5643" s="2">
        <v>3002600</v>
      </c>
      <c r="AE5643" s="5">
        <v>30</v>
      </c>
      <c r="AF5643" s="25"/>
      <c r="AG5643" s="29">
        <v>3</v>
      </c>
      <c r="AH5643" s="2" t="s">
        <v>17974</v>
      </c>
      <c r="AI5643" s="2">
        <v>3</v>
      </c>
      <c r="AJ5643" s="2">
        <v>3</v>
      </c>
      <c r="AK5643" s="50"/>
      <c r="AL5643" s="2"/>
      <c r="AM5643" s="30"/>
      <c r="AN5643" s="30"/>
      <c r="AO5643" s="30"/>
      <c r="AR5643" s="30"/>
      <c r="AS5643" s="30"/>
      <c r="AT5643" s="30"/>
      <c r="AV5643" s="30"/>
      <c r="AW5643" s="30"/>
      <c r="CD5643" s="2" t="s">
        <v>78</v>
      </c>
      <c r="CE5643" s="2" t="s">
        <v>20713</v>
      </c>
    </row>
    <row r="5644" spans="1:83" x14ac:dyDescent="0.2">
      <c r="A5644" s="2" t="s">
        <v>7868</v>
      </c>
      <c r="B5644" s="2" t="s">
        <v>28685</v>
      </c>
      <c r="C5644" s="2" t="s">
        <v>6285</v>
      </c>
      <c r="D5644" s="2" t="s">
        <v>7868</v>
      </c>
      <c r="E5644" s="2" t="s">
        <v>7868</v>
      </c>
      <c r="F5644" s="2" t="s">
        <v>7869</v>
      </c>
      <c r="G5644" s="2" t="s">
        <v>7870</v>
      </c>
      <c r="H5644" s="2" t="s">
        <v>5093</v>
      </c>
      <c r="I5644" s="2" t="s">
        <v>5093</v>
      </c>
      <c r="J5644" s="2" t="s">
        <v>61</v>
      </c>
      <c r="K5644" s="50" t="s">
        <v>61</v>
      </c>
      <c r="L5644" s="48">
        <v>2012</v>
      </c>
      <c r="M5644" s="2" t="s">
        <v>133</v>
      </c>
      <c r="N5644" s="32">
        <v>25.303850000000001</v>
      </c>
      <c r="O5644" s="32">
        <v>55.576810000000002</v>
      </c>
      <c r="P5644" s="2" t="s">
        <v>2767</v>
      </c>
      <c r="Q5644" s="6" t="s">
        <v>65</v>
      </c>
      <c r="R5644" s="43" t="s">
        <v>18854</v>
      </c>
      <c r="S5644" s="41" t="s">
        <v>3596</v>
      </c>
      <c r="T5644" s="41" t="s">
        <v>18467</v>
      </c>
      <c r="U5644" s="2"/>
      <c r="V5644" s="2" t="s">
        <v>3596</v>
      </c>
      <c r="W5644" s="41" t="s">
        <v>17588</v>
      </c>
      <c r="X5644" s="2" t="s">
        <v>315</v>
      </c>
      <c r="Y5644" s="2" t="s">
        <v>86</v>
      </c>
      <c r="Z5644" s="5" t="s">
        <v>10423</v>
      </c>
      <c r="AA5644" s="5" t="s">
        <v>16910</v>
      </c>
      <c r="AB5644" s="5" t="s">
        <v>18090</v>
      </c>
      <c r="AC5644" s="2" t="s">
        <v>5247</v>
      </c>
      <c r="AD5644" s="2">
        <v>3001200</v>
      </c>
      <c r="AE5644" s="5">
        <v>20</v>
      </c>
      <c r="AF5644" s="25"/>
      <c r="AG5644" s="29">
        <v>3</v>
      </c>
      <c r="AH5644" s="2" t="s">
        <v>17978</v>
      </c>
      <c r="AI5644" s="2">
        <v>4</v>
      </c>
      <c r="AJ5644" s="2">
        <v>3</v>
      </c>
      <c r="AK5644" s="50"/>
      <c r="AL5644" s="2"/>
      <c r="AM5644" s="30"/>
      <c r="AN5644" s="30"/>
      <c r="AO5644" s="30"/>
      <c r="AR5644" s="30"/>
      <c r="AS5644" s="30"/>
      <c r="AT5644" s="30"/>
      <c r="AV5644" s="30"/>
      <c r="AW5644" s="30"/>
      <c r="CD5644" s="2" t="s">
        <v>78</v>
      </c>
      <c r="CE5644" s="2" t="s">
        <v>20714</v>
      </c>
    </row>
    <row r="5645" spans="1:83" x14ac:dyDescent="0.2">
      <c r="A5645" s="2" t="s">
        <v>7871</v>
      </c>
      <c r="B5645" s="2" t="s">
        <v>28686</v>
      </c>
      <c r="C5645" s="2" t="s">
        <v>6285</v>
      </c>
      <c r="D5645" s="2" t="s">
        <v>7871</v>
      </c>
      <c r="E5645" s="2" t="s">
        <v>7871</v>
      </c>
      <c r="F5645" s="2" t="s">
        <v>7872</v>
      </c>
      <c r="G5645" s="2" t="s">
        <v>7873</v>
      </c>
      <c r="H5645" s="2" t="s">
        <v>5093</v>
      </c>
      <c r="I5645" s="2" t="s">
        <v>5093</v>
      </c>
      <c r="J5645" s="2" t="s">
        <v>61</v>
      </c>
      <c r="K5645" s="50" t="s">
        <v>61</v>
      </c>
      <c r="L5645" s="48">
        <v>2010</v>
      </c>
      <c r="M5645" s="2" t="s">
        <v>133</v>
      </c>
      <c r="N5645" s="32">
        <v>25.299009999999999</v>
      </c>
      <c r="O5645" s="32">
        <v>55.521140000000003</v>
      </c>
      <c r="P5645" s="2" t="s">
        <v>2767</v>
      </c>
      <c r="Q5645" s="6" t="s">
        <v>65</v>
      </c>
      <c r="R5645" s="43" t="s">
        <v>18854</v>
      </c>
      <c r="S5645" s="41" t="s">
        <v>3596</v>
      </c>
      <c r="T5645" s="41" t="s">
        <v>18460</v>
      </c>
      <c r="U5645" s="2"/>
      <c r="V5645" s="2" t="s">
        <v>3596</v>
      </c>
      <c r="W5645" s="41" t="s">
        <v>17588</v>
      </c>
      <c r="X5645" s="2" t="s">
        <v>315</v>
      </c>
      <c r="Y5645" s="2" t="s">
        <v>86</v>
      </c>
      <c r="Z5645" s="5" t="s">
        <v>10423</v>
      </c>
      <c r="AA5645" s="5" t="s">
        <v>16910</v>
      </c>
      <c r="AB5645" s="5" t="s">
        <v>18090</v>
      </c>
      <c r="AC5645" s="2" t="s">
        <v>5205</v>
      </c>
      <c r="AD5645" s="2">
        <v>3002400</v>
      </c>
      <c r="AE5645" s="5">
        <v>28.7</v>
      </c>
      <c r="AF5645" s="25"/>
      <c r="AG5645" s="29">
        <v>3</v>
      </c>
      <c r="AH5645" s="2" t="s">
        <v>17974</v>
      </c>
      <c r="AI5645" s="2">
        <v>4</v>
      </c>
      <c r="AJ5645" s="2">
        <v>3</v>
      </c>
      <c r="AK5645" s="50"/>
      <c r="AL5645" s="2"/>
      <c r="AM5645" s="30"/>
      <c r="AN5645" s="30"/>
      <c r="AO5645" s="30"/>
      <c r="AR5645" s="30"/>
      <c r="AS5645" s="30"/>
      <c r="AT5645" s="30"/>
      <c r="AV5645" s="30"/>
      <c r="AW5645" s="30"/>
      <c r="CD5645" s="2" t="s">
        <v>78</v>
      </c>
      <c r="CE5645" s="2" t="s">
        <v>20715</v>
      </c>
    </row>
    <row r="5646" spans="1:83" x14ac:dyDescent="0.2">
      <c r="A5646" s="2" t="s">
        <v>7874</v>
      </c>
      <c r="B5646" s="2" t="s">
        <v>28687</v>
      </c>
      <c r="C5646" s="2" t="s">
        <v>6285</v>
      </c>
      <c r="D5646" s="2" t="s">
        <v>7874</v>
      </c>
      <c r="E5646" s="2" t="s">
        <v>7874</v>
      </c>
      <c r="F5646" s="2" t="s">
        <v>7875</v>
      </c>
      <c r="G5646" s="2" t="s">
        <v>7876</v>
      </c>
      <c r="H5646" s="2" t="s">
        <v>5093</v>
      </c>
      <c r="I5646" s="2" t="s">
        <v>5093</v>
      </c>
      <c r="J5646" s="2" t="s">
        <v>61</v>
      </c>
      <c r="K5646" s="50" t="s">
        <v>61</v>
      </c>
      <c r="L5646" s="48">
        <v>2012</v>
      </c>
      <c r="M5646" s="2" t="s">
        <v>133</v>
      </c>
      <c r="N5646" s="32">
        <v>25.304279999999999</v>
      </c>
      <c r="O5646" s="32">
        <v>55.533499999999997</v>
      </c>
      <c r="P5646" s="2" t="s">
        <v>2767</v>
      </c>
      <c r="Q5646" s="6" t="s">
        <v>65</v>
      </c>
      <c r="R5646" s="43" t="s">
        <v>16802</v>
      </c>
      <c r="S5646" s="41" t="s">
        <v>4851</v>
      </c>
      <c r="T5646" s="41" t="s">
        <v>18462</v>
      </c>
      <c r="U5646" s="2"/>
      <c r="V5646" s="2" t="s">
        <v>4851</v>
      </c>
      <c r="W5646" s="41" t="s">
        <v>17588</v>
      </c>
      <c r="X5646" s="2" t="s">
        <v>315</v>
      </c>
      <c r="Y5646" s="2" t="s">
        <v>102</v>
      </c>
      <c r="Z5646" s="5" t="s">
        <v>10423</v>
      </c>
      <c r="AA5646" s="5" t="s">
        <v>16910</v>
      </c>
      <c r="AB5646" s="5" t="s">
        <v>16316</v>
      </c>
      <c r="AC5646" s="2" t="s">
        <v>5205</v>
      </c>
      <c r="AD5646" s="2">
        <v>3002400</v>
      </c>
      <c r="AE5646" s="5">
        <v>25</v>
      </c>
      <c r="AF5646" s="25"/>
      <c r="AG5646" s="29">
        <v>3</v>
      </c>
      <c r="AH5646" s="2" t="s">
        <v>17974</v>
      </c>
      <c r="AI5646" s="2">
        <v>3</v>
      </c>
      <c r="AJ5646" s="2">
        <v>3</v>
      </c>
      <c r="AK5646" s="50"/>
      <c r="AL5646" s="2"/>
      <c r="AM5646" s="30"/>
      <c r="AN5646" s="30"/>
      <c r="AO5646" s="30"/>
      <c r="AR5646" s="30"/>
      <c r="AS5646" s="30"/>
      <c r="AT5646" s="30"/>
      <c r="AV5646" s="30"/>
      <c r="AW5646" s="30"/>
      <c r="CD5646" s="2" t="s">
        <v>78</v>
      </c>
      <c r="CE5646" s="2" t="s">
        <v>20716</v>
      </c>
    </row>
    <row r="5647" spans="1:83" x14ac:dyDescent="0.2">
      <c r="A5647" s="2" t="s">
        <v>7877</v>
      </c>
      <c r="B5647" s="2" t="s">
        <v>28688</v>
      </c>
      <c r="C5647" s="2" t="s">
        <v>6285</v>
      </c>
      <c r="D5647" s="2" t="s">
        <v>7877</v>
      </c>
      <c r="E5647" s="2" t="s">
        <v>7877</v>
      </c>
      <c r="F5647" s="2" t="s">
        <v>7878</v>
      </c>
      <c r="G5647" s="2" t="s">
        <v>7879</v>
      </c>
      <c r="H5647" s="2" t="s">
        <v>5093</v>
      </c>
      <c r="I5647" s="2" t="s">
        <v>5093</v>
      </c>
      <c r="J5647" s="2" t="s">
        <v>61</v>
      </c>
      <c r="K5647" s="50" t="s">
        <v>61</v>
      </c>
      <c r="L5647" s="48">
        <v>2010</v>
      </c>
      <c r="M5647" s="2" t="s">
        <v>133</v>
      </c>
      <c r="N5647" s="32">
        <v>25.265059999999998</v>
      </c>
      <c r="O5647" s="32">
        <v>55.511699999999998</v>
      </c>
      <c r="P5647" s="2" t="s">
        <v>2767</v>
      </c>
      <c r="Q5647" s="6" t="s">
        <v>65</v>
      </c>
      <c r="R5647" s="43" t="s">
        <v>16802</v>
      </c>
      <c r="S5647" s="41" t="s">
        <v>4851</v>
      </c>
      <c r="T5647" s="41" t="s">
        <v>18462</v>
      </c>
      <c r="U5647" s="2"/>
      <c r="V5647" s="2" t="s">
        <v>4851</v>
      </c>
      <c r="W5647" s="41" t="s">
        <v>17588</v>
      </c>
      <c r="X5647" s="2" t="s">
        <v>315</v>
      </c>
      <c r="Y5647" s="2" t="s">
        <v>86</v>
      </c>
      <c r="Z5647" s="5" t="s">
        <v>10423</v>
      </c>
      <c r="AA5647" s="5" t="s">
        <v>16910</v>
      </c>
      <c r="AB5647" s="5" t="s">
        <v>18090</v>
      </c>
      <c r="AC5647" s="2" t="s">
        <v>5205</v>
      </c>
      <c r="AD5647" s="2">
        <v>3002300</v>
      </c>
      <c r="AE5647" s="5">
        <v>30</v>
      </c>
      <c r="AF5647" s="25"/>
      <c r="AG5647" s="29">
        <v>3</v>
      </c>
      <c r="AH5647" s="2" t="s">
        <v>17974</v>
      </c>
      <c r="AI5647" s="2">
        <v>3</v>
      </c>
      <c r="AJ5647" s="2">
        <v>3</v>
      </c>
      <c r="AK5647" s="50"/>
      <c r="AL5647" s="2"/>
      <c r="AM5647" s="30"/>
      <c r="AN5647" s="30"/>
      <c r="AO5647" s="30"/>
      <c r="AR5647" s="30"/>
      <c r="AS5647" s="30"/>
      <c r="AT5647" s="30"/>
      <c r="AV5647" s="30"/>
      <c r="AW5647" s="30"/>
      <c r="CD5647" s="2" t="s">
        <v>78</v>
      </c>
      <c r="CE5647" s="2" t="s">
        <v>20717</v>
      </c>
    </row>
    <row r="5648" spans="1:83" x14ac:dyDescent="0.2">
      <c r="A5648" s="2" t="s">
        <v>7880</v>
      </c>
      <c r="B5648" s="2" t="s">
        <v>28689</v>
      </c>
      <c r="C5648" s="2" t="s">
        <v>6285</v>
      </c>
      <c r="D5648" s="2" t="s">
        <v>7880</v>
      </c>
      <c r="E5648" s="2" t="s">
        <v>7880</v>
      </c>
      <c r="F5648" s="2" t="s">
        <v>7881</v>
      </c>
      <c r="G5648" s="2" t="s">
        <v>7882</v>
      </c>
      <c r="H5648" s="2" t="s">
        <v>5093</v>
      </c>
      <c r="I5648" s="2" t="s">
        <v>5093</v>
      </c>
      <c r="J5648" s="2" t="s">
        <v>61</v>
      </c>
      <c r="K5648" s="50" t="s">
        <v>61</v>
      </c>
      <c r="L5648" s="48">
        <v>2011</v>
      </c>
      <c r="M5648" s="2" t="s">
        <v>133</v>
      </c>
      <c r="N5648" s="32">
        <v>25.317309999999999</v>
      </c>
      <c r="O5648" s="32">
        <v>55.382489999999997</v>
      </c>
      <c r="P5648" s="2" t="s">
        <v>2767</v>
      </c>
      <c r="Q5648" s="6" t="s">
        <v>65</v>
      </c>
      <c r="R5648" s="43" t="s">
        <v>18854</v>
      </c>
      <c r="S5648" s="41" t="s">
        <v>4972</v>
      </c>
      <c r="T5648" s="41" t="s">
        <v>18461</v>
      </c>
      <c r="U5648" s="2"/>
      <c r="V5648" s="2" t="s">
        <v>4972</v>
      </c>
      <c r="W5648" s="41" t="s">
        <v>17588</v>
      </c>
      <c r="X5648" s="2" t="s">
        <v>315</v>
      </c>
      <c r="Y5648" s="2" t="s">
        <v>102</v>
      </c>
      <c r="Z5648" s="5" t="s">
        <v>10423</v>
      </c>
      <c r="AA5648" s="5" t="s">
        <v>16910</v>
      </c>
      <c r="AB5648" s="5" t="s">
        <v>16316</v>
      </c>
      <c r="AC5648" s="2" t="s">
        <v>5247</v>
      </c>
      <c r="AD5648" s="2">
        <v>3010700</v>
      </c>
      <c r="AE5648" s="5">
        <v>35.5</v>
      </c>
      <c r="AF5648" s="25"/>
      <c r="AG5648" s="29">
        <v>3</v>
      </c>
      <c r="AH5648" s="2" t="s">
        <v>17978</v>
      </c>
      <c r="AI5648" s="2">
        <v>3</v>
      </c>
      <c r="AJ5648" s="2">
        <v>3</v>
      </c>
      <c r="AK5648" s="50"/>
      <c r="AL5648" s="2"/>
      <c r="AM5648" s="30"/>
      <c r="AN5648" s="30"/>
      <c r="AO5648" s="30"/>
      <c r="AR5648" s="30"/>
      <c r="AS5648" s="30"/>
      <c r="AT5648" s="30"/>
      <c r="AV5648" s="30"/>
      <c r="AW5648" s="30"/>
      <c r="CD5648" s="2" t="s">
        <v>78</v>
      </c>
      <c r="CE5648" s="2" t="s">
        <v>20718</v>
      </c>
    </row>
    <row r="5649" spans="1:83" x14ac:dyDescent="0.2">
      <c r="A5649" s="2" t="s">
        <v>7883</v>
      </c>
      <c r="B5649" s="2" t="s">
        <v>28690</v>
      </c>
      <c r="C5649" s="2" t="s">
        <v>6285</v>
      </c>
      <c r="D5649" s="2" t="s">
        <v>7883</v>
      </c>
      <c r="E5649" s="2" t="s">
        <v>7883</v>
      </c>
      <c r="F5649" s="2" t="s">
        <v>7884</v>
      </c>
      <c r="G5649" s="2" t="s">
        <v>7885</v>
      </c>
      <c r="H5649" s="2" t="s">
        <v>5093</v>
      </c>
      <c r="I5649" s="2" t="s">
        <v>5093</v>
      </c>
      <c r="J5649" s="2" t="s">
        <v>61</v>
      </c>
      <c r="K5649" s="50" t="s">
        <v>61</v>
      </c>
      <c r="L5649" s="48">
        <v>2010</v>
      </c>
      <c r="M5649" s="2" t="s">
        <v>133</v>
      </c>
      <c r="N5649" s="32">
        <v>25.319739999999999</v>
      </c>
      <c r="O5649" s="32">
        <v>55.38467</v>
      </c>
      <c r="P5649" s="2" t="s">
        <v>2767</v>
      </c>
      <c r="Q5649" s="6" t="s">
        <v>65</v>
      </c>
      <c r="R5649" s="43" t="s">
        <v>18854</v>
      </c>
      <c r="S5649" s="41" t="s">
        <v>4972</v>
      </c>
      <c r="T5649" s="41" t="s">
        <v>18461</v>
      </c>
      <c r="U5649" s="2"/>
      <c r="V5649" s="2" t="s">
        <v>4972</v>
      </c>
      <c r="W5649" s="41" t="s">
        <v>17588</v>
      </c>
      <c r="X5649" s="2" t="s">
        <v>1598</v>
      </c>
      <c r="Y5649" s="2" t="s">
        <v>102</v>
      </c>
      <c r="Z5649" s="5" t="s">
        <v>10423</v>
      </c>
      <c r="AA5649" s="5" t="s">
        <v>16910</v>
      </c>
      <c r="AB5649" s="5" t="s">
        <v>16316</v>
      </c>
      <c r="AC5649" s="2" t="s">
        <v>5247</v>
      </c>
      <c r="AD5649" s="2">
        <v>3010700</v>
      </c>
      <c r="AE5649" s="5">
        <v>19.29</v>
      </c>
      <c r="AF5649" s="25"/>
      <c r="AG5649" s="29">
        <v>3</v>
      </c>
      <c r="AH5649" s="2" t="s">
        <v>17978</v>
      </c>
      <c r="AI5649" s="2">
        <v>3</v>
      </c>
      <c r="AJ5649" s="2">
        <v>3</v>
      </c>
      <c r="AK5649" s="50"/>
      <c r="AL5649" s="2"/>
      <c r="AM5649" s="30"/>
      <c r="AN5649" s="30"/>
      <c r="AO5649" s="30"/>
      <c r="AR5649" s="30"/>
      <c r="AS5649" s="30"/>
      <c r="AT5649" s="30"/>
      <c r="AV5649" s="30"/>
      <c r="AW5649" s="30"/>
      <c r="CD5649" s="2" t="s">
        <v>78</v>
      </c>
      <c r="CE5649" s="2" t="s">
        <v>20719</v>
      </c>
    </row>
    <row r="5650" spans="1:83" x14ac:dyDescent="0.2">
      <c r="A5650" s="2" t="s">
        <v>7886</v>
      </c>
      <c r="B5650" s="2" t="s">
        <v>28691</v>
      </c>
      <c r="C5650" s="2" t="s">
        <v>6285</v>
      </c>
      <c r="D5650" s="2" t="s">
        <v>7886</v>
      </c>
      <c r="E5650" s="2" t="s">
        <v>7886</v>
      </c>
      <c r="F5650" s="2" t="s">
        <v>7887</v>
      </c>
      <c r="G5650" s="2" t="s">
        <v>7888</v>
      </c>
      <c r="H5650" s="2" t="s">
        <v>83</v>
      </c>
      <c r="I5650" s="2" t="s">
        <v>5093</v>
      </c>
      <c r="J5650" s="2" t="s">
        <v>61</v>
      </c>
      <c r="K5650" s="50" t="s">
        <v>61</v>
      </c>
      <c r="L5650" s="48">
        <v>2010</v>
      </c>
      <c r="M5650" s="2" t="s">
        <v>133</v>
      </c>
      <c r="N5650" s="32">
        <v>25.32122</v>
      </c>
      <c r="O5650" s="32">
        <v>55.386809999999997</v>
      </c>
      <c r="P5650" s="2" t="s">
        <v>2767</v>
      </c>
      <c r="Q5650" s="6" t="s">
        <v>65</v>
      </c>
      <c r="R5650" s="43" t="s">
        <v>18854</v>
      </c>
      <c r="S5650" s="41" t="s">
        <v>4972</v>
      </c>
      <c r="T5650" s="41" t="s">
        <v>18461</v>
      </c>
      <c r="U5650" s="2"/>
      <c r="V5650" s="2" t="s">
        <v>4972</v>
      </c>
      <c r="W5650" s="41" t="s">
        <v>17588</v>
      </c>
      <c r="X5650" s="2" t="s">
        <v>1598</v>
      </c>
      <c r="Y5650" s="2" t="s">
        <v>102</v>
      </c>
      <c r="Z5650" s="5" t="s">
        <v>20</v>
      </c>
      <c r="AA5650" s="5" t="s">
        <v>16910</v>
      </c>
      <c r="AB5650" s="5" t="s">
        <v>16316</v>
      </c>
      <c r="AC5650" s="2" t="s">
        <v>5149</v>
      </c>
      <c r="AD5650" s="2">
        <v>3010700</v>
      </c>
      <c r="AE5650" s="5">
        <v>25.3</v>
      </c>
      <c r="AF5650" s="25"/>
      <c r="AG5650" s="29">
        <v>3</v>
      </c>
      <c r="AH5650" s="2" t="s">
        <v>18304</v>
      </c>
      <c r="AI5650" s="2">
        <v>3</v>
      </c>
      <c r="AJ5650" s="2">
        <v>3</v>
      </c>
      <c r="AK5650" s="50"/>
      <c r="AL5650" s="2"/>
      <c r="AM5650" s="30"/>
      <c r="AN5650" s="30"/>
      <c r="AO5650" s="30"/>
      <c r="AR5650" s="30"/>
      <c r="AS5650" s="30"/>
      <c r="AT5650" s="30"/>
      <c r="AV5650" s="30"/>
      <c r="AW5650" s="30"/>
      <c r="CD5650" s="2" t="s">
        <v>78</v>
      </c>
      <c r="CE5650" s="2" t="s">
        <v>20720</v>
      </c>
    </row>
    <row r="5651" spans="1:83" x14ac:dyDescent="0.2">
      <c r="A5651" s="2" t="s">
        <v>7889</v>
      </c>
      <c r="B5651" s="2" t="s">
        <v>28692</v>
      </c>
      <c r="C5651" s="2" t="s">
        <v>6285</v>
      </c>
      <c r="D5651" s="2" t="s">
        <v>7889</v>
      </c>
      <c r="E5651" s="2" t="s">
        <v>7889</v>
      </c>
      <c r="F5651" s="2" t="s">
        <v>7890</v>
      </c>
      <c r="G5651" s="2" t="s">
        <v>7891</v>
      </c>
      <c r="H5651" s="2" t="s">
        <v>5093</v>
      </c>
      <c r="I5651" s="2" t="s">
        <v>5093</v>
      </c>
      <c r="J5651" s="2" t="s">
        <v>61</v>
      </c>
      <c r="K5651" s="50" t="s">
        <v>61</v>
      </c>
      <c r="L5651" s="48">
        <v>2010</v>
      </c>
      <c r="M5651" s="2" t="s">
        <v>133</v>
      </c>
      <c r="N5651" s="32">
        <v>25.333680000000001</v>
      </c>
      <c r="O5651" s="32">
        <v>55.374809999999997</v>
      </c>
      <c r="P5651" s="2" t="s">
        <v>2767</v>
      </c>
      <c r="Q5651" s="6" t="s">
        <v>65</v>
      </c>
      <c r="R5651" s="43" t="s">
        <v>18854</v>
      </c>
      <c r="S5651" s="41" t="s">
        <v>4972</v>
      </c>
      <c r="T5651" s="41" t="s">
        <v>18461</v>
      </c>
      <c r="U5651" s="2"/>
      <c r="V5651" s="2" t="s">
        <v>4972</v>
      </c>
      <c r="W5651" s="41" t="s">
        <v>17588</v>
      </c>
      <c r="X5651" s="2" t="s">
        <v>1598</v>
      </c>
      <c r="Y5651" s="2" t="s">
        <v>76</v>
      </c>
      <c r="Z5651" s="5" t="s">
        <v>10423</v>
      </c>
      <c r="AA5651" s="5" t="s">
        <v>16910</v>
      </c>
      <c r="AB5651" s="5" t="s">
        <v>16317</v>
      </c>
      <c r="AC5651" s="2" t="s">
        <v>5149</v>
      </c>
      <c r="AD5651" s="2">
        <v>3010500</v>
      </c>
      <c r="AE5651" s="5">
        <v>39.299999999999997</v>
      </c>
      <c r="AF5651" s="25"/>
      <c r="AG5651" s="29">
        <v>3</v>
      </c>
      <c r="AH5651" s="2" t="s">
        <v>18304</v>
      </c>
      <c r="AI5651" s="2">
        <v>3</v>
      </c>
      <c r="AJ5651" s="2">
        <v>3</v>
      </c>
      <c r="AK5651" s="50"/>
      <c r="AL5651" s="2"/>
      <c r="AM5651" s="30"/>
      <c r="AN5651" s="30"/>
      <c r="AO5651" s="30"/>
      <c r="AR5651" s="30"/>
      <c r="AS5651" s="30"/>
      <c r="AT5651" s="30"/>
      <c r="AV5651" s="30"/>
      <c r="AW5651" s="30"/>
      <c r="CD5651" s="2" t="s">
        <v>78</v>
      </c>
      <c r="CE5651" s="2" t="s">
        <v>20721</v>
      </c>
    </row>
    <row r="5652" spans="1:83" x14ac:dyDescent="0.2">
      <c r="A5652" s="2" t="s">
        <v>7892</v>
      </c>
      <c r="B5652" s="2" t="s">
        <v>28693</v>
      </c>
      <c r="C5652" s="2" t="s">
        <v>6285</v>
      </c>
      <c r="D5652" s="2" t="s">
        <v>7892</v>
      </c>
      <c r="E5652" s="2" t="s">
        <v>7892</v>
      </c>
      <c r="F5652" s="2" t="s">
        <v>7893</v>
      </c>
      <c r="G5652" s="2" t="s">
        <v>7894</v>
      </c>
      <c r="H5652" s="2" t="s">
        <v>5093</v>
      </c>
      <c r="I5652" s="2" t="s">
        <v>5093</v>
      </c>
      <c r="J5652" s="2" t="s">
        <v>61</v>
      </c>
      <c r="K5652" s="50" t="s">
        <v>61</v>
      </c>
      <c r="L5652" s="48">
        <v>2010</v>
      </c>
      <c r="M5652" s="2" t="s">
        <v>133</v>
      </c>
      <c r="N5652" s="32">
        <v>25.337869999999999</v>
      </c>
      <c r="O5652" s="32">
        <v>55.368250000000003</v>
      </c>
      <c r="P5652" s="2" t="s">
        <v>2767</v>
      </c>
      <c r="Q5652" s="6" t="s">
        <v>65</v>
      </c>
      <c r="R5652" s="43" t="s">
        <v>16802</v>
      </c>
      <c r="S5652" s="41" t="s">
        <v>4851</v>
      </c>
      <c r="T5652" s="41" t="s">
        <v>18462</v>
      </c>
      <c r="U5652" s="2"/>
      <c r="V5652" s="2" t="s">
        <v>4851</v>
      </c>
      <c r="W5652" s="41" t="s">
        <v>17588</v>
      </c>
      <c r="X5652" s="2" t="s">
        <v>315</v>
      </c>
      <c r="Y5652" s="2" t="s">
        <v>76</v>
      </c>
      <c r="Z5652" s="5" t="s">
        <v>10423</v>
      </c>
      <c r="AA5652" s="5" t="s">
        <v>16910</v>
      </c>
      <c r="AB5652" s="5" t="s">
        <v>16317</v>
      </c>
      <c r="AC5652" s="2" t="s">
        <v>5205</v>
      </c>
      <c r="AD5652" s="2">
        <v>3007900</v>
      </c>
      <c r="AE5652" s="5">
        <v>25</v>
      </c>
      <c r="AF5652" s="25"/>
      <c r="AG5652" s="29">
        <v>3</v>
      </c>
      <c r="AH5652" s="2" t="s">
        <v>17974</v>
      </c>
      <c r="AI5652" s="2">
        <v>3</v>
      </c>
      <c r="AJ5652" s="2">
        <v>3</v>
      </c>
      <c r="AK5652" s="50"/>
      <c r="AL5652" s="2"/>
      <c r="AM5652" s="30"/>
      <c r="AN5652" s="30"/>
      <c r="AO5652" s="30"/>
      <c r="AR5652" s="30"/>
      <c r="AS5652" s="30"/>
      <c r="AT5652" s="30"/>
      <c r="AV5652" s="30"/>
      <c r="AW5652" s="30"/>
      <c r="CD5652" s="2" t="s">
        <v>78</v>
      </c>
      <c r="CE5652" s="2" t="s">
        <v>20722</v>
      </c>
    </row>
    <row r="5653" spans="1:83" x14ac:dyDescent="0.2">
      <c r="A5653" s="2" t="s">
        <v>7895</v>
      </c>
      <c r="B5653" s="2" t="s">
        <v>28694</v>
      </c>
      <c r="C5653" s="2" t="s">
        <v>6285</v>
      </c>
      <c r="D5653" s="2" t="s">
        <v>7895</v>
      </c>
      <c r="E5653" s="2" t="s">
        <v>7895</v>
      </c>
      <c r="F5653" s="2" t="s">
        <v>7896</v>
      </c>
      <c r="G5653" s="2" t="s">
        <v>7897</v>
      </c>
      <c r="H5653" s="2" t="s">
        <v>5093</v>
      </c>
      <c r="I5653" s="2" t="s">
        <v>5093</v>
      </c>
      <c r="J5653" s="2" t="s">
        <v>61</v>
      </c>
      <c r="K5653" s="50" t="s">
        <v>61</v>
      </c>
      <c r="L5653" s="48">
        <v>2014</v>
      </c>
      <c r="M5653" s="2" t="s">
        <v>133</v>
      </c>
      <c r="N5653" s="32">
        <v>25.336400000000001</v>
      </c>
      <c r="O5653" s="32">
        <v>55.375399999999999</v>
      </c>
      <c r="P5653" s="2" t="s">
        <v>2767</v>
      </c>
      <c r="Q5653" s="6" t="s">
        <v>65</v>
      </c>
      <c r="R5653" s="43" t="s">
        <v>18854</v>
      </c>
      <c r="S5653" s="41" t="s">
        <v>4972</v>
      </c>
      <c r="T5653" s="41" t="s">
        <v>18461</v>
      </c>
      <c r="U5653" s="2"/>
      <c r="V5653" s="2" t="s">
        <v>4972</v>
      </c>
      <c r="W5653" s="41" t="s">
        <v>17588</v>
      </c>
      <c r="X5653" s="2" t="s">
        <v>1598</v>
      </c>
      <c r="Y5653" s="2" t="s">
        <v>102</v>
      </c>
      <c r="Z5653" s="5" t="s">
        <v>10423</v>
      </c>
      <c r="AA5653" s="5" t="s">
        <v>18812</v>
      </c>
      <c r="AB5653" s="5" t="s">
        <v>16316</v>
      </c>
      <c r="AC5653" s="2" t="s">
        <v>5205</v>
      </c>
      <c r="AD5653" s="2">
        <v>3010500</v>
      </c>
      <c r="AE5653" s="5">
        <v>27</v>
      </c>
      <c r="AF5653" s="25"/>
      <c r="AG5653" s="29">
        <v>3</v>
      </c>
      <c r="AH5653" s="2" t="s">
        <v>17974</v>
      </c>
      <c r="AI5653" s="2">
        <v>4</v>
      </c>
      <c r="AJ5653" s="2">
        <v>3</v>
      </c>
      <c r="AK5653" s="50"/>
      <c r="AL5653" s="2"/>
      <c r="AM5653" s="30"/>
      <c r="AN5653" s="30"/>
      <c r="AO5653" s="30"/>
      <c r="AR5653" s="30"/>
      <c r="AS5653" s="30"/>
      <c r="AT5653" s="30"/>
      <c r="AV5653" s="30"/>
      <c r="AW5653" s="30"/>
      <c r="CD5653" s="2" t="s">
        <v>78</v>
      </c>
      <c r="CE5653" s="2" t="s">
        <v>20723</v>
      </c>
    </row>
    <row r="5654" spans="1:83" x14ac:dyDescent="0.2">
      <c r="A5654" s="2" t="s">
        <v>7898</v>
      </c>
      <c r="B5654" s="2" t="s">
        <v>28695</v>
      </c>
      <c r="C5654" s="2" t="s">
        <v>6285</v>
      </c>
      <c r="D5654" s="2" t="s">
        <v>7898</v>
      </c>
      <c r="E5654" s="2" t="s">
        <v>7898</v>
      </c>
      <c r="F5654" s="2" t="s">
        <v>7899</v>
      </c>
      <c r="G5654" s="2" t="s">
        <v>7900</v>
      </c>
      <c r="H5654" s="2" t="s">
        <v>5093</v>
      </c>
      <c r="I5654" s="2" t="s">
        <v>5093</v>
      </c>
      <c r="J5654" s="2" t="s">
        <v>61</v>
      </c>
      <c r="K5654" s="50" t="s">
        <v>61</v>
      </c>
      <c r="L5654" s="48">
        <v>2010</v>
      </c>
      <c r="M5654" s="2" t="s">
        <v>133</v>
      </c>
      <c r="N5654" s="32">
        <v>25.33286</v>
      </c>
      <c r="O5654" s="32">
        <v>55.396859999999997</v>
      </c>
      <c r="P5654" s="2" t="s">
        <v>2767</v>
      </c>
      <c r="Q5654" s="6" t="s">
        <v>65</v>
      </c>
      <c r="R5654" s="43" t="s">
        <v>18854</v>
      </c>
      <c r="S5654" s="41" t="s">
        <v>4972</v>
      </c>
      <c r="T5654" s="41" t="s">
        <v>18461</v>
      </c>
      <c r="U5654" s="2"/>
      <c r="V5654" s="2" t="s">
        <v>4972</v>
      </c>
      <c r="W5654" s="41" t="s">
        <v>17588</v>
      </c>
      <c r="X5654" s="2" t="s">
        <v>315</v>
      </c>
      <c r="Y5654" s="2" t="s">
        <v>102</v>
      </c>
      <c r="Z5654" s="5" t="s">
        <v>10423</v>
      </c>
      <c r="AA5654" s="5" t="s">
        <v>16910</v>
      </c>
      <c r="AB5654" s="5" t="s">
        <v>16316</v>
      </c>
      <c r="AC5654" s="2" t="s">
        <v>5247</v>
      </c>
      <c r="AD5654" s="2">
        <v>3010800</v>
      </c>
      <c r="AE5654" s="5">
        <v>18</v>
      </c>
      <c r="AF5654" s="25"/>
      <c r="AG5654" s="29">
        <v>2</v>
      </c>
      <c r="AH5654" s="2" t="s">
        <v>17978</v>
      </c>
      <c r="AI5654" s="2">
        <v>3</v>
      </c>
      <c r="AJ5654" s="2">
        <v>2</v>
      </c>
      <c r="AK5654" s="50"/>
      <c r="AL5654" s="2"/>
      <c r="AM5654" s="30"/>
      <c r="AN5654" s="30"/>
      <c r="AO5654" s="30"/>
      <c r="AR5654" s="30"/>
      <c r="AS5654" s="30"/>
      <c r="AT5654" s="30"/>
      <c r="AV5654" s="30"/>
      <c r="AW5654" s="30"/>
      <c r="CD5654" s="2" t="s">
        <v>78</v>
      </c>
      <c r="CE5654" s="2" t="s">
        <v>20724</v>
      </c>
    </row>
    <row r="5655" spans="1:83" x14ac:dyDescent="0.2">
      <c r="A5655" s="2" t="s">
        <v>7901</v>
      </c>
      <c r="B5655" s="2" t="s">
        <v>28696</v>
      </c>
      <c r="C5655" s="2" t="s">
        <v>6285</v>
      </c>
      <c r="D5655" s="2" t="s">
        <v>7901</v>
      </c>
      <c r="E5655" s="2" t="s">
        <v>7901</v>
      </c>
      <c r="F5655" s="2" t="s">
        <v>7902</v>
      </c>
      <c r="G5655" s="2" t="s">
        <v>7903</v>
      </c>
      <c r="H5655" s="2" t="s">
        <v>5093</v>
      </c>
      <c r="I5655" s="2" t="s">
        <v>5093</v>
      </c>
      <c r="J5655" s="2" t="s">
        <v>61</v>
      </c>
      <c r="K5655" s="50" t="s">
        <v>61</v>
      </c>
      <c r="L5655" s="48">
        <v>2009</v>
      </c>
      <c r="M5655" s="2" t="s">
        <v>133</v>
      </c>
      <c r="N5655" s="32">
        <v>25.33456</v>
      </c>
      <c r="O5655" s="32">
        <v>55.398560000000003</v>
      </c>
      <c r="P5655" s="2" t="s">
        <v>2767</v>
      </c>
      <c r="Q5655" s="6" t="s">
        <v>65</v>
      </c>
      <c r="R5655" s="43" t="s">
        <v>18854</v>
      </c>
      <c r="S5655" s="41" t="s">
        <v>4972</v>
      </c>
      <c r="T5655" s="41" t="s">
        <v>18461</v>
      </c>
      <c r="U5655" s="2"/>
      <c r="V5655" s="2" t="s">
        <v>4972</v>
      </c>
      <c r="W5655" s="41" t="s">
        <v>17588</v>
      </c>
      <c r="X5655" s="2" t="s">
        <v>315</v>
      </c>
      <c r="Y5655" s="2" t="s">
        <v>102</v>
      </c>
      <c r="Z5655" s="5" t="s">
        <v>20</v>
      </c>
      <c r="AA5655" s="5" t="s">
        <v>16910</v>
      </c>
      <c r="AB5655" s="5" t="s">
        <v>16316</v>
      </c>
      <c r="AC5655" s="2" t="s">
        <v>5247</v>
      </c>
      <c r="AD5655" s="2">
        <v>3010800</v>
      </c>
      <c r="AE5655" s="5">
        <v>47.5</v>
      </c>
      <c r="AF5655" s="25"/>
      <c r="AG5655" s="29">
        <v>2</v>
      </c>
      <c r="AH5655" s="2" t="s">
        <v>17978</v>
      </c>
      <c r="AI5655" s="2">
        <v>3</v>
      </c>
      <c r="AJ5655" s="2">
        <v>2</v>
      </c>
      <c r="AK5655" s="50"/>
      <c r="AL5655" s="2"/>
      <c r="AM5655" s="30"/>
      <c r="AN5655" s="30"/>
      <c r="AO5655" s="30"/>
      <c r="AR5655" s="30"/>
      <c r="AS5655" s="30"/>
      <c r="AT5655" s="30"/>
      <c r="AV5655" s="30"/>
      <c r="AW5655" s="30"/>
      <c r="CD5655" s="2" t="s">
        <v>78</v>
      </c>
      <c r="CE5655" s="2" t="s">
        <v>20725</v>
      </c>
    </row>
    <row r="5656" spans="1:83" x14ac:dyDescent="0.2">
      <c r="A5656" s="2" t="s">
        <v>7904</v>
      </c>
      <c r="B5656" s="2" t="s">
        <v>28697</v>
      </c>
      <c r="C5656" s="2" t="s">
        <v>6285</v>
      </c>
      <c r="D5656" s="2"/>
      <c r="E5656" s="2" t="s">
        <v>7904</v>
      </c>
      <c r="F5656" s="2" t="s">
        <v>7905</v>
      </c>
      <c r="G5656" s="2" t="s">
        <v>7906</v>
      </c>
      <c r="H5656" s="2"/>
      <c r="I5656" s="2" t="s">
        <v>5093</v>
      </c>
      <c r="J5656" s="2" t="s">
        <v>61</v>
      </c>
      <c r="K5656" s="50" t="s">
        <v>61</v>
      </c>
      <c r="L5656" s="48">
        <v>2014</v>
      </c>
      <c r="M5656" s="2" t="s">
        <v>133</v>
      </c>
      <c r="N5656" s="32">
        <v>25.3535</v>
      </c>
      <c r="O5656" s="32">
        <v>55.389899999999997</v>
      </c>
      <c r="P5656" s="2" t="s">
        <v>2767</v>
      </c>
      <c r="Q5656" s="6" t="s">
        <v>65</v>
      </c>
      <c r="R5656" s="43" t="s">
        <v>18854</v>
      </c>
      <c r="S5656" s="41" t="s">
        <v>4972</v>
      </c>
      <c r="T5656" s="41" t="s">
        <v>18461</v>
      </c>
      <c r="U5656" s="2"/>
      <c r="V5656" s="2" t="s">
        <v>4972</v>
      </c>
      <c r="W5656" s="41" t="s">
        <v>17589</v>
      </c>
      <c r="X5656" s="2" t="s">
        <v>1598</v>
      </c>
      <c r="Y5656" s="2" t="s">
        <v>102</v>
      </c>
      <c r="Z5656" s="5" t="s">
        <v>20</v>
      </c>
      <c r="AA5656" s="5" t="s">
        <v>16910</v>
      </c>
      <c r="AB5656" s="5" t="s">
        <v>16316</v>
      </c>
      <c r="AC5656" s="2" t="s">
        <v>5205</v>
      </c>
      <c r="AD5656" s="2">
        <v>3006200</v>
      </c>
      <c r="AE5656" s="5">
        <v>30.7</v>
      </c>
      <c r="AF5656" s="25"/>
      <c r="AG5656" s="29">
        <v>3</v>
      </c>
      <c r="AH5656" s="2" t="s">
        <v>17974</v>
      </c>
      <c r="AI5656" s="2">
        <v>3</v>
      </c>
      <c r="AJ5656" s="2">
        <v>3</v>
      </c>
      <c r="AK5656" s="50"/>
      <c r="AL5656" s="2"/>
      <c r="AM5656" s="30"/>
      <c r="AN5656" s="30"/>
      <c r="AO5656" s="30"/>
      <c r="AR5656" s="30"/>
      <c r="AS5656" s="30"/>
      <c r="AT5656" s="30"/>
      <c r="AV5656" s="30"/>
      <c r="AW5656" s="30"/>
      <c r="CD5656" s="2" t="s">
        <v>78</v>
      </c>
      <c r="CE5656" s="2" t="s">
        <v>20726</v>
      </c>
    </row>
    <row r="5657" spans="1:83" x14ac:dyDescent="0.2">
      <c r="A5657" s="2" t="s">
        <v>7907</v>
      </c>
      <c r="B5657" s="2" t="s">
        <v>28698</v>
      </c>
      <c r="C5657" s="2" t="s">
        <v>6285</v>
      </c>
      <c r="D5657" s="2" t="s">
        <v>7907</v>
      </c>
      <c r="E5657" s="2" t="s">
        <v>7907</v>
      </c>
      <c r="F5657" s="2" t="s">
        <v>7908</v>
      </c>
      <c r="G5657" s="2" t="s">
        <v>7909</v>
      </c>
      <c r="H5657" s="2" t="s">
        <v>5093</v>
      </c>
      <c r="I5657" s="2" t="s">
        <v>5093</v>
      </c>
      <c r="J5657" s="2" t="s">
        <v>61</v>
      </c>
      <c r="K5657" s="50" t="s">
        <v>61</v>
      </c>
      <c r="L5657" s="48">
        <v>2010</v>
      </c>
      <c r="M5657" s="2" t="s">
        <v>133</v>
      </c>
      <c r="N5657" s="32">
        <v>25.353770000000001</v>
      </c>
      <c r="O5657" s="32">
        <v>55.388069999999999</v>
      </c>
      <c r="P5657" s="2" t="s">
        <v>2767</v>
      </c>
      <c r="Q5657" s="6" t="s">
        <v>65</v>
      </c>
      <c r="R5657" s="43" t="s">
        <v>18854</v>
      </c>
      <c r="S5657" s="41" t="s">
        <v>4972</v>
      </c>
      <c r="T5657" s="41" t="s">
        <v>18461</v>
      </c>
      <c r="U5657" s="2"/>
      <c r="V5657" s="2" t="s">
        <v>4972</v>
      </c>
      <c r="W5657" s="41" t="s">
        <v>17588</v>
      </c>
      <c r="X5657" s="2" t="s">
        <v>315</v>
      </c>
      <c r="Y5657" s="2" t="s">
        <v>102</v>
      </c>
      <c r="Z5657" s="5" t="s">
        <v>20</v>
      </c>
      <c r="AA5657" s="5" t="s">
        <v>16910</v>
      </c>
      <c r="AB5657" s="5" t="s">
        <v>16316</v>
      </c>
      <c r="AC5657" s="2" t="s">
        <v>5205</v>
      </c>
      <c r="AD5657" s="2">
        <v>3006200</v>
      </c>
      <c r="AE5657" s="5">
        <v>34.5</v>
      </c>
      <c r="AF5657" s="25"/>
      <c r="AG5657" s="29">
        <v>3</v>
      </c>
      <c r="AH5657" s="2" t="s">
        <v>17974</v>
      </c>
      <c r="AI5657" s="2">
        <v>3</v>
      </c>
      <c r="AJ5657" s="2">
        <v>3</v>
      </c>
      <c r="AK5657" s="50"/>
      <c r="AL5657" s="2"/>
      <c r="AM5657" s="30"/>
      <c r="AN5657" s="30"/>
      <c r="AO5657" s="30"/>
      <c r="AR5657" s="30"/>
      <c r="AS5657" s="30"/>
      <c r="AT5657" s="30"/>
      <c r="AV5657" s="30"/>
      <c r="AW5657" s="30"/>
      <c r="CD5657" s="2" t="s">
        <v>78</v>
      </c>
      <c r="CE5657" s="2" t="s">
        <v>20727</v>
      </c>
    </row>
    <row r="5658" spans="1:83" x14ac:dyDescent="0.2">
      <c r="A5658" s="2" t="s">
        <v>7910</v>
      </c>
      <c r="B5658" s="2" t="s">
        <v>28699</v>
      </c>
      <c r="C5658" s="2" t="s">
        <v>6285</v>
      </c>
      <c r="D5658" s="2" t="s">
        <v>7910</v>
      </c>
      <c r="E5658" s="2" t="s">
        <v>7910</v>
      </c>
      <c r="F5658" s="2" t="s">
        <v>7911</v>
      </c>
      <c r="G5658" s="2" t="s">
        <v>7912</v>
      </c>
      <c r="H5658" s="2" t="s">
        <v>5093</v>
      </c>
      <c r="I5658" s="2" t="s">
        <v>5093</v>
      </c>
      <c r="J5658" s="2" t="s">
        <v>61</v>
      </c>
      <c r="K5658" s="50" t="s">
        <v>61</v>
      </c>
      <c r="L5658" s="48">
        <v>2010</v>
      </c>
      <c r="M5658" s="2" t="s">
        <v>133</v>
      </c>
      <c r="N5658" s="32">
        <v>25.371970000000001</v>
      </c>
      <c r="O5658" s="32">
        <v>55.403309999999998</v>
      </c>
      <c r="P5658" s="2" t="s">
        <v>2767</v>
      </c>
      <c r="Q5658" s="6" t="s">
        <v>65</v>
      </c>
      <c r="R5658" s="43" t="s">
        <v>18854</v>
      </c>
      <c r="S5658" s="41" t="s">
        <v>4972</v>
      </c>
      <c r="T5658" s="41" t="s">
        <v>18461</v>
      </c>
      <c r="U5658" s="2"/>
      <c r="V5658" s="2" t="s">
        <v>4972</v>
      </c>
      <c r="W5658" s="41" t="s">
        <v>17588</v>
      </c>
      <c r="X5658" s="2" t="s">
        <v>315</v>
      </c>
      <c r="Y5658" s="2" t="s">
        <v>102</v>
      </c>
      <c r="Z5658" s="5" t="s">
        <v>20</v>
      </c>
      <c r="AA5658" s="5" t="s">
        <v>16910</v>
      </c>
      <c r="AB5658" s="5" t="s">
        <v>16316</v>
      </c>
      <c r="AC5658" s="2" t="s">
        <v>5205</v>
      </c>
      <c r="AD5658" s="2">
        <v>3006500</v>
      </c>
      <c r="AE5658" s="5">
        <v>32.5</v>
      </c>
      <c r="AF5658" s="25"/>
      <c r="AG5658" s="29">
        <v>3</v>
      </c>
      <c r="AH5658" s="2" t="s">
        <v>17974</v>
      </c>
      <c r="AI5658" s="2">
        <v>3</v>
      </c>
      <c r="AJ5658" s="2">
        <v>3</v>
      </c>
      <c r="AK5658" s="50"/>
      <c r="AL5658" s="2"/>
      <c r="AM5658" s="30"/>
      <c r="AN5658" s="30"/>
      <c r="AO5658" s="30"/>
      <c r="AR5658" s="30"/>
      <c r="AS5658" s="30"/>
      <c r="AT5658" s="30"/>
      <c r="AV5658" s="30"/>
      <c r="AW5658" s="30"/>
      <c r="CD5658" s="2" t="s">
        <v>78</v>
      </c>
      <c r="CE5658" s="2" t="s">
        <v>20728</v>
      </c>
    </row>
    <row r="5659" spans="1:83" x14ac:dyDescent="0.2">
      <c r="A5659" s="2" t="s">
        <v>7913</v>
      </c>
      <c r="B5659" s="2" t="s">
        <v>28700</v>
      </c>
      <c r="C5659" s="2" t="s">
        <v>6285</v>
      </c>
      <c r="D5659" s="2" t="s">
        <v>7913</v>
      </c>
      <c r="E5659" s="2" t="s">
        <v>7913</v>
      </c>
      <c r="F5659" s="2" t="s">
        <v>7914</v>
      </c>
      <c r="G5659" s="2" t="s">
        <v>7915</v>
      </c>
      <c r="H5659" s="2" t="s">
        <v>5093</v>
      </c>
      <c r="I5659" s="2" t="s">
        <v>5093</v>
      </c>
      <c r="J5659" s="2" t="s">
        <v>61</v>
      </c>
      <c r="K5659" s="50" t="s">
        <v>61</v>
      </c>
      <c r="L5659" s="48">
        <v>2010</v>
      </c>
      <c r="M5659" s="2" t="s">
        <v>133</v>
      </c>
      <c r="N5659" s="32">
        <v>25.293790000000001</v>
      </c>
      <c r="O5659" s="32">
        <v>55.433900000000001</v>
      </c>
      <c r="P5659" s="2" t="s">
        <v>2767</v>
      </c>
      <c r="Q5659" s="6" t="s">
        <v>65</v>
      </c>
      <c r="R5659" s="43" t="s">
        <v>18854</v>
      </c>
      <c r="S5659" s="41" t="s">
        <v>4972</v>
      </c>
      <c r="T5659" s="41" t="s">
        <v>18461</v>
      </c>
      <c r="U5659" s="2"/>
      <c r="V5659" s="2" t="s">
        <v>4972</v>
      </c>
      <c r="W5659" s="41" t="s">
        <v>17588</v>
      </c>
      <c r="X5659" s="2" t="s">
        <v>1598</v>
      </c>
      <c r="Y5659" s="2" t="s">
        <v>102</v>
      </c>
      <c r="Z5659" s="5" t="s">
        <v>10423</v>
      </c>
      <c r="AA5659" s="5" t="s">
        <v>16910</v>
      </c>
      <c r="AB5659" s="5" t="s">
        <v>16316</v>
      </c>
      <c r="AC5659" s="2" t="s">
        <v>5205</v>
      </c>
      <c r="AD5659" s="2">
        <v>3008700</v>
      </c>
      <c r="AE5659" s="5">
        <v>22.7</v>
      </c>
      <c r="AF5659" s="25"/>
      <c r="AG5659" s="29">
        <v>3</v>
      </c>
      <c r="AH5659" s="2" t="s">
        <v>17974</v>
      </c>
      <c r="AI5659" s="2">
        <v>4</v>
      </c>
      <c r="AJ5659" s="2">
        <v>3</v>
      </c>
      <c r="AK5659" s="50"/>
      <c r="AL5659" s="2"/>
      <c r="AM5659" s="30"/>
      <c r="AN5659" s="30"/>
      <c r="AO5659" s="30"/>
      <c r="AR5659" s="30"/>
      <c r="AS5659" s="30"/>
      <c r="AT5659" s="30"/>
      <c r="AV5659" s="30"/>
      <c r="AW5659" s="30"/>
      <c r="CD5659" s="2" t="s">
        <v>78</v>
      </c>
      <c r="CE5659" s="2" t="s">
        <v>20729</v>
      </c>
    </row>
    <row r="5660" spans="1:83" x14ac:dyDescent="0.2">
      <c r="A5660" s="2" t="s">
        <v>9355</v>
      </c>
      <c r="B5660" s="2" t="s">
        <v>28701</v>
      </c>
      <c r="C5660" s="2" t="s">
        <v>6285</v>
      </c>
      <c r="D5660" s="2" t="s">
        <v>9355</v>
      </c>
      <c r="E5660" s="2" t="s">
        <v>9355</v>
      </c>
      <c r="F5660" s="2" t="s">
        <v>9356</v>
      </c>
      <c r="G5660" s="2" t="s">
        <v>9357</v>
      </c>
      <c r="H5660" s="2" t="s">
        <v>5093</v>
      </c>
      <c r="I5660" s="2" t="s">
        <v>5093</v>
      </c>
      <c r="J5660" s="2" t="s">
        <v>61</v>
      </c>
      <c r="K5660" s="50" t="s">
        <v>61</v>
      </c>
      <c r="L5660" s="48">
        <v>2017</v>
      </c>
      <c r="M5660" s="2" t="s">
        <v>133</v>
      </c>
      <c r="N5660" s="32">
        <v>25.295508000000002</v>
      </c>
      <c r="O5660" s="32">
        <v>55.423138999999999</v>
      </c>
      <c r="P5660" s="2" t="s">
        <v>2767</v>
      </c>
      <c r="Q5660" s="6" t="s">
        <v>65</v>
      </c>
      <c r="R5660" s="43" t="s">
        <v>18854</v>
      </c>
      <c r="S5660" s="41" t="s">
        <v>4972</v>
      </c>
      <c r="T5660" s="41" t="s">
        <v>18461</v>
      </c>
      <c r="U5660" s="2"/>
      <c r="V5660" s="2" t="s">
        <v>4972</v>
      </c>
      <c r="W5660" s="41" t="s">
        <v>17588</v>
      </c>
      <c r="X5660" s="2" t="s">
        <v>1598</v>
      </c>
      <c r="Y5660" s="2" t="s">
        <v>102</v>
      </c>
      <c r="Z5660" s="5" t="s">
        <v>20</v>
      </c>
      <c r="AA5660" s="5" t="s">
        <v>16910</v>
      </c>
      <c r="AB5660" s="5" t="s">
        <v>16316</v>
      </c>
      <c r="AC5660" s="2" t="s">
        <v>5205</v>
      </c>
      <c r="AD5660" s="2">
        <v>3008700</v>
      </c>
      <c r="AE5660" s="5">
        <v>23</v>
      </c>
      <c r="AF5660" s="25"/>
      <c r="AG5660" s="29">
        <v>3</v>
      </c>
      <c r="AH5660" s="2" t="s">
        <v>17974</v>
      </c>
      <c r="AI5660" s="2">
        <v>3</v>
      </c>
      <c r="AJ5660" s="2">
        <v>3</v>
      </c>
      <c r="AK5660" s="50"/>
      <c r="AL5660" s="2"/>
      <c r="AM5660" s="30"/>
      <c r="AN5660" s="30"/>
      <c r="AO5660" s="30"/>
      <c r="AR5660" s="30"/>
      <c r="AS5660" s="30"/>
      <c r="AT5660" s="30"/>
      <c r="AV5660" s="30"/>
      <c r="AW5660" s="30"/>
      <c r="CD5660" s="2" t="s">
        <v>78</v>
      </c>
      <c r="CE5660" s="2" t="s">
        <v>20730</v>
      </c>
    </row>
    <row r="5661" spans="1:83" x14ac:dyDescent="0.2">
      <c r="A5661" s="2" t="s">
        <v>9332</v>
      </c>
      <c r="B5661" s="2" t="s">
        <v>28702</v>
      </c>
      <c r="C5661" s="2" t="s">
        <v>6285</v>
      </c>
      <c r="D5661" s="2"/>
      <c r="E5661" s="2" t="s">
        <v>9332</v>
      </c>
      <c r="F5661" s="2" t="s">
        <v>9333</v>
      </c>
      <c r="G5661" s="2" t="s">
        <v>16116</v>
      </c>
      <c r="H5661" s="2"/>
      <c r="I5661" s="2" t="s">
        <v>5093</v>
      </c>
      <c r="J5661" s="2" t="s">
        <v>61</v>
      </c>
      <c r="K5661" s="50" t="s">
        <v>61</v>
      </c>
      <c r="L5661" s="48">
        <v>2016</v>
      </c>
      <c r="M5661" s="2" t="s">
        <v>133</v>
      </c>
      <c r="N5661" s="32">
        <v>25.292210000000001</v>
      </c>
      <c r="O5661" s="32">
        <v>55.485430000000001</v>
      </c>
      <c r="P5661" s="2" t="s">
        <v>2767</v>
      </c>
      <c r="Q5661" s="6" t="s">
        <v>65</v>
      </c>
      <c r="R5661" s="43" t="s">
        <v>16802</v>
      </c>
      <c r="S5661" s="41" t="s">
        <v>4851</v>
      </c>
      <c r="T5661" s="41" t="s">
        <v>18462</v>
      </c>
      <c r="U5661" s="2"/>
      <c r="V5661" s="2" t="s">
        <v>4851</v>
      </c>
      <c r="W5661" s="41" t="s">
        <v>17589</v>
      </c>
      <c r="X5661" s="2" t="s">
        <v>1598</v>
      </c>
      <c r="Y5661" s="2" t="s">
        <v>86</v>
      </c>
      <c r="Z5661" s="5" t="s">
        <v>10423</v>
      </c>
      <c r="AA5661" s="5" t="s">
        <v>16910</v>
      </c>
      <c r="AB5661" s="5" t="s">
        <v>18090</v>
      </c>
      <c r="AC5661" s="2" t="s">
        <v>5205</v>
      </c>
      <c r="AD5661" s="2">
        <v>3008000</v>
      </c>
      <c r="AE5661" s="5">
        <v>30</v>
      </c>
      <c r="AF5661" s="25"/>
      <c r="AG5661" s="29">
        <v>3</v>
      </c>
      <c r="AH5661" s="2" t="s">
        <v>17974</v>
      </c>
      <c r="AI5661" s="2">
        <v>3</v>
      </c>
      <c r="AJ5661" s="2">
        <v>3</v>
      </c>
      <c r="AK5661" s="50"/>
      <c r="AL5661" s="2"/>
      <c r="AM5661" s="30"/>
      <c r="AN5661" s="30"/>
      <c r="AO5661" s="30"/>
      <c r="AR5661" s="30"/>
      <c r="AS5661" s="30"/>
      <c r="AT5661" s="30"/>
      <c r="AV5661" s="30"/>
      <c r="AW5661" s="30"/>
      <c r="CD5661" s="2" t="s">
        <v>78</v>
      </c>
      <c r="CE5661" s="2" t="s">
        <v>20731</v>
      </c>
    </row>
    <row r="5662" spans="1:83" x14ac:dyDescent="0.2">
      <c r="A5662" s="2" t="s">
        <v>9309</v>
      </c>
      <c r="B5662" s="2" t="s">
        <v>28703</v>
      </c>
      <c r="C5662" s="2" t="s">
        <v>6285</v>
      </c>
      <c r="D5662" s="2"/>
      <c r="E5662" s="2" t="s">
        <v>9309</v>
      </c>
      <c r="F5662" s="2" t="s">
        <v>9310</v>
      </c>
      <c r="G5662" s="2" t="s">
        <v>9311</v>
      </c>
      <c r="H5662" s="2"/>
      <c r="I5662" s="2" t="s">
        <v>5093</v>
      </c>
      <c r="J5662" s="2" t="s">
        <v>61</v>
      </c>
      <c r="K5662" s="50" t="s">
        <v>61</v>
      </c>
      <c r="L5662" s="48">
        <v>2016</v>
      </c>
      <c r="M5662" s="2" t="s">
        <v>133</v>
      </c>
      <c r="N5662" s="32">
        <v>25.291080000000001</v>
      </c>
      <c r="O5662" s="32">
        <v>55.464860000000002</v>
      </c>
      <c r="P5662" s="2" t="s">
        <v>2767</v>
      </c>
      <c r="Q5662" s="6" t="s">
        <v>65</v>
      </c>
      <c r="R5662" s="43" t="s">
        <v>18854</v>
      </c>
      <c r="S5662" s="41" t="s">
        <v>3596</v>
      </c>
      <c r="T5662" s="41" t="s">
        <v>18460</v>
      </c>
      <c r="U5662" s="2"/>
      <c r="V5662" s="2" t="s">
        <v>3596</v>
      </c>
      <c r="W5662" s="41" t="s">
        <v>17589</v>
      </c>
      <c r="X5662" s="2" t="s">
        <v>1598</v>
      </c>
      <c r="Y5662" s="2" t="s">
        <v>86</v>
      </c>
      <c r="Z5662" s="5" t="s">
        <v>10423</v>
      </c>
      <c r="AA5662" s="5" t="s">
        <v>16910</v>
      </c>
      <c r="AB5662" s="5" t="s">
        <v>18090</v>
      </c>
      <c r="AC5662" s="2" t="s">
        <v>5205</v>
      </c>
      <c r="AD5662" s="2">
        <v>3009900</v>
      </c>
      <c r="AE5662" s="5">
        <v>28.5</v>
      </c>
      <c r="AF5662" s="25"/>
      <c r="AG5662" s="29">
        <v>3</v>
      </c>
      <c r="AH5662" s="2" t="s">
        <v>17974</v>
      </c>
      <c r="AI5662" s="2">
        <v>3</v>
      </c>
      <c r="AJ5662" s="2">
        <v>3</v>
      </c>
      <c r="AK5662" s="50"/>
      <c r="AL5662" s="2"/>
      <c r="AM5662" s="30"/>
      <c r="AN5662" s="30"/>
      <c r="AO5662" s="30"/>
      <c r="AR5662" s="30"/>
      <c r="AS5662" s="30"/>
      <c r="AT5662" s="30"/>
      <c r="AV5662" s="30"/>
      <c r="AW5662" s="30"/>
      <c r="CD5662" s="2" t="s">
        <v>78</v>
      </c>
      <c r="CE5662" s="2" t="s">
        <v>20732</v>
      </c>
    </row>
    <row r="5663" spans="1:83" x14ac:dyDescent="0.2">
      <c r="A5663" s="2" t="s">
        <v>7916</v>
      </c>
      <c r="B5663" s="2" t="s">
        <v>28704</v>
      </c>
      <c r="C5663" s="2" t="s">
        <v>6285</v>
      </c>
      <c r="D5663" s="2" t="s">
        <v>7916</v>
      </c>
      <c r="E5663" s="2" t="s">
        <v>7916</v>
      </c>
      <c r="F5663" s="2" t="s">
        <v>7917</v>
      </c>
      <c r="G5663" s="2" t="s">
        <v>7918</v>
      </c>
      <c r="H5663" s="2" t="s">
        <v>5093</v>
      </c>
      <c r="I5663" s="2" t="s">
        <v>5093</v>
      </c>
      <c r="J5663" s="2" t="s">
        <v>61</v>
      </c>
      <c r="K5663" s="50" t="s">
        <v>61</v>
      </c>
      <c r="L5663" s="48">
        <v>2010</v>
      </c>
      <c r="M5663" s="2" t="s">
        <v>133</v>
      </c>
      <c r="N5663" s="32">
        <v>25.308420000000002</v>
      </c>
      <c r="O5663" s="32">
        <v>55.506070000000001</v>
      </c>
      <c r="P5663" s="2" t="s">
        <v>2767</v>
      </c>
      <c r="Q5663" s="6" t="s">
        <v>65</v>
      </c>
      <c r="R5663" s="43" t="s">
        <v>18854</v>
      </c>
      <c r="S5663" s="41" t="s">
        <v>3596</v>
      </c>
      <c r="T5663" s="41" t="s">
        <v>18460</v>
      </c>
      <c r="U5663" s="2"/>
      <c r="V5663" s="2" t="s">
        <v>3596</v>
      </c>
      <c r="W5663" s="41" t="s">
        <v>17588</v>
      </c>
      <c r="X5663" s="2" t="s">
        <v>315</v>
      </c>
      <c r="Y5663" s="2" t="s">
        <v>86</v>
      </c>
      <c r="Z5663" s="5" t="s">
        <v>10423</v>
      </c>
      <c r="AA5663" s="5" t="s">
        <v>16910</v>
      </c>
      <c r="AB5663" s="5" t="s">
        <v>18090</v>
      </c>
      <c r="AC5663" s="2" t="s">
        <v>5205</v>
      </c>
      <c r="AD5663" s="2">
        <v>3002500</v>
      </c>
      <c r="AE5663" s="5">
        <v>30</v>
      </c>
      <c r="AF5663" s="25"/>
      <c r="AG5663" s="29">
        <v>3</v>
      </c>
      <c r="AH5663" s="2" t="s">
        <v>17974</v>
      </c>
      <c r="AI5663" s="2">
        <v>4</v>
      </c>
      <c r="AJ5663" s="2">
        <v>3</v>
      </c>
      <c r="AK5663" s="50"/>
      <c r="AL5663" s="2"/>
      <c r="AM5663" s="30"/>
      <c r="AN5663" s="30"/>
      <c r="AO5663" s="30"/>
      <c r="AR5663" s="30"/>
      <c r="AS5663" s="30"/>
      <c r="AT5663" s="30"/>
      <c r="AV5663" s="30"/>
      <c r="AW5663" s="30"/>
      <c r="CD5663" s="2" t="s">
        <v>78</v>
      </c>
      <c r="CE5663" s="2" t="s">
        <v>20733</v>
      </c>
    </row>
    <row r="5664" spans="1:83" x14ac:dyDescent="0.2">
      <c r="A5664" s="2" t="s">
        <v>7919</v>
      </c>
      <c r="B5664" s="2" t="s">
        <v>28705</v>
      </c>
      <c r="C5664" s="2" t="s">
        <v>6285</v>
      </c>
      <c r="D5664" s="2" t="s">
        <v>7919</v>
      </c>
      <c r="E5664" s="2" t="s">
        <v>7919</v>
      </c>
      <c r="F5664" s="2" t="s">
        <v>7920</v>
      </c>
      <c r="G5664" s="2" t="s">
        <v>7921</v>
      </c>
      <c r="H5664" s="2" t="s">
        <v>5093</v>
      </c>
      <c r="I5664" s="2" t="s">
        <v>5093</v>
      </c>
      <c r="J5664" s="2" t="s">
        <v>61</v>
      </c>
      <c r="K5664" s="50" t="s">
        <v>61</v>
      </c>
      <c r="L5664" s="48">
        <v>2011</v>
      </c>
      <c r="M5664" s="2" t="s">
        <v>133</v>
      </c>
      <c r="N5664" s="32">
        <v>25.299949999999999</v>
      </c>
      <c r="O5664" s="32">
        <v>55.496699999999997</v>
      </c>
      <c r="P5664" s="2" t="s">
        <v>2767</v>
      </c>
      <c r="Q5664" s="6" t="s">
        <v>65</v>
      </c>
      <c r="R5664" s="43" t="s">
        <v>18854</v>
      </c>
      <c r="S5664" s="41" t="s">
        <v>3596</v>
      </c>
      <c r="T5664" s="41" t="s">
        <v>18460</v>
      </c>
      <c r="U5664" s="2"/>
      <c r="V5664" s="2" t="s">
        <v>3596</v>
      </c>
      <c r="W5664" s="41" t="s">
        <v>17588</v>
      </c>
      <c r="X5664" s="2" t="s">
        <v>315</v>
      </c>
      <c r="Y5664" s="2" t="s">
        <v>86</v>
      </c>
      <c r="Z5664" s="5" t="s">
        <v>10423</v>
      </c>
      <c r="AA5664" s="5" t="s">
        <v>16910</v>
      </c>
      <c r="AB5664" s="5" t="s">
        <v>18090</v>
      </c>
      <c r="AC5664" s="2" t="s">
        <v>5205</v>
      </c>
      <c r="AD5664" s="2">
        <v>3002500</v>
      </c>
      <c r="AE5664" s="5">
        <v>28.7</v>
      </c>
      <c r="AF5664" s="25"/>
      <c r="AG5664" s="29">
        <v>3</v>
      </c>
      <c r="AH5664" s="2" t="s">
        <v>17974</v>
      </c>
      <c r="AI5664" s="2">
        <v>3</v>
      </c>
      <c r="AJ5664" s="2">
        <v>3</v>
      </c>
      <c r="AK5664" s="50"/>
      <c r="AL5664" s="2"/>
      <c r="AM5664" s="30"/>
      <c r="AN5664" s="30"/>
      <c r="AO5664" s="30"/>
      <c r="AR5664" s="30"/>
      <c r="AS5664" s="30"/>
      <c r="AT5664" s="30"/>
      <c r="AV5664" s="30"/>
      <c r="AW5664" s="30"/>
      <c r="CD5664" s="2" t="s">
        <v>78</v>
      </c>
      <c r="CE5664" s="2" t="s">
        <v>20734</v>
      </c>
    </row>
    <row r="5665" spans="1:83" x14ac:dyDescent="0.2">
      <c r="A5665" s="2" t="s">
        <v>7922</v>
      </c>
      <c r="B5665" s="2" t="s">
        <v>28706</v>
      </c>
      <c r="C5665" s="2" t="s">
        <v>6285</v>
      </c>
      <c r="D5665" s="2" t="s">
        <v>7922</v>
      </c>
      <c r="E5665" s="2" t="s">
        <v>7922</v>
      </c>
      <c r="F5665" s="2" t="s">
        <v>7923</v>
      </c>
      <c r="G5665" s="2" t="s">
        <v>7924</v>
      </c>
      <c r="H5665" s="2" t="s">
        <v>5093</v>
      </c>
      <c r="I5665" s="2" t="s">
        <v>5093</v>
      </c>
      <c r="J5665" s="2" t="s">
        <v>61</v>
      </c>
      <c r="K5665" s="50" t="s">
        <v>61</v>
      </c>
      <c r="L5665" s="48">
        <v>2013</v>
      </c>
      <c r="M5665" s="2" t="s">
        <v>133</v>
      </c>
      <c r="N5665" s="32">
        <v>25.276599999999998</v>
      </c>
      <c r="O5665" s="32">
        <v>55.483139999999999</v>
      </c>
      <c r="P5665" s="2" t="s">
        <v>2767</v>
      </c>
      <c r="Q5665" s="6" t="s">
        <v>65</v>
      </c>
      <c r="R5665" s="43" t="s">
        <v>18854</v>
      </c>
      <c r="S5665" s="41" t="s">
        <v>3596</v>
      </c>
      <c r="T5665" s="41" t="s">
        <v>18460</v>
      </c>
      <c r="U5665" s="2"/>
      <c r="V5665" s="2" t="s">
        <v>3596</v>
      </c>
      <c r="W5665" s="41" t="s">
        <v>17588</v>
      </c>
      <c r="X5665" s="2" t="s">
        <v>1598</v>
      </c>
      <c r="Y5665" s="2" t="s">
        <v>76</v>
      </c>
      <c r="Z5665" s="5" t="s">
        <v>10423</v>
      </c>
      <c r="AA5665" s="5" t="s">
        <v>16910</v>
      </c>
      <c r="AB5665" s="5" t="s">
        <v>16317</v>
      </c>
      <c r="AC5665" s="2" t="s">
        <v>5205</v>
      </c>
      <c r="AD5665" s="2">
        <v>3002600</v>
      </c>
      <c r="AE5665" s="5">
        <v>30</v>
      </c>
      <c r="AF5665" s="25"/>
      <c r="AG5665" s="29">
        <v>3</v>
      </c>
      <c r="AH5665" s="2" t="s">
        <v>17974</v>
      </c>
      <c r="AI5665" s="2">
        <v>3</v>
      </c>
      <c r="AJ5665" s="2">
        <v>3</v>
      </c>
      <c r="AK5665" s="50"/>
      <c r="AL5665" s="2"/>
      <c r="AM5665" s="30"/>
      <c r="AN5665" s="30"/>
      <c r="AO5665" s="30"/>
      <c r="AR5665" s="30"/>
      <c r="AS5665" s="30"/>
      <c r="AT5665" s="30"/>
      <c r="AV5665" s="30"/>
      <c r="AW5665" s="30"/>
      <c r="CD5665" s="2" t="s">
        <v>78</v>
      </c>
      <c r="CE5665" s="2" t="s">
        <v>20735</v>
      </c>
    </row>
    <row r="5666" spans="1:83" x14ac:dyDescent="0.2">
      <c r="A5666" s="2" t="s">
        <v>7925</v>
      </c>
      <c r="B5666" s="2" t="s">
        <v>28707</v>
      </c>
      <c r="C5666" s="2" t="s">
        <v>6285</v>
      </c>
      <c r="D5666" s="2" t="s">
        <v>7925</v>
      </c>
      <c r="E5666" s="2" t="s">
        <v>7925</v>
      </c>
      <c r="F5666" s="2" t="s">
        <v>7926</v>
      </c>
      <c r="G5666" s="2" t="s">
        <v>7927</v>
      </c>
      <c r="H5666" s="2" t="s">
        <v>5093</v>
      </c>
      <c r="I5666" s="2" t="s">
        <v>5093</v>
      </c>
      <c r="J5666" s="2" t="s">
        <v>61</v>
      </c>
      <c r="K5666" s="50" t="s">
        <v>61</v>
      </c>
      <c r="L5666" s="48">
        <v>2010</v>
      </c>
      <c r="M5666" s="2" t="s">
        <v>133</v>
      </c>
      <c r="N5666" s="32">
        <v>25.304189999999998</v>
      </c>
      <c r="O5666" s="32">
        <v>55.526380000000003</v>
      </c>
      <c r="P5666" s="2" t="s">
        <v>2767</v>
      </c>
      <c r="Q5666" s="6" t="s">
        <v>65</v>
      </c>
      <c r="R5666" s="43" t="s">
        <v>18854</v>
      </c>
      <c r="S5666" s="41" t="s">
        <v>3596</v>
      </c>
      <c r="T5666" s="41" t="s">
        <v>18460</v>
      </c>
      <c r="U5666" s="2"/>
      <c r="V5666" s="2" t="s">
        <v>3596</v>
      </c>
      <c r="W5666" s="41" t="s">
        <v>17588</v>
      </c>
      <c r="X5666" s="2" t="s">
        <v>1598</v>
      </c>
      <c r="Y5666" s="2" t="s">
        <v>76</v>
      </c>
      <c r="Z5666" s="5" t="s">
        <v>10423</v>
      </c>
      <c r="AA5666" s="5" t="s">
        <v>16910</v>
      </c>
      <c r="AB5666" s="5" t="s">
        <v>16317</v>
      </c>
      <c r="AC5666" s="2" t="s">
        <v>5205</v>
      </c>
      <c r="AD5666" s="2">
        <v>3002400</v>
      </c>
      <c r="AE5666" s="5">
        <v>30</v>
      </c>
      <c r="AF5666" s="25"/>
      <c r="AG5666" s="29">
        <v>3</v>
      </c>
      <c r="AH5666" s="2" t="s">
        <v>17974</v>
      </c>
      <c r="AI5666" s="2">
        <v>3</v>
      </c>
      <c r="AJ5666" s="2">
        <v>3</v>
      </c>
      <c r="AK5666" s="50"/>
      <c r="AL5666" s="2"/>
      <c r="AM5666" s="30"/>
      <c r="AN5666" s="30"/>
      <c r="AO5666" s="30"/>
      <c r="AR5666" s="30"/>
      <c r="AS5666" s="30"/>
      <c r="AT5666" s="30"/>
      <c r="AV5666" s="30"/>
      <c r="AW5666" s="30"/>
      <c r="CD5666" s="2" t="s">
        <v>78</v>
      </c>
      <c r="CE5666" s="2" t="s">
        <v>20736</v>
      </c>
    </row>
    <row r="5667" spans="1:83" x14ac:dyDescent="0.2">
      <c r="A5667" s="2" t="s">
        <v>7928</v>
      </c>
      <c r="B5667" s="2" t="s">
        <v>28708</v>
      </c>
      <c r="C5667" s="2" t="s">
        <v>6285</v>
      </c>
      <c r="D5667" s="2" t="s">
        <v>7928</v>
      </c>
      <c r="E5667" s="2" t="s">
        <v>7928</v>
      </c>
      <c r="F5667" s="2" t="s">
        <v>7929</v>
      </c>
      <c r="G5667" s="2" t="s">
        <v>18999</v>
      </c>
      <c r="H5667" s="2" t="s">
        <v>83</v>
      </c>
      <c r="I5667" s="2" t="s">
        <v>5093</v>
      </c>
      <c r="J5667" s="2" t="s">
        <v>61</v>
      </c>
      <c r="K5667" s="50" t="s">
        <v>61</v>
      </c>
      <c r="L5667" s="48">
        <v>2010</v>
      </c>
      <c r="M5667" s="2" t="s">
        <v>133</v>
      </c>
      <c r="N5667" s="32">
        <v>25.302800000000001</v>
      </c>
      <c r="O5667" s="32">
        <v>55.377699999999997</v>
      </c>
      <c r="P5667" s="2" t="s">
        <v>2767</v>
      </c>
      <c r="Q5667" s="6" t="s">
        <v>65</v>
      </c>
      <c r="R5667" s="43" t="s">
        <v>18854</v>
      </c>
      <c r="S5667" s="41" t="s">
        <v>4972</v>
      </c>
      <c r="T5667" s="41" t="s">
        <v>18461</v>
      </c>
      <c r="U5667" s="2"/>
      <c r="V5667" s="2" t="s">
        <v>4972</v>
      </c>
      <c r="W5667" s="41" t="s">
        <v>17588</v>
      </c>
      <c r="X5667" s="2" t="s">
        <v>315</v>
      </c>
      <c r="Y5667" s="2" t="s">
        <v>10437</v>
      </c>
      <c r="Z5667" s="5" t="s">
        <v>10423</v>
      </c>
      <c r="AA5667" s="5" t="s">
        <v>10937</v>
      </c>
      <c r="AB5667" s="5" t="s">
        <v>18093</v>
      </c>
      <c r="AC5667" s="2" t="s">
        <v>5247</v>
      </c>
      <c r="AD5667" s="2">
        <v>3010200</v>
      </c>
      <c r="AE5667" s="5">
        <v>33</v>
      </c>
      <c r="AF5667" s="25"/>
      <c r="AG5667" s="29">
        <v>3</v>
      </c>
      <c r="AH5667" s="2" t="s">
        <v>17978</v>
      </c>
      <c r="AI5667" s="2">
        <v>3</v>
      </c>
      <c r="AJ5667" s="2">
        <v>3</v>
      </c>
      <c r="AK5667" s="50"/>
      <c r="AL5667" s="2"/>
      <c r="AM5667" s="30"/>
      <c r="AN5667" s="30"/>
      <c r="AO5667" s="30"/>
      <c r="AR5667" s="30"/>
      <c r="AS5667" s="30"/>
      <c r="AT5667" s="30"/>
      <c r="AV5667" s="30"/>
      <c r="AW5667" s="30"/>
      <c r="CD5667" s="2" t="s">
        <v>78</v>
      </c>
      <c r="CE5667" s="2" t="s">
        <v>20737</v>
      </c>
    </row>
    <row r="5668" spans="1:83" x14ac:dyDescent="0.2">
      <c r="A5668" s="2" t="s">
        <v>7930</v>
      </c>
      <c r="B5668" s="2" t="s">
        <v>28709</v>
      </c>
      <c r="C5668" s="2" t="s">
        <v>6285</v>
      </c>
      <c r="D5668" s="2" t="s">
        <v>7930</v>
      </c>
      <c r="E5668" s="2" t="s">
        <v>7930</v>
      </c>
      <c r="F5668" s="2" t="s">
        <v>7931</v>
      </c>
      <c r="G5668" s="2" t="s">
        <v>7932</v>
      </c>
      <c r="H5668" s="2" t="s">
        <v>5093</v>
      </c>
      <c r="I5668" s="2" t="s">
        <v>5093</v>
      </c>
      <c r="J5668" s="2" t="s">
        <v>61</v>
      </c>
      <c r="K5668" s="50" t="s">
        <v>61</v>
      </c>
      <c r="L5668" s="48">
        <v>2011</v>
      </c>
      <c r="M5668" s="2" t="s">
        <v>133</v>
      </c>
      <c r="N5668" s="32">
        <v>25.302320000000002</v>
      </c>
      <c r="O5668" s="32">
        <v>55.369320000000002</v>
      </c>
      <c r="P5668" s="2" t="s">
        <v>2767</v>
      </c>
      <c r="Q5668" s="6" t="s">
        <v>65</v>
      </c>
      <c r="R5668" s="43" t="s">
        <v>18854</v>
      </c>
      <c r="S5668" s="41" t="s">
        <v>4972</v>
      </c>
      <c r="T5668" s="41" t="s">
        <v>18461</v>
      </c>
      <c r="U5668" s="2"/>
      <c r="V5668" s="2" t="s">
        <v>4972</v>
      </c>
      <c r="W5668" s="41" t="s">
        <v>17588</v>
      </c>
      <c r="X5668" s="2" t="s">
        <v>315</v>
      </c>
      <c r="Y5668" s="2" t="s">
        <v>102</v>
      </c>
      <c r="Z5668" s="5" t="s">
        <v>10423</v>
      </c>
      <c r="AA5668" s="5" t="s">
        <v>16910</v>
      </c>
      <c r="AB5668" s="5" t="s">
        <v>16316</v>
      </c>
      <c r="AC5668" s="2" t="s">
        <v>5247</v>
      </c>
      <c r="AD5668" s="2">
        <v>3010200</v>
      </c>
      <c r="AE5668" s="5">
        <v>42</v>
      </c>
      <c r="AF5668" s="25"/>
      <c r="AG5668" s="29">
        <v>3</v>
      </c>
      <c r="AH5668" s="2" t="s">
        <v>17978</v>
      </c>
      <c r="AI5668" s="2">
        <v>3</v>
      </c>
      <c r="AJ5668" s="2">
        <v>3</v>
      </c>
      <c r="AK5668" s="50"/>
      <c r="AL5668" s="2"/>
      <c r="AM5668" s="30"/>
      <c r="AN5668" s="30"/>
      <c r="AO5668" s="30"/>
      <c r="AR5668" s="30"/>
      <c r="AS5668" s="30"/>
      <c r="AT5668" s="30"/>
      <c r="AV5668" s="30"/>
      <c r="AW5668" s="30"/>
      <c r="CD5668" s="2" t="s">
        <v>78</v>
      </c>
      <c r="CE5668" s="2" t="s">
        <v>20738</v>
      </c>
    </row>
    <row r="5669" spans="1:83" x14ac:dyDescent="0.2">
      <c r="A5669" s="2" t="s">
        <v>7933</v>
      </c>
      <c r="B5669" s="2" t="s">
        <v>28710</v>
      </c>
      <c r="C5669" s="2" t="s">
        <v>6285</v>
      </c>
      <c r="D5669" s="2" t="s">
        <v>7933</v>
      </c>
      <c r="E5669" s="2" t="s">
        <v>7933</v>
      </c>
      <c r="F5669" s="2" t="s">
        <v>7934</v>
      </c>
      <c r="G5669" s="2" t="s">
        <v>7935</v>
      </c>
      <c r="H5669" s="2" t="s">
        <v>5093</v>
      </c>
      <c r="I5669" s="2" t="s">
        <v>5093</v>
      </c>
      <c r="J5669" s="2" t="s">
        <v>61</v>
      </c>
      <c r="K5669" s="50" t="s">
        <v>61</v>
      </c>
      <c r="L5669" s="48">
        <v>2010</v>
      </c>
      <c r="M5669" s="2" t="s">
        <v>133</v>
      </c>
      <c r="N5669" s="32">
        <v>25.314599999999999</v>
      </c>
      <c r="O5669" s="32">
        <v>55.360349999999997</v>
      </c>
      <c r="P5669" s="2" t="s">
        <v>2767</v>
      </c>
      <c r="Q5669" s="6" t="s">
        <v>65</v>
      </c>
      <c r="R5669" s="43" t="s">
        <v>18854</v>
      </c>
      <c r="S5669" s="41" t="s">
        <v>4972</v>
      </c>
      <c r="T5669" s="41" t="s">
        <v>18461</v>
      </c>
      <c r="U5669" s="2"/>
      <c r="V5669" s="2" t="s">
        <v>4972</v>
      </c>
      <c r="W5669" s="41" t="s">
        <v>17588</v>
      </c>
      <c r="X5669" s="2" t="s">
        <v>1598</v>
      </c>
      <c r="Y5669" s="2" t="s">
        <v>76</v>
      </c>
      <c r="Z5669" s="5" t="s">
        <v>10423</v>
      </c>
      <c r="AA5669" s="5" t="s">
        <v>16910</v>
      </c>
      <c r="AB5669" s="5" t="s">
        <v>16317</v>
      </c>
      <c r="AC5669" s="2" t="s">
        <v>5247</v>
      </c>
      <c r="AD5669" s="2">
        <v>3010300</v>
      </c>
      <c r="AE5669" s="5">
        <v>25.5</v>
      </c>
      <c r="AF5669" s="25"/>
      <c r="AG5669" s="29">
        <v>2</v>
      </c>
      <c r="AH5669" s="2" t="s">
        <v>17978</v>
      </c>
      <c r="AI5669" s="2">
        <v>3</v>
      </c>
      <c r="AJ5669" s="2">
        <v>2</v>
      </c>
      <c r="AK5669" s="50"/>
      <c r="AL5669" s="2"/>
      <c r="AM5669" s="30"/>
      <c r="AN5669" s="30"/>
      <c r="AO5669" s="30"/>
      <c r="AR5669" s="30"/>
      <c r="AS5669" s="30"/>
      <c r="AT5669" s="30"/>
      <c r="AV5669" s="30"/>
      <c r="AW5669" s="30"/>
      <c r="CD5669" s="2" t="s">
        <v>78</v>
      </c>
      <c r="CE5669" s="2" t="s">
        <v>20739</v>
      </c>
    </row>
    <row r="5670" spans="1:83" x14ac:dyDescent="0.2">
      <c r="A5670" s="2" t="s">
        <v>7936</v>
      </c>
      <c r="B5670" s="2" t="s">
        <v>28711</v>
      </c>
      <c r="C5670" s="2" t="s">
        <v>6285</v>
      </c>
      <c r="D5670" s="2" t="s">
        <v>7936</v>
      </c>
      <c r="E5670" s="2" t="s">
        <v>7936</v>
      </c>
      <c r="F5670" s="2" t="s">
        <v>7937</v>
      </c>
      <c r="G5670" s="2" t="s">
        <v>7938</v>
      </c>
      <c r="H5670" s="2" t="s">
        <v>5093</v>
      </c>
      <c r="I5670" s="2" t="s">
        <v>5093</v>
      </c>
      <c r="J5670" s="2" t="s">
        <v>61</v>
      </c>
      <c r="K5670" s="50" t="s">
        <v>61</v>
      </c>
      <c r="L5670" s="48">
        <v>2012</v>
      </c>
      <c r="M5670" s="2" t="s">
        <v>133</v>
      </c>
      <c r="N5670" s="32">
        <v>25.363620000000001</v>
      </c>
      <c r="O5670" s="32">
        <v>55.432310000000001</v>
      </c>
      <c r="P5670" s="2" t="s">
        <v>2767</v>
      </c>
      <c r="Q5670" s="6" t="s">
        <v>65</v>
      </c>
      <c r="R5670" s="43" t="s">
        <v>16802</v>
      </c>
      <c r="S5670" s="41" t="s">
        <v>4851</v>
      </c>
      <c r="T5670" s="41" t="s">
        <v>18462</v>
      </c>
      <c r="U5670" s="2"/>
      <c r="V5670" s="2" t="s">
        <v>4851</v>
      </c>
      <c r="W5670" s="41" t="s">
        <v>17588</v>
      </c>
      <c r="X5670" s="2" t="s">
        <v>315</v>
      </c>
      <c r="Y5670" s="2" t="s">
        <v>76</v>
      </c>
      <c r="Z5670" s="5" t="s">
        <v>10423</v>
      </c>
      <c r="AA5670" s="5" t="s">
        <v>16910</v>
      </c>
      <c r="AB5670" s="5" t="s">
        <v>16317</v>
      </c>
      <c r="AC5670" s="2" t="s">
        <v>5205</v>
      </c>
      <c r="AD5670" s="2">
        <v>3003700</v>
      </c>
      <c r="AE5670" s="5">
        <v>30</v>
      </c>
      <c r="AF5670" s="25"/>
      <c r="AG5670" s="29">
        <v>3</v>
      </c>
      <c r="AH5670" s="2" t="s">
        <v>17974</v>
      </c>
      <c r="AI5670" s="2">
        <v>3</v>
      </c>
      <c r="AJ5670" s="2">
        <v>3</v>
      </c>
      <c r="AK5670" s="50"/>
      <c r="AL5670" s="2"/>
      <c r="AM5670" s="30"/>
      <c r="AN5670" s="30"/>
      <c r="AO5670" s="30"/>
      <c r="AR5670" s="30"/>
      <c r="AS5670" s="30"/>
      <c r="AT5670" s="30"/>
      <c r="AV5670" s="30"/>
      <c r="AW5670" s="30"/>
      <c r="CD5670" s="2" t="s">
        <v>78</v>
      </c>
      <c r="CE5670" s="2" t="s">
        <v>20740</v>
      </c>
    </row>
    <row r="5671" spans="1:83" x14ac:dyDescent="0.2">
      <c r="A5671" s="2" t="s">
        <v>9611</v>
      </c>
      <c r="B5671" s="2" t="s">
        <v>28712</v>
      </c>
      <c r="C5671" s="2" t="s">
        <v>6285</v>
      </c>
      <c r="D5671" s="2"/>
      <c r="E5671" s="2" t="s">
        <v>9611</v>
      </c>
      <c r="F5671" s="2" t="s">
        <v>9612</v>
      </c>
      <c r="G5671" s="2" t="s">
        <v>9613</v>
      </c>
      <c r="H5671" s="2"/>
      <c r="I5671" s="2" t="s">
        <v>5093</v>
      </c>
      <c r="J5671" s="2" t="s">
        <v>61</v>
      </c>
      <c r="K5671" s="50" t="s">
        <v>61</v>
      </c>
      <c r="L5671" s="48">
        <v>2017</v>
      </c>
      <c r="M5671" s="2" t="s">
        <v>133</v>
      </c>
      <c r="N5671" s="32">
        <v>25.324280000000002</v>
      </c>
      <c r="O5671" s="32">
        <v>55.449530000000003</v>
      </c>
      <c r="P5671" s="2" t="s">
        <v>2767</v>
      </c>
      <c r="Q5671" s="6" t="s">
        <v>65</v>
      </c>
      <c r="R5671" s="43" t="s">
        <v>16802</v>
      </c>
      <c r="S5671" s="41" t="s">
        <v>4851</v>
      </c>
      <c r="T5671" s="41" t="s">
        <v>18462</v>
      </c>
      <c r="U5671" s="2"/>
      <c r="V5671" s="2" t="s">
        <v>4851</v>
      </c>
      <c r="W5671" s="41" t="s">
        <v>17589</v>
      </c>
      <c r="X5671" s="2" t="s">
        <v>1598</v>
      </c>
      <c r="Y5671" s="2" t="s">
        <v>76</v>
      </c>
      <c r="Z5671" s="5" t="s">
        <v>10423</v>
      </c>
      <c r="AA5671" s="5" t="s">
        <v>16910</v>
      </c>
      <c r="AB5671" s="5" t="s">
        <v>16317</v>
      </c>
      <c r="AC5671" s="2" t="s">
        <v>5205</v>
      </c>
      <c r="AD5671" s="2">
        <v>3002900</v>
      </c>
      <c r="AE5671" s="5">
        <v>30.5</v>
      </c>
      <c r="AF5671" s="25"/>
      <c r="AG5671" s="29">
        <v>3</v>
      </c>
      <c r="AH5671" s="2" t="s">
        <v>17974</v>
      </c>
      <c r="AI5671" s="2">
        <v>3</v>
      </c>
      <c r="AJ5671" s="2">
        <v>3</v>
      </c>
      <c r="AK5671" s="50"/>
      <c r="AL5671" s="2"/>
      <c r="AM5671" s="30"/>
      <c r="AN5671" s="30"/>
      <c r="AO5671" s="30"/>
      <c r="AR5671" s="30"/>
      <c r="AS5671" s="30"/>
      <c r="AT5671" s="30"/>
      <c r="AV5671" s="30"/>
      <c r="AW5671" s="30"/>
      <c r="CD5671" s="2" t="s">
        <v>78</v>
      </c>
      <c r="CE5671" s="2" t="s">
        <v>20741</v>
      </c>
    </row>
    <row r="5672" spans="1:83" x14ac:dyDescent="0.2">
      <c r="A5672" s="2" t="s">
        <v>7939</v>
      </c>
      <c r="B5672" s="2" t="s">
        <v>28713</v>
      </c>
      <c r="C5672" s="2" t="s">
        <v>6285</v>
      </c>
      <c r="D5672" s="2" t="s">
        <v>7939</v>
      </c>
      <c r="E5672" s="2" t="s">
        <v>7939</v>
      </c>
      <c r="F5672" s="2" t="s">
        <v>7940</v>
      </c>
      <c r="G5672" s="2" t="s">
        <v>7941</v>
      </c>
      <c r="H5672" s="2" t="s">
        <v>5093</v>
      </c>
      <c r="I5672" s="2" t="s">
        <v>5093</v>
      </c>
      <c r="J5672" s="2" t="s">
        <v>61</v>
      </c>
      <c r="K5672" s="50" t="s">
        <v>61</v>
      </c>
      <c r="L5672" s="48">
        <v>2012</v>
      </c>
      <c r="M5672" s="2" t="s">
        <v>133</v>
      </c>
      <c r="N5672" s="32">
        <v>25.303799999999999</v>
      </c>
      <c r="O5672" s="32">
        <v>55.415700000000001</v>
      </c>
      <c r="P5672" s="2" t="s">
        <v>2767</v>
      </c>
      <c r="Q5672" s="6" t="s">
        <v>65</v>
      </c>
      <c r="R5672" s="43" t="s">
        <v>18854</v>
      </c>
      <c r="S5672" s="41" t="s">
        <v>4972</v>
      </c>
      <c r="T5672" s="41" t="s">
        <v>18461</v>
      </c>
      <c r="U5672" s="2"/>
      <c r="V5672" s="2" t="s">
        <v>4972</v>
      </c>
      <c r="W5672" s="41" t="s">
        <v>17588</v>
      </c>
      <c r="X5672" s="2" t="s">
        <v>1598</v>
      </c>
      <c r="Y5672" s="2" t="s">
        <v>102</v>
      </c>
      <c r="Z5672" s="5" t="s">
        <v>10423</v>
      </c>
      <c r="AA5672" s="5" t="s">
        <v>16910</v>
      </c>
      <c r="AB5672" s="5" t="s">
        <v>16316</v>
      </c>
      <c r="AC5672" s="2" t="s">
        <v>5205</v>
      </c>
      <c r="AD5672" s="2">
        <v>3009000</v>
      </c>
      <c r="AE5672" s="5">
        <v>28.7</v>
      </c>
      <c r="AF5672" s="25"/>
      <c r="AG5672" s="29">
        <v>3</v>
      </c>
      <c r="AH5672" s="2" t="s">
        <v>17974</v>
      </c>
      <c r="AI5672" s="2">
        <v>4</v>
      </c>
      <c r="AJ5672" s="2">
        <v>3</v>
      </c>
      <c r="AK5672" s="50"/>
      <c r="AL5672" s="2"/>
      <c r="AM5672" s="30"/>
      <c r="AN5672" s="30"/>
      <c r="AO5672" s="30"/>
      <c r="AR5672" s="30"/>
      <c r="AS5672" s="30"/>
      <c r="AT5672" s="30"/>
      <c r="AV5672" s="30"/>
      <c r="AW5672" s="30"/>
      <c r="CD5672" s="2" t="s">
        <v>78</v>
      </c>
      <c r="CE5672" s="2" t="s">
        <v>20742</v>
      </c>
    </row>
    <row r="5673" spans="1:83" x14ac:dyDescent="0.2">
      <c r="A5673" s="2" t="s">
        <v>7942</v>
      </c>
      <c r="B5673" s="2" t="s">
        <v>28714</v>
      </c>
      <c r="C5673" s="2" t="s">
        <v>6285</v>
      </c>
      <c r="D5673" s="2" t="s">
        <v>7942</v>
      </c>
      <c r="E5673" s="2" t="s">
        <v>7942</v>
      </c>
      <c r="F5673" s="2" t="s">
        <v>7943</v>
      </c>
      <c r="G5673" s="2" t="s">
        <v>7944</v>
      </c>
      <c r="H5673" s="2" t="s">
        <v>5093</v>
      </c>
      <c r="I5673" s="2" t="s">
        <v>5093</v>
      </c>
      <c r="J5673" s="2" t="s">
        <v>61</v>
      </c>
      <c r="K5673" s="50" t="s">
        <v>61</v>
      </c>
      <c r="L5673" s="48">
        <v>2013</v>
      </c>
      <c r="M5673" s="2" t="s">
        <v>133</v>
      </c>
      <c r="N5673" s="32">
        <v>25.307009999999998</v>
      </c>
      <c r="O5673" s="32">
        <v>55.41019</v>
      </c>
      <c r="P5673" s="2" t="s">
        <v>2767</v>
      </c>
      <c r="Q5673" s="6" t="s">
        <v>65</v>
      </c>
      <c r="R5673" s="43" t="s">
        <v>16802</v>
      </c>
      <c r="S5673" s="41" t="s">
        <v>4851</v>
      </c>
      <c r="T5673" s="41" t="s">
        <v>18462</v>
      </c>
      <c r="U5673" s="2"/>
      <c r="V5673" s="2" t="s">
        <v>4851</v>
      </c>
      <c r="W5673" s="41" t="s">
        <v>17588</v>
      </c>
      <c r="X5673" s="2" t="s">
        <v>1598</v>
      </c>
      <c r="Y5673" s="2" t="s">
        <v>102</v>
      </c>
      <c r="Z5673" s="5" t="s">
        <v>20</v>
      </c>
      <c r="AA5673" s="5" t="s">
        <v>16910</v>
      </c>
      <c r="AB5673" s="5" t="s">
        <v>16316</v>
      </c>
      <c r="AC5673" s="2" t="s">
        <v>5205</v>
      </c>
      <c r="AD5673" s="2">
        <v>3009000</v>
      </c>
      <c r="AE5673" s="5">
        <v>28.7</v>
      </c>
      <c r="AF5673" s="25"/>
      <c r="AG5673" s="29">
        <v>3</v>
      </c>
      <c r="AH5673" s="2" t="s">
        <v>17974</v>
      </c>
      <c r="AI5673" s="2">
        <v>3</v>
      </c>
      <c r="AJ5673" s="2">
        <v>3</v>
      </c>
      <c r="AK5673" s="50"/>
      <c r="AL5673" s="2"/>
      <c r="AM5673" s="30"/>
      <c r="AN5673" s="30"/>
      <c r="AO5673" s="30"/>
      <c r="AR5673" s="30"/>
      <c r="AS5673" s="30"/>
      <c r="AT5673" s="30"/>
      <c r="AV5673" s="30"/>
      <c r="AW5673" s="30"/>
      <c r="CD5673" s="2" t="s">
        <v>78</v>
      </c>
      <c r="CE5673" s="2" t="s">
        <v>20743</v>
      </c>
    </row>
    <row r="5674" spans="1:83" x14ac:dyDescent="0.2">
      <c r="A5674" s="2" t="s">
        <v>7945</v>
      </c>
      <c r="B5674" s="2" t="s">
        <v>28715</v>
      </c>
      <c r="C5674" s="2" t="s">
        <v>6285</v>
      </c>
      <c r="D5674" s="2" t="s">
        <v>7945</v>
      </c>
      <c r="E5674" s="2" t="s">
        <v>7945</v>
      </c>
      <c r="F5674" s="2" t="s">
        <v>7946</v>
      </c>
      <c r="G5674" s="2" t="s">
        <v>7947</v>
      </c>
      <c r="H5674" s="2" t="s">
        <v>5093</v>
      </c>
      <c r="I5674" s="2" t="s">
        <v>5093</v>
      </c>
      <c r="J5674" s="2" t="s">
        <v>61</v>
      </c>
      <c r="K5674" s="50" t="s">
        <v>61</v>
      </c>
      <c r="L5674" s="48">
        <v>2010</v>
      </c>
      <c r="M5674" s="2" t="s">
        <v>133</v>
      </c>
      <c r="N5674" s="32">
        <v>25.31767</v>
      </c>
      <c r="O5674" s="32">
        <v>55.391060000000003</v>
      </c>
      <c r="P5674" s="2" t="s">
        <v>2767</v>
      </c>
      <c r="Q5674" s="6" t="s">
        <v>65</v>
      </c>
      <c r="R5674" s="43" t="s">
        <v>18854</v>
      </c>
      <c r="S5674" s="41" t="s">
        <v>4972</v>
      </c>
      <c r="T5674" s="41" t="s">
        <v>18461</v>
      </c>
      <c r="U5674" s="2"/>
      <c r="V5674" s="2" t="s">
        <v>4972</v>
      </c>
      <c r="W5674" s="41" t="s">
        <v>17588</v>
      </c>
      <c r="X5674" s="2" t="s">
        <v>1598</v>
      </c>
      <c r="Y5674" s="2" t="s">
        <v>76</v>
      </c>
      <c r="Z5674" s="5" t="s">
        <v>10423</v>
      </c>
      <c r="AA5674" s="5" t="s">
        <v>16910</v>
      </c>
      <c r="AB5674" s="5" t="s">
        <v>16317</v>
      </c>
      <c r="AC5674" s="2" t="s">
        <v>5205</v>
      </c>
      <c r="AD5674" s="2">
        <v>3009600</v>
      </c>
      <c r="AE5674" s="5">
        <v>12.35</v>
      </c>
      <c r="AF5674" s="25"/>
      <c r="AG5674" s="29">
        <v>3</v>
      </c>
      <c r="AH5674" s="2" t="s">
        <v>17974</v>
      </c>
      <c r="AI5674" s="2">
        <v>3</v>
      </c>
      <c r="AJ5674" s="2">
        <v>3</v>
      </c>
      <c r="AK5674" s="50"/>
      <c r="AL5674" s="2"/>
      <c r="AM5674" s="30"/>
      <c r="AN5674" s="30"/>
      <c r="AO5674" s="30"/>
      <c r="AR5674" s="30"/>
      <c r="AS5674" s="30"/>
      <c r="AT5674" s="30"/>
      <c r="AV5674" s="30"/>
      <c r="AW5674" s="30"/>
      <c r="CD5674" s="2" t="s">
        <v>78</v>
      </c>
      <c r="CE5674" s="2" t="s">
        <v>20744</v>
      </c>
    </row>
    <row r="5675" spans="1:83" x14ac:dyDescent="0.2">
      <c r="A5675" s="2" t="s">
        <v>7948</v>
      </c>
      <c r="B5675" s="2" t="s">
        <v>28716</v>
      </c>
      <c r="C5675" s="2" t="s">
        <v>6285</v>
      </c>
      <c r="D5675" s="2" t="s">
        <v>7948</v>
      </c>
      <c r="E5675" s="2" t="s">
        <v>7948</v>
      </c>
      <c r="F5675" s="2" t="s">
        <v>7949</v>
      </c>
      <c r="G5675" s="2" t="s">
        <v>7950</v>
      </c>
      <c r="H5675" s="2" t="s">
        <v>5093</v>
      </c>
      <c r="I5675" s="2" t="s">
        <v>5093</v>
      </c>
      <c r="J5675" s="2" t="s">
        <v>61</v>
      </c>
      <c r="K5675" s="50" t="s">
        <v>61</v>
      </c>
      <c r="L5675" s="48">
        <v>2010</v>
      </c>
      <c r="M5675" s="2" t="s">
        <v>133</v>
      </c>
      <c r="N5675" s="32">
        <v>25.34273</v>
      </c>
      <c r="O5675" s="32">
        <v>55.392159999999997</v>
      </c>
      <c r="P5675" s="2" t="s">
        <v>2767</v>
      </c>
      <c r="Q5675" s="6" t="s">
        <v>65</v>
      </c>
      <c r="R5675" s="43" t="s">
        <v>18854</v>
      </c>
      <c r="S5675" s="41" t="s">
        <v>4972</v>
      </c>
      <c r="T5675" s="41" t="s">
        <v>18461</v>
      </c>
      <c r="U5675" s="2"/>
      <c r="V5675" s="2" t="s">
        <v>4972</v>
      </c>
      <c r="W5675" s="41" t="s">
        <v>17588</v>
      </c>
      <c r="X5675" s="2" t="s">
        <v>1598</v>
      </c>
      <c r="Y5675" s="2" t="s">
        <v>102</v>
      </c>
      <c r="Z5675" s="5" t="s">
        <v>10423</v>
      </c>
      <c r="AA5675" s="5" t="s">
        <v>16910</v>
      </c>
      <c r="AB5675" s="5" t="s">
        <v>16316</v>
      </c>
      <c r="AC5675" s="2" t="s">
        <v>5247</v>
      </c>
      <c r="AD5675" s="2">
        <v>3007600</v>
      </c>
      <c r="AE5675" s="5">
        <v>22.2</v>
      </c>
      <c r="AF5675" s="25"/>
      <c r="AG5675" s="29">
        <v>3</v>
      </c>
      <c r="AH5675" s="2" t="s">
        <v>17978</v>
      </c>
      <c r="AI5675" s="2">
        <v>3</v>
      </c>
      <c r="AJ5675" s="2">
        <v>3</v>
      </c>
      <c r="AK5675" s="50"/>
      <c r="AL5675" s="2"/>
      <c r="AM5675" s="30"/>
      <c r="AN5675" s="30"/>
      <c r="AO5675" s="30"/>
      <c r="AR5675" s="30"/>
      <c r="AS5675" s="30"/>
      <c r="AT5675" s="30"/>
      <c r="AV5675" s="30"/>
      <c r="AW5675" s="30"/>
      <c r="CD5675" s="2" t="s">
        <v>78</v>
      </c>
      <c r="CE5675" s="2" t="s">
        <v>20745</v>
      </c>
    </row>
    <row r="5676" spans="1:83" x14ac:dyDescent="0.2">
      <c r="A5676" s="2" t="s">
        <v>7951</v>
      </c>
      <c r="B5676" s="2" t="s">
        <v>28717</v>
      </c>
      <c r="C5676" s="2" t="s">
        <v>6285</v>
      </c>
      <c r="D5676" s="2" t="s">
        <v>7951</v>
      </c>
      <c r="E5676" s="2" t="s">
        <v>7951</v>
      </c>
      <c r="F5676" s="2" t="s">
        <v>7952</v>
      </c>
      <c r="G5676" s="2" t="s">
        <v>7953</v>
      </c>
      <c r="H5676" s="2" t="s">
        <v>5093</v>
      </c>
      <c r="I5676" s="2" t="s">
        <v>5093</v>
      </c>
      <c r="J5676" s="2" t="s">
        <v>61</v>
      </c>
      <c r="K5676" s="50" t="s">
        <v>61</v>
      </c>
      <c r="L5676" s="48">
        <v>2010</v>
      </c>
      <c r="M5676" s="2" t="s">
        <v>133</v>
      </c>
      <c r="N5676" s="32">
        <v>25.29166</v>
      </c>
      <c r="O5676" s="32">
        <v>55.44558</v>
      </c>
      <c r="P5676" s="2" t="s">
        <v>2767</v>
      </c>
      <c r="Q5676" s="6" t="s">
        <v>65</v>
      </c>
      <c r="R5676" s="43" t="s">
        <v>18854</v>
      </c>
      <c r="S5676" s="41" t="s">
        <v>4972</v>
      </c>
      <c r="T5676" s="41" t="s">
        <v>18461</v>
      </c>
      <c r="U5676" s="2"/>
      <c r="V5676" s="2" t="s">
        <v>4972</v>
      </c>
      <c r="W5676" s="41" t="s">
        <v>17588</v>
      </c>
      <c r="X5676" s="2" t="s">
        <v>315</v>
      </c>
      <c r="Y5676" s="2" t="s">
        <v>102</v>
      </c>
      <c r="Z5676" s="5" t="s">
        <v>10423</v>
      </c>
      <c r="AA5676" s="5" t="s">
        <v>16910</v>
      </c>
      <c r="AB5676" s="5" t="s">
        <v>16316</v>
      </c>
      <c r="AC5676" s="2" t="s">
        <v>5205</v>
      </c>
      <c r="AD5676" s="2">
        <v>3009900</v>
      </c>
      <c r="AE5676" s="5">
        <v>31</v>
      </c>
      <c r="AF5676" s="25"/>
      <c r="AG5676" s="29">
        <v>3</v>
      </c>
      <c r="AH5676" s="2" t="s">
        <v>17974</v>
      </c>
      <c r="AI5676" s="2">
        <v>3</v>
      </c>
      <c r="AJ5676" s="2">
        <v>3</v>
      </c>
      <c r="AK5676" s="50"/>
      <c r="AL5676" s="2"/>
      <c r="AM5676" s="30"/>
      <c r="AN5676" s="30"/>
      <c r="AO5676" s="30"/>
      <c r="AR5676" s="30"/>
      <c r="AS5676" s="30"/>
      <c r="AT5676" s="30"/>
      <c r="AV5676" s="30"/>
      <c r="AW5676" s="30"/>
      <c r="CD5676" s="2" t="s">
        <v>78</v>
      </c>
      <c r="CE5676" s="2" t="s">
        <v>20746</v>
      </c>
    </row>
    <row r="5677" spans="1:83" x14ac:dyDescent="0.2">
      <c r="A5677" s="2" t="s">
        <v>7954</v>
      </c>
      <c r="B5677" s="2" t="s">
        <v>28718</v>
      </c>
      <c r="C5677" s="2" t="s">
        <v>6285</v>
      </c>
      <c r="D5677" s="2"/>
      <c r="E5677" s="2" t="s">
        <v>7954</v>
      </c>
      <c r="F5677" s="2" t="s">
        <v>7955</v>
      </c>
      <c r="G5677" s="2"/>
      <c r="H5677" s="2"/>
      <c r="I5677" s="2" t="s">
        <v>5093</v>
      </c>
      <c r="J5677" s="2" t="s">
        <v>61</v>
      </c>
      <c r="K5677" s="2"/>
      <c r="L5677" s="48">
        <v>2010</v>
      </c>
      <c r="M5677" s="2" t="s">
        <v>133</v>
      </c>
      <c r="N5677" s="32">
        <v>25.13372</v>
      </c>
      <c r="O5677" s="32">
        <v>55.770499999999998</v>
      </c>
      <c r="P5677" s="2" t="s">
        <v>2767</v>
      </c>
      <c r="Q5677" s="6" t="s">
        <v>65</v>
      </c>
      <c r="R5677" s="43" t="s">
        <v>16802</v>
      </c>
      <c r="S5677" s="41" t="s">
        <v>4851</v>
      </c>
      <c r="T5677" s="41" t="s">
        <v>18462</v>
      </c>
      <c r="U5677" s="2"/>
      <c r="V5677" s="2" t="s">
        <v>4851</v>
      </c>
      <c r="W5677" s="41" t="s">
        <v>144</v>
      </c>
      <c r="X5677" s="2" t="s">
        <v>1598</v>
      </c>
      <c r="Y5677" s="2" t="s">
        <v>76</v>
      </c>
      <c r="Z5677" s="5" t="s">
        <v>10423</v>
      </c>
      <c r="AA5677" s="5" t="s">
        <v>10476</v>
      </c>
      <c r="AB5677" s="5" t="s">
        <v>16317</v>
      </c>
      <c r="AC5677" s="2"/>
      <c r="AD5677" s="2">
        <v>3000021</v>
      </c>
      <c r="AE5677" s="5">
        <v>35</v>
      </c>
      <c r="AF5677" s="25"/>
      <c r="AG5677" s="29"/>
      <c r="AH5677" s="2"/>
      <c r="AI5677" s="2">
        <v>4</v>
      </c>
      <c r="AJ5677" s="2"/>
      <c r="AK5677" s="50"/>
      <c r="AL5677" s="2"/>
      <c r="AM5677" s="30"/>
      <c r="AN5677" s="30"/>
      <c r="AO5677" s="30"/>
      <c r="AR5677" s="30"/>
      <c r="AS5677" s="30"/>
      <c r="AT5677" s="30"/>
      <c r="AV5677" s="30"/>
      <c r="AW5677" s="30"/>
      <c r="CD5677" s="2" t="s">
        <v>78</v>
      </c>
      <c r="CE5677" s="2" t="s">
        <v>20747</v>
      </c>
    </row>
    <row r="5678" spans="1:83" x14ac:dyDescent="0.2">
      <c r="A5678" s="2" t="s">
        <v>9646</v>
      </c>
      <c r="B5678" s="2" t="s">
        <v>28719</v>
      </c>
      <c r="C5678" s="2" t="s">
        <v>6285</v>
      </c>
      <c r="D5678" s="2"/>
      <c r="E5678" s="2" t="s">
        <v>9646</v>
      </c>
      <c r="F5678" s="2" t="s">
        <v>9647</v>
      </c>
      <c r="G5678" s="2" t="s">
        <v>9648</v>
      </c>
      <c r="H5678" s="2"/>
      <c r="I5678" s="2" t="s">
        <v>5093</v>
      </c>
      <c r="J5678" s="2" t="s">
        <v>61</v>
      </c>
      <c r="K5678" s="50" t="s">
        <v>61</v>
      </c>
      <c r="L5678" s="48">
        <v>2017</v>
      </c>
      <c r="M5678" s="2" t="s">
        <v>133</v>
      </c>
      <c r="N5678" s="32">
        <v>25.004947000000001</v>
      </c>
      <c r="O5678" s="32">
        <v>55.805188000000001</v>
      </c>
      <c r="P5678" s="2" t="s">
        <v>2767</v>
      </c>
      <c r="Q5678" s="6" t="s">
        <v>65</v>
      </c>
      <c r="R5678" s="43" t="s">
        <v>18854</v>
      </c>
      <c r="S5678" s="41" t="s">
        <v>3596</v>
      </c>
      <c r="T5678" s="41" t="s">
        <v>18460</v>
      </c>
      <c r="U5678" s="2"/>
      <c r="V5678" s="2" t="s">
        <v>3596</v>
      </c>
      <c r="W5678" s="41" t="s">
        <v>17589</v>
      </c>
      <c r="X5678" s="2" t="s">
        <v>1598</v>
      </c>
      <c r="Y5678" s="2" t="s">
        <v>102</v>
      </c>
      <c r="Z5678" s="5" t="s">
        <v>10423</v>
      </c>
      <c r="AA5678" s="5" t="s">
        <v>16910</v>
      </c>
      <c r="AB5678" s="5" t="s">
        <v>16316</v>
      </c>
      <c r="AC5678" s="2" t="s">
        <v>5247</v>
      </c>
      <c r="AD5678" s="2">
        <v>3000016</v>
      </c>
      <c r="AE5678" s="5">
        <v>38.5</v>
      </c>
      <c r="AF5678" s="25"/>
      <c r="AG5678" s="29">
        <v>3</v>
      </c>
      <c r="AH5678" s="2" t="s">
        <v>17978</v>
      </c>
      <c r="AI5678" s="2">
        <v>3</v>
      </c>
      <c r="AJ5678" s="2">
        <v>3</v>
      </c>
      <c r="AK5678" s="50"/>
      <c r="AL5678" s="2"/>
      <c r="AM5678" s="30"/>
      <c r="AN5678" s="30"/>
      <c r="AO5678" s="30"/>
      <c r="AR5678" s="30"/>
      <c r="AS5678" s="30"/>
      <c r="AT5678" s="30"/>
      <c r="AV5678" s="30"/>
      <c r="AW5678" s="30"/>
      <c r="CD5678" s="2" t="s">
        <v>78</v>
      </c>
      <c r="CE5678" s="2" t="s">
        <v>20748</v>
      </c>
    </row>
    <row r="5679" spans="1:83" x14ac:dyDescent="0.2">
      <c r="A5679" s="2" t="s">
        <v>9216</v>
      </c>
      <c r="B5679" s="2" t="s">
        <v>28720</v>
      </c>
      <c r="C5679" s="2" t="s">
        <v>6285</v>
      </c>
      <c r="D5679" s="2"/>
      <c r="E5679" s="2" t="s">
        <v>9216</v>
      </c>
      <c r="F5679" s="2" t="s">
        <v>9217</v>
      </c>
      <c r="G5679" s="2" t="s">
        <v>16665</v>
      </c>
      <c r="H5679" s="2"/>
      <c r="I5679" s="2" t="s">
        <v>5093</v>
      </c>
      <c r="J5679" s="2" t="s">
        <v>61</v>
      </c>
      <c r="K5679" s="50" t="s">
        <v>61</v>
      </c>
      <c r="L5679" s="48">
        <v>2016</v>
      </c>
      <c r="M5679" s="2" t="s">
        <v>133</v>
      </c>
      <c r="N5679" s="32">
        <v>24.97137</v>
      </c>
      <c r="O5679" s="32">
        <v>55.837890000000002</v>
      </c>
      <c r="P5679" s="2" t="s">
        <v>2767</v>
      </c>
      <c r="Q5679" s="6" t="s">
        <v>65</v>
      </c>
      <c r="R5679" s="43" t="s">
        <v>18854</v>
      </c>
      <c r="S5679" s="41" t="s">
        <v>3596</v>
      </c>
      <c r="T5679" s="41" t="s">
        <v>18460</v>
      </c>
      <c r="U5679" s="2"/>
      <c r="V5679" s="2" t="s">
        <v>3596</v>
      </c>
      <c r="W5679" s="41" t="s">
        <v>17589</v>
      </c>
      <c r="X5679" s="2" t="s">
        <v>315</v>
      </c>
      <c r="Y5679" s="2" t="s">
        <v>10437</v>
      </c>
      <c r="Z5679" s="5" t="s">
        <v>10423</v>
      </c>
      <c r="AA5679" s="5" t="s">
        <v>16910</v>
      </c>
      <c r="AB5679" s="5" t="s">
        <v>18093</v>
      </c>
      <c r="AC5679" s="2" t="s">
        <v>5247</v>
      </c>
      <c r="AD5679" s="2">
        <v>3000016</v>
      </c>
      <c r="AE5679" s="5">
        <v>25</v>
      </c>
      <c r="AF5679" s="25"/>
      <c r="AG5679" s="29">
        <v>3</v>
      </c>
      <c r="AH5679" s="2" t="s">
        <v>17978</v>
      </c>
      <c r="AI5679" s="2">
        <v>5</v>
      </c>
      <c r="AJ5679" s="2">
        <v>3</v>
      </c>
      <c r="AK5679" s="50"/>
      <c r="AL5679" s="2"/>
      <c r="AM5679" s="30"/>
      <c r="AN5679" s="30"/>
      <c r="AO5679" s="30"/>
      <c r="AR5679" s="30"/>
      <c r="AS5679" s="30"/>
      <c r="AT5679" s="30"/>
      <c r="AV5679" s="30"/>
      <c r="AW5679" s="30"/>
      <c r="CD5679" s="2" t="s">
        <v>78</v>
      </c>
      <c r="CE5679" s="2" t="s">
        <v>20749</v>
      </c>
    </row>
    <row r="5680" spans="1:83" x14ac:dyDescent="0.2">
      <c r="A5680" s="2" t="s">
        <v>7956</v>
      </c>
      <c r="B5680" s="2" t="s">
        <v>28721</v>
      </c>
      <c r="C5680" s="2" t="s">
        <v>6285</v>
      </c>
      <c r="D5680" s="2" t="s">
        <v>7956</v>
      </c>
      <c r="E5680" s="2" t="s">
        <v>7956</v>
      </c>
      <c r="F5680" s="2" t="s">
        <v>7957</v>
      </c>
      <c r="G5680" s="2" t="s">
        <v>7958</v>
      </c>
      <c r="H5680" s="2" t="s">
        <v>5093</v>
      </c>
      <c r="I5680" s="2" t="s">
        <v>5093</v>
      </c>
      <c r="J5680" s="2" t="s">
        <v>61</v>
      </c>
      <c r="K5680" s="50" t="s">
        <v>61</v>
      </c>
      <c r="L5680" s="48">
        <v>2011</v>
      </c>
      <c r="M5680" s="2" t="s">
        <v>133</v>
      </c>
      <c r="N5680" s="32">
        <v>25.339210000000001</v>
      </c>
      <c r="O5680" s="32">
        <v>55.446770000000001</v>
      </c>
      <c r="P5680" s="2" t="s">
        <v>2767</v>
      </c>
      <c r="Q5680" s="6" t="s">
        <v>65</v>
      </c>
      <c r="R5680" s="43" t="s">
        <v>16802</v>
      </c>
      <c r="S5680" s="41" t="s">
        <v>4851</v>
      </c>
      <c r="T5680" s="41" t="s">
        <v>18462</v>
      </c>
      <c r="U5680" s="2"/>
      <c r="V5680" s="2" t="s">
        <v>4851</v>
      </c>
      <c r="W5680" s="41" t="s">
        <v>17588</v>
      </c>
      <c r="X5680" s="2" t="s">
        <v>1598</v>
      </c>
      <c r="Y5680" s="2" t="s">
        <v>102</v>
      </c>
      <c r="Z5680" s="5" t="s">
        <v>10423</v>
      </c>
      <c r="AA5680" s="5" t="s">
        <v>16910</v>
      </c>
      <c r="AB5680" s="5" t="s">
        <v>16316</v>
      </c>
      <c r="AC5680" s="2" t="s">
        <v>5205</v>
      </c>
      <c r="AD5680" s="2">
        <v>3003100</v>
      </c>
      <c r="AE5680" s="5">
        <v>25</v>
      </c>
      <c r="AF5680" s="25"/>
      <c r="AG5680" s="29">
        <v>3</v>
      </c>
      <c r="AH5680" s="2" t="s">
        <v>17974</v>
      </c>
      <c r="AI5680" s="2">
        <v>3</v>
      </c>
      <c r="AJ5680" s="2">
        <v>3</v>
      </c>
      <c r="AK5680" s="50"/>
      <c r="AL5680" s="2"/>
      <c r="AM5680" s="30"/>
      <c r="AN5680" s="30"/>
      <c r="AO5680" s="30"/>
      <c r="AR5680" s="30"/>
      <c r="AS5680" s="30"/>
      <c r="AT5680" s="30"/>
      <c r="AV5680" s="30"/>
      <c r="AW5680" s="30"/>
      <c r="CD5680" s="2" t="s">
        <v>78</v>
      </c>
      <c r="CE5680" s="2" t="s">
        <v>20750</v>
      </c>
    </row>
    <row r="5681" spans="1:83" x14ac:dyDescent="0.2">
      <c r="A5681" s="2" t="s">
        <v>7959</v>
      </c>
      <c r="B5681" s="2" t="s">
        <v>28722</v>
      </c>
      <c r="C5681" s="2" t="s">
        <v>6285</v>
      </c>
      <c r="D5681" s="2" t="s">
        <v>7959</v>
      </c>
      <c r="E5681" s="2" t="s">
        <v>7959</v>
      </c>
      <c r="F5681" s="2" t="s">
        <v>7960</v>
      </c>
      <c r="G5681" s="2" t="s">
        <v>7961</v>
      </c>
      <c r="H5681" s="2" t="s">
        <v>5093</v>
      </c>
      <c r="I5681" s="2" t="s">
        <v>5093</v>
      </c>
      <c r="J5681" s="2" t="s">
        <v>61</v>
      </c>
      <c r="K5681" s="50" t="s">
        <v>61</v>
      </c>
      <c r="L5681" s="48">
        <v>2010</v>
      </c>
      <c r="M5681" s="2" t="s">
        <v>133</v>
      </c>
      <c r="N5681" s="32">
        <v>25.35295</v>
      </c>
      <c r="O5681" s="32">
        <v>55.448189999999997</v>
      </c>
      <c r="P5681" s="2" t="s">
        <v>2767</v>
      </c>
      <c r="Q5681" s="6" t="s">
        <v>65</v>
      </c>
      <c r="R5681" s="43" t="s">
        <v>16802</v>
      </c>
      <c r="S5681" s="41" t="s">
        <v>4851</v>
      </c>
      <c r="T5681" s="41" t="s">
        <v>18462</v>
      </c>
      <c r="U5681" s="2"/>
      <c r="V5681" s="2" t="s">
        <v>4851</v>
      </c>
      <c r="W5681" s="41" t="s">
        <v>17588</v>
      </c>
      <c r="X5681" s="2" t="s">
        <v>315</v>
      </c>
      <c r="Y5681" s="2" t="s">
        <v>86</v>
      </c>
      <c r="Z5681" s="5" t="s">
        <v>10423</v>
      </c>
      <c r="AA5681" s="5" t="s">
        <v>16910</v>
      </c>
      <c r="AB5681" s="5" t="s">
        <v>18090</v>
      </c>
      <c r="AC5681" s="2" t="s">
        <v>5205</v>
      </c>
      <c r="AD5681" s="2">
        <v>3003400</v>
      </c>
      <c r="AE5681" s="5">
        <v>30</v>
      </c>
      <c r="AF5681" s="25"/>
      <c r="AG5681" s="29">
        <v>3</v>
      </c>
      <c r="AH5681" s="2" t="s">
        <v>17974</v>
      </c>
      <c r="AI5681" s="2">
        <v>3</v>
      </c>
      <c r="AJ5681" s="2">
        <v>3</v>
      </c>
      <c r="AK5681" s="50"/>
      <c r="AL5681" s="2"/>
      <c r="AM5681" s="30"/>
      <c r="AN5681" s="30"/>
      <c r="AO5681" s="30"/>
      <c r="AR5681" s="30"/>
      <c r="AS5681" s="30"/>
      <c r="AT5681" s="30"/>
      <c r="AV5681" s="30"/>
      <c r="AW5681" s="30"/>
      <c r="CD5681" s="2" t="s">
        <v>78</v>
      </c>
      <c r="CE5681" s="2" t="s">
        <v>20751</v>
      </c>
    </row>
    <row r="5682" spans="1:83" x14ac:dyDescent="0.2">
      <c r="A5682" s="2" t="s">
        <v>7962</v>
      </c>
      <c r="B5682" s="2" t="s">
        <v>28723</v>
      </c>
      <c r="C5682" s="2" t="s">
        <v>6285</v>
      </c>
      <c r="D5682" s="2" t="s">
        <v>7962</v>
      </c>
      <c r="E5682" s="2" t="s">
        <v>7962</v>
      </c>
      <c r="F5682" s="2" t="s">
        <v>7963</v>
      </c>
      <c r="G5682" s="2" t="s">
        <v>7964</v>
      </c>
      <c r="H5682" s="2" t="s">
        <v>5093</v>
      </c>
      <c r="I5682" s="2" t="s">
        <v>5093</v>
      </c>
      <c r="J5682" s="2" t="s">
        <v>61</v>
      </c>
      <c r="K5682" s="50" t="s">
        <v>61</v>
      </c>
      <c r="L5682" s="48">
        <v>2010</v>
      </c>
      <c r="M5682" s="2" t="s">
        <v>133</v>
      </c>
      <c r="N5682" s="32">
        <v>25.374890000000001</v>
      </c>
      <c r="O5682" s="32">
        <v>55.42989</v>
      </c>
      <c r="P5682" s="2" t="s">
        <v>2767</v>
      </c>
      <c r="Q5682" s="6" t="s">
        <v>65</v>
      </c>
      <c r="R5682" s="43" t="s">
        <v>16802</v>
      </c>
      <c r="S5682" s="41" t="s">
        <v>4851</v>
      </c>
      <c r="T5682" s="41" t="s">
        <v>18462</v>
      </c>
      <c r="U5682" s="2"/>
      <c r="V5682" s="2" t="s">
        <v>4851</v>
      </c>
      <c r="W5682" s="41" t="s">
        <v>17588</v>
      </c>
      <c r="X5682" s="2" t="s">
        <v>315</v>
      </c>
      <c r="Y5682" s="2" t="s">
        <v>102</v>
      </c>
      <c r="Z5682" s="5" t="s">
        <v>10423</v>
      </c>
      <c r="AA5682" s="5" t="s">
        <v>16910</v>
      </c>
      <c r="AB5682" s="5" t="s">
        <v>16316</v>
      </c>
      <c r="AC5682" s="2" t="s">
        <v>5205</v>
      </c>
      <c r="AD5682" s="2">
        <v>3005200</v>
      </c>
      <c r="AE5682" s="5">
        <v>30</v>
      </c>
      <c r="AF5682" s="25"/>
      <c r="AG5682" s="29">
        <v>3</v>
      </c>
      <c r="AH5682" s="2" t="s">
        <v>17974</v>
      </c>
      <c r="AI5682" s="2">
        <v>3</v>
      </c>
      <c r="AJ5682" s="2">
        <v>3</v>
      </c>
      <c r="AK5682" s="50"/>
      <c r="AL5682" s="2"/>
      <c r="AM5682" s="30"/>
      <c r="AN5682" s="30"/>
      <c r="AO5682" s="30"/>
      <c r="AR5682" s="30"/>
      <c r="AS5682" s="30"/>
      <c r="AT5682" s="30"/>
      <c r="AV5682" s="30"/>
      <c r="AW5682" s="30"/>
      <c r="CD5682" s="2" t="s">
        <v>78</v>
      </c>
      <c r="CE5682" s="2" t="s">
        <v>20752</v>
      </c>
    </row>
    <row r="5683" spans="1:83" x14ac:dyDescent="0.2">
      <c r="A5683" s="2" t="s">
        <v>7965</v>
      </c>
      <c r="B5683" s="2" t="s">
        <v>28724</v>
      </c>
      <c r="C5683" s="2" t="s">
        <v>6285</v>
      </c>
      <c r="D5683" s="2" t="s">
        <v>7965</v>
      </c>
      <c r="E5683" s="2" t="s">
        <v>7965</v>
      </c>
      <c r="F5683" s="2" t="s">
        <v>19000</v>
      </c>
      <c r="G5683" s="2" t="s">
        <v>16092</v>
      </c>
      <c r="H5683" s="2" t="s">
        <v>5093</v>
      </c>
      <c r="I5683" s="2" t="s">
        <v>5093</v>
      </c>
      <c r="J5683" s="2" t="s">
        <v>61</v>
      </c>
      <c r="K5683" s="50" t="s">
        <v>61</v>
      </c>
      <c r="L5683" s="48">
        <v>2010</v>
      </c>
      <c r="M5683" s="2" t="s">
        <v>133</v>
      </c>
      <c r="N5683" s="32">
        <v>25.37509</v>
      </c>
      <c r="O5683" s="32">
        <v>55.409889999999997</v>
      </c>
      <c r="P5683" s="2" t="s">
        <v>2767</v>
      </c>
      <c r="Q5683" s="6" t="s">
        <v>65</v>
      </c>
      <c r="R5683" s="43" t="s">
        <v>18854</v>
      </c>
      <c r="S5683" s="41" t="s">
        <v>4972</v>
      </c>
      <c r="T5683" s="41" t="s">
        <v>18461</v>
      </c>
      <c r="U5683" s="2"/>
      <c r="V5683" s="2" t="s">
        <v>4972</v>
      </c>
      <c r="W5683" s="41" t="s">
        <v>17588</v>
      </c>
      <c r="X5683" s="2" t="s">
        <v>1598</v>
      </c>
      <c r="Y5683" s="2" t="s">
        <v>102</v>
      </c>
      <c r="Z5683" s="5" t="s">
        <v>10423</v>
      </c>
      <c r="AA5683" s="5" t="s">
        <v>16910</v>
      </c>
      <c r="AB5683" s="5" t="s">
        <v>16316</v>
      </c>
      <c r="AC5683" s="2" t="s">
        <v>5205</v>
      </c>
      <c r="AD5683" s="2">
        <v>3005400</v>
      </c>
      <c r="AE5683" s="5">
        <v>11.4</v>
      </c>
      <c r="AF5683" s="25"/>
      <c r="AG5683" s="29">
        <v>3</v>
      </c>
      <c r="AH5683" s="2" t="s">
        <v>17974</v>
      </c>
      <c r="AI5683" s="2">
        <v>3</v>
      </c>
      <c r="AJ5683" s="2">
        <v>3</v>
      </c>
      <c r="AK5683" s="50"/>
      <c r="AL5683" s="2"/>
      <c r="AM5683" s="30"/>
      <c r="AN5683" s="30"/>
      <c r="AO5683" s="30"/>
      <c r="AR5683" s="30"/>
      <c r="AS5683" s="30"/>
      <c r="AT5683" s="30"/>
      <c r="AV5683" s="30"/>
      <c r="AW5683" s="30"/>
      <c r="CD5683" s="2" t="s">
        <v>78</v>
      </c>
      <c r="CE5683" s="2" t="s">
        <v>20753</v>
      </c>
    </row>
    <row r="5684" spans="1:83" x14ac:dyDescent="0.2">
      <c r="A5684" s="2" t="s">
        <v>9521</v>
      </c>
      <c r="B5684" s="2" t="s">
        <v>28725</v>
      </c>
      <c r="C5684" s="2" t="s">
        <v>6285</v>
      </c>
      <c r="D5684" s="2"/>
      <c r="E5684" s="2" t="s">
        <v>9521</v>
      </c>
      <c r="F5684" s="2" t="s">
        <v>9522</v>
      </c>
      <c r="G5684" s="2" t="s">
        <v>9523</v>
      </c>
      <c r="H5684" s="2"/>
      <c r="I5684" s="2" t="s">
        <v>5093</v>
      </c>
      <c r="J5684" s="2" t="s">
        <v>61</v>
      </c>
      <c r="K5684" s="50" t="s">
        <v>61</v>
      </c>
      <c r="L5684" s="48">
        <v>2017</v>
      </c>
      <c r="M5684" s="2" t="s">
        <v>133</v>
      </c>
      <c r="N5684" s="32">
        <v>25.227097000000001</v>
      </c>
      <c r="O5684" s="32">
        <v>55.606214000000001</v>
      </c>
      <c r="P5684" s="2" t="s">
        <v>2767</v>
      </c>
      <c r="Q5684" s="6" t="s">
        <v>65</v>
      </c>
      <c r="R5684" s="43" t="s">
        <v>18854</v>
      </c>
      <c r="S5684" s="41" t="s">
        <v>3596</v>
      </c>
      <c r="T5684" s="41" t="s">
        <v>18460</v>
      </c>
      <c r="U5684" s="2"/>
      <c r="V5684" s="2" t="s">
        <v>3596</v>
      </c>
      <c r="W5684" s="41" t="s">
        <v>17589</v>
      </c>
      <c r="X5684" s="2" t="s">
        <v>1598</v>
      </c>
      <c r="Y5684" s="2" t="s">
        <v>76</v>
      </c>
      <c r="Z5684" s="5" t="s">
        <v>10423</v>
      </c>
      <c r="AA5684" s="5" t="s">
        <v>16910</v>
      </c>
      <c r="AB5684" s="5" t="s">
        <v>16317</v>
      </c>
      <c r="AC5684" s="2" t="s">
        <v>5247</v>
      </c>
      <c r="AD5684" s="2">
        <v>3028600</v>
      </c>
      <c r="AE5684" s="5">
        <v>28.5</v>
      </c>
      <c r="AF5684" s="25"/>
      <c r="AG5684" s="29">
        <v>3</v>
      </c>
      <c r="AH5684" s="2" t="s">
        <v>17978</v>
      </c>
      <c r="AI5684" s="2">
        <v>3</v>
      </c>
      <c r="AJ5684" s="2">
        <v>3</v>
      </c>
      <c r="AK5684" s="50"/>
      <c r="AL5684" s="2"/>
      <c r="AM5684" s="30"/>
      <c r="AN5684" s="30"/>
      <c r="AO5684" s="30"/>
      <c r="AR5684" s="30"/>
      <c r="AS5684" s="30"/>
      <c r="AT5684" s="30"/>
      <c r="AV5684" s="30"/>
      <c r="AW5684" s="30"/>
      <c r="CD5684" s="2" t="s">
        <v>78</v>
      </c>
      <c r="CE5684" s="2" t="s">
        <v>20754</v>
      </c>
    </row>
    <row r="5685" spans="1:83" x14ac:dyDescent="0.2">
      <c r="A5685" s="2" t="s">
        <v>7966</v>
      </c>
      <c r="B5685" s="2" t="s">
        <v>28726</v>
      </c>
      <c r="C5685" s="2" t="s">
        <v>6285</v>
      </c>
      <c r="D5685" s="2"/>
      <c r="E5685" s="2" t="s">
        <v>7966</v>
      </c>
      <c r="F5685" s="2" t="s">
        <v>7967</v>
      </c>
      <c r="G5685" s="2"/>
      <c r="H5685" s="2"/>
      <c r="I5685" s="2" t="s">
        <v>5093</v>
      </c>
      <c r="J5685" s="2" t="s">
        <v>61</v>
      </c>
      <c r="K5685" s="2"/>
      <c r="L5685" s="48">
        <v>2014</v>
      </c>
      <c r="M5685" s="2" t="s">
        <v>133</v>
      </c>
      <c r="N5685" s="32">
        <v>25.241900000000001</v>
      </c>
      <c r="O5685" s="32">
        <v>55.609900000000003</v>
      </c>
      <c r="P5685" s="2" t="s">
        <v>2767</v>
      </c>
      <c r="Q5685" s="6" t="s">
        <v>65</v>
      </c>
      <c r="R5685" s="43" t="s">
        <v>16802</v>
      </c>
      <c r="S5685" s="41" t="s">
        <v>4851</v>
      </c>
      <c r="T5685" s="41" t="s">
        <v>18462</v>
      </c>
      <c r="U5685" s="2"/>
      <c r="V5685" s="2" t="s">
        <v>4851</v>
      </c>
      <c r="W5685" s="41" t="s">
        <v>144</v>
      </c>
      <c r="X5685" s="2" t="s">
        <v>1598</v>
      </c>
      <c r="Y5685" s="2" t="s">
        <v>69</v>
      </c>
      <c r="Z5685" s="5" t="s">
        <v>10423</v>
      </c>
      <c r="AA5685" s="5" t="s">
        <v>16910</v>
      </c>
      <c r="AB5685" s="5" t="s">
        <v>70</v>
      </c>
      <c r="AC5685" s="2"/>
      <c r="AD5685" s="2">
        <v>3028600</v>
      </c>
      <c r="AE5685" s="5">
        <v>30</v>
      </c>
      <c r="AF5685" s="25"/>
      <c r="AG5685" s="29"/>
      <c r="AH5685" s="2"/>
      <c r="AI5685" s="2">
        <v>3</v>
      </c>
      <c r="AJ5685" s="2"/>
      <c r="AK5685" s="50"/>
      <c r="AL5685" s="2"/>
      <c r="AM5685" s="30"/>
      <c r="AN5685" s="30"/>
      <c r="AO5685" s="30"/>
      <c r="AR5685" s="30"/>
      <c r="AS5685" s="30"/>
      <c r="AT5685" s="30"/>
      <c r="AV5685" s="30"/>
      <c r="AW5685" s="30"/>
      <c r="CD5685" s="2" t="s">
        <v>78</v>
      </c>
      <c r="CE5685" s="2" t="s">
        <v>20755</v>
      </c>
    </row>
    <row r="5686" spans="1:83" x14ac:dyDescent="0.2">
      <c r="A5686" s="2" t="s">
        <v>7968</v>
      </c>
      <c r="B5686" s="2" t="s">
        <v>28727</v>
      </c>
      <c r="C5686" s="2" t="s">
        <v>6285</v>
      </c>
      <c r="D5686" s="2" t="s">
        <v>7968</v>
      </c>
      <c r="E5686" s="2" t="s">
        <v>7968</v>
      </c>
      <c r="F5686" s="2" t="s">
        <v>7969</v>
      </c>
      <c r="G5686" s="2" t="s">
        <v>7970</v>
      </c>
      <c r="H5686" s="2" t="s">
        <v>5093</v>
      </c>
      <c r="I5686" s="2" t="s">
        <v>5093</v>
      </c>
      <c r="J5686" s="2" t="s">
        <v>61</v>
      </c>
      <c r="K5686" s="50" t="s">
        <v>61</v>
      </c>
      <c r="L5686" s="48">
        <v>2009</v>
      </c>
      <c r="M5686" s="2" t="s">
        <v>133</v>
      </c>
      <c r="N5686" s="32">
        <v>25.46067</v>
      </c>
      <c r="O5686" s="32">
        <v>55.491059999999997</v>
      </c>
      <c r="P5686" s="2" t="s">
        <v>2767</v>
      </c>
      <c r="Q5686" s="6" t="s">
        <v>65</v>
      </c>
      <c r="R5686" s="43" t="s">
        <v>18854</v>
      </c>
      <c r="S5686" s="41" t="s">
        <v>3596</v>
      </c>
      <c r="T5686" s="41" t="s">
        <v>18460</v>
      </c>
      <c r="U5686" s="2"/>
      <c r="V5686" s="2" t="s">
        <v>3596</v>
      </c>
      <c r="W5686" s="41" t="s">
        <v>17588</v>
      </c>
      <c r="X5686" s="2" t="s">
        <v>315</v>
      </c>
      <c r="Y5686" s="2" t="s">
        <v>86</v>
      </c>
      <c r="Z5686" s="5" t="s">
        <v>10423</v>
      </c>
      <c r="AA5686" s="5" t="s">
        <v>16910</v>
      </c>
      <c r="AB5686" s="5" t="s">
        <v>18090</v>
      </c>
      <c r="AC5686" s="2" t="s">
        <v>5247</v>
      </c>
      <c r="AD5686" s="2">
        <v>3012000</v>
      </c>
      <c r="AE5686" s="5">
        <v>28.5</v>
      </c>
      <c r="AF5686" s="25"/>
      <c r="AG5686" s="29">
        <v>3</v>
      </c>
      <c r="AH5686" s="2" t="s">
        <v>17978</v>
      </c>
      <c r="AI5686" s="2">
        <v>8</v>
      </c>
      <c r="AJ5686" s="2">
        <v>3</v>
      </c>
      <c r="AK5686" s="50"/>
      <c r="AL5686" s="2"/>
      <c r="AM5686" s="30"/>
      <c r="AN5686" s="30"/>
      <c r="AO5686" s="30"/>
      <c r="AR5686" s="30"/>
      <c r="AS5686" s="30"/>
      <c r="AT5686" s="30"/>
      <c r="AV5686" s="30"/>
      <c r="AW5686" s="30"/>
      <c r="CD5686" s="2" t="s">
        <v>78</v>
      </c>
      <c r="CE5686" s="2" t="s">
        <v>20756</v>
      </c>
    </row>
    <row r="5687" spans="1:83" x14ac:dyDescent="0.2">
      <c r="A5687" s="2" t="s">
        <v>9040</v>
      </c>
      <c r="B5687" s="2" t="s">
        <v>28728</v>
      </c>
      <c r="C5687" s="2" t="s">
        <v>6285</v>
      </c>
      <c r="D5687" s="2"/>
      <c r="E5687" s="2" t="s">
        <v>9040</v>
      </c>
      <c r="F5687" s="2" t="s">
        <v>9041</v>
      </c>
      <c r="G5687" s="2" t="s">
        <v>9042</v>
      </c>
      <c r="H5687" s="2"/>
      <c r="I5687" s="2" t="s">
        <v>5093</v>
      </c>
      <c r="J5687" s="2" t="s">
        <v>61</v>
      </c>
      <c r="K5687" s="50" t="s">
        <v>61</v>
      </c>
      <c r="L5687" s="48">
        <v>2015</v>
      </c>
      <c r="M5687" s="2" t="s">
        <v>133</v>
      </c>
      <c r="N5687" s="32">
        <v>25.221309999999999</v>
      </c>
      <c r="O5687" s="32">
        <v>55.614060000000002</v>
      </c>
      <c r="P5687" s="2" t="s">
        <v>2767</v>
      </c>
      <c r="Q5687" s="6" t="s">
        <v>65</v>
      </c>
      <c r="R5687" s="43" t="s">
        <v>18854</v>
      </c>
      <c r="S5687" s="41" t="s">
        <v>3596</v>
      </c>
      <c r="T5687" s="41" t="s">
        <v>18460</v>
      </c>
      <c r="U5687" s="2"/>
      <c r="V5687" s="2" t="s">
        <v>3596</v>
      </c>
      <c r="W5687" s="41" t="s">
        <v>17589</v>
      </c>
      <c r="X5687" s="2" t="s">
        <v>1598</v>
      </c>
      <c r="Y5687" s="2" t="s">
        <v>76</v>
      </c>
      <c r="Z5687" s="5" t="s">
        <v>10423</v>
      </c>
      <c r="AA5687" s="5" t="s">
        <v>16910</v>
      </c>
      <c r="AB5687" s="5" t="s">
        <v>16317</v>
      </c>
      <c r="AC5687" s="2" t="s">
        <v>5247</v>
      </c>
      <c r="AD5687" s="2">
        <v>3028600</v>
      </c>
      <c r="AE5687" s="5">
        <v>28.5</v>
      </c>
      <c r="AF5687" s="25"/>
      <c r="AG5687" s="29">
        <v>3</v>
      </c>
      <c r="AH5687" s="2" t="s">
        <v>17978</v>
      </c>
      <c r="AI5687" s="2">
        <v>3</v>
      </c>
      <c r="AJ5687" s="2">
        <v>3</v>
      </c>
      <c r="AK5687" s="50"/>
      <c r="AL5687" s="2"/>
      <c r="AM5687" s="30"/>
      <c r="AN5687" s="30"/>
      <c r="AO5687" s="30"/>
      <c r="AR5687" s="30"/>
      <c r="AS5687" s="30"/>
      <c r="AT5687" s="30"/>
      <c r="AV5687" s="30"/>
      <c r="AW5687" s="30"/>
      <c r="CD5687" s="2" t="s">
        <v>78</v>
      </c>
      <c r="CE5687" s="2" t="s">
        <v>20757</v>
      </c>
    </row>
    <row r="5688" spans="1:83" x14ac:dyDescent="0.2">
      <c r="A5688" s="2" t="s">
        <v>7971</v>
      </c>
      <c r="B5688" s="2" t="s">
        <v>28729</v>
      </c>
      <c r="C5688" s="2" t="s">
        <v>6285</v>
      </c>
      <c r="D5688" s="2" t="s">
        <v>7971</v>
      </c>
      <c r="E5688" s="2" t="s">
        <v>7971</v>
      </c>
      <c r="F5688" s="2" t="s">
        <v>7972</v>
      </c>
      <c r="G5688" s="2"/>
      <c r="H5688" s="2" t="s">
        <v>5093</v>
      </c>
      <c r="I5688" s="2" t="s">
        <v>5093</v>
      </c>
      <c r="J5688" s="2" t="s">
        <v>61</v>
      </c>
      <c r="K5688" s="2"/>
      <c r="L5688" s="48">
        <v>2012</v>
      </c>
      <c r="M5688" s="2" t="s">
        <v>133</v>
      </c>
      <c r="N5688" s="32">
        <v>25.377849999999999</v>
      </c>
      <c r="O5688" s="32">
        <v>55.634709999999998</v>
      </c>
      <c r="P5688" s="2" t="s">
        <v>2767</v>
      </c>
      <c r="Q5688" s="6" t="s">
        <v>65</v>
      </c>
      <c r="R5688" s="43" t="s">
        <v>16802</v>
      </c>
      <c r="S5688" s="41" t="s">
        <v>4851</v>
      </c>
      <c r="T5688" s="41" t="s">
        <v>18462</v>
      </c>
      <c r="U5688" s="2"/>
      <c r="V5688" s="2" t="s">
        <v>4851</v>
      </c>
      <c r="W5688" s="41" t="s">
        <v>67</v>
      </c>
      <c r="X5688" s="2" t="s">
        <v>315</v>
      </c>
      <c r="Y5688" s="2" t="s">
        <v>69</v>
      </c>
      <c r="Z5688" s="5" t="s">
        <v>10423</v>
      </c>
      <c r="AA5688" s="5" t="s">
        <v>16910</v>
      </c>
      <c r="AB5688" s="5" t="s">
        <v>18091</v>
      </c>
      <c r="AC5688" s="2"/>
      <c r="AD5688" s="2">
        <v>3001801</v>
      </c>
      <c r="AE5688" s="5">
        <v>38.700000000000003</v>
      </c>
      <c r="AF5688" s="25"/>
      <c r="AG5688" s="29"/>
      <c r="AH5688" s="2"/>
      <c r="AI5688" s="2">
        <v>4</v>
      </c>
      <c r="AJ5688" s="2"/>
      <c r="AK5688" s="50"/>
      <c r="AL5688" s="2"/>
      <c r="AM5688" s="30"/>
      <c r="AN5688" s="30"/>
      <c r="AO5688" s="30"/>
      <c r="AR5688" s="30"/>
      <c r="AS5688" s="30"/>
      <c r="AT5688" s="30"/>
      <c r="AV5688" s="30"/>
      <c r="AW5688" s="30"/>
      <c r="CD5688" s="2" t="s">
        <v>78</v>
      </c>
      <c r="CE5688" s="2" t="s">
        <v>20758</v>
      </c>
    </row>
    <row r="5689" spans="1:83" x14ac:dyDescent="0.2">
      <c r="A5689" s="2" t="s">
        <v>7973</v>
      </c>
      <c r="B5689" s="2" t="s">
        <v>28730</v>
      </c>
      <c r="C5689" s="2" t="s">
        <v>6285</v>
      </c>
      <c r="D5689" s="2" t="s">
        <v>7973</v>
      </c>
      <c r="E5689" s="2" t="s">
        <v>7973</v>
      </c>
      <c r="F5689" s="2" t="s">
        <v>7974</v>
      </c>
      <c r="G5689" s="2" t="s">
        <v>16648</v>
      </c>
      <c r="H5689" s="2"/>
      <c r="I5689" s="2" t="s">
        <v>5093</v>
      </c>
      <c r="J5689" s="2" t="s">
        <v>61</v>
      </c>
      <c r="K5689" s="50" t="s">
        <v>61</v>
      </c>
      <c r="L5689" s="48">
        <v>2009</v>
      </c>
      <c r="M5689" s="2" t="s">
        <v>133</v>
      </c>
      <c r="N5689" s="32">
        <v>25.330249999999999</v>
      </c>
      <c r="O5689" s="32">
        <v>55.482669999999999</v>
      </c>
      <c r="P5689" s="2" t="s">
        <v>2767</v>
      </c>
      <c r="Q5689" s="6" t="s">
        <v>65</v>
      </c>
      <c r="R5689" s="43" t="s">
        <v>18854</v>
      </c>
      <c r="S5689" s="41" t="s">
        <v>3596</v>
      </c>
      <c r="T5689" s="41" t="s">
        <v>18460</v>
      </c>
      <c r="U5689" s="2"/>
      <c r="V5689" s="2" t="s">
        <v>3596</v>
      </c>
      <c r="W5689" s="41" t="s">
        <v>17589</v>
      </c>
      <c r="X5689" s="2" t="s">
        <v>315</v>
      </c>
      <c r="Y5689" s="2" t="s">
        <v>86</v>
      </c>
      <c r="Z5689" s="5" t="s">
        <v>10423</v>
      </c>
      <c r="AA5689" s="5" t="s">
        <v>16910</v>
      </c>
      <c r="AB5689" s="5" t="s">
        <v>18090</v>
      </c>
      <c r="AC5689" s="2" t="s">
        <v>5205</v>
      </c>
      <c r="AD5689" s="2">
        <v>3002100</v>
      </c>
      <c r="AE5689" s="5">
        <v>18</v>
      </c>
      <c r="AF5689" s="25"/>
      <c r="AG5689" s="29">
        <v>3</v>
      </c>
      <c r="AH5689" s="2" t="s">
        <v>17974</v>
      </c>
      <c r="AI5689" s="2">
        <v>4</v>
      </c>
      <c r="AJ5689" s="2">
        <v>3</v>
      </c>
      <c r="AK5689" s="50"/>
      <c r="AL5689" s="2"/>
      <c r="AM5689" s="30"/>
      <c r="AN5689" s="30"/>
      <c r="AO5689" s="30"/>
      <c r="AR5689" s="30"/>
      <c r="AS5689" s="30"/>
      <c r="AT5689" s="30"/>
      <c r="AV5689" s="30"/>
      <c r="AW5689" s="30"/>
      <c r="CD5689" s="2" t="s">
        <v>78</v>
      </c>
      <c r="CE5689" s="2" t="s">
        <v>20759</v>
      </c>
    </row>
    <row r="5690" spans="1:83" x14ac:dyDescent="0.2">
      <c r="A5690" s="2" t="s">
        <v>9029</v>
      </c>
      <c r="B5690" s="2" t="s">
        <v>28731</v>
      </c>
      <c r="C5690" s="2" t="s">
        <v>6285</v>
      </c>
      <c r="D5690" s="2"/>
      <c r="E5690" s="2" t="s">
        <v>9029</v>
      </c>
      <c r="F5690" s="2" t="s">
        <v>9030</v>
      </c>
      <c r="G5690" s="2" t="s">
        <v>9031</v>
      </c>
      <c r="H5690" s="2"/>
      <c r="I5690" s="2" t="s">
        <v>5093</v>
      </c>
      <c r="J5690" s="2" t="s">
        <v>61</v>
      </c>
      <c r="K5690" s="50" t="s">
        <v>61</v>
      </c>
      <c r="L5690" s="48">
        <v>2015</v>
      </c>
      <c r="M5690" s="2" t="s">
        <v>133</v>
      </c>
      <c r="N5690" s="32">
        <v>25.2239</v>
      </c>
      <c r="O5690" s="32">
        <v>55.622900000000001</v>
      </c>
      <c r="P5690" s="2" t="s">
        <v>2767</v>
      </c>
      <c r="Q5690" s="6" t="s">
        <v>65</v>
      </c>
      <c r="R5690" s="43" t="s">
        <v>16802</v>
      </c>
      <c r="S5690" s="41" t="s">
        <v>4851</v>
      </c>
      <c r="T5690" s="41" t="s">
        <v>18462</v>
      </c>
      <c r="U5690" s="2"/>
      <c r="V5690" s="2" t="s">
        <v>4851</v>
      </c>
      <c r="W5690" s="41" t="s">
        <v>17589</v>
      </c>
      <c r="X5690" s="2" t="s">
        <v>1598</v>
      </c>
      <c r="Y5690" s="2" t="s">
        <v>86</v>
      </c>
      <c r="Z5690" s="5" t="s">
        <v>10423</v>
      </c>
      <c r="AA5690" s="5" t="s">
        <v>16910</v>
      </c>
      <c r="AB5690" s="5" t="s">
        <v>18090</v>
      </c>
      <c r="AC5690" s="2" t="s">
        <v>5247</v>
      </c>
      <c r="AD5690" s="2">
        <v>3028600</v>
      </c>
      <c r="AE5690" s="5">
        <v>30</v>
      </c>
      <c r="AF5690" s="25"/>
      <c r="AG5690" s="29">
        <v>3</v>
      </c>
      <c r="AH5690" s="2" t="s">
        <v>17978</v>
      </c>
      <c r="AI5690" s="2">
        <v>3</v>
      </c>
      <c r="AJ5690" s="2">
        <v>3</v>
      </c>
      <c r="AK5690" s="50"/>
      <c r="AL5690" s="2"/>
      <c r="AM5690" s="30"/>
      <c r="AN5690" s="30"/>
      <c r="AO5690" s="30"/>
      <c r="AR5690" s="30"/>
      <c r="AS5690" s="30"/>
      <c r="AT5690" s="30"/>
      <c r="AV5690" s="30"/>
      <c r="AW5690" s="30"/>
      <c r="CD5690" s="2" t="s">
        <v>78</v>
      </c>
      <c r="CE5690" s="2" t="s">
        <v>20760</v>
      </c>
    </row>
    <row r="5691" spans="1:83" x14ac:dyDescent="0.2">
      <c r="A5691" s="2" t="s">
        <v>9524</v>
      </c>
      <c r="B5691" s="2" t="s">
        <v>28732</v>
      </c>
      <c r="C5691" s="2" t="s">
        <v>6285</v>
      </c>
      <c r="D5691" s="2"/>
      <c r="E5691" s="2" t="s">
        <v>9524</v>
      </c>
      <c r="F5691" s="2" t="s">
        <v>9525</v>
      </c>
      <c r="G5691" s="2" t="s">
        <v>9526</v>
      </c>
      <c r="H5691" s="2"/>
      <c r="I5691" s="2" t="s">
        <v>5093</v>
      </c>
      <c r="J5691" s="2" t="s">
        <v>61</v>
      </c>
      <c r="K5691" s="50" t="s">
        <v>61</v>
      </c>
      <c r="L5691" s="48">
        <v>2017</v>
      </c>
      <c r="M5691" s="2" t="s">
        <v>133</v>
      </c>
      <c r="N5691" s="32">
        <v>25.236772999999999</v>
      </c>
      <c r="O5691" s="32">
        <v>55.622231999999997</v>
      </c>
      <c r="P5691" s="2" t="s">
        <v>2767</v>
      </c>
      <c r="Q5691" s="6" t="s">
        <v>65</v>
      </c>
      <c r="R5691" s="43" t="s">
        <v>18854</v>
      </c>
      <c r="S5691" s="41" t="s">
        <v>3596</v>
      </c>
      <c r="T5691" s="41" t="s">
        <v>18460</v>
      </c>
      <c r="U5691" s="2"/>
      <c r="V5691" s="2" t="s">
        <v>3596</v>
      </c>
      <c r="W5691" s="41" t="s">
        <v>17589</v>
      </c>
      <c r="X5691" s="2" t="s">
        <v>1598</v>
      </c>
      <c r="Y5691" s="2" t="s">
        <v>76</v>
      </c>
      <c r="Z5691" s="5" t="s">
        <v>10423</v>
      </c>
      <c r="AA5691" s="5" t="s">
        <v>16910</v>
      </c>
      <c r="AB5691" s="5" t="s">
        <v>16317</v>
      </c>
      <c r="AC5691" s="2" t="s">
        <v>5247</v>
      </c>
      <c r="AD5691" s="2">
        <v>3028600</v>
      </c>
      <c r="AE5691" s="5">
        <v>28.5</v>
      </c>
      <c r="AF5691" s="25"/>
      <c r="AG5691" s="29">
        <v>3</v>
      </c>
      <c r="AH5691" s="2" t="s">
        <v>17978</v>
      </c>
      <c r="AI5691" s="2">
        <v>3</v>
      </c>
      <c r="AJ5691" s="2">
        <v>3</v>
      </c>
      <c r="AK5691" s="50"/>
      <c r="AL5691" s="2"/>
      <c r="AM5691" s="30"/>
      <c r="AN5691" s="30"/>
      <c r="AO5691" s="30"/>
      <c r="AR5691" s="30"/>
      <c r="AS5691" s="30"/>
      <c r="AT5691" s="30"/>
      <c r="AV5691" s="30"/>
      <c r="AW5691" s="30"/>
      <c r="CD5691" s="2" t="s">
        <v>78</v>
      </c>
      <c r="CE5691" s="2" t="s">
        <v>20761</v>
      </c>
    </row>
    <row r="5692" spans="1:83" x14ac:dyDescent="0.2">
      <c r="A5692" s="2" t="s">
        <v>7975</v>
      </c>
      <c r="B5692" s="2" t="s">
        <v>28733</v>
      </c>
      <c r="C5692" s="2" t="s">
        <v>6285</v>
      </c>
      <c r="D5692" s="2" t="s">
        <v>7975</v>
      </c>
      <c r="E5692" s="2" t="s">
        <v>7975</v>
      </c>
      <c r="F5692" s="2" t="s">
        <v>7976</v>
      </c>
      <c r="G5692" s="2" t="s">
        <v>7977</v>
      </c>
      <c r="H5692" s="2" t="s">
        <v>5093</v>
      </c>
      <c r="I5692" s="2" t="s">
        <v>5093</v>
      </c>
      <c r="J5692" s="2" t="s">
        <v>61</v>
      </c>
      <c r="K5692" s="50" t="s">
        <v>61</v>
      </c>
      <c r="L5692" s="48">
        <v>2012</v>
      </c>
      <c r="M5692" s="2" t="s">
        <v>133</v>
      </c>
      <c r="N5692" s="32">
        <v>25.21942</v>
      </c>
      <c r="O5692" s="32">
        <v>55.639020000000002</v>
      </c>
      <c r="P5692" s="2" t="s">
        <v>2767</v>
      </c>
      <c r="Q5692" s="6" t="s">
        <v>65</v>
      </c>
      <c r="R5692" s="43" t="s">
        <v>18854</v>
      </c>
      <c r="S5692" s="41" t="s">
        <v>3596</v>
      </c>
      <c r="T5692" s="41" t="s">
        <v>18460</v>
      </c>
      <c r="U5692" s="2"/>
      <c r="V5692" s="2" t="s">
        <v>3596</v>
      </c>
      <c r="W5692" s="41" t="s">
        <v>17588</v>
      </c>
      <c r="X5692" s="2" t="s">
        <v>315</v>
      </c>
      <c r="Y5692" s="2" t="s">
        <v>86</v>
      </c>
      <c r="Z5692" s="5" t="s">
        <v>10423</v>
      </c>
      <c r="AA5692" s="5" t="s">
        <v>16910</v>
      </c>
      <c r="AB5692" s="5" t="s">
        <v>18090</v>
      </c>
      <c r="AC5692" s="2" t="s">
        <v>5247</v>
      </c>
      <c r="AD5692" s="2">
        <v>3028600</v>
      </c>
      <c r="AE5692" s="5">
        <v>30</v>
      </c>
      <c r="AF5692" s="25"/>
      <c r="AG5692" s="29">
        <v>3</v>
      </c>
      <c r="AH5692" s="2" t="s">
        <v>17978</v>
      </c>
      <c r="AI5692" s="2">
        <v>5</v>
      </c>
      <c r="AJ5692" s="2">
        <v>3</v>
      </c>
      <c r="AK5692" s="50"/>
      <c r="AL5692" s="2"/>
      <c r="AM5692" s="30"/>
      <c r="AN5692" s="30"/>
      <c r="AO5692" s="30"/>
      <c r="AR5692" s="30"/>
      <c r="AS5692" s="30"/>
      <c r="AT5692" s="30"/>
      <c r="AV5692" s="30"/>
      <c r="AW5692" s="30"/>
      <c r="CD5692" s="2" t="s">
        <v>78</v>
      </c>
      <c r="CE5692" s="2" t="s">
        <v>20762</v>
      </c>
    </row>
    <row r="5693" spans="1:83" x14ac:dyDescent="0.2">
      <c r="A5693" s="2" t="s">
        <v>7978</v>
      </c>
      <c r="B5693" s="2" t="s">
        <v>28734</v>
      </c>
      <c r="C5693" s="2" t="s">
        <v>6285</v>
      </c>
      <c r="D5693" s="2" t="s">
        <v>7978</v>
      </c>
      <c r="E5693" s="2" t="s">
        <v>7978</v>
      </c>
      <c r="F5693" s="2" t="s">
        <v>7979</v>
      </c>
      <c r="G5693" s="2" t="s">
        <v>7980</v>
      </c>
      <c r="H5693" s="2" t="s">
        <v>5093</v>
      </c>
      <c r="I5693" s="2" t="s">
        <v>5093</v>
      </c>
      <c r="J5693" s="2" t="s">
        <v>61</v>
      </c>
      <c r="K5693" s="50" t="s">
        <v>61</v>
      </c>
      <c r="L5693" s="48">
        <v>2012</v>
      </c>
      <c r="M5693" s="2" t="s">
        <v>133</v>
      </c>
      <c r="N5693" s="32">
        <v>25.218800000000002</v>
      </c>
      <c r="O5693" s="32">
        <v>55.623800000000003</v>
      </c>
      <c r="P5693" s="2" t="s">
        <v>2767</v>
      </c>
      <c r="Q5693" s="6" t="s">
        <v>65</v>
      </c>
      <c r="R5693" s="43" t="s">
        <v>18854</v>
      </c>
      <c r="S5693" s="41" t="s">
        <v>3596</v>
      </c>
      <c r="T5693" s="41" t="s">
        <v>18460</v>
      </c>
      <c r="U5693" s="2"/>
      <c r="V5693" s="2" t="s">
        <v>3596</v>
      </c>
      <c r="W5693" s="41" t="s">
        <v>17588</v>
      </c>
      <c r="X5693" s="2" t="s">
        <v>315</v>
      </c>
      <c r="Y5693" s="2" t="s">
        <v>76</v>
      </c>
      <c r="Z5693" s="5" t="s">
        <v>10423</v>
      </c>
      <c r="AA5693" s="5" t="s">
        <v>16910</v>
      </c>
      <c r="AB5693" s="5" t="s">
        <v>16317</v>
      </c>
      <c r="AC5693" s="2" t="s">
        <v>5247</v>
      </c>
      <c r="AD5693" s="2">
        <v>3028600</v>
      </c>
      <c r="AE5693" s="5">
        <v>30</v>
      </c>
      <c r="AF5693" s="25"/>
      <c r="AG5693" s="29">
        <v>3</v>
      </c>
      <c r="AH5693" s="2" t="s">
        <v>17978</v>
      </c>
      <c r="AI5693" s="2">
        <v>3</v>
      </c>
      <c r="AJ5693" s="2">
        <v>3</v>
      </c>
      <c r="AK5693" s="50"/>
      <c r="AL5693" s="2"/>
      <c r="AM5693" s="30"/>
      <c r="AN5693" s="30"/>
      <c r="AO5693" s="30"/>
      <c r="AR5693" s="30"/>
      <c r="AS5693" s="30"/>
      <c r="AT5693" s="30"/>
      <c r="AV5693" s="30"/>
      <c r="AW5693" s="30"/>
      <c r="CD5693" s="2" t="s">
        <v>78</v>
      </c>
      <c r="CE5693" s="2" t="s">
        <v>20763</v>
      </c>
    </row>
    <row r="5694" spans="1:83" x14ac:dyDescent="0.2">
      <c r="A5694" s="2" t="s">
        <v>7981</v>
      </c>
      <c r="B5694" s="2" t="s">
        <v>28735</v>
      </c>
      <c r="C5694" s="2" t="s">
        <v>6285</v>
      </c>
      <c r="D5694" s="2" t="s">
        <v>7981</v>
      </c>
      <c r="E5694" s="2" t="s">
        <v>7981</v>
      </c>
      <c r="F5694" s="2" t="s">
        <v>7982</v>
      </c>
      <c r="G5694" s="2" t="s">
        <v>7983</v>
      </c>
      <c r="H5694" s="2" t="s">
        <v>5093</v>
      </c>
      <c r="I5694" s="2" t="s">
        <v>5093</v>
      </c>
      <c r="J5694" s="2" t="s">
        <v>61</v>
      </c>
      <c r="K5694" s="50" t="s">
        <v>61</v>
      </c>
      <c r="L5694" s="48">
        <v>2012</v>
      </c>
      <c r="M5694" s="2" t="s">
        <v>133</v>
      </c>
      <c r="N5694" s="32">
        <v>25.22719</v>
      </c>
      <c r="O5694" s="32">
        <v>55.638159999999999</v>
      </c>
      <c r="P5694" s="2" t="s">
        <v>2767</v>
      </c>
      <c r="Q5694" s="6" t="s">
        <v>65</v>
      </c>
      <c r="R5694" s="43" t="s">
        <v>18854</v>
      </c>
      <c r="S5694" s="41" t="s">
        <v>3596</v>
      </c>
      <c r="T5694" s="41" t="s">
        <v>18460</v>
      </c>
      <c r="U5694" s="2"/>
      <c r="V5694" s="2" t="s">
        <v>3596</v>
      </c>
      <c r="W5694" s="41" t="s">
        <v>17588</v>
      </c>
      <c r="X5694" s="2" t="s">
        <v>315</v>
      </c>
      <c r="Y5694" s="2" t="s">
        <v>86</v>
      </c>
      <c r="Z5694" s="5" t="s">
        <v>10423</v>
      </c>
      <c r="AA5694" s="5" t="s">
        <v>16910</v>
      </c>
      <c r="AB5694" s="5" t="s">
        <v>18090</v>
      </c>
      <c r="AC5694" s="2" t="s">
        <v>5247</v>
      </c>
      <c r="AD5694" s="2">
        <v>3028600</v>
      </c>
      <c r="AE5694" s="5">
        <v>30</v>
      </c>
      <c r="AF5694" s="25"/>
      <c r="AG5694" s="29">
        <v>3</v>
      </c>
      <c r="AH5694" s="2" t="s">
        <v>17978</v>
      </c>
      <c r="AI5694" s="2">
        <v>3</v>
      </c>
      <c r="AJ5694" s="2">
        <v>3</v>
      </c>
      <c r="AK5694" s="50"/>
      <c r="AL5694" s="2"/>
      <c r="AM5694" s="30"/>
      <c r="AN5694" s="30"/>
      <c r="AO5694" s="30"/>
      <c r="AR5694" s="30"/>
      <c r="AS5694" s="30"/>
      <c r="AT5694" s="30"/>
      <c r="AV5694" s="30"/>
      <c r="AW5694" s="30"/>
      <c r="CD5694" s="2" t="s">
        <v>78</v>
      </c>
      <c r="CE5694" s="2" t="s">
        <v>20764</v>
      </c>
    </row>
    <row r="5695" spans="1:83" x14ac:dyDescent="0.2">
      <c r="A5695" s="2" t="s">
        <v>18625</v>
      </c>
      <c r="B5695" s="2" t="s">
        <v>28736</v>
      </c>
      <c r="C5695" s="2" t="s">
        <v>6285</v>
      </c>
      <c r="D5695" s="2"/>
      <c r="E5695" s="2" t="s">
        <v>18625</v>
      </c>
      <c r="F5695" s="2" t="s">
        <v>16325</v>
      </c>
      <c r="G5695" s="2" t="s">
        <v>16459</v>
      </c>
      <c r="H5695" s="2"/>
      <c r="I5695" s="2" t="s">
        <v>5093</v>
      </c>
      <c r="J5695" s="2" t="s">
        <v>61</v>
      </c>
      <c r="K5695" s="50" t="s">
        <v>61</v>
      </c>
      <c r="L5695" s="48">
        <v>2022</v>
      </c>
      <c r="M5695" s="2" t="s">
        <v>22961</v>
      </c>
      <c r="N5695" s="32">
        <v>25.211573000000001</v>
      </c>
      <c r="O5695" s="32">
        <v>55.627301000000003</v>
      </c>
      <c r="P5695" s="2" t="s">
        <v>2767</v>
      </c>
      <c r="Q5695" s="6" t="s">
        <v>65</v>
      </c>
      <c r="R5695" s="43" t="s">
        <v>18854</v>
      </c>
      <c r="S5695" s="41" t="s">
        <v>3596</v>
      </c>
      <c r="T5695" s="41" t="s">
        <v>18465</v>
      </c>
      <c r="U5695" s="2"/>
      <c r="V5695" s="2" t="s">
        <v>3596</v>
      </c>
      <c r="W5695" s="41" t="s">
        <v>17589</v>
      </c>
      <c r="X5695" s="2" t="s">
        <v>1598</v>
      </c>
      <c r="Y5695" s="2" t="s">
        <v>76</v>
      </c>
      <c r="Z5695" s="5" t="s">
        <v>10423</v>
      </c>
      <c r="AA5695" s="5" t="s">
        <v>10476</v>
      </c>
      <c r="AB5695" s="5" t="s">
        <v>16317</v>
      </c>
      <c r="AC5695" s="2" t="s">
        <v>5247</v>
      </c>
      <c r="AD5695" s="2">
        <v>3028600</v>
      </c>
      <c r="AE5695" s="5">
        <v>38</v>
      </c>
      <c r="AF5695" s="25"/>
      <c r="AG5695" s="29">
        <v>3</v>
      </c>
      <c r="AH5695" s="2" t="s">
        <v>17978</v>
      </c>
      <c r="AI5695" s="2">
        <v>3</v>
      </c>
      <c r="AJ5695" s="2">
        <v>3</v>
      </c>
      <c r="AK5695" s="50"/>
      <c r="AL5695" s="2"/>
      <c r="AM5695" s="30"/>
      <c r="AN5695" s="30"/>
      <c r="AO5695" s="30"/>
      <c r="AR5695" s="30"/>
      <c r="AS5695" s="30"/>
      <c r="AT5695" s="30"/>
      <c r="AV5695" s="30"/>
      <c r="AW5695" s="30"/>
      <c r="CD5695" s="2" t="s">
        <v>78</v>
      </c>
      <c r="CE5695" s="2" t="s">
        <v>20765</v>
      </c>
    </row>
    <row r="5696" spans="1:83" x14ac:dyDescent="0.2">
      <c r="A5696" s="2" t="s">
        <v>7984</v>
      </c>
      <c r="B5696" s="2" t="s">
        <v>28737</v>
      </c>
      <c r="C5696" s="2" t="s">
        <v>6285</v>
      </c>
      <c r="D5696" s="2" t="s">
        <v>7984</v>
      </c>
      <c r="E5696" s="2" t="s">
        <v>7984</v>
      </c>
      <c r="F5696" s="2" t="s">
        <v>7985</v>
      </c>
      <c r="G5696" s="2" t="s">
        <v>7986</v>
      </c>
      <c r="H5696" s="2" t="s">
        <v>5093</v>
      </c>
      <c r="I5696" s="2" t="s">
        <v>5093</v>
      </c>
      <c r="J5696" s="2" t="s">
        <v>61</v>
      </c>
      <c r="K5696" s="50" t="s">
        <v>61</v>
      </c>
      <c r="L5696" s="48">
        <v>2011</v>
      </c>
      <c r="M5696" s="2" t="s">
        <v>133</v>
      </c>
      <c r="N5696" s="32">
        <v>25.293050000000001</v>
      </c>
      <c r="O5696" s="32">
        <v>55.459249999999997</v>
      </c>
      <c r="P5696" s="2" t="s">
        <v>2767</v>
      </c>
      <c r="Q5696" s="6" t="s">
        <v>65</v>
      </c>
      <c r="R5696" s="43" t="s">
        <v>18854</v>
      </c>
      <c r="S5696" s="41" t="s">
        <v>4972</v>
      </c>
      <c r="T5696" s="41" t="s">
        <v>18461</v>
      </c>
      <c r="U5696" s="2"/>
      <c r="V5696" s="2" t="s">
        <v>4972</v>
      </c>
      <c r="W5696" s="41" t="s">
        <v>17588</v>
      </c>
      <c r="X5696" s="2" t="s">
        <v>1598</v>
      </c>
      <c r="Y5696" s="2" t="s">
        <v>86</v>
      </c>
      <c r="Z5696" s="5" t="s">
        <v>10423</v>
      </c>
      <c r="AA5696" s="5" t="s">
        <v>16910</v>
      </c>
      <c r="AB5696" s="5" t="s">
        <v>18090</v>
      </c>
      <c r="AC5696" s="2" t="s">
        <v>5205</v>
      </c>
      <c r="AD5696" s="2">
        <v>3009900</v>
      </c>
      <c r="AE5696" s="5">
        <v>20</v>
      </c>
      <c r="AF5696" s="25"/>
      <c r="AG5696" s="29">
        <v>3</v>
      </c>
      <c r="AH5696" s="2" t="s">
        <v>17974</v>
      </c>
      <c r="AI5696" s="2">
        <v>3</v>
      </c>
      <c r="AJ5696" s="2">
        <v>3</v>
      </c>
      <c r="AK5696" s="50"/>
      <c r="AL5696" s="2"/>
      <c r="AM5696" s="30"/>
      <c r="AN5696" s="30"/>
      <c r="AO5696" s="30"/>
      <c r="AR5696" s="30"/>
      <c r="AS5696" s="30"/>
      <c r="AT5696" s="30"/>
      <c r="AV5696" s="30"/>
      <c r="AW5696" s="30"/>
      <c r="CD5696" s="2" t="s">
        <v>78</v>
      </c>
      <c r="CE5696" s="2" t="s">
        <v>20766</v>
      </c>
    </row>
    <row r="5697" spans="1:83" x14ac:dyDescent="0.2">
      <c r="A5697" s="2" t="s">
        <v>7987</v>
      </c>
      <c r="B5697" s="2" t="s">
        <v>28738</v>
      </c>
      <c r="C5697" s="2" t="s">
        <v>6285</v>
      </c>
      <c r="D5697" s="2"/>
      <c r="E5697" s="2" t="s">
        <v>7987</v>
      </c>
      <c r="F5697" s="2" t="s">
        <v>7988</v>
      </c>
      <c r="G5697" s="2" t="s">
        <v>18845</v>
      </c>
      <c r="H5697" s="2"/>
      <c r="I5697" s="2" t="s">
        <v>5093</v>
      </c>
      <c r="J5697" s="2" t="s">
        <v>61</v>
      </c>
      <c r="K5697" s="50" t="s">
        <v>61</v>
      </c>
      <c r="L5697" s="48">
        <v>2010</v>
      </c>
      <c r="M5697" s="2" t="s">
        <v>133</v>
      </c>
      <c r="N5697" s="32">
        <v>25.127379999999999</v>
      </c>
      <c r="O5697" s="32">
        <v>55.852460000000001</v>
      </c>
      <c r="P5697" s="2" t="s">
        <v>2767</v>
      </c>
      <c r="Q5697" s="6" t="s">
        <v>65</v>
      </c>
      <c r="R5697" s="43" t="s">
        <v>16802</v>
      </c>
      <c r="S5697" s="41" t="s">
        <v>4851</v>
      </c>
      <c r="T5697" s="41" t="s">
        <v>18462</v>
      </c>
      <c r="U5697" s="2"/>
      <c r="V5697" s="2" t="s">
        <v>4851</v>
      </c>
      <c r="W5697" s="41" t="s">
        <v>17589</v>
      </c>
      <c r="X5697" s="2" t="s">
        <v>1598</v>
      </c>
      <c r="Y5697" s="2" t="s">
        <v>76</v>
      </c>
      <c r="Z5697" s="5" t="s">
        <v>10423</v>
      </c>
      <c r="AA5697" s="5" t="s">
        <v>16910</v>
      </c>
      <c r="AB5697" s="5" t="s">
        <v>16319</v>
      </c>
      <c r="AC5697" s="2" t="s">
        <v>5247</v>
      </c>
      <c r="AD5697" s="2">
        <v>3000018</v>
      </c>
      <c r="AE5697" s="5">
        <v>28.7</v>
      </c>
      <c r="AF5697" s="25"/>
      <c r="AG5697" s="29">
        <v>3</v>
      </c>
      <c r="AH5697" s="2" t="s">
        <v>17978</v>
      </c>
      <c r="AI5697" s="2">
        <v>3</v>
      </c>
      <c r="AJ5697" s="2">
        <v>3</v>
      </c>
      <c r="AK5697" s="50"/>
      <c r="AL5697" s="2"/>
      <c r="AM5697" s="30"/>
      <c r="AN5697" s="30"/>
      <c r="AO5697" s="30"/>
      <c r="AR5697" s="30"/>
      <c r="AS5697" s="30"/>
      <c r="AT5697" s="30"/>
      <c r="AV5697" s="30"/>
      <c r="AW5697" s="30"/>
      <c r="CD5697" s="2" t="s">
        <v>78</v>
      </c>
      <c r="CE5697" s="2" t="s">
        <v>20767</v>
      </c>
    </row>
    <row r="5698" spans="1:83" x14ac:dyDescent="0.2">
      <c r="A5698" s="2" t="s">
        <v>7989</v>
      </c>
      <c r="B5698" s="2" t="s">
        <v>28739</v>
      </c>
      <c r="C5698" s="2" t="s">
        <v>6285</v>
      </c>
      <c r="D5698" s="2" t="s">
        <v>7989</v>
      </c>
      <c r="E5698" s="2" t="s">
        <v>7989</v>
      </c>
      <c r="F5698" s="2" t="s">
        <v>7990</v>
      </c>
      <c r="G5698" s="2"/>
      <c r="H5698" s="2" t="s">
        <v>5093</v>
      </c>
      <c r="I5698" s="2" t="s">
        <v>5093</v>
      </c>
      <c r="J5698" s="2" t="s">
        <v>61</v>
      </c>
      <c r="K5698" s="2"/>
      <c r="L5698" s="48">
        <v>2013</v>
      </c>
      <c r="M5698" s="2" t="s">
        <v>133</v>
      </c>
      <c r="N5698" s="32">
        <v>25.226739999999999</v>
      </c>
      <c r="O5698" s="32">
        <v>55.90992</v>
      </c>
      <c r="P5698" s="2" t="s">
        <v>2767</v>
      </c>
      <c r="Q5698" s="6" t="s">
        <v>65</v>
      </c>
      <c r="R5698" s="43" t="s">
        <v>16802</v>
      </c>
      <c r="S5698" s="41" t="s">
        <v>4851</v>
      </c>
      <c r="T5698" s="41" t="s">
        <v>18462</v>
      </c>
      <c r="U5698" s="2"/>
      <c r="V5698" s="2" t="s">
        <v>4851</v>
      </c>
      <c r="W5698" s="41" t="s">
        <v>67</v>
      </c>
      <c r="X5698" s="2" t="s">
        <v>1598</v>
      </c>
      <c r="Y5698" s="2" t="s">
        <v>102</v>
      </c>
      <c r="Z5698" s="5" t="s">
        <v>10423</v>
      </c>
      <c r="AA5698" s="5" t="s">
        <v>16910</v>
      </c>
      <c r="AB5698" s="5" t="s">
        <v>16316</v>
      </c>
      <c r="AC5698" s="2"/>
      <c r="AD5698" s="2">
        <v>3000051</v>
      </c>
      <c r="AE5698" s="5">
        <v>28.7</v>
      </c>
      <c r="AF5698" s="25"/>
      <c r="AG5698" s="29"/>
      <c r="AH5698" s="2"/>
      <c r="AI5698" s="2">
        <v>3</v>
      </c>
      <c r="AJ5698" s="2"/>
      <c r="AK5698" s="50"/>
      <c r="AL5698" s="2"/>
      <c r="AM5698" s="30"/>
      <c r="AN5698" s="30"/>
      <c r="AO5698" s="30"/>
      <c r="AR5698" s="30"/>
      <c r="AS5698" s="30"/>
      <c r="AT5698" s="30"/>
      <c r="AV5698" s="30"/>
      <c r="AW5698" s="30"/>
      <c r="CD5698" s="2" t="s">
        <v>78</v>
      </c>
      <c r="CE5698" s="2" t="s">
        <v>20768</v>
      </c>
    </row>
    <row r="5699" spans="1:83" x14ac:dyDescent="0.2">
      <c r="A5699" s="2" t="s">
        <v>7991</v>
      </c>
      <c r="B5699" s="2" t="s">
        <v>28740</v>
      </c>
      <c r="C5699" s="2" t="s">
        <v>6285</v>
      </c>
      <c r="D5699" s="2" t="s">
        <v>7991</v>
      </c>
      <c r="E5699" s="2" t="s">
        <v>7991</v>
      </c>
      <c r="F5699" s="2" t="s">
        <v>7992</v>
      </c>
      <c r="G5699" s="2" t="s">
        <v>7993</v>
      </c>
      <c r="H5699" s="2" t="s">
        <v>5093</v>
      </c>
      <c r="I5699" s="2" t="s">
        <v>5093</v>
      </c>
      <c r="J5699" s="2" t="s">
        <v>61</v>
      </c>
      <c r="K5699" s="50" t="s">
        <v>61</v>
      </c>
      <c r="L5699" s="48">
        <v>2011</v>
      </c>
      <c r="M5699" s="2" t="s">
        <v>133</v>
      </c>
      <c r="N5699" s="32">
        <v>25.307189999999999</v>
      </c>
      <c r="O5699" s="32">
        <v>55.517189999999999</v>
      </c>
      <c r="P5699" s="2" t="s">
        <v>2767</v>
      </c>
      <c r="Q5699" s="6" t="s">
        <v>65</v>
      </c>
      <c r="R5699" s="43" t="s">
        <v>16802</v>
      </c>
      <c r="S5699" s="41" t="s">
        <v>4851</v>
      </c>
      <c r="T5699" s="41" t="s">
        <v>18462</v>
      </c>
      <c r="U5699" s="2"/>
      <c r="V5699" s="2" t="s">
        <v>4851</v>
      </c>
      <c r="W5699" s="41" t="s">
        <v>17588</v>
      </c>
      <c r="X5699" s="2" t="s">
        <v>315</v>
      </c>
      <c r="Y5699" s="2" t="s">
        <v>69</v>
      </c>
      <c r="Z5699" s="5" t="s">
        <v>10423</v>
      </c>
      <c r="AA5699" s="5" t="s">
        <v>16910</v>
      </c>
      <c r="AB5699" s="5" t="s">
        <v>18091</v>
      </c>
      <c r="AC5699" s="2" t="s">
        <v>5205</v>
      </c>
      <c r="AD5699" s="2">
        <v>3002400</v>
      </c>
      <c r="AE5699" s="5">
        <v>25</v>
      </c>
      <c r="AF5699" s="25"/>
      <c r="AG5699" s="29">
        <v>3</v>
      </c>
      <c r="AH5699" s="2" t="s">
        <v>17974</v>
      </c>
      <c r="AI5699" s="2">
        <v>4</v>
      </c>
      <c r="AJ5699" s="2">
        <v>3</v>
      </c>
      <c r="AK5699" s="50"/>
      <c r="AL5699" s="2"/>
      <c r="AM5699" s="30"/>
      <c r="AN5699" s="30"/>
      <c r="AO5699" s="30"/>
      <c r="AR5699" s="30"/>
      <c r="AS5699" s="30"/>
      <c r="AT5699" s="30"/>
      <c r="AV5699" s="30"/>
      <c r="AW5699" s="30"/>
      <c r="CD5699" s="2" t="s">
        <v>78</v>
      </c>
      <c r="CE5699" s="2" t="s">
        <v>20769</v>
      </c>
    </row>
    <row r="5700" spans="1:83" x14ac:dyDescent="0.2">
      <c r="A5700" s="2" t="s">
        <v>7994</v>
      </c>
      <c r="B5700" s="2" t="s">
        <v>28741</v>
      </c>
      <c r="C5700" s="2" t="s">
        <v>6285</v>
      </c>
      <c r="D5700" s="2" t="s">
        <v>7994</v>
      </c>
      <c r="E5700" s="2" t="s">
        <v>7994</v>
      </c>
      <c r="F5700" s="2" t="s">
        <v>7995</v>
      </c>
      <c r="G5700" s="2" t="s">
        <v>16093</v>
      </c>
      <c r="H5700" s="2" t="s">
        <v>5093</v>
      </c>
      <c r="I5700" s="2" t="s">
        <v>5093</v>
      </c>
      <c r="J5700" s="2" t="s">
        <v>61</v>
      </c>
      <c r="K5700" s="50" t="s">
        <v>61</v>
      </c>
      <c r="L5700" s="48">
        <v>2010</v>
      </c>
      <c r="M5700" s="2" t="s">
        <v>133</v>
      </c>
      <c r="N5700" s="32">
        <v>25.341740000000001</v>
      </c>
      <c r="O5700" s="32">
        <v>55.622630000000001</v>
      </c>
      <c r="P5700" s="2" t="s">
        <v>2767</v>
      </c>
      <c r="Q5700" s="6" t="s">
        <v>65</v>
      </c>
      <c r="R5700" s="43" t="s">
        <v>16802</v>
      </c>
      <c r="S5700" s="41" t="s">
        <v>4851</v>
      </c>
      <c r="T5700" s="41" t="s">
        <v>18462</v>
      </c>
      <c r="U5700" s="2"/>
      <c r="V5700" s="2" t="s">
        <v>4851</v>
      </c>
      <c r="W5700" s="41" t="s">
        <v>17588</v>
      </c>
      <c r="X5700" s="2" t="s">
        <v>315</v>
      </c>
      <c r="Y5700" s="2" t="s">
        <v>69</v>
      </c>
      <c r="Z5700" s="5" t="s">
        <v>10423</v>
      </c>
      <c r="AA5700" s="5" t="s">
        <v>16910</v>
      </c>
      <c r="AB5700" s="5" t="s">
        <v>18091</v>
      </c>
      <c r="AC5700" s="2" t="s">
        <v>5247</v>
      </c>
      <c r="AD5700" s="2">
        <v>3001301</v>
      </c>
      <c r="AE5700" s="5">
        <v>30</v>
      </c>
      <c r="AF5700" s="25"/>
      <c r="AG5700" s="29">
        <v>3</v>
      </c>
      <c r="AH5700" s="2" t="s">
        <v>17978</v>
      </c>
      <c r="AI5700" s="2">
        <v>3</v>
      </c>
      <c r="AJ5700" s="2">
        <v>3</v>
      </c>
      <c r="AK5700" s="50"/>
      <c r="AL5700" s="2"/>
      <c r="AM5700" s="30"/>
      <c r="AN5700" s="30"/>
      <c r="AO5700" s="30"/>
      <c r="AR5700" s="30"/>
      <c r="AS5700" s="30"/>
      <c r="AT5700" s="30"/>
      <c r="AV5700" s="30"/>
      <c r="AW5700" s="30"/>
      <c r="CD5700" s="2" t="s">
        <v>78</v>
      </c>
      <c r="CE5700" s="2" t="s">
        <v>20770</v>
      </c>
    </row>
    <row r="5701" spans="1:83" x14ac:dyDescent="0.2">
      <c r="A5701" s="2" t="s">
        <v>7996</v>
      </c>
      <c r="B5701" s="2" t="s">
        <v>28742</v>
      </c>
      <c r="C5701" s="2" t="s">
        <v>6285</v>
      </c>
      <c r="D5701" s="2" t="s">
        <v>7996</v>
      </c>
      <c r="E5701" s="2" t="s">
        <v>7996</v>
      </c>
      <c r="F5701" s="2" t="s">
        <v>7997</v>
      </c>
      <c r="G5701" s="2" t="s">
        <v>16094</v>
      </c>
      <c r="H5701" s="2" t="s">
        <v>5093</v>
      </c>
      <c r="I5701" s="2" t="s">
        <v>5093</v>
      </c>
      <c r="J5701" s="2" t="s">
        <v>61</v>
      </c>
      <c r="K5701" s="50" t="s">
        <v>61</v>
      </c>
      <c r="L5701" s="48">
        <v>2010</v>
      </c>
      <c r="M5701" s="2" t="s">
        <v>133</v>
      </c>
      <c r="N5701" s="32">
        <v>25.353069999999999</v>
      </c>
      <c r="O5701" s="32">
        <v>55.627180000000003</v>
      </c>
      <c r="P5701" s="2" t="s">
        <v>2767</v>
      </c>
      <c r="Q5701" s="6" t="s">
        <v>65</v>
      </c>
      <c r="R5701" s="43" t="s">
        <v>16802</v>
      </c>
      <c r="S5701" s="41" t="s">
        <v>4851</v>
      </c>
      <c r="T5701" s="41" t="s">
        <v>18462</v>
      </c>
      <c r="U5701" s="2"/>
      <c r="V5701" s="2" t="s">
        <v>4851</v>
      </c>
      <c r="W5701" s="41" t="s">
        <v>17588</v>
      </c>
      <c r="X5701" s="2" t="s">
        <v>315</v>
      </c>
      <c r="Y5701" s="2" t="s">
        <v>102</v>
      </c>
      <c r="Z5701" s="5" t="s">
        <v>10423</v>
      </c>
      <c r="AA5701" s="5" t="s">
        <v>16910</v>
      </c>
      <c r="AB5701" s="5" t="s">
        <v>16316</v>
      </c>
      <c r="AC5701" s="2" t="s">
        <v>5247</v>
      </c>
      <c r="AD5701" s="2">
        <v>3001301</v>
      </c>
      <c r="AE5701" s="5">
        <v>30</v>
      </c>
      <c r="AF5701" s="25"/>
      <c r="AG5701" s="29">
        <v>3</v>
      </c>
      <c r="AH5701" s="2" t="s">
        <v>17978</v>
      </c>
      <c r="AI5701" s="2">
        <v>5</v>
      </c>
      <c r="AJ5701" s="2">
        <v>3</v>
      </c>
      <c r="AK5701" s="50"/>
      <c r="AL5701" s="2"/>
      <c r="AM5701" s="30"/>
      <c r="AN5701" s="30"/>
      <c r="AO5701" s="30"/>
      <c r="AR5701" s="30"/>
      <c r="AS5701" s="30"/>
      <c r="AT5701" s="30"/>
      <c r="AV5701" s="30"/>
      <c r="AW5701" s="30"/>
      <c r="CD5701" s="2" t="s">
        <v>78</v>
      </c>
      <c r="CE5701" s="2" t="s">
        <v>20771</v>
      </c>
    </row>
    <row r="5702" spans="1:83" x14ac:dyDescent="0.2">
      <c r="A5702" s="2" t="s">
        <v>7998</v>
      </c>
      <c r="B5702" s="2" t="s">
        <v>28743</v>
      </c>
      <c r="C5702" s="2" t="s">
        <v>6285</v>
      </c>
      <c r="D5702" s="2" t="s">
        <v>7998</v>
      </c>
      <c r="E5702" s="2" t="s">
        <v>7998</v>
      </c>
      <c r="F5702" s="2" t="s">
        <v>7999</v>
      </c>
      <c r="G5702" s="2" t="s">
        <v>16095</v>
      </c>
      <c r="H5702" s="2" t="s">
        <v>5093</v>
      </c>
      <c r="I5702" s="2" t="s">
        <v>5093</v>
      </c>
      <c r="J5702" s="2" t="s">
        <v>61</v>
      </c>
      <c r="K5702" s="50" t="s">
        <v>61</v>
      </c>
      <c r="L5702" s="48">
        <v>2010</v>
      </c>
      <c r="M5702" s="2" t="s">
        <v>133</v>
      </c>
      <c r="N5702" s="32">
        <v>25.346969999999999</v>
      </c>
      <c r="O5702" s="32">
        <v>55.64235</v>
      </c>
      <c r="P5702" s="2" t="s">
        <v>2767</v>
      </c>
      <c r="Q5702" s="6" t="s">
        <v>65</v>
      </c>
      <c r="R5702" s="43" t="s">
        <v>16802</v>
      </c>
      <c r="S5702" s="41" t="s">
        <v>4851</v>
      </c>
      <c r="T5702" s="41" t="s">
        <v>18462</v>
      </c>
      <c r="U5702" s="2"/>
      <c r="V5702" s="2" t="s">
        <v>4851</v>
      </c>
      <c r="W5702" s="41" t="s">
        <v>17588</v>
      </c>
      <c r="X5702" s="2" t="s">
        <v>315</v>
      </c>
      <c r="Y5702" s="2" t="s">
        <v>102</v>
      </c>
      <c r="Z5702" s="5" t="s">
        <v>10423</v>
      </c>
      <c r="AA5702" s="5" t="s">
        <v>16910</v>
      </c>
      <c r="AB5702" s="5" t="s">
        <v>16316</v>
      </c>
      <c r="AC5702" s="2" t="s">
        <v>5247</v>
      </c>
      <c r="AD5702" s="2">
        <v>3001301</v>
      </c>
      <c r="AE5702" s="5">
        <v>30</v>
      </c>
      <c r="AF5702" s="25"/>
      <c r="AG5702" s="29">
        <v>3</v>
      </c>
      <c r="AH5702" s="2" t="s">
        <v>17978</v>
      </c>
      <c r="AI5702" s="2">
        <v>3</v>
      </c>
      <c r="AJ5702" s="2">
        <v>3</v>
      </c>
      <c r="AK5702" s="50"/>
      <c r="AL5702" s="2"/>
      <c r="AM5702" s="30"/>
      <c r="AN5702" s="30"/>
      <c r="AO5702" s="30"/>
      <c r="AR5702" s="30"/>
      <c r="AS5702" s="30"/>
      <c r="AT5702" s="30"/>
      <c r="AV5702" s="30"/>
      <c r="AW5702" s="30"/>
      <c r="CD5702" s="2" t="s">
        <v>78</v>
      </c>
      <c r="CE5702" s="2" t="s">
        <v>20772</v>
      </c>
    </row>
    <row r="5703" spans="1:83" x14ac:dyDescent="0.2">
      <c r="A5703" s="2" t="s">
        <v>8000</v>
      </c>
      <c r="B5703" s="2" t="s">
        <v>28744</v>
      </c>
      <c r="C5703" s="2" t="s">
        <v>6285</v>
      </c>
      <c r="D5703" s="2" t="s">
        <v>8000</v>
      </c>
      <c r="E5703" s="2" t="s">
        <v>8000</v>
      </c>
      <c r="F5703" s="2" t="s">
        <v>8001</v>
      </c>
      <c r="G5703" s="2" t="s">
        <v>8002</v>
      </c>
      <c r="H5703" s="2" t="s">
        <v>5093</v>
      </c>
      <c r="I5703" s="2" t="s">
        <v>5093</v>
      </c>
      <c r="J5703" s="2" t="s">
        <v>61</v>
      </c>
      <c r="K5703" s="50" t="s">
        <v>61</v>
      </c>
      <c r="L5703" s="48">
        <v>2010</v>
      </c>
      <c r="M5703" s="2" t="s">
        <v>133</v>
      </c>
      <c r="N5703" s="32">
        <v>25.313400000000001</v>
      </c>
      <c r="O5703" s="32">
        <v>55.450099999999999</v>
      </c>
      <c r="P5703" s="2" t="s">
        <v>2767</v>
      </c>
      <c r="Q5703" s="6" t="s">
        <v>65</v>
      </c>
      <c r="R5703" s="43" t="s">
        <v>18854</v>
      </c>
      <c r="S5703" s="41" t="s">
        <v>4972</v>
      </c>
      <c r="T5703" s="41" t="s">
        <v>18461</v>
      </c>
      <c r="U5703" s="2"/>
      <c r="V5703" s="2" t="s">
        <v>4972</v>
      </c>
      <c r="W5703" s="41" t="s">
        <v>17588</v>
      </c>
      <c r="X5703" s="2" t="s">
        <v>1598</v>
      </c>
      <c r="Y5703" s="2" t="s">
        <v>102</v>
      </c>
      <c r="Z5703" s="5" t="s">
        <v>20</v>
      </c>
      <c r="AA5703" s="5" t="s">
        <v>16910</v>
      </c>
      <c r="AB5703" s="5" t="s">
        <v>16316</v>
      </c>
      <c r="AC5703" s="2" t="s">
        <v>5205</v>
      </c>
      <c r="AD5703" s="2">
        <v>3009900</v>
      </c>
      <c r="AE5703" s="5">
        <v>18.649999999999999</v>
      </c>
      <c r="AF5703" s="25"/>
      <c r="AG5703" s="29">
        <v>3</v>
      </c>
      <c r="AH5703" s="2" t="s">
        <v>17974</v>
      </c>
      <c r="AI5703" s="2">
        <v>3</v>
      </c>
      <c r="AJ5703" s="2">
        <v>3</v>
      </c>
      <c r="AK5703" s="50"/>
      <c r="AL5703" s="2"/>
      <c r="AM5703" s="30"/>
      <c r="AN5703" s="30"/>
      <c r="AO5703" s="30"/>
      <c r="AR5703" s="30"/>
      <c r="AS5703" s="30"/>
      <c r="AT5703" s="30"/>
      <c r="AV5703" s="30"/>
      <c r="AW5703" s="30"/>
      <c r="CD5703" s="2" t="s">
        <v>78</v>
      </c>
      <c r="CE5703" s="2" t="s">
        <v>20773</v>
      </c>
    </row>
    <row r="5704" spans="1:83" x14ac:dyDescent="0.2">
      <c r="A5704" s="2" t="s">
        <v>8003</v>
      </c>
      <c r="B5704" s="2" t="s">
        <v>28745</v>
      </c>
      <c r="C5704" s="2" t="s">
        <v>6285</v>
      </c>
      <c r="D5704" s="2" t="s">
        <v>8003</v>
      </c>
      <c r="E5704" s="2" t="s">
        <v>8003</v>
      </c>
      <c r="F5704" s="2" t="s">
        <v>8004</v>
      </c>
      <c r="G5704" s="2" t="s">
        <v>8005</v>
      </c>
      <c r="H5704" s="2" t="s">
        <v>5093</v>
      </c>
      <c r="I5704" s="2" t="s">
        <v>5093</v>
      </c>
      <c r="J5704" s="2" t="s">
        <v>61</v>
      </c>
      <c r="K5704" s="50" t="s">
        <v>61</v>
      </c>
      <c r="L5704" s="48">
        <v>2010</v>
      </c>
      <c r="M5704" s="2" t="s">
        <v>133</v>
      </c>
      <c r="N5704" s="32">
        <v>25.299610000000001</v>
      </c>
      <c r="O5704" s="32">
        <v>55.446629999999999</v>
      </c>
      <c r="P5704" s="2" t="s">
        <v>2767</v>
      </c>
      <c r="Q5704" s="6" t="s">
        <v>65</v>
      </c>
      <c r="R5704" s="43" t="s">
        <v>18854</v>
      </c>
      <c r="S5704" s="41" t="s">
        <v>4972</v>
      </c>
      <c r="T5704" s="41" t="s">
        <v>18461</v>
      </c>
      <c r="U5704" s="2"/>
      <c r="V5704" s="2" t="s">
        <v>4972</v>
      </c>
      <c r="W5704" s="41" t="s">
        <v>17588</v>
      </c>
      <c r="X5704" s="2" t="s">
        <v>1598</v>
      </c>
      <c r="Y5704" s="2" t="s">
        <v>102</v>
      </c>
      <c r="Z5704" s="5" t="s">
        <v>20</v>
      </c>
      <c r="AA5704" s="5" t="s">
        <v>16910</v>
      </c>
      <c r="AB5704" s="5" t="s">
        <v>16316</v>
      </c>
      <c r="AC5704" s="2" t="s">
        <v>5205</v>
      </c>
      <c r="AD5704" s="2">
        <v>3009900</v>
      </c>
      <c r="AE5704" s="5">
        <v>21.3</v>
      </c>
      <c r="AF5704" s="25"/>
      <c r="AG5704" s="29">
        <v>3</v>
      </c>
      <c r="AH5704" s="2" t="s">
        <v>17974</v>
      </c>
      <c r="AI5704" s="2">
        <v>3</v>
      </c>
      <c r="AJ5704" s="2">
        <v>3</v>
      </c>
      <c r="AK5704" s="50"/>
      <c r="AL5704" s="2"/>
      <c r="AM5704" s="30"/>
      <c r="AN5704" s="30"/>
      <c r="AO5704" s="30"/>
      <c r="AR5704" s="30"/>
      <c r="AS5704" s="30"/>
      <c r="AT5704" s="30"/>
      <c r="AV5704" s="30"/>
      <c r="AW5704" s="30"/>
      <c r="CD5704" s="2" t="s">
        <v>78</v>
      </c>
      <c r="CE5704" s="2" t="s">
        <v>20774</v>
      </c>
    </row>
    <row r="5705" spans="1:83" x14ac:dyDescent="0.2">
      <c r="A5705" s="2" t="s">
        <v>8006</v>
      </c>
      <c r="B5705" s="2" t="s">
        <v>28746</v>
      </c>
      <c r="C5705" s="2" t="s">
        <v>6285</v>
      </c>
      <c r="D5705" s="2" t="s">
        <v>8006</v>
      </c>
      <c r="E5705" s="2" t="s">
        <v>8006</v>
      </c>
      <c r="F5705" s="2" t="s">
        <v>8007</v>
      </c>
      <c r="G5705" s="2" t="s">
        <v>8008</v>
      </c>
      <c r="H5705" s="2" t="s">
        <v>5093</v>
      </c>
      <c r="I5705" s="2" t="s">
        <v>5093</v>
      </c>
      <c r="J5705" s="2" t="s">
        <v>61</v>
      </c>
      <c r="K5705" s="50" t="s">
        <v>61</v>
      </c>
      <c r="L5705" s="48">
        <v>2010</v>
      </c>
      <c r="M5705" s="2" t="s">
        <v>133</v>
      </c>
      <c r="N5705" s="32">
        <v>25.29447</v>
      </c>
      <c r="O5705" s="32">
        <v>55.444690000000001</v>
      </c>
      <c r="P5705" s="2" t="s">
        <v>2767</v>
      </c>
      <c r="Q5705" s="6" t="s">
        <v>65</v>
      </c>
      <c r="R5705" s="43" t="s">
        <v>18854</v>
      </c>
      <c r="S5705" s="41" t="s">
        <v>4972</v>
      </c>
      <c r="T5705" s="41" t="s">
        <v>18461</v>
      </c>
      <c r="U5705" s="2"/>
      <c r="V5705" s="2" t="s">
        <v>4972</v>
      </c>
      <c r="W5705" s="41" t="s">
        <v>17588</v>
      </c>
      <c r="X5705" s="2" t="s">
        <v>315</v>
      </c>
      <c r="Y5705" s="2" t="s">
        <v>102</v>
      </c>
      <c r="Z5705" s="5" t="s">
        <v>20</v>
      </c>
      <c r="AA5705" s="5" t="s">
        <v>16910</v>
      </c>
      <c r="AB5705" s="5" t="s">
        <v>16316</v>
      </c>
      <c r="AC5705" s="2" t="s">
        <v>5205</v>
      </c>
      <c r="AD5705" s="2">
        <v>3009900</v>
      </c>
      <c r="AE5705" s="5">
        <v>20</v>
      </c>
      <c r="AF5705" s="25"/>
      <c r="AG5705" s="29">
        <v>3</v>
      </c>
      <c r="AH5705" s="2" t="s">
        <v>17974</v>
      </c>
      <c r="AI5705" s="2">
        <v>3</v>
      </c>
      <c r="AJ5705" s="2">
        <v>3</v>
      </c>
      <c r="AK5705" s="50"/>
      <c r="AL5705" s="2"/>
      <c r="AM5705" s="30"/>
      <c r="AN5705" s="30"/>
      <c r="AO5705" s="30"/>
      <c r="AR5705" s="30"/>
      <c r="AS5705" s="30"/>
      <c r="AT5705" s="30"/>
      <c r="AV5705" s="30"/>
      <c r="AW5705" s="30"/>
      <c r="CD5705" s="2" t="s">
        <v>78</v>
      </c>
      <c r="CE5705" s="2" t="s">
        <v>20775</v>
      </c>
    </row>
    <row r="5706" spans="1:83" x14ac:dyDescent="0.2">
      <c r="A5706" s="2" t="s">
        <v>8009</v>
      </c>
      <c r="B5706" s="2" t="s">
        <v>28747</v>
      </c>
      <c r="C5706" s="2" t="s">
        <v>6285</v>
      </c>
      <c r="D5706" s="2" t="s">
        <v>8009</v>
      </c>
      <c r="E5706" s="2" t="s">
        <v>8009</v>
      </c>
      <c r="F5706" s="2" t="s">
        <v>8010</v>
      </c>
      <c r="G5706" s="2" t="s">
        <v>8011</v>
      </c>
      <c r="H5706" s="2" t="s">
        <v>5093</v>
      </c>
      <c r="I5706" s="2" t="s">
        <v>5093</v>
      </c>
      <c r="J5706" s="2" t="s">
        <v>61</v>
      </c>
      <c r="K5706" s="50" t="s">
        <v>61</v>
      </c>
      <c r="L5706" s="48">
        <v>2011</v>
      </c>
      <c r="M5706" s="2" t="s">
        <v>133</v>
      </c>
      <c r="N5706" s="32">
        <v>25.320399999999999</v>
      </c>
      <c r="O5706" s="32">
        <v>55.397190000000002</v>
      </c>
      <c r="P5706" s="2" t="s">
        <v>2767</v>
      </c>
      <c r="Q5706" s="6" t="s">
        <v>65</v>
      </c>
      <c r="R5706" s="43" t="s">
        <v>18854</v>
      </c>
      <c r="S5706" s="41" t="s">
        <v>4972</v>
      </c>
      <c r="T5706" s="41" t="s">
        <v>18461</v>
      </c>
      <c r="U5706" s="2"/>
      <c r="V5706" s="2" t="s">
        <v>4972</v>
      </c>
      <c r="W5706" s="41" t="s">
        <v>17588</v>
      </c>
      <c r="X5706" s="2" t="s">
        <v>315</v>
      </c>
      <c r="Y5706" s="2" t="s">
        <v>76</v>
      </c>
      <c r="Z5706" s="5" t="s">
        <v>10423</v>
      </c>
      <c r="AA5706" s="5" t="s">
        <v>16910</v>
      </c>
      <c r="AB5706" s="5" t="s">
        <v>16317</v>
      </c>
      <c r="AC5706" s="2" t="s">
        <v>5205</v>
      </c>
      <c r="AD5706" s="2">
        <v>3009600</v>
      </c>
      <c r="AE5706" s="5">
        <v>18.350000000000001</v>
      </c>
      <c r="AF5706" s="25"/>
      <c r="AG5706" s="29">
        <v>3</v>
      </c>
      <c r="AH5706" s="2" t="s">
        <v>17974</v>
      </c>
      <c r="AI5706" s="2">
        <v>3</v>
      </c>
      <c r="AJ5706" s="2">
        <v>3</v>
      </c>
      <c r="AK5706" s="50"/>
      <c r="AL5706" s="2"/>
      <c r="AM5706" s="30"/>
      <c r="AN5706" s="30"/>
      <c r="AO5706" s="30"/>
      <c r="AR5706" s="30"/>
      <c r="AS5706" s="30"/>
      <c r="AT5706" s="30"/>
      <c r="AV5706" s="30"/>
      <c r="AW5706" s="30"/>
      <c r="CD5706" s="2" t="s">
        <v>78</v>
      </c>
      <c r="CE5706" s="2" t="s">
        <v>20776</v>
      </c>
    </row>
    <row r="5707" spans="1:83" x14ac:dyDescent="0.2">
      <c r="A5707" s="2" t="s">
        <v>8012</v>
      </c>
      <c r="B5707" s="2" t="s">
        <v>28748</v>
      </c>
      <c r="C5707" s="2" t="s">
        <v>6285</v>
      </c>
      <c r="D5707" s="2" t="s">
        <v>8012</v>
      </c>
      <c r="E5707" s="2" t="s">
        <v>8012</v>
      </c>
      <c r="F5707" s="2" t="s">
        <v>8013</v>
      </c>
      <c r="G5707" s="2" t="s">
        <v>8014</v>
      </c>
      <c r="H5707" s="2" t="s">
        <v>5093</v>
      </c>
      <c r="I5707" s="2" t="s">
        <v>5093</v>
      </c>
      <c r="J5707" s="2" t="s">
        <v>61</v>
      </c>
      <c r="K5707" s="50" t="s">
        <v>61</v>
      </c>
      <c r="L5707" s="48">
        <v>2010</v>
      </c>
      <c r="M5707" s="2" t="s">
        <v>133</v>
      </c>
      <c r="N5707" s="32">
        <v>25.322710000000001</v>
      </c>
      <c r="O5707" s="32">
        <v>55.503909999999998</v>
      </c>
      <c r="P5707" s="2" t="s">
        <v>2767</v>
      </c>
      <c r="Q5707" s="6" t="s">
        <v>65</v>
      </c>
      <c r="R5707" s="43" t="s">
        <v>18854</v>
      </c>
      <c r="S5707" s="41" t="s">
        <v>4972</v>
      </c>
      <c r="T5707" s="41" t="s">
        <v>18461</v>
      </c>
      <c r="U5707" s="2"/>
      <c r="V5707" s="2" t="s">
        <v>4972</v>
      </c>
      <c r="W5707" s="41" t="s">
        <v>17588</v>
      </c>
      <c r="X5707" s="2" t="s">
        <v>315</v>
      </c>
      <c r="Y5707" s="2" t="s">
        <v>86</v>
      </c>
      <c r="Z5707" s="5" t="s">
        <v>10423</v>
      </c>
      <c r="AA5707" s="5" t="s">
        <v>16910</v>
      </c>
      <c r="AB5707" s="5" t="s">
        <v>18090</v>
      </c>
      <c r="AC5707" s="2" t="s">
        <v>5205</v>
      </c>
      <c r="AD5707" s="2">
        <v>3002100</v>
      </c>
      <c r="AE5707" s="5">
        <v>22.55</v>
      </c>
      <c r="AF5707" s="25"/>
      <c r="AG5707" s="29">
        <v>3</v>
      </c>
      <c r="AH5707" s="2" t="s">
        <v>17974</v>
      </c>
      <c r="AI5707" s="2">
        <v>3</v>
      </c>
      <c r="AJ5707" s="2">
        <v>3</v>
      </c>
      <c r="AK5707" s="50"/>
      <c r="AL5707" s="2"/>
      <c r="AM5707" s="30"/>
      <c r="AN5707" s="30"/>
      <c r="AO5707" s="30"/>
      <c r="AR5707" s="30"/>
      <c r="AS5707" s="30"/>
      <c r="AT5707" s="30"/>
      <c r="AV5707" s="30"/>
      <c r="AW5707" s="30"/>
      <c r="CD5707" s="2" t="s">
        <v>78</v>
      </c>
      <c r="CE5707" s="2" t="s">
        <v>20777</v>
      </c>
    </row>
    <row r="5708" spans="1:83" x14ac:dyDescent="0.2">
      <c r="A5708" s="2" t="s">
        <v>8015</v>
      </c>
      <c r="B5708" s="2" t="s">
        <v>28749</v>
      </c>
      <c r="C5708" s="2" t="s">
        <v>6285</v>
      </c>
      <c r="D5708" s="2" t="s">
        <v>8015</v>
      </c>
      <c r="E5708" s="2" t="s">
        <v>8015</v>
      </c>
      <c r="F5708" s="2" t="s">
        <v>8016</v>
      </c>
      <c r="G5708" s="2" t="s">
        <v>16437</v>
      </c>
      <c r="H5708" s="2" t="s">
        <v>5093</v>
      </c>
      <c r="I5708" s="2" t="s">
        <v>5093</v>
      </c>
      <c r="J5708" s="2" t="s">
        <v>61</v>
      </c>
      <c r="K5708" s="50" t="s">
        <v>61</v>
      </c>
      <c r="L5708" s="48">
        <v>2012</v>
      </c>
      <c r="M5708" s="2" t="s">
        <v>133</v>
      </c>
      <c r="N5708" s="32">
        <v>25.319659999999999</v>
      </c>
      <c r="O5708" s="32">
        <v>55.514859999999999</v>
      </c>
      <c r="P5708" s="2" t="s">
        <v>2767</v>
      </c>
      <c r="Q5708" s="6" t="s">
        <v>65</v>
      </c>
      <c r="R5708" s="43" t="s">
        <v>18854</v>
      </c>
      <c r="S5708" s="41" t="s">
        <v>4972</v>
      </c>
      <c r="T5708" s="41" t="s">
        <v>18461</v>
      </c>
      <c r="U5708" s="2"/>
      <c r="V5708" s="2" t="s">
        <v>4972</v>
      </c>
      <c r="W5708" s="41" t="s">
        <v>17588</v>
      </c>
      <c r="X5708" s="2" t="s">
        <v>315</v>
      </c>
      <c r="Y5708" s="2" t="s">
        <v>86</v>
      </c>
      <c r="Z5708" s="5" t="s">
        <v>10423</v>
      </c>
      <c r="AA5708" s="5" t="s">
        <v>16910</v>
      </c>
      <c r="AB5708" s="5" t="s">
        <v>18090</v>
      </c>
      <c r="AC5708" s="2" t="s">
        <v>5205</v>
      </c>
      <c r="AD5708" s="2">
        <v>3010900</v>
      </c>
      <c r="AE5708" s="5">
        <v>23</v>
      </c>
      <c r="AF5708" s="25"/>
      <c r="AG5708" s="29">
        <v>3</v>
      </c>
      <c r="AH5708" s="2" t="s">
        <v>17974</v>
      </c>
      <c r="AI5708" s="2">
        <v>3</v>
      </c>
      <c r="AJ5708" s="2">
        <v>3</v>
      </c>
      <c r="AK5708" s="50"/>
      <c r="AL5708" s="2"/>
      <c r="AM5708" s="30"/>
      <c r="AN5708" s="30"/>
      <c r="AO5708" s="30"/>
      <c r="AR5708" s="30"/>
      <c r="AS5708" s="30"/>
      <c r="AT5708" s="30"/>
      <c r="AV5708" s="30"/>
      <c r="AW5708" s="30"/>
      <c r="CD5708" s="2" t="s">
        <v>78</v>
      </c>
      <c r="CE5708" s="2" t="s">
        <v>20778</v>
      </c>
    </row>
    <row r="5709" spans="1:83" x14ac:dyDescent="0.2">
      <c r="A5709" s="2" t="s">
        <v>8017</v>
      </c>
      <c r="B5709" s="2" t="s">
        <v>28750</v>
      </c>
      <c r="C5709" s="2" t="s">
        <v>6285</v>
      </c>
      <c r="D5709" s="2" t="s">
        <v>8017</v>
      </c>
      <c r="E5709" s="2" t="s">
        <v>8017</v>
      </c>
      <c r="F5709" s="2" t="s">
        <v>8018</v>
      </c>
      <c r="G5709" s="2" t="s">
        <v>8019</v>
      </c>
      <c r="H5709" s="2" t="s">
        <v>5093</v>
      </c>
      <c r="I5709" s="2" t="s">
        <v>5093</v>
      </c>
      <c r="J5709" s="2" t="s">
        <v>61</v>
      </c>
      <c r="K5709" s="50" t="s">
        <v>61</v>
      </c>
      <c r="L5709" s="48">
        <v>2010</v>
      </c>
      <c r="M5709" s="2" t="s">
        <v>133</v>
      </c>
      <c r="N5709" s="32">
        <v>25.281700000000001</v>
      </c>
      <c r="O5709" s="32">
        <v>55.522300000000001</v>
      </c>
      <c r="P5709" s="2" t="s">
        <v>2767</v>
      </c>
      <c r="Q5709" s="6" t="s">
        <v>65</v>
      </c>
      <c r="R5709" s="43" t="s">
        <v>16802</v>
      </c>
      <c r="S5709" s="41" t="s">
        <v>4851</v>
      </c>
      <c r="T5709" s="41" t="s">
        <v>18462</v>
      </c>
      <c r="U5709" s="2"/>
      <c r="V5709" s="2" t="s">
        <v>4851</v>
      </c>
      <c r="W5709" s="41" t="s">
        <v>17588</v>
      </c>
      <c r="X5709" s="2" t="s">
        <v>1598</v>
      </c>
      <c r="Y5709" s="2" t="s">
        <v>86</v>
      </c>
      <c r="Z5709" s="5" t="s">
        <v>10423</v>
      </c>
      <c r="AA5709" s="5" t="s">
        <v>16910</v>
      </c>
      <c r="AB5709" s="5" t="s">
        <v>18090</v>
      </c>
      <c r="AC5709" s="2" t="s">
        <v>5205</v>
      </c>
      <c r="AD5709" s="2">
        <v>3002400</v>
      </c>
      <c r="AE5709" s="5">
        <v>30</v>
      </c>
      <c r="AF5709" s="25"/>
      <c r="AG5709" s="29">
        <v>3</v>
      </c>
      <c r="AH5709" s="2" t="s">
        <v>17974</v>
      </c>
      <c r="AI5709" s="2">
        <v>4</v>
      </c>
      <c r="AJ5709" s="2">
        <v>3</v>
      </c>
      <c r="AK5709" s="50"/>
      <c r="AL5709" s="2"/>
      <c r="AM5709" s="30"/>
      <c r="AN5709" s="30"/>
      <c r="AO5709" s="30"/>
      <c r="AR5709" s="30"/>
      <c r="AS5709" s="30"/>
      <c r="AT5709" s="30"/>
      <c r="AV5709" s="30"/>
      <c r="AW5709" s="30"/>
      <c r="CD5709" s="2" t="s">
        <v>78</v>
      </c>
      <c r="CE5709" s="2" t="s">
        <v>20779</v>
      </c>
    </row>
    <row r="5710" spans="1:83" x14ac:dyDescent="0.2">
      <c r="A5710" s="2" t="s">
        <v>8020</v>
      </c>
      <c r="B5710" s="2" t="s">
        <v>28751</v>
      </c>
      <c r="C5710" s="2" t="s">
        <v>6285</v>
      </c>
      <c r="D5710" s="2" t="s">
        <v>8020</v>
      </c>
      <c r="E5710" s="2" t="s">
        <v>8020</v>
      </c>
      <c r="F5710" s="2" t="s">
        <v>8021</v>
      </c>
      <c r="G5710" s="2" t="s">
        <v>8022</v>
      </c>
      <c r="H5710" s="2" t="s">
        <v>5093</v>
      </c>
      <c r="I5710" s="2" t="s">
        <v>5093</v>
      </c>
      <c r="J5710" s="2" t="s">
        <v>61</v>
      </c>
      <c r="K5710" s="50" t="s">
        <v>61</v>
      </c>
      <c r="L5710" s="48">
        <v>2013</v>
      </c>
      <c r="M5710" s="2" t="s">
        <v>133</v>
      </c>
      <c r="N5710" s="32">
        <v>25.280860000000001</v>
      </c>
      <c r="O5710" s="32">
        <v>55.499429999999997</v>
      </c>
      <c r="P5710" s="2" t="s">
        <v>2767</v>
      </c>
      <c r="Q5710" s="6" t="s">
        <v>65</v>
      </c>
      <c r="R5710" s="43" t="s">
        <v>18854</v>
      </c>
      <c r="S5710" s="41" t="s">
        <v>3596</v>
      </c>
      <c r="T5710" s="41" t="s">
        <v>18460</v>
      </c>
      <c r="U5710" s="2"/>
      <c r="V5710" s="2" t="s">
        <v>3596</v>
      </c>
      <c r="W5710" s="41" t="s">
        <v>17588</v>
      </c>
      <c r="X5710" s="2" t="s">
        <v>1598</v>
      </c>
      <c r="Y5710" s="2" t="s">
        <v>86</v>
      </c>
      <c r="Z5710" s="5" t="s">
        <v>10423</v>
      </c>
      <c r="AA5710" s="5" t="s">
        <v>16910</v>
      </c>
      <c r="AB5710" s="5" t="s">
        <v>18090</v>
      </c>
      <c r="AC5710" s="2" t="s">
        <v>5205</v>
      </c>
      <c r="AD5710" s="2">
        <v>3002300</v>
      </c>
      <c r="AE5710" s="5">
        <v>30</v>
      </c>
      <c r="AF5710" s="25"/>
      <c r="AG5710" s="29">
        <v>3</v>
      </c>
      <c r="AH5710" s="2" t="s">
        <v>17974</v>
      </c>
      <c r="AI5710" s="2">
        <v>4</v>
      </c>
      <c r="AJ5710" s="2">
        <v>3</v>
      </c>
      <c r="AK5710" s="50"/>
      <c r="AL5710" s="2"/>
      <c r="AM5710" s="30"/>
      <c r="AN5710" s="30"/>
      <c r="AO5710" s="30"/>
      <c r="AR5710" s="30"/>
      <c r="AS5710" s="30"/>
      <c r="AT5710" s="30"/>
      <c r="AV5710" s="30"/>
      <c r="AW5710" s="30"/>
      <c r="CD5710" s="2" t="s">
        <v>78</v>
      </c>
      <c r="CE5710" s="2" t="s">
        <v>20780</v>
      </c>
    </row>
    <row r="5711" spans="1:83" x14ac:dyDescent="0.2">
      <c r="A5711" s="2" t="s">
        <v>8023</v>
      </c>
      <c r="B5711" s="2" t="s">
        <v>28752</v>
      </c>
      <c r="C5711" s="2" t="s">
        <v>6285</v>
      </c>
      <c r="D5711" s="2" t="s">
        <v>8023</v>
      </c>
      <c r="E5711" s="2" t="s">
        <v>8023</v>
      </c>
      <c r="F5711" s="2" t="s">
        <v>8024</v>
      </c>
      <c r="G5711" s="2" t="s">
        <v>8025</v>
      </c>
      <c r="H5711" s="2" t="s">
        <v>5093</v>
      </c>
      <c r="I5711" s="2" t="s">
        <v>5093</v>
      </c>
      <c r="J5711" s="2" t="s">
        <v>61</v>
      </c>
      <c r="K5711" s="50" t="s">
        <v>61</v>
      </c>
      <c r="L5711" s="48">
        <v>2010</v>
      </c>
      <c r="M5711" s="2" t="s">
        <v>133</v>
      </c>
      <c r="N5711" s="32">
        <v>25.29401</v>
      </c>
      <c r="O5711" s="32">
        <v>55.426310000000001</v>
      </c>
      <c r="P5711" s="2" t="s">
        <v>2767</v>
      </c>
      <c r="Q5711" s="6" t="s">
        <v>65</v>
      </c>
      <c r="R5711" s="43" t="s">
        <v>18854</v>
      </c>
      <c r="S5711" s="41" t="s">
        <v>4972</v>
      </c>
      <c r="T5711" s="41" t="s">
        <v>18461</v>
      </c>
      <c r="U5711" s="2"/>
      <c r="V5711" s="2" t="s">
        <v>4972</v>
      </c>
      <c r="W5711" s="41" t="s">
        <v>17588</v>
      </c>
      <c r="X5711" s="2" t="s">
        <v>1598</v>
      </c>
      <c r="Y5711" s="2" t="s">
        <v>76</v>
      </c>
      <c r="Z5711" s="5" t="s">
        <v>10423</v>
      </c>
      <c r="AA5711" s="5" t="s">
        <v>16910</v>
      </c>
      <c r="AB5711" s="5" t="s">
        <v>16317</v>
      </c>
      <c r="AC5711" s="2" t="s">
        <v>5205</v>
      </c>
      <c r="AD5711" s="2">
        <v>3008700</v>
      </c>
      <c r="AE5711" s="5">
        <v>15.5</v>
      </c>
      <c r="AF5711" s="25"/>
      <c r="AG5711" s="29">
        <v>3</v>
      </c>
      <c r="AH5711" s="2" t="s">
        <v>17974</v>
      </c>
      <c r="AI5711" s="2">
        <v>3</v>
      </c>
      <c r="AJ5711" s="2">
        <v>3</v>
      </c>
      <c r="AK5711" s="50"/>
      <c r="AL5711" s="2"/>
      <c r="AM5711" s="30"/>
      <c r="AN5711" s="30"/>
      <c r="AO5711" s="30"/>
      <c r="AR5711" s="30"/>
      <c r="AS5711" s="30"/>
      <c r="AT5711" s="30"/>
      <c r="AV5711" s="30"/>
      <c r="AW5711" s="30"/>
      <c r="CD5711" s="2" t="s">
        <v>78</v>
      </c>
      <c r="CE5711" s="2" t="s">
        <v>20781</v>
      </c>
    </row>
    <row r="5712" spans="1:83" x14ac:dyDescent="0.2">
      <c r="A5712" s="2" t="s">
        <v>8026</v>
      </c>
      <c r="B5712" s="2" t="s">
        <v>28753</v>
      </c>
      <c r="C5712" s="2" t="s">
        <v>6285</v>
      </c>
      <c r="D5712" s="2" t="s">
        <v>8026</v>
      </c>
      <c r="E5712" s="2" t="s">
        <v>8026</v>
      </c>
      <c r="F5712" s="2" t="s">
        <v>8027</v>
      </c>
      <c r="G5712" s="2" t="s">
        <v>8028</v>
      </c>
      <c r="H5712" s="2" t="s">
        <v>5093</v>
      </c>
      <c r="I5712" s="2" t="s">
        <v>5093</v>
      </c>
      <c r="J5712" s="2" t="s">
        <v>61</v>
      </c>
      <c r="K5712" s="50" t="s">
        <v>61</v>
      </c>
      <c r="L5712" s="48">
        <v>2011</v>
      </c>
      <c r="M5712" s="2" t="s">
        <v>133</v>
      </c>
      <c r="N5712" s="32">
        <v>25.293710999999998</v>
      </c>
      <c r="O5712" s="32">
        <v>55.413511</v>
      </c>
      <c r="P5712" s="2" t="s">
        <v>2767</v>
      </c>
      <c r="Q5712" s="6" t="s">
        <v>65</v>
      </c>
      <c r="R5712" s="43" t="s">
        <v>16802</v>
      </c>
      <c r="S5712" s="41" t="s">
        <v>4851</v>
      </c>
      <c r="T5712" s="41" t="s">
        <v>18462</v>
      </c>
      <c r="U5712" s="2"/>
      <c r="V5712" s="2" t="s">
        <v>4851</v>
      </c>
      <c r="W5712" s="41" t="s">
        <v>17588</v>
      </c>
      <c r="X5712" s="2" t="s">
        <v>1598</v>
      </c>
      <c r="Y5712" s="2" t="s">
        <v>102</v>
      </c>
      <c r="Z5712" s="5" t="s">
        <v>20</v>
      </c>
      <c r="AA5712" s="5" t="s">
        <v>16910</v>
      </c>
      <c r="AB5712" s="5" t="s">
        <v>16316</v>
      </c>
      <c r="AC5712" s="2" t="s">
        <v>5205</v>
      </c>
      <c r="AD5712" s="2">
        <v>3008800</v>
      </c>
      <c r="AE5712" s="5">
        <v>25</v>
      </c>
      <c r="AF5712" s="25"/>
      <c r="AG5712" s="29">
        <v>3</v>
      </c>
      <c r="AH5712" s="2" t="s">
        <v>17974</v>
      </c>
      <c r="AI5712" s="2">
        <v>3</v>
      </c>
      <c r="AJ5712" s="2">
        <v>3</v>
      </c>
      <c r="AK5712" s="50"/>
      <c r="AL5712" s="2"/>
      <c r="AM5712" s="30"/>
      <c r="AN5712" s="30"/>
      <c r="AO5712" s="30"/>
      <c r="AR5712" s="30"/>
      <c r="AS5712" s="30"/>
      <c r="AT5712" s="30"/>
      <c r="AV5712" s="30"/>
      <c r="AW5712" s="30"/>
      <c r="CD5712" s="2" t="s">
        <v>78</v>
      </c>
      <c r="CE5712" s="2" t="s">
        <v>20782</v>
      </c>
    </row>
    <row r="5713" spans="1:83" x14ac:dyDescent="0.2">
      <c r="A5713" s="2" t="s">
        <v>8029</v>
      </c>
      <c r="B5713" s="2" t="s">
        <v>28754</v>
      </c>
      <c r="C5713" s="2" t="s">
        <v>6285</v>
      </c>
      <c r="D5713" s="2" t="s">
        <v>8029</v>
      </c>
      <c r="E5713" s="2" t="s">
        <v>8029</v>
      </c>
      <c r="F5713" s="2" t="s">
        <v>8030</v>
      </c>
      <c r="G5713" s="2" t="s">
        <v>8031</v>
      </c>
      <c r="H5713" s="2" t="s">
        <v>5093</v>
      </c>
      <c r="I5713" s="2" t="s">
        <v>5093</v>
      </c>
      <c r="J5713" s="2" t="s">
        <v>61</v>
      </c>
      <c r="K5713" s="50" t="s">
        <v>61</v>
      </c>
      <c r="L5713" s="48">
        <v>2010</v>
      </c>
      <c r="M5713" s="2" t="s">
        <v>133</v>
      </c>
      <c r="N5713" s="32">
        <v>25.307870000000001</v>
      </c>
      <c r="O5713" s="32">
        <v>55.40334</v>
      </c>
      <c r="P5713" s="2" t="s">
        <v>2767</v>
      </c>
      <c r="Q5713" s="6" t="s">
        <v>65</v>
      </c>
      <c r="R5713" s="43" t="s">
        <v>18854</v>
      </c>
      <c r="S5713" s="41" t="s">
        <v>4972</v>
      </c>
      <c r="T5713" s="41" t="s">
        <v>18461</v>
      </c>
      <c r="U5713" s="2"/>
      <c r="V5713" s="2" t="s">
        <v>4972</v>
      </c>
      <c r="W5713" s="41" t="s">
        <v>17588</v>
      </c>
      <c r="X5713" s="2" t="s">
        <v>1598</v>
      </c>
      <c r="Y5713" s="2" t="s">
        <v>102</v>
      </c>
      <c r="Z5713" s="5" t="s">
        <v>20</v>
      </c>
      <c r="AA5713" s="5" t="s">
        <v>16910</v>
      </c>
      <c r="AB5713" s="5" t="s">
        <v>16316</v>
      </c>
      <c r="AC5713" s="2" t="s">
        <v>5205</v>
      </c>
      <c r="AD5713" s="2">
        <v>3009200</v>
      </c>
      <c r="AE5713" s="5">
        <v>19.100000000000001</v>
      </c>
      <c r="AF5713" s="25"/>
      <c r="AG5713" s="29">
        <v>3</v>
      </c>
      <c r="AH5713" s="2" t="s">
        <v>17974</v>
      </c>
      <c r="AI5713" s="2">
        <v>3</v>
      </c>
      <c r="AJ5713" s="2">
        <v>3</v>
      </c>
      <c r="AK5713" s="50"/>
      <c r="AL5713" s="2"/>
      <c r="AM5713" s="30"/>
      <c r="AN5713" s="30"/>
      <c r="AO5713" s="30"/>
      <c r="AR5713" s="30"/>
      <c r="AS5713" s="30"/>
      <c r="AT5713" s="30"/>
      <c r="AV5713" s="30"/>
      <c r="AW5713" s="30"/>
      <c r="CD5713" s="2" t="s">
        <v>78</v>
      </c>
      <c r="CE5713" s="2" t="s">
        <v>20783</v>
      </c>
    </row>
    <row r="5714" spans="1:83" x14ac:dyDescent="0.2">
      <c r="A5714" s="2" t="s">
        <v>8032</v>
      </c>
      <c r="B5714" s="2" t="s">
        <v>28755</v>
      </c>
      <c r="C5714" s="2" t="s">
        <v>6285</v>
      </c>
      <c r="D5714" s="2" t="s">
        <v>8032</v>
      </c>
      <c r="E5714" s="2" t="s">
        <v>8032</v>
      </c>
      <c r="F5714" s="2" t="s">
        <v>8033</v>
      </c>
      <c r="G5714" s="2" t="s">
        <v>8034</v>
      </c>
      <c r="H5714" s="2"/>
      <c r="I5714" s="2" t="s">
        <v>5093</v>
      </c>
      <c r="J5714" s="2" t="s">
        <v>61</v>
      </c>
      <c r="K5714" s="50" t="s">
        <v>61</v>
      </c>
      <c r="L5714" s="48">
        <v>2010</v>
      </c>
      <c r="M5714" s="2" t="s">
        <v>133</v>
      </c>
      <c r="N5714" s="32">
        <v>25.304680000000001</v>
      </c>
      <c r="O5714" s="32">
        <v>55.394399999999997</v>
      </c>
      <c r="P5714" s="2" t="s">
        <v>2767</v>
      </c>
      <c r="Q5714" s="6" t="s">
        <v>65</v>
      </c>
      <c r="R5714" s="43" t="s">
        <v>18854</v>
      </c>
      <c r="S5714" s="41" t="s">
        <v>4972</v>
      </c>
      <c r="T5714" s="41" t="s">
        <v>18461</v>
      </c>
      <c r="U5714" s="2"/>
      <c r="V5714" s="2" t="s">
        <v>4972</v>
      </c>
      <c r="W5714" s="41" t="s">
        <v>17589</v>
      </c>
      <c r="X5714" s="2" t="s">
        <v>1598</v>
      </c>
      <c r="Y5714" s="2" t="s">
        <v>102</v>
      </c>
      <c r="Z5714" s="5" t="s">
        <v>10423</v>
      </c>
      <c r="AA5714" s="5" t="s">
        <v>16910</v>
      </c>
      <c r="AB5714" s="5" t="s">
        <v>16316</v>
      </c>
      <c r="AC5714" s="2" t="s">
        <v>5205</v>
      </c>
      <c r="AD5714" s="2">
        <v>3009100</v>
      </c>
      <c r="AE5714" s="5">
        <v>15.4</v>
      </c>
      <c r="AF5714" s="25"/>
      <c r="AG5714" s="29">
        <v>3</v>
      </c>
      <c r="AH5714" s="2" t="s">
        <v>17974</v>
      </c>
      <c r="AI5714" s="2">
        <v>3</v>
      </c>
      <c r="AJ5714" s="2">
        <v>3</v>
      </c>
      <c r="AK5714" s="50"/>
      <c r="AL5714" s="2"/>
      <c r="AM5714" s="30"/>
      <c r="AN5714" s="30"/>
      <c r="AO5714" s="30"/>
      <c r="AR5714" s="30"/>
      <c r="AS5714" s="30"/>
      <c r="AT5714" s="30"/>
      <c r="AV5714" s="30"/>
      <c r="AW5714" s="30"/>
      <c r="CD5714" s="2" t="s">
        <v>78</v>
      </c>
      <c r="CE5714" s="2" t="s">
        <v>20784</v>
      </c>
    </row>
    <row r="5715" spans="1:83" x14ac:dyDescent="0.2">
      <c r="A5715" s="2" t="s">
        <v>8035</v>
      </c>
      <c r="B5715" s="2" t="s">
        <v>28756</v>
      </c>
      <c r="C5715" s="2" t="s">
        <v>6285</v>
      </c>
      <c r="D5715" s="2" t="s">
        <v>8035</v>
      </c>
      <c r="E5715" s="2" t="s">
        <v>8035</v>
      </c>
      <c r="F5715" s="2" t="s">
        <v>8036</v>
      </c>
      <c r="G5715" s="2" t="s">
        <v>8037</v>
      </c>
      <c r="H5715" s="2" t="s">
        <v>5093</v>
      </c>
      <c r="I5715" s="2" t="s">
        <v>5093</v>
      </c>
      <c r="J5715" s="2" t="s">
        <v>61</v>
      </c>
      <c r="K5715" s="50" t="s">
        <v>61</v>
      </c>
      <c r="L5715" s="48">
        <v>2010</v>
      </c>
      <c r="M5715" s="2" t="s">
        <v>133</v>
      </c>
      <c r="N5715" s="32">
        <v>25.31671</v>
      </c>
      <c r="O5715" s="32">
        <v>55.416800000000002</v>
      </c>
      <c r="P5715" s="2" t="s">
        <v>2767</v>
      </c>
      <c r="Q5715" s="6" t="s">
        <v>65</v>
      </c>
      <c r="R5715" s="43" t="s">
        <v>18854</v>
      </c>
      <c r="S5715" s="41" t="s">
        <v>4972</v>
      </c>
      <c r="T5715" s="41" t="s">
        <v>18461</v>
      </c>
      <c r="U5715" s="2"/>
      <c r="V5715" s="2" t="s">
        <v>4972</v>
      </c>
      <c r="W5715" s="41" t="s">
        <v>17588</v>
      </c>
      <c r="X5715" s="2" t="s">
        <v>1598</v>
      </c>
      <c r="Y5715" s="2" t="s">
        <v>102</v>
      </c>
      <c r="Z5715" s="5" t="s">
        <v>10423</v>
      </c>
      <c r="AA5715" s="5" t="s">
        <v>16910</v>
      </c>
      <c r="AB5715" s="5" t="s">
        <v>16316</v>
      </c>
      <c r="AC5715" s="2" t="s">
        <v>5205</v>
      </c>
      <c r="AD5715" s="2">
        <v>3008300</v>
      </c>
      <c r="AE5715" s="5">
        <v>14</v>
      </c>
      <c r="AF5715" s="25"/>
      <c r="AG5715" s="29">
        <v>3</v>
      </c>
      <c r="AH5715" s="2" t="s">
        <v>17974</v>
      </c>
      <c r="AI5715" s="2">
        <v>3</v>
      </c>
      <c r="AJ5715" s="2">
        <v>3</v>
      </c>
      <c r="AK5715" s="50"/>
      <c r="AL5715" s="2"/>
      <c r="AM5715" s="30"/>
      <c r="AN5715" s="30"/>
      <c r="AO5715" s="30"/>
      <c r="AR5715" s="30"/>
      <c r="AS5715" s="30"/>
      <c r="AT5715" s="30"/>
      <c r="AV5715" s="30"/>
      <c r="AW5715" s="30"/>
      <c r="CD5715" s="2" t="s">
        <v>78</v>
      </c>
      <c r="CE5715" s="2" t="s">
        <v>20785</v>
      </c>
    </row>
    <row r="5716" spans="1:83" x14ac:dyDescent="0.2">
      <c r="A5716" s="2" t="s">
        <v>8038</v>
      </c>
      <c r="B5716" s="2" t="s">
        <v>28757</v>
      </c>
      <c r="C5716" s="2" t="s">
        <v>6285</v>
      </c>
      <c r="D5716" s="2" t="s">
        <v>8038</v>
      </c>
      <c r="E5716" s="2" t="s">
        <v>8038</v>
      </c>
      <c r="F5716" s="2" t="s">
        <v>8039</v>
      </c>
      <c r="G5716" s="2" t="s">
        <v>8040</v>
      </c>
      <c r="H5716" s="2" t="s">
        <v>5093</v>
      </c>
      <c r="I5716" s="2" t="s">
        <v>5093</v>
      </c>
      <c r="J5716" s="2" t="s">
        <v>61</v>
      </c>
      <c r="K5716" s="50" t="s">
        <v>61</v>
      </c>
      <c r="L5716" s="48">
        <v>2011</v>
      </c>
      <c r="M5716" s="2" t="s">
        <v>133</v>
      </c>
      <c r="N5716" s="32">
        <v>25.32038</v>
      </c>
      <c r="O5716" s="32">
        <v>55.420450000000002</v>
      </c>
      <c r="P5716" s="2" t="s">
        <v>2767</v>
      </c>
      <c r="Q5716" s="6" t="s">
        <v>65</v>
      </c>
      <c r="R5716" s="43" t="s">
        <v>16802</v>
      </c>
      <c r="S5716" s="41" t="s">
        <v>4851</v>
      </c>
      <c r="T5716" s="41" t="s">
        <v>18462</v>
      </c>
      <c r="U5716" s="2"/>
      <c r="V5716" s="2" t="s">
        <v>4851</v>
      </c>
      <c r="W5716" s="41" t="s">
        <v>17588</v>
      </c>
      <c r="X5716" s="2" t="s">
        <v>315</v>
      </c>
      <c r="Y5716" s="2" t="s">
        <v>102</v>
      </c>
      <c r="Z5716" s="5" t="s">
        <v>20</v>
      </c>
      <c r="AA5716" s="5" t="s">
        <v>16910</v>
      </c>
      <c r="AB5716" s="5" t="s">
        <v>16316</v>
      </c>
      <c r="AC5716" s="2" t="s">
        <v>5205</v>
      </c>
      <c r="AD5716" s="2">
        <v>3008300</v>
      </c>
      <c r="AE5716" s="5">
        <v>30</v>
      </c>
      <c r="AF5716" s="25"/>
      <c r="AG5716" s="29">
        <v>3</v>
      </c>
      <c r="AH5716" s="2" t="s">
        <v>17974</v>
      </c>
      <c r="AI5716" s="2">
        <v>3</v>
      </c>
      <c r="AJ5716" s="2">
        <v>3</v>
      </c>
      <c r="AK5716" s="50"/>
      <c r="AL5716" s="2"/>
      <c r="AM5716" s="30"/>
      <c r="AN5716" s="30"/>
      <c r="AO5716" s="30"/>
      <c r="AR5716" s="30"/>
      <c r="AS5716" s="30"/>
      <c r="AT5716" s="30"/>
      <c r="AV5716" s="30"/>
      <c r="AW5716" s="30"/>
      <c r="CD5716" s="2" t="s">
        <v>78</v>
      </c>
      <c r="CE5716" s="2" t="s">
        <v>20786</v>
      </c>
    </row>
    <row r="5717" spans="1:83" x14ac:dyDescent="0.2">
      <c r="A5717" s="2" t="s">
        <v>8041</v>
      </c>
      <c r="B5717" s="2" t="s">
        <v>28758</v>
      </c>
      <c r="C5717" s="2" t="s">
        <v>6285</v>
      </c>
      <c r="D5717" s="2" t="s">
        <v>8041</v>
      </c>
      <c r="E5717" s="2" t="s">
        <v>8041</v>
      </c>
      <c r="F5717" s="2" t="s">
        <v>8042</v>
      </c>
      <c r="G5717" s="2" t="s">
        <v>8043</v>
      </c>
      <c r="H5717" s="2" t="s">
        <v>5093</v>
      </c>
      <c r="I5717" s="2" t="s">
        <v>5093</v>
      </c>
      <c r="J5717" s="2" t="s">
        <v>61</v>
      </c>
      <c r="K5717" s="50" t="s">
        <v>61</v>
      </c>
      <c r="L5717" s="48">
        <v>2013</v>
      </c>
      <c r="M5717" s="2" t="s">
        <v>133</v>
      </c>
      <c r="N5717" s="32">
        <v>25.32837</v>
      </c>
      <c r="O5717" s="32">
        <v>55.399850000000001</v>
      </c>
      <c r="P5717" s="2" t="s">
        <v>2767</v>
      </c>
      <c r="Q5717" s="6" t="s">
        <v>65</v>
      </c>
      <c r="R5717" s="43" t="s">
        <v>18854</v>
      </c>
      <c r="S5717" s="41" t="s">
        <v>3596</v>
      </c>
      <c r="T5717" s="41" t="s">
        <v>18460</v>
      </c>
      <c r="U5717" s="2"/>
      <c r="V5717" s="2" t="s">
        <v>3596</v>
      </c>
      <c r="W5717" s="41" t="s">
        <v>17588</v>
      </c>
      <c r="X5717" s="2" t="s">
        <v>1598</v>
      </c>
      <c r="Y5717" s="2" t="s">
        <v>102</v>
      </c>
      <c r="Z5717" s="5" t="s">
        <v>10423</v>
      </c>
      <c r="AA5717" s="5" t="s">
        <v>16910</v>
      </c>
      <c r="AB5717" s="5" t="s">
        <v>16316</v>
      </c>
      <c r="AC5717" s="2" t="s">
        <v>5205</v>
      </c>
      <c r="AD5717" s="2">
        <v>3009300</v>
      </c>
      <c r="AE5717" s="5">
        <v>30</v>
      </c>
      <c r="AF5717" s="25"/>
      <c r="AG5717" s="29">
        <v>3</v>
      </c>
      <c r="AH5717" s="2" t="s">
        <v>17974</v>
      </c>
      <c r="AI5717" s="2">
        <v>3</v>
      </c>
      <c r="AJ5717" s="2">
        <v>3</v>
      </c>
      <c r="AK5717" s="50"/>
      <c r="AL5717" s="2"/>
      <c r="AM5717" s="30"/>
      <c r="AN5717" s="30"/>
      <c r="AO5717" s="30"/>
      <c r="AR5717" s="30"/>
      <c r="AS5717" s="30"/>
      <c r="AT5717" s="30"/>
      <c r="AV5717" s="30"/>
      <c r="AW5717" s="30"/>
      <c r="CD5717" s="2" t="s">
        <v>78</v>
      </c>
      <c r="CE5717" s="2" t="s">
        <v>20787</v>
      </c>
    </row>
    <row r="5718" spans="1:83" x14ac:dyDescent="0.2">
      <c r="A5718" s="2" t="s">
        <v>8044</v>
      </c>
      <c r="B5718" s="2" t="s">
        <v>28759</v>
      </c>
      <c r="C5718" s="2" t="s">
        <v>6285</v>
      </c>
      <c r="D5718" s="2" t="s">
        <v>8044</v>
      </c>
      <c r="E5718" s="2" t="s">
        <v>8044</v>
      </c>
      <c r="F5718" s="2" t="s">
        <v>8045</v>
      </c>
      <c r="G5718" s="2" t="s">
        <v>8046</v>
      </c>
      <c r="H5718" s="2" t="s">
        <v>5093</v>
      </c>
      <c r="I5718" s="2" t="s">
        <v>5093</v>
      </c>
      <c r="J5718" s="2" t="s">
        <v>61</v>
      </c>
      <c r="K5718" s="50" t="s">
        <v>61</v>
      </c>
      <c r="L5718" s="48">
        <v>2012</v>
      </c>
      <c r="M5718" s="2" t="s">
        <v>133</v>
      </c>
      <c r="N5718" s="32">
        <v>25.35032</v>
      </c>
      <c r="O5718" s="32">
        <v>55.427250000000001</v>
      </c>
      <c r="P5718" s="2" t="s">
        <v>2767</v>
      </c>
      <c r="Q5718" s="6" t="s">
        <v>65</v>
      </c>
      <c r="R5718" s="43" t="s">
        <v>16802</v>
      </c>
      <c r="S5718" s="41" t="s">
        <v>4851</v>
      </c>
      <c r="T5718" s="41" t="s">
        <v>18462</v>
      </c>
      <c r="U5718" s="2"/>
      <c r="V5718" s="2" t="s">
        <v>4851</v>
      </c>
      <c r="W5718" s="41" t="s">
        <v>17588</v>
      </c>
      <c r="X5718" s="2" t="s">
        <v>315</v>
      </c>
      <c r="Y5718" s="2" t="s">
        <v>76</v>
      </c>
      <c r="Z5718" s="5" t="s">
        <v>10423</v>
      </c>
      <c r="AA5718" s="5" t="s">
        <v>16910</v>
      </c>
      <c r="AB5718" s="5" t="s">
        <v>16317</v>
      </c>
      <c r="AC5718" s="2" t="s">
        <v>5205</v>
      </c>
      <c r="AD5718" s="2">
        <v>3003500</v>
      </c>
      <c r="AE5718" s="5">
        <v>30</v>
      </c>
      <c r="AF5718" s="25"/>
      <c r="AG5718" s="29">
        <v>3</v>
      </c>
      <c r="AH5718" s="2" t="s">
        <v>17974</v>
      </c>
      <c r="AI5718" s="2">
        <v>3</v>
      </c>
      <c r="AJ5718" s="2">
        <v>3</v>
      </c>
      <c r="AK5718" s="50"/>
      <c r="AL5718" s="2"/>
      <c r="AM5718" s="30"/>
      <c r="AN5718" s="30"/>
      <c r="AO5718" s="30"/>
      <c r="AR5718" s="30"/>
      <c r="AS5718" s="30"/>
      <c r="AT5718" s="30"/>
      <c r="AV5718" s="30"/>
      <c r="AW5718" s="30"/>
      <c r="CD5718" s="2" t="s">
        <v>78</v>
      </c>
      <c r="CE5718" s="2" t="s">
        <v>20788</v>
      </c>
    </row>
    <row r="5719" spans="1:83" x14ac:dyDescent="0.2">
      <c r="A5719" s="2" t="s">
        <v>8047</v>
      </c>
      <c r="B5719" s="2" t="s">
        <v>28760</v>
      </c>
      <c r="C5719" s="2" t="s">
        <v>6285</v>
      </c>
      <c r="D5719" s="2" t="s">
        <v>8047</v>
      </c>
      <c r="E5719" s="2" t="s">
        <v>8047</v>
      </c>
      <c r="F5719" s="2" t="s">
        <v>8048</v>
      </c>
      <c r="G5719" s="2" t="s">
        <v>8049</v>
      </c>
      <c r="H5719" s="2" t="s">
        <v>5093</v>
      </c>
      <c r="I5719" s="2" t="s">
        <v>5093</v>
      </c>
      <c r="J5719" s="2" t="s">
        <v>61</v>
      </c>
      <c r="K5719" s="50" t="s">
        <v>61</v>
      </c>
      <c r="L5719" s="48">
        <v>2012</v>
      </c>
      <c r="M5719" s="2" t="s">
        <v>133</v>
      </c>
      <c r="N5719" s="32">
        <v>25.32856</v>
      </c>
      <c r="O5719" s="32">
        <v>55.44061</v>
      </c>
      <c r="P5719" s="2" t="s">
        <v>2767</v>
      </c>
      <c r="Q5719" s="6" t="s">
        <v>65</v>
      </c>
      <c r="R5719" s="43" t="s">
        <v>16802</v>
      </c>
      <c r="S5719" s="41" t="s">
        <v>4851</v>
      </c>
      <c r="T5719" s="41" t="s">
        <v>18462</v>
      </c>
      <c r="U5719" s="2"/>
      <c r="V5719" s="2" t="s">
        <v>4851</v>
      </c>
      <c r="W5719" s="41" t="s">
        <v>17588</v>
      </c>
      <c r="X5719" s="2" t="s">
        <v>1598</v>
      </c>
      <c r="Y5719" s="2" t="s">
        <v>76</v>
      </c>
      <c r="Z5719" s="5" t="s">
        <v>10423</v>
      </c>
      <c r="AA5719" s="5" t="s">
        <v>16910</v>
      </c>
      <c r="AB5719" s="5" t="s">
        <v>16317</v>
      </c>
      <c r="AC5719" s="2" t="s">
        <v>5205</v>
      </c>
      <c r="AD5719" s="2">
        <v>3003200</v>
      </c>
      <c r="AE5719" s="5">
        <v>30</v>
      </c>
      <c r="AF5719" s="25"/>
      <c r="AG5719" s="29">
        <v>3</v>
      </c>
      <c r="AH5719" s="2" t="s">
        <v>17974</v>
      </c>
      <c r="AI5719" s="2">
        <v>3</v>
      </c>
      <c r="AJ5719" s="2">
        <v>3</v>
      </c>
      <c r="AK5719" s="50"/>
      <c r="AL5719" s="2"/>
      <c r="AM5719" s="30"/>
      <c r="AN5719" s="30"/>
      <c r="AO5719" s="30"/>
      <c r="AR5719" s="30"/>
      <c r="AS5719" s="30"/>
      <c r="AT5719" s="30"/>
      <c r="AV5719" s="30"/>
      <c r="AW5719" s="30"/>
      <c r="CD5719" s="2" t="s">
        <v>78</v>
      </c>
      <c r="CE5719" s="2" t="s">
        <v>20789</v>
      </c>
    </row>
    <row r="5720" spans="1:83" x14ac:dyDescent="0.2">
      <c r="A5720" s="2" t="s">
        <v>8050</v>
      </c>
      <c r="B5720" s="2" t="s">
        <v>28761</v>
      </c>
      <c r="C5720" s="2" t="s">
        <v>6285</v>
      </c>
      <c r="D5720" s="2" t="s">
        <v>8050</v>
      </c>
      <c r="E5720" s="2" t="s">
        <v>8050</v>
      </c>
      <c r="F5720" s="2" t="s">
        <v>8051</v>
      </c>
      <c r="G5720" s="2" t="s">
        <v>8052</v>
      </c>
      <c r="H5720" s="2" t="s">
        <v>5093</v>
      </c>
      <c r="I5720" s="2" t="s">
        <v>5093</v>
      </c>
      <c r="J5720" s="2" t="s">
        <v>61</v>
      </c>
      <c r="K5720" s="50" t="s">
        <v>61</v>
      </c>
      <c r="L5720" s="48">
        <v>2012</v>
      </c>
      <c r="M5720" s="2" t="s">
        <v>133</v>
      </c>
      <c r="N5720" s="32">
        <v>25.36966</v>
      </c>
      <c r="O5720" s="32">
        <v>55.432690000000001</v>
      </c>
      <c r="P5720" s="2" t="s">
        <v>2767</v>
      </c>
      <c r="Q5720" s="6" t="s">
        <v>65</v>
      </c>
      <c r="R5720" s="43" t="s">
        <v>18854</v>
      </c>
      <c r="S5720" s="41" t="s">
        <v>3596</v>
      </c>
      <c r="T5720" s="41" t="s">
        <v>18460</v>
      </c>
      <c r="U5720" s="2"/>
      <c r="V5720" s="2" t="s">
        <v>3596</v>
      </c>
      <c r="W5720" s="41" t="s">
        <v>17588</v>
      </c>
      <c r="X5720" s="2" t="s">
        <v>315</v>
      </c>
      <c r="Y5720" s="2" t="s">
        <v>102</v>
      </c>
      <c r="Z5720" s="5" t="s">
        <v>10423</v>
      </c>
      <c r="AA5720" s="5" t="s">
        <v>16910</v>
      </c>
      <c r="AB5720" s="5" t="s">
        <v>16316</v>
      </c>
      <c r="AC5720" s="2" t="s">
        <v>5205</v>
      </c>
      <c r="AD5720" s="2">
        <v>3005000</v>
      </c>
      <c r="AE5720" s="5">
        <v>30</v>
      </c>
      <c r="AF5720" s="25"/>
      <c r="AG5720" s="29">
        <v>3</v>
      </c>
      <c r="AH5720" s="2" t="s">
        <v>17974</v>
      </c>
      <c r="AI5720" s="2">
        <v>4</v>
      </c>
      <c r="AJ5720" s="2">
        <v>3</v>
      </c>
      <c r="AK5720" s="50"/>
      <c r="AL5720" s="2"/>
      <c r="AM5720" s="30"/>
      <c r="AN5720" s="30"/>
      <c r="AO5720" s="30"/>
      <c r="AR5720" s="30"/>
      <c r="AS5720" s="30"/>
      <c r="AT5720" s="30"/>
      <c r="AV5720" s="30"/>
      <c r="AW5720" s="30"/>
      <c r="CD5720" s="2" t="s">
        <v>78</v>
      </c>
      <c r="CE5720" s="2" t="s">
        <v>20790</v>
      </c>
    </row>
    <row r="5721" spans="1:83" x14ac:dyDescent="0.2">
      <c r="A5721" s="2" t="s">
        <v>8053</v>
      </c>
      <c r="B5721" s="2" t="s">
        <v>28762</v>
      </c>
      <c r="C5721" s="2" t="s">
        <v>6285</v>
      </c>
      <c r="D5721" s="2" t="s">
        <v>8053</v>
      </c>
      <c r="E5721" s="2" t="s">
        <v>8053</v>
      </c>
      <c r="F5721" s="2" t="s">
        <v>8054</v>
      </c>
      <c r="G5721" s="2" t="s">
        <v>8055</v>
      </c>
      <c r="H5721" s="2" t="s">
        <v>5093</v>
      </c>
      <c r="I5721" s="2" t="s">
        <v>5093</v>
      </c>
      <c r="J5721" s="2" t="s">
        <v>61</v>
      </c>
      <c r="K5721" s="50" t="s">
        <v>61</v>
      </c>
      <c r="L5721" s="48">
        <v>2011</v>
      </c>
      <c r="M5721" s="2" t="s">
        <v>133</v>
      </c>
      <c r="N5721" s="32">
        <v>25.388349999999999</v>
      </c>
      <c r="O5721" s="32">
        <v>55.415799999999997</v>
      </c>
      <c r="P5721" s="2" t="s">
        <v>2767</v>
      </c>
      <c r="Q5721" s="6" t="s">
        <v>65</v>
      </c>
      <c r="R5721" s="43" t="s">
        <v>16802</v>
      </c>
      <c r="S5721" s="41" t="s">
        <v>4851</v>
      </c>
      <c r="T5721" s="41" t="s">
        <v>18462</v>
      </c>
      <c r="U5721" s="2"/>
      <c r="V5721" s="2" t="s">
        <v>4851</v>
      </c>
      <c r="W5721" s="41" t="s">
        <v>17588</v>
      </c>
      <c r="X5721" s="2" t="s">
        <v>315</v>
      </c>
      <c r="Y5721" s="2" t="s">
        <v>86</v>
      </c>
      <c r="Z5721" s="5" t="s">
        <v>10423</v>
      </c>
      <c r="AA5721" s="5" t="s">
        <v>16910</v>
      </c>
      <c r="AB5721" s="5" t="s">
        <v>18090</v>
      </c>
      <c r="AC5721" s="2" t="s">
        <v>5205</v>
      </c>
      <c r="AD5721" s="2">
        <v>3006800</v>
      </c>
      <c r="AE5721" s="5">
        <v>30</v>
      </c>
      <c r="AF5721" s="25"/>
      <c r="AG5721" s="29">
        <v>3</v>
      </c>
      <c r="AH5721" s="2" t="s">
        <v>17974</v>
      </c>
      <c r="AI5721" s="2">
        <v>3</v>
      </c>
      <c r="AJ5721" s="2">
        <v>3</v>
      </c>
      <c r="AK5721" s="50"/>
      <c r="AL5721" s="2"/>
      <c r="AM5721" s="30"/>
      <c r="AN5721" s="30"/>
      <c r="AO5721" s="30"/>
      <c r="AR5721" s="30"/>
      <c r="AS5721" s="30"/>
      <c r="AT5721" s="30"/>
      <c r="AV5721" s="30"/>
      <c r="AW5721" s="30"/>
      <c r="CD5721" s="2" t="s">
        <v>78</v>
      </c>
      <c r="CE5721" s="2" t="s">
        <v>20791</v>
      </c>
    </row>
    <row r="5722" spans="1:83" x14ac:dyDescent="0.2">
      <c r="A5722" s="2" t="s">
        <v>8056</v>
      </c>
      <c r="B5722" s="2" t="s">
        <v>28763</v>
      </c>
      <c r="C5722" s="2" t="s">
        <v>6285</v>
      </c>
      <c r="D5722" s="2" t="s">
        <v>8056</v>
      </c>
      <c r="E5722" s="2" t="s">
        <v>8056</v>
      </c>
      <c r="F5722" s="2" t="s">
        <v>8057</v>
      </c>
      <c r="G5722" s="2" t="s">
        <v>17818</v>
      </c>
      <c r="H5722" s="2" t="s">
        <v>5093</v>
      </c>
      <c r="I5722" s="2" t="s">
        <v>5093</v>
      </c>
      <c r="J5722" s="2" t="s">
        <v>61</v>
      </c>
      <c r="K5722" s="50" t="s">
        <v>61</v>
      </c>
      <c r="L5722" s="48">
        <v>2011</v>
      </c>
      <c r="M5722" s="2" t="s">
        <v>133</v>
      </c>
      <c r="N5722" s="32">
        <v>25.37772</v>
      </c>
      <c r="O5722" s="32">
        <v>55.399459999999998</v>
      </c>
      <c r="P5722" s="2" t="s">
        <v>2767</v>
      </c>
      <c r="Q5722" s="6" t="s">
        <v>65</v>
      </c>
      <c r="R5722" s="43" t="s">
        <v>18854</v>
      </c>
      <c r="S5722" s="41" t="s">
        <v>4972</v>
      </c>
      <c r="T5722" s="41" t="s">
        <v>18461</v>
      </c>
      <c r="U5722" s="2"/>
      <c r="V5722" s="2" t="s">
        <v>4972</v>
      </c>
      <c r="W5722" s="41" t="s">
        <v>17588</v>
      </c>
      <c r="X5722" s="2" t="s">
        <v>1598</v>
      </c>
      <c r="Y5722" s="2" t="s">
        <v>102</v>
      </c>
      <c r="Z5722" s="5" t="s">
        <v>10423</v>
      </c>
      <c r="AA5722" s="5" t="s">
        <v>16910</v>
      </c>
      <c r="AB5722" s="5" t="s">
        <v>16316</v>
      </c>
      <c r="AC5722" s="2" t="s">
        <v>5205</v>
      </c>
      <c r="AD5722" s="2">
        <v>3007100</v>
      </c>
      <c r="AE5722" s="5">
        <v>27</v>
      </c>
      <c r="AF5722" s="25"/>
      <c r="AG5722" s="29">
        <v>3</v>
      </c>
      <c r="AH5722" s="2" t="s">
        <v>17974</v>
      </c>
      <c r="AI5722" s="2">
        <v>3</v>
      </c>
      <c r="AJ5722" s="2">
        <v>3</v>
      </c>
      <c r="AK5722" s="50"/>
      <c r="AL5722" s="2"/>
      <c r="AM5722" s="30"/>
      <c r="AN5722" s="30"/>
      <c r="AO5722" s="30"/>
      <c r="AR5722" s="30"/>
      <c r="AS5722" s="30"/>
      <c r="AT5722" s="30"/>
      <c r="AV5722" s="30"/>
      <c r="AW5722" s="30"/>
      <c r="CD5722" s="2" t="s">
        <v>78</v>
      </c>
      <c r="CE5722" s="2" t="s">
        <v>20792</v>
      </c>
    </row>
    <row r="5723" spans="1:83" x14ac:dyDescent="0.2">
      <c r="A5723" s="2" t="s">
        <v>8058</v>
      </c>
      <c r="B5723" s="2" t="s">
        <v>28764</v>
      </c>
      <c r="C5723" s="2" t="s">
        <v>6285</v>
      </c>
      <c r="D5723" s="2" t="s">
        <v>8058</v>
      </c>
      <c r="E5723" s="2" t="s">
        <v>8058</v>
      </c>
      <c r="F5723" s="2" t="s">
        <v>8059</v>
      </c>
      <c r="G5723" s="2" t="s">
        <v>8060</v>
      </c>
      <c r="H5723" s="2" t="s">
        <v>5093</v>
      </c>
      <c r="I5723" s="2" t="s">
        <v>5093</v>
      </c>
      <c r="J5723" s="2" t="s">
        <v>61</v>
      </c>
      <c r="K5723" s="50" t="s">
        <v>61</v>
      </c>
      <c r="L5723" s="48">
        <v>2011</v>
      </c>
      <c r="M5723" s="2" t="s">
        <v>133</v>
      </c>
      <c r="N5723" s="32">
        <v>25.311259</v>
      </c>
      <c r="O5723" s="32">
        <v>55.393025000000002</v>
      </c>
      <c r="P5723" s="2" t="s">
        <v>2767</v>
      </c>
      <c r="Q5723" s="6" t="s">
        <v>65</v>
      </c>
      <c r="R5723" s="43" t="s">
        <v>18854</v>
      </c>
      <c r="S5723" s="41" t="s">
        <v>4972</v>
      </c>
      <c r="T5723" s="41" t="s">
        <v>18461</v>
      </c>
      <c r="U5723" s="2"/>
      <c r="V5723" s="2" t="s">
        <v>4972</v>
      </c>
      <c r="W5723" s="41" t="s">
        <v>17588</v>
      </c>
      <c r="X5723" s="2" t="s">
        <v>1598</v>
      </c>
      <c r="Y5723" s="2" t="s">
        <v>69</v>
      </c>
      <c r="Z5723" s="5" t="s">
        <v>10423</v>
      </c>
      <c r="AA5723" s="5" t="s">
        <v>16910</v>
      </c>
      <c r="AB5723" s="5" t="s">
        <v>70</v>
      </c>
      <c r="AC5723" s="2" t="s">
        <v>5205</v>
      </c>
      <c r="AD5723" s="2">
        <v>3009600</v>
      </c>
      <c r="AE5723" s="5">
        <v>13.7</v>
      </c>
      <c r="AF5723" s="25"/>
      <c r="AG5723" s="29">
        <v>3</v>
      </c>
      <c r="AH5723" s="2" t="s">
        <v>17974</v>
      </c>
      <c r="AI5723" s="2">
        <v>4</v>
      </c>
      <c r="AJ5723" s="2">
        <v>3</v>
      </c>
      <c r="AK5723" s="50"/>
      <c r="AL5723" s="2"/>
      <c r="AM5723" s="30"/>
      <c r="AN5723" s="30"/>
      <c r="AO5723" s="30"/>
      <c r="AR5723" s="30"/>
      <c r="AS5723" s="30"/>
      <c r="AT5723" s="30"/>
      <c r="AV5723" s="30"/>
      <c r="AW5723" s="30"/>
      <c r="CD5723" s="2" t="s">
        <v>78</v>
      </c>
      <c r="CE5723" s="2" t="s">
        <v>20793</v>
      </c>
    </row>
    <row r="5724" spans="1:83" x14ac:dyDescent="0.2">
      <c r="A5724" s="2" t="s">
        <v>8061</v>
      </c>
      <c r="B5724" s="2" t="s">
        <v>28765</v>
      </c>
      <c r="C5724" s="2" t="s">
        <v>6285</v>
      </c>
      <c r="D5724" s="2" t="s">
        <v>8061</v>
      </c>
      <c r="E5724" s="2" t="s">
        <v>8061</v>
      </c>
      <c r="F5724" s="2" t="s">
        <v>8062</v>
      </c>
      <c r="G5724" s="2" t="s">
        <v>17819</v>
      </c>
      <c r="H5724" s="2" t="s">
        <v>5093</v>
      </c>
      <c r="I5724" s="2" t="s">
        <v>5093</v>
      </c>
      <c r="J5724" s="2" t="s">
        <v>61</v>
      </c>
      <c r="K5724" s="50" t="s">
        <v>61</v>
      </c>
      <c r="L5724" s="48">
        <v>2012</v>
      </c>
      <c r="M5724" s="2" t="s">
        <v>133</v>
      </c>
      <c r="N5724" s="32">
        <v>25.42258</v>
      </c>
      <c r="O5724" s="32">
        <v>55.644579999999998</v>
      </c>
      <c r="P5724" s="2" t="s">
        <v>2767</v>
      </c>
      <c r="Q5724" s="6" t="s">
        <v>65</v>
      </c>
      <c r="R5724" s="43" t="s">
        <v>16802</v>
      </c>
      <c r="S5724" s="41" t="s">
        <v>4851</v>
      </c>
      <c r="T5724" s="41" t="s">
        <v>18462</v>
      </c>
      <c r="U5724" s="2"/>
      <c r="V5724" s="2" t="s">
        <v>4851</v>
      </c>
      <c r="W5724" s="41" t="s">
        <v>17588</v>
      </c>
      <c r="X5724" s="2" t="s">
        <v>315</v>
      </c>
      <c r="Y5724" s="2" t="s">
        <v>76</v>
      </c>
      <c r="Z5724" s="5" t="s">
        <v>10423</v>
      </c>
      <c r="AA5724" s="5" t="s">
        <v>16910</v>
      </c>
      <c r="AB5724" s="5" t="s">
        <v>16317</v>
      </c>
      <c r="AC5724" s="2" t="s">
        <v>5247</v>
      </c>
      <c r="AD5724" s="2">
        <v>3001801</v>
      </c>
      <c r="AE5724" s="5">
        <v>35</v>
      </c>
      <c r="AF5724" s="25"/>
      <c r="AG5724" s="29">
        <v>3</v>
      </c>
      <c r="AH5724" s="2" t="s">
        <v>17978</v>
      </c>
      <c r="AI5724" s="2">
        <v>3</v>
      </c>
      <c r="AJ5724" s="2">
        <v>3</v>
      </c>
      <c r="AK5724" s="50"/>
      <c r="AL5724" s="2"/>
      <c r="AM5724" s="30"/>
      <c r="AN5724" s="30"/>
      <c r="AO5724" s="30"/>
      <c r="AR5724" s="30"/>
      <c r="AS5724" s="30"/>
      <c r="AT5724" s="30"/>
      <c r="AV5724" s="30"/>
      <c r="AW5724" s="30"/>
      <c r="CD5724" s="2" t="s">
        <v>78</v>
      </c>
      <c r="CE5724" s="2" t="s">
        <v>20794</v>
      </c>
    </row>
    <row r="5725" spans="1:83" x14ac:dyDescent="0.2">
      <c r="A5725" s="2" t="s">
        <v>8063</v>
      </c>
      <c r="B5725" s="2" t="s">
        <v>28766</v>
      </c>
      <c r="C5725" s="2" t="s">
        <v>6285</v>
      </c>
      <c r="D5725" s="2" t="s">
        <v>8063</v>
      </c>
      <c r="E5725" s="2" t="s">
        <v>8063</v>
      </c>
      <c r="F5725" s="2" t="s">
        <v>8064</v>
      </c>
      <c r="G5725" s="2" t="s">
        <v>16096</v>
      </c>
      <c r="H5725" s="2" t="s">
        <v>5093</v>
      </c>
      <c r="I5725" s="2" t="s">
        <v>5093</v>
      </c>
      <c r="J5725" s="2" t="s">
        <v>61</v>
      </c>
      <c r="K5725" s="50" t="s">
        <v>61</v>
      </c>
      <c r="L5725" s="48">
        <v>2010</v>
      </c>
      <c r="M5725" s="2" t="s">
        <v>133</v>
      </c>
      <c r="N5725" s="32">
        <v>25.280799999999999</v>
      </c>
      <c r="O5725" s="32">
        <v>55.582500000000003</v>
      </c>
      <c r="P5725" s="2" t="s">
        <v>2767</v>
      </c>
      <c r="Q5725" s="6" t="s">
        <v>65</v>
      </c>
      <c r="R5725" s="43" t="s">
        <v>18854</v>
      </c>
      <c r="S5725" s="41" t="s">
        <v>3596</v>
      </c>
      <c r="T5725" s="41" t="s">
        <v>18460</v>
      </c>
      <c r="U5725" s="2"/>
      <c r="V5725" s="2" t="s">
        <v>3596</v>
      </c>
      <c r="W5725" s="41" t="s">
        <v>17588</v>
      </c>
      <c r="X5725" s="2" t="s">
        <v>1598</v>
      </c>
      <c r="Y5725" s="2" t="s">
        <v>76</v>
      </c>
      <c r="Z5725" s="5" t="s">
        <v>10423</v>
      </c>
      <c r="AA5725" s="5" t="s">
        <v>16910</v>
      </c>
      <c r="AB5725" s="5" t="s">
        <v>16317</v>
      </c>
      <c r="AC5725" s="2" t="s">
        <v>5247</v>
      </c>
      <c r="AD5725" s="2">
        <v>3001200</v>
      </c>
      <c r="AE5725" s="5">
        <v>40</v>
      </c>
      <c r="AF5725" s="25"/>
      <c r="AG5725" s="29">
        <v>3</v>
      </c>
      <c r="AH5725" s="2" t="s">
        <v>17978</v>
      </c>
      <c r="AI5725" s="2">
        <v>3</v>
      </c>
      <c r="AJ5725" s="2">
        <v>3</v>
      </c>
      <c r="AK5725" s="50"/>
      <c r="AL5725" s="2"/>
      <c r="AM5725" s="30"/>
      <c r="AN5725" s="30"/>
      <c r="AO5725" s="30"/>
      <c r="AR5725" s="30"/>
      <c r="AS5725" s="30"/>
      <c r="AT5725" s="30"/>
      <c r="AV5725" s="30"/>
      <c r="AW5725" s="30"/>
      <c r="CD5725" s="2" t="s">
        <v>78</v>
      </c>
      <c r="CE5725" s="2" t="s">
        <v>20795</v>
      </c>
    </row>
    <row r="5726" spans="1:83" x14ac:dyDescent="0.2">
      <c r="A5726" s="2" t="s">
        <v>8065</v>
      </c>
      <c r="B5726" s="2" t="s">
        <v>28767</v>
      </c>
      <c r="C5726" s="2" t="s">
        <v>6285</v>
      </c>
      <c r="D5726" s="2" t="s">
        <v>8065</v>
      </c>
      <c r="E5726" s="2" t="s">
        <v>8065</v>
      </c>
      <c r="F5726" s="2" t="s">
        <v>8066</v>
      </c>
      <c r="G5726" s="2" t="s">
        <v>8067</v>
      </c>
      <c r="H5726" s="2" t="s">
        <v>5093</v>
      </c>
      <c r="I5726" s="2" t="s">
        <v>5093</v>
      </c>
      <c r="J5726" s="2" t="s">
        <v>61</v>
      </c>
      <c r="K5726" s="50" t="s">
        <v>61</v>
      </c>
      <c r="L5726" s="48">
        <v>2010</v>
      </c>
      <c r="M5726" s="2" t="s">
        <v>133</v>
      </c>
      <c r="N5726" s="32">
        <v>25.373200000000001</v>
      </c>
      <c r="O5726" s="32">
        <v>55.39602</v>
      </c>
      <c r="P5726" s="2" t="s">
        <v>2767</v>
      </c>
      <c r="Q5726" s="6" t="s">
        <v>65</v>
      </c>
      <c r="R5726" s="43" t="s">
        <v>18854</v>
      </c>
      <c r="S5726" s="41" t="s">
        <v>4972</v>
      </c>
      <c r="T5726" s="41" t="s">
        <v>18461</v>
      </c>
      <c r="U5726" s="2"/>
      <c r="V5726" s="2" t="s">
        <v>4972</v>
      </c>
      <c r="W5726" s="41" t="s">
        <v>17588</v>
      </c>
      <c r="X5726" s="2" t="s">
        <v>1598</v>
      </c>
      <c r="Y5726" s="2" t="s">
        <v>102</v>
      </c>
      <c r="Z5726" s="5" t="s">
        <v>10423</v>
      </c>
      <c r="AA5726" s="5" t="s">
        <v>16910</v>
      </c>
      <c r="AB5726" s="5" t="s">
        <v>16316</v>
      </c>
      <c r="AC5726" s="2" t="s">
        <v>5205</v>
      </c>
      <c r="AD5726" s="2">
        <v>3007100</v>
      </c>
      <c r="AE5726" s="5">
        <v>9</v>
      </c>
      <c r="AF5726" s="25"/>
      <c r="AG5726" s="29">
        <v>3</v>
      </c>
      <c r="AH5726" s="2" t="s">
        <v>17974</v>
      </c>
      <c r="AI5726" s="2">
        <v>3</v>
      </c>
      <c r="AJ5726" s="2">
        <v>3</v>
      </c>
      <c r="AK5726" s="50"/>
      <c r="AL5726" s="2"/>
      <c r="AM5726" s="30"/>
      <c r="AN5726" s="30"/>
      <c r="AO5726" s="30"/>
      <c r="AR5726" s="30"/>
      <c r="AS5726" s="30"/>
      <c r="AT5726" s="30"/>
      <c r="AV5726" s="30"/>
      <c r="AW5726" s="30"/>
      <c r="CD5726" s="2" t="s">
        <v>78</v>
      </c>
      <c r="CE5726" s="2" t="s">
        <v>20796</v>
      </c>
    </row>
    <row r="5727" spans="1:83" x14ac:dyDescent="0.2">
      <c r="A5727" s="2" t="s">
        <v>8068</v>
      </c>
      <c r="B5727" s="2" t="s">
        <v>28768</v>
      </c>
      <c r="C5727" s="2" t="s">
        <v>6285</v>
      </c>
      <c r="D5727" s="2" t="s">
        <v>8068</v>
      </c>
      <c r="E5727" s="2" t="s">
        <v>8068</v>
      </c>
      <c r="F5727" s="2" t="s">
        <v>8069</v>
      </c>
      <c r="G5727" s="2" t="s">
        <v>8070</v>
      </c>
      <c r="H5727" s="2" t="s">
        <v>5093</v>
      </c>
      <c r="I5727" s="2" t="s">
        <v>5093</v>
      </c>
      <c r="J5727" s="2" t="s">
        <v>61</v>
      </c>
      <c r="K5727" s="50" t="s">
        <v>61</v>
      </c>
      <c r="L5727" s="48">
        <v>2011</v>
      </c>
      <c r="M5727" s="2" t="s">
        <v>133</v>
      </c>
      <c r="N5727" s="32">
        <v>25.331109999999999</v>
      </c>
      <c r="O5727" s="32">
        <v>55.45335</v>
      </c>
      <c r="P5727" s="2" t="s">
        <v>2767</v>
      </c>
      <c r="Q5727" s="6" t="s">
        <v>65</v>
      </c>
      <c r="R5727" s="43" t="s">
        <v>16802</v>
      </c>
      <c r="S5727" s="41" t="s">
        <v>4851</v>
      </c>
      <c r="T5727" s="41" t="s">
        <v>18462</v>
      </c>
      <c r="U5727" s="2"/>
      <c r="V5727" s="2" t="s">
        <v>4851</v>
      </c>
      <c r="W5727" s="41" t="s">
        <v>17588</v>
      </c>
      <c r="X5727" s="2" t="s">
        <v>1598</v>
      </c>
      <c r="Y5727" s="2" t="s">
        <v>69</v>
      </c>
      <c r="Z5727" s="5" t="s">
        <v>10423</v>
      </c>
      <c r="AA5727" s="5" t="s">
        <v>16910</v>
      </c>
      <c r="AB5727" s="5" t="s">
        <v>18091</v>
      </c>
      <c r="AC5727" s="2" t="s">
        <v>5205</v>
      </c>
      <c r="AD5727" s="2">
        <v>3002800</v>
      </c>
      <c r="AE5727" s="5">
        <v>30</v>
      </c>
      <c r="AF5727" s="25"/>
      <c r="AG5727" s="29">
        <v>3</v>
      </c>
      <c r="AH5727" s="2" t="s">
        <v>17974</v>
      </c>
      <c r="AI5727" s="2">
        <v>3</v>
      </c>
      <c r="AJ5727" s="2">
        <v>3</v>
      </c>
      <c r="AK5727" s="50"/>
      <c r="AL5727" s="2"/>
      <c r="AM5727" s="30"/>
      <c r="AN5727" s="30"/>
      <c r="AO5727" s="30"/>
      <c r="AR5727" s="30"/>
      <c r="AS5727" s="30"/>
      <c r="AT5727" s="30"/>
      <c r="AV5727" s="30"/>
      <c r="AW5727" s="30"/>
      <c r="CD5727" s="2" t="s">
        <v>78</v>
      </c>
      <c r="CE5727" s="2" t="s">
        <v>20797</v>
      </c>
    </row>
    <row r="5728" spans="1:83" x14ac:dyDescent="0.2">
      <c r="A5728" s="2" t="s">
        <v>8071</v>
      </c>
      <c r="B5728" s="2" t="s">
        <v>28769</v>
      </c>
      <c r="C5728" s="2" t="s">
        <v>6285</v>
      </c>
      <c r="D5728" s="2" t="s">
        <v>8071</v>
      </c>
      <c r="E5728" s="2" t="s">
        <v>8071</v>
      </c>
      <c r="F5728" s="2" t="s">
        <v>8072</v>
      </c>
      <c r="G5728" s="2" t="s">
        <v>8073</v>
      </c>
      <c r="H5728" s="2" t="s">
        <v>5093</v>
      </c>
      <c r="I5728" s="2" t="s">
        <v>5093</v>
      </c>
      <c r="J5728" s="2" t="s">
        <v>61</v>
      </c>
      <c r="K5728" s="50" t="s">
        <v>61</v>
      </c>
      <c r="L5728" s="48">
        <v>2012</v>
      </c>
      <c r="M5728" s="2" t="s">
        <v>133</v>
      </c>
      <c r="N5728" s="32">
        <v>25.30986</v>
      </c>
      <c r="O5728" s="32">
        <v>55.410780000000003</v>
      </c>
      <c r="P5728" s="2" t="s">
        <v>2767</v>
      </c>
      <c r="Q5728" s="6" t="s">
        <v>65</v>
      </c>
      <c r="R5728" s="43" t="s">
        <v>18854</v>
      </c>
      <c r="S5728" s="41" t="s">
        <v>4972</v>
      </c>
      <c r="T5728" s="41" t="s">
        <v>18461</v>
      </c>
      <c r="U5728" s="2"/>
      <c r="V5728" s="2" t="s">
        <v>4972</v>
      </c>
      <c r="W5728" s="41" t="s">
        <v>17588</v>
      </c>
      <c r="X5728" s="2" t="s">
        <v>315</v>
      </c>
      <c r="Y5728" s="2" t="s">
        <v>102</v>
      </c>
      <c r="Z5728" s="5" t="s">
        <v>20</v>
      </c>
      <c r="AA5728" s="5" t="s">
        <v>16910</v>
      </c>
      <c r="AB5728" s="5" t="s">
        <v>16316</v>
      </c>
      <c r="AC5728" s="2" t="s">
        <v>5205</v>
      </c>
      <c r="AD5728" s="2">
        <v>3009000</v>
      </c>
      <c r="AE5728" s="5">
        <v>11.44</v>
      </c>
      <c r="AF5728" s="25"/>
      <c r="AG5728" s="29">
        <v>3</v>
      </c>
      <c r="AH5728" s="2" t="s">
        <v>17974</v>
      </c>
      <c r="AI5728" s="2">
        <v>4</v>
      </c>
      <c r="AJ5728" s="2">
        <v>3</v>
      </c>
      <c r="AK5728" s="50"/>
      <c r="AL5728" s="2"/>
      <c r="AM5728" s="30"/>
      <c r="AN5728" s="30"/>
      <c r="AO5728" s="30"/>
      <c r="AR5728" s="30"/>
      <c r="AS5728" s="30"/>
      <c r="AT5728" s="30"/>
      <c r="AV5728" s="30"/>
      <c r="AW5728" s="30"/>
      <c r="CD5728" s="2" t="s">
        <v>78</v>
      </c>
      <c r="CE5728" s="2" t="s">
        <v>20798</v>
      </c>
    </row>
    <row r="5729" spans="1:83" x14ac:dyDescent="0.2">
      <c r="A5729" s="2" t="s">
        <v>8809</v>
      </c>
      <c r="B5729" s="2" t="s">
        <v>28770</v>
      </c>
      <c r="C5729" s="2" t="s">
        <v>6285</v>
      </c>
      <c r="D5729" s="2"/>
      <c r="E5729" s="2" t="s">
        <v>8809</v>
      </c>
      <c r="F5729" s="2" t="s">
        <v>8810</v>
      </c>
      <c r="G5729" s="2" t="s">
        <v>8811</v>
      </c>
      <c r="H5729" s="2"/>
      <c r="I5729" s="2" t="s">
        <v>5093</v>
      </c>
      <c r="J5729" s="2" t="s">
        <v>61</v>
      </c>
      <c r="K5729" s="50" t="s">
        <v>61</v>
      </c>
      <c r="L5729" s="48">
        <v>2010</v>
      </c>
      <c r="M5729" s="2" t="s">
        <v>133</v>
      </c>
      <c r="N5729" s="32">
        <v>25.355899999999998</v>
      </c>
      <c r="O5729" s="32">
        <v>55.389000000000003</v>
      </c>
      <c r="P5729" s="2" t="s">
        <v>2767</v>
      </c>
      <c r="Q5729" s="6" t="s">
        <v>65</v>
      </c>
      <c r="R5729" s="43" t="s">
        <v>18854</v>
      </c>
      <c r="S5729" s="41" t="s">
        <v>4972</v>
      </c>
      <c r="T5729" s="41" t="s">
        <v>18461</v>
      </c>
      <c r="U5729" s="2"/>
      <c r="V5729" s="2" t="s">
        <v>4972</v>
      </c>
      <c r="W5729" s="41" t="s">
        <v>17589</v>
      </c>
      <c r="X5729" s="2" t="s">
        <v>1598</v>
      </c>
      <c r="Y5729" s="2" t="s">
        <v>102</v>
      </c>
      <c r="Z5729" s="5" t="s">
        <v>10423</v>
      </c>
      <c r="AA5729" s="5" t="s">
        <v>16910</v>
      </c>
      <c r="AB5729" s="5" t="s">
        <v>16316</v>
      </c>
      <c r="AC5729" s="2" t="s">
        <v>5205</v>
      </c>
      <c r="AD5729" s="2">
        <v>3006200</v>
      </c>
      <c r="AE5729" s="5">
        <v>40</v>
      </c>
      <c r="AF5729" s="25"/>
      <c r="AG5729" s="29">
        <v>3</v>
      </c>
      <c r="AH5729" s="2" t="s">
        <v>17974</v>
      </c>
      <c r="AI5729" s="2">
        <v>3</v>
      </c>
      <c r="AJ5729" s="2">
        <v>3</v>
      </c>
      <c r="AK5729" s="50"/>
      <c r="AL5729" s="2"/>
      <c r="AM5729" s="30"/>
      <c r="AN5729" s="30"/>
      <c r="AO5729" s="30"/>
      <c r="AR5729" s="30"/>
      <c r="AS5729" s="30"/>
      <c r="AT5729" s="30"/>
      <c r="AV5729" s="30"/>
      <c r="AW5729" s="30"/>
      <c r="CD5729" s="2" t="s">
        <v>78</v>
      </c>
      <c r="CE5729" s="2" t="s">
        <v>20799</v>
      </c>
    </row>
    <row r="5730" spans="1:83" x14ac:dyDescent="0.2">
      <c r="A5730" s="2" t="s">
        <v>8074</v>
      </c>
      <c r="B5730" s="2" t="s">
        <v>28771</v>
      </c>
      <c r="C5730" s="2" t="s">
        <v>6285</v>
      </c>
      <c r="D5730" s="2"/>
      <c r="E5730" s="2" t="s">
        <v>8074</v>
      </c>
      <c r="F5730" s="2" t="s">
        <v>8075</v>
      </c>
      <c r="G5730" s="2" t="s">
        <v>8076</v>
      </c>
      <c r="H5730" s="2"/>
      <c r="I5730" s="2" t="s">
        <v>5093</v>
      </c>
      <c r="J5730" s="2" t="s">
        <v>61</v>
      </c>
      <c r="K5730" s="50" t="s">
        <v>61</v>
      </c>
      <c r="L5730" s="48">
        <v>2011</v>
      </c>
      <c r="M5730" s="2" t="s">
        <v>133</v>
      </c>
      <c r="N5730" s="32">
        <v>25.345510000000001</v>
      </c>
      <c r="O5730" s="32">
        <v>55.38794</v>
      </c>
      <c r="P5730" s="2" t="s">
        <v>2767</v>
      </c>
      <c r="Q5730" s="6" t="s">
        <v>65</v>
      </c>
      <c r="R5730" s="43" t="s">
        <v>18854</v>
      </c>
      <c r="S5730" s="41" t="s">
        <v>4972</v>
      </c>
      <c r="T5730" s="41" t="s">
        <v>18461</v>
      </c>
      <c r="U5730" s="2"/>
      <c r="V5730" s="2" t="s">
        <v>4972</v>
      </c>
      <c r="W5730" s="41" t="s">
        <v>17589</v>
      </c>
      <c r="X5730" s="2" t="s">
        <v>315</v>
      </c>
      <c r="Y5730" s="2" t="s">
        <v>76</v>
      </c>
      <c r="Z5730" s="5" t="s">
        <v>10423</v>
      </c>
      <c r="AA5730" s="5" t="s">
        <v>18812</v>
      </c>
      <c r="AB5730" s="5" t="s">
        <v>16317</v>
      </c>
      <c r="AC5730" s="2" t="s">
        <v>5247</v>
      </c>
      <c r="AD5730" s="2">
        <v>3007600</v>
      </c>
      <c r="AE5730" s="5">
        <v>15.3</v>
      </c>
      <c r="AF5730" s="25"/>
      <c r="AG5730" s="29">
        <v>3</v>
      </c>
      <c r="AH5730" s="2" t="s">
        <v>17978</v>
      </c>
      <c r="AI5730" s="2">
        <v>3</v>
      </c>
      <c r="AJ5730" s="2">
        <v>3</v>
      </c>
      <c r="AK5730" s="50"/>
      <c r="AL5730" s="2"/>
      <c r="AM5730" s="30"/>
      <c r="AN5730" s="30"/>
      <c r="AO5730" s="30"/>
      <c r="AR5730" s="30"/>
      <c r="AS5730" s="30"/>
      <c r="AT5730" s="30"/>
      <c r="AV5730" s="30"/>
      <c r="AW5730" s="30"/>
      <c r="CD5730" s="2" t="s">
        <v>78</v>
      </c>
      <c r="CE5730" s="2" t="s">
        <v>20800</v>
      </c>
    </row>
    <row r="5731" spans="1:83" x14ac:dyDescent="0.2">
      <c r="A5731" s="2" t="s">
        <v>8077</v>
      </c>
      <c r="B5731" s="2" t="s">
        <v>28772</v>
      </c>
      <c r="C5731" s="2" t="s">
        <v>6285</v>
      </c>
      <c r="D5731" s="2"/>
      <c r="E5731" s="2" t="s">
        <v>8077</v>
      </c>
      <c r="F5731" s="2" t="s">
        <v>8078</v>
      </c>
      <c r="G5731" s="2" t="s">
        <v>8079</v>
      </c>
      <c r="H5731" s="2"/>
      <c r="I5731" s="2" t="s">
        <v>5093</v>
      </c>
      <c r="J5731" s="2" t="s">
        <v>61</v>
      </c>
      <c r="K5731" s="50" t="s">
        <v>61</v>
      </c>
      <c r="L5731" s="48">
        <v>2010</v>
      </c>
      <c r="M5731" s="2" t="s">
        <v>133</v>
      </c>
      <c r="N5731" s="32">
        <v>25.360959999999999</v>
      </c>
      <c r="O5731" s="32">
        <v>55.387779999999999</v>
      </c>
      <c r="P5731" s="2" t="s">
        <v>2767</v>
      </c>
      <c r="Q5731" s="6" t="s">
        <v>65</v>
      </c>
      <c r="R5731" s="43" t="s">
        <v>18854</v>
      </c>
      <c r="S5731" s="41" t="s">
        <v>4972</v>
      </c>
      <c r="T5731" s="41" t="s">
        <v>18461</v>
      </c>
      <c r="U5731" s="2"/>
      <c r="V5731" s="2" t="s">
        <v>4972</v>
      </c>
      <c r="W5731" s="41" t="s">
        <v>17589</v>
      </c>
      <c r="X5731" s="2" t="s">
        <v>6916</v>
      </c>
      <c r="Y5731" s="2" t="s">
        <v>69</v>
      </c>
      <c r="Z5731" s="5" t="s">
        <v>10423</v>
      </c>
      <c r="AA5731" s="5" t="s">
        <v>10937</v>
      </c>
      <c r="AB5731" s="5" t="s">
        <v>18091</v>
      </c>
      <c r="AC5731" s="2" t="s">
        <v>5205</v>
      </c>
      <c r="AD5731" s="2">
        <v>3007400</v>
      </c>
      <c r="AE5731" s="5">
        <v>13</v>
      </c>
      <c r="AF5731" s="25"/>
      <c r="AG5731" s="29">
        <v>3</v>
      </c>
      <c r="AH5731" s="2" t="s">
        <v>17974</v>
      </c>
      <c r="AI5731" s="2">
        <v>4</v>
      </c>
      <c r="AJ5731" s="2">
        <v>3</v>
      </c>
      <c r="AK5731" s="50"/>
      <c r="AL5731" s="2"/>
      <c r="AM5731" s="30"/>
      <c r="AN5731" s="30"/>
      <c r="AO5731" s="30"/>
      <c r="AR5731" s="30"/>
      <c r="AS5731" s="30"/>
      <c r="AT5731" s="30"/>
      <c r="AV5731" s="30"/>
      <c r="AW5731" s="30"/>
      <c r="CD5731" s="2" t="s">
        <v>78</v>
      </c>
      <c r="CE5731" s="2" t="s">
        <v>20801</v>
      </c>
    </row>
    <row r="5732" spans="1:83" x14ac:dyDescent="0.2">
      <c r="A5732" s="2" t="s">
        <v>8080</v>
      </c>
      <c r="B5732" s="2" t="s">
        <v>28773</v>
      </c>
      <c r="C5732" s="2" t="s">
        <v>6285</v>
      </c>
      <c r="D5732" s="2" t="s">
        <v>8080</v>
      </c>
      <c r="E5732" s="2" t="s">
        <v>8080</v>
      </c>
      <c r="F5732" s="2" t="s">
        <v>8081</v>
      </c>
      <c r="G5732" s="2" t="s">
        <v>8082</v>
      </c>
      <c r="H5732" s="2" t="s">
        <v>5093</v>
      </c>
      <c r="I5732" s="2" t="s">
        <v>5093</v>
      </c>
      <c r="J5732" s="2" t="s">
        <v>61</v>
      </c>
      <c r="K5732" s="50" t="s">
        <v>61</v>
      </c>
      <c r="L5732" s="48">
        <v>2011</v>
      </c>
      <c r="M5732" s="2" t="s">
        <v>133</v>
      </c>
      <c r="N5732" s="32">
        <v>25.357279999999999</v>
      </c>
      <c r="O5732" s="32">
        <v>55.395319999999998</v>
      </c>
      <c r="P5732" s="2" t="s">
        <v>2767</v>
      </c>
      <c r="Q5732" s="6" t="s">
        <v>65</v>
      </c>
      <c r="R5732" s="43" t="s">
        <v>18854</v>
      </c>
      <c r="S5732" s="41" t="s">
        <v>4972</v>
      </c>
      <c r="T5732" s="41" t="s">
        <v>18461</v>
      </c>
      <c r="U5732" s="2"/>
      <c r="V5732" s="2" t="s">
        <v>4972</v>
      </c>
      <c r="W5732" s="41" t="s">
        <v>17588</v>
      </c>
      <c r="X5732" s="2" t="s">
        <v>315</v>
      </c>
      <c r="Y5732" s="2" t="s">
        <v>102</v>
      </c>
      <c r="Z5732" s="5" t="s">
        <v>10423</v>
      </c>
      <c r="AA5732" s="5" t="s">
        <v>16910</v>
      </c>
      <c r="AB5732" s="5" t="s">
        <v>16316</v>
      </c>
      <c r="AC5732" s="2" t="s">
        <v>5247</v>
      </c>
      <c r="AD5732" s="2">
        <v>3006100</v>
      </c>
      <c r="AE5732" s="5">
        <v>12.4</v>
      </c>
      <c r="AF5732" s="25"/>
      <c r="AG5732" s="29">
        <v>3</v>
      </c>
      <c r="AH5732" s="2" t="s">
        <v>17978</v>
      </c>
      <c r="AI5732" s="2">
        <v>3</v>
      </c>
      <c r="AJ5732" s="2">
        <v>3</v>
      </c>
      <c r="AK5732" s="50"/>
      <c r="AL5732" s="2"/>
      <c r="AM5732" s="30"/>
      <c r="AN5732" s="30"/>
      <c r="AO5732" s="30"/>
      <c r="AR5732" s="30"/>
      <c r="AS5732" s="30"/>
      <c r="AT5732" s="30"/>
      <c r="AV5732" s="30"/>
      <c r="AW5732" s="30"/>
      <c r="CD5732" s="2" t="s">
        <v>78</v>
      </c>
      <c r="CE5732" s="2" t="s">
        <v>20802</v>
      </c>
    </row>
    <row r="5733" spans="1:83" x14ac:dyDescent="0.2">
      <c r="A5733" s="2" t="s">
        <v>8083</v>
      </c>
      <c r="B5733" s="2" t="s">
        <v>28774</v>
      </c>
      <c r="C5733" s="2" t="s">
        <v>6285</v>
      </c>
      <c r="D5733" s="2"/>
      <c r="E5733" s="2" t="s">
        <v>8083</v>
      </c>
      <c r="F5733" s="2" t="s">
        <v>8084</v>
      </c>
      <c r="G5733" s="2" t="s">
        <v>8085</v>
      </c>
      <c r="H5733" s="2"/>
      <c r="I5733" s="2" t="s">
        <v>5093</v>
      </c>
      <c r="J5733" s="2" t="s">
        <v>61</v>
      </c>
      <c r="K5733" s="50" t="s">
        <v>61</v>
      </c>
      <c r="L5733" s="48">
        <v>2010</v>
      </c>
      <c r="M5733" s="2" t="s">
        <v>133</v>
      </c>
      <c r="N5733" s="32">
        <v>25.359110000000001</v>
      </c>
      <c r="O5733" s="32">
        <v>55.388579999999997</v>
      </c>
      <c r="P5733" s="2" t="s">
        <v>2767</v>
      </c>
      <c r="Q5733" s="6" t="s">
        <v>65</v>
      </c>
      <c r="R5733" s="43" t="s">
        <v>18854</v>
      </c>
      <c r="S5733" s="41" t="s">
        <v>4972</v>
      </c>
      <c r="T5733" s="41" t="s">
        <v>18461</v>
      </c>
      <c r="U5733" s="2"/>
      <c r="V5733" s="2" t="s">
        <v>4972</v>
      </c>
      <c r="W5733" s="41" t="s">
        <v>17589</v>
      </c>
      <c r="X5733" s="2" t="s">
        <v>6916</v>
      </c>
      <c r="Y5733" s="2" t="s">
        <v>69</v>
      </c>
      <c r="Z5733" s="5" t="s">
        <v>10423</v>
      </c>
      <c r="AA5733" s="5" t="s">
        <v>10937</v>
      </c>
      <c r="AB5733" s="5" t="s">
        <v>18091</v>
      </c>
      <c r="AC5733" s="2" t="s">
        <v>5205</v>
      </c>
      <c r="AD5733" s="2">
        <v>3007400</v>
      </c>
      <c r="AE5733" s="5">
        <v>13</v>
      </c>
      <c r="AF5733" s="25"/>
      <c r="AG5733" s="29">
        <v>2</v>
      </c>
      <c r="AH5733" s="2" t="s">
        <v>17974</v>
      </c>
      <c r="AI5733" s="2">
        <v>3</v>
      </c>
      <c r="AJ5733" s="2">
        <v>2</v>
      </c>
      <c r="AK5733" s="50"/>
      <c r="AL5733" s="2"/>
      <c r="AM5733" s="30"/>
      <c r="AN5733" s="30"/>
      <c r="AO5733" s="30"/>
      <c r="AR5733" s="30"/>
      <c r="AS5733" s="30"/>
      <c r="AT5733" s="30"/>
      <c r="AV5733" s="30"/>
      <c r="AW5733" s="30"/>
      <c r="CD5733" s="2" t="s">
        <v>78</v>
      </c>
      <c r="CE5733" s="2" t="s">
        <v>20803</v>
      </c>
    </row>
    <row r="5734" spans="1:83" x14ac:dyDescent="0.2">
      <c r="A5734" s="2" t="s">
        <v>8086</v>
      </c>
      <c r="B5734" s="2" t="s">
        <v>28775</v>
      </c>
      <c r="C5734" s="2" t="s">
        <v>6285</v>
      </c>
      <c r="D5734" s="2"/>
      <c r="E5734" s="2" t="s">
        <v>8086</v>
      </c>
      <c r="F5734" s="2" t="s">
        <v>8087</v>
      </c>
      <c r="G5734" s="2" t="s">
        <v>8088</v>
      </c>
      <c r="H5734" s="2"/>
      <c r="I5734" s="2" t="s">
        <v>5093</v>
      </c>
      <c r="J5734" s="2" t="s">
        <v>61</v>
      </c>
      <c r="K5734" s="50" t="s">
        <v>61</v>
      </c>
      <c r="L5734" s="48">
        <v>2010</v>
      </c>
      <c r="M5734" s="2" t="s">
        <v>133</v>
      </c>
      <c r="N5734" s="32">
        <v>25.357140000000001</v>
      </c>
      <c r="O5734" s="32">
        <v>55.390929999999997</v>
      </c>
      <c r="P5734" s="2" t="s">
        <v>2767</v>
      </c>
      <c r="Q5734" s="6" t="s">
        <v>65</v>
      </c>
      <c r="R5734" s="43" t="s">
        <v>18854</v>
      </c>
      <c r="S5734" s="41" t="s">
        <v>4972</v>
      </c>
      <c r="T5734" s="41" t="s">
        <v>18461</v>
      </c>
      <c r="U5734" s="2"/>
      <c r="V5734" s="2" t="s">
        <v>4972</v>
      </c>
      <c r="W5734" s="41" t="s">
        <v>17589</v>
      </c>
      <c r="X5734" s="2" t="s">
        <v>6916</v>
      </c>
      <c r="Y5734" s="2" t="s">
        <v>102</v>
      </c>
      <c r="Z5734" s="5" t="s">
        <v>10423</v>
      </c>
      <c r="AA5734" s="5" t="s">
        <v>16910</v>
      </c>
      <c r="AB5734" s="5" t="s">
        <v>16316</v>
      </c>
      <c r="AC5734" s="2" t="s">
        <v>5247</v>
      </c>
      <c r="AD5734" s="2">
        <v>3006300</v>
      </c>
      <c r="AE5734" s="5">
        <v>11</v>
      </c>
      <c r="AF5734" s="25"/>
      <c r="AG5734" s="29">
        <v>1</v>
      </c>
      <c r="AH5734" s="2" t="s">
        <v>17978</v>
      </c>
      <c r="AI5734" s="2">
        <v>3</v>
      </c>
      <c r="AJ5734" s="2">
        <v>1</v>
      </c>
      <c r="AK5734" s="50"/>
      <c r="AL5734" s="2"/>
      <c r="AM5734" s="30"/>
      <c r="AN5734" s="30"/>
      <c r="AO5734" s="30"/>
      <c r="AR5734" s="30"/>
      <c r="AS5734" s="30"/>
      <c r="AT5734" s="30"/>
      <c r="AV5734" s="30"/>
      <c r="AW5734" s="30"/>
      <c r="CD5734" s="2" t="s">
        <v>78</v>
      </c>
      <c r="CE5734" s="2" t="s">
        <v>20804</v>
      </c>
    </row>
    <row r="5735" spans="1:83" x14ac:dyDescent="0.2">
      <c r="A5735" s="2" t="s">
        <v>9181</v>
      </c>
      <c r="B5735" s="2" t="s">
        <v>28776</v>
      </c>
      <c r="C5735" s="2" t="s">
        <v>6285</v>
      </c>
      <c r="D5735" s="2"/>
      <c r="E5735" s="2" t="s">
        <v>9181</v>
      </c>
      <c r="F5735" s="2" t="s">
        <v>9182</v>
      </c>
      <c r="G5735" s="2" t="s">
        <v>9183</v>
      </c>
      <c r="H5735" s="2"/>
      <c r="I5735" s="2" t="s">
        <v>5093</v>
      </c>
      <c r="J5735" s="2" t="s">
        <v>61</v>
      </c>
      <c r="K5735" s="50" t="s">
        <v>61</v>
      </c>
      <c r="L5735" s="48">
        <v>2016</v>
      </c>
      <c r="M5735" s="2" t="s">
        <v>133</v>
      </c>
      <c r="N5735" s="32">
        <v>25.359110000000001</v>
      </c>
      <c r="O5735" s="32">
        <v>55.391019999999997</v>
      </c>
      <c r="P5735" s="2" t="s">
        <v>2767</v>
      </c>
      <c r="Q5735" s="6" t="s">
        <v>65</v>
      </c>
      <c r="R5735" s="43" t="s">
        <v>18854</v>
      </c>
      <c r="S5735" s="41" t="s">
        <v>4972</v>
      </c>
      <c r="T5735" s="41" t="s">
        <v>18461</v>
      </c>
      <c r="U5735" s="2"/>
      <c r="V5735" s="2" t="s">
        <v>4972</v>
      </c>
      <c r="W5735" s="41" t="s">
        <v>17589</v>
      </c>
      <c r="X5735" s="2" t="s">
        <v>1598</v>
      </c>
      <c r="Y5735" s="2" t="s">
        <v>102</v>
      </c>
      <c r="Z5735" s="5" t="s">
        <v>10423</v>
      </c>
      <c r="AA5735" s="5" t="s">
        <v>16910</v>
      </c>
      <c r="AB5735" s="5" t="s">
        <v>16316</v>
      </c>
      <c r="AC5735" s="2" t="s">
        <v>5247</v>
      </c>
      <c r="AD5735" s="2">
        <v>3006300</v>
      </c>
      <c r="AE5735" s="5">
        <v>28</v>
      </c>
      <c r="AF5735" s="25"/>
      <c r="AG5735" s="29">
        <v>3</v>
      </c>
      <c r="AH5735" s="2" t="s">
        <v>17978</v>
      </c>
      <c r="AI5735" s="2">
        <v>3</v>
      </c>
      <c r="AJ5735" s="2">
        <v>3</v>
      </c>
      <c r="AK5735" s="50"/>
      <c r="AL5735" s="2"/>
      <c r="AM5735" s="30"/>
      <c r="AN5735" s="30"/>
      <c r="AO5735" s="30"/>
      <c r="AR5735" s="30"/>
      <c r="AS5735" s="30"/>
      <c r="AT5735" s="30"/>
      <c r="AV5735" s="30"/>
      <c r="AW5735" s="30"/>
      <c r="CD5735" s="2" t="s">
        <v>78</v>
      </c>
      <c r="CE5735" s="2" t="s">
        <v>20805</v>
      </c>
    </row>
    <row r="5736" spans="1:83" x14ac:dyDescent="0.2">
      <c r="A5736" s="2" t="s">
        <v>8089</v>
      </c>
      <c r="B5736" s="2" t="s">
        <v>28777</v>
      </c>
      <c r="C5736" s="2" t="s">
        <v>6285</v>
      </c>
      <c r="D5736" s="2"/>
      <c r="E5736" s="2" t="s">
        <v>8089</v>
      </c>
      <c r="F5736" s="2" t="s">
        <v>8090</v>
      </c>
      <c r="G5736" s="2" t="s">
        <v>8091</v>
      </c>
      <c r="H5736" s="2"/>
      <c r="I5736" s="2" t="s">
        <v>5093</v>
      </c>
      <c r="J5736" s="2" t="s">
        <v>61</v>
      </c>
      <c r="K5736" s="50" t="s">
        <v>61</v>
      </c>
      <c r="L5736" s="48">
        <v>2012</v>
      </c>
      <c r="M5736" s="2" t="s">
        <v>133</v>
      </c>
      <c r="N5736" s="32">
        <v>25.349329999999998</v>
      </c>
      <c r="O5736" s="32">
        <v>55.393599999999999</v>
      </c>
      <c r="P5736" s="2" t="s">
        <v>2767</v>
      </c>
      <c r="Q5736" s="6" t="s">
        <v>65</v>
      </c>
      <c r="R5736" s="43" t="s">
        <v>18854</v>
      </c>
      <c r="S5736" s="41" t="s">
        <v>4972</v>
      </c>
      <c r="T5736" s="41" t="s">
        <v>18461</v>
      </c>
      <c r="U5736" s="2"/>
      <c r="V5736" s="2" t="s">
        <v>4972</v>
      </c>
      <c r="W5736" s="41" t="s">
        <v>17589</v>
      </c>
      <c r="X5736" s="2" t="s">
        <v>6916</v>
      </c>
      <c r="Y5736" s="2" t="s">
        <v>102</v>
      </c>
      <c r="Z5736" s="5" t="s">
        <v>10423</v>
      </c>
      <c r="AA5736" s="5" t="s">
        <v>16910</v>
      </c>
      <c r="AB5736" s="5" t="s">
        <v>16316</v>
      </c>
      <c r="AC5736" s="2" t="s">
        <v>5247</v>
      </c>
      <c r="AD5736" s="2">
        <v>3010100</v>
      </c>
      <c r="AE5736" s="5">
        <v>12</v>
      </c>
      <c r="AF5736" s="25"/>
      <c r="AG5736" s="29">
        <v>2</v>
      </c>
      <c r="AH5736" s="2" t="s">
        <v>17978</v>
      </c>
      <c r="AI5736" s="2">
        <v>2</v>
      </c>
      <c r="AJ5736" s="2">
        <v>2</v>
      </c>
      <c r="AK5736" s="50"/>
      <c r="AL5736" s="2"/>
      <c r="AM5736" s="30"/>
      <c r="AN5736" s="30"/>
      <c r="AO5736" s="30"/>
      <c r="AR5736" s="30"/>
      <c r="AS5736" s="30"/>
      <c r="AT5736" s="30"/>
      <c r="AV5736" s="30"/>
      <c r="AW5736" s="30"/>
      <c r="CD5736" s="2" t="s">
        <v>78</v>
      </c>
      <c r="CE5736" s="2" t="s">
        <v>20806</v>
      </c>
    </row>
    <row r="5737" spans="1:83" x14ac:dyDescent="0.2">
      <c r="A5737" s="2" t="s">
        <v>9713</v>
      </c>
      <c r="B5737" s="2" t="s">
        <v>28778</v>
      </c>
      <c r="C5737" s="2" t="s">
        <v>6285</v>
      </c>
      <c r="D5737" s="2"/>
      <c r="E5737" s="2" t="s">
        <v>9713</v>
      </c>
      <c r="F5737" s="2" t="s">
        <v>9714</v>
      </c>
      <c r="G5737" s="2" t="s">
        <v>9715</v>
      </c>
      <c r="H5737" s="2"/>
      <c r="I5737" s="2" t="s">
        <v>5093</v>
      </c>
      <c r="J5737" s="2" t="s">
        <v>61</v>
      </c>
      <c r="K5737" s="50" t="s">
        <v>61</v>
      </c>
      <c r="L5737" s="48">
        <v>2018</v>
      </c>
      <c r="M5737" s="2" t="s">
        <v>133</v>
      </c>
      <c r="N5737" s="32">
        <v>25.288209999999999</v>
      </c>
      <c r="O5737" s="32">
        <v>55.42971</v>
      </c>
      <c r="P5737" s="2" t="s">
        <v>2767</v>
      </c>
      <c r="Q5737" s="6" t="s">
        <v>65</v>
      </c>
      <c r="R5737" s="43" t="s">
        <v>18854</v>
      </c>
      <c r="S5737" s="41" t="s">
        <v>4972</v>
      </c>
      <c r="T5737" s="41" t="s">
        <v>18461</v>
      </c>
      <c r="U5737" s="2"/>
      <c r="V5737" s="2" t="s">
        <v>4972</v>
      </c>
      <c r="W5737" s="41" t="s">
        <v>17589</v>
      </c>
      <c r="X5737" s="2" t="s">
        <v>1598</v>
      </c>
      <c r="Y5737" s="2" t="s">
        <v>102</v>
      </c>
      <c r="Z5737" s="5" t="s">
        <v>10423</v>
      </c>
      <c r="AA5737" s="5" t="s">
        <v>16910</v>
      </c>
      <c r="AB5737" s="5" t="s">
        <v>16318</v>
      </c>
      <c r="AC5737" s="2" t="s">
        <v>5205</v>
      </c>
      <c r="AD5737" s="2">
        <v>3008600</v>
      </c>
      <c r="AE5737" s="5">
        <v>19</v>
      </c>
      <c r="AF5737" s="25"/>
      <c r="AG5737" s="29">
        <v>3</v>
      </c>
      <c r="AH5737" s="2" t="s">
        <v>17974</v>
      </c>
      <c r="AI5737" s="2">
        <v>4</v>
      </c>
      <c r="AJ5737" s="2">
        <v>3</v>
      </c>
      <c r="AK5737" s="50"/>
      <c r="AL5737" s="2"/>
      <c r="AM5737" s="30"/>
      <c r="AN5737" s="30"/>
      <c r="AO5737" s="30"/>
      <c r="AR5737" s="30"/>
      <c r="AS5737" s="30"/>
      <c r="AT5737" s="30"/>
      <c r="AV5737" s="30"/>
      <c r="AW5737" s="30"/>
      <c r="CD5737" s="2" t="s">
        <v>78</v>
      </c>
      <c r="CE5737" s="2" t="s">
        <v>20807</v>
      </c>
    </row>
    <row r="5738" spans="1:83" x14ac:dyDescent="0.2">
      <c r="A5738" s="2" t="s">
        <v>8092</v>
      </c>
      <c r="B5738" s="2" t="s">
        <v>28779</v>
      </c>
      <c r="C5738" s="2" t="s">
        <v>6285</v>
      </c>
      <c r="D5738" s="2" t="s">
        <v>8092</v>
      </c>
      <c r="E5738" s="2" t="s">
        <v>8092</v>
      </c>
      <c r="F5738" s="2" t="s">
        <v>8093</v>
      </c>
      <c r="G5738" s="2" t="s">
        <v>8094</v>
      </c>
      <c r="H5738" s="2" t="s">
        <v>5093</v>
      </c>
      <c r="I5738" s="2" t="s">
        <v>5093</v>
      </c>
      <c r="J5738" s="2" t="s">
        <v>61</v>
      </c>
      <c r="K5738" s="50" t="s">
        <v>61</v>
      </c>
      <c r="L5738" s="48">
        <v>2011</v>
      </c>
      <c r="M5738" s="2" t="s">
        <v>133</v>
      </c>
      <c r="N5738" s="32">
        <v>25.351050000000001</v>
      </c>
      <c r="O5738" s="32">
        <v>55.403849999999998</v>
      </c>
      <c r="P5738" s="2" t="s">
        <v>2767</v>
      </c>
      <c r="Q5738" s="6" t="s">
        <v>65</v>
      </c>
      <c r="R5738" s="43" t="s">
        <v>18854</v>
      </c>
      <c r="S5738" s="41" t="s">
        <v>4972</v>
      </c>
      <c r="T5738" s="41" t="s">
        <v>18461</v>
      </c>
      <c r="U5738" s="2"/>
      <c r="V5738" s="2" t="s">
        <v>4972</v>
      </c>
      <c r="W5738" s="41" t="s">
        <v>17588</v>
      </c>
      <c r="X5738" s="2" t="s">
        <v>1598</v>
      </c>
      <c r="Y5738" s="2" t="s">
        <v>102</v>
      </c>
      <c r="Z5738" s="5" t="s">
        <v>10423</v>
      </c>
      <c r="AA5738" s="5" t="s">
        <v>16910</v>
      </c>
      <c r="AB5738" s="5" t="s">
        <v>16316</v>
      </c>
      <c r="AC5738" s="2" t="s">
        <v>5205</v>
      </c>
      <c r="AD5738" s="2">
        <v>3005900</v>
      </c>
      <c r="AE5738" s="5">
        <v>13.7</v>
      </c>
      <c r="AF5738" s="25"/>
      <c r="AG5738" s="29">
        <v>3</v>
      </c>
      <c r="AH5738" s="2" t="s">
        <v>17974</v>
      </c>
      <c r="AI5738" s="2">
        <v>3</v>
      </c>
      <c r="AJ5738" s="2">
        <v>3</v>
      </c>
      <c r="AK5738" s="50"/>
      <c r="AL5738" s="2"/>
      <c r="AM5738" s="30"/>
      <c r="AN5738" s="30"/>
      <c r="AO5738" s="30"/>
      <c r="AR5738" s="30"/>
      <c r="AS5738" s="30"/>
      <c r="AT5738" s="30"/>
      <c r="AV5738" s="30"/>
      <c r="AW5738" s="30"/>
      <c r="CD5738" s="2" t="s">
        <v>78</v>
      </c>
      <c r="CE5738" s="2" t="s">
        <v>20808</v>
      </c>
    </row>
    <row r="5739" spans="1:83" x14ac:dyDescent="0.2">
      <c r="A5739" s="2" t="s">
        <v>8095</v>
      </c>
      <c r="B5739" s="2" t="s">
        <v>28780</v>
      </c>
      <c r="C5739" s="2" t="s">
        <v>6285</v>
      </c>
      <c r="D5739" s="2" t="s">
        <v>8095</v>
      </c>
      <c r="E5739" s="2" t="s">
        <v>8095</v>
      </c>
      <c r="F5739" s="2" t="s">
        <v>8096</v>
      </c>
      <c r="G5739" s="2" t="s">
        <v>8097</v>
      </c>
      <c r="H5739" s="2" t="s">
        <v>5093</v>
      </c>
      <c r="I5739" s="2" t="s">
        <v>5093</v>
      </c>
      <c r="J5739" s="2" t="s">
        <v>61</v>
      </c>
      <c r="K5739" s="50" t="s">
        <v>61</v>
      </c>
      <c r="L5739" s="48">
        <v>2012</v>
      </c>
      <c r="M5739" s="2" t="s">
        <v>133</v>
      </c>
      <c r="N5739" s="32">
        <v>25.27825</v>
      </c>
      <c r="O5739" s="32">
        <v>55.475369999999998</v>
      </c>
      <c r="P5739" s="2" t="s">
        <v>2767</v>
      </c>
      <c r="Q5739" s="6" t="s">
        <v>65</v>
      </c>
      <c r="R5739" s="43" t="s">
        <v>18854</v>
      </c>
      <c r="S5739" s="41" t="s">
        <v>3596</v>
      </c>
      <c r="T5739" s="41" t="s">
        <v>18460</v>
      </c>
      <c r="U5739" s="2"/>
      <c r="V5739" s="2" t="s">
        <v>3596</v>
      </c>
      <c r="W5739" s="41" t="s">
        <v>17588</v>
      </c>
      <c r="X5739" s="2" t="s">
        <v>315</v>
      </c>
      <c r="Y5739" s="2" t="s">
        <v>86</v>
      </c>
      <c r="Z5739" s="5" t="s">
        <v>10423</v>
      </c>
      <c r="AA5739" s="5" t="s">
        <v>16910</v>
      </c>
      <c r="AB5739" s="5" t="s">
        <v>18090</v>
      </c>
      <c r="AC5739" s="2" t="s">
        <v>5205</v>
      </c>
      <c r="AD5739" s="2">
        <v>3008000</v>
      </c>
      <c r="AE5739" s="5">
        <v>28.7</v>
      </c>
      <c r="AF5739" s="25"/>
      <c r="AG5739" s="29">
        <v>3</v>
      </c>
      <c r="AH5739" s="2" t="s">
        <v>17974</v>
      </c>
      <c r="AI5739" s="2">
        <v>4</v>
      </c>
      <c r="AJ5739" s="2">
        <v>3</v>
      </c>
      <c r="AK5739" s="50"/>
      <c r="AL5739" s="2"/>
      <c r="AM5739" s="30"/>
      <c r="AN5739" s="30"/>
      <c r="AO5739" s="30"/>
      <c r="AR5739" s="30"/>
      <c r="AS5739" s="30"/>
      <c r="AT5739" s="30"/>
      <c r="AV5739" s="30"/>
      <c r="AW5739" s="30"/>
      <c r="CD5739" s="2" t="s">
        <v>78</v>
      </c>
      <c r="CE5739" s="2" t="s">
        <v>20809</v>
      </c>
    </row>
    <row r="5740" spans="1:83" x14ac:dyDescent="0.2">
      <c r="A5740" s="2" t="s">
        <v>8098</v>
      </c>
      <c r="B5740" s="2" t="s">
        <v>28781</v>
      </c>
      <c r="C5740" s="2" t="s">
        <v>6285</v>
      </c>
      <c r="D5740" s="2" t="s">
        <v>8098</v>
      </c>
      <c r="E5740" s="2" t="s">
        <v>8098</v>
      </c>
      <c r="F5740" s="2" t="s">
        <v>8099</v>
      </c>
      <c r="G5740" s="2" t="s">
        <v>8100</v>
      </c>
      <c r="H5740" s="2" t="s">
        <v>5093</v>
      </c>
      <c r="I5740" s="2" t="s">
        <v>5093</v>
      </c>
      <c r="J5740" s="2" t="s">
        <v>61</v>
      </c>
      <c r="K5740" s="50" t="s">
        <v>61</v>
      </c>
      <c r="L5740" s="48">
        <v>2011</v>
      </c>
      <c r="M5740" s="2" t="s">
        <v>133</v>
      </c>
      <c r="N5740" s="32">
        <v>25.304349999999999</v>
      </c>
      <c r="O5740" s="32">
        <v>55.479579999999999</v>
      </c>
      <c r="P5740" s="2" t="s">
        <v>2767</v>
      </c>
      <c r="Q5740" s="6" t="s">
        <v>65</v>
      </c>
      <c r="R5740" s="43" t="s">
        <v>18854</v>
      </c>
      <c r="S5740" s="41" t="s">
        <v>3596</v>
      </c>
      <c r="T5740" s="41" t="s">
        <v>18460</v>
      </c>
      <c r="U5740" s="2"/>
      <c r="V5740" s="2" t="s">
        <v>3596</v>
      </c>
      <c r="W5740" s="41" t="s">
        <v>17588</v>
      </c>
      <c r="X5740" s="2" t="s">
        <v>315</v>
      </c>
      <c r="Y5740" s="2" t="s">
        <v>86</v>
      </c>
      <c r="Z5740" s="5" t="s">
        <v>10423</v>
      </c>
      <c r="AA5740" s="5" t="s">
        <v>16910</v>
      </c>
      <c r="AB5740" s="5" t="s">
        <v>18090</v>
      </c>
      <c r="AC5740" s="2" t="s">
        <v>5205</v>
      </c>
      <c r="AD5740" s="2">
        <v>3008000</v>
      </c>
      <c r="AE5740" s="5">
        <v>28.7</v>
      </c>
      <c r="AF5740" s="25"/>
      <c r="AG5740" s="29">
        <v>3</v>
      </c>
      <c r="AH5740" s="2" t="s">
        <v>17974</v>
      </c>
      <c r="AI5740" s="2">
        <v>3</v>
      </c>
      <c r="AJ5740" s="2">
        <v>3</v>
      </c>
      <c r="AK5740" s="50"/>
      <c r="AL5740" s="2"/>
      <c r="AM5740" s="30"/>
      <c r="AN5740" s="30"/>
      <c r="AO5740" s="30"/>
      <c r="AR5740" s="30"/>
      <c r="AS5740" s="30"/>
      <c r="AT5740" s="30"/>
      <c r="AV5740" s="30"/>
      <c r="AW5740" s="30"/>
      <c r="CD5740" s="2" t="s">
        <v>78</v>
      </c>
      <c r="CE5740" s="2" t="s">
        <v>20810</v>
      </c>
    </row>
    <row r="5741" spans="1:83" x14ac:dyDescent="0.2">
      <c r="A5741" s="2" t="s">
        <v>8101</v>
      </c>
      <c r="B5741" s="2" t="s">
        <v>28782</v>
      </c>
      <c r="C5741" s="2" t="s">
        <v>6285</v>
      </c>
      <c r="D5741" s="2" t="s">
        <v>8101</v>
      </c>
      <c r="E5741" s="2" t="s">
        <v>8101</v>
      </c>
      <c r="F5741" s="2" t="s">
        <v>8102</v>
      </c>
      <c r="G5741" s="2"/>
      <c r="H5741" s="2" t="s">
        <v>5093</v>
      </c>
      <c r="I5741" s="2" t="s">
        <v>5093</v>
      </c>
      <c r="J5741" s="2" t="s">
        <v>61</v>
      </c>
      <c r="K5741" s="2"/>
      <c r="L5741" s="48">
        <v>2012</v>
      </c>
      <c r="M5741" s="2" t="s">
        <v>133</v>
      </c>
      <c r="N5741" s="32">
        <v>25.304369999999999</v>
      </c>
      <c r="O5741" s="32">
        <v>55.489019999999996</v>
      </c>
      <c r="P5741" s="2" t="s">
        <v>2767</v>
      </c>
      <c r="Q5741" s="6" t="s">
        <v>65</v>
      </c>
      <c r="R5741" s="43" t="s">
        <v>18854</v>
      </c>
      <c r="S5741" s="41" t="s">
        <v>3596</v>
      </c>
      <c r="T5741" s="41" t="s">
        <v>18460</v>
      </c>
      <c r="U5741" s="2"/>
      <c r="V5741" s="2" t="s">
        <v>3596</v>
      </c>
      <c r="W5741" s="41" t="s">
        <v>67</v>
      </c>
      <c r="X5741" s="2" t="s">
        <v>315</v>
      </c>
      <c r="Y5741" s="2" t="s">
        <v>86</v>
      </c>
      <c r="Z5741" s="5" t="s">
        <v>10423</v>
      </c>
      <c r="AA5741" s="5" t="s">
        <v>10937</v>
      </c>
      <c r="AB5741" s="5" t="s">
        <v>18090</v>
      </c>
      <c r="AC5741" s="2"/>
      <c r="AD5741" s="2">
        <v>3008000</v>
      </c>
      <c r="AE5741" s="5">
        <v>28.7</v>
      </c>
      <c r="AF5741" s="25"/>
      <c r="AG5741" s="29"/>
      <c r="AH5741" s="2"/>
      <c r="AI5741" s="2">
        <v>3</v>
      </c>
      <c r="AJ5741" s="2"/>
      <c r="AK5741" s="50"/>
      <c r="AL5741" s="2"/>
      <c r="AM5741" s="30"/>
      <c r="AN5741" s="30"/>
      <c r="AO5741" s="30"/>
      <c r="AR5741" s="30"/>
      <c r="AS5741" s="30"/>
      <c r="AT5741" s="30"/>
      <c r="AV5741" s="30"/>
      <c r="AW5741" s="30"/>
      <c r="CD5741" s="2" t="s">
        <v>78</v>
      </c>
      <c r="CE5741" s="2" t="s">
        <v>20811</v>
      </c>
    </row>
    <row r="5742" spans="1:83" x14ac:dyDescent="0.2">
      <c r="A5742" s="2" t="s">
        <v>8103</v>
      </c>
      <c r="B5742" s="2" t="s">
        <v>28783</v>
      </c>
      <c r="C5742" s="2" t="s">
        <v>6285</v>
      </c>
      <c r="D5742" s="2" t="s">
        <v>8103</v>
      </c>
      <c r="E5742" s="2" t="s">
        <v>8103</v>
      </c>
      <c r="F5742" s="2" t="s">
        <v>8104</v>
      </c>
      <c r="G5742" s="2" t="s">
        <v>8105</v>
      </c>
      <c r="H5742" s="2" t="s">
        <v>5093</v>
      </c>
      <c r="I5742" s="2" t="s">
        <v>5093</v>
      </c>
      <c r="J5742" s="2" t="s">
        <v>61</v>
      </c>
      <c r="K5742" s="50" t="s">
        <v>61</v>
      </c>
      <c r="L5742" s="48">
        <v>2012</v>
      </c>
      <c r="M5742" s="2" t="s">
        <v>133</v>
      </c>
      <c r="N5742" s="32">
        <v>25.288239999999998</v>
      </c>
      <c r="O5742" s="32">
        <v>55.482480000000002</v>
      </c>
      <c r="P5742" s="2" t="s">
        <v>2767</v>
      </c>
      <c r="Q5742" s="6" t="s">
        <v>65</v>
      </c>
      <c r="R5742" s="43" t="s">
        <v>18854</v>
      </c>
      <c r="S5742" s="41" t="s">
        <v>3596</v>
      </c>
      <c r="T5742" s="41" t="s">
        <v>18460</v>
      </c>
      <c r="U5742" s="2"/>
      <c r="V5742" s="2" t="s">
        <v>3596</v>
      </c>
      <c r="W5742" s="41" t="s">
        <v>17588</v>
      </c>
      <c r="X5742" s="2" t="s">
        <v>315</v>
      </c>
      <c r="Y5742" s="2" t="s">
        <v>76</v>
      </c>
      <c r="Z5742" s="5" t="s">
        <v>10423</v>
      </c>
      <c r="AA5742" s="5" t="s">
        <v>16910</v>
      </c>
      <c r="AB5742" s="5" t="s">
        <v>16317</v>
      </c>
      <c r="AC5742" s="2" t="s">
        <v>5205</v>
      </c>
      <c r="AD5742" s="2">
        <v>3008000</v>
      </c>
      <c r="AE5742" s="5">
        <v>28.7</v>
      </c>
      <c r="AF5742" s="25"/>
      <c r="AG5742" s="29">
        <v>3</v>
      </c>
      <c r="AH5742" s="2" t="s">
        <v>17974</v>
      </c>
      <c r="AI5742" s="2">
        <v>3</v>
      </c>
      <c r="AJ5742" s="2">
        <v>3</v>
      </c>
      <c r="AK5742" s="50"/>
      <c r="AL5742" s="2"/>
      <c r="AM5742" s="30"/>
      <c r="AN5742" s="30"/>
      <c r="AO5742" s="30"/>
      <c r="AR5742" s="30"/>
      <c r="AS5742" s="30"/>
      <c r="AT5742" s="30"/>
      <c r="AV5742" s="30"/>
      <c r="AW5742" s="30"/>
      <c r="CD5742" s="2" t="s">
        <v>78</v>
      </c>
      <c r="CE5742" s="2" t="s">
        <v>20812</v>
      </c>
    </row>
    <row r="5743" spans="1:83" x14ac:dyDescent="0.2">
      <c r="A5743" s="2" t="s">
        <v>8106</v>
      </c>
      <c r="B5743" s="2" t="s">
        <v>28784</v>
      </c>
      <c r="C5743" s="2" t="s">
        <v>6285</v>
      </c>
      <c r="D5743" s="2" t="s">
        <v>8106</v>
      </c>
      <c r="E5743" s="2" t="s">
        <v>8106</v>
      </c>
      <c r="F5743" s="2" t="s">
        <v>8107</v>
      </c>
      <c r="G5743" s="2" t="s">
        <v>8108</v>
      </c>
      <c r="H5743" s="2" t="s">
        <v>5093</v>
      </c>
      <c r="I5743" s="2" t="s">
        <v>5093</v>
      </c>
      <c r="J5743" s="2" t="s">
        <v>61</v>
      </c>
      <c r="K5743" s="50" t="s">
        <v>61</v>
      </c>
      <c r="L5743" s="48">
        <v>2011</v>
      </c>
      <c r="M5743" s="2" t="s">
        <v>133</v>
      </c>
      <c r="N5743" s="32">
        <v>25.364439999999998</v>
      </c>
      <c r="O5743" s="32">
        <v>55.401130000000002</v>
      </c>
      <c r="P5743" s="2" t="s">
        <v>2767</v>
      </c>
      <c r="Q5743" s="6" t="s">
        <v>65</v>
      </c>
      <c r="R5743" s="43" t="s">
        <v>18854</v>
      </c>
      <c r="S5743" s="41" t="s">
        <v>4972</v>
      </c>
      <c r="T5743" s="41" t="s">
        <v>18461</v>
      </c>
      <c r="U5743" s="2"/>
      <c r="V5743" s="2" t="s">
        <v>4972</v>
      </c>
      <c r="W5743" s="41" t="s">
        <v>17588</v>
      </c>
      <c r="X5743" s="2" t="s">
        <v>315</v>
      </c>
      <c r="Y5743" s="2" t="s">
        <v>102</v>
      </c>
      <c r="Z5743" s="5" t="s">
        <v>10423</v>
      </c>
      <c r="AA5743" s="5" t="s">
        <v>16910</v>
      </c>
      <c r="AB5743" s="5" t="s">
        <v>16316</v>
      </c>
      <c r="AC5743" s="2" t="s">
        <v>5205</v>
      </c>
      <c r="AD5743" s="2">
        <v>3005600</v>
      </c>
      <c r="AE5743" s="5">
        <v>16.350000000000001</v>
      </c>
      <c r="AF5743" s="25"/>
      <c r="AG5743" s="29">
        <v>3</v>
      </c>
      <c r="AH5743" s="2" t="s">
        <v>17974</v>
      </c>
      <c r="AI5743" s="2">
        <v>3</v>
      </c>
      <c r="AJ5743" s="2">
        <v>3</v>
      </c>
      <c r="AK5743" s="50"/>
      <c r="AL5743" s="2"/>
      <c r="AM5743" s="30"/>
      <c r="AN5743" s="30"/>
      <c r="AO5743" s="30"/>
      <c r="AR5743" s="30"/>
      <c r="AS5743" s="30"/>
      <c r="AT5743" s="30"/>
      <c r="AV5743" s="30"/>
      <c r="AW5743" s="30"/>
      <c r="CD5743" s="2" t="s">
        <v>78</v>
      </c>
      <c r="CE5743" s="2" t="s">
        <v>20813</v>
      </c>
    </row>
    <row r="5744" spans="1:83" x14ac:dyDescent="0.2">
      <c r="A5744" s="2" t="s">
        <v>8109</v>
      </c>
      <c r="B5744" s="2" t="s">
        <v>28785</v>
      </c>
      <c r="C5744" s="2" t="s">
        <v>6285</v>
      </c>
      <c r="D5744" s="2" t="s">
        <v>8109</v>
      </c>
      <c r="E5744" s="2" t="s">
        <v>8109</v>
      </c>
      <c r="F5744" s="2" t="s">
        <v>8110</v>
      </c>
      <c r="G5744" s="2" t="s">
        <v>17582</v>
      </c>
      <c r="H5744" s="2" t="s">
        <v>5093</v>
      </c>
      <c r="I5744" s="2" t="s">
        <v>5093</v>
      </c>
      <c r="J5744" s="2" t="s">
        <v>61</v>
      </c>
      <c r="K5744" s="50" t="s">
        <v>61</v>
      </c>
      <c r="L5744" s="48">
        <v>2014</v>
      </c>
      <c r="M5744" s="2" t="s">
        <v>133</v>
      </c>
      <c r="N5744" s="32">
        <v>25.27891</v>
      </c>
      <c r="O5744" s="32">
        <v>55.693640000000002</v>
      </c>
      <c r="P5744" s="2" t="s">
        <v>2767</v>
      </c>
      <c r="Q5744" s="6" t="s">
        <v>65</v>
      </c>
      <c r="R5744" s="43" t="s">
        <v>18854</v>
      </c>
      <c r="S5744" s="41" t="s">
        <v>3596</v>
      </c>
      <c r="T5744" s="41" t="s">
        <v>18460</v>
      </c>
      <c r="U5744" s="2"/>
      <c r="V5744" s="2" t="s">
        <v>3596</v>
      </c>
      <c r="W5744" s="41" t="s">
        <v>17588</v>
      </c>
      <c r="X5744" s="2" t="s">
        <v>315</v>
      </c>
      <c r="Y5744" s="2" t="s">
        <v>86</v>
      </c>
      <c r="Z5744" s="5" t="s">
        <v>10423</v>
      </c>
      <c r="AA5744" s="5" t="s">
        <v>16910</v>
      </c>
      <c r="AB5744" s="5" t="s">
        <v>18090</v>
      </c>
      <c r="AC5744" s="2" t="s">
        <v>5247</v>
      </c>
      <c r="AD5744" s="2">
        <v>3000022</v>
      </c>
      <c r="AE5744" s="5">
        <v>28.7</v>
      </c>
      <c r="AF5744" s="25"/>
      <c r="AG5744" s="29">
        <v>3</v>
      </c>
      <c r="AH5744" s="2" t="s">
        <v>17978</v>
      </c>
      <c r="AI5744" s="2">
        <v>3</v>
      </c>
      <c r="AJ5744" s="2">
        <v>3</v>
      </c>
      <c r="AK5744" s="50"/>
      <c r="AL5744" s="2"/>
      <c r="AM5744" s="30"/>
      <c r="AN5744" s="30"/>
      <c r="AO5744" s="30"/>
      <c r="AR5744" s="30"/>
      <c r="AS5744" s="30"/>
      <c r="AT5744" s="30"/>
      <c r="AV5744" s="30"/>
      <c r="AW5744" s="30"/>
      <c r="CD5744" s="2" t="s">
        <v>78</v>
      </c>
      <c r="CE5744" s="2" t="s">
        <v>20814</v>
      </c>
    </row>
    <row r="5745" spans="1:83" x14ac:dyDescent="0.2">
      <c r="A5745" s="2" t="s">
        <v>8111</v>
      </c>
      <c r="B5745" s="2" t="s">
        <v>28786</v>
      </c>
      <c r="C5745" s="2" t="s">
        <v>6285</v>
      </c>
      <c r="D5745" s="2" t="s">
        <v>8111</v>
      </c>
      <c r="E5745" s="2" t="s">
        <v>8111</v>
      </c>
      <c r="F5745" s="2" t="s">
        <v>8112</v>
      </c>
      <c r="G5745" s="2" t="s">
        <v>8113</v>
      </c>
      <c r="H5745" s="2" t="s">
        <v>5093</v>
      </c>
      <c r="I5745" s="2" t="s">
        <v>5093</v>
      </c>
      <c r="J5745" s="2" t="s">
        <v>61</v>
      </c>
      <c r="K5745" s="50" t="s">
        <v>61</v>
      </c>
      <c r="L5745" s="48">
        <v>2013</v>
      </c>
      <c r="M5745" s="2" t="s">
        <v>133</v>
      </c>
      <c r="N5745" s="32">
        <v>25.363420000000001</v>
      </c>
      <c r="O5745" s="32">
        <v>55.394460000000002</v>
      </c>
      <c r="P5745" s="2" t="s">
        <v>2767</v>
      </c>
      <c r="Q5745" s="6" t="s">
        <v>65</v>
      </c>
      <c r="R5745" s="43" t="s">
        <v>18854</v>
      </c>
      <c r="S5745" s="41" t="s">
        <v>4972</v>
      </c>
      <c r="T5745" s="41" t="s">
        <v>18461</v>
      </c>
      <c r="U5745" s="2"/>
      <c r="V5745" s="2" t="s">
        <v>4972</v>
      </c>
      <c r="W5745" s="41" t="s">
        <v>17588</v>
      </c>
      <c r="X5745" s="2" t="s">
        <v>1598</v>
      </c>
      <c r="Y5745" s="2" t="s">
        <v>102</v>
      </c>
      <c r="Z5745" s="5" t="s">
        <v>20</v>
      </c>
      <c r="AA5745" s="5" t="s">
        <v>16910</v>
      </c>
      <c r="AB5745" s="5" t="s">
        <v>16316</v>
      </c>
      <c r="AC5745" s="2" t="s">
        <v>5205</v>
      </c>
      <c r="AD5745" s="2">
        <v>3006400</v>
      </c>
      <c r="AE5745" s="5">
        <v>30.85</v>
      </c>
      <c r="AF5745" s="25"/>
      <c r="AG5745" s="29">
        <v>3</v>
      </c>
      <c r="AH5745" s="2" t="s">
        <v>17974</v>
      </c>
      <c r="AI5745" s="2">
        <v>3</v>
      </c>
      <c r="AJ5745" s="2">
        <v>3</v>
      </c>
      <c r="AK5745" s="50"/>
      <c r="AL5745" s="2"/>
      <c r="AM5745" s="30"/>
      <c r="AN5745" s="30"/>
      <c r="AO5745" s="30"/>
      <c r="AR5745" s="30"/>
      <c r="AS5745" s="30"/>
      <c r="AT5745" s="30"/>
      <c r="AV5745" s="30"/>
      <c r="AW5745" s="30"/>
      <c r="CD5745" s="2" t="s">
        <v>78</v>
      </c>
      <c r="CE5745" s="2" t="s">
        <v>20815</v>
      </c>
    </row>
    <row r="5746" spans="1:83" x14ac:dyDescent="0.2">
      <c r="A5746" s="2" t="s">
        <v>8114</v>
      </c>
      <c r="B5746" s="2" t="s">
        <v>28787</v>
      </c>
      <c r="C5746" s="2" t="s">
        <v>6285</v>
      </c>
      <c r="D5746" s="2" t="s">
        <v>8114</v>
      </c>
      <c r="E5746" s="2" t="s">
        <v>8114</v>
      </c>
      <c r="F5746" s="2" t="s">
        <v>8115</v>
      </c>
      <c r="G5746" s="2" t="s">
        <v>16997</v>
      </c>
      <c r="H5746" s="2" t="s">
        <v>5093</v>
      </c>
      <c r="I5746" s="2" t="s">
        <v>5093</v>
      </c>
      <c r="J5746" s="2" t="s">
        <v>61</v>
      </c>
      <c r="K5746" s="50" t="s">
        <v>61</v>
      </c>
      <c r="L5746" s="48">
        <v>2010</v>
      </c>
      <c r="M5746" s="2" t="s">
        <v>133</v>
      </c>
      <c r="N5746" s="32">
        <v>25.318860000000001</v>
      </c>
      <c r="O5746" s="32">
        <v>55.61007</v>
      </c>
      <c r="P5746" s="2" t="s">
        <v>2767</v>
      </c>
      <c r="Q5746" s="6" t="s">
        <v>65</v>
      </c>
      <c r="R5746" s="43" t="s">
        <v>16802</v>
      </c>
      <c r="S5746" s="41" t="s">
        <v>4851</v>
      </c>
      <c r="T5746" s="41" t="s">
        <v>18462</v>
      </c>
      <c r="U5746" s="2"/>
      <c r="V5746" s="2" t="s">
        <v>4851</v>
      </c>
      <c r="W5746" s="41" t="s">
        <v>17588</v>
      </c>
      <c r="X5746" s="2" t="s">
        <v>1598</v>
      </c>
      <c r="Y5746" s="2" t="s">
        <v>102</v>
      </c>
      <c r="Z5746" s="5" t="s">
        <v>10423</v>
      </c>
      <c r="AA5746" s="5" t="s">
        <v>16910</v>
      </c>
      <c r="AB5746" s="5" t="s">
        <v>16316</v>
      </c>
      <c r="AC5746" s="2" t="s">
        <v>5247</v>
      </c>
      <c r="AD5746" s="2">
        <v>3001301</v>
      </c>
      <c r="AE5746" s="5">
        <v>28.7</v>
      </c>
      <c r="AF5746" s="25"/>
      <c r="AG5746" s="29">
        <v>3</v>
      </c>
      <c r="AH5746" s="2" t="s">
        <v>17978</v>
      </c>
      <c r="AI5746" s="2">
        <v>3</v>
      </c>
      <c r="AJ5746" s="2">
        <v>3</v>
      </c>
      <c r="AK5746" s="50"/>
      <c r="AL5746" s="2"/>
      <c r="AM5746" s="30"/>
      <c r="AN5746" s="30"/>
      <c r="AO5746" s="30"/>
      <c r="AR5746" s="30"/>
      <c r="AS5746" s="30"/>
      <c r="AT5746" s="30"/>
      <c r="AV5746" s="30"/>
      <c r="AW5746" s="30"/>
      <c r="CD5746" s="2" t="s">
        <v>78</v>
      </c>
      <c r="CE5746" s="2" t="s">
        <v>20816</v>
      </c>
    </row>
    <row r="5747" spans="1:83" x14ac:dyDescent="0.2">
      <c r="A5747" s="2" t="s">
        <v>8116</v>
      </c>
      <c r="B5747" s="2" t="s">
        <v>28788</v>
      </c>
      <c r="C5747" s="2" t="s">
        <v>6285</v>
      </c>
      <c r="D5747" s="2" t="s">
        <v>8116</v>
      </c>
      <c r="E5747" s="2" t="s">
        <v>8116</v>
      </c>
      <c r="F5747" s="2" t="s">
        <v>8117</v>
      </c>
      <c r="G5747" s="2" t="s">
        <v>8118</v>
      </c>
      <c r="H5747" s="2" t="s">
        <v>5093</v>
      </c>
      <c r="I5747" s="2" t="s">
        <v>5093</v>
      </c>
      <c r="J5747" s="2" t="s">
        <v>61</v>
      </c>
      <c r="K5747" s="50" t="s">
        <v>61</v>
      </c>
      <c r="L5747" s="48">
        <v>2011</v>
      </c>
      <c r="M5747" s="2" t="s">
        <v>133</v>
      </c>
      <c r="N5747" s="32">
        <v>25.286570000000001</v>
      </c>
      <c r="O5747" s="32">
        <v>55.48771</v>
      </c>
      <c r="P5747" s="2" t="s">
        <v>2767</v>
      </c>
      <c r="Q5747" s="6" t="s">
        <v>65</v>
      </c>
      <c r="R5747" s="43" t="s">
        <v>18854</v>
      </c>
      <c r="S5747" s="41" t="s">
        <v>3596</v>
      </c>
      <c r="T5747" s="41" t="s">
        <v>18460</v>
      </c>
      <c r="U5747" s="2"/>
      <c r="V5747" s="2" t="s">
        <v>3596</v>
      </c>
      <c r="W5747" s="41" t="s">
        <v>17588</v>
      </c>
      <c r="X5747" s="2" t="s">
        <v>315</v>
      </c>
      <c r="Y5747" s="2" t="s">
        <v>86</v>
      </c>
      <c r="Z5747" s="5" t="s">
        <v>10423</v>
      </c>
      <c r="AA5747" s="5" t="s">
        <v>16910</v>
      </c>
      <c r="AB5747" s="5" t="s">
        <v>18090</v>
      </c>
      <c r="AC5747" s="2" t="s">
        <v>5205</v>
      </c>
      <c r="AD5747" s="2">
        <v>3002600</v>
      </c>
      <c r="AE5747" s="5">
        <v>28.7</v>
      </c>
      <c r="AF5747" s="25"/>
      <c r="AG5747" s="29">
        <v>3</v>
      </c>
      <c r="AH5747" s="2" t="s">
        <v>17974</v>
      </c>
      <c r="AI5747" s="2">
        <v>3</v>
      </c>
      <c r="AJ5747" s="2">
        <v>3</v>
      </c>
      <c r="AK5747" s="50"/>
      <c r="AL5747" s="2"/>
      <c r="AM5747" s="30"/>
      <c r="AN5747" s="30"/>
      <c r="AO5747" s="30"/>
      <c r="AR5747" s="30"/>
      <c r="AS5747" s="30"/>
      <c r="AT5747" s="30"/>
      <c r="AV5747" s="30"/>
      <c r="AW5747" s="30"/>
      <c r="CD5747" s="2" t="s">
        <v>78</v>
      </c>
      <c r="CE5747" s="2" t="s">
        <v>20817</v>
      </c>
    </row>
    <row r="5748" spans="1:83" x14ac:dyDescent="0.2">
      <c r="A5748" s="2" t="s">
        <v>8119</v>
      </c>
      <c r="B5748" s="2" t="s">
        <v>28789</v>
      </c>
      <c r="C5748" s="2" t="s">
        <v>6285</v>
      </c>
      <c r="D5748" s="2" t="s">
        <v>8119</v>
      </c>
      <c r="E5748" s="2" t="s">
        <v>8119</v>
      </c>
      <c r="F5748" s="2" t="s">
        <v>8120</v>
      </c>
      <c r="G5748" s="2" t="s">
        <v>8121</v>
      </c>
      <c r="H5748" s="2" t="s">
        <v>5093</v>
      </c>
      <c r="I5748" s="2" t="s">
        <v>5093</v>
      </c>
      <c r="J5748" s="2" t="s">
        <v>61</v>
      </c>
      <c r="K5748" s="50" t="s">
        <v>61</v>
      </c>
      <c r="L5748" s="48">
        <v>2013</v>
      </c>
      <c r="M5748" s="2" t="s">
        <v>133</v>
      </c>
      <c r="N5748" s="32">
        <v>25.305669999999999</v>
      </c>
      <c r="O5748" s="32">
        <v>55.435079999999999</v>
      </c>
      <c r="P5748" s="2" t="s">
        <v>2767</v>
      </c>
      <c r="Q5748" s="6" t="s">
        <v>65</v>
      </c>
      <c r="R5748" s="43" t="s">
        <v>18854</v>
      </c>
      <c r="S5748" s="41" t="s">
        <v>3596</v>
      </c>
      <c r="T5748" s="41" t="s">
        <v>18460</v>
      </c>
      <c r="U5748" s="2"/>
      <c r="V5748" s="2" t="s">
        <v>3596</v>
      </c>
      <c r="W5748" s="41" t="s">
        <v>17588</v>
      </c>
      <c r="X5748" s="2" t="s">
        <v>315</v>
      </c>
      <c r="Y5748" s="2" t="s">
        <v>102</v>
      </c>
      <c r="Z5748" s="5" t="s">
        <v>20</v>
      </c>
      <c r="AA5748" s="5" t="s">
        <v>16910</v>
      </c>
      <c r="AB5748" s="5" t="s">
        <v>16318</v>
      </c>
      <c r="AC5748" s="2" t="s">
        <v>5205</v>
      </c>
      <c r="AD5748" s="2">
        <v>3008100</v>
      </c>
      <c r="AE5748" s="5">
        <v>28.7</v>
      </c>
      <c r="AF5748" s="25"/>
      <c r="AG5748" s="29">
        <v>3</v>
      </c>
      <c r="AH5748" s="2" t="s">
        <v>17974</v>
      </c>
      <c r="AI5748" s="2">
        <v>3</v>
      </c>
      <c r="AJ5748" s="2">
        <v>3</v>
      </c>
      <c r="AK5748" s="50"/>
      <c r="AL5748" s="2"/>
      <c r="AM5748" s="30"/>
      <c r="AN5748" s="30"/>
      <c r="AO5748" s="30"/>
      <c r="AR5748" s="30"/>
      <c r="AS5748" s="30"/>
      <c r="AT5748" s="30"/>
      <c r="AV5748" s="30"/>
      <c r="AW5748" s="30"/>
      <c r="CD5748" s="2" t="s">
        <v>78</v>
      </c>
      <c r="CE5748" s="2" t="s">
        <v>20818</v>
      </c>
    </row>
    <row r="5749" spans="1:83" x14ac:dyDescent="0.2">
      <c r="A5749" s="2" t="s">
        <v>8122</v>
      </c>
      <c r="B5749" s="2" t="s">
        <v>28790</v>
      </c>
      <c r="C5749" s="2" t="s">
        <v>6285</v>
      </c>
      <c r="D5749" s="2" t="s">
        <v>8122</v>
      </c>
      <c r="E5749" s="2" t="s">
        <v>8122</v>
      </c>
      <c r="F5749" s="2" t="s">
        <v>8123</v>
      </c>
      <c r="G5749" s="2" t="s">
        <v>8124</v>
      </c>
      <c r="H5749" s="2" t="s">
        <v>5093</v>
      </c>
      <c r="I5749" s="2" t="s">
        <v>5093</v>
      </c>
      <c r="J5749" s="2" t="s">
        <v>61</v>
      </c>
      <c r="K5749" s="50" t="s">
        <v>61</v>
      </c>
      <c r="L5749" s="48">
        <v>2010</v>
      </c>
      <c r="M5749" s="2" t="s">
        <v>133</v>
      </c>
      <c r="N5749" s="32">
        <v>25.334520000000001</v>
      </c>
      <c r="O5749" s="32">
        <v>55.448349999999998</v>
      </c>
      <c r="P5749" s="2" t="s">
        <v>2767</v>
      </c>
      <c r="Q5749" s="6" t="s">
        <v>65</v>
      </c>
      <c r="R5749" s="43" t="s">
        <v>16802</v>
      </c>
      <c r="S5749" s="41" t="s">
        <v>4851</v>
      </c>
      <c r="T5749" s="41" t="s">
        <v>18462</v>
      </c>
      <c r="U5749" s="2"/>
      <c r="V5749" s="2" t="s">
        <v>4851</v>
      </c>
      <c r="W5749" s="41" t="s">
        <v>17588</v>
      </c>
      <c r="X5749" s="2" t="s">
        <v>315</v>
      </c>
      <c r="Y5749" s="2" t="s">
        <v>86</v>
      </c>
      <c r="Z5749" s="5" t="s">
        <v>10423</v>
      </c>
      <c r="AA5749" s="5" t="s">
        <v>16910</v>
      </c>
      <c r="AB5749" s="5" t="s">
        <v>18090</v>
      </c>
      <c r="AC5749" s="2" t="s">
        <v>5205</v>
      </c>
      <c r="AD5749" s="2">
        <v>3003100</v>
      </c>
      <c r="AE5749" s="5">
        <v>25</v>
      </c>
      <c r="AF5749" s="25"/>
      <c r="AG5749" s="29">
        <v>3</v>
      </c>
      <c r="AH5749" s="2" t="s">
        <v>17974</v>
      </c>
      <c r="AI5749" s="2">
        <v>3</v>
      </c>
      <c r="AJ5749" s="2">
        <v>3</v>
      </c>
      <c r="AK5749" s="50"/>
      <c r="AL5749" s="2"/>
      <c r="AM5749" s="30"/>
      <c r="AN5749" s="30"/>
      <c r="AO5749" s="30"/>
      <c r="AR5749" s="30"/>
      <c r="AS5749" s="30"/>
      <c r="AT5749" s="30"/>
      <c r="AV5749" s="30"/>
      <c r="AW5749" s="30"/>
      <c r="CD5749" s="2" t="s">
        <v>78</v>
      </c>
      <c r="CE5749" s="2" t="s">
        <v>20819</v>
      </c>
    </row>
    <row r="5750" spans="1:83" x14ac:dyDescent="0.2">
      <c r="A5750" s="2" t="s">
        <v>8125</v>
      </c>
      <c r="B5750" s="2" t="s">
        <v>28791</v>
      </c>
      <c r="C5750" s="2" t="s">
        <v>6285</v>
      </c>
      <c r="D5750" s="2" t="s">
        <v>8125</v>
      </c>
      <c r="E5750" s="2" t="s">
        <v>8125</v>
      </c>
      <c r="F5750" s="2" t="s">
        <v>8126</v>
      </c>
      <c r="G5750" s="2" t="s">
        <v>8127</v>
      </c>
      <c r="H5750" s="2" t="s">
        <v>5093</v>
      </c>
      <c r="I5750" s="2" t="s">
        <v>5093</v>
      </c>
      <c r="J5750" s="2" t="s">
        <v>61</v>
      </c>
      <c r="K5750" s="50" t="s">
        <v>61</v>
      </c>
      <c r="L5750" s="48">
        <v>2010</v>
      </c>
      <c r="M5750" s="2" t="s">
        <v>133</v>
      </c>
      <c r="N5750" s="32">
        <v>25.299589999999998</v>
      </c>
      <c r="O5750" s="32">
        <v>55.473880000000001</v>
      </c>
      <c r="P5750" s="2" t="s">
        <v>2767</v>
      </c>
      <c r="Q5750" s="6" t="s">
        <v>65</v>
      </c>
      <c r="R5750" s="43" t="s">
        <v>16802</v>
      </c>
      <c r="S5750" s="41" t="s">
        <v>4851</v>
      </c>
      <c r="T5750" s="41" t="s">
        <v>18462</v>
      </c>
      <c r="U5750" s="2"/>
      <c r="V5750" s="2" t="s">
        <v>4851</v>
      </c>
      <c r="W5750" s="41" t="s">
        <v>17588</v>
      </c>
      <c r="X5750" s="2" t="s">
        <v>315</v>
      </c>
      <c r="Y5750" s="2" t="s">
        <v>102</v>
      </c>
      <c r="Z5750" s="5" t="s">
        <v>10423</v>
      </c>
      <c r="AA5750" s="5" t="s">
        <v>16910</v>
      </c>
      <c r="AB5750" s="5" t="s">
        <v>16316</v>
      </c>
      <c r="AC5750" s="2" t="s">
        <v>5205</v>
      </c>
      <c r="AD5750" s="2">
        <v>3009900</v>
      </c>
      <c r="AE5750" s="5">
        <v>25</v>
      </c>
      <c r="AF5750" s="25"/>
      <c r="AG5750" s="29">
        <v>3</v>
      </c>
      <c r="AH5750" s="2" t="s">
        <v>17974</v>
      </c>
      <c r="AI5750" s="2">
        <v>3</v>
      </c>
      <c r="AJ5750" s="2">
        <v>3</v>
      </c>
      <c r="AK5750" s="50"/>
      <c r="AL5750" s="2"/>
      <c r="AM5750" s="30"/>
      <c r="AN5750" s="30"/>
      <c r="AO5750" s="30"/>
      <c r="AR5750" s="30"/>
      <c r="AS5750" s="30"/>
      <c r="AT5750" s="30"/>
      <c r="AV5750" s="30"/>
      <c r="AW5750" s="30"/>
      <c r="CD5750" s="2" t="s">
        <v>78</v>
      </c>
      <c r="CE5750" s="2" t="s">
        <v>20820</v>
      </c>
    </row>
    <row r="5751" spans="1:83" x14ac:dyDescent="0.2">
      <c r="A5751" s="2" t="s">
        <v>8128</v>
      </c>
      <c r="B5751" s="2" t="s">
        <v>28792</v>
      </c>
      <c r="C5751" s="2" t="s">
        <v>6285</v>
      </c>
      <c r="D5751" s="2" t="s">
        <v>8128</v>
      </c>
      <c r="E5751" s="2" t="s">
        <v>8128</v>
      </c>
      <c r="F5751" s="2" t="s">
        <v>8129</v>
      </c>
      <c r="G5751" s="2" t="s">
        <v>8130</v>
      </c>
      <c r="H5751" s="2" t="s">
        <v>5093</v>
      </c>
      <c r="I5751" s="2" t="s">
        <v>5093</v>
      </c>
      <c r="J5751" s="2" t="s">
        <v>61</v>
      </c>
      <c r="K5751" s="50" t="s">
        <v>61</v>
      </c>
      <c r="L5751" s="48">
        <v>2008</v>
      </c>
      <c r="M5751" s="2" t="s">
        <v>133</v>
      </c>
      <c r="N5751" s="32">
        <v>25.330469999999998</v>
      </c>
      <c r="O5751" s="32">
        <v>55.419110000000003</v>
      </c>
      <c r="P5751" s="2" t="s">
        <v>2767</v>
      </c>
      <c r="Q5751" s="6" t="s">
        <v>65</v>
      </c>
      <c r="R5751" s="43" t="s">
        <v>18854</v>
      </c>
      <c r="S5751" s="41" t="s">
        <v>3596</v>
      </c>
      <c r="T5751" s="41" t="s">
        <v>18460</v>
      </c>
      <c r="U5751" s="2"/>
      <c r="V5751" s="2" t="s">
        <v>3596</v>
      </c>
      <c r="W5751" s="41" t="s">
        <v>17588</v>
      </c>
      <c r="X5751" s="2" t="s">
        <v>315</v>
      </c>
      <c r="Y5751" s="2" t="s">
        <v>102</v>
      </c>
      <c r="Z5751" s="5" t="s">
        <v>20</v>
      </c>
      <c r="AA5751" s="5" t="s">
        <v>16910</v>
      </c>
      <c r="AB5751" s="5" t="s">
        <v>16316</v>
      </c>
      <c r="AC5751" s="2" t="s">
        <v>5205</v>
      </c>
      <c r="AD5751" s="2">
        <v>3008400</v>
      </c>
      <c r="AE5751" s="5">
        <v>25</v>
      </c>
      <c r="AF5751" s="25"/>
      <c r="AG5751" s="29">
        <v>3</v>
      </c>
      <c r="AH5751" s="2" t="s">
        <v>17974</v>
      </c>
      <c r="AI5751" s="2">
        <v>3</v>
      </c>
      <c r="AJ5751" s="2">
        <v>3</v>
      </c>
      <c r="AK5751" s="50"/>
      <c r="AL5751" s="2"/>
      <c r="AM5751" s="30"/>
      <c r="AN5751" s="30"/>
      <c r="AO5751" s="30"/>
      <c r="AR5751" s="30"/>
      <c r="AS5751" s="30"/>
      <c r="AT5751" s="30"/>
      <c r="AV5751" s="30"/>
      <c r="AW5751" s="30"/>
      <c r="CD5751" s="2" t="s">
        <v>78</v>
      </c>
      <c r="CE5751" s="2" t="s">
        <v>20821</v>
      </c>
    </row>
    <row r="5752" spans="1:83" x14ac:dyDescent="0.2">
      <c r="A5752" s="2" t="s">
        <v>8131</v>
      </c>
      <c r="B5752" s="2" t="s">
        <v>28793</v>
      </c>
      <c r="C5752" s="2" t="s">
        <v>6285</v>
      </c>
      <c r="D5752" s="2" t="s">
        <v>8131</v>
      </c>
      <c r="E5752" s="2" t="s">
        <v>8131</v>
      </c>
      <c r="F5752" s="2" t="s">
        <v>8132</v>
      </c>
      <c r="G5752" s="2" t="s">
        <v>8133</v>
      </c>
      <c r="H5752" s="2"/>
      <c r="I5752" s="2" t="s">
        <v>5093</v>
      </c>
      <c r="J5752" s="2" t="s">
        <v>61</v>
      </c>
      <c r="K5752" s="50" t="s">
        <v>61</v>
      </c>
      <c r="L5752" s="48">
        <v>2011</v>
      </c>
      <c r="M5752" s="2" t="s">
        <v>133</v>
      </c>
      <c r="N5752" s="32">
        <v>25.37771</v>
      </c>
      <c r="O5752" s="32">
        <v>55.423189999999998</v>
      </c>
      <c r="P5752" s="2" t="s">
        <v>2767</v>
      </c>
      <c r="Q5752" s="6" t="s">
        <v>65</v>
      </c>
      <c r="R5752" s="43" t="s">
        <v>16802</v>
      </c>
      <c r="S5752" s="41" t="s">
        <v>4851</v>
      </c>
      <c r="T5752" s="41" t="s">
        <v>18462</v>
      </c>
      <c r="U5752" s="2"/>
      <c r="V5752" s="2" t="s">
        <v>4851</v>
      </c>
      <c r="W5752" s="41" t="s">
        <v>17589</v>
      </c>
      <c r="X5752" s="2" t="s">
        <v>315</v>
      </c>
      <c r="Y5752" s="2" t="s">
        <v>76</v>
      </c>
      <c r="Z5752" s="5" t="s">
        <v>10423</v>
      </c>
      <c r="AA5752" s="5" t="s">
        <v>16910</v>
      </c>
      <c r="AB5752" s="5" t="s">
        <v>16317</v>
      </c>
      <c r="AC5752" s="2" t="s">
        <v>5205</v>
      </c>
      <c r="AD5752" s="2">
        <v>3005300</v>
      </c>
      <c r="AE5752" s="5">
        <v>25</v>
      </c>
      <c r="AF5752" s="25"/>
      <c r="AG5752" s="29">
        <v>3</v>
      </c>
      <c r="AH5752" s="2" t="s">
        <v>17974</v>
      </c>
      <c r="AI5752" s="2">
        <v>3</v>
      </c>
      <c r="AJ5752" s="2">
        <v>3</v>
      </c>
      <c r="AK5752" s="50"/>
      <c r="AL5752" s="2"/>
      <c r="AM5752" s="30"/>
      <c r="AN5752" s="30"/>
      <c r="AO5752" s="30"/>
      <c r="AR5752" s="30"/>
      <c r="AS5752" s="30"/>
      <c r="AT5752" s="30"/>
      <c r="AV5752" s="30"/>
      <c r="AW5752" s="30"/>
      <c r="CD5752" s="2" t="s">
        <v>78</v>
      </c>
      <c r="CE5752" s="2" t="s">
        <v>20822</v>
      </c>
    </row>
    <row r="5753" spans="1:83" x14ac:dyDescent="0.2">
      <c r="A5753" s="2" t="s">
        <v>8134</v>
      </c>
      <c r="B5753" s="2" t="s">
        <v>28794</v>
      </c>
      <c r="C5753" s="2" t="s">
        <v>6285</v>
      </c>
      <c r="D5753" s="2" t="s">
        <v>8134</v>
      </c>
      <c r="E5753" s="2" t="s">
        <v>8134</v>
      </c>
      <c r="F5753" s="2" t="s">
        <v>8135</v>
      </c>
      <c r="G5753" s="2" t="s">
        <v>8136</v>
      </c>
      <c r="H5753" s="2" t="s">
        <v>5093</v>
      </c>
      <c r="I5753" s="2" t="s">
        <v>5093</v>
      </c>
      <c r="J5753" s="2" t="s">
        <v>61</v>
      </c>
      <c r="K5753" s="50" t="s">
        <v>61</v>
      </c>
      <c r="L5753" s="48">
        <v>2008</v>
      </c>
      <c r="M5753" s="2" t="s">
        <v>133</v>
      </c>
      <c r="N5753" s="32">
        <v>25.32554</v>
      </c>
      <c r="O5753" s="32">
        <v>55.390770000000003</v>
      </c>
      <c r="P5753" s="2" t="s">
        <v>2767</v>
      </c>
      <c r="Q5753" s="6" t="s">
        <v>65</v>
      </c>
      <c r="R5753" s="43" t="s">
        <v>18854</v>
      </c>
      <c r="S5753" s="41" t="s">
        <v>4972</v>
      </c>
      <c r="T5753" s="41" t="s">
        <v>18461</v>
      </c>
      <c r="U5753" s="2"/>
      <c r="V5753" s="2" t="s">
        <v>4972</v>
      </c>
      <c r="W5753" s="41" t="s">
        <v>17588</v>
      </c>
      <c r="X5753" s="2" t="s">
        <v>315</v>
      </c>
      <c r="Y5753" s="2" t="s">
        <v>102</v>
      </c>
      <c r="Z5753" s="5" t="s">
        <v>20</v>
      </c>
      <c r="AA5753" s="5" t="s">
        <v>16910</v>
      </c>
      <c r="AB5753" s="5" t="s">
        <v>16316</v>
      </c>
      <c r="AC5753" s="2" t="s">
        <v>5149</v>
      </c>
      <c r="AD5753" s="2">
        <v>3010700</v>
      </c>
      <c r="AE5753" s="5">
        <v>29</v>
      </c>
      <c r="AF5753" s="25"/>
      <c r="AG5753" s="29">
        <v>3</v>
      </c>
      <c r="AH5753" s="2" t="s">
        <v>18304</v>
      </c>
      <c r="AI5753" s="2">
        <v>4</v>
      </c>
      <c r="AJ5753" s="2">
        <v>3</v>
      </c>
      <c r="AK5753" s="50"/>
      <c r="AL5753" s="2"/>
      <c r="AM5753" s="30"/>
      <c r="AN5753" s="30"/>
      <c r="AO5753" s="30"/>
      <c r="AR5753" s="30"/>
      <c r="AS5753" s="30"/>
      <c r="AT5753" s="30"/>
      <c r="AV5753" s="30"/>
      <c r="AW5753" s="30"/>
      <c r="CD5753" s="2" t="s">
        <v>78</v>
      </c>
      <c r="CE5753" s="2" t="s">
        <v>20823</v>
      </c>
    </row>
    <row r="5754" spans="1:83" x14ac:dyDescent="0.2">
      <c r="A5754" s="2" t="s">
        <v>8137</v>
      </c>
      <c r="B5754" s="2" t="s">
        <v>28795</v>
      </c>
      <c r="C5754" s="2" t="s">
        <v>6285</v>
      </c>
      <c r="D5754" s="2" t="s">
        <v>8137</v>
      </c>
      <c r="E5754" s="2" t="s">
        <v>8137</v>
      </c>
      <c r="F5754" s="2" t="s">
        <v>8138</v>
      </c>
      <c r="G5754" s="2" t="s">
        <v>8139</v>
      </c>
      <c r="H5754" s="2" t="s">
        <v>5093</v>
      </c>
      <c r="I5754" s="2" t="s">
        <v>5093</v>
      </c>
      <c r="J5754" s="2" t="s">
        <v>61</v>
      </c>
      <c r="K5754" s="50" t="s">
        <v>61</v>
      </c>
      <c r="L5754" s="48">
        <v>2009</v>
      </c>
      <c r="M5754" s="2" t="s">
        <v>133</v>
      </c>
      <c r="N5754" s="32">
        <v>25.368760000000002</v>
      </c>
      <c r="O5754" s="32">
        <v>55.391930000000002</v>
      </c>
      <c r="P5754" s="2" t="s">
        <v>2767</v>
      </c>
      <c r="Q5754" s="6" t="s">
        <v>65</v>
      </c>
      <c r="R5754" s="43" t="s">
        <v>18854</v>
      </c>
      <c r="S5754" s="41" t="s">
        <v>4972</v>
      </c>
      <c r="T5754" s="41" t="s">
        <v>18461</v>
      </c>
      <c r="U5754" s="2"/>
      <c r="V5754" s="2" t="s">
        <v>4972</v>
      </c>
      <c r="W5754" s="41" t="s">
        <v>17588</v>
      </c>
      <c r="X5754" s="2" t="s">
        <v>315</v>
      </c>
      <c r="Y5754" s="2" t="s">
        <v>102</v>
      </c>
      <c r="Z5754" s="5" t="s">
        <v>20</v>
      </c>
      <c r="AA5754" s="5" t="s">
        <v>16910</v>
      </c>
      <c r="AB5754" s="5" t="s">
        <v>16316</v>
      </c>
      <c r="AC5754" s="2" t="s">
        <v>5205</v>
      </c>
      <c r="AD5754" s="2">
        <v>3007300</v>
      </c>
      <c r="AE5754" s="5">
        <v>45.5</v>
      </c>
      <c r="AF5754" s="25"/>
      <c r="AG5754" s="29">
        <v>3</v>
      </c>
      <c r="AH5754" s="2" t="s">
        <v>17974</v>
      </c>
      <c r="AI5754" s="2">
        <v>3</v>
      </c>
      <c r="AJ5754" s="2">
        <v>3</v>
      </c>
      <c r="AK5754" s="50"/>
      <c r="AL5754" s="2"/>
      <c r="AM5754" s="30"/>
      <c r="AN5754" s="30"/>
      <c r="AO5754" s="30"/>
      <c r="AR5754" s="30"/>
      <c r="AS5754" s="30"/>
      <c r="AT5754" s="30"/>
      <c r="AV5754" s="30"/>
      <c r="AW5754" s="30"/>
      <c r="CD5754" s="2" t="s">
        <v>78</v>
      </c>
      <c r="CE5754" s="2" t="s">
        <v>20824</v>
      </c>
    </row>
    <row r="5755" spans="1:83" x14ac:dyDescent="0.2">
      <c r="A5755" s="2" t="s">
        <v>8140</v>
      </c>
      <c r="B5755" s="2" t="s">
        <v>28796</v>
      </c>
      <c r="C5755" s="2" t="s">
        <v>6285</v>
      </c>
      <c r="D5755" s="2" t="s">
        <v>8140</v>
      </c>
      <c r="E5755" s="2" t="s">
        <v>8140</v>
      </c>
      <c r="F5755" s="2" t="s">
        <v>8141</v>
      </c>
      <c r="G5755" s="2" t="s">
        <v>8142</v>
      </c>
      <c r="H5755" s="2" t="s">
        <v>83</v>
      </c>
      <c r="I5755" s="2" t="s">
        <v>5093</v>
      </c>
      <c r="J5755" s="2" t="s">
        <v>61</v>
      </c>
      <c r="K5755" s="50" t="s">
        <v>61</v>
      </c>
      <c r="L5755" s="48">
        <v>2009</v>
      </c>
      <c r="M5755" s="2" t="s">
        <v>133</v>
      </c>
      <c r="N5755" s="32">
        <v>25.272600000000001</v>
      </c>
      <c r="O5755" s="32">
        <v>55.492800000000003</v>
      </c>
      <c r="P5755" s="2" t="s">
        <v>2767</v>
      </c>
      <c r="Q5755" s="6" t="s">
        <v>65</v>
      </c>
      <c r="R5755" s="43" t="s">
        <v>18854</v>
      </c>
      <c r="S5755" s="41" t="s">
        <v>3596</v>
      </c>
      <c r="T5755" s="41" t="s">
        <v>18460</v>
      </c>
      <c r="U5755" s="2"/>
      <c r="V5755" s="2" t="s">
        <v>3596</v>
      </c>
      <c r="W5755" s="41" t="s">
        <v>17588</v>
      </c>
      <c r="X5755" s="2" t="s">
        <v>315</v>
      </c>
      <c r="Y5755" s="2" t="s">
        <v>86</v>
      </c>
      <c r="Z5755" s="5" t="s">
        <v>10423</v>
      </c>
      <c r="AA5755" s="5" t="s">
        <v>16910</v>
      </c>
      <c r="AB5755" s="5" t="s">
        <v>18090</v>
      </c>
      <c r="AC5755" s="2" t="s">
        <v>5205</v>
      </c>
      <c r="AD5755" s="2">
        <v>3002300</v>
      </c>
      <c r="AE5755" s="5">
        <v>28.5</v>
      </c>
      <c r="AF5755" s="25"/>
      <c r="AG5755" s="29">
        <v>3</v>
      </c>
      <c r="AH5755" s="2" t="s">
        <v>17974</v>
      </c>
      <c r="AI5755" s="2">
        <v>4</v>
      </c>
      <c r="AJ5755" s="2">
        <v>3</v>
      </c>
      <c r="AK5755" s="50"/>
      <c r="AL5755" s="2"/>
      <c r="AM5755" s="30"/>
      <c r="AN5755" s="30"/>
      <c r="AO5755" s="30"/>
      <c r="AR5755" s="30"/>
      <c r="AS5755" s="30"/>
      <c r="AT5755" s="30"/>
      <c r="AV5755" s="30"/>
      <c r="AW5755" s="30"/>
      <c r="CD5755" s="2" t="s">
        <v>78</v>
      </c>
      <c r="CE5755" s="2" t="s">
        <v>20825</v>
      </c>
    </row>
    <row r="5756" spans="1:83" x14ac:dyDescent="0.2">
      <c r="A5756" s="2" t="s">
        <v>8143</v>
      </c>
      <c r="B5756" s="2" t="s">
        <v>28797</v>
      </c>
      <c r="C5756" s="2" t="s">
        <v>6285</v>
      </c>
      <c r="D5756" s="2" t="s">
        <v>8143</v>
      </c>
      <c r="E5756" s="2" t="s">
        <v>8143</v>
      </c>
      <c r="F5756" s="2" t="s">
        <v>8144</v>
      </c>
      <c r="G5756" s="2" t="s">
        <v>8145</v>
      </c>
      <c r="H5756" s="2" t="s">
        <v>83</v>
      </c>
      <c r="I5756" s="2" t="s">
        <v>5093</v>
      </c>
      <c r="J5756" s="2" t="s">
        <v>61</v>
      </c>
      <c r="K5756" s="50" t="s">
        <v>61</v>
      </c>
      <c r="L5756" s="48">
        <v>2011</v>
      </c>
      <c r="M5756" s="2" t="s">
        <v>133</v>
      </c>
      <c r="N5756" s="32">
        <v>25.3184</v>
      </c>
      <c r="O5756" s="32">
        <v>55.45044</v>
      </c>
      <c r="P5756" s="2" t="s">
        <v>2767</v>
      </c>
      <c r="Q5756" s="6" t="s">
        <v>65</v>
      </c>
      <c r="R5756" s="43" t="s">
        <v>16802</v>
      </c>
      <c r="S5756" s="41" t="s">
        <v>4851</v>
      </c>
      <c r="T5756" s="41" t="s">
        <v>18462</v>
      </c>
      <c r="U5756" s="2"/>
      <c r="V5756" s="2" t="s">
        <v>4851</v>
      </c>
      <c r="W5756" s="41" t="s">
        <v>17588</v>
      </c>
      <c r="X5756" s="2" t="s">
        <v>315</v>
      </c>
      <c r="Y5756" s="2" t="s">
        <v>76</v>
      </c>
      <c r="Z5756" s="5" t="s">
        <v>10423</v>
      </c>
      <c r="AA5756" s="5" t="s">
        <v>16910</v>
      </c>
      <c r="AB5756" s="5" t="s">
        <v>16317</v>
      </c>
      <c r="AC5756" s="2" t="s">
        <v>5205</v>
      </c>
      <c r="AD5756" s="2">
        <v>3002900</v>
      </c>
      <c r="AE5756" s="5">
        <v>25</v>
      </c>
      <c r="AF5756" s="25"/>
      <c r="AG5756" s="29">
        <v>3</v>
      </c>
      <c r="AH5756" s="2" t="s">
        <v>17974</v>
      </c>
      <c r="AI5756" s="2">
        <v>4</v>
      </c>
      <c r="AJ5756" s="2">
        <v>3</v>
      </c>
      <c r="AK5756" s="50"/>
      <c r="AL5756" s="2"/>
      <c r="AM5756" s="30"/>
      <c r="AN5756" s="30"/>
      <c r="AO5756" s="30"/>
      <c r="AR5756" s="30"/>
      <c r="AS5756" s="30"/>
      <c r="AT5756" s="30"/>
      <c r="AV5756" s="30"/>
      <c r="AW5756" s="30"/>
      <c r="CD5756" s="2" t="s">
        <v>78</v>
      </c>
      <c r="CE5756" s="2" t="s">
        <v>20826</v>
      </c>
    </row>
    <row r="5757" spans="1:83" x14ac:dyDescent="0.2">
      <c r="A5757" s="2" t="s">
        <v>8146</v>
      </c>
      <c r="B5757" s="2" t="s">
        <v>28798</v>
      </c>
      <c r="C5757" s="2" t="s">
        <v>6285</v>
      </c>
      <c r="D5757" s="2" t="s">
        <v>8146</v>
      </c>
      <c r="E5757" s="2" t="s">
        <v>8146</v>
      </c>
      <c r="F5757" s="2" t="s">
        <v>8147</v>
      </c>
      <c r="G5757" s="2" t="s">
        <v>8148</v>
      </c>
      <c r="H5757" s="2" t="s">
        <v>5093</v>
      </c>
      <c r="I5757" s="2" t="s">
        <v>5093</v>
      </c>
      <c r="J5757" s="2" t="s">
        <v>61</v>
      </c>
      <c r="K5757" s="50" t="s">
        <v>61</v>
      </c>
      <c r="L5757" s="48">
        <v>2008</v>
      </c>
      <c r="M5757" s="2" t="s">
        <v>133</v>
      </c>
      <c r="N5757" s="32">
        <v>25.342469999999999</v>
      </c>
      <c r="O5757" s="32">
        <v>55.440770000000001</v>
      </c>
      <c r="P5757" s="2" t="s">
        <v>2767</v>
      </c>
      <c r="Q5757" s="6" t="s">
        <v>65</v>
      </c>
      <c r="R5757" s="43" t="s">
        <v>16802</v>
      </c>
      <c r="S5757" s="41" t="s">
        <v>4851</v>
      </c>
      <c r="T5757" s="41" t="s">
        <v>18462</v>
      </c>
      <c r="U5757" s="2"/>
      <c r="V5757" s="2" t="s">
        <v>4851</v>
      </c>
      <c r="W5757" s="41" t="s">
        <v>17588</v>
      </c>
      <c r="X5757" s="2" t="s">
        <v>315</v>
      </c>
      <c r="Y5757" s="2" t="s">
        <v>102</v>
      </c>
      <c r="Z5757" s="5" t="s">
        <v>10423</v>
      </c>
      <c r="AA5757" s="5" t="s">
        <v>16910</v>
      </c>
      <c r="AB5757" s="5" t="s">
        <v>16316</v>
      </c>
      <c r="AC5757" s="2" t="s">
        <v>5205</v>
      </c>
      <c r="AD5757" s="2">
        <v>3010000</v>
      </c>
      <c r="AE5757" s="5">
        <v>25</v>
      </c>
      <c r="AF5757" s="25"/>
      <c r="AG5757" s="29">
        <v>3</v>
      </c>
      <c r="AH5757" s="2" t="s">
        <v>17974</v>
      </c>
      <c r="AI5757" s="2">
        <v>4</v>
      </c>
      <c r="AJ5757" s="2">
        <v>3</v>
      </c>
      <c r="AK5757" s="50"/>
      <c r="AL5757" s="2"/>
      <c r="AM5757" s="30"/>
      <c r="AN5757" s="30"/>
      <c r="AO5757" s="30"/>
      <c r="AR5757" s="30"/>
      <c r="AS5757" s="30"/>
      <c r="AT5757" s="30"/>
      <c r="AV5757" s="30"/>
      <c r="AW5757" s="30"/>
      <c r="CD5757" s="2" t="s">
        <v>78</v>
      </c>
      <c r="CE5757" s="2" t="s">
        <v>20827</v>
      </c>
    </row>
    <row r="5758" spans="1:83" x14ac:dyDescent="0.2">
      <c r="A5758" s="2" t="s">
        <v>8149</v>
      </c>
      <c r="B5758" s="2" t="s">
        <v>28799</v>
      </c>
      <c r="C5758" s="2" t="s">
        <v>6285</v>
      </c>
      <c r="D5758" s="2" t="s">
        <v>8149</v>
      </c>
      <c r="E5758" s="2" t="s">
        <v>8149</v>
      </c>
      <c r="F5758" s="2" t="s">
        <v>8150</v>
      </c>
      <c r="G5758" s="2" t="s">
        <v>8151</v>
      </c>
      <c r="H5758" s="2" t="s">
        <v>5093</v>
      </c>
      <c r="I5758" s="2" t="s">
        <v>5093</v>
      </c>
      <c r="J5758" s="2" t="s">
        <v>61</v>
      </c>
      <c r="K5758" s="50" t="s">
        <v>61</v>
      </c>
      <c r="L5758" s="48">
        <v>2008</v>
      </c>
      <c r="M5758" s="2" t="s">
        <v>133</v>
      </c>
      <c r="N5758" s="32">
        <v>25.278220000000001</v>
      </c>
      <c r="O5758" s="32">
        <v>55.456940000000003</v>
      </c>
      <c r="P5758" s="2" t="s">
        <v>2767</v>
      </c>
      <c r="Q5758" s="6" t="s">
        <v>65</v>
      </c>
      <c r="R5758" s="43" t="s">
        <v>18854</v>
      </c>
      <c r="S5758" s="41" t="s">
        <v>3596</v>
      </c>
      <c r="T5758" s="41" t="s">
        <v>18460</v>
      </c>
      <c r="U5758" s="2"/>
      <c r="V5758" s="2" t="s">
        <v>3596</v>
      </c>
      <c r="W5758" s="41" t="s">
        <v>17588</v>
      </c>
      <c r="X5758" s="2" t="s">
        <v>315</v>
      </c>
      <c r="Y5758" s="2" t="s">
        <v>102</v>
      </c>
      <c r="Z5758" s="5" t="s">
        <v>10423</v>
      </c>
      <c r="AA5758" s="5" t="s">
        <v>16910</v>
      </c>
      <c r="AB5758" s="5" t="s">
        <v>16316</v>
      </c>
      <c r="AC5758" s="2" t="s">
        <v>5205</v>
      </c>
      <c r="AD5758" s="2">
        <v>3008500</v>
      </c>
      <c r="AE5758" s="5">
        <v>28.5</v>
      </c>
      <c r="AF5758" s="25"/>
      <c r="AG5758" s="29">
        <v>3</v>
      </c>
      <c r="AH5758" s="2" t="s">
        <v>17974</v>
      </c>
      <c r="AI5758" s="2">
        <v>3</v>
      </c>
      <c r="AJ5758" s="2">
        <v>3</v>
      </c>
      <c r="AK5758" s="50"/>
      <c r="AL5758" s="2"/>
      <c r="AM5758" s="30"/>
      <c r="AN5758" s="30"/>
      <c r="AO5758" s="30"/>
      <c r="AR5758" s="30"/>
      <c r="AS5758" s="30"/>
      <c r="AT5758" s="30"/>
      <c r="AV5758" s="30"/>
      <c r="AW5758" s="30"/>
      <c r="CD5758" s="2" t="s">
        <v>78</v>
      </c>
      <c r="CE5758" s="2" t="s">
        <v>20828</v>
      </c>
    </row>
    <row r="5759" spans="1:83" x14ac:dyDescent="0.2">
      <c r="A5759" s="2" t="s">
        <v>8152</v>
      </c>
      <c r="B5759" s="2" t="s">
        <v>28800</v>
      </c>
      <c r="C5759" s="2" t="s">
        <v>6285</v>
      </c>
      <c r="D5759" s="2" t="s">
        <v>8152</v>
      </c>
      <c r="E5759" s="2" t="s">
        <v>8152</v>
      </c>
      <c r="F5759" s="2" t="s">
        <v>8153</v>
      </c>
      <c r="G5759" s="2" t="s">
        <v>8154</v>
      </c>
      <c r="H5759" s="2" t="s">
        <v>5093</v>
      </c>
      <c r="I5759" s="2" t="s">
        <v>5093</v>
      </c>
      <c r="J5759" s="2" t="s">
        <v>61</v>
      </c>
      <c r="K5759" s="50" t="s">
        <v>61</v>
      </c>
      <c r="L5759" s="48">
        <v>2010</v>
      </c>
      <c r="M5759" s="2" t="s">
        <v>133</v>
      </c>
      <c r="N5759" s="32">
        <v>25.387699999999999</v>
      </c>
      <c r="O5759" s="32">
        <v>55.424019999999999</v>
      </c>
      <c r="P5759" s="2" t="s">
        <v>2767</v>
      </c>
      <c r="Q5759" s="6" t="s">
        <v>65</v>
      </c>
      <c r="R5759" s="43" t="s">
        <v>16802</v>
      </c>
      <c r="S5759" s="41" t="s">
        <v>4851</v>
      </c>
      <c r="T5759" s="41" t="s">
        <v>18462</v>
      </c>
      <c r="U5759" s="2"/>
      <c r="V5759" s="2" t="s">
        <v>4851</v>
      </c>
      <c r="W5759" s="41" t="s">
        <v>17588</v>
      </c>
      <c r="X5759" s="2" t="s">
        <v>315</v>
      </c>
      <c r="Y5759" s="2" t="s">
        <v>76</v>
      </c>
      <c r="Z5759" s="5" t="s">
        <v>10423</v>
      </c>
      <c r="AA5759" s="5" t="s">
        <v>16910</v>
      </c>
      <c r="AB5759" s="5" t="s">
        <v>16317</v>
      </c>
      <c r="AC5759" s="2" t="s">
        <v>5205</v>
      </c>
      <c r="AD5759" s="2">
        <v>3006700</v>
      </c>
      <c r="AE5759" s="5">
        <v>25</v>
      </c>
      <c r="AF5759" s="25"/>
      <c r="AG5759" s="29">
        <v>3</v>
      </c>
      <c r="AH5759" s="2" t="s">
        <v>17974</v>
      </c>
      <c r="AI5759" s="2">
        <v>3</v>
      </c>
      <c r="AJ5759" s="2">
        <v>3</v>
      </c>
      <c r="AK5759" s="50"/>
      <c r="AL5759" s="2"/>
      <c r="AM5759" s="30"/>
      <c r="AN5759" s="30"/>
      <c r="AO5759" s="30"/>
      <c r="AR5759" s="30"/>
      <c r="AS5759" s="30"/>
      <c r="AT5759" s="30"/>
      <c r="AV5759" s="30"/>
      <c r="AW5759" s="30"/>
      <c r="CD5759" s="2" t="s">
        <v>78</v>
      </c>
      <c r="CE5759" s="2" t="s">
        <v>20829</v>
      </c>
    </row>
    <row r="5760" spans="1:83" x14ac:dyDescent="0.2">
      <c r="A5760" s="2" t="s">
        <v>8155</v>
      </c>
      <c r="B5760" s="2" t="s">
        <v>28801</v>
      </c>
      <c r="C5760" s="2" t="s">
        <v>6285</v>
      </c>
      <c r="D5760" s="2" t="s">
        <v>8155</v>
      </c>
      <c r="E5760" s="2" t="s">
        <v>8155</v>
      </c>
      <c r="F5760" s="2" t="s">
        <v>8156</v>
      </c>
      <c r="G5760" s="2" t="s">
        <v>8157</v>
      </c>
      <c r="H5760" s="2" t="s">
        <v>5093</v>
      </c>
      <c r="I5760" s="2" t="s">
        <v>5093</v>
      </c>
      <c r="J5760" s="2" t="s">
        <v>61</v>
      </c>
      <c r="K5760" s="50" t="s">
        <v>61</v>
      </c>
      <c r="L5760" s="48">
        <v>2010</v>
      </c>
      <c r="M5760" s="2" t="s">
        <v>133</v>
      </c>
      <c r="N5760" s="32">
        <v>25.366810000000001</v>
      </c>
      <c r="O5760" s="32">
        <v>55.453859999999999</v>
      </c>
      <c r="P5760" s="2" t="s">
        <v>2767</v>
      </c>
      <c r="Q5760" s="6" t="s">
        <v>65</v>
      </c>
      <c r="R5760" s="43" t="s">
        <v>16802</v>
      </c>
      <c r="S5760" s="41" t="s">
        <v>4851</v>
      </c>
      <c r="T5760" s="41" t="s">
        <v>18462</v>
      </c>
      <c r="U5760" s="2"/>
      <c r="V5760" s="2" t="s">
        <v>4851</v>
      </c>
      <c r="W5760" s="41" t="s">
        <v>17588</v>
      </c>
      <c r="X5760" s="2" t="s">
        <v>315</v>
      </c>
      <c r="Y5760" s="2" t="s">
        <v>69</v>
      </c>
      <c r="Z5760" s="5" t="s">
        <v>10423</v>
      </c>
      <c r="AA5760" s="5" t="s">
        <v>16910</v>
      </c>
      <c r="AB5760" s="5" t="s">
        <v>18091</v>
      </c>
      <c r="AC5760" s="2" t="s">
        <v>5205</v>
      </c>
      <c r="AD5760" s="2">
        <v>3028500</v>
      </c>
      <c r="AE5760" s="5">
        <v>35</v>
      </c>
      <c r="AF5760" s="25"/>
      <c r="AG5760" s="29">
        <v>3</v>
      </c>
      <c r="AH5760" s="2" t="s">
        <v>17974</v>
      </c>
      <c r="AI5760" s="2">
        <v>3</v>
      </c>
      <c r="AJ5760" s="2">
        <v>3</v>
      </c>
      <c r="AK5760" s="50"/>
      <c r="AL5760" s="2"/>
      <c r="AM5760" s="30"/>
      <c r="AN5760" s="30"/>
      <c r="AO5760" s="30"/>
      <c r="AR5760" s="30"/>
      <c r="AS5760" s="30"/>
      <c r="AT5760" s="30"/>
      <c r="AV5760" s="30"/>
      <c r="AW5760" s="30"/>
      <c r="CD5760" s="2" t="s">
        <v>78</v>
      </c>
      <c r="CE5760" s="2" t="s">
        <v>20830</v>
      </c>
    </row>
    <row r="5761" spans="1:83" x14ac:dyDescent="0.2">
      <c r="A5761" s="2" t="s">
        <v>8158</v>
      </c>
      <c r="B5761" s="2" t="s">
        <v>28802</v>
      </c>
      <c r="C5761" s="2" t="s">
        <v>6285</v>
      </c>
      <c r="D5761" s="2" t="s">
        <v>8158</v>
      </c>
      <c r="E5761" s="2" t="s">
        <v>8158</v>
      </c>
      <c r="F5761" s="2" t="s">
        <v>8159</v>
      </c>
      <c r="G5761" s="2" t="s">
        <v>8160</v>
      </c>
      <c r="H5761" s="2" t="s">
        <v>5093</v>
      </c>
      <c r="I5761" s="2" t="s">
        <v>5093</v>
      </c>
      <c r="J5761" s="2" t="s">
        <v>61</v>
      </c>
      <c r="K5761" s="50" t="s">
        <v>61</v>
      </c>
      <c r="L5761" s="48">
        <v>2009</v>
      </c>
      <c r="M5761" s="2" t="s">
        <v>133</v>
      </c>
      <c r="N5761" s="32">
        <v>25.309387000000001</v>
      </c>
      <c r="O5761" s="32">
        <v>55.418033000000001</v>
      </c>
      <c r="P5761" s="2" t="s">
        <v>2767</v>
      </c>
      <c r="Q5761" s="6" t="s">
        <v>65</v>
      </c>
      <c r="R5761" s="43" t="s">
        <v>16802</v>
      </c>
      <c r="S5761" s="41" t="s">
        <v>4851</v>
      </c>
      <c r="T5761" s="41" t="s">
        <v>18462</v>
      </c>
      <c r="U5761" s="2"/>
      <c r="V5761" s="2" t="s">
        <v>4851</v>
      </c>
      <c r="W5761" s="41" t="s">
        <v>17588</v>
      </c>
      <c r="X5761" s="2" t="s">
        <v>315</v>
      </c>
      <c r="Y5761" s="2" t="s">
        <v>102</v>
      </c>
      <c r="Z5761" s="5" t="s">
        <v>20</v>
      </c>
      <c r="AA5761" s="5" t="s">
        <v>16910</v>
      </c>
      <c r="AB5761" s="5" t="s">
        <v>16318</v>
      </c>
      <c r="AC5761" s="2" t="s">
        <v>5205</v>
      </c>
      <c r="AD5761" s="2">
        <v>3009000</v>
      </c>
      <c r="AE5761" s="5">
        <v>30</v>
      </c>
      <c r="AF5761" s="25"/>
      <c r="AG5761" s="29">
        <v>3</v>
      </c>
      <c r="AH5761" s="2" t="s">
        <v>17974</v>
      </c>
      <c r="AI5761" s="2">
        <v>3</v>
      </c>
      <c r="AJ5761" s="2">
        <v>3</v>
      </c>
      <c r="AK5761" s="50"/>
      <c r="AL5761" s="2"/>
      <c r="AM5761" s="30"/>
      <c r="AN5761" s="30"/>
      <c r="AO5761" s="30"/>
      <c r="AR5761" s="30"/>
      <c r="AS5761" s="30"/>
      <c r="AT5761" s="30"/>
      <c r="AV5761" s="30"/>
      <c r="AW5761" s="30"/>
      <c r="CD5761" s="2" t="s">
        <v>78</v>
      </c>
      <c r="CE5761" s="2" t="s">
        <v>20831</v>
      </c>
    </row>
    <row r="5762" spans="1:83" x14ac:dyDescent="0.2">
      <c r="A5762" s="2" t="s">
        <v>8161</v>
      </c>
      <c r="B5762" s="2" t="s">
        <v>28803</v>
      </c>
      <c r="C5762" s="2" t="s">
        <v>6285</v>
      </c>
      <c r="D5762" s="2" t="s">
        <v>8161</v>
      </c>
      <c r="E5762" s="2" t="s">
        <v>8161</v>
      </c>
      <c r="F5762" s="2" t="s">
        <v>8162</v>
      </c>
      <c r="G5762" s="2" t="s">
        <v>8163</v>
      </c>
      <c r="H5762" s="2" t="s">
        <v>5093</v>
      </c>
      <c r="I5762" s="2" t="s">
        <v>5093</v>
      </c>
      <c r="J5762" s="2" t="s">
        <v>61</v>
      </c>
      <c r="K5762" s="50" t="s">
        <v>61</v>
      </c>
      <c r="L5762" s="48">
        <v>2009</v>
      </c>
      <c r="M5762" s="2" t="s">
        <v>133</v>
      </c>
      <c r="N5762" s="32">
        <v>25.374890000000001</v>
      </c>
      <c r="O5762" s="32">
        <v>55.437049999999999</v>
      </c>
      <c r="P5762" s="2" t="s">
        <v>2767</v>
      </c>
      <c r="Q5762" s="6" t="s">
        <v>65</v>
      </c>
      <c r="R5762" s="43" t="s">
        <v>18854</v>
      </c>
      <c r="S5762" s="41" t="s">
        <v>3596</v>
      </c>
      <c r="T5762" s="41" t="s">
        <v>18460</v>
      </c>
      <c r="U5762" s="2"/>
      <c r="V5762" s="2" t="s">
        <v>3596</v>
      </c>
      <c r="W5762" s="41" t="s">
        <v>17588</v>
      </c>
      <c r="X5762" s="2" t="s">
        <v>315</v>
      </c>
      <c r="Y5762" s="2" t="s">
        <v>76</v>
      </c>
      <c r="Z5762" s="5" t="s">
        <v>10423</v>
      </c>
      <c r="AA5762" s="5" t="s">
        <v>16910</v>
      </c>
      <c r="AB5762" s="5" t="s">
        <v>16317</v>
      </c>
      <c r="AC5762" s="2" t="s">
        <v>5205</v>
      </c>
      <c r="AD5762" s="2">
        <v>3005000</v>
      </c>
      <c r="AE5762" s="5">
        <v>28.5</v>
      </c>
      <c r="AF5762" s="25"/>
      <c r="AG5762" s="29">
        <v>3</v>
      </c>
      <c r="AH5762" s="2" t="s">
        <v>17974</v>
      </c>
      <c r="AI5762" s="2">
        <v>4</v>
      </c>
      <c r="AJ5762" s="2">
        <v>3</v>
      </c>
      <c r="AK5762" s="50"/>
      <c r="AL5762" s="2"/>
      <c r="AM5762" s="30"/>
      <c r="AN5762" s="30"/>
      <c r="AO5762" s="30"/>
      <c r="AR5762" s="30"/>
      <c r="AS5762" s="30"/>
      <c r="AT5762" s="30"/>
      <c r="AV5762" s="30"/>
      <c r="AW5762" s="30"/>
      <c r="CD5762" s="2" t="s">
        <v>78</v>
      </c>
      <c r="CE5762" s="2" t="s">
        <v>20832</v>
      </c>
    </row>
    <row r="5763" spans="1:83" x14ac:dyDescent="0.2">
      <c r="A5763" s="2" t="s">
        <v>8164</v>
      </c>
      <c r="B5763" s="2" t="s">
        <v>28804</v>
      </c>
      <c r="C5763" s="2" t="s">
        <v>6285</v>
      </c>
      <c r="D5763" s="2" t="s">
        <v>8164</v>
      </c>
      <c r="E5763" s="2" t="s">
        <v>8164</v>
      </c>
      <c r="F5763" s="2" t="s">
        <v>8165</v>
      </c>
      <c r="G5763" s="2" t="s">
        <v>8166</v>
      </c>
      <c r="H5763" s="2" t="s">
        <v>5093</v>
      </c>
      <c r="I5763" s="2" t="s">
        <v>5093</v>
      </c>
      <c r="J5763" s="2" t="s">
        <v>61</v>
      </c>
      <c r="K5763" s="50" t="s">
        <v>61</v>
      </c>
      <c r="L5763" s="48">
        <v>2008</v>
      </c>
      <c r="M5763" s="2" t="s">
        <v>133</v>
      </c>
      <c r="N5763" s="32">
        <v>25.323879999999999</v>
      </c>
      <c r="O5763" s="32">
        <v>55.380789999999998</v>
      </c>
      <c r="P5763" s="2" t="s">
        <v>2767</v>
      </c>
      <c r="Q5763" s="6" t="s">
        <v>65</v>
      </c>
      <c r="R5763" s="43" t="s">
        <v>18854</v>
      </c>
      <c r="S5763" s="41" t="s">
        <v>4972</v>
      </c>
      <c r="T5763" s="41" t="s">
        <v>18461</v>
      </c>
      <c r="U5763" s="2"/>
      <c r="V5763" s="2" t="s">
        <v>4972</v>
      </c>
      <c r="W5763" s="41" t="s">
        <v>17588</v>
      </c>
      <c r="X5763" s="2" t="s">
        <v>315</v>
      </c>
      <c r="Y5763" s="2" t="s">
        <v>102</v>
      </c>
      <c r="Z5763" s="5" t="s">
        <v>20</v>
      </c>
      <c r="AA5763" s="5" t="s">
        <v>16910</v>
      </c>
      <c r="AB5763" s="5" t="s">
        <v>16316</v>
      </c>
      <c r="AC5763" s="2" t="s">
        <v>5247</v>
      </c>
      <c r="AD5763" s="2">
        <v>3010500</v>
      </c>
      <c r="AE5763" s="5">
        <v>47</v>
      </c>
      <c r="AF5763" s="25"/>
      <c r="AG5763" s="29">
        <v>3</v>
      </c>
      <c r="AH5763" s="2" t="s">
        <v>17978</v>
      </c>
      <c r="AI5763" s="2">
        <v>3</v>
      </c>
      <c r="AJ5763" s="2">
        <v>3</v>
      </c>
      <c r="AK5763" s="50"/>
      <c r="AL5763" s="2"/>
      <c r="AM5763" s="30"/>
      <c r="AN5763" s="30"/>
      <c r="AO5763" s="30"/>
      <c r="AR5763" s="30"/>
      <c r="AS5763" s="30"/>
      <c r="AT5763" s="30"/>
      <c r="AV5763" s="30"/>
      <c r="AW5763" s="30"/>
      <c r="CD5763" s="2" t="s">
        <v>78</v>
      </c>
      <c r="CE5763" s="2" t="s">
        <v>20833</v>
      </c>
    </row>
    <row r="5764" spans="1:83" x14ac:dyDescent="0.2">
      <c r="A5764" s="2" t="s">
        <v>8167</v>
      </c>
      <c r="B5764" s="2" t="s">
        <v>28805</v>
      </c>
      <c r="C5764" s="2" t="s">
        <v>6285</v>
      </c>
      <c r="D5764" s="2" t="s">
        <v>8167</v>
      </c>
      <c r="E5764" s="2" t="s">
        <v>8167</v>
      </c>
      <c r="F5764" s="2" t="s">
        <v>8168</v>
      </c>
      <c r="G5764" s="2" t="s">
        <v>8169</v>
      </c>
      <c r="H5764" s="2" t="s">
        <v>5093</v>
      </c>
      <c r="I5764" s="2" t="s">
        <v>5093</v>
      </c>
      <c r="J5764" s="2" t="s">
        <v>61</v>
      </c>
      <c r="K5764" s="50" t="s">
        <v>61</v>
      </c>
      <c r="L5764" s="48">
        <v>2010</v>
      </c>
      <c r="M5764" s="2" t="s">
        <v>133</v>
      </c>
      <c r="N5764" s="32">
        <v>25.361840000000001</v>
      </c>
      <c r="O5764" s="32">
        <v>55.439729999999997</v>
      </c>
      <c r="P5764" s="2" t="s">
        <v>2767</v>
      </c>
      <c r="Q5764" s="6" t="s">
        <v>65</v>
      </c>
      <c r="R5764" s="43" t="s">
        <v>16802</v>
      </c>
      <c r="S5764" s="41" t="s">
        <v>4851</v>
      </c>
      <c r="T5764" s="41" t="s">
        <v>18462</v>
      </c>
      <c r="U5764" s="2"/>
      <c r="V5764" s="2" t="s">
        <v>4851</v>
      </c>
      <c r="W5764" s="41" t="s">
        <v>17588</v>
      </c>
      <c r="X5764" s="2" t="s">
        <v>1598</v>
      </c>
      <c r="Y5764" s="2" t="s">
        <v>69</v>
      </c>
      <c r="Z5764" s="5" t="s">
        <v>10423</v>
      </c>
      <c r="AA5764" s="5" t="s">
        <v>10937</v>
      </c>
      <c r="AB5764" s="5" t="s">
        <v>18091</v>
      </c>
      <c r="AC5764" s="2" t="s">
        <v>5205</v>
      </c>
      <c r="AD5764" s="2">
        <v>3004900</v>
      </c>
      <c r="AE5764" s="5">
        <v>30</v>
      </c>
      <c r="AF5764" s="25"/>
      <c r="AG5764" s="29">
        <v>3</v>
      </c>
      <c r="AH5764" s="2" t="s">
        <v>17974</v>
      </c>
      <c r="AI5764" s="2">
        <v>3</v>
      </c>
      <c r="AJ5764" s="2">
        <v>3</v>
      </c>
      <c r="AK5764" s="50"/>
      <c r="AL5764" s="2"/>
      <c r="AM5764" s="30"/>
      <c r="AN5764" s="30"/>
      <c r="AO5764" s="30"/>
      <c r="AR5764" s="30"/>
      <c r="AS5764" s="30"/>
      <c r="AT5764" s="30"/>
      <c r="AV5764" s="30"/>
      <c r="AW5764" s="30"/>
      <c r="CD5764" s="2" t="s">
        <v>78</v>
      </c>
      <c r="CE5764" s="2" t="s">
        <v>20834</v>
      </c>
    </row>
    <row r="5765" spans="1:83" x14ac:dyDescent="0.2">
      <c r="A5765" s="2" t="s">
        <v>8173</v>
      </c>
      <c r="B5765" s="2" t="s">
        <v>28806</v>
      </c>
      <c r="C5765" s="2" t="s">
        <v>6285</v>
      </c>
      <c r="D5765" s="2" t="s">
        <v>8173</v>
      </c>
      <c r="E5765" s="2" t="s">
        <v>8173</v>
      </c>
      <c r="F5765" s="2" t="s">
        <v>8174</v>
      </c>
      <c r="G5765" s="2" t="s">
        <v>8175</v>
      </c>
      <c r="H5765" s="2" t="s">
        <v>5093</v>
      </c>
      <c r="I5765" s="2" t="s">
        <v>5093</v>
      </c>
      <c r="J5765" s="2" t="s">
        <v>61</v>
      </c>
      <c r="K5765" s="50" t="s">
        <v>61</v>
      </c>
      <c r="L5765" s="48">
        <v>2009</v>
      </c>
      <c r="M5765" s="2" t="s">
        <v>133</v>
      </c>
      <c r="N5765" s="32">
        <v>25.311900000000001</v>
      </c>
      <c r="O5765" s="32">
        <v>55.485819999999997</v>
      </c>
      <c r="P5765" s="2" t="s">
        <v>2767</v>
      </c>
      <c r="Q5765" s="6" t="s">
        <v>65</v>
      </c>
      <c r="R5765" s="43" t="s">
        <v>16802</v>
      </c>
      <c r="S5765" s="41" t="s">
        <v>4851</v>
      </c>
      <c r="T5765" s="41" t="s">
        <v>18462</v>
      </c>
      <c r="U5765" s="2"/>
      <c r="V5765" s="2" t="s">
        <v>4851</v>
      </c>
      <c r="W5765" s="41" t="s">
        <v>17588</v>
      </c>
      <c r="X5765" s="2" t="s">
        <v>315</v>
      </c>
      <c r="Y5765" s="2" t="s">
        <v>76</v>
      </c>
      <c r="Z5765" s="5" t="s">
        <v>20</v>
      </c>
      <c r="AA5765" s="5" t="s">
        <v>16910</v>
      </c>
      <c r="AB5765" s="5" t="s">
        <v>16317</v>
      </c>
      <c r="AC5765" s="2" t="s">
        <v>5205</v>
      </c>
      <c r="AD5765" s="2">
        <v>3008000</v>
      </c>
      <c r="AE5765" s="5">
        <v>30</v>
      </c>
      <c r="AF5765" s="25"/>
      <c r="AG5765" s="29">
        <v>3</v>
      </c>
      <c r="AH5765" s="2" t="s">
        <v>17974</v>
      </c>
      <c r="AI5765" s="2">
        <v>3</v>
      </c>
      <c r="AJ5765" s="2">
        <v>3</v>
      </c>
      <c r="AK5765" s="50"/>
      <c r="AL5765" s="2"/>
      <c r="AM5765" s="30"/>
      <c r="AN5765" s="30"/>
      <c r="AO5765" s="30"/>
      <c r="AR5765" s="30"/>
      <c r="AS5765" s="30"/>
      <c r="AT5765" s="30"/>
      <c r="AV5765" s="30"/>
      <c r="AW5765" s="30"/>
      <c r="CD5765" s="2" t="s">
        <v>78</v>
      </c>
      <c r="CE5765" s="2" t="s">
        <v>20835</v>
      </c>
    </row>
    <row r="5766" spans="1:83" x14ac:dyDescent="0.2">
      <c r="A5766" s="2" t="s">
        <v>8176</v>
      </c>
      <c r="B5766" s="2" t="s">
        <v>28807</v>
      </c>
      <c r="C5766" s="2" t="s">
        <v>6285</v>
      </c>
      <c r="D5766" s="2" t="s">
        <v>8176</v>
      </c>
      <c r="E5766" s="2" t="s">
        <v>8176</v>
      </c>
      <c r="F5766" s="2" t="s">
        <v>8177</v>
      </c>
      <c r="G5766" s="2" t="s">
        <v>8178</v>
      </c>
      <c r="H5766" s="2" t="s">
        <v>5093</v>
      </c>
      <c r="I5766" s="2" t="s">
        <v>5093</v>
      </c>
      <c r="J5766" s="2" t="s">
        <v>61</v>
      </c>
      <c r="K5766" s="50" t="s">
        <v>61</v>
      </c>
      <c r="L5766" s="48">
        <v>2009</v>
      </c>
      <c r="M5766" s="2" t="s">
        <v>133</v>
      </c>
      <c r="N5766" s="32">
        <v>25.365200000000002</v>
      </c>
      <c r="O5766" s="32">
        <v>55.392870000000002</v>
      </c>
      <c r="P5766" s="2" t="s">
        <v>2767</v>
      </c>
      <c r="Q5766" s="6" t="s">
        <v>65</v>
      </c>
      <c r="R5766" s="43" t="s">
        <v>18854</v>
      </c>
      <c r="S5766" s="41" t="s">
        <v>4972</v>
      </c>
      <c r="T5766" s="41" t="s">
        <v>18461</v>
      </c>
      <c r="U5766" s="2"/>
      <c r="V5766" s="2" t="s">
        <v>4972</v>
      </c>
      <c r="W5766" s="41" t="s">
        <v>17588</v>
      </c>
      <c r="X5766" s="2" t="s">
        <v>315</v>
      </c>
      <c r="Y5766" s="2" t="s">
        <v>102</v>
      </c>
      <c r="Z5766" s="5" t="s">
        <v>20</v>
      </c>
      <c r="AA5766" s="5" t="s">
        <v>16910</v>
      </c>
      <c r="AB5766" s="5" t="s">
        <v>16316</v>
      </c>
      <c r="AC5766" s="2" t="s">
        <v>5205</v>
      </c>
      <c r="AD5766" s="2">
        <v>3007300</v>
      </c>
      <c r="AE5766" s="5">
        <v>33</v>
      </c>
      <c r="AF5766" s="25"/>
      <c r="AG5766" s="29">
        <v>3</v>
      </c>
      <c r="AH5766" s="2" t="s">
        <v>17974</v>
      </c>
      <c r="AI5766" s="2">
        <v>3</v>
      </c>
      <c r="AJ5766" s="2">
        <v>3</v>
      </c>
      <c r="AK5766" s="50"/>
      <c r="AL5766" s="2"/>
      <c r="AM5766" s="30"/>
      <c r="AN5766" s="30"/>
      <c r="AO5766" s="30"/>
      <c r="AR5766" s="30"/>
      <c r="AS5766" s="30"/>
      <c r="AT5766" s="30"/>
      <c r="AV5766" s="30"/>
      <c r="AW5766" s="30"/>
      <c r="CD5766" s="2" t="s">
        <v>78</v>
      </c>
      <c r="CE5766" s="2" t="s">
        <v>20836</v>
      </c>
    </row>
    <row r="5767" spans="1:83" x14ac:dyDescent="0.2">
      <c r="A5767" s="2" t="s">
        <v>8179</v>
      </c>
      <c r="B5767" s="2" t="s">
        <v>28808</v>
      </c>
      <c r="C5767" s="2" t="s">
        <v>6285</v>
      </c>
      <c r="D5767" s="2"/>
      <c r="E5767" s="2" t="s">
        <v>8179</v>
      </c>
      <c r="F5767" s="2" t="s">
        <v>8180</v>
      </c>
      <c r="G5767" s="2" t="s">
        <v>8181</v>
      </c>
      <c r="H5767" s="2"/>
      <c r="I5767" s="2" t="s">
        <v>5093</v>
      </c>
      <c r="J5767" s="2" t="s">
        <v>61</v>
      </c>
      <c r="K5767" s="50" t="s">
        <v>61</v>
      </c>
      <c r="L5767" s="48">
        <v>2013</v>
      </c>
      <c r="M5767" s="2" t="s">
        <v>133</v>
      </c>
      <c r="N5767" s="32">
        <v>25.35136</v>
      </c>
      <c r="O5767" s="32">
        <v>55.422530000000002</v>
      </c>
      <c r="P5767" s="2" t="s">
        <v>2767</v>
      </c>
      <c r="Q5767" s="6" t="s">
        <v>65</v>
      </c>
      <c r="R5767" s="43" t="s">
        <v>18854</v>
      </c>
      <c r="S5767" s="41" t="s">
        <v>3596</v>
      </c>
      <c r="T5767" s="41" t="s">
        <v>18460</v>
      </c>
      <c r="U5767" s="2"/>
      <c r="V5767" s="2" t="s">
        <v>3596</v>
      </c>
      <c r="W5767" s="41" t="s">
        <v>17589</v>
      </c>
      <c r="X5767" s="2" t="s">
        <v>315</v>
      </c>
      <c r="Y5767" s="2" t="s">
        <v>86</v>
      </c>
      <c r="Z5767" s="5" t="s">
        <v>10423</v>
      </c>
      <c r="AA5767" s="5" t="s">
        <v>16910</v>
      </c>
      <c r="AB5767" s="5" t="s">
        <v>18090</v>
      </c>
      <c r="AC5767" s="2" t="s">
        <v>5205</v>
      </c>
      <c r="AD5767" s="2">
        <v>3003800</v>
      </c>
      <c r="AE5767" s="5">
        <v>30</v>
      </c>
      <c r="AF5767" s="25"/>
      <c r="AG5767" s="29">
        <v>3</v>
      </c>
      <c r="AH5767" s="2" t="s">
        <v>17974</v>
      </c>
      <c r="AI5767" s="2">
        <v>3</v>
      </c>
      <c r="AJ5767" s="2">
        <v>3</v>
      </c>
      <c r="AK5767" s="50"/>
      <c r="AL5767" s="2"/>
      <c r="AM5767" s="30"/>
      <c r="AN5767" s="30"/>
      <c r="AO5767" s="30"/>
      <c r="AR5767" s="30"/>
      <c r="AS5767" s="30"/>
      <c r="AT5767" s="30"/>
      <c r="AV5767" s="30"/>
      <c r="AW5767" s="30"/>
      <c r="CD5767" s="2" t="s">
        <v>78</v>
      </c>
      <c r="CE5767" s="2" t="s">
        <v>20837</v>
      </c>
    </row>
    <row r="5768" spans="1:83" x14ac:dyDescent="0.2">
      <c r="A5768" s="2" t="s">
        <v>8182</v>
      </c>
      <c r="B5768" s="2" t="s">
        <v>28809</v>
      </c>
      <c r="C5768" s="2" t="s">
        <v>6285</v>
      </c>
      <c r="D5768" s="2" t="s">
        <v>8182</v>
      </c>
      <c r="E5768" s="2" t="s">
        <v>8182</v>
      </c>
      <c r="F5768" s="2" t="s">
        <v>8183</v>
      </c>
      <c r="G5768" s="2" t="s">
        <v>8184</v>
      </c>
      <c r="H5768" s="2" t="s">
        <v>5093</v>
      </c>
      <c r="I5768" s="2" t="s">
        <v>5093</v>
      </c>
      <c r="J5768" s="2" t="s">
        <v>61</v>
      </c>
      <c r="K5768" s="50" t="s">
        <v>61</v>
      </c>
      <c r="L5768" s="48">
        <v>2011</v>
      </c>
      <c r="M5768" s="2" t="s">
        <v>133</v>
      </c>
      <c r="N5768" s="32">
        <v>25.364270000000001</v>
      </c>
      <c r="O5768" s="32">
        <v>55.413359999999997</v>
      </c>
      <c r="P5768" s="2" t="s">
        <v>2767</v>
      </c>
      <c r="Q5768" s="6" t="s">
        <v>65</v>
      </c>
      <c r="R5768" s="43" t="s">
        <v>16802</v>
      </c>
      <c r="S5768" s="41" t="s">
        <v>4851</v>
      </c>
      <c r="T5768" s="41" t="s">
        <v>18462</v>
      </c>
      <c r="U5768" s="2"/>
      <c r="V5768" s="2" t="s">
        <v>4851</v>
      </c>
      <c r="W5768" s="41" t="s">
        <v>17588</v>
      </c>
      <c r="X5768" s="2" t="s">
        <v>315</v>
      </c>
      <c r="Y5768" s="2" t="s">
        <v>102</v>
      </c>
      <c r="Z5768" s="5" t="s">
        <v>10423</v>
      </c>
      <c r="AA5768" s="5" t="s">
        <v>16910</v>
      </c>
      <c r="AB5768" s="5" t="s">
        <v>16316</v>
      </c>
      <c r="AC5768" s="2" t="s">
        <v>5205</v>
      </c>
      <c r="AD5768" s="2">
        <v>3004100</v>
      </c>
      <c r="AE5768" s="5">
        <v>25</v>
      </c>
      <c r="AF5768" s="25"/>
      <c r="AG5768" s="29">
        <v>3</v>
      </c>
      <c r="AH5768" s="2" t="s">
        <v>17974</v>
      </c>
      <c r="AI5768" s="2">
        <v>3</v>
      </c>
      <c r="AJ5768" s="2">
        <v>3</v>
      </c>
      <c r="AK5768" s="50"/>
      <c r="AL5768" s="2"/>
      <c r="AM5768" s="30"/>
      <c r="AN5768" s="30"/>
      <c r="AO5768" s="30"/>
      <c r="AR5768" s="30"/>
      <c r="AS5768" s="30"/>
      <c r="AT5768" s="30"/>
      <c r="AV5768" s="30"/>
      <c r="AW5768" s="30"/>
      <c r="CD5768" s="2" t="s">
        <v>78</v>
      </c>
      <c r="CE5768" s="2" t="s">
        <v>20838</v>
      </c>
    </row>
    <row r="5769" spans="1:83" x14ac:dyDescent="0.2">
      <c r="A5769" s="2" t="s">
        <v>8185</v>
      </c>
      <c r="B5769" s="2" t="s">
        <v>28810</v>
      </c>
      <c r="C5769" s="2" t="s">
        <v>6285</v>
      </c>
      <c r="D5769" s="2" t="s">
        <v>8185</v>
      </c>
      <c r="E5769" s="2" t="s">
        <v>8185</v>
      </c>
      <c r="F5769" s="2" t="s">
        <v>8186</v>
      </c>
      <c r="G5769" s="2" t="s">
        <v>8187</v>
      </c>
      <c r="H5769" s="2" t="s">
        <v>5093</v>
      </c>
      <c r="I5769" s="2" t="s">
        <v>5093</v>
      </c>
      <c r="J5769" s="2" t="s">
        <v>61</v>
      </c>
      <c r="K5769" s="50" t="s">
        <v>61</v>
      </c>
      <c r="L5769" s="48">
        <v>2010</v>
      </c>
      <c r="M5769" s="2" t="s">
        <v>133</v>
      </c>
      <c r="N5769" s="32">
        <v>25.358575999999999</v>
      </c>
      <c r="O5769" s="32">
        <v>55.389623999999998</v>
      </c>
      <c r="P5769" s="2" t="s">
        <v>2767</v>
      </c>
      <c r="Q5769" s="6" t="s">
        <v>65</v>
      </c>
      <c r="R5769" s="43" t="s">
        <v>18854</v>
      </c>
      <c r="S5769" s="41" t="s">
        <v>4972</v>
      </c>
      <c r="T5769" s="41" t="s">
        <v>18461</v>
      </c>
      <c r="U5769" s="2"/>
      <c r="V5769" s="2" t="s">
        <v>4972</v>
      </c>
      <c r="W5769" s="41" t="s">
        <v>17588</v>
      </c>
      <c r="X5769" s="2" t="s">
        <v>315</v>
      </c>
      <c r="Y5769" s="2" t="s">
        <v>76</v>
      </c>
      <c r="Z5769" s="5" t="s">
        <v>10423</v>
      </c>
      <c r="AA5769" s="5" t="s">
        <v>16910</v>
      </c>
      <c r="AB5769" s="5" t="s">
        <v>16317</v>
      </c>
      <c r="AC5769" s="2" t="s">
        <v>5247</v>
      </c>
      <c r="AD5769" s="2">
        <v>3006300</v>
      </c>
      <c r="AE5769" s="5">
        <v>27</v>
      </c>
      <c r="AF5769" s="25"/>
      <c r="AG5769" s="29">
        <v>1</v>
      </c>
      <c r="AH5769" s="2" t="s">
        <v>17978</v>
      </c>
      <c r="AI5769" s="2">
        <v>3</v>
      </c>
      <c r="AJ5769" s="2">
        <v>1</v>
      </c>
      <c r="AK5769" s="50"/>
      <c r="AL5769" s="2"/>
      <c r="AM5769" s="30"/>
      <c r="AN5769" s="30"/>
      <c r="AO5769" s="30"/>
      <c r="AR5769" s="30"/>
      <c r="AS5769" s="30"/>
      <c r="AT5769" s="30"/>
      <c r="AV5769" s="30"/>
      <c r="AW5769" s="30"/>
      <c r="CD5769" s="2" t="s">
        <v>78</v>
      </c>
      <c r="CE5769" s="2" t="s">
        <v>20839</v>
      </c>
    </row>
    <row r="5770" spans="1:83" x14ac:dyDescent="0.2">
      <c r="A5770" s="2" t="s">
        <v>8188</v>
      </c>
      <c r="B5770" s="2" t="s">
        <v>28811</v>
      </c>
      <c r="C5770" s="2" t="s">
        <v>6285</v>
      </c>
      <c r="D5770" s="2" t="s">
        <v>8188</v>
      </c>
      <c r="E5770" s="2" t="s">
        <v>8188</v>
      </c>
      <c r="F5770" s="2" t="s">
        <v>8189</v>
      </c>
      <c r="G5770" s="2" t="s">
        <v>8190</v>
      </c>
      <c r="H5770" s="2" t="s">
        <v>5093</v>
      </c>
      <c r="I5770" s="2" t="s">
        <v>5093</v>
      </c>
      <c r="J5770" s="2" t="s">
        <v>61</v>
      </c>
      <c r="K5770" s="50" t="s">
        <v>61</v>
      </c>
      <c r="L5770" s="48">
        <v>2008</v>
      </c>
      <c r="M5770" s="2" t="s">
        <v>133</v>
      </c>
      <c r="N5770" s="32">
        <v>25.34976</v>
      </c>
      <c r="O5770" s="32">
        <v>55.395400000000002</v>
      </c>
      <c r="P5770" s="2" t="s">
        <v>2767</v>
      </c>
      <c r="Q5770" s="6" t="s">
        <v>65</v>
      </c>
      <c r="R5770" s="43" t="s">
        <v>18854</v>
      </c>
      <c r="S5770" s="41" t="s">
        <v>4972</v>
      </c>
      <c r="T5770" s="41" t="s">
        <v>18461</v>
      </c>
      <c r="U5770" s="2"/>
      <c r="V5770" s="2" t="s">
        <v>4972</v>
      </c>
      <c r="W5770" s="41" t="s">
        <v>17588</v>
      </c>
      <c r="X5770" s="2" t="s">
        <v>315</v>
      </c>
      <c r="Y5770" s="2" t="s">
        <v>102</v>
      </c>
      <c r="Z5770" s="5" t="s">
        <v>10423</v>
      </c>
      <c r="AA5770" s="5" t="s">
        <v>16910</v>
      </c>
      <c r="AB5770" s="5" t="s">
        <v>16316</v>
      </c>
      <c r="AC5770" s="2" t="s">
        <v>5247</v>
      </c>
      <c r="AD5770" s="2">
        <v>3010100</v>
      </c>
      <c r="AE5770" s="5">
        <v>24</v>
      </c>
      <c r="AF5770" s="25"/>
      <c r="AG5770" s="29">
        <v>3</v>
      </c>
      <c r="AH5770" s="2" t="s">
        <v>17978</v>
      </c>
      <c r="AI5770" s="2">
        <v>3</v>
      </c>
      <c r="AJ5770" s="2">
        <v>3</v>
      </c>
      <c r="AK5770" s="50"/>
      <c r="AL5770" s="2"/>
      <c r="AM5770" s="30"/>
      <c r="AN5770" s="30"/>
      <c r="AO5770" s="30"/>
      <c r="AR5770" s="30"/>
      <c r="AS5770" s="30"/>
      <c r="AT5770" s="30"/>
      <c r="AV5770" s="30"/>
      <c r="AW5770" s="30"/>
      <c r="CD5770" s="2" t="s">
        <v>78</v>
      </c>
      <c r="CE5770" s="2" t="s">
        <v>20840</v>
      </c>
    </row>
    <row r="5771" spans="1:83" x14ac:dyDescent="0.2">
      <c r="A5771" s="2" t="s">
        <v>8191</v>
      </c>
      <c r="B5771" s="2" t="s">
        <v>28812</v>
      </c>
      <c r="C5771" s="2" t="s">
        <v>6285</v>
      </c>
      <c r="D5771" s="2" t="s">
        <v>8191</v>
      </c>
      <c r="E5771" s="2" t="s">
        <v>8191</v>
      </c>
      <c r="F5771" s="2" t="s">
        <v>8192</v>
      </c>
      <c r="G5771" s="2" t="s">
        <v>16097</v>
      </c>
      <c r="H5771" s="2" t="s">
        <v>5093</v>
      </c>
      <c r="I5771" s="2" t="s">
        <v>5093</v>
      </c>
      <c r="J5771" s="2" t="s">
        <v>61</v>
      </c>
      <c r="K5771" s="50" t="s">
        <v>61</v>
      </c>
      <c r="L5771" s="48">
        <v>2010</v>
      </c>
      <c r="M5771" s="2" t="s">
        <v>133</v>
      </c>
      <c r="N5771" s="32">
        <v>25.360320000000002</v>
      </c>
      <c r="O5771" s="32">
        <v>55.377119999999998</v>
      </c>
      <c r="P5771" s="2" t="s">
        <v>2767</v>
      </c>
      <c r="Q5771" s="6" t="s">
        <v>65</v>
      </c>
      <c r="R5771" s="43" t="s">
        <v>16802</v>
      </c>
      <c r="S5771" s="41" t="s">
        <v>4851</v>
      </c>
      <c r="T5771" s="41" t="s">
        <v>18462</v>
      </c>
      <c r="U5771" s="2"/>
      <c r="V5771" s="2" t="s">
        <v>4851</v>
      </c>
      <c r="W5771" s="41" t="s">
        <v>17588</v>
      </c>
      <c r="X5771" s="2" t="s">
        <v>1598</v>
      </c>
      <c r="Y5771" s="2" t="s">
        <v>86</v>
      </c>
      <c r="Z5771" s="5" t="s">
        <v>10423</v>
      </c>
      <c r="AA5771" s="5" t="s">
        <v>16910</v>
      </c>
      <c r="AB5771" s="5" t="s">
        <v>18090</v>
      </c>
      <c r="AC5771" s="2" t="s">
        <v>5205</v>
      </c>
      <c r="AD5771" s="2">
        <v>3007200</v>
      </c>
      <c r="AE5771" s="5">
        <v>28.5</v>
      </c>
      <c r="AF5771" s="25"/>
      <c r="AG5771" s="29">
        <v>3</v>
      </c>
      <c r="AH5771" s="2" t="s">
        <v>17974</v>
      </c>
      <c r="AI5771" s="2">
        <v>3</v>
      </c>
      <c r="AJ5771" s="2">
        <v>3</v>
      </c>
      <c r="AK5771" s="50"/>
      <c r="AL5771" s="2"/>
      <c r="AM5771" s="30"/>
      <c r="AN5771" s="30"/>
      <c r="AO5771" s="30"/>
      <c r="AR5771" s="30"/>
      <c r="AS5771" s="30"/>
      <c r="AT5771" s="30"/>
      <c r="AV5771" s="30"/>
      <c r="AW5771" s="30"/>
      <c r="CD5771" s="2" t="s">
        <v>78</v>
      </c>
      <c r="CE5771" s="2" t="s">
        <v>20841</v>
      </c>
    </row>
    <row r="5772" spans="1:83" x14ac:dyDescent="0.2">
      <c r="A5772" s="2" t="s">
        <v>8193</v>
      </c>
      <c r="B5772" s="2" t="s">
        <v>28813</v>
      </c>
      <c r="C5772" s="2" t="s">
        <v>6285</v>
      </c>
      <c r="D5772" s="2" t="s">
        <v>8193</v>
      </c>
      <c r="E5772" s="2" t="s">
        <v>8193</v>
      </c>
      <c r="F5772" s="2" t="s">
        <v>8194</v>
      </c>
      <c r="G5772" s="2" t="s">
        <v>8195</v>
      </c>
      <c r="H5772" s="2" t="s">
        <v>5093</v>
      </c>
      <c r="I5772" s="2" t="s">
        <v>5093</v>
      </c>
      <c r="J5772" s="2" t="s">
        <v>61</v>
      </c>
      <c r="K5772" s="50" t="s">
        <v>61</v>
      </c>
      <c r="L5772" s="48">
        <v>2010</v>
      </c>
      <c r="M5772" s="2" t="s">
        <v>133</v>
      </c>
      <c r="N5772" s="32">
        <v>25.303270000000001</v>
      </c>
      <c r="O5772" s="32">
        <v>55.375059999999998</v>
      </c>
      <c r="P5772" s="2" t="s">
        <v>2767</v>
      </c>
      <c r="Q5772" s="6" t="s">
        <v>65</v>
      </c>
      <c r="R5772" s="43" t="s">
        <v>16802</v>
      </c>
      <c r="S5772" s="41" t="s">
        <v>4851</v>
      </c>
      <c r="T5772" s="41" t="s">
        <v>18462</v>
      </c>
      <c r="U5772" s="2"/>
      <c r="V5772" s="2" t="s">
        <v>4851</v>
      </c>
      <c r="W5772" s="41" t="s">
        <v>17588</v>
      </c>
      <c r="X5772" s="2" t="s">
        <v>1598</v>
      </c>
      <c r="Y5772" s="2" t="s">
        <v>102</v>
      </c>
      <c r="Z5772" s="5" t="s">
        <v>10423</v>
      </c>
      <c r="AA5772" s="5" t="s">
        <v>16910</v>
      </c>
      <c r="AB5772" s="5" t="s">
        <v>16316</v>
      </c>
      <c r="AC5772" s="2" t="s">
        <v>5247</v>
      </c>
      <c r="AD5772" s="2">
        <v>3010200</v>
      </c>
      <c r="AE5772" s="5">
        <v>28.5</v>
      </c>
      <c r="AF5772" s="25"/>
      <c r="AG5772" s="29">
        <v>3</v>
      </c>
      <c r="AH5772" s="2" t="s">
        <v>17978</v>
      </c>
      <c r="AI5772" s="2">
        <v>3</v>
      </c>
      <c r="AJ5772" s="2">
        <v>3</v>
      </c>
      <c r="AK5772" s="50"/>
      <c r="AL5772" s="2"/>
      <c r="AM5772" s="30"/>
      <c r="AN5772" s="30"/>
      <c r="AO5772" s="30"/>
      <c r="AR5772" s="30"/>
      <c r="AS5772" s="30"/>
      <c r="AT5772" s="30"/>
      <c r="AV5772" s="30"/>
      <c r="AW5772" s="30"/>
      <c r="CD5772" s="2" t="s">
        <v>78</v>
      </c>
      <c r="CE5772" s="2" t="s">
        <v>20842</v>
      </c>
    </row>
    <row r="5773" spans="1:83" x14ac:dyDescent="0.2">
      <c r="A5773" s="2" t="s">
        <v>8196</v>
      </c>
      <c r="B5773" s="2" t="s">
        <v>28814</v>
      </c>
      <c r="C5773" s="2" t="s">
        <v>6285</v>
      </c>
      <c r="D5773" s="2" t="s">
        <v>8196</v>
      </c>
      <c r="E5773" s="2" t="s">
        <v>8196</v>
      </c>
      <c r="F5773" s="2" t="s">
        <v>8197</v>
      </c>
      <c r="G5773" s="2" t="s">
        <v>8198</v>
      </c>
      <c r="H5773" s="2" t="s">
        <v>5093</v>
      </c>
      <c r="I5773" s="2" t="s">
        <v>5093</v>
      </c>
      <c r="J5773" s="2" t="s">
        <v>61</v>
      </c>
      <c r="K5773" s="50" t="s">
        <v>61</v>
      </c>
      <c r="L5773" s="48">
        <v>2008</v>
      </c>
      <c r="M5773" s="2" t="s">
        <v>133</v>
      </c>
      <c r="N5773" s="32">
        <v>25.31775</v>
      </c>
      <c r="O5773" s="32">
        <v>55.380380000000002</v>
      </c>
      <c r="P5773" s="2" t="s">
        <v>2767</v>
      </c>
      <c r="Q5773" s="6" t="s">
        <v>65</v>
      </c>
      <c r="R5773" s="43" t="s">
        <v>18854</v>
      </c>
      <c r="S5773" s="41" t="s">
        <v>4972</v>
      </c>
      <c r="T5773" s="41" t="s">
        <v>18461</v>
      </c>
      <c r="U5773" s="2"/>
      <c r="V5773" s="2" t="s">
        <v>4972</v>
      </c>
      <c r="W5773" s="41" t="s">
        <v>17588</v>
      </c>
      <c r="X5773" s="2" t="s">
        <v>315</v>
      </c>
      <c r="Y5773" s="2" t="s">
        <v>102</v>
      </c>
      <c r="Z5773" s="5" t="s">
        <v>10423</v>
      </c>
      <c r="AA5773" s="5" t="s">
        <v>16910</v>
      </c>
      <c r="AB5773" s="5" t="s">
        <v>16318</v>
      </c>
      <c r="AC5773" s="2" t="s">
        <v>5247</v>
      </c>
      <c r="AD5773" s="2">
        <v>3010700</v>
      </c>
      <c r="AE5773" s="5">
        <v>30.5</v>
      </c>
      <c r="AF5773" s="25"/>
      <c r="AG5773" s="29">
        <v>3</v>
      </c>
      <c r="AH5773" s="2" t="s">
        <v>17978</v>
      </c>
      <c r="AI5773" s="2">
        <v>3</v>
      </c>
      <c r="AJ5773" s="2">
        <v>3</v>
      </c>
      <c r="AK5773" s="50"/>
      <c r="AL5773" s="2"/>
      <c r="AM5773" s="30"/>
      <c r="AN5773" s="30"/>
      <c r="AO5773" s="30"/>
      <c r="AR5773" s="30"/>
      <c r="AS5773" s="30"/>
      <c r="AT5773" s="30"/>
      <c r="AV5773" s="30"/>
      <c r="AW5773" s="30"/>
      <c r="CD5773" s="2" t="s">
        <v>78</v>
      </c>
      <c r="CE5773" s="2" t="s">
        <v>20843</v>
      </c>
    </row>
    <row r="5774" spans="1:83" x14ac:dyDescent="0.2">
      <c r="A5774" s="2" t="s">
        <v>8199</v>
      </c>
      <c r="B5774" s="2" t="s">
        <v>28815</v>
      </c>
      <c r="C5774" s="2" t="s">
        <v>6285</v>
      </c>
      <c r="D5774" s="2" t="s">
        <v>8199</v>
      </c>
      <c r="E5774" s="2" t="s">
        <v>8199</v>
      </c>
      <c r="F5774" s="2" t="s">
        <v>8200</v>
      </c>
      <c r="G5774" s="2" t="s">
        <v>8201</v>
      </c>
      <c r="H5774" s="2" t="s">
        <v>5093</v>
      </c>
      <c r="I5774" s="2" t="s">
        <v>5093</v>
      </c>
      <c r="J5774" s="2" t="s">
        <v>61</v>
      </c>
      <c r="K5774" s="50" t="s">
        <v>61</v>
      </c>
      <c r="L5774" s="48">
        <v>2008</v>
      </c>
      <c r="M5774" s="2" t="s">
        <v>133</v>
      </c>
      <c r="N5774" s="32">
        <v>25.358920000000001</v>
      </c>
      <c r="O5774" s="32">
        <v>55.393099999999997</v>
      </c>
      <c r="P5774" s="2" t="s">
        <v>2767</v>
      </c>
      <c r="Q5774" s="6" t="s">
        <v>65</v>
      </c>
      <c r="R5774" s="43" t="s">
        <v>18854</v>
      </c>
      <c r="S5774" s="41" t="s">
        <v>4972</v>
      </c>
      <c r="T5774" s="41" t="s">
        <v>18461</v>
      </c>
      <c r="U5774" s="2"/>
      <c r="V5774" s="2" t="s">
        <v>4972</v>
      </c>
      <c r="W5774" s="41" t="s">
        <v>17588</v>
      </c>
      <c r="X5774" s="2" t="s">
        <v>315</v>
      </c>
      <c r="Y5774" s="2" t="s">
        <v>102</v>
      </c>
      <c r="Z5774" s="5" t="s">
        <v>20</v>
      </c>
      <c r="AA5774" s="5" t="s">
        <v>16910</v>
      </c>
      <c r="AB5774" s="5" t="s">
        <v>16316</v>
      </c>
      <c r="AC5774" s="2" t="s">
        <v>5149</v>
      </c>
      <c r="AD5774" s="2">
        <v>3006300</v>
      </c>
      <c r="AE5774" s="5">
        <v>26.7</v>
      </c>
      <c r="AF5774" s="25"/>
      <c r="AG5774" s="29">
        <v>3</v>
      </c>
      <c r="AH5774" s="2" t="s">
        <v>18304</v>
      </c>
      <c r="AI5774" s="2">
        <v>3</v>
      </c>
      <c r="AJ5774" s="2">
        <v>3</v>
      </c>
      <c r="AK5774" s="50"/>
      <c r="AL5774" s="2"/>
      <c r="AM5774" s="30"/>
      <c r="AN5774" s="30"/>
      <c r="AO5774" s="30"/>
      <c r="AR5774" s="30"/>
      <c r="AS5774" s="30"/>
      <c r="AT5774" s="30"/>
      <c r="AV5774" s="30"/>
      <c r="AW5774" s="30"/>
      <c r="CD5774" s="2" t="s">
        <v>78</v>
      </c>
      <c r="CE5774" s="2" t="s">
        <v>20844</v>
      </c>
    </row>
    <row r="5775" spans="1:83" x14ac:dyDescent="0.2">
      <c r="A5775" s="2" t="s">
        <v>8202</v>
      </c>
      <c r="B5775" s="2" t="s">
        <v>28816</v>
      </c>
      <c r="C5775" s="2" t="s">
        <v>6285</v>
      </c>
      <c r="D5775" s="2" t="s">
        <v>8202</v>
      </c>
      <c r="E5775" s="2" t="s">
        <v>8202</v>
      </c>
      <c r="F5775" s="2" t="s">
        <v>8203</v>
      </c>
      <c r="G5775" s="2" t="s">
        <v>8204</v>
      </c>
      <c r="H5775" s="2" t="s">
        <v>5093</v>
      </c>
      <c r="I5775" s="2" t="s">
        <v>5093</v>
      </c>
      <c r="J5775" s="2" t="s">
        <v>61</v>
      </c>
      <c r="K5775" s="50" t="s">
        <v>61</v>
      </c>
      <c r="L5775" s="48">
        <v>2008</v>
      </c>
      <c r="M5775" s="2" t="s">
        <v>133</v>
      </c>
      <c r="N5775" s="32">
        <v>25.366720000000001</v>
      </c>
      <c r="O5775" s="32">
        <v>55.399270000000001</v>
      </c>
      <c r="P5775" s="2" t="s">
        <v>2767</v>
      </c>
      <c r="Q5775" s="6" t="s">
        <v>65</v>
      </c>
      <c r="R5775" s="43" t="s">
        <v>18854</v>
      </c>
      <c r="S5775" s="41" t="s">
        <v>4972</v>
      </c>
      <c r="T5775" s="41" t="s">
        <v>18461</v>
      </c>
      <c r="U5775" s="2"/>
      <c r="V5775" s="2" t="s">
        <v>4972</v>
      </c>
      <c r="W5775" s="41" t="s">
        <v>17588</v>
      </c>
      <c r="X5775" s="2" t="s">
        <v>315</v>
      </c>
      <c r="Y5775" s="2" t="s">
        <v>102</v>
      </c>
      <c r="Z5775" s="5" t="s">
        <v>20</v>
      </c>
      <c r="AA5775" s="5" t="s">
        <v>16910</v>
      </c>
      <c r="AB5775" s="5" t="s">
        <v>16316</v>
      </c>
      <c r="AC5775" s="2" t="s">
        <v>5205</v>
      </c>
      <c r="AD5775" s="2">
        <v>3006400</v>
      </c>
      <c r="AE5775" s="5">
        <v>24</v>
      </c>
      <c r="AF5775" s="25"/>
      <c r="AG5775" s="29">
        <v>3</v>
      </c>
      <c r="AH5775" s="2" t="s">
        <v>17974</v>
      </c>
      <c r="AI5775" s="2">
        <v>3</v>
      </c>
      <c r="AJ5775" s="2">
        <v>3</v>
      </c>
      <c r="AK5775" s="50"/>
      <c r="AL5775" s="2"/>
      <c r="AM5775" s="30"/>
      <c r="AN5775" s="30"/>
      <c r="AO5775" s="30"/>
      <c r="AR5775" s="30"/>
      <c r="AS5775" s="30"/>
      <c r="AT5775" s="30"/>
      <c r="AV5775" s="30"/>
      <c r="AW5775" s="30"/>
      <c r="CD5775" s="2" t="s">
        <v>78</v>
      </c>
      <c r="CE5775" s="2" t="s">
        <v>20845</v>
      </c>
    </row>
    <row r="5776" spans="1:83" x14ac:dyDescent="0.2">
      <c r="A5776" s="2" t="s">
        <v>8205</v>
      </c>
      <c r="B5776" s="2" t="s">
        <v>28817</v>
      </c>
      <c r="C5776" s="2" t="s">
        <v>6285</v>
      </c>
      <c r="D5776" s="2" t="s">
        <v>8205</v>
      </c>
      <c r="E5776" s="2" t="s">
        <v>8205</v>
      </c>
      <c r="F5776" s="2" t="s">
        <v>8206</v>
      </c>
      <c r="G5776" s="2" t="s">
        <v>8207</v>
      </c>
      <c r="H5776" s="2" t="s">
        <v>5093</v>
      </c>
      <c r="I5776" s="2" t="s">
        <v>5093</v>
      </c>
      <c r="J5776" s="2" t="s">
        <v>61</v>
      </c>
      <c r="K5776" s="50" t="s">
        <v>61</v>
      </c>
      <c r="L5776" s="48">
        <v>2010</v>
      </c>
      <c r="M5776" s="2" t="s">
        <v>133</v>
      </c>
      <c r="N5776" s="32">
        <v>25.305420000000002</v>
      </c>
      <c r="O5776" s="32">
        <v>55.377020000000002</v>
      </c>
      <c r="P5776" s="2" t="s">
        <v>2767</v>
      </c>
      <c r="Q5776" s="6" t="s">
        <v>65</v>
      </c>
      <c r="R5776" s="43" t="s">
        <v>18854</v>
      </c>
      <c r="S5776" s="41" t="s">
        <v>4972</v>
      </c>
      <c r="T5776" s="41" t="s">
        <v>18461</v>
      </c>
      <c r="U5776" s="2"/>
      <c r="V5776" s="2" t="s">
        <v>4972</v>
      </c>
      <c r="W5776" s="41" t="s">
        <v>17588</v>
      </c>
      <c r="X5776" s="2" t="s">
        <v>315</v>
      </c>
      <c r="Y5776" s="2" t="s">
        <v>102</v>
      </c>
      <c r="Z5776" s="5" t="s">
        <v>10423</v>
      </c>
      <c r="AA5776" s="5" t="s">
        <v>16910</v>
      </c>
      <c r="AB5776" s="5" t="s">
        <v>16316</v>
      </c>
      <c r="AC5776" s="2" t="s">
        <v>5149</v>
      </c>
      <c r="AD5776" s="2">
        <v>3010200</v>
      </c>
      <c r="AE5776" s="5">
        <v>48.7</v>
      </c>
      <c r="AF5776" s="25"/>
      <c r="AG5776" s="29">
        <v>3</v>
      </c>
      <c r="AH5776" s="2" t="s">
        <v>18304</v>
      </c>
      <c r="AI5776" s="2">
        <v>3</v>
      </c>
      <c r="AJ5776" s="2">
        <v>3</v>
      </c>
      <c r="AK5776" s="50"/>
      <c r="AL5776" s="2"/>
      <c r="AM5776" s="30"/>
      <c r="AN5776" s="30"/>
      <c r="AO5776" s="30"/>
      <c r="AR5776" s="30"/>
      <c r="AS5776" s="30"/>
      <c r="AT5776" s="30"/>
      <c r="AV5776" s="30"/>
      <c r="AW5776" s="30"/>
      <c r="CD5776" s="2" t="s">
        <v>78</v>
      </c>
      <c r="CE5776" s="2" t="s">
        <v>20846</v>
      </c>
    </row>
    <row r="5777" spans="1:83" x14ac:dyDescent="0.2">
      <c r="A5777" s="2" t="s">
        <v>8208</v>
      </c>
      <c r="B5777" s="2" t="s">
        <v>28818</v>
      </c>
      <c r="C5777" s="2" t="s">
        <v>6285</v>
      </c>
      <c r="D5777" s="2" t="s">
        <v>8208</v>
      </c>
      <c r="E5777" s="2" t="s">
        <v>8208</v>
      </c>
      <c r="F5777" s="2" t="s">
        <v>8209</v>
      </c>
      <c r="G5777" s="2" t="s">
        <v>8210</v>
      </c>
      <c r="H5777" s="2" t="s">
        <v>5093</v>
      </c>
      <c r="I5777" s="2" t="s">
        <v>5093</v>
      </c>
      <c r="J5777" s="2" t="s">
        <v>61</v>
      </c>
      <c r="K5777" s="50" t="s">
        <v>61</v>
      </c>
      <c r="L5777" s="48">
        <v>2010</v>
      </c>
      <c r="M5777" s="2" t="s">
        <v>133</v>
      </c>
      <c r="N5777" s="32">
        <v>25.303129999999999</v>
      </c>
      <c r="O5777" s="32">
        <v>55.364350000000002</v>
      </c>
      <c r="P5777" s="2" t="s">
        <v>2767</v>
      </c>
      <c r="Q5777" s="6" t="s">
        <v>65</v>
      </c>
      <c r="R5777" s="43" t="s">
        <v>18854</v>
      </c>
      <c r="S5777" s="41" t="s">
        <v>4972</v>
      </c>
      <c r="T5777" s="41" t="s">
        <v>18461</v>
      </c>
      <c r="U5777" s="2"/>
      <c r="V5777" s="2" t="s">
        <v>4972</v>
      </c>
      <c r="W5777" s="41" t="s">
        <v>17588</v>
      </c>
      <c r="X5777" s="2" t="s">
        <v>1598</v>
      </c>
      <c r="Y5777" s="2" t="s">
        <v>76</v>
      </c>
      <c r="Z5777" s="5" t="s">
        <v>10423</v>
      </c>
      <c r="AA5777" s="5" t="s">
        <v>16910</v>
      </c>
      <c r="AB5777" s="5" t="s">
        <v>16317</v>
      </c>
      <c r="AC5777" s="2" t="s">
        <v>5247</v>
      </c>
      <c r="AD5777" s="2">
        <v>3010400</v>
      </c>
      <c r="AE5777" s="5">
        <v>22</v>
      </c>
      <c r="AF5777" s="25"/>
      <c r="AG5777" s="29">
        <v>3</v>
      </c>
      <c r="AH5777" s="2" t="s">
        <v>17978</v>
      </c>
      <c r="AI5777" s="2">
        <v>4</v>
      </c>
      <c r="AJ5777" s="2">
        <v>3</v>
      </c>
      <c r="AK5777" s="50"/>
      <c r="AL5777" s="2"/>
      <c r="AM5777" s="30"/>
      <c r="AN5777" s="30"/>
      <c r="AO5777" s="30"/>
      <c r="AR5777" s="30"/>
      <c r="AS5777" s="30"/>
      <c r="AT5777" s="30"/>
      <c r="AV5777" s="30"/>
      <c r="AW5777" s="30"/>
      <c r="CD5777" s="2" t="s">
        <v>78</v>
      </c>
      <c r="CE5777" s="2" t="s">
        <v>20847</v>
      </c>
    </row>
    <row r="5778" spans="1:83" x14ac:dyDescent="0.2">
      <c r="A5778" s="2" t="s">
        <v>8211</v>
      </c>
      <c r="B5778" s="2" t="s">
        <v>28819</v>
      </c>
      <c r="C5778" s="2" t="s">
        <v>6285</v>
      </c>
      <c r="D5778" s="2" t="s">
        <v>8211</v>
      </c>
      <c r="E5778" s="2" t="s">
        <v>8211</v>
      </c>
      <c r="F5778" s="2" t="s">
        <v>8212</v>
      </c>
      <c r="G5778" s="2" t="s">
        <v>8213</v>
      </c>
      <c r="H5778" s="2" t="s">
        <v>83</v>
      </c>
      <c r="I5778" s="2" t="s">
        <v>5093</v>
      </c>
      <c r="J5778" s="2" t="s">
        <v>61</v>
      </c>
      <c r="K5778" s="50" t="s">
        <v>61</v>
      </c>
      <c r="L5778" s="48">
        <v>2009</v>
      </c>
      <c r="M5778" s="2" t="s">
        <v>133</v>
      </c>
      <c r="N5778" s="32">
        <v>25.30724</v>
      </c>
      <c r="O5778" s="32">
        <v>55.370919999999998</v>
      </c>
      <c r="P5778" s="2" t="s">
        <v>2767</v>
      </c>
      <c r="Q5778" s="6" t="s">
        <v>65</v>
      </c>
      <c r="R5778" s="43" t="s">
        <v>18854</v>
      </c>
      <c r="S5778" s="41" t="s">
        <v>4972</v>
      </c>
      <c r="T5778" s="41" t="s">
        <v>18461</v>
      </c>
      <c r="U5778" s="2"/>
      <c r="V5778" s="2" t="s">
        <v>4972</v>
      </c>
      <c r="W5778" s="41" t="s">
        <v>17588</v>
      </c>
      <c r="X5778" s="2" t="s">
        <v>315</v>
      </c>
      <c r="Y5778" s="2" t="s">
        <v>102</v>
      </c>
      <c r="Z5778" s="5" t="s">
        <v>20</v>
      </c>
      <c r="AA5778" s="5" t="s">
        <v>16910</v>
      </c>
      <c r="AB5778" s="5" t="s">
        <v>16316</v>
      </c>
      <c r="AC5778" s="2" t="s">
        <v>5149</v>
      </c>
      <c r="AD5778" s="2">
        <v>3010400</v>
      </c>
      <c r="AE5778" s="5">
        <v>53.5</v>
      </c>
      <c r="AF5778" s="25"/>
      <c r="AG5778" s="29">
        <v>3</v>
      </c>
      <c r="AH5778" s="2" t="s">
        <v>18304</v>
      </c>
      <c r="AI5778" s="2">
        <v>3</v>
      </c>
      <c r="AJ5778" s="2">
        <v>3</v>
      </c>
      <c r="AK5778" s="50"/>
      <c r="AL5778" s="2"/>
      <c r="AM5778" s="30"/>
      <c r="AN5778" s="30"/>
      <c r="AO5778" s="30"/>
      <c r="AR5778" s="30"/>
      <c r="AS5778" s="30"/>
      <c r="AT5778" s="30"/>
      <c r="AV5778" s="30"/>
      <c r="AW5778" s="30"/>
      <c r="CD5778" s="2" t="s">
        <v>78</v>
      </c>
      <c r="CE5778" s="2" t="s">
        <v>20848</v>
      </c>
    </row>
    <row r="5779" spans="1:83" x14ac:dyDescent="0.2">
      <c r="A5779" s="2" t="s">
        <v>8214</v>
      </c>
      <c r="B5779" s="2" t="s">
        <v>28820</v>
      </c>
      <c r="C5779" s="2" t="s">
        <v>6285</v>
      </c>
      <c r="D5779" s="2" t="s">
        <v>8214</v>
      </c>
      <c r="E5779" s="2" t="s">
        <v>8214</v>
      </c>
      <c r="F5779" s="2" t="s">
        <v>8215</v>
      </c>
      <c r="G5779" s="2" t="s">
        <v>8216</v>
      </c>
      <c r="H5779" s="2" t="s">
        <v>5093</v>
      </c>
      <c r="I5779" s="2" t="s">
        <v>5093</v>
      </c>
      <c r="J5779" s="2" t="s">
        <v>61</v>
      </c>
      <c r="K5779" s="50" t="s">
        <v>61</v>
      </c>
      <c r="L5779" s="48">
        <v>2008</v>
      </c>
      <c r="M5779" s="2" t="s">
        <v>133</v>
      </c>
      <c r="N5779" s="32">
        <v>25.336269999999999</v>
      </c>
      <c r="O5779" s="32">
        <v>55.397129999999997</v>
      </c>
      <c r="P5779" s="2" t="s">
        <v>2767</v>
      </c>
      <c r="Q5779" s="6" t="s">
        <v>65</v>
      </c>
      <c r="R5779" s="43" t="s">
        <v>18854</v>
      </c>
      <c r="S5779" s="41" t="s">
        <v>4972</v>
      </c>
      <c r="T5779" s="41" t="s">
        <v>18461</v>
      </c>
      <c r="U5779" s="2"/>
      <c r="V5779" s="2" t="s">
        <v>4972</v>
      </c>
      <c r="W5779" s="41" t="s">
        <v>17588</v>
      </c>
      <c r="X5779" s="2" t="s">
        <v>315</v>
      </c>
      <c r="Y5779" s="2" t="s">
        <v>102</v>
      </c>
      <c r="Z5779" s="5" t="s">
        <v>10423</v>
      </c>
      <c r="AA5779" s="5" t="s">
        <v>16910</v>
      </c>
      <c r="AB5779" s="5" t="s">
        <v>16316</v>
      </c>
      <c r="AC5779" s="2" t="s">
        <v>5149</v>
      </c>
      <c r="AD5779" s="2">
        <v>3010800</v>
      </c>
      <c r="AE5779" s="5">
        <v>31</v>
      </c>
      <c r="AF5779" s="25"/>
      <c r="AG5779" s="29">
        <v>3</v>
      </c>
      <c r="AH5779" s="2" t="s">
        <v>18304</v>
      </c>
      <c r="AI5779" s="2">
        <v>3</v>
      </c>
      <c r="AJ5779" s="2">
        <v>3</v>
      </c>
      <c r="AK5779" s="50"/>
      <c r="AL5779" s="2"/>
      <c r="AM5779" s="30"/>
      <c r="AN5779" s="30"/>
      <c r="AO5779" s="30"/>
      <c r="AR5779" s="30"/>
      <c r="AS5779" s="30"/>
      <c r="AT5779" s="30"/>
      <c r="AV5779" s="30"/>
      <c r="AW5779" s="30"/>
      <c r="CD5779" s="2" t="s">
        <v>78</v>
      </c>
      <c r="CE5779" s="2" t="s">
        <v>20849</v>
      </c>
    </row>
    <row r="5780" spans="1:83" x14ac:dyDescent="0.2">
      <c r="A5780" s="2" t="s">
        <v>8217</v>
      </c>
      <c r="B5780" s="2" t="s">
        <v>28821</v>
      </c>
      <c r="C5780" s="2" t="s">
        <v>6285</v>
      </c>
      <c r="D5780" s="2" t="s">
        <v>8217</v>
      </c>
      <c r="E5780" s="2" t="s">
        <v>8217</v>
      </c>
      <c r="F5780" s="2" t="s">
        <v>8218</v>
      </c>
      <c r="G5780" s="2" t="s">
        <v>8219</v>
      </c>
      <c r="H5780" s="2" t="s">
        <v>5093</v>
      </c>
      <c r="I5780" s="2" t="s">
        <v>5093</v>
      </c>
      <c r="J5780" s="2" t="s">
        <v>61</v>
      </c>
      <c r="K5780" s="50" t="s">
        <v>61</v>
      </c>
      <c r="L5780" s="48">
        <v>2008</v>
      </c>
      <c r="M5780" s="2" t="s">
        <v>133</v>
      </c>
      <c r="N5780" s="32">
        <v>25.340699999999998</v>
      </c>
      <c r="O5780" s="32">
        <v>55.402999999999999</v>
      </c>
      <c r="P5780" s="2" t="s">
        <v>2767</v>
      </c>
      <c r="Q5780" s="6" t="s">
        <v>65</v>
      </c>
      <c r="R5780" s="43" t="s">
        <v>18854</v>
      </c>
      <c r="S5780" s="41" t="s">
        <v>4972</v>
      </c>
      <c r="T5780" s="41" t="s">
        <v>18461</v>
      </c>
      <c r="U5780" s="2"/>
      <c r="V5780" s="2" t="s">
        <v>4972</v>
      </c>
      <c r="W5780" s="41" t="s">
        <v>17588</v>
      </c>
      <c r="X5780" s="2" t="s">
        <v>315</v>
      </c>
      <c r="Y5780" s="2" t="s">
        <v>102</v>
      </c>
      <c r="Z5780" s="5" t="s">
        <v>10423</v>
      </c>
      <c r="AA5780" s="5" t="s">
        <v>16910</v>
      </c>
      <c r="AB5780" s="5" t="s">
        <v>16316</v>
      </c>
      <c r="AC5780" s="2" t="s">
        <v>5247</v>
      </c>
      <c r="AD5780" s="2">
        <v>3010800</v>
      </c>
      <c r="AE5780" s="5">
        <v>31</v>
      </c>
      <c r="AF5780" s="25"/>
      <c r="AG5780" s="29">
        <v>3</v>
      </c>
      <c r="AH5780" s="2" t="s">
        <v>17978</v>
      </c>
      <c r="AI5780" s="2">
        <v>3</v>
      </c>
      <c r="AJ5780" s="2">
        <v>3</v>
      </c>
      <c r="AK5780" s="50"/>
      <c r="AL5780" s="2"/>
      <c r="AM5780" s="30"/>
      <c r="AN5780" s="30"/>
      <c r="AO5780" s="30"/>
      <c r="AR5780" s="30"/>
      <c r="AS5780" s="30"/>
      <c r="AT5780" s="30"/>
      <c r="AV5780" s="30"/>
      <c r="AW5780" s="30"/>
      <c r="CD5780" s="2" t="s">
        <v>78</v>
      </c>
      <c r="CE5780" s="2" t="s">
        <v>20850</v>
      </c>
    </row>
    <row r="5781" spans="1:83" x14ac:dyDescent="0.2">
      <c r="A5781" s="2" t="s">
        <v>8220</v>
      </c>
      <c r="B5781" s="2" t="s">
        <v>28822</v>
      </c>
      <c r="C5781" s="2" t="s">
        <v>6285</v>
      </c>
      <c r="D5781" s="2" t="s">
        <v>8220</v>
      </c>
      <c r="E5781" s="2" t="s">
        <v>8220</v>
      </c>
      <c r="F5781" s="2" t="s">
        <v>8221</v>
      </c>
      <c r="G5781" s="2" t="s">
        <v>8222</v>
      </c>
      <c r="H5781" s="2" t="s">
        <v>5093</v>
      </c>
      <c r="I5781" s="2" t="s">
        <v>5093</v>
      </c>
      <c r="J5781" s="2" t="s">
        <v>61</v>
      </c>
      <c r="K5781" s="50" t="s">
        <v>61</v>
      </c>
      <c r="L5781" s="48">
        <v>2008</v>
      </c>
      <c r="M5781" s="2" t="s">
        <v>133</v>
      </c>
      <c r="N5781" s="32">
        <v>25.331</v>
      </c>
      <c r="O5781" s="32">
        <v>55.409669999999998</v>
      </c>
      <c r="P5781" s="2" t="s">
        <v>2767</v>
      </c>
      <c r="Q5781" s="6" t="s">
        <v>65</v>
      </c>
      <c r="R5781" s="43" t="s">
        <v>18854</v>
      </c>
      <c r="S5781" s="41" t="s">
        <v>4972</v>
      </c>
      <c r="T5781" s="41" t="s">
        <v>18461</v>
      </c>
      <c r="U5781" s="2"/>
      <c r="V5781" s="2" t="s">
        <v>4972</v>
      </c>
      <c r="W5781" s="41" t="s">
        <v>17588</v>
      </c>
      <c r="X5781" s="2" t="s">
        <v>315</v>
      </c>
      <c r="Y5781" s="2" t="s">
        <v>76</v>
      </c>
      <c r="Z5781" s="5" t="s">
        <v>10423</v>
      </c>
      <c r="AA5781" s="5" t="s">
        <v>16910</v>
      </c>
      <c r="AB5781" s="5" t="s">
        <v>16317</v>
      </c>
      <c r="AC5781" s="2" t="s">
        <v>5205</v>
      </c>
      <c r="AD5781" s="2">
        <v>3009300</v>
      </c>
      <c r="AE5781" s="5">
        <v>20.5</v>
      </c>
      <c r="AF5781" s="25"/>
      <c r="AG5781" s="29">
        <v>3</v>
      </c>
      <c r="AH5781" s="2" t="s">
        <v>17974</v>
      </c>
      <c r="AI5781" s="2">
        <v>3</v>
      </c>
      <c r="AJ5781" s="2">
        <v>3</v>
      </c>
      <c r="AK5781" s="50"/>
      <c r="AL5781" s="2"/>
      <c r="AM5781" s="30"/>
      <c r="AN5781" s="30"/>
      <c r="AO5781" s="30"/>
      <c r="AR5781" s="30"/>
      <c r="AS5781" s="30"/>
      <c r="AT5781" s="30"/>
      <c r="AV5781" s="30"/>
      <c r="AW5781" s="30"/>
      <c r="CD5781" s="2" t="s">
        <v>78</v>
      </c>
      <c r="CE5781" s="2" t="s">
        <v>20851</v>
      </c>
    </row>
    <row r="5782" spans="1:83" x14ac:dyDescent="0.2">
      <c r="A5782" s="2" t="s">
        <v>8223</v>
      </c>
      <c r="B5782" s="2" t="s">
        <v>28823</v>
      </c>
      <c r="C5782" s="2" t="s">
        <v>6285</v>
      </c>
      <c r="D5782" s="2" t="s">
        <v>8223</v>
      </c>
      <c r="E5782" s="2" t="s">
        <v>8223</v>
      </c>
      <c r="F5782" s="2" t="s">
        <v>8224</v>
      </c>
      <c r="G5782" s="2" t="s">
        <v>8225</v>
      </c>
      <c r="H5782" s="2" t="s">
        <v>83</v>
      </c>
      <c r="I5782" s="2" t="s">
        <v>5093</v>
      </c>
      <c r="J5782" s="2" t="s">
        <v>61</v>
      </c>
      <c r="K5782" s="50" t="s">
        <v>61</v>
      </c>
      <c r="L5782" s="48">
        <v>2011</v>
      </c>
      <c r="M5782" s="2" t="s">
        <v>133</v>
      </c>
      <c r="N5782" s="32">
        <v>25.379629999999999</v>
      </c>
      <c r="O5782" s="32">
        <v>55.440240000000003</v>
      </c>
      <c r="P5782" s="2" t="s">
        <v>2767</v>
      </c>
      <c r="Q5782" s="6" t="s">
        <v>65</v>
      </c>
      <c r="R5782" s="43" t="s">
        <v>16802</v>
      </c>
      <c r="S5782" s="41" t="s">
        <v>4851</v>
      </c>
      <c r="T5782" s="41" t="s">
        <v>18462</v>
      </c>
      <c r="U5782" s="2"/>
      <c r="V5782" s="2" t="s">
        <v>4851</v>
      </c>
      <c r="W5782" s="41" t="s">
        <v>17588</v>
      </c>
      <c r="X5782" s="2" t="s">
        <v>1598</v>
      </c>
      <c r="Y5782" s="2" t="s">
        <v>102</v>
      </c>
      <c r="Z5782" s="5" t="s">
        <v>10423</v>
      </c>
      <c r="AA5782" s="5" t="s">
        <v>16910</v>
      </c>
      <c r="AB5782" s="5" t="s">
        <v>16316</v>
      </c>
      <c r="AC5782" s="2" t="s">
        <v>5205</v>
      </c>
      <c r="AD5782" s="2">
        <v>3005000</v>
      </c>
      <c r="AE5782" s="5">
        <v>30</v>
      </c>
      <c r="AF5782" s="25"/>
      <c r="AG5782" s="29">
        <v>3</v>
      </c>
      <c r="AH5782" s="2" t="s">
        <v>17974</v>
      </c>
      <c r="AI5782" s="2">
        <v>3</v>
      </c>
      <c r="AJ5782" s="2">
        <v>3</v>
      </c>
      <c r="AK5782" s="50"/>
      <c r="AL5782" s="2"/>
      <c r="AM5782" s="30"/>
      <c r="AN5782" s="30"/>
      <c r="AO5782" s="30"/>
      <c r="AR5782" s="30"/>
      <c r="AS5782" s="30"/>
      <c r="AT5782" s="30"/>
      <c r="AV5782" s="30"/>
      <c r="AW5782" s="30"/>
      <c r="CD5782" s="2" t="s">
        <v>78</v>
      </c>
      <c r="CE5782" s="2" t="s">
        <v>20852</v>
      </c>
    </row>
    <row r="5783" spans="1:83" x14ac:dyDescent="0.2">
      <c r="A5783" s="2" t="s">
        <v>8226</v>
      </c>
      <c r="B5783" s="2" t="s">
        <v>28824</v>
      </c>
      <c r="C5783" s="2" t="s">
        <v>6285</v>
      </c>
      <c r="D5783" s="2"/>
      <c r="E5783" s="2" t="s">
        <v>8226</v>
      </c>
      <c r="F5783" s="2" t="s">
        <v>8227</v>
      </c>
      <c r="G5783" s="2" t="s">
        <v>8228</v>
      </c>
      <c r="H5783" s="2"/>
      <c r="I5783" s="2" t="s">
        <v>5093</v>
      </c>
      <c r="J5783" s="2" t="s">
        <v>61</v>
      </c>
      <c r="K5783" s="50" t="s">
        <v>61</v>
      </c>
      <c r="L5783" s="48">
        <v>2009</v>
      </c>
      <c r="M5783" s="2" t="s">
        <v>133</v>
      </c>
      <c r="N5783" s="32">
        <v>25.38439</v>
      </c>
      <c r="O5783" s="32">
        <v>55.433520000000001</v>
      </c>
      <c r="P5783" s="2" t="s">
        <v>2767</v>
      </c>
      <c r="Q5783" s="6" t="s">
        <v>65</v>
      </c>
      <c r="R5783" s="43" t="s">
        <v>18854</v>
      </c>
      <c r="S5783" s="41" t="s">
        <v>3596</v>
      </c>
      <c r="T5783" s="41" t="s">
        <v>18460</v>
      </c>
      <c r="U5783" s="2"/>
      <c r="V5783" s="2" t="s">
        <v>3596</v>
      </c>
      <c r="W5783" s="41" t="s">
        <v>17589</v>
      </c>
      <c r="X5783" s="2" t="s">
        <v>315</v>
      </c>
      <c r="Y5783" s="2" t="s">
        <v>76</v>
      </c>
      <c r="Z5783" s="5" t="s">
        <v>10423</v>
      </c>
      <c r="AA5783" s="5" t="s">
        <v>16910</v>
      </c>
      <c r="AB5783" s="5" t="s">
        <v>16317</v>
      </c>
      <c r="AC5783" s="2" t="s">
        <v>5205</v>
      </c>
      <c r="AD5783" s="2">
        <v>3005200</v>
      </c>
      <c r="AE5783" s="5">
        <v>28.5</v>
      </c>
      <c r="AF5783" s="25"/>
      <c r="AG5783" s="29">
        <v>3</v>
      </c>
      <c r="AH5783" s="2" t="s">
        <v>17974</v>
      </c>
      <c r="AI5783" s="2">
        <v>4</v>
      </c>
      <c r="AJ5783" s="2">
        <v>3</v>
      </c>
      <c r="AK5783" s="50"/>
      <c r="AL5783" s="2"/>
      <c r="AM5783" s="30"/>
      <c r="AN5783" s="30"/>
      <c r="AO5783" s="30"/>
      <c r="AR5783" s="30"/>
      <c r="AS5783" s="30"/>
      <c r="AT5783" s="30"/>
      <c r="AV5783" s="30"/>
      <c r="AW5783" s="30"/>
      <c r="CD5783" s="2" t="s">
        <v>78</v>
      </c>
      <c r="CE5783" s="2" t="s">
        <v>20853</v>
      </c>
    </row>
    <row r="5784" spans="1:83" x14ac:dyDescent="0.2">
      <c r="A5784" s="2" t="s">
        <v>8229</v>
      </c>
      <c r="B5784" s="2" t="s">
        <v>28825</v>
      </c>
      <c r="C5784" s="2" t="s">
        <v>6285</v>
      </c>
      <c r="D5784" s="2" t="s">
        <v>8229</v>
      </c>
      <c r="E5784" s="2" t="s">
        <v>8229</v>
      </c>
      <c r="F5784" s="2" t="s">
        <v>8230</v>
      </c>
      <c r="G5784" s="2" t="s">
        <v>8231</v>
      </c>
      <c r="H5784" s="2" t="s">
        <v>5093</v>
      </c>
      <c r="I5784" s="2" t="s">
        <v>5093</v>
      </c>
      <c r="J5784" s="2" t="s">
        <v>61</v>
      </c>
      <c r="K5784" s="50" t="s">
        <v>61</v>
      </c>
      <c r="L5784" s="48">
        <v>2008</v>
      </c>
      <c r="M5784" s="2" t="s">
        <v>133</v>
      </c>
      <c r="N5784" s="32">
        <v>25.3157</v>
      </c>
      <c r="O5784" s="32">
        <v>55.410899999999998</v>
      </c>
      <c r="P5784" s="2" t="s">
        <v>2767</v>
      </c>
      <c r="Q5784" s="6" t="s">
        <v>65</v>
      </c>
      <c r="R5784" s="43" t="s">
        <v>18854</v>
      </c>
      <c r="S5784" s="41" t="s">
        <v>4972</v>
      </c>
      <c r="T5784" s="41" t="s">
        <v>18461</v>
      </c>
      <c r="U5784" s="2"/>
      <c r="V5784" s="2" t="s">
        <v>4972</v>
      </c>
      <c r="W5784" s="41" t="s">
        <v>17588</v>
      </c>
      <c r="X5784" s="2" t="s">
        <v>315</v>
      </c>
      <c r="Y5784" s="2" t="s">
        <v>102</v>
      </c>
      <c r="Z5784" s="5" t="s">
        <v>10423</v>
      </c>
      <c r="AA5784" s="5" t="s">
        <v>16910</v>
      </c>
      <c r="AB5784" s="5" t="s">
        <v>16316</v>
      </c>
      <c r="AC5784" s="2" t="s">
        <v>5205</v>
      </c>
      <c r="AD5784" s="2">
        <v>3009200</v>
      </c>
      <c r="AE5784" s="5">
        <v>16.5</v>
      </c>
      <c r="AF5784" s="25"/>
      <c r="AG5784" s="29">
        <v>3</v>
      </c>
      <c r="AH5784" s="2" t="s">
        <v>17974</v>
      </c>
      <c r="AI5784" s="2">
        <v>3</v>
      </c>
      <c r="AJ5784" s="2">
        <v>3</v>
      </c>
      <c r="AK5784" s="50"/>
      <c r="AL5784" s="2"/>
      <c r="AM5784" s="30"/>
      <c r="AN5784" s="30"/>
      <c r="AO5784" s="30"/>
      <c r="AR5784" s="30"/>
      <c r="AS5784" s="30"/>
      <c r="AT5784" s="30"/>
      <c r="AV5784" s="30"/>
      <c r="AW5784" s="30"/>
      <c r="CD5784" s="2" t="s">
        <v>78</v>
      </c>
      <c r="CE5784" s="2" t="s">
        <v>20854</v>
      </c>
    </row>
    <row r="5785" spans="1:83" x14ac:dyDescent="0.2">
      <c r="A5785" s="2" t="s">
        <v>8232</v>
      </c>
      <c r="B5785" s="2" t="s">
        <v>28826</v>
      </c>
      <c r="C5785" s="2" t="s">
        <v>6285</v>
      </c>
      <c r="D5785" s="2" t="s">
        <v>8232</v>
      </c>
      <c r="E5785" s="2" t="s">
        <v>8232</v>
      </c>
      <c r="F5785" s="2" t="s">
        <v>8233</v>
      </c>
      <c r="G5785" s="2" t="s">
        <v>8234</v>
      </c>
      <c r="H5785" s="2" t="s">
        <v>5093</v>
      </c>
      <c r="I5785" s="2" t="s">
        <v>5093</v>
      </c>
      <c r="J5785" s="2" t="s">
        <v>61</v>
      </c>
      <c r="K5785" s="50" t="s">
        <v>61</v>
      </c>
      <c r="L5785" s="48">
        <v>2010</v>
      </c>
      <c r="M5785" s="2" t="s">
        <v>133</v>
      </c>
      <c r="N5785" s="32">
        <v>25.324100000000001</v>
      </c>
      <c r="O5785" s="32">
        <v>55.456200000000003</v>
      </c>
      <c r="P5785" s="2" t="s">
        <v>2767</v>
      </c>
      <c r="Q5785" s="6" t="s">
        <v>65</v>
      </c>
      <c r="R5785" s="43" t="s">
        <v>16802</v>
      </c>
      <c r="S5785" s="41" t="s">
        <v>4851</v>
      </c>
      <c r="T5785" s="41" t="s">
        <v>18462</v>
      </c>
      <c r="U5785" s="2"/>
      <c r="V5785" s="2" t="s">
        <v>4851</v>
      </c>
      <c r="W5785" s="41" t="s">
        <v>17588</v>
      </c>
      <c r="X5785" s="2" t="s">
        <v>1598</v>
      </c>
      <c r="Y5785" s="2" t="s">
        <v>76</v>
      </c>
      <c r="Z5785" s="5" t="s">
        <v>10423</v>
      </c>
      <c r="AA5785" s="5" t="s">
        <v>16910</v>
      </c>
      <c r="AB5785" s="5" t="s">
        <v>16317</v>
      </c>
      <c r="AC5785" s="2" t="s">
        <v>5205</v>
      </c>
      <c r="AD5785" s="2">
        <v>3002900</v>
      </c>
      <c r="AE5785" s="5">
        <v>30</v>
      </c>
      <c r="AF5785" s="25"/>
      <c r="AG5785" s="29">
        <v>3</v>
      </c>
      <c r="AH5785" s="2" t="s">
        <v>17974</v>
      </c>
      <c r="AI5785" s="2">
        <v>3</v>
      </c>
      <c r="AJ5785" s="2">
        <v>3</v>
      </c>
      <c r="AK5785" s="50"/>
      <c r="AL5785" s="2"/>
      <c r="AM5785" s="30"/>
      <c r="AN5785" s="30"/>
      <c r="AO5785" s="30"/>
      <c r="AR5785" s="30"/>
      <c r="AS5785" s="30"/>
      <c r="AT5785" s="30"/>
      <c r="AV5785" s="30"/>
      <c r="AW5785" s="30"/>
      <c r="CD5785" s="2" t="s">
        <v>78</v>
      </c>
      <c r="CE5785" s="2" t="s">
        <v>20855</v>
      </c>
    </row>
    <row r="5786" spans="1:83" x14ac:dyDescent="0.2">
      <c r="A5786" s="2" t="s">
        <v>8235</v>
      </c>
      <c r="B5786" s="2" t="s">
        <v>28827</v>
      </c>
      <c r="C5786" s="2" t="s">
        <v>6285</v>
      </c>
      <c r="D5786" s="2" t="s">
        <v>8235</v>
      </c>
      <c r="E5786" s="2" t="s">
        <v>8235</v>
      </c>
      <c r="F5786" s="2" t="s">
        <v>8236</v>
      </c>
      <c r="G5786" s="2" t="s">
        <v>8237</v>
      </c>
      <c r="H5786" s="2" t="s">
        <v>5093</v>
      </c>
      <c r="I5786" s="2" t="s">
        <v>5093</v>
      </c>
      <c r="J5786" s="2" t="s">
        <v>61</v>
      </c>
      <c r="K5786" s="50" t="s">
        <v>61</v>
      </c>
      <c r="L5786" s="48">
        <v>2009</v>
      </c>
      <c r="M5786" s="2" t="s">
        <v>133</v>
      </c>
      <c r="N5786" s="32">
        <v>25.340509999999998</v>
      </c>
      <c r="O5786" s="32">
        <v>55.42174</v>
      </c>
      <c r="P5786" s="2" t="s">
        <v>2767</v>
      </c>
      <c r="Q5786" s="6" t="s">
        <v>65</v>
      </c>
      <c r="R5786" s="43" t="s">
        <v>16802</v>
      </c>
      <c r="S5786" s="41" t="s">
        <v>4851</v>
      </c>
      <c r="T5786" s="41" t="s">
        <v>18462</v>
      </c>
      <c r="U5786" s="2"/>
      <c r="V5786" s="2" t="s">
        <v>4851</v>
      </c>
      <c r="W5786" s="41" t="s">
        <v>17588</v>
      </c>
      <c r="X5786" s="2" t="s">
        <v>315</v>
      </c>
      <c r="Y5786" s="2" t="s">
        <v>102</v>
      </c>
      <c r="Z5786" s="5" t="s">
        <v>10423</v>
      </c>
      <c r="AA5786" s="5" t="s">
        <v>16910</v>
      </c>
      <c r="AB5786" s="5" t="s">
        <v>16316</v>
      </c>
      <c r="AC5786" s="2" t="s">
        <v>5205</v>
      </c>
      <c r="AD5786" s="2">
        <v>3005700</v>
      </c>
      <c r="AE5786" s="5">
        <v>30</v>
      </c>
      <c r="AF5786" s="25"/>
      <c r="AG5786" s="29">
        <v>3</v>
      </c>
      <c r="AH5786" s="2" t="s">
        <v>17974</v>
      </c>
      <c r="AI5786" s="2">
        <v>3</v>
      </c>
      <c r="AJ5786" s="2">
        <v>3</v>
      </c>
      <c r="AK5786" s="50"/>
      <c r="AL5786" s="2"/>
      <c r="AM5786" s="30"/>
      <c r="AN5786" s="30"/>
      <c r="AO5786" s="30"/>
      <c r="AR5786" s="30"/>
      <c r="AS5786" s="30"/>
      <c r="AT5786" s="30"/>
      <c r="AV5786" s="30"/>
      <c r="AW5786" s="30"/>
      <c r="CD5786" s="2" t="s">
        <v>78</v>
      </c>
      <c r="CE5786" s="2" t="s">
        <v>20856</v>
      </c>
    </row>
    <row r="5787" spans="1:83" x14ac:dyDescent="0.2">
      <c r="A5787" s="2" t="s">
        <v>8238</v>
      </c>
      <c r="B5787" s="2" t="s">
        <v>28828</v>
      </c>
      <c r="C5787" s="2" t="s">
        <v>6285</v>
      </c>
      <c r="D5787" s="2" t="s">
        <v>8238</v>
      </c>
      <c r="E5787" s="2" t="s">
        <v>8238</v>
      </c>
      <c r="F5787" s="2" t="s">
        <v>8239</v>
      </c>
      <c r="G5787" s="2" t="s">
        <v>8240</v>
      </c>
      <c r="H5787" s="2" t="s">
        <v>83</v>
      </c>
      <c r="I5787" s="2" t="s">
        <v>5093</v>
      </c>
      <c r="J5787" s="2" t="s">
        <v>61</v>
      </c>
      <c r="K5787" s="50" t="s">
        <v>61</v>
      </c>
      <c r="L5787" s="48">
        <v>2011</v>
      </c>
      <c r="M5787" s="2" t="s">
        <v>133</v>
      </c>
      <c r="N5787" s="32">
        <v>25.348500000000001</v>
      </c>
      <c r="O5787" s="32">
        <v>55.435250000000003</v>
      </c>
      <c r="P5787" s="2" t="s">
        <v>2767</v>
      </c>
      <c r="Q5787" s="6" t="s">
        <v>65</v>
      </c>
      <c r="R5787" s="43" t="s">
        <v>18854</v>
      </c>
      <c r="S5787" s="41" t="s">
        <v>4972</v>
      </c>
      <c r="T5787" s="41" t="s">
        <v>18461</v>
      </c>
      <c r="U5787" s="2"/>
      <c r="V5787" s="2" t="s">
        <v>4972</v>
      </c>
      <c r="W5787" s="41" t="s">
        <v>17588</v>
      </c>
      <c r="X5787" s="2" t="s">
        <v>1598</v>
      </c>
      <c r="Y5787" s="2" t="s">
        <v>69</v>
      </c>
      <c r="Z5787" s="5" t="s">
        <v>10423</v>
      </c>
      <c r="AA5787" s="5" t="s">
        <v>16910</v>
      </c>
      <c r="AB5787" s="5" t="s">
        <v>18091</v>
      </c>
      <c r="AC5787" s="2" t="s">
        <v>5205</v>
      </c>
      <c r="AD5787" s="2">
        <v>3010000</v>
      </c>
      <c r="AE5787" s="5">
        <v>13</v>
      </c>
      <c r="AF5787" s="25"/>
      <c r="AG5787" s="29">
        <v>3</v>
      </c>
      <c r="AH5787" s="2" t="s">
        <v>17974</v>
      </c>
      <c r="AI5787" s="2">
        <v>3</v>
      </c>
      <c r="AJ5787" s="2">
        <v>3</v>
      </c>
      <c r="AK5787" s="50"/>
      <c r="AL5787" s="2"/>
      <c r="AM5787" s="30"/>
      <c r="AN5787" s="30"/>
      <c r="AO5787" s="30"/>
      <c r="AR5787" s="30"/>
      <c r="AS5787" s="30"/>
      <c r="AT5787" s="30"/>
      <c r="AV5787" s="30"/>
      <c r="AW5787" s="30"/>
      <c r="CD5787" s="2" t="s">
        <v>78</v>
      </c>
      <c r="CE5787" s="2" t="s">
        <v>20857</v>
      </c>
    </row>
    <row r="5788" spans="1:83" x14ac:dyDescent="0.2">
      <c r="A5788" s="2" t="s">
        <v>8241</v>
      </c>
      <c r="B5788" s="2" t="s">
        <v>28829</v>
      </c>
      <c r="C5788" s="2" t="s">
        <v>6285</v>
      </c>
      <c r="D5788" s="2" t="s">
        <v>8241</v>
      </c>
      <c r="E5788" s="2" t="s">
        <v>8241</v>
      </c>
      <c r="F5788" s="2" t="s">
        <v>8242</v>
      </c>
      <c r="G5788" s="2" t="s">
        <v>8243</v>
      </c>
      <c r="H5788" s="2" t="s">
        <v>5093</v>
      </c>
      <c r="I5788" s="2" t="s">
        <v>5093</v>
      </c>
      <c r="J5788" s="2" t="s">
        <v>61</v>
      </c>
      <c r="K5788" s="50" t="s">
        <v>61</v>
      </c>
      <c r="L5788" s="48">
        <v>2010</v>
      </c>
      <c r="M5788" s="2" t="s">
        <v>133</v>
      </c>
      <c r="N5788" s="32">
        <v>25.204599999999999</v>
      </c>
      <c r="O5788" s="32">
        <v>55.668950000000002</v>
      </c>
      <c r="P5788" s="2" t="s">
        <v>2767</v>
      </c>
      <c r="Q5788" s="6" t="s">
        <v>65</v>
      </c>
      <c r="R5788" s="43" t="s">
        <v>18854</v>
      </c>
      <c r="S5788" s="41" t="s">
        <v>3596</v>
      </c>
      <c r="T5788" s="41" t="s">
        <v>18460</v>
      </c>
      <c r="U5788" s="2"/>
      <c r="V5788" s="2" t="s">
        <v>3596</v>
      </c>
      <c r="W5788" s="41" t="s">
        <v>17588</v>
      </c>
      <c r="X5788" s="2" t="s">
        <v>315</v>
      </c>
      <c r="Y5788" s="2" t="s">
        <v>76</v>
      </c>
      <c r="Z5788" s="5" t="s">
        <v>10423</v>
      </c>
      <c r="AA5788" s="5" t="s">
        <v>16910</v>
      </c>
      <c r="AB5788" s="5" t="s">
        <v>16317</v>
      </c>
      <c r="AC5788" s="2" t="s">
        <v>5247</v>
      </c>
      <c r="AD5788" s="2">
        <v>3000021</v>
      </c>
      <c r="AE5788" s="5">
        <v>60</v>
      </c>
      <c r="AF5788" s="25"/>
      <c r="AG5788" s="29">
        <v>3</v>
      </c>
      <c r="AH5788" s="2" t="s">
        <v>17978</v>
      </c>
      <c r="AI5788" s="2">
        <v>5</v>
      </c>
      <c r="AJ5788" s="2">
        <v>3</v>
      </c>
      <c r="AK5788" s="50"/>
      <c r="AL5788" s="2"/>
      <c r="AM5788" s="30"/>
      <c r="AN5788" s="30"/>
      <c r="AO5788" s="30"/>
      <c r="AR5788" s="30"/>
      <c r="AS5788" s="30"/>
      <c r="AT5788" s="30"/>
      <c r="AV5788" s="30"/>
      <c r="AW5788" s="30"/>
      <c r="CD5788" s="2" t="s">
        <v>78</v>
      </c>
      <c r="CE5788" s="2" t="s">
        <v>20858</v>
      </c>
    </row>
    <row r="5789" spans="1:83" x14ac:dyDescent="0.2">
      <c r="A5789" s="2" t="s">
        <v>8247</v>
      </c>
      <c r="B5789" s="2" t="s">
        <v>28830</v>
      </c>
      <c r="C5789" s="2" t="s">
        <v>6285</v>
      </c>
      <c r="D5789" s="2" t="s">
        <v>8247</v>
      </c>
      <c r="E5789" s="2" t="s">
        <v>8247</v>
      </c>
      <c r="F5789" s="2" t="s">
        <v>8248</v>
      </c>
      <c r="G5789" s="2" t="s">
        <v>8249</v>
      </c>
      <c r="H5789" s="2" t="s">
        <v>5093</v>
      </c>
      <c r="I5789" s="2" t="s">
        <v>5093</v>
      </c>
      <c r="J5789" s="2" t="s">
        <v>61</v>
      </c>
      <c r="K5789" s="50" t="s">
        <v>61</v>
      </c>
      <c r="L5789" s="48">
        <v>2009</v>
      </c>
      <c r="M5789" s="2" t="s">
        <v>133</v>
      </c>
      <c r="N5789" s="32">
        <v>25.321999999999999</v>
      </c>
      <c r="O5789" s="32">
        <v>55.6295</v>
      </c>
      <c r="P5789" s="2" t="s">
        <v>2767</v>
      </c>
      <c r="Q5789" s="6" t="s">
        <v>65</v>
      </c>
      <c r="R5789" s="43" t="s">
        <v>18854</v>
      </c>
      <c r="S5789" s="41" t="s">
        <v>3596</v>
      </c>
      <c r="T5789" s="41" t="s">
        <v>18460</v>
      </c>
      <c r="U5789" s="2"/>
      <c r="V5789" s="2" t="s">
        <v>3596</v>
      </c>
      <c r="W5789" s="41" t="s">
        <v>17588</v>
      </c>
      <c r="X5789" s="2" t="s">
        <v>315</v>
      </c>
      <c r="Y5789" s="2" t="s">
        <v>102</v>
      </c>
      <c r="Z5789" s="5" t="s">
        <v>20</v>
      </c>
      <c r="AA5789" s="5" t="s">
        <v>16910</v>
      </c>
      <c r="AB5789" s="5" t="s">
        <v>16316</v>
      </c>
      <c r="AC5789" s="2" t="s">
        <v>5247</v>
      </c>
      <c r="AD5789" s="2">
        <v>3001301</v>
      </c>
      <c r="AE5789" s="5">
        <v>28.5</v>
      </c>
      <c r="AF5789" s="25"/>
      <c r="AG5789" s="29">
        <v>3</v>
      </c>
      <c r="AH5789" s="2" t="s">
        <v>17978</v>
      </c>
      <c r="AI5789" s="2">
        <v>3</v>
      </c>
      <c r="AJ5789" s="2">
        <v>3</v>
      </c>
      <c r="AK5789" s="50"/>
      <c r="AL5789" s="2"/>
      <c r="AM5789" s="30"/>
      <c r="AN5789" s="30"/>
      <c r="AO5789" s="30"/>
      <c r="AR5789" s="30"/>
      <c r="AS5789" s="30"/>
      <c r="AT5789" s="30"/>
      <c r="AV5789" s="30"/>
      <c r="AW5789" s="30"/>
      <c r="CD5789" s="2" t="s">
        <v>78</v>
      </c>
      <c r="CE5789" s="2" t="s">
        <v>20859</v>
      </c>
    </row>
    <row r="5790" spans="1:83" x14ac:dyDescent="0.2">
      <c r="A5790" s="2" t="s">
        <v>8250</v>
      </c>
      <c r="B5790" s="2" t="s">
        <v>28831</v>
      </c>
      <c r="C5790" s="2" t="s">
        <v>6285</v>
      </c>
      <c r="D5790" s="2" t="s">
        <v>8250</v>
      </c>
      <c r="E5790" s="2" t="s">
        <v>8250</v>
      </c>
      <c r="F5790" s="2" t="s">
        <v>8251</v>
      </c>
      <c r="G5790" s="2"/>
      <c r="H5790" s="2" t="s">
        <v>5093</v>
      </c>
      <c r="I5790" s="2" t="s">
        <v>5093</v>
      </c>
      <c r="J5790" s="2" t="s">
        <v>61</v>
      </c>
      <c r="K5790" s="2"/>
      <c r="L5790" s="48">
        <v>2010</v>
      </c>
      <c r="M5790" s="2" t="s">
        <v>133</v>
      </c>
      <c r="N5790" s="32">
        <v>25.274000000000001</v>
      </c>
      <c r="O5790" s="32">
        <v>55.792920000000002</v>
      </c>
      <c r="P5790" s="2" t="s">
        <v>2767</v>
      </c>
      <c r="Q5790" s="6" t="s">
        <v>65</v>
      </c>
      <c r="R5790" s="43" t="s">
        <v>16802</v>
      </c>
      <c r="S5790" s="41" t="s">
        <v>4851</v>
      </c>
      <c r="T5790" s="41" t="s">
        <v>18462</v>
      </c>
      <c r="U5790" s="2"/>
      <c r="V5790" s="2" t="s">
        <v>4851</v>
      </c>
      <c r="W5790" s="41" t="s">
        <v>67</v>
      </c>
      <c r="X5790" s="2" t="s">
        <v>315</v>
      </c>
      <c r="Y5790" s="2" t="s">
        <v>76</v>
      </c>
      <c r="Z5790" s="5" t="s">
        <v>10423</v>
      </c>
      <c r="AA5790" s="5" t="s">
        <v>16910</v>
      </c>
      <c r="AB5790" s="5" t="s">
        <v>16317</v>
      </c>
      <c r="AC5790" s="2"/>
      <c r="AD5790" s="2">
        <v>3000021</v>
      </c>
      <c r="AE5790" s="5">
        <v>45</v>
      </c>
      <c r="AF5790" s="25"/>
      <c r="AG5790" s="29"/>
      <c r="AH5790" s="2"/>
      <c r="AI5790" s="2">
        <v>3</v>
      </c>
      <c r="AJ5790" s="2"/>
      <c r="AK5790" s="50"/>
      <c r="AL5790" s="2"/>
      <c r="AM5790" s="30"/>
      <c r="AN5790" s="30"/>
      <c r="AO5790" s="30"/>
      <c r="AR5790" s="30"/>
      <c r="AS5790" s="30"/>
      <c r="AT5790" s="30"/>
      <c r="AV5790" s="30"/>
      <c r="AW5790" s="30"/>
      <c r="CD5790" s="2" t="s">
        <v>78</v>
      </c>
      <c r="CE5790" s="2" t="s">
        <v>20860</v>
      </c>
    </row>
    <row r="5791" spans="1:83" x14ac:dyDescent="0.2">
      <c r="A5791" s="2" t="s">
        <v>8252</v>
      </c>
      <c r="B5791" s="2" t="s">
        <v>28832</v>
      </c>
      <c r="C5791" s="2" t="s">
        <v>6285</v>
      </c>
      <c r="D5791" s="2" t="s">
        <v>8252</v>
      </c>
      <c r="E5791" s="2" t="s">
        <v>8252</v>
      </c>
      <c r="F5791" s="2" t="s">
        <v>8253</v>
      </c>
      <c r="G5791" s="2" t="s">
        <v>8254</v>
      </c>
      <c r="H5791" s="2" t="s">
        <v>5093</v>
      </c>
      <c r="I5791" s="2" t="s">
        <v>5093</v>
      </c>
      <c r="J5791" s="2" t="s">
        <v>61</v>
      </c>
      <c r="K5791" s="50" t="s">
        <v>61</v>
      </c>
      <c r="L5791" s="48">
        <v>2009</v>
      </c>
      <c r="M5791" s="2" t="s">
        <v>133</v>
      </c>
      <c r="N5791" s="32">
        <v>25.325109999999999</v>
      </c>
      <c r="O5791" s="32">
        <v>55.432989999999997</v>
      </c>
      <c r="P5791" s="2" t="s">
        <v>2767</v>
      </c>
      <c r="Q5791" s="6" t="s">
        <v>65</v>
      </c>
      <c r="R5791" s="43" t="s">
        <v>18854</v>
      </c>
      <c r="S5791" s="41" t="s">
        <v>4972</v>
      </c>
      <c r="T5791" s="41" t="s">
        <v>18461</v>
      </c>
      <c r="U5791" s="2"/>
      <c r="V5791" s="2" t="s">
        <v>4972</v>
      </c>
      <c r="W5791" s="41" t="s">
        <v>17588</v>
      </c>
      <c r="X5791" s="2" t="s">
        <v>315</v>
      </c>
      <c r="Y5791" s="2" t="s">
        <v>102</v>
      </c>
      <c r="Z5791" s="5" t="s">
        <v>20</v>
      </c>
      <c r="AA5791" s="5" t="s">
        <v>16910</v>
      </c>
      <c r="AB5791" s="5" t="s">
        <v>16316</v>
      </c>
      <c r="AC5791" s="2" t="s">
        <v>5205</v>
      </c>
      <c r="AD5791" s="2">
        <v>3008200</v>
      </c>
      <c r="AE5791" s="5">
        <v>15.5</v>
      </c>
      <c r="AF5791" s="25"/>
      <c r="AG5791" s="29">
        <v>3</v>
      </c>
      <c r="AH5791" s="2" t="s">
        <v>17974</v>
      </c>
      <c r="AI5791" s="2">
        <v>3</v>
      </c>
      <c r="AJ5791" s="2">
        <v>3</v>
      </c>
      <c r="AK5791" s="50"/>
      <c r="AL5791" s="2"/>
      <c r="AM5791" s="30"/>
      <c r="AN5791" s="30"/>
      <c r="AO5791" s="30"/>
      <c r="AR5791" s="30"/>
      <c r="AS5791" s="30"/>
      <c r="AT5791" s="30"/>
      <c r="AV5791" s="30"/>
      <c r="AW5791" s="30"/>
      <c r="CD5791" s="2" t="s">
        <v>78</v>
      </c>
      <c r="CE5791" s="2" t="s">
        <v>20861</v>
      </c>
    </row>
    <row r="5792" spans="1:83" x14ac:dyDescent="0.2">
      <c r="A5792" s="2" t="s">
        <v>8255</v>
      </c>
      <c r="B5792" s="2" t="s">
        <v>28833</v>
      </c>
      <c r="C5792" s="2" t="s">
        <v>6285</v>
      </c>
      <c r="D5792" s="2" t="s">
        <v>8255</v>
      </c>
      <c r="E5792" s="2" t="s">
        <v>8255</v>
      </c>
      <c r="F5792" s="2" t="s">
        <v>8256</v>
      </c>
      <c r="G5792" s="2" t="s">
        <v>8257</v>
      </c>
      <c r="H5792" s="2" t="s">
        <v>5093</v>
      </c>
      <c r="I5792" s="2" t="s">
        <v>5093</v>
      </c>
      <c r="J5792" s="2" t="s">
        <v>61</v>
      </c>
      <c r="K5792" s="50" t="s">
        <v>61</v>
      </c>
      <c r="L5792" s="48">
        <v>2010</v>
      </c>
      <c r="M5792" s="2" t="s">
        <v>133</v>
      </c>
      <c r="N5792" s="32">
        <v>25.33314</v>
      </c>
      <c r="O5792" s="32">
        <v>55.4358</v>
      </c>
      <c r="P5792" s="2" t="s">
        <v>2767</v>
      </c>
      <c r="Q5792" s="6" t="s">
        <v>65</v>
      </c>
      <c r="R5792" s="43" t="s">
        <v>16802</v>
      </c>
      <c r="S5792" s="41" t="s">
        <v>4851</v>
      </c>
      <c r="T5792" s="41" t="s">
        <v>18462</v>
      </c>
      <c r="U5792" s="2"/>
      <c r="V5792" s="2" t="s">
        <v>4851</v>
      </c>
      <c r="W5792" s="41" t="s">
        <v>17588</v>
      </c>
      <c r="X5792" s="2" t="s">
        <v>315</v>
      </c>
      <c r="Y5792" s="2" t="s">
        <v>69</v>
      </c>
      <c r="Z5792" s="5" t="s">
        <v>10423</v>
      </c>
      <c r="AA5792" s="5" t="s">
        <v>16910</v>
      </c>
      <c r="AB5792" s="5" t="s">
        <v>18091</v>
      </c>
      <c r="AC5792" s="2" t="s">
        <v>5205</v>
      </c>
      <c r="AD5792" s="2">
        <v>3003300</v>
      </c>
      <c r="AE5792" s="5">
        <v>35</v>
      </c>
      <c r="AF5792" s="25"/>
      <c r="AG5792" s="29">
        <v>3</v>
      </c>
      <c r="AH5792" s="2" t="s">
        <v>17974</v>
      </c>
      <c r="AI5792" s="2">
        <v>3</v>
      </c>
      <c r="AJ5792" s="2">
        <v>3</v>
      </c>
      <c r="AK5792" s="50"/>
      <c r="AL5792" s="2"/>
      <c r="AM5792" s="30"/>
      <c r="AN5792" s="30"/>
      <c r="AO5792" s="30"/>
      <c r="AR5792" s="30"/>
      <c r="AS5792" s="30"/>
      <c r="AT5792" s="30"/>
      <c r="AV5792" s="30"/>
      <c r="AW5792" s="30"/>
      <c r="CD5792" s="2" t="s">
        <v>78</v>
      </c>
      <c r="CE5792" s="2" t="s">
        <v>20862</v>
      </c>
    </row>
    <row r="5793" spans="1:83" x14ac:dyDescent="0.2">
      <c r="A5793" s="2" t="s">
        <v>8258</v>
      </c>
      <c r="B5793" s="2" t="s">
        <v>28834</v>
      </c>
      <c r="C5793" s="2" t="s">
        <v>6285</v>
      </c>
      <c r="D5793" s="2" t="s">
        <v>8258</v>
      </c>
      <c r="E5793" s="2" t="s">
        <v>8258</v>
      </c>
      <c r="F5793" s="2" t="s">
        <v>8259</v>
      </c>
      <c r="G5793" s="2" t="s">
        <v>8260</v>
      </c>
      <c r="H5793" s="2" t="s">
        <v>5093</v>
      </c>
      <c r="I5793" s="2" t="s">
        <v>5093</v>
      </c>
      <c r="J5793" s="2" t="s">
        <v>61</v>
      </c>
      <c r="K5793" s="50" t="s">
        <v>61</v>
      </c>
      <c r="L5793" s="48">
        <v>2008</v>
      </c>
      <c r="M5793" s="2" t="s">
        <v>133</v>
      </c>
      <c r="N5793" s="32">
        <v>25.302617999999999</v>
      </c>
      <c r="O5793" s="32">
        <v>55.406548999999998</v>
      </c>
      <c r="P5793" s="2" t="s">
        <v>2767</v>
      </c>
      <c r="Q5793" s="6" t="s">
        <v>65</v>
      </c>
      <c r="R5793" s="43" t="s">
        <v>18854</v>
      </c>
      <c r="S5793" s="41" t="s">
        <v>4972</v>
      </c>
      <c r="T5793" s="41" t="s">
        <v>18461</v>
      </c>
      <c r="U5793" s="2"/>
      <c r="V5793" s="2" t="s">
        <v>4972</v>
      </c>
      <c r="W5793" s="41" t="s">
        <v>17588</v>
      </c>
      <c r="X5793" s="2" t="s">
        <v>315</v>
      </c>
      <c r="Y5793" s="2" t="s">
        <v>102</v>
      </c>
      <c r="Z5793" s="5" t="s">
        <v>20</v>
      </c>
      <c r="AA5793" s="5" t="s">
        <v>16910</v>
      </c>
      <c r="AB5793" s="5" t="s">
        <v>16316</v>
      </c>
      <c r="AC5793" s="2" t="s">
        <v>5205</v>
      </c>
      <c r="AD5793" s="2">
        <v>3009000</v>
      </c>
      <c r="AE5793" s="5">
        <v>18.5</v>
      </c>
      <c r="AF5793" s="25"/>
      <c r="AG5793" s="29">
        <v>3</v>
      </c>
      <c r="AH5793" s="2" t="s">
        <v>17974</v>
      </c>
      <c r="AI5793" s="2">
        <v>5</v>
      </c>
      <c r="AJ5793" s="2">
        <v>3</v>
      </c>
      <c r="AK5793" s="50"/>
      <c r="AL5793" s="2"/>
      <c r="AM5793" s="30"/>
      <c r="AN5793" s="30"/>
      <c r="AO5793" s="30"/>
      <c r="AR5793" s="30"/>
      <c r="AS5793" s="30"/>
      <c r="AT5793" s="30"/>
      <c r="AV5793" s="30"/>
      <c r="AW5793" s="30"/>
      <c r="CD5793" s="2" t="s">
        <v>78</v>
      </c>
      <c r="CE5793" s="2" t="s">
        <v>20863</v>
      </c>
    </row>
    <row r="5794" spans="1:83" x14ac:dyDescent="0.2">
      <c r="A5794" s="2" t="s">
        <v>8261</v>
      </c>
      <c r="B5794" s="2" t="s">
        <v>28835</v>
      </c>
      <c r="C5794" s="2" t="s">
        <v>6285</v>
      </c>
      <c r="D5794" s="2" t="s">
        <v>8261</v>
      </c>
      <c r="E5794" s="2" t="s">
        <v>8261</v>
      </c>
      <c r="F5794" s="2" t="s">
        <v>8262</v>
      </c>
      <c r="G5794" s="2" t="s">
        <v>8263</v>
      </c>
      <c r="H5794" s="2" t="s">
        <v>5093</v>
      </c>
      <c r="I5794" s="2" t="s">
        <v>5093</v>
      </c>
      <c r="J5794" s="2" t="s">
        <v>61</v>
      </c>
      <c r="K5794" s="50" t="s">
        <v>61</v>
      </c>
      <c r="L5794" s="48">
        <v>2008</v>
      </c>
      <c r="M5794" s="2" t="s">
        <v>133</v>
      </c>
      <c r="N5794" s="32">
        <v>25.29787</v>
      </c>
      <c r="O5794" s="32">
        <v>55.438740000000003</v>
      </c>
      <c r="P5794" s="2" t="s">
        <v>2767</v>
      </c>
      <c r="Q5794" s="6" t="s">
        <v>65</v>
      </c>
      <c r="R5794" s="43" t="s">
        <v>18854</v>
      </c>
      <c r="S5794" s="41" t="s">
        <v>4972</v>
      </c>
      <c r="T5794" s="41" t="s">
        <v>18461</v>
      </c>
      <c r="U5794" s="2"/>
      <c r="V5794" s="2" t="s">
        <v>4972</v>
      </c>
      <c r="W5794" s="41" t="s">
        <v>17588</v>
      </c>
      <c r="X5794" s="2" t="s">
        <v>315</v>
      </c>
      <c r="Y5794" s="2" t="s">
        <v>102</v>
      </c>
      <c r="Z5794" s="5" t="s">
        <v>10423</v>
      </c>
      <c r="AA5794" s="5" t="s">
        <v>16910</v>
      </c>
      <c r="AB5794" s="5" t="s">
        <v>16316</v>
      </c>
      <c r="AC5794" s="2" t="s">
        <v>5205</v>
      </c>
      <c r="AD5794" s="2">
        <v>3009900</v>
      </c>
      <c r="AE5794" s="5">
        <v>20</v>
      </c>
      <c r="AF5794" s="25"/>
      <c r="AG5794" s="29">
        <v>3</v>
      </c>
      <c r="AH5794" s="2" t="s">
        <v>17974</v>
      </c>
      <c r="AI5794" s="2">
        <v>3</v>
      </c>
      <c r="AJ5794" s="2">
        <v>3</v>
      </c>
      <c r="AK5794" s="50"/>
      <c r="AL5794" s="2"/>
      <c r="AM5794" s="30"/>
      <c r="AN5794" s="30"/>
      <c r="AO5794" s="30"/>
      <c r="AR5794" s="30"/>
      <c r="AS5794" s="30"/>
      <c r="AT5794" s="30"/>
      <c r="AV5794" s="30"/>
      <c r="AW5794" s="30"/>
      <c r="CD5794" s="2" t="s">
        <v>78</v>
      </c>
      <c r="CE5794" s="2" t="s">
        <v>20864</v>
      </c>
    </row>
    <row r="5795" spans="1:83" x14ac:dyDescent="0.2">
      <c r="A5795" s="2" t="s">
        <v>8264</v>
      </c>
      <c r="B5795" s="2" t="s">
        <v>28836</v>
      </c>
      <c r="C5795" s="2" t="s">
        <v>6285</v>
      </c>
      <c r="D5795" s="2" t="s">
        <v>8264</v>
      </c>
      <c r="E5795" s="2" t="s">
        <v>8264</v>
      </c>
      <c r="F5795" s="2" t="s">
        <v>8265</v>
      </c>
      <c r="G5795" s="2" t="s">
        <v>8266</v>
      </c>
      <c r="H5795" s="2" t="s">
        <v>5093</v>
      </c>
      <c r="I5795" s="2" t="s">
        <v>5093</v>
      </c>
      <c r="J5795" s="2" t="s">
        <v>61</v>
      </c>
      <c r="K5795" s="50" t="s">
        <v>61</v>
      </c>
      <c r="L5795" s="48">
        <v>2012</v>
      </c>
      <c r="M5795" s="2" t="s">
        <v>133</v>
      </c>
      <c r="N5795" s="32">
        <v>25.34282</v>
      </c>
      <c r="O5795" s="32">
        <v>55.460810000000002</v>
      </c>
      <c r="P5795" s="2" t="s">
        <v>2767</v>
      </c>
      <c r="Q5795" s="6" t="s">
        <v>65</v>
      </c>
      <c r="R5795" s="43" t="s">
        <v>16802</v>
      </c>
      <c r="S5795" s="41" t="s">
        <v>4851</v>
      </c>
      <c r="T5795" s="41" t="s">
        <v>18462</v>
      </c>
      <c r="U5795" s="2"/>
      <c r="V5795" s="2" t="s">
        <v>4851</v>
      </c>
      <c r="W5795" s="41" t="s">
        <v>17588</v>
      </c>
      <c r="X5795" s="2" t="s">
        <v>1598</v>
      </c>
      <c r="Y5795" s="2" t="s">
        <v>69</v>
      </c>
      <c r="Z5795" s="5" t="s">
        <v>10423</v>
      </c>
      <c r="AA5795" s="5" t="s">
        <v>16910</v>
      </c>
      <c r="AB5795" s="5" t="s">
        <v>18091</v>
      </c>
      <c r="AC5795" s="2" t="s">
        <v>5205</v>
      </c>
      <c r="AD5795" s="2">
        <v>3002700</v>
      </c>
      <c r="AE5795" s="5">
        <v>40</v>
      </c>
      <c r="AF5795" s="25"/>
      <c r="AG5795" s="29">
        <v>3</v>
      </c>
      <c r="AH5795" s="2" t="s">
        <v>17974</v>
      </c>
      <c r="AI5795" s="2">
        <v>3</v>
      </c>
      <c r="AJ5795" s="2">
        <v>3</v>
      </c>
      <c r="AK5795" s="50"/>
      <c r="AL5795" s="2"/>
      <c r="AM5795" s="30"/>
      <c r="AN5795" s="30"/>
      <c r="AO5795" s="30"/>
      <c r="AR5795" s="30"/>
      <c r="AS5795" s="30"/>
      <c r="AT5795" s="30"/>
      <c r="AV5795" s="30"/>
      <c r="AW5795" s="30"/>
      <c r="CD5795" s="2" t="s">
        <v>78</v>
      </c>
      <c r="CE5795" s="2" t="s">
        <v>20865</v>
      </c>
    </row>
    <row r="5796" spans="1:83" x14ac:dyDescent="0.2">
      <c r="A5796" s="2" t="s">
        <v>8267</v>
      </c>
      <c r="B5796" s="2" t="s">
        <v>28837</v>
      </c>
      <c r="C5796" s="2" t="s">
        <v>6285</v>
      </c>
      <c r="D5796" s="2" t="s">
        <v>8267</v>
      </c>
      <c r="E5796" s="2" t="s">
        <v>8267</v>
      </c>
      <c r="F5796" s="2" t="s">
        <v>8268</v>
      </c>
      <c r="G5796" s="2" t="s">
        <v>8269</v>
      </c>
      <c r="H5796" s="2" t="s">
        <v>5093</v>
      </c>
      <c r="I5796" s="2" t="s">
        <v>5093</v>
      </c>
      <c r="J5796" s="2" t="s">
        <v>61</v>
      </c>
      <c r="K5796" s="50" t="s">
        <v>61</v>
      </c>
      <c r="L5796" s="48">
        <v>2008</v>
      </c>
      <c r="M5796" s="2" t="s">
        <v>133</v>
      </c>
      <c r="N5796" s="32">
        <v>25.309439999999999</v>
      </c>
      <c r="O5796" s="32">
        <v>55.388100000000001</v>
      </c>
      <c r="P5796" s="2" t="s">
        <v>2767</v>
      </c>
      <c r="Q5796" s="6" t="s">
        <v>65</v>
      </c>
      <c r="R5796" s="43" t="s">
        <v>18854</v>
      </c>
      <c r="S5796" s="41" t="s">
        <v>4972</v>
      </c>
      <c r="T5796" s="41" t="s">
        <v>18461</v>
      </c>
      <c r="U5796" s="2"/>
      <c r="V5796" s="2" t="s">
        <v>4972</v>
      </c>
      <c r="W5796" s="41" t="s">
        <v>17588</v>
      </c>
      <c r="X5796" s="2" t="s">
        <v>315</v>
      </c>
      <c r="Y5796" s="2" t="s">
        <v>102</v>
      </c>
      <c r="Z5796" s="5" t="s">
        <v>20</v>
      </c>
      <c r="AA5796" s="5" t="s">
        <v>16910</v>
      </c>
      <c r="AB5796" s="5" t="s">
        <v>16316</v>
      </c>
      <c r="AC5796" s="2" t="s">
        <v>5205</v>
      </c>
      <c r="AD5796" s="2">
        <v>3009400</v>
      </c>
      <c r="AE5796" s="5">
        <v>25</v>
      </c>
      <c r="AF5796" s="25"/>
      <c r="AG5796" s="29">
        <v>3</v>
      </c>
      <c r="AH5796" s="2" t="s">
        <v>17974</v>
      </c>
      <c r="AI5796" s="2">
        <v>3</v>
      </c>
      <c r="AJ5796" s="2">
        <v>3</v>
      </c>
      <c r="AK5796" s="50"/>
      <c r="AL5796" s="2"/>
      <c r="AM5796" s="30"/>
      <c r="AN5796" s="30"/>
      <c r="AO5796" s="30"/>
      <c r="AR5796" s="30"/>
      <c r="AS5796" s="30"/>
      <c r="AT5796" s="30"/>
      <c r="AV5796" s="30"/>
      <c r="AW5796" s="30"/>
      <c r="CD5796" s="2" t="s">
        <v>78</v>
      </c>
      <c r="CE5796" s="2" t="s">
        <v>20866</v>
      </c>
    </row>
    <row r="5797" spans="1:83" x14ac:dyDescent="0.2">
      <c r="A5797" s="2" t="s">
        <v>8270</v>
      </c>
      <c r="B5797" s="2" t="s">
        <v>28838</v>
      </c>
      <c r="C5797" s="2" t="s">
        <v>6285</v>
      </c>
      <c r="D5797" s="2" t="s">
        <v>8270</v>
      </c>
      <c r="E5797" s="2" t="s">
        <v>8270</v>
      </c>
      <c r="F5797" s="2" t="s">
        <v>8271</v>
      </c>
      <c r="G5797" s="2" t="s">
        <v>8272</v>
      </c>
      <c r="H5797" s="2" t="s">
        <v>5093</v>
      </c>
      <c r="I5797" s="2" t="s">
        <v>5093</v>
      </c>
      <c r="J5797" s="2" t="s">
        <v>61</v>
      </c>
      <c r="K5797" s="50" t="s">
        <v>61</v>
      </c>
      <c r="L5797" s="48">
        <v>2008</v>
      </c>
      <c r="M5797" s="2" t="s">
        <v>133</v>
      </c>
      <c r="N5797" s="32">
        <v>25.300930000000001</v>
      </c>
      <c r="O5797" s="32">
        <v>55.379930000000002</v>
      </c>
      <c r="P5797" s="2" t="s">
        <v>2767</v>
      </c>
      <c r="Q5797" s="6" t="s">
        <v>65</v>
      </c>
      <c r="R5797" s="43" t="s">
        <v>18854</v>
      </c>
      <c r="S5797" s="41" t="s">
        <v>4972</v>
      </c>
      <c r="T5797" s="41" t="s">
        <v>18461</v>
      </c>
      <c r="U5797" s="2"/>
      <c r="V5797" s="2" t="s">
        <v>4972</v>
      </c>
      <c r="W5797" s="41" t="s">
        <v>17588</v>
      </c>
      <c r="X5797" s="2" t="s">
        <v>315</v>
      </c>
      <c r="Y5797" s="2" t="s">
        <v>102</v>
      </c>
      <c r="Z5797" s="5" t="s">
        <v>10423</v>
      </c>
      <c r="AA5797" s="5" t="s">
        <v>16910</v>
      </c>
      <c r="AB5797" s="5" t="s">
        <v>16316</v>
      </c>
      <c r="AC5797" s="2" t="s">
        <v>5149</v>
      </c>
      <c r="AD5797" s="2">
        <v>3010200</v>
      </c>
      <c r="AE5797" s="5">
        <v>41</v>
      </c>
      <c r="AF5797" s="25"/>
      <c r="AG5797" s="29">
        <v>3</v>
      </c>
      <c r="AH5797" s="2" t="s">
        <v>18304</v>
      </c>
      <c r="AI5797" s="2">
        <v>3</v>
      </c>
      <c r="AJ5797" s="2">
        <v>3</v>
      </c>
      <c r="AK5797" s="50"/>
      <c r="AL5797" s="2"/>
      <c r="AM5797" s="30"/>
      <c r="AN5797" s="30"/>
      <c r="AO5797" s="30"/>
      <c r="AR5797" s="30"/>
      <c r="AS5797" s="30"/>
      <c r="AT5797" s="30"/>
      <c r="AV5797" s="30"/>
      <c r="AW5797" s="30"/>
      <c r="CD5797" s="2" t="s">
        <v>78</v>
      </c>
      <c r="CE5797" s="2" t="s">
        <v>20867</v>
      </c>
    </row>
    <row r="5798" spans="1:83" x14ac:dyDescent="0.2">
      <c r="A5798" s="2" t="s">
        <v>8273</v>
      </c>
      <c r="B5798" s="2" t="s">
        <v>28839</v>
      </c>
      <c r="C5798" s="2" t="s">
        <v>6285</v>
      </c>
      <c r="D5798" s="2" t="s">
        <v>8273</v>
      </c>
      <c r="E5798" s="2" t="s">
        <v>8273</v>
      </c>
      <c r="F5798" s="2" t="s">
        <v>8274</v>
      </c>
      <c r="G5798" s="2" t="s">
        <v>8275</v>
      </c>
      <c r="H5798" s="2" t="s">
        <v>5093</v>
      </c>
      <c r="I5798" s="2" t="s">
        <v>5093</v>
      </c>
      <c r="J5798" s="2" t="s">
        <v>61</v>
      </c>
      <c r="K5798" s="50" t="s">
        <v>61</v>
      </c>
      <c r="L5798" s="48">
        <v>2010</v>
      </c>
      <c r="M5798" s="2" t="s">
        <v>133</v>
      </c>
      <c r="N5798" s="32">
        <v>25.379290000000001</v>
      </c>
      <c r="O5798" s="32">
        <v>55.407089999999997</v>
      </c>
      <c r="P5798" s="2" t="s">
        <v>2767</v>
      </c>
      <c r="Q5798" s="6" t="s">
        <v>65</v>
      </c>
      <c r="R5798" s="43" t="s">
        <v>16802</v>
      </c>
      <c r="S5798" s="41" t="s">
        <v>4851</v>
      </c>
      <c r="T5798" s="41" t="s">
        <v>18462</v>
      </c>
      <c r="U5798" s="2"/>
      <c r="V5798" s="2" t="s">
        <v>4851</v>
      </c>
      <c r="W5798" s="41" t="s">
        <v>17588</v>
      </c>
      <c r="X5798" s="2" t="s">
        <v>1598</v>
      </c>
      <c r="Y5798" s="2" t="s">
        <v>76</v>
      </c>
      <c r="Z5798" s="5" t="s">
        <v>10423</v>
      </c>
      <c r="AA5798" s="5" t="s">
        <v>16910</v>
      </c>
      <c r="AB5798" s="5" t="s">
        <v>16317</v>
      </c>
      <c r="AC5798" s="2" t="s">
        <v>5205</v>
      </c>
      <c r="AD5798" s="2">
        <v>3006600</v>
      </c>
      <c r="AE5798" s="5">
        <v>25</v>
      </c>
      <c r="AF5798" s="25"/>
      <c r="AG5798" s="29">
        <v>3</v>
      </c>
      <c r="AH5798" s="2" t="s">
        <v>17974</v>
      </c>
      <c r="AI5798" s="2">
        <v>3</v>
      </c>
      <c r="AJ5798" s="2">
        <v>3</v>
      </c>
      <c r="AK5798" s="50"/>
      <c r="AL5798" s="2"/>
      <c r="AM5798" s="30"/>
      <c r="AN5798" s="30"/>
      <c r="AO5798" s="30"/>
      <c r="AR5798" s="30"/>
      <c r="AS5798" s="30"/>
      <c r="AT5798" s="30"/>
      <c r="AV5798" s="30"/>
      <c r="AW5798" s="30"/>
      <c r="CD5798" s="2" t="s">
        <v>78</v>
      </c>
      <c r="CE5798" s="2" t="s">
        <v>20868</v>
      </c>
    </row>
    <row r="5799" spans="1:83" x14ac:dyDescent="0.2">
      <c r="A5799" s="2" t="s">
        <v>8276</v>
      </c>
      <c r="B5799" s="2" t="s">
        <v>28840</v>
      </c>
      <c r="C5799" s="2" t="s">
        <v>6285</v>
      </c>
      <c r="D5799" s="2" t="s">
        <v>8276</v>
      </c>
      <c r="E5799" s="2" t="s">
        <v>8276</v>
      </c>
      <c r="F5799" s="2" t="s">
        <v>8277</v>
      </c>
      <c r="G5799" s="2" t="s">
        <v>8278</v>
      </c>
      <c r="H5799" s="2" t="s">
        <v>5093</v>
      </c>
      <c r="I5799" s="2" t="s">
        <v>5093</v>
      </c>
      <c r="J5799" s="2" t="s">
        <v>61</v>
      </c>
      <c r="K5799" s="50" t="s">
        <v>61</v>
      </c>
      <c r="L5799" s="48">
        <v>2008</v>
      </c>
      <c r="M5799" s="2" t="s">
        <v>133</v>
      </c>
      <c r="N5799" s="32">
        <v>25.366340000000001</v>
      </c>
      <c r="O5799" s="32">
        <v>55.406840000000003</v>
      </c>
      <c r="P5799" s="2" t="s">
        <v>2767</v>
      </c>
      <c r="Q5799" s="6" t="s">
        <v>65</v>
      </c>
      <c r="R5799" s="43" t="s">
        <v>18854</v>
      </c>
      <c r="S5799" s="41" t="s">
        <v>4972</v>
      </c>
      <c r="T5799" s="41" t="s">
        <v>18461</v>
      </c>
      <c r="U5799" s="2"/>
      <c r="V5799" s="2" t="s">
        <v>4972</v>
      </c>
      <c r="W5799" s="41" t="s">
        <v>17588</v>
      </c>
      <c r="X5799" s="2" t="s">
        <v>315</v>
      </c>
      <c r="Y5799" s="2" t="s">
        <v>102</v>
      </c>
      <c r="Z5799" s="5" t="s">
        <v>10423</v>
      </c>
      <c r="AA5799" s="5" t="s">
        <v>16910</v>
      </c>
      <c r="AB5799" s="5" t="s">
        <v>16316</v>
      </c>
      <c r="AC5799" s="2" t="s">
        <v>5205</v>
      </c>
      <c r="AD5799" s="2">
        <v>3005500</v>
      </c>
      <c r="AE5799" s="5">
        <v>15.3</v>
      </c>
      <c r="AF5799" s="25"/>
      <c r="AG5799" s="29">
        <v>3</v>
      </c>
      <c r="AH5799" s="2" t="s">
        <v>17974</v>
      </c>
      <c r="AI5799" s="2">
        <v>3</v>
      </c>
      <c r="AJ5799" s="2">
        <v>3</v>
      </c>
      <c r="AK5799" s="50"/>
      <c r="AL5799" s="2"/>
      <c r="AM5799" s="30"/>
      <c r="AN5799" s="30"/>
      <c r="AO5799" s="30"/>
      <c r="AR5799" s="30"/>
      <c r="AS5799" s="30"/>
      <c r="AT5799" s="30"/>
      <c r="AV5799" s="30"/>
      <c r="AW5799" s="30"/>
      <c r="CD5799" s="2" t="s">
        <v>78</v>
      </c>
      <c r="CE5799" s="2" t="s">
        <v>20869</v>
      </c>
    </row>
    <row r="5800" spans="1:83" x14ac:dyDescent="0.2">
      <c r="A5800" s="2" t="s">
        <v>8279</v>
      </c>
      <c r="B5800" s="2" t="s">
        <v>28841</v>
      </c>
      <c r="C5800" s="2" t="s">
        <v>6285</v>
      </c>
      <c r="D5800" s="2" t="s">
        <v>8279</v>
      </c>
      <c r="E5800" s="2" t="s">
        <v>8279</v>
      </c>
      <c r="F5800" s="2" t="s">
        <v>8280</v>
      </c>
      <c r="G5800" s="2" t="s">
        <v>8281</v>
      </c>
      <c r="H5800" s="2" t="s">
        <v>5093</v>
      </c>
      <c r="I5800" s="2" t="s">
        <v>5093</v>
      </c>
      <c r="J5800" s="2" t="s">
        <v>61</v>
      </c>
      <c r="K5800" s="50" t="s">
        <v>61</v>
      </c>
      <c r="L5800" s="48">
        <v>2008</v>
      </c>
      <c r="M5800" s="2" t="s">
        <v>133</v>
      </c>
      <c r="N5800" s="32">
        <v>25.343029000000001</v>
      </c>
      <c r="O5800" s="32">
        <v>55.404158000000002</v>
      </c>
      <c r="P5800" s="2" t="s">
        <v>2767</v>
      </c>
      <c r="Q5800" s="6" t="s">
        <v>65</v>
      </c>
      <c r="R5800" s="43" t="s">
        <v>18854</v>
      </c>
      <c r="S5800" s="41" t="s">
        <v>4972</v>
      </c>
      <c r="T5800" s="41" t="s">
        <v>18461</v>
      </c>
      <c r="U5800" s="2"/>
      <c r="V5800" s="2" t="s">
        <v>4972</v>
      </c>
      <c r="W5800" s="41" t="s">
        <v>17588</v>
      </c>
      <c r="X5800" s="2" t="s">
        <v>315</v>
      </c>
      <c r="Y5800" s="2" t="s">
        <v>102</v>
      </c>
      <c r="Z5800" s="5" t="s">
        <v>10423</v>
      </c>
      <c r="AA5800" s="5" t="s">
        <v>16910</v>
      </c>
      <c r="AB5800" s="5" t="s">
        <v>16316</v>
      </c>
      <c r="AC5800" s="2" t="s">
        <v>5247</v>
      </c>
      <c r="AD5800" s="2">
        <v>3010800</v>
      </c>
      <c r="AE5800" s="5">
        <v>22.5</v>
      </c>
      <c r="AF5800" s="25"/>
      <c r="AG5800" s="29">
        <v>3</v>
      </c>
      <c r="AH5800" s="2" t="s">
        <v>17978</v>
      </c>
      <c r="AI5800" s="2">
        <v>3</v>
      </c>
      <c r="AJ5800" s="2">
        <v>3</v>
      </c>
      <c r="AK5800" s="50"/>
      <c r="AL5800" s="2"/>
      <c r="AM5800" s="30"/>
      <c r="AN5800" s="30"/>
      <c r="AO5800" s="30"/>
      <c r="AR5800" s="30"/>
      <c r="AS5800" s="30"/>
      <c r="AT5800" s="30"/>
      <c r="AV5800" s="30"/>
      <c r="AW5800" s="30"/>
      <c r="CD5800" s="2" t="s">
        <v>78</v>
      </c>
      <c r="CE5800" s="2" t="s">
        <v>20870</v>
      </c>
    </row>
    <row r="5801" spans="1:83" x14ac:dyDescent="0.2">
      <c r="A5801" s="2" t="s">
        <v>8282</v>
      </c>
      <c r="B5801" s="2" t="s">
        <v>28842</v>
      </c>
      <c r="C5801" s="2" t="s">
        <v>6285</v>
      </c>
      <c r="D5801" s="2" t="s">
        <v>8282</v>
      </c>
      <c r="E5801" s="2" t="s">
        <v>8282</v>
      </c>
      <c r="F5801" s="2" t="s">
        <v>8283</v>
      </c>
      <c r="G5801" s="2" t="s">
        <v>8284</v>
      </c>
      <c r="H5801" s="2"/>
      <c r="I5801" s="2" t="s">
        <v>5093</v>
      </c>
      <c r="J5801" s="2" t="s">
        <v>61</v>
      </c>
      <c r="K5801" s="50" t="s">
        <v>61</v>
      </c>
      <c r="L5801" s="48">
        <v>2009</v>
      </c>
      <c r="M5801" s="2" t="s">
        <v>133</v>
      </c>
      <c r="N5801" s="32">
        <v>25.33831</v>
      </c>
      <c r="O5801" s="32">
        <v>55.48366</v>
      </c>
      <c r="P5801" s="2" t="s">
        <v>2767</v>
      </c>
      <c r="Q5801" s="6" t="s">
        <v>65</v>
      </c>
      <c r="R5801" s="43" t="s">
        <v>18854</v>
      </c>
      <c r="S5801" s="41" t="s">
        <v>3596</v>
      </c>
      <c r="T5801" s="41" t="s">
        <v>18460</v>
      </c>
      <c r="U5801" s="2"/>
      <c r="V5801" s="2" t="s">
        <v>3596</v>
      </c>
      <c r="W5801" s="41" t="s">
        <v>17589</v>
      </c>
      <c r="X5801" s="2" t="s">
        <v>315</v>
      </c>
      <c r="Y5801" s="2" t="s">
        <v>86</v>
      </c>
      <c r="Z5801" s="5" t="s">
        <v>10423</v>
      </c>
      <c r="AA5801" s="5" t="s">
        <v>16910</v>
      </c>
      <c r="AB5801" s="5" t="s">
        <v>18090</v>
      </c>
      <c r="AC5801" s="2" t="s">
        <v>5205</v>
      </c>
      <c r="AD5801" s="2">
        <v>3002100</v>
      </c>
      <c r="AE5801" s="5">
        <v>18</v>
      </c>
      <c r="AF5801" s="25"/>
      <c r="AG5801" s="29">
        <v>3</v>
      </c>
      <c r="AH5801" s="2" t="s">
        <v>17974</v>
      </c>
      <c r="AI5801" s="2">
        <v>4</v>
      </c>
      <c r="AJ5801" s="2">
        <v>3</v>
      </c>
      <c r="AK5801" s="50"/>
      <c r="AL5801" s="2"/>
      <c r="AM5801" s="30"/>
      <c r="AN5801" s="30"/>
      <c r="AO5801" s="30"/>
      <c r="AR5801" s="30"/>
      <c r="AS5801" s="30"/>
      <c r="AT5801" s="30"/>
      <c r="AV5801" s="30"/>
      <c r="AW5801" s="30"/>
      <c r="CD5801" s="2" t="s">
        <v>78</v>
      </c>
      <c r="CE5801" s="2" t="s">
        <v>20871</v>
      </c>
    </row>
    <row r="5802" spans="1:83" x14ac:dyDescent="0.2">
      <c r="A5802" s="2" t="s">
        <v>8285</v>
      </c>
      <c r="B5802" s="2" t="s">
        <v>28843</v>
      </c>
      <c r="C5802" s="2" t="s">
        <v>6285</v>
      </c>
      <c r="D5802" s="2" t="s">
        <v>8285</v>
      </c>
      <c r="E5802" s="2" t="s">
        <v>8285</v>
      </c>
      <c r="F5802" s="2" t="s">
        <v>8286</v>
      </c>
      <c r="G5802" s="2" t="s">
        <v>8287</v>
      </c>
      <c r="H5802" s="2" t="s">
        <v>5093</v>
      </c>
      <c r="I5802" s="2" t="s">
        <v>5093</v>
      </c>
      <c r="J5802" s="2" t="s">
        <v>61</v>
      </c>
      <c r="K5802" s="50" t="s">
        <v>61</v>
      </c>
      <c r="L5802" s="48">
        <v>2010</v>
      </c>
      <c r="M5802" s="2" t="s">
        <v>133</v>
      </c>
      <c r="N5802" s="32">
        <v>25.30339</v>
      </c>
      <c r="O5802" s="32">
        <v>55.447479999999999</v>
      </c>
      <c r="P5802" s="2" t="s">
        <v>2767</v>
      </c>
      <c r="Q5802" s="6" t="s">
        <v>65</v>
      </c>
      <c r="R5802" s="43" t="s">
        <v>16802</v>
      </c>
      <c r="S5802" s="41" t="s">
        <v>4851</v>
      </c>
      <c r="T5802" s="41" t="s">
        <v>18462</v>
      </c>
      <c r="U5802" s="2"/>
      <c r="V5802" s="2" t="s">
        <v>4851</v>
      </c>
      <c r="W5802" s="41" t="s">
        <v>17588</v>
      </c>
      <c r="X5802" s="2" t="s">
        <v>315</v>
      </c>
      <c r="Y5802" s="2" t="s">
        <v>102</v>
      </c>
      <c r="Z5802" s="5" t="s">
        <v>10423</v>
      </c>
      <c r="AA5802" s="5" t="s">
        <v>16910</v>
      </c>
      <c r="AB5802" s="5" t="s">
        <v>16316</v>
      </c>
      <c r="AC5802" s="2" t="s">
        <v>5205</v>
      </c>
      <c r="AD5802" s="2">
        <v>3009900</v>
      </c>
      <c r="AE5802" s="5">
        <v>28.5</v>
      </c>
      <c r="AF5802" s="25"/>
      <c r="AG5802" s="29">
        <v>3</v>
      </c>
      <c r="AH5802" s="2" t="s">
        <v>17974</v>
      </c>
      <c r="AI5802" s="2">
        <v>3</v>
      </c>
      <c r="AJ5802" s="2">
        <v>3</v>
      </c>
      <c r="AK5802" s="50"/>
      <c r="AL5802" s="2"/>
      <c r="AM5802" s="30"/>
      <c r="AN5802" s="30"/>
      <c r="AO5802" s="30"/>
      <c r="AR5802" s="30"/>
      <c r="AS5802" s="30"/>
      <c r="AT5802" s="30"/>
      <c r="AV5802" s="30"/>
      <c r="AW5802" s="30"/>
      <c r="CD5802" s="2" t="s">
        <v>78</v>
      </c>
      <c r="CE5802" s="2" t="s">
        <v>20872</v>
      </c>
    </row>
    <row r="5803" spans="1:83" x14ac:dyDescent="0.2">
      <c r="A5803" s="2" t="s">
        <v>8288</v>
      </c>
      <c r="B5803" s="2" t="s">
        <v>28844</v>
      </c>
      <c r="C5803" s="2" t="s">
        <v>6285</v>
      </c>
      <c r="D5803" s="2" t="s">
        <v>8288</v>
      </c>
      <c r="E5803" s="2" t="s">
        <v>8288</v>
      </c>
      <c r="F5803" s="2" t="s">
        <v>8289</v>
      </c>
      <c r="G5803" s="2" t="s">
        <v>8290</v>
      </c>
      <c r="H5803" s="2" t="s">
        <v>5093</v>
      </c>
      <c r="I5803" s="2" t="s">
        <v>5093</v>
      </c>
      <c r="J5803" s="2" t="s">
        <v>61</v>
      </c>
      <c r="K5803" s="50" t="s">
        <v>61</v>
      </c>
      <c r="L5803" s="48">
        <v>2008</v>
      </c>
      <c r="M5803" s="2" t="s">
        <v>133</v>
      </c>
      <c r="N5803" s="32">
        <v>25.367850000000001</v>
      </c>
      <c r="O5803" s="32">
        <v>55.395150000000001</v>
      </c>
      <c r="P5803" s="2" t="s">
        <v>2767</v>
      </c>
      <c r="Q5803" s="6" t="s">
        <v>65</v>
      </c>
      <c r="R5803" s="43" t="s">
        <v>18854</v>
      </c>
      <c r="S5803" s="41" t="s">
        <v>4972</v>
      </c>
      <c r="T5803" s="41" t="s">
        <v>18461</v>
      </c>
      <c r="U5803" s="2"/>
      <c r="V5803" s="2" t="s">
        <v>4972</v>
      </c>
      <c r="W5803" s="41" t="s">
        <v>17588</v>
      </c>
      <c r="X5803" s="2" t="s">
        <v>315</v>
      </c>
      <c r="Y5803" s="2" t="s">
        <v>102</v>
      </c>
      <c r="Z5803" s="5" t="s">
        <v>20</v>
      </c>
      <c r="AA5803" s="5" t="s">
        <v>16910</v>
      </c>
      <c r="AB5803" s="5" t="s">
        <v>16316</v>
      </c>
      <c r="AC5803" s="2" t="s">
        <v>5205</v>
      </c>
      <c r="AD5803" s="2">
        <v>3007300</v>
      </c>
      <c r="AE5803" s="5">
        <v>27</v>
      </c>
      <c r="AF5803" s="25"/>
      <c r="AG5803" s="29">
        <v>3</v>
      </c>
      <c r="AH5803" s="2" t="s">
        <v>17974</v>
      </c>
      <c r="AI5803" s="2">
        <v>3</v>
      </c>
      <c r="AJ5803" s="2">
        <v>3</v>
      </c>
      <c r="AK5803" s="50"/>
      <c r="AL5803" s="2"/>
      <c r="AM5803" s="30"/>
      <c r="AN5803" s="30"/>
      <c r="AO5803" s="30"/>
      <c r="AR5803" s="30"/>
      <c r="AS5803" s="30"/>
      <c r="AT5803" s="30"/>
      <c r="AV5803" s="30"/>
      <c r="AW5803" s="30"/>
      <c r="CD5803" s="2" t="s">
        <v>78</v>
      </c>
      <c r="CE5803" s="2" t="s">
        <v>20873</v>
      </c>
    </row>
    <row r="5804" spans="1:83" x14ac:dyDescent="0.2">
      <c r="A5804" s="2" t="s">
        <v>8291</v>
      </c>
      <c r="B5804" s="2" t="s">
        <v>28845</v>
      </c>
      <c r="C5804" s="2" t="s">
        <v>6285</v>
      </c>
      <c r="D5804" s="2" t="s">
        <v>8291</v>
      </c>
      <c r="E5804" s="2" t="s">
        <v>8291</v>
      </c>
      <c r="F5804" s="2" t="s">
        <v>8292</v>
      </c>
      <c r="G5804" s="2" t="s">
        <v>8293</v>
      </c>
      <c r="H5804" s="2" t="s">
        <v>5093</v>
      </c>
      <c r="I5804" s="2" t="s">
        <v>5093</v>
      </c>
      <c r="J5804" s="2" t="s">
        <v>61</v>
      </c>
      <c r="K5804" s="50" t="s">
        <v>61</v>
      </c>
      <c r="L5804" s="48">
        <v>2010</v>
      </c>
      <c r="M5804" s="2" t="s">
        <v>133</v>
      </c>
      <c r="N5804" s="32">
        <v>25.297370000000001</v>
      </c>
      <c r="O5804" s="32">
        <v>55.431910000000002</v>
      </c>
      <c r="P5804" s="2" t="s">
        <v>2767</v>
      </c>
      <c r="Q5804" s="6" t="s">
        <v>65</v>
      </c>
      <c r="R5804" s="43" t="s">
        <v>16802</v>
      </c>
      <c r="S5804" s="41" t="s">
        <v>4851</v>
      </c>
      <c r="T5804" s="41" t="s">
        <v>18462</v>
      </c>
      <c r="U5804" s="2"/>
      <c r="V5804" s="2" t="s">
        <v>4851</v>
      </c>
      <c r="W5804" s="41" t="s">
        <v>17588</v>
      </c>
      <c r="X5804" s="2" t="s">
        <v>315</v>
      </c>
      <c r="Y5804" s="2" t="s">
        <v>76</v>
      </c>
      <c r="Z5804" s="5" t="s">
        <v>10423</v>
      </c>
      <c r="AA5804" s="5" t="s">
        <v>16910</v>
      </c>
      <c r="AB5804" s="5" t="s">
        <v>16317</v>
      </c>
      <c r="AC5804" s="2" t="s">
        <v>5205</v>
      </c>
      <c r="AD5804" s="2">
        <v>3008700</v>
      </c>
      <c r="AE5804" s="5">
        <v>30</v>
      </c>
      <c r="AF5804" s="25"/>
      <c r="AG5804" s="29">
        <v>3</v>
      </c>
      <c r="AH5804" s="2" t="s">
        <v>17974</v>
      </c>
      <c r="AI5804" s="2">
        <v>3</v>
      </c>
      <c r="AJ5804" s="2">
        <v>3</v>
      </c>
      <c r="AK5804" s="50"/>
      <c r="AL5804" s="2"/>
      <c r="AM5804" s="30"/>
      <c r="AN5804" s="30"/>
      <c r="AO5804" s="30"/>
      <c r="AR5804" s="30"/>
      <c r="AS5804" s="30"/>
      <c r="AT5804" s="30"/>
      <c r="AV5804" s="30"/>
      <c r="AW5804" s="30"/>
      <c r="CD5804" s="2" t="s">
        <v>78</v>
      </c>
      <c r="CE5804" s="2" t="s">
        <v>20874</v>
      </c>
    </row>
    <row r="5805" spans="1:83" x14ac:dyDescent="0.2">
      <c r="A5805" s="2" t="s">
        <v>8294</v>
      </c>
      <c r="B5805" s="2" t="s">
        <v>28846</v>
      </c>
      <c r="C5805" s="2" t="s">
        <v>6285</v>
      </c>
      <c r="D5805" s="2" t="s">
        <v>8294</v>
      </c>
      <c r="E5805" s="2" t="s">
        <v>8294</v>
      </c>
      <c r="F5805" s="2" t="s">
        <v>8295</v>
      </c>
      <c r="G5805" s="2" t="s">
        <v>8296</v>
      </c>
      <c r="H5805" s="2" t="s">
        <v>5093</v>
      </c>
      <c r="I5805" s="2" t="s">
        <v>5093</v>
      </c>
      <c r="J5805" s="2" t="s">
        <v>61</v>
      </c>
      <c r="K5805" s="50" t="s">
        <v>61</v>
      </c>
      <c r="L5805" s="48">
        <v>2009</v>
      </c>
      <c r="M5805" s="2" t="s">
        <v>133</v>
      </c>
      <c r="N5805" s="32">
        <v>25.314240000000002</v>
      </c>
      <c r="O5805" s="32">
        <v>55.44435</v>
      </c>
      <c r="P5805" s="2" t="s">
        <v>2767</v>
      </c>
      <c r="Q5805" s="6" t="s">
        <v>65</v>
      </c>
      <c r="R5805" s="43" t="s">
        <v>18854</v>
      </c>
      <c r="S5805" s="41" t="s">
        <v>3596</v>
      </c>
      <c r="T5805" s="41" t="s">
        <v>18460</v>
      </c>
      <c r="U5805" s="2"/>
      <c r="V5805" s="2" t="s">
        <v>3596</v>
      </c>
      <c r="W5805" s="41" t="s">
        <v>17588</v>
      </c>
      <c r="X5805" s="2" t="s">
        <v>315</v>
      </c>
      <c r="Y5805" s="2" t="s">
        <v>102</v>
      </c>
      <c r="Z5805" s="5" t="s">
        <v>10423</v>
      </c>
      <c r="AA5805" s="5" t="s">
        <v>16910</v>
      </c>
      <c r="AB5805" s="5" t="s">
        <v>16316</v>
      </c>
      <c r="AC5805" s="2" t="s">
        <v>5205</v>
      </c>
      <c r="AD5805" s="2">
        <v>3008100</v>
      </c>
      <c r="AE5805" s="5">
        <v>28.5</v>
      </c>
      <c r="AF5805" s="25"/>
      <c r="AG5805" s="29">
        <v>3</v>
      </c>
      <c r="AH5805" s="2" t="s">
        <v>17974</v>
      </c>
      <c r="AI5805" s="2">
        <v>3</v>
      </c>
      <c r="AJ5805" s="2">
        <v>3</v>
      </c>
      <c r="AK5805" s="50"/>
      <c r="AL5805" s="2"/>
      <c r="AM5805" s="30"/>
      <c r="AN5805" s="30"/>
      <c r="AO5805" s="30"/>
      <c r="AR5805" s="30"/>
      <c r="AS5805" s="30"/>
      <c r="AT5805" s="30"/>
      <c r="AV5805" s="30"/>
      <c r="AW5805" s="30"/>
      <c r="CD5805" s="2" t="s">
        <v>78</v>
      </c>
      <c r="CE5805" s="2" t="s">
        <v>20875</v>
      </c>
    </row>
    <row r="5806" spans="1:83" x14ac:dyDescent="0.2">
      <c r="A5806" s="2" t="s">
        <v>8297</v>
      </c>
      <c r="B5806" s="2" t="s">
        <v>28847</v>
      </c>
      <c r="C5806" s="2" t="s">
        <v>6285</v>
      </c>
      <c r="D5806" s="2" t="s">
        <v>8297</v>
      </c>
      <c r="E5806" s="2" t="s">
        <v>8297</v>
      </c>
      <c r="F5806" s="2" t="s">
        <v>8298</v>
      </c>
      <c r="G5806" s="2" t="s">
        <v>8299</v>
      </c>
      <c r="H5806" s="2" t="s">
        <v>5093</v>
      </c>
      <c r="I5806" s="2" t="s">
        <v>5093</v>
      </c>
      <c r="J5806" s="2" t="s">
        <v>61</v>
      </c>
      <c r="K5806" s="50" t="s">
        <v>61</v>
      </c>
      <c r="L5806" s="48">
        <v>2008</v>
      </c>
      <c r="M5806" s="2" t="s">
        <v>133</v>
      </c>
      <c r="N5806" s="32">
        <v>25.352039999999999</v>
      </c>
      <c r="O5806" s="32">
        <v>55.400410000000001</v>
      </c>
      <c r="P5806" s="2" t="s">
        <v>2767</v>
      </c>
      <c r="Q5806" s="6" t="s">
        <v>65</v>
      </c>
      <c r="R5806" s="43" t="s">
        <v>18854</v>
      </c>
      <c r="S5806" s="41" t="s">
        <v>4972</v>
      </c>
      <c r="T5806" s="41" t="s">
        <v>18461</v>
      </c>
      <c r="U5806" s="2"/>
      <c r="V5806" s="2" t="s">
        <v>4972</v>
      </c>
      <c r="W5806" s="41" t="s">
        <v>17588</v>
      </c>
      <c r="X5806" s="2" t="s">
        <v>315</v>
      </c>
      <c r="Y5806" s="2" t="s">
        <v>102</v>
      </c>
      <c r="Z5806" s="5" t="s">
        <v>20</v>
      </c>
      <c r="AA5806" s="5" t="s">
        <v>16910</v>
      </c>
      <c r="AB5806" s="5" t="s">
        <v>16316</v>
      </c>
      <c r="AC5806" s="2" t="s">
        <v>5205</v>
      </c>
      <c r="AD5806" s="2">
        <v>3006000</v>
      </c>
      <c r="AE5806" s="5">
        <v>18</v>
      </c>
      <c r="AF5806" s="25"/>
      <c r="AG5806" s="29">
        <v>3</v>
      </c>
      <c r="AH5806" s="2" t="s">
        <v>17974</v>
      </c>
      <c r="AI5806" s="2">
        <v>3</v>
      </c>
      <c r="AJ5806" s="2">
        <v>3</v>
      </c>
      <c r="AK5806" s="50"/>
      <c r="AL5806" s="2"/>
      <c r="AM5806" s="30"/>
      <c r="AN5806" s="30"/>
      <c r="AO5806" s="30"/>
      <c r="AR5806" s="30"/>
      <c r="AS5806" s="30"/>
      <c r="AT5806" s="30"/>
      <c r="AV5806" s="30"/>
      <c r="AW5806" s="30"/>
      <c r="CD5806" s="2" t="s">
        <v>78</v>
      </c>
      <c r="CE5806" s="2" t="s">
        <v>20876</v>
      </c>
    </row>
    <row r="5807" spans="1:83" x14ac:dyDescent="0.2">
      <c r="A5807" s="2" t="s">
        <v>8300</v>
      </c>
      <c r="B5807" s="2" t="s">
        <v>28848</v>
      </c>
      <c r="C5807" s="2" t="s">
        <v>6285</v>
      </c>
      <c r="D5807" s="2" t="s">
        <v>8300</v>
      </c>
      <c r="E5807" s="2" t="s">
        <v>8300</v>
      </c>
      <c r="F5807" s="2" t="s">
        <v>8301</v>
      </c>
      <c r="G5807" s="2" t="s">
        <v>8302</v>
      </c>
      <c r="H5807" s="2" t="s">
        <v>5093</v>
      </c>
      <c r="I5807" s="2" t="s">
        <v>5093</v>
      </c>
      <c r="J5807" s="2" t="s">
        <v>61</v>
      </c>
      <c r="K5807" s="50" t="s">
        <v>61</v>
      </c>
      <c r="L5807" s="48">
        <v>2010</v>
      </c>
      <c r="M5807" s="2" t="s">
        <v>133</v>
      </c>
      <c r="N5807" s="32">
        <v>25.344760000000001</v>
      </c>
      <c r="O5807" s="32">
        <v>55.394660000000002</v>
      </c>
      <c r="P5807" s="2" t="s">
        <v>2767</v>
      </c>
      <c r="Q5807" s="6" t="s">
        <v>65</v>
      </c>
      <c r="R5807" s="43" t="s">
        <v>18854</v>
      </c>
      <c r="S5807" s="41" t="s">
        <v>4972</v>
      </c>
      <c r="T5807" s="41" t="s">
        <v>18461</v>
      </c>
      <c r="U5807" s="2"/>
      <c r="V5807" s="2" t="s">
        <v>4972</v>
      </c>
      <c r="W5807" s="41" t="s">
        <v>17588</v>
      </c>
      <c r="X5807" s="2" t="s">
        <v>315</v>
      </c>
      <c r="Y5807" s="2" t="s">
        <v>102</v>
      </c>
      <c r="Z5807" s="5" t="s">
        <v>10423</v>
      </c>
      <c r="AA5807" s="5" t="s">
        <v>16910</v>
      </c>
      <c r="AB5807" s="5" t="s">
        <v>16316</v>
      </c>
      <c r="AC5807" s="2" t="s">
        <v>5149</v>
      </c>
      <c r="AD5807" s="2">
        <v>3010100</v>
      </c>
      <c r="AE5807" s="5">
        <v>28.5</v>
      </c>
      <c r="AF5807" s="25"/>
      <c r="AG5807" s="29">
        <v>3</v>
      </c>
      <c r="AH5807" s="2" t="s">
        <v>18304</v>
      </c>
      <c r="AI5807" s="2">
        <v>3</v>
      </c>
      <c r="AJ5807" s="2">
        <v>3</v>
      </c>
      <c r="AK5807" s="50"/>
      <c r="AL5807" s="2"/>
      <c r="AM5807" s="30"/>
      <c r="AN5807" s="30"/>
      <c r="AO5807" s="30"/>
      <c r="AR5807" s="30"/>
      <c r="AS5807" s="30"/>
      <c r="AT5807" s="30"/>
      <c r="AV5807" s="30"/>
      <c r="AW5807" s="30"/>
      <c r="CD5807" s="2" t="s">
        <v>78</v>
      </c>
      <c r="CE5807" s="2" t="s">
        <v>20877</v>
      </c>
    </row>
    <row r="5808" spans="1:83" x14ac:dyDescent="0.2">
      <c r="A5808" s="2" t="s">
        <v>8303</v>
      </c>
      <c r="B5808" s="2" t="s">
        <v>28849</v>
      </c>
      <c r="C5808" s="2" t="s">
        <v>6285</v>
      </c>
      <c r="D5808" s="2" t="s">
        <v>8303</v>
      </c>
      <c r="E5808" s="2" t="s">
        <v>8303</v>
      </c>
      <c r="F5808" s="2" t="s">
        <v>8304</v>
      </c>
      <c r="G5808" s="2" t="s">
        <v>8305</v>
      </c>
      <c r="H5808" s="2" t="s">
        <v>5093</v>
      </c>
      <c r="I5808" s="2" t="s">
        <v>5093</v>
      </c>
      <c r="J5808" s="2" t="s">
        <v>61</v>
      </c>
      <c r="K5808" s="50" t="s">
        <v>61</v>
      </c>
      <c r="L5808" s="48">
        <v>2008</v>
      </c>
      <c r="M5808" s="2" t="s">
        <v>133</v>
      </c>
      <c r="N5808" s="32">
        <v>25.34768</v>
      </c>
      <c r="O5808" s="32">
        <v>55.392940000000003</v>
      </c>
      <c r="P5808" s="2" t="s">
        <v>2767</v>
      </c>
      <c r="Q5808" s="6" t="s">
        <v>65</v>
      </c>
      <c r="R5808" s="43" t="s">
        <v>18854</v>
      </c>
      <c r="S5808" s="41" t="s">
        <v>4972</v>
      </c>
      <c r="T5808" s="41" t="s">
        <v>18461</v>
      </c>
      <c r="U5808" s="2"/>
      <c r="V5808" s="2" t="s">
        <v>4972</v>
      </c>
      <c r="W5808" s="41" t="s">
        <v>17588</v>
      </c>
      <c r="X5808" s="2" t="s">
        <v>315</v>
      </c>
      <c r="Y5808" s="2" t="s">
        <v>102</v>
      </c>
      <c r="Z5808" s="5" t="s">
        <v>20</v>
      </c>
      <c r="AA5808" s="5" t="s">
        <v>16910</v>
      </c>
      <c r="AB5808" s="5" t="s">
        <v>16316</v>
      </c>
      <c r="AC5808" s="2" t="s">
        <v>5149</v>
      </c>
      <c r="AD5808" s="2">
        <v>3010100</v>
      </c>
      <c r="AE5808" s="5">
        <v>39</v>
      </c>
      <c r="AF5808" s="25"/>
      <c r="AG5808" s="29">
        <v>3</v>
      </c>
      <c r="AH5808" s="2" t="s">
        <v>18304</v>
      </c>
      <c r="AI5808" s="2">
        <v>3</v>
      </c>
      <c r="AJ5808" s="2">
        <v>3</v>
      </c>
      <c r="AK5808" s="50"/>
      <c r="AL5808" s="2"/>
      <c r="AM5808" s="30"/>
      <c r="AN5808" s="30"/>
      <c r="AO5808" s="30"/>
      <c r="AR5808" s="30"/>
      <c r="AS5808" s="30"/>
      <c r="AT5808" s="30"/>
      <c r="AV5808" s="30"/>
      <c r="AW5808" s="30"/>
      <c r="CD5808" s="2" t="s">
        <v>78</v>
      </c>
      <c r="CE5808" s="2" t="s">
        <v>20878</v>
      </c>
    </row>
    <row r="5809" spans="1:83" x14ac:dyDescent="0.2">
      <c r="A5809" s="2" t="s">
        <v>8306</v>
      </c>
      <c r="B5809" s="2" t="s">
        <v>28850</v>
      </c>
      <c r="C5809" s="2" t="s">
        <v>6285</v>
      </c>
      <c r="D5809" s="2" t="s">
        <v>8306</v>
      </c>
      <c r="E5809" s="2" t="s">
        <v>8306</v>
      </c>
      <c r="F5809" s="2" t="s">
        <v>8307</v>
      </c>
      <c r="G5809" s="2" t="s">
        <v>8308</v>
      </c>
      <c r="H5809" s="2" t="s">
        <v>5093</v>
      </c>
      <c r="I5809" s="2" t="s">
        <v>5093</v>
      </c>
      <c r="J5809" s="2" t="s">
        <v>61</v>
      </c>
      <c r="K5809" s="50" t="s">
        <v>61</v>
      </c>
      <c r="L5809" s="48">
        <v>2009</v>
      </c>
      <c r="M5809" s="2" t="s">
        <v>133</v>
      </c>
      <c r="N5809" s="32">
        <v>25.358260000000001</v>
      </c>
      <c r="O5809" s="32">
        <v>55.401829999999997</v>
      </c>
      <c r="P5809" s="2" t="s">
        <v>2767</v>
      </c>
      <c r="Q5809" s="6" t="s">
        <v>65</v>
      </c>
      <c r="R5809" s="43" t="s">
        <v>18854</v>
      </c>
      <c r="S5809" s="41" t="s">
        <v>4972</v>
      </c>
      <c r="T5809" s="41" t="s">
        <v>18461</v>
      </c>
      <c r="U5809" s="2"/>
      <c r="V5809" s="2" t="s">
        <v>4972</v>
      </c>
      <c r="W5809" s="41" t="s">
        <v>17588</v>
      </c>
      <c r="X5809" s="2" t="s">
        <v>315</v>
      </c>
      <c r="Y5809" s="2" t="s">
        <v>86</v>
      </c>
      <c r="Z5809" s="5" t="s">
        <v>10423</v>
      </c>
      <c r="AA5809" s="5" t="s">
        <v>16910</v>
      </c>
      <c r="AB5809" s="5" t="s">
        <v>18090</v>
      </c>
      <c r="AC5809" s="2" t="s">
        <v>5205</v>
      </c>
      <c r="AD5809" s="2">
        <v>3005600</v>
      </c>
      <c r="AE5809" s="5">
        <v>18</v>
      </c>
      <c r="AF5809" s="25"/>
      <c r="AG5809" s="29">
        <v>3</v>
      </c>
      <c r="AH5809" s="2" t="s">
        <v>17974</v>
      </c>
      <c r="AI5809" s="2">
        <v>3</v>
      </c>
      <c r="AJ5809" s="2">
        <v>3</v>
      </c>
      <c r="AK5809" s="50"/>
      <c r="AL5809" s="2"/>
      <c r="AM5809" s="30"/>
      <c r="AN5809" s="30"/>
      <c r="AO5809" s="30"/>
      <c r="AR5809" s="30"/>
      <c r="AS5809" s="30"/>
      <c r="AT5809" s="30"/>
      <c r="AV5809" s="30"/>
      <c r="AW5809" s="30"/>
      <c r="CD5809" s="2" t="s">
        <v>78</v>
      </c>
      <c r="CE5809" s="2" t="s">
        <v>20879</v>
      </c>
    </row>
    <row r="5810" spans="1:83" x14ac:dyDescent="0.2">
      <c r="A5810" s="2" t="s">
        <v>8309</v>
      </c>
      <c r="B5810" s="2" t="s">
        <v>28851</v>
      </c>
      <c r="C5810" s="2" t="s">
        <v>6285</v>
      </c>
      <c r="D5810" s="2" t="s">
        <v>8309</v>
      </c>
      <c r="E5810" s="2" t="s">
        <v>8309</v>
      </c>
      <c r="F5810" s="2" t="s">
        <v>8310</v>
      </c>
      <c r="G5810" s="2" t="s">
        <v>8311</v>
      </c>
      <c r="H5810" s="2" t="s">
        <v>5093</v>
      </c>
      <c r="I5810" s="2" t="s">
        <v>5093</v>
      </c>
      <c r="J5810" s="2" t="s">
        <v>61</v>
      </c>
      <c r="K5810" s="50" t="s">
        <v>61</v>
      </c>
      <c r="L5810" s="48">
        <v>2008</v>
      </c>
      <c r="M5810" s="2" t="s">
        <v>133</v>
      </c>
      <c r="N5810" s="32">
        <v>25.361073999999999</v>
      </c>
      <c r="O5810" s="32">
        <v>55.393177000000001</v>
      </c>
      <c r="P5810" s="2" t="s">
        <v>2767</v>
      </c>
      <c r="Q5810" s="6" t="s">
        <v>65</v>
      </c>
      <c r="R5810" s="43" t="s">
        <v>18854</v>
      </c>
      <c r="S5810" s="41" t="s">
        <v>4972</v>
      </c>
      <c r="T5810" s="41" t="s">
        <v>18461</v>
      </c>
      <c r="U5810" s="2"/>
      <c r="V5810" s="2" t="s">
        <v>4972</v>
      </c>
      <c r="W5810" s="41" t="s">
        <v>17588</v>
      </c>
      <c r="X5810" s="2" t="s">
        <v>315</v>
      </c>
      <c r="Y5810" s="2" t="s">
        <v>102</v>
      </c>
      <c r="Z5810" s="5" t="s">
        <v>20</v>
      </c>
      <c r="AA5810" s="5" t="s">
        <v>16910</v>
      </c>
      <c r="AB5810" s="5" t="s">
        <v>16316</v>
      </c>
      <c r="AC5810" s="2" t="s">
        <v>5247</v>
      </c>
      <c r="AD5810" s="2">
        <v>3006300</v>
      </c>
      <c r="AE5810" s="5">
        <v>23.5</v>
      </c>
      <c r="AF5810" s="25"/>
      <c r="AG5810" s="29">
        <v>3</v>
      </c>
      <c r="AH5810" s="2" t="s">
        <v>17978</v>
      </c>
      <c r="AI5810" s="2">
        <v>3</v>
      </c>
      <c r="AJ5810" s="2">
        <v>3</v>
      </c>
      <c r="AK5810" s="50"/>
      <c r="AL5810" s="2"/>
      <c r="AM5810" s="30"/>
      <c r="AN5810" s="30"/>
      <c r="AO5810" s="30"/>
      <c r="AR5810" s="30"/>
      <c r="AS5810" s="30"/>
      <c r="AT5810" s="30"/>
      <c r="AV5810" s="30"/>
      <c r="AW5810" s="30"/>
      <c r="CD5810" s="2" t="s">
        <v>78</v>
      </c>
      <c r="CE5810" s="2" t="s">
        <v>20880</v>
      </c>
    </row>
    <row r="5811" spans="1:83" x14ac:dyDescent="0.2">
      <c r="A5811" s="2" t="s">
        <v>8312</v>
      </c>
      <c r="B5811" s="2" t="s">
        <v>28852</v>
      </c>
      <c r="C5811" s="2" t="s">
        <v>6285</v>
      </c>
      <c r="D5811" s="2" t="s">
        <v>8312</v>
      </c>
      <c r="E5811" s="2" t="s">
        <v>8312</v>
      </c>
      <c r="F5811" s="2" t="s">
        <v>8313</v>
      </c>
      <c r="G5811" s="2" t="s">
        <v>8314</v>
      </c>
      <c r="H5811" s="2" t="s">
        <v>5093</v>
      </c>
      <c r="I5811" s="2" t="s">
        <v>5093</v>
      </c>
      <c r="J5811" s="2" t="s">
        <v>61</v>
      </c>
      <c r="K5811" s="50" t="s">
        <v>61</v>
      </c>
      <c r="L5811" s="48">
        <v>2010</v>
      </c>
      <c r="M5811" s="2" t="s">
        <v>133</v>
      </c>
      <c r="N5811" s="32">
        <v>25.355989999999998</v>
      </c>
      <c r="O5811" s="32">
        <v>55.386989999999997</v>
      </c>
      <c r="P5811" s="2" t="s">
        <v>2767</v>
      </c>
      <c r="Q5811" s="6" t="s">
        <v>65</v>
      </c>
      <c r="R5811" s="43" t="s">
        <v>18854</v>
      </c>
      <c r="S5811" s="41" t="s">
        <v>4972</v>
      </c>
      <c r="T5811" s="41" t="s">
        <v>18461</v>
      </c>
      <c r="U5811" s="2"/>
      <c r="V5811" s="2" t="s">
        <v>4972</v>
      </c>
      <c r="W5811" s="41" t="s">
        <v>17588</v>
      </c>
      <c r="X5811" s="2" t="s">
        <v>315</v>
      </c>
      <c r="Y5811" s="2" t="s">
        <v>102</v>
      </c>
      <c r="Z5811" s="5" t="s">
        <v>10423</v>
      </c>
      <c r="AA5811" s="5" t="s">
        <v>16910</v>
      </c>
      <c r="AB5811" s="5" t="s">
        <v>16316</v>
      </c>
      <c r="AC5811" s="2" t="s">
        <v>5205</v>
      </c>
      <c r="AD5811" s="2">
        <v>3007500</v>
      </c>
      <c r="AE5811" s="5">
        <v>40.200000000000003</v>
      </c>
      <c r="AF5811" s="25"/>
      <c r="AG5811" s="29">
        <v>3</v>
      </c>
      <c r="AH5811" s="2" t="s">
        <v>17974</v>
      </c>
      <c r="AI5811" s="2">
        <v>3</v>
      </c>
      <c r="AJ5811" s="2">
        <v>3</v>
      </c>
      <c r="AK5811" s="50"/>
      <c r="AL5811" s="2"/>
      <c r="AM5811" s="30"/>
      <c r="AN5811" s="30"/>
      <c r="AO5811" s="30"/>
      <c r="AR5811" s="30"/>
      <c r="AS5811" s="30"/>
      <c r="AT5811" s="30"/>
      <c r="AV5811" s="30"/>
      <c r="AW5811" s="30"/>
      <c r="CD5811" s="2" t="s">
        <v>78</v>
      </c>
      <c r="CE5811" s="2" t="s">
        <v>20881</v>
      </c>
    </row>
    <row r="5812" spans="1:83" x14ac:dyDescent="0.2">
      <c r="A5812" s="2" t="s">
        <v>8315</v>
      </c>
      <c r="B5812" s="2" t="s">
        <v>28853</v>
      </c>
      <c r="C5812" s="2" t="s">
        <v>6285</v>
      </c>
      <c r="D5812" s="2" t="s">
        <v>8315</v>
      </c>
      <c r="E5812" s="2" t="s">
        <v>8315</v>
      </c>
      <c r="F5812" s="2" t="s">
        <v>8316</v>
      </c>
      <c r="G5812" s="2" t="s">
        <v>8317</v>
      </c>
      <c r="H5812" s="2" t="s">
        <v>5093</v>
      </c>
      <c r="I5812" s="2" t="s">
        <v>5093</v>
      </c>
      <c r="J5812" s="2" t="s">
        <v>61</v>
      </c>
      <c r="K5812" s="50" t="s">
        <v>61</v>
      </c>
      <c r="L5812" s="48">
        <v>2010</v>
      </c>
      <c r="M5812" s="2" t="s">
        <v>133</v>
      </c>
      <c r="N5812" s="32">
        <v>25.359200000000001</v>
      </c>
      <c r="O5812" s="32">
        <v>55.387239999999998</v>
      </c>
      <c r="P5812" s="2" t="s">
        <v>2767</v>
      </c>
      <c r="Q5812" s="6" t="s">
        <v>65</v>
      </c>
      <c r="R5812" s="43" t="s">
        <v>18854</v>
      </c>
      <c r="S5812" s="41" t="s">
        <v>4972</v>
      </c>
      <c r="T5812" s="41" t="s">
        <v>18461</v>
      </c>
      <c r="U5812" s="2"/>
      <c r="V5812" s="2" t="s">
        <v>4972</v>
      </c>
      <c r="W5812" s="41" t="s">
        <v>17588</v>
      </c>
      <c r="X5812" s="2" t="s">
        <v>315</v>
      </c>
      <c r="Y5812" s="2" t="s">
        <v>102</v>
      </c>
      <c r="Z5812" s="5" t="s">
        <v>20</v>
      </c>
      <c r="AA5812" s="5" t="s">
        <v>16910</v>
      </c>
      <c r="AB5812" s="5" t="s">
        <v>16316</v>
      </c>
      <c r="AC5812" s="2" t="s">
        <v>5205</v>
      </c>
      <c r="AD5812" s="2">
        <v>3007400</v>
      </c>
      <c r="AE5812" s="5">
        <v>45.5</v>
      </c>
      <c r="AF5812" s="25"/>
      <c r="AG5812" s="29">
        <v>3</v>
      </c>
      <c r="AH5812" s="2" t="s">
        <v>17974</v>
      </c>
      <c r="AI5812" s="2">
        <v>3</v>
      </c>
      <c r="AJ5812" s="2">
        <v>3</v>
      </c>
      <c r="AK5812" s="50"/>
      <c r="AL5812" s="2"/>
      <c r="AM5812" s="30"/>
      <c r="AN5812" s="30"/>
      <c r="AO5812" s="30"/>
      <c r="AR5812" s="30"/>
      <c r="AS5812" s="30"/>
      <c r="AT5812" s="30"/>
      <c r="AV5812" s="30"/>
      <c r="AW5812" s="30"/>
      <c r="CD5812" s="2" t="s">
        <v>78</v>
      </c>
      <c r="CE5812" s="2" t="s">
        <v>20882</v>
      </c>
    </row>
    <row r="5813" spans="1:83" x14ac:dyDescent="0.2">
      <c r="A5813" s="2" t="s">
        <v>8318</v>
      </c>
      <c r="B5813" s="2" t="s">
        <v>28854</v>
      </c>
      <c r="C5813" s="2" t="s">
        <v>6285</v>
      </c>
      <c r="D5813" s="2" t="s">
        <v>8318</v>
      </c>
      <c r="E5813" s="2" t="s">
        <v>8318</v>
      </c>
      <c r="F5813" s="2" t="s">
        <v>8319</v>
      </c>
      <c r="G5813" s="2" t="s">
        <v>8320</v>
      </c>
      <c r="H5813" s="2" t="s">
        <v>5093</v>
      </c>
      <c r="I5813" s="2" t="s">
        <v>5093</v>
      </c>
      <c r="J5813" s="2" t="s">
        <v>61</v>
      </c>
      <c r="K5813" s="50" t="s">
        <v>61</v>
      </c>
      <c r="L5813" s="48">
        <v>2010</v>
      </c>
      <c r="M5813" s="2" t="s">
        <v>133</v>
      </c>
      <c r="N5813" s="32">
        <v>25.336739999999999</v>
      </c>
      <c r="O5813" s="32">
        <v>55.391629999999999</v>
      </c>
      <c r="P5813" s="2" t="s">
        <v>2767</v>
      </c>
      <c r="Q5813" s="6" t="s">
        <v>65</v>
      </c>
      <c r="R5813" s="43" t="s">
        <v>18854</v>
      </c>
      <c r="S5813" s="41" t="s">
        <v>4972</v>
      </c>
      <c r="T5813" s="41" t="s">
        <v>18461</v>
      </c>
      <c r="U5813" s="2"/>
      <c r="V5813" s="2" t="s">
        <v>4972</v>
      </c>
      <c r="W5813" s="41" t="s">
        <v>17588</v>
      </c>
      <c r="X5813" s="2" t="s">
        <v>315</v>
      </c>
      <c r="Y5813" s="2" t="s">
        <v>102</v>
      </c>
      <c r="Z5813" s="5" t="s">
        <v>10423</v>
      </c>
      <c r="AA5813" s="5" t="s">
        <v>16910</v>
      </c>
      <c r="AB5813" s="5" t="s">
        <v>16316</v>
      </c>
      <c r="AC5813" s="2" t="s">
        <v>5149</v>
      </c>
      <c r="AD5813" s="2">
        <v>3010800</v>
      </c>
      <c r="AE5813" s="5">
        <v>36</v>
      </c>
      <c r="AF5813" s="25"/>
      <c r="AG5813" s="29">
        <v>3</v>
      </c>
      <c r="AH5813" s="2" t="s">
        <v>18304</v>
      </c>
      <c r="AI5813" s="2">
        <v>3</v>
      </c>
      <c r="AJ5813" s="2">
        <v>3</v>
      </c>
      <c r="AK5813" s="50"/>
      <c r="AL5813" s="2"/>
      <c r="AM5813" s="30"/>
      <c r="AN5813" s="30"/>
      <c r="AO5813" s="30"/>
      <c r="AR5813" s="30"/>
      <c r="AS5813" s="30"/>
      <c r="AT5813" s="30"/>
      <c r="AV5813" s="30"/>
      <c r="AW5813" s="30"/>
      <c r="CD5813" s="2" t="s">
        <v>78</v>
      </c>
      <c r="CE5813" s="2" t="s">
        <v>20883</v>
      </c>
    </row>
    <row r="5814" spans="1:83" x14ac:dyDescent="0.2">
      <c r="A5814" s="2" t="s">
        <v>8321</v>
      </c>
      <c r="B5814" s="2" t="s">
        <v>28855</v>
      </c>
      <c r="C5814" s="2" t="s">
        <v>6285</v>
      </c>
      <c r="D5814" s="2" t="s">
        <v>8321</v>
      </c>
      <c r="E5814" s="2" t="s">
        <v>8321</v>
      </c>
      <c r="F5814" s="2" t="s">
        <v>8322</v>
      </c>
      <c r="G5814" s="2" t="s">
        <v>8323</v>
      </c>
      <c r="H5814" s="2" t="s">
        <v>5093</v>
      </c>
      <c r="I5814" s="2" t="s">
        <v>5093</v>
      </c>
      <c r="J5814" s="2" t="s">
        <v>61</v>
      </c>
      <c r="K5814" s="50" t="s">
        <v>61</v>
      </c>
      <c r="L5814" s="48">
        <v>2009</v>
      </c>
      <c r="M5814" s="2" t="s">
        <v>133</v>
      </c>
      <c r="N5814" s="32">
        <v>25.355319999999999</v>
      </c>
      <c r="O5814" s="32">
        <v>55.382399999999997</v>
      </c>
      <c r="P5814" s="2" t="s">
        <v>2767</v>
      </c>
      <c r="Q5814" s="6" t="s">
        <v>65</v>
      </c>
      <c r="R5814" s="43" t="s">
        <v>18854</v>
      </c>
      <c r="S5814" s="41" t="s">
        <v>4972</v>
      </c>
      <c r="T5814" s="41" t="s">
        <v>18461</v>
      </c>
      <c r="U5814" s="2"/>
      <c r="V5814" s="2" t="s">
        <v>4972</v>
      </c>
      <c r="W5814" s="41" t="s">
        <v>17588</v>
      </c>
      <c r="X5814" s="2" t="s">
        <v>315</v>
      </c>
      <c r="Y5814" s="2" t="s">
        <v>102</v>
      </c>
      <c r="Z5814" s="5" t="s">
        <v>20</v>
      </c>
      <c r="AA5814" s="5" t="s">
        <v>16910</v>
      </c>
      <c r="AB5814" s="5" t="s">
        <v>16316</v>
      </c>
      <c r="AC5814" s="2" t="s">
        <v>5205</v>
      </c>
      <c r="AD5814" s="2">
        <v>3007500</v>
      </c>
      <c r="AE5814" s="5">
        <v>37.5</v>
      </c>
      <c r="AF5814" s="25"/>
      <c r="AG5814" s="29">
        <v>3</v>
      </c>
      <c r="AH5814" s="2" t="s">
        <v>17974</v>
      </c>
      <c r="AI5814" s="2">
        <v>3</v>
      </c>
      <c r="AJ5814" s="2">
        <v>3</v>
      </c>
      <c r="AK5814" s="50"/>
      <c r="AL5814" s="2"/>
      <c r="AM5814" s="30"/>
      <c r="AN5814" s="30"/>
      <c r="AO5814" s="30"/>
      <c r="AR5814" s="30"/>
      <c r="AS5814" s="30"/>
      <c r="AT5814" s="30"/>
      <c r="AV5814" s="30"/>
      <c r="AW5814" s="30"/>
      <c r="CD5814" s="2" t="s">
        <v>78</v>
      </c>
      <c r="CE5814" s="2" t="s">
        <v>20884</v>
      </c>
    </row>
    <row r="5815" spans="1:83" x14ac:dyDescent="0.2">
      <c r="A5815" s="2" t="s">
        <v>8324</v>
      </c>
      <c r="B5815" s="2" t="s">
        <v>28856</v>
      </c>
      <c r="C5815" s="2" t="s">
        <v>6285</v>
      </c>
      <c r="D5815" s="2" t="s">
        <v>8324</v>
      </c>
      <c r="E5815" s="2" t="s">
        <v>8324</v>
      </c>
      <c r="F5815" s="2" t="s">
        <v>8325</v>
      </c>
      <c r="G5815" s="2" t="s">
        <v>8326</v>
      </c>
      <c r="H5815" s="2" t="s">
        <v>5093</v>
      </c>
      <c r="I5815" s="2" t="s">
        <v>5093</v>
      </c>
      <c r="J5815" s="2" t="s">
        <v>61</v>
      </c>
      <c r="K5815" s="50" t="s">
        <v>61</v>
      </c>
      <c r="L5815" s="48">
        <v>2008</v>
      </c>
      <c r="M5815" s="2" t="s">
        <v>133</v>
      </c>
      <c r="N5815" s="32">
        <v>25.340109999999999</v>
      </c>
      <c r="O5815" s="32">
        <v>55.396349999999998</v>
      </c>
      <c r="P5815" s="2" t="s">
        <v>2767</v>
      </c>
      <c r="Q5815" s="6" t="s">
        <v>65</v>
      </c>
      <c r="R5815" s="43" t="s">
        <v>18854</v>
      </c>
      <c r="S5815" s="41" t="s">
        <v>4972</v>
      </c>
      <c r="T5815" s="41" t="s">
        <v>18461</v>
      </c>
      <c r="U5815" s="2"/>
      <c r="V5815" s="2" t="s">
        <v>4972</v>
      </c>
      <c r="W5815" s="41" t="s">
        <v>17588</v>
      </c>
      <c r="X5815" s="2" t="s">
        <v>315</v>
      </c>
      <c r="Y5815" s="2" t="s">
        <v>102</v>
      </c>
      <c r="Z5815" s="5" t="s">
        <v>20</v>
      </c>
      <c r="AA5815" s="5" t="s">
        <v>16910</v>
      </c>
      <c r="AB5815" s="5" t="s">
        <v>16316</v>
      </c>
      <c r="AC5815" s="2" t="s">
        <v>5247</v>
      </c>
      <c r="AD5815" s="2">
        <v>3010800</v>
      </c>
      <c r="AE5815" s="5">
        <v>21</v>
      </c>
      <c r="AF5815" s="25"/>
      <c r="AG5815" s="29">
        <v>3</v>
      </c>
      <c r="AH5815" s="2" t="s">
        <v>17978</v>
      </c>
      <c r="AI5815" s="2">
        <v>4</v>
      </c>
      <c r="AJ5815" s="2">
        <v>3</v>
      </c>
      <c r="AK5815" s="50"/>
      <c r="AL5815" s="2"/>
      <c r="AM5815" s="30"/>
      <c r="AN5815" s="30"/>
      <c r="AO5815" s="30"/>
      <c r="AR5815" s="30"/>
      <c r="AS5815" s="30"/>
      <c r="AT5815" s="30"/>
      <c r="AV5815" s="30"/>
      <c r="AW5815" s="30"/>
      <c r="CD5815" s="2" t="s">
        <v>78</v>
      </c>
      <c r="CE5815" s="2" t="s">
        <v>20885</v>
      </c>
    </row>
    <row r="5816" spans="1:83" x14ac:dyDescent="0.2">
      <c r="A5816" s="2" t="s">
        <v>8327</v>
      </c>
      <c r="B5816" s="2" t="s">
        <v>28857</v>
      </c>
      <c r="C5816" s="2" t="s">
        <v>6285</v>
      </c>
      <c r="D5816" s="2" t="s">
        <v>8327</v>
      </c>
      <c r="E5816" s="2" t="s">
        <v>8327</v>
      </c>
      <c r="F5816" s="2" t="s">
        <v>8328</v>
      </c>
      <c r="G5816" s="2" t="s">
        <v>8329</v>
      </c>
      <c r="H5816" s="2" t="s">
        <v>5093</v>
      </c>
      <c r="I5816" s="2" t="s">
        <v>5093</v>
      </c>
      <c r="J5816" s="2" t="s">
        <v>61</v>
      </c>
      <c r="K5816" s="50" t="s">
        <v>61</v>
      </c>
      <c r="L5816" s="48">
        <v>2008</v>
      </c>
      <c r="M5816" s="2" t="s">
        <v>133</v>
      </c>
      <c r="N5816" s="32">
        <v>25.3096</v>
      </c>
      <c r="O5816" s="32">
        <v>55.378799999999998</v>
      </c>
      <c r="P5816" s="2" t="s">
        <v>2767</v>
      </c>
      <c r="Q5816" s="6" t="s">
        <v>65</v>
      </c>
      <c r="R5816" s="43" t="s">
        <v>18854</v>
      </c>
      <c r="S5816" s="41" t="s">
        <v>4972</v>
      </c>
      <c r="T5816" s="41" t="s">
        <v>18461</v>
      </c>
      <c r="U5816" s="2"/>
      <c r="V5816" s="2" t="s">
        <v>4972</v>
      </c>
      <c r="W5816" s="41" t="s">
        <v>17588</v>
      </c>
      <c r="X5816" s="2" t="s">
        <v>315</v>
      </c>
      <c r="Y5816" s="2" t="s">
        <v>102</v>
      </c>
      <c r="Z5816" s="5" t="s">
        <v>20</v>
      </c>
      <c r="AA5816" s="5" t="s">
        <v>16910</v>
      </c>
      <c r="AB5816" s="5" t="s">
        <v>16318</v>
      </c>
      <c r="AC5816" s="2" t="s">
        <v>5247</v>
      </c>
      <c r="AD5816" s="2">
        <v>3009400</v>
      </c>
      <c r="AE5816" s="5">
        <v>32</v>
      </c>
      <c r="AF5816" s="25"/>
      <c r="AG5816" s="29">
        <v>3</v>
      </c>
      <c r="AH5816" s="2" t="s">
        <v>17978</v>
      </c>
      <c r="AI5816" s="2">
        <v>3</v>
      </c>
      <c r="AJ5816" s="2">
        <v>3</v>
      </c>
      <c r="AK5816" s="50"/>
      <c r="AL5816" s="2"/>
      <c r="AM5816" s="30"/>
      <c r="AN5816" s="30"/>
      <c r="AO5816" s="30"/>
      <c r="AR5816" s="30"/>
      <c r="AS5816" s="30"/>
      <c r="AT5816" s="30"/>
      <c r="AV5816" s="30"/>
      <c r="AW5816" s="30"/>
      <c r="CD5816" s="2" t="s">
        <v>78</v>
      </c>
      <c r="CE5816" s="2" t="s">
        <v>20886</v>
      </c>
    </row>
    <row r="5817" spans="1:83" x14ac:dyDescent="0.2">
      <c r="A5817" s="2" t="s">
        <v>8330</v>
      </c>
      <c r="B5817" s="2" t="s">
        <v>28858</v>
      </c>
      <c r="C5817" s="2" t="s">
        <v>6285</v>
      </c>
      <c r="D5817" s="2"/>
      <c r="E5817" s="2" t="s">
        <v>8330</v>
      </c>
      <c r="F5817" s="2" t="s">
        <v>8331</v>
      </c>
      <c r="G5817" s="2" t="s">
        <v>8332</v>
      </c>
      <c r="H5817" s="2"/>
      <c r="I5817" s="2" t="s">
        <v>5093</v>
      </c>
      <c r="J5817" s="2" t="s">
        <v>61</v>
      </c>
      <c r="K5817" s="50" t="s">
        <v>61</v>
      </c>
      <c r="L5817" s="48">
        <v>2009</v>
      </c>
      <c r="M5817" s="2" t="s">
        <v>133</v>
      </c>
      <c r="N5817" s="32">
        <v>25.30988</v>
      </c>
      <c r="O5817" s="32">
        <v>55.374510000000001</v>
      </c>
      <c r="P5817" s="2" t="s">
        <v>2767</v>
      </c>
      <c r="Q5817" s="6" t="s">
        <v>65</v>
      </c>
      <c r="R5817" s="43" t="s">
        <v>18854</v>
      </c>
      <c r="S5817" s="41" t="s">
        <v>4972</v>
      </c>
      <c r="T5817" s="41" t="s">
        <v>18461</v>
      </c>
      <c r="U5817" s="2"/>
      <c r="V5817" s="2" t="s">
        <v>4972</v>
      </c>
      <c r="W5817" s="41" t="s">
        <v>17589</v>
      </c>
      <c r="X5817" s="2" t="s">
        <v>315</v>
      </c>
      <c r="Y5817" s="2" t="s">
        <v>102</v>
      </c>
      <c r="Z5817" s="5" t="s">
        <v>20</v>
      </c>
      <c r="AA5817" s="5" t="s">
        <v>16910</v>
      </c>
      <c r="AB5817" s="5" t="s">
        <v>16316</v>
      </c>
      <c r="AC5817" s="2" t="s">
        <v>5247</v>
      </c>
      <c r="AD5817" s="2">
        <v>3010400</v>
      </c>
      <c r="AE5817" s="5">
        <v>49.5</v>
      </c>
      <c r="AF5817" s="25"/>
      <c r="AG5817" s="29">
        <v>3</v>
      </c>
      <c r="AH5817" s="2" t="s">
        <v>17978</v>
      </c>
      <c r="AI5817" s="2">
        <v>4</v>
      </c>
      <c r="AJ5817" s="2">
        <v>3</v>
      </c>
      <c r="AK5817" s="50"/>
      <c r="AL5817" s="2"/>
      <c r="AM5817" s="30"/>
      <c r="AN5817" s="30"/>
      <c r="AO5817" s="30"/>
      <c r="AR5817" s="30"/>
      <c r="AS5817" s="30"/>
      <c r="AT5817" s="30"/>
      <c r="AV5817" s="30"/>
      <c r="AW5817" s="30"/>
      <c r="CD5817" s="2" t="s">
        <v>78</v>
      </c>
      <c r="CE5817" s="2" t="s">
        <v>20887</v>
      </c>
    </row>
    <row r="5818" spans="1:83" x14ac:dyDescent="0.2">
      <c r="A5818" s="2" t="s">
        <v>9137</v>
      </c>
      <c r="B5818" s="2" t="s">
        <v>28859</v>
      </c>
      <c r="C5818" s="2" t="s">
        <v>6285</v>
      </c>
      <c r="D5818" s="2"/>
      <c r="E5818" s="2" t="s">
        <v>9137</v>
      </c>
      <c r="F5818" s="2" t="s">
        <v>9138</v>
      </c>
      <c r="G5818" s="2"/>
      <c r="H5818" s="2"/>
      <c r="I5818" s="2" t="s">
        <v>5093</v>
      </c>
      <c r="J5818" s="2" t="s">
        <v>61</v>
      </c>
      <c r="K5818" s="2"/>
      <c r="L5818" s="48">
        <v>2015</v>
      </c>
      <c r="M5818" s="2" t="s">
        <v>133</v>
      </c>
      <c r="N5818" s="32">
        <v>25.2912</v>
      </c>
      <c r="O5818" s="32">
        <v>55.509300000000003</v>
      </c>
      <c r="P5818" s="2" t="s">
        <v>2767</v>
      </c>
      <c r="Q5818" s="6" t="s">
        <v>65</v>
      </c>
      <c r="R5818" s="43" t="s">
        <v>16802</v>
      </c>
      <c r="S5818" s="41" t="s">
        <v>4851</v>
      </c>
      <c r="T5818" s="41" t="s">
        <v>18462</v>
      </c>
      <c r="U5818" s="2"/>
      <c r="V5818" s="2" t="s">
        <v>4851</v>
      </c>
      <c r="W5818" s="41" t="s">
        <v>144</v>
      </c>
      <c r="X5818" s="2" t="s">
        <v>1598</v>
      </c>
      <c r="Y5818" s="2" t="s">
        <v>76</v>
      </c>
      <c r="Z5818" s="5" t="s">
        <v>10423</v>
      </c>
      <c r="AA5818" s="5" t="s">
        <v>16910</v>
      </c>
      <c r="AB5818" s="5" t="s">
        <v>16317</v>
      </c>
      <c r="AC5818" s="2"/>
      <c r="AD5818" s="2">
        <v>3002400</v>
      </c>
      <c r="AE5818" s="5">
        <v>30</v>
      </c>
      <c r="AF5818" s="25"/>
      <c r="AG5818" s="29"/>
      <c r="AH5818" s="2"/>
      <c r="AI5818" s="2">
        <v>3</v>
      </c>
      <c r="AJ5818" s="2"/>
      <c r="AK5818" s="50"/>
      <c r="AL5818" s="2"/>
      <c r="AM5818" s="30"/>
      <c r="AN5818" s="30"/>
      <c r="AO5818" s="30"/>
      <c r="AR5818" s="30"/>
      <c r="AS5818" s="30"/>
      <c r="AT5818" s="30"/>
      <c r="AV5818" s="30"/>
      <c r="AW5818" s="30"/>
      <c r="CD5818" s="2" t="s">
        <v>78</v>
      </c>
      <c r="CE5818" s="2" t="s">
        <v>20888</v>
      </c>
    </row>
    <row r="5819" spans="1:83" x14ac:dyDescent="0.2">
      <c r="A5819" s="2" t="s">
        <v>8333</v>
      </c>
      <c r="B5819" s="2" t="s">
        <v>28860</v>
      </c>
      <c r="C5819" s="2" t="s">
        <v>6285</v>
      </c>
      <c r="D5819" s="2" t="s">
        <v>8333</v>
      </c>
      <c r="E5819" s="2" t="s">
        <v>8333</v>
      </c>
      <c r="F5819" s="2" t="s">
        <v>8334</v>
      </c>
      <c r="G5819" s="2" t="s">
        <v>8335</v>
      </c>
      <c r="H5819" s="2" t="s">
        <v>5093</v>
      </c>
      <c r="I5819" s="2" t="s">
        <v>5093</v>
      </c>
      <c r="J5819" s="2" t="s">
        <v>61</v>
      </c>
      <c r="K5819" s="50" t="s">
        <v>61</v>
      </c>
      <c r="L5819" s="48">
        <v>2008</v>
      </c>
      <c r="M5819" s="2" t="s">
        <v>133</v>
      </c>
      <c r="N5819" s="32">
        <v>25.32686</v>
      </c>
      <c r="O5819" s="32">
        <v>55.377070000000003</v>
      </c>
      <c r="P5819" s="2" t="s">
        <v>2767</v>
      </c>
      <c r="Q5819" s="6" t="s">
        <v>65</v>
      </c>
      <c r="R5819" s="43" t="s">
        <v>18854</v>
      </c>
      <c r="S5819" s="41" t="s">
        <v>4972</v>
      </c>
      <c r="T5819" s="41" t="s">
        <v>18461</v>
      </c>
      <c r="U5819" s="2"/>
      <c r="V5819" s="2" t="s">
        <v>4972</v>
      </c>
      <c r="W5819" s="41" t="s">
        <v>17588</v>
      </c>
      <c r="X5819" s="2" t="s">
        <v>315</v>
      </c>
      <c r="Y5819" s="2" t="s">
        <v>102</v>
      </c>
      <c r="Z5819" s="5" t="s">
        <v>10423</v>
      </c>
      <c r="AA5819" s="5" t="s">
        <v>16910</v>
      </c>
      <c r="AB5819" s="5" t="s">
        <v>16316</v>
      </c>
      <c r="AC5819" s="2" t="s">
        <v>5247</v>
      </c>
      <c r="AD5819" s="2">
        <v>3010500</v>
      </c>
      <c r="AE5819" s="5">
        <v>35</v>
      </c>
      <c r="AF5819" s="25"/>
      <c r="AG5819" s="29">
        <v>3</v>
      </c>
      <c r="AH5819" s="2" t="s">
        <v>17978</v>
      </c>
      <c r="AI5819" s="2">
        <v>3</v>
      </c>
      <c r="AJ5819" s="2">
        <v>3</v>
      </c>
      <c r="AK5819" s="50"/>
      <c r="AL5819" s="2"/>
      <c r="AM5819" s="30"/>
      <c r="AN5819" s="30"/>
      <c r="AO5819" s="30"/>
      <c r="AR5819" s="30"/>
      <c r="AS5819" s="30"/>
      <c r="AT5819" s="30"/>
      <c r="AV5819" s="30"/>
      <c r="AW5819" s="30"/>
      <c r="CD5819" s="2" t="s">
        <v>78</v>
      </c>
      <c r="CE5819" s="2" t="s">
        <v>20889</v>
      </c>
    </row>
    <row r="5820" spans="1:83" x14ac:dyDescent="0.2">
      <c r="A5820" s="2" t="s">
        <v>8336</v>
      </c>
      <c r="B5820" s="2" t="s">
        <v>28861</v>
      </c>
      <c r="C5820" s="2" t="s">
        <v>6285</v>
      </c>
      <c r="D5820" s="2" t="s">
        <v>8336</v>
      </c>
      <c r="E5820" s="2" t="s">
        <v>8336</v>
      </c>
      <c r="F5820" s="2" t="s">
        <v>8337</v>
      </c>
      <c r="G5820" s="2" t="s">
        <v>8338</v>
      </c>
      <c r="H5820" s="2" t="s">
        <v>5093</v>
      </c>
      <c r="I5820" s="2" t="s">
        <v>5093</v>
      </c>
      <c r="J5820" s="2" t="s">
        <v>61</v>
      </c>
      <c r="K5820" s="50" t="s">
        <v>61</v>
      </c>
      <c r="L5820" s="48">
        <v>2008</v>
      </c>
      <c r="M5820" s="2" t="s">
        <v>133</v>
      </c>
      <c r="N5820" s="32">
        <v>25.301559999999998</v>
      </c>
      <c r="O5820" s="32">
        <v>55.371470000000002</v>
      </c>
      <c r="P5820" s="2" t="s">
        <v>2767</v>
      </c>
      <c r="Q5820" s="6" t="s">
        <v>65</v>
      </c>
      <c r="R5820" s="43" t="s">
        <v>18854</v>
      </c>
      <c r="S5820" s="41" t="s">
        <v>4972</v>
      </c>
      <c r="T5820" s="41" t="s">
        <v>18461</v>
      </c>
      <c r="U5820" s="2"/>
      <c r="V5820" s="2" t="s">
        <v>4972</v>
      </c>
      <c r="W5820" s="41" t="s">
        <v>17588</v>
      </c>
      <c r="X5820" s="2" t="s">
        <v>315</v>
      </c>
      <c r="Y5820" s="2" t="s">
        <v>102</v>
      </c>
      <c r="Z5820" s="5" t="s">
        <v>10423</v>
      </c>
      <c r="AA5820" s="5" t="s">
        <v>16910</v>
      </c>
      <c r="AB5820" s="5" t="s">
        <v>16316</v>
      </c>
      <c r="AC5820" s="2" t="s">
        <v>5149</v>
      </c>
      <c r="AD5820" s="2">
        <v>3010200</v>
      </c>
      <c r="AE5820" s="5">
        <v>16.5</v>
      </c>
      <c r="AF5820" s="25"/>
      <c r="AG5820" s="29">
        <v>3</v>
      </c>
      <c r="AH5820" s="2" t="s">
        <v>18304</v>
      </c>
      <c r="AI5820" s="2">
        <v>3</v>
      </c>
      <c r="AJ5820" s="2">
        <v>3</v>
      </c>
      <c r="AK5820" s="50"/>
      <c r="AL5820" s="2"/>
      <c r="AM5820" s="30"/>
      <c r="AN5820" s="30"/>
      <c r="AO5820" s="30"/>
      <c r="AR5820" s="30"/>
      <c r="AS5820" s="30"/>
      <c r="AT5820" s="30"/>
      <c r="AV5820" s="30"/>
      <c r="AW5820" s="30"/>
      <c r="CD5820" s="2" t="s">
        <v>78</v>
      </c>
      <c r="CE5820" s="2" t="s">
        <v>20890</v>
      </c>
    </row>
    <row r="5821" spans="1:83" x14ac:dyDescent="0.2">
      <c r="A5821" s="2" t="s">
        <v>8339</v>
      </c>
      <c r="B5821" s="2" t="s">
        <v>28862</v>
      </c>
      <c r="C5821" s="2" t="s">
        <v>6285</v>
      </c>
      <c r="D5821" s="2" t="s">
        <v>8339</v>
      </c>
      <c r="E5821" s="2" t="s">
        <v>8339</v>
      </c>
      <c r="F5821" s="2" t="s">
        <v>8340</v>
      </c>
      <c r="G5821" s="2" t="s">
        <v>8341</v>
      </c>
      <c r="H5821" s="2" t="s">
        <v>5093</v>
      </c>
      <c r="I5821" s="2" t="s">
        <v>5093</v>
      </c>
      <c r="J5821" s="2" t="s">
        <v>61</v>
      </c>
      <c r="K5821" s="50" t="s">
        <v>61</v>
      </c>
      <c r="L5821" s="48">
        <v>2008</v>
      </c>
      <c r="M5821" s="2" t="s">
        <v>133</v>
      </c>
      <c r="N5821" s="32">
        <v>25.303419999999999</v>
      </c>
      <c r="O5821" s="32">
        <v>55.382339999999999</v>
      </c>
      <c r="P5821" s="2" t="s">
        <v>2767</v>
      </c>
      <c r="Q5821" s="6" t="s">
        <v>65</v>
      </c>
      <c r="R5821" s="43" t="s">
        <v>18854</v>
      </c>
      <c r="S5821" s="41" t="s">
        <v>4972</v>
      </c>
      <c r="T5821" s="41" t="s">
        <v>18461</v>
      </c>
      <c r="U5821" s="2"/>
      <c r="V5821" s="2" t="s">
        <v>4972</v>
      </c>
      <c r="W5821" s="41" t="s">
        <v>17588</v>
      </c>
      <c r="X5821" s="2" t="s">
        <v>315</v>
      </c>
      <c r="Y5821" s="2" t="s">
        <v>102</v>
      </c>
      <c r="Z5821" s="5" t="s">
        <v>10423</v>
      </c>
      <c r="AA5821" s="5" t="s">
        <v>16910</v>
      </c>
      <c r="AB5821" s="5" t="s">
        <v>16316</v>
      </c>
      <c r="AC5821" s="2" t="s">
        <v>5247</v>
      </c>
      <c r="AD5821" s="2">
        <v>3010200</v>
      </c>
      <c r="AE5821" s="5">
        <v>42</v>
      </c>
      <c r="AF5821" s="25"/>
      <c r="AG5821" s="29">
        <v>3</v>
      </c>
      <c r="AH5821" s="2" t="s">
        <v>17978</v>
      </c>
      <c r="AI5821" s="2">
        <v>3</v>
      </c>
      <c r="AJ5821" s="2">
        <v>3</v>
      </c>
      <c r="AK5821" s="50"/>
      <c r="AL5821" s="2"/>
      <c r="AM5821" s="30"/>
      <c r="AN5821" s="30"/>
      <c r="AO5821" s="30"/>
      <c r="AR5821" s="30"/>
      <c r="AS5821" s="30"/>
      <c r="AT5821" s="30"/>
      <c r="AV5821" s="30"/>
      <c r="AW5821" s="30"/>
      <c r="CD5821" s="2" t="s">
        <v>78</v>
      </c>
      <c r="CE5821" s="2" t="s">
        <v>20891</v>
      </c>
    </row>
    <row r="5822" spans="1:83" x14ac:dyDescent="0.2">
      <c r="A5822" s="2" t="s">
        <v>8342</v>
      </c>
      <c r="B5822" s="2" t="s">
        <v>28863</v>
      </c>
      <c r="C5822" s="2" t="s">
        <v>6285</v>
      </c>
      <c r="D5822" s="2" t="s">
        <v>8342</v>
      </c>
      <c r="E5822" s="2" t="s">
        <v>8342</v>
      </c>
      <c r="F5822" s="2" t="s">
        <v>8343</v>
      </c>
      <c r="G5822" s="2" t="s">
        <v>8344</v>
      </c>
      <c r="H5822" s="2" t="s">
        <v>5093</v>
      </c>
      <c r="I5822" s="2" t="s">
        <v>5093</v>
      </c>
      <c r="J5822" s="2" t="s">
        <v>61</v>
      </c>
      <c r="K5822" s="50" t="s">
        <v>61</v>
      </c>
      <c r="L5822" s="48">
        <v>2009</v>
      </c>
      <c r="M5822" s="2" t="s">
        <v>133</v>
      </c>
      <c r="N5822" s="32">
        <v>25.328700000000001</v>
      </c>
      <c r="O5822" s="32">
        <v>55.373199999999997</v>
      </c>
      <c r="P5822" s="2" t="s">
        <v>2767</v>
      </c>
      <c r="Q5822" s="6" t="s">
        <v>65</v>
      </c>
      <c r="R5822" s="43" t="s">
        <v>18854</v>
      </c>
      <c r="S5822" s="41" t="s">
        <v>4972</v>
      </c>
      <c r="T5822" s="41" t="s">
        <v>18461</v>
      </c>
      <c r="U5822" s="2"/>
      <c r="V5822" s="2" t="s">
        <v>4972</v>
      </c>
      <c r="W5822" s="41" t="s">
        <v>17588</v>
      </c>
      <c r="X5822" s="2" t="s">
        <v>315</v>
      </c>
      <c r="Y5822" s="2" t="s">
        <v>102</v>
      </c>
      <c r="Z5822" s="5" t="s">
        <v>10423</v>
      </c>
      <c r="AA5822" s="5" t="s">
        <v>16910</v>
      </c>
      <c r="AB5822" s="5" t="s">
        <v>16316</v>
      </c>
      <c r="AC5822" s="2" t="s">
        <v>5149</v>
      </c>
      <c r="AD5822" s="2">
        <v>3010300</v>
      </c>
      <c r="AE5822" s="5">
        <v>45.5</v>
      </c>
      <c r="AF5822" s="25"/>
      <c r="AG5822" s="29">
        <v>3</v>
      </c>
      <c r="AH5822" s="2" t="s">
        <v>18304</v>
      </c>
      <c r="AI5822" s="2">
        <v>3</v>
      </c>
      <c r="AJ5822" s="2">
        <v>3</v>
      </c>
      <c r="AK5822" s="50"/>
      <c r="AL5822" s="2"/>
      <c r="AM5822" s="30"/>
      <c r="AN5822" s="30"/>
      <c r="AO5822" s="30"/>
      <c r="AR5822" s="30"/>
      <c r="AS5822" s="30"/>
      <c r="AT5822" s="30"/>
      <c r="AV5822" s="30"/>
      <c r="AW5822" s="30"/>
      <c r="CD5822" s="2" t="s">
        <v>78</v>
      </c>
      <c r="CE5822" s="2" t="s">
        <v>20892</v>
      </c>
    </row>
    <row r="5823" spans="1:83" x14ac:dyDescent="0.2">
      <c r="A5823" s="2" t="s">
        <v>8345</v>
      </c>
      <c r="B5823" s="2" t="s">
        <v>28864</v>
      </c>
      <c r="C5823" s="2" t="s">
        <v>6285</v>
      </c>
      <c r="D5823" s="2" t="s">
        <v>8345</v>
      </c>
      <c r="E5823" s="2" t="s">
        <v>8345</v>
      </c>
      <c r="F5823" s="2" t="s">
        <v>8346</v>
      </c>
      <c r="G5823" s="2" t="s">
        <v>8347</v>
      </c>
      <c r="H5823" s="2" t="s">
        <v>5093</v>
      </c>
      <c r="I5823" s="2" t="s">
        <v>5093</v>
      </c>
      <c r="J5823" s="2" t="s">
        <v>61</v>
      </c>
      <c r="K5823" s="50" t="s">
        <v>61</v>
      </c>
      <c r="L5823" s="48">
        <v>2008</v>
      </c>
      <c r="M5823" s="2" t="s">
        <v>133</v>
      </c>
      <c r="N5823" s="32">
        <v>25.289000000000001</v>
      </c>
      <c r="O5823" s="32">
        <v>55.499780000000001</v>
      </c>
      <c r="P5823" s="2" t="s">
        <v>2767</v>
      </c>
      <c r="Q5823" s="6" t="s">
        <v>65</v>
      </c>
      <c r="R5823" s="43" t="s">
        <v>16802</v>
      </c>
      <c r="S5823" s="41" t="s">
        <v>4851</v>
      </c>
      <c r="T5823" s="41" t="s">
        <v>18462</v>
      </c>
      <c r="U5823" s="2"/>
      <c r="V5823" s="2" t="s">
        <v>4851</v>
      </c>
      <c r="W5823" s="41" t="s">
        <v>17588</v>
      </c>
      <c r="X5823" s="2" t="s">
        <v>315</v>
      </c>
      <c r="Y5823" s="2" t="s">
        <v>69</v>
      </c>
      <c r="Z5823" s="5" t="s">
        <v>10423</v>
      </c>
      <c r="AA5823" s="5" t="s">
        <v>16910</v>
      </c>
      <c r="AB5823" s="5" t="s">
        <v>18091</v>
      </c>
      <c r="AC5823" s="2" t="s">
        <v>5205</v>
      </c>
      <c r="AD5823" s="2">
        <v>3002300</v>
      </c>
      <c r="AE5823" s="5">
        <v>30</v>
      </c>
      <c r="AF5823" s="25"/>
      <c r="AG5823" s="29">
        <v>3</v>
      </c>
      <c r="AH5823" s="2" t="s">
        <v>17974</v>
      </c>
      <c r="AI5823" s="2">
        <v>3</v>
      </c>
      <c r="AJ5823" s="2">
        <v>3</v>
      </c>
      <c r="AK5823" s="50"/>
      <c r="AL5823" s="2"/>
      <c r="AM5823" s="30"/>
      <c r="AN5823" s="30"/>
      <c r="AO5823" s="30"/>
      <c r="AR5823" s="30"/>
      <c r="AS5823" s="30"/>
      <c r="AT5823" s="30"/>
      <c r="AV5823" s="30"/>
      <c r="AW5823" s="30"/>
      <c r="CD5823" s="2" t="s">
        <v>78</v>
      </c>
      <c r="CE5823" s="2" t="s">
        <v>20893</v>
      </c>
    </row>
    <row r="5824" spans="1:83" x14ac:dyDescent="0.2">
      <c r="A5824" s="2" t="s">
        <v>9716</v>
      </c>
      <c r="B5824" s="2" t="s">
        <v>28865</v>
      </c>
      <c r="C5824" s="2" t="s">
        <v>6285</v>
      </c>
      <c r="D5824" s="2"/>
      <c r="E5824" s="2" t="s">
        <v>9716</v>
      </c>
      <c r="F5824" s="2" t="s">
        <v>9717</v>
      </c>
      <c r="G5824" s="2" t="s">
        <v>9718</v>
      </c>
      <c r="H5824" s="2"/>
      <c r="I5824" s="2" t="s">
        <v>5093</v>
      </c>
      <c r="J5824" s="2" t="s">
        <v>61</v>
      </c>
      <c r="K5824" s="50" t="s">
        <v>61</v>
      </c>
      <c r="L5824" s="48">
        <v>2018</v>
      </c>
      <c r="M5824" s="2" t="s">
        <v>133</v>
      </c>
      <c r="N5824" s="32">
        <v>25.39321</v>
      </c>
      <c r="O5824" s="32">
        <v>55.421469999999999</v>
      </c>
      <c r="P5824" s="2" t="s">
        <v>2767</v>
      </c>
      <c r="Q5824" s="6" t="s">
        <v>65</v>
      </c>
      <c r="R5824" s="43" t="s">
        <v>18854</v>
      </c>
      <c r="S5824" s="41" t="s">
        <v>4972</v>
      </c>
      <c r="T5824" s="41" t="s">
        <v>18461</v>
      </c>
      <c r="U5824" s="2"/>
      <c r="V5824" s="2" t="s">
        <v>4972</v>
      </c>
      <c r="W5824" s="41" t="s">
        <v>17589</v>
      </c>
      <c r="X5824" s="2" t="s">
        <v>1598</v>
      </c>
      <c r="Y5824" s="2" t="s">
        <v>76</v>
      </c>
      <c r="Z5824" s="5" t="s">
        <v>10423</v>
      </c>
      <c r="AA5824" s="5" t="s">
        <v>16910</v>
      </c>
      <c r="AB5824" s="5" t="s">
        <v>16317</v>
      </c>
      <c r="AC5824" s="2" t="s">
        <v>5205</v>
      </c>
      <c r="AD5824" s="2">
        <v>3006800</v>
      </c>
      <c r="AE5824" s="5">
        <v>16</v>
      </c>
      <c r="AF5824" s="25"/>
      <c r="AG5824" s="29">
        <v>3</v>
      </c>
      <c r="AH5824" s="2" t="s">
        <v>17974</v>
      </c>
      <c r="AI5824" s="2">
        <v>3</v>
      </c>
      <c r="AJ5824" s="2">
        <v>3</v>
      </c>
      <c r="AK5824" s="50"/>
      <c r="AL5824" s="2"/>
      <c r="AM5824" s="30"/>
      <c r="AN5824" s="30"/>
      <c r="AO5824" s="30"/>
      <c r="AR5824" s="30"/>
      <c r="AS5824" s="30"/>
      <c r="AT5824" s="30"/>
      <c r="AV5824" s="30"/>
      <c r="AW5824" s="30"/>
      <c r="CD5824" s="2" t="s">
        <v>78</v>
      </c>
      <c r="CE5824" s="2" t="s">
        <v>20894</v>
      </c>
    </row>
    <row r="5825" spans="1:83" x14ac:dyDescent="0.2">
      <c r="A5825" s="2" t="s">
        <v>8348</v>
      </c>
      <c r="B5825" s="2" t="s">
        <v>28866</v>
      </c>
      <c r="C5825" s="2" t="s">
        <v>6285</v>
      </c>
      <c r="D5825" s="2"/>
      <c r="E5825" s="2" t="s">
        <v>8348</v>
      </c>
      <c r="F5825" s="2" t="s">
        <v>8349</v>
      </c>
      <c r="G5825" s="2" t="s">
        <v>8350</v>
      </c>
      <c r="H5825" s="2"/>
      <c r="I5825" s="2" t="s">
        <v>5093</v>
      </c>
      <c r="J5825" s="2" t="s">
        <v>61</v>
      </c>
      <c r="K5825" s="50" t="s">
        <v>61</v>
      </c>
      <c r="L5825" s="48">
        <v>2008</v>
      </c>
      <c r="M5825" s="2" t="s">
        <v>133</v>
      </c>
      <c r="N5825" s="32">
        <v>25.318709999999999</v>
      </c>
      <c r="O5825" s="32">
        <v>55.404850000000003</v>
      </c>
      <c r="P5825" s="2" t="s">
        <v>2767</v>
      </c>
      <c r="Q5825" s="6" t="s">
        <v>65</v>
      </c>
      <c r="R5825" s="43" t="s">
        <v>18854</v>
      </c>
      <c r="S5825" s="41" t="s">
        <v>3596</v>
      </c>
      <c r="T5825" s="41" t="s">
        <v>18460</v>
      </c>
      <c r="U5825" s="2"/>
      <c r="V5825" s="2" t="s">
        <v>3596</v>
      </c>
      <c r="W5825" s="41" t="s">
        <v>17589</v>
      </c>
      <c r="X5825" s="2" t="s">
        <v>315</v>
      </c>
      <c r="Y5825" s="2" t="s">
        <v>102</v>
      </c>
      <c r="Z5825" s="5" t="s">
        <v>20</v>
      </c>
      <c r="AA5825" s="5" t="s">
        <v>16910</v>
      </c>
      <c r="AB5825" s="5" t="s">
        <v>16316</v>
      </c>
      <c r="AC5825" s="2" t="s">
        <v>5205</v>
      </c>
      <c r="AD5825" s="2">
        <v>3009200</v>
      </c>
      <c r="AE5825" s="5">
        <v>28</v>
      </c>
      <c r="AF5825" s="25"/>
      <c r="AG5825" s="29">
        <v>3</v>
      </c>
      <c r="AH5825" s="2" t="s">
        <v>17974</v>
      </c>
      <c r="AI5825" s="2">
        <v>3</v>
      </c>
      <c r="AJ5825" s="2">
        <v>3</v>
      </c>
      <c r="AK5825" s="50"/>
      <c r="AL5825" s="2"/>
      <c r="AM5825" s="30"/>
      <c r="AN5825" s="30"/>
      <c r="AO5825" s="30"/>
      <c r="AR5825" s="30"/>
      <c r="AS5825" s="30"/>
      <c r="AT5825" s="30"/>
      <c r="AV5825" s="30"/>
      <c r="AW5825" s="30"/>
      <c r="CD5825" s="2" t="s">
        <v>78</v>
      </c>
      <c r="CE5825" s="2" t="s">
        <v>20895</v>
      </c>
    </row>
    <row r="5826" spans="1:83" x14ac:dyDescent="0.2">
      <c r="A5826" s="2" t="s">
        <v>8351</v>
      </c>
      <c r="B5826" s="2" t="s">
        <v>28867</v>
      </c>
      <c r="C5826" s="2" t="s">
        <v>6285</v>
      </c>
      <c r="D5826" s="2" t="s">
        <v>8351</v>
      </c>
      <c r="E5826" s="2" t="s">
        <v>8351</v>
      </c>
      <c r="F5826" s="2" t="s">
        <v>8352</v>
      </c>
      <c r="G5826" s="2" t="s">
        <v>8353</v>
      </c>
      <c r="H5826" s="2" t="s">
        <v>5093</v>
      </c>
      <c r="I5826" s="2" t="s">
        <v>5093</v>
      </c>
      <c r="J5826" s="2" t="s">
        <v>61</v>
      </c>
      <c r="K5826" s="50" t="s">
        <v>61</v>
      </c>
      <c r="L5826" s="48">
        <v>2008</v>
      </c>
      <c r="M5826" s="2" t="s">
        <v>133</v>
      </c>
      <c r="N5826" s="32">
        <v>25.298950000000001</v>
      </c>
      <c r="O5826" s="32">
        <v>55.425400000000003</v>
      </c>
      <c r="P5826" s="2" t="s">
        <v>2767</v>
      </c>
      <c r="Q5826" s="6" t="s">
        <v>65</v>
      </c>
      <c r="R5826" s="43" t="s">
        <v>18854</v>
      </c>
      <c r="S5826" s="41" t="s">
        <v>4972</v>
      </c>
      <c r="T5826" s="41" t="s">
        <v>18461</v>
      </c>
      <c r="U5826" s="2"/>
      <c r="V5826" s="2" t="s">
        <v>4972</v>
      </c>
      <c r="W5826" s="41" t="s">
        <v>17588</v>
      </c>
      <c r="X5826" s="2" t="s">
        <v>315</v>
      </c>
      <c r="Y5826" s="2" t="s">
        <v>102</v>
      </c>
      <c r="Z5826" s="5" t="s">
        <v>20</v>
      </c>
      <c r="AA5826" s="5" t="s">
        <v>16910</v>
      </c>
      <c r="AB5826" s="5" t="s">
        <v>16316</v>
      </c>
      <c r="AC5826" s="2" t="s">
        <v>5205</v>
      </c>
      <c r="AD5826" s="2">
        <v>3008800</v>
      </c>
      <c r="AE5826" s="5">
        <v>22</v>
      </c>
      <c r="AF5826" s="25"/>
      <c r="AG5826" s="29">
        <v>3</v>
      </c>
      <c r="AH5826" s="2" t="s">
        <v>17974</v>
      </c>
      <c r="AI5826" s="2">
        <v>3</v>
      </c>
      <c r="AJ5826" s="2">
        <v>3</v>
      </c>
      <c r="AK5826" s="50"/>
      <c r="AL5826" s="2"/>
      <c r="AM5826" s="30"/>
      <c r="AN5826" s="30"/>
      <c r="AO5826" s="30"/>
      <c r="AR5826" s="30"/>
      <c r="AS5826" s="30"/>
      <c r="AT5826" s="30"/>
      <c r="AV5826" s="30"/>
      <c r="AW5826" s="30"/>
      <c r="CD5826" s="2" t="s">
        <v>78</v>
      </c>
      <c r="CE5826" s="2" t="s">
        <v>20896</v>
      </c>
    </row>
    <row r="5827" spans="1:83" x14ac:dyDescent="0.2">
      <c r="A5827" s="2" t="s">
        <v>8354</v>
      </c>
      <c r="B5827" s="2" t="s">
        <v>28868</v>
      </c>
      <c r="C5827" s="2" t="s">
        <v>6285</v>
      </c>
      <c r="D5827" s="2" t="s">
        <v>8354</v>
      </c>
      <c r="E5827" s="2" t="s">
        <v>8354</v>
      </c>
      <c r="F5827" s="2" t="s">
        <v>8355</v>
      </c>
      <c r="G5827" s="2"/>
      <c r="H5827" s="2" t="s">
        <v>5093</v>
      </c>
      <c r="I5827" s="2" t="s">
        <v>5093</v>
      </c>
      <c r="J5827" s="2" t="s">
        <v>61</v>
      </c>
      <c r="K5827" s="2"/>
      <c r="L5827" s="48">
        <v>2010</v>
      </c>
      <c r="M5827" s="2" t="s">
        <v>133</v>
      </c>
      <c r="N5827" s="32">
        <v>25.174939999999999</v>
      </c>
      <c r="O5827" s="32">
        <v>55.736669999999997</v>
      </c>
      <c r="P5827" s="2" t="s">
        <v>2767</v>
      </c>
      <c r="Q5827" s="6" t="s">
        <v>65</v>
      </c>
      <c r="R5827" s="43" t="s">
        <v>16802</v>
      </c>
      <c r="S5827" s="41" t="s">
        <v>4851</v>
      </c>
      <c r="T5827" s="41" t="s">
        <v>18462</v>
      </c>
      <c r="U5827" s="2"/>
      <c r="V5827" s="2" t="s">
        <v>4851</v>
      </c>
      <c r="W5827" s="41" t="s">
        <v>67</v>
      </c>
      <c r="X5827" s="2" t="s">
        <v>315</v>
      </c>
      <c r="Y5827" s="2" t="s">
        <v>69</v>
      </c>
      <c r="Z5827" s="5" t="s">
        <v>10423</v>
      </c>
      <c r="AA5827" s="5" t="s">
        <v>16910</v>
      </c>
      <c r="AB5827" s="5" t="s">
        <v>70</v>
      </c>
      <c r="AC5827" s="2"/>
      <c r="AD5827" s="2">
        <v>3000021</v>
      </c>
      <c r="AE5827" s="5">
        <v>45</v>
      </c>
      <c r="AF5827" s="25"/>
      <c r="AG5827" s="29"/>
      <c r="AH5827" s="2"/>
      <c r="AI5827" s="2">
        <v>4</v>
      </c>
      <c r="AJ5827" s="2"/>
      <c r="AK5827" s="50"/>
      <c r="AL5827" s="2"/>
      <c r="AM5827" s="30"/>
      <c r="AN5827" s="30"/>
      <c r="AO5827" s="30"/>
      <c r="AR5827" s="30"/>
      <c r="AS5827" s="30"/>
      <c r="AT5827" s="30"/>
      <c r="AV5827" s="30"/>
      <c r="AW5827" s="30"/>
      <c r="CD5827" s="2" t="s">
        <v>78</v>
      </c>
      <c r="CE5827" s="2" t="s">
        <v>20897</v>
      </c>
    </row>
    <row r="5828" spans="1:83" x14ac:dyDescent="0.2">
      <c r="A5828" s="2" t="s">
        <v>8356</v>
      </c>
      <c r="B5828" s="2" t="s">
        <v>28869</v>
      </c>
      <c r="C5828" s="2" t="s">
        <v>6285</v>
      </c>
      <c r="D5828" s="2" t="s">
        <v>8356</v>
      </c>
      <c r="E5828" s="2" t="s">
        <v>8356</v>
      </c>
      <c r="F5828" s="2" t="s">
        <v>8357</v>
      </c>
      <c r="G5828" s="2"/>
      <c r="H5828" s="2" t="s">
        <v>5093</v>
      </c>
      <c r="I5828" s="2" t="s">
        <v>5093</v>
      </c>
      <c r="J5828" s="2" t="s">
        <v>61</v>
      </c>
      <c r="K5828" s="2"/>
      <c r="L5828" s="48">
        <v>2010</v>
      </c>
      <c r="M5828" s="2" t="s">
        <v>133</v>
      </c>
      <c r="N5828" s="32">
        <v>25.12828</v>
      </c>
      <c r="O5828" s="32">
        <v>55.889760000000003</v>
      </c>
      <c r="P5828" s="2" t="s">
        <v>2767</v>
      </c>
      <c r="Q5828" s="6" t="s">
        <v>65</v>
      </c>
      <c r="R5828" s="43" t="s">
        <v>16802</v>
      </c>
      <c r="S5828" s="41" t="s">
        <v>4851</v>
      </c>
      <c r="T5828" s="41" t="s">
        <v>18462</v>
      </c>
      <c r="U5828" s="2"/>
      <c r="V5828" s="2" t="s">
        <v>4851</v>
      </c>
      <c r="W5828" s="41" t="s">
        <v>67</v>
      </c>
      <c r="X5828" s="2" t="s">
        <v>315</v>
      </c>
      <c r="Y5828" s="2" t="s">
        <v>102</v>
      </c>
      <c r="Z5828" s="5" t="s">
        <v>20</v>
      </c>
      <c r="AA5828" s="5" t="s">
        <v>16910</v>
      </c>
      <c r="AB5828" s="5" t="s">
        <v>16316</v>
      </c>
      <c r="AC5828" s="2"/>
      <c r="AD5828" s="2">
        <v>3000018</v>
      </c>
      <c r="AE5828" s="5">
        <v>55</v>
      </c>
      <c r="AF5828" s="25"/>
      <c r="AG5828" s="29"/>
      <c r="AH5828" s="2"/>
      <c r="AI5828" s="2">
        <v>3</v>
      </c>
      <c r="AJ5828" s="2"/>
      <c r="AK5828" s="50"/>
      <c r="AL5828" s="2"/>
      <c r="AM5828" s="30"/>
      <c r="AN5828" s="30"/>
      <c r="AO5828" s="30"/>
      <c r="AR5828" s="30"/>
      <c r="AS5828" s="30"/>
      <c r="AT5828" s="30"/>
      <c r="AV5828" s="30"/>
      <c r="AW5828" s="30"/>
      <c r="CD5828" s="2" t="s">
        <v>78</v>
      </c>
      <c r="CE5828" s="2" t="s">
        <v>20898</v>
      </c>
    </row>
    <row r="5829" spans="1:83" x14ac:dyDescent="0.2">
      <c r="A5829" s="2" t="s">
        <v>9195</v>
      </c>
      <c r="B5829" s="2" t="s">
        <v>28870</v>
      </c>
      <c r="C5829" s="2" t="s">
        <v>6285</v>
      </c>
      <c r="D5829" s="2"/>
      <c r="E5829" s="2" t="s">
        <v>9195</v>
      </c>
      <c r="F5829" s="2" t="s">
        <v>9196</v>
      </c>
      <c r="G5829" s="2" t="s">
        <v>16662</v>
      </c>
      <c r="H5829" s="2"/>
      <c r="I5829" s="2" t="s">
        <v>5093</v>
      </c>
      <c r="J5829" s="2" t="s">
        <v>61</v>
      </c>
      <c r="K5829" s="50" t="s">
        <v>61</v>
      </c>
      <c r="L5829" s="48">
        <v>2016</v>
      </c>
      <c r="M5829" s="2" t="s">
        <v>133</v>
      </c>
      <c r="N5829" s="32">
        <v>25.06747</v>
      </c>
      <c r="O5829" s="32">
        <v>55.843380000000003</v>
      </c>
      <c r="P5829" s="2" t="s">
        <v>2767</v>
      </c>
      <c r="Q5829" s="6" t="s">
        <v>65</v>
      </c>
      <c r="R5829" s="43" t="s">
        <v>18854</v>
      </c>
      <c r="S5829" s="41" t="s">
        <v>3596</v>
      </c>
      <c r="T5829" s="41" t="s">
        <v>18460</v>
      </c>
      <c r="U5829" s="2"/>
      <c r="V5829" s="2" t="s">
        <v>3596</v>
      </c>
      <c r="W5829" s="41" t="s">
        <v>17589</v>
      </c>
      <c r="X5829" s="2" t="s">
        <v>1598</v>
      </c>
      <c r="Y5829" s="2" t="s">
        <v>86</v>
      </c>
      <c r="Z5829" s="5" t="s">
        <v>10423</v>
      </c>
      <c r="AA5829" s="5" t="s">
        <v>16910</v>
      </c>
      <c r="AB5829" s="5" t="s">
        <v>18090</v>
      </c>
      <c r="AC5829" s="2" t="s">
        <v>5247</v>
      </c>
      <c r="AD5829" s="2">
        <v>3000018</v>
      </c>
      <c r="AE5829" s="5">
        <v>40</v>
      </c>
      <c r="AF5829" s="25"/>
      <c r="AG5829" s="29">
        <v>3</v>
      </c>
      <c r="AH5829" s="2" t="s">
        <v>17978</v>
      </c>
      <c r="AI5829" s="2">
        <v>3</v>
      </c>
      <c r="AJ5829" s="2">
        <v>3</v>
      </c>
      <c r="AK5829" s="50"/>
      <c r="AL5829" s="2"/>
      <c r="AM5829" s="30"/>
      <c r="AN5829" s="30"/>
      <c r="AO5829" s="30"/>
      <c r="AR5829" s="30"/>
      <c r="AS5829" s="30"/>
      <c r="AT5829" s="30"/>
      <c r="AV5829" s="30"/>
      <c r="AW5829" s="30"/>
      <c r="CD5829" s="2" t="s">
        <v>78</v>
      </c>
      <c r="CE5829" s="2" t="s">
        <v>20899</v>
      </c>
    </row>
    <row r="5830" spans="1:83" x14ac:dyDescent="0.2">
      <c r="A5830" s="2" t="s">
        <v>8358</v>
      </c>
      <c r="B5830" s="2" t="s">
        <v>28871</v>
      </c>
      <c r="C5830" s="2" t="s">
        <v>6285</v>
      </c>
      <c r="D5830" s="2" t="s">
        <v>8358</v>
      </c>
      <c r="E5830" s="2" t="s">
        <v>8358</v>
      </c>
      <c r="F5830" s="2" t="s">
        <v>8359</v>
      </c>
      <c r="G5830" s="2"/>
      <c r="H5830" s="2" t="s">
        <v>5093</v>
      </c>
      <c r="I5830" s="2" t="s">
        <v>5093</v>
      </c>
      <c r="J5830" s="2" t="s">
        <v>61</v>
      </c>
      <c r="K5830" s="2"/>
      <c r="L5830" s="48">
        <v>2010</v>
      </c>
      <c r="M5830" s="2" t="s">
        <v>133</v>
      </c>
      <c r="N5830" s="32">
        <v>25.03687</v>
      </c>
      <c r="O5830" s="32">
        <v>55.808039999999998</v>
      </c>
      <c r="P5830" s="2" t="s">
        <v>2767</v>
      </c>
      <c r="Q5830" s="6" t="s">
        <v>65</v>
      </c>
      <c r="R5830" s="43" t="s">
        <v>16802</v>
      </c>
      <c r="S5830" s="41" t="s">
        <v>4851</v>
      </c>
      <c r="T5830" s="41" t="s">
        <v>18462</v>
      </c>
      <c r="U5830" s="2"/>
      <c r="V5830" s="2" t="s">
        <v>4851</v>
      </c>
      <c r="W5830" s="41" t="s">
        <v>67</v>
      </c>
      <c r="X5830" s="2" t="s">
        <v>315</v>
      </c>
      <c r="Y5830" s="2" t="s">
        <v>102</v>
      </c>
      <c r="Z5830" s="5" t="s">
        <v>10423</v>
      </c>
      <c r="AA5830" s="5" t="s">
        <v>16910</v>
      </c>
      <c r="AB5830" s="5" t="s">
        <v>16316</v>
      </c>
      <c r="AC5830" s="2"/>
      <c r="AD5830" s="2">
        <v>3000020</v>
      </c>
      <c r="AE5830" s="5">
        <v>65</v>
      </c>
      <c r="AF5830" s="25"/>
      <c r="AG5830" s="29"/>
      <c r="AH5830" s="2"/>
      <c r="AI5830" s="2">
        <v>4</v>
      </c>
      <c r="AJ5830" s="2"/>
      <c r="AK5830" s="50"/>
      <c r="AL5830" s="2"/>
      <c r="AM5830" s="30"/>
      <c r="AN5830" s="30"/>
      <c r="AO5830" s="30"/>
      <c r="AR5830" s="30"/>
      <c r="AS5830" s="30"/>
      <c r="AT5830" s="30"/>
      <c r="AV5830" s="30"/>
      <c r="AW5830" s="30"/>
      <c r="CD5830" s="2" t="s">
        <v>78</v>
      </c>
      <c r="CE5830" s="2" t="s">
        <v>20900</v>
      </c>
    </row>
    <row r="5831" spans="1:83" x14ac:dyDescent="0.2">
      <c r="A5831" s="2" t="s">
        <v>8360</v>
      </c>
      <c r="B5831" s="2" t="s">
        <v>28872</v>
      </c>
      <c r="C5831" s="2" t="s">
        <v>6285</v>
      </c>
      <c r="D5831" s="2" t="s">
        <v>8360</v>
      </c>
      <c r="E5831" s="2" t="s">
        <v>8360</v>
      </c>
      <c r="F5831" s="2" t="s">
        <v>8361</v>
      </c>
      <c r="G5831" s="2" t="s">
        <v>8362</v>
      </c>
      <c r="H5831" s="2" t="s">
        <v>5093</v>
      </c>
      <c r="I5831" s="2" t="s">
        <v>5093</v>
      </c>
      <c r="J5831" s="2" t="s">
        <v>61</v>
      </c>
      <c r="K5831" s="50" t="s">
        <v>61</v>
      </c>
      <c r="L5831" s="48">
        <v>2010</v>
      </c>
      <c r="M5831" s="2" t="s">
        <v>133</v>
      </c>
      <c r="N5831" s="32">
        <v>24.977989999999998</v>
      </c>
      <c r="O5831" s="32">
        <v>55.780320000000003</v>
      </c>
      <c r="P5831" s="2" t="s">
        <v>2767</v>
      </c>
      <c r="Q5831" s="6" t="s">
        <v>65</v>
      </c>
      <c r="R5831" s="43" t="s">
        <v>16802</v>
      </c>
      <c r="S5831" s="41" t="s">
        <v>4851</v>
      </c>
      <c r="T5831" s="41" t="s">
        <v>18462</v>
      </c>
      <c r="U5831" s="2"/>
      <c r="V5831" s="2" t="s">
        <v>4851</v>
      </c>
      <c r="W5831" s="41" t="s">
        <v>17588</v>
      </c>
      <c r="X5831" s="2" t="s">
        <v>315</v>
      </c>
      <c r="Y5831" s="2" t="s">
        <v>102</v>
      </c>
      <c r="Z5831" s="5" t="s">
        <v>10423</v>
      </c>
      <c r="AA5831" s="5" t="s">
        <v>16910</v>
      </c>
      <c r="AB5831" s="5" t="s">
        <v>16316</v>
      </c>
      <c r="AC5831" s="2" t="s">
        <v>5247</v>
      </c>
      <c r="AD5831" s="2">
        <v>3000016</v>
      </c>
      <c r="AE5831" s="5">
        <v>45</v>
      </c>
      <c r="AF5831" s="25"/>
      <c r="AG5831" s="29">
        <v>3</v>
      </c>
      <c r="AH5831" s="2" t="s">
        <v>17978</v>
      </c>
      <c r="AI5831" s="2">
        <v>3</v>
      </c>
      <c r="AJ5831" s="2">
        <v>3</v>
      </c>
      <c r="AK5831" s="50"/>
      <c r="AL5831" s="2"/>
      <c r="AM5831" s="30"/>
      <c r="AN5831" s="30"/>
      <c r="AO5831" s="30"/>
      <c r="AR5831" s="30"/>
      <c r="AS5831" s="30"/>
      <c r="AT5831" s="30"/>
      <c r="AV5831" s="30"/>
      <c r="AW5831" s="30"/>
      <c r="CD5831" s="2" t="s">
        <v>78</v>
      </c>
      <c r="CE5831" s="2" t="s">
        <v>20901</v>
      </c>
    </row>
    <row r="5832" spans="1:83" x14ac:dyDescent="0.2">
      <c r="A5832" s="2" t="s">
        <v>8363</v>
      </c>
      <c r="B5832" s="2" t="s">
        <v>28873</v>
      </c>
      <c r="C5832" s="2" t="s">
        <v>6285</v>
      </c>
      <c r="D5832" s="2" t="s">
        <v>8363</v>
      </c>
      <c r="E5832" s="2" t="s">
        <v>8363</v>
      </c>
      <c r="F5832" s="2" t="s">
        <v>8364</v>
      </c>
      <c r="G5832" s="2"/>
      <c r="H5832" s="2" t="s">
        <v>5093</v>
      </c>
      <c r="I5832" s="2" t="s">
        <v>5093</v>
      </c>
      <c r="J5832" s="2" t="s">
        <v>61</v>
      </c>
      <c r="K5832" s="2"/>
      <c r="L5832" s="48">
        <v>2010</v>
      </c>
      <c r="M5832" s="2" t="s">
        <v>133</v>
      </c>
      <c r="N5832" s="32">
        <v>24.904990000000002</v>
      </c>
      <c r="O5832" s="32">
        <v>55.776409999999998</v>
      </c>
      <c r="P5832" s="2" t="s">
        <v>2767</v>
      </c>
      <c r="Q5832" s="6" t="s">
        <v>65</v>
      </c>
      <c r="R5832" s="43" t="s">
        <v>16802</v>
      </c>
      <c r="S5832" s="41" t="s">
        <v>4851</v>
      </c>
      <c r="T5832" s="41" t="s">
        <v>18462</v>
      </c>
      <c r="U5832" s="2"/>
      <c r="V5832" s="2" t="s">
        <v>4851</v>
      </c>
      <c r="W5832" s="41" t="s">
        <v>67</v>
      </c>
      <c r="X5832" s="2" t="s">
        <v>315</v>
      </c>
      <c r="Y5832" s="2" t="s">
        <v>76</v>
      </c>
      <c r="Z5832" s="5" t="s">
        <v>10423</v>
      </c>
      <c r="AA5832" s="5" t="s">
        <v>16910</v>
      </c>
      <c r="AB5832" s="5" t="s">
        <v>16317</v>
      </c>
      <c r="AC5832" s="2"/>
      <c r="AD5832" s="2">
        <v>3000016</v>
      </c>
      <c r="AE5832" s="5">
        <v>60</v>
      </c>
      <c r="AF5832" s="25"/>
      <c r="AG5832" s="29"/>
      <c r="AH5832" s="2"/>
      <c r="AI5832" s="2">
        <v>3</v>
      </c>
      <c r="AJ5832" s="2"/>
      <c r="AK5832" s="50"/>
      <c r="AL5832" s="2"/>
      <c r="AM5832" s="30"/>
      <c r="AN5832" s="30"/>
      <c r="AO5832" s="30"/>
      <c r="AR5832" s="30"/>
      <c r="AS5832" s="30"/>
      <c r="AT5832" s="30"/>
      <c r="AV5832" s="30"/>
      <c r="AW5832" s="30"/>
      <c r="CD5832" s="2" t="s">
        <v>78</v>
      </c>
      <c r="CE5832" s="2" t="s">
        <v>20902</v>
      </c>
    </row>
    <row r="5833" spans="1:83" x14ac:dyDescent="0.2">
      <c r="A5833" s="2" t="s">
        <v>8365</v>
      </c>
      <c r="B5833" s="2" t="s">
        <v>28874</v>
      </c>
      <c r="C5833" s="2" t="s">
        <v>6285</v>
      </c>
      <c r="D5833" s="2" t="s">
        <v>8365</v>
      </c>
      <c r="E5833" s="2" t="s">
        <v>8365</v>
      </c>
      <c r="F5833" s="2" t="s">
        <v>8366</v>
      </c>
      <c r="G5833" s="2" t="s">
        <v>18354</v>
      </c>
      <c r="H5833" s="2" t="s">
        <v>5093</v>
      </c>
      <c r="I5833" s="2" t="s">
        <v>5093</v>
      </c>
      <c r="J5833" s="2" t="s">
        <v>61</v>
      </c>
      <c r="K5833" s="50" t="s">
        <v>61</v>
      </c>
      <c r="L5833" s="48">
        <v>2010</v>
      </c>
      <c r="M5833" s="2" t="s">
        <v>133</v>
      </c>
      <c r="N5833" s="32">
        <v>24.833376999999999</v>
      </c>
      <c r="O5833" s="32">
        <v>55.782899999999998</v>
      </c>
      <c r="P5833" s="2" t="s">
        <v>2767</v>
      </c>
      <c r="Q5833" s="6" t="s">
        <v>65</v>
      </c>
      <c r="R5833" s="43" t="s">
        <v>18854</v>
      </c>
      <c r="S5833" s="41" t="s">
        <v>3596</v>
      </c>
      <c r="T5833" s="41" t="s">
        <v>18460</v>
      </c>
      <c r="U5833" s="2"/>
      <c r="V5833" s="2" t="s">
        <v>3596</v>
      </c>
      <c r="W5833" s="41" t="s">
        <v>17588</v>
      </c>
      <c r="X5833" s="2" t="s">
        <v>315</v>
      </c>
      <c r="Y5833" s="2" t="s">
        <v>76</v>
      </c>
      <c r="Z5833" s="5" t="s">
        <v>10423</v>
      </c>
      <c r="AA5833" s="5" t="s">
        <v>16910</v>
      </c>
      <c r="AB5833" s="5" t="s">
        <v>16317</v>
      </c>
      <c r="AC5833" s="2" t="s">
        <v>5247</v>
      </c>
      <c r="AD5833" s="2">
        <v>3000016</v>
      </c>
      <c r="AE5833" s="5">
        <v>38.700000000000003</v>
      </c>
      <c r="AF5833" s="25"/>
      <c r="AG5833" s="29">
        <v>3</v>
      </c>
      <c r="AH5833" s="2" t="s">
        <v>17978</v>
      </c>
      <c r="AI5833" s="2">
        <v>3</v>
      </c>
      <c r="AJ5833" s="2">
        <v>3</v>
      </c>
      <c r="AK5833" s="50"/>
      <c r="AL5833" s="2"/>
      <c r="AM5833" s="30"/>
      <c r="AN5833" s="30"/>
      <c r="AO5833" s="30"/>
      <c r="AR5833" s="30"/>
      <c r="AS5833" s="30"/>
      <c r="AT5833" s="30"/>
      <c r="AV5833" s="30"/>
      <c r="AW5833" s="30"/>
      <c r="CD5833" s="2" t="s">
        <v>71</v>
      </c>
      <c r="CE5833" s="2">
        <v>0</v>
      </c>
    </row>
    <row r="5834" spans="1:83" x14ac:dyDescent="0.2">
      <c r="A5834" s="2" t="s">
        <v>8367</v>
      </c>
      <c r="B5834" s="2" t="s">
        <v>28875</v>
      </c>
      <c r="C5834" s="2" t="s">
        <v>6285</v>
      </c>
      <c r="D5834" s="2" t="s">
        <v>8367</v>
      </c>
      <c r="E5834" s="2" t="s">
        <v>8367</v>
      </c>
      <c r="F5834" s="2" t="s">
        <v>8368</v>
      </c>
      <c r="G5834" s="2" t="s">
        <v>8369</v>
      </c>
      <c r="H5834" s="2" t="s">
        <v>5093</v>
      </c>
      <c r="I5834" s="2" t="s">
        <v>5093</v>
      </c>
      <c r="J5834" s="2" t="s">
        <v>61</v>
      </c>
      <c r="K5834" s="50" t="s">
        <v>61</v>
      </c>
      <c r="L5834" s="48">
        <v>2008</v>
      </c>
      <c r="M5834" s="2" t="s">
        <v>133</v>
      </c>
      <c r="N5834" s="32">
        <v>25.316009999999999</v>
      </c>
      <c r="O5834" s="32">
        <v>55.618749999999999</v>
      </c>
      <c r="P5834" s="2" t="s">
        <v>2767</v>
      </c>
      <c r="Q5834" s="6" t="s">
        <v>65</v>
      </c>
      <c r="R5834" s="43" t="s">
        <v>18854</v>
      </c>
      <c r="S5834" s="41" t="s">
        <v>3596</v>
      </c>
      <c r="T5834" s="41" t="s">
        <v>18460</v>
      </c>
      <c r="U5834" s="2"/>
      <c r="V5834" s="2" t="s">
        <v>3596</v>
      </c>
      <c r="W5834" s="41" t="s">
        <v>17588</v>
      </c>
      <c r="X5834" s="2" t="s">
        <v>315</v>
      </c>
      <c r="Y5834" s="2" t="s">
        <v>102</v>
      </c>
      <c r="Z5834" s="5" t="s">
        <v>20</v>
      </c>
      <c r="AA5834" s="5" t="s">
        <v>16910</v>
      </c>
      <c r="AB5834" s="5" t="s">
        <v>16316</v>
      </c>
      <c r="AC5834" s="2" t="s">
        <v>5247</v>
      </c>
      <c r="AD5834" s="2">
        <v>3001301</v>
      </c>
      <c r="AE5834" s="5">
        <v>30</v>
      </c>
      <c r="AF5834" s="25"/>
      <c r="AG5834" s="29">
        <v>3</v>
      </c>
      <c r="AH5834" s="2" t="s">
        <v>17978</v>
      </c>
      <c r="AI5834" s="2">
        <v>3</v>
      </c>
      <c r="AJ5834" s="2">
        <v>3</v>
      </c>
      <c r="AK5834" s="50"/>
      <c r="AL5834" s="2"/>
      <c r="AM5834" s="30"/>
      <c r="AN5834" s="30"/>
      <c r="AO5834" s="30"/>
      <c r="AR5834" s="30"/>
      <c r="AS5834" s="30"/>
      <c r="AT5834" s="30"/>
      <c r="AV5834" s="30"/>
      <c r="AW5834" s="30"/>
      <c r="CD5834" s="2" t="s">
        <v>78</v>
      </c>
      <c r="CE5834" s="2" t="s">
        <v>20903</v>
      </c>
    </row>
    <row r="5835" spans="1:83" x14ac:dyDescent="0.2">
      <c r="A5835" s="2" t="s">
        <v>8370</v>
      </c>
      <c r="B5835" s="2" t="s">
        <v>28876</v>
      </c>
      <c r="C5835" s="2" t="s">
        <v>6285</v>
      </c>
      <c r="D5835" s="2" t="s">
        <v>8370</v>
      </c>
      <c r="E5835" s="2" t="s">
        <v>8370</v>
      </c>
      <c r="F5835" s="2" t="s">
        <v>8371</v>
      </c>
      <c r="G5835" s="2"/>
      <c r="H5835" s="2" t="s">
        <v>5093</v>
      </c>
      <c r="I5835" s="2" t="s">
        <v>5093</v>
      </c>
      <c r="J5835" s="2" t="s">
        <v>61</v>
      </c>
      <c r="K5835" s="2"/>
      <c r="L5835" s="48">
        <v>2010</v>
      </c>
      <c r="M5835" s="2" t="s">
        <v>133</v>
      </c>
      <c r="N5835" s="32">
        <v>25.201350000000001</v>
      </c>
      <c r="O5835" s="32">
        <v>55.916649999999997</v>
      </c>
      <c r="P5835" s="2" t="s">
        <v>2767</v>
      </c>
      <c r="Q5835" s="6" t="s">
        <v>65</v>
      </c>
      <c r="R5835" s="43" t="s">
        <v>16802</v>
      </c>
      <c r="S5835" s="41" t="s">
        <v>4851</v>
      </c>
      <c r="T5835" s="41" t="s">
        <v>18462</v>
      </c>
      <c r="U5835" s="2"/>
      <c r="V5835" s="2" t="s">
        <v>4851</v>
      </c>
      <c r="W5835" s="41" t="s">
        <v>67</v>
      </c>
      <c r="X5835" s="2" t="s">
        <v>315</v>
      </c>
      <c r="Y5835" s="2" t="s">
        <v>76</v>
      </c>
      <c r="Z5835" s="5" t="s">
        <v>10423</v>
      </c>
      <c r="AA5835" s="5" t="s">
        <v>16910</v>
      </c>
      <c r="AB5835" s="5" t="s">
        <v>16317</v>
      </c>
      <c r="AC5835" s="2"/>
      <c r="AD5835" s="2">
        <v>3000051</v>
      </c>
      <c r="AE5835" s="5">
        <v>40</v>
      </c>
      <c r="AF5835" s="25"/>
      <c r="AG5835" s="29"/>
      <c r="AH5835" s="2"/>
      <c r="AI5835" s="2">
        <v>4</v>
      </c>
      <c r="AJ5835" s="2"/>
      <c r="AK5835" s="50"/>
      <c r="AL5835" s="2"/>
      <c r="AM5835" s="30"/>
      <c r="AN5835" s="30"/>
      <c r="AO5835" s="30"/>
      <c r="AR5835" s="30"/>
      <c r="AS5835" s="30"/>
      <c r="AT5835" s="30"/>
      <c r="AV5835" s="30"/>
      <c r="AW5835" s="30"/>
      <c r="CD5835" s="2" t="s">
        <v>78</v>
      </c>
      <c r="CE5835" s="2" t="s">
        <v>20904</v>
      </c>
    </row>
    <row r="5836" spans="1:83" x14ac:dyDescent="0.2">
      <c r="A5836" s="2" t="s">
        <v>8372</v>
      </c>
      <c r="B5836" s="2" t="s">
        <v>28877</v>
      </c>
      <c r="C5836" s="2" t="s">
        <v>6285</v>
      </c>
      <c r="D5836" s="2" t="s">
        <v>8372</v>
      </c>
      <c r="E5836" s="2" t="s">
        <v>8372</v>
      </c>
      <c r="F5836" s="2"/>
      <c r="G5836" s="2"/>
      <c r="H5836" s="2" t="s">
        <v>5093</v>
      </c>
      <c r="I5836" s="2" t="s">
        <v>5093</v>
      </c>
      <c r="J5836" s="2"/>
      <c r="K5836" s="2"/>
      <c r="L5836" s="48">
        <v>2013</v>
      </c>
      <c r="M5836" s="2" t="s">
        <v>133</v>
      </c>
      <c r="N5836" s="32">
        <v>25.32526</v>
      </c>
      <c r="O5836" s="32">
        <v>55.658160000000002</v>
      </c>
      <c r="P5836" s="2" t="s">
        <v>2767</v>
      </c>
      <c r="Q5836" s="6" t="s">
        <v>65</v>
      </c>
      <c r="R5836" s="43" t="s">
        <v>16802</v>
      </c>
      <c r="S5836" s="41" t="s">
        <v>4851</v>
      </c>
      <c r="T5836" s="41" t="s">
        <v>18462</v>
      </c>
      <c r="U5836" s="2"/>
      <c r="V5836" s="2" t="s">
        <v>4851</v>
      </c>
      <c r="W5836" s="41" t="s">
        <v>6072</v>
      </c>
      <c r="X5836" s="2" t="s">
        <v>1598</v>
      </c>
      <c r="Y5836" s="2" t="s">
        <v>3591</v>
      </c>
      <c r="Z5836" s="5" t="s">
        <v>3591</v>
      </c>
      <c r="AA5836" s="5" t="s">
        <v>10937</v>
      </c>
      <c r="AB5836" s="5" t="s">
        <v>3591</v>
      </c>
      <c r="AC5836" s="2" t="s">
        <v>3591</v>
      </c>
      <c r="AD5836" s="2">
        <v>3001301</v>
      </c>
      <c r="AE5836" s="5">
        <v>28.5</v>
      </c>
      <c r="AF5836" s="25"/>
      <c r="AG5836" s="29"/>
      <c r="AH5836" s="2"/>
      <c r="AI5836" s="2">
        <v>3</v>
      </c>
      <c r="AJ5836" s="2"/>
      <c r="AK5836" s="50"/>
      <c r="AL5836" s="2"/>
      <c r="AM5836" s="30"/>
      <c r="AN5836" s="30"/>
      <c r="AO5836" s="30"/>
      <c r="AR5836" s="30"/>
      <c r="AS5836" s="30"/>
      <c r="AT5836" s="30"/>
      <c r="AV5836" s="30"/>
      <c r="AW5836" s="30"/>
      <c r="CD5836" s="2" t="s">
        <v>78</v>
      </c>
      <c r="CE5836" s="2" t="s">
        <v>20905</v>
      </c>
    </row>
    <row r="5837" spans="1:83" x14ac:dyDescent="0.2">
      <c r="A5837" s="2" t="s">
        <v>8373</v>
      </c>
      <c r="B5837" s="2" t="s">
        <v>28878</v>
      </c>
      <c r="C5837" s="2" t="s">
        <v>6285</v>
      </c>
      <c r="D5837" s="2" t="s">
        <v>8373</v>
      </c>
      <c r="E5837" s="2" t="s">
        <v>8373</v>
      </c>
      <c r="F5837" s="2" t="s">
        <v>8374</v>
      </c>
      <c r="G5837" s="2" t="s">
        <v>16998</v>
      </c>
      <c r="H5837" s="2" t="s">
        <v>5093</v>
      </c>
      <c r="I5837" s="2" t="s">
        <v>5093</v>
      </c>
      <c r="J5837" s="2" t="s">
        <v>61</v>
      </c>
      <c r="K5837" s="50" t="s">
        <v>61</v>
      </c>
      <c r="L5837" s="48">
        <v>2011</v>
      </c>
      <c r="M5837" s="2" t="s">
        <v>133</v>
      </c>
      <c r="N5837" s="32">
        <v>25.351150000000001</v>
      </c>
      <c r="O5837" s="32">
        <v>55.576500000000003</v>
      </c>
      <c r="P5837" s="2" t="s">
        <v>2767</v>
      </c>
      <c r="Q5837" s="6" t="s">
        <v>65</v>
      </c>
      <c r="R5837" s="43" t="s">
        <v>16802</v>
      </c>
      <c r="S5837" s="41" t="s">
        <v>4851</v>
      </c>
      <c r="T5837" s="41" t="s">
        <v>18462</v>
      </c>
      <c r="U5837" s="2"/>
      <c r="V5837" s="2" t="s">
        <v>4851</v>
      </c>
      <c r="W5837" s="41" t="s">
        <v>17588</v>
      </c>
      <c r="X5837" s="2" t="s">
        <v>315</v>
      </c>
      <c r="Y5837" s="2" t="s">
        <v>76</v>
      </c>
      <c r="Z5837" s="5" t="s">
        <v>10423</v>
      </c>
      <c r="AA5837" s="5" t="s">
        <v>16910</v>
      </c>
      <c r="AB5837" s="5" t="s">
        <v>16317</v>
      </c>
      <c r="AC5837" s="2" t="s">
        <v>5247</v>
      </c>
      <c r="AD5837" s="2">
        <v>3001900</v>
      </c>
      <c r="AE5837" s="5">
        <v>25</v>
      </c>
      <c r="AF5837" s="25"/>
      <c r="AG5837" s="29">
        <v>3</v>
      </c>
      <c r="AH5837" s="2" t="s">
        <v>17978</v>
      </c>
      <c r="AI5837" s="2">
        <v>3</v>
      </c>
      <c r="AJ5837" s="2">
        <v>3</v>
      </c>
      <c r="AK5837" s="50"/>
      <c r="AL5837" s="2"/>
      <c r="AM5837" s="30"/>
      <c r="AN5837" s="30"/>
      <c r="AO5837" s="30"/>
      <c r="AR5837" s="30"/>
      <c r="AS5837" s="30"/>
      <c r="AT5837" s="30"/>
      <c r="AV5837" s="30"/>
      <c r="AW5837" s="30"/>
      <c r="CD5837" s="2" t="s">
        <v>78</v>
      </c>
      <c r="CE5837" s="2" t="s">
        <v>20906</v>
      </c>
    </row>
    <row r="5838" spans="1:83" x14ac:dyDescent="0.2">
      <c r="A5838" s="2" t="s">
        <v>8375</v>
      </c>
      <c r="B5838" s="2" t="s">
        <v>28879</v>
      </c>
      <c r="C5838" s="2" t="s">
        <v>6285</v>
      </c>
      <c r="D5838" s="2" t="s">
        <v>8375</v>
      </c>
      <c r="E5838" s="2" t="s">
        <v>8375</v>
      </c>
      <c r="F5838" s="2" t="s">
        <v>8376</v>
      </c>
      <c r="G5838" s="2" t="s">
        <v>18094</v>
      </c>
      <c r="H5838" s="2" t="s">
        <v>5093</v>
      </c>
      <c r="I5838" s="2" t="s">
        <v>5093</v>
      </c>
      <c r="J5838" s="2" t="s">
        <v>61</v>
      </c>
      <c r="K5838" s="50" t="s">
        <v>61</v>
      </c>
      <c r="L5838" s="48">
        <v>2012</v>
      </c>
      <c r="M5838" s="2" t="s">
        <v>133</v>
      </c>
      <c r="N5838" s="32">
        <v>25.345749999999999</v>
      </c>
      <c r="O5838" s="32">
        <v>55.567999999999998</v>
      </c>
      <c r="P5838" s="2" t="s">
        <v>2767</v>
      </c>
      <c r="Q5838" s="6" t="s">
        <v>65</v>
      </c>
      <c r="R5838" s="43" t="s">
        <v>16802</v>
      </c>
      <c r="S5838" s="41" t="s">
        <v>4851</v>
      </c>
      <c r="T5838" s="41" t="s">
        <v>18462</v>
      </c>
      <c r="U5838" s="2"/>
      <c r="V5838" s="2" t="s">
        <v>4851</v>
      </c>
      <c r="W5838" s="41" t="s">
        <v>17588</v>
      </c>
      <c r="X5838" s="2" t="s">
        <v>315</v>
      </c>
      <c r="Y5838" s="2" t="s">
        <v>69</v>
      </c>
      <c r="Z5838" s="5" t="s">
        <v>10423</v>
      </c>
      <c r="AA5838" s="5" t="s">
        <v>16910</v>
      </c>
      <c r="AB5838" s="5" t="s">
        <v>18091</v>
      </c>
      <c r="AC5838" s="2" t="s">
        <v>5247</v>
      </c>
      <c r="AD5838" s="2">
        <v>3001900</v>
      </c>
      <c r="AE5838" s="5">
        <v>35</v>
      </c>
      <c r="AF5838" s="25"/>
      <c r="AG5838" s="29">
        <v>3</v>
      </c>
      <c r="AH5838" s="2" t="s">
        <v>17978</v>
      </c>
      <c r="AI5838" s="2">
        <v>3</v>
      </c>
      <c r="AJ5838" s="2">
        <v>3</v>
      </c>
      <c r="AK5838" s="50"/>
      <c r="AL5838" s="2"/>
      <c r="AM5838" s="30"/>
      <c r="AN5838" s="30"/>
      <c r="AO5838" s="30"/>
      <c r="AR5838" s="30"/>
      <c r="AS5838" s="30"/>
      <c r="AT5838" s="30"/>
      <c r="AV5838" s="30"/>
      <c r="AW5838" s="30"/>
      <c r="CD5838" s="2" t="s">
        <v>78</v>
      </c>
      <c r="CE5838" s="2" t="s">
        <v>20907</v>
      </c>
    </row>
    <row r="5839" spans="1:83" x14ac:dyDescent="0.2">
      <c r="A5839" s="2" t="s">
        <v>8377</v>
      </c>
      <c r="B5839" s="2" t="s">
        <v>28880</v>
      </c>
      <c r="C5839" s="2" t="s">
        <v>6285</v>
      </c>
      <c r="D5839" s="2" t="s">
        <v>8377</v>
      </c>
      <c r="E5839" s="2" t="s">
        <v>8377</v>
      </c>
      <c r="F5839" s="2" t="s">
        <v>8378</v>
      </c>
      <c r="G5839" s="2" t="s">
        <v>18846</v>
      </c>
      <c r="H5839" s="2" t="s">
        <v>5093</v>
      </c>
      <c r="I5839" s="2" t="s">
        <v>5093</v>
      </c>
      <c r="J5839" s="2" t="s">
        <v>61</v>
      </c>
      <c r="K5839" s="50" t="s">
        <v>61</v>
      </c>
      <c r="L5839" s="48">
        <v>2011</v>
      </c>
      <c r="M5839" s="2" t="s">
        <v>133</v>
      </c>
      <c r="N5839" s="32">
        <v>25.339001</v>
      </c>
      <c r="O5839" s="32">
        <v>55.596359999999997</v>
      </c>
      <c r="P5839" s="2" t="s">
        <v>2767</v>
      </c>
      <c r="Q5839" s="6" t="s">
        <v>65</v>
      </c>
      <c r="R5839" s="43" t="s">
        <v>16802</v>
      </c>
      <c r="S5839" s="41" t="s">
        <v>4851</v>
      </c>
      <c r="T5839" s="41" t="s">
        <v>18462</v>
      </c>
      <c r="U5839" s="2"/>
      <c r="V5839" s="2" t="s">
        <v>4851</v>
      </c>
      <c r="W5839" s="41" t="s">
        <v>17588</v>
      </c>
      <c r="X5839" s="2" t="s">
        <v>315</v>
      </c>
      <c r="Y5839" s="2" t="s">
        <v>86</v>
      </c>
      <c r="Z5839" s="5" t="s">
        <v>10423</v>
      </c>
      <c r="AA5839" s="5" t="s">
        <v>16910</v>
      </c>
      <c r="AB5839" s="5" t="s">
        <v>18090</v>
      </c>
      <c r="AC5839" s="2" t="s">
        <v>5247</v>
      </c>
      <c r="AD5839" s="2">
        <v>3001900</v>
      </c>
      <c r="AE5839" s="5">
        <v>28.5</v>
      </c>
      <c r="AF5839" s="25"/>
      <c r="AG5839" s="29">
        <v>3</v>
      </c>
      <c r="AH5839" s="2" t="s">
        <v>17978</v>
      </c>
      <c r="AI5839" s="2">
        <v>4</v>
      </c>
      <c r="AJ5839" s="2">
        <v>3</v>
      </c>
      <c r="AK5839" s="50"/>
      <c r="AL5839" s="2"/>
      <c r="AM5839" s="30"/>
      <c r="AN5839" s="30"/>
      <c r="AO5839" s="30"/>
      <c r="AR5839" s="30"/>
      <c r="AS5839" s="30"/>
      <c r="AT5839" s="30"/>
      <c r="AV5839" s="30"/>
      <c r="AW5839" s="30"/>
      <c r="CD5839" s="2" t="s">
        <v>78</v>
      </c>
      <c r="CE5839" s="2" t="s">
        <v>20908</v>
      </c>
    </row>
    <row r="5840" spans="1:83" x14ac:dyDescent="0.2">
      <c r="A5840" s="2" t="s">
        <v>8379</v>
      </c>
      <c r="B5840" s="2" t="s">
        <v>28881</v>
      </c>
      <c r="C5840" s="2" t="s">
        <v>6285</v>
      </c>
      <c r="D5840" s="2" t="s">
        <v>8379</v>
      </c>
      <c r="E5840" s="2" t="s">
        <v>8379</v>
      </c>
      <c r="F5840" s="2" t="s">
        <v>8380</v>
      </c>
      <c r="G5840" s="2" t="s">
        <v>8381</v>
      </c>
      <c r="H5840" s="2" t="s">
        <v>5093</v>
      </c>
      <c r="I5840" s="2" t="s">
        <v>5093</v>
      </c>
      <c r="J5840" s="2" t="s">
        <v>61</v>
      </c>
      <c r="K5840" s="50" t="s">
        <v>61</v>
      </c>
      <c r="L5840" s="48">
        <v>2009</v>
      </c>
      <c r="M5840" s="2" t="s">
        <v>133</v>
      </c>
      <c r="N5840" s="32">
        <v>25.26032</v>
      </c>
      <c r="O5840" s="32">
        <v>55.890650000000001</v>
      </c>
      <c r="P5840" s="2" t="s">
        <v>2767</v>
      </c>
      <c r="Q5840" s="6" t="s">
        <v>65</v>
      </c>
      <c r="R5840" s="43" t="s">
        <v>18854</v>
      </c>
      <c r="S5840" s="41" t="s">
        <v>3596</v>
      </c>
      <c r="T5840" s="41" t="s">
        <v>18460</v>
      </c>
      <c r="U5840" s="2"/>
      <c r="V5840" s="2" t="s">
        <v>3596</v>
      </c>
      <c r="W5840" s="41" t="s">
        <v>17588</v>
      </c>
      <c r="X5840" s="2" t="s">
        <v>315</v>
      </c>
      <c r="Y5840" s="2" t="s">
        <v>102</v>
      </c>
      <c r="Z5840" s="5" t="s">
        <v>10423</v>
      </c>
      <c r="AA5840" s="5" t="s">
        <v>16910</v>
      </c>
      <c r="AB5840" s="5" t="s">
        <v>16316</v>
      </c>
      <c r="AC5840" s="2" t="s">
        <v>5247</v>
      </c>
      <c r="AD5840" s="2">
        <v>3000050</v>
      </c>
      <c r="AE5840" s="5">
        <v>40</v>
      </c>
      <c r="AF5840" s="25"/>
      <c r="AG5840" s="29">
        <v>3</v>
      </c>
      <c r="AH5840" s="2" t="s">
        <v>17978</v>
      </c>
      <c r="AI5840" s="2">
        <v>3</v>
      </c>
      <c r="AJ5840" s="2">
        <v>3</v>
      </c>
      <c r="AK5840" s="50"/>
      <c r="AL5840" s="2"/>
      <c r="AM5840" s="30"/>
      <c r="AN5840" s="30"/>
      <c r="AO5840" s="30"/>
      <c r="AR5840" s="30"/>
      <c r="AS5840" s="30"/>
      <c r="AT5840" s="30"/>
      <c r="AV5840" s="30"/>
      <c r="AW5840" s="30"/>
      <c r="CD5840" s="2" t="s">
        <v>78</v>
      </c>
      <c r="CE5840" s="2" t="s">
        <v>20909</v>
      </c>
    </row>
    <row r="5841" spans="1:83" x14ac:dyDescent="0.2">
      <c r="A5841" s="2" t="s">
        <v>8382</v>
      </c>
      <c r="B5841" s="2" t="s">
        <v>28882</v>
      </c>
      <c r="C5841" s="2" t="s">
        <v>6285</v>
      </c>
      <c r="D5841" s="2" t="s">
        <v>8382</v>
      </c>
      <c r="E5841" s="2" t="s">
        <v>8382</v>
      </c>
      <c r="F5841" s="2" t="s">
        <v>8383</v>
      </c>
      <c r="G5841" s="2" t="s">
        <v>8384</v>
      </c>
      <c r="H5841" s="2" t="s">
        <v>5093</v>
      </c>
      <c r="I5841" s="2" t="s">
        <v>5093</v>
      </c>
      <c r="J5841" s="2" t="s">
        <v>61</v>
      </c>
      <c r="K5841" s="50" t="s">
        <v>61</v>
      </c>
      <c r="L5841" s="48">
        <v>2009</v>
      </c>
      <c r="M5841" s="2" t="s">
        <v>133</v>
      </c>
      <c r="N5841" s="32">
        <v>25.254809999999999</v>
      </c>
      <c r="O5841" s="32">
        <v>55.572499999999998</v>
      </c>
      <c r="P5841" s="2" t="s">
        <v>2767</v>
      </c>
      <c r="Q5841" s="6" t="s">
        <v>65</v>
      </c>
      <c r="R5841" s="43" t="s">
        <v>16802</v>
      </c>
      <c r="S5841" s="41" t="s">
        <v>4851</v>
      </c>
      <c r="T5841" s="41" t="s">
        <v>18462</v>
      </c>
      <c r="U5841" s="2"/>
      <c r="V5841" s="2" t="s">
        <v>4851</v>
      </c>
      <c r="W5841" s="41" t="s">
        <v>17588</v>
      </c>
      <c r="X5841" s="2" t="s">
        <v>315</v>
      </c>
      <c r="Y5841" s="2" t="s">
        <v>102</v>
      </c>
      <c r="Z5841" s="5" t="s">
        <v>10423</v>
      </c>
      <c r="AA5841" s="5" t="s">
        <v>16910</v>
      </c>
      <c r="AB5841" s="5" t="s">
        <v>16316</v>
      </c>
      <c r="AC5841" s="2" t="s">
        <v>5247</v>
      </c>
      <c r="AD5841" s="2">
        <v>3002200</v>
      </c>
      <c r="AE5841" s="5">
        <v>30</v>
      </c>
      <c r="AF5841" s="25"/>
      <c r="AG5841" s="29">
        <v>1</v>
      </c>
      <c r="AH5841" s="2" t="s">
        <v>17978</v>
      </c>
      <c r="AI5841" s="2">
        <v>3</v>
      </c>
      <c r="AJ5841" s="2">
        <v>1</v>
      </c>
      <c r="AK5841" s="50"/>
      <c r="AL5841" s="2"/>
      <c r="AM5841" s="30"/>
      <c r="AN5841" s="30"/>
      <c r="AO5841" s="30"/>
      <c r="AR5841" s="30"/>
      <c r="AS5841" s="30"/>
      <c r="AT5841" s="30"/>
      <c r="AV5841" s="30"/>
      <c r="AW5841" s="30"/>
      <c r="CD5841" s="2" t="s">
        <v>78</v>
      </c>
      <c r="CE5841" s="2" t="s">
        <v>20910</v>
      </c>
    </row>
    <row r="5842" spans="1:83" x14ac:dyDescent="0.2">
      <c r="A5842" s="2" t="s">
        <v>8385</v>
      </c>
      <c r="B5842" s="2" t="s">
        <v>28883</v>
      </c>
      <c r="C5842" s="2" t="s">
        <v>6285</v>
      </c>
      <c r="D5842" s="2" t="s">
        <v>8385</v>
      </c>
      <c r="E5842" s="2" t="s">
        <v>8385</v>
      </c>
      <c r="F5842" s="2" t="s">
        <v>8386</v>
      </c>
      <c r="G5842" s="2"/>
      <c r="H5842" s="2" t="s">
        <v>5093</v>
      </c>
      <c r="I5842" s="2" t="s">
        <v>5093</v>
      </c>
      <c r="J5842" s="2" t="s">
        <v>61</v>
      </c>
      <c r="K5842" s="2"/>
      <c r="L5842" s="48">
        <v>2010</v>
      </c>
      <c r="M5842" s="2" t="s">
        <v>133</v>
      </c>
      <c r="N5842" s="32">
        <v>25.251149999999999</v>
      </c>
      <c r="O5842" s="32">
        <v>55.833399999999997</v>
      </c>
      <c r="P5842" s="2" t="s">
        <v>2767</v>
      </c>
      <c r="Q5842" s="6" t="s">
        <v>65</v>
      </c>
      <c r="R5842" s="43" t="s">
        <v>16802</v>
      </c>
      <c r="S5842" s="41" t="s">
        <v>4851</v>
      </c>
      <c r="T5842" s="41" t="s">
        <v>18462</v>
      </c>
      <c r="U5842" s="2"/>
      <c r="V5842" s="2" t="s">
        <v>4851</v>
      </c>
      <c r="W5842" s="41" t="s">
        <v>67</v>
      </c>
      <c r="X5842" s="2" t="s">
        <v>315</v>
      </c>
      <c r="Y5842" s="2" t="s">
        <v>76</v>
      </c>
      <c r="Z5842" s="5" t="s">
        <v>10423</v>
      </c>
      <c r="AA5842" s="5" t="s">
        <v>16910</v>
      </c>
      <c r="AB5842" s="5" t="s">
        <v>16317</v>
      </c>
      <c r="AC5842" s="2"/>
      <c r="AD5842" s="2">
        <v>3000021</v>
      </c>
      <c r="AE5842" s="5">
        <v>60</v>
      </c>
      <c r="AF5842" s="25"/>
      <c r="AG5842" s="29"/>
      <c r="AH5842" s="2"/>
      <c r="AI5842" s="2">
        <v>3</v>
      </c>
      <c r="AJ5842" s="2"/>
      <c r="AK5842" s="50"/>
      <c r="AL5842" s="2"/>
      <c r="AM5842" s="30"/>
      <c r="AN5842" s="30"/>
      <c r="AO5842" s="30"/>
      <c r="AR5842" s="30"/>
      <c r="AS5842" s="30"/>
      <c r="AT5842" s="30"/>
      <c r="AV5842" s="30"/>
      <c r="AW5842" s="30"/>
      <c r="CD5842" s="2" t="s">
        <v>78</v>
      </c>
      <c r="CE5842" s="2" t="s">
        <v>20911</v>
      </c>
    </row>
    <row r="5843" spans="1:83" x14ac:dyDescent="0.2">
      <c r="A5843" s="2" t="s">
        <v>8387</v>
      </c>
      <c r="B5843" s="2" t="s">
        <v>28884</v>
      </c>
      <c r="C5843" s="2" t="s">
        <v>6285</v>
      </c>
      <c r="D5843" s="2" t="s">
        <v>8387</v>
      </c>
      <c r="E5843" s="2" t="s">
        <v>8387</v>
      </c>
      <c r="F5843" s="2" t="s">
        <v>8388</v>
      </c>
      <c r="G5843" s="2"/>
      <c r="H5843" s="2"/>
      <c r="I5843" s="2" t="s">
        <v>5093</v>
      </c>
      <c r="J5843" s="2" t="s">
        <v>61</v>
      </c>
      <c r="K5843" s="2"/>
      <c r="L5843" s="48">
        <v>2010</v>
      </c>
      <c r="M5843" s="2" t="s">
        <v>133</v>
      </c>
      <c r="N5843" s="32">
        <v>25.322489999999998</v>
      </c>
      <c r="O5843" s="32">
        <v>55.739559999999997</v>
      </c>
      <c r="P5843" s="2" t="s">
        <v>2767</v>
      </c>
      <c r="Q5843" s="6" t="s">
        <v>65</v>
      </c>
      <c r="R5843" s="43" t="s">
        <v>16802</v>
      </c>
      <c r="S5843" s="41" t="s">
        <v>4851</v>
      </c>
      <c r="T5843" s="41" t="s">
        <v>18462</v>
      </c>
      <c r="U5843" s="2"/>
      <c r="V5843" s="2" t="s">
        <v>4851</v>
      </c>
      <c r="W5843" s="41" t="s">
        <v>144</v>
      </c>
      <c r="X5843" s="2" t="s">
        <v>315</v>
      </c>
      <c r="Y5843" s="2" t="s">
        <v>76</v>
      </c>
      <c r="Z5843" s="5" t="s">
        <v>10423</v>
      </c>
      <c r="AA5843" s="5" t="s">
        <v>16910</v>
      </c>
      <c r="AB5843" s="5" t="s">
        <v>16317</v>
      </c>
      <c r="AC5843" s="2"/>
      <c r="AD5843" s="2">
        <v>3000022</v>
      </c>
      <c r="AE5843" s="5">
        <v>43.5</v>
      </c>
      <c r="AF5843" s="25"/>
      <c r="AG5843" s="29"/>
      <c r="AH5843" s="2"/>
      <c r="AI5843" s="2">
        <v>3</v>
      </c>
      <c r="AJ5843" s="2"/>
      <c r="AK5843" s="50"/>
      <c r="AL5843" s="2"/>
      <c r="AM5843" s="30"/>
      <c r="AN5843" s="30"/>
      <c r="AO5843" s="30"/>
      <c r="AR5843" s="30"/>
      <c r="AS5843" s="30"/>
      <c r="AT5843" s="30"/>
      <c r="AV5843" s="30"/>
      <c r="AW5843" s="30"/>
      <c r="CD5843" s="2" t="s">
        <v>78</v>
      </c>
      <c r="CE5843" s="2" t="s">
        <v>20912</v>
      </c>
    </row>
    <row r="5844" spans="1:83" x14ac:dyDescent="0.2">
      <c r="A5844" s="2" t="s">
        <v>8389</v>
      </c>
      <c r="B5844" s="2" t="s">
        <v>28885</v>
      </c>
      <c r="C5844" s="2" t="s">
        <v>6285</v>
      </c>
      <c r="D5844" s="2" t="s">
        <v>8389</v>
      </c>
      <c r="E5844" s="2" t="s">
        <v>8389</v>
      </c>
      <c r="F5844" s="2" t="s">
        <v>8390</v>
      </c>
      <c r="G5844" s="2" t="s">
        <v>8391</v>
      </c>
      <c r="H5844" s="2" t="s">
        <v>5093</v>
      </c>
      <c r="I5844" s="2" t="s">
        <v>5093</v>
      </c>
      <c r="J5844" s="2" t="s">
        <v>61</v>
      </c>
      <c r="K5844" s="50" t="s">
        <v>61</v>
      </c>
      <c r="L5844" s="48">
        <v>2009</v>
      </c>
      <c r="M5844" s="2" t="s">
        <v>133</v>
      </c>
      <c r="N5844" s="32">
        <v>25.323370000000001</v>
      </c>
      <c r="O5844" s="32">
        <v>55.412990000000001</v>
      </c>
      <c r="P5844" s="2" t="s">
        <v>2767</v>
      </c>
      <c r="Q5844" s="6" t="s">
        <v>65</v>
      </c>
      <c r="R5844" s="43" t="s">
        <v>18854</v>
      </c>
      <c r="S5844" s="41" t="s">
        <v>3596</v>
      </c>
      <c r="T5844" s="41" t="s">
        <v>18460</v>
      </c>
      <c r="U5844" s="2"/>
      <c r="V5844" s="2" t="s">
        <v>3596</v>
      </c>
      <c r="W5844" s="41" t="s">
        <v>17588</v>
      </c>
      <c r="X5844" s="2" t="s">
        <v>315</v>
      </c>
      <c r="Y5844" s="2" t="s">
        <v>102</v>
      </c>
      <c r="Z5844" s="5" t="s">
        <v>20</v>
      </c>
      <c r="AA5844" s="5" t="s">
        <v>16910</v>
      </c>
      <c r="AB5844" s="5" t="s">
        <v>16316</v>
      </c>
      <c r="AC5844" s="2" t="s">
        <v>5205</v>
      </c>
      <c r="AD5844" s="2">
        <v>3008400</v>
      </c>
      <c r="AE5844" s="5">
        <v>25</v>
      </c>
      <c r="AF5844" s="25"/>
      <c r="AG5844" s="29">
        <v>3</v>
      </c>
      <c r="AH5844" s="2" t="s">
        <v>17974</v>
      </c>
      <c r="AI5844" s="2">
        <v>4</v>
      </c>
      <c r="AJ5844" s="2">
        <v>3</v>
      </c>
      <c r="AK5844" s="50"/>
      <c r="AL5844" s="2"/>
      <c r="AM5844" s="30"/>
      <c r="AN5844" s="30"/>
      <c r="AO5844" s="30"/>
      <c r="AR5844" s="30"/>
      <c r="AS5844" s="30"/>
      <c r="AT5844" s="30"/>
      <c r="AV5844" s="30"/>
      <c r="AW5844" s="30"/>
      <c r="CD5844" s="2" t="s">
        <v>78</v>
      </c>
      <c r="CE5844" s="2" t="s">
        <v>20913</v>
      </c>
    </row>
    <row r="5845" spans="1:83" x14ac:dyDescent="0.2">
      <c r="A5845" s="2" t="s">
        <v>8392</v>
      </c>
      <c r="B5845" s="2" t="s">
        <v>28886</v>
      </c>
      <c r="C5845" s="2" t="s">
        <v>6285</v>
      </c>
      <c r="D5845" s="2" t="s">
        <v>8392</v>
      </c>
      <c r="E5845" s="2" t="s">
        <v>8392</v>
      </c>
      <c r="F5845" s="2" t="s">
        <v>8393</v>
      </c>
      <c r="G5845" s="2" t="s">
        <v>8394</v>
      </c>
      <c r="H5845" s="2"/>
      <c r="I5845" s="2" t="s">
        <v>5093</v>
      </c>
      <c r="J5845" s="2" t="s">
        <v>61</v>
      </c>
      <c r="K5845" s="50" t="s">
        <v>61</v>
      </c>
      <c r="L5845" s="48">
        <v>2008</v>
      </c>
      <c r="M5845" s="2" t="s">
        <v>133</v>
      </c>
      <c r="N5845" s="32">
        <v>25.327670000000001</v>
      </c>
      <c r="O5845" s="32">
        <v>55.497199999999999</v>
      </c>
      <c r="P5845" s="2" t="s">
        <v>2767</v>
      </c>
      <c r="Q5845" s="6" t="s">
        <v>65</v>
      </c>
      <c r="R5845" s="43" t="s">
        <v>18854</v>
      </c>
      <c r="S5845" s="41" t="s">
        <v>4972</v>
      </c>
      <c r="T5845" s="41" t="s">
        <v>18461</v>
      </c>
      <c r="U5845" s="2"/>
      <c r="V5845" s="2" t="s">
        <v>4972</v>
      </c>
      <c r="W5845" s="41" t="s">
        <v>17589</v>
      </c>
      <c r="X5845" s="2" t="s">
        <v>315</v>
      </c>
      <c r="Y5845" s="2" t="s">
        <v>86</v>
      </c>
      <c r="Z5845" s="5" t="s">
        <v>10423</v>
      </c>
      <c r="AA5845" s="5" t="s">
        <v>16910</v>
      </c>
      <c r="AB5845" s="5" t="s">
        <v>18090</v>
      </c>
      <c r="AC5845" s="2" t="s">
        <v>5205</v>
      </c>
      <c r="AD5845" s="2">
        <v>3002100</v>
      </c>
      <c r="AE5845" s="5">
        <v>23</v>
      </c>
      <c r="AF5845" s="25"/>
      <c r="AG5845" s="29">
        <v>3</v>
      </c>
      <c r="AH5845" s="2" t="s">
        <v>17974</v>
      </c>
      <c r="AI5845" s="2">
        <v>3</v>
      </c>
      <c r="AJ5845" s="2">
        <v>3</v>
      </c>
      <c r="AK5845" s="50"/>
      <c r="AL5845" s="2"/>
      <c r="AM5845" s="30"/>
      <c r="AN5845" s="30"/>
      <c r="AO5845" s="30"/>
      <c r="AR5845" s="30"/>
      <c r="AS5845" s="30"/>
      <c r="AT5845" s="30"/>
      <c r="AV5845" s="30"/>
      <c r="AW5845" s="30"/>
      <c r="CD5845" s="2" t="s">
        <v>78</v>
      </c>
      <c r="CE5845" s="2" t="s">
        <v>20914</v>
      </c>
    </row>
    <row r="5846" spans="1:83" x14ac:dyDescent="0.2">
      <c r="A5846" s="2" t="s">
        <v>8395</v>
      </c>
      <c r="B5846" s="2" t="s">
        <v>28887</v>
      </c>
      <c r="C5846" s="2" t="s">
        <v>6285</v>
      </c>
      <c r="D5846" s="2" t="s">
        <v>8395</v>
      </c>
      <c r="E5846" s="2" t="s">
        <v>8395</v>
      </c>
      <c r="F5846" s="2" t="s">
        <v>8396</v>
      </c>
      <c r="G5846" s="2" t="s">
        <v>8397</v>
      </c>
      <c r="H5846" s="2" t="s">
        <v>5093</v>
      </c>
      <c r="I5846" s="2" t="s">
        <v>5093</v>
      </c>
      <c r="J5846" s="2" t="s">
        <v>61</v>
      </c>
      <c r="K5846" s="50" t="s">
        <v>61</v>
      </c>
      <c r="L5846" s="48">
        <v>2009</v>
      </c>
      <c r="M5846" s="2" t="s">
        <v>133</v>
      </c>
      <c r="N5846" s="32">
        <v>25.36139</v>
      </c>
      <c r="O5846" s="32">
        <v>55.405009999999997</v>
      </c>
      <c r="P5846" s="2" t="s">
        <v>2767</v>
      </c>
      <c r="Q5846" s="6" t="s">
        <v>65</v>
      </c>
      <c r="R5846" s="43" t="s">
        <v>18854</v>
      </c>
      <c r="S5846" s="41" t="s">
        <v>3596</v>
      </c>
      <c r="T5846" s="41" t="s">
        <v>18460</v>
      </c>
      <c r="U5846" s="2"/>
      <c r="V5846" s="2" t="s">
        <v>3596</v>
      </c>
      <c r="W5846" s="41" t="s">
        <v>17588</v>
      </c>
      <c r="X5846" s="2" t="s">
        <v>315</v>
      </c>
      <c r="Y5846" s="2" t="s">
        <v>102</v>
      </c>
      <c r="Z5846" s="5" t="s">
        <v>10423</v>
      </c>
      <c r="AA5846" s="5" t="s">
        <v>16910</v>
      </c>
      <c r="AB5846" s="5" t="s">
        <v>16316</v>
      </c>
      <c r="AC5846" s="2" t="s">
        <v>5205</v>
      </c>
      <c r="AD5846" s="2">
        <v>3005600</v>
      </c>
      <c r="AE5846" s="5">
        <v>28.5</v>
      </c>
      <c r="AF5846" s="25"/>
      <c r="AG5846" s="29">
        <v>3</v>
      </c>
      <c r="AH5846" s="2" t="s">
        <v>17974</v>
      </c>
      <c r="AI5846" s="2">
        <v>4</v>
      </c>
      <c r="AJ5846" s="2">
        <v>3</v>
      </c>
      <c r="AK5846" s="50"/>
      <c r="AL5846" s="2"/>
      <c r="AM5846" s="30"/>
      <c r="AN5846" s="30"/>
      <c r="AO5846" s="30"/>
      <c r="AR5846" s="30"/>
      <c r="AS5846" s="30"/>
      <c r="AT5846" s="30"/>
      <c r="AV5846" s="30"/>
      <c r="AW5846" s="30"/>
      <c r="CD5846" s="2" t="s">
        <v>78</v>
      </c>
      <c r="CE5846" s="2" t="s">
        <v>20915</v>
      </c>
    </row>
    <row r="5847" spans="1:83" x14ac:dyDescent="0.2">
      <c r="A5847" s="2" t="s">
        <v>8398</v>
      </c>
      <c r="B5847" s="2" t="s">
        <v>28888</v>
      </c>
      <c r="C5847" s="2" t="s">
        <v>6285</v>
      </c>
      <c r="D5847" s="2" t="s">
        <v>8398</v>
      </c>
      <c r="E5847" s="2" t="s">
        <v>8398</v>
      </c>
      <c r="F5847" s="2" t="s">
        <v>8399</v>
      </c>
      <c r="G5847" s="2" t="s">
        <v>8400</v>
      </c>
      <c r="H5847" s="2" t="s">
        <v>5093</v>
      </c>
      <c r="I5847" s="2" t="s">
        <v>5093</v>
      </c>
      <c r="J5847" s="2" t="s">
        <v>61</v>
      </c>
      <c r="K5847" s="50" t="s">
        <v>61</v>
      </c>
      <c r="L5847" s="48">
        <v>2009</v>
      </c>
      <c r="M5847" s="2" t="s">
        <v>133</v>
      </c>
      <c r="N5847" s="32">
        <v>25.359249999999999</v>
      </c>
      <c r="O5847" s="32">
        <v>55.423319999999997</v>
      </c>
      <c r="P5847" s="2" t="s">
        <v>2767</v>
      </c>
      <c r="Q5847" s="6" t="s">
        <v>65</v>
      </c>
      <c r="R5847" s="43" t="s">
        <v>18854</v>
      </c>
      <c r="S5847" s="41" t="s">
        <v>3596</v>
      </c>
      <c r="T5847" s="41" t="s">
        <v>18460</v>
      </c>
      <c r="U5847" s="2"/>
      <c r="V5847" s="2" t="s">
        <v>3596</v>
      </c>
      <c r="W5847" s="41" t="s">
        <v>17588</v>
      </c>
      <c r="X5847" s="2" t="s">
        <v>315</v>
      </c>
      <c r="Y5847" s="2" t="s">
        <v>76</v>
      </c>
      <c r="Z5847" s="5" t="s">
        <v>10423</v>
      </c>
      <c r="AA5847" s="5" t="s">
        <v>16910</v>
      </c>
      <c r="AB5847" s="5" t="s">
        <v>16317</v>
      </c>
      <c r="AC5847" s="2" t="s">
        <v>5205</v>
      </c>
      <c r="AD5847" s="2">
        <v>3003900</v>
      </c>
      <c r="AE5847" s="5">
        <v>28.5</v>
      </c>
      <c r="AF5847" s="25"/>
      <c r="AG5847" s="29">
        <v>3</v>
      </c>
      <c r="AH5847" s="2" t="s">
        <v>17974</v>
      </c>
      <c r="AI5847" s="2">
        <v>3</v>
      </c>
      <c r="AJ5847" s="2">
        <v>3</v>
      </c>
      <c r="AK5847" s="50"/>
      <c r="AL5847" s="2"/>
      <c r="AM5847" s="30"/>
      <c r="AN5847" s="30"/>
      <c r="AO5847" s="30"/>
      <c r="AR5847" s="30"/>
      <c r="AS5847" s="30"/>
      <c r="AT5847" s="30"/>
      <c r="AV5847" s="30"/>
      <c r="AW5847" s="30"/>
      <c r="CD5847" s="2" t="s">
        <v>78</v>
      </c>
      <c r="CE5847" s="2" t="s">
        <v>20916</v>
      </c>
    </row>
    <row r="5848" spans="1:83" x14ac:dyDescent="0.2">
      <c r="A5848" s="2" t="s">
        <v>8401</v>
      </c>
      <c r="B5848" s="2" t="s">
        <v>28889</v>
      </c>
      <c r="C5848" s="2" t="s">
        <v>6285</v>
      </c>
      <c r="D5848" s="2" t="s">
        <v>8401</v>
      </c>
      <c r="E5848" s="2" t="s">
        <v>8401</v>
      </c>
      <c r="F5848" s="2" t="s">
        <v>8402</v>
      </c>
      <c r="G5848" s="2" t="s">
        <v>8403</v>
      </c>
      <c r="H5848" s="2" t="s">
        <v>5093</v>
      </c>
      <c r="I5848" s="2" t="s">
        <v>5093</v>
      </c>
      <c r="J5848" s="2" t="s">
        <v>61</v>
      </c>
      <c r="K5848" s="50" t="s">
        <v>61</v>
      </c>
      <c r="L5848" s="48">
        <v>2009</v>
      </c>
      <c r="M5848" s="2" t="s">
        <v>133</v>
      </c>
      <c r="N5848" s="32">
        <v>25.288499999999999</v>
      </c>
      <c r="O5848" s="32">
        <v>55.454099999999997</v>
      </c>
      <c r="P5848" s="2" t="s">
        <v>2767</v>
      </c>
      <c r="Q5848" s="6" t="s">
        <v>65</v>
      </c>
      <c r="R5848" s="43" t="s">
        <v>18854</v>
      </c>
      <c r="S5848" s="41" t="s">
        <v>3596</v>
      </c>
      <c r="T5848" s="41" t="s">
        <v>18460</v>
      </c>
      <c r="U5848" s="2"/>
      <c r="V5848" s="2" t="s">
        <v>3596</v>
      </c>
      <c r="W5848" s="41" t="s">
        <v>17588</v>
      </c>
      <c r="X5848" s="2" t="s">
        <v>315</v>
      </c>
      <c r="Y5848" s="2" t="s">
        <v>102</v>
      </c>
      <c r="Z5848" s="5" t="s">
        <v>20</v>
      </c>
      <c r="AA5848" s="5" t="s">
        <v>16910</v>
      </c>
      <c r="AB5848" s="5" t="s">
        <v>16316</v>
      </c>
      <c r="AC5848" s="2" t="s">
        <v>5205</v>
      </c>
      <c r="AD5848" s="2">
        <v>3009900</v>
      </c>
      <c r="AE5848" s="5">
        <v>28.5</v>
      </c>
      <c r="AF5848" s="25"/>
      <c r="AG5848" s="29">
        <v>3</v>
      </c>
      <c r="AH5848" s="2" t="s">
        <v>17974</v>
      </c>
      <c r="AI5848" s="2">
        <v>3</v>
      </c>
      <c r="AJ5848" s="2">
        <v>3</v>
      </c>
      <c r="AK5848" s="50"/>
      <c r="AL5848" s="2"/>
      <c r="AM5848" s="30"/>
      <c r="AN5848" s="30"/>
      <c r="AO5848" s="30"/>
      <c r="AR5848" s="30"/>
      <c r="AS5848" s="30"/>
      <c r="AT5848" s="30"/>
      <c r="AV5848" s="30"/>
      <c r="AW5848" s="30"/>
      <c r="CD5848" s="2" t="s">
        <v>78</v>
      </c>
      <c r="CE5848" s="2" t="s">
        <v>20917</v>
      </c>
    </row>
    <row r="5849" spans="1:83" x14ac:dyDescent="0.2">
      <c r="A5849" s="2" t="s">
        <v>8404</v>
      </c>
      <c r="B5849" s="2" t="s">
        <v>28890</v>
      </c>
      <c r="C5849" s="2" t="s">
        <v>6285</v>
      </c>
      <c r="D5849" s="2" t="s">
        <v>8404</v>
      </c>
      <c r="E5849" s="2" t="s">
        <v>8404</v>
      </c>
      <c r="F5849" s="2" t="s">
        <v>8405</v>
      </c>
      <c r="G5849" s="2" t="s">
        <v>8406</v>
      </c>
      <c r="H5849" s="2" t="s">
        <v>5093</v>
      </c>
      <c r="I5849" s="2" t="s">
        <v>5093</v>
      </c>
      <c r="J5849" s="2" t="s">
        <v>61</v>
      </c>
      <c r="K5849" s="50" t="s">
        <v>61</v>
      </c>
      <c r="L5849" s="48">
        <v>2009</v>
      </c>
      <c r="M5849" s="2" t="s">
        <v>133</v>
      </c>
      <c r="N5849" s="32">
        <v>25.352989999999998</v>
      </c>
      <c r="O5849" s="32">
        <v>55.512929999999997</v>
      </c>
      <c r="P5849" s="2" t="s">
        <v>2767</v>
      </c>
      <c r="Q5849" s="6" t="s">
        <v>65</v>
      </c>
      <c r="R5849" s="43" t="s">
        <v>16802</v>
      </c>
      <c r="S5849" s="41" t="s">
        <v>4851</v>
      </c>
      <c r="T5849" s="41" t="s">
        <v>18462</v>
      </c>
      <c r="U5849" s="2"/>
      <c r="V5849" s="2" t="s">
        <v>4851</v>
      </c>
      <c r="W5849" s="41" t="s">
        <v>17588</v>
      </c>
      <c r="X5849" s="2" t="s">
        <v>315</v>
      </c>
      <c r="Y5849" s="2" t="s">
        <v>76</v>
      </c>
      <c r="Z5849" s="5" t="s">
        <v>10423</v>
      </c>
      <c r="AA5849" s="5" t="s">
        <v>16910</v>
      </c>
      <c r="AB5849" s="5" t="s">
        <v>16317</v>
      </c>
      <c r="AC5849" s="2" t="s">
        <v>5205</v>
      </c>
      <c r="AD5849" s="2">
        <v>3002100</v>
      </c>
      <c r="AE5849" s="5">
        <v>35</v>
      </c>
      <c r="AF5849" s="25"/>
      <c r="AG5849" s="29">
        <v>3</v>
      </c>
      <c r="AH5849" s="2" t="s">
        <v>17974</v>
      </c>
      <c r="AI5849" s="2">
        <v>3</v>
      </c>
      <c r="AJ5849" s="2">
        <v>3</v>
      </c>
      <c r="AK5849" s="50"/>
      <c r="AL5849" s="2"/>
      <c r="AM5849" s="30"/>
      <c r="AN5849" s="30"/>
      <c r="AO5849" s="30"/>
      <c r="AR5849" s="30"/>
      <c r="AS5849" s="30"/>
      <c r="AT5849" s="30"/>
      <c r="AV5849" s="30"/>
      <c r="AW5849" s="30"/>
      <c r="CD5849" s="2" t="s">
        <v>78</v>
      </c>
      <c r="CE5849" s="2" t="s">
        <v>20918</v>
      </c>
    </row>
    <row r="5850" spans="1:83" x14ac:dyDescent="0.2">
      <c r="A5850" s="2" t="s">
        <v>8407</v>
      </c>
      <c r="B5850" s="2" t="s">
        <v>28891</v>
      </c>
      <c r="C5850" s="2" t="s">
        <v>6285</v>
      </c>
      <c r="D5850" s="2" t="s">
        <v>8407</v>
      </c>
      <c r="E5850" s="2" t="s">
        <v>8407</v>
      </c>
      <c r="F5850" s="2" t="s">
        <v>8408</v>
      </c>
      <c r="G5850" s="2" t="s">
        <v>8409</v>
      </c>
      <c r="H5850" s="2" t="s">
        <v>5093</v>
      </c>
      <c r="I5850" s="2" t="s">
        <v>5093</v>
      </c>
      <c r="J5850" s="2" t="s">
        <v>61</v>
      </c>
      <c r="K5850" s="50" t="s">
        <v>61</v>
      </c>
      <c r="L5850" s="48">
        <v>2010</v>
      </c>
      <c r="M5850" s="2" t="s">
        <v>133</v>
      </c>
      <c r="N5850" s="32">
        <v>25.320810000000002</v>
      </c>
      <c r="O5850" s="32">
        <v>55.40258</v>
      </c>
      <c r="P5850" s="2" t="s">
        <v>2767</v>
      </c>
      <c r="Q5850" s="6" t="s">
        <v>65</v>
      </c>
      <c r="R5850" s="43" t="s">
        <v>18854</v>
      </c>
      <c r="S5850" s="41" t="s">
        <v>4972</v>
      </c>
      <c r="T5850" s="41" t="s">
        <v>18461</v>
      </c>
      <c r="U5850" s="2"/>
      <c r="V5850" s="2" t="s">
        <v>4972</v>
      </c>
      <c r="W5850" s="41" t="s">
        <v>17588</v>
      </c>
      <c r="X5850" s="2" t="s">
        <v>315</v>
      </c>
      <c r="Y5850" s="2" t="s">
        <v>102</v>
      </c>
      <c r="Z5850" s="5" t="s">
        <v>10423</v>
      </c>
      <c r="AA5850" s="5" t="s">
        <v>16910</v>
      </c>
      <c r="AB5850" s="5" t="s">
        <v>16316</v>
      </c>
      <c r="AC5850" s="2" t="s">
        <v>5205</v>
      </c>
      <c r="AD5850" s="2">
        <v>3009200</v>
      </c>
      <c r="AE5850" s="5">
        <v>13.8</v>
      </c>
      <c r="AF5850" s="25"/>
      <c r="AG5850" s="29">
        <v>3</v>
      </c>
      <c r="AH5850" s="2" t="s">
        <v>17974</v>
      </c>
      <c r="AI5850" s="2">
        <v>3</v>
      </c>
      <c r="AJ5850" s="2">
        <v>3</v>
      </c>
      <c r="AK5850" s="50"/>
      <c r="AL5850" s="2"/>
      <c r="AM5850" s="30"/>
      <c r="AN5850" s="30"/>
      <c r="AO5850" s="30"/>
      <c r="AR5850" s="30"/>
      <c r="AS5850" s="30"/>
      <c r="AT5850" s="30"/>
      <c r="AV5850" s="30"/>
      <c r="AW5850" s="30"/>
      <c r="CD5850" s="2" t="s">
        <v>78</v>
      </c>
      <c r="CE5850" s="2" t="s">
        <v>20919</v>
      </c>
    </row>
    <row r="5851" spans="1:83" x14ac:dyDescent="0.2">
      <c r="A5851" s="2" t="s">
        <v>8410</v>
      </c>
      <c r="B5851" s="2" t="s">
        <v>28892</v>
      </c>
      <c r="C5851" s="2" t="s">
        <v>6285</v>
      </c>
      <c r="D5851" s="2" t="s">
        <v>8410</v>
      </c>
      <c r="E5851" s="2" t="s">
        <v>8410</v>
      </c>
      <c r="F5851" s="2" t="s">
        <v>8411</v>
      </c>
      <c r="G5851" s="2" t="s">
        <v>8412</v>
      </c>
      <c r="H5851" s="2" t="s">
        <v>5093</v>
      </c>
      <c r="I5851" s="2" t="s">
        <v>5093</v>
      </c>
      <c r="J5851" s="2" t="s">
        <v>61</v>
      </c>
      <c r="K5851" s="50" t="s">
        <v>61</v>
      </c>
      <c r="L5851" s="48">
        <v>2009</v>
      </c>
      <c r="M5851" s="2" t="s">
        <v>133</v>
      </c>
      <c r="N5851" s="32">
        <v>25.331900000000001</v>
      </c>
      <c r="O5851" s="32">
        <v>55.4238</v>
      </c>
      <c r="P5851" s="2" t="s">
        <v>2767</v>
      </c>
      <c r="Q5851" s="6" t="s">
        <v>65</v>
      </c>
      <c r="R5851" s="43" t="s">
        <v>18854</v>
      </c>
      <c r="S5851" s="41" t="s">
        <v>4972</v>
      </c>
      <c r="T5851" s="41" t="s">
        <v>18461</v>
      </c>
      <c r="U5851" s="2"/>
      <c r="V5851" s="2" t="s">
        <v>4972</v>
      </c>
      <c r="W5851" s="41" t="s">
        <v>17588</v>
      </c>
      <c r="X5851" s="2" t="s">
        <v>315</v>
      </c>
      <c r="Y5851" s="2" t="s">
        <v>102</v>
      </c>
      <c r="Z5851" s="5" t="s">
        <v>20</v>
      </c>
      <c r="AA5851" s="5" t="s">
        <v>16910</v>
      </c>
      <c r="AB5851" s="5" t="s">
        <v>16316</v>
      </c>
      <c r="AC5851" s="2" t="s">
        <v>5205</v>
      </c>
      <c r="AD5851" s="2">
        <v>3008300</v>
      </c>
      <c r="AE5851" s="5">
        <v>27.5</v>
      </c>
      <c r="AF5851" s="25"/>
      <c r="AG5851" s="29">
        <v>3</v>
      </c>
      <c r="AH5851" s="2" t="s">
        <v>17974</v>
      </c>
      <c r="AI5851" s="2">
        <v>4</v>
      </c>
      <c r="AJ5851" s="2">
        <v>3</v>
      </c>
      <c r="AK5851" s="50"/>
      <c r="AL5851" s="2"/>
      <c r="AM5851" s="30"/>
      <c r="AN5851" s="30"/>
      <c r="AO5851" s="30"/>
      <c r="AR5851" s="30"/>
      <c r="AS5851" s="30"/>
      <c r="AT5851" s="30"/>
      <c r="AV5851" s="30"/>
      <c r="AW5851" s="30"/>
      <c r="CD5851" s="2" t="s">
        <v>78</v>
      </c>
      <c r="CE5851" s="2" t="s">
        <v>20920</v>
      </c>
    </row>
    <row r="5852" spans="1:83" x14ac:dyDescent="0.2">
      <c r="A5852" s="2" t="s">
        <v>8413</v>
      </c>
      <c r="B5852" s="2" t="s">
        <v>28893</v>
      </c>
      <c r="C5852" s="2" t="s">
        <v>6285</v>
      </c>
      <c r="D5852" s="2" t="s">
        <v>8413</v>
      </c>
      <c r="E5852" s="2" t="s">
        <v>8413</v>
      </c>
      <c r="F5852" s="2" t="s">
        <v>8414</v>
      </c>
      <c r="G5852" s="2" t="s">
        <v>8415</v>
      </c>
      <c r="H5852" s="2" t="s">
        <v>5093</v>
      </c>
      <c r="I5852" s="2" t="s">
        <v>5093</v>
      </c>
      <c r="J5852" s="2" t="s">
        <v>61</v>
      </c>
      <c r="K5852" s="50" t="s">
        <v>61</v>
      </c>
      <c r="L5852" s="48">
        <v>2009</v>
      </c>
      <c r="M5852" s="2" t="s">
        <v>133</v>
      </c>
      <c r="N5852" s="32">
        <v>25.296620000000001</v>
      </c>
      <c r="O5852" s="32">
        <v>55.448030000000003</v>
      </c>
      <c r="P5852" s="2" t="s">
        <v>2767</v>
      </c>
      <c r="Q5852" s="6" t="s">
        <v>65</v>
      </c>
      <c r="R5852" s="43" t="s">
        <v>18854</v>
      </c>
      <c r="S5852" s="41" t="s">
        <v>4972</v>
      </c>
      <c r="T5852" s="41" t="s">
        <v>18461</v>
      </c>
      <c r="U5852" s="2"/>
      <c r="V5852" s="2" t="s">
        <v>4972</v>
      </c>
      <c r="W5852" s="41" t="s">
        <v>17588</v>
      </c>
      <c r="X5852" s="2" t="s">
        <v>315</v>
      </c>
      <c r="Y5852" s="2" t="s">
        <v>102</v>
      </c>
      <c r="Z5852" s="5" t="s">
        <v>10423</v>
      </c>
      <c r="AA5852" s="5" t="s">
        <v>16910</v>
      </c>
      <c r="AB5852" s="5" t="s">
        <v>16316</v>
      </c>
      <c r="AC5852" s="2" t="s">
        <v>5205</v>
      </c>
      <c r="AD5852" s="2">
        <v>3009900</v>
      </c>
      <c r="AE5852" s="5">
        <v>18.5</v>
      </c>
      <c r="AF5852" s="25"/>
      <c r="AG5852" s="29">
        <v>3</v>
      </c>
      <c r="AH5852" s="2" t="s">
        <v>17974</v>
      </c>
      <c r="AI5852" s="2">
        <v>4</v>
      </c>
      <c r="AJ5852" s="2">
        <v>3</v>
      </c>
      <c r="AK5852" s="50"/>
      <c r="AL5852" s="2"/>
      <c r="AM5852" s="30"/>
      <c r="AN5852" s="30"/>
      <c r="AO5852" s="30"/>
      <c r="AR5852" s="30"/>
      <c r="AS5852" s="30"/>
      <c r="AT5852" s="30"/>
      <c r="AV5852" s="30"/>
      <c r="AW5852" s="30"/>
      <c r="CD5852" s="2" t="s">
        <v>78</v>
      </c>
      <c r="CE5852" s="2" t="s">
        <v>20921</v>
      </c>
    </row>
    <row r="5853" spans="1:83" x14ac:dyDescent="0.2">
      <c r="A5853" s="2" t="s">
        <v>8416</v>
      </c>
      <c r="B5853" s="2" t="s">
        <v>28894</v>
      </c>
      <c r="C5853" s="2" t="s">
        <v>6285</v>
      </c>
      <c r="D5853" s="2" t="s">
        <v>8416</v>
      </c>
      <c r="E5853" s="2" t="s">
        <v>8416</v>
      </c>
      <c r="F5853" s="2" t="s">
        <v>8417</v>
      </c>
      <c r="G5853" s="2"/>
      <c r="H5853" s="2" t="s">
        <v>5093</v>
      </c>
      <c r="I5853" s="2" t="s">
        <v>5093</v>
      </c>
      <c r="J5853" s="2" t="s">
        <v>61</v>
      </c>
      <c r="K5853" s="2"/>
      <c r="L5853" s="48">
        <v>2010</v>
      </c>
      <c r="M5853" s="2" t="s">
        <v>133</v>
      </c>
      <c r="N5853" s="32">
        <v>25.285489999999999</v>
      </c>
      <c r="O5853" s="32">
        <v>55.66254</v>
      </c>
      <c r="P5853" s="2" t="s">
        <v>2767</v>
      </c>
      <c r="Q5853" s="6" t="s">
        <v>65</v>
      </c>
      <c r="R5853" s="43" t="s">
        <v>16802</v>
      </c>
      <c r="S5853" s="41" t="s">
        <v>4851</v>
      </c>
      <c r="T5853" s="41" t="s">
        <v>18462</v>
      </c>
      <c r="U5853" s="2"/>
      <c r="V5853" s="2" t="s">
        <v>4851</v>
      </c>
      <c r="W5853" s="41" t="s">
        <v>67</v>
      </c>
      <c r="X5853" s="2" t="s">
        <v>315</v>
      </c>
      <c r="Y5853" s="2" t="s">
        <v>102</v>
      </c>
      <c r="Z5853" s="5" t="s">
        <v>10423</v>
      </c>
      <c r="AA5853" s="5" t="s">
        <v>16910</v>
      </c>
      <c r="AB5853" s="5" t="s">
        <v>16316</v>
      </c>
      <c r="AC5853" s="2"/>
      <c r="AD5853" s="2">
        <v>3001500</v>
      </c>
      <c r="AE5853" s="5">
        <v>43.5</v>
      </c>
      <c r="AF5853" s="25"/>
      <c r="AG5853" s="29"/>
      <c r="AH5853" s="2"/>
      <c r="AI5853" s="2">
        <v>3</v>
      </c>
      <c r="AJ5853" s="2"/>
      <c r="AK5853" s="50"/>
      <c r="AL5853" s="2"/>
      <c r="AM5853" s="30"/>
      <c r="AN5853" s="30"/>
      <c r="AO5853" s="30"/>
      <c r="AR5853" s="30"/>
      <c r="AS5853" s="30"/>
      <c r="AT5853" s="30"/>
      <c r="AV5853" s="30"/>
      <c r="AW5853" s="30"/>
      <c r="CD5853" s="2" t="s">
        <v>78</v>
      </c>
      <c r="CE5853" s="2" t="s">
        <v>20922</v>
      </c>
    </row>
    <row r="5854" spans="1:83" x14ac:dyDescent="0.2">
      <c r="A5854" s="2" t="s">
        <v>8418</v>
      </c>
      <c r="B5854" s="2" t="s">
        <v>28895</v>
      </c>
      <c r="C5854" s="2" t="s">
        <v>6285</v>
      </c>
      <c r="D5854" s="2" t="s">
        <v>8418</v>
      </c>
      <c r="E5854" s="2" t="s">
        <v>8418</v>
      </c>
      <c r="F5854" s="2" t="s">
        <v>8419</v>
      </c>
      <c r="G5854" s="2" t="s">
        <v>8420</v>
      </c>
      <c r="H5854" s="2" t="s">
        <v>5093</v>
      </c>
      <c r="I5854" s="2" t="s">
        <v>5093</v>
      </c>
      <c r="J5854" s="2" t="s">
        <v>61</v>
      </c>
      <c r="K5854" s="50" t="s">
        <v>61</v>
      </c>
      <c r="L5854" s="48">
        <v>2010</v>
      </c>
      <c r="M5854" s="2" t="s">
        <v>133</v>
      </c>
      <c r="N5854" s="32">
        <v>25.350159999999999</v>
      </c>
      <c r="O5854" s="32">
        <v>55.408180000000002</v>
      </c>
      <c r="P5854" s="2" t="s">
        <v>2767</v>
      </c>
      <c r="Q5854" s="6" t="s">
        <v>65</v>
      </c>
      <c r="R5854" s="43" t="s">
        <v>16802</v>
      </c>
      <c r="S5854" s="41" t="s">
        <v>4851</v>
      </c>
      <c r="T5854" s="41" t="s">
        <v>18462</v>
      </c>
      <c r="U5854" s="2"/>
      <c r="V5854" s="2" t="s">
        <v>4851</v>
      </c>
      <c r="W5854" s="41" t="s">
        <v>17588</v>
      </c>
      <c r="X5854" s="2" t="s">
        <v>1598</v>
      </c>
      <c r="Y5854" s="2" t="s">
        <v>69</v>
      </c>
      <c r="Z5854" s="5" t="s">
        <v>10423</v>
      </c>
      <c r="AA5854" s="5" t="s">
        <v>16910</v>
      </c>
      <c r="AB5854" s="5" t="s">
        <v>18091</v>
      </c>
      <c r="AC5854" s="2" t="s">
        <v>5205</v>
      </c>
      <c r="AD5854" s="2">
        <v>3005900</v>
      </c>
      <c r="AE5854" s="5">
        <v>25</v>
      </c>
      <c r="AF5854" s="25"/>
      <c r="AG5854" s="29">
        <v>3</v>
      </c>
      <c r="AH5854" s="2" t="s">
        <v>17974</v>
      </c>
      <c r="AI5854" s="2">
        <v>3</v>
      </c>
      <c r="AJ5854" s="2">
        <v>3</v>
      </c>
      <c r="AK5854" s="50"/>
      <c r="AL5854" s="2"/>
      <c r="AM5854" s="30"/>
      <c r="AN5854" s="30"/>
      <c r="AO5854" s="30"/>
      <c r="AR5854" s="30"/>
      <c r="AS5854" s="30"/>
      <c r="AT5854" s="30"/>
      <c r="AV5854" s="30"/>
      <c r="AW5854" s="30"/>
      <c r="CD5854" s="2" t="s">
        <v>78</v>
      </c>
      <c r="CE5854" s="2" t="s">
        <v>20923</v>
      </c>
    </row>
    <row r="5855" spans="1:83" x14ac:dyDescent="0.2">
      <c r="A5855" s="2" t="s">
        <v>8421</v>
      </c>
      <c r="B5855" s="2" t="s">
        <v>28896</v>
      </c>
      <c r="C5855" s="2" t="s">
        <v>6285</v>
      </c>
      <c r="D5855" s="2" t="s">
        <v>8421</v>
      </c>
      <c r="E5855" s="2" t="s">
        <v>8421</v>
      </c>
      <c r="F5855" s="2" t="s">
        <v>8422</v>
      </c>
      <c r="G5855" s="2" t="s">
        <v>8423</v>
      </c>
      <c r="H5855" s="2" t="s">
        <v>5093</v>
      </c>
      <c r="I5855" s="2" t="s">
        <v>5093</v>
      </c>
      <c r="J5855" s="2" t="s">
        <v>61</v>
      </c>
      <c r="K5855" s="50" t="s">
        <v>61</v>
      </c>
      <c r="L5855" s="48">
        <v>2012</v>
      </c>
      <c r="M5855" s="2" t="s">
        <v>133</v>
      </c>
      <c r="N5855" s="32">
        <v>25.32057</v>
      </c>
      <c r="O5855" s="32">
        <v>55.470289999999999</v>
      </c>
      <c r="P5855" s="2" t="s">
        <v>2767</v>
      </c>
      <c r="Q5855" s="6" t="s">
        <v>65</v>
      </c>
      <c r="R5855" s="43" t="s">
        <v>16802</v>
      </c>
      <c r="S5855" s="41" t="s">
        <v>4851</v>
      </c>
      <c r="T5855" s="41" t="s">
        <v>18462</v>
      </c>
      <c r="U5855" s="2"/>
      <c r="V5855" s="2" t="s">
        <v>4851</v>
      </c>
      <c r="W5855" s="41" t="s">
        <v>17588</v>
      </c>
      <c r="X5855" s="2" t="s">
        <v>315</v>
      </c>
      <c r="Y5855" s="2" t="s">
        <v>102</v>
      </c>
      <c r="Z5855" s="5" t="s">
        <v>10423</v>
      </c>
      <c r="AA5855" s="5" t="s">
        <v>16910</v>
      </c>
      <c r="AB5855" s="5" t="s">
        <v>16316</v>
      </c>
      <c r="AC5855" s="2" t="s">
        <v>5205</v>
      </c>
      <c r="AD5855" s="2">
        <v>3009800</v>
      </c>
      <c r="AE5855" s="5">
        <v>30</v>
      </c>
      <c r="AF5855" s="25"/>
      <c r="AG5855" s="29">
        <v>3</v>
      </c>
      <c r="AH5855" s="2" t="s">
        <v>17974</v>
      </c>
      <c r="AI5855" s="2">
        <v>3</v>
      </c>
      <c r="AJ5855" s="2">
        <v>3</v>
      </c>
      <c r="AK5855" s="50"/>
      <c r="AL5855" s="2"/>
      <c r="AM5855" s="30"/>
      <c r="AN5855" s="30"/>
      <c r="AO5855" s="30"/>
      <c r="AR5855" s="30"/>
      <c r="AS5855" s="30"/>
      <c r="AT5855" s="30"/>
      <c r="AV5855" s="30"/>
      <c r="AW5855" s="30"/>
      <c r="CD5855" s="2" t="s">
        <v>78</v>
      </c>
      <c r="CE5855" s="2" t="s">
        <v>20924</v>
      </c>
    </row>
    <row r="5856" spans="1:83" x14ac:dyDescent="0.2">
      <c r="A5856" s="2" t="s">
        <v>8424</v>
      </c>
      <c r="B5856" s="2" t="s">
        <v>28897</v>
      </c>
      <c r="C5856" s="2" t="s">
        <v>6285</v>
      </c>
      <c r="D5856" s="2" t="s">
        <v>8424</v>
      </c>
      <c r="E5856" s="2" t="s">
        <v>8424</v>
      </c>
      <c r="F5856" s="2" t="s">
        <v>8425</v>
      </c>
      <c r="G5856" s="2" t="s">
        <v>8426</v>
      </c>
      <c r="H5856" s="2" t="s">
        <v>5093</v>
      </c>
      <c r="I5856" s="2" t="s">
        <v>5093</v>
      </c>
      <c r="J5856" s="2" t="s">
        <v>61</v>
      </c>
      <c r="K5856" s="50" t="s">
        <v>61</v>
      </c>
      <c r="L5856" s="48">
        <v>2010</v>
      </c>
      <c r="M5856" s="2" t="s">
        <v>133</v>
      </c>
      <c r="N5856" s="32">
        <v>25.27966</v>
      </c>
      <c r="O5856" s="32">
        <v>55.51435</v>
      </c>
      <c r="P5856" s="2" t="s">
        <v>2767</v>
      </c>
      <c r="Q5856" s="6" t="s">
        <v>65</v>
      </c>
      <c r="R5856" s="43" t="s">
        <v>16802</v>
      </c>
      <c r="S5856" s="41" t="s">
        <v>4851</v>
      </c>
      <c r="T5856" s="41" t="s">
        <v>18462</v>
      </c>
      <c r="U5856" s="2"/>
      <c r="V5856" s="2" t="s">
        <v>4851</v>
      </c>
      <c r="W5856" s="41" t="s">
        <v>17588</v>
      </c>
      <c r="X5856" s="2" t="s">
        <v>1598</v>
      </c>
      <c r="Y5856" s="2" t="s">
        <v>86</v>
      </c>
      <c r="Z5856" s="5" t="s">
        <v>10423</v>
      </c>
      <c r="AA5856" s="5" t="s">
        <v>16910</v>
      </c>
      <c r="AB5856" s="5" t="s">
        <v>18090</v>
      </c>
      <c r="AC5856" s="2" t="s">
        <v>5205</v>
      </c>
      <c r="AD5856" s="2">
        <v>3002300</v>
      </c>
      <c r="AE5856" s="5">
        <v>30</v>
      </c>
      <c r="AF5856" s="25"/>
      <c r="AG5856" s="29">
        <v>3</v>
      </c>
      <c r="AH5856" s="2" t="s">
        <v>17974</v>
      </c>
      <c r="AI5856" s="2">
        <v>4</v>
      </c>
      <c r="AJ5856" s="2">
        <v>3</v>
      </c>
      <c r="AK5856" s="50"/>
      <c r="AL5856" s="2"/>
      <c r="AM5856" s="30"/>
      <c r="AN5856" s="30"/>
      <c r="AO5856" s="30"/>
      <c r="AR5856" s="30"/>
      <c r="AS5856" s="30"/>
      <c r="AT5856" s="30"/>
      <c r="AV5856" s="30"/>
      <c r="AW5856" s="30"/>
      <c r="CD5856" s="2" t="s">
        <v>78</v>
      </c>
      <c r="CE5856" s="2" t="s">
        <v>20925</v>
      </c>
    </row>
    <row r="5857" spans="1:83" x14ac:dyDescent="0.2">
      <c r="A5857" s="2" t="s">
        <v>8427</v>
      </c>
      <c r="B5857" s="2" t="s">
        <v>28898</v>
      </c>
      <c r="C5857" s="2" t="s">
        <v>6285</v>
      </c>
      <c r="D5857" s="2" t="s">
        <v>8427</v>
      </c>
      <c r="E5857" s="2" t="s">
        <v>8427</v>
      </c>
      <c r="F5857" s="2" t="s">
        <v>8428</v>
      </c>
      <c r="G5857" s="2" t="s">
        <v>16438</v>
      </c>
      <c r="H5857" s="2" t="s">
        <v>5093</v>
      </c>
      <c r="I5857" s="2" t="s">
        <v>5093</v>
      </c>
      <c r="J5857" s="2" t="s">
        <v>61</v>
      </c>
      <c r="K5857" s="50" t="s">
        <v>61</v>
      </c>
      <c r="L5857" s="48">
        <v>2010</v>
      </c>
      <c r="M5857" s="2" t="s">
        <v>133</v>
      </c>
      <c r="N5857" s="32">
        <v>25.24119</v>
      </c>
      <c r="O5857" s="32">
        <v>55.923630000000003</v>
      </c>
      <c r="P5857" s="2" t="s">
        <v>2767</v>
      </c>
      <c r="Q5857" s="6" t="s">
        <v>65</v>
      </c>
      <c r="R5857" s="43" t="s">
        <v>18854</v>
      </c>
      <c r="S5857" s="41" t="s">
        <v>3596</v>
      </c>
      <c r="T5857" s="41" t="s">
        <v>18460</v>
      </c>
      <c r="U5857" s="2"/>
      <c r="V5857" s="2" t="s">
        <v>3596</v>
      </c>
      <c r="W5857" s="41" t="s">
        <v>17588</v>
      </c>
      <c r="X5857" s="2" t="s">
        <v>315</v>
      </c>
      <c r="Y5857" s="2" t="s">
        <v>76</v>
      </c>
      <c r="Z5857" s="5" t="s">
        <v>10423</v>
      </c>
      <c r="AA5857" s="5" t="s">
        <v>16910</v>
      </c>
      <c r="AB5857" s="5" t="s">
        <v>16317</v>
      </c>
      <c r="AC5857" s="2" t="s">
        <v>5247</v>
      </c>
      <c r="AD5857" s="2">
        <v>3000051</v>
      </c>
      <c r="AE5857" s="5">
        <v>38.5</v>
      </c>
      <c r="AF5857" s="25"/>
      <c r="AG5857" s="29">
        <v>3</v>
      </c>
      <c r="AH5857" s="2" t="s">
        <v>17978</v>
      </c>
      <c r="AI5857" s="2">
        <v>3</v>
      </c>
      <c r="AJ5857" s="2">
        <v>3</v>
      </c>
      <c r="AK5857" s="50"/>
      <c r="AL5857" s="2"/>
      <c r="AM5857" s="30"/>
      <c r="AN5857" s="30"/>
      <c r="AO5857" s="30"/>
      <c r="AR5857" s="30"/>
      <c r="AS5857" s="30"/>
      <c r="AT5857" s="30"/>
      <c r="AV5857" s="30"/>
      <c r="AW5857" s="30"/>
      <c r="CD5857" s="2" t="s">
        <v>78</v>
      </c>
      <c r="CE5857" s="2" t="s">
        <v>20926</v>
      </c>
    </row>
    <row r="5858" spans="1:83" x14ac:dyDescent="0.2">
      <c r="A5858" s="2" t="s">
        <v>8429</v>
      </c>
      <c r="B5858" s="2" t="s">
        <v>28899</v>
      </c>
      <c r="C5858" s="2" t="s">
        <v>6285</v>
      </c>
      <c r="D5858" s="2" t="s">
        <v>8429</v>
      </c>
      <c r="E5858" s="2" t="s">
        <v>8429</v>
      </c>
      <c r="F5858" s="2" t="s">
        <v>8430</v>
      </c>
      <c r="G5858" s="2"/>
      <c r="H5858" s="2" t="s">
        <v>5093</v>
      </c>
      <c r="I5858" s="2" t="s">
        <v>5093</v>
      </c>
      <c r="J5858" s="2" t="s">
        <v>61</v>
      </c>
      <c r="K5858" s="2"/>
      <c r="L5858" s="48">
        <v>2011</v>
      </c>
      <c r="M5858" s="2" t="s">
        <v>133</v>
      </c>
      <c r="N5858" s="32">
        <v>25.167490000000001</v>
      </c>
      <c r="O5858" s="32">
        <v>55.889479999999999</v>
      </c>
      <c r="P5858" s="2" t="s">
        <v>2767</v>
      </c>
      <c r="Q5858" s="6" t="s">
        <v>65</v>
      </c>
      <c r="R5858" s="43" t="s">
        <v>16802</v>
      </c>
      <c r="S5858" s="41" t="s">
        <v>4851</v>
      </c>
      <c r="T5858" s="41" t="s">
        <v>18462</v>
      </c>
      <c r="U5858" s="2"/>
      <c r="V5858" s="2" t="s">
        <v>4851</v>
      </c>
      <c r="W5858" s="41" t="s">
        <v>67</v>
      </c>
      <c r="X5858" s="2" t="s">
        <v>1598</v>
      </c>
      <c r="Y5858" s="2" t="s">
        <v>102</v>
      </c>
      <c r="Z5858" s="5" t="s">
        <v>10423</v>
      </c>
      <c r="AA5858" s="5" t="s">
        <v>16910</v>
      </c>
      <c r="AB5858" s="5" t="s">
        <v>16316</v>
      </c>
      <c r="AC5858" s="2"/>
      <c r="AD5858" s="2">
        <v>3000018</v>
      </c>
      <c r="AE5858" s="5">
        <v>40</v>
      </c>
      <c r="AF5858" s="25"/>
      <c r="AG5858" s="29"/>
      <c r="AH5858" s="2"/>
      <c r="AI5858" s="2">
        <v>3</v>
      </c>
      <c r="AJ5858" s="2"/>
      <c r="AK5858" s="50"/>
      <c r="AL5858" s="2"/>
      <c r="AM5858" s="30"/>
      <c r="AN5858" s="30"/>
      <c r="AO5858" s="30"/>
      <c r="AR5858" s="30"/>
      <c r="AS5858" s="30"/>
      <c r="AT5858" s="30"/>
      <c r="AV5858" s="30"/>
      <c r="AW5858" s="30"/>
      <c r="CD5858" s="2" t="s">
        <v>78</v>
      </c>
      <c r="CE5858" s="2" t="s">
        <v>20927</v>
      </c>
    </row>
    <row r="5859" spans="1:83" x14ac:dyDescent="0.2">
      <c r="A5859" s="2" t="s">
        <v>8431</v>
      </c>
      <c r="B5859" s="2" t="s">
        <v>28900</v>
      </c>
      <c r="C5859" s="2" t="s">
        <v>6285</v>
      </c>
      <c r="D5859" s="2"/>
      <c r="E5859" s="2" t="s">
        <v>8431</v>
      </c>
      <c r="F5859" s="2" t="s">
        <v>8432</v>
      </c>
      <c r="G5859" s="2" t="s">
        <v>8433</v>
      </c>
      <c r="H5859" s="2"/>
      <c r="I5859" s="2" t="s">
        <v>5093</v>
      </c>
      <c r="J5859" s="2" t="s">
        <v>61</v>
      </c>
      <c r="K5859" s="50" t="s">
        <v>61</v>
      </c>
      <c r="L5859" s="48">
        <v>2013</v>
      </c>
      <c r="M5859" s="2" t="s">
        <v>133</v>
      </c>
      <c r="N5859" s="32">
        <v>25.298970000000001</v>
      </c>
      <c r="O5859" s="32">
        <v>55.532550000000001</v>
      </c>
      <c r="P5859" s="2" t="s">
        <v>2767</v>
      </c>
      <c r="Q5859" s="6" t="s">
        <v>65</v>
      </c>
      <c r="R5859" s="43" t="s">
        <v>18854</v>
      </c>
      <c r="S5859" s="41" t="s">
        <v>3596</v>
      </c>
      <c r="T5859" s="41" t="s">
        <v>18460</v>
      </c>
      <c r="U5859" s="2"/>
      <c r="V5859" s="2" t="s">
        <v>3596</v>
      </c>
      <c r="W5859" s="41" t="s">
        <v>17589</v>
      </c>
      <c r="X5859" s="2" t="s">
        <v>1598</v>
      </c>
      <c r="Y5859" s="2" t="s">
        <v>76</v>
      </c>
      <c r="Z5859" s="5" t="s">
        <v>10423</v>
      </c>
      <c r="AA5859" s="5" t="s">
        <v>16910</v>
      </c>
      <c r="AB5859" s="5" t="s">
        <v>16317</v>
      </c>
      <c r="AC5859" s="2" t="s">
        <v>5205</v>
      </c>
      <c r="AD5859" s="2">
        <v>3002400</v>
      </c>
      <c r="AE5859" s="5">
        <v>30</v>
      </c>
      <c r="AF5859" s="25"/>
      <c r="AG5859" s="29">
        <v>3</v>
      </c>
      <c r="AH5859" s="2" t="s">
        <v>17974</v>
      </c>
      <c r="AI5859" s="2">
        <v>3</v>
      </c>
      <c r="AJ5859" s="2">
        <v>3</v>
      </c>
      <c r="AK5859" s="50"/>
      <c r="AL5859" s="2"/>
      <c r="AM5859" s="30"/>
      <c r="AN5859" s="30"/>
      <c r="AO5859" s="30"/>
      <c r="AR5859" s="30"/>
      <c r="AS5859" s="30"/>
      <c r="AT5859" s="30"/>
      <c r="AV5859" s="30"/>
      <c r="AW5859" s="30"/>
      <c r="CD5859" s="2" t="s">
        <v>78</v>
      </c>
      <c r="CE5859" s="2" t="s">
        <v>20928</v>
      </c>
    </row>
    <row r="5860" spans="1:83" x14ac:dyDescent="0.2">
      <c r="A5860" s="2" t="s">
        <v>8434</v>
      </c>
      <c r="B5860" s="2" t="s">
        <v>28901</v>
      </c>
      <c r="C5860" s="2" t="s">
        <v>6285</v>
      </c>
      <c r="D5860" s="2" t="s">
        <v>8434</v>
      </c>
      <c r="E5860" s="2" t="s">
        <v>8434</v>
      </c>
      <c r="F5860" s="2" t="s">
        <v>8435</v>
      </c>
      <c r="G5860" s="2" t="s">
        <v>8436</v>
      </c>
      <c r="H5860" s="2" t="s">
        <v>5093</v>
      </c>
      <c r="I5860" s="2" t="s">
        <v>5093</v>
      </c>
      <c r="J5860" s="2" t="s">
        <v>61</v>
      </c>
      <c r="K5860" s="50" t="s">
        <v>61</v>
      </c>
      <c r="L5860" s="48">
        <v>2012</v>
      </c>
      <c r="M5860" s="2" t="s">
        <v>133</v>
      </c>
      <c r="N5860" s="32">
        <v>25.275130000000001</v>
      </c>
      <c r="O5860" s="32">
        <v>55.502859999999998</v>
      </c>
      <c r="P5860" s="2" t="s">
        <v>2767</v>
      </c>
      <c r="Q5860" s="6" t="s">
        <v>65</v>
      </c>
      <c r="R5860" s="43" t="s">
        <v>16802</v>
      </c>
      <c r="S5860" s="41" t="s">
        <v>4851</v>
      </c>
      <c r="T5860" s="41" t="s">
        <v>18462</v>
      </c>
      <c r="U5860" s="2"/>
      <c r="V5860" s="2" t="s">
        <v>4851</v>
      </c>
      <c r="W5860" s="41" t="s">
        <v>17588</v>
      </c>
      <c r="X5860" s="2" t="s">
        <v>1598</v>
      </c>
      <c r="Y5860" s="2" t="s">
        <v>86</v>
      </c>
      <c r="Z5860" s="5" t="s">
        <v>10423</v>
      </c>
      <c r="AA5860" s="5" t="s">
        <v>16910</v>
      </c>
      <c r="AB5860" s="5" t="s">
        <v>18090</v>
      </c>
      <c r="AC5860" s="2" t="s">
        <v>5205</v>
      </c>
      <c r="AD5860" s="2">
        <v>3002300</v>
      </c>
      <c r="AE5860" s="5">
        <v>28.5</v>
      </c>
      <c r="AF5860" s="25"/>
      <c r="AG5860" s="29">
        <v>3</v>
      </c>
      <c r="AH5860" s="2" t="s">
        <v>17974</v>
      </c>
      <c r="AI5860" s="2">
        <v>4</v>
      </c>
      <c r="AJ5860" s="2">
        <v>3</v>
      </c>
      <c r="AK5860" s="50"/>
      <c r="AL5860" s="2"/>
      <c r="AM5860" s="30"/>
      <c r="AN5860" s="30"/>
      <c r="AO5860" s="30"/>
      <c r="AR5860" s="30"/>
      <c r="AS5860" s="30"/>
      <c r="AT5860" s="30"/>
      <c r="AV5860" s="30"/>
      <c r="AW5860" s="30"/>
      <c r="CD5860" s="2" t="s">
        <v>78</v>
      </c>
      <c r="CE5860" s="2" t="s">
        <v>20929</v>
      </c>
    </row>
    <row r="5861" spans="1:83" x14ac:dyDescent="0.2">
      <c r="A5861" s="2" t="s">
        <v>8437</v>
      </c>
      <c r="B5861" s="2" t="s">
        <v>28902</v>
      </c>
      <c r="C5861" s="2" t="s">
        <v>6285</v>
      </c>
      <c r="D5861" s="2" t="s">
        <v>8437</v>
      </c>
      <c r="E5861" s="2" t="s">
        <v>8437</v>
      </c>
      <c r="F5861" s="2" t="s">
        <v>8438</v>
      </c>
      <c r="G5861" s="2" t="s">
        <v>8439</v>
      </c>
      <c r="H5861" s="2" t="s">
        <v>5093</v>
      </c>
      <c r="I5861" s="2" t="s">
        <v>5093</v>
      </c>
      <c r="J5861" s="2" t="s">
        <v>61</v>
      </c>
      <c r="K5861" s="50" t="s">
        <v>61</v>
      </c>
      <c r="L5861" s="48">
        <v>2009</v>
      </c>
      <c r="M5861" s="2" t="s">
        <v>133</v>
      </c>
      <c r="N5861" s="32">
        <v>25.29992</v>
      </c>
      <c r="O5861" s="32">
        <v>55.442909999999998</v>
      </c>
      <c r="P5861" s="2" t="s">
        <v>2767</v>
      </c>
      <c r="Q5861" s="6" t="s">
        <v>65</v>
      </c>
      <c r="R5861" s="43" t="s">
        <v>18854</v>
      </c>
      <c r="S5861" s="41" t="s">
        <v>4972</v>
      </c>
      <c r="T5861" s="41" t="s">
        <v>18461</v>
      </c>
      <c r="U5861" s="2"/>
      <c r="V5861" s="2" t="s">
        <v>4972</v>
      </c>
      <c r="W5861" s="41" t="s">
        <v>17588</v>
      </c>
      <c r="X5861" s="2" t="s">
        <v>315</v>
      </c>
      <c r="Y5861" s="2" t="s">
        <v>102</v>
      </c>
      <c r="Z5861" s="5" t="s">
        <v>10423</v>
      </c>
      <c r="AA5861" s="5" t="s">
        <v>16910</v>
      </c>
      <c r="AB5861" s="5" t="s">
        <v>16316</v>
      </c>
      <c r="AC5861" s="2" t="s">
        <v>5205</v>
      </c>
      <c r="AD5861" s="2">
        <v>3009900</v>
      </c>
      <c r="AE5861" s="5">
        <v>17.5</v>
      </c>
      <c r="AF5861" s="25"/>
      <c r="AG5861" s="29">
        <v>3</v>
      </c>
      <c r="AH5861" s="2" t="s">
        <v>17974</v>
      </c>
      <c r="AI5861" s="2">
        <v>3</v>
      </c>
      <c r="AJ5861" s="2">
        <v>3</v>
      </c>
      <c r="AK5861" s="50"/>
      <c r="AL5861" s="2"/>
      <c r="AM5861" s="30"/>
      <c r="AN5861" s="30"/>
      <c r="AO5861" s="30"/>
      <c r="AR5861" s="30"/>
      <c r="AS5861" s="30"/>
      <c r="AT5861" s="30"/>
      <c r="AV5861" s="30"/>
      <c r="AW5861" s="30"/>
      <c r="CD5861" s="2" t="s">
        <v>78</v>
      </c>
      <c r="CE5861" s="2" t="s">
        <v>20930</v>
      </c>
    </row>
    <row r="5862" spans="1:83" x14ac:dyDescent="0.2">
      <c r="A5862" s="2" t="s">
        <v>8440</v>
      </c>
      <c r="B5862" s="2" t="s">
        <v>28903</v>
      </c>
      <c r="C5862" s="2" t="s">
        <v>6285</v>
      </c>
      <c r="D5862" s="2" t="s">
        <v>8440</v>
      </c>
      <c r="E5862" s="2" t="s">
        <v>8440</v>
      </c>
      <c r="F5862" s="2" t="s">
        <v>8441</v>
      </c>
      <c r="G5862" s="2" t="s">
        <v>8442</v>
      </c>
      <c r="H5862" s="2" t="s">
        <v>5093</v>
      </c>
      <c r="I5862" s="2" t="s">
        <v>5093</v>
      </c>
      <c r="J5862" s="2" t="s">
        <v>61</v>
      </c>
      <c r="K5862" s="50" t="s">
        <v>61</v>
      </c>
      <c r="L5862" s="48">
        <v>2009</v>
      </c>
      <c r="M5862" s="2" t="s">
        <v>133</v>
      </c>
      <c r="N5862" s="32">
        <v>25.310839999999999</v>
      </c>
      <c r="O5862" s="32">
        <v>55.459890000000001</v>
      </c>
      <c r="P5862" s="2" t="s">
        <v>2767</v>
      </c>
      <c r="Q5862" s="6" t="s">
        <v>65</v>
      </c>
      <c r="R5862" s="43" t="s">
        <v>18854</v>
      </c>
      <c r="S5862" s="41" t="s">
        <v>4972</v>
      </c>
      <c r="T5862" s="41" t="s">
        <v>18461</v>
      </c>
      <c r="U5862" s="2"/>
      <c r="V5862" s="2" t="s">
        <v>4972</v>
      </c>
      <c r="W5862" s="41" t="s">
        <v>17588</v>
      </c>
      <c r="X5862" s="2" t="s">
        <v>315</v>
      </c>
      <c r="Y5862" s="2" t="s">
        <v>102</v>
      </c>
      <c r="Z5862" s="5" t="s">
        <v>10423</v>
      </c>
      <c r="AA5862" s="5" t="s">
        <v>16910</v>
      </c>
      <c r="AB5862" s="5" t="s">
        <v>16316</v>
      </c>
      <c r="AC5862" s="2" t="s">
        <v>5205</v>
      </c>
      <c r="AD5862" s="2">
        <v>3009900</v>
      </c>
      <c r="AE5862" s="5">
        <v>19.100000000000001</v>
      </c>
      <c r="AF5862" s="25"/>
      <c r="AG5862" s="29">
        <v>3</v>
      </c>
      <c r="AH5862" s="2" t="s">
        <v>17974</v>
      </c>
      <c r="AI5862" s="2">
        <v>3</v>
      </c>
      <c r="AJ5862" s="2">
        <v>3</v>
      </c>
      <c r="AK5862" s="50"/>
      <c r="AL5862" s="2"/>
      <c r="AM5862" s="30"/>
      <c r="AN5862" s="30"/>
      <c r="AO5862" s="30"/>
      <c r="AR5862" s="30"/>
      <c r="AS5862" s="30"/>
      <c r="AT5862" s="30"/>
      <c r="AV5862" s="30"/>
      <c r="AW5862" s="30"/>
      <c r="CD5862" s="2" t="s">
        <v>78</v>
      </c>
      <c r="CE5862" s="2" t="s">
        <v>20931</v>
      </c>
    </row>
    <row r="5863" spans="1:83" x14ac:dyDescent="0.2">
      <c r="A5863" s="2" t="s">
        <v>8443</v>
      </c>
      <c r="B5863" s="2" t="s">
        <v>28904</v>
      </c>
      <c r="C5863" s="2" t="s">
        <v>6285</v>
      </c>
      <c r="D5863" s="2" t="s">
        <v>8443</v>
      </c>
      <c r="E5863" s="2" t="s">
        <v>8443</v>
      </c>
      <c r="F5863" s="2" t="s">
        <v>8444</v>
      </c>
      <c r="G5863" s="2"/>
      <c r="H5863" s="2" t="s">
        <v>5093</v>
      </c>
      <c r="I5863" s="2" t="s">
        <v>5093</v>
      </c>
      <c r="J5863" s="2" t="s">
        <v>61</v>
      </c>
      <c r="K5863" s="2"/>
      <c r="L5863" s="48">
        <v>2010</v>
      </c>
      <c r="M5863" s="2" t="s">
        <v>133</v>
      </c>
      <c r="N5863" s="32">
        <v>25.27825</v>
      </c>
      <c r="O5863" s="32">
        <v>55.729179999999999</v>
      </c>
      <c r="P5863" s="2" t="s">
        <v>2767</v>
      </c>
      <c r="Q5863" s="6" t="s">
        <v>65</v>
      </c>
      <c r="R5863" s="43" t="s">
        <v>16802</v>
      </c>
      <c r="S5863" s="41" t="s">
        <v>4851</v>
      </c>
      <c r="T5863" s="41" t="s">
        <v>18462</v>
      </c>
      <c r="U5863" s="2"/>
      <c r="V5863" s="2" t="s">
        <v>4851</v>
      </c>
      <c r="W5863" s="41" t="s">
        <v>67</v>
      </c>
      <c r="X5863" s="2" t="s">
        <v>315</v>
      </c>
      <c r="Y5863" s="2" t="s">
        <v>102</v>
      </c>
      <c r="Z5863" s="5" t="s">
        <v>10423</v>
      </c>
      <c r="AA5863" s="5" t="s">
        <v>16910</v>
      </c>
      <c r="AB5863" s="5" t="s">
        <v>16316</v>
      </c>
      <c r="AC5863" s="2"/>
      <c r="AD5863" s="2">
        <v>3000021</v>
      </c>
      <c r="AE5863" s="5">
        <v>35</v>
      </c>
      <c r="AF5863" s="25"/>
      <c r="AG5863" s="29"/>
      <c r="AH5863" s="2"/>
      <c r="AI5863" s="2">
        <v>4</v>
      </c>
      <c r="AJ5863" s="2"/>
      <c r="AK5863" s="50"/>
      <c r="AL5863" s="2"/>
      <c r="AM5863" s="30"/>
      <c r="AN5863" s="30"/>
      <c r="AO5863" s="30"/>
      <c r="AR5863" s="30"/>
      <c r="AS5863" s="30"/>
      <c r="AT5863" s="30"/>
      <c r="AV5863" s="30"/>
      <c r="AW5863" s="30"/>
      <c r="CD5863" s="2" t="s">
        <v>78</v>
      </c>
      <c r="CE5863" s="2" t="s">
        <v>20932</v>
      </c>
    </row>
    <row r="5864" spans="1:83" x14ac:dyDescent="0.2">
      <c r="A5864" s="2" t="s">
        <v>8445</v>
      </c>
      <c r="B5864" s="2" t="s">
        <v>28905</v>
      </c>
      <c r="C5864" s="2" t="s">
        <v>6285</v>
      </c>
      <c r="D5864" s="2" t="s">
        <v>8445</v>
      </c>
      <c r="E5864" s="2" t="s">
        <v>8445</v>
      </c>
      <c r="F5864" s="2" t="s">
        <v>8446</v>
      </c>
      <c r="G5864" s="2" t="s">
        <v>16098</v>
      </c>
      <c r="H5864" s="2" t="s">
        <v>5093</v>
      </c>
      <c r="I5864" s="2" t="s">
        <v>5093</v>
      </c>
      <c r="J5864" s="2" t="s">
        <v>61</v>
      </c>
      <c r="K5864" s="50" t="s">
        <v>61</v>
      </c>
      <c r="L5864" s="48">
        <v>2009</v>
      </c>
      <c r="M5864" s="2" t="s">
        <v>133</v>
      </c>
      <c r="N5864" s="32">
        <v>25.346869999999999</v>
      </c>
      <c r="O5864" s="32">
        <v>55.412520000000001</v>
      </c>
      <c r="P5864" s="2" t="s">
        <v>2767</v>
      </c>
      <c r="Q5864" s="6" t="s">
        <v>65</v>
      </c>
      <c r="R5864" s="43" t="s">
        <v>16802</v>
      </c>
      <c r="S5864" s="41" t="s">
        <v>4851</v>
      </c>
      <c r="T5864" s="41" t="s">
        <v>18462</v>
      </c>
      <c r="U5864" s="2"/>
      <c r="V5864" s="2" t="s">
        <v>4851</v>
      </c>
      <c r="W5864" s="41" t="s">
        <v>17588</v>
      </c>
      <c r="X5864" s="2" t="s">
        <v>315</v>
      </c>
      <c r="Y5864" s="2" t="s">
        <v>102</v>
      </c>
      <c r="Z5864" s="5" t="s">
        <v>10423</v>
      </c>
      <c r="AA5864" s="5" t="s">
        <v>16910</v>
      </c>
      <c r="AB5864" s="5" t="s">
        <v>16316</v>
      </c>
      <c r="AC5864" s="2" t="s">
        <v>5205</v>
      </c>
      <c r="AD5864" s="2">
        <v>3005800</v>
      </c>
      <c r="AE5864" s="5">
        <v>25</v>
      </c>
      <c r="AF5864" s="25"/>
      <c r="AG5864" s="29">
        <v>3</v>
      </c>
      <c r="AH5864" s="2" t="s">
        <v>17974</v>
      </c>
      <c r="AI5864" s="2">
        <v>4</v>
      </c>
      <c r="AJ5864" s="2">
        <v>3</v>
      </c>
      <c r="AK5864" s="50"/>
      <c r="AL5864" s="2"/>
      <c r="AM5864" s="30"/>
      <c r="AN5864" s="30"/>
      <c r="AO5864" s="30"/>
      <c r="AR5864" s="30"/>
      <c r="AS5864" s="30"/>
      <c r="AT5864" s="30"/>
      <c r="AV5864" s="30"/>
      <c r="AW5864" s="30"/>
      <c r="CD5864" s="2" t="s">
        <v>78</v>
      </c>
      <c r="CE5864" s="2" t="s">
        <v>20933</v>
      </c>
    </row>
    <row r="5865" spans="1:83" x14ac:dyDescent="0.2">
      <c r="A5865" s="2" t="s">
        <v>9264</v>
      </c>
      <c r="B5865" s="2" t="s">
        <v>28906</v>
      </c>
      <c r="C5865" s="2" t="s">
        <v>6285</v>
      </c>
      <c r="D5865" s="2"/>
      <c r="E5865" s="2" t="s">
        <v>9264</v>
      </c>
      <c r="F5865" s="2" t="s">
        <v>9265</v>
      </c>
      <c r="G5865" s="2" t="s">
        <v>9266</v>
      </c>
      <c r="H5865" s="2"/>
      <c r="I5865" s="2" t="s">
        <v>5093</v>
      </c>
      <c r="J5865" s="2" t="s">
        <v>61</v>
      </c>
      <c r="K5865" s="50" t="s">
        <v>61</v>
      </c>
      <c r="L5865" s="48">
        <v>2016</v>
      </c>
      <c r="M5865" s="2" t="s">
        <v>133</v>
      </c>
      <c r="N5865" s="32">
        <v>25.278199999999998</v>
      </c>
      <c r="O5865" s="32">
        <v>55.894869999999997</v>
      </c>
      <c r="P5865" s="2" t="s">
        <v>2767</v>
      </c>
      <c r="Q5865" s="6" t="s">
        <v>65</v>
      </c>
      <c r="R5865" s="43" t="s">
        <v>16802</v>
      </c>
      <c r="S5865" s="41" t="s">
        <v>4851</v>
      </c>
      <c r="T5865" s="41" t="s">
        <v>18462</v>
      </c>
      <c r="U5865" s="2"/>
      <c r="V5865" s="2" t="s">
        <v>4851</v>
      </c>
      <c r="W5865" s="41" t="s">
        <v>17589</v>
      </c>
      <c r="X5865" s="2" t="s">
        <v>1598</v>
      </c>
      <c r="Y5865" s="2" t="s">
        <v>76</v>
      </c>
      <c r="Z5865" s="5" t="s">
        <v>10423</v>
      </c>
      <c r="AA5865" s="5" t="s">
        <v>16910</v>
      </c>
      <c r="AB5865" s="5" t="s">
        <v>16317</v>
      </c>
      <c r="AC5865" s="2" t="s">
        <v>5247</v>
      </c>
      <c r="AD5865" s="2">
        <v>3000050</v>
      </c>
      <c r="AE5865" s="5">
        <v>28.5</v>
      </c>
      <c r="AF5865" s="25"/>
      <c r="AG5865" s="29">
        <v>3</v>
      </c>
      <c r="AH5865" s="2" t="s">
        <v>17978</v>
      </c>
      <c r="AI5865" s="2">
        <v>3</v>
      </c>
      <c r="AJ5865" s="2">
        <v>3</v>
      </c>
      <c r="AK5865" s="50"/>
      <c r="AL5865" s="2"/>
      <c r="AM5865" s="30"/>
      <c r="AN5865" s="30"/>
      <c r="AO5865" s="30"/>
      <c r="AR5865" s="30"/>
      <c r="AS5865" s="30"/>
      <c r="AT5865" s="30"/>
      <c r="AV5865" s="30"/>
      <c r="AW5865" s="30"/>
      <c r="CD5865" s="2" t="s">
        <v>78</v>
      </c>
      <c r="CE5865" s="2" t="s">
        <v>20934</v>
      </c>
    </row>
    <row r="5866" spans="1:83" x14ac:dyDescent="0.2">
      <c r="A5866" s="2" t="s">
        <v>8447</v>
      </c>
      <c r="B5866" s="2" t="s">
        <v>28907</v>
      </c>
      <c r="C5866" s="2" t="s">
        <v>6285</v>
      </c>
      <c r="D5866" s="2" t="s">
        <v>8447</v>
      </c>
      <c r="E5866" s="2" t="s">
        <v>8447</v>
      </c>
      <c r="F5866" s="2" t="s">
        <v>8448</v>
      </c>
      <c r="G5866" s="2" t="s">
        <v>8449</v>
      </c>
      <c r="H5866" s="2" t="s">
        <v>5093</v>
      </c>
      <c r="I5866" s="2" t="s">
        <v>5093</v>
      </c>
      <c r="J5866" s="2" t="s">
        <v>61</v>
      </c>
      <c r="K5866" s="50" t="s">
        <v>61</v>
      </c>
      <c r="L5866" s="48">
        <v>2010</v>
      </c>
      <c r="M5866" s="2" t="s">
        <v>133</v>
      </c>
      <c r="N5866" s="32">
        <v>25.303239999999999</v>
      </c>
      <c r="O5866" s="32">
        <v>55.44153</v>
      </c>
      <c r="P5866" s="2" t="s">
        <v>2767</v>
      </c>
      <c r="Q5866" s="6" t="s">
        <v>65</v>
      </c>
      <c r="R5866" s="43" t="s">
        <v>18854</v>
      </c>
      <c r="S5866" s="41" t="s">
        <v>4972</v>
      </c>
      <c r="T5866" s="41" t="s">
        <v>18461</v>
      </c>
      <c r="U5866" s="2"/>
      <c r="V5866" s="2" t="s">
        <v>4972</v>
      </c>
      <c r="W5866" s="41" t="s">
        <v>17588</v>
      </c>
      <c r="X5866" s="2" t="s">
        <v>315</v>
      </c>
      <c r="Y5866" s="2" t="s">
        <v>102</v>
      </c>
      <c r="Z5866" s="5" t="s">
        <v>20</v>
      </c>
      <c r="AA5866" s="5" t="s">
        <v>16910</v>
      </c>
      <c r="AB5866" s="5" t="s">
        <v>16316</v>
      </c>
      <c r="AC5866" s="2" t="s">
        <v>5205</v>
      </c>
      <c r="AD5866" s="2">
        <v>3008100</v>
      </c>
      <c r="AE5866" s="5">
        <v>16.5</v>
      </c>
      <c r="AF5866" s="25"/>
      <c r="AG5866" s="29">
        <v>3</v>
      </c>
      <c r="AH5866" s="2" t="s">
        <v>17974</v>
      </c>
      <c r="AI5866" s="2">
        <v>5</v>
      </c>
      <c r="AJ5866" s="2">
        <v>3</v>
      </c>
      <c r="AK5866" s="50"/>
      <c r="AL5866" s="2"/>
      <c r="AM5866" s="30"/>
      <c r="AN5866" s="30"/>
      <c r="AO5866" s="30"/>
      <c r="AR5866" s="30"/>
      <c r="AS5866" s="30"/>
      <c r="AT5866" s="30"/>
      <c r="AV5866" s="30"/>
      <c r="AW5866" s="30"/>
      <c r="CD5866" s="2" t="s">
        <v>78</v>
      </c>
      <c r="CE5866" s="2" t="s">
        <v>20935</v>
      </c>
    </row>
    <row r="5867" spans="1:83" x14ac:dyDescent="0.2">
      <c r="A5867" s="2" t="s">
        <v>8450</v>
      </c>
      <c r="B5867" s="2" t="s">
        <v>28908</v>
      </c>
      <c r="C5867" s="2" t="s">
        <v>6285</v>
      </c>
      <c r="D5867" s="2" t="s">
        <v>8450</v>
      </c>
      <c r="E5867" s="2" t="s">
        <v>8450</v>
      </c>
      <c r="F5867" s="2" t="s">
        <v>8451</v>
      </c>
      <c r="G5867" s="2" t="s">
        <v>8452</v>
      </c>
      <c r="H5867" s="2" t="s">
        <v>5093</v>
      </c>
      <c r="I5867" s="2" t="s">
        <v>5093</v>
      </c>
      <c r="J5867" s="2" t="s">
        <v>61</v>
      </c>
      <c r="K5867" s="50" t="s">
        <v>61</v>
      </c>
      <c r="L5867" s="48">
        <v>2009</v>
      </c>
      <c r="M5867" s="2" t="s">
        <v>133</v>
      </c>
      <c r="N5867" s="32">
        <v>25.313510000000001</v>
      </c>
      <c r="O5867" s="32">
        <v>55.43121</v>
      </c>
      <c r="P5867" s="2" t="s">
        <v>2767</v>
      </c>
      <c r="Q5867" s="6" t="s">
        <v>65</v>
      </c>
      <c r="R5867" s="43" t="s">
        <v>18854</v>
      </c>
      <c r="S5867" s="41" t="s">
        <v>3596</v>
      </c>
      <c r="T5867" s="41" t="s">
        <v>18460</v>
      </c>
      <c r="U5867" s="2"/>
      <c r="V5867" s="2" t="s">
        <v>3596</v>
      </c>
      <c r="W5867" s="41" t="s">
        <v>17588</v>
      </c>
      <c r="X5867" s="2" t="s">
        <v>315</v>
      </c>
      <c r="Y5867" s="2" t="s">
        <v>102</v>
      </c>
      <c r="Z5867" s="5" t="s">
        <v>20</v>
      </c>
      <c r="AA5867" s="5" t="s">
        <v>16910</v>
      </c>
      <c r="AB5867" s="5" t="s">
        <v>16316</v>
      </c>
      <c r="AC5867" s="2" t="s">
        <v>5205</v>
      </c>
      <c r="AD5867" s="2">
        <v>3008200</v>
      </c>
      <c r="AE5867" s="5">
        <v>28.5</v>
      </c>
      <c r="AF5867" s="25"/>
      <c r="AG5867" s="29">
        <v>3</v>
      </c>
      <c r="AH5867" s="2" t="s">
        <v>17974</v>
      </c>
      <c r="AI5867" s="2">
        <v>3</v>
      </c>
      <c r="AJ5867" s="2">
        <v>3</v>
      </c>
      <c r="AK5867" s="50"/>
      <c r="AL5867" s="2"/>
      <c r="AM5867" s="30"/>
      <c r="AN5867" s="30"/>
      <c r="AO5867" s="30"/>
      <c r="AR5867" s="30"/>
      <c r="AS5867" s="30"/>
      <c r="AT5867" s="30"/>
      <c r="AV5867" s="30"/>
      <c r="AW5867" s="30"/>
      <c r="CD5867" s="2" t="s">
        <v>78</v>
      </c>
      <c r="CE5867" s="2" t="s">
        <v>20936</v>
      </c>
    </row>
    <row r="5868" spans="1:83" x14ac:dyDescent="0.2">
      <c r="A5868" s="2" t="s">
        <v>8908</v>
      </c>
      <c r="B5868" s="2" t="s">
        <v>28909</v>
      </c>
      <c r="C5868" s="2" t="s">
        <v>6285</v>
      </c>
      <c r="D5868" s="2" t="s">
        <v>8908</v>
      </c>
      <c r="E5868" s="2" t="s">
        <v>8908</v>
      </c>
      <c r="F5868" s="2" t="s">
        <v>8909</v>
      </c>
      <c r="G5868" s="2" t="s">
        <v>17821</v>
      </c>
      <c r="H5868" s="2" t="s">
        <v>5093</v>
      </c>
      <c r="I5868" s="2" t="s">
        <v>5093</v>
      </c>
      <c r="J5868" s="2" t="s">
        <v>61</v>
      </c>
      <c r="K5868" s="50" t="s">
        <v>61</v>
      </c>
      <c r="L5868" s="48">
        <v>2014</v>
      </c>
      <c r="M5868" s="2" t="s">
        <v>133</v>
      </c>
      <c r="N5868" s="32">
        <v>25.354240000000001</v>
      </c>
      <c r="O5868" s="32">
        <v>55.48357</v>
      </c>
      <c r="P5868" s="2" t="s">
        <v>2767</v>
      </c>
      <c r="Q5868" s="6" t="s">
        <v>65</v>
      </c>
      <c r="R5868" s="43" t="s">
        <v>18854</v>
      </c>
      <c r="S5868" s="41" t="s">
        <v>3596</v>
      </c>
      <c r="T5868" s="41" t="s">
        <v>18460</v>
      </c>
      <c r="U5868" s="2"/>
      <c r="V5868" s="2" t="s">
        <v>3596</v>
      </c>
      <c r="W5868" s="41" t="s">
        <v>17588</v>
      </c>
      <c r="X5868" s="2" t="s">
        <v>315</v>
      </c>
      <c r="Y5868" s="2" t="s">
        <v>86</v>
      </c>
      <c r="Z5868" s="5" t="s">
        <v>10423</v>
      </c>
      <c r="AA5868" s="5" t="s">
        <v>16910</v>
      </c>
      <c r="AB5868" s="5" t="s">
        <v>18090</v>
      </c>
      <c r="AC5868" s="2" t="s">
        <v>5205</v>
      </c>
      <c r="AD5868" s="2">
        <v>3004400</v>
      </c>
      <c r="AE5868" s="5">
        <v>28.7</v>
      </c>
      <c r="AF5868" s="25"/>
      <c r="AG5868" s="29">
        <v>3</v>
      </c>
      <c r="AH5868" s="2" t="s">
        <v>17974</v>
      </c>
      <c r="AI5868" s="2">
        <v>3</v>
      </c>
      <c r="AJ5868" s="2">
        <v>3</v>
      </c>
      <c r="AK5868" s="50"/>
      <c r="AL5868" s="2"/>
      <c r="AM5868" s="30"/>
      <c r="AN5868" s="30"/>
      <c r="AO5868" s="30"/>
      <c r="AR5868" s="30"/>
      <c r="AS5868" s="30"/>
      <c r="AT5868" s="30"/>
      <c r="AV5868" s="30"/>
      <c r="AW5868" s="30"/>
      <c r="CD5868" s="2" t="s">
        <v>71</v>
      </c>
      <c r="CE5868" s="2">
        <v>0</v>
      </c>
    </row>
    <row r="5869" spans="1:83" x14ac:dyDescent="0.2">
      <c r="A5869" s="2" t="s">
        <v>8453</v>
      </c>
      <c r="B5869" s="2" t="s">
        <v>28910</v>
      </c>
      <c r="C5869" s="2" t="s">
        <v>6285</v>
      </c>
      <c r="D5869" s="2" t="s">
        <v>8453</v>
      </c>
      <c r="E5869" s="2" t="s">
        <v>8453</v>
      </c>
      <c r="F5869" s="2" t="s">
        <v>8454</v>
      </c>
      <c r="G5869" s="2" t="s">
        <v>16099</v>
      </c>
      <c r="H5869" s="2" t="s">
        <v>5093</v>
      </c>
      <c r="I5869" s="2" t="s">
        <v>5093</v>
      </c>
      <c r="J5869" s="2" t="s">
        <v>61</v>
      </c>
      <c r="K5869" s="50" t="s">
        <v>61</v>
      </c>
      <c r="L5869" s="48">
        <v>2011</v>
      </c>
      <c r="M5869" s="2" t="s">
        <v>133</v>
      </c>
      <c r="N5869" s="32">
        <v>25.339379999999998</v>
      </c>
      <c r="O5869" s="32">
        <v>55.578859999999999</v>
      </c>
      <c r="P5869" s="2" t="s">
        <v>2767</v>
      </c>
      <c r="Q5869" s="6" t="s">
        <v>65</v>
      </c>
      <c r="R5869" s="43" t="s">
        <v>16802</v>
      </c>
      <c r="S5869" s="41" t="s">
        <v>4851</v>
      </c>
      <c r="T5869" s="41" t="s">
        <v>18462</v>
      </c>
      <c r="U5869" s="2"/>
      <c r="V5869" s="2" t="s">
        <v>4851</v>
      </c>
      <c r="W5869" s="41" t="s">
        <v>17588</v>
      </c>
      <c r="X5869" s="2" t="s">
        <v>315</v>
      </c>
      <c r="Y5869" s="2" t="s">
        <v>69</v>
      </c>
      <c r="Z5869" s="5" t="s">
        <v>10423</v>
      </c>
      <c r="AA5869" s="5" t="s">
        <v>16910</v>
      </c>
      <c r="AB5869" s="5" t="s">
        <v>18091</v>
      </c>
      <c r="AC5869" s="2" t="s">
        <v>5247</v>
      </c>
      <c r="AD5869" s="2">
        <v>3001900</v>
      </c>
      <c r="AE5869" s="5">
        <v>25</v>
      </c>
      <c r="AF5869" s="25"/>
      <c r="AG5869" s="29">
        <v>3</v>
      </c>
      <c r="AH5869" s="2" t="s">
        <v>17978</v>
      </c>
      <c r="AI5869" s="2">
        <v>3</v>
      </c>
      <c r="AJ5869" s="2">
        <v>3</v>
      </c>
      <c r="AK5869" s="50"/>
      <c r="AL5869" s="2"/>
      <c r="AM5869" s="30"/>
      <c r="AN5869" s="30"/>
      <c r="AO5869" s="30"/>
      <c r="AR5869" s="30"/>
      <c r="AS5869" s="30"/>
      <c r="AT5869" s="30"/>
      <c r="AV5869" s="30"/>
      <c r="AW5869" s="30"/>
      <c r="CD5869" s="2" t="s">
        <v>78</v>
      </c>
      <c r="CE5869" s="2" t="s">
        <v>20937</v>
      </c>
    </row>
    <row r="5870" spans="1:83" x14ac:dyDescent="0.2">
      <c r="A5870" s="2" t="s">
        <v>8455</v>
      </c>
      <c r="B5870" s="2" t="s">
        <v>28911</v>
      </c>
      <c r="C5870" s="2" t="s">
        <v>6285</v>
      </c>
      <c r="D5870" s="2" t="s">
        <v>8455</v>
      </c>
      <c r="E5870" s="2" t="s">
        <v>8455</v>
      </c>
      <c r="F5870" s="2" t="s">
        <v>8456</v>
      </c>
      <c r="G5870" s="2" t="s">
        <v>16439</v>
      </c>
      <c r="H5870" s="2" t="s">
        <v>5093</v>
      </c>
      <c r="I5870" s="2" t="s">
        <v>5093</v>
      </c>
      <c r="J5870" s="2" t="s">
        <v>61</v>
      </c>
      <c r="K5870" s="50" t="s">
        <v>61</v>
      </c>
      <c r="L5870" s="48">
        <v>2011</v>
      </c>
      <c r="M5870" s="2" t="s">
        <v>133</v>
      </c>
      <c r="N5870" s="32">
        <v>25.349550000000001</v>
      </c>
      <c r="O5870" s="32">
        <v>55.59937</v>
      </c>
      <c r="P5870" s="2" t="s">
        <v>2767</v>
      </c>
      <c r="Q5870" s="6" t="s">
        <v>65</v>
      </c>
      <c r="R5870" s="43" t="s">
        <v>16802</v>
      </c>
      <c r="S5870" s="41" t="s">
        <v>4851</v>
      </c>
      <c r="T5870" s="41" t="s">
        <v>18462</v>
      </c>
      <c r="U5870" s="2"/>
      <c r="V5870" s="2" t="s">
        <v>4851</v>
      </c>
      <c r="W5870" s="41" t="s">
        <v>17588</v>
      </c>
      <c r="X5870" s="2" t="s">
        <v>315</v>
      </c>
      <c r="Y5870" s="2" t="s">
        <v>69</v>
      </c>
      <c r="Z5870" s="5" t="s">
        <v>10423</v>
      </c>
      <c r="AA5870" s="5" t="s">
        <v>16910</v>
      </c>
      <c r="AB5870" s="5" t="s">
        <v>18091</v>
      </c>
      <c r="AC5870" s="2" t="s">
        <v>5247</v>
      </c>
      <c r="AD5870" s="2">
        <v>3001900</v>
      </c>
      <c r="AE5870" s="5">
        <v>25</v>
      </c>
      <c r="AF5870" s="25"/>
      <c r="AG5870" s="29">
        <v>3</v>
      </c>
      <c r="AH5870" s="2" t="s">
        <v>17978</v>
      </c>
      <c r="AI5870" s="2">
        <v>3</v>
      </c>
      <c r="AJ5870" s="2">
        <v>3</v>
      </c>
      <c r="AK5870" s="50"/>
      <c r="AL5870" s="2"/>
      <c r="AM5870" s="30"/>
      <c r="AN5870" s="30"/>
      <c r="AO5870" s="30"/>
      <c r="AR5870" s="30"/>
      <c r="AS5870" s="30"/>
      <c r="AT5870" s="30"/>
      <c r="AV5870" s="30"/>
      <c r="AW5870" s="30"/>
      <c r="CD5870" s="2" t="s">
        <v>78</v>
      </c>
      <c r="CE5870" s="2" t="s">
        <v>20938</v>
      </c>
    </row>
    <row r="5871" spans="1:83" x14ac:dyDescent="0.2">
      <c r="A5871" s="2" t="s">
        <v>8457</v>
      </c>
      <c r="B5871" s="2" t="s">
        <v>28912</v>
      </c>
      <c r="C5871" s="2" t="s">
        <v>6285</v>
      </c>
      <c r="D5871" s="2" t="s">
        <v>8457</v>
      </c>
      <c r="E5871" s="2" t="s">
        <v>8457</v>
      </c>
      <c r="F5871" s="2" t="s">
        <v>8458</v>
      </c>
      <c r="G5871" s="2" t="s">
        <v>8459</v>
      </c>
      <c r="H5871" s="2" t="s">
        <v>5093</v>
      </c>
      <c r="I5871" s="2" t="s">
        <v>5093</v>
      </c>
      <c r="J5871" s="2" t="s">
        <v>61</v>
      </c>
      <c r="K5871" s="50" t="s">
        <v>61</v>
      </c>
      <c r="L5871" s="48">
        <v>2011</v>
      </c>
      <c r="M5871" s="2" t="s">
        <v>133</v>
      </c>
      <c r="N5871" s="32">
        <v>25.370419999999999</v>
      </c>
      <c r="O5871" s="32">
        <v>55.397939999999998</v>
      </c>
      <c r="P5871" s="2" t="s">
        <v>2767</v>
      </c>
      <c r="Q5871" s="6" t="s">
        <v>65</v>
      </c>
      <c r="R5871" s="43" t="s">
        <v>18854</v>
      </c>
      <c r="S5871" s="41" t="s">
        <v>4972</v>
      </c>
      <c r="T5871" s="41" t="s">
        <v>18461</v>
      </c>
      <c r="U5871" s="2"/>
      <c r="V5871" s="2" t="s">
        <v>4972</v>
      </c>
      <c r="W5871" s="41" t="s">
        <v>17588</v>
      </c>
      <c r="X5871" s="2" t="s">
        <v>1598</v>
      </c>
      <c r="Y5871" s="2" t="s">
        <v>102</v>
      </c>
      <c r="Z5871" s="5" t="s">
        <v>20</v>
      </c>
      <c r="AA5871" s="5" t="s">
        <v>16910</v>
      </c>
      <c r="AB5871" s="5" t="s">
        <v>16316</v>
      </c>
      <c r="AC5871" s="2" t="s">
        <v>5205</v>
      </c>
      <c r="AD5871" s="2">
        <v>3006500</v>
      </c>
      <c r="AE5871" s="5">
        <v>11</v>
      </c>
      <c r="AF5871" s="25"/>
      <c r="AG5871" s="29">
        <v>3</v>
      </c>
      <c r="AH5871" s="2" t="s">
        <v>17974</v>
      </c>
      <c r="AI5871" s="2">
        <v>3</v>
      </c>
      <c r="AJ5871" s="2">
        <v>3</v>
      </c>
      <c r="AK5871" s="50"/>
      <c r="AL5871" s="2"/>
      <c r="AM5871" s="30"/>
      <c r="AN5871" s="30"/>
      <c r="AO5871" s="30"/>
      <c r="AR5871" s="30"/>
      <c r="AS5871" s="30"/>
      <c r="AT5871" s="30"/>
      <c r="AV5871" s="30"/>
      <c r="AW5871" s="30"/>
      <c r="CD5871" s="2" t="s">
        <v>78</v>
      </c>
      <c r="CE5871" s="2" t="s">
        <v>20939</v>
      </c>
    </row>
    <row r="5872" spans="1:83" x14ac:dyDescent="0.2">
      <c r="A5872" s="2" t="s">
        <v>9835</v>
      </c>
      <c r="B5872" s="2" t="s">
        <v>28913</v>
      </c>
      <c r="C5872" s="2" t="s">
        <v>6285</v>
      </c>
      <c r="D5872" s="2"/>
      <c r="E5872" s="2" t="s">
        <v>9835</v>
      </c>
      <c r="F5872" s="2" t="s">
        <v>9836</v>
      </c>
      <c r="G5872" s="2" t="s">
        <v>9837</v>
      </c>
      <c r="H5872" s="2"/>
      <c r="I5872" s="2" t="s">
        <v>5093</v>
      </c>
      <c r="J5872" s="2" t="s">
        <v>61</v>
      </c>
      <c r="K5872" s="50" t="s">
        <v>61</v>
      </c>
      <c r="L5872" s="48">
        <v>2018</v>
      </c>
      <c r="M5872" s="2" t="s">
        <v>133</v>
      </c>
      <c r="N5872" s="32">
        <v>25.308979999999998</v>
      </c>
      <c r="O5872" s="32">
        <v>55.450389999999999</v>
      </c>
      <c r="P5872" s="2" t="s">
        <v>2767</v>
      </c>
      <c r="Q5872" s="6" t="s">
        <v>65</v>
      </c>
      <c r="R5872" s="43" t="s">
        <v>18854</v>
      </c>
      <c r="S5872" s="41" t="s">
        <v>4972</v>
      </c>
      <c r="T5872" s="41" t="s">
        <v>18461</v>
      </c>
      <c r="U5872" s="2"/>
      <c r="V5872" s="2" t="s">
        <v>4972</v>
      </c>
      <c r="W5872" s="41" t="s">
        <v>17589</v>
      </c>
      <c r="X5872" s="2" t="s">
        <v>1598</v>
      </c>
      <c r="Y5872" s="2" t="s">
        <v>102</v>
      </c>
      <c r="Z5872" s="5" t="s">
        <v>10423</v>
      </c>
      <c r="AA5872" s="5" t="s">
        <v>16910</v>
      </c>
      <c r="AB5872" s="5" t="s">
        <v>16316</v>
      </c>
      <c r="AC5872" s="2" t="s">
        <v>5205</v>
      </c>
      <c r="AD5872" s="2">
        <v>3009900</v>
      </c>
      <c r="AE5872" s="5">
        <v>19</v>
      </c>
      <c r="AF5872" s="25"/>
      <c r="AG5872" s="29">
        <v>3</v>
      </c>
      <c r="AH5872" s="2" t="s">
        <v>17974</v>
      </c>
      <c r="AI5872" s="2">
        <v>3</v>
      </c>
      <c r="AJ5872" s="2">
        <v>3</v>
      </c>
      <c r="AK5872" s="50"/>
      <c r="AL5872" s="2"/>
      <c r="AM5872" s="30"/>
      <c r="AN5872" s="30"/>
      <c r="AO5872" s="30"/>
      <c r="AR5872" s="30"/>
      <c r="AS5872" s="30"/>
      <c r="AT5872" s="30"/>
      <c r="AV5872" s="30"/>
      <c r="AW5872" s="30"/>
      <c r="CD5872" s="2" t="s">
        <v>78</v>
      </c>
      <c r="CE5872" s="2" t="s">
        <v>20940</v>
      </c>
    </row>
    <row r="5873" spans="1:83" x14ac:dyDescent="0.2">
      <c r="A5873" s="2" t="s">
        <v>8460</v>
      </c>
      <c r="B5873" s="2" t="s">
        <v>28914</v>
      </c>
      <c r="C5873" s="2" t="s">
        <v>6285</v>
      </c>
      <c r="D5873" s="2" t="s">
        <v>8460</v>
      </c>
      <c r="E5873" s="2" t="s">
        <v>8460</v>
      </c>
      <c r="F5873" s="2" t="s">
        <v>8461</v>
      </c>
      <c r="G5873" s="2" t="s">
        <v>8462</v>
      </c>
      <c r="H5873" s="2" t="s">
        <v>5093</v>
      </c>
      <c r="I5873" s="2" t="s">
        <v>5093</v>
      </c>
      <c r="J5873" s="2" t="s">
        <v>61</v>
      </c>
      <c r="K5873" s="50" t="s">
        <v>61</v>
      </c>
      <c r="L5873" s="48">
        <v>2011</v>
      </c>
      <c r="M5873" s="2" t="s">
        <v>133</v>
      </c>
      <c r="N5873" s="32">
        <v>25.315020000000001</v>
      </c>
      <c r="O5873" s="32">
        <v>55.404859999999999</v>
      </c>
      <c r="P5873" s="2" t="s">
        <v>2767</v>
      </c>
      <c r="Q5873" s="6" t="s">
        <v>65</v>
      </c>
      <c r="R5873" s="43" t="s">
        <v>18854</v>
      </c>
      <c r="S5873" s="41" t="s">
        <v>4972</v>
      </c>
      <c r="T5873" s="41" t="s">
        <v>18461</v>
      </c>
      <c r="U5873" s="2"/>
      <c r="V5873" s="2" t="s">
        <v>4972</v>
      </c>
      <c r="W5873" s="41" t="s">
        <v>17588</v>
      </c>
      <c r="X5873" s="2" t="s">
        <v>1598</v>
      </c>
      <c r="Y5873" s="2" t="s">
        <v>76</v>
      </c>
      <c r="Z5873" s="5" t="s">
        <v>20</v>
      </c>
      <c r="AA5873" s="5" t="s">
        <v>16910</v>
      </c>
      <c r="AB5873" s="5" t="s">
        <v>16317</v>
      </c>
      <c r="AC5873" s="2" t="s">
        <v>5205</v>
      </c>
      <c r="AD5873" s="2">
        <v>3009200</v>
      </c>
      <c r="AE5873" s="5">
        <v>15</v>
      </c>
      <c r="AF5873" s="25"/>
      <c r="AG5873" s="29">
        <v>3</v>
      </c>
      <c r="AH5873" s="2" t="s">
        <v>17974</v>
      </c>
      <c r="AI5873" s="2">
        <v>3</v>
      </c>
      <c r="AJ5873" s="2">
        <v>3</v>
      </c>
      <c r="AK5873" s="50"/>
      <c r="AL5873" s="2"/>
      <c r="AM5873" s="30"/>
      <c r="AN5873" s="30"/>
      <c r="AO5873" s="30"/>
      <c r="AR5873" s="30"/>
      <c r="AS5873" s="30"/>
      <c r="AT5873" s="30"/>
      <c r="AV5873" s="30"/>
      <c r="AW5873" s="30"/>
      <c r="CD5873" s="2" t="s">
        <v>78</v>
      </c>
      <c r="CE5873" s="2" t="s">
        <v>20941</v>
      </c>
    </row>
    <row r="5874" spans="1:83" x14ac:dyDescent="0.2">
      <c r="A5874" s="2" t="s">
        <v>9923</v>
      </c>
      <c r="B5874" s="2" t="s">
        <v>28915</v>
      </c>
      <c r="C5874" s="2" t="s">
        <v>6285</v>
      </c>
      <c r="D5874" s="2"/>
      <c r="E5874" s="2" t="s">
        <v>9923</v>
      </c>
      <c r="F5874" s="2" t="s">
        <v>9924</v>
      </c>
      <c r="G5874" s="2"/>
      <c r="H5874" s="2"/>
      <c r="I5874" s="2" t="s">
        <v>5093</v>
      </c>
      <c r="J5874" s="2" t="s">
        <v>61</v>
      </c>
      <c r="K5874" s="2"/>
      <c r="L5874" s="48">
        <v>2017</v>
      </c>
      <c r="M5874" s="2" t="s">
        <v>133</v>
      </c>
      <c r="N5874" s="32">
        <v>25.184519999999999</v>
      </c>
      <c r="O5874" s="32">
        <v>55.923189999999998</v>
      </c>
      <c r="P5874" s="2" t="s">
        <v>2767</v>
      </c>
      <c r="Q5874" s="6" t="s">
        <v>65</v>
      </c>
      <c r="R5874" s="43" t="s">
        <v>18854</v>
      </c>
      <c r="S5874" s="41" t="s">
        <v>3596</v>
      </c>
      <c r="T5874" s="41" t="s">
        <v>18460</v>
      </c>
      <c r="U5874" s="2"/>
      <c r="V5874" s="2" t="s">
        <v>3596</v>
      </c>
      <c r="W5874" s="41" t="s">
        <v>144</v>
      </c>
      <c r="X5874" s="2" t="s">
        <v>1598</v>
      </c>
      <c r="Y5874" s="2" t="s">
        <v>76</v>
      </c>
      <c r="Z5874" s="5" t="s">
        <v>10423</v>
      </c>
      <c r="AA5874" s="5" t="s">
        <v>16910</v>
      </c>
      <c r="AB5874" s="5" t="s">
        <v>16317</v>
      </c>
      <c r="AC5874" s="2"/>
      <c r="AD5874" s="2">
        <v>3000051</v>
      </c>
      <c r="AE5874" s="5">
        <v>18.5</v>
      </c>
      <c r="AF5874" s="25"/>
      <c r="AG5874" s="29"/>
      <c r="AH5874" s="2"/>
      <c r="AI5874" s="2">
        <v>3</v>
      </c>
      <c r="AJ5874" s="2"/>
      <c r="AK5874" s="50"/>
      <c r="AL5874" s="2"/>
      <c r="AM5874" s="30"/>
      <c r="AN5874" s="30"/>
      <c r="AO5874" s="30"/>
      <c r="AR5874" s="30"/>
      <c r="AS5874" s="30"/>
      <c r="AT5874" s="30"/>
      <c r="AV5874" s="30"/>
      <c r="AW5874" s="30"/>
      <c r="CD5874" s="2" t="s">
        <v>71</v>
      </c>
      <c r="CE5874" s="2">
        <v>0</v>
      </c>
    </row>
    <row r="5875" spans="1:83" x14ac:dyDescent="0.2">
      <c r="A5875" s="2" t="s">
        <v>8463</v>
      </c>
      <c r="B5875" s="2" t="s">
        <v>28916</v>
      </c>
      <c r="C5875" s="2" t="s">
        <v>6285</v>
      </c>
      <c r="D5875" s="2" t="s">
        <v>8463</v>
      </c>
      <c r="E5875" s="2" t="s">
        <v>8463</v>
      </c>
      <c r="F5875" s="2" t="s">
        <v>8464</v>
      </c>
      <c r="G5875" s="2" t="s">
        <v>17921</v>
      </c>
      <c r="H5875" s="2" t="s">
        <v>5093</v>
      </c>
      <c r="I5875" s="2" t="s">
        <v>5093</v>
      </c>
      <c r="J5875" s="2" t="s">
        <v>61</v>
      </c>
      <c r="K5875" s="50" t="s">
        <v>61</v>
      </c>
      <c r="L5875" s="48">
        <v>2011</v>
      </c>
      <c r="M5875" s="2" t="s">
        <v>133</v>
      </c>
      <c r="N5875" s="32">
        <v>25.355730000000001</v>
      </c>
      <c r="O5875" s="32">
        <v>55.555750000000003</v>
      </c>
      <c r="P5875" s="2" t="s">
        <v>2767</v>
      </c>
      <c r="Q5875" s="6" t="s">
        <v>65</v>
      </c>
      <c r="R5875" s="43" t="s">
        <v>16802</v>
      </c>
      <c r="S5875" s="41" t="s">
        <v>4851</v>
      </c>
      <c r="T5875" s="41" t="s">
        <v>18462</v>
      </c>
      <c r="U5875" s="2"/>
      <c r="V5875" s="2" t="s">
        <v>4851</v>
      </c>
      <c r="W5875" s="41" t="s">
        <v>17588</v>
      </c>
      <c r="X5875" s="2" t="s">
        <v>315</v>
      </c>
      <c r="Y5875" s="2" t="s">
        <v>69</v>
      </c>
      <c r="Z5875" s="5" t="s">
        <v>10423</v>
      </c>
      <c r="AA5875" s="5" t="s">
        <v>16910</v>
      </c>
      <c r="AB5875" s="5" t="s">
        <v>18091</v>
      </c>
      <c r="AC5875" s="2" t="s">
        <v>5247</v>
      </c>
      <c r="AD5875" s="2">
        <v>3001900</v>
      </c>
      <c r="AE5875" s="5">
        <v>25</v>
      </c>
      <c r="AF5875" s="25"/>
      <c r="AG5875" s="29">
        <v>3</v>
      </c>
      <c r="AH5875" s="2" t="s">
        <v>17978</v>
      </c>
      <c r="AI5875" s="2">
        <v>3</v>
      </c>
      <c r="AJ5875" s="2">
        <v>3</v>
      </c>
      <c r="AK5875" s="50"/>
      <c r="AL5875" s="2"/>
      <c r="AM5875" s="30"/>
      <c r="AN5875" s="30"/>
      <c r="AO5875" s="30"/>
      <c r="AR5875" s="30"/>
      <c r="AS5875" s="30"/>
      <c r="AT5875" s="30"/>
      <c r="AV5875" s="30"/>
      <c r="AW5875" s="30"/>
      <c r="CD5875" s="2" t="s">
        <v>78</v>
      </c>
      <c r="CE5875" s="2" t="s">
        <v>20942</v>
      </c>
    </row>
    <row r="5876" spans="1:83" x14ac:dyDescent="0.2">
      <c r="A5876" s="2" t="s">
        <v>8465</v>
      </c>
      <c r="B5876" s="2" t="s">
        <v>28917</v>
      </c>
      <c r="C5876" s="2" t="s">
        <v>6285</v>
      </c>
      <c r="D5876" s="2" t="s">
        <v>8465</v>
      </c>
      <c r="E5876" s="2" t="s">
        <v>8465</v>
      </c>
      <c r="F5876" s="2" t="s">
        <v>8466</v>
      </c>
      <c r="G5876" s="2" t="s">
        <v>18847</v>
      </c>
      <c r="H5876" s="2" t="s">
        <v>5093</v>
      </c>
      <c r="I5876" s="2" t="s">
        <v>5093</v>
      </c>
      <c r="J5876" s="2" t="s">
        <v>61</v>
      </c>
      <c r="K5876" s="50" t="s">
        <v>61</v>
      </c>
      <c r="L5876" s="48">
        <v>2011</v>
      </c>
      <c r="M5876" s="2" t="s">
        <v>133</v>
      </c>
      <c r="N5876" s="32">
        <v>25.347770000000001</v>
      </c>
      <c r="O5876" s="32">
        <v>55.590739999999997</v>
      </c>
      <c r="P5876" s="2" t="s">
        <v>2767</v>
      </c>
      <c r="Q5876" s="6" t="s">
        <v>65</v>
      </c>
      <c r="R5876" s="43" t="s">
        <v>16802</v>
      </c>
      <c r="S5876" s="41" t="s">
        <v>4851</v>
      </c>
      <c r="T5876" s="41" t="s">
        <v>18462</v>
      </c>
      <c r="U5876" s="2"/>
      <c r="V5876" s="2" t="s">
        <v>4851</v>
      </c>
      <c r="W5876" s="41" t="s">
        <v>17588</v>
      </c>
      <c r="X5876" s="2" t="s">
        <v>315</v>
      </c>
      <c r="Y5876" s="2" t="s">
        <v>69</v>
      </c>
      <c r="Z5876" s="5" t="s">
        <v>10423</v>
      </c>
      <c r="AA5876" s="5" t="s">
        <v>16910</v>
      </c>
      <c r="AB5876" s="5" t="s">
        <v>18091</v>
      </c>
      <c r="AC5876" s="2" t="s">
        <v>5247</v>
      </c>
      <c r="AD5876" s="2">
        <v>3001900</v>
      </c>
      <c r="AE5876" s="5">
        <v>25</v>
      </c>
      <c r="AF5876" s="25"/>
      <c r="AG5876" s="29">
        <v>3</v>
      </c>
      <c r="AH5876" s="2" t="s">
        <v>17978</v>
      </c>
      <c r="AI5876" s="2">
        <v>3</v>
      </c>
      <c r="AJ5876" s="2">
        <v>3</v>
      </c>
      <c r="AK5876" s="50"/>
      <c r="AL5876" s="2"/>
      <c r="AM5876" s="30"/>
      <c r="AN5876" s="30"/>
      <c r="AO5876" s="30"/>
      <c r="AR5876" s="30"/>
      <c r="AS5876" s="30"/>
      <c r="AT5876" s="30"/>
      <c r="AV5876" s="30"/>
      <c r="AW5876" s="30"/>
      <c r="CD5876" s="2" t="s">
        <v>78</v>
      </c>
      <c r="CE5876" s="2" t="s">
        <v>20943</v>
      </c>
    </row>
    <row r="5877" spans="1:83" x14ac:dyDescent="0.2">
      <c r="A5877" s="2" t="s">
        <v>8467</v>
      </c>
      <c r="B5877" s="2" t="s">
        <v>28918</v>
      </c>
      <c r="C5877" s="2" t="s">
        <v>6285</v>
      </c>
      <c r="D5877" s="2" t="s">
        <v>8467</v>
      </c>
      <c r="E5877" s="2" t="s">
        <v>8467</v>
      </c>
      <c r="F5877" s="2" t="s">
        <v>8468</v>
      </c>
      <c r="G5877" s="2" t="s">
        <v>8469</v>
      </c>
      <c r="H5877" s="2"/>
      <c r="I5877" s="2" t="s">
        <v>5093</v>
      </c>
      <c r="J5877" s="2" t="s">
        <v>61</v>
      </c>
      <c r="K5877" s="50" t="s">
        <v>61</v>
      </c>
      <c r="L5877" s="48">
        <v>2011</v>
      </c>
      <c r="M5877" s="2" t="s">
        <v>133</v>
      </c>
      <c r="N5877" s="32">
        <v>25.343440000000001</v>
      </c>
      <c r="O5877" s="32">
        <v>55.560040000000001</v>
      </c>
      <c r="P5877" s="2" t="s">
        <v>2767</v>
      </c>
      <c r="Q5877" s="6" t="s">
        <v>65</v>
      </c>
      <c r="R5877" s="43" t="s">
        <v>18854</v>
      </c>
      <c r="S5877" s="41" t="s">
        <v>3596</v>
      </c>
      <c r="T5877" s="41" t="s">
        <v>18460</v>
      </c>
      <c r="U5877" s="2"/>
      <c r="V5877" s="2" t="s">
        <v>3596</v>
      </c>
      <c r="W5877" s="41" t="s">
        <v>17589</v>
      </c>
      <c r="X5877" s="2" t="s">
        <v>315</v>
      </c>
      <c r="Y5877" s="2" t="s">
        <v>69</v>
      </c>
      <c r="Z5877" s="5" t="s">
        <v>10423</v>
      </c>
      <c r="AA5877" s="5" t="s">
        <v>16910</v>
      </c>
      <c r="AB5877" s="5" t="s">
        <v>18091</v>
      </c>
      <c r="AC5877" s="2" t="s">
        <v>5247</v>
      </c>
      <c r="AD5877" s="2">
        <v>3001900</v>
      </c>
      <c r="AE5877" s="5">
        <v>30</v>
      </c>
      <c r="AF5877" s="25"/>
      <c r="AG5877" s="29">
        <v>3</v>
      </c>
      <c r="AH5877" s="2" t="s">
        <v>17978</v>
      </c>
      <c r="AI5877" s="2">
        <v>4</v>
      </c>
      <c r="AJ5877" s="2">
        <v>3</v>
      </c>
      <c r="AK5877" s="50"/>
      <c r="AL5877" s="2"/>
      <c r="AM5877" s="30"/>
      <c r="AN5877" s="30"/>
      <c r="AO5877" s="30"/>
      <c r="AR5877" s="30"/>
      <c r="AS5877" s="30"/>
      <c r="AT5877" s="30"/>
      <c r="AV5877" s="30"/>
      <c r="AW5877" s="30"/>
      <c r="CD5877" s="2" t="s">
        <v>78</v>
      </c>
      <c r="CE5877" s="2" t="s">
        <v>20944</v>
      </c>
    </row>
    <row r="5878" spans="1:83" x14ac:dyDescent="0.2">
      <c r="A5878" s="2" t="s">
        <v>8470</v>
      </c>
      <c r="B5878" s="2" t="s">
        <v>28919</v>
      </c>
      <c r="C5878" s="2" t="s">
        <v>6285</v>
      </c>
      <c r="D5878" s="2" t="s">
        <v>8470</v>
      </c>
      <c r="E5878" s="2" t="s">
        <v>8470</v>
      </c>
      <c r="F5878" s="2" t="s">
        <v>8471</v>
      </c>
      <c r="G5878" s="2" t="s">
        <v>8472</v>
      </c>
      <c r="H5878" s="2" t="s">
        <v>5093</v>
      </c>
      <c r="I5878" s="2" t="s">
        <v>5093</v>
      </c>
      <c r="J5878" s="2" t="s">
        <v>61</v>
      </c>
      <c r="K5878" s="50" t="s">
        <v>61</v>
      </c>
      <c r="L5878" s="48">
        <v>2010</v>
      </c>
      <c r="M5878" s="2" t="s">
        <v>133</v>
      </c>
      <c r="N5878" s="32">
        <v>25.322109999999999</v>
      </c>
      <c r="O5878" s="32">
        <v>55.641660000000002</v>
      </c>
      <c r="P5878" s="2" t="s">
        <v>2767</v>
      </c>
      <c r="Q5878" s="6" t="s">
        <v>65</v>
      </c>
      <c r="R5878" s="43" t="s">
        <v>18854</v>
      </c>
      <c r="S5878" s="41" t="s">
        <v>3596</v>
      </c>
      <c r="T5878" s="41" t="s">
        <v>18460</v>
      </c>
      <c r="U5878" s="2"/>
      <c r="V5878" s="2" t="s">
        <v>3596</v>
      </c>
      <c r="W5878" s="41" t="s">
        <v>17588</v>
      </c>
      <c r="X5878" s="2" t="s">
        <v>315</v>
      </c>
      <c r="Y5878" s="2" t="s">
        <v>102</v>
      </c>
      <c r="Z5878" s="5" t="s">
        <v>10423</v>
      </c>
      <c r="AA5878" s="5" t="s">
        <v>16910</v>
      </c>
      <c r="AB5878" s="5" t="s">
        <v>16316</v>
      </c>
      <c r="AC5878" s="2" t="s">
        <v>5247</v>
      </c>
      <c r="AD5878" s="2">
        <v>3001301</v>
      </c>
      <c r="AE5878" s="5">
        <v>28.7</v>
      </c>
      <c r="AF5878" s="25"/>
      <c r="AG5878" s="29">
        <v>3</v>
      </c>
      <c r="AH5878" s="2" t="s">
        <v>17978</v>
      </c>
      <c r="AI5878" s="2">
        <v>4</v>
      </c>
      <c r="AJ5878" s="2">
        <v>3</v>
      </c>
      <c r="AK5878" s="50"/>
      <c r="AL5878" s="2"/>
      <c r="AM5878" s="30"/>
      <c r="AN5878" s="30"/>
      <c r="AO5878" s="30"/>
      <c r="AR5878" s="30"/>
      <c r="AS5878" s="30"/>
      <c r="AT5878" s="30"/>
      <c r="AV5878" s="30"/>
      <c r="AW5878" s="30"/>
      <c r="CD5878" s="2" t="s">
        <v>78</v>
      </c>
      <c r="CE5878" s="2" t="s">
        <v>20945</v>
      </c>
    </row>
    <row r="5879" spans="1:83" x14ac:dyDescent="0.2">
      <c r="A5879" s="2" t="s">
        <v>8473</v>
      </c>
      <c r="B5879" s="2" t="s">
        <v>28920</v>
      </c>
      <c r="C5879" s="2" t="s">
        <v>6285</v>
      </c>
      <c r="D5879" s="2"/>
      <c r="E5879" s="2" t="s">
        <v>8473</v>
      </c>
      <c r="F5879" s="2" t="s">
        <v>8474</v>
      </c>
      <c r="G5879" s="2" t="s">
        <v>8475</v>
      </c>
      <c r="H5879" s="2"/>
      <c r="I5879" s="2" t="s">
        <v>5093</v>
      </c>
      <c r="J5879" s="2" t="s">
        <v>61</v>
      </c>
      <c r="K5879" s="50" t="s">
        <v>61</v>
      </c>
      <c r="L5879" s="48">
        <v>2010</v>
      </c>
      <c r="M5879" s="2" t="s">
        <v>133</v>
      </c>
      <c r="N5879" s="32">
        <v>25.29795</v>
      </c>
      <c r="O5879" s="32">
        <v>55.585700000000003</v>
      </c>
      <c r="P5879" s="2" t="s">
        <v>2767</v>
      </c>
      <c r="Q5879" s="6" t="s">
        <v>65</v>
      </c>
      <c r="R5879" s="43" t="s">
        <v>18854</v>
      </c>
      <c r="S5879" s="41" t="s">
        <v>3596</v>
      </c>
      <c r="T5879" s="41" t="s">
        <v>18460</v>
      </c>
      <c r="U5879" s="2"/>
      <c r="V5879" s="2" t="s">
        <v>3596</v>
      </c>
      <c r="W5879" s="41" t="s">
        <v>17589</v>
      </c>
      <c r="X5879" s="2" t="s">
        <v>1598</v>
      </c>
      <c r="Y5879" s="2" t="s">
        <v>102</v>
      </c>
      <c r="Z5879" s="5" t="s">
        <v>10423</v>
      </c>
      <c r="AA5879" s="5" t="s">
        <v>16910</v>
      </c>
      <c r="AB5879" s="5" t="s">
        <v>16316</v>
      </c>
      <c r="AC5879" s="2" t="s">
        <v>5247</v>
      </c>
      <c r="AD5879" s="2">
        <v>3001200</v>
      </c>
      <c r="AE5879" s="5">
        <v>28.7</v>
      </c>
      <c r="AF5879" s="25"/>
      <c r="AG5879" s="29">
        <v>3</v>
      </c>
      <c r="AH5879" s="2" t="s">
        <v>17978</v>
      </c>
      <c r="AI5879" s="2">
        <v>4</v>
      </c>
      <c r="AJ5879" s="2">
        <v>3</v>
      </c>
      <c r="AK5879" s="50"/>
      <c r="AL5879" s="2"/>
      <c r="AM5879" s="30"/>
      <c r="AN5879" s="30"/>
      <c r="AO5879" s="30"/>
      <c r="AR5879" s="30"/>
      <c r="AS5879" s="30"/>
      <c r="AT5879" s="30"/>
      <c r="AV5879" s="30"/>
      <c r="AW5879" s="30"/>
      <c r="CD5879" s="2" t="s">
        <v>78</v>
      </c>
      <c r="CE5879" s="2" t="s">
        <v>20946</v>
      </c>
    </row>
    <row r="5880" spans="1:83" x14ac:dyDescent="0.2">
      <c r="A5880" s="2" t="s">
        <v>9204</v>
      </c>
      <c r="B5880" s="2" t="s">
        <v>28921</v>
      </c>
      <c r="C5880" s="2" t="s">
        <v>6285</v>
      </c>
      <c r="D5880" s="2"/>
      <c r="E5880" s="2" t="s">
        <v>9204</v>
      </c>
      <c r="F5880" s="2" t="s">
        <v>9205</v>
      </c>
      <c r="G5880" s="2" t="s">
        <v>16664</v>
      </c>
      <c r="H5880" s="2"/>
      <c r="I5880" s="2" t="s">
        <v>5093</v>
      </c>
      <c r="J5880" s="2" t="s">
        <v>61</v>
      </c>
      <c r="K5880" s="50" t="s">
        <v>61</v>
      </c>
      <c r="L5880" s="48">
        <v>2015</v>
      </c>
      <c r="M5880" s="2" t="s">
        <v>133</v>
      </c>
      <c r="N5880" s="32">
        <v>25.154640000000001</v>
      </c>
      <c r="O5880" s="32">
        <v>55.644370000000002</v>
      </c>
      <c r="P5880" s="2" t="s">
        <v>2767</v>
      </c>
      <c r="Q5880" s="6" t="s">
        <v>65</v>
      </c>
      <c r="R5880" s="43" t="s">
        <v>18854</v>
      </c>
      <c r="S5880" s="41" t="s">
        <v>3596</v>
      </c>
      <c r="T5880" s="41" t="s">
        <v>18460</v>
      </c>
      <c r="U5880" s="2"/>
      <c r="V5880" s="2" t="s">
        <v>3596</v>
      </c>
      <c r="W5880" s="41" t="s">
        <v>17589</v>
      </c>
      <c r="X5880" s="2" t="s">
        <v>315</v>
      </c>
      <c r="Y5880" s="2" t="s">
        <v>102</v>
      </c>
      <c r="Z5880" s="5" t="s">
        <v>20</v>
      </c>
      <c r="AA5880" s="5" t="s">
        <v>16910</v>
      </c>
      <c r="AB5880" s="5" t="s">
        <v>16318</v>
      </c>
      <c r="AC5880" s="2" t="s">
        <v>5247</v>
      </c>
      <c r="AD5880" s="2">
        <v>3000021</v>
      </c>
      <c r="AE5880" s="5">
        <v>28</v>
      </c>
      <c r="AF5880" s="25"/>
      <c r="AG5880" s="29">
        <v>3</v>
      </c>
      <c r="AH5880" s="2" t="s">
        <v>17978</v>
      </c>
      <c r="AI5880" s="2">
        <v>4</v>
      </c>
      <c r="AJ5880" s="2">
        <v>3</v>
      </c>
      <c r="AK5880" s="50"/>
      <c r="AL5880" s="2"/>
      <c r="AM5880" s="30"/>
      <c r="AN5880" s="30"/>
      <c r="AO5880" s="30"/>
      <c r="AR5880" s="30"/>
      <c r="AS5880" s="30"/>
      <c r="AT5880" s="30"/>
      <c r="AV5880" s="30"/>
      <c r="AW5880" s="30"/>
      <c r="CD5880" s="2" t="s">
        <v>78</v>
      </c>
      <c r="CE5880" s="2" t="s">
        <v>20947</v>
      </c>
    </row>
    <row r="5881" spans="1:83" x14ac:dyDescent="0.2">
      <c r="A5881" s="2" t="s">
        <v>8783</v>
      </c>
      <c r="B5881" s="2" t="s">
        <v>28922</v>
      </c>
      <c r="C5881" s="2" t="s">
        <v>6285</v>
      </c>
      <c r="D5881" s="2"/>
      <c r="E5881" s="2" t="s">
        <v>8783</v>
      </c>
      <c r="F5881" s="2" t="s">
        <v>8784</v>
      </c>
      <c r="G5881" s="2" t="s">
        <v>16653</v>
      </c>
      <c r="H5881" s="2"/>
      <c r="I5881" s="2" t="s">
        <v>5093</v>
      </c>
      <c r="J5881" s="2" t="s">
        <v>61</v>
      </c>
      <c r="K5881" s="50" t="s">
        <v>61</v>
      </c>
      <c r="L5881" s="48">
        <v>2010</v>
      </c>
      <c r="M5881" s="2" t="s">
        <v>133</v>
      </c>
      <c r="N5881" s="32">
        <v>25.01529</v>
      </c>
      <c r="O5881" s="32">
        <v>55.88317</v>
      </c>
      <c r="P5881" s="2" t="s">
        <v>2767</v>
      </c>
      <c r="Q5881" s="6" t="s">
        <v>65</v>
      </c>
      <c r="R5881" s="43" t="s">
        <v>18854</v>
      </c>
      <c r="S5881" s="41" t="s">
        <v>3596</v>
      </c>
      <c r="T5881" s="41" t="s">
        <v>18460</v>
      </c>
      <c r="U5881" s="2"/>
      <c r="V5881" s="2" t="s">
        <v>3596</v>
      </c>
      <c r="W5881" s="41" t="s">
        <v>17589</v>
      </c>
      <c r="X5881" s="2" t="s">
        <v>1598</v>
      </c>
      <c r="Y5881" s="2" t="s">
        <v>76</v>
      </c>
      <c r="Z5881" s="5" t="s">
        <v>10423</v>
      </c>
      <c r="AA5881" s="5" t="s">
        <v>16910</v>
      </c>
      <c r="AB5881" s="5" t="s">
        <v>16317</v>
      </c>
      <c r="AC5881" s="2" t="s">
        <v>5247</v>
      </c>
      <c r="AD5881" s="2">
        <v>3000017</v>
      </c>
      <c r="AE5881" s="5">
        <v>30</v>
      </c>
      <c r="AF5881" s="25"/>
      <c r="AG5881" s="29">
        <v>3</v>
      </c>
      <c r="AH5881" s="2" t="s">
        <v>17978</v>
      </c>
      <c r="AI5881" s="2">
        <v>3</v>
      </c>
      <c r="AJ5881" s="2">
        <v>3</v>
      </c>
      <c r="AK5881" s="50"/>
      <c r="AL5881" s="2"/>
      <c r="AM5881" s="30"/>
      <c r="AN5881" s="30"/>
      <c r="AO5881" s="30"/>
      <c r="AR5881" s="30"/>
      <c r="AS5881" s="30"/>
      <c r="AT5881" s="30"/>
      <c r="AV5881" s="30"/>
      <c r="AW5881" s="30"/>
      <c r="CD5881" s="2" t="s">
        <v>78</v>
      </c>
      <c r="CE5881" s="2" t="s">
        <v>20948</v>
      </c>
    </row>
    <row r="5882" spans="1:83" x14ac:dyDescent="0.2">
      <c r="A5882" s="2" t="s">
        <v>9206</v>
      </c>
      <c r="B5882" s="2" t="s">
        <v>28923</v>
      </c>
      <c r="C5882" s="2" t="s">
        <v>6285</v>
      </c>
      <c r="D5882" s="2"/>
      <c r="E5882" s="2" t="s">
        <v>9206</v>
      </c>
      <c r="F5882" s="2" t="s">
        <v>9207</v>
      </c>
      <c r="G5882" s="2" t="s">
        <v>17010</v>
      </c>
      <c r="H5882" s="2"/>
      <c r="I5882" s="2" t="s">
        <v>5093</v>
      </c>
      <c r="J5882" s="2" t="s">
        <v>61</v>
      </c>
      <c r="K5882" s="50" t="s">
        <v>61</v>
      </c>
      <c r="L5882" s="48">
        <v>2016</v>
      </c>
      <c r="M5882" s="2" t="s">
        <v>133</v>
      </c>
      <c r="N5882" s="32">
        <v>25.03247</v>
      </c>
      <c r="O5882" s="32">
        <v>55.84064</v>
      </c>
      <c r="P5882" s="2" t="s">
        <v>2767</v>
      </c>
      <c r="Q5882" s="6" t="s">
        <v>65</v>
      </c>
      <c r="R5882" s="43" t="s">
        <v>18854</v>
      </c>
      <c r="S5882" s="41" t="s">
        <v>3596</v>
      </c>
      <c r="T5882" s="41" t="s">
        <v>18460</v>
      </c>
      <c r="U5882" s="2"/>
      <c r="V5882" s="2" t="s">
        <v>3596</v>
      </c>
      <c r="W5882" s="41" t="s">
        <v>17589</v>
      </c>
      <c r="X5882" s="2" t="s">
        <v>1598</v>
      </c>
      <c r="Y5882" s="2" t="s">
        <v>69</v>
      </c>
      <c r="Z5882" s="5" t="s">
        <v>10423</v>
      </c>
      <c r="AA5882" s="5" t="s">
        <v>16910</v>
      </c>
      <c r="AB5882" s="5" t="s">
        <v>70</v>
      </c>
      <c r="AC5882" s="2" t="s">
        <v>5247</v>
      </c>
      <c r="AD5882" s="2">
        <v>3000016</v>
      </c>
      <c r="AE5882" s="5">
        <v>28</v>
      </c>
      <c r="AF5882" s="25"/>
      <c r="AG5882" s="29">
        <v>3</v>
      </c>
      <c r="AH5882" s="2" t="s">
        <v>17978</v>
      </c>
      <c r="AI5882" s="2">
        <v>3</v>
      </c>
      <c r="AJ5882" s="2">
        <v>3</v>
      </c>
      <c r="AK5882" s="50"/>
      <c r="AL5882" s="2"/>
      <c r="AM5882" s="30"/>
      <c r="AN5882" s="30"/>
      <c r="AO5882" s="30"/>
      <c r="AR5882" s="30"/>
      <c r="AS5882" s="30"/>
      <c r="AT5882" s="30"/>
      <c r="AV5882" s="30"/>
      <c r="AW5882" s="30"/>
      <c r="CD5882" s="2" t="s">
        <v>78</v>
      </c>
      <c r="CE5882" s="2" t="s">
        <v>20949</v>
      </c>
    </row>
    <row r="5883" spans="1:83" x14ac:dyDescent="0.2">
      <c r="A5883" s="2" t="s">
        <v>8926</v>
      </c>
      <c r="B5883" s="2" t="s">
        <v>28924</v>
      </c>
      <c r="C5883" s="2" t="s">
        <v>6285</v>
      </c>
      <c r="D5883" s="2" t="s">
        <v>8926</v>
      </c>
      <c r="E5883" s="2" t="s">
        <v>8926</v>
      </c>
      <c r="F5883" s="2" t="s">
        <v>8927</v>
      </c>
      <c r="G5883" s="2" t="s">
        <v>16655</v>
      </c>
      <c r="H5883" s="2" t="s">
        <v>5093</v>
      </c>
      <c r="I5883" s="2" t="s">
        <v>5093</v>
      </c>
      <c r="J5883" s="2" t="s">
        <v>61</v>
      </c>
      <c r="K5883" s="50" t="s">
        <v>61</v>
      </c>
      <c r="L5883" s="48">
        <v>2014</v>
      </c>
      <c r="M5883" s="2" t="s">
        <v>133</v>
      </c>
      <c r="N5883" s="32">
        <v>25.003599999999999</v>
      </c>
      <c r="O5883" s="32">
        <v>55.841200000000001</v>
      </c>
      <c r="P5883" s="2" t="s">
        <v>2767</v>
      </c>
      <c r="Q5883" s="6" t="s">
        <v>65</v>
      </c>
      <c r="R5883" s="43" t="s">
        <v>18854</v>
      </c>
      <c r="S5883" s="41" t="s">
        <v>3596</v>
      </c>
      <c r="T5883" s="41" t="s">
        <v>18460</v>
      </c>
      <c r="U5883" s="2"/>
      <c r="V5883" s="2" t="s">
        <v>3596</v>
      </c>
      <c r="W5883" s="41" t="s">
        <v>17588</v>
      </c>
      <c r="X5883" s="2" t="s">
        <v>315</v>
      </c>
      <c r="Y5883" s="2" t="s">
        <v>69</v>
      </c>
      <c r="Z5883" s="5" t="s">
        <v>10423</v>
      </c>
      <c r="AA5883" s="5" t="s">
        <v>16910</v>
      </c>
      <c r="AB5883" s="5" t="s">
        <v>18091</v>
      </c>
      <c r="AC5883" s="2" t="s">
        <v>5247</v>
      </c>
      <c r="AD5883" s="2">
        <v>3000016</v>
      </c>
      <c r="AE5883" s="5">
        <v>40</v>
      </c>
      <c r="AF5883" s="25"/>
      <c r="AG5883" s="29">
        <v>3</v>
      </c>
      <c r="AH5883" s="2" t="s">
        <v>17978</v>
      </c>
      <c r="AI5883" s="2">
        <v>3</v>
      </c>
      <c r="AJ5883" s="2">
        <v>3</v>
      </c>
      <c r="AK5883" s="50"/>
      <c r="AL5883" s="2"/>
      <c r="AM5883" s="30"/>
      <c r="AN5883" s="30"/>
      <c r="AO5883" s="30"/>
      <c r="AR5883" s="30"/>
      <c r="AS5883" s="30"/>
      <c r="AT5883" s="30"/>
      <c r="AV5883" s="30"/>
      <c r="AW5883" s="30"/>
      <c r="CD5883" s="2" t="s">
        <v>78</v>
      </c>
      <c r="CE5883" s="2" t="s">
        <v>20950</v>
      </c>
    </row>
    <row r="5884" spans="1:83" x14ac:dyDescent="0.2">
      <c r="A5884" s="2" t="s">
        <v>9261</v>
      </c>
      <c r="B5884" s="2" t="s">
        <v>28925</v>
      </c>
      <c r="C5884" s="2" t="s">
        <v>6285</v>
      </c>
      <c r="D5884" s="2"/>
      <c r="E5884" s="2" t="s">
        <v>9261</v>
      </c>
      <c r="F5884" s="2" t="s">
        <v>9262</v>
      </c>
      <c r="G5884" s="2" t="s">
        <v>9263</v>
      </c>
      <c r="H5884" s="2"/>
      <c r="I5884" s="2" t="s">
        <v>5093</v>
      </c>
      <c r="J5884" s="2" t="s">
        <v>61</v>
      </c>
      <c r="K5884" s="50" t="s">
        <v>61</v>
      </c>
      <c r="L5884" s="48">
        <v>2016</v>
      </c>
      <c r="M5884" s="2" t="s">
        <v>133</v>
      </c>
      <c r="N5884" s="32">
        <v>24.943010000000001</v>
      </c>
      <c r="O5884" s="32">
        <v>55.7911</v>
      </c>
      <c r="P5884" s="2" t="s">
        <v>2767</v>
      </c>
      <c r="Q5884" s="6" t="s">
        <v>65</v>
      </c>
      <c r="R5884" s="43" t="s">
        <v>18854</v>
      </c>
      <c r="S5884" s="41" t="s">
        <v>3596</v>
      </c>
      <c r="T5884" s="41" t="s">
        <v>18460</v>
      </c>
      <c r="U5884" s="2"/>
      <c r="V5884" s="2" t="s">
        <v>3596</v>
      </c>
      <c r="W5884" s="41" t="s">
        <v>17589</v>
      </c>
      <c r="X5884" s="2" t="s">
        <v>1598</v>
      </c>
      <c r="Y5884" s="2" t="s">
        <v>76</v>
      </c>
      <c r="Z5884" s="5" t="s">
        <v>10423</v>
      </c>
      <c r="AA5884" s="5" t="s">
        <v>16910</v>
      </c>
      <c r="AB5884" s="5" t="s">
        <v>16317</v>
      </c>
      <c r="AC5884" s="2" t="s">
        <v>5247</v>
      </c>
      <c r="AD5884" s="2">
        <v>3000016</v>
      </c>
      <c r="AE5884" s="5">
        <v>28.5</v>
      </c>
      <c r="AF5884" s="25"/>
      <c r="AG5884" s="29">
        <v>3</v>
      </c>
      <c r="AH5884" s="2" t="s">
        <v>17978</v>
      </c>
      <c r="AI5884" s="2">
        <v>3</v>
      </c>
      <c r="AJ5884" s="2">
        <v>3</v>
      </c>
      <c r="AK5884" s="50"/>
      <c r="AL5884" s="2"/>
      <c r="AM5884" s="30"/>
      <c r="AN5884" s="30"/>
      <c r="AO5884" s="30"/>
      <c r="AR5884" s="30"/>
      <c r="AS5884" s="30"/>
      <c r="AT5884" s="30"/>
      <c r="AV5884" s="30"/>
      <c r="AW5884" s="30"/>
      <c r="CD5884" s="2" t="s">
        <v>78</v>
      </c>
      <c r="CE5884" s="2" t="s">
        <v>20951</v>
      </c>
    </row>
    <row r="5885" spans="1:83" x14ac:dyDescent="0.2">
      <c r="A5885" s="2" t="s">
        <v>8476</v>
      </c>
      <c r="B5885" s="2" t="s">
        <v>28926</v>
      </c>
      <c r="C5885" s="2" t="s">
        <v>6285</v>
      </c>
      <c r="D5885" s="2" t="s">
        <v>8476</v>
      </c>
      <c r="E5885" s="2" t="s">
        <v>8476</v>
      </c>
      <c r="F5885" s="2" t="s">
        <v>8477</v>
      </c>
      <c r="G5885" s="2" t="s">
        <v>8478</v>
      </c>
      <c r="H5885" s="2" t="s">
        <v>5093</v>
      </c>
      <c r="I5885" s="2" t="s">
        <v>5093</v>
      </c>
      <c r="J5885" s="2" t="s">
        <v>61</v>
      </c>
      <c r="K5885" s="50" t="s">
        <v>61</v>
      </c>
      <c r="L5885" s="48">
        <v>2011</v>
      </c>
      <c r="M5885" s="2" t="s">
        <v>133</v>
      </c>
      <c r="N5885" s="32">
        <v>25.303080000000001</v>
      </c>
      <c r="O5885" s="32">
        <v>55.450719999999997</v>
      </c>
      <c r="P5885" s="2" t="s">
        <v>2767</v>
      </c>
      <c r="Q5885" s="6" t="s">
        <v>65</v>
      </c>
      <c r="R5885" s="43" t="s">
        <v>18854</v>
      </c>
      <c r="S5885" s="41" t="s">
        <v>4972</v>
      </c>
      <c r="T5885" s="41" t="s">
        <v>18461</v>
      </c>
      <c r="U5885" s="2"/>
      <c r="V5885" s="2" t="s">
        <v>4972</v>
      </c>
      <c r="W5885" s="41" t="s">
        <v>17588</v>
      </c>
      <c r="X5885" s="2" t="s">
        <v>315</v>
      </c>
      <c r="Y5885" s="2" t="s">
        <v>76</v>
      </c>
      <c r="Z5885" s="5" t="s">
        <v>10423</v>
      </c>
      <c r="AA5885" s="5" t="s">
        <v>16910</v>
      </c>
      <c r="AB5885" s="5" t="s">
        <v>16317</v>
      </c>
      <c r="AC5885" s="2" t="s">
        <v>5205</v>
      </c>
      <c r="AD5885" s="2">
        <v>3009900</v>
      </c>
      <c r="AE5885" s="5">
        <v>20</v>
      </c>
      <c r="AF5885" s="25"/>
      <c r="AG5885" s="29">
        <v>3</v>
      </c>
      <c r="AH5885" s="2" t="s">
        <v>17974</v>
      </c>
      <c r="AI5885" s="2">
        <v>3</v>
      </c>
      <c r="AJ5885" s="2">
        <v>3</v>
      </c>
      <c r="AK5885" s="50"/>
      <c r="AL5885" s="2"/>
      <c r="AM5885" s="30"/>
      <c r="AN5885" s="30"/>
      <c r="AO5885" s="30"/>
      <c r="AR5885" s="30"/>
      <c r="AS5885" s="30"/>
      <c r="AT5885" s="30"/>
      <c r="AV5885" s="30"/>
      <c r="AW5885" s="30"/>
      <c r="CD5885" s="2" t="s">
        <v>78</v>
      </c>
      <c r="CE5885" s="2" t="s">
        <v>20952</v>
      </c>
    </row>
    <row r="5886" spans="1:83" x14ac:dyDescent="0.2">
      <c r="A5886" s="2" t="s">
        <v>8479</v>
      </c>
      <c r="B5886" s="2" t="s">
        <v>28927</v>
      </c>
      <c r="C5886" s="2" t="s">
        <v>6285</v>
      </c>
      <c r="D5886" s="2" t="s">
        <v>8479</v>
      </c>
      <c r="E5886" s="2" t="s">
        <v>8479</v>
      </c>
      <c r="F5886" s="2" t="s">
        <v>8480</v>
      </c>
      <c r="G5886" s="2" t="s">
        <v>8481</v>
      </c>
      <c r="H5886" s="2" t="s">
        <v>5093</v>
      </c>
      <c r="I5886" s="2" t="s">
        <v>5093</v>
      </c>
      <c r="J5886" s="2" t="s">
        <v>61</v>
      </c>
      <c r="K5886" s="50" t="s">
        <v>61</v>
      </c>
      <c r="L5886" s="48">
        <v>2010</v>
      </c>
      <c r="M5886" s="2" t="s">
        <v>133</v>
      </c>
      <c r="N5886" s="32">
        <v>25.306339999999999</v>
      </c>
      <c r="O5886" s="32">
        <v>55.44473</v>
      </c>
      <c r="P5886" s="2" t="s">
        <v>2767</v>
      </c>
      <c r="Q5886" s="6" t="s">
        <v>65</v>
      </c>
      <c r="R5886" s="43" t="s">
        <v>18854</v>
      </c>
      <c r="S5886" s="41" t="s">
        <v>4972</v>
      </c>
      <c r="T5886" s="41" t="s">
        <v>18461</v>
      </c>
      <c r="U5886" s="2"/>
      <c r="V5886" s="2" t="s">
        <v>4972</v>
      </c>
      <c r="W5886" s="41" t="s">
        <v>17588</v>
      </c>
      <c r="X5886" s="2" t="s">
        <v>6916</v>
      </c>
      <c r="Y5886" s="2" t="s">
        <v>102</v>
      </c>
      <c r="Z5886" s="5" t="s">
        <v>20</v>
      </c>
      <c r="AA5886" s="5" t="s">
        <v>16910</v>
      </c>
      <c r="AB5886" s="5" t="s">
        <v>16316</v>
      </c>
      <c r="AC5886" s="2" t="s">
        <v>5205</v>
      </c>
      <c r="AD5886" s="2">
        <v>3009900</v>
      </c>
      <c r="AE5886" s="5">
        <v>20</v>
      </c>
      <c r="AF5886" s="25"/>
      <c r="AG5886" s="29">
        <v>3</v>
      </c>
      <c r="AH5886" s="2" t="s">
        <v>17974</v>
      </c>
      <c r="AI5886" s="2">
        <v>3</v>
      </c>
      <c r="AJ5886" s="2">
        <v>3</v>
      </c>
      <c r="AK5886" s="50"/>
      <c r="AL5886" s="2"/>
      <c r="AM5886" s="30"/>
      <c r="AN5886" s="30"/>
      <c r="AO5886" s="30"/>
      <c r="AR5886" s="30"/>
      <c r="AS5886" s="30"/>
      <c r="AT5886" s="30"/>
      <c r="AV5886" s="30"/>
      <c r="AW5886" s="30"/>
      <c r="CD5886" s="2" t="s">
        <v>78</v>
      </c>
      <c r="CE5886" s="2" t="s">
        <v>20953</v>
      </c>
    </row>
    <row r="5887" spans="1:83" x14ac:dyDescent="0.2">
      <c r="A5887" s="2" t="s">
        <v>8482</v>
      </c>
      <c r="B5887" s="2" t="s">
        <v>28928</v>
      </c>
      <c r="C5887" s="2" t="s">
        <v>6285</v>
      </c>
      <c r="D5887" s="2" t="s">
        <v>8482</v>
      </c>
      <c r="E5887" s="2" t="s">
        <v>8482</v>
      </c>
      <c r="F5887" s="2" t="s">
        <v>8483</v>
      </c>
      <c r="G5887" s="2" t="s">
        <v>8484</v>
      </c>
      <c r="H5887" s="2" t="s">
        <v>5093</v>
      </c>
      <c r="I5887" s="2" t="s">
        <v>5093</v>
      </c>
      <c r="J5887" s="2" t="s">
        <v>61</v>
      </c>
      <c r="K5887" s="50" t="s">
        <v>61</v>
      </c>
      <c r="L5887" s="48">
        <v>2010</v>
      </c>
      <c r="M5887" s="2" t="s">
        <v>133</v>
      </c>
      <c r="N5887" s="32">
        <v>25.299800000000001</v>
      </c>
      <c r="O5887" s="32">
        <v>55.440800000000003</v>
      </c>
      <c r="P5887" s="2" t="s">
        <v>2767</v>
      </c>
      <c r="Q5887" s="6" t="s">
        <v>65</v>
      </c>
      <c r="R5887" s="43" t="s">
        <v>18854</v>
      </c>
      <c r="S5887" s="41" t="s">
        <v>4972</v>
      </c>
      <c r="T5887" s="41" t="s">
        <v>18461</v>
      </c>
      <c r="U5887" s="2"/>
      <c r="V5887" s="2" t="s">
        <v>4972</v>
      </c>
      <c r="W5887" s="41" t="s">
        <v>17588</v>
      </c>
      <c r="X5887" s="2" t="s">
        <v>315</v>
      </c>
      <c r="Y5887" s="2" t="s">
        <v>76</v>
      </c>
      <c r="Z5887" s="5" t="s">
        <v>20</v>
      </c>
      <c r="AA5887" s="5" t="s">
        <v>16910</v>
      </c>
      <c r="AB5887" s="5" t="s">
        <v>16317</v>
      </c>
      <c r="AC5887" s="2" t="s">
        <v>5205</v>
      </c>
      <c r="AD5887" s="2">
        <v>3009900</v>
      </c>
      <c r="AE5887" s="5">
        <v>30</v>
      </c>
      <c r="AF5887" s="25"/>
      <c r="AG5887" s="29">
        <v>3</v>
      </c>
      <c r="AH5887" s="2" t="s">
        <v>17974</v>
      </c>
      <c r="AI5887" s="2">
        <v>3</v>
      </c>
      <c r="AJ5887" s="2">
        <v>3</v>
      </c>
      <c r="AK5887" s="50"/>
      <c r="AL5887" s="2"/>
      <c r="AM5887" s="30"/>
      <c r="AN5887" s="30"/>
      <c r="AO5887" s="30"/>
      <c r="AR5887" s="30"/>
      <c r="AS5887" s="30"/>
      <c r="AT5887" s="30"/>
      <c r="AV5887" s="30"/>
      <c r="AW5887" s="30"/>
      <c r="CD5887" s="2" t="s">
        <v>78</v>
      </c>
      <c r="CE5887" s="2" t="s">
        <v>20954</v>
      </c>
    </row>
    <row r="5888" spans="1:83" x14ac:dyDescent="0.2">
      <c r="A5888" s="2" t="s">
        <v>8485</v>
      </c>
      <c r="B5888" s="2" t="s">
        <v>28929</v>
      </c>
      <c r="C5888" s="2" t="s">
        <v>6285</v>
      </c>
      <c r="D5888" s="2" t="s">
        <v>8485</v>
      </c>
      <c r="E5888" s="2" t="s">
        <v>8485</v>
      </c>
      <c r="F5888" s="2" t="s">
        <v>8486</v>
      </c>
      <c r="G5888" s="2" t="s">
        <v>8487</v>
      </c>
      <c r="H5888" s="2" t="s">
        <v>5093</v>
      </c>
      <c r="I5888" s="2" t="s">
        <v>5093</v>
      </c>
      <c r="J5888" s="2" t="s">
        <v>61</v>
      </c>
      <c r="K5888" s="50" t="s">
        <v>61</v>
      </c>
      <c r="L5888" s="48">
        <v>2010</v>
      </c>
      <c r="M5888" s="2" t="s">
        <v>133</v>
      </c>
      <c r="N5888" s="32">
        <v>25.351870000000002</v>
      </c>
      <c r="O5888" s="32">
        <v>55.383450000000003</v>
      </c>
      <c r="P5888" s="2" t="s">
        <v>2767</v>
      </c>
      <c r="Q5888" s="6" t="s">
        <v>65</v>
      </c>
      <c r="R5888" s="43" t="s">
        <v>18854</v>
      </c>
      <c r="S5888" s="41" t="s">
        <v>4972</v>
      </c>
      <c r="T5888" s="41" t="s">
        <v>18461</v>
      </c>
      <c r="U5888" s="2"/>
      <c r="V5888" s="2" t="s">
        <v>4972</v>
      </c>
      <c r="W5888" s="41" t="s">
        <v>17588</v>
      </c>
      <c r="X5888" s="2" t="s">
        <v>1598</v>
      </c>
      <c r="Y5888" s="2" t="s">
        <v>102</v>
      </c>
      <c r="Z5888" s="5" t="s">
        <v>10423</v>
      </c>
      <c r="AA5888" s="5" t="s">
        <v>16910</v>
      </c>
      <c r="AB5888" s="5" t="s">
        <v>16316</v>
      </c>
      <c r="AC5888" s="2" t="s">
        <v>5205</v>
      </c>
      <c r="AD5888" s="2">
        <v>3009700</v>
      </c>
      <c r="AE5888" s="5">
        <v>39.5</v>
      </c>
      <c r="AF5888" s="25"/>
      <c r="AG5888" s="29">
        <v>3</v>
      </c>
      <c r="AH5888" s="2" t="s">
        <v>17974</v>
      </c>
      <c r="AI5888" s="2">
        <v>4</v>
      </c>
      <c r="AJ5888" s="2">
        <v>3</v>
      </c>
      <c r="AK5888" s="50"/>
      <c r="AL5888" s="2"/>
      <c r="AM5888" s="30"/>
      <c r="AN5888" s="30"/>
      <c r="AO5888" s="30"/>
      <c r="AR5888" s="30"/>
      <c r="AS5888" s="30"/>
      <c r="AT5888" s="30"/>
      <c r="AV5888" s="30"/>
      <c r="AW5888" s="30"/>
      <c r="CD5888" s="2" t="s">
        <v>78</v>
      </c>
      <c r="CE5888" s="2" t="s">
        <v>20955</v>
      </c>
    </row>
    <row r="5889" spans="1:83" x14ac:dyDescent="0.2">
      <c r="A5889" s="2" t="s">
        <v>8488</v>
      </c>
      <c r="B5889" s="2" t="s">
        <v>28930</v>
      </c>
      <c r="C5889" s="2" t="s">
        <v>6285</v>
      </c>
      <c r="D5889" s="2" t="s">
        <v>8488</v>
      </c>
      <c r="E5889" s="2" t="s">
        <v>8488</v>
      </c>
      <c r="F5889" s="2" t="s">
        <v>8489</v>
      </c>
      <c r="G5889" s="2" t="s">
        <v>8490</v>
      </c>
      <c r="H5889" s="2" t="s">
        <v>5093</v>
      </c>
      <c r="I5889" s="2" t="s">
        <v>5093</v>
      </c>
      <c r="J5889" s="2" t="s">
        <v>61</v>
      </c>
      <c r="K5889" s="50" t="s">
        <v>61</v>
      </c>
      <c r="L5889" s="48">
        <v>2010</v>
      </c>
      <c r="M5889" s="2" t="s">
        <v>133</v>
      </c>
      <c r="N5889" s="32">
        <v>25.328019999999999</v>
      </c>
      <c r="O5889" s="32">
        <v>55.394289999999998</v>
      </c>
      <c r="P5889" s="2" t="s">
        <v>2767</v>
      </c>
      <c r="Q5889" s="6" t="s">
        <v>65</v>
      </c>
      <c r="R5889" s="43" t="s">
        <v>18854</v>
      </c>
      <c r="S5889" s="41" t="s">
        <v>4972</v>
      </c>
      <c r="T5889" s="41" t="s">
        <v>18461</v>
      </c>
      <c r="U5889" s="2"/>
      <c r="V5889" s="2" t="s">
        <v>4972</v>
      </c>
      <c r="W5889" s="41" t="s">
        <v>17588</v>
      </c>
      <c r="X5889" s="2" t="s">
        <v>1598</v>
      </c>
      <c r="Y5889" s="2" t="s">
        <v>102</v>
      </c>
      <c r="Z5889" s="5" t="s">
        <v>10423</v>
      </c>
      <c r="AA5889" s="5" t="s">
        <v>16910</v>
      </c>
      <c r="AB5889" s="5" t="s">
        <v>16316</v>
      </c>
      <c r="AC5889" s="2" t="s">
        <v>5205</v>
      </c>
      <c r="AD5889" s="2">
        <v>3010700</v>
      </c>
      <c r="AE5889" s="5">
        <v>25.5</v>
      </c>
      <c r="AF5889" s="25"/>
      <c r="AG5889" s="29">
        <v>3</v>
      </c>
      <c r="AH5889" s="2" t="s">
        <v>17974</v>
      </c>
      <c r="AI5889" s="2">
        <v>4</v>
      </c>
      <c r="AJ5889" s="2">
        <v>3</v>
      </c>
      <c r="AK5889" s="50"/>
      <c r="AL5889" s="2"/>
      <c r="AM5889" s="30"/>
      <c r="AN5889" s="30"/>
      <c r="AO5889" s="30"/>
      <c r="AR5889" s="30"/>
      <c r="AS5889" s="30"/>
      <c r="AT5889" s="30"/>
      <c r="AV5889" s="30"/>
      <c r="AW5889" s="30"/>
      <c r="CD5889" s="2" t="s">
        <v>78</v>
      </c>
      <c r="CE5889" s="2" t="s">
        <v>20956</v>
      </c>
    </row>
    <row r="5890" spans="1:83" x14ac:dyDescent="0.2">
      <c r="A5890" s="2" t="s">
        <v>8491</v>
      </c>
      <c r="B5890" s="2" t="s">
        <v>28931</v>
      </c>
      <c r="C5890" s="2" t="s">
        <v>6285</v>
      </c>
      <c r="D5890" s="2" t="s">
        <v>8491</v>
      </c>
      <c r="E5890" s="2" t="s">
        <v>8491</v>
      </c>
      <c r="F5890" s="2" t="s">
        <v>8492</v>
      </c>
      <c r="G5890" s="2" t="s">
        <v>8493</v>
      </c>
      <c r="H5890" s="2" t="s">
        <v>5093</v>
      </c>
      <c r="I5890" s="2" t="s">
        <v>5093</v>
      </c>
      <c r="J5890" s="2" t="s">
        <v>61</v>
      </c>
      <c r="K5890" s="50" t="s">
        <v>61</v>
      </c>
      <c r="L5890" s="48">
        <v>2010</v>
      </c>
      <c r="M5890" s="2" t="s">
        <v>133</v>
      </c>
      <c r="N5890" s="32">
        <v>25.371939999999999</v>
      </c>
      <c r="O5890" s="32">
        <v>55.420529999999999</v>
      </c>
      <c r="P5890" s="2" t="s">
        <v>2767</v>
      </c>
      <c r="Q5890" s="6" t="s">
        <v>65</v>
      </c>
      <c r="R5890" s="43" t="s">
        <v>16802</v>
      </c>
      <c r="S5890" s="41" t="s">
        <v>4851</v>
      </c>
      <c r="T5890" s="41" t="s">
        <v>18462</v>
      </c>
      <c r="U5890" s="2"/>
      <c r="V5890" s="2" t="s">
        <v>4851</v>
      </c>
      <c r="W5890" s="41" t="s">
        <v>17588</v>
      </c>
      <c r="X5890" s="2" t="s">
        <v>315</v>
      </c>
      <c r="Y5890" s="2" t="s">
        <v>76</v>
      </c>
      <c r="Z5890" s="5" t="s">
        <v>10423</v>
      </c>
      <c r="AA5890" s="5" t="s">
        <v>16910</v>
      </c>
      <c r="AB5890" s="5" t="s">
        <v>16317</v>
      </c>
      <c r="AC5890" s="2" t="s">
        <v>5205</v>
      </c>
      <c r="AD5890" s="2">
        <v>3005100</v>
      </c>
      <c r="AE5890" s="5">
        <v>25</v>
      </c>
      <c r="AF5890" s="25"/>
      <c r="AG5890" s="29">
        <v>3</v>
      </c>
      <c r="AH5890" s="2" t="s">
        <v>17974</v>
      </c>
      <c r="AI5890" s="2">
        <v>3</v>
      </c>
      <c r="AJ5890" s="2">
        <v>3</v>
      </c>
      <c r="AK5890" s="50"/>
      <c r="AL5890" s="2"/>
      <c r="AM5890" s="30"/>
      <c r="AN5890" s="30"/>
      <c r="AO5890" s="30"/>
      <c r="AR5890" s="30"/>
      <c r="AS5890" s="30"/>
      <c r="AT5890" s="30"/>
      <c r="AV5890" s="30"/>
      <c r="AW5890" s="30"/>
      <c r="CD5890" s="2" t="s">
        <v>78</v>
      </c>
      <c r="CE5890" s="2" t="s">
        <v>20957</v>
      </c>
    </row>
    <row r="5891" spans="1:83" x14ac:dyDescent="0.2">
      <c r="A5891" s="2" t="s">
        <v>8494</v>
      </c>
      <c r="B5891" s="2" t="s">
        <v>28932</v>
      </c>
      <c r="C5891" s="2" t="s">
        <v>6285</v>
      </c>
      <c r="D5891" s="2" t="s">
        <v>8494</v>
      </c>
      <c r="E5891" s="2" t="s">
        <v>8494</v>
      </c>
      <c r="F5891" s="2" t="s">
        <v>8495</v>
      </c>
      <c r="G5891" s="2" t="s">
        <v>17820</v>
      </c>
      <c r="H5891" s="2" t="s">
        <v>5093</v>
      </c>
      <c r="I5891" s="2" t="s">
        <v>5093</v>
      </c>
      <c r="J5891" s="2" t="s">
        <v>61</v>
      </c>
      <c r="K5891" s="50" t="s">
        <v>61</v>
      </c>
      <c r="L5891" s="48">
        <v>2010</v>
      </c>
      <c r="M5891" s="2" t="s">
        <v>133</v>
      </c>
      <c r="N5891" s="32">
        <v>25.2498</v>
      </c>
      <c r="O5891" s="32">
        <v>55.541499999999999</v>
      </c>
      <c r="P5891" s="2" t="s">
        <v>2767</v>
      </c>
      <c r="Q5891" s="6" t="s">
        <v>65</v>
      </c>
      <c r="R5891" s="43" t="s">
        <v>16802</v>
      </c>
      <c r="S5891" s="41" t="s">
        <v>4851</v>
      </c>
      <c r="T5891" s="41" t="s">
        <v>18462</v>
      </c>
      <c r="U5891" s="2"/>
      <c r="V5891" s="2" t="s">
        <v>4851</v>
      </c>
      <c r="W5891" s="41" t="s">
        <v>17588</v>
      </c>
      <c r="X5891" s="2" t="s">
        <v>1598</v>
      </c>
      <c r="Y5891" s="2" t="s">
        <v>76</v>
      </c>
      <c r="Z5891" s="5" t="s">
        <v>10423</v>
      </c>
      <c r="AA5891" s="5" t="s">
        <v>16910</v>
      </c>
      <c r="AB5891" s="5" t="s">
        <v>16317</v>
      </c>
      <c r="AC5891" s="2" t="s">
        <v>5247</v>
      </c>
      <c r="AD5891" s="2">
        <v>3002200</v>
      </c>
      <c r="AE5891" s="5">
        <v>30</v>
      </c>
      <c r="AF5891" s="25"/>
      <c r="AG5891" s="29">
        <v>3</v>
      </c>
      <c r="AH5891" s="2" t="s">
        <v>17978</v>
      </c>
      <c r="AI5891" s="2">
        <v>3</v>
      </c>
      <c r="AJ5891" s="2">
        <v>3</v>
      </c>
      <c r="AK5891" s="50"/>
      <c r="AL5891" s="2"/>
      <c r="AM5891" s="30"/>
      <c r="AN5891" s="30"/>
      <c r="AO5891" s="30"/>
      <c r="AR5891" s="30"/>
      <c r="AS5891" s="30"/>
      <c r="AT5891" s="30"/>
      <c r="AV5891" s="30"/>
      <c r="AW5891" s="30"/>
      <c r="CD5891" s="2" t="s">
        <v>78</v>
      </c>
      <c r="CE5891" s="2" t="s">
        <v>20958</v>
      </c>
    </row>
    <row r="5892" spans="1:83" x14ac:dyDescent="0.2">
      <c r="A5892" s="2" t="s">
        <v>17746</v>
      </c>
      <c r="B5892" s="2" t="s">
        <v>28933</v>
      </c>
      <c r="C5892" s="2" t="s">
        <v>6285</v>
      </c>
      <c r="D5892" s="2"/>
      <c r="E5892" s="2" t="s">
        <v>17746</v>
      </c>
      <c r="F5892" s="2" t="s">
        <v>17747</v>
      </c>
      <c r="G5892" s="2"/>
      <c r="H5892" s="2"/>
      <c r="I5892" s="2" t="s">
        <v>5093</v>
      </c>
      <c r="J5892" s="2" t="s">
        <v>61</v>
      </c>
      <c r="K5892" s="2"/>
      <c r="L5892" s="48">
        <v>2023</v>
      </c>
      <c r="M5892" s="2" t="s">
        <v>133</v>
      </c>
      <c r="N5892" s="32">
        <v>25.37387</v>
      </c>
      <c r="O5892" s="32">
        <v>55.788849999999996</v>
      </c>
      <c r="P5892" s="2" t="s">
        <v>2767</v>
      </c>
      <c r="Q5892" s="6" t="s">
        <v>65</v>
      </c>
      <c r="R5892" s="43" t="s">
        <v>16802</v>
      </c>
      <c r="S5892" s="41" t="s">
        <v>11017</v>
      </c>
      <c r="T5892" s="41" t="s">
        <v>18462</v>
      </c>
      <c r="U5892" s="2"/>
      <c r="V5892" s="2" t="s">
        <v>11017</v>
      </c>
      <c r="W5892" s="41" t="s">
        <v>144</v>
      </c>
      <c r="X5892" s="2" t="s">
        <v>1598</v>
      </c>
      <c r="Y5892" s="2" t="s">
        <v>102</v>
      </c>
      <c r="Z5892" s="5" t="s">
        <v>10423</v>
      </c>
      <c r="AA5892" s="5" t="s">
        <v>17377</v>
      </c>
      <c r="AB5892" s="5" t="s">
        <v>16316</v>
      </c>
      <c r="AC5892" s="2"/>
      <c r="AD5892" s="2">
        <v>3000022</v>
      </c>
      <c r="AE5892" s="5">
        <v>30</v>
      </c>
      <c r="AF5892" s="25"/>
      <c r="AG5892" s="29"/>
      <c r="AH5892" s="2"/>
      <c r="AI5892" s="2">
        <v>3</v>
      </c>
      <c r="AJ5892" s="2"/>
      <c r="AK5892" s="50"/>
      <c r="AL5892" s="2"/>
      <c r="AM5892" s="30"/>
      <c r="AN5892" s="30"/>
      <c r="AO5892" s="30"/>
      <c r="AR5892" s="30"/>
      <c r="AS5892" s="30"/>
      <c r="AT5892" s="30"/>
      <c r="AV5892" s="30"/>
      <c r="AW5892" s="30"/>
      <c r="CD5892" s="2" t="s">
        <v>71</v>
      </c>
      <c r="CE5892" s="2">
        <v>0</v>
      </c>
    </row>
    <row r="5893" spans="1:83" x14ac:dyDescent="0.2">
      <c r="A5893" s="2" t="s">
        <v>18611</v>
      </c>
      <c r="B5893" s="2" t="s">
        <v>28934</v>
      </c>
      <c r="C5893" s="2" t="s">
        <v>6285</v>
      </c>
      <c r="D5893" s="2"/>
      <c r="E5893" s="2" t="s">
        <v>18611</v>
      </c>
      <c r="F5893" s="2" t="s">
        <v>10330</v>
      </c>
      <c r="G5893" s="2" t="s">
        <v>17826</v>
      </c>
      <c r="H5893" s="2"/>
      <c r="I5893" s="2" t="s">
        <v>5093</v>
      </c>
      <c r="J5893" s="2" t="s">
        <v>61</v>
      </c>
      <c r="K5893" s="50" t="s">
        <v>61</v>
      </c>
      <c r="L5893" s="48">
        <v>2021</v>
      </c>
      <c r="M5893" s="2" t="s">
        <v>22960</v>
      </c>
      <c r="N5893" s="32">
        <v>24.949179000000001</v>
      </c>
      <c r="O5893" s="32">
        <v>55.719631</v>
      </c>
      <c r="P5893" s="2" t="s">
        <v>2767</v>
      </c>
      <c r="Q5893" s="6" t="s">
        <v>65</v>
      </c>
      <c r="R5893" s="43" t="s">
        <v>18854</v>
      </c>
      <c r="S5893" s="41" t="s">
        <v>18964</v>
      </c>
      <c r="T5893" s="41" t="s">
        <v>18465</v>
      </c>
      <c r="U5893" s="2"/>
      <c r="V5893" s="2" t="s">
        <v>18964</v>
      </c>
      <c r="W5893" s="41" t="s">
        <v>17589</v>
      </c>
      <c r="X5893" s="2" t="s">
        <v>1598</v>
      </c>
      <c r="Y5893" s="2" t="s">
        <v>102</v>
      </c>
      <c r="Z5893" s="5" t="s">
        <v>10423</v>
      </c>
      <c r="AA5893" s="5" t="s">
        <v>16910</v>
      </c>
      <c r="AB5893" s="5" t="s">
        <v>16318</v>
      </c>
      <c r="AC5893" s="2" t="s">
        <v>5247</v>
      </c>
      <c r="AD5893" s="2">
        <v>3000016</v>
      </c>
      <c r="AE5893" s="5">
        <v>58</v>
      </c>
      <c r="AF5893" s="25"/>
      <c r="AG5893" s="29">
        <v>3</v>
      </c>
      <c r="AH5893" s="2" t="s">
        <v>17978</v>
      </c>
      <c r="AI5893" s="2">
        <v>4</v>
      </c>
      <c r="AJ5893" s="2">
        <v>3</v>
      </c>
      <c r="AK5893" s="50"/>
      <c r="AL5893" s="2"/>
      <c r="AM5893" s="30"/>
      <c r="AN5893" s="30"/>
      <c r="AO5893" s="30"/>
      <c r="AR5893" s="30"/>
      <c r="AS5893" s="30"/>
      <c r="AT5893" s="30"/>
      <c r="AV5893" s="30"/>
      <c r="AW5893" s="30"/>
      <c r="CD5893" s="2" t="s">
        <v>78</v>
      </c>
      <c r="CE5893" s="2" t="s">
        <v>20959</v>
      </c>
    </row>
    <row r="5894" spans="1:83" x14ac:dyDescent="0.2">
      <c r="A5894" s="2" t="s">
        <v>9899</v>
      </c>
      <c r="B5894" s="2" t="s">
        <v>28935</v>
      </c>
      <c r="C5894" s="2" t="s">
        <v>6285</v>
      </c>
      <c r="D5894" s="2"/>
      <c r="E5894" s="2" t="s">
        <v>9899</v>
      </c>
      <c r="F5894" s="2" t="s">
        <v>9900</v>
      </c>
      <c r="G5894" s="2" t="s">
        <v>17018</v>
      </c>
      <c r="H5894" s="2"/>
      <c r="I5894" s="2" t="s">
        <v>5093</v>
      </c>
      <c r="J5894" s="2" t="s">
        <v>61</v>
      </c>
      <c r="K5894" s="50" t="s">
        <v>61</v>
      </c>
      <c r="L5894" s="48">
        <v>2019</v>
      </c>
      <c r="M5894" s="2" t="s">
        <v>133</v>
      </c>
      <c r="N5894" s="32">
        <v>25.058</v>
      </c>
      <c r="O5894" s="32">
        <v>55.709919999999997</v>
      </c>
      <c r="P5894" s="2" t="s">
        <v>2767</v>
      </c>
      <c r="Q5894" s="6" t="s">
        <v>65</v>
      </c>
      <c r="R5894" s="43" t="s">
        <v>16802</v>
      </c>
      <c r="S5894" s="41" t="s">
        <v>18949</v>
      </c>
      <c r="T5894" s="41" t="s">
        <v>18463</v>
      </c>
      <c r="U5894" s="2"/>
      <c r="V5894" s="2" t="s">
        <v>18949</v>
      </c>
      <c r="W5894" s="41" t="s">
        <v>17589</v>
      </c>
      <c r="X5894" s="2" t="s">
        <v>1598</v>
      </c>
      <c r="Y5894" s="2" t="s">
        <v>76</v>
      </c>
      <c r="Z5894" s="5" t="s">
        <v>10423</v>
      </c>
      <c r="AA5894" s="5" t="s">
        <v>16910</v>
      </c>
      <c r="AB5894" s="5" t="s">
        <v>16317</v>
      </c>
      <c r="AC5894" s="2" t="s">
        <v>5247</v>
      </c>
      <c r="AD5894" s="2">
        <v>3000020</v>
      </c>
      <c r="AE5894" s="5">
        <v>60</v>
      </c>
      <c r="AF5894" s="25"/>
      <c r="AG5894" s="29">
        <v>3</v>
      </c>
      <c r="AH5894" s="2" t="s">
        <v>17978</v>
      </c>
      <c r="AI5894" s="2">
        <v>4</v>
      </c>
      <c r="AJ5894" s="2">
        <v>3</v>
      </c>
      <c r="AK5894" s="50"/>
      <c r="AL5894" s="2"/>
      <c r="AM5894" s="30"/>
      <c r="AN5894" s="30"/>
      <c r="AO5894" s="30"/>
      <c r="AR5894" s="30"/>
      <c r="AS5894" s="30"/>
      <c r="AT5894" s="30"/>
      <c r="AV5894" s="30"/>
      <c r="AW5894" s="30"/>
      <c r="CD5894" s="2" t="s">
        <v>78</v>
      </c>
      <c r="CE5894" s="2" t="s">
        <v>20960</v>
      </c>
    </row>
    <row r="5895" spans="1:83" x14ac:dyDescent="0.2">
      <c r="A5895" s="2" t="s">
        <v>10114</v>
      </c>
      <c r="B5895" s="2" t="s">
        <v>28936</v>
      </c>
      <c r="C5895" s="2" t="s">
        <v>6285</v>
      </c>
      <c r="D5895" s="2"/>
      <c r="E5895" s="2" t="s">
        <v>10114</v>
      </c>
      <c r="F5895" s="2" t="s">
        <v>10115</v>
      </c>
      <c r="G5895" s="2" t="s">
        <v>18000</v>
      </c>
      <c r="H5895" s="2"/>
      <c r="I5895" s="2" t="s">
        <v>5093</v>
      </c>
      <c r="J5895" s="2" t="s">
        <v>61</v>
      </c>
      <c r="K5895" s="50" t="s">
        <v>61</v>
      </c>
      <c r="L5895" s="48">
        <v>2021</v>
      </c>
      <c r="M5895" s="2" t="s">
        <v>133</v>
      </c>
      <c r="N5895" s="32">
        <v>25.075610000000001</v>
      </c>
      <c r="O5895" s="32">
        <v>55.910710000000002</v>
      </c>
      <c r="P5895" s="2" t="s">
        <v>2767</v>
      </c>
      <c r="Q5895" s="6" t="s">
        <v>65</v>
      </c>
      <c r="R5895" s="43" t="s">
        <v>18854</v>
      </c>
      <c r="S5895" s="41" t="s">
        <v>3596</v>
      </c>
      <c r="T5895" s="41" t="s">
        <v>18465</v>
      </c>
      <c r="U5895" s="2"/>
      <c r="V5895" s="2" t="s">
        <v>3596</v>
      </c>
      <c r="W5895" s="41" t="s">
        <v>17589</v>
      </c>
      <c r="X5895" s="2" t="s">
        <v>1598</v>
      </c>
      <c r="Y5895" s="2" t="s">
        <v>10437</v>
      </c>
      <c r="Z5895" s="5" t="s">
        <v>10423</v>
      </c>
      <c r="AA5895" s="5" t="s">
        <v>16910</v>
      </c>
      <c r="AB5895" s="5" t="s">
        <v>18093</v>
      </c>
      <c r="AC5895" s="2" t="s">
        <v>5247</v>
      </c>
      <c r="AD5895" s="2">
        <v>3000018</v>
      </c>
      <c r="AE5895" s="5">
        <v>38.5</v>
      </c>
      <c r="AF5895" s="25"/>
      <c r="AG5895" s="29">
        <v>3</v>
      </c>
      <c r="AH5895" s="2" t="s">
        <v>17978</v>
      </c>
      <c r="AI5895" s="2">
        <v>3</v>
      </c>
      <c r="AJ5895" s="2">
        <v>3</v>
      </c>
      <c r="AK5895" s="50"/>
      <c r="AL5895" s="2"/>
      <c r="AM5895" s="30"/>
      <c r="AN5895" s="30"/>
      <c r="AO5895" s="30"/>
      <c r="AR5895" s="30"/>
      <c r="AS5895" s="30"/>
      <c r="AT5895" s="30"/>
      <c r="AV5895" s="30"/>
      <c r="AW5895" s="30"/>
      <c r="CD5895" s="2" t="s">
        <v>71</v>
      </c>
      <c r="CE5895" s="2">
        <v>0</v>
      </c>
    </row>
    <row r="5896" spans="1:83" x14ac:dyDescent="0.2">
      <c r="A5896" s="2" t="s">
        <v>9758</v>
      </c>
      <c r="B5896" s="2" t="s">
        <v>28937</v>
      </c>
      <c r="C5896" s="2" t="s">
        <v>6285</v>
      </c>
      <c r="D5896" s="2"/>
      <c r="E5896" s="2" t="s">
        <v>9758</v>
      </c>
      <c r="F5896" s="2" t="s">
        <v>9759</v>
      </c>
      <c r="G5896" s="2" t="s">
        <v>9760</v>
      </c>
      <c r="H5896" s="2"/>
      <c r="I5896" s="2" t="s">
        <v>5093</v>
      </c>
      <c r="J5896" s="2" t="s">
        <v>61</v>
      </c>
      <c r="K5896" s="50" t="s">
        <v>61</v>
      </c>
      <c r="L5896" s="48">
        <v>2019</v>
      </c>
      <c r="M5896" s="2" t="s">
        <v>133</v>
      </c>
      <c r="N5896" s="32">
        <v>25.296605</v>
      </c>
      <c r="O5896" s="32">
        <v>55.408993000000002</v>
      </c>
      <c r="P5896" s="2" t="s">
        <v>2767</v>
      </c>
      <c r="Q5896" s="6" t="s">
        <v>65</v>
      </c>
      <c r="R5896" s="43" t="s">
        <v>18854</v>
      </c>
      <c r="S5896" s="41" t="s">
        <v>4972</v>
      </c>
      <c r="T5896" s="41" t="s">
        <v>18461</v>
      </c>
      <c r="U5896" s="2"/>
      <c r="V5896" s="2" t="s">
        <v>4972</v>
      </c>
      <c r="W5896" s="41" t="s">
        <v>17589</v>
      </c>
      <c r="X5896" s="2" t="s">
        <v>1598</v>
      </c>
      <c r="Y5896" s="2" t="s">
        <v>102</v>
      </c>
      <c r="Z5896" s="5" t="s">
        <v>10423</v>
      </c>
      <c r="AA5896" s="5" t="s">
        <v>16910</v>
      </c>
      <c r="AB5896" s="5" t="s">
        <v>16316</v>
      </c>
      <c r="AC5896" s="2" t="s">
        <v>5205</v>
      </c>
      <c r="AD5896" s="2">
        <v>3009000</v>
      </c>
      <c r="AE5896" s="5">
        <v>16</v>
      </c>
      <c r="AF5896" s="25"/>
      <c r="AG5896" s="29">
        <v>3</v>
      </c>
      <c r="AH5896" s="2" t="s">
        <v>17974</v>
      </c>
      <c r="AI5896" s="2">
        <v>3</v>
      </c>
      <c r="AJ5896" s="2">
        <v>3</v>
      </c>
      <c r="AK5896" s="50"/>
      <c r="AL5896" s="2"/>
      <c r="AM5896" s="30"/>
      <c r="AN5896" s="30"/>
      <c r="AO5896" s="30"/>
      <c r="AR5896" s="30"/>
      <c r="AS5896" s="30"/>
      <c r="AT5896" s="30"/>
      <c r="AV5896" s="30"/>
      <c r="AW5896" s="30"/>
      <c r="CD5896" s="2" t="s">
        <v>78</v>
      </c>
      <c r="CE5896" s="2" t="s">
        <v>20961</v>
      </c>
    </row>
    <row r="5897" spans="1:83" x14ac:dyDescent="0.2">
      <c r="A5897" s="2" t="s">
        <v>9888</v>
      </c>
      <c r="B5897" s="2" t="s">
        <v>28938</v>
      </c>
      <c r="C5897" s="2" t="s">
        <v>6285</v>
      </c>
      <c r="D5897" s="2"/>
      <c r="E5897" s="2" t="s">
        <v>9888</v>
      </c>
      <c r="F5897" s="2" t="s">
        <v>9889</v>
      </c>
      <c r="G5897" s="2"/>
      <c r="H5897" s="2"/>
      <c r="I5897" s="2" t="s">
        <v>5093</v>
      </c>
      <c r="J5897" s="2" t="s">
        <v>61</v>
      </c>
      <c r="K5897" s="2"/>
      <c r="L5897" s="48">
        <v>2018</v>
      </c>
      <c r="M5897" s="2" t="s">
        <v>133</v>
      </c>
      <c r="N5897" s="32">
        <v>25.325430000000001</v>
      </c>
      <c r="O5897" s="32">
        <v>55.385910000000003</v>
      </c>
      <c r="P5897" s="2" t="s">
        <v>2767</v>
      </c>
      <c r="Q5897" s="6" t="s">
        <v>18855</v>
      </c>
      <c r="R5897" s="43" t="s">
        <v>18854</v>
      </c>
      <c r="S5897" s="41" t="s">
        <v>4972</v>
      </c>
      <c r="T5897" s="41" t="s">
        <v>18461</v>
      </c>
      <c r="U5897" s="2"/>
      <c r="V5897" s="2" t="s">
        <v>4972</v>
      </c>
      <c r="W5897" s="41" t="s">
        <v>144</v>
      </c>
      <c r="X5897" s="2" t="s">
        <v>9680</v>
      </c>
      <c r="Y5897" s="2" t="s">
        <v>69</v>
      </c>
      <c r="Z5897" s="5" t="s">
        <v>10423</v>
      </c>
      <c r="AA5897" s="5" t="s">
        <v>10937</v>
      </c>
      <c r="AB5897" s="5" t="s">
        <v>18091</v>
      </c>
      <c r="AC5897" s="2"/>
      <c r="AD5897" s="2">
        <v>3010700</v>
      </c>
      <c r="AE5897" s="5">
        <v>11</v>
      </c>
      <c r="AF5897" s="25"/>
      <c r="AG5897" s="29"/>
      <c r="AH5897" s="2"/>
      <c r="AI5897" s="2">
        <v>1</v>
      </c>
      <c r="AJ5897" s="2"/>
      <c r="AK5897" s="50"/>
      <c r="AL5897" s="2"/>
      <c r="AM5897" s="30"/>
      <c r="AN5897" s="30"/>
      <c r="AO5897" s="30"/>
      <c r="AR5897" s="30"/>
      <c r="AS5897" s="30"/>
      <c r="AT5897" s="30"/>
      <c r="AV5897" s="30"/>
      <c r="AW5897" s="30"/>
      <c r="CD5897" s="2" t="s">
        <v>78</v>
      </c>
      <c r="CE5897" s="2" t="s">
        <v>20962</v>
      </c>
    </row>
    <row r="5898" spans="1:83" x14ac:dyDescent="0.2">
      <c r="A5898" s="2" t="s">
        <v>9890</v>
      </c>
      <c r="B5898" s="2" t="s">
        <v>28939</v>
      </c>
      <c r="C5898" s="2" t="s">
        <v>6285</v>
      </c>
      <c r="D5898" s="2"/>
      <c r="E5898" s="2" t="s">
        <v>9890</v>
      </c>
      <c r="F5898" s="2" t="s">
        <v>9891</v>
      </c>
      <c r="G5898" s="2" t="s">
        <v>17824</v>
      </c>
      <c r="H5898" s="2"/>
      <c r="I5898" s="2" t="s">
        <v>5093</v>
      </c>
      <c r="J5898" s="2" t="s">
        <v>61</v>
      </c>
      <c r="K5898" s="50" t="s">
        <v>61</v>
      </c>
      <c r="L5898" s="48">
        <v>2018</v>
      </c>
      <c r="M5898" s="2" t="s">
        <v>133</v>
      </c>
      <c r="N5898" s="32">
        <v>25.326910000000002</v>
      </c>
      <c r="O5898" s="32">
        <v>55.38758</v>
      </c>
      <c r="P5898" s="2" t="s">
        <v>2767</v>
      </c>
      <c r="Q5898" s="6" t="s">
        <v>18855</v>
      </c>
      <c r="R5898" s="43" t="s">
        <v>18854</v>
      </c>
      <c r="S5898" s="41" t="s">
        <v>4972</v>
      </c>
      <c r="T5898" s="41" t="s">
        <v>18461</v>
      </c>
      <c r="U5898" s="2"/>
      <c r="V5898" s="2" t="s">
        <v>4972</v>
      </c>
      <c r="W5898" s="41" t="s">
        <v>17589</v>
      </c>
      <c r="X5898" s="2" t="s">
        <v>9680</v>
      </c>
      <c r="Y5898" s="2" t="s">
        <v>69</v>
      </c>
      <c r="Z5898" s="5" t="s">
        <v>10423</v>
      </c>
      <c r="AA5898" s="5" t="s">
        <v>10937</v>
      </c>
      <c r="AB5898" s="5" t="s">
        <v>18091</v>
      </c>
      <c r="AC5898" s="2" t="s">
        <v>5205</v>
      </c>
      <c r="AD5898" s="2">
        <v>3010700</v>
      </c>
      <c r="AE5898" s="5">
        <v>12</v>
      </c>
      <c r="AF5898" s="25"/>
      <c r="AG5898" s="29">
        <v>1</v>
      </c>
      <c r="AH5898" s="2" t="s">
        <v>17974</v>
      </c>
      <c r="AI5898" s="2">
        <v>1</v>
      </c>
      <c r="AJ5898" s="2">
        <v>1</v>
      </c>
      <c r="AK5898" s="50"/>
      <c r="AL5898" s="2"/>
      <c r="AM5898" s="30"/>
      <c r="AN5898" s="30"/>
      <c r="AO5898" s="30"/>
      <c r="AR5898" s="30"/>
      <c r="AS5898" s="30"/>
      <c r="AT5898" s="30"/>
      <c r="AV5898" s="30"/>
      <c r="AW5898" s="30"/>
      <c r="CD5898" s="2" t="s">
        <v>78</v>
      </c>
      <c r="CE5898" s="2" t="s">
        <v>20548</v>
      </c>
    </row>
    <row r="5899" spans="1:83" x14ac:dyDescent="0.2">
      <c r="A5899" s="2" t="s">
        <v>9193</v>
      </c>
      <c r="B5899" s="2" t="s">
        <v>28940</v>
      </c>
      <c r="C5899" s="2" t="s">
        <v>6285</v>
      </c>
      <c r="D5899" s="2"/>
      <c r="E5899" s="2" t="s">
        <v>9193</v>
      </c>
      <c r="F5899" s="2" t="s">
        <v>9194</v>
      </c>
      <c r="G5899" s="2" t="s">
        <v>17009</v>
      </c>
      <c r="H5899" s="2"/>
      <c r="I5899" s="2" t="s">
        <v>5093</v>
      </c>
      <c r="J5899" s="2" t="s">
        <v>61</v>
      </c>
      <c r="K5899" s="50" t="s">
        <v>61</v>
      </c>
      <c r="L5899" s="48">
        <v>2016</v>
      </c>
      <c r="M5899" s="2" t="s">
        <v>133</v>
      </c>
      <c r="N5899" s="32">
        <v>24.9651</v>
      </c>
      <c r="O5899" s="32">
        <v>55.699210000000001</v>
      </c>
      <c r="P5899" s="2" t="s">
        <v>2767</v>
      </c>
      <c r="Q5899" s="6" t="s">
        <v>65</v>
      </c>
      <c r="R5899" s="43" t="s">
        <v>18854</v>
      </c>
      <c r="S5899" s="41" t="s">
        <v>3596</v>
      </c>
      <c r="T5899" s="41" t="s">
        <v>18460</v>
      </c>
      <c r="U5899" s="2"/>
      <c r="V5899" s="2" t="s">
        <v>3596</v>
      </c>
      <c r="W5899" s="41" t="s">
        <v>17589</v>
      </c>
      <c r="X5899" s="2" t="s">
        <v>1598</v>
      </c>
      <c r="Y5899" s="2" t="s">
        <v>76</v>
      </c>
      <c r="Z5899" s="5" t="s">
        <v>10423</v>
      </c>
      <c r="AA5899" s="5" t="s">
        <v>16910</v>
      </c>
      <c r="AB5899" s="5" t="s">
        <v>16317</v>
      </c>
      <c r="AC5899" s="2" t="s">
        <v>5247</v>
      </c>
      <c r="AD5899" s="2">
        <v>3000020</v>
      </c>
      <c r="AE5899" s="5">
        <v>35</v>
      </c>
      <c r="AF5899" s="25"/>
      <c r="AG5899" s="29">
        <v>3</v>
      </c>
      <c r="AH5899" s="2" t="s">
        <v>17978</v>
      </c>
      <c r="AI5899" s="2">
        <v>4</v>
      </c>
      <c r="AJ5899" s="2">
        <v>3</v>
      </c>
      <c r="AK5899" s="50"/>
      <c r="AL5899" s="2"/>
      <c r="AM5899" s="30"/>
      <c r="AN5899" s="30"/>
      <c r="AO5899" s="30"/>
      <c r="AR5899" s="30"/>
      <c r="AS5899" s="30"/>
      <c r="AT5899" s="30"/>
      <c r="AV5899" s="30"/>
      <c r="AW5899" s="30"/>
      <c r="CD5899" s="2" t="s">
        <v>78</v>
      </c>
      <c r="CE5899" s="2" t="s">
        <v>20963</v>
      </c>
    </row>
    <row r="5900" spans="1:83" x14ac:dyDescent="0.2">
      <c r="A5900" s="2" t="s">
        <v>8812</v>
      </c>
      <c r="B5900" s="2" t="s">
        <v>28941</v>
      </c>
      <c r="C5900" s="2" t="s">
        <v>6285</v>
      </c>
      <c r="D5900" s="2"/>
      <c r="E5900" s="2" t="s">
        <v>8812</v>
      </c>
      <c r="F5900" s="2" t="s">
        <v>8813</v>
      </c>
      <c r="G5900" s="2"/>
      <c r="H5900" s="2"/>
      <c r="I5900" s="2" t="s">
        <v>5093</v>
      </c>
      <c r="J5900" s="2" t="s">
        <v>61</v>
      </c>
      <c r="K5900" s="2"/>
      <c r="L5900" s="48">
        <v>2010</v>
      </c>
      <c r="M5900" s="2" t="s">
        <v>133</v>
      </c>
      <c r="N5900" s="32">
        <v>25.359950000000001</v>
      </c>
      <c r="O5900" s="32">
        <v>55.4724</v>
      </c>
      <c r="P5900" s="2" t="s">
        <v>2767</v>
      </c>
      <c r="Q5900" s="6" t="s">
        <v>65</v>
      </c>
      <c r="R5900" s="43" t="s">
        <v>16802</v>
      </c>
      <c r="S5900" s="41" t="s">
        <v>4851</v>
      </c>
      <c r="T5900" s="41" t="s">
        <v>18462</v>
      </c>
      <c r="U5900" s="2"/>
      <c r="V5900" s="2" t="s">
        <v>4851</v>
      </c>
      <c r="W5900" s="41" t="s">
        <v>144</v>
      </c>
      <c r="X5900" s="2" t="s">
        <v>1598</v>
      </c>
      <c r="Y5900" s="2" t="s">
        <v>86</v>
      </c>
      <c r="Z5900" s="5" t="s">
        <v>10423</v>
      </c>
      <c r="AA5900" s="5" t="s">
        <v>16910</v>
      </c>
      <c r="AB5900" s="5" t="s">
        <v>18090</v>
      </c>
      <c r="AC5900" s="2"/>
      <c r="AD5900" s="2">
        <v>3004800</v>
      </c>
      <c r="AE5900" s="5">
        <v>20</v>
      </c>
      <c r="AF5900" s="25"/>
      <c r="AG5900" s="29"/>
      <c r="AH5900" s="2"/>
      <c r="AI5900" s="2">
        <v>3</v>
      </c>
      <c r="AJ5900" s="2"/>
      <c r="AK5900" s="50"/>
      <c r="AL5900" s="2"/>
      <c r="AM5900" s="30"/>
      <c r="AN5900" s="30"/>
      <c r="AO5900" s="30"/>
      <c r="AR5900" s="30"/>
      <c r="AS5900" s="30"/>
      <c r="AT5900" s="30"/>
      <c r="AV5900" s="30"/>
      <c r="AW5900" s="30"/>
      <c r="CD5900" s="2" t="s">
        <v>78</v>
      </c>
      <c r="CE5900" s="2" t="s">
        <v>20964</v>
      </c>
    </row>
    <row r="5901" spans="1:83" x14ac:dyDescent="0.2">
      <c r="A5901" s="2" t="s">
        <v>8814</v>
      </c>
      <c r="B5901" s="2" t="s">
        <v>28942</v>
      </c>
      <c r="C5901" s="2" t="s">
        <v>6285</v>
      </c>
      <c r="D5901" s="2" t="s">
        <v>8814</v>
      </c>
      <c r="E5901" s="2" t="s">
        <v>8814</v>
      </c>
      <c r="F5901" s="2" t="s">
        <v>8815</v>
      </c>
      <c r="G5901" s="2" t="s">
        <v>17005</v>
      </c>
      <c r="H5901" s="2" t="s">
        <v>5093</v>
      </c>
      <c r="I5901" s="2" t="s">
        <v>5093</v>
      </c>
      <c r="J5901" s="2" t="s">
        <v>61</v>
      </c>
      <c r="K5901" s="50" t="s">
        <v>61</v>
      </c>
      <c r="L5901" s="48">
        <v>2014</v>
      </c>
      <c r="M5901" s="2" t="s">
        <v>133</v>
      </c>
      <c r="N5901" s="32">
        <v>25.354189999999999</v>
      </c>
      <c r="O5901" s="32">
        <v>55.610210000000002</v>
      </c>
      <c r="P5901" s="2" t="s">
        <v>2767</v>
      </c>
      <c r="Q5901" s="6" t="s">
        <v>65</v>
      </c>
      <c r="R5901" s="43" t="s">
        <v>16802</v>
      </c>
      <c r="S5901" s="41" t="s">
        <v>4851</v>
      </c>
      <c r="T5901" s="41" t="s">
        <v>18462</v>
      </c>
      <c r="U5901" s="2"/>
      <c r="V5901" s="2" t="s">
        <v>4851</v>
      </c>
      <c r="W5901" s="41" t="s">
        <v>17588</v>
      </c>
      <c r="X5901" s="2" t="s">
        <v>1598</v>
      </c>
      <c r="Y5901" s="2" t="s">
        <v>69</v>
      </c>
      <c r="Z5901" s="5" t="s">
        <v>10423</v>
      </c>
      <c r="AA5901" s="5" t="s">
        <v>16910</v>
      </c>
      <c r="AB5901" s="5" t="s">
        <v>18091</v>
      </c>
      <c r="AC5901" s="2" t="s">
        <v>5247</v>
      </c>
      <c r="AD5901" s="2">
        <v>3001900</v>
      </c>
      <c r="AE5901" s="5">
        <v>25</v>
      </c>
      <c r="AF5901" s="25"/>
      <c r="AG5901" s="29">
        <v>3</v>
      </c>
      <c r="AH5901" s="2" t="s">
        <v>17978</v>
      </c>
      <c r="AI5901" s="2">
        <v>3</v>
      </c>
      <c r="AJ5901" s="2">
        <v>3</v>
      </c>
      <c r="AK5901" s="50"/>
      <c r="AL5901" s="2"/>
      <c r="AM5901" s="30"/>
      <c r="AN5901" s="30"/>
      <c r="AO5901" s="30"/>
      <c r="AR5901" s="30"/>
      <c r="AS5901" s="30"/>
      <c r="AT5901" s="30"/>
      <c r="AV5901" s="30"/>
      <c r="AW5901" s="30"/>
      <c r="CD5901" s="2" t="s">
        <v>78</v>
      </c>
      <c r="CE5901" s="2" t="s">
        <v>20965</v>
      </c>
    </row>
    <row r="5902" spans="1:83" x14ac:dyDescent="0.2">
      <c r="A5902" s="2" t="s">
        <v>10017</v>
      </c>
      <c r="B5902" s="2" t="s">
        <v>28943</v>
      </c>
      <c r="C5902" s="2" t="s">
        <v>6285</v>
      </c>
      <c r="D5902" s="2"/>
      <c r="E5902" s="2" t="s">
        <v>10017</v>
      </c>
      <c r="F5902" s="2" t="s">
        <v>10018</v>
      </c>
      <c r="G5902" s="2" t="s">
        <v>10019</v>
      </c>
      <c r="H5902" s="2"/>
      <c r="I5902" s="2" t="s">
        <v>5093</v>
      </c>
      <c r="J5902" s="2" t="s">
        <v>61</v>
      </c>
      <c r="K5902" s="50" t="s">
        <v>61</v>
      </c>
      <c r="L5902" s="48">
        <v>2020</v>
      </c>
      <c r="M5902" s="2" t="s">
        <v>133</v>
      </c>
      <c r="N5902" s="32">
        <v>25.252876000000001</v>
      </c>
      <c r="O5902" s="32">
        <v>55.603653999999999</v>
      </c>
      <c r="P5902" s="2" t="s">
        <v>2767</v>
      </c>
      <c r="Q5902" s="6" t="s">
        <v>65</v>
      </c>
      <c r="R5902" s="43" t="s">
        <v>16802</v>
      </c>
      <c r="S5902" s="41" t="s">
        <v>18949</v>
      </c>
      <c r="T5902" s="41" t="s">
        <v>18463</v>
      </c>
      <c r="U5902" s="2"/>
      <c r="V5902" s="2" t="s">
        <v>18949</v>
      </c>
      <c r="W5902" s="41" t="s">
        <v>17589</v>
      </c>
      <c r="X5902" s="2" t="s">
        <v>1598</v>
      </c>
      <c r="Y5902" s="2" t="s">
        <v>76</v>
      </c>
      <c r="Z5902" s="5" t="s">
        <v>10423</v>
      </c>
      <c r="AA5902" s="5" t="s">
        <v>16910</v>
      </c>
      <c r="AB5902" s="5" t="s">
        <v>16317</v>
      </c>
      <c r="AC5902" s="2" t="s">
        <v>5247</v>
      </c>
      <c r="AD5902" s="2">
        <v>3028600</v>
      </c>
      <c r="AE5902" s="5">
        <v>35</v>
      </c>
      <c r="AF5902" s="25"/>
      <c r="AG5902" s="29">
        <v>3</v>
      </c>
      <c r="AH5902" s="2" t="s">
        <v>17978</v>
      </c>
      <c r="AI5902" s="2">
        <v>3</v>
      </c>
      <c r="AJ5902" s="2">
        <v>3</v>
      </c>
      <c r="AK5902" s="50"/>
      <c r="AL5902" s="2"/>
      <c r="AM5902" s="30"/>
      <c r="AN5902" s="30"/>
      <c r="AO5902" s="30"/>
      <c r="AR5902" s="30"/>
      <c r="AS5902" s="30"/>
      <c r="AT5902" s="30"/>
      <c r="AV5902" s="30"/>
      <c r="AW5902" s="30"/>
      <c r="CD5902" s="2" t="s">
        <v>78</v>
      </c>
      <c r="CE5902" s="2" t="s">
        <v>20966</v>
      </c>
    </row>
    <row r="5903" spans="1:83" x14ac:dyDescent="0.2">
      <c r="A5903" s="2" t="s">
        <v>9968</v>
      </c>
      <c r="B5903" s="2" t="s">
        <v>28944</v>
      </c>
      <c r="C5903" s="2" t="s">
        <v>6285</v>
      </c>
      <c r="D5903" s="2"/>
      <c r="E5903" s="2" t="s">
        <v>9968</v>
      </c>
      <c r="F5903" s="2" t="s">
        <v>9969</v>
      </c>
      <c r="G5903" s="2" t="s">
        <v>9970</v>
      </c>
      <c r="H5903" s="2"/>
      <c r="I5903" s="2" t="s">
        <v>5093</v>
      </c>
      <c r="J5903" s="2" t="s">
        <v>61</v>
      </c>
      <c r="K5903" s="50" t="s">
        <v>61</v>
      </c>
      <c r="L5903" s="48">
        <v>2020</v>
      </c>
      <c r="M5903" s="2" t="s">
        <v>133</v>
      </c>
      <c r="N5903" s="32">
        <v>25.245080000000002</v>
      </c>
      <c r="O5903" s="32">
        <v>55.631689999999999</v>
      </c>
      <c r="P5903" s="2" t="s">
        <v>2767</v>
      </c>
      <c r="Q5903" s="6" t="s">
        <v>65</v>
      </c>
      <c r="R5903" s="43" t="s">
        <v>16802</v>
      </c>
      <c r="S5903" s="41" t="s">
        <v>18949</v>
      </c>
      <c r="T5903" s="41" t="s">
        <v>18463</v>
      </c>
      <c r="U5903" s="2"/>
      <c r="V5903" s="2" t="s">
        <v>18949</v>
      </c>
      <c r="W5903" s="41" t="s">
        <v>17589</v>
      </c>
      <c r="X5903" s="2" t="s">
        <v>1598</v>
      </c>
      <c r="Y5903" s="2" t="s">
        <v>76</v>
      </c>
      <c r="Z5903" s="5" t="s">
        <v>10423</v>
      </c>
      <c r="AA5903" s="5" t="s">
        <v>17377</v>
      </c>
      <c r="AB5903" s="5" t="s">
        <v>16317</v>
      </c>
      <c r="AC5903" s="2" t="s">
        <v>5247</v>
      </c>
      <c r="AD5903" s="2">
        <v>3001500</v>
      </c>
      <c r="AE5903" s="5">
        <v>30.5</v>
      </c>
      <c r="AF5903" s="25"/>
      <c r="AG5903" s="29">
        <v>3</v>
      </c>
      <c r="AH5903" s="2" t="s">
        <v>17978</v>
      </c>
      <c r="AI5903" s="2">
        <v>3</v>
      </c>
      <c r="AJ5903" s="2">
        <v>3</v>
      </c>
      <c r="AK5903" s="50"/>
      <c r="AL5903" s="2"/>
      <c r="AM5903" s="30"/>
      <c r="AN5903" s="30"/>
      <c r="AO5903" s="30"/>
      <c r="AR5903" s="30"/>
      <c r="AS5903" s="30"/>
      <c r="AT5903" s="30"/>
      <c r="AV5903" s="30"/>
      <c r="AW5903" s="30"/>
      <c r="CD5903" s="2" t="s">
        <v>78</v>
      </c>
      <c r="CE5903" s="2" t="s">
        <v>20967</v>
      </c>
    </row>
    <row r="5904" spans="1:83" x14ac:dyDescent="0.2">
      <c r="A5904" s="2" t="s">
        <v>10070</v>
      </c>
      <c r="B5904" s="2" t="s">
        <v>28945</v>
      </c>
      <c r="C5904" s="2" t="s">
        <v>6285</v>
      </c>
      <c r="D5904" s="2"/>
      <c r="E5904" s="2" t="s">
        <v>10070</v>
      </c>
      <c r="F5904" s="2" t="s">
        <v>10071</v>
      </c>
      <c r="G5904" s="2" t="s">
        <v>10072</v>
      </c>
      <c r="H5904" s="2"/>
      <c r="I5904" s="2" t="s">
        <v>5093</v>
      </c>
      <c r="J5904" s="2" t="s">
        <v>61</v>
      </c>
      <c r="K5904" s="50" t="s">
        <v>61</v>
      </c>
      <c r="L5904" s="48">
        <v>2020</v>
      </c>
      <c r="M5904" s="2" t="s">
        <v>133</v>
      </c>
      <c r="N5904" s="32">
        <v>25.238409999999998</v>
      </c>
      <c r="O5904" s="32">
        <v>55.64181</v>
      </c>
      <c r="P5904" s="2" t="s">
        <v>2767</v>
      </c>
      <c r="Q5904" s="6" t="s">
        <v>65</v>
      </c>
      <c r="R5904" s="43" t="s">
        <v>16802</v>
      </c>
      <c r="S5904" s="41" t="s">
        <v>18949</v>
      </c>
      <c r="T5904" s="41" t="s">
        <v>18463</v>
      </c>
      <c r="U5904" s="2"/>
      <c r="V5904" s="2" t="s">
        <v>18949</v>
      </c>
      <c r="W5904" s="41" t="s">
        <v>17589</v>
      </c>
      <c r="X5904" s="2" t="s">
        <v>1598</v>
      </c>
      <c r="Y5904" s="2" t="s">
        <v>76</v>
      </c>
      <c r="Z5904" s="5" t="s">
        <v>10423</v>
      </c>
      <c r="AA5904" s="5" t="s">
        <v>16910</v>
      </c>
      <c r="AB5904" s="5" t="s">
        <v>16317</v>
      </c>
      <c r="AC5904" s="2" t="s">
        <v>5247</v>
      </c>
      <c r="AD5904" s="2">
        <v>3001500</v>
      </c>
      <c r="AE5904" s="5">
        <v>35</v>
      </c>
      <c r="AF5904" s="25"/>
      <c r="AG5904" s="29">
        <v>3</v>
      </c>
      <c r="AH5904" s="2" t="s">
        <v>17978</v>
      </c>
      <c r="AI5904" s="2">
        <v>3</v>
      </c>
      <c r="AJ5904" s="2">
        <v>3</v>
      </c>
      <c r="AK5904" s="50"/>
      <c r="AL5904" s="2"/>
      <c r="AM5904" s="30"/>
      <c r="AN5904" s="30"/>
      <c r="AO5904" s="30"/>
      <c r="AR5904" s="30"/>
      <c r="AS5904" s="30"/>
      <c r="AT5904" s="30"/>
      <c r="AV5904" s="30"/>
      <c r="AW5904" s="30"/>
      <c r="CD5904" s="2" t="s">
        <v>78</v>
      </c>
      <c r="CE5904" s="2" t="s">
        <v>20968</v>
      </c>
    </row>
    <row r="5905" spans="1:83" x14ac:dyDescent="0.2">
      <c r="A5905" s="2" t="s">
        <v>8496</v>
      </c>
      <c r="B5905" s="2" t="s">
        <v>28946</v>
      </c>
      <c r="C5905" s="2" t="s">
        <v>6285</v>
      </c>
      <c r="D5905" s="2" t="s">
        <v>8496</v>
      </c>
      <c r="E5905" s="2" t="s">
        <v>8496</v>
      </c>
      <c r="F5905" s="2" t="s">
        <v>8497</v>
      </c>
      <c r="G5905" s="2" t="s">
        <v>8498</v>
      </c>
      <c r="H5905" s="2" t="s">
        <v>5093</v>
      </c>
      <c r="I5905" s="2" t="s">
        <v>5093</v>
      </c>
      <c r="J5905" s="2" t="s">
        <v>61</v>
      </c>
      <c r="K5905" s="50" t="s">
        <v>61</v>
      </c>
      <c r="L5905" s="48">
        <v>2010</v>
      </c>
      <c r="M5905" s="2" t="s">
        <v>133</v>
      </c>
      <c r="N5905" s="32">
        <v>25.291419999999999</v>
      </c>
      <c r="O5905" s="32">
        <v>55.450200000000002</v>
      </c>
      <c r="P5905" s="2" t="s">
        <v>2767</v>
      </c>
      <c r="Q5905" s="6" t="s">
        <v>65</v>
      </c>
      <c r="R5905" s="43" t="s">
        <v>18854</v>
      </c>
      <c r="S5905" s="41" t="s">
        <v>4972</v>
      </c>
      <c r="T5905" s="41" t="s">
        <v>18461</v>
      </c>
      <c r="U5905" s="2"/>
      <c r="V5905" s="2" t="s">
        <v>4972</v>
      </c>
      <c r="W5905" s="41" t="s">
        <v>17588</v>
      </c>
      <c r="X5905" s="2" t="s">
        <v>315</v>
      </c>
      <c r="Y5905" s="2" t="s">
        <v>76</v>
      </c>
      <c r="Z5905" s="5" t="s">
        <v>10423</v>
      </c>
      <c r="AA5905" s="5" t="s">
        <v>16910</v>
      </c>
      <c r="AB5905" s="5" t="s">
        <v>16317</v>
      </c>
      <c r="AC5905" s="2" t="s">
        <v>5205</v>
      </c>
      <c r="AD5905" s="2">
        <v>3009900</v>
      </c>
      <c r="AE5905" s="5">
        <v>21</v>
      </c>
      <c r="AF5905" s="25"/>
      <c r="AG5905" s="29">
        <v>3</v>
      </c>
      <c r="AH5905" s="2" t="s">
        <v>17974</v>
      </c>
      <c r="AI5905" s="2">
        <v>4</v>
      </c>
      <c r="AJ5905" s="2">
        <v>3</v>
      </c>
      <c r="AK5905" s="50"/>
      <c r="AL5905" s="2"/>
      <c r="AM5905" s="30"/>
      <c r="AN5905" s="30"/>
      <c r="AO5905" s="30"/>
      <c r="AR5905" s="30"/>
      <c r="AS5905" s="30"/>
      <c r="AT5905" s="30"/>
      <c r="AV5905" s="30"/>
      <c r="AW5905" s="30"/>
      <c r="CD5905" s="2" t="s">
        <v>78</v>
      </c>
      <c r="CE5905" s="2" t="s">
        <v>20969</v>
      </c>
    </row>
    <row r="5906" spans="1:83" x14ac:dyDescent="0.2">
      <c r="A5906" s="2" t="s">
        <v>8816</v>
      </c>
      <c r="B5906" s="2" t="s">
        <v>28947</v>
      </c>
      <c r="C5906" s="2" t="s">
        <v>6285</v>
      </c>
      <c r="D5906" s="2"/>
      <c r="E5906" s="2" t="s">
        <v>8816</v>
      </c>
      <c r="F5906" s="2" t="s">
        <v>8817</v>
      </c>
      <c r="G5906" s="2" t="s">
        <v>8818</v>
      </c>
      <c r="H5906" s="2"/>
      <c r="I5906" s="2" t="s">
        <v>5093</v>
      </c>
      <c r="J5906" s="2" t="s">
        <v>61</v>
      </c>
      <c r="K5906" s="50" t="s">
        <v>61</v>
      </c>
      <c r="L5906" s="48">
        <v>2010</v>
      </c>
      <c r="M5906" s="2" t="s">
        <v>133</v>
      </c>
      <c r="N5906" s="32">
        <v>25.298500000000001</v>
      </c>
      <c r="O5906" s="32">
        <v>55.4497</v>
      </c>
      <c r="P5906" s="2" t="s">
        <v>2767</v>
      </c>
      <c r="Q5906" s="6" t="s">
        <v>65</v>
      </c>
      <c r="R5906" s="43" t="s">
        <v>18854</v>
      </c>
      <c r="S5906" s="41" t="s">
        <v>4972</v>
      </c>
      <c r="T5906" s="41" t="s">
        <v>18461</v>
      </c>
      <c r="U5906" s="2"/>
      <c r="V5906" s="2" t="s">
        <v>4972</v>
      </c>
      <c r="W5906" s="41" t="s">
        <v>17589</v>
      </c>
      <c r="X5906" s="2" t="s">
        <v>1598</v>
      </c>
      <c r="Y5906" s="2" t="s">
        <v>76</v>
      </c>
      <c r="Z5906" s="5" t="s">
        <v>20</v>
      </c>
      <c r="AA5906" s="5" t="s">
        <v>16910</v>
      </c>
      <c r="AB5906" s="5" t="s">
        <v>16317</v>
      </c>
      <c r="AC5906" s="2" t="s">
        <v>5205</v>
      </c>
      <c r="AD5906" s="2">
        <v>3009900</v>
      </c>
      <c r="AE5906" s="5">
        <v>17</v>
      </c>
      <c r="AF5906" s="25"/>
      <c r="AG5906" s="29">
        <v>3</v>
      </c>
      <c r="AH5906" s="2" t="s">
        <v>17974</v>
      </c>
      <c r="AI5906" s="2">
        <v>3</v>
      </c>
      <c r="AJ5906" s="2">
        <v>3</v>
      </c>
      <c r="AK5906" s="50"/>
      <c r="AL5906" s="2"/>
      <c r="AM5906" s="30"/>
      <c r="AN5906" s="30"/>
      <c r="AO5906" s="30"/>
      <c r="AR5906" s="30"/>
      <c r="AS5906" s="30"/>
      <c r="AT5906" s="30"/>
      <c r="AV5906" s="30"/>
      <c r="AW5906" s="30"/>
      <c r="CD5906" s="2" t="s">
        <v>78</v>
      </c>
      <c r="CE5906" s="2" t="s">
        <v>20970</v>
      </c>
    </row>
    <row r="5907" spans="1:83" x14ac:dyDescent="0.2">
      <c r="A5907" s="2" t="s">
        <v>8819</v>
      </c>
      <c r="B5907" s="2" t="s">
        <v>28948</v>
      </c>
      <c r="C5907" s="2" t="s">
        <v>6285</v>
      </c>
      <c r="D5907" s="2"/>
      <c r="E5907" s="2" t="s">
        <v>8819</v>
      </c>
      <c r="F5907" s="2" t="s">
        <v>8820</v>
      </c>
      <c r="G5907" s="2" t="s">
        <v>8821</v>
      </c>
      <c r="H5907" s="2"/>
      <c r="I5907" s="2" t="s">
        <v>5093</v>
      </c>
      <c r="J5907" s="2" t="s">
        <v>61</v>
      </c>
      <c r="K5907" s="50" t="s">
        <v>61</v>
      </c>
      <c r="L5907" s="48">
        <v>2014</v>
      </c>
      <c r="M5907" s="2" t="s">
        <v>133</v>
      </c>
      <c r="N5907" s="32">
        <v>25.301300000000001</v>
      </c>
      <c r="O5907" s="32">
        <v>55.446599999999997</v>
      </c>
      <c r="P5907" s="2" t="s">
        <v>2767</v>
      </c>
      <c r="Q5907" s="6" t="s">
        <v>65</v>
      </c>
      <c r="R5907" s="43" t="s">
        <v>18854</v>
      </c>
      <c r="S5907" s="41" t="s">
        <v>4972</v>
      </c>
      <c r="T5907" s="41" t="s">
        <v>18461</v>
      </c>
      <c r="U5907" s="2"/>
      <c r="V5907" s="2" t="s">
        <v>4972</v>
      </c>
      <c r="W5907" s="41" t="s">
        <v>17589</v>
      </c>
      <c r="X5907" s="2" t="s">
        <v>1598</v>
      </c>
      <c r="Y5907" s="2" t="s">
        <v>102</v>
      </c>
      <c r="Z5907" s="5" t="s">
        <v>10423</v>
      </c>
      <c r="AA5907" s="5" t="s">
        <v>16910</v>
      </c>
      <c r="AB5907" s="5" t="s">
        <v>16316</v>
      </c>
      <c r="AC5907" s="2" t="s">
        <v>5205</v>
      </c>
      <c r="AD5907" s="2">
        <v>3009900</v>
      </c>
      <c r="AE5907" s="5">
        <v>23</v>
      </c>
      <c r="AF5907" s="25"/>
      <c r="AG5907" s="29">
        <v>3</v>
      </c>
      <c r="AH5907" s="2" t="s">
        <v>17974</v>
      </c>
      <c r="AI5907" s="2">
        <v>3</v>
      </c>
      <c r="AJ5907" s="2">
        <v>3</v>
      </c>
      <c r="AK5907" s="50"/>
      <c r="AL5907" s="2"/>
      <c r="AM5907" s="30"/>
      <c r="AN5907" s="30"/>
      <c r="AO5907" s="30"/>
      <c r="AR5907" s="30"/>
      <c r="AS5907" s="30"/>
      <c r="AT5907" s="30"/>
      <c r="AV5907" s="30"/>
      <c r="AW5907" s="30"/>
      <c r="CD5907" s="2" t="s">
        <v>78</v>
      </c>
      <c r="CE5907" s="2" t="s">
        <v>20971</v>
      </c>
    </row>
    <row r="5908" spans="1:83" x14ac:dyDescent="0.2">
      <c r="A5908" s="2" t="s">
        <v>8822</v>
      </c>
      <c r="B5908" s="2" t="s">
        <v>28949</v>
      </c>
      <c r="C5908" s="2" t="s">
        <v>6285</v>
      </c>
      <c r="D5908" s="2" t="s">
        <v>8822</v>
      </c>
      <c r="E5908" s="2" t="s">
        <v>8822</v>
      </c>
      <c r="F5908" s="2" t="s">
        <v>8823</v>
      </c>
      <c r="G5908" s="2" t="s">
        <v>8824</v>
      </c>
      <c r="H5908" s="2" t="s">
        <v>5093</v>
      </c>
      <c r="I5908" s="2" t="s">
        <v>5093</v>
      </c>
      <c r="J5908" s="2" t="s">
        <v>61</v>
      </c>
      <c r="K5908" s="50" t="s">
        <v>61</v>
      </c>
      <c r="L5908" s="48">
        <v>2010</v>
      </c>
      <c r="M5908" s="2" t="s">
        <v>133</v>
      </c>
      <c r="N5908" s="32">
        <v>25.297799999999999</v>
      </c>
      <c r="O5908" s="32">
        <v>55.445399999999999</v>
      </c>
      <c r="P5908" s="2" t="s">
        <v>2767</v>
      </c>
      <c r="Q5908" s="6" t="s">
        <v>65</v>
      </c>
      <c r="R5908" s="43" t="s">
        <v>18854</v>
      </c>
      <c r="S5908" s="41" t="s">
        <v>4972</v>
      </c>
      <c r="T5908" s="41" t="s">
        <v>18461</v>
      </c>
      <c r="U5908" s="2"/>
      <c r="V5908" s="2" t="s">
        <v>4972</v>
      </c>
      <c r="W5908" s="41" t="s">
        <v>17588</v>
      </c>
      <c r="X5908" s="2" t="s">
        <v>1598</v>
      </c>
      <c r="Y5908" s="2" t="s">
        <v>102</v>
      </c>
      <c r="Z5908" s="5" t="s">
        <v>10423</v>
      </c>
      <c r="AA5908" s="5" t="s">
        <v>16910</v>
      </c>
      <c r="AB5908" s="5" t="s">
        <v>16316</v>
      </c>
      <c r="AC5908" s="2" t="s">
        <v>5205</v>
      </c>
      <c r="AD5908" s="2">
        <v>3009900</v>
      </c>
      <c r="AE5908" s="5">
        <v>21</v>
      </c>
      <c r="AF5908" s="25"/>
      <c r="AG5908" s="29">
        <v>3</v>
      </c>
      <c r="AH5908" s="2" t="s">
        <v>17974</v>
      </c>
      <c r="AI5908" s="2">
        <v>3</v>
      </c>
      <c r="AJ5908" s="2">
        <v>3</v>
      </c>
      <c r="AK5908" s="50"/>
      <c r="AL5908" s="2"/>
      <c r="AM5908" s="30"/>
      <c r="AN5908" s="30"/>
      <c r="AO5908" s="30"/>
      <c r="AR5908" s="30"/>
      <c r="AS5908" s="30"/>
      <c r="AT5908" s="30"/>
      <c r="AV5908" s="30"/>
      <c r="AW5908" s="30"/>
      <c r="CD5908" s="2" t="s">
        <v>78</v>
      </c>
      <c r="CE5908" s="2" t="s">
        <v>20972</v>
      </c>
    </row>
    <row r="5909" spans="1:83" x14ac:dyDescent="0.2">
      <c r="A5909" s="2" t="s">
        <v>8499</v>
      </c>
      <c r="B5909" s="2" t="s">
        <v>28950</v>
      </c>
      <c r="C5909" s="2" t="s">
        <v>6285</v>
      </c>
      <c r="D5909" s="2" t="s">
        <v>8499</v>
      </c>
      <c r="E5909" s="2" t="s">
        <v>8499</v>
      </c>
      <c r="F5909" s="2" t="s">
        <v>8500</v>
      </c>
      <c r="G5909" s="2" t="s">
        <v>8501</v>
      </c>
      <c r="H5909" s="2" t="s">
        <v>5093</v>
      </c>
      <c r="I5909" s="2" t="s">
        <v>5093</v>
      </c>
      <c r="J5909" s="2" t="s">
        <v>61</v>
      </c>
      <c r="K5909" s="50" t="s">
        <v>61</v>
      </c>
      <c r="L5909" s="48">
        <v>2010</v>
      </c>
      <c r="M5909" s="2" t="s">
        <v>133</v>
      </c>
      <c r="N5909" s="32">
        <v>25.296790000000001</v>
      </c>
      <c r="O5909" s="32">
        <v>55.443010000000001</v>
      </c>
      <c r="P5909" s="2" t="s">
        <v>2767</v>
      </c>
      <c r="Q5909" s="6" t="s">
        <v>65</v>
      </c>
      <c r="R5909" s="43" t="s">
        <v>18854</v>
      </c>
      <c r="S5909" s="41" t="s">
        <v>4972</v>
      </c>
      <c r="T5909" s="41" t="s">
        <v>18461</v>
      </c>
      <c r="U5909" s="2"/>
      <c r="V5909" s="2" t="s">
        <v>4972</v>
      </c>
      <c r="W5909" s="41" t="s">
        <v>17588</v>
      </c>
      <c r="X5909" s="2" t="s">
        <v>1598</v>
      </c>
      <c r="Y5909" s="2" t="s">
        <v>102</v>
      </c>
      <c r="Z5909" s="5" t="s">
        <v>10423</v>
      </c>
      <c r="AA5909" s="5" t="s">
        <v>16910</v>
      </c>
      <c r="AB5909" s="5" t="s">
        <v>16316</v>
      </c>
      <c r="AC5909" s="2" t="s">
        <v>5205</v>
      </c>
      <c r="AD5909" s="2">
        <v>3009900</v>
      </c>
      <c r="AE5909" s="5">
        <v>21</v>
      </c>
      <c r="AF5909" s="25"/>
      <c r="AG5909" s="29">
        <v>3</v>
      </c>
      <c r="AH5909" s="2" t="s">
        <v>17974</v>
      </c>
      <c r="AI5909" s="2">
        <v>3</v>
      </c>
      <c r="AJ5909" s="2">
        <v>3</v>
      </c>
      <c r="AK5909" s="50"/>
      <c r="AL5909" s="2"/>
      <c r="AM5909" s="30"/>
      <c r="AN5909" s="30"/>
      <c r="AO5909" s="30"/>
      <c r="AR5909" s="30"/>
      <c r="AS5909" s="30"/>
      <c r="AT5909" s="30"/>
      <c r="AV5909" s="30"/>
      <c r="AW5909" s="30"/>
      <c r="CD5909" s="2" t="s">
        <v>78</v>
      </c>
      <c r="CE5909" s="2" t="s">
        <v>20973</v>
      </c>
    </row>
    <row r="5910" spans="1:83" x14ac:dyDescent="0.2">
      <c r="A5910" s="2" t="s">
        <v>9838</v>
      </c>
      <c r="B5910" s="2" t="s">
        <v>28951</v>
      </c>
      <c r="C5910" s="2" t="s">
        <v>6285</v>
      </c>
      <c r="D5910" s="2"/>
      <c r="E5910" s="2" t="s">
        <v>9838</v>
      </c>
      <c r="F5910" s="2" t="s">
        <v>9839</v>
      </c>
      <c r="G5910" s="2" t="s">
        <v>9840</v>
      </c>
      <c r="H5910" s="2"/>
      <c r="I5910" s="2" t="s">
        <v>5093</v>
      </c>
      <c r="J5910" s="2" t="s">
        <v>61</v>
      </c>
      <c r="K5910" s="50" t="s">
        <v>61</v>
      </c>
      <c r="L5910" s="48">
        <v>2018</v>
      </c>
      <c r="M5910" s="2" t="s">
        <v>133</v>
      </c>
      <c r="N5910" s="32">
        <v>25.287649999999999</v>
      </c>
      <c r="O5910" s="32">
        <v>55.448790000000002</v>
      </c>
      <c r="P5910" s="2" t="s">
        <v>2767</v>
      </c>
      <c r="Q5910" s="6" t="s">
        <v>65</v>
      </c>
      <c r="R5910" s="43" t="s">
        <v>18854</v>
      </c>
      <c r="S5910" s="41" t="s">
        <v>4972</v>
      </c>
      <c r="T5910" s="41" t="s">
        <v>18461</v>
      </c>
      <c r="U5910" s="2"/>
      <c r="V5910" s="2" t="s">
        <v>4972</v>
      </c>
      <c r="W5910" s="41" t="s">
        <v>17589</v>
      </c>
      <c r="X5910" s="2" t="s">
        <v>1598</v>
      </c>
      <c r="Y5910" s="2" t="s">
        <v>102</v>
      </c>
      <c r="Z5910" s="5" t="s">
        <v>10423</v>
      </c>
      <c r="AA5910" s="5" t="s">
        <v>16910</v>
      </c>
      <c r="AB5910" s="5" t="s">
        <v>16316</v>
      </c>
      <c r="AC5910" s="2" t="s">
        <v>5205</v>
      </c>
      <c r="AD5910" s="2">
        <v>3009900</v>
      </c>
      <c r="AE5910" s="5">
        <v>28</v>
      </c>
      <c r="AF5910" s="25"/>
      <c r="AG5910" s="29">
        <v>3</v>
      </c>
      <c r="AH5910" s="2" t="s">
        <v>17974</v>
      </c>
      <c r="AI5910" s="2">
        <v>3</v>
      </c>
      <c r="AJ5910" s="2">
        <v>3</v>
      </c>
      <c r="AK5910" s="50"/>
      <c r="AL5910" s="2"/>
      <c r="AM5910" s="30"/>
      <c r="AN5910" s="30"/>
      <c r="AO5910" s="30"/>
      <c r="AR5910" s="30"/>
      <c r="AS5910" s="30"/>
      <c r="AT5910" s="30"/>
      <c r="AV5910" s="30"/>
      <c r="AW5910" s="30"/>
      <c r="CD5910" s="2" t="s">
        <v>78</v>
      </c>
      <c r="CE5910" s="2" t="s">
        <v>20974</v>
      </c>
    </row>
    <row r="5911" spans="1:83" x14ac:dyDescent="0.2">
      <c r="A5911" s="2" t="s">
        <v>8825</v>
      </c>
      <c r="B5911" s="2" t="s">
        <v>28952</v>
      </c>
      <c r="C5911" s="2" t="s">
        <v>6285</v>
      </c>
      <c r="D5911" s="2"/>
      <c r="E5911" s="2" t="s">
        <v>8825</v>
      </c>
      <c r="F5911" s="2" t="s">
        <v>8826</v>
      </c>
      <c r="G5911" s="2" t="s">
        <v>8827</v>
      </c>
      <c r="H5911" s="2"/>
      <c r="I5911" s="2" t="s">
        <v>5093</v>
      </c>
      <c r="J5911" s="2" t="s">
        <v>61</v>
      </c>
      <c r="K5911" s="50" t="s">
        <v>61</v>
      </c>
      <c r="L5911" s="48">
        <v>2010</v>
      </c>
      <c r="M5911" s="2" t="s">
        <v>133</v>
      </c>
      <c r="N5911" s="32">
        <v>25.285900000000002</v>
      </c>
      <c r="O5911" s="32">
        <v>55.451099999999997</v>
      </c>
      <c r="P5911" s="2" t="s">
        <v>2767</v>
      </c>
      <c r="Q5911" s="6" t="s">
        <v>65</v>
      </c>
      <c r="R5911" s="43" t="s">
        <v>18854</v>
      </c>
      <c r="S5911" s="41" t="s">
        <v>4972</v>
      </c>
      <c r="T5911" s="41" t="s">
        <v>18461</v>
      </c>
      <c r="U5911" s="2"/>
      <c r="V5911" s="2" t="s">
        <v>4972</v>
      </c>
      <c r="W5911" s="41" t="s">
        <v>17589</v>
      </c>
      <c r="X5911" s="2" t="s">
        <v>1598</v>
      </c>
      <c r="Y5911" s="2" t="s">
        <v>102</v>
      </c>
      <c r="Z5911" s="5" t="s">
        <v>10423</v>
      </c>
      <c r="AA5911" s="5" t="s">
        <v>16910</v>
      </c>
      <c r="AB5911" s="5" t="s">
        <v>16316</v>
      </c>
      <c r="AC5911" s="2" t="s">
        <v>5205</v>
      </c>
      <c r="AD5911" s="2">
        <v>3009900</v>
      </c>
      <c r="AE5911" s="5">
        <v>35</v>
      </c>
      <c r="AF5911" s="25"/>
      <c r="AG5911" s="29">
        <v>3</v>
      </c>
      <c r="AH5911" s="2" t="s">
        <v>17974</v>
      </c>
      <c r="AI5911" s="2">
        <v>3</v>
      </c>
      <c r="AJ5911" s="2">
        <v>3</v>
      </c>
      <c r="AK5911" s="50"/>
      <c r="AL5911" s="2"/>
      <c r="AM5911" s="30"/>
      <c r="AN5911" s="30"/>
      <c r="AO5911" s="30"/>
      <c r="AR5911" s="30"/>
      <c r="AS5911" s="30"/>
      <c r="AT5911" s="30"/>
      <c r="AV5911" s="30"/>
      <c r="AW5911" s="30"/>
      <c r="CD5911" s="2" t="s">
        <v>78</v>
      </c>
      <c r="CE5911" s="2" t="s">
        <v>20975</v>
      </c>
    </row>
    <row r="5912" spans="1:83" x14ac:dyDescent="0.2">
      <c r="A5912" s="2" t="s">
        <v>8828</v>
      </c>
      <c r="B5912" s="2" t="s">
        <v>28953</v>
      </c>
      <c r="C5912" s="2" t="s">
        <v>6285</v>
      </c>
      <c r="D5912" s="2"/>
      <c r="E5912" s="2" t="s">
        <v>8828</v>
      </c>
      <c r="F5912" s="2" t="s">
        <v>8829</v>
      </c>
      <c r="G5912" s="2" t="s">
        <v>8830</v>
      </c>
      <c r="H5912" s="2"/>
      <c r="I5912" s="2" t="s">
        <v>5093</v>
      </c>
      <c r="J5912" s="2" t="s">
        <v>61</v>
      </c>
      <c r="K5912" s="50" t="s">
        <v>61</v>
      </c>
      <c r="L5912" s="48">
        <v>2014</v>
      </c>
      <c r="M5912" s="2" t="s">
        <v>133</v>
      </c>
      <c r="N5912" s="32">
        <v>25.3504</v>
      </c>
      <c r="O5912" s="32">
        <v>55.397799999999997</v>
      </c>
      <c r="P5912" s="2" t="s">
        <v>2767</v>
      </c>
      <c r="Q5912" s="6" t="s">
        <v>65</v>
      </c>
      <c r="R5912" s="43" t="s">
        <v>18854</v>
      </c>
      <c r="S5912" s="41" t="s">
        <v>4972</v>
      </c>
      <c r="T5912" s="41" t="s">
        <v>18461</v>
      </c>
      <c r="U5912" s="2"/>
      <c r="V5912" s="2" t="s">
        <v>4972</v>
      </c>
      <c r="W5912" s="41" t="s">
        <v>17589</v>
      </c>
      <c r="X5912" s="2" t="s">
        <v>1598</v>
      </c>
      <c r="Y5912" s="2" t="s">
        <v>86</v>
      </c>
      <c r="Z5912" s="5" t="s">
        <v>10423</v>
      </c>
      <c r="AA5912" s="5" t="s">
        <v>16910</v>
      </c>
      <c r="AB5912" s="5" t="s">
        <v>18090</v>
      </c>
      <c r="AC5912" s="2" t="s">
        <v>5205</v>
      </c>
      <c r="AD5912" s="2">
        <v>3006000</v>
      </c>
      <c r="AE5912" s="5">
        <v>13</v>
      </c>
      <c r="AF5912" s="25"/>
      <c r="AG5912" s="29">
        <v>3</v>
      </c>
      <c r="AH5912" s="2" t="s">
        <v>17974</v>
      </c>
      <c r="AI5912" s="2">
        <v>3</v>
      </c>
      <c r="AJ5912" s="2">
        <v>3</v>
      </c>
      <c r="AK5912" s="50"/>
      <c r="AL5912" s="2"/>
      <c r="AM5912" s="30"/>
      <c r="AN5912" s="30"/>
      <c r="AO5912" s="30"/>
      <c r="AR5912" s="30"/>
      <c r="AS5912" s="30"/>
      <c r="AT5912" s="30"/>
      <c r="AV5912" s="30"/>
      <c r="AW5912" s="30"/>
      <c r="CD5912" s="2" t="s">
        <v>78</v>
      </c>
      <c r="CE5912" s="2" t="s">
        <v>20976</v>
      </c>
    </row>
    <row r="5913" spans="1:83" x14ac:dyDescent="0.2">
      <c r="A5913" s="2" t="s">
        <v>8831</v>
      </c>
      <c r="B5913" s="2" t="s">
        <v>28954</v>
      </c>
      <c r="C5913" s="2" t="s">
        <v>6285</v>
      </c>
      <c r="D5913" s="2" t="s">
        <v>8831</v>
      </c>
      <c r="E5913" s="2" t="s">
        <v>8831</v>
      </c>
      <c r="F5913" s="2" t="s">
        <v>8832</v>
      </c>
      <c r="G5913" s="2" t="s">
        <v>8833</v>
      </c>
      <c r="H5913" s="2" t="s">
        <v>5093</v>
      </c>
      <c r="I5913" s="2" t="s">
        <v>5093</v>
      </c>
      <c r="J5913" s="2" t="s">
        <v>61</v>
      </c>
      <c r="K5913" s="50" t="s">
        <v>61</v>
      </c>
      <c r="L5913" s="48">
        <v>2014</v>
      </c>
      <c r="M5913" s="2" t="s">
        <v>133</v>
      </c>
      <c r="N5913" s="32">
        <v>25.35549</v>
      </c>
      <c r="O5913" s="32">
        <v>55.400219999999997</v>
      </c>
      <c r="P5913" s="2" t="s">
        <v>2767</v>
      </c>
      <c r="Q5913" s="6" t="s">
        <v>65</v>
      </c>
      <c r="R5913" s="43" t="s">
        <v>18854</v>
      </c>
      <c r="S5913" s="41" t="s">
        <v>4972</v>
      </c>
      <c r="T5913" s="41" t="s">
        <v>18461</v>
      </c>
      <c r="U5913" s="2"/>
      <c r="V5913" s="2" t="s">
        <v>4972</v>
      </c>
      <c r="W5913" s="41" t="s">
        <v>17588</v>
      </c>
      <c r="X5913" s="2" t="s">
        <v>1598</v>
      </c>
      <c r="Y5913" s="2" t="s">
        <v>86</v>
      </c>
      <c r="Z5913" s="5" t="s">
        <v>10423</v>
      </c>
      <c r="AA5913" s="5" t="s">
        <v>16910</v>
      </c>
      <c r="AB5913" s="5" t="s">
        <v>18090</v>
      </c>
      <c r="AC5913" s="2" t="s">
        <v>5205</v>
      </c>
      <c r="AD5913" s="2">
        <v>3006100</v>
      </c>
      <c r="AE5913" s="5">
        <v>30</v>
      </c>
      <c r="AF5913" s="25"/>
      <c r="AG5913" s="29">
        <v>3</v>
      </c>
      <c r="AH5913" s="2" t="s">
        <v>17974</v>
      </c>
      <c r="AI5913" s="2">
        <v>3</v>
      </c>
      <c r="AJ5913" s="2">
        <v>3</v>
      </c>
      <c r="AK5913" s="50"/>
      <c r="AL5913" s="2"/>
      <c r="AM5913" s="30"/>
      <c r="AN5913" s="30"/>
      <c r="AO5913" s="30"/>
      <c r="AR5913" s="30"/>
      <c r="AS5913" s="30"/>
      <c r="AT5913" s="30"/>
      <c r="AV5913" s="30"/>
      <c r="AW5913" s="30"/>
      <c r="CD5913" s="2" t="s">
        <v>78</v>
      </c>
      <c r="CE5913" s="2" t="s">
        <v>20977</v>
      </c>
    </row>
    <row r="5914" spans="1:83" x14ac:dyDescent="0.2">
      <c r="A5914" s="2" t="s">
        <v>8834</v>
      </c>
      <c r="B5914" s="2" t="s">
        <v>28955</v>
      </c>
      <c r="C5914" s="2" t="s">
        <v>6285</v>
      </c>
      <c r="D5914" s="2" t="s">
        <v>8834</v>
      </c>
      <c r="E5914" s="2" t="s">
        <v>8834</v>
      </c>
      <c r="F5914" s="2" t="s">
        <v>8835</v>
      </c>
      <c r="G5914" s="2" t="s">
        <v>8836</v>
      </c>
      <c r="H5914" s="2" t="s">
        <v>5093</v>
      </c>
      <c r="I5914" s="2" t="s">
        <v>5093</v>
      </c>
      <c r="J5914" s="2" t="s">
        <v>61</v>
      </c>
      <c r="K5914" s="50" t="s">
        <v>61</v>
      </c>
      <c r="L5914" s="48">
        <v>2013</v>
      </c>
      <c r="M5914" s="2" t="s">
        <v>133</v>
      </c>
      <c r="N5914" s="32">
        <v>25.29785</v>
      </c>
      <c r="O5914" s="32">
        <v>55.404110000000003</v>
      </c>
      <c r="P5914" s="2" t="s">
        <v>2767</v>
      </c>
      <c r="Q5914" s="6" t="s">
        <v>65</v>
      </c>
      <c r="R5914" s="43" t="s">
        <v>18854</v>
      </c>
      <c r="S5914" s="41" t="s">
        <v>4972</v>
      </c>
      <c r="T5914" s="41" t="s">
        <v>18461</v>
      </c>
      <c r="U5914" s="2"/>
      <c r="V5914" s="2" t="s">
        <v>4972</v>
      </c>
      <c r="W5914" s="41" t="s">
        <v>17588</v>
      </c>
      <c r="X5914" s="2" t="s">
        <v>1598</v>
      </c>
      <c r="Y5914" s="2" t="s">
        <v>102</v>
      </c>
      <c r="Z5914" s="5" t="s">
        <v>10423</v>
      </c>
      <c r="AA5914" s="5" t="s">
        <v>16910</v>
      </c>
      <c r="AB5914" s="5" t="s">
        <v>16316</v>
      </c>
      <c r="AC5914" s="2" t="s">
        <v>5205</v>
      </c>
      <c r="AD5914" s="2">
        <v>3009000</v>
      </c>
      <c r="AE5914" s="5">
        <v>16</v>
      </c>
      <c r="AF5914" s="25"/>
      <c r="AG5914" s="29">
        <v>3</v>
      </c>
      <c r="AH5914" s="2" t="s">
        <v>17974</v>
      </c>
      <c r="AI5914" s="2">
        <v>3</v>
      </c>
      <c r="AJ5914" s="2">
        <v>3</v>
      </c>
      <c r="AK5914" s="50"/>
      <c r="AL5914" s="2"/>
      <c r="AM5914" s="30"/>
      <c r="AN5914" s="30"/>
      <c r="AO5914" s="30"/>
      <c r="AR5914" s="30"/>
      <c r="AS5914" s="30"/>
      <c r="AT5914" s="30"/>
      <c r="AV5914" s="30"/>
      <c r="AW5914" s="30"/>
      <c r="CD5914" s="2" t="s">
        <v>78</v>
      </c>
      <c r="CE5914" s="2" t="s">
        <v>20978</v>
      </c>
    </row>
    <row r="5915" spans="1:83" x14ac:dyDescent="0.2">
      <c r="A5915" s="2" t="s">
        <v>8837</v>
      </c>
      <c r="B5915" s="2" t="s">
        <v>28956</v>
      </c>
      <c r="C5915" s="2" t="s">
        <v>6285</v>
      </c>
      <c r="D5915" s="2" t="s">
        <v>8837</v>
      </c>
      <c r="E5915" s="2" t="s">
        <v>8837</v>
      </c>
      <c r="F5915" s="2" t="s">
        <v>8838</v>
      </c>
      <c r="G5915" s="2" t="s">
        <v>8839</v>
      </c>
      <c r="H5915" s="2" t="s">
        <v>5093</v>
      </c>
      <c r="I5915" s="2" t="s">
        <v>5093</v>
      </c>
      <c r="J5915" s="2" t="s">
        <v>61</v>
      </c>
      <c r="K5915" s="50" t="s">
        <v>61</v>
      </c>
      <c r="L5915" s="48">
        <v>2014</v>
      </c>
      <c r="M5915" s="2" t="s">
        <v>133</v>
      </c>
      <c r="N5915" s="32">
        <v>25.306100000000001</v>
      </c>
      <c r="O5915" s="32">
        <v>55.424100000000003</v>
      </c>
      <c r="P5915" s="2" t="s">
        <v>2767</v>
      </c>
      <c r="Q5915" s="6" t="s">
        <v>65</v>
      </c>
      <c r="R5915" s="43" t="s">
        <v>18854</v>
      </c>
      <c r="S5915" s="41" t="s">
        <v>4972</v>
      </c>
      <c r="T5915" s="41" t="s">
        <v>18461</v>
      </c>
      <c r="U5915" s="2"/>
      <c r="V5915" s="2" t="s">
        <v>4972</v>
      </c>
      <c r="W5915" s="41" t="s">
        <v>17588</v>
      </c>
      <c r="X5915" s="2" t="s">
        <v>1598</v>
      </c>
      <c r="Y5915" s="2" t="s">
        <v>102</v>
      </c>
      <c r="Z5915" s="5" t="s">
        <v>10423</v>
      </c>
      <c r="AA5915" s="5" t="s">
        <v>16910</v>
      </c>
      <c r="AB5915" s="5" t="s">
        <v>16316</v>
      </c>
      <c r="AC5915" s="2" t="s">
        <v>5205</v>
      </c>
      <c r="AD5915" s="2">
        <v>3008800</v>
      </c>
      <c r="AE5915" s="5">
        <v>30</v>
      </c>
      <c r="AF5915" s="25"/>
      <c r="AG5915" s="29">
        <v>3</v>
      </c>
      <c r="AH5915" s="2" t="s">
        <v>17974</v>
      </c>
      <c r="AI5915" s="2">
        <v>3</v>
      </c>
      <c r="AJ5915" s="2">
        <v>3</v>
      </c>
      <c r="AK5915" s="50"/>
      <c r="AL5915" s="2"/>
      <c r="AM5915" s="30"/>
      <c r="AN5915" s="30"/>
      <c r="AO5915" s="30"/>
      <c r="AR5915" s="30"/>
      <c r="AS5915" s="30"/>
      <c r="AT5915" s="30"/>
      <c r="AV5915" s="30"/>
      <c r="AW5915" s="30"/>
      <c r="CD5915" s="2" t="s">
        <v>78</v>
      </c>
      <c r="CE5915" s="2" t="s">
        <v>20979</v>
      </c>
    </row>
    <row r="5916" spans="1:83" x14ac:dyDescent="0.2">
      <c r="A5916" s="2" t="s">
        <v>8840</v>
      </c>
      <c r="B5916" s="2" t="s">
        <v>28957</v>
      </c>
      <c r="C5916" s="2" t="s">
        <v>6285</v>
      </c>
      <c r="D5916" s="2" t="s">
        <v>8840</v>
      </c>
      <c r="E5916" s="2" t="s">
        <v>8840</v>
      </c>
      <c r="F5916" s="2" t="s">
        <v>8841</v>
      </c>
      <c r="G5916" s="2" t="s">
        <v>8842</v>
      </c>
      <c r="H5916" s="2" t="s">
        <v>5093</v>
      </c>
      <c r="I5916" s="2" t="s">
        <v>5093</v>
      </c>
      <c r="J5916" s="2" t="s">
        <v>61</v>
      </c>
      <c r="K5916" s="50" t="s">
        <v>61</v>
      </c>
      <c r="L5916" s="48">
        <v>2013</v>
      </c>
      <c r="M5916" s="2" t="s">
        <v>133</v>
      </c>
      <c r="N5916" s="32">
        <v>25.304089999999999</v>
      </c>
      <c r="O5916" s="32">
        <v>55.399979999999999</v>
      </c>
      <c r="P5916" s="2" t="s">
        <v>2767</v>
      </c>
      <c r="Q5916" s="6" t="s">
        <v>65</v>
      </c>
      <c r="R5916" s="43" t="s">
        <v>18854</v>
      </c>
      <c r="S5916" s="41" t="s">
        <v>4972</v>
      </c>
      <c r="T5916" s="41" t="s">
        <v>18461</v>
      </c>
      <c r="U5916" s="2"/>
      <c r="V5916" s="2" t="s">
        <v>4972</v>
      </c>
      <c r="W5916" s="41" t="s">
        <v>17588</v>
      </c>
      <c r="X5916" s="2" t="s">
        <v>1598</v>
      </c>
      <c r="Y5916" s="2" t="s">
        <v>102</v>
      </c>
      <c r="Z5916" s="5" t="s">
        <v>10423</v>
      </c>
      <c r="AA5916" s="5" t="s">
        <v>16910</v>
      </c>
      <c r="AB5916" s="5" t="s">
        <v>16316</v>
      </c>
      <c r="AC5916" s="2" t="s">
        <v>5205</v>
      </c>
      <c r="AD5916" s="2">
        <v>3009200</v>
      </c>
      <c r="AE5916" s="5">
        <v>30</v>
      </c>
      <c r="AF5916" s="25"/>
      <c r="AG5916" s="29">
        <v>3</v>
      </c>
      <c r="AH5916" s="2" t="s">
        <v>17974</v>
      </c>
      <c r="AI5916" s="2">
        <v>3</v>
      </c>
      <c r="AJ5916" s="2">
        <v>3</v>
      </c>
      <c r="AK5916" s="50"/>
      <c r="AL5916" s="2"/>
      <c r="AM5916" s="30"/>
      <c r="AN5916" s="30"/>
      <c r="AO5916" s="30"/>
      <c r="AR5916" s="30"/>
      <c r="AS5916" s="30"/>
      <c r="AT5916" s="30"/>
      <c r="AV5916" s="30"/>
      <c r="AW5916" s="30"/>
      <c r="CD5916" s="2" t="s">
        <v>78</v>
      </c>
      <c r="CE5916" s="2" t="s">
        <v>20980</v>
      </c>
    </row>
    <row r="5917" spans="1:83" x14ac:dyDescent="0.2">
      <c r="A5917" s="2" t="s">
        <v>9841</v>
      </c>
      <c r="B5917" s="2" t="s">
        <v>28958</v>
      </c>
      <c r="C5917" s="2" t="s">
        <v>6285</v>
      </c>
      <c r="D5917" s="2"/>
      <c r="E5917" s="2" t="s">
        <v>9841</v>
      </c>
      <c r="F5917" s="2" t="s">
        <v>9842</v>
      </c>
      <c r="G5917" s="2" t="s">
        <v>9843</v>
      </c>
      <c r="H5917" s="2"/>
      <c r="I5917" s="2" t="s">
        <v>5093</v>
      </c>
      <c r="J5917" s="2" t="s">
        <v>61</v>
      </c>
      <c r="K5917" s="50" t="s">
        <v>61</v>
      </c>
      <c r="L5917" s="48">
        <v>2018</v>
      </c>
      <c r="M5917" s="2" t="s">
        <v>133</v>
      </c>
      <c r="N5917" s="32">
        <v>25.343003</v>
      </c>
      <c r="O5917" s="32">
        <v>55.484530999999997</v>
      </c>
      <c r="P5917" s="2" t="s">
        <v>2767</v>
      </c>
      <c r="Q5917" s="6" t="s">
        <v>65</v>
      </c>
      <c r="R5917" s="43" t="s">
        <v>18854</v>
      </c>
      <c r="S5917" s="41" t="s">
        <v>3596</v>
      </c>
      <c r="T5917" s="41" t="s">
        <v>18460</v>
      </c>
      <c r="U5917" s="2"/>
      <c r="V5917" s="2" t="s">
        <v>3596</v>
      </c>
      <c r="W5917" s="41" t="s">
        <v>17589</v>
      </c>
      <c r="X5917" s="2" t="s">
        <v>1598</v>
      </c>
      <c r="Y5917" s="2" t="s">
        <v>69</v>
      </c>
      <c r="Z5917" s="5" t="s">
        <v>10423</v>
      </c>
      <c r="AA5917" s="5" t="s">
        <v>16910</v>
      </c>
      <c r="AB5917" s="5" t="s">
        <v>18091</v>
      </c>
      <c r="AC5917" s="2" t="s">
        <v>5205</v>
      </c>
      <c r="AD5917" s="2">
        <v>3002100</v>
      </c>
      <c r="AE5917" s="5">
        <v>28.5</v>
      </c>
      <c r="AF5917" s="25"/>
      <c r="AG5917" s="29">
        <v>3</v>
      </c>
      <c r="AH5917" s="2" t="s">
        <v>17974</v>
      </c>
      <c r="AI5917" s="2">
        <v>3</v>
      </c>
      <c r="AJ5917" s="2">
        <v>3</v>
      </c>
      <c r="AK5917" s="50"/>
      <c r="AL5917" s="2"/>
      <c r="AM5917" s="30"/>
      <c r="AN5917" s="30"/>
      <c r="AO5917" s="30"/>
      <c r="AR5917" s="30"/>
      <c r="AS5917" s="30"/>
      <c r="AT5917" s="30"/>
      <c r="AV5917" s="30"/>
      <c r="AW5917" s="30"/>
      <c r="CD5917" s="2" t="s">
        <v>78</v>
      </c>
      <c r="CE5917" s="2" t="s">
        <v>20981</v>
      </c>
    </row>
    <row r="5918" spans="1:83" x14ac:dyDescent="0.2">
      <c r="A5918" s="2" t="s">
        <v>8993</v>
      </c>
      <c r="B5918" s="2" t="s">
        <v>28959</v>
      </c>
      <c r="C5918" s="2" t="s">
        <v>6285</v>
      </c>
      <c r="D5918" s="2" t="s">
        <v>8993</v>
      </c>
      <c r="E5918" s="2" t="s">
        <v>8993</v>
      </c>
      <c r="F5918" s="2" t="s">
        <v>8994</v>
      </c>
      <c r="G5918" s="2" t="s">
        <v>16106</v>
      </c>
      <c r="H5918" s="2" t="s">
        <v>5093</v>
      </c>
      <c r="I5918" s="2" t="s">
        <v>5093</v>
      </c>
      <c r="J5918" s="2" t="s">
        <v>61</v>
      </c>
      <c r="K5918" s="50" t="s">
        <v>61</v>
      </c>
      <c r="L5918" s="48">
        <v>2015</v>
      </c>
      <c r="M5918" s="2" t="s">
        <v>133</v>
      </c>
      <c r="N5918" s="32">
        <v>25.323899999999998</v>
      </c>
      <c r="O5918" s="32">
        <v>55.5854</v>
      </c>
      <c r="P5918" s="2" t="s">
        <v>2767</v>
      </c>
      <c r="Q5918" s="6" t="s">
        <v>65</v>
      </c>
      <c r="R5918" s="43" t="s">
        <v>16802</v>
      </c>
      <c r="S5918" s="41" t="s">
        <v>4851</v>
      </c>
      <c r="T5918" s="41" t="s">
        <v>18462</v>
      </c>
      <c r="U5918" s="2"/>
      <c r="V5918" s="2" t="s">
        <v>4851</v>
      </c>
      <c r="W5918" s="41" t="s">
        <v>17588</v>
      </c>
      <c r="X5918" s="2" t="s">
        <v>1598</v>
      </c>
      <c r="Y5918" s="2" t="s">
        <v>76</v>
      </c>
      <c r="Z5918" s="5" t="s">
        <v>10423</v>
      </c>
      <c r="AA5918" s="5" t="s">
        <v>16910</v>
      </c>
      <c r="AB5918" s="5" t="s">
        <v>16317</v>
      </c>
      <c r="AC5918" s="2" t="s">
        <v>5247</v>
      </c>
      <c r="AD5918" s="2">
        <v>3001401</v>
      </c>
      <c r="AE5918" s="5">
        <v>40</v>
      </c>
      <c r="AF5918" s="25"/>
      <c r="AG5918" s="29">
        <v>3</v>
      </c>
      <c r="AH5918" s="2" t="s">
        <v>17978</v>
      </c>
      <c r="AI5918" s="2">
        <v>3</v>
      </c>
      <c r="AJ5918" s="2">
        <v>3</v>
      </c>
      <c r="AK5918" s="50"/>
      <c r="AL5918" s="2"/>
      <c r="AM5918" s="30"/>
      <c r="AN5918" s="30"/>
      <c r="AO5918" s="30"/>
      <c r="AR5918" s="30"/>
      <c r="AS5918" s="30"/>
      <c r="AT5918" s="30"/>
      <c r="AV5918" s="30"/>
      <c r="AW5918" s="30"/>
      <c r="CD5918" s="2" t="s">
        <v>78</v>
      </c>
      <c r="CE5918" s="2" t="s">
        <v>20982</v>
      </c>
    </row>
    <row r="5919" spans="1:83" x14ac:dyDescent="0.2">
      <c r="A5919" s="2" t="s">
        <v>8843</v>
      </c>
      <c r="B5919" s="2" t="s">
        <v>28960</v>
      </c>
      <c r="C5919" s="2" t="s">
        <v>6285</v>
      </c>
      <c r="D5919" s="2" t="s">
        <v>8843</v>
      </c>
      <c r="E5919" s="2" t="s">
        <v>8843</v>
      </c>
      <c r="F5919" s="2" t="s">
        <v>8844</v>
      </c>
      <c r="G5919" s="2" t="s">
        <v>8845</v>
      </c>
      <c r="H5919" s="2" t="s">
        <v>5093</v>
      </c>
      <c r="I5919" s="2" t="s">
        <v>5093</v>
      </c>
      <c r="J5919" s="2" t="s">
        <v>61</v>
      </c>
      <c r="K5919" s="50" t="s">
        <v>61</v>
      </c>
      <c r="L5919" s="48">
        <v>2013</v>
      </c>
      <c r="M5919" s="2" t="s">
        <v>133</v>
      </c>
      <c r="N5919" s="32">
        <v>25.2925</v>
      </c>
      <c r="O5919" s="32">
        <v>55.6355</v>
      </c>
      <c r="P5919" s="2" t="s">
        <v>2767</v>
      </c>
      <c r="Q5919" s="6" t="s">
        <v>65</v>
      </c>
      <c r="R5919" s="43" t="s">
        <v>18854</v>
      </c>
      <c r="S5919" s="41" t="s">
        <v>4972</v>
      </c>
      <c r="T5919" s="41" t="s">
        <v>18461</v>
      </c>
      <c r="U5919" s="2"/>
      <c r="V5919" s="2" t="s">
        <v>4972</v>
      </c>
      <c r="W5919" s="41" t="s">
        <v>17588</v>
      </c>
      <c r="X5919" s="2" t="s">
        <v>315</v>
      </c>
      <c r="Y5919" s="2" t="s">
        <v>69</v>
      </c>
      <c r="Z5919" s="5" t="s">
        <v>10423</v>
      </c>
      <c r="AA5919" s="5" t="s">
        <v>16910</v>
      </c>
      <c r="AB5919" s="5" t="s">
        <v>70</v>
      </c>
      <c r="AC5919" s="2" t="s">
        <v>5247</v>
      </c>
      <c r="AD5919" s="2">
        <v>3001301</v>
      </c>
      <c r="AE5919" s="5">
        <v>30</v>
      </c>
      <c r="AF5919" s="25"/>
      <c r="AG5919" s="29">
        <v>3</v>
      </c>
      <c r="AH5919" s="2" t="s">
        <v>17978</v>
      </c>
      <c r="AI5919" s="2">
        <v>3</v>
      </c>
      <c r="AJ5919" s="2">
        <v>3</v>
      </c>
      <c r="AK5919" s="50"/>
      <c r="AL5919" s="2"/>
      <c r="AM5919" s="30"/>
      <c r="AN5919" s="30"/>
      <c r="AO5919" s="30"/>
      <c r="AR5919" s="30"/>
      <c r="AS5919" s="30"/>
      <c r="AT5919" s="30"/>
      <c r="AV5919" s="30"/>
      <c r="AW5919" s="30"/>
      <c r="CD5919" s="2" t="s">
        <v>78</v>
      </c>
      <c r="CE5919" s="2" t="s">
        <v>20983</v>
      </c>
    </row>
    <row r="5920" spans="1:83" x14ac:dyDescent="0.2">
      <c r="A5920" s="2" t="s">
        <v>8846</v>
      </c>
      <c r="B5920" s="2" t="s">
        <v>28961</v>
      </c>
      <c r="C5920" s="2" t="s">
        <v>6285</v>
      </c>
      <c r="D5920" s="2" t="s">
        <v>8846</v>
      </c>
      <c r="E5920" s="2" t="s">
        <v>8846</v>
      </c>
      <c r="F5920" s="2" t="s">
        <v>8847</v>
      </c>
      <c r="G5920" s="2" t="s">
        <v>16654</v>
      </c>
      <c r="H5920" s="2" t="s">
        <v>5093</v>
      </c>
      <c r="I5920" s="2" t="s">
        <v>5093</v>
      </c>
      <c r="J5920" s="2" t="s">
        <v>61</v>
      </c>
      <c r="K5920" s="50" t="s">
        <v>61</v>
      </c>
      <c r="L5920" s="48">
        <v>2010</v>
      </c>
      <c r="M5920" s="2" t="s">
        <v>133</v>
      </c>
      <c r="N5920" s="32">
        <v>25.295999999999999</v>
      </c>
      <c r="O5920" s="32">
        <v>55.628</v>
      </c>
      <c r="P5920" s="2" t="s">
        <v>2767</v>
      </c>
      <c r="Q5920" s="6" t="s">
        <v>65</v>
      </c>
      <c r="R5920" s="43" t="s">
        <v>18854</v>
      </c>
      <c r="S5920" s="41" t="s">
        <v>4972</v>
      </c>
      <c r="T5920" s="41" t="s">
        <v>18461</v>
      </c>
      <c r="U5920" s="2"/>
      <c r="V5920" s="2" t="s">
        <v>4972</v>
      </c>
      <c r="W5920" s="41" t="s">
        <v>17588</v>
      </c>
      <c r="X5920" s="2" t="s">
        <v>1598</v>
      </c>
      <c r="Y5920" s="2" t="s">
        <v>76</v>
      </c>
      <c r="Z5920" s="5" t="s">
        <v>10423</v>
      </c>
      <c r="AA5920" s="5" t="s">
        <v>16910</v>
      </c>
      <c r="AB5920" s="5" t="s">
        <v>16317</v>
      </c>
      <c r="AC5920" s="2" t="s">
        <v>5247</v>
      </c>
      <c r="AD5920" s="2">
        <v>3001301</v>
      </c>
      <c r="AE5920" s="5">
        <v>17</v>
      </c>
      <c r="AF5920" s="25"/>
      <c r="AG5920" s="29">
        <v>3</v>
      </c>
      <c r="AH5920" s="2" t="s">
        <v>17978</v>
      </c>
      <c r="AI5920" s="2">
        <v>3</v>
      </c>
      <c r="AJ5920" s="2">
        <v>3</v>
      </c>
      <c r="AK5920" s="50"/>
      <c r="AL5920" s="2"/>
      <c r="AM5920" s="30"/>
      <c r="AN5920" s="30"/>
      <c r="AO5920" s="30"/>
      <c r="AR5920" s="30"/>
      <c r="AS5920" s="30"/>
      <c r="AT5920" s="30"/>
      <c r="AV5920" s="30"/>
      <c r="AW5920" s="30"/>
      <c r="CD5920" s="2" t="s">
        <v>78</v>
      </c>
      <c r="CE5920" s="2" t="s">
        <v>20984</v>
      </c>
    </row>
    <row r="5921" spans="1:83" x14ac:dyDescent="0.2">
      <c r="A5921" s="2" t="s">
        <v>8502</v>
      </c>
      <c r="B5921" s="2" t="s">
        <v>28962</v>
      </c>
      <c r="C5921" s="2" t="s">
        <v>6285</v>
      </c>
      <c r="D5921" s="2" t="s">
        <v>8502</v>
      </c>
      <c r="E5921" s="2" t="s">
        <v>8502</v>
      </c>
      <c r="F5921" s="2" t="s">
        <v>8503</v>
      </c>
      <c r="G5921" s="2" t="s">
        <v>8504</v>
      </c>
      <c r="H5921" s="2" t="s">
        <v>5093</v>
      </c>
      <c r="I5921" s="2" t="s">
        <v>5093</v>
      </c>
      <c r="J5921" s="2" t="s">
        <v>61</v>
      </c>
      <c r="K5921" s="50" t="s">
        <v>61</v>
      </c>
      <c r="L5921" s="48">
        <v>2012</v>
      </c>
      <c r="M5921" s="2" t="s">
        <v>133</v>
      </c>
      <c r="N5921" s="32">
        <v>25.352709999999998</v>
      </c>
      <c r="O5921" s="32">
        <v>55.403970000000001</v>
      </c>
      <c r="P5921" s="2" t="s">
        <v>2767</v>
      </c>
      <c r="Q5921" s="6" t="s">
        <v>65</v>
      </c>
      <c r="R5921" s="43" t="s">
        <v>18854</v>
      </c>
      <c r="S5921" s="41" t="s">
        <v>4972</v>
      </c>
      <c r="T5921" s="41" t="s">
        <v>18461</v>
      </c>
      <c r="U5921" s="2"/>
      <c r="V5921" s="2" t="s">
        <v>4972</v>
      </c>
      <c r="W5921" s="41" t="s">
        <v>17588</v>
      </c>
      <c r="X5921" s="2" t="s">
        <v>315</v>
      </c>
      <c r="Y5921" s="2" t="s">
        <v>102</v>
      </c>
      <c r="Z5921" s="5" t="s">
        <v>20</v>
      </c>
      <c r="AA5921" s="5" t="s">
        <v>16910</v>
      </c>
      <c r="AB5921" s="5" t="s">
        <v>16316</v>
      </c>
      <c r="AC5921" s="2" t="s">
        <v>5205</v>
      </c>
      <c r="AD5921" s="2">
        <v>3005900</v>
      </c>
      <c r="AE5921" s="5">
        <v>12.5</v>
      </c>
      <c r="AF5921" s="25"/>
      <c r="AG5921" s="29">
        <v>3</v>
      </c>
      <c r="AH5921" s="2" t="s">
        <v>17974</v>
      </c>
      <c r="AI5921" s="2">
        <v>3</v>
      </c>
      <c r="AJ5921" s="2">
        <v>3</v>
      </c>
      <c r="AK5921" s="50"/>
      <c r="AL5921" s="2"/>
      <c r="AM5921" s="30"/>
      <c r="AN5921" s="30"/>
      <c r="AO5921" s="30"/>
      <c r="AR5921" s="30"/>
      <c r="AS5921" s="30"/>
      <c r="AT5921" s="30"/>
      <c r="AV5921" s="30"/>
      <c r="AW5921" s="30"/>
      <c r="CD5921" s="2" t="s">
        <v>78</v>
      </c>
      <c r="CE5921" s="2" t="s">
        <v>20985</v>
      </c>
    </row>
    <row r="5922" spans="1:83" x14ac:dyDescent="0.2">
      <c r="A5922" s="2" t="s">
        <v>8848</v>
      </c>
      <c r="B5922" s="2" t="s">
        <v>28963</v>
      </c>
      <c r="C5922" s="2" t="s">
        <v>6285</v>
      </c>
      <c r="D5922" s="2"/>
      <c r="E5922" s="2" t="s">
        <v>8848</v>
      </c>
      <c r="F5922" s="2" t="s">
        <v>8849</v>
      </c>
      <c r="G5922" s="2" t="s">
        <v>8850</v>
      </c>
      <c r="H5922" s="2"/>
      <c r="I5922" s="2" t="s">
        <v>5093</v>
      </c>
      <c r="J5922" s="2" t="s">
        <v>61</v>
      </c>
      <c r="K5922" s="50" t="s">
        <v>61</v>
      </c>
      <c r="L5922" s="48">
        <v>2010</v>
      </c>
      <c r="M5922" s="2" t="s">
        <v>133</v>
      </c>
      <c r="N5922" s="32">
        <v>25.329599999999999</v>
      </c>
      <c r="O5922" s="32">
        <v>55.390500000000003</v>
      </c>
      <c r="P5922" s="2" t="s">
        <v>2767</v>
      </c>
      <c r="Q5922" s="6" t="s">
        <v>65</v>
      </c>
      <c r="R5922" s="43" t="s">
        <v>16802</v>
      </c>
      <c r="S5922" s="41" t="s">
        <v>4851</v>
      </c>
      <c r="T5922" s="41" t="s">
        <v>18462</v>
      </c>
      <c r="U5922" s="2"/>
      <c r="V5922" s="2" t="s">
        <v>4851</v>
      </c>
      <c r="W5922" s="41" t="s">
        <v>17589</v>
      </c>
      <c r="X5922" s="2" t="s">
        <v>1598</v>
      </c>
      <c r="Y5922" s="2" t="s">
        <v>76</v>
      </c>
      <c r="Z5922" s="5" t="s">
        <v>20</v>
      </c>
      <c r="AA5922" s="5" t="s">
        <v>16910</v>
      </c>
      <c r="AB5922" s="5" t="s">
        <v>16317</v>
      </c>
      <c r="AC5922" s="2" t="s">
        <v>5247</v>
      </c>
      <c r="AD5922" s="2">
        <v>3010700</v>
      </c>
      <c r="AE5922" s="5">
        <v>20</v>
      </c>
      <c r="AF5922" s="25"/>
      <c r="AG5922" s="29">
        <v>3</v>
      </c>
      <c r="AH5922" s="2" t="s">
        <v>17978</v>
      </c>
      <c r="AI5922" s="2">
        <v>3</v>
      </c>
      <c r="AJ5922" s="2">
        <v>3</v>
      </c>
      <c r="AK5922" s="50"/>
      <c r="AL5922" s="2"/>
      <c r="AM5922" s="30"/>
      <c r="AN5922" s="30"/>
      <c r="AO5922" s="30"/>
      <c r="AR5922" s="30"/>
      <c r="AS5922" s="30"/>
      <c r="AT5922" s="30"/>
      <c r="AV5922" s="30"/>
      <c r="AW5922" s="30"/>
      <c r="CD5922" s="2" t="s">
        <v>78</v>
      </c>
      <c r="CE5922" s="2" t="s">
        <v>20986</v>
      </c>
    </row>
    <row r="5923" spans="1:83" x14ac:dyDescent="0.2">
      <c r="A5923" s="2" t="s">
        <v>8851</v>
      </c>
      <c r="B5923" s="2" t="s">
        <v>28964</v>
      </c>
      <c r="C5923" s="2" t="s">
        <v>6285</v>
      </c>
      <c r="D5923" s="2" t="s">
        <v>8851</v>
      </c>
      <c r="E5923" s="2" t="s">
        <v>8851</v>
      </c>
      <c r="F5923" s="2" t="s">
        <v>8852</v>
      </c>
      <c r="G5923" s="2" t="s">
        <v>16105</v>
      </c>
      <c r="H5923" s="2" t="s">
        <v>5093</v>
      </c>
      <c r="I5923" s="2" t="s">
        <v>5093</v>
      </c>
      <c r="J5923" s="2" t="s">
        <v>61</v>
      </c>
      <c r="K5923" s="50" t="s">
        <v>61</v>
      </c>
      <c r="L5923" s="48">
        <v>2010</v>
      </c>
      <c r="M5923" s="2" t="s">
        <v>133</v>
      </c>
      <c r="N5923" s="32">
        <v>24.9146</v>
      </c>
      <c r="O5923" s="32">
        <v>55.775700000000001</v>
      </c>
      <c r="P5923" s="2" t="s">
        <v>2767</v>
      </c>
      <c r="Q5923" s="6" t="s">
        <v>65</v>
      </c>
      <c r="R5923" s="43" t="s">
        <v>18854</v>
      </c>
      <c r="S5923" s="41" t="s">
        <v>4972</v>
      </c>
      <c r="T5923" s="41" t="s">
        <v>18461</v>
      </c>
      <c r="U5923" s="2"/>
      <c r="V5923" s="2" t="s">
        <v>4972</v>
      </c>
      <c r="W5923" s="41" t="s">
        <v>17588</v>
      </c>
      <c r="X5923" s="2" t="s">
        <v>1598</v>
      </c>
      <c r="Y5923" s="2" t="s">
        <v>102</v>
      </c>
      <c r="Z5923" s="5" t="s">
        <v>10423</v>
      </c>
      <c r="AA5923" s="5" t="s">
        <v>16910</v>
      </c>
      <c r="AB5923" s="5" t="s">
        <v>16316</v>
      </c>
      <c r="AC5923" s="2" t="s">
        <v>5247</v>
      </c>
      <c r="AD5923" s="2">
        <v>3000016</v>
      </c>
      <c r="AE5923" s="5">
        <v>30</v>
      </c>
      <c r="AF5923" s="25"/>
      <c r="AG5923" s="29">
        <v>3</v>
      </c>
      <c r="AH5923" s="2" t="s">
        <v>17978</v>
      </c>
      <c r="AI5923" s="2">
        <v>3</v>
      </c>
      <c r="AJ5923" s="2">
        <v>3</v>
      </c>
      <c r="AK5923" s="50"/>
      <c r="AL5923" s="2"/>
      <c r="AM5923" s="30"/>
      <c r="AN5923" s="30"/>
      <c r="AO5923" s="30"/>
      <c r="AR5923" s="30"/>
      <c r="AS5923" s="30"/>
      <c r="AT5923" s="30"/>
      <c r="AV5923" s="30"/>
      <c r="AW5923" s="30"/>
      <c r="CD5923" s="2" t="s">
        <v>78</v>
      </c>
      <c r="CE5923" s="2" t="s">
        <v>20987</v>
      </c>
    </row>
    <row r="5924" spans="1:83" x14ac:dyDescent="0.2">
      <c r="A5924" s="2" t="s">
        <v>8853</v>
      </c>
      <c r="B5924" s="2" t="s">
        <v>28965</v>
      </c>
      <c r="C5924" s="2" t="s">
        <v>6285</v>
      </c>
      <c r="D5924" s="2" t="s">
        <v>8853</v>
      </c>
      <c r="E5924" s="2" t="s">
        <v>8853</v>
      </c>
      <c r="F5924" s="2" t="s">
        <v>8854</v>
      </c>
      <c r="G5924" s="2" t="s">
        <v>8855</v>
      </c>
      <c r="H5924" s="2" t="s">
        <v>5093</v>
      </c>
      <c r="I5924" s="2" t="s">
        <v>5093</v>
      </c>
      <c r="J5924" s="2" t="s">
        <v>61</v>
      </c>
      <c r="K5924" s="50" t="s">
        <v>61</v>
      </c>
      <c r="L5924" s="48">
        <v>2010</v>
      </c>
      <c r="M5924" s="2" t="s">
        <v>133</v>
      </c>
      <c r="N5924" s="32">
        <v>25.466529999999999</v>
      </c>
      <c r="O5924" s="32">
        <v>55.496279999999999</v>
      </c>
      <c r="P5924" s="2" t="s">
        <v>2767</v>
      </c>
      <c r="Q5924" s="6" t="s">
        <v>65</v>
      </c>
      <c r="R5924" s="43" t="s">
        <v>18854</v>
      </c>
      <c r="S5924" s="41" t="s">
        <v>3596</v>
      </c>
      <c r="T5924" s="41" t="s">
        <v>18460</v>
      </c>
      <c r="U5924" s="2"/>
      <c r="V5924" s="2" t="s">
        <v>3596</v>
      </c>
      <c r="W5924" s="41" t="s">
        <v>17588</v>
      </c>
      <c r="X5924" s="2" t="s">
        <v>1598</v>
      </c>
      <c r="Y5924" s="2" t="s">
        <v>102</v>
      </c>
      <c r="Z5924" s="5" t="s">
        <v>10423</v>
      </c>
      <c r="AA5924" s="5" t="s">
        <v>16910</v>
      </c>
      <c r="AB5924" s="5" t="s">
        <v>16316</v>
      </c>
      <c r="AC5924" s="2" t="s">
        <v>5247</v>
      </c>
      <c r="AD5924" s="2">
        <v>3012000</v>
      </c>
      <c r="AE5924" s="5">
        <v>28.5</v>
      </c>
      <c r="AF5924" s="25"/>
      <c r="AG5924" s="29">
        <v>3</v>
      </c>
      <c r="AH5924" s="2" t="s">
        <v>17978</v>
      </c>
      <c r="AI5924" s="2">
        <v>4</v>
      </c>
      <c r="AJ5924" s="2">
        <v>3</v>
      </c>
      <c r="AK5924" s="50"/>
      <c r="AL5924" s="2"/>
      <c r="AM5924" s="30"/>
      <c r="AN5924" s="30"/>
      <c r="AO5924" s="30"/>
      <c r="AR5924" s="30"/>
      <c r="AS5924" s="30"/>
      <c r="AT5924" s="30"/>
      <c r="AV5924" s="30"/>
      <c r="AW5924" s="30"/>
      <c r="CD5924" s="2" t="s">
        <v>78</v>
      </c>
      <c r="CE5924" s="2" t="s">
        <v>20988</v>
      </c>
    </row>
    <row r="5925" spans="1:83" x14ac:dyDescent="0.2">
      <c r="A5925" s="2" t="s">
        <v>9761</v>
      </c>
      <c r="B5925" s="2" t="s">
        <v>28966</v>
      </c>
      <c r="C5925" s="2" t="s">
        <v>6285</v>
      </c>
      <c r="D5925" s="2"/>
      <c r="E5925" s="2" t="s">
        <v>9761</v>
      </c>
      <c r="F5925" s="2" t="s">
        <v>9762</v>
      </c>
      <c r="G5925" s="2" t="s">
        <v>9763</v>
      </c>
      <c r="H5925" s="2"/>
      <c r="I5925" s="2" t="s">
        <v>5093</v>
      </c>
      <c r="J5925" s="2" t="s">
        <v>61</v>
      </c>
      <c r="K5925" s="50" t="s">
        <v>61</v>
      </c>
      <c r="L5925" s="48">
        <v>2019</v>
      </c>
      <c r="M5925" s="2" t="s">
        <v>133</v>
      </c>
      <c r="N5925" s="32">
        <v>25.31176</v>
      </c>
      <c r="O5925" s="32">
        <v>55.417659999999998</v>
      </c>
      <c r="P5925" s="2" t="s">
        <v>2767</v>
      </c>
      <c r="Q5925" s="6" t="s">
        <v>65</v>
      </c>
      <c r="R5925" s="43" t="s">
        <v>18854</v>
      </c>
      <c r="S5925" s="41" t="s">
        <v>4972</v>
      </c>
      <c r="T5925" s="41" t="s">
        <v>18461</v>
      </c>
      <c r="U5925" s="2"/>
      <c r="V5925" s="2" t="s">
        <v>4972</v>
      </c>
      <c r="W5925" s="41" t="s">
        <v>17589</v>
      </c>
      <c r="X5925" s="2" t="s">
        <v>9705</v>
      </c>
      <c r="Y5925" s="2" t="s">
        <v>102</v>
      </c>
      <c r="Z5925" s="5" t="s">
        <v>20</v>
      </c>
      <c r="AA5925" s="5" t="s">
        <v>16910</v>
      </c>
      <c r="AB5925" s="5" t="s">
        <v>16316</v>
      </c>
      <c r="AC5925" s="2" t="s">
        <v>5205</v>
      </c>
      <c r="AD5925" s="2">
        <v>3008300</v>
      </c>
      <c r="AE5925" s="5">
        <v>15</v>
      </c>
      <c r="AF5925" s="25"/>
      <c r="AG5925" s="29">
        <v>3</v>
      </c>
      <c r="AH5925" s="2" t="s">
        <v>17974</v>
      </c>
      <c r="AI5925" s="2">
        <v>3</v>
      </c>
      <c r="AJ5925" s="2">
        <v>3</v>
      </c>
      <c r="AK5925" s="50"/>
      <c r="AL5925" s="2"/>
      <c r="AM5925" s="30"/>
      <c r="AN5925" s="30"/>
      <c r="AO5925" s="30"/>
      <c r="AR5925" s="30"/>
      <c r="AS5925" s="30"/>
      <c r="AT5925" s="30"/>
      <c r="AV5925" s="30"/>
      <c r="AW5925" s="30"/>
      <c r="CD5925" s="2" t="s">
        <v>78</v>
      </c>
      <c r="CE5925" s="2" t="s">
        <v>20989</v>
      </c>
    </row>
    <row r="5926" spans="1:83" x14ac:dyDescent="0.2">
      <c r="A5926" s="2" t="s">
        <v>8505</v>
      </c>
      <c r="B5926" s="2" t="s">
        <v>28967</v>
      </c>
      <c r="C5926" s="2" t="s">
        <v>6285</v>
      </c>
      <c r="D5926" s="2" t="s">
        <v>8505</v>
      </c>
      <c r="E5926" s="2" t="s">
        <v>8505</v>
      </c>
      <c r="F5926" s="2" t="s">
        <v>8506</v>
      </c>
      <c r="G5926" s="2" t="s">
        <v>8507</v>
      </c>
      <c r="H5926" s="2" t="s">
        <v>5093</v>
      </c>
      <c r="I5926" s="2" t="s">
        <v>5093</v>
      </c>
      <c r="J5926" s="2" t="s">
        <v>61</v>
      </c>
      <c r="K5926" s="50" t="s">
        <v>61</v>
      </c>
      <c r="L5926" s="48">
        <v>2012</v>
      </c>
      <c r="M5926" s="2" t="s">
        <v>133</v>
      </c>
      <c r="N5926" s="32">
        <v>25.442260000000001</v>
      </c>
      <c r="O5926" s="32">
        <v>55.484290000000001</v>
      </c>
      <c r="P5926" s="2" t="s">
        <v>2767</v>
      </c>
      <c r="Q5926" s="6" t="s">
        <v>65</v>
      </c>
      <c r="R5926" s="43" t="s">
        <v>18854</v>
      </c>
      <c r="S5926" s="41" t="s">
        <v>3596</v>
      </c>
      <c r="T5926" s="41" t="s">
        <v>18460</v>
      </c>
      <c r="U5926" s="2"/>
      <c r="V5926" s="2" t="s">
        <v>3596</v>
      </c>
      <c r="W5926" s="41" t="s">
        <v>17588</v>
      </c>
      <c r="X5926" s="2" t="s">
        <v>315</v>
      </c>
      <c r="Y5926" s="2" t="s">
        <v>102</v>
      </c>
      <c r="Z5926" s="5" t="s">
        <v>10423</v>
      </c>
      <c r="AA5926" s="5" t="s">
        <v>16910</v>
      </c>
      <c r="AB5926" s="5" t="s">
        <v>16316</v>
      </c>
      <c r="AC5926" s="2" t="s">
        <v>5247</v>
      </c>
      <c r="AD5926" s="2">
        <v>3012000</v>
      </c>
      <c r="AE5926" s="5">
        <v>30</v>
      </c>
      <c r="AF5926" s="25"/>
      <c r="AG5926" s="29">
        <v>3</v>
      </c>
      <c r="AH5926" s="2" t="s">
        <v>17978</v>
      </c>
      <c r="AI5926" s="2">
        <v>3</v>
      </c>
      <c r="AJ5926" s="2">
        <v>3</v>
      </c>
      <c r="AK5926" s="50"/>
      <c r="AL5926" s="2"/>
      <c r="AM5926" s="30"/>
      <c r="AN5926" s="30"/>
      <c r="AO5926" s="30"/>
      <c r="AR5926" s="30"/>
      <c r="AS5926" s="30"/>
      <c r="AT5926" s="30"/>
      <c r="AV5926" s="30"/>
      <c r="AW5926" s="30"/>
      <c r="CD5926" s="2" t="s">
        <v>78</v>
      </c>
      <c r="CE5926" s="2" t="s">
        <v>20990</v>
      </c>
    </row>
    <row r="5927" spans="1:83" x14ac:dyDescent="0.2">
      <c r="A5927" s="2" t="s">
        <v>9164</v>
      </c>
      <c r="B5927" s="2" t="s">
        <v>28968</v>
      </c>
      <c r="C5927" s="2" t="s">
        <v>6285</v>
      </c>
      <c r="D5927" s="2"/>
      <c r="E5927" s="2" t="s">
        <v>9164</v>
      </c>
      <c r="F5927" s="2" t="s">
        <v>22963</v>
      </c>
      <c r="G5927" s="2"/>
      <c r="H5927" s="2"/>
      <c r="I5927" s="2" t="s">
        <v>5093</v>
      </c>
      <c r="J5927" s="2" t="s">
        <v>5093</v>
      </c>
      <c r="K5927" s="2"/>
      <c r="L5927" s="48">
        <v>2015</v>
      </c>
      <c r="M5927" s="2" t="s">
        <v>133</v>
      </c>
      <c r="N5927" s="32">
        <v>25.087399999999999</v>
      </c>
      <c r="O5927" s="32">
        <v>55.953899999999997</v>
      </c>
      <c r="P5927" s="2" t="s">
        <v>2767</v>
      </c>
      <c r="Q5927" s="6" t="s">
        <v>65</v>
      </c>
      <c r="R5927" s="43" t="s">
        <v>16802</v>
      </c>
      <c r="S5927" s="41" t="s">
        <v>9165</v>
      </c>
      <c r="T5927" s="41" t="s">
        <v>18462</v>
      </c>
      <c r="U5927" s="2"/>
      <c r="V5927" s="2" t="s">
        <v>9165</v>
      </c>
      <c r="W5927" s="41" t="s">
        <v>144</v>
      </c>
      <c r="X5927" s="2" t="s">
        <v>1598</v>
      </c>
      <c r="Y5927" s="2" t="s">
        <v>76</v>
      </c>
      <c r="Z5927" s="5" t="s">
        <v>10423</v>
      </c>
      <c r="AA5927" s="5" t="s">
        <v>16910</v>
      </c>
      <c r="AB5927" s="5" t="s">
        <v>16317</v>
      </c>
      <c r="AC5927" s="2" t="s">
        <v>3591</v>
      </c>
      <c r="AD5927" s="2">
        <v>3000018</v>
      </c>
      <c r="AE5927" s="5">
        <v>9</v>
      </c>
      <c r="AF5927" s="25"/>
      <c r="AG5927" s="29"/>
      <c r="AH5927" s="2"/>
      <c r="AI5927" s="2">
        <v>2</v>
      </c>
      <c r="AJ5927" s="2"/>
      <c r="AK5927" s="50"/>
      <c r="AL5927" s="2"/>
      <c r="AM5927" s="30"/>
      <c r="AN5927" s="30"/>
      <c r="AO5927" s="30"/>
      <c r="AR5927" s="30"/>
      <c r="AS5927" s="30"/>
      <c r="AT5927" s="30"/>
      <c r="AV5927" s="30"/>
      <c r="AW5927" s="30"/>
      <c r="CD5927" s="2" t="s">
        <v>71</v>
      </c>
      <c r="CE5927" s="2">
        <v>0</v>
      </c>
    </row>
    <row r="5928" spans="1:83" x14ac:dyDescent="0.2">
      <c r="A5928" s="2" t="s">
        <v>8856</v>
      </c>
      <c r="B5928" s="2" t="s">
        <v>28969</v>
      </c>
      <c r="C5928" s="2" t="s">
        <v>6285</v>
      </c>
      <c r="D5928" s="2" t="s">
        <v>8856</v>
      </c>
      <c r="E5928" s="2" t="s">
        <v>8856</v>
      </c>
      <c r="F5928" s="2" t="s">
        <v>8857</v>
      </c>
      <c r="G5928" s="2" t="s">
        <v>8858</v>
      </c>
      <c r="H5928" s="2" t="s">
        <v>5093</v>
      </c>
      <c r="I5928" s="2" t="s">
        <v>5093</v>
      </c>
      <c r="J5928" s="2" t="s">
        <v>61</v>
      </c>
      <c r="K5928" s="50" t="s">
        <v>61</v>
      </c>
      <c r="L5928" s="48">
        <v>2014</v>
      </c>
      <c r="M5928" s="2" t="s">
        <v>133</v>
      </c>
      <c r="N5928" s="32">
        <v>25.282800000000002</v>
      </c>
      <c r="O5928" s="32">
        <v>55.442999999999998</v>
      </c>
      <c r="P5928" s="2" t="s">
        <v>2767</v>
      </c>
      <c r="Q5928" s="6" t="s">
        <v>65</v>
      </c>
      <c r="R5928" s="43" t="s">
        <v>18854</v>
      </c>
      <c r="S5928" s="41" t="s">
        <v>4972</v>
      </c>
      <c r="T5928" s="41" t="s">
        <v>18461</v>
      </c>
      <c r="U5928" s="2"/>
      <c r="V5928" s="2" t="s">
        <v>4972</v>
      </c>
      <c r="W5928" s="41" t="s">
        <v>17588</v>
      </c>
      <c r="X5928" s="2" t="s">
        <v>1598</v>
      </c>
      <c r="Y5928" s="2" t="s">
        <v>102</v>
      </c>
      <c r="Z5928" s="5" t="s">
        <v>10423</v>
      </c>
      <c r="AA5928" s="5" t="s">
        <v>16910</v>
      </c>
      <c r="AB5928" s="5" t="s">
        <v>16316</v>
      </c>
      <c r="AC5928" s="2" t="s">
        <v>5205</v>
      </c>
      <c r="AD5928" s="2">
        <v>3008500</v>
      </c>
      <c r="AE5928" s="5">
        <v>16</v>
      </c>
      <c r="AF5928" s="25"/>
      <c r="AG5928" s="29">
        <v>3</v>
      </c>
      <c r="AH5928" s="2" t="s">
        <v>17974</v>
      </c>
      <c r="AI5928" s="2">
        <v>3</v>
      </c>
      <c r="AJ5928" s="2">
        <v>3</v>
      </c>
      <c r="AK5928" s="50"/>
      <c r="AL5928" s="2"/>
      <c r="AM5928" s="30"/>
      <c r="AN5928" s="30"/>
      <c r="AO5928" s="30"/>
      <c r="AR5928" s="30"/>
      <c r="AS5928" s="30"/>
      <c r="AT5928" s="30"/>
      <c r="AV5928" s="30"/>
      <c r="AW5928" s="30"/>
      <c r="CD5928" s="2" t="s">
        <v>78</v>
      </c>
      <c r="CE5928" s="2" t="s">
        <v>20991</v>
      </c>
    </row>
    <row r="5929" spans="1:83" x14ac:dyDescent="0.2">
      <c r="A5929" s="2" t="s">
        <v>8859</v>
      </c>
      <c r="B5929" s="2" t="s">
        <v>28970</v>
      </c>
      <c r="C5929" s="2" t="s">
        <v>6285</v>
      </c>
      <c r="D5929" s="2" t="s">
        <v>8859</v>
      </c>
      <c r="E5929" s="2" t="s">
        <v>8859</v>
      </c>
      <c r="F5929" s="2" t="s">
        <v>8860</v>
      </c>
      <c r="G5929" s="2" t="s">
        <v>8861</v>
      </c>
      <c r="H5929" s="2" t="s">
        <v>5093</v>
      </c>
      <c r="I5929" s="2" t="s">
        <v>5093</v>
      </c>
      <c r="J5929" s="2" t="s">
        <v>61</v>
      </c>
      <c r="K5929" s="50" t="s">
        <v>61</v>
      </c>
      <c r="L5929" s="48">
        <v>2013</v>
      </c>
      <c r="M5929" s="2" t="s">
        <v>133</v>
      </c>
      <c r="N5929" s="32">
        <v>25.314699999999998</v>
      </c>
      <c r="O5929" s="32">
        <v>55.378329999999998</v>
      </c>
      <c r="P5929" s="2" t="s">
        <v>2767</v>
      </c>
      <c r="Q5929" s="6" t="s">
        <v>65</v>
      </c>
      <c r="R5929" s="43" t="s">
        <v>18854</v>
      </c>
      <c r="S5929" s="41" t="s">
        <v>4972</v>
      </c>
      <c r="T5929" s="41" t="s">
        <v>18461</v>
      </c>
      <c r="U5929" s="2"/>
      <c r="V5929" s="2" t="s">
        <v>4972</v>
      </c>
      <c r="W5929" s="41" t="s">
        <v>17588</v>
      </c>
      <c r="X5929" s="2" t="s">
        <v>1598</v>
      </c>
      <c r="Y5929" s="2" t="s">
        <v>102</v>
      </c>
      <c r="Z5929" s="5" t="s">
        <v>10423</v>
      </c>
      <c r="AA5929" s="5" t="s">
        <v>16910</v>
      </c>
      <c r="AB5929" s="5" t="s">
        <v>16316</v>
      </c>
      <c r="AC5929" s="2" t="s">
        <v>5247</v>
      </c>
      <c r="AD5929" s="2">
        <v>3010400</v>
      </c>
      <c r="AE5929" s="5">
        <v>30</v>
      </c>
      <c r="AF5929" s="25"/>
      <c r="AG5929" s="29">
        <v>3</v>
      </c>
      <c r="AH5929" s="2" t="s">
        <v>17978</v>
      </c>
      <c r="AI5929" s="2">
        <v>3</v>
      </c>
      <c r="AJ5929" s="2">
        <v>3</v>
      </c>
      <c r="AK5929" s="50"/>
      <c r="AL5929" s="2"/>
      <c r="AM5929" s="30"/>
      <c r="AN5929" s="30"/>
      <c r="AO5929" s="30"/>
      <c r="AR5929" s="30"/>
      <c r="AS5929" s="30"/>
      <c r="AT5929" s="30"/>
      <c r="AV5929" s="30"/>
      <c r="AW5929" s="30"/>
      <c r="CD5929" s="2" t="s">
        <v>78</v>
      </c>
      <c r="CE5929" s="2" t="s">
        <v>20992</v>
      </c>
    </row>
    <row r="5930" spans="1:83" x14ac:dyDescent="0.2">
      <c r="A5930" s="2" t="s">
        <v>8862</v>
      </c>
      <c r="B5930" s="2" t="s">
        <v>28971</v>
      </c>
      <c r="C5930" s="2" t="s">
        <v>6285</v>
      </c>
      <c r="D5930" s="2" t="s">
        <v>8862</v>
      </c>
      <c r="E5930" s="2" t="s">
        <v>8862</v>
      </c>
      <c r="F5930" s="2"/>
      <c r="G5930" s="2"/>
      <c r="H5930" s="2" t="s">
        <v>5093</v>
      </c>
      <c r="I5930" s="2" t="s">
        <v>5093</v>
      </c>
      <c r="J5930" s="2"/>
      <c r="K5930" s="2"/>
      <c r="L5930" s="48">
        <v>2010</v>
      </c>
      <c r="M5930" s="2" t="s">
        <v>133</v>
      </c>
      <c r="N5930" s="32">
        <v>24.9086</v>
      </c>
      <c r="O5930" s="32">
        <v>55.810899999999997</v>
      </c>
      <c r="P5930" s="2" t="s">
        <v>2767</v>
      </c>
      <c r="Q5930" s="6" t="s">
        <v>65</v>
      </c>
      <c r="R5930" s="43" t="s">
        <v>18854</v>
      </c>
      <c r="S5930" s="41" t="s">
        <v>3596</v>
      </c>
      <c r="T5930" s="41" t="s">
        <v>18467</v>
      </c>
      <c r="U5930" s="2"/>
      <c r="V5930" s="2" t="s">
        <v>3596</v>
      </c>
      <c r="W5930" s="41" t="s">
        <v>6072</v>
      </c>
      <c r="X5930" s="2" t="s">
        <v>1598</v>
      </c>
      <c r="Y5930" s="2" t="s">
        <v>3591</v>
      </c>
      <c r="Z5930" s="5" t="s">
        <v>3591</v>
      </c>
      <c r="AA5930" s="5" t="s">
        <v>10937</v>
      </c>
      <c r="AB5930" s="5" t="s">
        <v>3591</v>
      </c>
      <c r="AC5930" s="2" t="s">
        <v>3591</v>
      </c>
      <c r="AD5930" s="2">
        <v>3000016</v>
      </c>
      <c r="AE5930" s="5">
        <v>6</v>
      </c>
      <c r="AF5930" s="25"/>
      <c r="AG5930" s="29"/>
      <c r="AH5930" s="2"/>
      <c r="AI5930" s="2">
        <v>3</v>
      </c>
      <c r="AJ5930" s="2"/>
      <c r="AK5930" s="50"/>
      <c r="AL5930" s="2"/>
      <c r="AM5930" s="30"/>
      <c r="AN5930" s="30"/>
      <c r="AO5930" s="30"/>
      <c r="AR5930" s="30"/>
      <c r="AS5930" s="30"/>
      <c r="AT5930" s="30"/>
      <c r="AV5930" s="30"/>
      <c r="AW5930" s="30"/>
      <c r="CD5930" s="2" t="s">
        <v>71</v>
      </c>
      <c r="CE5930" s="2">
        <v>0</v>
      </c>
    </row>
    <row r="5931" spans="1:83" x14ac:dyDescent="0.2">
      <c r="A5931" s="2" t="s">
        <v>9019</v>
      </c>
      <c r="B5931" s="2" t="s">
        <v>28972</v>
      </c>
      <c r="C5931" s="2" t="s">
        <v>6285</v>
      </c>
      <c r="D5931" s="2"/>
      <c r="E5931" s="2" t="s">
        <v>9019</v>
      </c>
      <c r="F5931" s="2" t="s">
        <v>9020</v>
      </c>
      <c r="G5931" s="2" t="s">
        <v>9021</v>
      </c>
      <c r="H5931" s="2"/>
      <c r="I5931" s="2" t="s">
        <v>5093</v>
      </c>
      <c r="J5931" s="2" t="s">
        <v>61</v>
      </c>
      <c r="K5931" s="50" t="s">
        <v>61</v>
      </c>
      <c r="L5931" s="48">
        <v>2015</v>
      </c>
      <c r="M5931" s="2" t="s">
        <v>133</v>
      </c>
      <c r="N5931" s="32">
        <v>25.370200000000001</v>
      </c>
      <c r="O5931" s="32">
        <v>55.396099999999997</v>
      </c>
      <c r="P5931" s="2" t="s">
        <v>2767</v>
      </c>
      <c r="Q5931" s="6" t="s">
        <v>65</v>
      </c>
      <c r="R5931" s="43" t="s">
        <v>18854</v>
      </c>
      <c r="S5931" s="41" t="s">
        <v>4972</v>
      </c>
      <c r="T5931" s="41" t="s">
        <v>18461</v>
      </c>
      <c r="U5931" s="2"/>
      <c r="V5931" s="2" t="s">
        <v>4972</v>
      </c>
      <c r="W5931" s="41" t="s">
        <v>17589</v>
      </c>
      <c r="X5931" s="2" t="s">
        <v>1598</v>
      </c>
      <c r="Y5931" s="2" t="s">
        <v>102</v>
      </c>
      <c r="Z5931" s="5" t="s">
        <v>10423</v>
      </c>
      <c r="AA5931" s="5" t="s">
        <v>16910</v>
      </c>
      <c r="AB5931" s="5" t="s">
        <v>16316</v>
      </c>
      <c r="AC5931" s="2" t="s">
        <v>5205</v>
      </c>
      <c r="AD5931" s="2">
        <v>3007100</v>
      </c>
      <c r="AE5931" s="5">
        <v>23</v>
      </c>
      <c r="AF5931" s="25"/>
      <c r="AG5931" s="29">
        <v>3</v>
      </c>
      <c r="AH5931" s="2" t="s">
        <v>17974</v>
      </c>
      <c r="AI5931" s="2">
        <v>3</v>
      </c>
      <c r="AJ5931" s="2">
        <v>3</v>
      </c>
      <c r="AK5931" s="50"/>
      <c r="AL5931" s="2"/>
      <c r="AM5931" s="30"/>
      <c r="AN5931" s="30"/>
      <c r="AO5931" s="30"/>
      <c r="AR5931" s="30"/>
      <c r="AS5931" s="30"/>
      <c r="AT5931" s="30"/>
      <c r="AV5931" s="30"/>
      <c r="AW5931" s="30"/>
      <c r="CD5931" s="2" t="s">
        <v>78</v>
      </c>
      <c r="CE5931" s="2" t="s">
        <v>20993</v>
      </c>
    </row>
    <row r="5932" spans="1:83" x14ac:dyDescent="0.2">
      <c r="A5932" s="2" t="s">
        <v>8863</v>
      </c>
      <c r="B5932" s="2" t="s">
        <v>28973</v>
      </c>
      <c r="C5932" s="2" t="s">
        <v>6285</v>
      </c>
      <c r="D5932" s="2"/>
      <c r="E5932" s="2" t="s">
        <v>8863</v>
      </c>
      <c r="F5932" s="2" t="s">
        <v>8864</v>
      </c>
      <c r="G5932" s="2"/>
      <c r="H5932" s="2"/>
      <c r="I5932" s="2" t="s">
        <v>5093</v>
      </c>
      <c r="J5932" s="2" t="s">
        <v>61</v>
      </c>
      <c r="K5932" s="2"/>
      <c r="L5932" s="48">
        <v>2010</v>
      </c>
      <c r="M5932" s="2" t="s">
        <v>133</v>
      </c>
      <c r="N5932" s="32">
        <v>25.230499999999999</v>
      </c>
      <c r="O5932" s="32">
        <v>55.814100000000003</v>
      </c>
      <c r="P5932" s="2" t="s">
        <v>2767</v>
      </c>
      <c r="Q5932" s="6" t="s">
        <v>65</v>
      </c>
      <c r="R5932" s="43" t="s">
        <v>18854</v>
      </c>
      <c r="S5932" s="41" t="s">
        <v>3596</v>
      </c>
      <c r="T5932" s="41" t="s">
        <v>18460</v>
      </c>
      <c r="U5932" s="2"/>
      <c r="V5932" s="2" t="s">
        <v>3596</v>
      </c>
      <c r="W5932" s="41" t="s">
        <v>144</v>
      </c>
      <c r="X5932" s="2" t="s">
        <v>1598</v>
      </c>
      <c r="Y5932" s="2" t="s">
        <v>69</v>
      </c>
      <c r="Z5932" s="5" t="s">
        <v>10423</v>
      </c>
      <c r="AA5932" s="5" t="s">
        <v>16910</v>
      </c>
      <c r="AB5932" s="5" t="s">
        <v>70</v>
      </c>
      <c r="AC5932" s="2"/>
      <c r="AD5932" s="2">
        <v>3000021</v>
      </c>
      <c r="AE5932" s="5">
        <v>38.5</v>
      </c>
      <c r="AF5932" s="25"/>
      <c r="AG5932" s="29"/>
      <c r="AH5932" s="2"/>
      <c r="AI5932" s="2">
        <v>3</v>
      </c>
      <c r="AJ5932" s="2"/>
      <c r="AK5932" s="50"/>
      <c r="AL5932" s="2"/>
      <c r="AM5932" s="30"/>
      <c r="AN5932" s="30"/>
      <c r="AO5932" s="30"/>
      <c r="AR5932" s="30"/>
      <c r="AS5932" s="30"/>
      <c r="AT5932" s="30"/>
      <c r="AV5932" s="30"/>
      <c r="AW5932" s="30"/>
      <c r="CD5932" s="2" t="s">
        <v>78</v>
      </c>
      <c r="CE5932" s="2" t="s">
        <v>20994</v>
      </c>
    </row>
    <row r="5933" spans="1:83" x14ac:dyDescent="0.2">
      <c r="A5933" s="2" t="s">
        <v>8869</v>
      </c>
      <c r="B5933" s="2" t="s">
        <v>28974</v>
      </c>
      <c r="C5933" s="2" t="s">
        <v>6285</v>
      </c>
      <c r="D5933" s="2" t="s">
        <v>8869</v>
      </c>
      <c r="E5933" s="2" t="s">
        <v>8869</v>
      </c>
      <c r="F5933" s="2" t="s">
        <v>8870</v>
      </c>
      <c r="G5933" s="2"/>
      <c r="H5933" s="2" t="s">
        <v>5093</v>
      </c>
      <c r="I5933" s="2" t="s">
        <v>5093</v>
      </c>
      <c r="J5933" s="2" t="s">
        <v>61</v>
      </c>
      <c r="K5933" s="2"/>
      <c r="L5933" s="48">
        <v>2010</v>
      </c>
      <c r="M5933" s="2" t="s">
        <v>133</v>
      </c>
      <c r="N5933" s="32">
        <v>24.925899999999999</v>
      </c>
      <c r="O5933" s="32">
        <v>55.754339999999999</v>
      </c>
      <c r="P5933" s="2" t="s">
        <v>2767</v>
      </c>
      <c r="Q5933" s="6" t="s">
        <v>65</v>
      </c>
      <c r="R5933" s="43" t="s">
        <v>16802</v>
      </c>
      <c r="S5933" s="41" t="s">
        <v>4851</v>
      </c>
      <c r="T5933" s="41" t="s">
        <v>18462</v>
      </c>
      <c r="U5933" s="2"/>
      <c r="V5933" s="2" t="s">
        <v>4851</v>
      </c>
      <c r="W5933" s="41" t="s">
        <v>67</v>
      </c>
      <c r="X5933" s="2" t="s">
        <v>315</v>
      </c>
      <c r="Y5933" s="2" t="s">
        <v>76</v>
      </c>
      <c r="Z5933" s="5" t="s">
        <v>10423</v>
      </c>
      <c r="AA5933" s="5" t="s">
        <v>16910</v>
      </c>
      <c r="AB5933" s="5" t="s">
        <v>16317</v>
      </c>
      <c r="AC5933" s="2"/>
      <c r="AD5933" s="2">
        <v>3000016</v>
      </c>
      <c r="AE5933" s="5">
        <v>35</v>
      </c>
      <c r="AF5933" s="25"/>
      <c r="AG5933" s="29"/>
      <c r="AH5933" s="2"/>
      <c r="AI5933" s="2">
        <v>3</v>
      </c>
      <c r="AJ5933" s="2"/>
      <c r="AK5933" s="50"/>
      <c r="AL5933" s="2"/>
      <c r="AM5933" s="30"/>
      <c r="AN5933" s="30"/>
      <c r="AO5933" s="30"/>
      <c r="AR5933" s="30"/>
      <c r="AS5933" s="30"/>
      <c r="AT5933" s="30"/>
      <c r="AV5933" s="30"/>
      <c r="AW5933" s="30"/>
      <c r="CD5933" s="2" t="s">
        <v>78</v>
      </c>
      <c r="CE5933" s="2" t="s">
        <v>20995</v>
      </c>
    </row>
    <row r="5934" spans="1:83" x14ac:dyDescent="0.2">
      <c r="A5934" s="2" t="s">
        <v>8865</v>
      </c>
      <c r="B5934" s="2" t="s">
        <v>28975</v>
      </c>
      <c r="C5934" s="2" t="s">
        <v>6285</v>
      </c>
      <c r="D5934" s="2" t="s">
        <v>8865</v>
      </c>
      <c r="E5934" s="2" t="s">
        <v>8865</v>
      </c>
      <c r="F5934" s="2" t="s">
        <v>8866</v>
      </c>
      <c r="G5934" s="2"/>
      <c r="H5934" s="2" t="s">
        <v>5093</v>
      </c>
      <c r="I5934" s="2" t="s">
        <v>5093</v>
      </c>
      <c r="J5934" s="2" t="s">
        <v>61</v>
      </c>
      <c r="K5934" s="2"/>
      <c r="L5934" s="48">
        <v>2010</v>
      </c>
      <c r="M5934" s="2" t="s">
        <v>133</v>
      </c>
      <c r="N5934" s="32">
        <v>25.18225</v>
      </c>
      <c r="O5934" s="32">
        <v>55.811750000000004</v>
      </c>
      <c r="P5934" s="2" t="s">
        <v>2767</v>
      </c>
      <c r="Q5934" s="6" t="s">
        <v>65</v>
      </c>
      <c r="R5934" s="43" t="s">
        <v>18854</v>
      </c>
      <c r="S5934" s="41" t="s">
        <v>4972</v>
      </c>
      <c r="T5934" s="41" t="s">
        <v>18461</v>
      </c>
      <c r="U5934" s="2"/>
      <c r="V5934" s="2" t="s">
        <v>4972</v>
      </c>
      <c r="W5934" s="41" t="s">
        <v>67</v>
      </c>
      <c r="X5934" s="2" t="s">
        <v>1598</v>
      </c>
      <c r="Y5934" s="2" t="s">
        <v>69</v>
      </c>
      <c r="Z5934" s="5" t="s">
        <v>10423</v>
      </c>
      <c r="AA5934" s="5" t="s">
        <v>16910</v>
      </c>
      <c r="AB5934" s="5" t="s">
        <v>70</v>
      </c>
      <c r="AC5934" s="2"/>
      <c r="AD5934" s="2">
        <v>3000021</v>
      </c>
      <c r="AE5934" s="5">
        <v>10</v>
      </c>
      <c r="AF5934" s="25"/>
      <c r="AG5934" s="29"/>
      <c r="AH5934" s="2"/>
      <c r="AI5934" s="2">
        <v>3</v>
      </c>
      <c r="AJ5934" s="2"/>
      <c r="AK5934" s="50"/>
      <c r="AL5934" s="2"/>
      <c r="AM5934" s="30"/>
      <c r="AN5934" s="30"/>
      <c r="AO5934" s="30"/>
      <c r="AR5934" s="30"/>
      <c r="AS5934" s="30"/>
      <c r="AT5934" s="30"/>
      <c r="AV5934" s="30"/>
      <c r="AW5934" s="30"/>
      <c r="CD5934" s="2" t="s">
        <v>71</v>
      </c>
      <c r="CE5934" s="2">
        <v>0</v>
      </c>
    </row>
    <row r="5935" spans="1:83" x14ac:dyDescent="0.2">
      <c r="A5935" s="2" t="s">
        <v>9352</v>
      </c>
      <c r="B5935" s="2" t="s">
        <v>28976</v>
      </c>
      <c r="C5935" s="2" t="s">
        <v>6285</v>
      </c>
      <c r="D5935" s="2"/>
      <c r="E5935" s="2" t="s">
        <v>9352</v>
      </c>
      <c r="F5935" s="2" t="s">
        <v>9353</v>
      </c>
      <c r="G5935" s="2" t="s">
        <v>9354</v>
      </c>
      <c r="H5935" s="2"/>
      <c r="I5935" s="2" t="s">
        <v>5093</v>
      </c>
      <c r="J5935" s="2" t="s">
        <v>61</v>
      </c>
      <c r="K5935" s="50" t="s">
        <v>61</v>
      </c>
      <c r="L5935" s="48">
        <v>2016</v>
      </c>
      <c r="M5935" s="2" t="s">
        <v>133</v>
      </c>
      <c r="N5935" s="32">
        <v>25.296309999999998</v>
      </c>
      <c r="O5935" s="32">
        <v>55.477370000000001</v>
      </c>
      <c r="P5935" s="2" t="s">
        <v>2767</v>
      </c>
      <c r="Q5935" s="6" t="s">
        <v>65</v>
      </c>
      <c r="R5935" s="43" t="s">
        <v>18854</v>
      </c>
      <c r="S5935" s="41" t="s">
        <v>3596</v>
      </c>
      <c r="T5935" s="41" t="s">
        <v>18460</v>
      </c>
      <c r="U5935" s="2"/>
      <c r="V5935" s="2" t="s">
        <v>3596</v>
      </c>
      <c r="W5935" s="41" t="s">
        <v>17589</v>
      </c>
      <c r="X5935" s="2" t="s">
        <v>1598</v>
      </c>
      <c r="Y5935" s="2" t="s">
        <v>86</v>
      </c>
      <c r="Z5935" s="5" t="s">
        <v>10423</v>
      </c>
      <c r="AA5935" s="5" t="s">
        <v>16910</v>
      </c>
      <c r="AB5935" s="5" t="s">
        <v>18090</v>
      </c>
      <c r="AC5935" s="2" t="s">
        <v>5205</v>
      </c>
      <c r="AD5935" s="2">
        <v>3008000</v>
      </c>
      <c r="AE5935" s="5">
        <v>28.5</v>
      </c>
      <c r="AF5935" s="25"/>
      <c r="AG5935" s="29">
        <v>3</v>
      </c>
      <c r="AH5935" s="2" t="s">
        <v>17974</v>
      </c>
      <c r="AI5935" s="2">
        <v>3</v>
      </c>
      <c r="AJ5935" s="2">
        <v>3</v>
      </c>
      <c r="AK5935" s="50"/>
      <c r="AL5935" s="2"/>
      <c r="AM5935" s="30"/>
      <c r="AN5935" s="30"/>
      <c r="AO5935" s="30"/>
      <c r="AR5935" s="30"/>
      <c r="AS5935" s="30"/>
      <c r="AT5935" s="30"/>
      <c r="AV5935" s="30"/>
      <c r="AW5935" s="30"/>
      <c r="CD5935" s="2" t="s">
        <v>78</v>
      </c>
      <c r="CE5935" s="2" t="s">
        <v>20996</v>
      </c>
    </row>
    <row r="5936" spans="1:83" x14ac:dyDescent="0.2">
      <c r="A5936" s="2" t="s">
        <v>9152</v>
      </c>
      <c r="B5936" s="2" t="s">
        <v>28977</v>
      </c>
      <c r="C5936" s="2" t="s">
        <v>6285</v>
      </c>
      <c r="D5936" s="2"/>
      <c r="E5936" s="2" t="s">
        <v>9152</v>
      </c>
      <c r="F5936" s="2" t="s">
        <v>9153</v>
      </c>
      <c r="G5936" s="2" t="s">
        <v>16661</v>
      </c>
      <c r="H5936" s="2"/>
      <c r="I5936" s="2" t="s">
        <v>5093</v>
      </c>
      <c r="J5936" s="2" t="s">
        <v>61</v>
      </c>
      <c r="K5936" s="50" t="s">
        <v>61</v>
      </c>
      <c r="L5936" s="48">
        <v>2015</v>
      </c>
      <c r="M5936" s="2" t="s">
        <v>133</v>
      </c>
      <c r="N5936" s="32">
        <v>25.129429999999999</v>
      </c>
      <c r="O5936" s="32">
        <v>55.747259999999997</v>
      </c>
      <c r="P5936" s="2" t="s">
        <v>2767</v>
      </c>
      <c r="Q5936" s="6" t="s">
        <v>65</v>
      </c>
      <c r="R5936" s="43" t="s">
        <v>18854</v>
      </c>
      <c r="S5936" s="41" t="s">
        <v>3596</v>
      </c>
      <c r="T5936" s="41" t="s">
        <v>18460</v>
      </c>
      <c r="U5936" s="2"/>
      <c r="V5936" s="2" t="s">
        <v>3596</v>
      </c>
      <c r="W5936" s="41" t="s">
        <v>17589</v>
      </c>
      <c r="X5936" s="2" t="s">
        <v>1598</v>
      </c>
      <c r="Y5936" s="2" t="s">
        <v>76</v>
      </c>
      <c r="Z5936" s="5" t="s">
        <v>10423</v>
      </c>
      <c r="AA5936" s="5" t="s">
        <v>16910</v>
      </c>
      <c r="AB5936" s="5" t="s">
        <v>16317</v>
      </c>
      <c r="AC5936" s="2" t="s">
        <v>5247</v>
      </c>
      <c r="AD5936" s="2">
        <v>3000021</v>
      </c>
      <c r="AE5936" s="5">
        <v>40</v>
      </c>
      <c r="AF5936" s="25"/>
      <c r="AG5936" s="29">
        <v>3</v>
      </c>
      <c r="AH5936" s="2" t="s">
        <v>17978</v>
      </c>
      <c r="AI5936" s="2">
        <v>3</v>
      </c>
      <c r="AJ5936" s="2">
        <v>3</v>
      </c>
      <c r="AK5936" s="50"/>
      <c r="AL5936" s="2"/>
      <c r="AM5936" s="30"/>
      <c r="AN5936" s="30"/>
      <c r="AO5936" s="30"/>
      <c r="AR5936" s="30"/>
      <c r="AS5936" s="30"/>
      <c r="AT5936" s="30"/>
      <c r="AV5936" s="30"/>
      <c r="AW5936" s="30"/>
      <c r="CD5936" s="2" t="s">
        <v>78</v>
      </c>
      <c r="CE5936" s="2" t="s">
        <v>20997</v>
      </c>
    </row>
    <row r="5937" spans="1:83" x14ac:dyDescent="0.2">
      <c r="A5937" s="2" t="s">
        <v>9498</v>
      </c>
      <c r="B5937" s="2" t="s">
        <v>28978</v>
      </c>
      <c r="C5937" s="2" t="s">
        <v>6285</v>
      </c>
      <c r="D5937" s="2"/>
      <c r="E5937" s="2" t="s">
        <v>9498</v>
      </c>
      <c r="F5937" s="2" t="s">
        <v>9499</v>
      </c>
      <c r="G5937" s="2"/>
      <c r="H5937" s="2"/>
      <c r="I5937" s="2" t="s">
        <v>5093</v>
      </c>
      <c r="J5937" s="2" t="s">
        <v>61</v>
      </c>
      <c r="K5937" s="2"/>
      <c r="L5937" s="48">
        <v>2017</v>
      </c>
      <c r="M5937" s="2" t="s">
        <v>133</v>
      </c>
      <c r="N5937" s="32">
        <v>25.361750000000001</v>
      </c>
      <c r="O5937" s="32">
        <v>55.565860000000001</v>
      </c>
      <c r="P5937" s="2" t="s">
        <v>2767</v>
      </c>
      <c r="Q5937" s="6" t="s">
        <v>65</v>
      </c>
      <c r="R5937" s="43" t="s">
        <v>16802</v>
      </c>
      <c r="S5937" s="41" t="s">
        <v>4851</v>
      </c>
      <c r="T5937" s="41" t="s">
        <v>18462</v>
      </c>
      <c r="U5937" s="2"/>
      <c r="V5937" s="2" t="s">
        <v>4851</v>
      </c>
      <c r="W5937" s="41" t="s">
        <v>144</v>
      </c>
      <c r="X5937" s="2" t="s">
        <v>1598</v>
      </c>
      <c r="Y5937" s="2" t="s">
        <v>86</v>
      </c>
      <c r="Z5937" s="5" t="s">
        <v>10423</v>
      </c>
      <c r="AA5937" s="5" t="s">
        <v>16910</v>
      </c>
      <c r="AB5937" s="5" t="s">
        <v>18090</v>
      </c>
      <c r="AC5937" s="2"/>
      <c r="AD5937" s="2">
        <v>3001801</v>
      </c>
      <c r="AE5937" s="5">
        <v>30</v>
      </c>
      <c r="AF5937" s="25"/>
      <c r="AG5937" s="29"/>
      <c r="AH5937" s="2"/>
      <c r="AI5937" s="2">
        <v>3</v>
      </c>
      <c r="AJ5937" s="2"/>
      <c r="AK5937" s="50"/>
      <c r="AL5937" s="2"/>
      <c r="AM5937" s="30"/>
      <c r="AN5937" s="30"/>
      <c r="AO5937" s="30"/>
      <c r="AR5937" s="30"/>
      <c r="AS5937" s="30"/>
      <c r="AT5937" s="30"/>
      <c r="AV5937" s="30"/>
      <c r="AW5937" s="30"/>
      <c r="CD5937" s="2" t="s">
        <v>78</v>
      </c>
      <c r="CE5937" s="2" t="s">
        <v>20998</v>
      </c>
    </row>
    <row r="5938" spans="1:83" x14ac:dyDescent="0.2">
      <c r="A5938" s="2" t="s">
        <v>9604</v>
      </c>
      <c r="B5938" s="2" t="s">
        <v>28979</v>
      </c>
      <c r="C5938" s="2" t="s">
        <v>6285</v>
      </c>
      <c r="D5938" s="2"/>
      <c r="E5938" s="2" t="s">
        <v>9604</v>
      </c>
      <c r="F5938" s="2" t="s">
        <v>9605</v>
      </c>
      <c r="G5938" s="2" t="s">
        <v>9606</v>
      </c>
      <c r="H5938" s="2"/>
      <c r="I5938" s="2" t="s">
        <v>5093</v>
      </c>
      <c r="J5938" s="2" t="s">
        <v>61</v>
      </c>
      <c r="K5938" s="50" t="s">
        <v>61</v>
      </c>
      <c r="L5938" s="48">
        <v>2017</v>
      </c>
      <c r="M5938" s="2" t="s">
        <v>133</v>
      </c>
      <c r="N5938" s="32">
        <v>25.391739999999999</v>
      </c>
      <c r="O5938" s="32">
        <v>55.61741</v>
      </c>
      <c r="P5938" s="2" t="s">
        <v>2767</v>
      </c>
      <c r="Q5938" s="6" t="s">
        <v>65</v>
      </c>
      <c r="R5938" s="43" t="s">
        <v>18854</v>
      </c>
      <c r="S5938" s="41" t="s">
        <v>3596</v>
      </c>
      <c r="T5938" s="41" t="s">
        <v>18460</v>
      </c>
      <c r="U5938" s="2"/>
      <c r="V5938" s="2" t="s">
        <v>3596</v>
      </c>
      <c r="W5938" s="41" t="s">
        <v>17589</v>
      </c>
      <c r="X5938" s="2" t="s">
        <v>1598</v>
      </c>
      <c r="Y5938" s="2" t="s">
        <v>102</v>
      </c>
      <c r="Z5938" s="5" t="s">
        <v>10423</v>
      </c>
      <c r="AA5938" s="5" t="s">
        <v>16910</v>
      </c>
      <c r="AB5938" s="5" t="s">
        <v>16316</v>
      </c>
      <c r="AC5938" s="2" t="s">
        <v>5247</v>
      </c>
      <c r="AD5938" s="2">
        <v>3001801</v>
      </c>
      <c r="AE5938" s="5">
        <v>33.5</v>
      </c>
      <c r="AF5938" s="25"/>
      <c r="AG5938" s="29">
        <v>3</v>
      </c>
      <c r="AH5938" s="2" t="s">
        <v>17978</v>
      </c>
      <c r="AI5938" s="2">
        <v>3</v>
      </c>
      <c r="AJ5938" s="2">
        <v>3</v>
      </c>
      <c r="AK5938" s="50"/>
      <c r="AL5938" s="2"/>
      <c r="AM5938" s="30"/>
      <c r="AN5938" s="30"/>
      <c r="AO5938" s="30"/>
      <c r="AR5938" s="30"/>
      <c r="AS5938" s="30"/>
      <c r="AT5938" s="30"/>
      <c r="AV5938" s="30"/>
      <c r="AW5938" s="30"/>
      <c r="CD5938" s="2" t="s">
        <v>78</v>
      </c>
      <c r="CE5938" s="2" t="s">
        <v>20999</v>
      </c>
    </row>
    <row r="5939" spans="1:83" x14ac:dyDescent="0.2">
      <c r="A5939" s="2" t="s">
        <v>8878</v>
      </c>
      <c r="B5939" s="2" t="s">
        <v>28980</v>
      </c>
      <c r="C5939" s="2" t="s">
        <v>6285</v>
      </c>
      <c r="D5939" s="2" t="s">
        <v>8878</v>
      </c>
      <c r="E5939" s="2" t="s">
        <v>8878</v>
      </c>
      <c r="F5939" s="2" t="s">
        <v>8879</v>
      </c>
      <c r="G5939" s="2" t="s">
        <v>8880</v>
      </c>
      <c r="H5939" s="2" t="s">
        <v>5093</v>
      </c>
      <c r="I5939" s="2" t="s">
        <v>5093</v>
      </c>
      <c r="J5939" s="2" t="s">
        <v>61</v>
      </c>
      <c r="K5939" s="50" t="s">
        <v>61</v>
      </c>
      <c r="L5939" s="48">
        <v>2013</v>
      </c>
      <c r="M5939" s="2" t="s">
        <v>133</v>
      </c>
      <c r="N5939" s="32">
        <v>25.29598</v>
      </c>
      <c r="O5939" s="32">
        <v>55.490549999999999</v>
      </c>
      <c r="P5939" s="2" t="s">
        <v>2767</v>
      </c>
      <c r="Q5939" s="6" t="s">
        <v>65</v>
      </c>
      <c r="R5939" s="43" t="s">
        <v>16802</v>
      </c>
      <c r="S5939" s="41" t="s">
        <v>4851</v>
      </c>
      <c r="T5939" s="41" t="s">
        <v>18462</v>
      </c>
      <c r="U5939" s="2"/>
      <c r="V5939" s="2" t="s">
        <v>4851</v>
      </c>
      <c r="W5939" s="41" t="s">
        <v>17588</v>
      </c>
      <c r="X5939" s="2" t="s">
        <v>1598</v>
      </c>
      <c r="Y5939" s="2" t="s">
        <v>76</v>
      </c>
      <c r="Z5939" s="5" t="s">
        <v>10423</v>
      </c>
      <c r="AA5939" s="5" t="s">
        <v>16910</v>
      </c>
      <c r="AB5939" s="5" t="s">
        <v>16317</v>
      </c>
      <c r="AC5939" s="2" t="s">
        <v>5205</v>
      </c>
      <c r="AD5939" s="2">
        <v>3002500</v>
      </c>
      <c r="AE5939" s="5">
        <v>35</v>
      </c>
      <c r="AF5939" s="25"/>
      <c r="AG5939" s="29">
        <v>3</v>
      </c>
      <c r="AH5939" s="2" t="s">
        <v>17974</v>
      </c>
      <c r="AI5939" s="2">
        <v>3</v>
      </c>
      <c r="AJ5939" s="2">
        <v>3</v>
      </c>
      <c r="AK5939" s="50"/>
      <c r="AL5939" s="2"/>
      <c r="AM5939" s="30"/>
      <c r="AN5939" s="30"/>
      <c r="AO5939" s="30"/>
      <c r="AR5939" s="30"/>
      <c r="AS5939" s="30"/>
      <c r="AT5939" s="30"/>
      <c r="AV5939" s="30"/>
      <c r="AW5939" s="30"/>
      <c r="CD5939" s="2" t="s">
        <v>78</v>
      </c>
      <c r="CE5939" s="2" t="s">
        <v>21000</v>
      </c>
    </row>
    <row r="5940" spans="1:83" x14ac:dyDescent="0.2">
      <c r="A5940" s="2" t="s">
        <v>9158</v>
      </c>
      <c r="B5940" s="2" t="s">
        <v>28981</v>
      </c>
      <c r="C5940" s="2" t="s">
        <v>6285</v>
      </c>
      <c r="D5940" s="2"/>
      <c r="E5940" s="2" t="s">
        <v>9158</v>
      </c>
      <c r="F5940" s="2" t="s">
        <v>9159</v>
      </c>
      <c r="G5940" s="2" t="s">
        <v>9160</v>
      </c>
      <c r="H5940" s="2"/>
      <c r="I5940" s="2" t="s">
        <v>5093</v>
      </c>
      <c r="J5940" s="2" t="s">
        <v>61</v>
      </c>
      <c r="K5940" s="50" t="s">
        <v>61</v>
      </c>
      <c r="L5940" s="48">
        <v>2015</v>
      </c>
      <c r="M5940" s="2" t="s">
        <v>133</v>
      </c>
      <c r="N5940" s="32">
        <v>25.312419999999999</v>
      </c>
      <c r="O5940" s="32">
        <v>55.515689999999999</v>
      </c>
      <c r="P5940" s="2" t="s">
        <v>2767</v>
      </c>
      <c r="Q5940" s="6" t="s">
        <v>65</v>
      </c>
      <c r="R5940" s="43" t="s">
        <v>16802</v>
      </c>
      <c r="S5940" s="41" t="s">
        <v>4851</v>
      </c>
      <c r="T5940" s="41" t="s">
        <v>18462</v>
      </c>
      <c r="U5940" s="2"/>
      <c r="V5940" s="2" t="s">
        <v>4851</v>
      </c>
      <c r="W5940" s="41" t="s">
        <v>17589</v>
      </c>
      <c r="X5940" s="2" t="s">
        <v>1598</v>
      </c>
      <c r="Y5940" s="2" t="s">
        <v>86</v>
      </c>
      <c r="Z5940" s="5" t="s">
        <v>10423</v>
      </c>
      <c r="AA5940" s="5" t="s">
        <v>16910</v>
      </c>
      <c r="AB5940" s="5" t="s">
        <v>18090</v>
      </c>
      <c r="AC5940" s="2" t="s">
        <v>5205</v>
      </c>
      <c r="AD5940" s="2">
        <v>3002400</v>
      </c>
      <c r="AE5940" s="5">
        <v>28.5</v>
      </c>
      <c r="AF5940" s="25"/>
      <c r="AG5940" s="29">
        <v>3</v>
      </c>
      <c r="AH5940" s="2" t="s">
        <v>17974</v>
      </c>
      <c r="AI5940" s="2">
        <v>3</v>
      </c>
      <c r="AJ5940" s="2">
        <v>3</v>
      </c>
      <c r="AK5940" s="50"/>
      <c r="AL5940" s="2"/>
      <c r="AM5940" s="30"/>
      <c r="AN5940" s="30"/>
      <c r="AO5940" s="30"/>
      <c r="AR5940" s="30"/>
      <c r="AS5940" s="30"/>
      <c r="AT5940" s="30"/>
      <c r="AV5940" s="30"/>
      <c r="AW5940" s="30"/>
      <c r="CD5940" s="2" t="s">
        <v>78</v>
      </c>
      <c r="CE5940" s="2" t="s">
        <v>21001</v>
      </c>
    </row>
    <row r="5941" spans="1:83" x14ac:dyDescent="0.2">
      <c r="A5941" s="2" t="s">
        <v>9054</v>
      </c>
      <c r="B5941" s="2" t="s">
        <v>28982</v>
      </c>
      <c r="C5941" s="2" t="s">
        <v>6285</v>
      </c>
      <c r="D5941" s="2"/>
      <c r="E5941" s="2" t="s">
        <v>9054</v>
      </c>
      <c r="F5941" s="2" t="s">
        <v>9055</v>
      </c>
      <c r="G5941" s="2" t="s">
        <v>9056</v>
      </c>
      <c r="H5941" s="2"/>
      <c r="I5941" s="2" t="s">
        <v>5093</v>
      </c>
      <c r="J5941" s="2" t="s">
        <v>61</v>
      </c>
      <c r="K5941" s="50" t="s">
        <v>61</v>
      </c>
      <c r="L5941" s="48">
        <v>2015</v>
      </c>
      <c r="M5941" s="2" t="s">
        <v>133</v>
      </c>
      <c r="N5941" s="32">
        <v>25.380600000000001</v>
      </c>
      <c r="O5941" s="32">
        <v>55.435000000000002</v>
      </c>
      <c r="P5941" s="2" t="s">
        <v>2767</v>
      </c>
      <c r="Q5941" s="6" t="s">
        <v>65</v>
      </c>
      <c r="R5941" s="43" t="s">
        <v>18854</v>
      </c>
      <c r="S5941" s="41" t="s">
        <v>3596</v>
      </c>
      <c r="T5941" s="41" t="s">
        <v>18460</v>
      </c>
      <c r="U5941" s="2"/>
      <c r="V5941" s="2" t="s">
        <v>3596</v>
      </c>
      <c r="W5941" s="41" t="s">
        <v>17589</v>
      </c>
      <c r="X5941" s="2" t="s">
        <v>1598</v>
      </c>
      <c r="Y5941" s="2" t="s">
        <v>102</v>
      </c>
      <c r="Z5941" s="5" t="s">
        <v>10423</v>
      </c>
      <c r="AA5941" s="5" t="s">
        <v>16910</v>
      </c>
      <c r="AB5941" s="5" t="s">
        <v>16316</v>
      </c>
      <c r="AC5941" s="2" t="s">
        <v>5205</v>
      </c>
      <c r="AD5941" s="2">
        <v>3005200</v>
      </c>
      <c r="AE5941" s="5">
        <v>28.5</v>
      </c>
      <c r="AF5941" s="25"/>
      <c r="AG5941" s="29">
        <v>3</v>
      </c>
      <c r="AH5941" s="2" t="s">
        <v>17974</v>
      </c>
      <c r="AI5941" s="2">
        <v>4</v>
      </c>
      <c r="AJ5941" s="2">
        <v>3</v>
      </c>
      <c r="AK5941" s="50"/>
      <c r="AL5941" s="2"/>
      <c r="AM5941" s="30"/>
      <c r="AN5941" s="30"/>
      <c r="AO5941" s="30"/>
      <c r="AR5941" s="30"/>
      <c r="AS5941" s="30"/>
      <c r="AT5941" s="30"/>
      <c r="AV5941" s="30"/>
      <c r="AW5941" s="30"/>
      <c r="CD5941" s="2" t="s">
        <v>78</v>
      </c>
      <c r="CE5941" s="2" t="s">
        <v>21002</v>
      </c>
    </row>
    <row r="5942" spans="1:83" x14ac:dyDescent="0.2">
      <c r="A5942" s="2" t="s">
        <v>8913</v>
      </c>
      <c r="B5942" s="2" t="s">
        <v>28983</v>
      </c>
      <c r="C5942" s="2" t="s">
        <v>6285</v>
      </c>
      <c r="D5942" s="2"/>
      <c r="E5942" s="2" t="s">
        <v>8913</v>
      </c>
      <c r="F5942" s="2" t="s">
        <v>8914</v>
      </c>
      <c r="G5942" s="2" t="s">
        <v>8915</v>
      </c>
      <c r="H5942" s="2"/>
      <c r="I5942" s="2" t="s">
        <v>5093</v>
      </c>
      <c r="J5942" s="2" t="s">
        <v>61</v>
      </c>
      <c r="K5942" s="50" t="s">
        <v>61</v>
      </c>
      <c r="L5942" s="48">
        <v>2014</v>
      </c>
      <c r="M5942" s="2" t="s">
        <v>133</v>
      </c>
      <c r="N5942" s="32">
        <v>25.357510000000001</v>
      </c>
      <c r="O5942" s="32">
        <v>55.564140000000002</v>
      </c>
      <c r="P5942" s="2" t="s">
        <v>2767</v>
      </c>
      <c r="Q5942" s="6" t="s">
        <v>65</v>
      </c>
      <c r="R5942" s="43" t="s">
        <v>18854</v>
      </c>
      <c r="S5942" s="41" t="s">
        <v>3596</v>
      </c>
      <c r="T5942" s="41" t="s">
        <v>18460</v>
      </c>
      <c r="U5942" s="2"/>
      <c r="V5942" s="2" t="s">
        <v>3596</v>
      </c>
      <c r="W5942" s="41" t="s">
        <v>17589</v>
      </c>
      <c r="X5942" s="2" t="s">
        <v>1598</v>
      </c>
      <c r="Y5942" s="2" t="s">
        <v>86</v>
      </c>
      <c r="Z5942" s="5" t="s">
        <v>10423</v>
      </c>
      <c r="AA5942" s="5" t="s">
        <v>16910</v>
      </c>
      <c r="AB5942" s="5" t="s">
        <v>18090</v>
      </c>
      <c r="AC5942" s="2" t="s">
        <v>5247</v>
      </c>
      <c r="AD5942" s="2">
        <v>3001900</v>
      </c>
      <c r="AE5942" s="5">
        <v>30</v>
      </c>
      <c r="AF5942" s="25"/>
      <c r="AG5942" s="29">
        <v>3</v>
      </c>
      <c r="AH5942" s="2" t="s">
        <v>17978</v>
      </c>
      <c r="AI5942" s="2">
        <v>3</v>
      </c>
      <c r="AJ5942" s="2">
        <v>3</v>
      </c>
      <c r="AK5942" s="50"/>
      <c r="AL5942" s="2"/>
      <c r="AM5942" s="30"/>
      <c r="AN5942" s="30"/>
      <c r="AO5942" s="30"/>
      <c r="AR5942" s="30"/>
      <c r="AS5942" s="30"/>
      <c r="AT5942" s="30"/>
      <c r="AV5942" s="30"/>
      <c r="AW5942" s="30"/>
      <c r="CD5942" s="2" t="s">
        <v>78</v>
      </c>
      <c r="CE5942" s="2" t="s">
        <v>21003</v>
      </c>
    </row>
    <row r="5943" spans="1:83" x14ac:dyDescent="0.2">
      <c r="A5943" s="2" t="s">
        <v>9139</v>
      </c>
      <c r="B5943" s="2" t="s">
        <v>28984</v>
      </c>
      <c r="C5943" s="2" t="s">
        <v>6285</v>
      </c>
      <c r="D5943" s="2"/>
      <c r="E5943" s="2" t="s">
        <v>9139</v>
      </c>
      <c r="F5943" s="2" t="s">
        <v>9140</v>
      </c>
      <c r="G5943" s="2" t="s">
        <v>9141</v>
      </c>
      <c r="H5943" s="2"/>
      <c r="I5943" s="2" t="s">
        <v>5093</v>
      </c>
      <c r="J5943" s="2" t="s">
        <v>61</v>
      </c>
      <c r="K5943" s="50" t="s">
        <v>61</v>
      </c>
      <c r="L5943" s="48">
        <v>2015</v>
      </c>
      <c r="M5943" s="2" t="s">
        <v>133</v>
      </c>
      <c r="N5943" s="32">
        <v>25.2544</v>
      </c>
      <c r="O5943" s="32">
        <v>55.5167</v>
      </c>
      <c r="P5943" s="2" t="s">
        <v>2767</v>
      </c>
      <c r="Q5943" s="6" t="s">
        <v>65</v>
      </c>
      <c r="R5943" s="43" t="s">
        <v>16802</v>
      </c>
      <c r="S5943" s="41" t="s">
        <v>4851</v>
      </c>
      <c r="T5943" s="41" t="s">
        <v>18462</v>
      </c>
      <c r="U5943" s="2"/>
      <c r="V5943" s="2" t="s">
        <v>4851</v>
      </c>
      <c r="W5943" s="41" t="s">
        <v>17589</v>
      </c>
      <c r="X5943" s="2" t="s">
        <v>1598</v>
      </c>
      <c r="Y5943" s="2" t="s">
        <v>76</v>
      </c>
      <c r="Z5943" s="5" t="s">
        <v>10423</v>
      </c>
      <c r="AA5943" s="5" t="s">
        <v>16910</v>
      </c>
      <c r="AB5943" s="5" t="s">
        <v>16317</v>
      </c>
      <c r="AC5943" s="2" t="s">
        <v>5247</v>
      </c>
      <c r="AD5943" s="2">
        <v>3002200</v>
      </c>
      <c r="AE5943" s="5">
        <v>30</v>
      </c>
      <c r="AF5943" s="25"/>
      <c r="AG5943" s="29">
        <v>3</v>
      </c>
      <c r="AH5943" s="2" t="s">
        <v>17978</v>
      </c>
      <c r="AI5943" s="2">
        <v>3</v>
      </c>
      <c r="AJ5943" s="2">
        <v>3</v>
      </c>
      <c r="AK5943" s="50"/>
      <c r="AL5943" s="2"/>
      <c r="AM5943" s="30"/>
      <c r="AN5943" s="30"/>
      <c r="AO5943" s="30"/>
      <c r="AR5943" s="30"/>
      <c r="AS5943" s="30"/>
      <c r="AT5943" s="30"/>
      <c r="AV5943" s="30"/>
      <c r="AW5943" s="30"/>
      <c r="CD5943" s="2" t="s">
        <v>78</v>
      </c>
      <c r="CE5943" s="2" t="s">
        <v>21004</v>
      </c>
    </row>
    <row r="5944" spans="1:83" x14ac:dyDescent="0.2">
      <c r="A5944" s="2" t="s">
        <v>8916</v>
      </c>
      <c r="B5944" s="2" t="s">
        <v>28985</v>
      </c>
      <c r="C5944" s="2" t="s">
        <v>6285</v>
      </c>
      <c r="D5944" s="2" t="s">
        <v>8916</v>
      </c>
      <c r="E5944" s="2" t="s">
        <v>8916</v>
      </c>
      <c r="F5944" s="2" t="s">
        <v>8917</v>
      </c>
      <c r="G5944" s="2" t="s">
        <v>8918</v>
      </c>
      <c r="H5944" s="2" t="s">
        <v>5093</v>
      </c>
      <c r="I5944" s="2" t="s">
        <v>5093</v>
      </c>
      <c r="J5944" s="2" t="s">
        <v>61</v>
      </c>
      <c r="K5944" s="50" t="s">
        <v>61</v>
      </c>
      <c r="L5944" s="48">
        <v>2014</v>
      </c>
      <c r="M5944" s="2" t="s">
        <v>133</v>
      </c>
      <c r="N5944" s="32">
        <v>25.3416</v>
      </c>
      <c r="O5944" s="32">
        <v>55.429200000000002</v>
      </c>
      <c r="P5944" s="2" t="s">
        <v>2767</v>
      </c>
      <c r="Q5944" s="6" t="s">
        <v>65</v>
      </c>
      <c r="R5944" s="43" t="s">
        <v>18854</v>
      </c>
      <c r="S5944" s="41" t="s">
        <v>4972</v>
      </c>
      <c r="T5944" s="41" t="s">
        <v>18461</v>
      </c>
      <c r="U5944" s="2"/>
      <c r="V5944" s="2" t="s">
        <v>4972</v>
      </c>
      <c r="W5944" s="41" t="s">
        <v>17588</v>
      </c>
      <c r="X5944" s="2" t="s">
        <v>1598</v>
      </c>
      <c r="Y5944" s="2" t="s">
        <v>76</v>
      </c>
      <c r="Z5944" s="5" t="s">
        <v>10423</v>
      </c>
      <c r="AA5944" s="5" t="s">
        <v>16910</v>
      </c>
      <c r="AB5944" s="5" t="s">
        <v>16317</v>
      </c>
      <c r="AC5944" s="2" t="s">
        <v>5205</v>
      </c>
      <c r="AD5944" s="2">
        <v>3003500</v>
      </c>
      <c r="AE5944" s="5">
        <v>14</v>
      </c>
      <c r="AF5944" s="25"/>
      <c r="AG5944" s="29">
        <v>3</v>
      </c>
      <c r="AH5944" s="2" t="s">
        <v>17974</v>
      </c>
      <c r="AI5944" s="2">
        <v>3</v>
      </c>
      <c r="AJ5944" s="2">
        <v>3</v>
      </c>
      <c r="AK5944" s="50"/>
      <c r="AL5944" s="2"/>
      <c r="AM5944" s="30"/>
      <c r="AN5944" s="30"/>
      <c r="AO5944" s="30"/>
      <c r="AR5944" s="30"/>
      <c r="AS5944" s="30"/>
      <c r="AT5944" s="30"/>
      <c r="AV5944" s="30"/>
      <c r="AW5944" s="30"/>
      <c r="CD5944" s="2" t="s">
        <v>78</v>
      </c>
      <c r="CE5944" s="2" t="s">
        <v>21005</v>
      </c>
    </row>
    <row r="5945" spans="1:83" x14ac:dyDescent="0.2">
      <c r="A5945" s="2" t="s">
        <v>8896</v>
      </c>
      <c r="B5945" s="2" t="s">
        <v>28986</v>
      </c>
      <c r="C5945" s="2" t="s">
        <v>6285</v>
      </c>
      <c r="D5945" s="2" t="s">
        <v>8896</v>
      </c>
      <c r="E5945" s="2" t="s">
        <v>8896</v>
      </c>
      <c r="F5945" s="2" t="s">
        <v>8897</v>
      </c>
      <c r="G5945" s="2" t="s">
        <v>8898</v>
      </c>
      <c r="H5945" s="2" t="s">
        <v>5093</v>
      </c>
      <c r="I5945" s="2" t="s">
        <v>5093</v>
      </c>
      <c r="J5945" s="2" t="s">
        <v>61</v>
      </c>
      <c r="K5945" s="50" t="s">
        <v>61</v>
      </c>
      <c r="L5945" s="48">
        <v>2014</v>
      </c>
      <c r="M5945" s="2" t="s">
        <v>133</v>
      </c>
      <c r="N5945" s="32">
        <v>25.453099999999999</v>
      </c>
      <c r="O5945" s="32">
        <v>55.488799999999998</v>
      </c>
      <c r="P5945" s="2" t="s">
        <v>2767</v>
      </c>
      <c r="Q5945" s="6" t="s">
        <v>65</v>
      </c>
      <c r="R5945" s="43" t="s">
        <v>18854</v>
      </c>
      <c r="S5945" s="41" t="s">
        <v>4972</v>
      </c>
      <c r="T5945" s="41" t="s">
        <v>18461</v>
      </c>
      <c r="U5945" s="2"/>
      <c r="V5945" s="2" t="s">
        <v>4972</v>
      </c>
      <c r="W5945" s="41" t="s">
        <v>17588</v>
      </c>
      <c r="X5945" s="2" t="s">
        <v>1598</v>
      </c>
      <c r="Y5945" s="2" t="s">
        <v>86</v>
      </c>
      <c r="Z5945" s="5" t="s">
        <v>10423</v>
      </c>
      <c r="AA5945" s="5" t="s">
        <v>16910</v>
      </c>
      <c r="AB5945" s="5" t="s">
        <v>18090</v>
      </c>
      <c r="AC5945" s="2" t="s">
        <v>5247</v>
      </c>
      <c r="AD5945" s="2">
        <v>3012000</v>
      </c>
      <c r="AE5945" s="5">
        <v>11</v>
      </c>
      <c r="AF5945" s="25"/>
      <c r="AG5945" s="29">
        <v>3</v>
      </c>
      <c r="AH5945" s="2" t="s">
        <v>17978</v>
      </c>
      <c r="AI5945" s="2">
        <v>3</v>
      </c>
      <c r="AJ5945" s="2">
        <v>3</v>
      </c>
      <c r="AK5945" s="50"/>
      <c r="AL5945" s="2"/>
      <c r="AM5945" s="30"/>
      <c r="AN5945" s="30"/>
      <c r="AO5945" s="30"/>
      <c r="AR5945" s="30"/>
      <c r="AS5945" s="30"/>
      <c r="AT5945" s="30"/>
      <c r="AV5945" s="30"/>
      <c r="AW5945" s="30"/>
      <c r="CD5945" s="2" t="s">
        <v>78</v>
      </c>
      <c r="CE5945" s="2" t="s">
        <v>21006</v>
      </c>
    </row>
    <row r="5946" spans="1:83" x14ac:dyDescent="0.2">
      <c r="A5946" s="2" t="s">
        <v>8955</v>
      </c>
      <c r="B5946" s="2" t="s">
        <v>28987</v>
      </c>
      <c r="C5946" s="2" t="s">
        <v>6285</v>
      </c>
      <c r="D5946" s="2" t="s">
        <v>8955</v>
      </c>
      <c r="E5946" s="2" t="s">
        <v>8955</v>
      </c>
      <c r="F5946" s="2" t="s">
        <v>8956</v>
      </c>
      <c r="G5946" s="2" t="s">
        <v>8957</v>
      </c>
      <c r="H5946" s="2" t="s">
        <v>5093</v>
      </c>
      <c r="I5946" s="2" t="s">
        <v>5093</v>
      </c>
      <c r="J5946" s="2" t="s">
        <v>61</v>
      </c>
      <c r="K5946" s="50" t="s">
        <v>61</v>
      </c>
      <c r="L5946" s="48">
        <v>2015</v>
      </c>
      <c r="M5946" s="2" t="s">
        <v>133</v>
      </c>
      <c r="N5946" s="32">
        <v>25.34731</v>
      </c>
      <c r="O5946" s="32">
        <v>55.481529999999999</v>
      </c>
      <c r="P5946" s="2" t="s">
        <v>2767</v>
      </c>
      <c r="Q5946" s="6" t="s">
        <v>65</v>
      </c>
      <c r="R5946" s="43" t="s">
        <v>18854</v>
      </c>
      <c r="S5946" s="41" t="s">
        <v>3596</v>
      </c>
      <c r="T5946" s="41" t="s">
        <v>18460</v>
      </c>
      <c r="U5946" s="2"/>
      <c r="V5946" s="2" t="s">
        <v>3596</v>
      </c>
      <c r="W5946" s="41" t="s">
        <v>17588</v>
      </c>
      <c r="X5946" s="2" t="s">
        <v>1598</v>
      </c>
      <c r="Y5946" s="2" t="s">
        <v>102</v>
      </c>
      <c r="Z5946" s="5" t="s">
        <v>10423</v>
      </c>
      <c r="AA5946" s="5" t="s">
        <v>16910</v>
      </c>
      <c r="AB5946" s="5" t="s">
        <v>16316</v>
      </c>
      <c r="AC5946" s="2" t="s">
        <v>5205</v>
      </c>
      <c r="AD5946" s="2">
        <v>3004500</v>
      </c>
      <c r="AE5946" s="5">
        <v>28.5</v>
      </c>
      <c r="AF5946" s="25"/>
      <c r="AG5946" s="29">
        <v>3</v>
      </c>
      <c r="AH5946" s="2" t="s">
        <v>17974</v>
      </c>
      <c r="AI5946" s="2">
        <v>4</v>
      </c>
      <c r="AJ5946" s="2">
        <v>3</v>
      </c>
      <c r="AK5946" s="50"/>
      <c r="AL5946" s="2"/>
      <c r="AM5946" s="30"/>
      <c r="AN5946" s="30"/>
      <c r="AO5946" s="30"/>
      <c r="AR5946" s="30"/>
      <c r="AS5946" s="30"/>
      <c r="AT5946" s="30"/>
      <c r="AV5946" s="30"/>
      <c r="AW5946" s="30"/>
      <c r="CD5946" s="2" t="s">
        <v>78</v>
      </c>
      <c r="CE5946" s="2" t="s">
        <v>21007</v>
      </c>
    </row>
    <row r="5947" spans="1:83" x14ac:dyDescent="0.2">
      <c r="A5947" s="2" t="s">
        <v>8884</v>
      </c>
      <c r="B5947" s="2" t="s">
        <v>28988</v>
      </c>
      <c r="C5947" s="2" t="s">
        <v>6285</v>
      </c>
      <c r="D5947" s="2"/>
      <c r="E5947" s="2" t="s">
        <v>8884</v>
      </c>
      <c r="F5947" s="2" t="s">
        <v>8885</v>
      </c>
      <c r="G5947" s="2" t="s">
        <v>8886</v>
      </c>
      <c r="H5947" s="2"/>
      <c r="I5947" s="2" t="s">
        <v>5093</v>
      </c>
      <c r="J5947" s="2" t="s">
        <v>61</v>
      </c>
      <c r="K5947" s="50" t="s">
        <v>61</v>
      </c>
      <c r="L5947" s="48">
        <v>2014</v>
      </c>
      <c r="M5947" s="2" t="s">
        <v>133</v>
      </c>
      <c r="N5947" s="32">
        <v>25.303000000000001</v>
      </c>
      <c r="O5947" s="32">
        <v>55.443100000000001</v>
      </c>
      <c r="P5947" s="2" t="s">
        <v>2767</v>
      </c>
      <c r="Q5947" s="6" t="s">
        <v>65</v>
      </c>
      <c r="R5947" s="43" t="s">
        <v>18854</v>
      </c>
      <c r="S5947" s="41" t="s">
        <v>4972</v>
      </c>
      <c r="T5947" s="41" t="s">
        <v>18461</v>
      </c>
      <c r="U5947" s="2"/>
      <c r="V5947" s="2" t="s">
        <v>4972</v>
      </c>
      <c r="W5947" s="41" t="s">
        <v>17589</v>
      </c>
      <c r="X5947" s="2" t="s">
        <v>1598</v>
      </c>
      <c r="Y5947" s="2" t="s">
        <v>102</v>
      </c>
      <c r="Z5947" s="5" t="s">
        <v>10423</v>
      </c>
      <c r="AA5947" s="5" t="s">
        <v>16910</v>
      </c>
      <c r="AB5947" s="5" t="s">
        <v>16316</v>
      </c>
      <c r="AC5947" s="2" t="s">
        <v>5205</v>
      </c>
      <c r="AD5947" s="2">
        <v>3009900</v>
      </c>
      <c r="AE5947" s="5">
        <v>16</v>
      </c>
      <c r="AF5947" s="25"/>
      <c r="AG5947" s="29">
        <v>3</v>
      </c>
      <c r="AH5947" s="2" t="s">
        <v>17974</v>
      </c>
      <c r="AI5947" s="2">
        <v>3</v>
      </c>
      <c r="AJ5947" s="2">
        <v>3</v>
      </c>
      <c r="AK5947" s="50"/>
      <c r="AL5947" s="2"/>
      <c r="AM5947" s="30"/>
      <c r="AN5947" s="30"/>
      <c r="AO5947" s="30"/>
      <c r="AR5947" s="30"/>
      <c r="AS5947" s="30"/>
      <c r="AT5947" s="30"/>
      <c r="AV5947" s="30"/>
      <c r="AW5947" s="30"/>
      <c r="CD5947" s="2" t="s">
        <v>78</v>
      </c>
      <c r="CE5947" s="2" t="s">
        <v>21008</v>
      </c>
    </row>
    <row r="5948" spans="1:83" x14ac:dyDescent="0.2">
      <c r="A5948" s="2" t="s">
        <v>9076</v>
      </c>
      <c r="B5948" s="2" t="s">
        <v>28989</v>
      </c>
      <c r="C5948" s="2" t="s">
        <v>6285</v>
      </c>
      <c r="D5948" s="2"/>
      <c r="E5948" s="2" t="s">
        <v>9076</v>
      </c>
      <c r="F5948" s="2" t="s">
        <v>9077</v>
      </c>
      <c r="G5948" s="2" t="s">
        <v>16107</v>
      </c>
      <c r="H5948" s="2"/>
      <c r="I5948" s="2" t="s">
        <v>5093</v>
      </c>
      <c r="J5948" s="2" t="s">
        <v>61</v>
      </c>
      <c r="K5948" s="50" t="s">
        <v>61</v>
      </c>
      <c r="L5948" s="48">
        <v>2015</v>
      </c>
      <c r="M5948" s="2" t="s">
        <v>133</v>
      </c>
      <c r="N5948" s="32">
        <v>25.358509999999999</v>
      </c>
      <c r="O5948" s="32">
        <v>55.588590000000003</v>
      </c>
      <c r="P5948" s="2" t="s">
        <v>2767</v>
      </c>
      <c r="Q5948" s="6" t="s">
        <v>65</v>
      </c>
      <c r="R5948" s="43" t="s">
        <v>16802</v>
      </c>
      <c r="S5948" s="41" t="s">
        <v>4851</v>
      </c>
      <c r="T5948" s="41" t="s">
        <v>18462</v>
      </c>
      <c r="U5948" s="2"/>
      <c r="V5948" s="2" t="s">
        <v>4851</v>
      </c>
      <c r="W5948" s="41" t="s">
        <v>17589</v>
      </c>
      <c r="X5948" s="2" t="s">
        <v>1598</v>
      </c>
      <c r="Y5948" s="2" t="s">
        <v>69</v>
      </c>
      <c r="Z5948" s="5" t="s">
        <v>10423</v>
      </c>
      <c r="AA5948" s="5" t="s">
        <v>16910</v>
      </c>
      <c r="AB5948" s="5" t="s">
        <v>18091</v>
      </c>
      <c r="AC5948" s="2" t="s">
        <v>5247</v>
      </c>
      <c r="AD5948" s="2">
        <v>3001900</v>
      </c>
      <c r="AE5948" s="5">
        <v>25</v>
      </c>
      <c r="AF5948" s="25"/>
      <c r="AG5948" s="29">
        <v>3</v>
      </c>
      <c r="AH5948" s="2" t="s">
        <v>17978</v>
      </c>
      <c r="AI5948" s="2">
        <v>3</v>
      </c>
      <c r="AJ5948" s="2">
        <v>3</v>
      </c>
      <c r="AK5948" s="50"/>
      <c r="AL5948" s="2"/>
      <c r="AM5948" s="30"/>
      <c r="AN5948" s="30"/>
      <c r="AO5948" s="30"/>
      <c r="AR5948" s="30"/>
      <c r="AS5948" s="30"/>
      <c r="AT5948" s="30"/>
      <c r="AV5948" s="30"/>
      <c r="AW5948" s="30"/>
      <c r="CD5948" s="2" t="s">
        <v>78</v>
      </c>
      <c r="CE5948" s="2" t="s">
        <v>21009</v>
      </c>
    </row>
    <row r="5949" spans="1:83" x14ac:dyDescent="0.2">
      <c r="A5949" s="2" t="s">
        <v>9057</v>
      </c>
      <c r="B5949" s="2" t="s">
        <v>28990</v>
      </c>
      <c r="C5949" s="2" t="s">
        <v>6285</v>
      </c>
      <c r="D5949" s="2"/>
      <c r="E5949" s="2" t="s">
        <v>9057</v>
      </c>
      <c r="F5949" s="2" t="s">
        <v>9058</v>
      </c>
      <c r="G5949" s="2" t="s">
        <v>9059</v>
      </c>
      <c r="H5949" s="2"/>
      <c r="I5949" s="2" t="s">
        <v>5093</v>
      </c>
      <c r="J5949" s="2" t="s">
        <v>61</v>
      </c>
      <c r="K5949" s="50" t="s">
        <v>61</v>
      </c>
      <c r="L5949" s="48">
        <v>2015</v>
      </c>
      <c r="M5949" s="2" t="s">
        <v>133</v>
      </c>
      <c r="N5949" s="32">
        <v>25.356079999999999</v>
      </c>
      <c r="O5949" s="32">
        <v>55.601480000000002</v>
      </c>
      <c r="P5949" s="2" t="s">
        <v>2767</v>
      </c>
      <c r="Q5949" s="6" t="s">
        <v>65</v>
      </c>
      <c r="R5949" s="43" t="s">
        <v>18854</v>
      </c>
      <c r="S5949" s="41" t="s">
        <v>3596</v>
      </c>
      <c r="T5949" s="41" t="s">
        <v>18460</v>
      </c>
      <c r="U5949" s="2"/>
      <c r="V5949" s="2" t="s">
        <v>3596</v>
      </c>
      <c r="W5949" s="41" t="s">
        <v>17589</v>
      </c>
      <c r="X5949" s="2" t="s">
        <v>1598</v>
      </c>
      <c r="Y5949" s="2" t="s">
        <v>69</v>
      </c>
      <c r="Z5949" s="5" t="s">
        <v>10423</v>
      </c>
      <c r="AA5949" s="5" t="s">
        <v>16910</v>
      </c>
      <c r="AB5949" s="5" t="s">
        <v>18091</v>
      </c>
      <c r="AC5949" s="2" t="s">
        <v>5247</v>
      </c>
      <c r="AD5949" s="2">
        <v>3001900</v>
      </c>
      <c r="AE5949" s="5">
        <v>30</v>
      </c>
      <c r="AF5949" s="25"/>
      <c r="AG5949" s="29">
        <v>3</v>
      </c>
      <c r="AH5949" s="2" t="s">
        <v>17978</v>
      </c>
      <c r="AI5949" s="2">
        <v>3</v>
      </c>
      <c r="AJ5949" s="2">
        <v>3</v>
      </c>
      <c r="AK5949" s="50"/>
      <c r="AL5949" s="2"/>
      <c r="AM5949" s="30"/>
      <c r="AN5949" s="30"/>
      <c r="AO5949" s="30"/>
      <c r="AR5949" s="30"/>
      <c r="AS5949" s="30"/>
      <c r="AT5949" s="30"/>
      <c r="AV5949" s="30"/>
      <c r="AW5949" s="30"/>
      <c r="CD5949" s="2" t="s">
        <v>78</v>
      </c>
      <c r="CE5949" s="2" t="s">
        <v>21010</v>
      </c>
    </row>
    <row r="5950" spans="1:83" x14ac:dyDescent="0.2">
      <c r="A5950" s="2" t="s">
        <v>8958</v>
      </c>
      <c r="B5950" s="2" t="s">
        <v>28991</v>
      </c>
      <c r="C5950" s="2" t="s">
        <v>6285</v>
      </c>
      <c r="D5950" s="2"/>
      <c r="E5950" s="2" t="s">
        <v>8958</v>
      </c>
      <c r="F5950" s="2" t="s">
        <v>8959</v>
      </c>
      <c r="G5950" s="2" t="s">
        <v>8960</v>
      </c>
      <c r="H5950" s="2"/>
      <c r="I5950" s="2" t="s">
        <v>5093</v>
      </c>
      <c r="J5950" s="2" t="s">
        <v>61</v>
      </c>
      <c r="K5950" s="50" t="s">
        <v>61</v>
      </c>
      <c r="L5950" s="48">
        <v>2015</v>
      </c>
      <c r="M5950" s="2" t="s">
        <v>133</v>
      </c>
      <c r="N5950" s="32">
        <v>25.34094</v>
      </c>
      <c r="O5950" s="32">
        <v>55.610100000000003</v>
      </c>
      <c r="P5950" s="2" t="s">
        <v>2767</v>
      </c>
      <c r="Q5950" s="6" t="s">
        <v>65</v>
      </c>
      <c r="R5950" s="43" t="s">
        <v>18854</v>
      </c>
      <c r="S5950" s="41" t="s">
        <v>3596</v>
      </c>
      <c r="T5950" s="41" t="s">
        <v>18460</v>
      </c>
      <c r="U5950" s="2"/>
      <c r="V5950" s="2" t="s">
        <v>3596</v>
      </c>
      <c r="W5950" s="41" t="s">
        <v>17589</v>
      </c>
      <c r="X5950" s="2" t="s">
        <v>315</v>
      </c>
      <c r="Y5950" s="2" t="s">
        <v>76</v>
      </c>
      <c r="Z5950" s="5" t="s">
        <v>10423</v>
      </c>
      <c r="AA5950" s="5" t="s">
        <v>16910</v>
      </c>
      <c r="AB5950" s="5" t="s">
        <v>16317</v>
      </c>
      <c r="AC5950" s="2" t="s">
        <v>5247</v>
      </c>
      <c r="AD5950" s="2">
        <v>3001900</v>
      </c>
      <c r="AE5950" s="5">
        <v>28.5</v>
      </c>
      <c r="AF5950" s="25"/>
      <c r="AG5950" s="29">
        <v>3</v>
      </c>
      <c r="AH5950" s="2" t="s">
        <v>17978</v>
      </c>
      <c r="AI5950" s="2">
        <v>3</v>
      </c>
      <c r="AJ5950" s="2">
        <v>3</v>
      </c>
      <c r="AK5950" s="50"/>
      <c r="AL5950" s="2"/>
      <c r="AM5950" s="30"/>
      <c r="AN5950" s="30"/>
      <c r="AO5950" s="30"/>
      <c r="AR5950" s="30"/>
      <c r="AS5950" s="30"/>
      <c r="AT5950" s="30"/>
      <c r="AV5950" s="30"/>
      <c r="AW5950" s="30"/>
      <c r="CD5950" s="2" t="s">
        <v>78</v>
      </c>
      <c r="CE5950" s="2" t="s">
        <v>21011</v>
      </c>
    </row>
    <row r="5951" spans="1:83" x14ac:dyDescent="0.2">
      <c r="A5951" s="2" t="s">
        <v>9049</v>
      </c>
      <c r="B5951" s="2" t="s">
        <v>28992</v>
      </c>
      <c r="C5951" s="2" t="s">
        <v>6285</v>
      </c>
      <c r="D5951" s="2"/>
      <c r="E5951" s="2" t="s">
        <v>9049</v>
      </c>
      <c r="F5951" s="2" t="s">
        <v>9050</v>
      </c>
      <c r="G5951" s="2" t="s">
        <v>9051</v>
      </c>
      <c r="H5951" s="2"/>
      <c r="I5951" s="2" t="s">
        <v>5093</v>
      </c>
      <c r="J5951" s="2" t="s">
        <v>61</v>
      </c>
      <c r="K5951" s="50" t="s">
        <v>61</v>
      </c>
      <c r="L5951" s="48">
        <v>2015</v>
      </c>
      <c r="M5951" s="2" t="s">
        <v>133</v>
      </c>
      <c r="N5951" s="32">
        <v>25.346599999999999</v>
      </c>
      <c r="O5951" s="32">
        <v>55.584699999999998</v>
      </c>
      <c r="P5951" s="2" t="s">
        <v>2767</v>
      </c>
      <c r="Q5951" s="6" t="s">
        <v>65</v>
      </c>
      <c r="R5951" s="43" t="s">
        <v>18854</v>
      </c>
      <c r="S5951" s="41" t="s">
        <v>3596</v>
      </c>
      <c r="T5951" s="41" t="s">
        <v>18460</v>
      </c>
      <c r="U5951" s="2"/>
      <c r="V5951" s="2" t="s">
        <v>3596</v>
      </c>
      <c r="W5951" s="41" t="s">
        <v>17589</v>
      </c>
      <c r="X5951" s="2" t="s">
        <v>1598</v>
      </c>
      <c r="Y5951" s="2" t="s">
        <v>69</v>
      </c>
      <c r="Z5951" s="5" t="s">
        <v>10423</v>
      </c>
      <c r="AA5951" s="5" t="s">
        <v>16910</v>
      </c>
      <c r="AB5951" s="5" t="s">
        <v>18091</v>
      </c>
      <c r="AC5951" s="2" t="s">
        <v>5247</v>
      </c>
      <c r="AD5951" s="2">
        <v>3001900</v>
      </c>
      <c r="AE5951" s="5">
        <v>28.5</v>
      </c>
      <c r="AF5951" s="25"/>
      <c r="AG5951" s="29">
        <v>3</v>
      </c>
      <c r="AH5951" s="2" t="s">
        <v>17978</v>
      </c>
      <c r="AI5951" s="2">
        <v>4</v>
      </c>
      <c r="AJ5951" s="2">
        <v>3</v>
      </c>
      <c r="AK5951" s="50"/>
      <c r="AL5951" s="2"/>
      <c r="AM5951" s="30"/>
      <c r="AN5951" s="30"/>
      <c r="AO5951" s="30"/>
      <c r="AR5951" s="30"/>
      <c r="AS5951" s="30"/>
      <c r="AT5951" s="30"/>
      <c r="AV5951" s="30"/>
      <c r="AW5951" s="30"/>
      <c r="CD5951" s="2" t="s">
        <v>78</v>
      </c>
      <c r="CE5951" s="2" t="s">
        <v>21012</v>
      </c>
    </row>
    <row r="5952" spans="1:83" x14ac:dyDescent="0.2">
      <c r="A5952" s="2" t="s">
        <v>9378</v>
      </c>
      <c r="B5952" s="2" t="s">
        <v>28993</v>
      </c>
      <c r="C5952" s="2" t="s">
        <v>6285</v>
      </c>
      <c r="D5952" s="2"/>
      <c r="E5952" s="2" t="s">
        <v>9378</v>
      </c>
      <c r="F5952" s="2" t="s">
        <v>9379</v>
      </c>
      <c r="G5952" s="2" t="s">
        <v>9380</v>
      </c>
      <c r="H5952" s="2"/>
      <c r="I5952" s="2" t="s">
        <v>5093</v>
      </c>
      <c r="J5952" s="2" t="s">
        <v>61</v>
      </c>
      <c r="K5952" s="50" t="s">
        <v>61</v>
      </c>
      <c r="L5952" s="48">
        <v>2016</v>
      </c>
      <c r="M5952" s="2" t="s">
        <v>133</v>
      </c>
      <c r="N5952" s="32">
        <v>25.330639999999999</v>
      </c>
      <c r="O5952" s="32">
        <v>55.598170000000003</v>
      </c>
      <c r="P5952" s="2" t="s">
        <v>2767</v>
      </c>
      <c r="Q5952" s="6" t="s">
        <v>65</v>
      </c>
      <c r="R5952" s="43" t="s">
        <v>18854</v>
      </c>
      <c r="S5952" s="41" t="s">
        <v>3596</v>
      </c>
      <c r="T5952" s="41" t="s">
        <v>18460</v>
      </c>
      <c r="U5952" s="2"/>
      <c r="V5952" s="2" t="s">
        <v>3596</v>
      </c>
      <c r="W5952" s="41" t="s">
        <v>17589</v>
      </c>
      <c r="X5952" s="2" t="s">
        <v>1598</v>
      </c>
      <c r="Y5952" s="2" t="s">
        <v>76</v>
      </c>
      <c r="Z5952" s="5" t="s">
        <v>10423</v>
      </c>
      <c r="AA5952" s="5" t="s">
        <v>16910</v>
      </c>
      <c r="AB5952" s="5" t="s">
        <v>16317</v>
      </c>
      <c r="AC5952" s="2" t="s">
        <v>5247</v>
      </c>
      <c r="AD5952" s="2">
        <v>3001401</v>
      </c>
      <c r="AE5952" s="5">
        <v>28.5</v>
      </c>
      <c r="AF5952" s="25"/>
      <c r="AG5952" s="29">
        <v>3</v>
      </c>
      <c r="AH5952" s="2" t="s">
        <v>17978</v>
      </c>
      <c r="AI5952" s="2">
        <v>3</v>
      </c>
      <c r="AJ5952" s="2">
        <v>3</v>
      </c>
      <c r="AK5952" s="50"/>
      <c r="AL5952" s="2"/>
      <c r="AM5952" s="30"/>
      <c r="AN5952" s="30"/>
      <c r="AO5952" s="30"/>
      <c r="AR5952" s="30"/>
      <c r="AS5952" s="30"/>
      <c r="AT5952" s="30"/>
      <c r="AV5952" s="30"/>
      <c r="AW5952" s="30"/>
      <c r="CD5952" s="2" t="s">
        <v>78</v>
      </c>
      <c r="CE5952" s="2" t="s">
        <v>21013</v>
      </c>
    </row>
    <row r="5953" spans="1:83" x14ac:dyDescent="0.2">
      <c r="A5953" s="2" t="s">
        <v>8887</v>
      </c>
      <c r="B5953" s="2" t="s">
        <v>28994</v>
      </c>
      <c r="C5953" s="2" t="s">
        <v>6285</v>
      </c>
      <c r="D5953" s="2" t="s">
        <v>8887</v>
      </c>
      <c r="E5953" s="2" t="s">
        <v>8887</v>
      </c>
      <c r="F5953" s="2" t="s">
        <v>8888</v>
      </c>
      <c r="G5953" s="2" t="s">
        <v>8889</v>
      </c>
      <c r="H5953" s="2" t="s">
        <v>5093</v>
      </c>
      <c r="I5953" s="2" t="s">
        <v>5093</v>
      </c>
      <c r="J5953" s="2" t="s">
        <v>61</v>
      </c>
      <c r="K5953" s="50" t="s">
        <v>61</v>
      </c>
      <c r="L5953" s="48">
        <v>2014</v>
      </c>
      <c r="M5953" s="2" t="s">
        <v>133</v>
      </c>
      <c r="N5953" s="32">
        <v>25.3232</v>
      </c>
      <c r="O5953" s="32">
        <v>55.400100000000002</v>
      </c>
      <c r="P5953" s="2" t="s">
        <v>2767</v>
      </c>
      <c r="Q5953" s="6" t="s">
        <v>65</v>
      </c>
      <c r="R5953" s="43" t="s">
        <v>18854</v>
      </c>
      <c r="S5953" s="41" t="s">
        <v>4972</v>
      </c>
      <c r="T5953" s="41" t="s">
        <v>18461</v>
      </c>
      <c r="U5953" s="2"/>
      <c r="V5953" s="2" t="s">
        <v>4972</v>
      </c>
      <c r="W5953" s="41" t="s">
        <v>17588</v>
      </c>
      <c r="X5953" s="2" t="s">
        <v>1598</v>
      </c>
      <c r="Y5953" s="2" t="s">
        <v>76</v>
      </c>
      <c r="Z5953" s="5" t="s">
        <v>10423</v>
      </c>
      <c r="AA5953" s="5" t="s">
        <v>16910</v>
      </c>
      <c r="AB5953" s="5" t="s">
        <v>16317</v>
      </c>
      <c r="AC5953" s="2" t="s">
        <v>5205</v>
      </c>
      <c r="AD5953" s="2">
        <v>3009600</v>
      </c>
      <c r="AE5953" s="5">
        <v>19</v>
      </c>
      <c r="AF5953" s="25"/>
      <c r="AG5953" s="29">
        <v>3</v>
      </c>
      <c r="AH5953" s="2" t="s">
        <v>17974</v>
      </c>
      <c r="AI5953" s="2">
        <v>3</v>
      </c>
      <c r="AJ5953" s="2">
        <v>3</v>
      </c>
      <c r="AK5953" s="50"/>
      <c r="AL5953" s="2"/>
      <c r="AM5953" s="30"/>
      <c r="AN5953" s="30"/>
      <c r="AO5953" s="30"/>
      <c r="AR5953" s="30"/>
      <c r="AS5953" s="30"/>
      <c r="AT5953" s="30"/>
      <c r="AV5953" s="30"/>
      <c r="AW5953" s="30"/>
      <c r="CD5953" s="2" t="s">
        <v>78</v>
      </c>
      <c r="CE5953" s="2" t="s">
        <v>21014</v>
      </c>
    </row>
    <row r="5954" spans="1:83" x14ac:dyDescent="0.2">
      <c r="A5954" s="2" t="s">
        <v>8905</v>
      </c>
      <c r="B5954" s="2" t="s">
        <v>28995</v>
      </c>
      <c r="C5954" s="2" t="s">
        <v>6285</v>
      </c>
      <c r="D5954" s="2" t="s">
        <v>8905</v>
      </c>
      <c r="E5954" s="2" t="s">
        <v>8905</v>
      </c>
      <c r="F5954" s="2" t="s">
        <v>8906</v>
      </c>
      <c r="G5954" s="2" t="s">
        <v>8907</v>
      </c>
      <c r="H5954" s="2" t="s">
        <v>5093</v>
      </c>
      <c r="I5954" s="2" t="s">
        <v>5093</v>
      </c>
      <c r="J5954" s="2" t="s">
        <v>61</v>
      </c>
      <c r="K5954" s="50" t="s">
        <v>61</v>
      </c>
      <c r="L5954" s="48">
        <v>2014</v>
      </c>
      <c r="M5954" s="2" t="s">
        <v>133</v>
      </c>
      <c r="N5954" s="32">
        <v>25.309200000000001</v>
      </c>
      <c r="O5954" s="32">
        <v>55.384700000000002</v>
      </c>
      <c r="P5954" s="2" t="s">
        <v>2767</v>
      </c>
      <c r="Q5954" s="6" t="s">
        <v>65</v>
      </c>
      <c r="R5954" s="43" t="s">
        <v>18854</v>
      </c>
      <c r="S5954" s="41" t="s">
        <v>4972</v>
      </c>
      <c r="T5954" s="41" t="s">
        <v>18461</v>
      </c>
      <c r="U5954" s="2"/>
      <c r="V5954" s="2" t="s">
        <v>4972</v>
      </c>
      <c r="W5954" s="41" t="s">
        <v>17588</v>
      </c>
      <c r="X5954" s="2" t="s">
        <v>1598</v>
      </c>
      <c r="Y5954" s="2" t="s">
        <v>102</v>
      </c>
      <c r="Z5954" s="5" t="s">
        <v>10423</v>
      </c>
      <c r="AA5954" s="5" t="s">
        <v>16910</v>
      </c>
      <c r="AB5954" s="5" t="s">
        <v>16316</v>
      </c>
      <c r="AC5954" s="2" t="s">
        <v>5205</v>
      </c>
      <c r="AD5954" s="2">
        <v>3009400</v>
      </c>
      <c r="AE5954" s="5">
        <v>16</v>
      </c>
      <c r="AF5954" s="25"/>
      <c r="AG5954" s="29">
        <v>3</v>
      </c>
      <c r="AH5954" s="2" t="s">
        <v>17974</v>
      </c>
      <c r="AI5954" s="2">
        <v>3</v>
      </c>
      <c r="AJ5954" s="2">
        <v>3</v>
      </c>
      <c r="AK5954" s="50"/>
      <c r="AL5954" s="2"/>
      <c r="AM5954" s="30"/>
      <c r="AN5954" s="30"/>
      <c r="AO5954" s="30"/>
      <c r="AR5954" s="30"/>
      <c r="AS5954" s="30"/>
      <c r="AT5954" s="30"/>
      <c r="AV5954" s="30"/>
      <c r="AW5954" s="30"/>
      <c r="CD5954" s="2" t="s">
        <v>78</v>
      </c>
      <c r="CE5954" s="2" t="s">
        <v>21015</v>
      </c>
    </row>
    <row r="5955" spans="1:83" x14ac:dyDescent="0.2">
      <c r="A5955" s="2" t="s">
        <v>8893</v>
      </c>
      <c r="B5955" s="2" t="s">
        <v>28996</v>
      </c>
      <c r="C5955" s="2" t="s">
        <v>6285</v>
      </c>
      <c r="D5955" s="2" t="s">
        <v>8893</v>
      </c>
      <c r="E5955" s="2" t="s">
        <v>8893</v>
      </c>
      <c r="F5955" s="2" t="s">
        <v>8894</v>
      </c>
      <c r="G5955" s="2" t="s">
        <v>8895</v>
      </c>
      <c r="H5955" s="2" t="s">
        <v>5093</v>
      </c>
      <c r="I5955" s="2" t="s">
        <v>5093</v>
      </c>
      <c r="J5955" s="2" t="s">
        <v>61</v>
      </c>
      <c r="K5955" s="50" t="s">
        <v>61</v>
      </c>
      <c r="L5955" s="48">
        <v>2014</v>
      </c>
      <c r="M5955" s="2" t="s">
        <v>133</v>
      </c>
      <c r="N5955" s="32">
        <v>25.290600000000001</v>
      </c>
      <c r="O5955" s="32">
        <v>55.427999999999997</v>
      </c>
      <c r="P5955" s="2" t="s">
        <v>2767</v>
      </c>
      <c r="Q5955" s="6" t="s">
        <v>65</v>
      </c>
      <c r="R5955" s="43" t="s">
        <v>18854</v>
      </c>
      <c r="S5955" s="41" t="s">
        <v>4972</v>
      </c>
      <c r="T5955" s="41" t="s">
        <v>18461</v>
      </c>
      <c r="U5955" s="2"/>
      <c r="V5955" s="2" t="s">
        <v>4972</v>
      </c>
      <c r="W5955" s="41" t="s">
        <v>17588</v>
      </c>
      <c r="X5955" s="2" t="s">
        <v>1598</v>
      </c>
      <c r="Y5955" s="2" t="s">
        <v>76</v>
      </c>
      <c r="Z5955" s="5" t="s">
        <v>10423</v>
      </c>
      <c r="AA5955" s="5" t="s">
        <v>16910</v>
      </c>
      <c r="AB5955" s="5" t="s">
        <v>16317</v>
      </c>
      <c r="AC5955" s="2" t="s">
        <v>5205</v>
      </c>
      <c r="AD5955" s="2">
        <v>3008700</v>
      </c>
      <c r="AE5955" s="5">
        <v>18</v>
      </c>
      <c r="AF5955" s="25"/>
      <c r="AG5955" s="29">
        <v>3</v>
      </c>
      <c r="AH5955" s="2" t="s">
        <v>17974</v>
      </c>
      <c r="AI5955" s="2">
        <v>3</v>
      </c>
      <c r="AJ5955" s="2">
        <v>3</v>
      </c>
      <c r="AK5955" s="50"/>
      <c r="AL5955" s="2"/>
      <c r="AM5955" s="30"/>
      <c r="AN5955" s="30"/>
      <c r="AO5955" s="30"/>
      <c r="AR5955" s="30"/>
      <c r="AS5955" s="30"/>
      <c r="AT5955" s="30"/>
      <c r="AV5955" s="30"/>
      <c r="AW5955" s="30"/>
      <c r="CD5955" s="2" t="s">
        <v>78</v>
      </c>
      <c r="CE5955" s="2" t="s">
        <v>21016</v>
      </c>
    </row>
    <row r="5956" spans="1:83" x14ac:dyDescent="0.2">
      <c r="A5956" s="2" t="s">
        <v>9329</v>
      </c>
      <c r="B5956" s="2" t="s">
        <v>28997</v>
      </c>
      <c r="C5956" s="2" t="s">
        <v>6285</v>
      </c>
      <c r="D5956" s="2"/>
      <c r="E5956" s="2" t="s">
        <v>9329</v>
      </c>
      <c r="F5956" s="2" t="s">
        <v>9330</v>
      </c>
      <c r="G5956" s="2" t="s">
        <v>9331</v>
      </c>
      <c r="H5956" s="2"/>
      <c r="I5956" s="2" t="s">
        <v>5093</v>
      </c>
      <c r="J5956" s="2" t="s">
        <v>61</v>
      </c>
      <c r="K5956" s="50" t="s">
        <v>61</v>
      </c>
      <c r="L5956" s="48">
        <v>2016</v>
      </c>
      <c r="M5956" s="2" t="s">
        <v>133</v>
      </c>
      <c r="N5956" s="32">
        <v>25.300905</v>
      </c>
      <c r="O5956" s="32">
        <v>55.430858000000001</v>
      </c>
      <c r="P5956" s="2" t="s">
        <v>2767</v>
      </c>
      <c r="Q5956" s="6" t="s">
        <v>65</v>
      </c>
      <c r="R5956" s="43" t="s">
        <v>18854</v>
      </c>
      <c r="S5956" s="41" t="s">
        <v>4972</v>
      </c>
      <c r="T5956" s="41" t="s">
        <v>18461</v>
      </c>
      <c r="U5956" s="2"/>
      <c r="V5956" s="2" t="s">
        <v>4972</v>
      </c>
      <c r="W5956" s="41" t="s">
        <v>17589</v>
      </c>
      <c r="X5956" s="2" t="s">
        <v>1598</v>
      </c>
      <c r="Y5956" s="2" t="s">
        <v>102</v>
      </c>
      <c r="Z5956" s="5" t="s">
        <v>10423</v>
      </c>
      <c r="AA5956" s="5" t="s">
        <v>16910</v>
      </c>
      <c r="AB5956" s="5" t="s">
        <v>16316</v>
      </c>
      <c r="AC5956" s="2" t="s">
        <v>5205</v>
      </c>
      <c r="AD5956" s="2">
        <v>3008700</v>
      </c>
      <c r="AE5956" s="5">
        <v>19</v>
      </c>
      <c r="AF5956" s="25"/>
      <c r="AG5956" s="29">
        <v>3</v>
      </c>
      <c r="AH5956" s="2" t="s">
        <v>17974</v>
      </c>
      <c r="AI5956" s="2">
        <v>3</v>
      </c>
      <c r="AJ5956" s="2">
        <v>3</v>
      </c>
      <c r="AK5956" s="50"/>
      <c r="AL5956" s="2"/>
      <c r="AM5956" s="30"/>
      <c r="AN5956" s="30"/>
      <c r="AO5956" s="30"/>
      <c r="AR5956" s="30"/>
      <c r="AS5956" s="30"/>
      <c r="AT5956" s="30"/>
      <c r="AV5956" s="30"/>
      <c r="AW5956" s="30"/>
      <c r="CD5956" s="2" t="s">
        <v>78</v>
      </c>
      <c r="CE5956" s="2" t="s">
        <v>21017</v>
      </c>
    </row>
    <row r="5957" spans="1:83" x14ac:dyDescent="0.2">
      <c r="A5957" s="2" t="s">
        <v>9325</v>
      </c>
      <c r="B5957" s="2" t="s">
        <v>28998</v>
      </c>
      <c r="C5957" s="2" t="s">
        <v>6285</v>
      </c>
      <c r="D5957" s="2"/>
      <c r="E5957" s="2" t="s">
        <v>9325</v>
      </c>
      <c r="F5957" s="2" t="s">
        <v>9326</v>
      </c>
      <c r="G5957" s="2"/>
      <c r="H5957" s="2"/>
      <c r="I5957" s="2" t="s">
        <v>5093</v>
      </c>
      <c r="J5957" s="2" t="s">
        <v>61</v>
      </c>
      <c r="K5957" s="2"/>
      <c r="L5957" s="48">
        <v>2016</v>
      </c>
      <c r="M5957" s="2" t="s">
        <v>133</v>
      </c>
      <c r="N5957" s="32">
        <v>25.24605</v>
      </c>
      <c r="O5957" s="32">
        <v>55.681550000000001</v>
      </c>
      <c r="P5957" s="2" t="s">
        <v>2767</v>
      </c>
      <c r="Q5957" s="6" t="s">
        <v>65</v>
      </c>
      <c r="R5957" s="43" t="s">
        <v>16802</v>
      </c>
      <c r="S5957" s="41" t="s">
        <v>4851</v>
      </c>
      <c r="T5957" s="41" t="s">
        <v>18462</v>
      </c>
      <c r="U5957" s="2"/>
      <c r="V5957" s="2" t="s">
        <v>4851</v>
      </c>
      <c r="W5957" s="41" t="s">
        <v>144</v>
      </c>
      <c r="X5957" s="2" t="s">
        <v>1598</v>
      </c>
      <c r="Y5957" s="2" t="s">
        <v>69</v>
      </c>
      <c r="Z5957" s="5" t="s">
        <v>10423</v>
      </c>
      <c r="AA5957" s="5" t="s">
        <v>10937</v>
      </c>
      <c r="AB5957" s="5" t="s">
        <v>70</v>
      </c>
      <c r="AC5957" s="2"/>
      <c r="AD5957" s="2">
        <v>3000021</v>
      </c>
      <c r="AE5957" s="5">
        <v>30</v>
      </c>
      <c r="AF5957" s="25"/>
      <c r="AG5957" s="29"/>
      <c r="AH5957" s="2"/>
      <c r="AI5957" s="2">
        <v>3</v>
      </c>
      <c r="AJ5957" s="2"/>
      <c r="AK5957" s="50"/>
      <c r="AL5957" s="2"/>
      <c r="AM5957" s="30"/>
      <c r="AN5957" s="30"/>
      <c r="AO5957" s="30"/>
      <c r="AR5957" s="30"/>
      <c r="AS5957" s="30"/>
      <c r="AT5957" s="30"/>
      <c r="AV5957" s="30"/>
      <c r="AW5957" s="30"/>
      <c r="CD5957" s="2" t="s">
        <v>78</v>
      </c>
      <c r="CE5957" s="2" t="s">
        <v>21018</v>
      </c>
    </row>
    <row r="5958" spans="1:83" x14ac:dyDescent="0.2">
      <c r="A5958" s="2" t="s">
        <v>9666</v>
      </c>
      <c r="B5958" s="2" t="s">
        <v>28999</v>
      </c>
      <c r="C5958" s="2" t="s">
        <v>6285</v>
      </c>
      <c r="D5958" s="2"/>
      <c r="E5958" s="2" t="s">
        <v>9666</v>
      </c>
      <c r="F5958" s="2" t="s">
        <v>9667</v>
      </c>
      <c r="G5958" s="2" t="s">
        <v>9668</v>
      </c>
      <c r="H5958" s="2"/>
      <c r="I5958" s="2" t="s">
        <v>5093</v>
      </c>
      <c r="J5958" s="2" t="s">
        <v>61</v>
      </c>
      <c r="K5958" s="50" t="s">
        <v>61</v>
      </c>
      <c r="L5958" s="48">
        <v>2018</v>
      </c>
      <c r="M5958" s="2" t="s">
        <v>133</v>
      </c>
      <c r="N5958" s="32">
        <v>25.323239999999998</v>
      </c>
      <c r="O5958" s="32">
        <v>55.465580000000003</v>
      </c>
      <c r="P5958" s="2" t="s">
        <v>2767</v>
      </c>
      <c r="Q5958" s="6" t="s">
        <v>65</v>
      </c>
      <c r="R5958" s="43" t="s">
        <v>18854</v>
      </c>
      <c r="S5958" s="41" t="s">
        <v>3596</v>
      </c>
      <c r="T5958" s="41" t="s">
        <v>18460</v>
      </c>
      <c r="U5958" s="2"/>
      <c r="V5958" s="2" t="s">
        <v>3596</v>
      </c>
      <c r="W5958" s="41" t="s">
        <v>17589</v>
      </c>
      <c r="X5958" s="2" t="s">
        <v>1598</v>
      </c>
      <c r="Y5958" s="2" t="s">
        <v>86</v>
      </c>
      <c r="Z5958" s="5" t="s">
        <v>10423</v>
      </c>
      <c r="AA5958" s="5" t="s">
        <v>16910</v>
      </c>
      <c r="AB5958" s="5" t="s">
        <v>18090</v>
      </c>
      <c r="AC5958" s="2" t="s">
        <v>5205</v>
      </c>
      <c r="AD5958" s="2">
        <v>3009800</v>
      </c>
      <c r="AE5958" s="5">
        <v>28.5</v>
      </c>
      <c r="AF5958" s="25"/>
      <c r="AG5958" s="29">
        <v>3</v>
      </c>
      <c r="AH5958" s="2" t="s">
        <v>17974</v>
      </c>
      <c r="AI5958" s="2">
        <v>3</v>
      </c>
      <c r="AJ5958" s="2">
        <v>3</v>
      </c>
      <c r="AK5958" s="50"/>
      <c r="AL5958" s="2"/>
      <c r="AM5958" s="30"/>
      <c r="AN5958" s="30"/>
      <c r="AO5958" s="30"/>
      <c r="AR5958" s="30"/>
      <c r="AS5958" s="30"/>
      <c r="AT5958" s="30"/>
      <c r="AV5958" s="30"/>
      <c r="AW5958" s="30"/>
      <c r="CD5958" s="2" t="s">
        <v>78</v>
      </c>
      <c r="CE5958" s="2" t="s">
        <v>21019</v>
      </c>
    </row>
    <row r="5959" spans="1:83" x14ac:dyDescent="0.2">
      <c r="A5959" s="2" t="s">
        <v>8924</v>
      </c>
      <c r="B5959" s="2" t="s">
        <v>29000</v>
      </c>
      <c r="C5959" s="2" t="s">
        <v>6285</v>
      </c>
      <c r="D5959" s="2" t="s">
        <v>8924</v>
      </c>
      <c r="E5959" s="2" t="s">
        <v>8924</v>
      </c>
      <c r="F5959" s="2" t="s">
        <v>8925</v>
      </c>
      <c r="G5959" s="2" t="s">
        <v>17923</v>
      </c>
      <c r="H5959" s="2"/>
      <c r="I5959" s="2" t="s">
        <v>5093</v>
      </c>
      <c r="J5959" s="2" t="s">
        <v>61</v>
      </c>
      <c r="K5959" s="50" t="s">
        <v>61</v>
      </c>
      <c r="L5959" s="48">
        <v>2014</v>
      </c>
      <c r="M5959" s="2" t="s">
        <v>133</v>
      </c>
      <c r="N5959" s="32">
        <v>25.143319999999999</v>
      </c>
      <c r="O5959" s="32">
        <v>55.878830000000001</v>
      </c>
      <c r="P5959" s="2" t="s">
        <v>2767</v>
      </c>
      <c r="Q5959" s="6" t="s">
        <v>65</v>
      </c>
      <c r="R5959" s="43" t="s">
        <v>18854</v>
      </c>
      <c r="S5959" s="41" t="s">
        <v>3596</v>
      </c>
      <c r="T5959" s="41" t="s">
        <v>18460</v>
      </c>
      <c r="U5959" s="2"/>
      <c r="V5959" s="2" t="s">
        <v>3596</v>
      </c>
      <c r="W5959" s="41" t="s">
        <v>17589</v>
      </c>
      <c r="X5959" s="2" t="s">
        <v>315</v>
      </c>
      <c r="Y5959" s="2" t="s">
        <v>102</v>
      </c>
      <c r="Z5959" s="5" t="s">
        <v>10423</v>
      </c>
      <c r="AA5959" s="5" t="s">
        <v>16910</v>
      </c>
      <c r="AB5959" s="5" t="s">
        <v>16316</v>
      </c>
      <c r="AC5959" s="2" t="s">
        <v>5247</v>
      </c>
      <c r="AD5959" s="2">
        <v>3000018</v>
      </c>
      <c r="AE5959" s="5">
        <v>30</v>
      </c>
      <c r="AF5959" s="25"/>
      <c r="AG5959" s="29">
        <v>3</v>
      </c>
      <c r="AH5959" s="2" t="s">
        <v>17978</v>
      </c>
      <c r="AI5959" s="2">
        <v>4</v>
      </c>
      <c r="AJ5959" s="2">
        <v>3</v>
      </c>
      <c r="AK5959" s="50"/>
      <c r="AL5959" s="2"/>
      <c r="AM5959" s="30"/>
      <c r="AN5959" s="30"/>
      <c r="AO5959" s="30"/>
      <c r="AR5959" s="30"/>
      <c r="AS5959" s="30"/>
      <c r="AT5959" s="30"/>
      <c r="AV5959" s="30"/>
      <c r="AW5959" s="30"/>
      <c r="CD5959" s="2" t="s">
        <v>78</v>
      </c>
      <c r="CE5959" s="2" t="s">
        <v>21020</v>
      </c>
    </row>
    <row r="5960" spans="1:83" x14ac:dyDescent="0.2">
      <c r="A5960" s="2" t="s">
        <v>8899</v>
      </c>
      <c r="B5960" s="2" t="s">
        <v>29001</v>
      </c>
      <c r="C5960" s="2" t="s">
        <v>6285</v>
      </c>
      <c r="D5960" s="2" t="s">
        <v>8899</v>
      </c>
      <c r="E5960" s="2" t="s">
        <v>8899</v>
      </c>
      <c r="F5960" s="2" t="s">
        <v>8900</v>
      </c>
      <c r="G5960" s="2" t="s">
        <v>8901</v>
      </c>
      <c r="H5960" s="2" t="s">
        <v>5093</v>
      </c>
      <c r="I5960" s="2" t="s">
        <v>5093</v>
      </c>
      <c r="J5960" s="2" t="s">
        <v>61</v>
      </c>
      <c r="K5960" s="50" t="s">
        <v>61</v>
      </c>
      <c r="L5960" s="48">
        <v>2014</v>
      </c>
      <c r="M5960" s="2" t="s">
        <v>133</v>
      </c>
      <c r="N5960" s="32">
        <v>25.319420000000001</v>
      </c>
      <c r="O5960" s="32">
        <v>55.490569999999998</v>
      </c>
      <c r="P5960" s="2" t="s">
        <v>2767</v>
      </c>
      <c r="Q5960" s="6" t="s">
        <v>65</v>
      </c>
      <c r="R5960" s="43" t="s">
        <v>18854</v>
      </c>
      <c r="S5960" s="41" t="s">
        <v>3596</v>
      </c>
      <c r="T5960" s="41" t="s">
        <v>18460</v>
      </c>
      <c r="U5960" s="2"/>
      <c r="V5960" s="2" t="s">
        <v>3596</v>
      </c>
      <c r="W5960" s="41" t="s">
        <v>17588</v>
      </c>
      <c r="X5960" s="2" t="s">
        <v>1598</v>
      </c>
      <c r="Y5960" s="2" t="s">
        <v>102</v>
      </c>
      <c r="Z5960" s="5" t="s">
        <v>10423</v>
      </c>
      <c r="AA5960" s="5" t="s">
        <v>16910</v>
      </c>
      <c r="AB5960" s="5" t="s">
        <v>16316</v>
      </c>
      <c r="AC5960" s="2" t="s">
        <v>5205</v>
      </c>
      <c r="AD5960" s="2">
        <v>3009800</v>
      </c>
      <c r="AE5960" s="5">
        <v>28.5</v>
      </c>
      <c r="AF5960" s="25"/>
      <c r="AG5960" s="29">
        <v>3</v>
      </c>
      <c r="AH5960" s="2" t="s">
        <v>17974</v>
      </c>
      <c r="AI5960" s="2">
        <v>4</v>
      </c>
      <c r="AJ5960" s="2">
        <v>3</v>
      </c>
      <c r="AK5960" s="50"/>
      <c r="AL5960" s="2"/>
      <c r="AM5960" s="30"/>
      <c r="AN5960" s="30"/>
      <c r="AO5960" s="30"/>
      <c r="AR5960" s="30"/>
      <c r="AS5960" s="30"/>
      <c r="AT5960" s="30"/>
      <c r="AV5960" s="30"/>
      <c r="AW5960" s="30"/>
      <c r="CD5960" s="2" t="s">
        <v>78</v>
      </c>
      <c r="CE5960" s="2" t="s">
        <v>21021</v>
      </c>
    </row>
    <row r="5961" spans="1:83" x14ac:dyDescent="0.2">
      <c r="A5961" s="2" t="s">
        <v>8902</v>
      </c>
      <c r="B5961" s="2" t="s">
        <v>29002</v>
      </c>
      <c r="C5961" s="2" t="s">
        <v>6285</v>
      </c>
      <c r="D5961" s="2"/>
      <c r="E5961" s="2" t="s">
        <v>8902</v>
      </c>
      <c r="F5961" s="2" t="s">
        <v>8903</v>
      </c>
      <c r="G5961" s="2" t="s">
        <v>8904</v>
      </c>
      <c r="H5961" s="2"/>
      <c r="I5961" s="2" t="s">
        <v>5093</v>
      </c>
      <c r="J5961" s="2" t="s">
        <v>61</v>
      </c>
      <c r="K5961" s="50" t="s">
        <v>61</v>
      </c>
      <c r="L5961" s="48">
        <v>2014</v>
      </c>
      <c r="M5961" s="2" t="s">
        <v>133</v>
      </c>
      <c r="N5961" s="32">
        <v>25.313199999999998</v>
      </c>
      <c r="O5961" s="32">
        <v>55.500999999999998</v>
      </c>
      <c r="P5961" s="2" t="s">
        <v>2767</v>
      </c>
      <c r="Q5961" s="6" t="s">
        <v>65</v>
      </c>
      <c r="R5961" s="43" t="s">
        <v>18854</v>
      </c>
      <c r="S5961" s="41" t="s">
        <v>3596</v>
      </c>
      <c r="T5961" s="41" t="s">
        <v>18460</v>
      </c>
      <c r="U5961" s="2"/>
      <c r="V5961" s="2" t="s">
        <v>3596</v>
      </c>
      <c r="W5961" s="41" t="s">
        <v>17589</v>
      </c>
      <c r="X5961" s="2" t="s">
        <v>1598</v>
      </c>
      <c r="Y5961" s="2" t="s">
        <v>86</v>
      </c>
      <c r="Z5961" s="5" t="s">
        <v>10423</v>
      </c>
      <c r="AA5961" s="5" t="s">
        <v>16910</v>
      </c>
      <c r="AB5961" s="5" t="s">
        <v>18090</v>
      </c>
      <c r="AC5961" s="2" t="s">
        <v>5205</v>
      </c>
      <c r="AD5961" s="2">
        <v>3008000</v>
      </c>
      <c r="AE5961" s="5">
        <v>28.5</v>
      </c>
      <c r="AF5961" s="25"/>
      <c r="AG5961" s="29">
        <v>3</v>
      </c>
      <c r="AH5961" s="2" t="s">
        <v>17974</v>
      </c>
      <c r="AI5961" s="2">
        <v>3</v>
      </c>
      <c r="AJ5961" s="2">
        <v>3</v>
      </c>
      <c r="AK5961" s="50"/>
      <c r="AL5961" s="2"/>
      <c r="AM5961" s="30"/>
      <c r="AN5961" s="30"/>
      <c r="AO5961" s="30"/>
      <c r="AR5961" s="30"/>
      <c r="AS5961" s="30"/>
      <c r="AT5961" s="30"/>
      <c r="AV5961" s="30"/>
      <c r="AW5961" s="30"/>
      <c r="CD5961" s="2" t="s">
        <v>78</v>
      </c>
      <c r="CE5961" s="2" t="s">
        <v>21022</v>
      </c>
    </row>
    <row r="5962" spans="1:83" x14ac:dyDescent="0.2">
      <c r="A5962" s="2" t="s">
        <v>8946</v>
      </c>
      <c r="B5962" s="2" t="s">
        <v>29003</v>
      </c>
      <c r="C5962" s="2" t="s">
        <v>6285</v>
      </c>
      <c r="D5962" s="2"/>
      <c r="E5962" s="2" t="s">
        <v>8946</v>
      </c>
      <c r="F5962" s="2" t="s">
        <v>8947</v>
      </c>
      <c r="G5962" s="2"/>
      <c r="H5962" s="2"/>
      <c r="I5962" s="2" t="s">
        <v>5093</v>
      </c>
      <c r="J5962" s="2" t="s">
        <v>61</v>
      </c>
      <c r="K5962" s="2"/>
      <c r="L5962" s="48">
        <v>2014</v>
      </c>
      <c r="M5962" s="2" t="s">
        <v>133</v>
      </c>
      <c r="N5962" s="32">
        <v>24.818200000000001</v>
      </c>
      <c r="O5962" s="32">
        <v>55.759599999999999</v>
      </c>
      <c r="P5962" s="2" t="s">
        <v>2767</v>
      </c>
      <c r="Q5962" s="6" t="s">
        <v>65</v>
      </c>
      <c r="R5962" s="43" t="s">
        <v>18854</v>
      </c>
      <c r="S5962" s="41" t="s">
        <v>3596</v>
      </c>
      <c r="T5962" s="41" t="s">
        <v>18460</v>
      </c>
      <c r="U5962" s="2"/>
      <c r="V5962" s="2" t="s">
        <v>3596</v>
      </c>
      <c r="W5962" s="41" t="s">
        <v>144</v>
      </c>
      <c r="X5962" s="2" t="s">
        <v>1598</v>
      </c>
      <c r="Y5962" s="2" t="s">
        <v>76</v>
      </c>
      <c r="Z5962" s="5" t="s">
        <v>10423</v>
      </c>
      <c r="AA5962" s="5" t="s">
        <v>16910</v>
      </c>
      <c r="AB5962" s="5" t="s">
        <v>16317</v>
      </c>
      <c r="AC5962" s="2"/>
      <c r="AD5962" s="2">
        <v>3000016</v>
      </c>
      <c r="AE5962" s="5">
        <v>38.5</v>
      </c>
      <c r="AF5962" s="25"/>
      <c r="AG5962" s="29"/>
      <c r="AH5962" s="2"/>
      <c r="AI5962" s="2">
        <v>3</v>
      </c>
      <c r="AJ5962" s="2"/>
      <c r="AK5962" s="50"/>
      <c r="AL5962" s="2"/>
      <c r="AM5962" s="30"/>
      <c r="AN5962" s="30"/>
      <c r="AO5962" s="30"/>
      <c r="AR5962" s="30"/>
      <c r="AS5962" s="30"/>
      <c r="AT5962" s="30"/>
      <c r="AV5962" s="30"/>
      <c r="AW5962" s="30"/>
      <c r="CD5962" s="2" t="s">
        <v>71</v>
      </c>
      <c r="CE5962" s="2">
        <v>0</v>
      </c>
    </row>
    <row r="5963" spans="1:83" x14ac:dyDescent="0.2">
      <c r="A5963" s="2" t="s">
        <v>9022</v>
      </c>
      <c r="B5963" s="2" t="s">
        <v>29004</v>
      </c>
      <c r="C5963" s="2" t="s">
        <v>6285</v>
      </c>
      <c r="D5963" s="2"/>
      <c r="E5963" s="2" t="s">
        <v>9022</v>
      </c>
      <c r="F5963" s="2" t="s">
        <v>9023</v>
      </c>
      <c r="G5963" s="2" t="s">
        <v>9024</v>
      </c>
      <c r="H5963" s="2"/>
      <c r="I5963" s="2" t="s">
        <v>5093</v>
      </c>
      <c r="J5963" s="2" t="s">
        <v>61</v>
      </c>
      <c r="K5963" s="50" t="s">
        <v>61</v>
      </c>
      <c r="L5963" s="48">
        <v>2017</v>
      </c>
      <c r="M5963" s="2" t="s">
        <v>133</v>
      </c>
      <c r="N5963" s="32">
        <v>25.3292</v>
      </c>
      <c r="O5963" s="32">
        <v>55.365299999999998</v>
      </c>
      <c r="P5963" s="2" t="s">
        <v>2767</v>
      </c>
      <c r="Q5963" s="6" t="s">
        <v>65</v>
      </c>
      <c r="R5963" s="43" t="s">
        <v>18854</v>
      </c>
      <c r="S5963" s="41" t="s">
        <v>4972</v>
      </c>
      <c r="T5963" s="41" t="s">
        <v>18461</v>
      </c>
      <c r="U5963" s="2"/>
      <c r="V5963" s="2" t="s">
        <v>4972</v>
      </c>
      <c r="W5963" s="41" t="s">
        <v>17589</v>
      </c>
      <c r="X5963" s="2" t="s">
        <v>1598</v>
      </c>
      <c r="Y5963" s="2" t="s">
        <v>102</v>
      </c>
      <c r="Z5963" s="5" t="s">
        <v>10423</v>
      </c>
      <c r="AA5963" s="5" t="s">
        <v>16910</v>
      </c>
      <c r="AB5963" s="5" t="s">
        <v>16316</v>
      </c>
      <c r="AC5963" s="2" t="s">
        <v>5247</v>
      </c>
      <c r="AD5963" s="2">
        <v>3010300</v>
      </c>
      <c r="AE5963" s="5">
        <v>24</v>
      </c>
      <c r="AF5963" s="25"/>
      <c r="AG5963" s="29">
        <v>3</v>
      </c>
      <c r="AH5963" s="2" t="s">
        <v>17978</v>
      </c>
      <c r="AI5963" s="2">
        <v>3</v>
      </c>
      <c r="AJ5963" s="2">
        <v>3</v>
      </c>
      <c r="AK5963" s="50"/>
      <c r="AL5963" s="2"/>
      <c r="AM5963" s="30"/>
      <c r="AN5963" s="30"/>
      <c r="AO5963" s="30"/>
      <c r="AR5963" s="30"/>
      <c r="AS5963" s="30"/>
      <c r="AT5963" s="30"/>
      <c r="AV5963" s="30"/>
      <c r="AW5963" s="30"/>
      <c r="CD5963" s="2" t="s">
        <v>78</v>
      </c>
      <c r="CE5963" s="2" t="s">
        <v>21023</v>
      </c>
    </row>
    <row r="5964" spans="1:83" x14ac:dyDescent="0.2">
      <c r="A5964" s="2" t="s">
        <v>8940</v>
      </c>
      <c r="B5964" s="2" t="s">
        <v>29005</v>
      </c>
      <c r="C5964" s="2" t="s">
        <v>6285</v>
      </c>
      <c r="D5964" s="2"/>
      <c r="E5964" s="2" t="s">
        <v>8940</v>
      </c>
      <c r="F5964" s="2" t="s">
        <v>8941</v>
      </c>
      <c r="G5964" s="2" t="s">
        <v>8942</v>
      </c>
      <c r="H5964" s="2"/>
      <c r="I5964" s="2" t="s">
        <v>5093</v>
      </c>
      <c r="J5964" s="2" t="s">
        <v>61</v>
      </c>
      <c r="K5964" s="50" t="s">
        <v>61</v>
      </c>
      <c r="L5964" s="48">
        <v>2017</v>
      </c>
      <c r="M5964" s="2" t="s">
        <v>133</v>
      </c>
      <c r="N5964" s="32">
        <v>25.317499999999999</v>
      </c>
      <c r="O5964" s="32">
        <v>55.575400000000002</v>
      </c>
      <c r="P5964" s="2" t="s">
        <v>2767</v>
      </c>
      <c r="Q5964" s="6" t="s">
        <v>65</v>
      </c>
      <c r="R5964" s="43" t="s">
        <v>18854</v>
      </c>
      <c r="S5964" s="41" t="s">
        <v>3596</v>
      </c>
      <c r="T5964" s="41" t="s">
        <v>18460</v>
      </c>
      <c r="U5964" s="2"/>
      <c r="V5964" s="2" t="s">
        <v>3596</v>
      </c>
      <c r="W5964" s="41" t="s">
        <v>17589</v>
      </c>
      <c r="X5964" s="2" t="s">
        <v>1598</v>
      </c>
      <c r="Y5964" s="2" t="s">
        <v>102</v>
      </c>
      <c r="Z5964" s="5" t="s">
        <v>10423</v>
      </c>
      <c r="AA5964" s="5" t="s">
        <v>16910</v>
      </c>
      <c r="AB5964" s="5" t="s">
        <v>16316</v>
      </c>
      <c r="AC5964" s="2" t="s">
        <v>5247</v>
      </c>
      <c r="AD5964" s="2">
        <v>3001401</v>
      </c>
      <c r="AE5964" s="5">
        <v>28.5</v>
      </c>
      <c r="AF5964" s="25"/>
      <c r="AG5964" s="29">
        <v>3</v>
      </c>
      <c r="AH5964" s="2" t="s">
        <v>17978</v>
      </c>
      <c r="AI5964" s="2">
        <v>3</v>
      </c>
      <c r="AJ5964" s="2">
        <v>3</v>
      </c>
      <c r="AK5964" s="50"/>
      <c r="AL5964" s="2"/>
      <c r="AM5964" s="30"/>
      <c r="AN5964" s="30"/>
      <c r="AO5964" s="30"/>
      <c r="AR5964" s="30"/>
      <c r="AS5964" s="30"/>
      <c r="AT5964" s="30"/>
      <c r="AV5964" s="30"/>
      <c r="AW5964" s="30"/>
      <c r="CD5964" s="2" t="s">
        <v>78</v>
      </c>
      <c r="CE5964" s="2" t="s">
        <v>21024</v>
      </c>
    </row>
    <row r="5965" spans="1:83" x14ac:dyDescent="0.2">
      <c r="A5965" s="2" t="s">
        <v>8943</v>
      </c>
      <c r="B5965" s="2" t="s">
        <v>29006</v>
      </c>
      <c r="C5965" s="2" t="s">
        <v>6285</v>
      </c>
      <c r="D5965" s="2"/>
      <c r="E5965" s="2" t="s">
        <v>8943</v>
      </c>
      <c r="F5965" s="2" t="s">
        <v>8944</v>
      </c>
      <c r="G5965" s="2" t="s">
        <v>8945</v>
      </c>
      <c r="H5965" s="2"/>
      <c r="I5965" s="2" t="s">
        <v>5093</v>
      </c>
      <c r="J5965" s="2" t="s">
        <v>61</v>
      </c>
      <c r="K5965" s="50" t="s">
        <v>61</v>
      </c>
      <c r="L5965" s="48">
        <v>2017</v>
      </c>
      <c r="M5965" s="2" t="s">
        <v>133</v>
      </c>
      <c r="N5965" s="32">
        <v>25.3003</v>
      </c>
      <c r="O5965" s="32">
        <v>55.449599999999997</v>
      </c>
      <c r="P5965" s="2" t="s">
        <v>2767</v>
      </c>
      <c r="Q5965" s="6" t="s">
        <v>65</v>
      </c>
      <c r="R5965" s="43" t="s">
        <v>18854</v>
      </c>
      <c r="S5965" s="41" t="s">
        <v>4972</v>
      </c>
      <c r="T5965" s="41" t="s">
        <v>18461</v>
      </c>
      <c r="U5965" s="2"/>
      <c r="V5965" s="2" t="s">
        <v>4972</v>
      </c>
      <c r="W5965" s="41" t="s">
        <v>17589</v>
      </c>
      <c r="X5965" s="2" t="s">
        <v>1598</v>
      </c>
      <c r="Y5965" s="2" t="s">
        <v>102</v>
      </c>
      <c r="Z5965" s="5" t="s">
        <v>20</v>
      </c>
      <c r="AA5965" s="5" t="s">
        <v>16910</v>
      </c>
      <c r="AB5965" s="5" t="s">
        <v>16316</v>
      </c>
      <c r="AC5965" s="2" t="s">
        <v>5205</v>
      </c>
      <c r="AD5965" s="2">
        <v>3009900</v>
      </c>
      <c r="AE5965" s="5">
        <v>26</v>
      </c>
      <c r="AF5965" s="25"/>
      <c r="AG5965" s="29">
        <v>3</v>
      </c>
      <c r="AH5965" s="2" t="s">
        <v>17974</v>
      </c>
      <c r="AI5965" s="2">
        <v>3</v>
      </c>
      <c r="AJ5965" s="2">
        <v>3</v>
      </c>
      <c r="AK5965" s="50"/>
      <c r="AL5965" s="2"/>
      <c r="AM5965" s="30"/>
      <c r="AN5965" s="30"/>
      <c r="AO5965" s="30"/>
      <c r="AR5965" s="30"/>
      <c r="AS5965" s="30"/>
      <c r="AT5965" s="30"/>
      <c r="AV5965" s="30"/>
      <c r="AW5965" s="30"/>
      <c r="CD5965" s="2" t="s">
        <v>78</v>
      </c>
      <c r="CE5965" s="2" t="s">
        <v>21025</v>
      </c>
    </row>
    <row r="5966" spans="1:83" x14ac:dyDescent="0.2">
      <c r="A5966" s="2" t="s">
        <v>9025</v>
      </c>
      <c r="B5966" s="2" t="s">
        <v>29007</v>
      </c>
      <c r="C5966" s="2" t="s">
        <v>6285</v>
      </c>
      <c r="D5966" s="2" t="s">
        <v>9025</v>
      </c>
      <c r="E5966" s="2" t="s">
        <v>9025</v>
      </c>
      <c r="F5966" s="2" t="s">
        <v>9026</v>
      </c>
      <c r="G5966" s="2"/>
      <c r="H5966" s="2" t="s">
        <v>5093</v>
      </c>
      <c r="I5966" s="2" t="s">
        <v>5093</v>
      </c>
      <c r="J5966" s="2" t="s">
        <v>61</v>
      </c>
      <c r="K5966" s="2"/>
      <c r="L5966" s="48">
        <v>2015</v>
      </c>
      <c r="M5966" s="2" t="s">
        <v>133</v>
      </c>
      <c r="N5966" s="32">
        <v>25.32142</v>
      </c>
      <c r="O5966" s="32">
        <v>55.511150000000001</v>
      </c>
      <c r="P5966" s="2" t="s">
        <v>2767</v>
      </c>
      <c r="Q5966" s="6" t="s">
        <v>65</v>
      </c>
      <c r="R5966" s="43" t="s">
        <v>16802</v>
      </c>
      <c r="S5966" s="41" t="s">
        <v>4851</v>
      </c>
      <c r="T5966" s="41" t="s">
        <v>18462</v>
      </c>
      <c r="U5966" s="2"/>
      <c r="V5966" s="2" t="s">
        <v>4851</v>
      </c>
      <c r="W5966" s="41" t="s">
        <v>67</v>
      </c>
      <c r="X5966" s="2" t="s">
        <v>315</v>
      </c>
      <c r="Y5966" s="2" t="s">
        <v>86</v>
      </c>
      <c r="Z5966" s="5" t="s">
        <v>10423</v>
      </c>
      <c r="AA5966" s="5" t="s">
        <v>16910</v>
      </c>
      <c r="AB5966" s="5" t="s">
        <v>18090</v>
      </c>
      <c r="AC5966" s="2"/>
      <c r="AD5966" s="2">
        <v>3010900</v>
      </c>
      <c r="AE5966" s="5">
        <v>28.5</v>
      </c>
      <c r="AF5966" s="25"/>
      <c r="AG5966" s="29"/>
      <c r="AH5966" s="2"/>
      <c r="AI5966" s="2">
        <v>3</v>
      </c>
      <c r="AJ5966" s="2"/>
      <c r="AK5966" s="50"/>
      <c r="AL5966" s="2"/>
      <c r="AM5966" s="30"/>
      <c r="AN5966" s="30"/>
      <c r="AO5966" s="30"/>
      <c r="AR5966" s="30"/>
      <c r="AS5966" s="30"/>
      <c r="AT5966" s="30"/>
      <c r="AV5966" s="30"/>
      <c r="AW5966" s="30"/>
      <c r="CD5966" s="2" t="s">
        <v>71</v>
      </c>
      <c r="CE5966" s="2">
        <v>0</v>
      </c>
    </row>
    <row r="5967" spans="1:83" x14ac:dyDescent="0.2">
      <c r="A5967" s="2" t="s">
        <v>8969</v>
      </c>
      <c r="B5967" s="2" t="s">
        <v>29008</v>
      </c>
      <c r="C5967" s="2" t="s">
        <v>6285</v>
      </c>
      <c r="D5967" s="2" t="s">
        <v>8969</v>
      </c>
      <c r="E5967" s="2" t="s">
        <v>8969</v>
      </c>
      <c r="F5967" s="2" t="s">
        <v>8970</v>
      </c>
      <c r="G5967" s="2" t="s">
        <v>8971</v>
      </c>
      <c r="H5967" s="2" t="s">
        <v>5093</v>
      </c>
      <c r="I5967" s="2" t="s">
        <v>5093</v>
      </c>
      <c r="J5967" s="2" t="s">
        <v>61</v>
      </c>
      <c r="K5967" s="50" t="s">
        <v>61</v>
      </c>
      <c r="L5967" s="48">
        <v>2015</v>
      </c>
      <c r="M5967" s="2" t="s">
        <v>133</v>
      </c>
      <c r="N5967" s="32">
        <v>25.274000000000001</v>
      </c>
      <c r="O5967" s="32">
        <v>55.518099999999997</v>
      </c>
      <c r="P5967" s="2" t="s">
        <v>2767</v>
      </c>
      <c r="Q5967" s="6" t="s">
        <v>65</v>
      </c>
      <c r="R5967" s="43" t="s">
        <v>18854</v>
      </c>
      <c r="S5967" s="41" t="s">
        <v>3596</v>
      </c>
      <c r="T5967" s="41" t="s">
        <v>18460</v>
      </c>
      <c r="U5967" s="2"/>
      <c r="V5967" s="2" t="s">
        <v>3596</v>
      </c>
      <c r="W5967" s="41" t="s">
        <v>17588</v>
      </c>
      <c r="X5967" s="2" t="s">
        <v>1598</v>
      </c>
      <c r="Y5967" s="2" t="s">
        <v>86</v>
      </c>
      <c r="Z5967" s="5" t="s">
        <v>10423</v>
      </c>
      <c r="AA5967" s="5" t="s">
        <v>16910</v>
      </c>
      <c r="AB5967" s="5" t="s">
        <v>18090</v>
      </c>
      <c r="AC5967" s="2" t="s">
        <v>5205</v>
      </c>
      <c r="AD5967" s="2">
        <v>3002300</v>
      </c>
      <c r="AE5967" s="5">
        <v>28.5</v>
      </c>
      <c r="AF5967" s="25"/>
      <c r="AG5967" s="29">
        <v>3</v>
      </c>
      <c r="AH5967" s="2" t="s">
        <v>17974</v>
      </c>
      <c r="AI5967" s="2">
        <v>4</v>
      </c>
      <c r="AJ5967" s="2">
        <v>3</v>
      </c>
      <c r="AK5967" s="50"/>
      <c r="AL5967" s="2"/>
      <c r="AM5967" s="30"/>
      <c r="AN5967" s="30"/>
      <c r="AO5967" s="30"/>
      <c r="AR5967" s="30"/>
      <c r="AS5967" s="30"/>
      <c r="AT5967" s="30"/>
      <c r="AV5967" s="30"/>
      <c r="AW5967" s="30"/>
      <c r="CD5967" s="2" t="s">
        <v>78</v>
      </c>
      <c r="CE5967" s="2" t="s">
        <v>21026</v>
      </c>
    </row>
    <row r="5968" spans="1:83" x14ac:dyDescent="0.2">
      <c r="A5968" s="2" t="s">
        <v>9089</v>
      </c>
      <c r="B5968" s="2" t="s">
        <v>29009</v>
      </c>
      <c r="C5968" s="2" t="s">
        <v>6285</v>
      </c>
      <c r="D5968" s="2"/>
      <c r="E5968" s="2" t="s">
        <v>9089</v>
      </c>
      <c r="F5968" s="2" t="s">
        <v>9090</v>
      </c>
      <c r="G5968" s="2" t="s">
        <v>9091</v>
      </c>
      <c r="H5968" s="2"/>
      <c r="I5968" s="2" t="s">
        <v>5093</v>
      </c>
      <c r="J5968" s="2" t="s">
        <v>61</v>
      </c>
      <c r="K5968" s="50" t="s">
        <v>61</v>
      </c>
      <c r="L5968" s="48">
        <v>2015</v>
      </c>
      <c r="M5968" s="2" t="s">
        <v>133</v>
      </c>
      <c r="N5968" s="32">
        <v>25.36138</v>
      </c>
      <c r="O5968" s="32">
        <v>55.641030000000001</v>
      </c>
      <c r="P5968" s="2" t="s">
        <v>2767</v>
      </c>
      <c r="Q5968" s="6" t="s">
        <v>65</v>
      </c>
      <c r="R5968" s="43" t="s">
        <v>18854</v>
      </c>
      <c r="S5968" s="41" t="s">
        <v>3596</v>
      </c>
      <c r="T5968" s="41" t="s">
        <v>18460</v>
      </c>
      <c r="U5968" s="2"/>
      <c r="V5968" s="2" t="s">
        <v>3596</v>
      </c>
      <c r="W5968" s="41" t="s">
        <v>17589</v>
      </c>
      <c r="X5968" s="2" t="s">
        <v>1598</v>
      </c>
      <c r="Y5968" s="2" t="s">
        <v>102</v>
      </c>
      <c r="Z5968" s="5" t="s">
        <v>10423</v>
      </c>
      <c r="AA5968" s="5" t="s">
        <v>16910</v>
      </c>
      <c r="AB5968" s="5" t="s">
        <v>16316</v>
      </c>
      <c r="AC5968" s="2" t="s">
        <v>5247</v>
      </c>
      <c r="AD5968" s="2">
        <v>3001801</v>
      </c>
      <c r="AE5968" s="5">
        <v>30</v>
      </c>
      <c r="AF5968" s="25"/>
      <c r="AG5968" s="29">
        <v>3</v>
      </c>
      <c r="AH5968" s="2" t="s">
        <v>17978</v>
      </c>
      <c r="AI5968" s="2">
        <v>4</v>
      </c>
      <c r="AJ5968" s="2">
        <v>3</v>
      </c>
      <c r="AK5968" s="50"/>
      <c r="AL5968" s="2"/>
      <c r="AM5968" s="30"/>
      <c r="AN5968" s="30"/>
      <c r="AO5968" s="30"/>
      <c r="AR5968" s="30"/>
      <c r="AS5968" s="30"/>
      <c r="AT5968" s="30"/>
      <c r="AV5968" s="30"/>
      <c r="AW5968" s="30"/>
      <c r="CD5968" s="2" t="s">
        <v>78</v>
      </c>
      <c r="CE5968" s="2" t="s">
        <v>21027</v>
      </c>
    </row>
    <row r="5969" spans="1:83" x14ac:dyDescent="0.2">
      <c r="A5969" s="2" t="s">
        <v>8961</v>
      </c>
      <c r="B5969" s="2" t="s">
        <v>29010</v>
      </c>
      <c r="C5969" s="2" t="s">
        <v>6285</v>
      </c>
      <c r="D5969" s="2" t="s">
        <v>8961</v>
      </c>
      <c r="E5969" s="2" t="s">
        <v>8961</v>
      </c>
      <c r="F5969" s="2" t="s">
        <v>8962</v>
      </c>
      <c r="G5969" s="2" t="s">
        <v>8963</v>
      </c>
      <c r="H5969" s="2" t="s">
        <v>5093</v>
      </c>
      <c r="I5969" s="2" t="s">
        <v>5093</v>
      </c>
      <c r="J5969" s="2" t="s">
        <v>61</v>
      </c>
      <c r="K5969" s="50" t="s">
        <v>61</v>
      </c>
      <c r="L5969" s="48">
        <v>2015</v>
      </c>
      <c r="M5969" s="2" t="s">
        <v>133</v>
      </c>
      <c r="N5969" s="32">
        <v>25.328790000000001</v>
      </c>
      <c r="O5969" s="32">
        <v>55.625480000000003</v>
      </c>
      <c r="P5969" s="2" t="s">
        <v>2767</v>
      </c>
      <c r="Q5969" s="6" t="s">
        <v>65</v>
      </c>
      <c r="R5969" s="43" t="s">
        <v>18854</v>
      </c>
      <c r="S5969" s="41" t="s">
        <v>3596</v>
      </c>
      <c r="T5969" s="41" t="s">
        <v>18460</v>
      </c>
      <c r="U5969" s="2"/>
      <c r="V5969" s="2" t="s">
        <v>3596</v>
      </c>
      <c r="W5969" s="41" t="s">
        <v>17588</v>
      </c>
      <c r="X5969" s="2" t="s">
        <v>315</v>
      </c>
      <c r="Y5969" s="2" t="s">
        <v>102</v>
      </c>
      <c r="Z5969" s="5" t="s">
        <v>20</v>
      </c>
      <c r="AA5969" s="5" t="s">
        <v>16910</v>
      </c>
      <c r="AB5969" s="5" t="s">
        <v>16316</v>
      </c>
      <c r="AC5969" s="2" t="s">
        <v>5247</v>
      </c>
      <c r="AD5969" s="2">
        <v>3001301</v>
      </c>
      <c r="AE5969" s="5">
        <v>28.5</v>
      </c>
      <c r="AF5969" s="25"/>
      <c r="AG5969" s="29">
        <v>3</v>
      </c>
      <c r="AH5969" s="2" t="s">
        <v>17978</v>
      </c>
      <c r="AI5969" s="2">
        <v>3</v>
      </c>
      <c r="AJ5969" s="2">
        <v>3</v>
      </c>
      <c r="AK5969" s="50"/>
      <c r="AL5969" s="2"/>
      <c r="AM5969" s="30"/>
      <c r="AN5969" s="30"/>
      <c r="AO5969" s="30"/>
      <c r="AR5969" s="30"/>
      <c r="AS5969" s="30"/>
      <c r="AT5969" s="30"/>
      <c r="AV5969" s="30"/>
      <c r="AW5969" s="30"/>
      <c r="CD5969" s="2" t="s">
        <v>78</v>
      </c>
      <c r="CE5969" s="2" t="s">
        <v>21028</v>
      </c>
    </row>
    <row r="5970" spans="1:83" x14ac:dyDescent="0.2">
      <c r="A5970" s="2" t="s">
        <v>9071</v>
      </c>
      <c r="B5970" s="2" t="s">
        <v>29011</v>
      </c>
      <c r="C5970" s="2" t="s">
        <v>6285</v>
      </c>
      <c r="D5970" s="2" t="s">
        <v>9071</v>
      </c>
      <c r="E5970" s="2" t="s">
        <v>9071</v>
      </c>
      <c r="F5970" s="2" t="s">
        <v>9072</v>
      </c>
      <c r="G5970" s="2" t="s">
        <v>9073</v>
      </c>
      <c r="H5970" s="2" t="s">
        <v>5093</v>
      </c>
      <c r="I5970" s="2" t="s">
        <v>5093</v>
      </c>
      <c r="J5970" s="2" t="s">
        <v>61</v>
      </c>
      <c r="K5970" s="50" t="s">
        <v>61</v>
      </c>
      <c r="L5970" s="48">
        <v>2017</v>
      </c>
      <c r="M5970" s="2" t="s">
        <v>133</v>
      </c>
      <c r="N5970" s="32">
        <v>25.350909999999999</v>
      </c>
      <c r="O5970" s="32">
        <v>55.442529999999998</v>
      </c>
      <c r="P5970" s="2" t="s">
        <v>2767</v>
      </c>
      <c r="Q5970" s="6" t="s">
        <v>65</v>
      </c>
      <c r="R5970" s="43" t="s">
        <v>18854</v>
      </c>
      <c r="S5970" s="41" t="s">
        <v>3596</v>
      </c>
      <c r="T5970" s="41" t="s">
        <v>18460</v>
      </c>
      <c r="U5970" s="2"/>
      <c r="V5970" s="2" t="s">
        <v>3596</v>
      </c>
      <c r="W5970" s="41" t="s">
        <v>17588</v>
      </c>
      <c r="X5970" s="2" t="s">
        <v>1598</v>
      </c>
      <c r="Y5970" s="2" t="s">
        <v>86</v>
      </c>
      <c r="Z5970" s="5" t="s">
        <v>10423</v>
      </c>
      <c r="AA5970" s="5" t="s">
        <v>16910</v>
      </c>
      <c r="AB5970" s="5" t="s">
        <v>18090</v>
      </c>
      <c r="AC5970" s="2" t="s">
        <v>5205</v>
      </c>
      <c r="AD5970" s="2">
        <v>3003400</v>
      </c>
      <c r="AE5970" s="5">
        <v>28.5</v>
      </c>
      <c r="AF5970" s="25"/>
      <c r="AG5970" s="29">
        <v>3</v>
      </c>
      <c r="AH5970" s="2" t="s">
        <v>17974</v>
      </c>
      <c r="AI5970" s="2">
        <v>4</v>
      </c>
      <c r="AJ5970" s="2">
        <v>3</v>
      </c>
      <c r="AK5970" s="50"/>
      <c r="AL5970" s="2"/>
      <c r="AM5970" s="30"/>
      <c r="AN5970" s="30"/>
      <c r="AO5970" s="30"/>
      <c r="AR5970" s="30"/>
      <c r="AS5970" s="30"/>
      <c r="AT5970" s="30"/>
      <c r="AV5970" s="30"/>
      <c r="AW5970" s="30"/>
      <c r="CD5970" s="2" t="s">
        <v>78</v>
      </c>
      <c r="CE5970" s="2" t="s">
        <v>21029</v>
      </c>
    </row>
    <row r="5971" spans="1:83" x14ac:dyDescent="0.2">
      <c r="A5971" s="2" t="s">
        <v>8990</v>
      </c>
      <c r="B5971" s="2" t="s">
        <v>29012</v>
      </c>
      <c r="C5971" s="2" t="s">
        <v>6285</v>
      </c>
      <c r="D5971" s="2"/>
      <c r="E5971" s="2" t="s">
        <v>8990</v>
      </c>
      <c r="F5971" s="2" t="s">
        <v>8991</v>
      </c>
      <c r="G5971" s="2" t="s">
        <v>8992</v>
      </c>
      <c r="H5971" s="2"/>
      <c r="I5971" s="2" t="s">
        <v>5093</v>
      </c>
      <c r="J5971" s="2" t="s">
        <v>61</v>
      </c>
      <c r="K5971" s="50" t="s">
        <v>61</v>
      </c>
      <c r="L5971" s="48">
        <v>2017</v>
      </c>
      <c r="M5971" s="2" t="s">
        <v>133</v>
      </c>
      <c r="N5971" s="32">
        <v>25.3123</v>
      </c>
      <c r="O5971" s="32">
        <v>55.5458</v>
      </c>
      <c r="P5971" s="2" t="s">
        <v>2767</v>
      </c>
      <c r="Q5971" s="6" t="s">
        <v>65</v>
      </c>
      <c r="R5971" s="43" t="s">
        <v>18854</v>
      </c>
      <c r="S5971" s="41" t="s">
        <v>18357</v>
      </c>
      <c r="T5971" s="41" t="s">
        <v>18460</v>
      </c>
      <c r="U5971" s="2"/>
      <c r="V5971" s="2" t="s">
        <v>18357</v>
      </c>
      <c r="W5971" s="41" t="s">
        <v>17589</v>
      </c>
      <c r="X5971" s="2" t="s">
        <v>1598</v>
      </c>
      <c r="Y5971" s="2" t="s">
        <v>86</v>
      </c>
      <c r="Z5971" s="5" t="s">
        <v>10423</v>
      </c>
      <c r="AA5971" s="5" t="s">
        <v>16910</v>
      </c>
      <c r="AB5971" s="5" t="s">
        <v>18090</v>
      </c>
      <c r="AC5971" s="2" t="s">
        <v>5205</v>
      </c>
      <c r="AD5971" s="2">
        <v>3002400</v>
      </c>
      <c r="AE5971" s="5">
        <v>30</v>
      </c>
      <c r="AF5971" s="25"/>
      <c r="AG5971" s="29">
        <v>3</v>
      </c>
      <c r="AH5971" s="2" t="s">
        <v>17974</v>
      </c>
      <c r="AI5971" s="2">
        <v>4</v>
      </c>
      <c r="AJ5971" s="2">
        <v>3</v>
      </c>
      <c r="AK5971" s="50"/>
      <c r="AL5971" s="2"/>
      <c r="AM5971" s="30"/>
      <c r="AN5971" s="30"/>
      <c r="AO5971" s="30"/>
      <c r="AR5971" s="30"/>
      <c r="AS5971" s="30"/>
      <c r="AT5971" s="30"/>
      <c r="AV5971" s="30"/>
      <c r="AW5971" s="30"/>
      <c r="CD5971" s="2" t="s">
        <v>78</v>
      </c>
      <c r="CE5971" s="2" t="s">
        <v>21030</v>
      </c>
    </row>
    <row r="5972" spans="1:83" x14ac:dyDescent="0.2">
      <c r="A5972" s="2" t="s">
        <v>9623</v>
      </c>
      <c r="B5972" s="2" t="s">
        <v>29013</v>
      </c>
      <c r="C5972" s="2" t="s">
        <v>6285</v>
      </c>
      <c r="D5972" s="2"/>
      <c r="E5972" s="2" t="s">
        <v>9623</v>
      </c>
      <c r="F5972" s="2" t="s">
        <v>9624</v>
      </c>
      <c r="G5972" s="2" t="s">
        <v>9625</v>
      </c>
      <c r="H5972" s="2"/>
      <c r="I5972" s="2" t="s">
        <v>5093</v>
      </c>
      <c r="J5972" s="2" t="s">
        <v>61</v>
      </c>
      <c r="K5972" s="50" t="s">
        <v>61</v>
      </c>
      <c r="L5972" s="48">
        <v>2017</v>
      </c>
      <c r="M5972" s="2" t="s">
        <v>133</v>
      </c>
      <c r="N5972" s="32">
        <v>25.35341</v>
      </c>
      <c r="O5972" s="32">
        <v>55.47616</v>
      </c>
      <c r="P5972" s="2" t="s">
        <v>2767</v>
      </c>
      <c r="Q5972" s="6" t="s">
        <v>65</v>
      </c>
      <c r="R5972" s="43" t="s">
        <v>16802</v>
      </c>
      <c r="S5972" s="41" t="s">
        <v>4851</v>
      </c>
      <c r="T5972" s="41" t="s">
        <v>18462</v>
      </c>
      <c r="U5972" s="2"/>
      <c r="V5972" s="2" t="s">
        <v>4851</v>
      </c>
      <c r="W5972" s="41" t="s">
        <v>17589</v>
      </c>
      <c r="X5972" s="2" t="s">
        <v>1598</v>
      </c>
      <c r="Y5972" s="2" t="s">
        <v>76</v>
      </c>
      <c r="Z5972" s="5" t="s">
        <v>10423</v>
      </c>
      <c r="AA5972" s="5" t="s">
        <v>16910</v>
      </c>
      <c r="AB5972" s="5" t="s">
        <v>16317</v>
      </c>
      <c r="AC5972" s="2" t="s">
        <v>5205</v>
      </c>
      <c r="AD5972" s="2">
        <v>3004600</v>
      </c>
      <c r="AE5972" s="5">
        <v>30.5</v>
      </c>
      <c r="AF5972" s="25"/>
      <c r="AG5972" s="29">
        <v>3</v>
      </c>
      <c r="AH5972" s="2" t="s">
        <v>17974</v>
      </c>
      <c r="AI5972" s="2">
        <v>3</v>
      </c>
      <c r="AJ5972" s="2">
        <v>3</v>
      </c>
      <c r="AK5972" s="50"/>
      <c r="AL5972" s="2"/>
      <c r="AM5972" s="30"/>
      <c r="AN5972" s="30"/>
      <c r="AO5972" s="30"/>
      <c r="AR5972" s="30"/>
      <c r="AS5972" s="30"/>
      <c r="AT5972" s="30"/>
      <c r="AV5972" s="30"/>
      <c r="AW5972" s="30"/>
      <c r="CD5972" s="2" t="s">
        <v>78</v>
      </c>
      <c r="CE5972" s="2" t="s">
        <v>21031</v>
      </c>
    </row>
    <row r="5973" spans="1:83" x14ac:dyDescent="0.2">
      <c r="A5973" s="2" t="s">
        <v>9117</v>
      </c>
      <c r="B5973" s="2" t="s">
        <v>29014</v>
      </c>
      <c r="C5973" s="2" t="s">
        <v>6285</v>
      </c>
      <c r="D5973" s="2" t="s">
        <v>9117</v>
      </c>
      <c r="E5973" s="2" t="s">
        <v>9117</v>
      </c>
      <c r="F5973" s="2" t="s">
        <v>9118</v>
      </c>
      <c r="G5973" s="2"/>
      <c r="H5973" s="2" t="s">
        <v>83</v>
      </c>
      <c r="I5973" s="2" t="s">
        <v>5093</v>
      </c>
      <c r="J5973" s="2" t="s">
        <v>61</v>
      </c>
      <c r="K5973" s="2"/>
      <c r="L5973" s="48">
        <v>2017</v>
      </c>
      <c r="M5973" s="2" t="s">
        <v>133</v>
      </c>
      <c r="N5973" s="32">
        <v>25.3202</v>
      </c>
      <c r="O5973" s="32">
        <v>55.442300000000003</v>
      </c>
      <c r="P5973" s="2" t="s">
        <v>2767</v>
      </c>
      <c r="Q5973" s="6" t="s">
        <v>65</v>
      </c>
      <c r="R5973" s="43" t="s">
        <v>18854</v>
      </c>
      <c r="S5973" s="41" t="s">
        <v>4972</v>
      </c>
      <c r="T5973" s="41" t="s">
        <v>18461</v>
      </c>
      <c r="U5973" s="2"/>
      <c r="V5973" s="2" t="s">
        <v>4972</v>
      </c>
      <c r="W5973" s="41" t="s">
        <v>67</v>
      </c>
      <c r="X5973" s="2" t="s">
        <v>1598</v>
      </c>
      <c r="Y5973" s="2" t="s">
        <v>69</v>
      </c>
      <c r="Z5973" s="5" t="s">
        <v>3591</v>
      </c>
      <c r="AA5973" s="5" t="s">
        <v>10476</v>
      </c>
      <c r="AB5973" s="5" t="s">
        <v>70</v>
      </c>
      <c r="AC5973" s="2"/>
      <c r="AD5973" s="2">
        <v>3008100</v>
      </c>
      <c r="AE5973" s="5">
        <v>19</v>
      </c>
      <c r="AF5973" s="25"/>
      <c r="AG5973" s="29"/>
      <c r="AH5973" s="2"/>
      <c r="AI5973" s="2">
        <v>4</v>
      </c>
      <c r="AJ5973" s="2"/>
      <c r="AK5973" s="50"/>
      <c r="AL5973" s="2"/>
      <c r="AM5973" s="30"/>
      <c r="AN5973" s="30"/>
      <c r="AO5973" s="30"/>
      <c r="AR5973" s="30"/>
      <c r="AS5973" s="30"/>
      <c r="AT5973" s="30"/>
      <c r="AV5973" s="30"/>
      <c r="AW5973" s="30"/>
      <c r="CD5973" s="2" t="s">
        <v>71</v>
      </c>
      <c r="CE5973" s="2">
        <v>0</v>
      </c>
    </row>
    <row r="5974" spans="1:83" x14ac:dyDescent="0.2">
      <c r="A5974" s="2" t="s">
        <v>9184</v>
      </c>
      <c r="B5974" s="2" t="s">
        <v>29015</v>
      </c>
      <c r="C5974" s="2" t="s">
        <v>6285</v>
      </c>
      <c r="D5974" s="2"/>
      <c r="E5974" s="2" t="s">
        <v>9184</v>
      </c>
      <c r="F5974" s="2" t="s">
        <v>9185</v>
      </c>
      <c r="G5974" s="2" t="s">
        <v>9186</v>
      </c>
      <c r="H5974" s="2"/>
      <c r="I5974" s="2" t="s">
        <v>5093</v>
      </c>
      <c r="J5974" s="2" t="s">
        <v>61</v>
      </c>
      <c r="K5974" s="50" t="s">
        <v>61</v>
      </c>
      <c r="L5974" s="48">
        <v>2016</v>
      </c>
      <c r="M5974" s="2" t="s">
        <v>133</v>
      </c>
      <c r="N5974" s="32">
        <v>25.306899999999999</v>
      </c>
      <c r="O5974" s="32">
        <v>55.397959999999998</v>
      </c>
      <c r="P5974" s="2" t="s">
        <v>2767</v>
      </c>
      <c r="Q5974" s="6" t="s">
        <v>65</v>
      </c>
      <c r="R5974" s="43" t="s">
        <v>18854</v>
      </c>
      <c r="S5974" s="41" t="s">
        <v>4972</v>
      </c>
      <c r="T5974" s="41" t="s">
        <v>18461</v>
      </c>
      <c r="U5974" s="2"/>
      <c r="V5974" s="2" t="s">
        <v>4972</v>
      </c>
      <c r="W5974" s="41" t="s">
        <v>17589</v>
      </c>
      <c r="X5974" s="2" t="s">
        <v>1598</v>
      </c>
      <c r="Y5974" s="2" t="s">
        <v>102</v>
      </c>
      <c r="Z5974" s="5" t="s">
        <v>20</v>
      </c>
      <c r="AA5974" s="5" t="s">
        <v>16910</v>
      </c>
      <c r="AB5974" s="5" t="s">
        <v>16316</v>
      </c>
      <c r="AC5974" s="2" t="s">
        <v>5205</v>
      </c>
      <c r="AD5974" s="2">
        <v>3009200</v>
      </c>
      <c r="AE5974" s="5">
        <v>16</v>
      </c>
      <c r="AF5974" s="25"/>
      <c r="AG5974" s="29">
        <v>3</v>
      </c>
      <c r="AH5974" s="2" t="s">
        <v>17974</v>
      </c>
      <c r="AI5974" s="2">
        <v>3</v>
      </c>
      <c r="AJ5974" s="2">
        <v>3</v>
      </c>
      <c r="AK5974" s="50"/>
      <c r="AL5974" s="2"/>
      <c r="AM5974" s="30"/>
      <c r="AN5974" s="30"/>
      <c r="AO5974" s="30"/>
      <c r="AR5974" s="30"/>
      <c r="AS5974" s="30"/>
      <c r="AT5974" s="30"/>
      <c r="AV5974" s="30"/>
      <c r="AW5974" s="30"/>
      <c r="CD5974" s="2" t="s">
        <v>78</v>
      </c>
      <c r="CE5974" s="2" t="s">
        <v>21032</v>
      </c>
    </row>
    <row r="5975" spans="1:83" x14ac:dyDescent="0.2">
      <c r="A5975" s="2" t="s">
        <v>9142</v>
      </c>
      <c r="B5975" s="2" t="s">
        <v>29016</v>
      </c>
      <c r="C5975" s="2" t="s">
        <v>6285</v>
      </c>
      <c r="D5975" s="2"/>
      <c r="E5975" s="2" t="s">
        <v>9142</v>
      </c>
      <c r="F5975" s="2" t="s">
        <v>9143</v>
      </c>
      <c r="G5975" s="2" t="s">
        <v>9144</v>
      </c>
      <c r="H5975" s="2"/>
      <c r="I5975" s="2" t="s">
        <v>5093</v>
      </c>
      <c r="J5975" s="2" t="s">
        <v>61</v>
      </c>
      <c r="K5975" s="50" t="s">
        <v>61</v>
      </c>
      <c r="L5975" s="48">
        <v>2015</v>
      </c>
      <c r="M5975" s="2" t="s">
        <v>133</v>
      </c>
      <c r="N5975" s="32">
        <v>25.339400000000001</v>
      </c>
      <c r="O5975" s="32">
        <v>55.414299999999997</v>
      </c>
      <c r="P5975" s="2" t="s">
        <v>2767</v>
      </c>
      <c r="Q5975" s="6" t="s">
        <v>65</v>
      </c>
      <c r="R5975" s="43" t="s">
        <v>16802</v>
      </c>
      <c r="S5975" s="41" t="s">
        <v>4851</v>
      </c>
      <c r="T5975" s="41" t="s">
        <v>18462</v>
      </c>
      <c r="U5975" s="2"/>
      <c r="V5975" s="2" t="s">
        <v>4851</v>
      </c>
      <c r="W5975" s="41" t="s">
        <v>17589</v>
      </c>
      <c r="X5975" s="2" t="s">
        <v>1598</v>
      </c>
      <c r="Y5975" s="2" t="s">
        <v>102</v>
      </c>
      <c r="Z5975" s="5" t="s">
        <v>10423</v>
      </c>
      <c r="AA5975" s="5" t="s">
        <v>16910</v>
      </c>
      <c r="AB5975" s="5" t="s">
        <v>16316</v>
      </c>
      <c r="AC5975" s="2" t="s">
        <v>5205</v>
      </c>
      <c r="AD5975" s="2">
        <v>3005800</v>
      </c>
      <c r="AE5975" s="5">
        <v>30</v>
      </c>
      <c r="AF5975" s="25"/>
      <c r="AG5975" s="29">
        <v>3</v>
      </c>
      <c r="AH5975" s="2" t="s">
        <v>17974</v>
      </c>
      <c r="AI5975" s="2">
        <v>3</v>
      </c>
      <c r="AJ5975" s="2">
        <v>3</v>
      </c>
      <c r="AK5975" s="50"/>
      <c r="AL5975" s="2"/>
      <c r="AM5975" s="30"/>
      <c r="AN5975" s="30"/>
      <c r="AO5975" s="30"/>
      <c r="AR5975" s="30"/>
      <c r="AS5975" s="30"/>
      <c r="AT5975" s="30"/>
      <c r="AV5975" s="30"/>
      <c r="AW5975" s="30"/>
      <c r="CD5975" s="2" t="s">
        <v>78</v>
      </c>
      <c r="CE5975" s="2" t="s">
        <v>21033</v>
      </c>
    </row>
    <row r="5976" spans="1:83" x14ac:dyDescent="0.2">
      <c r="A5976" s="2" t="s">
        <v>9358</v>
      </c>
      <c r="B5976" s="2" t="s">
        <v>29017</v>
      </c>
      <c r="C5976" s="2" t="s">
        <v>6285</v>
      </c>
      <c r="D5976" s="2"/>
      <c r="E5976" s="2" t="s">
        <v>9358</v>
      </c>
      <c r="F5976" s="2" t="s">
        <v>9359</v>
      </c>
      <c r="G5976" s="2" t="s">
        <v>9360</v>
      </c>
      <c r="H5976" s="2"/>
      <c r="I5976" s="2" t="s">
        <v>5093</v>
      </c>
      <c r="J5976" s="2" t="s">
        <v>61</v>
      </c>
      <c r="K5976" s="50" t="s">
        <v>61</v>
      </c>
      <c r="L5976" s="48">
        <v>2016</v>
      </c>
      <c r="M5976" s="2" t="s">
        <v>133</v>
      </c>
      <c r="N5976" s="32">
        <v>25.285737000000001</v>
      </c>
      <c r="O5976" s="32">
        <v>55.514135000000003</v>
      </c>
      <c r="P5976" s="2" t="s">
        <v>2767</v>
      </c>
      <c r="Q5976" s="6" t="s">
        <v>65</v>
      </c>
      <c r="R5976" s="43" t="s">
        <v>16802</v>
      </c>
      <c r="S5976" s="41" t="s">
        <v>4851</v>
      </c>
      <c r="T5976" s="41" t="s">
        <v>18462</v>
      </c>
      <c r="U5976" s="2"/>
      <c r="V5976" s="2" t="s">
        <v>4851</v>
      </c>
      <c r="W5976" s="41" t="s">
        <v>17589</v>
      </c>
      <c r="X5976" s="2" t="s">
        <v>1598</v>
      </c>
      <c r="Y5976" s="2" t="s">
        <v>76</v>
      </c>
      <c r="Z5976" s="5" t="s">
        <v>10423</v>
      </c>
      <c r="AA5976" s="5" t="s">
        <v>16910</v>
      </c>
      <c r="AB5976" s="5" t="s">
        <v>16317</v>
      </c>
      <c r="AC5976" s="2" t="s">
        <v>5205</v>
      </c>
      <c r="AD5976" s="2">
        <v>3002400</v>
      </c>
      <c r="AE5976" s="5">
        <v>30</v>
      </c>
      <c r="AF5976" s="25"/>
      <c r="AG5976" s="29">
        <v>3</v>
      </c>
      <c r="AH5976" s="2" t="s">
        <v>17974</v>
      </c>
      <c r="AI5976" s="2">
        <v>3</v>
      </c>
      <c r="AJ5976" s="2">
        <v>3</v>
      </c>
      <c r="AK5976" s="50"/>
      <c r="AL5976" s="2"/>
      <c r="AM5976" s="30"/>
      <c r="AN5976" s="30"/>
      <c r="AO5976" s="30"/>
      <c r="AR5976" s="30"/>
      <c r="AS5976" s="30"/>
      <c r="AT5976" s="30"/>
      <c r="AV5976" s="30"/>
      <c r="AW5976" s="30"/>
      <c r="CD5976" s="2" t="s">
        <v>78</v>
      </c>
      <c r="CE5976" s="2" t="s">
        <v>21034</v>
      </c>
    </row>
    <row r="5977" spans="1:83" x14ac:dyDescent="0.2">
      <c r="A5977" s="2" t="s">
        <v>18116</v>
      </c>
      <c r="B5977" s="2" t="s">
        <v>29018</v>
      </c>
      <c r="C5977" s="2" t="s">
        <v>6285</v>
      </c>
      <c r="D5977" s="2"/>
      <c r="E5977" s="2" t="s">
        <v>18116</v>
      </c>
      <c r="F5977" s="2" t="s">
        <v>18117</v>
      </c>
      <c r="G5977" s="2" t="s">
        <v>18118</v>
      </c>
      <c r="H5977" s="2"/>
      <c r="I5977" s="2" t="s">
        <v>5093</v>
      </c>
      <c r="J5977" s="2" t="s">
        <v>61</v>
      </c>
      <c r="K5977" s="50" t="s">
        <v>61</v>
      </c>
      <c r="L5977" s="48">
        <v>2023</v>
      </c>
      <c r="M5977" s="2" t="s">
        <v>133</v>
      </c>
      <c r="N5977" s="32">
        <v>25.285948999999999</v>
      </c>
      <c r="O5977" s="32">
        <v>55.520059000000003</v>
      </c>
      <c r="P5977" s="2" t="s">
        <v>2767</v>
      </c>
      <c r="Q5977" s="6" t="s">
        <v>65</v>
      </c>
      <c r="R5977" s="43" t="s">
        <v>18854</v>
      </c>
      <c r="S5977" s="41" t="s">
        <v>3596</v>
      </c>
      <c r="T5977" s="41" t="s">
        <v>18460</v>
      </c>
      <c r="U5977" s="2"/>
      <c r="V5977" s="2" t="s">
        <v>3596</v>
      </c>
      <c r="W5977" s="41" t="s">
        <v>17589</v>
      </c>
      <c r="X5977" s="2" t="s">
        <v>1598</v>
      </c>
      <c r="Y5977" s="2" t="s">
        <v>102</v>
      </c>
      <c r="Z5977" s="5" t="s">
        <v>10423</v>
      </c>
      <c r="AA5977" s="5" t="s">
        <v>17377</v>
      </c>
      <c r="AB5977" s="5" t="s">
        <v>16316</v>
      </c>
      <c r="AC5977" s="2" t="s">
        <v>5205</v>
      </c>
      <c r="AD5977" s="2">
        <v>3002400</v>
      </c>
      <c r="AE5977" s="5">
        <v>38</v>
      </c>
      <c r="AF5977" s="25"/>
      <c r="AG5977" s="29">
        <v>3</v>
      </c>
      <c r="AH5977" s="2" t="s">
        <v>17974</v>
      </c>
      <c r="AI5977" s="2">
        <v>3</v>
      </c>
      <c r="AJ5977" s="2">
        <v>3</v>
      </c>
      <c r="AK5977" s="50"/>
      <c r="AL5977" s="2"/>
      <c r="AM5977" s="30"/>
      <c r="AN5977" s="30"/>
      <c r="AO5977" s="30"/>
      <c r="AR5977" s="30"/>
      <c r="AS5977" s="30"/>
      <c r="AT5977" s="30"/>
      <c r="AV5977" s="30"/>
      <c r="AW5977" s="30"/>
      <c r="CD5977" s="2" t="s">
        <v>78</v>
      </c>
      <c r="CE5977" s="2" t="s">
        <v>21035</v>
      </c>
    </row>
    <row r="5978" spans="1:83" x14ac:dyDescent="0.2">
      <c r="A5978" s="2" t="s">
        <v>9873</v>
      </c>
      <c r="B5978" s="2" t="s">
        <v>29019</v>
      </c>
      <c r="C5978" s="2" t="s">
        <v>6285</v>
      </c>
      <c r="D5978" s="2"/>
      <c r="E5978" s="2" t="s">
        <v>9873</v>
      </c>
      <c r="F5978" s="2" t="s">
        <v>9874</v>
      </c>
      <c r="G5978" s="2" t="s">
        <v>9875</v>
      </c>
      <c r="H5978" s="2"/>
      <c r="I5978" s="2" t="s">
        <v>5093</v>
      </c>
      <c r="J5978" s="2" t="s">
        <v>61</v>
      </c>
      <c r="K5978" s="50" t="s">
        <v>61</v>
      </c>
      <c r="L5978" s="48">
        <v>2019</v>
      </c>
      <c r="M5978" s="2" t="s">
        <v>133</v>
      </c>
      <c r="N5978" s="32">
        <v>25.305949999999999</v>
      </c>
      <c r="O5978" s="32">
        <v>55.54278</v>
      </c>
      <c r="P5978" s="2" t="s">
        <v>2767</v>
      </c>
      <c r="Q5978" s="6" t="s">
        <v>65</v>
      </c>
      <c r="R5978" s="43" t="s">
        <v>18854</v>
      </c>
      <c r="S5978" s="41" t="s">
        <v>3596</v>
      </c>
      <c r="T5978" s="41" t="s">
        <v>18465</v>
      </c>
      <c r="U5978" s="2"/>
      <c r="V5978" s="2" t="s">
        <v>3596</v>
      </c>
      <c r="W5978" s="41" t="s">
        <v>17589</v>
      </c>
      <c r="X5978" s="2" t="s">
        <v>9705</v>
      </c>
      <c r="Y5978" s="2" t="s">
        <v>102</v>
      </c>
      <c r="Z5978" s="5" t="s">
        <v>10423</v>
      </c>
      <c r="AA5978" s="5" t="s">
        <v>16910</v>
      </c>
      <c r="AB5978" s="5" t="s">
        <v>16316</v>
      </c>
      <c r="AC5978" s="2" t="s">
        <v>5205</v>
      </c>
      <c r="AD5978" s="2">
        <v>3002400</v>
      </c>
      <c r="AE5978" s="5">
        <v>38.5</v>
      </c>
      <c r="AF5978" s="25"/>
      <c r="AG5978" s="29">
        <v>3</v>
      </c>
      <c r="AH5978" s="2" t="s">
        <v>17974</v>
      </c>
      <c r="AI5978" s="2">
        <v>3</v>
      </c>
      <c r="AJ5978" s="2">
        <v>3</v>
      </c>
      <c r="AK5978" s="50"/>
      <c r="AL5978" s="2"/>
      <c r="AM5978" s="30"/>
      <c r="AN5978" s="30"/>
      <c r="AO5978" s="30"/>
      <c r="AR5978" s="30"/>
      <c r="AS5978" s="30"/>
      <c r="AT5978" s="30"/>
      <c r="AV5978" s="30"/>
      <c r="AW5978" s="30"/>
      <c r="CD5978" s="2" t="s">
        <v>78</v>
      </c>
      <c r="CE5978" s="2" t="s">
        <v>21036</v>
      </c>
    </row>
    <row r="5979" spans="1:83" x14ac:dyDescent="0.2">
      <c r="A5979" s="2" t="s">
        <v>9145</v>
      </c>
      <c r="B5979" s="2" t="s">
        <v>29020</v>
      </c>
      <c r="C5979" s="2" t="s">
        <v>6285</v>
      </c>
      <c r="D5979" s="2"/>
      <c r="E5979" s="2" t="s">
        <v>9145</v>
      </c>
      <c r="F5979" s="2" t="s">
        <v>9146</v>
      </c>
      <c r="G5979" s="2"/>
      <c r="H5979" s="2"/>
      <c r="I5979" s="2" t="s">
        <v>5093</v>
      </c>
      <c r="J5979" s="2" t="s">
        <v>61</v>
      </c>
      <c r="K5979" s="2"/>
      <c r="L5979" s="48">
        <v>2015</v>
      </c>
      <c r="M5979" s="2" t="s">
        <v>133</v>
      </c>
      <c r="N5979" s="32">
        <v>25.167249999999999</v>
      </c>
      <c r="O5979" s="32">
        <v>55.959150000000001</v>
      </c>
      <c r="P5979" s="2" t="s">
        <v>2767</v>
      </c>
      <c r="Q5979" s="6" t="s">
        <v>65</v>
      </c>
      <c r="R5979" s="43" t="s">
        <v>16802</v>
      </c>
      <c r="S5979" s="41" t="s">
        <v>4851</v>
      </c>
      <c r="T5979" s="41" t="s">
        <v>18462</v>
      </c>
      <c r="U5979" s="2"/>
      <c r="V5979" s="2" t="s">
        <v>4851</v>
      </c>
      <c r="W5979" s="41" t="s">
        <v>144</v>
      </c>
      <c r="X5979" s="2" t="s">
        <v>1598</v>
      </c>
      <c r="Y5979" s="2" t="s">
        <v>76</v>
      </c>
      <c r="Z5979" s="5" t="s">
        <v>10423</v>
      </c>
      <c r="AA5979" s="5" t="s">
        <v>16910</v>
      </c>
      <c r="AB5979" s="5" t="s">
        <v>16319</v>
      </c>
      <c r="AC5979" s="2"/>
      <c r="AD5979" s="2">
        <v>3000018</v>
      </c>
      <c r="AE5979" s="5">
        <v>30</v>
      </c>
      <c r="AF5979" s="25"/>
      <c r="AG5979" s="29"/>
      <c r="AH5979" s="2"/>
      <c r="AI5979" s="2">
        <v>3</v>
      </c>
      <c r="AJ5979" s="2"/>
      <c r="AK5979" s="50"/>
      <c r="AL5979" s="2"/>
      <c r="AM5979" s="30"/>
      <c r="AN5979" s="30"/>
      <c r="AO5979" s="30"/>
      <c r="AR5979" s="30"/>
      <c r="AS5979" s="30"/>
      <c r="AT5979" s="30"/>
      <c r="AV5979" s="30"/>
      <c r="AW5979" s="30"/>
      <c r="CD5979" s="2" t="s">
        <v>71</v>
      </c>
      <c r="CE5979" s="2">
        <v>0</v>
      </c>
    </row>
    <row r="5980" spans="1:83" x14ac:dyDescent="0.2">
      <c r="A5980" s="2" t="s">
        <v>9395</v>
      </c>
      <c r="B5980" s="2" t="s">
        <v>29021</v>
      </c>
      <c r="C5980" s="2" t="s">
        <v>6285</v>
      </c>
      <c r="D5980" s="2"/>
      <c r="E5980" s="2" t="s">
        <v>9395</v>
      </c>
      <c r="F5980" s="2" t="s">
        <v>9396</v>
      </c>
      <c r="G5980" s="2" t="s">
        <v>9397</v>
      </c>
      <c r="H5980" s="2"/>
      <c r="I5980" s="2" t="s">
        <v>5093</v>
      </c>
      <c r="J5980" s="2" t="s">
        <v>61</v>
      </c>
      <c r="K5980" s="50" t="s">
        <v>61</v>
      </c>
      <c r="L5980" s="48">
        <v>2016</v>
      </c>
      <c r="M5980" s="2" t="s">
        <v>133</v>
      </c>
      <c r="N5980" s="32">
        <v>25.362926000000002</v>
      </c>
      <c r="O5980" s="32">
        <v>55.381625</v>
      </c>
      <c r="P5980" s="2" t="s">
        <v>2767</v>
      </c>
      <c r="Q5980" s="6" t="s">
        <v>65</v>
      </c>
      <c r="R5980" s="43" t="s">
        <v>18854</v>
      </c>
      <c r="S5980" s="41" t="s">
        <v>3596</v>
      </c>
      <c r="T5980" s="41" t="s">
        <v>18460</v>
      </c>
      <c r="U5980" s="2"/>
      <c r="V5980" s="2" t="s">
        <v>3596</v>
      </c>
      <c r="W5980" s="41" t="s">
        <v>17589</v>
      </c>
      <c r="X5980" s="2" t="s">
        <v>1598</v>
      </c>
      <c r="Y5980" s="2" t="s">
        <v>102</v>
      </c>
      <c r="Z5980" s="5" t="s">
        <v>10423</v>
      </c>
      <c r="AA5980" s="5" t="s">
        <v>16910</v>
      </c>
      <c r="AB5980" s="5" t="s">
        <v>16316</v>
      </c>
      <c r="AC5980" s="2" t="s">
        <v>5205</v>
      </c>
      <c r="AD5980" s="2">
        <v>3007200</v>
      </c>
      <c r="AE5980" s="5">
        <v>28.5</v>
      </c>
      <c r="AF5980" s="25"/>
      <c r="AG5980" s="29">
        <v>3</v>
      </c>
      <c r="AH5980" s="2" t="s">
        <v>17974</v>
      </c>
      <c r="AI5980" s="2">
        <v>3</v>
      </c>
      <c r="AJ5980" s="2">
        <v>3</v>
      </c>
      <c r="AK5980" s="50"/>
      <c r="AL5980" s="2"/>
      <c r="AM5980" s="30"/>
      <c r="AN5980" s="30"/>
      <c r="AO5980" s="30"/>
      <c r="AR5980" s="30"/>
      <c r="AS5980" s="30"/>
      <c r="AT5980" s="30"/>
      <c r="AV5980" s="30"/>
      <c r="AW5980" s="30"/>
      <c r="CD5980" s="2" t="s">
        <v>78</v>
      </c>
      <c r="CE5980" s="2" t="s">
        <v>21037</v>
      </c>
    </row>
    <row r="5981" spans="1:83" x14ac:dyDescent="0.2">
      <c r="A5981" s="2" t="s">
        <v>9210</v>
      </c>
      <c r="B5981" s="2" t="s">
        <v>29022</v>
      </c>
      <c r="C5981" s="2" t="s">
        <v>6285</v>
      </c>
      <c r="D5981" s="2"/>
      <c r="E5981" s="2" t="s">
        <v>9210</v>
      </c>
      <c r="F5981" s="2" t="s">
        <v>9211</v>
      </c>
      <c r="G5981" s="2" t="s">
        <v>9212</v>
      </c>
      <c r="H5981" s="2"/>
      <c r="I5981" s="2" t="s">
        <v>5093</v>
      </c>
      <c r="J5981" s="2" t="s">
        <v>61</v>
      </c>
      <c r="K5981" s="50" t="s">
        <v>61</v>
      </c>
      <c r="L5981" s="48">
        <v>2016</v>
      </c>
      <c r="M5981" s="2" t="s">
        <v>133</v>
      </c>
      <c r="N5981" s="32">
        <v>25.317769999999999</v>
      </c>
      <c r="O5981" s="32">
        <v>55.399700000000003</v>
      </c>
      <c r="P5981" s="2" t="s">
        <v>2767</v>
      </c>
      <c r="Q5981" s="6" t="s">
        <v>65</v>
      </c>
      <c r="R5981" s="43" t="s">
        <v>18854</v>
      </c>
      <c r="S5981" s="41" t="s">
        <v>4972</v>
      </c>
      <c r="T5981" s="41" t="s">
        <v>18461</v>
      </c>
      <c r="U5981" s="2"/>
      <c r="V5981" s="2" t="s">
        <v>4972</v>
      </c>
      <c r="W5981" s="41" t="s">
        <v>17589</v>
      </c>
      <c r="X5981" s="2" t="s">
        <v>1598</v>
      </c>
      <c r="Y5981" s="2" t="s">
        <v>76</v>
      </c>
      <c r="Z5981" s="5" t="s">
        <v>10423</v>
      </c>
      <c r="AA5981" s="5" t="s">
        <v>16910</v>
      </c>
      <c r="AB5981" s="5" t="s">
        <v>16317</v>
      </c>
      <c r="AC5981" s="2" t="s">
        <v>5205</v>
      </c>
      <c r="AD5981" s="2">
        <v>3009200</v>
      </c>
      <c r="AE5981" s="5">
        <v>27</v>
      </c>
      <c r="AF5981" s="25"/>
      <c r="AG5981" s="29">
        <v>3</v>
      </c>
      <c r="AH5981" s="2" t="s">
        <v>17974</v>
      </c>
      <c r="AI5981" s="2">
        <v>5</v>
      </c>
      <c r="AJ5981" s="2">
        <v>3</v>
      </c>
      <c r="AK5981" s="50"/>
      <c r="AL5981" s="2"/>
      <c r="AM5981" s="30"/>
      <c r="AN5981" s="30"/>
      <c r="AO5981" s="30"/>
      <c r="AR5981" s="30"/>
      <c r="AS5981" s="30"/>
      <c r="AT5981" s="30"/>
      <c r="AV5981" s="30"/>
      <c r="AW5981" s="30"/>
      <c r="CD5981" s="2" t="s">
        <v>78</v>
      </c>
      <c r="CE5981" s="2" t="s">
        <v>21038</v>
      </c>
    </row>
    <row r="5982" spans="1:83" x14ac:dyDescent="0.2">
      <c r="A5982" s="2" t="s">
        <v>9213</v>
      </c>
      <c r="B5982" s="2" t="s">
        <v>29023</v>
      </c>
      <c r="C5982" s="2" t="s">
        <v>6285</v>
      </c>
      <c r="D5982" s="2"/>
      <c r="E5982" s="2" t="s">
        <v>9213</v>
      </c>
      <c r="F5982" s="2" t="s">
        <v>9214</v>
      </c>
      <c r="G5982" s="2" t="s">
        <v>9215</v>
      </c>
      <c r="H5982" s="2"/>
      <c r="I5982" s="2" t="s">
        <v>5093</v>
      </c>
      <c r="J5982" s="2" t="s">
        <v>61</v>
      </c>
      <c r="K5982" s="50" t="s">
        <v>61</v>
      </c>
      <c r="L5982" s="48">
        <v>2016</v>
      </c>
      <c r="M5982" s="2" t="s">
        <v>133</v>
      </c>
      <c r="N5982" s="32">
        <v>25.359911</v>
      </c>
      <c r="O5982" s="32">
        <v>55.399675000000002</v>
      </c>
      <c r="P5982" s="2" t="s">
        <v>2767</v>
      </c>
      <c r="Q5982" s="6" t="s">
        <v>65</v>
      </c>
      <c r="R5982" s="43" t="s">
        <v>18854</v>
      </c>
      <c r="S5982" s="41" t="s">
        <v>4972</v>
      </c>
      <c r="T5982" s="41" t="s">
        <v>18461</v>
      </c>
      <c r="U5982" s="2"/>
      <c r="V5982" s="2" t="s">
        <v>4972</v>
      </c>
      <c r="W5982" s="41" t="s">
        <v>17589</v>
      </c>
      <c r="X5982" s="2" t="s">
        <v>1598</v>
      </c>
      <c r="Y5982" s="2" t="s">
        <v>102</v>
      </c>
      <c r="Z5982" s="5" t="s">
        <v>10423</v>
      </c>
      <c r="AA5982" s="5" t="s">
        <v>16910</v>
      </c>
      <c r="AB5982" s="5" t="s">
        <v>16316</v>
      </c>
      <c r="AC5982" s="2" t="s">
        <v>5205</v>
      </c>
      <c r="AD5982" s="2">
        <v>3005600</v>
      </c>
      <c r="AE5982" s="5">
        <v>17</v>
      </c>
      <c r="AF5982" s="25"/>
      <c r="AG5982" s="29">
        <v>3</v>
      </c>
      <c r="AH5982" s="2" t="s">
        <v>17974</v>
      </c>
      <c r="AI5982" s="2">
        <v>3</v>
      </c>
      <c r="AJ5982" s="2">
        <v>3</v>
      </c>
      <c r="AK5982" s="50"/>
      <c r="AL5982" s="2"/>
      <c r="AM5982" s="30"/>
      <c r="AN5982" s="30"/>
      <c r="AO5982" s="30"/>
      <c r="AR5982" s="30"/>
      <c r="AS5982" s="30"/>
      <c r="AT5982" s="30"/>
      <c r="AV5982" s="30"/>
      <c r="AW5982" s="30"/>
      <c r="CD5982" s="2" t="s">
        <v>78</v>
      </c>
      <c r="CE5982" s="2" t="s">
        <v>21039</v>
      </c>
    </row>
    <row r="5983" spans="1:83" x14ac:dyDescent="0.2">
      <c r="A5983" s="2" t="s">
        <v>9225</v>
      </c>
      <c r="B5983" s="2" t="s">
        <v>29024</v>
      </c>
      <c r="C5983" s="2" t="s">
        <v>6285</v>
      </c>
      <c r="D5983" s="2"/>
      <c r="E5983" s="2" t="s">
        <v>9225</v>
      </c>
      <c r="F5983" s="2" t="s">
        <v>9226</v>
      </c>
      <c r="G5983" s="2" t="s">
        <v>16666</v>
      </c>
      <c r="H5983" s="2"/>
      <c r="I5983" s="2" t="s">
        <v>5093</v>
      </c>
      <c r="J5983" s="2" t="s">
        <v>61</v>
      </c>
      <c r="K5983" s="50" t="s">
        <v>61</v>
      </c>
      <c r="L5983" s="48">
        <v>2016</v>
      </c>
      <c r="M5983" s="2" t="s">
        <v>133</v>
      </c>
      <c r="N5983" s="32">
        <v>25.300608</v>
      </c>
      <c r="O5983" s="32">
        <v>55.630811999999999</v>
      </c>
      <c r="P5983" s="2" t="s">
        <v>2767</v>
      </c>
      <c r="Q5983" s="6" t="s">
        <v>65</v>
      </c>
      <c r="R5983" s="43" t="s">
        <v>18854</v>
      </c>
      <c r="S5983" s="41" t="s">
        <v>4972</v>
      </c>
      <c r="T5983" s="41" t="s">
        <v>18461</v>
      </c>
      <c r="U5983" s="2"/>
      <c r="V5983" s="2" t="s">
        <v>4972</v>
      </c>
      <c r="W5983" s="41" t="s">
        <v>17589</v>
      </c>
      <c r="X5983" s="2" t="s">
        <v>1598</v>
      </c>
      <c r="Y5983" s="2" t="s">
        <v>76</v>
      </c>
      <c r="Z5983" s="5" t="s">
        <v>10423</v>
      </c>
      <c r="AA5983" s="5" t="s">
        <v>16910</v>
      </c>
      <c r="AB5983" s="5" t="s">
        <v>16317</v>
      </c>
      <c r="AC5983" s="2" t="s">
        <v>5247</v>
      </c>
      <c r="AD5983" s="2">
        <v>3001301</v>
      </c>
      <c r="AE5983" s="5">
        <v>17</v>
      </c>
      <c r="AF5983" s="25"/>
      <c r="AG5983" s="29">
        <v>3</v>
      </c>
      <c r="AH5983" s="2" t="s">
        <v>17978</v>
      </c>
      <c r="AI5983" s="2">
        <v>3</v>
      </c>
      <c r="AJ5983" s="2">
        <v>3</v>
      </c>
      <c r="AK5983" s="50"/>
      <c r="AL5983" s="2"/>
      <c r="AM5983" s="30"/>
      <c r="AN5983" s="30"/>
      <c r="AO5983" s="30"/>
      <c r="AR5983" s="30"/>
      <c r="AS5983" s="30"/>
      <c r="AT5983" s="30"/>
      <c r="AV5983" s="30"/>
      <c r="AW5983" s="30"/>
      <c r="CD5983" s="2" t="s">
        <v>78</v>
      </c>
      <c r="CE5983" s="2" t="s">
        <v>21040</v>
      </c>
    </row>
    <row r="5984" spans="1:83" x14ac:dyDescent="0.2">
      <c r="A5984" s="2" t="s">
        <v>10205</v>
      </c>
      <c r="B5984" s="2" t="s">
        <v>29025</v>
      </c>
      <c r="C5984" s="2" t="s">
        <v>6285</v>
      </c>
      <c r="D5984" s="2"/>
      <c r="E5984" s="2" t="s">
        <v>10205</v>
      </c>
      <c r="F5984" s="2" t="s">
        <v>10206</v>
      </c>
      <c r="G5984" s="2" t="s">
        <v>10207</v>
      </c>
      <c r="H5984" s="2"/>
      <c r="I5984" s="2" t="s">
        <v>5093</v>
      </c>
      <c r="J5984" s="2" t="s">
        <v>61</v>
      </c>
      <c r="K5984" s="50" t="s">
        <v>61</v>
      </c>
      <c r="L5984" s="48">
        <v>2021</v>
      </c>
      <c r="M5984" s="2" t="s">
        <v>133</v>
      </c>
      <c r="N5984" s="32">
        <v>25.362282</v>
      </c>
      <c r="O5984" s="32">
        <v>55.600301999999999</v>
      </c>
      <c r="P5984" s="2" t="s">
        <v>2767</v>
      </c>
      <c r="Q5984" s="6" t="s">
        <v>65</v>
      </c>
      <c r="R5984" s="43" t="s">
        <v>16802</v>
      </c>
      <c r="S5984" s="41" t="s">
        <v>18949</v>
      </c>
      <c r="T5984" s="41" t="s">
        <v>18463</v>
      </c>
      <c r="U5984" s="2"/>
      <c r="V5984" s="2" t="s">
        <v>18949</v>
      </c>
      <c r="W5984" s="41" t="s">
        <v>17589</v>
      </c>
      <c r="X5984" s="2" t="s">
        <v>1598</v>
      </c>
      <c r="Y5984" s="2" t="s">
        <v>102</v>
      </c>
      <c r="Z5984" s="5" t="s">
        <v>10423</v>
      </c>
      <c r="AA5984" s="5" t="s">
        <v>16910</v>
      </c>
      <c r="AB5984" s="5" t="s">
        <v>16316</v>
      </c>
      <c r="AC5984" s="2" t="s">
        <v>5247</v>
      </c>
      <c r="AD5984" s="2">
        <v>3001900</v>
      </c>
      <c r="AE5984" s="5">
        <v>35</v>
      </c>
      <c r="AF5984" s="25"/>
      <c r="AG5984" s="29">
        <v>3</v>
      </c>
      <c r="AH5984" s="2" t="s">
        <v>17978</v>
      </c>
      <c r="AI5984" s="2">
        <v>3</v>
      </c>
      <c r="AJ5984" s="2">
        <v>3</v>
      </c>
      <c r="AK5984" s="50"/>
      <c r="AL5984" s="2"/>
      <c r="AM5984" s="30"/>
      <c r="AN5984" s="30"/>
      <c r="AO5984" s="30"/>
      <c r="AR5984" s="30"/>
      <c r="AS5984" s="30"/>
      <c r="AT5984" s="30"/>
      <c r="AV5984" s="30"/>
      <c r="AW5984" s="30"/>
      <c r="CD5984" s="2" t="s">
        <v>78</v>
      </c>
      <c r="CE5984" s="2" t="s">
        <v>21041</v>
      </c>
    </row>
    <row r="5985" spans="1:83" x14ac:dyDescent="0.2">
      <c r="A5985" s="2" t="s">
        <v>9301</v>
      </c>
      <c r="B5985" s="2" t="s">
        <v>29026</v>
      </c>
      <c r="C5985" s="2" t="s">
        <v>6285</v>
      </c>
      <c r="D5985" s="2"/>
      <c r="E5985" s="2" t="s">
        <v>9301</v>
      </c>
      <c r="F5985" s="2" t="s">
        <v>9302</v>
      </c>
      <c r="G5985" s="2" t="s">
        <v>9303</v>
      </c>
      <c r="H5985" s="2"/>
      <c r="I5985" s="2" t="s">
        <v>5093</v>
      </c>
      <c r="J5985" s="2" t="s">
        <v>61</v>
      </c>
      <c r="K5985" s="50" t="s">
        <v>61</v>
      </c>
      <c r="L5985" s="48">
        <v>2016</v>
      </c>
      <c r="M5985" s="2" t="s">
        <v>133</v>
      </c>
      <c r="N5985" s="32">
        <v>25.293389999999999</v>
      </c>
      <c r="O5985" s="32">
        <v>55.869529999999997</v>
      </c>
      <c r="P5985" s="2" t="s">
        <v>2767</v>
      </c>
      <c r="Q5985" s="6" t="s">
        <v>65</v>
      </c>
      <c r="R5985" s="43" t="s">
        <v>16802</v>
      </c>
      <c r="S5985" s="41" t="s">
        <v>4851</v>
      </c>
      <c r="T5985" s="41" t="s">
        <v>18462</v>
      </c>
      <c r="U5985" s="2"/>
      <c r="V5985" s="2" t="s">
        <v>4851</v>
      </c>
      <c r="W5985" s="41" t="s">
        <v>17589</v>
      </c>
      <c r="X5985" s="2" t="s">
        <v>1598</v>
      </c>
      <c r="Y5985" s="2" t="s">
        <v>102</v>
      </c>
      <c r="Z5985" s="5" t="s">
        <v>10423</v>
      </c>
      <c r="AA5985" s="5" t="s">
        <v>16910</v>
      </c>
      <c r="AB5985" s="5" t="s">
        <v>16318</v>
      </c>
      <c r="AC5985" s="2" t="s">
        <v>5247</v>
      </c>
      <c r="AD5985" s="2">
        <v>3000050</v>
      </c>
      <c r="AE5985" s="5">
        <v>30.5</v>
      </c>
      <c r="AF5985" s="25"/>
      <c r="AG5985" s="29">
        <v>3</v>
      </c>
      <c r="AH5985" s="2" t="s">
        <v>17978</v>
      </c>
      <c r="AI5985" s="2">
        <v>3</v>
      </c>
      <c r="AJ5985" s="2">
        <v>3</v>
      </c>
      <c r="AK5985" s="50"/>
      <c r="AL5985" s="2"/>
      <c r="AM5985" s="30"/>
      <c r="AN5985" s="30"/>
      <c r="AO5985" s="30"/>
      <c r="AR5985" s="30"/>
      <c r="AS5985" s="30"/>
      <c r="AT5985" s="30"/>
      <c r="AV5985" s="30"/>
      <c r="AW5985" s="30"/>
      <c r="CD5985" s="2" t="s">
        <v>78</v>
      </c>
      <c r="CE5985" s="2" t="s">
        <v>21042</v>
      </c>
    </row>
    <row r="5986" spans="1:83" x14ac:dyDescent="0.2">
      <c r="A5986" s="2" t="s">
        <v>9927</v>
      </c>
      <c r="B5986" s="2" t="s">
        <v>29027</v>
      </c>
      <c r="C5986" s="2" t="s">
        <v>6285</v>
      </c>
      <c r="D5986" s="2"/>
      <c r="E5986" s="2" t="s">
        <v>9927</v>
      </c>
      <c r="F5986" s="2" t="s">
        <v>9928</v>
      </c>
      <c r="G5986" s="2" t="s">
        <v>22964</v>
      </c>
      <c r="H5986" s="2"/>
      <c r="I5986" s="2" t="s">
        <v>5093</v>
      </c>
      <c r="J5986" s="2" t="s">
        <v>61</v>
      </c>
      <c r="K5986" s="2" t="s">
        <v>61</v>
      </c>
      <c r="L5986" s="48">
        <v>2019</v>
      </c>
      <c r="M5986" s="2" t="s">
        <v>133</v>
      </c>
      <c r="N5986" s="32">
        <v>25.095580000000002</v>
      </c>
      <c r="O5986" s="32">
        <v>55.661879999999996</v>
      </c>
      <c r="P5986" s="2" t="s">
        <v>2767</v>
      </c>
      <c r="Q5986" s="6" t="s">
        <v>65</v>
      </c>
      <c r="R5986" s="43" t="s">
        <v>16802</v>
      </c>
      <c r="S5986" s="41" t="s">
        <v>18949</v>
      </c>
      <c r="T5986" s="41" t="s">
        <v>18463</v>
      </c>
      <c r="U5986" s="2"/>
      <c r="V5986" s="2" t="s">
        <v>18949</v>
      </c>
      <c r="W5986" s="41" t="s">
        <v>17589</v>
      </c>
      <c r="X5986" s="2" t="s">
        <v>1598</v>
      </c>
      <c r="Y5986" s="2" t="s">
        <v>76</v>
      </c>
      <c r="Z5986" s="5" t="s">
        <v>10423</v>
      </c>
      <c r="AA5986" s="5" t="s">
        <v>16910</v>
      </c>
      <c r="AB5986" s="5" t="s">
        <v>16317</v>
      </c>
      <c r="AC5986" s="2" t="s">
        <v>5247</v>
      </c>
      <c r="AD5986" s="2">
        <v>3000020</v>
      </c>
      <c r="AE5986" s="5">
        <v>60</v>
      </c>
      <c r="AF5986" s="25"/>
      <c r="AG5986" s="29">
        <v>3</v>
      </c>
      <c r="AH5986" s="2" t="s">
        <v>17978</v>
      </c>
      <c r="AI5986" s="2">
        <v>3</v>
      </c>
      <c r="AJ5986" s="2">
        <v>3</v>
      </c>
      <c r="AK5986" s="50"/>
      <c r="AL5986" s="2"/>
      <c r="AM5986" s="30"/>
      <c r="AN5986" s="30"/>
      <c r="AO5986" s="30"/>
      <c r="AR5986" s="30"/>
      <c r="AS5986" s="30"/>
      <c r="AT5986" s="30"/>
      <c r="AV5986" s="30"/>
      <c r="AW5986" s="30"/>
      <c r="CD5986" s="2" t="s">
        <v>71</v>
      </c>
      <c r="CE5986" s="2">
        <v>0</v>
      </c>
    </row>
    <row r="5987" spans="1:83" x14ac:dyDescent="0.2">
      <c r="A5987" s="2" t="s">
        <v>10078</v>
      </c>
      <c r="B5987" s="2" t="s">
        <v>29028</v>
      </c>
      <c r="C5987" s="2" t="s">
        <v>6285</v>
      </c>
      <c r="D5987" s="2"/>
      <c r="E5987" s="2" t="s">
        <v>10078</v>
      </c>
      <c r="F5987" s="2" t="s">
        <v>10079</v>
      </c>
      <c r="G5987" s="2" t="s">
        <v>10080</v>
      </c>
      <c r="H5987" s="2"/>
      <c r="I5987" s="2" t="s">
        <v>5093</v>
      </c>
      <c r="J5987" s="2" t="s">
        <v>61</v>
      </c>
      <c r="K5987" s="50" t="s">
        <v>61</v>
      </c>
      <c r="L5987" s="48">
        <v>2020</v>
      </c>
      <c r="M5987" s="2" t="s">
        <v>133</v>
      </c>
      <c r="N5987" s="32">
        <v>25.351452999999999</v>
      </c>
      <c r="O5987" s="32">
        <v>55.483533000000001</v>
      </c>
      <c r="P5987" s="2" t="s">
        <v>2767</v>
      </c>
      <c r="Q5987" s="6" t="s">
        <v>65</v>
      </c>
      <c r="R5987" s="43" t="s">
        <v>18854</v>
      </c>
      <c r="S5987" s="41" t="s">
        <v>3596</v>
      </c>
      <c r="T5987" s="41" t="s">
        <v>18460</v>
      </c>
      <c r="U5987" s="2"/>
      <c r="V5987" s="2" t="s">
        <v>3596</v>
      </c>
      <c r="W5987" s="41" t="s">
        <v>17589</v>
      </c>
      <c r="X5987" s="2" t="s">
        <v>1598</v>
      </c>
      <c r="Y5987" s="2" t="s">
        <v>102</v>
      </c>
      <c r="Z5987" s="5" t="s">
        <v>10423</v>
      </c>
      <c r="AA5987" s="5" t="s">
        <v>16910</v>
      </c>
      <c r="AB5987" s="5" t="s">
        <v>16316</v>
      </c>
      <c r="AC5987" s="2" t="s">
        <v>5205</v>
      </c>
      <c r="AD5987" s="2">
        <v>3004500</v>
      </c>
      <c r="AE5987" s="5">
        <v>33</v>
      </c>
      <c r="AF5987" s="25"/>
      <c r="AG5987" s="29">
        <v>3</v>
      </c>
      <c r="AH5987" s="2" t="s">
        <v>17974</v>
      </c>
      <c r="AI5987" s="2">
        <v>3</v>
      </c>
      <c r="AJ5987" s="2">
        <v>3</v>
      </c>
      <c r="AK5987" s="50"/>
      <c r="AL5987" s="2"/>
      <c r="AM5987" s="30"/>
      <c r="AN5987" s="30"/>
      <c r="AO5987" s="30"/>
      <c r="AR5987" s="30"/>
      <c r="AS5987" s="30"/>
      <c r="AT5987" s="30"/>
      <c r="AV5987" s="30"/>
      <c r="AW5987" s="30"/>
      <c r="CD5987" s="2" t="s">
        <v>78</v>
      </c>
      <c r="CE5987" s="2" t="s">
        <v>21043</v>
      </c>
    </row>
    <row r="5988" spans="1:83" x14ac:dyDescent="0.2">
      <c r="A5988" s="2" t="s">
        <v>9952</v>
      </c>
      <c r="B5988" s="2" t="s">
        <v>29029</v>
      </c>
      <c r="C5988" s="2" t="s">
        <v>6285</v>
      </c>
      <c r="D5988" s="2"/>
      <c r="E5988" s="2" t="s">
        <v>9952</v>
      </c>
      <c r="F5988" s="2" t="s">
        <v>9928</v>
      </c>
      <c r="G5988" s="2"/>
      <c r="H5988" s="2"/>
      <c r="I5988" s="2" t="s">
        <v>5093</v>
      </c>
      <c r="J5988" s="2" t="s">
        <v>61</v>
      </c>
      <c r="K5988" s="2"/>
      <c r="L5988" s="48" t="s">
        <v>17088</v>
      </c>
      <c r="M5988" s="2" t="s">
        <v>133</v>
      </c>
      <c r="N5988" s="32">
        <v>25.002700000000001</v>
      </c>
      <c r="O5988" s="32">
        <v>55.925919999999998</v>
      </c>
      <c r="P5988" s="2" t="s">
        <v>2767</v>
      </c>
      <c r="Q5988" s="6" t="s">
        <v>65</v>
      </c>
      <c r="R5988" s="43" t="s">
        <v>16802</v>
      </c>
      <c r="S5988" s="41" t="s">
        <v>4851</v>
      </c>
      <c r="T5988" s="41" t="s">
        <v>18462</v>
      </c>
      <c r="U5988" s="2"/>
      <c r="V5988" s="2" t="s">
        <v>4851</v>
      </c>
      <c r="W5988" s="41" t="s">
        <v>144</v>
      </c>
      <c r="X5988" s="2" t="s">
        <v>1598</v>
      </c>
      <c r="Y5988" s="2" t="s">
        <v>69</v>
      </c>
      <c r="Z5988" s="5" t="s">
        <v>10423</v>
      </c>
      <c r="AA5988" s="5" t="s">
        <v>10937</v>
      </c>
      <c r="AB5988" s="5" t="s">
        <v>18091</v>
      </c>
      <c r="AC5988" s="2"/>
      <c r="AD5988" s="2">
        <v>3000017</v>
      </c>
      <c r="AE5988" s="5">
        <v>35</v>
      </c>
      <c r="AF5988" s="25"/>
      <c r="AG5988" s="29"/>
      <c r="AH5988" s="2"/>
      <c r="AI5988" s="2">
        <v>3</v>
      </c>
      <c r="AJ5988" s="2"/>
      <c r="AK5988" s="50"/>
      <c r="AL5988" s="2"/>
      <c r="AM5988" s="30"/>
      <c r="AN5988" s="30"/>
      <c r="AO5988" s="30"/>
      <c r="AR5988" s="30"/>
      <c r="AS5988" s="30"/>
      <c r="AT5988" s="30"/>
      <c r="AV5988" s="30"/>
      <c r="AW5988" s="30"/>
      <c r="CD5988" s="2" t="s">
        <v>78</v>
      </c>
      <c r="CE5988" s="2" t="s">
        <v>21044</v>
      </c>
    </row>
    <row r="5989" spans="1:83" x14ac:dyDescent="0.2">
      <c r="A5989" s="2" t="s">
        <v>9255</v>
      </c>
      <c r="B5989" s="2" t="s">
        <v>29030</v>
      </c>
      <c r="C5989" s="2" t="s">
        <v>6285</v>
      </c>
      <c r="D5989" s="2"/>
      <c r="E5989" s="2" t="s">
        <v>9255</v>
      </c>
      <c r="F5989" s="2" t="s">
        <v>9256</v>
      </c>
      <c r="G5989" s="2" t="s">
        <v>9257</v>
      </c>
      <c r="H5989" s="2"/>
      <c r="I5989" s="2" t="s">
        <v>5093</v>
      </c>
      <c r="J5989" s="2" t="s">
        <v>61</v>
      </c>
      <c r="K5989" s="50" t="s">
        <v>61</v>
      </c>
      <c r="L5989" s="48">
        <v>2016</v>
      </c>
      <c r="M5989" s="2" t="s">
        <v>133</v>
      </c>
      <c r="N5989" s="32">
        <v>25.308095999999999</v>
      </c>
      <c r="O5989" s="32">
        <v>55.458589000000003</v>
      </c>
      <c r="P5989" s="2" t="s">
        <v>2767</v>
      </c>
      <c r="Q5989" s="6" t="s">
        <v>65</v>
      </c>
      <c r="R5989" s="43" t="s">
        <v>16802</v>
      </c>
      <c r="S5989" s="41" t="s">
        <v>4851</v>
      </c>
      <c r="T5989" s="41" t="s">
        <v>18462</v>
      </c>
      <c r="U5989" s="2"/>
      <c r="V5989" s="2" t="s">
        <v>4851</v>
      </c>
      <c r="W5989" s="41" t="s">
        <v>17589</v>
      </c>
      <c r="X5989" s="2" t="s">
        <v>1598</v>
      </c>
      <c r="Y5989" s="2" t="s">
        <v>102</v>
      </c>
      <c r="Z5989" s="5" t="s">
        <v>20</v>
      </c>
      <c r="AA5989" s="5" t="s">
        <v>16910</v>
      </c>
      <c r="AB5989" s="5" t="s">
        <v>16316</v>
      </c>
      <c r="AC5989" s="2" t="s">
        <v>5205</v>
      </c>
      <c r="AD5989" s="2">
        <v>3009900</v>
      </c>
      <c r="AE5989" s="5">
        <v>25</v>
      </c>
      <c r="AF5989" s="25"/>
      <c r="AG5989" s="29">
        <v>3</v>
      </c>
      <c r="AH5989" s="2" t="s">
        <v>17974</v>
      </c>
      <c r="AI5989" s="2">
        <v>3</v>
      </c>
      <c r="AJ5989" s="2">
        <v>3</v>
      </c>
      <c r="AK5989" s="50"/>
      <c r="AL5989" s="2"/>
      <c r="AM5989" s="30"/>
      <c r="AN5989" s="30"/>
      <c r="AO5989" s="30"/>
      <c r="AR5989" s="30"/>
      <c r="AS5989" s="30"/>
      <c r="AT5989" s="30"/>
      <c r="AV5989" s="30"/>
      <c r="AW5989" s="30"/>
      <c r="CD5989" s="2" t="s">
        <v>78</v>
      </c>
      <c r="CE5989" s="2" t="s">
        <v>21045</v>
      </c>
    </row>
    <row r="5990" spans="1:83" x14ac:dyDescent="0.2">
      <c r="A5990" s="2" t="s">
        <v>10112</v>
      </c>
      <c r="B5990" s="2" t="s">
        <v>29031</v>
      </c>
      <c r="C5990" s="2" t="s">
        <v>6285</v>
      </c>
      <c r="D5990" s="2"/>
      <c r="E5990" s="2" t="s">
        <v>10112</v>
      </c>
      <c r="F5990" s="2" t="s">
        <v>10113</v>
      </c>
      <c r="G5990" s="2" t="s">
        <v>18097</v>
      </c>
      <c r="H5990" s="2"/>
      <c r="I5990" s="2" t="s">
        <v>5093</v>
      </c>
      <c r="J5990" s="2" t="s">
        <v>61</v>
      </c>
      <c r="K5990" s="50" t="s">
        <v>61</v>
      </c>
      <c r="L5990" s="48">
        <v>2021</v>
      </c>
      <c r="M5990" s="2" t="s">
        <v>133</v>
      </c>
      <c r="N5990" s="32">
        <v>25.04222</v>
      </c>
      <c r="O5990" s="32">
        <v>55.88937</v>
      </c>
      <c r="P5990" s="2" t="s">
        <v>2767</v>
      </c>
      <c r="Q5990" s="6" t="s">
        <v>65</v>
      </c>
      <c r="R5990" s="43" t="s">
        <v>18854</v>
      </c>
      <c r="S5990" s="41" t="s">
        <v>3596</v>
      </c>
      <c r="T5990" s="41" t="s">
        <v>18465</v>
      </c>
      <c r="U5990" s="2"/>
      <c r="V5990" s="2" t="s">
        <v>3596</v>
      </c>
      <c r="W5990" s="41" t="s">
        <v>17589</v>
      </c>
      <c r="X5990" s="2" t="s">
        <v>1598</v>
      </c>
      <c r="Y5990" s="2" t="s">
        <v>10437</v>
      </c>
      <c r="Z5990" s="5" t="s">
        <v>10423</v>
      </c>
      <c r="AA5990" s="5" t="s">
        <v>16910</v>
      </c>
      <c r="AB5990" s="5" t="s">
        <v>18093</v>
      </c>
      <c r="AC5990" s="2" t="s">
        <v>5247</v>
      </c>
      <c r="AD5990" s="2">
        <v>3000018</v>
      </c>
      <c r="AE5990" s="5">
        <v>38.5</v>
      </c>
      <c r="AF5990" s="25"/>
      <c r="AG5990" s="29">
        <v>3</v>
      </c>
      <c r="AH5990" s="2" t="s">
        <v>17978</v>
      </c>
      <c r="AI5990" s="2">
        <v>3</v>
      </c>
      <c r="AJ5990" s="2">
        <v>3</v>
      </c>
      <c r="AK5990" s="50"/>
      <c r="AL5990" s="2"/>
      <c r="AM5990" s="30"/>
      <c r="AN5990" s="30"/>
      <c r="AO5990" s="30"/>
      <c r="AR5990" s="30"/>
      <c r="AS5990" s="30"/>
      <c r="AT5990" s="30"/>
      <c r="AV5990" s="30"/>
      <c r="AW5990" s="30"/>
      <c r="CD5990" s="2" t="s">
        <v>71</v>
      </c>
      <c r="CE5990" s="2">
        <v>0</v>
      </c>
    </row>
    <row r="5991" spans="1:83" x14ac:dyDescent="0.2">
      <c r="A5991" s="2" t="s">
        <v>9189</v>
      </c>
      <c r="B5991" s="2" t="s">
        <v>29032</v>
      </c>
      <c r="C5991" s="2" t="s">
        <v>6285</v>
      </c>
      <c r="D5991" s="2"/>
      <c r="E5991" s="2" t="s">
        <v>9189</v>
      </c>
      <c r="F5991" s="2" t="s">
        <v>9190</v>
      </c>
      <c r="G5991" s="2" t="s">
        <v>18095</v>
      </c>
      <c r="H5991" s="2"/>
      <c r="I5991" s="2" t="s">
        <v>5093</v>
      </c>
      <c r="J5991" s="2" t="s">
        <v>61</v>
      </c>
      <c r="K5991" s="50" t="s">
        <v>61</v>
      </c>
      <c r="L5991" s="48">
        <v>2016</v>
      </c>
      <c r="M5991" s="2" t="s">
        <v>133</v>
      </c>
      <c r="N5991" s="32">
        <v>25.213979999999999</v>
      </c>
      <c r="O5991" s="32">
        <v>55.942729999999997</v>
      </c>
      <c r="P5991" s="2" t="s">
        <v>2767</v>
      </c>
      <c r="Q5991" s="6" t="s">
        <v>65</v>
      </c>
      <c r="R5991" s="43" t="s">
        <v>18854</v>
      </c>
      <c r="S5991" s="41" t="s">
        <v>3596</v>
      </c>
      <c r="T5991" s="41" t="s">
        <v>18460</v>
      </c>
      <c r="U5991" s="2"/>
      <c r="V5991" s="2" t="s">
        <v>3596</v>
      </c>
      <c r="W5991" s="41" t="s">
        <v>17589</v>
      </c>
      <c r="X5991" s="2" t="s">
        <v>1598</v>
      </c>
      <c r="Y5991" s="2" t="s">
        <v>76</v>
      </c>
      <c r="Z5991" s="5" t="s">
        <v>10423</v>
      </c>
      <c r="AA5991" s="5" t="s">
        <v>16910</v>
      </c>
      <c r="AB5991" s="5" t="s">
        <v>16317</v>
      </c>
      <c r="AC5991" s="2" t="s">
        <v>5247</v>
      </c>
      <c r="AD5991" s="2">
        <v>3000051</v>
      </c>
      <c r="AE5991" s="5">
        <v>33.5</v>
      </c>
      <c r="AF5991" s="25"/>
      <c r="AG5991" s="29">
        <v>3</v>
      </c>
      <c r="AH5991" s="2" t="s">
        <v>17978</v>
      </c>
      <c r="AI5991" s="2">
        <v>3</v>
      </c>
      <c r="AJ5991" s="2">
        <v>3</v>
      </c>
      <c r="AK5991" s="50"/>
      <c r="AL5991" s="2"/>
      <c r="AM5991" s="30"/>
      <c r="AN5991" s="30"/>
      <c r="AO5991" s="30"/>
      <c r="AR5991" s="30"/>
      <c r="AS5991" s="30"/>
      <c r="AT5991" s="30"/>
      <c r="AV5991" s="30"/>
      <c r="AW5991" s="30"/>
      <c r="CD5991" s="2" t="s">
        <v>78</v>
      </c>
      <c r="CE5991" s="2" t="s">
        <v>21046</v>
      </c>
    </row>
    <row r="5992" spans="1:83" x14ac:dyDescent="0.2">
      <c r="A5992" s="2" t="s">
        <v>10225</v>
      </c>
      <c r="B5992" s="2" t="s">
        <v>29033</v>
      </c>
      <c r="C5992" s="2" t="s">
        <v>6285</v>
      </c>
      <c r="D5992" s="2"/>
      <c r="E5992" s="2" t="s">
        <v>10225</v>
      </c>
      <c r="F5992" s="2" t="s">
        <v>10226</v>
      </c>
      <c r="G5992" s="2" t="s">
        <v>10227</v>
      </c>
      <c r="H5992" s="2"/>
      <c r="I5992" s="2" t="s">
        <v>5093</v>
      </c>
      <c r="J5992" s="2" t="s">
        <v>61</v>
      </c>
      <c r="K5992" s="50" t="s">
        <v>61</v>
      </c>
      <c r="L5992" s="48">
        <v>2021</v>
      </c>
      <c r="M5992" s="2" t="s">
        <v>133</v>
      </c>
      <c r="N5992" s="32">
        <v>25.29081</v>
      </c>
      <c r="O5992" s="32">
        <v>55.616250000000001</v>
      </c>
      <c r="P5992" s="2" t="s">
        <v>2767</v>
      </c>
      <c r="Q5992" s="6" t="s">
        <v>65</v>
      </c>
      <c r="R5992" s="43" t="s">
        <v>18854</v>
      </c>
      <c r="S5992" s="41" t="s">
        <v>3596</v>
      </c>
      <c r="T5992" s="41" t="s">
        <v>18465</v>
      </c>
      <c r="U5992" s="2"/>
      <c r="V5992" s="2" t="s">
        <v>3596</v>
      </c>
      <c r="W5992" s="41" t="s">
        <v>17589</v>
      </c>
      <c r="X5992" s="2" t="s">
        <v>1598</v>
      </c>
      <c r="Y5992" s="2" t="s">
        <v>102</v>
      </c>
      <c r="Z5992" s="5" t="s">
        <v>10423</v>
      </c>
      <c r="AA5992" s="5" t="s">
        <v>16910</v>
      </c>
      <c r="AB5992" s="5" t="s">
        <v>16316</v>
      </c>
      <c r="AC5992" s="2" t="s">
        <v>5247</v>
      </c>
      <c r="AD5992" s="2">
        <v>3001600</v>
      </c>
      <c r="AE5992" s="5">
        <v>38</v>
      </c>
      <c r="AF5992" s="25"/>
      <c r="AG5992" s="29">
        <v>3</v>
      </c>
      <c r="AH5992" s="2" t="s">
        <v>17978</v>
      </c>
      <c r="AI5992" s="2">
        <v>3</v>
      </c>
      <c r="AJ5992" s="2">
        <v>3</v>
      </c>
      <c r="AK5992" s="50"/>
      <c r="AL5992" s="2"/>
      <c r="AM5992" s="30"/>
      <c r="AN5992" s="30"/>
      <c r="AO5992" s="30"/>
      <c r="AR5992" s="30"/>
      <c r="AS5992" s="30"/>
      <c r="AT5992" s="30"/>
      <c r="AV5992" s="30"/>
      <c r="AW5992" s="30"/>
      <c r="CD5992" s="2" t="s">
        <v>78</v>
      </c>
      <c r="CE5992" s="2" t="s">
        <v>21047</v>
      </c>
    </row>
    <row r="5993" spans="1:83" x14ac:dyDescent="0.2">
      <c r="A5993" s="2" t="s">
        <v>9444</v>
      </c>
      <c r="B5993" s="2" t="s">
        <v>29034</v>
      </c>
      <c r="C5993" s="2" t="s">
        <v>6285</v>
      </c>
      <c r="D5993" s="2"/>
      <c r="E5993" s="2" t="s">
        <v>9444</v>
      </c>
      <c r="F5993" s="2" t="s">
        <v>9445</v>
      </c>
      <c r="G5993" s="2" t="s">
        <v>9446</v>
      </c>
      <c r="H5993" s="2"/>
      <c r="I5993" s="2" t="s">
        <v>5093</v>
      </c>
      <c r="J5993" s="2" t="s">
        <v>61</v>
      </c>
      <c r="K5993" s="50" t="s">
        <v>61</v>
      </c>
      <c r="L5993" s="48">
        <v>2017</v>
      </c>
      <c r="M5993" s="2" t="s">
        <v>133</v>
      </c>
      <c r="N5993" s="32">
        <v>25.346060000000001</v>
      </c>
      <c r="O5993" s="32">
        <v>55.403840000000002</v>
      </c>
      <c r="P5993" s="2" t="s">
        <v>2767</v>
      </c>
      <c r="Q5993" s="6" t="s">
        <v>65</v>
      </c>
      <c r="R5993" s="43" t="s">
        <v>18854</v>
      </c>
      <c r="S5993" s="41" t="s">
        <v>4972</v>
      </c>
      <c r="T5993" s="41" t="s">
        <v>18461</v>
      </c>
      <c r="U5993" s="2"/>
      <c r="V5993" s="2" t="s">
        <v>4972</v>
      </c>
      <c r="W5993" s="41" t="s">
        <v>17589</v>
      </c>
      <c r="X5993" s="2" t="s">
        <v>1598</v>
      </c>
      <c r="Y5993" s="2" t="s">
        <v>102</v>
      </c>
      <c r="Z5993" s="5" t="s">
        <v>10423</v>
      </c>
      <c r="AA5993" s="5" t="s">
        <v>16910</v>
      </c>
      <c r="AB5993" s="5" t="s">
        <v>16316</v>
      </c>
      <c r="AC5993" s="2" t="s">
        <v>5205</v>
      </c>
      <c r="AD5993" s="2">
        <v>3005900</v>
      </c>
      <c r="AE5993" s="5">
        <v>13</v>
      </c>
      <c r="AF5993" s="25"/>
      <c r="AG5993" s="29">
        <v>3</v>
      </c>
      <c r="AH5993" s="2" t="s">
        <v>17974</v>
      </c>
      <c r="AI5993" s="2">
        <v>3</v>
      </c>
      <c r="AJ5993" s="2">
        <v>3</v>
      </c>
      <c r="AK5993" s="50"/>
      <c r="AL5993" s="2"/>
      <c r="AM5993" s="30"/>
      <c r="AN5993" s="30"/>
      <c r="AO5993" s="30"/>
      <c r="AR5993" s="30"/>
      <c r="AS5993" s="30"/>
      <c r="AT5993" s="30"/>
      <c r="AV5993" s="30"/>
      <c r="AW5993" s="30"/>
      <c r="CD5993" s="2" t="s">
        <v>78</v>
      </c>
      <c r="CE5993" s="2" t="s">
        <v>21048</v>
      </c>
    </row>
    <row r="5994" spans="1:83" x14ac:dyDescent="0.2">
      <c r="A5994" s="2" t="s">
        <v>9341</v>
      </c>
      <c r="B5994" s="2" t="s">
        <v>29035</v>
      </c>
      <c r="C5994" s="2" t="s">
        <v>6285</v>
      </c>
      <c r="D5994" s="2"/>
      <c r="E5994" s="2" t="s">
        <v>9341</v>
      </c>
      <c r="F5994" s="2" t="s">
        <v>9342</v>
      </c>
      <c r="G5994" s="2" t="s">
        <v>9343</v>
      </c>
      <c r="H5994" s="2"/>
      <c r="I5994" s="2" t="s">
        <v>5093</v>
      </c>
      <c r="J5994" s="2" t="s">
        <v>61</v>
      </c>
      <c r="K5994" s="50" t="s">
        <v>61</v>
      </c>
      <c r="L5994" s="48">
        <v>2016</v>
      </c>
      <c r="M5994" s="2" t="s">
        <v>133</v>
      </c>
      <c r="N5994" s="32">
        <v>25.351890000000001</v>
      </c>
      <c r="O5994" s="32">
        <v>55.417020000000001</v>
      </c>
      <c r="P5994" s="2" t="s">
        <v>2767</v>
      </c>
      <c r="Q5994" s="6" t="s">
        <v>65</v>
      </c>
      <c r="R5994" s="43" t="s">
        <v>16802</v>
      </c>
      <c r="S5994" s="41" t="s">
        <v>4851</v>
      </c>
      <c r="T5994" s="41" t="s">
        <v>18462</v>
      </c>
      <c r="U5994" s="2"/>
      <c r="V5994" s="2" t="s">
        <v>4851</v>
      </c>
      <c r="W5994" s="41" t="s">
        <v>17589</v>
      </c>
      <c r="X5994" s="2" t="s">
        <v>1598</v>
      </c>
      <c r="Y5994" s="2" t="s">
        <v>86</v>
      </c>
      <c r="Z5994" s="5" t="s">
        <v>10423</v>
      </c>
      <c r="AA5994" s="5" t="s">
        <v>16910</v>
      </c>
      <c r="AB5994" s="5" t="s">
        <v>18090</v>
      </c>
      <c r="AC5994" s="2" t="s">
        <v>5205</v>
      </c>
      <c r="AD5994" s="2">
        <v>3003800</v>
      </c>
      <c r="AE5994" s="5">
        <v>25</v>
      </c>
      <c r="AF5994" s="25"/>
      <c r="AG5994" s="29">
        <v>3</v>
      </c>
      <c r="AH5994" s="2" t="s">
        <v>17974</v>
      </c>
      <c r="AI5994" s="2">
        <v>3</v>
      </c>
      <c r="AJ5994" s="2">
        <v>3</v>
      </c>
      <c r="AK5994" s="50"/>
      <c r="AL5994" s="2"/>
      <c r="AM5994" s="30"/>
      <c r="AN5994" s="30"/>
      <c r="AO5994" s="30"/>
      <c r="AR5994" s="30"/>
      <c r="AS5994" s="30"/>
      <c r="AT5994" s="30"/>
      <c r="AV5994" s="30"/>
      <c r="AW5994" s="30"/>
      <c r="CD5994" s="2" t="s">
        <v>78</v>
      </c>
      <c r="CE5994" s="2" t="s">
        <v>21049</v>
      </c>
    </row>
    <row r="5995" spans="1:83" x14ac:dyDescent="0.2">
      <c r="A5995" s="2" t="s">
        <v>9401</v>
      </c>
      <c r="B5995" s="2" t="s">
        <v>29036</v>
      </c>
      <c r="C5995" s="2" t="s">
        <v>6285</v>
      </c>
      <c r="D5995" s="2"/>
      <c r="E5995" s="2" t="s">
        <v>9401</v>
      </c>
      <c r="F5995" s="2" t="s">
        <v>9402</v>
      </c>
      <c r="G5995" s="2" t="s">
        <v>9403</v>
      </c>
      <c r="H5995" s="2"/>
      <c r="I5995" s="2" t="s">
        <v>5093</v>
      </c>
      <c r="J5995" s="2" t="s">
        <v>61</v>
      </c>
      <c r="K5995" s="50" t="s">
        <v>61</v>
      </c>
      <c r="L5995" s="48">
        <v>2016</v>
      </c>
      <c r="M5995" s="2" t="s">
        <v>133</v>
      </c>
      <c r="N5995" s="32">
        <v>25.29589</v>
      </c>
      <c r="O5995" s="32">
        <v>55.541260000000001</v>
      </c>
      <c r="P5995" s="2" t="s">
        <v>2767</v>
      </c>
      <c r="Q5995" s="6" t="s">
        <v>65</v>
      </c>
      <c r="R5995" s="43" t="s">
        <v>16802</v>
      </c>
      <c r="S5995" s="41" t="s">
        <v>4851</v>
      </c>
      <c r="T5995" s="41" t="s">
        <v>18462</v>
      </c>
      <c r="U5995" s="2"/>
      <c r="V5995" s="2" t="s">
        <v>4851</v>
      </c>
      <c r="W5995" s="41" t="s">
        <v>17589</v>
      </c>
      <c r="X5995" s="2" t="s">
        <v>1598</v>
      </c>
      <c r="Y5995" s="2" t="s">
        <v>86</v>
      </c>
      <c r="Z5995" s="5" t="s">
        <v>10423</v>
      </c>
      <c r="AA5995" s="5" t="s">
        <v>16910</v>
      </c>
      <c r="AB5995" s="5" t="s">
        <v>18090</v>
      </c>
      <c r="AC5995" s="2" t="s">
        <v>5205</v>
      </c>
      <c r="AD5995" s="2">
        <v>3002400</v>
      </c>
      <c r="AE5995" s="5">
        <v>30</v>
      </c>
      <c r="AF5995" s="25"/>
      <c r="AG5995" s="29">
        <v>3</v>
      </c>
      <c r="AH5995" s="2" t="s">
        <v>17974</v>
      </c>
      <c r="AI5995" s="2">
        <v>3</v>
      </c>
      <c r="AJ5995" s="2">
        <v>3</v>
      </c>
      <c r="AK5995" s="50"/>
      <c r="AL5995" s="2"/>
      <c r="AM5995" s="30"/>
      <c r="AN5995" s="30"/>
      <c r="AO5995" s="30"/>
      <c r="AR5995" s="30"/>
      <c r="AS5995" s="30"/>
      <c r="AT5995" s="30"/>
      <c r="AV5995" s="30"/>
      <c r="AW5995" s="30"/>
      <c r="CD5995" s="2" t="s">
        <v>78</v>
      </c>
      <c r="CE5995" s="2" t="s">
        <v>21050</v>
      </c>
    </row>
    <row r="5996" spans="1:83" x14ac:dyDescent="0.2">
      <c r="A5996" s="2" t="s">
        <v>9561</v>
      </c>
      <c r="B5996" s="2" t="s">
        <v>29037</v>
      </c>
      <c r="C5996" s="2" t="s">
        <v>6285</v>
      </c>
      <c r="D5996" s="2"/>
      <c r="E5996" s="2" t="s">
        <v>9561</v>
      </c>
      <c r="F5996" s="2" t="s">
        <v>9562</v>
      </c>
      <c r="G5996" s="2" t="s">
        <v>9563</v>
      </c>
      <c r="H5996" s="2"/>
      <c r="I5996" s="2" t="s">
        <v>5093</v>
      </c>
      <c r="J5996" s="2" t="s">
        <v>61</v>
      </c>
      <c r="K5996" s="50" t="s">
        <v>61</v>
      </c>
      <c r="L5996" s="48">
        <v>2017</v>
      </c>
      <c r="M5996" s="2" t="s">
        <v>133</v>
      </c>
      <c r="N5996" s="32">
        <v>24.935292</v>
      </c>
      <c r="O5996" s="32">
        <v>55.740648</v>
      </c>
      <c r="P5996" s="2" t="s">
        <v>2767</v>
      </c>
      <c r="Q5996" s="6" t="s">
        <v>65</v>
      </c>
      <c r="R5996" s="43" t="s">
        <v>18854</v>
      </c>
      <c r="S5996" s="41" t="s">
        <v>3596</v>
      </c>
      <c r="T5996" s="41" t="s">
        <v>18460</v>
      </c>
      <c r="U5996" s="2"/>
      <c r="V5996" s="2" t="s">
        <v>3596</v>
      </c>
      <c r="W5996" s="41" t="s">
        <v>17589</v>
      </c>
      <c r="X5996" s="2" t="s">
        <v>1598</v>
      </c>
      <c r="Y5996" s="2" t="s">
        <v>76</v>
      </c>
      <c r="Z5996" s="5" t="s">
        <v>10423</v>
      </c>
      <c r="AA5996" s="5" t="s">
        <v>16910</v>
      </c>
      <c r="AB5996" s="5" t="s">
        <v>16317</v>
      </c>
      <c r="AC5996" s="2" t="s">
        <v>5247</v>
      </c>
      <c r="AD5996" s="2">
        <v>3000016</v>
      </c>
      <c r="AE5996" s="5">
        <v>43.5</v>
      </c>
      <c r="AF5996" s="25"/>
      <c r="AG5996" s="29">
        <v>3</v>
      </c>
      <c r="AH5996" s="2" t="s">
        <v>17978</v>
      </c>
      <c r="AI5996" s="2">
        <v>4</v>
      </c>
      <c r="AJ5996" s="2">
        <v>3</v>
      </c>
      <c r="AK5996" s="50"/>
      <c r="AL5996" s="2"/>
      <c r="AM5996" s="30"/>
      <c r="AN5996" s="30"/>
      <c r="AO5996" s="30"/>
      <c r="AR5996" s="30"/>
      <c r="AS5996" s="30"/>
      <c r="AT5996" s="30"/>
      <c r="AV5996" s="30"/>
      <c r="AW5996" s="30"/>
      <c r="CD5996" s="2" t="s">
        <v>78</v>
      </c>
      <c r="CE5996" s="2" t="s">
        <v>21051</v>
      </c>
    </row>
    <row r="5997" spans="1:83" x14ac:dyDescent="0.2">
      <c r="A5997" s="2" t="s">
        <v>10058</v>
      </c>
      <c r="B5997" s="2" t="s">
        <v>29038</v>
      </c>
      <c r="C5997" s="2" t="s">
        <v>6285</v>
      </c>
      <c r="D5997" s="2"/>
      <c r="E5997" s="2" t="s">
        <v>10058</v>
      </c>
      <c r="F5997" s="2" t="s">
        <v>10059</v>
      </c>
      <c r="G5997" s="2" t="s">
        <v>10060</v>
      </c>
      <c r="H5997" s="2"/>
      <c r="I5997" s="2" t="s">
        <v>5093</v>
      </c>
      <c r="J5997" s="2" t="s">
        <v>61</v>
      </c>
      <c r="K5997" s="50" t="s">
        <v>61</v>
      </c>
      <c r="L5997" s="48">
        <v>2020</v>
      </c>
      <c r="M5997" s="2" t="s">
        <v>133</v>
      </c>
      <c r="N5997" s="32">
        <v>25.221129999999999</v>
      </c>
      <c r="O5997" s="32">
        <v>55.648449999999997</v>
      </c>
      <c r="P5997" s="2" t="s">
        <v>2767</v>
      </c>
      <c r="Q5997" s="6" t="s">
        <v>65</v>
      </c>
      <c r="R5997" s="43" t="s">
        <v>18854</v>
      </c>
      <c r="S5997" s="41" t="s">
        <v>3596</v>
      </c>
      <c r="T5997" s="41" t="s">
        <v>18465</v>
      </c>
      <c r="U5997" s="2"/>
      <c r="V5997" s="2" t="s">
        <v>3596</v>
      </c>
      <c r="W5997" s="41" t="s">
        <v>17589</v>
      </c>
      <c r="X5997" s="2" t="s">
        <v>1598</v>
      </c>
      <c r="Y5997" s="2" t="s">
        <v>76</v>
      </c>
      <c r="Z5997" s="5" t="s">
        <v>10423</v>
      </c>
      <c r="AA5997" s="5" t="s">
        <v>16910</v>
      </c>
      <c r="AB5997" s="5" t="s">
        <v>16317</v>
      </c>
      <c r="AC5997" s="2" t="s">
        <v>5247</v>
      </c>
      <c r="AD5997" s="2">
        <v>3000021</v>
      </c>
      <c r="AE5997" s="5">
        <v>38.5</v>
      </c>
      <c r="AF5997" s="25"/>
      <c r="AG5997" s="29">
        <v>3</v>
      </c>
      <c r="AH5997" s="2" t="s">
        <v>17978</v>
      </c>
      <c r="AI5997" s="2">
        <v>3</v>
      </c>
      <c r="AJ5997" s="2">
        <v>3</v>
      </c>
      <c r="AK5997" s="50"/>
      <c r="AL5997" s="2"/>
      <c r="AM5997" s="30"/>
      <c r="AN5997" s="30"/>
      <c r="AO5997" s="30"/>
      <c r="AR5997" s="30"/>
      <c r="AS5997" s="30"/>
      <c r="AT5997" s="30"/>
      <c r="AV5997" s="30"/>
      <c r="AW5997" s="30"/>
      <c r="CD5997" s="2" t="s">
        <v>78</v>
      </c>
      <c r="CE5997" s="2" t="s">
        <v>21052</v>
      </c>
    </row>
    <row r="5998" spans="1:83" x14ac:dyDescent="0.2">
      <c r="A5998" s="2" t="s">
        <v>9876</v>
      </c>
      <c r="B5998" s="2" t="s">
        <v>29039</v>
      </c>
      <c r="C5998" s="2" t="s">
        <v>6285</v>
      </c>
      <c r="D5998" s="2"/>
      <c r="E5998" s="2" t="s">
        <v>9876</v>
      </c>
      <c r="F5998" s="2" t="s">
        <v>9877</v>
      </c>
      <c r="G5998" s="2" t="s">
        <v>9878</v>
      </c>
      <c r="H5998" s="2"/>
      <c r="I5998" s="2" t="s">
        <v>5093</v>
      </c>
      <c r="J5998" s="2" t="s">
        <v>61</v>
      </c>
      <c r="K5998" s="50" t="s">
        <v>61</v>
      </c>
      <c r="L5998" s="48">
        <v>2019</v>
      </c>
      <c r="M5998" s="2" t="s">
        <v>133</v>
      </c>
      <c r="N5998" s="32">
        <v>25.261679999999998</v>
      </c>
      <c r="O5998" s="32">
        <v>55.527920000000002</v>
      </c>
      <c r="P5998" s="2" t="s">
        <v>2767</v>
      </c>
      <c r="Q5998" s="6" t="s">
        <v>65</v>
      </c>
      <c r="R5998" s="43" t="s">
        <v>18854</v>
      </c>
      <c r="S5998" s="41" t="s">
        <v>3596</v>
      </c>
      <c r="T5998" s="41" t="s">
        <v>18465</v>
      </c>
      <c r="U5998" s="2"/>
      <c r="V5998" s="2" t="s">
        <v>3596</v>
      </c>
      <c r="W5998" s="41" t="s">
        <v>17589</v>
      </c>
      <c r="X5998" s="2" t="s">
        <v>9705</v>
      </c>
      <c r="Y5998" s="2" t="s">
        <v>76</v>
      </c>
      <c r="Z5998" s="5" t="s">
        <v>10423</v>
      </c>
      <c r="AA5998" s="5" t="s">
        <v>16910</v>
      </c>
      <c r="AB5998" s="5" t="s">
        <v>16317</v>
      </c>
      <c r="AC5998" s="2" t="s">
        <v>5247</v>
      </c>
      <c r="AD5998" s="2">
        <v>3002200</v>
      </c>
      <c r="AE5998" s="5">
        <v>38.5</v>
      </c>
      <c r="AF5998" s="25"/>
      <c r="AG5998" s="29">
        <v>3</v>
      </c>
      <c r="AH5998" s="2" t="s">
        <v>17978</v>
      </c>
      <c r="AI5998" s="2">
        <v>3</v>
      </c>
      <c r="AJ5998" s="2">
        <v>3</v>
      </c>
      <c r="AK5998" s="50"/>
      <c r="AL5998" s="2"/>
      <c r="AM5998" s="30"/>
      <c r="AN5998" s="30"/>
      <c r="AO5998" s="30"/>
      <c r="AR5998" s="30"/>
      <c r="AS5998" s="30"/>
      <c r="AT5998" s="30"/>
      <c r="AV5998" s="30"/>
      <c r="AW5998" s="30"/>
      <c r="CD5998" s="2" t="s">
        <v>78</v>
      </c>
      <c r="CE5998" s="2" t="s">
        <v>21053</v>
      </c>
    </row>
    <row r="5999" spans="1:83" x14ac:dyDescent="0.2">
      <c r="A5999" s="2" t="s">
        <v>9962</v>
      </c>
      <c r="B5999" s="2" t="s">
        <v>29040</v>
      </c>
      <c r="C5999" s="2" t="s">
        <v>6285</v>
      </c>
      <c r="D5999" s="2"/>
      <c r="E5999" s="2" t="s">
        <v>9962</v>
      </c>
      <c r="F5999" s="2" t="s">
        <v>9963</v>
      </c>
      <c r="G5999" s="2" t="s">
        <v>9964</v>
      </c>
      <c r="H5999" s="2"/>
      <c r="I5999" s="2" t="s">
        <v>5093</v>
      </c>
      <c r="J5999" s="2" t="s">
        <v>61</v>
      </c>
      <c r="K5999" s="50" t="s">
        <v>61</v>
      </c>
      <c r="L5999" s="48">
        <v>2020</v>
      </c>
      <c r="M5999" s="2" t="s">
        <v>133</v>
      </c>
      <c r="N5999" s="32">
        <v>25.24737</v>
      </c>
      <c r="O5999" s="32">
        <v>55.554160000000003</v>
      </c>
      <c r="P5999" s="2" t="s">
        <v>2767</v>
      </c>
      <c r="Q5999" s="6" t="s">
        <v>65</v>
      </c>
      <c r="R5999" s="43" t="s">
        <v>18854</v>
      </c>
      <c r="S5999" s="41" t="s">
        <v>3596</v>
      </c>
      <c r="T5999" s="41" t="s">
        <v>18465</v>
      </c>
      <c r="U5999" s="2"/>
      <c r="V5999" s="2" t="s">
        <v>3596</v>
      </c>
      <c r="W5999" s="41" t="s">
        <v>17589</v>
      </c>
      <c r="X5999" s="2" t="s">
        <v>1598</v>
      </c>
      <c r="Y5999" s="2" t="s">
        <v>76</v>
      </c>
      <c r="Z5999" s="5" t="s">
        <v>10423</v>
      </c>
      <c r="AA5999" s="5" t="s">
        <v>17377</v>
      </c>
      <c r="AB5999" s="5" t="s">
        <v>16317</v>
      </c>
      <c r="AC5999" s="2" t="s">
        <v>5247</v>
      </c>
      <c r="AD5999" s="2">
        <v>3002200</v>
      </c>
      <c r="AE5999" s="5">
        <v>38</v>
      </c>
      <c r="AF5999" s="25"/>
      <c r="AG5999" s="29">
        <v>3</v>
      </c>
      <c r="AH5999" s="2" t="s">
        <v>17978</v>
      </c>
      <c r="AI5999" s="2">
        <v>3</v>
      </c>
      <c r="AJ5999" s="2">
        <v>3</v>
      </c>
      <c r="AK5999" s="50"/>
      <c r="AL5999" s="2"/>
      <c r="AM5999" s="30"/>
      <c r="AN5999" s="30"/>
      <c r="AO5999" s="30"/>
      <c r="AR5999" s="30"/>
      <c r="AS5999" s="30"/>
      <c r="AT5999" s="30"/>
      <c r="AV5999" s="30"/>
      <c r="AW5999" s="30"/>
      <c r="CD5999" s="2" t="s">
        <v>78</v>
      </c>
      <c r="CE5999" s="2" t="s">
        <v>21054</v>
      </c>
    </row>
    <row r="6000" spans="1:83" x14ac:dyDescent="0.2">
      <c r="A6000" s="2" t="s">
        <v>19001</v>
      </c>
      <c r="B6000" s="2" t="s">
        <v>29041</v>
      </c>
      <c r="C6000" s="2" t="s">
        <v>6285</v>
      </c>
      <c r="D6000" s="2"/>
      <c r="E6000" s="2" t="s">
        <v>19001</v>
      </c>
      <c r="F6000" s="2" t="s">
        <v>10332</v>
      </c>
      <c r="G6000" s="2" t="s">
        <v>16687</v>
      </c>
      <c r="H6000" s="2"/>
      <c r="I6000" s="2" t="s">
        <v>5093</v>
      </c>
      <c r="J6000" s="2" t="s">
        <v>61</v>
      </c>
      <c r="K6000" s="50" t="s">
        <v>61</v>
      </c>
      <c r="L6000" s="48">
        <v>2021</v>
      </c>
      <c r="M6000" s="2" t="s">
        <v>22960</v>
      </c>
      <c r="N6000" s="32">
        <v>25.246039</v>
      </c>
      <c r="O6000" s="32">
        <v>55.590448000000002</v>
      </c>
      <c r="P6000" s="2" t="s">
        <v>2767</v>
      </c>
      <c r="Q6000" s="6" t="s">
        <v>65</v>
      </c>
      <c r="R6000" s="43" t="s">
        <v>18854</v>
      </c>
      <c r="S6000" s="41" t="s">
        <v>3596</v>
      </c>
      <c r="T6000" s="41" t="s">
        <v>18465</v>
      </c>
      <c r="U6000" s="2"/>
      <c r="V6000" s="2" t="s">
        <v>3596</v>
      </c>
      <c r="W6000" s="41" t="s">
        <v>17589</v>
      </c>
      <c r="X6000" s="2" t="s">
        <v>1598</v>
      </c>
      <c r="Y6000" s="2" t="s">
        <v>102</v>
      </c>
      <c r="Z6000" s="5" t="s">
        <v>10423</v>
      </c>
      <c r="AA6000" s="5" t="s">
        <v>16910</v>
      </c>
      <c r="AB6000" s="5" t="s">
        <v>16316</v>
      </c>
      <c r="AC6000" s="2" t="s">
        <v>5247</v>
      </c>
      <c r="AD6000" s="2">
        <v>3028600</v>
      </c>
      <c r="AE6000" s="5">
        <v>38</v>
      </c>
      <c r="AF6000" s="25"/>
      <c r="AG6000" s="29">
        <v>3</v>
      </c>
      <c r="AH6000" s="2" t="s">
        <v>17978</v>
      </c>
      <c r="AI6000" s="2">
        <v>3</v>
      </c>
      <c r="AJ6000" s="2">
        <v>3</v>
      </c>
      <c r="AK6000" s="50"/>
      <c r="AL6000" s="2"/>
      <c r="AM6000" s="30"/>
      <c r="AN6000" s="30"/>
      <c r="AO6000" s="30"/>
      <c r="AR6000" s="30"/>
      <c r="AS6000" s="30"/>
      <c r="AT6000" s="30"/>
      <c r="AV6000" s="30"/>
      <c r="AW6000" s="30"/>
      <c r="CD6000" s="2" t="s">
        <v>78</v>
      </c>
      <c r="CE6000" s="2" t="s">
        <v>21055</v>
      </c>
    </row>
    <row r="6001" spans="1:83" x14ac:dyDescent="0.2">
      <c r="A6001" s="2" t="s">
        <v>9243</v>
      </c>
      <c r="B6001" s="2" t="s">
        <v>29042</v>
      </c>
      <c r="C6001" s="2" t="s">
        <v>6285</v>
      </c>
      <c r="D6001" s="2"/>
      <c r="E6001" s="2" t="s">
        <v>9243</v>
      </c>
      <c r="F6001" s="2" t="s">
        <v>9244</v>
      </c>
      <c r="G6001" s="2"/>
      <c r="H6001" s="2"/>
      <c r="I6001" s="2" t="s">
        <v>5093</v>
      </c>
      <c r="J6001" s="2" t="s">
        <v>61</v>
      </c>
      <c r="K6001" s="2"/>
      <c r="L6001" s="48">
        <v>2016</v>
      </c>
      <c r="M6001" s="2" t="s">
        <v>133</v>
      </c>
      <c r="N6001" s="32">
        <v>24.994969999999999</v>
      </c>
      <c r="O6001" s="32">
        <v>55.923229999999997</v>
      </c>
      <c r="P6001" s="2" t="s">
        <v>2767</v>
      </c>
      <c r="Q6001" s="6" t="s">
        <v>65</v>
      </c>
      <c r="R6001" s="43" t="s">
        <v>18854</v>
      </c>
      <c r="S6001" s="41" t="s">
        <v>3596</v>
      </c>
      <c r="T6001" s="41" t="s">
        <v>18460</v>
      </c>
      <c r="U6001" s="2"/>
      <c r="V6001" s="2" t="s">
        <v>3596</v>
      </c>
      <c r="W6001" s="41" t="s">
        <v>144</v>
      </c>
      <c r="X6001" s="2" t="s">
        <v>1598</v>
      </c>
      <c r="Y6001" s="2" t="s">
        <v>69</v>
      </c>
      <c r="Z6001" s="5" t="s">
        <v>10423</v>
      </c>
      <c r="AA6001" s="5" t="s">
        <v>16910</v>
      </c>
      <c r="AB6001" s="5" t="s">
        <v>18091</v>
      </c>
      <c r="AC6001" s="2"/>
      <c r="AD6001" s="2">
        <v>3000017</v>
      </c>
      <c r="AE6001" s="5">
        <v>18.5</v>
      </c>
      <c r="AF6001" s="25"/>
      <c r="AG6001" s="29"/>
      <c r="AH6001" s="2"/>
      <c r="AI6001" s="2">
        <v>3</v>
      </c>
      <c r="AJ6001" s="2"/>
      <c r="AK6001" s="50"/>
      <c r="AL6001" s="2"/>
      <c r="AM6001" s="30"/>
      <c r="AN6001" s="30"/>
      <c r="AO6001" s="30"/>
      <c r="AR6001" s="30"/>
      <c r="AS6001" s="30"/>
      <c r="AT6001" s="30"/>
      <c r="AV6001" s="30"/>
      <c r="AW6001" s="30"/>
      <c r="CD6001" s="2" t="s">
        <v>71</v>
      </c>
      <c r="CE6001" s="2">
        <v>0</v>
      </c>
    </row>
    <row r="6002" spans="1:83" x14ac:dyDescent="0.2">
      <c r="A6002" s="2" t="s">
        <v>9415</v>
      </c>
      <c r="B6002" s="2" t="s">
        <v>29043</v>
      </c>
      <c r="C6002" s="2" t="s">
        <v>6285</v>
      </c>
      <c r="D6002" s="2"/>
      <c r="E6002" s="2" t="s">
        <v>9415</v>
      </c>
      <c r="F6002" s="2" t="s">
        <v>9416</v>
      </c>
      <c r="G6002" s="2" t="s">
        <v>9417</v>
      </c>
      <c r="H6002" s="2"/>
      <c r="I6002" s="2" t="s">
        <v>5093</v>
      </c>
      <c r="J6002" s="2" t="s">
        <v>61</v>
      </c>
      <c r="K6002" s="50" t="s">
        <v>61</v>
      </c>
      <c r="L6002" s="48">
        <v>2016</v>
      </c>
      <c r="M6002" s="2" t="s">
        <v>133</v>
      </c>
      <c r="N6002" s="32">
        <v>25.255222</v>
      </c>
      <c r="O6002" s="32">
        <v>55.533555</v>
      </c>
      <c r="P6002" s="2" t="s">
        <v>2767</v>
      </c>
      <c r="Q6002" s="6" t="s">
        <v>65</v>
      </c>
      <c r="R6002" s="43" t="s">
        <v>18854</v>
      </c>
      <c r="S6002" s="41" t="s">
        <v>3596</v>
      </c>
      <c r="T6002" s="41" t="s">
        <v>18460</v>
      </c>
      <c r="U6002" s="2"/>
      <c r="V6002" s="2" t="s">
        <v>3596</v>
      </c>
      <c r="W6002" s="41" t="s">
        <v>17589</v>
      </c>
      <c r="X6002" s="2" t="s">
        <v>1598</v>
      </c>
      <c r="Y6002" s="2" t="s">
        <v>76</v>
      </c>
      <c r="Z6002" s="5" t="s">
        <v>10423</v>
      </c>
      <c r="AA6002" s="5" t="s">
        <v>16910</v>
      </c>
      <c r="AB6002" s="5" t="s">
        <v>16317</v>
      </c>
      <c r="AC6002" s="2" t="s">
        <v>5247</v>
      </c>
      <c r="AD6002" s="2">
        <v>3002200</v>
      </c>
      <c r="AE6002" s="5">
        <v>28.5</v>
      </c>
      <c r="AF6002" s="25"/>
      <c r="AG6002" s="29">
        <v>3</v>
      </c>
      <c r="AH6002" s="2" t="s">
        <v>17978</v>
      </c>
      <c r="AI6002" s="2">
        <v>4</v>
      </c>
      <c r="AJ6002" s="2">
        <v>3</v>
      </c>
      <c r="AK6002" s="50"/>
      <c r="AL6002" s="2"/>
      <c r="AM6002" s="30"/>
      <c r="AN6002" s="30"/>
      <c r="AO6002" s="30"/>
      <c r="AR6002" s="30"/>
      <c r="AS6002" s="30"/>
      <c r="AT6002" s="30"/>
      <c r="AV6002" s="30"/>
      <c r="AW6002" s="30"/>
      <c r="CD6002" s="2" t="s">
        <v>78</v>
      </c>
      <c r="CE6002" s="2" t="s">
        <v>21056</v>
      </c>
    </row>
    <row r="6003" spans="1:83" x14ac:dyDescent="0.2">
      <c r="A6003" s="2" t="s">
        <v>9601</v>
      </c>
      <c r="B6003" s="2" t="s">
        <v>29044</v>
      </c>
      <c r="C6003" s="2" t="s">
        <v>6285</v>
      </c>
      <c r="D6003" s="2"/>
      <c r="E6003" s="2" t="s">
        <v>9601</v>
      </c>
      <c r="F6003" s="2" t="s">
        <v>9602</v>
      </c>
      <c r="G6003" s="2" t="s">
        <v>9603</v>
      </c>
      <c r="H6003" s="2"/>
      <c r="I6003" s="2" t="s">
        <v>5093</v>
      </c>
      <c r="J6003" s="2" t="s">
        <v>61</v>
      </c>
      <c r="K6003" s="50" t="s">
        <v>61</v>
      </c>
      <c r="L6003" s="48">
        <v>2017</v>
      </c>
      <c r="M6003" s="2" t="s">
        <v>133</v>
      </c>
      <c r="N6003" s="32">
        <v>25.36908</v>
      </c>
      <c r="O6003" s="32">
        <v>55.67362</v>
      </c>
      <c r="P6003" s="2" t="s">
        <v>2767</v>
      </c>
      <c r="Q6003" s="6" t="s">
        <v>65</v>
      </c>
      <c r="R6003" s="43" t="s">
        <v>18854</v>
      </c>
      <c r="S6003" s="41" t="s">
        <v>3596</v>
      </c>
      <c r="T6003" s="41" t="s">
        <v>18460</v>
      </c>
      <c r="U6003" s="2"/>
      <c r="V6003" s="2" t="s">
        <v>3596</v>
      </c>
      <c r="W6003" s="41" t="s">
        <v>17589</v>
      </c>
      <c r="X6003" s="2" t="s">
        <v>315</v>
      </c>
      <c r="Y6003" s="2" t="s">
        <v>102</v>
      </c>
      <c r="Z6003" s="5" t="s">
        <v>10423</v>
      </c>
      <c r="AA6003" s="5" t="s">
        <v>16910</v>
      </c>
      <c r="AB6003" s="5" t="s">
        <v>16316</v>
      </c>
      <c r="AC6003" s="2" t="s">
        <v>5247</v>
      </c>
      <c r="AD6003" s="2">
        <v>3001801</v>
      </c>
      <c r="AE6003" s="5">
        <v>33.5</v>
      </c>
      <c r="AF6003" s="25"/>
      <c r="AG6003" s="29">
        <v>3</v>
      </c>
      <c r="AH6003" s="2" t="s">
        <v>17978</v>
      </c>
      <c r="AI6003" s="2">
        <v>3</v>
      </c>
      <c r="AJ6003" s="2">
        <v>3</v>
      </c>
      <c r="AK6003" s="50"/>
      <c r="AL6003" s="2"/>
      <c r="AM6003" s="30"/>
      <c r="AN6003" s="30"/>
      <c r="AO6003" s="30"/>
      <c r="AR6003" s="30"/>
      <c r="AS6003" s="30"/>
      <c r="AT6003" s="30"/>
      <c r="AV6003" s="30"/>
      <c r="AW6003" s="30"/>
      <c r="CD6003" s="2" t="s">
        <v>78</v>
      </c>
      <c r="CE6003" s="2" t="s">
        <v>21057</v>
      </c>
    </row>
    <row r="6004" spans="1:83" x14ac:dyDescent="0.2">
      <c r="A6004" s="2" t="s">
        <v>9719</v>
      </c>
      <c r="B6004" s="2" t="s">
        <v>29045</v>
      </c>
      <c r="C6004" s="2" t="s">
        <v>6285</v>
      </c>
      <c r="D6004" s="2"/>
      <c r="E6004" s="2" t="s">
        <v>9719</v>
      </c>
      <c r="F6004" s="2" t="s">
        <v>9720</v>
      </c>
      <c r="G6004" s="2" t="s">
        <v>9721</v>
      </c>
      <c r="H6004" s="2"/>
      <c r="I6004" s="2" t="s">
        <v>5093</v>
      </c>
      <c r="J6004" s="2" t="s">
        <v>61</v>
      </c>
      <c r="K6004" s="50" t="s">
        <v>61</v>
      </c>
      <c r="L6004" s="48">
        <v>2018</v>
      </c>
      <c r="M6004" s="2" t="s">
        <v>133</v>
      </c>
      <c r="N6004" s="32">
        <v>25.295459999999999</v>
      </c>
      <c r="O6004" s="32">
        <v>55.439070000000001</v>
      </c>
      <c r="P6004" s="2" t="s">
        <v>2767</v>
      </c>
      <c r="Q6004" s="6" t="s">
        <v>65</v>
      </c>
      <c r="R6004" s="43" t="s">
        <v>18854</v>
      </c>
      <c r="S6004" s="41" t="s">
        <v>4972</v>
      </c>
      <c r="T6004" s="41" t="s">
        <v>18461</v>
      </c>
      <c r="U6004" s="2"/>
      <c r="V6004" s="2" t="s">
        <v>4972</v>
      </c>
      <c r="W6004" s="41" t="s">
        <v>17589</v>
      </c>
      <c r="X6004" s="2" t="s">
        <v>1598</v>
      </c>
      <c r="Y6004" s="2" t="s">
        <v>102</v>
      </c>
      <c r="Z6004" s="5" t="s">
        <v>20</v>
      </c>
      <c r="AA6004" s="5" t="s">
        <v>16910</v>
      </c>
      <c r="AB6004" s="5" t="s">
        <v>16316</v>
      </c>
      <c r="AC6004" s="2" t="s">
        <v>5205</v>
      </c>
      <c r="AD6004" s="2">
        <v>3009900</v>
      </c>
      <c r="AE6004" s="5">
        <v>28</v>
      </c>
      <c r="AF6004" s="25"/>
      <c r="AG6004" s="29">
        <v>3</v>
      </c>
      <c r="AH6004" s="2" t="s">
        <v>17974</v>
      </c>
      <c r="AI6004" s="2">
        <v>3</v>
      </c>
      <c r="AJ6004" s="2">
        <v>3</v>
      </c>
      <c r="AK6004" s="50"/>
      <c r="AL6004" s="2"/>
      <c r="AM6004" s="30"/>
      <c r="AN6004" s="30"/>
      <c r="AO6004" s="30"/>
      <c r="AR6004" s="30"/>
      <c r="AS6004" s="30"/>
      <c r="AT6004" s="30"/>
      <c r="AV6004" s="30"/>
      <c r="AW6004" s="30"/>
      <c r="CD6004" s="2" t="s">
        <v>78</v>
      </c>
      <c r="CE6004" s="2" t="s">
        <v>21058</v>
      </c>
    </row>
    <row r="6005" spans="1:83" x14ac:dyDescent="0.2">
      <c r="A6005" s="2" t="s">
        <v>9655</v>
      </c>
      <c r="B6005" s="2" t="s">
        <v>29046</v>
      </c>
      <c r="C6005" s="2" t="s">
        <v>6285</v>
      </c>
      <c r="D6005" s="2"/>
      <c r="E6005" s="2" t="s">
        <v>9655</v>
      </c>
      <c r="F6005" s="2" t="s">
        <v>9656</v>
      </c>
      <c r="G6005" s="2"/>
      <c r="H6005" s="2"/>
      <c r="I6005" s="2" t="s">
        <v>5093</v>
      </c>
      <c r="J6005" s="2" t="s">
        <v>61</v>
      </c>
      <c r="K6005" s="2"/>
      <c r="L6005" s="48">
        <v>2017</v>
      </c>
      <c r="M6005" s="2" t="s">
        <v>133</v>
      </c>
      <c r="N6005" s="32">
        <v>25.205909999999999</v>
      </c>
      <c r="O6005" s="32">
        <v>55.654209999999999</v>
      </c>
      <c r="P6005" s="2" t="s">
        <v>2767</v>
      </c>
      <c r="Q6005" s="6" t="s">
        <v>65</v>
      </c>
      <c r="R6005" s="43" t="s">
        <v>16802</v>
      </c>
      <c r="S6005" s="41" t="s">
        <v>4851</v>
      </c>
      <c r="T6005" s="41" t="s">
        <v>18462</v>
      </c>
      <c r="U6005" s="2"/>
      <c r="V6005" s="2" t="s">
        <v>4851</v>
      </c>
      <c r="W6005" s="41" t="s">
        <v>144</v>
      </c>
      <c r="X6005" s="2" t="s">
        <v>1598</v>
      </c>
      <c r="Y6005" s="2" t="s">
        <v>76</v>
      </c>
      <c r="Z6005" s="5" t="s">
        <v>10423</v>
      </c>
      <c r="AA6005" s="5" t="s">
        <v>16910</v>
      </c>
      <c r="AB6005" s="5" t="s">
        <v>16317</v>
      </c>
      <c r="AC6005" s="2"/>
      <c r="AD6005" s="2">
        <v>3000021</v>
      </c>
      <c r="AE6005" s="5">
        <v>35</v>
      </c>
      <c r="AF6005" s="25"/>
      <c r="AG6005" s="29"/>
      <c r="AH6005" s="2"/>
      <c r="AI6005" s="2">
        <v>4</v>
      </c>
      <c r="AJ6005" s="2"/>
      <c r="AK6005" s="50"/>
      <c r="AL6005" s="2"/>
      <c r="AM6005" s="30"/>
      <c r="AN6005" s="30"/>
      <c r="AO6005" s="30"/>
      <c r="AR6005" s="30"/>
      <c r="AS6005" s="30"/>
      <c r="AT6005" s="30"/>
      <c r="AV6005" s="30"/>
      <c r="AW6005" s="30"/>
      <c r="CD6005" s="2" t="s">
        <v>78</v>
      </c>
      <c r="CE6005" s="2" t="s">
        <v>21059</v>
      </c>
    </row>
    <row r="6006" spans="1:83" x14ac:dyDescent="0.2">
      <c r="A6006" s="2" t="s">
        <v>9542</v>
      </c>
      <c r="B6006" s="2" t="s">
        <v>29047</v>
      </c>
      <c r="C6006" s="2" t="s">
        <v>6285</v>
      </c>
      <c r="D6006" s="2"/>
      <c r="E6006" s="2" t="s">
        <v>9542</v>
      </c>
      <c r="F6006" s="2" t="s">
        <v>9543</v>
      </c>
      <c r="G6006" s="2" t="s">
        <v>9544</v>
      </c>
      <c r="H6006" s="2"/>
      <c r="I6006" s="2" t="s">
        <v>5093</v>
      </c>
      <c r="J6006" s="2" t="s">
        <v>61</v>
      </c>
      <c r="K6006" s="50" t="s">
        <v>61</v>
      </c>
      <c r="L6006" s="48">
        <v>2017</v>
      </c>
      <c r="M6006" s="2" t="s">
        <v>133</v>
      </c>
      <c r="N6006" s="32">
        <v>25.232652999999999</v>
      </c>
      <c r="O6006" s="32">
        <v>55.615670999999999</v>
      </c>
      <c r="P6006" s="2" t="s">
        <v>2767</v>
      </c>
      <c r="Q6006" s="6" t="s">
        <v>65</v>
      </c>
      <c r="R6006" s="43" t="s">
        <v>18854</v>
      </c>
      <c r="S6006" s="41" t="s">
        <v>3596</v>
      </c>
      <c r="T6006" s="41" t="s">
        <v>18460</v>
      </c>
      <c r="U6006" s="2"/>
      <c r="V6006" s="2" t="s">
        <v>3596</v>
      </c>
      <c r="W6006" s="41" t="s">
        <v>17589</v>
      </c>
      <c r="X6006" s="2" t="s">
        <v>1598</v>
      </c>
      <c r="Y6006" s="2" t="s">
        <v>86</v>
      </c>
      <c r="Z6006" s="5" t="s">
        <v>10423</v>
      </c>
      <c r="AA6006" s="5" t="s">
        <v>16910</v>
      </c>
      <c r="AB6006" s="5" t="s">
        <v>18090</v>
      </c>
      <c r="AC6006" s="2" t="s">
        <v>5247</v>
      </c>
      <c r="AD6006" s="2">
        <v>3028600</v>
      </c>
      <c r="AE6006" s="5">
        <v>28.5</v>
      </c>
      <c r="AF6006" s="25"/>
      <c r="AG6006" s="29">
        <v>3</v>
      </c>
      <c r="AH6006" s="2" t="s">
        <v>17978</v>
      </c>
      <c r="AI6006" s="2">
        <v>3</v>
      </c>
      <c r="AJ6006" s="2">
        <v>3</v>
      </c>
      <c r="AK6006" s="50"/>
      <c r="AL6006" s="2"/>
      <c r="AM6006" s="30"/>
      <c r="AN6006" s="30"/>
      <c r="AO6006" s="30"/>
      <c r="AR6006" s="30"/>
      <c r="AS6006" s="30"/>
      <c r="AT6006" s="30"/>
      <c r="AV6006" s="30"/>
      <c r="AW6006" s="30"/>
      <c r="CD6006" s="2" t="s">
        <v>78</v>
      </c>
      <c r="CE6006" s="2" t="s">
        <v>21060</v>
      </c>
    </row>
    <row r="6007" spans="1:83" x14ac:dyDescent="0.2">
      <c r="A6007" s="2" t="s">
        <v>9844</v>
      </c>
      <c r="B6007" s="2" t="s">
        <v>29048</v>
      </c>
      <c r="C6007" s="2" t="s">
        <v>6285</v>
      </c>
      <c r="D6007" s="2"/>
      <c r="E6007" s="2" t="s">
        <v>9844</v>
      </c>
      <c r="F6007" s="2" t="s">
        <v>9845</v>
      </c>
      <c r="G6007" s="2" t="s">
        <v>9846</v>
      </c>
      <c r="H6007" s="2"/>
      <c r="I6007" s="2" t="s">
        <v>5093</v>
      </c>
      <c r="J6007" s="2" t="s">
        <v>61</v>
      </c>
      <c r="K6007" s="50" t="s">
        <v>61</v>
      </c>
      <c r="L6007" s="48">
        <v>2018</v>
      </c>
      <c r="M6007" s="2" t="s">
        <v>133</v>
      </c>
      <c r="N6007" s="32">
        <v>25.237079999999999</v>
      </c>
      <c r="O6007" s="32">
        <v>55.635240000000003</v>
      </c>
      <c r="P6007" s="2" t="s">
        <v>2767</v>
      </c>
      <c r="Q6007" s="6" t="s">
        <v>65</v>
      </c>
      <c r="R6007" s="43" t="s">
        <v>18854</v>
      </c>
      <c r="S6007" s="41" t="s">
        <v>3596</v>
      </c>
      <c r="T6007" s="41" t="s">
        <v>18460</v>
      </c>
      <c r="U6007" s="2"/>
      <c r="V6007" s="2" t="s">
        <v>3596</v>
      </c>
      <c r="W6007" s="41" t="s">
        <v>17589</v>
      </c>
      <c r="X6007" s="2" t="s">
        <v>1598</v>
      </c>
      <c r="Y6007" s="2" t="s">
        <v>76</v>
      </c>
      <c r="Z6007" s="5" t="s">
        <v>10423</v>
      </c>
      <c r="AA6007" s="5" t="s">
        <v>16910</v>
      </c>
      <c r="AB6007" s="5" t="s">
        <v>16317</v>
      </c>
      <c r="AC6007" s="2" t="s">
        <v>5247</v>
      </c>
      <c r="AD6007" s="2">
        <v>3001500</v>
      </c>
      <c r="AE6007" s="5">
        <v>28.5</v>
      </c>
      <c r="AF6007" s="25"/>
      <c r="AG6007" s="29">
        <v>3</v>
      </c>
      <c r="AH6007" s="2" t="s">
        <v>17978</v>
      </c>
      <c r="AI6007" s="2">
        <v>3</v>
      </c>
      <c r="AJ6007" s="2">
        <v>3</v>
      </c>
      <c r="AK6007" s="50"/>
      <c r="AL6007" s="2"/>
      <c r="AM6007" s="30"/>
      <c r="AN6007" s="30"/>
      <c r="AO6007" s="30"/>
      <c r="AR6007" s="30"/>
      <c r="AS6007" s="30"/>
      <c r="AT6007" s="30"/>
      <c r="AV6007" s="30"/>
      <c r="AW6007" s="30"/>
      <c r="CD6007" s="2" t="s">
        <v>78</v>
      </c>
      <c r="CE6007" s="2" t="s">
        <v>21061</v>
      </c>
    </row>
    <row r="6008" spans="1:83" x14ac:dyDescent="0.2">
      <c r="A6008" s="2" t="s">
        <v>10186</v>
      </c>
      <c r="B6008" s="2" t="s">
        <v>29049</v>
      </c>
      <c r="C6008" s="2" t="s">
        <v>6285</v>
      </c>
      <c r="D6008" s="2"/>
      <c r="E6008" s="2" t="s">
        <v>10186</v>
      </c>
      <c r="F6008" s="2" t="s">
        <v>10187</v>
      </c>
      <c r="G6008" s="2" t="s">
        <v>10188</v>
      </c>
      <c r="H6008" s="2"/>
      <c r="I6008" s="2" t="s">
        <v>5093</v>
      </c>
      <c r="J6008" s="2" t="s">
        <v>61</v>
      </c>
      <c r="K6008" s="50" t="s">
        <v>61</v>
      </c>
      <c r="L6008" s="48">
        <v>2021</v>
      </c>
      <c r="M6008" s="2" t="s">
        <v>133</v>
      </c>
      <c r="N6008" s="32">
        <v>25.250610000000002</v>
      </c>
      <c r="O6008" s="32">
        <v>55.636569999999999</v>
      </c>
      <c r="P6008" s="2" t="s">
        <v>2767</v>
      </c>
      <c r="Q6008" s="6" t="s">
        <v>65</v>
      </c>
      <c r="R6008" s="43" t="s">
        <v>16802</v>
      </c>
      <c r="S6008" s="41" t="s">
        <v>18949</v>
      </c>
      <c r="T6008" s="41" t="s">
        <v>18463</v>
      </c>
      <c r="U6008" s="2"/>
      <c r="V6008" s="2" t="s">
        <v>18949</v>
      </c>
      <c r="W6008" s="41" t="s">
        <v>17589</v>
      </c>
      <c r="X6008" s="2" t="s">
        <v>1598</v>
      </c>
      <c r="Y6008" s="2" t="s">
        <v>102</v>
      </c>
      <c r="Z6008" s="5" t="s">
        <v>10423</v>
      </c>
      <c r="AA6008" s="5" t="s">
        <v>16910</v>
      </c>
      <c r="AB6008" s="5" t="s">
        <v>16316</v>
      </c>
      <c r="AC6008" s="2" t="s">
        <v>5247</v>
      </c>
      <c r="AD6008" s="2">
        <v>3001500</v>
      </c>
      <c r="AE6008" s="5">
        <v>35</v>
      </c>
      <c r="AF6008" s="25"/>
      <c r="AG6008" s="29">
        <v>3</v>
      </c>
      <c r="AH6008" s="2" t="s">
        <v>17978</v>
      </c>
      <c r="AI6008" s="2">
        <v>4</v>
      </c>
      <c r="AJ6008" s="2">
        <v>3</v>
      </c>
      <c r="AK6008" s="50"/>
      <c r="AL6008" s="2"/>
      <c r="AM6008" s="30"/>
      <c r="AN6008" s="30"/>
      <c r="AO6008" s="30"/>
      <c r="AR6008" s="30"/>
      <c r="AS6008" s="30"/>
      <c r="AT6008" s="30"/>
      <c r="AV6008" s="30"/>
      <c r="AW6008" s="30"/>
      <c r="CD6008" s="2" t="s">
        <v>78</v>
      </c>
      <c r="CE6008" s="2" t="s">
        <v>21062</v>
      </c>
    </row>
    <row r="6009" spans="1:83" x14ac:dyDescent="0.2">
      <c r="A6009" s="2" t="s">
        <v>9722</v>
      </c>
      <c r="B6009" s="2" t="s">
        <v>29050</v>
      </c>
      <c r="C6009" s="2" t="s">
        <v>6285</v>
      </c>
      <c r="D6009" s="2"/>
      <c r="E6009" s="2" t="s">
        <v>9722</v>
      </c>
      <c r="F6009" s="2" t="s">
        <v>9723</v>
      </c>
      <c r="G6009" s="2" t="s">
        <v>9724</v>
      </c>
      <c r="H6009" s="2"/>
      <c r="I6009" s="2" t="s">
        <v>5093</v>
      </c>
      <c r="J6009" s="2" t="s">
        <v>61</v>
      </c>
      <c r="K6009" s="50" t="s">
        <v>61</v>
      </c>
      <c r="L6009" s="48">
        <v>2019</v>
      </c>
      <c r="M6009" s="2" t="s">
        <v>133</v>
      </c>
      <c r="N6009" s="32">
        <v>25.25057</v>
      </c>
      <c r="O6009" s="32">
        <v>55.617159999999998</v>
      </c>
      <c r="P6009" s="2" t="s">
        <v>2767</v>
      </c>
      <c r="Q6009" s="6" t="s">
        <v>65</v>
      </c>
      <c r="R6009" s="43" t="s">
        <v>16802</v>
      </c>
      <c r="S6009" s="41" t="s">
        <v>18949</v>
      </c>
      <c r="T6009" s="41" t="s">
        <v>18463</v>
      </c>
      <c r="U6009" s="2"/>
      <c r="V6009" s="2" t="s">
        <v>18949</v>
      </c>
      <c r="W6009" s="41" t="s">
        <v>17589</v>
      </c>
      <c r="X6009" s="2" t="s">
        <v>9705</v>
      </c>
      <c r="Y6009" s="2" t="s">
        <v>76</v>
      </c>
      <c r="Z6009" s="5" t="s">
        <v>10423</v>
      </c>
      <c r="AA6009" s="5" t="s">
        <v>16910</v>
      </c>
      <c r="AB6009" s="5" t="s">
        <v>16317</v>
      </c>
      <c r="AC6009" s="2" t="s">
        <v>5247</v>
      </c>
      <c r="AD6009" s="2">
        <v>3001500</v>
      </c>
      <c r="AE6009" s="5">
        <v>30.5</v>
      </c>
      <c r="AF6009" s="25"/>
      <c r="AG6009" s="29">
        <v>3</v>
      </c>
      <c r="AH6009" s="2" t="s">
        <v>17978</v>
      </c>
      <c r="AI6009" s="2">
        <v>4</v>
      </c>
      <c r="AJ6009" s="2">
        <v>3</v>
      </c>
      <c r="AK6009" s="50"/>
      <c r="AL6009" s="2"/>
      <c r="AM6009" s="30"/>
      <c r="AN6009" s="30"/>
      <c r="AO6009" s="30"/>
      <c r="AR6009" s="30"/>
      <c r="AS6009" s="30"/>
      <c r="AT6009" s="30"/>
      <c r="AV6009" s="30"/>
      <c r="AW6009" s="30"/>
      <c r="CD6009" s="2" t="s">
        <v>78</v>
      </c>
      <c r="CE6009" s="2" t="s">
        <v>21063</v>
      </c>
    </row>
    <row r="6010" spans="1:83" x14ac:dyDescent="0.2">
      <c r="A6010" s="2" t="s">
        <v>10148</v>
      </c>
      <c r="B6010" s="2" t="s">
        <v>29051</v>
      </c>
      <c r="C6010" s="2" t="s">
        <v>6285</v>
      </c>
      <c r="D6010" s="2"/>
      <c r="E6010" s="2" t="s">
        <v>10148</v>
      </c>
      <c r="F6010" s="2" t="s">
        <v>10149</v>
      </c>
      <c r="G6010" s="2" t="s">
        <v>10150</v>
      </c>
      <c r="H6010" s="2"/>
      <c r="I6010" s="2" t="s">
        <v>5093</v>
      </c>
      <c r="J6010" s="2" t="s">
        <v>61</v>
      </c>
      <c r="K6010" s="50" t="s">
        <v>61</v>
      </c>
      <c r="L6010" s="48">
        <v>2021</v>
      </c>
      <c r="M6010" s="2" t="s">
        <v>133</v>
      </c>
      <c r="N6010" s="32">
        <v>25.257259999999999</v>
      </c>
      <c r="O6010" s="32">
        <v>55.60868</v>
      </c>
      <c r="P6010" s="2" t="s">
        <v>2767</v>
      </c>
      <c r="Q6010" s="6" t="s">
        <v>65</v>
      </c>
      <c r="R6010" s="43" t="s">
        <v>18854</v>
      </c>
      <c r="S6010" s="41" t="s">
        <v>3596</v>
      </c>
      <c r="T6010" s="41" t="s">
        <v>18465</v>
      </c>
      <c r="U6010" s="2"/>
      <c r="V6010" s="2" t="s">
        <v>3596</v>
      </c>
      <c r="W6010" s="41" t="s">
        <v>17589</v>
      </c>
      <c r="X6010" s="2" t="s">
        <v>1598</v>
      </c>
      <c r="Y6010" s="2" t="s">
        <v>76</v>
      </c>
      <c r="Z6010" s="5" t="s">
        <v>10423</v>
      </c>
      <c r="AA6010" s="5" t="s">
        <v>16910</v>
      </c>
      <c r="AB6010" s="5" t="s">
        <v>16317</v>
      </c>
      <c r="AC6010" s="2" t="s">
        <v>5247</v>
      </c>
      <c r="AD6010" s="2">
        <v>3028600</v>
      </c>
      <c r="AE6010" s="5">
        <v>38</v>
      </c>
      <c r="AF6010" s="25"/>
      <c r="AG6010" s="29">
        <v>3</v>
      </c>
      <c r="AH6010" s="2" t="s">
        <v>17978</v>
      </c>
      <c r="AI6010" s="2">
        <v>4</v>
      </c>
      <c r="AJ6010" s="2">
        <v>3</v>
      </c>
      <c r="AK6010" s="50"/>
      <c r="AL6010" s="2"/>
      <c r="AM6010" s="30"/>
      <c r="AN6010" s="30"/>
      <c r="AO6010" s="30"/>
      <c r="AR6010" s="30"/>
      <c r="AS6010" s="30"/>
      <c r="AT6010" s="30"/>
      <c r="AV6010" s="30"/>
      <c r="AW6010" s="30"/>
      <c r="CD6010" s="2" t="s">
        <v>78</v>
      </c>
      <c r="CE6010" s="2" t="s">
        <v>21064</v>
      </c>
    </row>
    <row r="6011" spans="1:83" x14ac:dyDescent="0.2">
      <c r="A6011" s="2" t="s">
        <v>19002</v>
      </c>
      <c r="B6011" s="2" t="s">
        <v>29052</v>
      </c>
      <c r="C6011" s="2" t="s">
        <v>6285</v>
      </c>
      <c r="D6011" s="2"/>
      <c r="E6011" s="2" t="s">
        <v>19002</v>
      </c>
      <c r="F6011" s="2" t="s">
        <v>10276</v>
      </c>
      <c r="G6011" s="2" t="s">
        <v>10277</v>
      </c>
      <c r="H6011" s="2"/>
      <c r="I6011" s="2" t="s">
        <v>5093</v>
      </c>
      <c r="J6011" s="2" t="s">
        <v>61</v>
      </c>
      <c r="K6011" s="50" t="s">
        <v>61</v>
      </c>
      <c r="L6011" s="48">
        <v>2021</v>
      </c>
      <c r="M6011" s="2" t="s">
        <v>22960</v>
      </c>
      <c r="N6011" s="32">
        <v>25.265048</v>
      </c>
      <c r="O6011" s="32">
        <v>55.612138000000002</v>
      </c>
      <c r="P6011" s="2" t="s">
        <v>2767</v>
      </c>
      <c r="Q6011" s="6" t="s">
        <v>65</v>
      </c>
      <c r="R6011" s="43" t="s">
        <v>18854</v>
      </c>
      <c r="S6011" s="41" t="s">
        <v>3596</v>
      </c>
      <c r="T6011" s="41" t="s">
        <v>18465</v>
      </c>
      <c r="U6011" s="2"/>
      <c r="V6011" s="2" t="s">
        <v>3596</v>
      </c>
      <c r="W6011" s="41" t="s">
        <v>17589</v>
      </c>
      <c r="X6011" s="2" t="s">
        <v>1598</v>
      </c>
      <c r="Y6011" s="2" t="s">
        <v>102</v>
      </c>
      <c r="Z6011" s="5" t="s">
        <v>10423</v>
      </c>
      <c r="AA6011" s="5" t="s">
        <v>16910</v>
      </c>
      <c r="AB6011" s="5" t="s">
        <v>16316</v>
      </c>
      <c r="AC6011" s="2" t="s">
        <v>5247</v>
      </c>
      <c r="AD6011" s="2">
        <v>3028600</v>
      </c>
      <c r="AE6011" s="5">
        <v>38</v>
      </c>
      <c r="AF6011" s="25"/>
      <c r="AG6011" s="29">
        <v>3</v>
      </c>
      <c r="AH6011" s="2" t="s">
        <v>17978</v>
      </c>
      <c r="AI6011" s="2">
        <v>4</v>
      </c>
      <c r="AJ6011" s="2">
        <v>3</v>
      </c>
      <c r="AK6011" s="50"/>
      <c r="AL6011" s="2"/>
      <c r="AM6011" s="30"/>
      <c r="AN6011" s="30"/>
      <c r="AO6011" s="30"/>
      <c r="AR6011" s="30"/>
      <c r="AS6011" s="30"/>
      <c r="AT6011" s="30"/>
      <c r="AV6011" s="30"/>
      <c r="AW6011" s="30"/>
      <c r="CD6011" s="2" t="s">
        <v>78</v>
      </c>
      <c r="CE6011" s="2" t="s">
        <v>21065</v>
      </c>
    </row>
    <row r="6012" spans="1:83" x14ac:dyDescent="0.2">
      <c r="A6012" s="2" t="s">
        <v>18612</v>
      </c>
      <c r="B6012" s="2" t="s">
        <v>29053</v>
      </c>
      <c r="C6012" s="2" t="s">
        <v>6285</v>
      </c>
      <c r="D6012" s="2"/>
      <c r="E6012" s="2" t="s">
        <v>18612</v>
      </c>
      <c r="F6012" s="2" t="s">
        <v>10331</v>
      </c>
      <c r="G6012" s="2"/>
      <c r="H6012" s="2"/>
      <c r="I6012" s="2" t="s">
        <v>5093</v>
      </c>
      <c r="J6012" s="2" t="s">
        <v>61</v>
      </c>
      <c r="K6012" s="2"/>
      <c r="L6012" s="48">
        <v>2021</v>
      </c>
      <c r="M6012" s="2" t="s">
        <v>22960</v>
      </c>
      <c r="N6012" s="32">
        <v>25.203029999999998</v>
      </c>
      <c r="O6012" s="32">
        <v>55.951079999999997</v>
      </c>
      <c r="P6012" s="2" t="s">
        <v>2767</v>
      </c>
      <c r="Q6012" s="6" t="s">
        <v>65</v>
      </c>
      <c r="R6012" s="43" t="s">
        <v>16802</v>
      </c>
      <c r="S6012" s="41" t="s">
        <v>18949</v>
      </c>
      <c r="T6012" s="41" t="s">
        <v>18463</v>
      </c>
      <c r="U6012" s="2"/>
      <c r="V6012" s="2" t="s">
        <v>18949</v>
      </c>
      <c r="W6012" s="41" t="s">
        <v>144</v>
      </c>
      <c r="X6012" s="2" t="s">
        <v>1598</v>
      </c>
      <c r="Y6012" s="2" t="s">
        <v>102</v>
      </c>
      <c r="Z6012" s="5" t="s">
        <v>10423</v>
      </c>
      <c r="AA6012" s="5" t="s">
        <v>16910</v>
      </c>
      <c r="AB6012" s="5" t="s">
        <v>16316</v>
      </c>
      <c r="AC6012" s="2"/>
      <c r="AD6012" s="2">
        <v>3000051</v>
      </c>
      <c r="AE6012" s="5">
        <v>35</v>
      </c>
      <c r="AF6012" s="25"/>
      <c r="AG6012" s="29"/>
      <c r="AH6012" s="2"/>
      <c r="AI6012" s="2">
        <v>3</v>
      </c>
      <c r="AJ6012" s="2"/>
      <c r="AK6012" s="50"/>
      <c r="AL6012" s="2"/>
      <c r="AM6012" s="30"/>
      <c r="AN6012" s="30"/>
      <c r="AO6012" s="30"/>
      <c r="AR6012" s="30"/>
      <c r="AS6012" s="30"/>
      <c r="AT6012" s="30"/>
      <c r="AV6012" s="30"/>
      <c r="AW6012" s="30"/>
      <c r="CD6012" s="2" t="s">
        <v>78</v>
      </c>
      <c r="CE6012" s="2" t="s">
        <v>21066</v>
      </c>
    </row>
    <row r="6013" spans="1:83" x14ac:dyDescent="0.2">
      <c r="A6013" s="2" t="s">
        <v>9418</v>
      </c>
      <c r="B6013" s="2" t="s">
        <v>29054</v>
      </c>
      <c r="C6013" s="2" t="s">
        <v>6285</v>
      </c>
      <c r="D6013" s="2"/>
      <c r="E6013" s="2" t="s">
        <v>9418</v>
      </c>
      <c r="F6013" s="2" t="s">
        <v>9419</v>
      </c>
      <c r="G6013" s="2" t="s">
        <v>17998</v>
      </c>
      <c r="H6013" s="2"/>
      <c r="I6013" s="2" t="s">
        <v>5093</v>
      </c>
      <c r="J6013" s="2" t="s">
        <v>61</v>
      </c>
      <c r="K6013" s="50" t="s">
        <v>61</v>
      </c>
      <c r="L6013" s="48">
        <v>2016</v>
      </c>
      <c r="M6013" s="2" t="s">
        <v>133</v>
      </c>
      <c r="N6013" s="32">
        <v>25.217459999999999</v>
      </c>
      <c r="O6013" s="32">
        <v>55.675020000000004</v>
      </c>
      <c r="P6013" s="2" t="s">
        <v>2767</v>
      </c>
      <c r="Q6013" s="6" t="s">
        <v>65</v>
      </c>
      <c r="R6013" s="43" t="s">
        <v>16802</v>
      </c>
      <c r="S6013" s="41" t="s">
        <v>4851</v>
      </c>
      <c r="T6013" s="41" t="s">
        <v>18462</v>
      </c>
      <c r="U6013" s="2"/>
      <c r="V6013" s="2" t="s">
        <v>4851</v>
      </c>
      <c r="W6013" s="41" t="s">
        <v>17589</v>
      </c>
      <c r="X6013" s="2" t="s">
        <v>1598</v>
      </c>
      <c r="Y6013" s="2" t="s">
        <v>76</v>
      </c>
      <c r="Z6013" s="5" t="s">
        <v>10423</v>
      </c>
      <c r="AA6013" s="5" t="s">
        <v>16910</v>
      </c>
      <c r="AB6013" s="5" t="s">
        <v>16317</v>
      </c>
      <c r="AC6013" s="2" t="s">
        <v>5247</v>
      </c>
      <c r="AD6013" s="2">
        <v>3000021</v>
      </c>
      <c r="AE6013" s="5">
        <v>30</v>
      </c>
      <c r="AF6013" s="25"/>
      <c r="AG6013" s="29">
        <v>3</v>
      </c>
      <c r="AH6013" s="2" t="s">
        <v>17978</v>
      </c>
      <c r="AI6013" s="2">
        <v>3</v>
      </c>
      <c r="AJ6013" s="2">
        <v>3</v>
      </c>
      <c r="AK6013" s="50"/>
      <c r="AL6013" s="2"/>
      <c r="AM6013" s="30"/>
      <c r="AN6013" s="30"/>
      <c r="AO6013" s="30"/>
      <c r="AR6013" s="30"/>
      <c r="AS6013" s="30"/>
      <c r="AT6013" s="30"/>
      <c r="AV6013" s="30"/>
      <c r="AW6013" s="30"/>
      <c r="CD6013" s="2" t="s">
        <v>78</v>
      </c>
      <c r="CE6013" s="2" t="s">
        <v>21067</v>
      </c>
    </row>
    <row r="6014" spans="1:83" x14ac:dyDescent="0.2">
      <c r="A6014" s="2" t="s">
        <v>9318</v>
      </c>
      <c r="B6014" s="2" t="s">
        <v>29055</v>
      </c>
      <c r="C6014" s="2" t="s">
        <v>6285</v>
      </c>
      <c r="D6014" s="2"/>
      <c r="E6014" s="2" t="s">
        <v>9318</v>
      </c>
      <c r="F6014" s="2" t="s">
        <v>9319</v>
      </c>
      <c r="G6014" s="2" t="s">
        <v>16447</v>
      </c>
      <c r="H6014" s="2"/>
      <c r="I6014" s="2" t="s">
        <v>5093</v>
      </c>
      <c r="J6014" s="2" t="s">
        <v>61</v>
      </c>
      <c r="K6014" s="50" t="s">
        <v>61</v>
      </c>
      <c r="L6014" s="48">
        <v>2016</v>
      </c>
      <c r="M6014" s="2" t="s">
        <v>133</v>
      </c>
      <c r="N6014" s="32">
        <v>24.922385999999999</v>
      </c>
      <c r="O6014" s="32">
        <v>55.764468000000001</v>
      </c>
      <c r="P6014" s="2" t="s">
        <v>2767</v>
      </c>
      <c r="Q6014" s="6" t="s">
        <v>65</v>
      </c>
      <c r="R6014" s="43" t="s">
        <v>18854</v>
      </c>
      <c r="S6014" s="41" t="s">
        <v>4972</v>
      </c>
      <c r="T6014" s="41" t="s">
        <v>18461</v>
      </c>
      <c r="U6014" s="2"/>
      <c r="V6014" s="2" t="s">
        <v>4972</v>
      </c>
      <c r="W6014" s="41" t="s">
        <v>17589</v>
      </c>
      <c r="X6014" s="2" t="s">
        <v>1598</v>
      </c>
      <c r="Y6014" s="2" t="s">
        <v>102</v>
      </c>
      <c r="Z6014" s="5" t="s">
        <v>20</v>
      </c>
      <c r="AA6014" s="5" t="s">
        <v>16910</v>
      </c>
      <c r="AB6014" s="5" t="s">
        <v>16316</v>
      </c>
      <c r="AC6014" s="2" t="s">
        <v>5247</v>
      </c>
      <c r="AD6014" s="2">
        <v>3000016</v>
      </c>
      <c r="AE6014" s="5">
        <v>25</v>
      </c>
      <c r="AF6014" s="25"/>
      <c r="AG6014" s="29">
        <v>3</v>
      </c>
      <c r="AH6014" s="2" t="s">
        <v>17978</v>
      </c>
      <c r="AI6014" s="2">
        <v>3</v>
      </c>
      <c r="AJ6014" s="2">
        <v>3</v>
      </c>
      <c r="AK6014" s="50"/>
      <c r="AL6014" s="2"/>
      <c r="AM6014" s="30"/>
      <c r="AN6014" s="30"/>
      <c r="AO6014" s="30"/>
      <c r="AR6014" s="30"/>
      <c r="AS6014" s="30"/>
      <c r="AT6014" s="30"/>
      <c r="AV6014" s="30"/>
      <c r="AW6014" s="30"/>
      <c r="CD6014" s="2" t="s">
        <v>78</v>
      </c>
      <c r="CE6014" s="2" t="s">
        <v>21068</v>
      </c>
    </row>
    <row r="6015" spans="1:83" x14ac:dyDescent="0.2">
      <c r="A6015" s="2" t="s">
        <v>9847</v>
      </c>
      <c r="B6015" s="2" t="s">
        <v>29056</v>
      </c>
      <c r="C6015" s="2" t="s">
        <v>6285</v>
      </c>
      <c r="D6015" s="2"/>
      <c r="E6015" s="2" t="s">
        <v>9847</v>
      </c>
      <c r="F6015" s="2" t="s">
        <v>9848</v>
      </c>
      <c r="G6015" s="2" t="s">
        <v>9849</v>
      </c>
      <c r="H6015" s="2"/>
      <c r="I6015" s="2" t="s">
        <v>5093</v>
      </c>
      <c r="J6015" s="2" t="s">
        <v>61</v>
      </c>
      <c r="K6015" s="50" t="s">
        <v>61</v>
      </c>
      <c r="L6015" s="48">
        <v>2018</v>
      </c>
      <c r="M6015" s="2" t="s">
        <v>133</v>
      </c>
      <c r="N6015" s="32">
        <v>25.371378</v>
      </c>
      <c r="O6015" s="32">
        <v>55.641044999999998</v>
      </c>
      <c r="P6015" s="2" t="s">
        <v>2767</v>
      </c>
      <c r="Q6015" s="6" t="s">
        <v>65</v>
      </c>
      <c r="R6015" s="43" t="s">
        <v>18854</v>
      </c>
      <c r="S6015" s="41" t="s">
        <v>3596</v>
      </c>
      <c r="T6015" s="41" t="s">
        <v>18460</v>
      </c>
      <c r="U6015" s="2"/>
      <c r="V6015" s="2" t="s">
        <v>3596</v>
      </c>
      <c r="W6015" s="41" t="s">
        <v>17589</v>
      </c>
      <c r="X6015" s="2" t="s">
        <v>315</v>
      </c>
      <c r="Y6015" s="2" t="s">
        <v>102</v>
      </c>
      <c r="Z6015" s="5" t="s">
        <v>10423</v>
      </c>
      <c r="AA6015" s="5" t="s">
        <v>16910</v>
      </c>
      <c r="AB6015" s="5" t="s">
        <v>16316</v>
      </c>
      <c r="AC6015" s="2" t="s">
        <v>5247</v>
      </c>
      <c r="AD6015" s="2">
        <v>3001801</v>
      </c>
      <c r="AE6015" s="5">
        <v>28.5</v>
      </c>
      <c r="AF6015" s="25"/>
      <c r="AG6015" s="29">
        <v>3</v>
      </c>
      <c r="AH6015" s="2" t="s">
        <v>17978</v>
      </c>
      <c r="AI6015" s="2">
        <v>3</v>
      </c>
      <c r="AJ6015" s="2">
        <v>3</v>
      </c>
      <c r="AK6015" s="50"/>
      <c r="AL6015" s="2"/>
      <c r="AM6015" s="30"/>
      <c r="AN6015" s="30"/>
      <c r="AO6015" s="30"/>
      <c r="AR6015" s="30"/>
      <c r="AS6015" s="30"/>
      <c r="AT6015" s="30"/>
      <c r="AV6015" s="30"/>
      <c r="AW6015" s="30"/>
      <c r="CD6015" s="2" t="s">
        <v>78</v>
      </c>
      <c r="CE6015" s="2" t="s">
        <v>21069</v>
      </c>
    </row>
    <row r="6016" spans="1:83" x14ac:dyDescent="0.2">
      <c r="A6016" s="2" t="s">
        <v>9573</v>
      </c>
      <c r="B6016" s="2" t="s">
        <v>29057</v>
      </c>
      <c r="C6016" s="2" t="s">
        <v>6285</v>
      </c>
      <c r="D6016" s="2"/>
      <c r="E6016" s="2" t="s">
        <v>9573</v>
      </c>
      <c r="F6016" s="2" t="s">
        <v>9574</v>
      </c>
      <c r="G6016" s="2" t="s">
        <v>9575</v>
      </c>
      <c r="H6016" s="2"/>
      <c r="I6016" s="2" t="s">
        <v>5093</v>
      </c>
      <c r="J6016" s="2" t="s">
        <v>61</v>
      </c>
      <c r="K6016" s="50" t="s">
        <v>61</v>
      </c>
      <c r="L6016" s="48">
        <v>2017</v>
      </c>
      <c r="M6016" s="2" t="s">
        <v>133</v>
      </c>
      <c r="N6016" s="32">
        <v>25.377634</v>
      </c>
      <c r="O6016" s="32">
        <v>55.656531000000001</v>
      </c>
      <c r="P6016" s="2" t="s">
        <v>2767</v>
      </c>
      <c r="Q6016" s="6" t="s">
        <v>65</v>
      </c>
      <c r="R6016" s="43" t="s">
        <v>18854</v>
      </c>
      <c r="S6016" s="41" t="s">
        <v>3596</v>
      </c>
      <c r="T6016" s="41" t="s">
        <v>18460</v>
      </c>
      <c r="U6016" s="2"/>
      <c r="V6016" s="2" t="s">
        <v>3596</v>
      </c>
      <c r="W6016" s="41" t="s">
        <v>17589</v>
      </c>
      <c r="X6016" s="2" t="s">
        <v>315</v>
      </c>
      <c r="Y6016" s="2" t="s">
        <v>69</v>
      </c>
      <c r="Z6016" s="5" t="s">
        <v>10423</v>
      </c>
      <c r="AA6016" s="5" t="s">
        <v>16910</v>
      </c>
      <c r="AB6016" s="5" t="s">
        <v>18091</v>
      </c>
      <c r="AC6016" s="2" t="s">
        <v>5247</v>
      </c>
      <c r="AD6016" s="2">
        <v>3001801</v>
      </c>
      <c r="AE6016" s="5">
        <v>38.5</v>
      </c>
      <c r="AF6016" s="25"/>
      <c r="AG6016" s="29">
        <v>3</v>
      </c>
      <c r="AH6016" s="2" t="s">
        <v>17978</v>
      </c>
      <c r="AI6016" s="2">
        <v>3</v>
      </c>
      <c r="AJ6016" s="2">
        <v>3</v>
      </c>
      <c r="AK6016" s="50"/>
      <c r="AL6016" s="2"/>
      <c r="AM6016" s="30"/>
      <c r="AN6016" s="30"/>
      <c r="AO6016" s="30"/>
      <c r="AR6016" s="30"/>
      <c r="AS6016" s="30"/>
      <c r="AT6016" s="30"/>
      <c r="AV6016" s="30"/>
      <c r="AW6016" s="30"/>
      <c r="CD6016" s="2" t="s">
        <v>78</v>
      </c>
      <c r="CE6016" s="2" t="s">
        <v>21070</v>
      </c>
    </row>
    <row r="6017" spans="1:83" x14ac:dyDescent="0.2">
      <c r="A6017" s="2" t="s">
        <v>9516</v>
      </c>
      <c r="B6017" s="2" t="s">
        <v>29058</v>
      </c>
      <c r="C6017" s="2" t="s">
        <v>6285</v>
      </c>
      <c r="D6017" s="2"/>
      <c r="E6017" s="2" t="s">
        <v>9516</v>
      </c>
      <c r="F6017" s="2" t="s">
        <v>9517</v>
      </c>
      <c r="G6017" s="2" t="s">
        <v>9518</v>
      </c>
      <c r="H6017" s="2"/>
      <c r="I6017" s="2" t="s">
        <v>5093</v>
      </c>
      <c r="J6017" s="2" t="s">
        <v>61</v>
      </c>
      <c r="K6017" s="50" t="s">
        <v>61</v>
      </c>
      <c r="L6017" s="48">
        <v>2017</v>
      </c>
      <c r="M6017" s="2" t="s">
        <v>133</v>
      </c>
      <c r="N6017" s="32">
        <v>25.308675999999998</v>
      </c>
      <c r="O6017" s="32">
        <v>55.456218999999997</v>
      </c>
      <c r="P6017" s="2" t="s">
        <v>2767</v>
      </c>
      <c r="Q6017" s="6" t="s">
        <v>65</v>
      </c>
      <c r="R6017" s="43" t="s">
        <v>18854</v>
      </c>
      <c r="S6017" s="41" t="s">
        <v>4972</v>
      </c>
      <c r="T6017" s="41" t="s">
        <v>18461</v>
      </c>
      <c r="U6017" s="2"/>
      <c r="V6017" s="2" t="s">
        <v>4972</v>
      </c>
      <c r="W6017" s="41" t="s">
        <v>17589</v>
      </c>
      <c r="X6017" s="2" t="s">
        <v>1598</v>
      </c>
      <c r="Y6017" s="2" t="s">
        <v>102</v>
      </c>
      <c r="Z6017" s="5" t="s">
        <v>10423</v>
      </c>
      <c r="AA6017" s="5" t="s">
        <v>16910</v>
      </c>
      <c r="AB6017" s="5" t="s">
        <v>16316</v>
      </c>
      <c r="AC6017" s="2" t="s">
        <v>5205</v>
      </c>
      <c r="AD6017" s="2">
        <v>3009900</v>
      </c>
      <c r="AE6017" s="5">
        <v>34</v>
      </c>
      <c r="AF6017" s="25"/>
      <c r="AG6017" s="29">
        <v>3</v>
      </c>
      <c r="AH6017" s="2" t="s">
        <v>17974</v>
      </c>
      <c r="AI6017" s="2">
        <v>3</v>
      </c>
      <c r="AJ6017" s="2">
        <v>3</v>
      </c>
      <c r="AK6017" s="50"/>
      <c r="AL6017" s="2"/>
      <c r="AM6017" s="30"/>
      <c r="AN6017" s="30"/>
      <c r="AO6017" s="30"/>
      <c r="AR6017" s="30"/>
      <c r="AS6017" s="30"/>
      <c r="AT6017" s="30"/>
      <c r="AV6017" s="30"/>
      <c r="AW6017" s="30"/>
      <c r="CD6017" s="2" t="s">
        <v>78</v>
      </c>
      <c r="CE6017" s="2" t="s">
        <v>21071</v>
      </c>
    </row>
    <row r="6018" spans="1:83" x14ac:dyDescent="0.2">
      <c r="A6018" s="2" t="s">
        <v>18628</v>
      </c>
      <c r="B6018" s="2" t="s">
        <v>29059</v>
      </c>
      <c r="C6018" s="2" t="s">
        <v>6285</v>
      </c>
      <c r="D6018" s="2"/>
      <c r="E6018" s="2" t="s">
        <v>18628</v>
      </c>
      <c r="F6018" s="2" t="s">
        <v>16541</v>
      </c>
      <c r="G6018" s="2" t="s">
        <v>17549</v>
      </c>
      <c r="H6018" s="2"/>
      <c r="I6018" s="2" t="s">
        <v>5093</v>
      </c>
      <c r="J6018" s="2" t="s">
        <v>61</v>
      </c>
      <c r="K6018" s="50" t="s">
        <v>61</v>
      </c>
      <c r="L6018" s="48">
        <v>2022</v>
      </c>
      <c r="M6018" s="2" t="s">
        <v>133</v>
      </c>
      <c r="N6018" s="32">
        <v>25.321639999999999</v>
      </c>
      <c r="O6018" s="32">
        <v>55.480170000000001</v>
      </c>
      <c r="P6018" s="2" t="s">
        <v>2767</v>
      </c>
      <c r="Q6018" s="6" t="s">
        <v>65</v>
      </c>
      <c r="R6018" s="43" t="s">
        <v>16802</v>
      </c>
      <c r="S6018" s="41" t="s">
        <v>18949</v>
      </c>
      <c r="T6018" s="41" t="s">
        <v>18463</v>
      </c>
      <c r="U6018" s="2"/>
      <c r="V6018" s="2" t="s">
        <v>18949</v>
      </c>
      <c r="W6018" s="41" t="s">
        <v>17589</v>
      </c>
      <c r="X6018" s="2" t="s">
        <v>1598</v>
      </c>
      <c r="Y6018" s="2" t="s">
        <v>76</v>
      </c>
      <c r="Z6018" s="5" t="s">
        <v>10423</v>
      </c>
      <c r="AA6018" s="5" t="s">
        <v>16910</v>
      </c>
      <c r="AB6018" s="5" t="s">
        <v>16317</v>
      </c>
      <c r="AC6018" s="2" t="s">
        <v>5205</v>
      </c>
      <c r="AD6018" s="2">
        <v>3009800</v>
      </c>
      <c r="AE6018" s="5">
        <v>35</v>
      </c>
      <c r="AF6018" s="25"/>
      <c r="AG6018" s="29">
        <v>3</v>
      </c>
      <c r="AH6018" s="2" t="s">
        <v>17974</v>
      </c>
      <c r="AI6018" s="2">
        <v>3</v>
      </c>
      <c r="AJ6018" s="2">
        <v>3</v>
      </c>
      <c r="AK6018" s="50"/>
      <c r="AL6018" s="2"/>
      <c r="AM6018" s="30"/>
      <c r="AN6018" s="30"/>
      <c r="AO6018" s="30"/>
      <c r="AR6018" s="30"/>
      <c r="AS6018" s="30"/>
      <c r="AT6018" s="30"/>
      <c r="AV6018" s="30"/>
      <c r="AW6018" s="30"/>
      <c r="CD6018" s="2" t="s">
        <v>71</v>
      </c>
      <c r="CE6018" s="2">
        <v>0</v>
      </c>
    </row>
    <row r="6019" spans="1:83" x14ac:dyDescent="0.2">
      <c r="A6019" s="2" t="s">
        <v>10135</v>
      </c>
      <c r="B6019" s="2" t="s">
        <v>29060</v>
      </c>
      <c r="C6019" s="2" t="s">
        <v>6285</v>
      </c>
      <c r="D6019" s="2"/>
      <c r="E6019" s="2" t="s">
        <v>10135</v>
      </c>
      <c r="F6019" s="2" t="s">
        <v>10136</v>
      </c>
      <c r="G6019" s="2" t="s">
        <v>10137</v>
      </c>
      <c r="H6019" s="2"/>
      <c r="I6019" s="2" t="s">
        <v>5093</v>
      </c>
      <c r="J6019" s="2" t="s">
        <v>61</v>
      </c>
      <c r="K6019" s="50" t="s">
        <v>61</v>
      </c>
      <c r="L6019" s="48">
        <v>2021</v>
      </c>
      <c r="M6019" s="2" t="s">
        <v>133</v>
      </c>
      <c r="N6019" s="32">
        <v>25.32666</v>
      </c>
      <c r="O6019" s="32">
        <v>55.47251</v>
      </c>
      <c r="P6019" s="2" t="s">
        <v>2767</v>
      </c>
      <c r="Q6019" s="6" t="s">
        <v>65</v>
      </c>
      <c r="R6019" s="43" t="s">
        <v>18854</v>
      </c>
      <c r="S6019" s="41" t="s">
        <v>3596</v>
      </c>
      <c r="T6019" s="41" t="s">
        <v>18465</v>
      </c>
      <c r="U6019" s="2"/>
      <c r="V6019" s="2" t="s">
        <v>3596</v>
      </c>
      <c r="W6019" s="41" t="s">
        <v>17589</v>
      </c>
      <c r="X6019" s="2" t="s">
        <v>1598</v>
      </c>
      <c r="Y6019" s="2" t="s">
        <v>76</v>
      </c>
      <c r="Z6019" s="5" t="s">
        <v>10423</v>
      </c>
      <c r="AA6019" s="5" t="s">
        <v>16910</v>
      </c>
      <c r="AB6019" s="5" t="s">
        <v>16317</v>
      </c>
      <c r="AC6019" s="2" t="s">
        <v>5205</v>
      </c>
      <c r="AD6019" s="2">
        <v>3009800</v>
      </c>
      <c r="AE6019" s="5">
        <v>38.5</v>
      </c>
      <c r="AF6019" s="25"/>
      <c r="AG6019" s="29">
        <v>3</v>
      </c>
      <c r="AH6019" s="2" t="s">
        <v>17974</v>
      </c>
      <c r="AI6019" s="2">
        <v>3</v>
      </c>
      <c r="AJ6019" s="2">
        <v>3</v>
      </c>
      <c r="AK6019" s="50"/>
      <c r="AL6019" s="2"/>
      <c r="AM6019" s="30"/>
      <c r="AN6019" s="30"/>
      <c r="AO6019" s="30"/>
      <c r="AR6019" s="30"/>
      <c r="AS6019" s="30"/>
      <c r="AT6019" s="30"/>
      <c r="AV6019" s="30"/>
      <c r="AW6019" s="30"/>
      <c r="CD6019" s="2" t="s">
        <v>78</v>
      </c>
      <c r="CE6019" s="2" t="s">
        <v>21072</v>
      </c>
    </row>
    <row r="6020" spans="1:83" x14ac:dyDescent="0.2">
      <c r="A6020" s="2" t="s">
        <v>9349</v>
      </c>
      <c r="B6020" s="2" t="s">
        <v>29061</v>
      </c>
      <c r="C6020" s="2" t="s">
        <v>6285</v>
      </c>
      <c r="D6020" s="2"/>
      <c r="E6020" s="2" t="s">
        <v>9349</v>
      </c>
      <c r="F6020" s="2" t="s">
        <v>9350</v>
      </c>
      <c r="G6020" s="2" t="s">
        <v>9351</v>
      </c>
      <c r="H6020" s="2"/>
      <c r="I6020" s="2" t="s">
        <v>5093</v>
      </c>
      <c r="J6020" s="2" t="s">
        <v>61</v>
      </c>
      <c r="K6020" s="50" t="s">
        <v>61</v>
      </c>
      <c r="L6020" s="48">
        <v>2017</v>
      </c>
      <c r="M6020" s="2" t="s">
        <v>133</v>
      </c>
      <c r="N6020" s="32">
        <v>25.324898000000001</v>
      </c>
      <c r="O6020" s="32">
        <v>55.397148000000001</v>
      </c>
      <c r="P6020" s="2" t="s">
        <v>2767</v>
      </c>
      <c r="Q6020" s="6" t="s">
        <v>65</v>
      </c>
      <c r="R6020" s="43" t="s">
        <v>18854</v>
      </c>
      <c r="S6020" s="41" t="s">
        <v>4972</v>
      </c>
      <c r="T6020" s="41" t="s">
        <v>18461</v>
      </c>
      <c r="U6020" s="2"/>
      <c r="V6020" s="2" t="s">
        <v>4972</v>
      </c>
      <c r="W6020" s="41" t="s">
        <v>17589</v>
      </c>
      <c r="X6020" s="2" t="s">
        <v>1598</v>
      </c>
      <c r="Y6020" s="2" t="s">
        <v>76</v>
      </c>
      <c r="Z6020" s="5" t="s">
        <v>10423</v>
      </c>
      <c r="AA6020" s="5" t="s">
        <v>16910</v>
      </c>
      <c r="AB6020" s="5" t="s">
        <v>16317</v>
      </c>
      <c r="AC6020" s="2" t="s">
        <v>5205</v>
      </c>
      <c r="AD6020" s="2">
        <v>3009600</v>
      </c>
      <c r="AE6020" s="5">
        <v>14</v>
      </c>
      <c r="AF6020" s="25"/>
      <c r="AG6020" s="29">
        <v>3</v>
      </c>
      <c r="AH6020" s="2" t="s">
        <v>17974</v>
      </c>
      <c r="AI6020" s="2">
        <v>3</v>
      </c>
      <c r="AJ6020" s="2">
        <v>3</v>
      </c>
      <c r="AK6020" s="50"/>
      <c r="AL6020" s="2"/>
      <c r="AM6020" s="30"/>
      <c r="AN6020" s="30"/>
      <c r="AO6020" s="30"/>
      <c r="AR6020" s="30"/>
      <c r="AS6020" s="30"/>
      <c r="AT6020" s="30"/>
      <c r="AV6020" s="30"/>
      <c r="AW6020" s="30"/>
      <c r="CD6020" s="2" t="s">
        <v>78</v>
      </c>
      <c r="CE6020" s="2" t="s">
        <v>21073</v>
      </c>
    </row>
    <row r="6021" spans="1:83" x14ac:dyDescent="0.2">
      <c r="A6021" s="2" t="s">
        <v>9398</v>
      </c>
      <c r="B6021" s="2" t="s">
        <v>29062</v>
      </c>
      <c r="C6021" s="2" t="s">
        <v>6285</v>
      </c>
      <c r="D6021" s="2" t="s">
        <v>9398</v>
      </c>
      <c r="E6021" s="2" t="s">
        <v>9398</v>
      </c>
      <c r="F6021" s="2" t="s">
        <v>9399</v>
      </c>
      <c r="G6021" s="2" t="s">
        <v>9400</v>
      </c>
      <c r="H6021" s="2" t="s">
        <v>5093</v>
      </c>
      <c r="I6021" s="2" t="s">
        <v>5093</v>
      </c>
      <c r="J6021" s="2" t="s">
        <v>61</v>
      </c>
      <c r="K6021" s="50" t="s">
        <v>61</v>
      </c>
      <c r="L6021" s="48">
        <v>2017</v>
      </c>
      <c r="M6021" s="2" t="s">
        <v>133</v>
      </c>
      <c r="N6021" s="32">
        <v>24.944465000000001</v>
      </c>
      <c r="O6021" s="32">
        <v>55.777307999999998</v>
      </c>
      <c r="P6021" s="2" t="s">
        <v>2767</v>
      </c>
      <c r="Q6021" s="6" t="s">
        <v>65</v>
      </c>
      <c r="R6021" s="43" t="s">
        <v>18854</v>
      </c>
      <c r="S6021" s="41" t="s">
        <v>3596</v>
      </c>
      <c r="T6021" s="41" t="s">
        <v>18460</v>
      </c>
      <c r="U6021" s="2"/>
      <c r="V6021" s="2" t="s">
        <v>3596</v>
      </c>
      <c r="W6021" s="41" t="s">
        <v>17588</v>
      </c>
      <c r="X6021" s="2" t="s">
        <v>1598</v>
      </c>
      <c r="Y6021" s="2" t="s">
        <v>102</v>
      </c>
      <c r="Z6021" s="5" t="s">
        <v>10423</v>
      </c>
      <c r="AA6021" s="5" t="s">
        <v>16910</v>
      </c>
      <c r="AB6021" s="5" t="s">
        <v>16316</v>
      </c>
      <c r="AC6021" s="2" t="s">
        <v>5247</v>
      </c>
      <c r="AD6021" s="2">
        <v>3000016</v>
      </c>
      <c r="AE6021" s="5">
        <v>28.5</v>
      </c>
      <c r="AF6021" s="25"/>
      <c r="AG6021" s="29">
        <v>3</v>
      </c>
      <c r="AH6021" s="2" t="s">
        <v>17978</v>
      </c>
      <c r="AI6021" s="2">
        <v>3</v>
      </c>
      <c r="AJ6021" s="2">
        <v>3</v>
      </c>
      <c r="AK6021" s="50"/>
      <c r="AL6021" s="2"/>
      <c r="AM6021" s="30"/>
      <c r="AN6021" s="30"/>
      <c r="AO6021" s="30"/>
      <c r="AR6021" s="30"/>
      <c r="AS6021" s="30"/>
      <c r="AT6021" s="30"/>
      <c r="AV6021" s="30"/>
      <c r="AW6021" s="30"/>
      <c r="CD6021" s="2" t="s">
        <v>78</v>
      </c>
      <c r="CE6021" s="2" t="s">
        <v>21074</v>
      </c>
    </row>
    <row r="6022" spans="1:83" x14ac:dyDescent="0.2">
      <c r="A6022" s="2" t="s">
        <v>9594</v>
      </c>
      <c r="B6022" s="2" t="s">
        <v>29063</v>
      </c>
      <c r="C6022" s="2" t="s">
        <v>6285</v>
      </c>
      <c r="D6022" s="2"/>
      <c r="E6022" s="2" t="s">
        <v>9594</v>
      </c>
      <c r="F6022" s="2" t="s">
        <v>9595</v>
      </c>
      <c r="G6022" s="2"/>
      <c r="H6022" s="2"/>
      <c r="I6022" s="2" t="s">
        <v>5093</v>
      </c>
      <c r="J6022" s="2" t="s">
        <v>61</v>
      </c>
      <c r="K6022" s="2"/>
      <c r="L6022" s="48">
        <v>2017</v>
      </c>
      <c r="M6022" s="2" t="s">
        <v>133</v>
      </c>
      <c r="N6022" s="32">
        <v>25.238692</v>
      </c>
      <c r="O6022" s="32">
        <v>55.937578999999999</v>
      </c>
      <c r="P6022" s="2" t="s">
        <v>2767</v>
      </c>
      <c r="Q6022" s="6" t="s">
        <v>65</v>
      </c>
      <c r="R6022" s="43" t="s">
        <v>18854</v>
      </c>
      <c r="S6022" s="41" t="s">
        <v>3596</v>
      </c>
      <c r="T6022" s="41" t="s">
        <v>18460</v>
      </c>
      <c r="U6022" s="2"/>
      <c r="V6022" s="2" t="s">
        <v>3596</v>
      </c>
      <c r="W6022" s="41" t="s">
        <v>144</v>
      </c>
      <c r="X6022" s="2" t="s">
        <v>1598</v>
      </c>
      <c r="Y6022" s="2" t="s">
        <v>76</v>
      </c>
      <c r="Z6022" s="5" t="s">
        <v>10423</v>
      </c>
      <c r="AA6022" s="5" t="s">
        <v>16910</v>
      </c>
      <c r="AB6022" s="5" t="s">
        <v>16317</v>
      </c>
      <c r="AC6022" s="2"/>
      <c r="AD6022" s="2">
        <v>3000051</v>
      </c>
      <c r="AE6022" s="5">
        <v>38.5</v>
      </c>
      <c r="AF6022" s="25"/>
      <c r="AG6022" s="29"/>
      <c r="AH6022" s="2"/>
      <c r="AI6022" s="2">
        <v>3</v>
      </c>
      <c r="AJ6022" s="2"/>
      <c r="AK6022" s="50"/>
      <c r="AL6022" s="2"/>
      <c r="AM6022" s="30"/>
      <c r="AN6022" s="30"/>
      <c r="AO6022" s="30"/>
      <c r="AR6022" s="30"/>
      <c r="AS6022" s="30"/>
      <c r="AT6022" s="30"/>
      <c r="AV6022" s="30"/>
      <c r="AW6022" s="30"/>
      <c r="CD6022" s="2" t="s">
        <v>78</v>
      </c>
      <c r="CE6022" s="2">
        <v>0</v>
      </c>
    </row>
    <row r="6023" spans="1:83" x14ac:dyDescent="0.2">
      <c r="A6023" s="2" t="s">
        <v>19003</v>
      </c>
      <c r="B6023" s="2" t="s">
        <v>29064</v>
      </c>
      <c r="C6023" s="2" t="s">
        <v>6285</v>
      </c>
      <c r="D6023" s="2"/>
      <c r="E6023" s="2" t="s">
        <v>19003</v>
      </c>
      <c r="F6023" s="2" t="s">
        <v>16542</v>
      </c>
      <c r="G6023" s="2"/>
      <c r="H6023" s="2"/>
      <c r="I6023" s="2" t="s">
        <v>5093</v>
      </c>
      <c r="J6023" s="2" t="s">
        <v>61</v>
      </c>
      <c r="K6023" s="2"/>
      <c r="L6023" s="48">
        <v>2022</v>
      </c>
      <c r="M6023" s="2" t="s">
        <v>133</v>
      </c>
      <c r="N6023" s="32">
        <v>25.230212999999999</v>
      </c>
      <c r="O6023" s="32">
        <v>55.967517999999998</v>
      </c>
      <c r="P6023" s="2" t="s">
        <v>2767</v>
      </c>
      <c r="Q6023" s="6" t="s">
        <v>65</v>
      </c>
      <c r="R6023" s="43" t="s">
        <v>18854</v>
      </c>
      <c r="S6023" s="41" t="s">
        <v>3596</v>
      </c>
      <c r="T6023" s="41" t="s">
        <v>18460</v>
      </c>
      <c r="U6023" s="2"/>
      <c r="V6023" s="2" t="s">
        <v>3596</v>
      </c>
      <c r="W6023" s="41" t="s">
        <v>144</v>
      </c>
      <c r="X6023" s="2" t="s">
        <v>1598</v>
      </c>
      <c r="Y6023" s="2" t="s">
        <v>76</v>
      </c>
      <c r="Z6023" s="5" t="s">
        <v>10423</v>
      </c>
      <c r="AA6023" s="5" t="s">
        <v>16910</v>
      </c>
      <c r="AB6023" s="5" t="s">
        <v>16317</v>
      </c>
      <c r="AC6023" s="2"/>
      <c r="AD6023" s="2">
        <v>3000051</v>
      </c>
      <c r="AE6023" s="5">
        <v>58</v>
      </c>
      <c r="AF6023" s="25"/>
      <c r="AG6023" s="29"/>
      <c r="AH6023" s="2"/>
      <c r="AI6023" s="2">
        <v>3</v>
      </c>
      <c r="AJ6023" s="2"/>
      <c r="AK6023" s="50"/>
      <c r="AL6023" s="2"/>
      <c r="AM6023" s="30"/>
      <c r="AN6023" s="30"/>
      <c r="AO6023" s="30"/>
      <c r="AR6023" s="30"/>
      <c r="AS6023" s="30"/>
      <c r="AT6023" s="30"/>
      <c r="AV6023" s="30"/>
      <c r="AW6023" s="30"/>
      <c r="CD6023" s="2" t="s">
        <v>71</v>
      </c>
      <c r="CE6023" s="2">
        <v>0</v>
      </c>
    </row>
    <row r="6024" spans="1:83" x14ac:dyDescent="0.2">
      <c r="A6024" s="2" t="s">
        <v>19004</v>
      </c>
      <c r="B6024" s="2" t="s">
        <v>29065</v>
      </c>
      <c r="C6024" s="2" t="s">
        <v>6285</v>
      </c>
      <c r="D6024" s="2"/>
      <c r="E6024" s="2" t="s">
        <v>19004</v>
      </c>
      <c r="F6024" s="2" t="s">
        <v>16786</v>
      </c>
      <c r="G6024" s="2" t="s">
        <v>16831</v>
      </c>
      <c r="H6024" s="2"/>
      <c r="I6024" s="2" t="s">
        <v>5093</v>
      </c>
      <c r="J6024" s="2" t="s">
        <v>61</v>
      </c>
      <c r="K6024" s="50" t="s">
        <v>61</v>
      </c>
      <c r="L6024" s="48">
        <v>2022</v>
      </c>
      <c r="M6024" s="2" t="s">
        <v>133</v>
      </c>
      <c r="N6024" s="32">
        <v>25.250221</v>
      </c>
      <c r="O6024" s="32">
        <v>55.925514999999997</v>
      </c>
      <c r="P6024" s="2" t="s">
        <v>2767</v>
      </c>
      <c r="Q6024" s="6" t="s">
        <v>65</v>
      </c>
      <c r="R6024" s="43" t="s">
        <v>18854</v>
      </c>
      <c r="S6024" s="41" t="s">
        <v>3596</v>
      </c>
      <c r="T6024" s="41" t="s">
        <v>18465</v>
      </c>
      <c r="U6024" s="2"/>
      <c r="V6024" s="2" t="s">
        <v>3596</v>
      </c>
      <c r="W6024" s="41" t="s">
        <v>17589</v>
      </c>
      <c r="X6024" s="2" t="s">
        <v>1598</v>
      </c>
      <c r="Y6024" s="2" t="s">
        <v>76</v>
      </c>
      <c r="Z6024" s="5" t="s">
        <v>10423</v>
      </c>
      <c r="AA6024" s="5" t="s">
        <v>16910</v>
      </c>
      <c r="AB6024" s="5" t="s">
        <v>16317</v>
      </c>
      <c r="AC6024" s="2" t="s">
        <v>5247</v>
      </c>
      <c r="AD6024" s="2">
        <v>3000051</v>
      </c>
      <c r="AE6024" s="5">
        <v>38</v>
      </c>
      <c r="AF6024" s="25"/>
      <c r="AG6024" s="29">
        <v>3</v>
      </c>
      <c r="AH6024" s="2" t="s">
        <v>17978</v>
      </c>
      <c r="AI6024" s="2">
        <v>3</v>
      </c>
      <c r="AJ6024" s="2">
        <v>3</v>
      </c>
      <c r="AK6024" s="50"/>
      <c r="AL6024" s="2"/>
      <c r="AM6024" s="30"/>
      <c r="AN6024" s="30"/>
      <c r="AO6024" s="30"/>
      <c r="AR6024" s="30"/>
      <c r="AS6024" s="30"/>
      <c r="AT6024" s="30"/>
      <c r="AV6024" s="30"/>
      <c r="AW6024" s="30"/>
      <c r="CD6024" s="2" t="s">
        <v>78</v>
      </c>
      <c r="CE6024" s="2" t="s">
        <v>21075</v>
      </c>
    </row>
    <row r="6025" spans="1:83" x14ac:dyDescent="0.2">
      <c r="A6025" s="2" t="s">
        <v>9381</v>
      </c>
      <c r="B6025" s="2" t="s">
        <v>29066</v>
      </c>
      <c r="C6025" s="2" t="s">
        <v>6285</v>
      </c>
      <c r="D6025" s="2"/>
      <c r="E6025" s="2" t="s">
        <v>9381</v>
      </c>
      <c r="F6025" s="2" t="s">
        <v>9382</v>
      </c>
      <c r="G6025" s="2" t="s">
        <v>9383</v>
      </c>
      <c r="H6025" s="2"/>
      <c r="I6025" s="2" t="s">
        <v>5093</v>
      </c>
      <c r="J6025" s="2" t="s">
        <v>61</v>
      </c>
      <c r="K6025" s="50" t="s">
        <v>61</v>
      </c>
      <c r="L6025" s="48">
        <v>2016</v>
      </c>
      <c r="M6025" s="2" t="s">
        <v>133</v>
      </c>
      <c r="N6025" s="32">
        <v>25.35568</v>
      </c>
      <c r="O6025" s="32">
        <v>55.39716</v>
      </c>
      <c r="P6025" s="2" t="s">
        <v>2767</v>
      </c>
      <c r="Q6025" s="6" t="s">
        <v>65</v>
      </c>
      <c r="R6025" s="43" t="s">
        <v>18854</v>
      </c>
      <c r="S6025" s="41" t="s">
        <v>4972</v>
      </c>
      <c r="T6025" s="41" t="s">
        <v>18461</v>
      </c>
      <c r="U6025" s="2"/>
      <c r="V6025" s="2" t="s">
        <v>4972</v>
      </c>
      <c r="W6025" s="41" t="s">
        <v>17589</v>
      </c>
      <c r="X6025" s="2" t="s">
        <v>1598</v>
      </c>
      <c r="Y6025" s="2" t="s">
        <v>76</v>
      </c>
      <c r="Z6025" s="5" t="s">
        <v>10423</v>
      </c>
      <c r="AA6025" s="5" t="s">
        <v>16910</v>
      </c>
      <c r="AB6025" s="5" t="s">
        <v>16317</v>
      </c>
      <c r="AC6025" s="2" t="s">
        <v>5247</v>
      </c>
      <c r="AD6025" s="2">
        <v>3006100</v>
      </c>
      <c r="AE6025" s="5">
        <v>16.5</v>
      </c>
      <c r="AF6025" s="25"/>
      <c r="AG6025" s="29">
        <v>2</v>
      </c>
      <c r="AH6025" s="2" t="s">
        <v>17978</v>
      </c>
      <c r="AI6025" s="2">
        <v>3</v>
      </c>
      <c r="AJ6025" s="2">
        <v>2</v>
      </c>
      <c r="AK6025" s="50"/>
      <c r="AL6025" s="2"/>
      <c r="AM6025" s="30"/>
      <c r="AN6025" s="30"/>
      <c r="AO6025" s="30"/>
      <c r="AR6025" s="30"/>
      <c r="AS6025" s="30"/>
      <c r="AT6025" s="30"/>
      <c r="AV6025" s="30"/>
      <c r="AW6025" s="30"/>
      <c r="CD6025" s="2" t="s">
        <v>78</v>
      </c>
      <c r="CE6025" s="2" t="s">
        <v>21076</v>
      </c>
    </row>
    <row r="6026" spans="1:83" x14ac:dyDescent="0.2">
      <c r="A6026" s="2" t="s">
        <v>9408</v>
      </c>
      <c r="B6026" s="2" t="s">
        <v>29067</v>
      </c>
      <c r="C6026" s="2" t="s">
        <v>6285</v>
      </c>
      <c r="D6026" s="2"/>
      <c r="E6026" s="2" t="s">
        <v>9408</v>
      </c>
      <c r="F6026" s="2" t="s">
        <v>9409</v>
      </c>
      <c r="G6026" s="2" t="s">
        <v>17011</v>
      </c>
      <c r="H6026" s="2"/>
      <c r="I6026" s="2" t="s">
        <v>5093</v>
      </c>
      <c r="J6026" s="2" t="s">
        <v>61</v>
      </c>
      <c r="K6026" s="50" t="s">
        <v>61</v>
      </c>
      <c r="L6026" s="48">
        <v>2016</v>
      </c>
      <c r="M6026" s="2" t="s">
        <v>133</v>
      </c>
      <c r="N6026" s="32">
        <v>25.312989999999999</v>
      </c>
      <c r="O6026" s="32">
        <v>55.59742</v>
      </c>
      <c r="P6026" s="2" t="s">
        <v>2767</v>
      </c>
      <c r="Q6026" s="6" t="s">
        <v>65</v>
      </c>
      <c r="R6026" s="43" t="s">
        <v>16802</v>
      </c>
      <c r="S6026" s="41" t="s">
        <v>4851</v>
      </c>
      <c r="T6026" s="41" t="s">
        <v>18462</v>
      </c>
      <c r="U6026" s="2"/>
      <c r="V6026" s="2" t="s">
        <v>4851</v>
      </c>
      <c r="W6026" s="41" t="s">
        <v>17589</v>
      </c>
      <c r="X6026" s="2" t="s">
        <v>1598</v>
      </c>
      <c r="Y6026" s="2" t="s">
        <v>102</v>
      </c>
      <c r="Z6026" s="5" t="s">
        <v>10423</v>
      </c>
      <c r="AA6026" s="5" t="s">
        <v>16910</v>
      </c>
      <c r="AB6026" s="5" t="s">
        <v>16316</v>
      </c>
      <c r="AC6026" s="2" t="s">
        <v>5247</v>
      </c>
      <c r="AD6026" s="2">
        <v>3001401</v>
      </c>
      <c r="AE6026" s="5">
        <v>30</v>
      </c>
      <c r="AF6026" s="25"/>
      <c r="AG6026" s="29">
        <v>3</v>
      </c>
      <c r="AH6026" s="2" t="s">
        <v>17978</v>
      </c>
      <c r="AI6026" s="2">
        <v>3</v>
      </c>
      <c r="AJ6026" s="2">
        <v>3</v>
      </c>
      <c r="AK6026" s="50"/>
      <c r="AL6026" s="2"/>
      <c r="AM6026" s="30"/>
      <c r="AN6026" s="30"/>
      <c r="AO6026" s="30"/>
      <c r="AR6026" s="30"/>
      <c r="AS6026" s="30"/>
      <c r="AT6026" s="30"/>
      <c r="AV6026" s="30"/>
      <c r="AW6026" s="30"/>
      <c r="CD6026" s="2" t="s">
        <v>78</v>
      </c>
      <c r="CE6026" s="2" t="s">
        <v>21077</v>
      </c>
    </row>
    <row r="6027" spans="1:83" x14ac:dyDescent="0.2">
      <c r="A6027" s="2" t="s">
        <v>9508</v>
      </c>
      <c r="B6027" s="2" t="s">
        <v>29068</v>
      </c>
      <c r="C6027" s="2" t="s">
        <v>6285</v>
      </c>
      <c r="D6027" s="2"/>
      <c r="E6027" s="2" t="s">
        <v>9508</v>
      </c>
      <c r="F6027" s="2" t="s">
        <v>9509</v>
      </c>
      <c r="G6027" s="2"/>
      <c r="H6027" s="2"/>
      <c r="I6027" s="2" t="s">
        <v>5093</v>
      </c>
      <c r="J6027" s="2" t="s">
        <v>61</v>
      </c>
      <c r="K6027" s="2"/>
      <c r="L6027" s="48">
        <v>2017</v>
      </c>
      <c r="M6027" s="2" t="s">
        <v>133</v>
      </c>
      <c r="N6027" s="32">
        <v>25.198689999999999</v>
      </c>
      <c r="O6027" s="32">
        <v>55.80979</v>
      </c>
      <c r="P6027" s="2" t="s">
        <v>2767</v>
      </c>
      <c r="Q6027" s="6" t="s">
        <v>65</v>
      </c>
      <c r="R6027" s="43" t="s">
        <v>18854</v>
      </c>
      <c r="S6027" s="41" t="s">
        <v>3596</v>
      </c>
      <c r="T6027" s="41" t="s">
        <v>18460</v>
      </c>
      <c r="U6027" s="2"/>
      <c r="V6027" s="2" t="s">
        <v>3596</v>
      </c>
      <c r="W6027" s="41" t="s">
        <v>144</v>
      </c>
      <c r="X6027" s="2" t="s">
        <v>1598</v>
      </c>
      <c r="Y6027" s="2" t="s">
        <v>69</v>
      </c>
      <c r="Z6027" s="5" t="s">
        <v>10423</v>
      </c>
      <c r="AA6027" s="5" t="s">
        <v>16910</v>
      </c>
      <c r="AB6027" s="5" t="s">
        <v>70</v>
      </c>
      <c r="AC6027" s="2"/>
      <c r="AD6027" s="2">
        <v>3000021</v>
      </c>
      <c r="AE6027" s="5">
        <v>38.5</v>
      </c>
      <c r="AF6027" s="25"/>
      <c r="AG6027" s="29"/>
      <c r="AH6027" s="2"/>
      <c r="AI6027" s="2">
        <v>4</v>
      </c>
      <c r="AJ6027" s="2"/>
      <c r="AK6027" s="50"/>
      <c r="AL6027" s="2"/>
      <c r="AM6027" s="30"/>
      <c r="AN6027" s="30"/>
      <c r="AO6027" s="30"/>
      <c r="AR6027" s="30"/>
      <c r="AS6027" s="30"/>
      <c r="AT6027" s="30"/>
      <c r="AV6027" s="30"/>
      <c r="AW6027" s="30"/>
      <c r="CD6027" s="2" t="s">
        <v>71</v>
      </c>
      <c r="CE6027" s="2">
        <v>0</v>
      </c>
    </row>
    <row r="6028" spans="1:83" x14ac:dyDescent="0.2">
      <c r="A6028" s="2" t="s">
        <v>9475</v>
      </c>
      <c r="B6028" s="2" t="s">
        <v>29069</v>
      </c>
      <c r="C6028" s="2" t="s">
        <v>6285</v>
      </c>
      <c r="D6028" s="2" t="s">
        <v>9475</v>
      </c>
      <c r="E6028" s="2" t="s">
        <v>9475</v>
      </c>
      <c r="F6028" s="2" t="s">
        <v>9476</v>
      </c>
      <c r="G6028" s="2"/>
      <c r="H6028" s="2" t="s">
        <v>5093</v>
      </c>
      <c r="I6028" s="2" t="s">
        <v>5093</v>
      </c>
      <c r="J6028" s="2" t="s">
        <v>61</v>
      </c>
      <c r="K6028" s="2"/>
      <c r="L6028" s="48">
        <v>2017</v>
      </c>
      <c r="M6028" s="2" t="s">
        <v>133</v>
      </c>
      <c r="N6028" s="32">
        <v>25.360814000000001</v>
      </c>
      <c r="O6028" s="32">
        <v>55.390518</v>
      </c>
      <c r="P6028" s="2" t="s">
        <v>2767</v>
      </c>
      <c r="Q6028" s="6" t="s">
        <v>65</v>
      </c>
      <c r="R6028" s="43" t="s">
        <v>18854</v>
      </c>
      <c r="S6028" s="41" t="s">
        <v>4972</v>
      </c>
      <c r="T6028" s="41" t="s">
        <v>18461</v>
      </c>
      <c r="U6028" s="2"/>
      <c r="V6028" s="2" t="s">
        <v>4972</v>
      </c>
      <c r="W6028" s="41" t="s">
        <v>67</v>
      </c>
      <c r="X6028" s="2" t="s">
        <v>1598</v>
      </c>
      <c r="Y6028" s="2" t="s">
        <v>102</v>
      </c>
      <c r="Z6028" s="5" t="s">
        <v>20</v>
      </c>
      <c r="AA6028" s="5" t="s">
        <v>16910</v>
      </c>
      <c r="AB6028" s="5" t="s">
        <v>16316</v>
      </c>
      <c r="AC6028" s="2"/>
      <c r="AD6028" s="2">
        <v>3006300</v>
      </c>
      <c r="AE6028" s="5">
        <v>27.5</v>
      </c>
      <c r="AF6028" s="25"/>
      <c r="AG6028" s="29"/>
      <c r="AH6028" s="2"/>
      <c r="AI6028" s="2">
        <v>3</v>
      </c>
      <c r="AJ6028" s="2"/>
      <c r="AK6028" s="50"/>
      <c r="AL6028" s="2"/>
      <c r="AM6028" s="30"/>
      <c r="AN6028" s="30"/>
      <c r="AO6028" s="30"/>
      <c r="AR6028" s="30"/>
      <c r="AS6028" s="30"/>
      <c r="AT6028" s="30"/>
      <c r="AV6028" s="30"/>
      <c r="AW6028" s="30"/>
      <c r="CD6028" s="2" t="s">
        <v>78</v>
      </c>
      <c r="CE6028" s="2" t="s">
        <v>21078</v>
      </c>
    </row>
    <row r="6029" spans="1:83" x14ac:dyDescent="0.2">
      <c r="A6029" s="2" t="s">
        <v>9850</v>
      </c>
      <c r="B6029" s="2" t="s">
        <v>29070</v>
      </c>
      <c r="C6029" s="2" t="s">
        <v>6285</v>
      </c>
      <c r="D6029" s="2"/>
      <c r="E6029" s="2" t="s">
        <v>9850</v>
      </c>
      <c r="F6029" s="2" t="s">
        <v>9851</v>
      </c>
      <c r="G6029" s="2" t="s">
        <v>9852</v>
      </c>
      <c r="H6029" s="2"/>
      <c r="I6029" s="2" t="s">
        <v>5093</v>
      </c>
      <c r="J6029" s="2" t="s">
        <v>61</v>
      </c>
      <c r="K6029" s="50" t="s">
        <v>61</v>
      </c>
      <c r="L6029" s="48">
        <v>2018</v>
      </c>
      <c r="M6029" s="2" t="s">
        <v>133</v>
      </c>
      <c r="N6029" s="32">
        <v>25.328427999999999</v>
      </c>
      <c r="O6029" s="32">
        <v>55.639892000000003</v>
      </c>
      <c r="P6029" s="2" t="s">
        <v>2767</v>
      </c>
      <c r="Q6029" s="6" t="s">
        <v>65</v>
      </c>
      <c r="R6029" s="43" t="s">
        <v>18854</v>
      </c>
      <c r="S6029" s="41" t="s">
        <v>3596</v>
      </c>
      <c r="T6029" s="41" t="s">
        <v>18465</v>
      </c>
      <c r="U6029" s="2"/>
      <c r="V6029" s="2" t="s">
        <v>3596</v>
      </c>
      <c r="W6029" s="41" t="s">
        <v>17589</v>
      </c>
      <c r="X6029" s="2" t="s">
        <v>1598</v>
      </c>
      <c r="Y6029" s="2" t="s">
        <v>102</v>
      </c>
      <c r="Z6029" s="5" t="s">
        <v>20</v>
      </c>
      <c r="AA6029" s="5" t="s">
        <v>16910</v>
      </c>
      <c r="AB6029" s="5" t="s">
        <v>16316</v>
      </c>
      <c r="AC6029" s="2" t="s">
        <v>5247</v>
      </c>
      <c r="AD6029" s="2">
        <v>3001301</v>
      </c>
      <c r="AE6029" s="5">
        <v>38.5</v>
      </c>
      <c r="AF6029" s="25"/>
      <c r="AG6029" s="29">
        <v>3</v>
      </c>
      <c r="AH6029" s="2" t="s">
        <v>17978</v>
      </c>
      <c r="AI6029" s="2">
        <v>3</v>
      </c>
      <c r="AJ6029" s="2">
        <v>3</v>
      </c>
      <c r="AK6029" s="50"/>
      <c r="AL6029" s="2"/>
      <c r="AM6029" s="30"/>
      <c r="AN6029" s="30"/>
      <c r="AO6029" s="30"/>
      <c r="AR6029" s="30"/>
      <c r="AS6029" s="30"/>
      <c r="AT6029" s="30"/>
      <c r="AV6029" s="30"/>
      <c r="AW6029" s="30"/>
      <c r="CD6029" s="2" t="s">
        <v>78</v>
      </c>
      <c r="CE6029" s="2" t="s">
        <v>21079</v>
      </c>
    </row>
    <row r="6030" spans="1:83" x14ac:dyDescent="0.2">
      <c r="A6030" s="2" t="s">
        <v>10160</v>
      </c>
      <c r="B6030" s="2" t="s">
        <v>29071</v>
      </c>
      <c r="C6030" s="2" t="s">
        <v>6285</v>
      </c>
      <c r="D6030" s="2"/>
      <c r="E6030" s="2" t="s">
        <v>10160</v>
      </c>
      <c r="F6030" s="2" t="s">
        <v>10161</v>
      </c>
      <c r="G6030" s="2" t="s">
        <v>10162</v>
      </c>
      <c r="H6030" s="2"/>
      <c r="I6030" s="2" t="s">
        <v>5093</v>
      </c>
      <c r="J6030" s="2" t="s">
        <v>61</v>
      </c>
      <c r="K6030" s="50" t="s">
        <v>61</v>
      </c>
      <c r="L6030" s="48">
        <v>2021</v>
      </c>
      <c r="M6030" s="2" t="s">
        <v>133</v>
      </c>
      <c r="N6030" s="32">
        <v>25.306201000000001</v>
      </c>
      <c r="O6030" s="32">
        <v>55.452685000000002</v>
      </c>
      <c r="P6030" s="2" t="s">
        <v>2767</v>
      </c>
      <c r="Q6030" s="6" t="s">
        <v>65</v>
      </c>
      <c r="R6030" s="43" t="s">
        <v>18854</v>
      </c>
      <c r="S6030" s="41" t="s">
        <v>4972</v>
      </c>
      <c r="T6030" s="41" t="s">
        <v>18461</v>
      </c>
      <c r="U6030" s="2"/>
      <c r="V6030" s="2" t="s">
        <v>4972</v>
      </c>
      <c r="W6030" s="41" t="s">
        <v>17589</v>
      </c>
      <c r="X6030" s="2" t="s">
        <v>1598</v>
      </c>
      <c r="Y6030" s="2" t="s">
        <v>102</v>
      </c>
      <c r="Z6030" s="5" t="s">
        <v>20</v>
      </c>
      <c r="AA6030" s="5" t="s">
        <v>16910</v>
      </c>
      <c r="AB6030" s="5" t="s">
        <v>16316</v>
      </c>
      <c r="AC6030" s="2" t="s">
        <v>5205</v>
      </c>
      <c r="AD6030" s="2">
        <v>3009900</v>
      </c>
      <c r="AE6030" s="5">
        <v>24</v>
      </c>
      <c r="AF6030" s="25"/>
      <c r="AG6030" s="29">
        <v>3</v>
      </c>
      <c r="AH6030" s="2" t="s">
        <v>17974</v>
      </c>
      <c r="AI6030" s="2">
        <v>3</v>
      </c>
      <c r="AJ6030" s="2">
        <v>3</v>
      </c>
      <c r="AK6030" s="50"/>
      <c r="AL6030" s="2"/>
      <c r="AM6030" s="30"/>
      <c r="AN6030" s="30"/>
      <c r="AO6030" s="30"/>
      <c r="AR6030" s="30"/>
      <c r="AS6030" s="30"/>
      <c r="AT6030" s="30"/>
      <c r="AV6030" s="30"/>
      <c r="AW6030" s="30"/>
      <c r="CD6030" s="2" t="s">
        <v>78</v>
      </c>
      <c r="CE6030" s="2" t="s">
        <v>21001</v>
      </c>
    </row>
    <row r="6031" spans="1:83" x14ac:dyDescent="0.2">
      <c r="A6031" s="2" t="s">
        <v>9506</v>
      </c>
      <c r="B6031" s="2" t="s">
        <v>29072</v>
      </c>
      <c r="C6031" s="2" t="s">
        <v>6285</v>
      </c>
      <c r="D6031" s="2"/>
      <c r="E6031" s="2" t="s">
        <v>9506</v>
      </c>
      <c r="F6031" s="2" t="s">
        <v>9507</v>
      </c>
      <c r="G6031" s="2" t="s">
        <v>16119</v>
      </c>
      <c r="H6031" s="2"/>
      <c r="I6031" s="2" t="s">
        <v>5093</v>
      </c>
      <c r="J6031" s="2" t="s">
        <v>61</v>
      </c>
      <c r="K6031" s="50" t="s">
        <v>61</v>
      </c>
      <c r="L6031" s="48">
        <v>2017</v>
      </c>
      <c r="M6031" s="2" t="s">
        <v>133</v>
      </c>
      <c r="N6031" s="32">
        <v>25.370906000000002</v>
      </c>
      <c r="O6031" s="32">
        <v>56.010584000000001</v>
      </c>
      <c r="P6031" s="2" t="s">
        <v>2767</v>
      </c>
      <c r="Q6031" s="6" t="s">
        <v>65</v>
      </c>
      <c r="R6031" s="43" t="s">
        <v>18854</v>
      </c>
      <c r="S6031" s="41" t="s">
        <v>3596</v>
      </c>
      <c r="T6031" s="41" t="s">
        <v>18460</v>
      </c>
      <c r="U6031" s="2"/>
      <c r="V6031" s="2" t="s">
        <v>3596</v>
      </c>
      <c r="W6031" s="41" t="s">
        <v>17589</v>
      </c>
      <c r="X6031" s="2" t="s">
        <v>1598</v>
      </c>
      <c r="Y6031" s="2" t="s">
        <v>69</v>
      </c>
      <c r="Z6031" s="5" t="s">
        <v>10423</v>
      </c>
      <c r="AA6031" s="5" t="s">
        <v>16910</v>
      </c>
      <c r="AB6031" s="5" t="s">
        <v>70</v>
      </c>
      <c r="AC6031" s="2" t="s">
        <v>5247</v>
      </c>
      <c r="AD6031" s="2">
        <v>6000100</v>
      </c>
      <c r="AE6031" s="5">
        <v>38.5</v>
      </c>
      <c r="AF6031" s="25"/>
      <c r="AG6031" s="29">
        <v>3</v>
      </c>
      <c r="AH6031" s="2" t="s">
        <v>17978</v>
      </c>
      <c r="AI6031" s="2">
        <v>3</v>
      </c>
      <c r="AJ6031" s="2">
        <v>3</v>
      </c>
      <c r="AK6031" s="50"/>
      <c r="AL6031" s="2"/>
      <c r="AM6031" s="30"/>
      <c r="AN6031" s="30"/>
      <c r="AO6031" s="30"/>
      <c r="AR6031" s="30"/>
      <c r="AS6031" s="30"/>
      <c r="AT6031" s="30"/>
      <c r="AV6031" s="30"/>
      <c r="AW6031" s="30"/>
      <c r="CD6031" s="2" t="s">
        <v>78</v>
      </c>
      <c r="CE6031" s="2" t="s">
        <v>21080</v>
      </c>
    </row>
    <row r="6032" spans="1:83" x14ac:dyDescent="0.2">
      <c r="A6032" s="2" t="s">
        <v>18614</v>
      </c>
      <c r="B6032" s="2" t="s">
        <v>29073</v>
      </c>
      <c r="C6032" s="2" t="s">
        <v>6285</v>
      </c>
      <c r="D6032" s="2"/>
      <c r="E6032" s="2" t="s">
        <v>18614</v>
      </c>
      <c r="F6032" s="2" t="s">
        <v>10339</v>
      </c>
      <c r="G6032" s="2" t="s">
        <v>10340</v>
      </c>
      <c r="H6032" s="2"/>
      <c r="I6032" s="2" t="s">
        <v>5093</v>
      </c>
      <c r="J6032" s="2" t="s">
        <v>61</v>
      </c>
      <c r="K6032" s="50" t="s">
        <v>61</v>
      </c>
      <c r="L6032" s="48">
        <v>2022</v>
      </c>
      <c r="M6032" s="2" t="s">
        <v>22960</v>
      </c>
      <c r="N6032" s="32">
        <v>25.3032</v>
      </c>
      <c r="O6032" s="32">
        <v>55.884900000000002</v>
      </c>
      <c r="P6032" s="2" t="s">
        <v>2767</v>
      </c>
      <c r="Q6032" s="6" t="s">
        <v>65</v>
      </c>
      <c r="R6032" s="43" t="s">
        <v>16802</v>
      </c>
      <c r="S6032" s="41" t="s">
        <v>18949</v>
      </c>
      <c r="T6032" s="41" t="s">
        <v>18463</v>
      </c>
      <c r="U6032" s="2"/>
      <c r="V6032" s="2" t="s">
        <v>18949</v>
      </c>
      <c r="W6032" s="41" t="s">
        <v>17589</v>
      </c>
      <c r="X6032" s="2" t="s">
        <v>1598</v>
      </c>
      <c r="Y6032" s="2" t="s">
        <v>102</v>
      </c>
      <c r="Z6032" s="5" t="s">
        <v>10423</v>
      </c>
      <c r="AA6032" s="5" t="s">
        <v>16910</v>
      </c>
      <c r="AB6032" s="5" t="s">
        <v>16316</v>
      </c>
      <c r="AC6032" s="2" t="s">
        <v>5247</v>
      </c>
      <c r="AD6032" s="2">
        <v>3000050</v>
      </c>
      <c r="AE6032" s="5">
        <v>35</v>
      </c>
      <c r="AF6032" s="25"/>
      <c r="AG6032" s="29">
        <v>3</v>
      </c>
      <c r="AH6032" s="2" t="s">
        <v>17978</v>
      </c>
      <c r="AI6032" s="2">
        <v>3</v>
      </c>
      <c r="AJ6032" s="2">
        <v>3</v>
      </c>
      <c r="AK6032" s="50"/>
      <c r="AL6032" s="2"/>
      <c r="AM6032" s="30"/>
      <c r="AN6032" s="30"/>
      <c r="AO6032" s="30"/>
      <c r="AR6032" s="30"/>
      <c r="AS6032" s="30"/>
      <c r="AT6032" s="30"/>
      <c r="AV6032" s="30"/>
      <c r="AW6032" s="30"/>
      <c r="CD6032" s="2" t="s">
        <v>78</v>
      </c>
      <c r="CE6032" s="2" t="s">
        <v>21081</v>
      </c>
    </row>
    <row r="6033" spans="1:83" x14ac:dyDescent="0.2">
      <c r="A6033" s="2" t="s">
        <v>10075</v>
      </c>
      <c r="B6033" s="2" t="s">
        <v>29074</v>
      </c>
      <c r="C6033" s="2" t="s">
        <v>6285</v>
      </c>
      <c r="D6033" s="2"/>
      <c r="E6033" s="2" t="s">
        <v>10075</v>
      </c>
      <c r="F6033" s="2" t="s">
        <v>10076</v>
      </c>
      <c r="G6033" s="2" t="s">
        <v>10077</v>
      </c>
      <c r="H6033" s="2"/>
      <c r="I6033" s="2" t="s">
        <v>5093</v>
      </c>
      <c r="J6033" s="2" t="s">
        <v>61</v>
      </c>
      <c r="K6033" s="50" t="s">
        <v>61</v>
      </c>
      <c r="L6033" s="48">
        <v>2020</v>
      </c>
      <c r="M6033" s="2" t="s">
        <v>133</v>
      </c>
      <c r="N6033" s="32">
        <v>25.307504999999999</v>
      </c>
      <c r="O6033" s="32">
        <v>55.451749</v>
      </c>
      <c r="P6033" s="2" t="s">
        <v>2767</v>
      </c>
      <c r="Q6033" s="6" t="s">
        <v>65</v>
      </c>
      <c r="R6033" s="43" t="s">
        <v>18854</v>
      </c>
      <c r="S6033" s="41" t="s">
        <v>4972</v>
      </c>
      <c r="T6033" s="41" t="s">
        <v>18461</v>
      </c>
      <c r="U6033" s="2"/>
      <c r="V6033" s="2" t="s">
        <v>4972</v>
      </c>
      <c r="W6033" s="41" t="s">
        <v>17589</v>
      </c>
      <c r="X6033" s="2" t="s">
        <v>1598</v>
      </c>
      <c r="Y6033" s="2" t="s">
        <v>102</v>
      </c>
      <c r="Z6033" s="5" t="s">
        <v>20</v>
      </c>
      <c r="AA6033" s="5" t="s">
        <v>16910</v>
      </c>
      <c r="AB6033" s="5" t="s">
        <v>16316</v>
      </c>
      <c r="AC6033" s="2" t="s">
        <v>5205</v>
      </c>
      <c r="AD6033" s="2">
        <v>3009900</v>
      </c>
      <c r="AE6033" s="5">
        <v>26</v>
      </c>
      <c r="AF6033" s="25"/>
      <c r="AG6033" s="29">
        <v>3</v>
      </c>
      <c r="AH6033" s="2" t="s">
        <v>17974</v>
      </c>
      <c r="AI6033" s="2">
        <v>3</v>
      </c>
      <c r="AJ6033" s="2">
        <v>3</v>
      </c>
      <c r="AK6033" s="50"/>
      <c r="AL6033" s="2"/>
      <c r="AM6033" s="30"/>
      <c r="AN6033" s="30"/>
      <c r="AO6033" s="30"/>
      <c r="AR6033" s="30"/>
      <c r="AS6033" s="30"/>
      <c r="AT6033" s="30"/>
      <c r="AV6033" s="30"/>
      <c r="AW6033" s="30"/>
      <c r="CD6033" s="2" t="s">
        <v>78</v>
      </c>
      <c r="CE6033" s="2" t="s">
        <v>21082</v>
      </c>
    </row>
    <row r="6034" spans="1:83" x14ac:dyDescent="0.2">
      <c r="A6034" s="2" t="s">
        <v>10022</v>
      </c>
      <c r="B6034" s="2" t="s">
        <v>29075</v>
      </c>
      <c r="C6034" s="2" t="s">
        <v>6285</v>
      </c>
      <c r="D6034" s="2"/>
      <c r="E6034" s="2" t="s">
        <v>10022</v>
      </c>
      <c r="F6034" s="2" t="s">
        <v>10023</v>
      </c>
      <c r="G6034" s="2" t="s">
        <v>10024</v>
      </c>
      <c r="H6034" s="2"/>
      <c r="I6034" s="2" t="s">
        <v>5093</v>
      </c>
      <c r="J6034" s="2" t="s">
        <v>61</v>
      </c>
      <c r="K6034" s="50" t="s">
        <v>61</v>
      </c>
      <c r="L6034" s="48">
        <v>2020</v>
      </c>
      <c r="M6034" s="2" t="s">
        <v>133</v>
      </c>
      <c r="N6034" s="32">
        <v>25.307828000000001</v>
      </c>
      <c r="O6034" s="32">
        <v>55.452891000000001</v>
      </c>
      <c r="P6034" s="2" t="s">
        <v>2767</v>
      </c>
      <c r="Q6034" s="6" t="s">
        <v>65</v>
      </c>
      <c r="R6034" s="43" t="s">
        <v>18854</v>
      </c>
      <c r="S6034" s="41" t="s">
        <v>4972</v>
      </c>
      <c r="T6034" s="41" t="s">
        <v>18461</v>
      </c>
      <c r="U6034" s="2"/>
      <c r="V6034" s="2" t="s">
        <v>4972</v>
      </c>
      <c r="W6034" s="41" t="s">
        <v>17589</v>
      </c>
      <c r="X6034" s="2" t="s">
        <v>1598</v>
      </c>
      <c r="Y6034" s="2" t="s">
        <v>102</v>
      </c>
      <c r="Z6034" s="5" t="s">
        <v>10423</v>
      </c>
      <c r="AA6034" s="5" t="s">
        <v>16910</v>
      </c>
      <c r="AB6034" s="5" t="s">
        <v>16316</v>
      </c>
      <c r="AC6034" s="2" t="s">
        <v>5205</v>
      </c>
      <c r="AD6034" s="2">
        <v>3009900</v>
      </c>
      <c r="AE6034" s="5">
        <v>28</v>
      </c>
      <c r="AF6034" s="25"/>
      <c r="AG6034" s="29">
        <v>3</v>
      </c>
      <c r="AH6034" s="2" t="s">
        <v>17974</v>
      </c>
      <c r="AI6034" s="2">
        <v>3</v>
      </c>
      <c r="AJ6034" s="2">
        <v>3</v>
      </c>
      <c r="AK6034" s="50"/>
      <c r="AL6034" s="2"/>
      <c r="AM6034" s="30"/>
      <c r="AN6034" s="30"/>
      <c r="AO6034" s="30"/>
      <c r="AR6034" s="30"/>
      <c r="AS6034" s="30"/>
      <c r="AT6034" s="30"/>
      <c r="AV6034" s="30"/>
      <c r="AW6034" s="30"/>
      <c r="CD6034" s="2" t="s">
        <v>78</v>
      </c>
      <c r="CE6034" s="2" t="s">
        <v>21001</v>
      </c>
    </row>
    <row r="6035" spans="1:83" x14ac:dyDescent="0.2">
      <c r="A6035" s="2" t="s">
        <v>9454</v>
      </c>
      <c r="B6035" s="2" t="s">
        <v>29076</v>
      </c>
      <c r="C6035" s="2" t="s">
        <v>6285</v>
      </c>
      <c r="D6035" s="2"/>
      <c r="E6035" s="2" t="s">
        <v>9454</v>
      </c>
      <c r="F6035" s="2" t="s">
        <v>9455</v>
      </c>
      <c r="G6035" s="2" t="s">
        <v>9456</v>
      </c>
      <c r="H6035" s="2"/>
      <c r="I6035" s="2" t="s">
        <v>5093</v>
      </c>
      <c r="J6035" s="2" t="s">
        <v>61</v>
      </c>
      <c r="K6035" s="50" t="s">
        <v>61</v>
      </c>
      <c r="L6035" s="48">
        <v>2017</v>
      </c>
      <c r="M6035" s="2" t="s">
        <v>133</v>
      </c>
      <c r="N6035" s="32">
        <v>25.458159999999999</v>
      </c>
      <c r="O6035" s="32">
        <v>55.479219999999998</v>
      </c>
      <c r="P6035" s="2" t="s">
        <v>2767</v>
      </c>
      <c r="Q6035" s="6" t="s">
        <v>65</v>
      </c>
      <c r="R6035" s="43" t="s">
        <v>18854</v>
      </c>
      <c r="S6035" s="41" t="s">
        <v>3596</v>
      </c>
      <c r="T6035" s="41" t="s">
        <v>18460</v>
      </c>
      <c r="U6035" s="2"/>
      <c r="V6035" s="2" t="s">
        <v>3596</v>
      </c>
      <c r="W6035" s="41" t="s">
        <v>17589</v>
      </c>
      <c r="X6035" s="2" t="s">
        <v>1598</v>
      </c>
      <c r="Y6035" s="2" t="s">
        <v>76</v>
      </c>
      <c r="Z6035" s="5" t="s">
        <v>10423</v>
      </c>
      <c r="AA6035" s="5" t="s">
        <v>16910</v>
      </c>
      <c r="AB6035" s="5" t="s">
        <v>16317</v>
      </c>
      <c r="AC6035" s="2" t="s">
        <v>5247</v>
      </c>
      <c r="AD6035" s="2">
        <v>3012000</v>
      </c>
      <c r="AE6035" s="5">
        <v>28.5</v>
      </c>
      <c r="AF6035" s="25"/>
      <c r="AG6035" s="29">
        <v>3</v>
      </c>
      <c r="AH6035" s="2" t="s">
        <v>17978</v>
      </c>
      <c r="AI6035" s="2">
        <v>3</v>
      </c>
      <c r="AJ6035" s="2">
        <v>3</v>
      </c>
      <c r="AK6035" s="50"/>
      <c r="AL6035" s="2"/>
      <c r="AM6035" s="30"/>
      <c r="AN6035" s="30"/>
      <c r="AO6035" s="30"/>
      <c r="AR6035" s="30"/>
      <c r="AS6035" s="30"/>
      <c r="AT6035" s="30"/>
      <c r="AV6035" s="30"/>
      <c r="AW6035" s="30"/>
      <c r="CD6035" s="2" t="s">
        <v>78</v>
      </c>
      <c r="CE6035" s="2" t="s">
        <v>21083</v>
      </c>
    </row>
    <row r="6036" spans="1:83" x14ac:dyDescent="0.2">
      <c r="A6036" s="2" t="s">
        <v>9580</v>
      </c>
      <c r="B6036" s="2" t="s">
        <v>29077</v>
      </c>
      <c r="C6036" s="2" t="s">
        <v>6285</v>
      </c>
      <c r="D6036" s="2"/>
      <c r="E6036" s="2" t="s">
        <v>9580</v>
      </c>
      <c r="F6036" s="2" t="s">
        <v>9581</v>
      </c>
      <c r="G6036" s="2" t="s">
        <v>9582</v>
      </c>
      <c r="H6036" s="2"/>
      <c r="I6036" s="2" t="s">
        <v>5093</v>
      </c>
      <c r="J6036" s="2" t="s">
        <v>61</v>
      </c>
      <c r="K6036" s="50" t="s">
        <v>61</v>
      </c>
      <c r="L6036" s="48">
        <v>2017</v>
      </c>
      <c r="M6036" s="2" t="s">
        <v>133</v>
      </c>
      <c r="N6036" s="32">
        <v>25.337199999999999</v>
      </c>
      <c r="O6036" s="32">
        <v>55.587769999999999</v>
      </c>
      <c r="P6036" s="2" t="s">
        <v>2767</v>
      </c>
      <c r="Q6036" s="6" t="s">
        <v>65</v>
      </c>
      <c r="R6036" s="43" t="s">
        <v>18854</v>
      </c>
      <c r="S6036" s="41" t="s">
        <v>3596</v>
      </c>
      <c r="T6036" s="41" t="s">
        <v>18460</v>
      </c>
      <c r="U6036" s="2"/>
      <c r="V6036" s="2" t="s">
        <v>3596</v>
      </c>
      <c r="W6036" s="41" t="s">
        <v>17589</v>
      </c>
      <c r="X6036" s="2" t="s">
        <v>1598</v>
      </c>
      <c r="Y6036" s="2" t="s">
        <v>76</v>
      </c>
      <c r="Z6036" s="5" t="s">
        <v>10423</v>
      </c>
      <c r="AA6036" s="5" t="s">
        <v>16910</v>
      </c>
      <c r="AB6036" s="5" t="s">
        <v>16317</v>
      </c>
      <c r="AC6036" s="2" t="s">
        <v>5247</v>
      </c>
      <c r="AD6036" s="2">
        <v>3001900</v>
      </c>
      <c r="AE6036" s="5">
        <v>28.5</v>
      </c>
      <c r="AF6036" s="25"/>
      <c r="AG6036" s="29">
        <v>3</v>
      </c>
      <c r="AH6036" s="2" t="s">
        <v>17978</v>
      </c>
      <c r="AI6036" s="2">
        <v>3</v>
      </c>
      <c r="AJ6036" s="2">
        <v>3</v>
      </c>
      <c r="AK6036" s="50"/>
      <c r="AL6036" s="2"/>
      <c r="AM6036" s="30"/>
      <c r="AN6036" s="30"/>
      <c r="AO6036" s="30"/>
      <c r="AR6036" s="30"/>
      <c r="AS6036" s="30"/>
      <c r="AT6036" s="30"/>
      <c r="AV6036" s="30"/>
      <c r="AW6036" s="30"/>
      <c r="CD6036" s="2" t="s">
        <v>78</v>
      </c>
      <c r="CE6036" s="2" t="s">
        <v>21084</v>
      </c>
    </row>
    <row r="6037" spans="1:83" x14ac:dyDescent="0.2">
      <c r="A6037" s="2" t="s">
        <v>9550</v>
      </c>
      <c r="B6037" s="2" t="s">
        <v>29078</v>
      </c>
      <c r="C6037" s="2" t="s">
        <v>6285</v>
      </c>
      <c r="D6037" s="2"/>
      <c r="E6037" s="2" t="s">
        <v>9550</v>
      </c>
      <c r="F6037" s="2" t="s">
        <v>9551</v>
      </c>
      <c r="G6037" s="2" t="s">
        <v>9552</v>
      </c>
      <c r="H6037" s="2"/>
      <c r="I6037" s="2" t="s">
        <v>5093</v>
      </c>
      <c r="J6037" s="2" t="s">
        <v>61</v>
      </c>
      <c r="K6037" s="50" t="s">
        <v>61</v>
      </c>
      <c r="L6037" s="48">
        <v>2017</v>
      </c>
      <c r="M6037" s="2" t="s">
        <v>133</v>
      </c>
      <c r="N6037" s="32">
        <v>25.347878000000001</v>
      </c>
      <c r="O6037" s="32">
        <v>55.556128999999999</v>
      </c>
      <c r="P6037" s="2" t="s">
        <v>2767</v>
      </c>
      <c r="Q6037" s="6" t="s">
        <v>65</v>
      </c>
      <c r="R6037" s="43" t="s">
        <v>18854</v>
      </c>
      <c r="S6037" s="41" t="s">
        <v>3596</v>
      </c>
      <c r="T6037" s="41" t="s">
        <v>18460</v>
      </c>
      <c r="U6037" s="2"/>
      <c r="V6037" s="2" t="s">
        <v>3596</v>
      </c>
      <c r="W6037" s="41" t="s">
        <v>17589</v>
      </c>
      <c r="X6037" s="2" t="s">
        <v>1598</v>
      </c>
      <c r="Y6037" s="2" t="s">
        <v>76</v>
      </c>
      <c r="Z6037" s="5" t="s">
        <v>10423</v>
      </c>
      <c r="AA6037" s="5" t="s">
        <v>16910</v>
      </c>
      <c r="AB6037" s="5" t="s">
        <v>16317</v>
      </c>
      <c r="AC6037" s="2" t="s">
        <v>5247</v>
      </c>
      <c r="AD6037" s="2">
        <v>3001900</v>
      </c>
      <c r="AE6037" s="5">
        <v>28.5</v>
      </c>
      <c r="AF6037" s="25"/>
      <c r="AG6037" s="29">
        <v>3</v>
      </c>
      <c r="AH6037" s="2" t="s">
        <v>17978</v>
      </c>
      <c r="AI6037" s="2">
        <v>4</v>
      </c>
      <c r="AJ6037" s="2">
        <v>3</v>
      </c>
      <c r="AK6037" s="50"/>
      <c r="AL6037" s="2"/>
      <c r="AM6037" s="30"/>
      <c r="AN6037" s="30"/>
      <c r="AO6037" s="30"/>
      <c r="AR6037" s="30"/>
      <c r="AS6037" s="30"/>
      <c r="AT6037" s="30"/>
      <c r="AV6037" s="30"/>
      <c r="AW6037" s="30"/>
      <c r="CD6037" s="2" t="s">
        <v>78</v>
      </c>
      <c r="CE6037" s="2" t="s">
        <v>21085</v>
      </c>
    </row>
    <row r="6038" spans="1:83" x14ac:dyDescent="0.2">
      <c r="A6038" s="2" t="s">
        <v>9774</v>
      </c>
      <c r="B6038" s="2" t="s">
        <v>29079</v>
      </c>
      <c r="C6038" s="2" t="s">
        <v>6285</v>
      </c>
      <c r="D6038" s="2"/>
      <c r="E6038" s="2" t="s">
        <v>9774</v>
      </c>
      <c r="F6038" s="2" t="s">
        <v>9775</v>
      </c>
      <c r="G6038" s="2" t="s">
        <v>16671</v>
      </c>
      <c r="H6038" s="2"/>
      <c r="I6038" s="2" t="s">
        <v>5093</v>
      </c>
      <c r="J6038" s="2" t="s">
        <v>61</v>
      </c>
      <c r="K6038" s="50" t="s">
        <v>61</v>
      </c>
      <c r="L6038" s="48">
        <v>2019</v>
      </c>
      <c r="M6038" s="2" t="s">
        <v>133</v>
      </c>
      <c r="N6038" s="32">
        <v>25.096830000000001</v>
      </c>
      <c r="O6038" s="32">
        <v>55.865209999999998</v>
      </c>
      <c r="P6038" s="2" t="s">
        <v>2767</v>
      </c>
      <c r="Q6038" s="6" t="s">
        <v>65</v>
      </c>
      <c r="R6038" s="43" t="s">
        <v>18854</v>
      </c>
      <c r="S6038" s="41" t="s">
        <v>3596</v>
      </c>
      <c r="T6038" s="41" t="s">
        <v>18460</v>
      </c>
      <c r="U6038" s="2"/>
      <c r="V6038" s="2" t="s">
        <v>3596</v>
      </c>
      <c r="W6038" s="41" t="s">
        <v>17589</v>
      </c>
      <c r="X6038" s="2" t="s">
        <v>9705</v>
      </c>
      <c r="Y6038" s="2" t="s">
        <v>76</v>
      </c>
      <c r="Z6038" s="5" t="s">
        <v>10423</v>
      </c>
      <c r="AA6038" s="5" t="s">
        <v>16910</v>
      </c>
      <c r="AB6038" s="5" t="s">
        <v>16319</v>
      </c>
      <c r="AC6038" s="2" t="s">
        <v>5247</v>
      </c>
      <c r="AD6038" s="2">
        <v>3000018</v>
      </c>
      <c r="AE6038" s="5">
        <v>38.5</v>
      </c>
      <c r="AF6038" s="25"/>
      <c r="AG6038" s="29">
        <v>3</v>
      </c>
      <c r="AH6038" s="2" t="s">
        <v>17978</v>
      </c>
      <c r="AI6038" s="2">
        <v>3</v>
      </c>
      <c r="AJ6038" s="2">
        <v>3</v>
      </c>
      <c r="AK6038" s="50"/>
      <c r="AL6038" s="2"/>
      <c r="AM6038" s="30"/>
      <c r="AN6038" s="30"/>
      <c r="AO6038" s="30"/>
      <c r="AR6038" s="30"/>
      <c r="AS6038" s="30"/>
      <c r="AT6038" s="30"/>
      <c r="AV6038" s="30"/>
      <c r="AW6038" s="30"/>
      <c r="CD6038" s="2" t="s">
        <v>78</v>
      </c>
      <c r="CE6038" s="2" t="s">
        <v>21086</v>
      </c>
    </row>
    <row r="6039" spans="1:83" x14ac:dyDescent="0.2">
      <c r="A6039" s="2" t="s">
        <v>9971</v>
      </c>
      <c r="B6039" s="2" t="s">
        <v>29080</v>
      </c>
      <c r="C6039" s="2" t="s">
        <v>6285</v>
      </c>
      <c r="D6039" s="2"/>
      <c r="E6039" s="2" t="s">
        <v>9971</v>
      </c>
      <c r="F6039" s="2" t="s">
        <v>9972</v>
      </c>
      <c r="G6039" s="2" t="s">
        <v>9973</v>
      </c>
      <c r="H6039" s="2"/>
      <c r="I6039" s="2" t="s">
        <v>5093</v>
      </c>
      <c r="J6039" s="2" t="s">
        <v>61</v>
      </c>
      <c r="K6039" s="50" t="s">
        <v>61</v>
      </c>
      <c r="L6039" s="48">
        <v>2020</v>
      </c>
      <c r="M6039" s="2" t="s">
        <v>133</v>
      </c>
      <c r="N6039" s="32">
        <v>25.360465000000001</v>
      </c>
      <c r="O6039" s="32">
        <v>55.607236</v>
      </c>
      <c r="P6039" s="2" t="s">
        <v>2767</v>
      </c>
      <c r="Q6039" s="6" t="s">
        <v>65</v>
      </c>
      <c r="R6039" s="43" t="s">
        <v>18854</v>
      </c>
      <c r="S6039" s="41" t="s">
        <v>3596</v>
      </c>
      <c r="T6039" s="41" t="s">
        <v>18465</v>
      </c>
      <c r="U6039" s="2"/>
      <c r="V6039" s="2" t="s">
        <v>3596</v>
      </c>
      <c r="W6039" s="41" t="s">
        <v>17589</v>
      </c>
      <c r="X6039" s="2" t="s">
        <v>1598</v>
      </c>
      <c r="Y6039" s="2" t="s">
        <v>76</v>
      </c>
      <c r="Z6039" s="5" t="s">
        <v>10423</v>
      </c>
      <c r="AA6039" s="5" t="s">
        <v>17377</v>
      </c>
      <c r="AB6039" s="5" t="s">
        <v>16317</v>
      </c>
      <c r="AC6039" s="2" t="s">
        <v>5247</v>
      </c>
      <c r="AD6039" s="2">
        <v>3001900</v>
      </c>
      <c r="AE6039" s="5">
        <v>38.5</v>
      </c>
      <c r="AF6039" s="25"/>
      <c r="AG6039" s="29">
        <v>3</v>
      </c>
      <c r="AH6039" s="2" t="s">
        <v>17978</v>
      </c>
      <c r="AI6039" s="2">
        <v>3</v>
      </c>
      <c r="AJ6039" s="2">
        <v>3</v>
      </c>
      <c r="AK6039" s="50"/>
      <c r="AL6039" s="2"/>
      <c r="AM6039" s="30"/>
      <c r="AN6039" s="30"/>
      <c r="AO6039" s="30"/>
      <c r="AR6039" s="30"/>
      <c r="AS6039" s="30"/>
      <c r="AT6039" s="30"/>
      <c r="AV6039" s="30"/>
      <c r="AW6039" s="30"/>
      <c r="CD6039" s="2" t="s">
        <v>78</v>
      </c>
      <c r="CE6039" s="2" t="s">
        <v>21087</v>
      </c>
    </row>
    <row r="6040" spans="1:83" x14ac:dyDescent="0.2">
      <c r="A6040" s="2" t="s">
        <v>9725</v>
      </c>
      <c r="B6040" s="2" t="s">
        <v>29081</v>
      </c>
      <c r="C6040" s="2" t="s">
        <v>6285</v>
      </c>
      <c r="D6040" s="2"/>
      <c r="E6040" s="2" t="s">
        <v>9725</v>
      </c>
      <c r="F6040" s="2" t="s">
        <v>9726</v>
      </c>
      <c r="G6040" s="2"/>
      <c r="H6040" s="2"/>
      <c r="I6040" s="2" t="s">
        <v>5093</v>
      </c>
      <c r="J6040" s="2" t="s">
        <v>61</v>
      </c>
      <c r="K6040" s="2"/>
      <c r="L6040" s="48">
        <v>2018</v>
      </c>
      <c r="M6040" s="2" t="s">
        <v>133</v>
      </c>
      <c r="N6040" s="32">
        <v>25.18552</v>
      </c>
      <c r="O6040" s="32">
        <v>55.635509999999996</v>
      </c>
      <c r="P6040" s="2" t="s">
        <v>2767</v>
      </c>
      <c r="Q6040" s="6" t="s">
        <v>65</v>
      </c>
      <c r="R6040" s="43" t="s">
        <v>16802</v>
      </c>
      <c r="S6040" s="41" t="s">
        <v>4851</v>
      </c>
      <c r="T6040" s="41" t="s">
        <v>18462</v>
      </c>
      <c r="U6040" s="2"/>
      <c r="V6040" s="2" t="s">
        <v>4851</v>
      </c>
      <c r="W6040" s="41" t="s">
        <v>144</v>
      </c>
      <c r="X6040" s="2" t="s">
        <v>1598</v>
      </c>
      <c r="Y6040" s="2" t="s">
        <v>102</v>
      </c>
      <c r="Z6040" s="5" t="s">
        <v>20</v>
      </c>
      <c r="AA6040" s="5" t="s">
        <v>16910</v>
      </c>
      <c r="AB6040" s="5" t="s">
        <v>16318</v>
      </c>
      <c r="AC6040" s="2"/>
      <c r="AD6040" s="2">
        <v>3000021</v>
      </c>
      <c r="AE6040" s="5">
        <v>35</v>
      </c>
      <c r="AF6040" s="25"/>
      <c r="AG6040" s="29"/>
      <c r="AH6040" s="2"/>
      <c r="AI6040" s="2">
        <v>3</v>
      </c>
      <c r="AJ6040" s="2"/>
      <c r="AK6040" s="50"/>
      <c r="AL6040" s="2"/>
      <c r="AM6040" s="30"/>
      <c r="AN6040" s="30"/>
      <c r="AO6040" s="30"/>
      <c r="AR6040" s="30"/>
      <c r="AS6040" s="30"/>
      <c r="AT6040" s="30"/>
      <c r="AV6040" s="30"/>
      <c r="AW6040" s="30"/>
      <c r="CD6040" s="2" t="s">
        <v>78</v>
      </c>
      <c r="CE6040" s="2" t="s">
        <v>21088</v>
      </c>
    </row>
    <row r="6041" spans="1:83" x14ac:dyDescent="0.2">
      <c r="A6041" s="2" t="s">
        <v>9653</v>
      </c>
      <c r="B6041" s="2" t="s">
        <v>29082</v>
      </c>
      <c r="C6041" s="2" t="s">
        <v>6285</v>
      </c>
      <c r="D6041" s="2"/>
      <c r="E6041" s="2" t="s">
        <v>9653</v>
      </c>
      <c r="F6041" s="2" t="s">
        <v>9654</v>
      </c>
      <c r="G6041" s="2"/>
      <c r="H6041" s="2"/>
      <c r="I6041" s="2" t="s">
        <v>5093</v>
      </c>
      <c r="J6041" s="2" t="s">
        <v>61</v>
      </c>
      <c r="K6041" s="2"/>
      <c r="L6041" s="48">
        <v>2017</v>
      </c>
      <c r="M6041" s="2" t="s">
        <v>133</v>
      </c>
      <c r="N6041" s="32">
        <v>24.818259999999999</v>
      </c>
      <c r="O6041" s="32">
        <v>55.746540000000003</v>
      </c>
      <c r="P6041" s="2" t="s">
        <v>2767</v>
      </c>
      <c r="Q6041" s="6" t="s">
        <v>65</v>
      </c>
      <c r="R6041" s="43" t="s">
        <v>18854</v>
      </c>
      <c r="S6041" s="41" t="s">
        <v>3596</v>
      </c>
      <c r="T6041" s="41" t="s">
        <v>18460</v>
      </c>
      <c r="U6041" s="2"/>
      <c r="V6041" s="2" t="s">
        <v>3596</v>
      </c>
      <c r="W6041" s="41" t="s">
        <v>144</v>
      </c>
      <c r="X6041" s="2" t="s">
        <v>1598</v>
      </c>
      <c r="Y6041" s="2" t="s">
        <v>102</v>
      </c>
      <c r="Z6041" s="5" t="s">
        <v>10423</v>
      </c>
      <c r="AA6041" s="5" t="s">
        <v>16910</v>
      </c>
      <c r="AB6041" s="5" t="s">
        <v>16316</v>
      </c>
      <c r="AC6041" s="2"/>
      <c r="AD6041" s="2">
        <v>3000016</v>
      </c>
      <c r="AE6041" s="5">
        <v>28.5</v>
      </c>
      <c r="AF6041" s="25"/>
      <c r="AG6041" s="29"/>
      <c r="AH6041" s="2"/>
      <c r="AI6041" s="2">
        <v>3</v>
      </c>
      <c r="AJ6041" s="2"/>
      <c r="AK6041" s="50"/>
      <c r="AL6041" s="2"/>
      <c r="AM6041" s="30"/>
      <c r="AN6041" s="30"/>
      <c r="AO6041" s="30"/>
      <c r="AR6041" s="30"/>
      <c r="AS6041" s="30"/>
      <c r="AT6041" s="30"/>
      <c r="AV6041" s="30"/>
      <c r="AW6041" s="30"/>
      <c r="CD6041" s="2" t="s">
        <v>71</v>
      </c>
      <c r="CE6041" s="2">
        <v>0</v>
      </c>
    </row>
    <row r="6042" spans="1:83" x14ac:dyDescent="0.2">
      <c r="A6042" s="2" t="s">
        <v>9480</v>
      </c>
      <c r="B6042" s="2" t="s">
        <v>29083</v>
      </c>
      <c r="C6042" s="2" t="s">
        <v>6285</v>
      </c>
      <c r="D6042" s="2"/>
      <c r="E6042" s="2" t="s">
        <v>9480</v>
      </c>
      <c r="F6042" s="2" t="s">
        <v>9481</v>
      </c>
      <c r="G6042" s="2" t="s">
        <v>17013</v>
      </c>
      <c r="H6042" s="2"/>
      <c r="I6042" s="2" t="s">
        <v>5093</v>
      </c>
      <c r="J6042" s="2" t="s">
        <v>61</v>
      </c>
      <c r="K6042" s="50" t="s">
        <v>61</v>
      </c>
      <c r="L6042" s="48">
        <v>2017</v>
      </c>
      <c r="M6042" s="2" t="s">
        <v>133</v>
      </c>
      <c r="N6042" s="32">
        <v>25.315799999999999</v>
      </c>
      <c r="O6042" s="32">
        <v>55.634369999999997</v>
      </c>
      <c r="P6042" s="2" t="s">
        <v>2767</v>
      </c>
      <c r="Q6042" s="6" t="s">
        <v>65</v>
      </c>
      <c r="R6042" s="43" t="s">
        <v>16802</v>
      </c>
      <c r="S6042" s="41" t="s">
        <v>4851</v>
      </c>
      <c r="T6042" s="41" t="s">
        <v>18462</v>
      </c>
      <c r="U6042" s="2"/>
      <c r="V6042" s="2" t="s">
        <v>4851</v>
      </c>
      <c r="W6042" s="41" t="s">
        <v>17589</v>
      </c>
      <c r="X6042" s="2" t="s">
        <v>1598</v>
      </c>
      <c r="Y6042" s="2" t="s">
        <v>102</v>
      </c>
      <c r="Z6042" s="5" t="s">
        <v>10423</v>
      </c>
      <c r="AA6042" s="5" t="s">
        <v>16910</v>
      </c>
      <c r="AB6042" s="5" t="s">
        <v>16316</v>
      </c>
      <c r="AC6042" s="2" t="s">
        <v>5247</v>
      </c>
      <c r="AD6042" s="2">
        <v>3001301</v>
      </c>
      <c r="AE6042" s="5">
        <v>35</v>
      </c>
      <c r="AF6042" s="25"/>
      <c r="AG6042" s="29">
        <v>3</v>
      </c>
      <c r="AH6042" s="2" t="s">
        <v>17978</v>
      </c>
      <c r="AI6042" s="2">
        <v>3</v>
      </c>
      <c r="AJ6042" s="2">
        <v>3</v>
      </c>
      <c r="AK6042" s="50"/>
      <c r="AL6042" s="2"/>
      <c r="AM6042" s="30"/>
      <c r="AN6042" s="30"/>
      <c r="AO6042" s="30"/>
      <c r="AR6042" s="30"/>
      <c r="AS6042" s="30"/>
      <c r="AT6042" s="30"/>
      <c r="AV6042" s="30"/>
      <c r="AW6042" s="30"/>
      <c r="CD6042" s="2" t="s">
        <v>78</v>
      </c>
      <c r="CE6042" s="2" t="s">
        <v>21089</v>
      </c>
    </row>
    <row r="6043" spans="1:83" x14ac:dyDescent="0.2">
      <c r="A6043" s="2" t="s">
        <v>9527</v>
      </c>
      <c r="B6043" s="2" t="s">
        <v>29084</v>
      </c>
      <c r="C6043" s="2" t="s">
        <v>6285</v>
      </c>
      <c r="D6043" s="2"/>
      <c r="E6043" s="2" t="s">
        <v>9527</v>
      </c>
      <c r="F6043" s="2" t="s">
        <v>9528</v>
      </c>
      <c r="G6043" s="2"/>
      <c r="H6043" s="2"/>
      <c r="I6043" s="2" t="s">
        <v>5093</v>
      </c>
      <c r="J6043" s="2" t="s">
        <v>61</v>
      </c>
      <c r="K6043" s="2"/>
      <c r="L6043" s="48">
        <v>2017</v>
      </c>
      <c r="M6043" s="2" t="s">
        <v>133</v>
      </c>
      <c r="N6043" s="32">
        <v>25.089860000000002</v>
      </c>
      <c r="O6043" s="32">
        <v>55.80341</v>
      </c>
      <c r="P6043" s="2" t="s">
        <v>2767</v>
      </c>
      <c r="Q6043" s="6" t="s">
        <v>65</v>
      </c>
      <c r="R6043" s="43" t="s">
        <v>16802</v>
      </c>
      <c r="S6043" s="41" t="s">
        <v>4851</v>
      </c>
      <c r="T6043" s="41" t="s">
        <v>18462</v>
      </c>
      <c r="U6043" s="2"/>
      <c r="V6043" s="2" t="s">
        <v>4851</v>
      </c>
      <c r="W6043" s="41" t="s">
        <v>144</v>
      </c>
      <c r="X6043" s="2" t="s">
        <v>1598</v>
      </c>
      <c r="Y6043" s="2" t="s">
        <v>86</v>
      </c>
      <c r="Z6043" s="5" t="s">
        <v>10423</v>
      </c>
      <c r="AA6043" s="5" t="s">
        <v>16910</v>
      </c>
      <c r="AB6043" s="5" t="s">
        <v>18090</v>
      </c>
      <c r="AC6043" s="2"/>
      <c r="AD6043" s="2">
        <v>3000021</v>
      </c>
      <c r="AE6043" s="5">
        <v>60</v>
      </c>
      <c r="AF6043" s="25"/>
      <c r="AG6043" s="29"/>
      <c r="AH6043" s="2"/>
      <c r="AI6043" s="2">
        <v>4</v>
      </c>
      <c r="AJ6043" s="2"/>
      <c r="AK6043" s="50"/>
      <c r="AL6043" s="2"/>
      <c r="AM6043" s="30"/>
      <c r="AN6043" s="30"/>
      <c r="AO6043" s="30"/>
      <c r="AR6043" s="30"/>
      <c r="AS6043" s="30"/>
      <c r="AT6043" s="30"/>
      <c r="AV6043" s="30"/>
      <c r="AW6043" s="30"/>
      <c r="CD6043" s="2" t="s">
        <v>78</v>
      </c>
      <c r="CE6043" s="2" t="s">
        <v>21090</v>
      </c>
    </row>
    <row r="6044" spans="1:83" x14ac:dyDescent="0.2">
      <c r="A6044" s="2" t="s">
        <v>17742</v>
      </c>
      <c r="B6044" s="2" t="s">
        <v>29085</v>
      </c>
      <c r="C6044" s="2" t="s">
        <v>6285</v>
      </c>
      <c r="D6044" s="2"/>
      <c r="E6044" s="2" t="s">
        <v>17742</v>
      </c>
      <c r="F6044" s="2" t="s">
        <v>17743</v>
      </c>
      <c r="G6044" s="2" t="s">
        <v>17840</v>
      </c>
      <c r="H6044" s="2"/>
      <c r="I6044" s="2" t="s">
        <v>5093</v>
      </c>
      <c r="J6044" s="2" t="s">
        <v>61</v>
      </c>
      <c r="K6044" s="50" t="s">
        <v>61</v>
      </c>
      <c r="L6044" s="48">
        <v>2023</v>
      </c>
      <c r="M6044" s="2" t="s">
        <v>133</v>
      </c>
      <c r="N6044" s="32">
        <v>25.502931</v>
      </c>
      <c r="O6044" s="32">
        <v>55.531402999999997</v>
      </c>
      <c r="P6044" s="2" t="s">
        <v>2767</v>
      </c>
      <c r="Q6044" s="6" t="s">
        <v>65</v>
      </c>
      <c r="R6044" s="43" t="s">
        <v>18854</v>
      </c>
      <c r="S6044" s="41" t="s">
        <v>16331</v>
      </c>
      <c r="T6044" s="41" t="s">
        <v>18460</v>
      </c>
      <c r="U6044" s="2"/>
      <c r="V6044" s="2" t="s">
        <v>16331</v>
      </c>
      <c r="W6044" s="41" t="s">
        <v>17589</v>
      </c>
      <c r="X6044" s="2" t="s">
        <v>1598</v>
      </c>
      <c r="Y6044" s="2" t="s">
        <v>102</v>
      </c>
      <c r="Z6044" s="5" t="s">
        <v>10423</v>
      </c>
      <c r="AA6044" s="5" t="s">
        <v>17377</v>
      </c>
      <c r="AB6044" s="5" t="s">
        <v>16316</v>
      </c>
      <c r="AC6044" s="2" t="s">
        <v>5247</v>
      </c>
      <c r="AD6044" s="2">
        <v>3011000</v>
      </c>
      <c r="AE6044" s="5">
        <v>35</v>
      </c>
      <c r="AF6044" s="25"/>
      <c r="AG6044" s="29">
        <v>3</v>
      </c>
      <c r="AH6044" s="2" t="s">
        <v>17978</v>
      </c>
      <c r="AI6044" s="2">
        <v>3</v>
      </c>
      <c r="AJ6044" s="2">
        <v>3</v>
      </c>
      <c r="AK6044" s="50"/>
      <c r="AL6044" s="2"/>
      <c r="AM6044" s="30"/>
      <c r="AN6044" s="30"/>
      <c r="AO6044" s="30"/>
      <c r="AR6044" s="30"/>
      <c r="AS6044" s="30"/>
      <c r="AT6044" s="30"/>
      <c r="AV6044" s="30"/>
      <c r="AW6044" s="30"/>
      <c r="CD6044" s="2" t="s">
        <v>78</v>
      </c>
      <c r="CE6044" s="2" t="s">
        <v>21091</v>
      </c>
    </row>
    <row r="6045" spans="1:83" x14ac:dyDescent="0.2">
      <c r="A6045" s="2" t="s">
        <v>9607</v>
      </c>
      <c r="B6045" s="2" t="s">
        <v>29086</v>
      </c>
      <c r="C6045" s="2" t="s">
        <v>6285</v>
      </c>
      <c r="D6045" s="2"/>
      <c r="E6045" s="2" t="s">
        <v>9607</v>
      </c>
      <c r="F6045" s="2" t="s">
        <v>9608</v>
      </c>
      <c r="G6045" s="2"/>
      <c r="H6045" s="2"/>
      <c r="I6045" s="2" t="s">
        <v>5093</v>
      </c>
      <c r="J6045" s="2" t="s">
        <v>61</v>
      </c>
      <c r="K6045" s="2"/>
      <c r="L6045" s="48">
        <v>2017</v>
      </c>
      <c r="M6045" s="2" t="s">
        <v>133</v>
      </c>
      <c r="N6045" s="32">
        <v>25.002210000000002</v>
      </c>
      <c r="O6045" s="32">
        <v>55.665599999999998</v>
      </c>
      <c r="P6045" s="2" t="s">
        <v>2767</v>
      </c>
      <c r="Q6045" s="6" t="s">
        <v>65</v>
      </c>
      <c r="R6045" s="43" t="s">
        <v>18854</v>
      </c>
      <c r="S6045" s="41" t="s">
        <v>3596</v>
      </c>
      <c r="T6045" s="41" t="s">
        <v>18460</v>
      </c>
      <c r="U6045" s="2"/>
      <c r="V6045" s="2" t="s">
        <v>3596</v>
      </c>
      <c r="W6045" s="41" t="s">
        <v>144</v>
      </c>
      <c r="X6045" s="2" t="s">
        <v>1598</v>
      </c>
      <c r="Y6045" s="2" t="s">
        <v>102</v>
      </c>
      <c r="Z6045" s="5" t="s">
        <v>10423</v>
      </c>
      <c r="AA6045" s="5" t="s">
        <v>16910</v>
      </c>
      <c r="AB6045" s="5" t="s">
        <v>16316</v>
      </c>
      <c r="AC6045" s="2"/>
      <c r="AD6045" s="2">
        <v>3000020</v>
      </c>
      <c r="AE6045" s="5">
        <v>33.5</v>
      </c>
      <c r="AF6045" s="25"/>
      <c r="AG6045" s="29"/>
      <c r="AH6045" s="2"/>
      <c r="AI6045" s="2">
        <v>3</v>
      </c>
      <c r="AJ6045" s="2"/>
      <c r="AK6045" s="50"/>
      <c r="AL6045" s="2"/>
      <c r="AM6045" s="30"/>
      <c r="AN6045" s="30"/>
      <c r="AO6045" s="30"/>
      <c r="AR6045" s="30"/>
      <c r="AS6045" s="30"/>
      <c r="AT6045" s="30"/>
      <c r="AV6045" s="30"/>
      <c r="AW6045" s="30"/>
      <c r="CD6045" s="2" t="s">
        <v>78</v>
      </c>
      <c r="CE6045" s="2" t="s">
        <v>21092</v>
      </c>
    </row>
    <row r="6046" spans="1:83" x14ac:dyDescent="0.2">
      <c r="A6046" s="2" t="s">
        <v>9657</v>
      </c>
      <c r="B6046" s="2" t="s">
        <v>29087</v>
      </c>
      <c r="C6046" s="2" t="s">
        <v>6285</v>
      </c>
      <c r="D6046" s="2"/>
      <c r="E6046" s="2" t="s">
        <v>9657</v>
      </c>
      <c r="F6046" s="2" t="s">
        <v>9658</v>
      </c>
      <c r="G6046" s="2"/>
      <c r="H6046" s="2"/>
      <c r="I6046" s="2" t="s">
        <v>5093</v>
      </c>
      <c r="J6046" s="2" t="s">
        <v>61</v>
      </c>
      <c r="K6046" s="2"/>
      <c r="L6046" s="48">
        <v>2017</v>
      </c>
      <c r="M6046" s="2" t="s">
        <v>133</v>
      </c>
      <c r="N6046" s="32">
        <v>25.320360000000001</v>
      </c>
      <c r="O6046" s="32">
        <v>55.523009000000002</v>
      </c>
      <c r="P6046" s="2" t="s">
        <v>2767</v>
      </c>
      <c r="Q6046" s="6" t="s">
        <v>65</v>
      </c>
      <c r="R6046" s="43" t="s">
        <v>18854</v>
      </c>
      <c r="S6046" s="41" t="s">
        <v>4972</v>
      </c>
      <c r="T6046" s="41" t="s">
        <v>18461</v>
      </c>
      <c r="U6046" s="2"/>
      <c r="V6046" s="2" t="s">
        <v>4972</v>
      </c>
      <c r="W6046" s="41" t="s">
        <v>144</v>
      </c>
      <c r="X6046" s="2" t="s">
        <v>1598</v>
      </c>
      <c r="Y6046" s="2" t="s">
        <v>69</v>
      </c>
      <c r="Z6046" s="5" t="s">
        <v>10423</v>
      </c>
      <c r="AA6046" s="5" t="s">
        <v>10937</v>
      </c>
      <c r="AB6046" s="5" t="s">
        <v>70</v>
      </c>
      <c r="AC6046" s="2"/>
      <c r="AD6046" s="2">
        <v>3010900</v>
      </c>
      <c r="AE6046" s="5">
        <v>13.5</v>
      </c>
      <c r="AF6046" s="25"/>
      <c r="AG6046" s="29"/>
      <c r="AH6046" s="2"/>
      <c r="AI6046" s="2">
        <v>4</v>
      </c>
      <c r="AJ6046" s="2"/>
      <c r="AK6046" s="50"/>
      <c r="AL6046" s="2"/>
      <c r="AM6046" s="30"/>
      <c r="AN6046" s="30"/>
      <c r="AO6046" s="30"/>
      <c r="AR6046" s="30"/>
      <c r="AS6046" s="30"/>
      <c r="AT6046" s="30"/>
      <c r="AV6046" s="30"/>
      <c r="AW6046" s="30"/>
      <c r="CD6046" s="2" t="s">
        <v>78</v>
      </c>
      <c r="CE6046" s="2" t="s">
        <v>21093</v>
      </c>
    </row>
    <row r="6047" spans="1:83" x14ac:dyDescent="0.2">
      <c r="A6047" s="2" t="s">
        <v>10118</v>
      </c>
      <c r="B6047" s="2" t="s">
        <v>29088</v>
      </c>
      <c r="C6047" s="2" t="s">
        <v>6285</v>
      </c>
      <c r="D6047" s="2"/>
      <c r="E6047" s="2" t="s">
        <v>10118</v>
      </c>
      <c r="F6047" s="2" t="s">
        <v>10119</v>
      </c>
      <c r="G6047" s="2" t="s">
        <v>17020</v>
      </c>
      <c r="H6047" s="2"/>
      <c r="I6047" s="2" t="s">
        <v>5093</v>
      </c>
      <c r="J6047" s="2" t="s">
        <v>61</v>
      </c>
      <c r="K6047" s="50" t="s">
        <v>61</v>
      </c>
      <c r="L6047" s="48">
        <v>2021</v>
      </c>
      <c r="M6047" s="2" t="s">
        <v>133</v>
      </c>
      <c r="N6047" s="32">
        <v>25.257269000000001</v>
      </c>
      <c r="O6047" s="32">
        <v>55.644450999999997</v>
      </c>
      <c r="P6047" s="2" t="s">
        <v>2767</v>
      </c>
      <c r="Q6047" s="6" t="s">
        <v>65</v>
      </c>
      <c r="R6047" s="43" t="s">
        <v>16802</v>
      </c>
      <c r="S6047" s="41" t="s">
        <v>18949</v>
      </c>
      <c r="T6047" s="41" t="s">
        <v>18463</v>
      </c>
      <c r="U6047" s="2"/>
      <c r="V6047" s="2" t="s">
        <v>18949</v>
      </c>
      <c r="W6047" s="41" t="s">
        <v>17589</v>
      </c>
      <c r="X6047" s="2" t="s">
        <v>1598</v>
      </c>
      <c r="Y6047" s="2" t="s">
        <v>102</v>
      </c>
      <c r="Z6047" s="5" t="s">
        <v>10423</v>
      </c>
      <c r="AA6047" s="5" t="s">
        <v>16910</v>
      </c>
      <c r="AB6047" s="5" t="s">
        <v>16316</v>
      </c>
      <c r="AC6047" s="2" t="s">
        <v>5247</v>
      </c>
      <c r="AD6047" s="2">
        <v>3001500</v>
      </c>
      <c r="AE6047" s="5">
        <v>35</v>
      </c>
      <c r="AF6047" s="25"/>
      <c r="AG6047" s="29">
        <v>3</v>
      </c>
      <c r="AH6047" s="2" t="s">
        <v>17978</v>
      </c>
      <c r="AI6047" s="2">
        <v>3</v>
      </c>
      <c r="AJ6047" s="2">
        <v>3</v>
      </c>
      <c r="AK6047" s="50"/>
      <c r="AL6047" s="2"/>
      <c r="AM6047" s="30"/>
      <c r="AN6047" s="30"/>
      <c r="AO6047" s="30"/>
      <c r="AR6047" s="30"/>
      <c r="AS6047" s="30"/>
      <c r="AT6047" s="30"/>
      <c r="AV6047" s="30"/>
      <c r="AW6047" s="30"/>
      <c r="CD6047" s="2" t="s">
        <v>71</v>
      </c>
      <c r="CE6047" s="2">
        <v>0</v>
      </c>
    </row>
    <row r="6048" spans="1:83" x14ac:dyDescent="0.2">
      <c r="A6048" s="2" t="s">
        <v>9389</v>
      </c>
      <c r="B6048" s="2" t="s">
        <v>29089</v>
      </c>
      <c r="C6048" s="2" t="s">
        <v>6285</v>
      </c>
      <c r="D6048" s="2"/>
      <c r="E6048" s="2" t="s">
        <v>9389</v>
      </c>
      <c r="F6048" s="2" t="s">
        <v>9390</v>
      </c>
      <c r="G6048" s="2" t="s">
        <v>9391</v>
      </c>
      <c r="H6048" s="2"/>
      <c r="I6048" s="2" t="s">
        <v>5093</v>
      </c>
      <c r="J6048" s="2" t="s">
        <v>61</v>
      </c>
      <c r="K6048" s="50" t="s">
        <v>61</v>
      </c>
      <c r="L6048" s="48">
        <v>2016</v>
      </c>
      <c r="M6048" s="2" t="s">
        <v>133</v>
      </c>
      <c r="N6048" s="32">
        <v>25.314798</v>
      </c>
      <c r="O6048" s="32">
        <v>55.627751000000004</v>
      </c>
      <c r="P6048" s="2" t="s">
        <v>2767</v>
      </c>
      <c r="Q6048" s="6" t="s">
        <v>65</v>
      </c>
      <c r="R6048" s="43" t="s">
        <v>18854</v>
      </c>
      <c r="S6048" s="41" t="s">
        <v>3596</v>
      </c>
      <c r="T6048" s="41" t="s">
        <v>18460</v>
      </c>
      <c r="U6048" s="2"/>
      <c r="V6048" s="2" t="s">
        <v>3596</v>
      </c>
      <c r="W6048" s="41" t="s">
        <v>17589</v>
      </c>
      <c r="X6048" s="2" t="s">
        <v>315</v>
      </c>
      <c r="Y6048" s="2" t="s">
        <v>102</v>
      </c>
      <c r="Z6048" s="5" t="s">
        <v>20</v>
      </c>
      <c r="AA6048" s="5" t="s">
        <v>16910</v>
      </c>
      <c r="AB6048" s="5" t="s">
        <v>16316</v>
      </c>
      <c r="AC6048" s="2" t="s">
        <v>5247</v>
      </c>
      <c r="AD6048" s="2">
        <v>3001301</v>
      </c>
      <c r="AE6048" s="5">
        <v>28.5</v>
      </c>
      <c r="AF6048" s="25"/>
      <c r="AG6048" s="29">
        <v>3</v>
      </c>
      <c r="AH6048" s="2" t="s">
        <v>17978</v>
      </c>
      <c r="AI6048" s="2">
        <v>3</v>
      </c>
      <c r="AJ6048" s="2">
        <v>3</v>
      </c>
      <c r="AK6048" s="50"/>
      <c r="AL6048" s="2"/>
      <c r="AM6048" s="30"/>
      <c r="AN6048" s="30"/>
      <c r="AO6048" s="30"/>
      <c r="AR6048" s="30"/>
      <c r="AS6048" s="30"/>
      <c r="AT6048" s="30"/>
      <c r="AV6048" s="30"/>
      <c r="AW6048" s="30"/>
      <c r="CD6048" s="2" t="s">
        <v>78</v>
      </c>
      <c r="CE6048" s="2" t="s">
        <v>21094</v>
      </c>
    </row>
    <row r="6049" spans="1:83" x14ac:dyDescent="0.2">
      <c r="A6049" s="2" t="s">
        <v>9392</v>
      </c>
      <c r="B6049" s="2" t="s">
        <v>29090</v>
      </c>
      <c r="C6049" s="2" t="s">
        <v>6285</v>
      </c>
      <c r="D6049" s="2"/>
      <c r="E6049" s="2" t="s">
        <v>9392</v>
      </c>
      <c r="F6049" s="2" t="s">
        <v>9393</v>
      </c>
      <c r="G6049" s="2" t="s">
        <v>9394</v>
      </c>
      <c r="H6049" s="2"/>
      <c r="I6049" s="2" t="s">
        <v>5093</v>
      </c>
      <c r="J6049" s="2" t="s">
        <v>61</v>
      </c>
      <c r="K6049" s="50" t="s">
        <v>61</v>
      </c>
      <c r="L6049" s="48">
        <v>2016</v>
      </c>
      <c r="M6049" s="2" t="s">
        <v>133</v>
      </c>
      <c r="N6049" s="32">
        <v>25.317499000000002</v>
      </c>
      <c r="O6049" s="32">
        <v>55.639809</v>
      </c>
      <c r="P6049" s="2" t="s">
        <v>2767</v>
      </c>
      <c r="Q6049" s="6" t="s">
        <v>65</v>
      </c>
      <c r="R6049" s="43" t="s">
        <v>18854</v>
      </c>
      <c r="S6049" s="41" t="s">
        <v>3596</v>
      </c>
      <c r="T6049" s="41" t="s">
        <v>18460</v>
      </c>
      <c r="U6049" s="2"/>
      <c r="V6049" s="2" t="s">
        <v>3596</v>
      </c>
      <c r="W6049" s="41" t="s">
        <v>17589</v>
      </c>
      <c r="X6049" s="2" t="s">
        <v>1598</v>
      </c>
      <c r="Y6049" s="2" t="s">
        <v>102</v>
      </c>
      <c r="Z6049" s="5" t="s">
        <v>10423</v>
      </c>
      <c r="AA6049" s="5" t="s">
        <v>16910</v>
      </c>
      <c r="AB6049" s="5" t="s">
        <v>16316</v>
      </c>
      <c r="AC6049" s="2" t="s">
        <v>5247</v>
      </c>
      <c r="AD6049" s="2">
        <v>3001301</v>
      </c>
      <c r="AE6049" s="5">
        <v>28.5</v>
      </c>
      <c r="AF6049" s="25"/>
      <c r="AG6049" s="29">
        <v>3</v>
      </c>
      <c r="AH6049" s="2" t="s">
        <v>17978</v>
      </c>
      <c r="AI6049" s="2">
        <v>3</v>
      </c>
      <c r="AJ6049" s="2">
        <v>3</v>
      </c>
      <c r="AK6049" s="50"/>
      <c r="AL6049" s="2"/>
      <c r="AM6049" s="30"/>
      <c r="AN6049" s="30"/>
      <c r="AO6049" s="30"/>
      <c r="AR6049" s="30"/>
      <c r="AS6049" s="30"/>
      <c r="AT6049" s="30"/>
      <c r="AV6049" s="30"/>
      <c r="AW6049" s="30"/>
      <c r="CD6049" s="2" t="s">
        <v>78</v>
      </c>
      <c r="CE6049" s="2" t="s">
        <v>21095</v>
      </c>
    </row>
    <row r="6050" spans="1:83" x14ac:dyDescent="0.2">
      <c r="A6050" s="2" t="s">
        <v>9156</v>
      </c>
      <c r="B6050" s="2" t="s">
        <v>29091</v>
      </c>
      <c r="C6050" s="2" t="s">
        <v>6285</v>
      </c>
      <c r="D6050" s="2"/>
      <c r="E6050" s="2" t="s">
        <v>9156</v>
      </c>
      <c r="F6050" s="2" t="s">
        <v>9157</v>
      </c>
      <c r="G6050" s="2"/>
      <c r="H6050" s="2"/>
      <c r="I6050" s="2" t="s">
        <v>5093</v>
      </c>
      <c r="J6050" s="2" t="s">
        <v>61</v>
      </c>
      <c r="K6050" s="2"/>
      <c r="L6050" s="48">
        <v>2016</v>
      </c>
      <c r="M6050" s="2" t="s">
        <v>133</v>
      </c>
      <c r="N6050" s="32">
        <v>25.18526</v>
      </c>
      <c r="O6050" s="32">
        <v>55.805419999999998</v>
      </c>
      <c r="P6050" s="2" t="s">
        <v>2767</v>
      </c>
      <c r="Q6050" s="6" t="s">
        <v>65</v>
      </c>
      <c r="R6050" s="43" t="s">
        <v>16802</v>
      </c>
      <c r="S6050" s="41" t="s">
        <v>4851</v>
      </c>
      <c r="T6050" s="41" t="s">
        <v>18462</v>
      </c>
      <c r="U6050" s="2"/>
      <c r="V6050" s="2" t="s">
        <v>4851</v>
      </c>
      <c r="W6050" s="41" t="s">
        <v>144</v>
      </c>
      <c r="X6050" s="2" t="s">
        <v>1598</v>
      </c>
      <c r="Y6050" s="2" t="s">
        <v>69</v>
      </c>
      <c r="Z6050" s="5" t="s">
        <v>10423</v>
      </c>
      <c r="AA6050" s="5" t="s">
        <v>16910</v>
      </c>
      <c r="AB6050" s="5" t="s">
        <v>70</v>
      </c>
      <c r="AC6050" s="2"/>
      <c r="AD6050" s="2">
        <v>3000021</v>
      </c>
      <c r="AE6050" s="5">
        <v>50</v>
      </c>
      <c r="AF6050" s="25"/>
      <c r="AG6050" s="29"/>
      <c r="AH6050" s="2"/>
      <c r="AI6050" s="2">
        <v>3</v>
      </c>
      <c r="AJ6050" s="2"/>
      <c r="AK6050" s="50"/>
      <c r="AL6050" s="2"/>
      <c r="AM6050" s="30"/>
      <c r="AN6050" s="30"/>
      <c r="AO6050" s="30"/>
      <c r="AR6050" s="30"/>
      <c r="AS6050" s="30"/>
      <c r="AT6050" s="30"/>
      <c r="AV6050" s="30"/>
      <c r="AW6050" s="30"/>
      <c r="CD6050" s="2" t="s">
        <v>71</v>
      </c>
      <c r="CE6050" s="2">
        <v>0</v>
      </c>
    </row>
    <row r="6051" spans="1:83" x14ac:dyDescent="0.2">
      <c r="A6051" s="2" t="s">
        <v>9179</v>
      </c>
      <c r="B6051" s="2" t="s">
        <v>29092</v>
      </c>
      <c r="C6051" s="2" t="s">
        <v>6285</v>
      </c>
      <c r="D6051" s="2"/>
      <c r="E6051" s="2" t="s">
        <v>9179</v>
      </c>
      <c r="F6051" s="2" t="s">
        <v>9180</v>
      </c>
      <c r="G6051" s="2"/>
      <c r="H6051" s="2"/>
      <c r="I6051" s="2" t="s">
        <v>5093</v>
      </c>
      <c r="J6051" s="2" t="s">
        <v>61</v>
      </c>
      <c r="K6051" s="2"/>
      <c r="L6051" s="48">
        <v>2016</v>
      </c>
      <c r="M6051" s="2" t="s">
        <v>133</v>
      </c>
      <c r="N6051" s="32">
        <v>24.81007</v>
      </c>
      <c r="O6051" s="32">
        <v>55.795749999999998</v>
      </c>
      <c r="P6051" s="2" t="s">
        <v>2767</v>
      </c>
      <c r="Q6051" s="6" t="s">
        <v>65</v>
      </c>
      <c r="R6051" s="43" t="s">
        <v>18854</v>
      </c>
      <c r="S6051" s="41" t="s">
        <v>3596</v>
      </c>
      <c r="T6051" s="41" t="s">
        <v>18460</v>
      </c>
      <c r="U6051" s="2"/>
      <c r="V6051" s="2" t="s">
        <v>3596</v>
      </c>
      <c r="W6051" s="41" t="s">
        <v>144</v>
      </c>
      <c r="X6051" s="2" t="s">
        <v>1598</v>
      </c>
      <c r="Y6051" s="2" t="s">
        <v>69</v>
      </c>
      <c r="Z6051" s="5" t="s">
        <v>10423</v>
      </c>
      <c r="AA6051" s="5" t="s">
        <v>16910</v>
      </c>
      <c r="AB6051" s="5" t="s">
        <v>18091</v>
      </c>
      <c r="AC6051" s="2"/>
      <c r="AD6051" s="2">
        <v>3000016</v>
      </c>
      <c r="AE6051" s="5">
        <v>28.5</v>
      </c>
      <c r="AF6051" s="25"/>
      <c r="AG6051" s="29"/>
      <c r="AH6051" s="2"/>
      <c r="AI6051" s="2">
        <v>3</v>
      </c>
      <c r="AJ6051" s="2"/>
      <c r="AK6051" s="50"/>
      <c r="AL6051" s="2"/>
      <c r="AM6051" s="30"/>
      <c r="AN6051" s="30"/>
      <c r="AO6051" s="30"/>
      <c r="AR6051" s="30"/>
      <c r="AS6051" s="30"/>
      <c r="AT6051" s="30"/>
      <c r="AV6051" s="30"/>
      <c r="AW6051" s="30"/>
      <c r="CD6051" s="2" t="s">
        <v>71</v>
      </c>
      <c r="CE6051" s="2">
        <v>0</v>
      </c>
    </row>
    <row r="6052" spans="1:83" x14ac:dyDescent="0.2">
      <c r="A6052" s="2" t="s">
        <v>9749</v>
      </c>
      <c r="B6052" s="2" t="s">
        <v>29093</v>
      </c>
      <c r="C6052" s="2" t="s">
        <v>6285</v>
      </c>
      <c r="D6052" s="2"/>
      <c r="E6052" s="2" t="s">
        <v>9749</v>
      </c>
      <c r="F6052" s="2" t="s">
        <v>9750</v>
      </c>
      <c r="G6052" s="2" t="s">
        <v>9751</v>
      </c>
      <c r="H6052" s="2"/>
      <c r="I6052" s="2" t="s">
        <v>5093</v>
      </c>
      <c r="J6052" s="2" t="s">
        <v>61</v>
      </c>
      <c r="K6052" s="50" t="s">
        <v>61</v>
      </c>
      <c r="L6052" s="48">
        <v>2019</v>
      </c>
      <c r="M6052" s="2" t="s">
        <v>133</v>
      </c>
      <c r="N6052" s="32">
        <v>25.300730000000001</v>
      </c>
      <c r="O6052" s="32">
        <v>55.648180000000004</v>
      </c>
      <c r="P6052" s="2" t="s">
        <v>2767</v>
      </c>
      <c r="Q6052" s="6" t="s">
        <v>65</v>
      </c>
      <c r="R6052" s="43" t="s">
        <v>18854</v>
      </c>
      <c r="S6052" s="41" t="s">
        <v>3596</v>
      </c>
      <c r="T6052" s="41" t="s">
        <v>18465</v>
      </c>
      <c r="U6052" s="2"/>
      <c r="V6052" s="2" t="s">
        <v>3596</v>
      </c>
      <c r="W6052" s="41" t="s">
        <v>17589</v>
      </c>
      <c r="X6052" s="2" t="s">
        <v>9705</v>
      </c>
      <c r="Y6052" s="2" t="s">
        <v>76</v>
      </c>
      <c r="Z6052" s="5" t="s">
        <v>10423</v>
      </c>
      <c r="AA6052" s="5" t="s">
        <v>16910</v>
      </c>
      <c r="AB6052" s="5" t="s">
        <v>16317</v>
      </c>
      <c r="AC6052" s="2" t="s">
        <v>5247</v>
      </c>
      <c r="AD6052" s="2">
        <v>3001301</v>
      </c>
      <c r="AE6052" s="5">
        <v>38.5</v>
      </c>
      <c r="AF6052" s="25"/>
      <c r="AG6052" s="29">
        <v>3</v>
      </c>
      <c r="AH6052" s="2" t="s">
        <v>17978</v>
      </c>
      <c r="AI6052" s="2">
        <v>3</v>
      </c>
      <c r="AJ6052" s="2">
        <v>3</v>
      </c>
      <c r="AK6052" s="50"/>
      <c r="AL6052" s="2"/>
      <c r="AM6052" s="30"/>
      <c r="AN6052" s="30"/>
      <c r="AO6052" s="30"/>
      <c r="AR6052" s="30"/>
      <c r="AS6052" s="30"/>
      <c r="AT6052" s="30"/>
      <c r="AV6052" s="30"/>
      <c r="AW6052" s="30"/>
      <c r="CD6052" s="2" t="s">
        <v>78</v>
      </c>
      <c r="CE6052" s="2" t="s">
        <v>21096</v>
      </c>
    </row>
    <row r="6053" spans="1:83" x14ac:dyDescent="0.2">
      <c r="A6053" s="2" t="s">
        <v>9853</v>
      </c>
      <c r="B6053" s="2" t="s">
        <v>29094</v>
      </c>
      <c r="C6053" s="2" t="s">
        <v>6285</v>
      </c>
      <c r="D6053" s="2"/>
      <c r="E6053" s="2" t="s">
        <v>9853</v>
      </c>
      <c r="F6053" s="2" t="s">
        <v>9854</v>
      </c>
      <c r="G6053" s="2" t="s">
        <v>9855</v>
      </c>
      <c r="H6053" s="2"/>
      <c r="I6053" s="2" t="s">
        <v>5093</v>
      </c>
      <c r="J6053" s="2" t="s">
        <v>61</v>
      </c>
      <c r="K6053" s="50" t="s">
        <v>61</v>
      </c>
      <c r="L6053" s="48">
        <v>2018</v>
      </c>
      <c r="M6053" s="2" t="s">
        <v>133</v>
      </c>
      <c r="N6053" s="32">
        <v>25.306224</v>
      </c>
      <c r="O6053" s="32">
        <v>55.449500999999998</v>
      </c>
      <c r="P6053" s="2" t="s">
        <v>2767</v>
      </c>
      <c r="Q6053" s="6" t="s">
        <v>65</v>
      </c>
      <c r="R6053" s="43" t="s">
        <v>18854</v>
      </c>
      <c r="S6053" s="41" t="s">
        <v>4972</v>
      </c>
      <c r="T6053" s="41" t="s">
        <v>18461</v>
      </c>
      <c r="U6053" s="2"/>
      <c r="V6053" s="2" t="s">
        <v>4972</v>
      </c>
      <c r="W6053" s="41" t="s">
        <v>17589</v>
      </c>
      <c r="X6053" s="2" t="s">
        <v>1598</v>
      </c>
      <c r="Y6053" s="2" t="s">
        <v>102</v>
      </c>
      <c r="Z6053" s="5" t="s">
        <v>10423</v>
      </c>
      <c r="AA6053" s="5" t="s">
        <v>16910</v>
      </c>
      <c r="AB6053" s="5" t="s">
        <v>16316</v>
      </c>
      <c r="AC6053" s="2" t="s">
        <v>5205</v>
      </c>
      <c r="AD6053" s="2">
        <v>3009900</v>
      </c>
      <c r="AE6053" s="5">
        <v>26</v>
      </c>
      <c r="AF6053" s="25"/>
      <c r="AG6053" s="29">
        <v>3</v>
      </c>
      <c r="AH6053" s="2" t="s">
        <v>17974</v>
      </c>
      <c r="AI6053" s="2">
        <v>3</v>
      </c>
      <c r="AJ6053" s="2">
        <v>3</v>
      </c>
      <c r="AK6053" s="50"/>
      <c r="AL6053" s="2"/>
      <c r="AM6053" s="30"/>
      <c r="AN6053" s="30"/>
      <c r="AO6053" s="30"/>
      <c r="AR6053" s="30"/>
      <c r="AS6053" s="30"/>
      <c r="AT6053" s="30"/>
      <c r="AV6053" s="30"/>
      <c r="AW6053" s="30"/>
      <c r="CD6053" s="2" t="s">
        <v>78</v>
      </c>
      <c r="CE6053" s="2" t="s">
        <v>21097</v>
      </c>
    </row>
    <row r="6054" spans="1:83" x14ac:dyDescent="0.2">
      <c r="A6054" s="2" t="s">
        <v>9727</v>
      </c>
      <c r="B6054" s="2" t="s">
        <v>29095</v>
      </c>
      <c r="C6054" s="2" t="s">
        <v>6285</v>
      </c>
      <c r="D6054" s="2"/>
      <c r="E6054" s="2" t="s">
        <v>9727</v>
      </c>
      <c r="F6054" s="2" t="s">
        <v>9728</v>
      </c>
      <c r="G6054" s="2" t="s">
        <v>9729</v>
      </c>
      <c r="H6054" s="2"/>
      <c r="I6054" s="2" t="s">
        <v>5093</v>
      </c>
      <c r="J6054" s="2" t="s">
        <v>61</v>
      </c>
      <c r="K6054" s="50" t="s">
        <v>61</v>
      </c>
      <c r="L6054" s="48">
        <v>2018</v>
      </c>
      <c r="M6054" s="2" t="s">
        <v>133</v>
      </c>
      <c r="N6054" s="32">
        <v>25.308669999999999</v>
      </c>
      <c r="O6054" s="32">
        <v>55.454230000000003</v>
      </c>
      <c r="P6054" s="2" t="s">
        <v>2767</v>
      </c>
      <c r="Q6054" s="6" t="s">
        <v>65</v>
      </c>
      <c r="R6054" s="43" t="s">
        <v>18854</v>
      </c>
      <c r="S6054" s="41" t="s">
        <v>4972</v>
      </c>
      <c r="T6054" s="41" t="s">
        <v>18461</v>
      </c>
      <c r="U6054" s="2"/>
      <c r="V6054" s="2" t="s">
        <v>4972</v>
      </c>
      <c r="W6054" s="41" t="s">
        <v>17589</v>
      </c>
      <c r="X6054" s="2" t="s">
        <v>1598</v>
      </c>
      <c r="Y6054" s="2" t="s">
        <v>76</v>
      </c>
      <c r="Z6054" s="5" t="s">
        <v>10423</v>
      </c>
      <c r="AA6054" s="5" t="s">
        <v>16910</v>
      </c>
      <c r="AB6054" s="5" t="s">
        <v>16317</v>
      </c>
      <c r="AC6054" s="2" t="s">
        <v>5205</v>
      </c>
      <c r="AD6054" s="2">
        <v>3009900</v>
      </c>
      <c r="AE6054" s="5">
        <v>25</v>
      </c>
      <c r="AF6054" s="25"/>
      <c r="AG6054" s="29">
        <v>3</v>
      </c>
      <c r="AH6054" s="2" t="s">
        <v>17974</v>
      </c>
      <c r="AI6054" s="2">
        <v>3</v>
      </c>
      <c r="AJ6054" s="2">
        <v>3</v>
      </c>
      <c r="AK6054" s="50"/>
      <c r="AL6054" s="2"/>
      <c r="AM6054" s="30"/>
      <c r="AN6054" s="30"/>
      <c r="AO6054" s="30"/>
      <c r="AR6054" s="30"/>
      <c r="AS6054" s="30"/>
      <c r="AT6054" s="30"/>
      <c r="AV6054" s="30"/>
      <c r="AW6054" s="30"/>
      <c r="CD6054" s="2" t="s">
        <v>78</v>
      </c>
      <c r="CE6054" s="2" t="s">
        <v>21098</v>
      </c>
    </row>
    <row r="6055" spans="1:83" x14ac:dyDescent="0.2">
      <c r="A6055" s="2" t="s">
        <v>9730</v>
      </c>
      <c r="B6055" s="2" t="s">
        <v>29096</v>
      </c>
      <c r="C6055" s="2" t="s">
        <v>6285</v>
      </c>
      <c r="D6055" s="2"/>
      <c r="E6055" s="2" t="s">
        <v>9730</v>
      </c>
      <c r="F6055" s="2" t="s">
        <v>9731</v>
      </c>
      <c r="G6055" s="2" t="s">
        <v>9732</v>
      </c>
      <c r="H6055" s="2"/>
      <c r="I6055" s="2" t="s">
        <v>5093</v>
      </c>
      <c r="J6055" s="2" t="s">
        <v>61</v>
      </c>
      <c r="K6055" s="50" t="s">
        <v>61</v>
      </c>
      <c r="L6055" s="48">
        <v>2018</v>
      </c>
      <c r="M6055" s="2" t="s">
        <v>133</v>
      </c>
      <c r="N6055" s="32">
        <v>25.310955</v>
      </c>
      <c r="O6055" s="32">
        <v>55.456513000000001</v>
      </c>
      <c r="P6055" s="2" t="s">
        <v>2767</v>
      </c>
      <c r="Q6055" s="6" t="s">
        <v>65</v>
      </c>
      <c r="R6055" s="43" t="s">
        <v>18854</v>
      </c>
      <c r="S6055" s="41" t="s">
        <v>4972</v>
      </c>
      <c r="T6055" s="41" t="s">
        <v>18461</v>
      </c>
      <c r="U6055" s="2"/>
      <c r="V6055" s="2" t="s">
        <v>4972</v>
      </c>
      <c r="W6055" s="41" t="s">
        <v>17589</v>
      </c>
      <c r="X6055" s="2" t="s">
        <v>1598</v>
      </c>
      <c r="Y6055" s="2" t="s">
        <v>102</v>
      </c>
      <c r="Z6055" s="5" t="s">
        <v>20</v>
      </c>
      <c r="AA6055" s="5" t="s">
        <v>16910</v>
      </c>
      <c r="AB6055" s="5" t="s">
        <v>16316</v>
      </c>
      <c r="AC6055" s="2" t="s">
        <v>5205</v>
      </c>
      <c r="AD6055" s="2">
        <v>3009900</v>
      </c>
      <c r="AE6055" s="5">
        <v>24</v>
      </c>
      <c r="AF6055" s="25"/>
      <c r="AG6055" s="29">
        <v>3</v>
      </c>
      <c r="AH6055" s="2" t="s">
        <v>17974</v>
      </c>
      <c r="AI6055" s="2">
        <v>3</v>
      </c>
      <c r="AJ6055" s="2">
        <v>3</v>
      </c>
      <c r="AK6055" s="50"/>
      <c r="AL6055" s="2"/>
      <c r="AM6055" s="30"/>
      <c r="AN6055" s="30"/>
      <c r="AO6055" s="30"/>
      <c r="AR6055" s="30"/>
      <c r="AS6055" s="30"/>
      <c r="AT6055" s="30"/>
      <c r="AV6055" s="30"/>
      <c r="AW6055" s="30"/>
      <c r="CD6055" s="2" t="s">
        <v>78</v>
      </c>
      <c r="CE6055" s="2" t="s">
        <v>21099</v>
      </c>
    </row>
    <row r="6056" spans="1:83" x14ac:dyDescent="0.2">
      <c r="A6056" s="2" t="s">
        <v>9856</v>
      </c>
      <c r="B6056" s="2" t="s">
        <v>29097</v>
      </c>
      <c r="C6056" s="2" t="s">
        <v>6285</v>
      </c>
      <c r="D6056" s="2"/>
      <c r="E6056" s="2" t="s">
        <v>9856</v>
      </c>
      <c r="F6056" s="2" t="s">
        <v>9857</v>
      </c>
      <c r="G6056" s="2" t="s">
        <v>9858</v>
      </c>
      <c r="H6056" s="2"/>
      <c r="I6056" s="2" t="s">
        <v>5093</v>
      </c>
      <c r="J6056" s="2" t="s">
        <v>61</v>
      </c>
      <c r="K6056" s="50" t="s">
        <v>61</v>
      </c>
      <c r="L6056" s="48">
        <v>2018</v>
      </c>
      <c r="M6056" s="2" t="s">
        <v>133</v>
      </c>
      <c r="N6056" s="32">
        <v>25.311509999999998</v>
      </c>
      <c r="O6056" s="32">
        <v>55.457259999999998</v>
      </c>
      <c r="P6056" s="2" t="s">
        <v>2767</v>
      </c>
      <c r="Q6056" s="6" t="s">
        <v>65</v>
      </c>
      <c r="R6056" s="43" t="s">
        <v>18854</v>
      </c>
      <c r="S6056" s="41" t="s">
        <v>4972</v>
      </c>
      <c r="T6056" s="41" t="s">
        <v>18461</v>
      </c>
      <c r="U6056" s="2"/>
      <c r="V6056" s="2" t="s">
        <v>4972</v>
      </c>
      <c r="W6056" s="41" t="s">
        <v>17589</v>
      </c>
      <c r="X6056" s="2" t="s">
        <v>1598</v>
      </c>
      <c r="Y6056" s="2" t="s">
        <v>102</v>
      </c>
      <c r="Z6056" s="5" t="s">
        <v>10423</v>
      </c>
      <c r="AA6056" s="5" t="s">
        <v>16910</v>
      </c>
      <c r="AB6056" s="5" t="s">
        <v>16316</v>
      </c>
      <c r="AC6056" s="2" t="s">
        <v>5205</v>
      </c>
      <c r="AD6056" s="2">
        <v>3009900</v>
      </c>
      <c r="AE6056" s="5">
        <v>20</v>
      </c>
      <c r="AF6056" s="25"/>
      <c r="AG6056" s="29">
        <v>3</v>
      </c>
      <c r="AH6056" s="2" t="s">
        <v>17974</v>
      </c>
      <c r="AI6056" s="2">
        <v>3</v>
      </c>
      <c r="AJ6056" s="2">
        <v>3</v>
      </c>
      <c r="AK6056" s="50"/>
      <c r="AL6056" s="2"/>
      <c r="AM6056" s="30"/>
      <c r="AN6056" s="30"/>
      <c r="AO6056" s="30"/>
      <c r="AR6056" s="30"/>
      <c r="AS6056" s="30"/>
      <c r="AT6056" s="30"/>
      <c r="AV6056" s="30"/>
      <c r="AW6056" s="30"/>
      <c r="CD6056" s="2" t="s">
        <v>78</v>
      </c>
      <c r="CE6056" s="2" t="s">
        <v>21100</v>
      </c>
    </row>
    <row r="6057" spans="1:83" x14ac:dyDescent="0.2">
      <c r="A6057" s="2" t="s">
        <v>9859</v>
      </c>
      <c r="B6057" s="2" t="s">
        <v>29098</v>
      </c>
      <c r="C6057" s="2" t="s">
        <v>6285</v>
      </c>
      <c r="D6057" s="2"/>
      <c r="E6057" s="2" t="s">
        <v>9859</v>
      </c>
      <c r="F6057" s="2" t="s">
        <v>9860</v>
      </c>
      <c r="G6057" s="2" t="s">
        <v>9861</v>
      </c>
      <c r="H6057" s="2"/>
      <c r="I6057" s="2" t="s">
        <v>5093</v>
      </c>
      <c r="J6057" s="2" t="s">
        <v>61</v>
      </c>
      <c r="K6057" s="50" t="s">
        <v>61</v>
      </c>
      <c r="L6057" s="48">
        <v>2018</v>
      </c>
      <c r="M6057" s="2" t="s">
        <v>133</v>
      </c>
      <c r="N6057" s="32">
        <v>25.30838</v>
      </c>
      <c r="O6057" s="32">
        <v>55.463209999999997</v>
      </c>
      <c r="P6057" s="2" t="s">
        <v>2767</v>
      </c>
      <c r="Q6057" s="6" t="s">
        <v>65</v>
      </c>
      <c r="R6057" s="43" t="s">
        <v>18854</v>
      </c>
      <c r="S6057" s="41" t="s">
        <v>4972</v>
      </c>
      <c r="T6057" s="41" t="s">
        <v>18461</v>
      </c>
      <c r="U6057" s="2"/>
      <c r="V6057" s="2" t="s">
        <v>4972</v>
      </c>
      <c r="W6057" s="41" t="s">
        <v>17589</v>
      </c>
      <c r="X6057" s="2" t="s">
        <v>1598</v>
      </c>
      <c r="Y6057" s="2" t="s">
        <v>102</v>
      </c>
      <c r="Z6057" s="5" t="s">
        <v>10423</v>
      </c>
      <c r="AA6057" s="5" t="s">
        <v>16910</v>
      </c>
      <c r="AB6057" s="5" t="s">
        <v>16316</v>
      </c>
      <c r="AC6057" s="2" t="s">
        <v>5205</v>
      </c>
      <c r="AD6057" s="2">
        <v>3009900</v>
      </c>
      <c r="AE6057" s="5">
        <v>16</v>
      </c>
      <c r="AF6057" s="25"/>
      <c r="AG6057" s="29">
        <v>3</v>
      </c>
      <c r="AH6057" s="2" t="s">
        <v>17974</v>
      </c>
      <c r="AI6057" s="2">
        <v>3</v>
      </c>
      <c r="AJ6057" s="2">
        <v>3</v>
      </c>
      <c r="AK6057" s="50"/>
      <c r="AL6057" s="2"/>
      <c r="AM6057" s="30"/>
      <c r="AN6057" s="30"/>
      <c r="AO6057" s="30"/>
      <c r="AR6057" s="30"/>
      <c r="AS6057" s="30"/>
      <c r="AT6057" s="30"/>
      <c r="AV6057" s="30"/>
      <c r="AW6057" s="30"/>
      <c r="CD6057" s="2" t="s">
        <v>78</v>
      </c>
      <c r="CE6057" s="2" t="s">
        <v>21101</v>
      </c>
    </row>
    <row r="6058" spans="1:83" x14ac:dyDescent="0.2">
      <c r="A6058" s="2" t="s">
        <v>9733</v>
      </c>
      <c r="B6058" s="2" t="s">
        <v>29099</v>
      </c>
      <c r="C6058" s="2" t="s">
        <v>6285</v>
      </c>
      <c r="D6058" s="2"/>
      <c r="E6058" s="2" t="s">
        <v>9733</v>
      </c>
      <c r="F6058" s="2" t="s">
        <v>9734</v>
      </c>
      <c r="G6058" s="2" t="s">
        <v>16670</v>
      </c>
      <c r="H6058" s="2"/>
      <c r="I6058" s="2" t="s">
        <v>5093</v>
      </c>
      <c r="J6058" s="2" t="s">
        <v>61</v>
      </c>
      <c r="K6058" s="50" t="s">
        <v>61</v>
      </c>
      <c r="L6058" s="48">
        <v>2018</v>
      </c>
      <c r="M6058" s="2" t="s">
        <v>133</v>
      </c>
      <c r="N6058" s="32">
        <v>24.911549999999998</v>
      </c>
      <c r="O6058" s="32">
        <v>55.739109999999997</v>
      </c>
      <c r="P6058" s="2" t="s">
        <v>2767</v>
      </c>
      <c r="Q6058" s="6" t="s">
        <v>65</v>
      </c>
      <c r="R6058" s="43" t="s">
        <v>18854</v>
      </c>
      <c r="S6058" s="41" t="s">
        <v>3596</v>
      </c>
      <c r="T6058" s="41" t="s">
        <v>18460</v>
      </c>
      <c r="U6058" s="2"/>
      <c r="V6058" s="2" t="s">
        <v>3596</v>
      </c>
      <c r="W6058" s="41" t="s">
        <v>17589</v>
      </c>
      <c r="X6058" s="2" t="s">
        <v>1598</v>
      </c>
      <c r="Y6058" s="2" t="s">
        <v>76</v>
      </c>
      <c r="Z6058" s="5" t="s">
        <v>10423</v>
      </c>
      <c r="AA6058" s="5" t="s">
        <v>16910</v>
      </c>
      <c r="AB6058" s="5" t="s">
        <v>16317</v>
      </c>
      <c r="AC6058" s="2" t="s">
        <v>5247</v>
      </c>
      <c r="AD6058" s="2">
        <v>3000016</v>
      </c>
      <c r="AE6058" s="5">
        <v>38.5</v>
      </c>
      <c r="AF6058" s="25"/>
      <c r="AG6058" s="29">
        <v>3</v>
      </c>
      <c r="AH6058" s="2" t="s">
        <v>17978</v>
      </c>
      <c r="AI6058" s="2">
        <v>3</v>
      </c>
      <c r="AJ6058" s="2">
        <v>3</v>
      </c>
      <c r="AK6058" s="50"/>
      <c r="AL6058" s="2"/>
      <c r="AM6058" s="30"/>
      <c r="AN6058" s="30"/>
      <c r="AO6058" s="30"/>
      <c r="AR6058" s="30"/>
      <c r="AS6058" s="30"/>
      <c r="AT6058" s="30"/>
      <c r="AV6058" s="30"/>
      <c r="AW6058" s="30"/>
      <c r="CD6058" s="2" t="s">
        <v>78</v>
      </c>
      <c r="CE6058" s="2" t="s">
        <v>21102</v>
      </c>
    </row>
    <row r="6059" spans="1:83" x14ac:dyDescent="0.2">
      <c r="A6059" s="2" t="s">
        <v>10231</v>
      </c>
      <c r="B6059" s="2" t="s">
        <v>29100</v>
      </c>
      <c r="C6059" s="2" t="s">
        <v>6285</v>
      </c>
      <c r="D6059" s="2"/>
      <c r="E6059" s="2" t="s">
        <v>10231</v>
      </c>
      <c r="F6059" s="2" t="s">
        <v>10232</v>
      </c>
      <c r="G6059" s="2" t="s">
        <v>10233</v>
      </c>
      <c r="H6059" s="2"/>
      <c r="I6059" s="2" t="s">
        <v>5093</v>
      </c>
      <c r="J6059" s="2" t="s">
        <v>61</v>
      </c>
      <c r="K6059" s="50" t="s">
        <v>61</v>
      </c>
      <c r="L6059" s="48">
        <v>2021</v>
      </c>
      <c r="M6059" s="2" t="s">
        <v>133</v>
      </c>
      <c r="N6059" s="32">
        <v>25.362539999999999</v>
      </c>
      <c r="O6059" s="32">
        <v>55.578597000000002</v>
      </c>
      <c r="P6059" s="2" t="s">
        <v>2767</v>
      </c>
      <c r="Q6059" s="6" t="s">
        <v>65</v>
      </c>
      <c r="R6059" s="43" t="s">
        <v>18854</v>
      </c>
      <c r="S6059" s="41" t="s">
        <v>3596</v>
      </c>
      <c r="T6059" s="41" t="s">
        <v>18465</v>
      </c>
      <c r="U6059" s="2"/>
      <c r="V6059" s="2" t="s">
        <v>3596</v>
      </c>
      <c r="W6059" s="41" t="s">
        <v>17589</v>
      </c>
      <c r="X6059" s="2" t="s">
        <v>1598</v>
      </c>
      <c r="Y6059" s="2" t="s">
        <v>102</v>
      </c>
      <c r="Z6059" s="5" t="s">
        <v>10423</v>
      </c>
      <c r="AA6059" s="5" t="s">
        <v>16910</v>
      </c>
      <c r="AB6059" s="5" t="s">
        <v>16316</v>
      </c>
      <c r="AC6059" s="2" t="s">
        <v>5247</v>
      </c>
      <c r="AD6059" s="2">
        <v>3001801</v>
      </c>
      <c r="AE6059" s="5">
        <v>38</v>
      </c>
      <c r="AF6059" s="25"/>
      <c r="AG6059" s="29">
        <v>3</v>
      </c>
      <c r="AH6059" s="2" t="s">
        <v>17978</v>
      </c>
      <c r="AI6059" s="2">
        <v>3</v>
      </c>
      <c r="AJ6059" s="2">
        <v>3</v>
      </c>
      <c r="AK6059" s="50"/>
      <c r="AL6059" s="2"/>
      <c r="AM6059" s="30"/>
      <c r="AN6059" s="30"/>
      <c r="AO6059" s="30"/>
      <c r="AR6059" s="30"/>
      <c r="AS6059" s="30"/>
      <c r="AT6059" s="30"/>
      <c r="AV6059" s="30"/>
      <c r="AW6059" s="30"/>
      <c r="CD6059" s="2" t="s">
        <v>78</v>
      </c>
      <c r="CE6059" s="2" t="s">
        <v>21103</v>
      </c>
    </row>
    <row r="6060" spans="1:83" x14ac:dyDescent="0.2">
      <c r="A6060" s="2" t="s">
        <v>9628</v>
      </c>
      <c r="B6060" s="2" t="s">
        <v>29101</v>
      </c>
      <c r="C6060" s="2" t="s">
        <v>6285</v>
      </c>
      <c r="D6060" s="2"/>
      <c r="E6060" s="2" t="s">
        <v>9628</v>
      </c>
      <c r="F6060" s="2" t="s">
        <v>9629</v>
      </c>
      <c r="G6060" s="2" t="s">
        <v>17847</v>
      </c>
      <c r="H6060" s="2"/>
      <c r="I6060" s="2" t="s">
        <v>5093</v>
      </c>
      <c r="J6060" s="2" t="s">
        <v>61</v>
      </c>
      <c r="K6060" s="50" t="s">
        <v>61</v>
      </c>
      <c r="L6060" s="48">
        <v>2017</v>
      </c>
      <c r="M6060" s="2" t="s">
        <v>133</v>
      </c>
      <c r="N6060" s="32">
        <v>25.325430000000001</v>
      </c>
      <c r="O6060" s="32">
        <v>55.385910000000003</v>
      </c>
      <c r="P6060" s="2" t="s">
        <v>2767</v>
      </c>
      <c r="Q6060" s="6" t="s">
        <v>18855</v>
      </c>
      <c r="R6060" s="43" t="s">
        <v>18854</v>
      </c>
      <c r="S6060" s="41" t="s">
        <v>4972</v>
      </c>
      <c r="T6060" s="41" t="s">
        <v>18461</v>
      </c>
      <c r="U6060" s="2"/>
      <c r="V6060" s="2" t="s">
        <v>4972</v>
      </c>
      <c r="W6060" s="41" t="s">
        <v>17589</v>
      </c>
      <c r="X6060" s="2" t="s">
        <v>8929</v>
      </c>
      <c r="Y6060" s="2" t="s">
        <v>69</v>
      </c>
      <c r="Z6060" s="5" t="s">
        <v>3591</v>
      </c>
      <c r="AA6060" s="5" t="s">
        <v>10937</v>
      </c>
      <c r="AB6060" s="5" t="s">
        <v>18091</v>
      </c>
      <c r="AC6060" s="2" t="s">
        <v>5205</v>
      </c>
      <c r="AD6060" s="2">
        <v>3010700</v>
      </c>
      <c r="AE6060" s="5">
        <v>12</v>
      </c>
      <c r="AF6060" s="25"/>
      <c r="AG6060" s="29">
        <v>3</v>
      </c>
      <c r="AH6060" s="2" t="s">
        <v>17974</v>
      </c>
      <c r="AI6060" s="2">
        <v>1</v>
      </c>
      <c r="AJ6060" s="2">
        <v>3</v>
      </c>
      <c r="AK6060" s="50"/>
      <c r="AL6060" s="2"/>
      <c r="AM6060" s="30"/>
      <c r="AN6060" s="30"/>
      <c r="AO6060" s="30"/>
      <c r="AR6060" s="30"/>
      <c r="AS6060" s="30"/>
      <c r="AT6060" s="30"/>
      <c r="AV6060" s="30"/>
      <c r="AW6060" s="30"/>
      <c r="CD6060" s="2" t="s">
        <v>78</v>
      </c>
      <c r="CE6060" s="2" t="s">
        <v>21104</v>
      </c>
    </row>
    <row r="6061" spans="1:83" x14ac:dyDescent="0.2">
      <c r="A6061" s="2" t="s">
        <v>9630</v>
      </c>
      <c r="B6061" s="2" t="s">
        <v>29102</v>
      </c>
      <c r="C6061" s="2" t="s">
        <v>6285</v>
      </c>
      <c r="D6061" s="2"/>
      <c r="E6061" s="2" t="s">
        <v>9630</v>
      </c>
      <c r="F6061" s="2" t="s">
        <v>9631</v>
      </c>
      <c r="G6061" s="2" t="s">
        <v>17847</v>
      </c>
      <c r="H6061" s="2"/>
      <c r="I6061" s="2" t="s">
        <v>5093</v>
      </c>
      <c r="J6061" s="2" t="s">
        <v>61</v>
      </c>
      <c r="K6061" s="50" t="s">
        <v>61</v>
      </c>
      <c r="L6061" s="48">
        <v>2017</v>
      </c>
      <c r="M6061" s="2" t="s">
        <v>133</v>
      </c>
      <c r="N6061" s="32">
        <v>25.325430000000001</v>
      </c>
      <c r="O6061" s="32">
        <v>55.385910000000003</v>
      </c>
      <c r="P6061" s="2" t="s">
        <v>2767</v>
      </c>
      <c r="Q6061" s="6" t="s">
        <v>18855</v>
      </c>
      <c r="R6061" s="43" t="s">
        <v>18854</v>
      </c>
      <c r="S6061" s="41" t="s">
        <v>4972</v>
      </c>
      <c r="T6061" s="41" t="s">
        <v>18461</v>
      </c>
      <c r="U6061" s="2"/>
      <c r="V6061" s="2" t="s">
        <v>4972</v>
      </c>
      <c r="W6061" s="41" t="s">
        <v>17589</v>
      </c>
      <c r="X6061" s="2" t="s">
        <v>8929</v>
      </c>
      <c r="Y6061" s="2" t="s">
        <v>69</v>
      </c>
      <c r="Z6061" s="5" t="s">
        <v>3591</v>
      </c>
      <c r="AA6061" s="5" t="s">
        <v>10937</v>
      </c>
      <c r="AB6061" s="5" t="s">
        <v>18091</v>
      </c>
      <c r="AC6061" s="2" t="s">
        <v>5205</v>
      </c>
      <c r="AD6061" s="2">
        <v>3010700</v>
      </c>
      <c r="AE6061" s="5">
        <v>11</v>
      </c>
      <c r="AF6061" s="25"/>
      <c r="AG6061" s="29">
        <v>3</v>
      </c>
      <c r="AH6061" s="2" t="s">
        <v>17974</v>
      </c>
      <c r="AI6061" s="2">
        <v>1</v>
      </c>
      <c r="AJ6061" s="2">
        <v>3</v>
      </c>
      <c r="AK6061" s="50"/>
      <c r="AL6061" s="2"/>
      <c r="AM6061" s="30"/>
      <c r="AN6061" s="30"/>
      <c r="AO6061" s="30"/>
      <c r="AR6061" s="30"/>
      <c r="AS6061" s="30"/>
      <c r="AT6061" s="30"/>
      <c r="AV6061" s="30"/>
      <c r="AW6061" s="30"/>
      <c r="CD6061" s="2" t="s">
        <v>78</v>
      </c>
      <c r="CE6061" s="2" t="s">
        <v>21104</v>
      </c>
    </row>
    <row r="6062" spans="1:83" x14ac:dyDescent="0.2">
      <c r="A6062" s="2" t="s">
        <v>9632</v>
      </c>
      <c r="B6062" s="2" t="s">
        <v>29103</v>
      </c>
      <c r="C6062" s="2" t="s">
        <v>6285</v>
      </c>
      <c r="D6062" s="2"/>
      <c r="E6062" s="2" t="s">
        <v>9632</v>
      </c>
      <c r="F6062" s="2" t="s">
        <v>9633</v>
      </c>
      <c r="G6062" s="2" t="s">
        <v>17552</v>
      </c>
      <c r="H6062" s="2"/>
      <c r="I6062" s="2" t="s">
        <v>5093</v>
      </c>
      <c r="J6062" s="2" t="s">
        <v>61</v>
      </c>
      <c r="K6062" s="50" t="s">
        <v>61</v>
      </c>
      <c r="L6062" s="48">
        <v>2017</v>
      </c>
      <c r="M6062" s="2" t="s">
        <v>133</v>
      </c>
      <c r="N6062" s="32">
        <v>25.326910000000002</v>
      </c>
      <c r="O6062" s="32">
        <v>55.38758</v>
      </c>
      <c r="P6062" s="2" t="s">
        <v>2767</v>
      </c>
      <c r="Q6062" s="6" t="s">
        <v>18855</v>
      </c>
      <c r="R6062" s="43" t="s">
        <v>18854</v>
      </c>
      <c r="S6062" s="41" t="s">
        <v>4972</v>
      </c>
      <c r="T6062" s="41" t="s">
        <v>18461</v>
      </c>
      <c r="U6062" s="2"/>
      <c r="V6062" s="2" t="s">
        <v>4972</v>
      </c>
      <c r="W6062" s="41" t="s">
        <v>17589</v>
      </c>
      <c r="X6062" s="2" t="s">
        <v>8929</v>
      </c>
      <c r="Y6062" s="2" t="s">
        <v>69</v>
      </c>
      <c r="Z6062" s="5" t="s">
        <v>3591</v>
      </c>
      <c r="AA6062" s="5" t="s">
        <v>10937</v>
      </c>
      <c r="AB6062" s="5" t="s">
        <v>18091</v>
      </c>
      <c r="AC6062" s="2" t="s">
        <v>5149</v>
      </c>
      <c r="AD6062" s="2">
        <v>3010700</v>
      </c>
      <c r="AE6062" s="5">
        <v>12</v>
      </c>
      <c r="AF6062" s="25"/>
      <c r="AG6062" s="29">
        <v>2</v>
      </c>
      <c r="AH6062" s="2" t="s">
        <v>18304</v>
      </c>
      <c r="AI6062" s="2">
        <v>1</v>
      </c>
      <c r="AJ6062" s="2">
        <v>2</v>
      </c>
      <c r="AK6062" s="50"/>
      <c r="AL6062" s="2"/>
      <c r="AM6062" s="30"/>
      <c r="AN6062" s="30"/>
      <c r="AO6062" s="30"/>
      <c r="AR6062" s="30"/>
      <c r="AS6062" s="30"/>
      <c r="AT6062" s="30"/>
      <c r="AV6062" s="30"/>
      <c r="AW6062" s="30"/>
      <c r="CD6062" s="2" t="s">
        <v>20136</v>
      </c>
      <c r="CE6062" s="2">
        <v>0</v>
      </c>
    </row>
    <row r="6063" spans="1:83" x14ac:dyDescent="0.2">
      <c r="A6063" s="2" t="s">
        <v>9634</v>
      </c>
      <c r="B6063" s="2" t="s">
        <v>29104</v>
      </c>
      <c r="C6063" s="2" t="s">
        <v>6285</v>
      </c>
      <c r="D6063" s="2"/>
      <c r="E6063" s="2" t="s">
        <v>9634</v>
      </c>
      <c r="F6063" s="2" t="s">
        <v>9635</v>
      </c>
      <c r="G6063" s="2" t="s">
        <v>17552</v>
      </c>
      <c r="H6063" s="2"/>
      <c r="I6063" s="2" t="s">
        <v>5093</v>
      </c>
      <c r="J6063" s="2" t="s">
        <v>61</v>
      </c>
      <c r="K6063" s="50" t="s">
        <v>61</v>
      </c>
      <c r="L6063" s="48">
        <v>2017</v>
      </c>
      <c r="M6063" s="2" t="s">
        <v>133</v>
      </c>
      <c r="N6063" s="32">
        <v>25.326910000000002</v>
      </c>
      <c r="O6063" s="32">
        <v>55.38758</v>
      </c>
      <c r="P6063" s="2" t="s">
        <v>2767</v>
      </c>
      <c r="Q6063" s="6" t="s">
        <v>18855</v>
      </c>
      <c r="R6063" s="43" t="s">
        <v>18854</v>
      </c>
      <c r="S6063" s="41" t="s">
        <v>4972</v>
      </c>
      <c r="T6063" s="41" t="s">
        <v>18461</v>
      </c>
      <c r="U6063" s="2"/>
      <c r="V6063" s="2" t="s">
        <v>4972</v>
      </c>
      <c r="W6063" s="41" t="s">
        <v>17589</v>
      </c>
      <c r="X6063" s="2" t="s">
        <v>8929</v>
      </c>
      <c r="Y6063" s="2" t="s">
        <v>69</v>
      </c>
      <c r="Z6063" s="5" t="s">
        <v>3591</v>
      </c>
      <c r="AA6063" s="5" t="s">
        <v>10937</v>
      </c>
      <c r="AB6063" s="5" t="s">
        <v>18091</v>
      </c>
      <c r="AC6063" s="2" t="s">
        <v>5149</v>
      </c>
      <c r="AD6063" s="2">
        <v>3010700</v>
      </c>
      <c r="AE6063" s="5">
        <v>12</v>
      </c>
      <c r="AF6063" s="25"/>
      <c r="AG6063" s="29">
        <v>2</v>
      </c>
      <c r="AH6063" s="2" t="s">
        <v>18304</v>
      </c>
      <c r="AI6063" s="2">
        <v>1</v>
      </c>
      <c r="AJ6063" s="2">
        <v>2</v>
      </c>
      <c r="AK6063" s="50"/>
      <c r="AL6063" s="2"/>
      <c r="AM6063" s="30"/>
      <c r="AN6063" s="30"/>
      <c r="AO6063" s="30"/>
      <c r="AR6063" s="30"/>
      <c r="AS6063" s="30"/>
      <c r="AT6063" s="30"/>
      <c r="AV6063" s="30"/>
      <c r="AW6063" s="30"/>
      <c r="CD6063" s="2" t="s">
        <v>78</v>
      </c>
      <c r="CE6063" s="2" t="s">
        <v>19531</v>
      </c>
    </row>
    <row r="6064" spans="1:83" x14ac:dyDescent="0.2">
      <c r="A6064" s="2" t="s">
        <v>9636</v>
      </c>
      <c r="B6064" s="2" t="s">
        <v>29105</v>
      </c>
      <c r="C6064" s="2" t="s">
        <v>6285</v>
      </c>
      <c r="D6064" s="2"/>
      <c r="E6064" s="2" t="s">
        <v>9636</v>
      </c>
      <c r="F6064" s="2" t="s">
        <v>9637</v>
      </c>
      <c r="G6064" s="2" t="s">
        <v>17822</v>
      </c>
      <c r="H6064" s="2"/>
      <c r="I6064" s="2" t="s">
        <v>5093</v>
      </c>
      <c r="J6064" s="2" t="s">
        <v>61</v>
      </c>
      <c r="K6064" s="50" t="s">
        <v>61</v>
      </c>
      <c r="L6064" s="48">
        <v>2017</v>
      </c>
      <c r="M6064" s="2" t="s">
        <v>133</v>
      </c>
      <c r="N6064" s="32">
        <v>25.32893</v>
      </c>
      <c r="O6064" s="32">
        <v>55.389299999999999</v>
      </c>
      <c r="P6064" s="2" t="s">
        <v>2767</v>
      </c>
      <c r="Q6064" s="6" t="s">
        <v>18855</v>
      </c>
      <c r="R6064" s="43" t="s">
        <v>18854</v>
      </c>
      <c r="S6064" s="41" t="s">
        <v>4972</v>
      </c>
      <c r="T6064" s="41" t="s">
        <v>18461</v>
      </c>
      <c r="U6064" s="2"/>
      <c r="V6064" s="2" t="s">
        <v>4972</v>
      </c>
      <c r="W6064" s="41" t="s">
        <v>17589</v>
      </c>
      <c r="X6064" s="2" t="s">
        <v>8929</v>
      </c>
      <c r="Y6064" s="2" t="s">
        <v>69</v>
      </c>
      <c r="Z6064" s="5" t="s">
        <v>10423</v>
      </c>
      <c r="AA6064" s="5" t="s">
        <v>10937</v>
      </c>
      <c r="AB6064" s="5" t="s">
        <v>18091</v>
      </c>
      <c r="AC6064" s="2" t="s">
        <v>5149</v>
      </c>
      <c r="AD6064" s="2">
        <v>3010700</v>
      </c>
      <c r="AE6064" s="5">
        <v>12</v>
      </c>
      <c r="AF6064" s="25"/>
      <c r="AG6064" s="29">
        <v>1</v>
      </c>
      <c r="AH6064" s="2" t="s">
        <v>18304</v>
      </c>
      <c r="AI6064" s="2">
        <v>1</v>
      </c>
      <c r="AJ6064" s="2">
        <v>1</v>
      </c>
      <c r="AK6064" s="50"/>
      <c r="AL6064" s="2"/>
      <c r="AM6064" s="30"/>
      <c r="AN6064" s="30"/>
      <c r="AO6064" s="30"/>
      <c r="AR6064" s="30"/>
      <c r="AS6064" s="30"/>
      <c r="AT6064" s="30"/>
      <c r="AV6064" s="30"/>
      <c r="AW6064" s="30"/>
      <c r="CD6064" s="2" t="s">
        <v>78</v>
      </c>
      <c r="CE6064" s="2" t="s">
        <v>21105</v>
      </c>
    </row>
    <row r="6065" spans="1:83" x14ac:dyDescent="0.2">
      <c r="A6065" s="2" t="s">
        <v>10020</v>
      </c>
      <c r="B6065" s="2" t="s">
        <v>29106</v>
      </c>
      <c r="C6065" s="2" t="s">
        <v>6285</v>
      </c>
      <c r="D6065" s="2"/>
      <c r="E6065" s="2" t="s">
        <v>10020</v>
      </c>
      <c r="F6065" s="2" t="s">
        <v>10021</v>
      </c>
      <c r="G6065" s="2"/>
      <c r="H6065" s="2"/>
      <c r="I6065" s="2" t="s">
        <v>5093</v>
      </c>
      <c r="J6065" s="2" t="s">
        <v>61</v>
      </c>
      <c r="K6065" s="2"/>
      <c r="L6065" s="48">
        <v>2020</v>
      </c>
      <c r="M6065" s="2" t="s">
        <v>133</v>
      </c>
      <c r="N6065" s="32">
        <v>25.033329999999999</v>
      </c>
      <c r="O6065" s="32">
        <v>55.743899999999996</v>
      </c>
      <c r="P6065" s="2" t="s">
        <v>2767</v>
      </c>
      <c r="Q6065" s="6" t="s">
        <v>65</v>
      </c>
      <c r="R6065" s="43" t="s">
        <v>18854</v>
      </c>
      <c r="S6065" s="41" t="s">
        <v>3596</v>
      </c>
      <c r="T6065" s="41" t="s">
        <v>18465</v>
      </c>
      <c r="U6065" s="2"/>
      <c r="V6065" s="2" t="s">
        <v>3596</v>
      </c>
      <c r="W6065" s="41" t="s">
        <v>144</v>
      </c>
      <c r="X6065" s="2" t="s">
        <v>1598</v>
      </c>
      <c r="Y6065" s="2" t="s">
        <v>76</v>
      </c>
      <c r="Z6065" s="5" t="s">
        <v>10423</v>
      </c>
      <c r="AA6065" s="5" t="s">
        <v>16910</v>
      </c>
      <c r="AB6065" s="5" t="s">
        <v>16317</v>
      </c>
      <c r="AC6065" s="2"/>
      <c r="AD6065" s="2">
        <v>3000020</v>
      </c>
      <c r="AE6065" s="5">
        <v>73.5</v>
      </c>
      <c r="AF6065" s="25"/>
      <c r="AG6065" s="29"/>
      <c r="AH6065" s="2"/>
      <c r="AI6065" s="2">
        <v>4</v>
      </c>
      <c r="AJ6065" s="2"/>
      <c r="AK6065" s="50"/>
      <c r="AL6065" s="2"/>
      <c r="AM6065" s="30"/>
      <c r="AN6065" s="30"/>
      <c r="AO6065" s="30"/>
      <c r="AR6065" s="30"/>
      <c r="AS6065" s="30"/>
      <c r="AT6065" s="30"/>
      <c r="AV6065" s="30"/>
      <c r="AW6065" s="30"/>
      <c r="CD6065" s="2" t="s">
        <v>71</v>
      </c>
      <c r="CE6065" s="2">
        <v>0</v>
      </c>
    </row>
    <row r="6066" spans="1:83" x14ac:dyDescent="0.2">
      <c r="A6066" s="2" t="s">
        <v>9862</v>
      </c>
      <c r="B6066" s="2" t="s">
        <v>29107</v>
      </c>
      <c r="C6066" s="2" t="s">
        <v>6285</v>
      </c>
      <c r="D6066" s="2"/>
      <c r="E6066" s="2" t="s">
        <v>9862</v>
      </c>
      <c r="F6066" s="2" t="s">
        <v>9863</v>
      </c>
      <c r="G6066" s="2" t="s">
        <v>9864</v>
      </c>
      <c r="H6066" s="2"/>
      <c r="I6066" s="2" t="s">
        <v>5093</v>
      </c>
      <c r="J6066" s="2" t="s">
        <v>61</v>
      </c>
      <c r="K6066" s="50" t="s">
        <v>61</v>
      </c>
      <c r="L6066" s="48">
        <v>2018</v>
      </c>
      <c r="M6066" s="2" t="s">
        <v>133</v>
      </c>
      <c r="N6066" s="32">
        <v>25.331779999999998</v>
      </c>
      <c r="O6066" s="32">
        <v>55.370660000000001</v>
      </c>
      <c r="P6066" s="2" t="s">
        <v>2767</v>
      </c>
      <c r="Q6066" s="6" t="s">
        <v>65</v>
      </c>
      <c r="R6066" s="43" t="s">
        <v>18854</v>
      </c>
      <c r="S6066" s="41" t="s">
        <v>4972</v>
      </c>
      <c r="T6066" s="41" t="s">
        <v>18461</v>
      </c>
      <c r="U6066" s="2"/>
      <c r="V6066" s="2" t="s">
        <v>4972</v>
      </c>
      <c r="W6066" s="41" t="s">
        <v>17589</v>
      </c>
      <c r="X6066" s="2" t="s">
        <v>1598</v>
      </c>
      <c r="Y6066" s="2" t="s">
        <v>102</v>
      </c>
      <c r="Z6066" s="5" t="s">
        <v>10423</v>
      </c>
      <c r="AA6066" s="5" t="s">
        <v>16910</v>
      </c>
      <c r="AB6066" s="5" t="s">
        <v>16316</v>
      </c>
      <c r="AC6066" s="2" t="s">
        <v>5247</v>
      </c>
      <c r="AD6066" s="2">
        <v>3010500</v>
      </c>
      <c r="AE6066" s="5">
        <v>32.5</v>
      </c>
      <c r="AF6066" s="25"/>
      <c r="AG6066" s="29">
        <v>3</v>
      </c>
      <c r="AH6066" s="2" t="s">
        <v>17978</v>
      </c>
      <c r="AI6066" s="2">
        <v>3</v>
      </c>
      <c r="AJ6066" s="2">
        <v>3</v>
      </c>
      <c r="AK6066" s="50"/>
      <c r="AL6066" s="2"/>
      <c r="AM6066" s="30"/>
      <c r="AN6066" s="30"/>
      <c r="AO6066" s="30"/>
      <c r="AR6066" s="30"/>
      <c r="AS6066" s="30"/>
      <c r="AT6066" s="30"/>
      <c r="AV6066" s="30"/>
      <c r="AW6066" s="30"/>
      <c r="CD6066" s="2" t="s">
        <v>78</v>
      </c>
      <c r="CE6066" s="2" t="s">
        <v>21106</v>
      </c>
    </row>
    <row r="6067" spans="1:83" x14ac:dyDescent="0.2">
      <c r="A6067" s="2" t="s">
        <v>10183</v>
      </c>
      <c r="B6067" s="2" t="s">
        <v>29108</v>
      </c>
      <c r="C6067" s="2" t="s">
        <v>6285</v>
      </c>
      <c r="D6067" s="2"/>
      <c r="E6067" s="2" t="s">
        <v>10183</v>
      </c>
      <c r="F6067" s="2" t="s">
        <v>10184</v>
      </c>
      <c r="G6067" s="2" t="s">
        <v>10185</v>
      </c>
      <c r="H6067" s="2"/>
      <c r="I6067" s="2" t="s">
        <v>5093</v>
      </c>
      <c r="J6067" s="2" t="s">
        <v>61</v>
      </c>
      <c r="K6067" s="50" t="s">
        <v>61</v>
      </c>
      <c r="L6067" s="48">
        <v>2021</v>
      </c>
      <c r="M6067" s="2" t="s">
        <v>133</v>
      </c>
      <c r="N6067" s="32">
        <v>25.308450000000001</v>
      </c>
      <c r="O6067" s="32">
        <v>55.61365</v>
      </c>
      <c r="P6067" s="2" t="s">
        <v>2767</v>
      </c>
      <c r="Q6067" s="6" t="s">
        <v>65</v>
      </c>
      <c r="R6067" s="43" t="s">
        <v>18854</v>
      </c>
      <c r="S6067" s="41" t="s">
        <v>3596</v>
      </c>
      <c r="T6067" s="41" t="s">
        <v>18465</v>
      </c>
      <c r="U6067" s="2"/>
      <c r="V6067" s="2" t="s">
        <v>3596</v>
      </c>
      <c r="W6067" s="41" t="s">
        <v>17589</v>
      </c>
      <c r="X6067" s="2" t="s">
        <v>1598</v>
      </c>
      <c r="Y6067" s="2" t="s">
        <v>102</v>
      </c>
      <c r="Z6067" s="5" t="s">
        <v>20</v>
      </c>
      <c r="AA6067" s="5" t="s">
        <v>16910</v>
      </c>
      <c r="AB6067" s="5" t="s">
        <v>16316</v>
      </c>
      <c r="AC6067" s="2" t="s">
        <v>5247</v>
      </c>
      <c r="AD6067" s="2">
        <v>3001301</v>
      </c>
      <c r="AE6067" s="5">
        <v>38</v>
      </c>
      <c r="AF6067" s="25"/>
      <c r="AG6067" s="29">
        <v>3</v>
      </c>
      <c r="AH6067" s="2" t="s">
        <v>17978</v>
      </c>
      <c r="AI6067" s="2">
        <v>3</v>
      </c>
      <c r="AJ6067" s="2">
        <v>3</v>
      </c>
      <c r="AK6067" s="50"/>
      <c r="AL6067" s="2"/>
      <c r="AM6067" s="30"/>
      <c r="AN6067" s="30"/>
      <c r="AO6067" s="30"/>
      <c r="AR6067" s="30"/>
      <c r="AS6067" s="30"/>
      <c r="AT6067" s="30"/>
      <c r="AV6067" s="30"/>
      <c r="AW6067" s="30"/>
      <c r="CD6067" s="2" t="s">
        <v>78</v>
      </c>
      <c r="CE6067" s="2" t="s">
        <v>21107</v>
      </c>
    </row>
    <row r="6068" spans="1:83" x14ac:dyDescent="0.2">
      <c r="A6068" s="2" t="s">
        <v>9779</v>
      </c>
      <c r="B6068" s="2" t="s">
        <v>29109</v>
      </c>
      <c r="C6068" s="2" t="s">
        <v>6285</v>
      </c>
      <c r="D6068" s="2"/>
      <c r="E6068" s="2" t="s">
        <v>9779</v>
      </c>
      <c r="F6068" s="2" t="s">
        <v>9780</v>
      </c>
      <c r="G6068" s="2" t="s">
        <v>9781</v>
      </c>
      <c r="H6068" s="2"/>
      <c r="I6068" s="2" t="s">
        <v>5093</v>
      </c>
      <c r="J6068" s="2" t="s">
        <v>61</v>
      </c>
      <c r="K6068" s="50" t="s">
        <v>61</v>
      </c>
      <c r="L6068" s="48">
        <v>2019</v>
      </c>
      <c r="M6068" s="2" t="s">
        <v>133</v>
      </c>
      <c r="N6068" s="32">
        <v>25.298349999999999</v>
      </c>
      <c r="O6068" s="32">
        <v>55.460259999999998</v>
      </c>
      <c r="P6068" s="2" t="s">
        <v>2767</v>
      </c>
      <c r="Q6068" s="6" t="s">
        <v>65</v>
      </c>
      <c r="R6068" s="43" t="s">
        <v>18854</v>
      </c>
      <c r="S6068" s="41" t="s">
        <v>3596</v>
      </c>
      <c r="T6068" s="41" t="s">
        <v>18465</v>
      </c>
      <c r="U6068" s="2"/>
      <c r="V6068" s="2" t="s">
        <v>3596</v>
      </c>
      <c r="W6068" s="41" t="s">
        <v>17589</v>
      </c>
      <c r="X6068" s="2" t="s">
        <v>9705</v>
      </c>
      <c r="Y6068" s="2" t="s">
        <v>102</v>
      </c>
      <c r="Z6068" s="5" t="s">
        <v>10423</v>
      </c>
      <c r="AA6068" s="5" t="s">
        <v>16910</v>
      </c>
      <c r="AB6068" s="5" t="s">
        <v>16316</v>
      </c>
      <c r="AC6068" s="2" t="s">
        <v>5205</v>
      </c>
      <c r="AD6068" s="2">
        <v>3009900</v>
      </c>
      <c r="AE6068" s="5">
        <v>33.5</v>
      </c>
      <c r="AF6068" s="25"/>
      <c r="AG6068" s="29">
        <v>3</v>
      </c>
      <c r="AH6068" s="2" t="s">
        <v>17974</v>
      </c>
      <c r="AI6068" s="2">
        <v>3</v>
      </c>
      <c r="AJ6068" s="2">
        <v>3</v>
      </c>
      <c r="AK6068" s="50"/>
      <c r="AL6068" s="2"/>
      <c r="AM6068" s="30"/>
      <c r="AN6068" s="30"/>
      <c r="AO6068" s="30"/>
      <c r="AR6068" s="30"/>
      <c r="AS6068" s="30"/>
      <c r="AT6068" s="30"/>
      <c r="AV6068" s="30"/>
      <c r="AW6068" s="30"/>
      <c r="CD6068" s="2" t="s">
        <v>78</v>
      </c>
      <c r="CE6068" s="2" t="s">
        <v>21108</v>
      </c>
    </row>
    <row r="6069" spans="1:83" x14ac:dyDescent="0.2">
      <c r="A6069" s="2" t="s">
        <v>9782</v>
      </c>
      <c r="B6069" s="2" t="s">
        <v>29110</v>
      </c>
      <c r="C6069" s="2" t="s">
        <v>6285</v>
      </c>
      <c r="D6069" s="2"/>
      <c r="E6069" s="2" t="s">
        <v>9782</v>
      </c>
      <c r="F6069" s="2" t="s">
        <v>9783</v>
      </c>
      <c r="G6069" s="2" t="s">
        <v>9784</v>
      </c>
      <c r="H6069" s="2"/>
      <c r="I6069" s="2" t="s">
        <v>5093</v>
      </c>
      <c r="J6069" s="2" t="s">
        <v>61</v>
      </c>
      <c r="K6069" s="50" t="s">
        <v>61</v>
      </c>
      <c r="L6069" s="48">
        <v>2019</v>
      </c>
      <c r="M6069" s="2" t="s">
        <v>133</v>
      </c>
      <c r="N6069" s="32">
        <v>25.269570000000002</v>
      </c>
      <c r="O6069" s="32">
        <v>55.908270000000002</v>
      </c>
      <c r="P6069" s="2" t="s">
        <v>2767</v>
      </c>
      <c r="Q6069" s="6" t="s">
        <v>65</v>
      </c>
      <c r="R6069" s="43" t="s">
        <v>18854</v>
      </c>
      <c r="S6069" s="41" t="s">
        <v>3596</v>
      </c>
      <c r="T6069" s="41" t="s">
        <v>18460</v>
      </c>
      <c r="U6069" s="2"/>
      <c r="V6069" s="2" t="s">
        <v>3596</v>
      </c>
      <c r="W6069" s="41" t="s">
        <v>17589</v>
      </c>
      <c r="X6069" s="2" t="s">
        <v>9705</v>
      </c>
      <c r="Y6069" s="2" t="s">
        <v>76</v>
      </c>
      <c r="Z6069" s="5" t="s">
        <v>10423</v>
      </c>
      <c r="AA6069" s="5" t="s">
        <v>16910</v>
      </c>
      <c r="AB6069" s="5" t="s">
        <v>16317</v>
      </c>
      <c r="AC6069" s="2" t="s">
        <v>5247</v>
      </c>
      <c r="AD6069" s="2">
        <v>3000050</v>
      </c>
      <c r="AE6069" s="5">
        <v>38.5</v>
      </c>
      <c r="AF6069" s="25"/>
      <c r="AG6069" s="29">
        <v>3</v>
      </c>
      <c r="AH6069" s="2" t="s">
        <v>17978</v>
      </c>
      <c r="AI6069" s="2">
        <v>4</v>
      </c>
      <c r="AJ6069" s="2">
        <v>3</v>
      </c>
      <c r="AK6069" s="50"/>
      <c r="AL6069" s="2"/>
      <c r="AM6069" s="30"/>
      <c r="AN6069" s="30"/>
      <c r="AO6069" s="30"/>
      <c r="AR6069" s="30"/>
      <c r="AS6069" s="30"/>
      <c r="AT6069" s="30"/>
      <c r="AV6069" s="30"/>
      <c r="AW6069" s="30"/>
      <c r="CD6069" s="2" t="s">
        <v>78</v>
      </c>
      <c r="CE6069" s="2" t="s">
        <v>21109</v>
      </c>
    </row>
    <row r="6070" spans="1:83" x14ac:dyDescent="0.2">
      <c r="A6070" s="2" t="s">
        <v>10157</v>
      </c>
      <c r="B6070" s="2" t="s">
        <v>29111</v>
      </c>
      <c r="C6070" s="2" t="s">
        <v>6285</v>
      </c>
      <c r="D6070" s="2"/>
      <c r="E6070" s="2" t="s">
        <v>10157</v>
      </c>
      <c r="F6070" s="2" t="s">
        <v>10158</v>
      </c>
      <c r="G6070" s="2" t="s">
        <v>10159</v>
      </c>
      <c r="H6070" s="2"/>
      <c r="I6070" s="2" t="s">
        <v>5093</v>
      </c>
      <c r="J6070" s="2" t="s">
        <v>61</v>
      </c>
      <c r="K6070" s="50" t="s">
        <v>61</v>
      </c>
      <c r="L6070" s="48">
        <v>2021</v>
      </c>
      <c r="M6070" s="2" t="s">
        <v>133</v>
      </c>
      <c r="N6070" s="32">
        <v>25.336991000000001</v>
      </c>
      <c r="O6070" s="32">
        <v>55.478324999999998</v>
      </c>
      <c r="P6070" s="2" t="s">
        <v>2767</v>
      </c>
      <c r="Q6070" s="6" t="s">
        <v>65</v>
      </c>
      <c r="R6070" s="43" t="s">
        <v>18854</v>
      </c>
      <c r="S6070" s="41" t="s">
        <v>3596</v>
      </c>
      <c r="T6070" s="41" t="s">
        <v>18460</v>
      </c>
      <c r="U6070" s="2"/>
      <c r="V6070" s="2" t="s">
        <v>3596</v>
      </c>
      <c r="W6070" s="41" t="s">
        <v>17589</v>
      </c>
      <c r="X6070" s="2" t="s">
        <v>1598</v>
      </c>
      <c r="Y6070" s="2" t="s">
        <v>102</v>
      </c>
      <c r="Z6070" s="5" t="s">
        <v>10423</v>
      </c>
      <c r="AA6070" s="5" t="s">
        <v>16910</v>
      </c>
      <c r="AB6070" s="5" t="s">
        <v>16316</v>
      </c>
      <c r="AC6070" s="2" t="s">
        <v>5205</v>
      </c>
      <c r="AD6070" s="2">
        <v>3002100</v>
      </c>
      <c r="AE6070" s="5">
        <v>28.5</v>
      </c>
      <c r="AF6070" s="25"/>
      <c r="AG6070" s="29">
        <v>3</v>
      </c>
      <c r="AH6070" s="2" t="s">
        <v>17974</v>
      </c>
      <c r="AI6070" s="2">
        <v>3</v>
      </c>
      <c r="AJ6070" s="2">
        <v>3</v>
      </c>
      <c r="AK6070" s="50"/>
      <c r="AL6070" s="2"/>
      <c r="AM6070" s="30"/>
      <c r="AN6070" s="30"/>
      <c r="AO6070" s="30"/>
      <c r="AR6070" s="30"/>
      <c r="AS6070" s="30"/>
      <c r="AT6070" s="30"/>
      <c r="AV6070" s="30"/>
      <c r="AW6070" s="30"/>
      <c r="CD6070" s="2" t="s">
        <v>78</v>
      </c>
      <c r="CE6070" s="2" t="s">
        <v>21110</v>
      </c>
    </row>
    <row r="6071" spans="1:83" x14ac:dyDescent="0.2">
      <c r="A6071" s="2" t="s">
        <v>9078</v>
      </c>
      <c r="B6071" s="2" t="s">
        <v>29112</v>
      </c>
      <c r="C6071" s="2" t="s">
        <v>6285</v>
      </c>
      <c r="D6071" s="2"/>
      <c r="E6071" s="2" t="s">
        <v>9078</v>
      </c>
      <c r="F6071" s="2" t="s">
        <v>9079</v>
      </c>
      <c r="G6071" s="2"/>
      <c r="H6071" s="2"/>
      <c r="I6071" s="2" t="s">
        <v>5093</v>
      </c>
      <c r="J6071" s="2" t="s">
        <v>61</v>
      </c>
      <c r="K6071" s="2"/>
      <c r="L6071" s="48">
        <v>2015</v>
      </c>
      <c r="M6071" s="2" t="s">
        <v>133</v>
      </c>
      <c r="N6071" s="32">
        <v>24.883009999999999</v>
      </c>
      <c r="O6071" s="32">
        <v>55.791519999999998</v>
      </c>
      <c r="P6071" s="2" t="s">
        <v>2767</v>
      </c>
      <c r="Q6071" s="6" t="s">
        <v>65</v>
      </c>
      <c r="R6071" s="43" t="s">
        <v>16802</v>
      </c>
      <c r="S6071" s="41" t="s">
        <v>4851</v>
      </c>
      <c r="T6071" s="41" t="s">
        <v>18462</v>
      </c>
      <c r="U6071" s="2"/>
      <c r="V6071" s="2" t="s">
        <v>4851</v>
      </c>
      <c r="W6071" s="41" t="s">
        <v>144</v>
      </c>
      <c r="X6071" s="2" t="s">
        <v>1598</v>
      </c>
      <c r="Y6071" s="2" t="s">
        <v>69</v>
      </c>
      <c r="Z6071" s="5" t="s">
        <v>10423</v>
      </c>
      <c r="AA6071" s="5" t="s">
        <v>10937</v>
      </c>
      <c r="AB6071" s="5" t="s">
        <v>18091</v>
      </c>
      <c r="AC6071" s="2"/>
      <c r="AD6071" s="2">
        <v>3000016</v>
      </c>
      <c r="AE6071" s="5">
        <v>20</v>
      </c>
      <c r="AF6071" s="25"/>
      <c r="AG6071" s="29"/>
      <c r="AH6071" s="2"/>
      <c r="AI6071" s="2">
        <v>3</v>
      </c>
      <c r="AJ6071" s="2"/>
      <c r="AK6071" s="50"/>
      <c r="AL6071" s="2"/>
      <c r="AM6071" s="30"/>
      <c r="AN6071" s="30"/>
      <c r="AO6071" s="30"/>
      <c r="AR6071" s="30"/>
      <c r="AS6071" s="30"/>
      <c r="AT6071" s="30"/>
      <c r="AV6071" s="30"/>
      <c r="AW6071" s="30"/>
      <c r="CD6071" s="2" t="s">
        <v>71</v>
      </c>
      <c r="CE6071" s="2">
        <v>0</v>
      </c>
    </row>
    <row r="6072" spans="1:83" x14ac:dyDescent="0.2">
      <c r="A6072" s="2" t="s">
        <v>9233</v>
      </c>
      <c r="B6072" s="2" t="s">
        <v>29113</v>
      </c>
      <c r="C6072" s="2" t="s">
        <v>6285</v>
      </c>
      <c r="D6072" s="2"/>
      <c r="E6072" s="2" t="s">
        <v>9233</v>
      </c>
      <c r="F6072" s="2" t="s">
        <v>9234</v>
      </c>
      <c r="G6072" s="2"/>
      <c r="H6072" s="2"/>
      <c r="I6072" s="2" t="s">
        <v>5093</v>
      </c>
      <c r="J6072" s="2" t="s">
        <v>61</v>
      </c>
      <c r="K6072" s="2"/>
      <c r="L6072" s="48">
        <v>2016</v>
      </c>
      <c r="M6072" s="2" t="s">
        <v>133</v>
      </c>
      <c r="N6072" s="32">
        <v>24.953410000000002</v>
      </c>
      <c r="O6072" s="32">
        <v>55.818379999999998</v>
      </c>
      <c r="P6072" s="2" t="s">
        <v>2767</v>
      </c>
      <c r="Q6072" s="6" t="s">
        <v>65</v>
      </c>
      <c r="R6072" s="43" t="s">
        <v>18854</v>
      </c>
      <c r="S6072" s="41" t="s">
        <v>3596</v>
      </c>
      <c r="T6072" s="41" t="s">
        <v>18460</v>
      </c>
      <c r="U6072" s="2"/>
      <c r="V6072" s="2" t="s">
        <v>3596</v>
      </c>
      <c r="W6072" s="41" t="s">
        <v>144</v>
      </c>
      <c r="X6072" s="2" t="s">
        <v>1598</v>
      </c>
      <c r="Y6072" s="2" t="s">
        <v>69</v>
      </c>
      <c r="Z6072" s="5" t="s">
        <v>10423</v>
      </c>
      <c r="AA6072" s="5" t="s">
        <v>16910</v>
      </c>
      <c r="AB6072" s="5" t="s">
        <v>18091</v>
      </c>
      <c r="AC6072" s="2"/>
      <c r="AD6072" s="2">
        <v>3000016</v>
      </c>
      <c r="AE6072" s="5">
        <v>28.5</v>
      </c>
      <c r="AF6072" s="25"/>
      <c r="AG6072" s="29"/>
      <c r="AH6072" s="2"/>
      <c r="AI6072" s="2">
        <v>3</v>
      </c>
      <c r="AJ6072" s="2"/>
      <c r="AK6072" s="50"/>
      <c r="AL6072" s="2"/>
      <c r="AM6072" s="30"/>
      <c r="AN6072" s="30"/>
      <c r="AO6072" s="30"/>
      <c r="AR6072" s="30"/>
      <c r="AS6072" s="30"/>
      <c r="AT6072" s="30"/>
      <c r="AV6072" s="30"/>
      <c r="AW6072" s="30"/>
      <c r="CD6072" s="2" t="s">
        <v>78</v>
      </c>
      <c r="CE6072" s="2" t="s">
        <v>21111</v>
      </c>
    </row>
    <row r="6073" spans="1:83" x14ac:dyDescent="0.2">
      <c r="A6073" s="2" t="s">
        <v>9177</v>
      </c>
      <c r="B6073" s="2" t="s">
        <v>29114</v>
      </c>
      <c r="C6073" s="2" t="s">
        <v>6285</v>
      </c>
      <c r="D6073" s="2"/>
      <c r="E6073" s="2" t="s">
        <v>9177</v>
      </c>
      <c r="F6073" s="2" t="s">
        <v>9178</v>
      </c>
      <c r="G6073" s="2" t="s">
        <v>16111</v>
      </c>
      <c r="H6073" s="2"/>
      <c r="I6073" s="2" t="s">
        <v>5093</v>
      </c>
      <c r="J6073" s="2" t="s">
        <v>61</v>
      </c>
      <c r="K6073" s="50" t="s">
        <v>61</v>
      </c>
      <c r="L6073" s="48">
        <v>2016</v>
      </c>
      <c r="M6073" s="2" t="s">
        <v>133</v>
      </c>
      <c r="N6073" s="32">
        <v>24.99305</v>
      </c>
      <c r="O6073" s="32">
        <v>55.833860000000001</v>
      </c>
      <c r="P6073" s="2" t="s">
        <v>2767</v>
      </c>
      <c r="Q6073" s="6" t="s">
        <v>65</v>
      </c>
      <c r="R6073" s="43" t="s">
        <v>18854</v>
      </c>
      <c r="S6073" s="41" t="s">
        <v>3596</v>
      </c>
      <c r="T6073" s="41" t="s">
        <v>18460</v>
      </c>
      <c r="U6073" s="2"/>
      <c r="V6073" s="2" t="s">
        <v>3596</v>
      </c>
      <c r="W6073" s="41" t="s">
        <v>17589</v>
      </c>
      <c r="X6073" s="2" t="s">
        <v>1598</v>
      </c>
      <c r="Y6073" s="2" t="s">
        <v>76</v>
      </c>
      <c r="Z6073" s="5" t="s">
        <v>10423</v>
      </c>
      <c r="AA6073" s="5" t="s">
        <v>16910</v>
      </c>
      <c r="AB6073" s="5" t="s">
        <v>16317</v>
      </c>
      <c r="AC6073" s="2" t="s">
        <v>5247</v>
      </c>
      <c r="AD6073" s="2">
        <v>3000016</v>
      </c>
      <c r="AE6073" s="5">
        <v>28.5</v>
      </c>
      <c r="AF6073" s="25"/>
      <c r="AG6073" s="29">
        <v>3</v>
      </c>
      <c r="AH6073" s="2" t="s">
        <v>17978</v>
      </c>
      <c r="AI6073" s="2">
        <v>3</v>
      </c>
      <c r="AJ6073" s="2">
        <v>3</v>
      </c>
      <c r="AK6073" s="50"/>
      <c r="AL6073" s="2"/>
      <c r="AM6073" s="30"/>
      <c r="AN6073" s="30"/>
      <c r="AO6073" s="30"/>
      <c r="AR6073" s="30"/>
      <c r="AS6073" s="30"/>
      <c r="AT6073" s="30"/>
      <c r="AV6073" s="30"/>
      <c r="AW6073" s="30"/>
      <c r="CD6073" s="2" t="s">
        <v>71</v>
      </c>
      <c r="CE6073" s="2">
        <v>0</v>
      </c>
    </row>
    <row r="6074" spans="1:83" x14ac:dyDescent="0.2">
      <c r="A6074" s="2" t="s">
        <v>8972</v>
      </c>
      <c r="B6074" s="2" t="s">
        <v>29115</v>
      </c>
      <c r="C6074" s="2" t="s">
        <v>6285</v>
      </c>
      <c r="D6074" s="2"/>
      <c r="E6074" s="2" t="s">
        <v>8972</v>
      </c>
      <c r="F6074" s="2" t="s">
        <v>8973</v>
      </c>
      <c r="G6074" s="2" t="s">
        <v>8974</v>
      </c>
      <c r="H6074" s="2"/>
      <c r="I6074" s="2" t="s">
        <v>5093</v>
      </c>
      <c r="J6074" s="2" t="s">
        <v>61</v>
      </c>
      <c r="K6074" s="50" t="s">
        <v>61</v>
      </c>
      <c r="L6074" s="48">
        <v>2015</v>
      </c>
      <c r="M6074" s="2" t="s">
        <v>133</v>
      </c>
      <c r="N6074" s="32">
        <v>24.96386</v>
      </c>
      <c r="O6074" s="32">
        <v>55.793770000000002</v>
      </c>
      <c r="P6074" s="2" t="s">
        <v>2767</v>
      </c>
      <c r="Q6074" s="6" t="s">
        <v>65</v>
      </c>
      <c r="R6074" s="43" t="s">
        <v>18854</v>
      </c>
      <c r="S6074" s="41" t="s">
        <v>3596</v>
      </c>
      <c r="T6074" s="41" t="s">
        <v>18460</v>
      </c>
      <c r="U6074" s="2"/>
      <c r="V6074" s="2" t="s">
        <v>3596</v>
      </c>
      <c r="W6074" s="41" t="s">
        <v>17589</v>
      </c>
      <c r="X6074" s="2" t="s">
        <v>1598</v>
      </c>
      <c r="Y6074" s="2" t="s">
        <v>76</v>
      </c>
      <c r="Z6074" s="5" t="s">
        <v>10423</v>
      </c>
      <c r="AA6074" s="5" t="s">
        <v>16910</v>
      </c>
      <c r="AB6074" s="5" t="s">
        <v>16317</v>
      </c>
      <c r="AC6074" s="2" t="s">
        <v>5247</v>
      </c>
      <c r="AD6074" s="2">
        <v>3000016</v>
      </c>
      <c r="AE6074" s="5">
        <v>28.5</v>
      </c>
      <c r="AF6074" s="25"/>
      <c r="AG6074" s="29">
        <v>3</v>
      </c>
      <c r="AH6074" s="2" t="s">
        <v>17978</v>
      </c>
      <c r="AI6074" s="2">
        <v>3</v>
      </c>
      <c r="AJ6074" s="2">
        <v>3</v>
      </c>
      <c r="AK6074" s="50"/>
      <c r="AL6074" s="2"/>
      <c r="AM6074" s="30"/>
      <c r="AN6074" s="30"/>
      <c r="AO6074" s="30"/>
      <c r="AR6074" s="30"/>
      <c r="AS6074" s="30"/>
      <c r="AT6074" s="30"/>
      <c r="AV6074" s="30"/>
      <c r="AW6074" s="30"/>
      <c r="CD6074" s="2" t="s">
        <v>71</v>
      </c>
      <c r="CE6074" s="2">
        <v>0</v>
      </c>
    </row>
    <row r="6075" spans="1:83" x14ac:dyDescent="0.2">
      <c r="A6075" s="2" t="s">
        <v>10116</v>
      </c>
      <c r="B6075" s="2" t="s">
        <v>29116</v>
      </c>
      <c r="C6075" s="2" t="s">
        <v>6285</v>
      </c>
      <c r="D6075" s="2"/>
      <c r="E6075" s="2" t="s">
        <v>10116</v>
      </c>
      <c r="F6075" s="2" t="s">
        <v>10117</v>
      </c>
      <c r="G6075" s="2" t="s">
        <v>18098</v>
      </c>
      <c r="H6075" s="2"/>
      <c r="I6075" s="2" t="s">
        <v>5093</v>
      </c>
      <c r="J6075" s="2" t="s">
        <v>61</v>
      </c>
      <c r="K6075" s="50" t="s">
        <v>61</v>
      </c>
      <c r="L6075" s="48">
        <v>2021</v>
      </c>
      <c r="M6075" s="2" t="s">
        <v>133</v>
      </c>
      <c r="N6075" s="32">
        <v>24.985569999999999</v>
      </c>
      <c r="O6075" s="32">
        <v>55.857303000000002</v>
      </c>
      <c r="P6075" s="2" t="s">
        <v>2767</v>
      </c>
      <c r="Q6075" s="6" t="s">
        <v>65</v>
      </c>
      <c r="R6075" s="43" t="s">
        <v>18854</v>
      </c>
      <c r="S6075" s="41" t="s">
        <v>3596</v>
      </c>
      <c r="T6075" s="41" t="s">
        <v>18465</v>
      </c>
      <c r="U6075" s="2"/>
      <c r="V6075" s="2" t="s">
        <v>3596</v>
      </c>
      <c r="W6075" s="41" t="s">
        <v>17589</v>
      </c>
      <c r="X6075" s="2" t="s">
        <v>1598</v>
      </c>
      <c r="Y6075" s="2" t="s">
        <v>76</v>
      </c>
      <c r="Z6075" s="5" t="s">
        <v>10423</v>
      </c>
      <c r="AA6075" s="5" t="s">
        <v>10476</v>
      </c>
      <c r="AB6075" s="5" t="s">
        <v>16317</v>
      </c>
      <c r="AC6075" s="2" t="s">
        <v>5247</v>
      </c>
      <c r="AD6075" s="2">
        <v>3000017</v>
      </c>
      <c r="AE6075" s="5">
        <v>38.5</v>
      </c>
      <c r="AF6075" s="25"/>
      <c r="AG6075" s="29">
        <v>3</v>
      </c>
      <c r="AH6075" s="2" t="s">
        <v>17978</v>
      </c>
      <c r="AI6075" s="2">
        <v>3</v>
      </c>
      <c r="AJ6075" s="2">
        <v>3</v>
      </c>
      <c r="AK6075" s="50"/>
      <c r="AL6075" s="2"/>
      <c r="AM6075" s="30"/>
      <c r="AN6075" s="30"/>
      <c r="AO6075" s="30"/>
      <c r="AR6075" s="30"/>
      <c r="AS6075" s="30"/>
      <c r="AT6075" s="30"/>
      <c r="AV6075" s="30"/>
      <c r="AW6075" s="30"/>
      <c r="CD6075" s="2" t="s">
        <v>71</v>
      </c>
      <c r="CE6075" s="2">
        <v>0</v>
      </c>
    </row>
    <row r="6076" spans="1:83" x14ac:dyDescent="0.2">
      <c r="A6076" s="2" t="s">
        <v>8928</v>
      </c>
      <c r="B6076" s="2" t="s">
        <v>29117</v>
      </c>
      <c r="C6076" s="2" t="s">
        <v>6285</v>
      </c>
      <c r="D6076" s="2"/>
      <c r="E6076" s="2" t="s">
        <v>8928</v>
      </c>
      <c r="F6076" s="2" t="s">
        <v>8928</v>
      </c>
      <c r="G6076" s="2"/>
      <c r="H6076" s="2"/>
      <c r="I6076" s="2" t="s">
        <v>5093</v>
      </c>
      <c r="J6076" s="2" t="s">
        <v>61</v>
      </c>
      <c r="K6076" s="2"/>
      <c r="L6076" s="48">
        <v>2014</v>
      </c>
      <c r="M6076" s="2" t="s">
        <v>133</v>
      </c>
      <c r="N6076" s="32">
        <v>25.333300000000001</v>
      </c>
      <c r="O6076" s="32">
        <v>55.378300000000003</v>
      </c>
      <c r="P6076" s="2" t="s">
        <v>2767</v>
      </c>
      <c r="Q6076" s="6" t="s">
        <v>18855</v>
      </c>
      <c r="R6076" s="43" t="s">
        <v>18854</v>
      </c>
      <c r="S6076" s="41" t="s">
        <v>4972</v>
      </c>
      <c r="T6076" s="41" t="s">
        <v>18461</v>
      </c>
      <c r="U6076" s="2"/>
      <c r="V6076" s="2" t="s">
        <v>4972</v>
      </c>
      <c r="W6076" s="41" t="s">
        <v>144</v>
      </c>
      <c r="X6076" s="2" t="s">
        <v>8929</v>
      </c>
      <c r="Y6076" s="2" t="s">
        <v>69</v>
      </c>
      <c r="Z6076" s="5" t="s">
        <v>3591</v>
      </c>
      <c r="AA6076" s="5" t="s">
        <v>10937</v>
      </c>
      <c r="AB6076" s="5" t="s">
        <v>18091</v>
      </c>
      <c r="AC6076" s="2"/>
      <c r="AD6076" s="2">
        <v>3007700</v>
      </c>
      <c r="AE6076" s="5">
        <v>10</v>
      </c>
      <c r="AF6076" s="25"/>
      <c r="AG6076" s="29"/>
      <c r="AH6076" s="2"/>
      <c r="AI6076" s="2">
        <v>1</v>
      </c>
      <c r="AJ6076" s="2"/>
      <c r="AK6076" s="50"/>
      <c r="AL6076" s="2"/>
      <c r="AM6076" s="30"/>
      <c r="AN6076" s="30"/>
      <c r="AO6076" s="30"/>
      <c r="AR6076" s="30"/>
      <c r="AS6076" s="30"/>
      <c r="AT6076" s="30"/>
      <c r="AV6076" s="30"/>
      <c r="AW6076" s="30"/>
      <c r="CD6076" s="2" t="s">
        <v>78</v>
      </c>
      <c r="CE6076" s="2" t="s">
        <v>20548</v>
      </c>
    </row>
    <row r="6077" spans="1:83" x14ac:dyDescent="0.2">
      <c r="A6077" s="2" t="s">
        <v>8930</v>
      </c>
      <c r="B6077" s="2" t="s">
        <v>29118</v>
      </c>
      <c r="C6077" s="2" t="s">
        <v>6285</v>
      </c>
      <c r="D6077" s="2"/>
      <c r="E6077" s="2" t="s">
        <v>8930</v>
      </c>
      <c r="F6077" s="2" t="s">
        <v>8930</v>
      </c>
      <c r="G6077" s="2"/>
      <c r="H6077" s="2"/>
      <c r="I6077" s="2" t="s">
        <v>5093</v>
      </c>
      <c r="J6077" s="2" t="s">
        <v>61</v>
      </c>
      <c r="K6077" s="2"/>
      <c r="L6077" s="48">
        <v>2014</v>
      </c>
      <c r="M6077" s="2" t="s">
        <v>133</v>
      </c>
      <c r="N6077" s="32">
        <v>25.333300000000001</v>
      </c>
      <c r="O6077" s="32">
        <v>55.378300000000003</v>
      </c>
      <c r="P6077" s="2" t="s">
        <v>2767</v>
      </c>
      <c r="Q6077" s="6" t="s">
        <v>18855</v>
      </c>
      <c r="R6077" s="43" t="s">
        <v>18854</v>
      </c>
      <c r="S6077" s="41" t="s">
        <v>4972</v>
      </c>
      <c r="T6077" s="41" t="s">
        <v>18461</v>
      </c>
      <c r="U6077" s="2"/>
      <c r="V6077" s="2" t="s">
        <v>4972</v>
      </c>
      <c r="W6077" s="41" t="s">
        <v>144</v>
      </c>
      <c r="X6077" s="2" t="s">
        <v>8929</v>
      </c>
      <c r="Y6077" s="2" t="s">
        <v>69</v>
      </c>
      <c r="Z6077" s="5" t="s">
        <v>3591</v>
      </c>
      <c r="AA6077" s="5" t="s">
        <v>10937</v>
      </c>
      <c r="AB6077" s="5" t="s">
        <v>18091</v>
      </c>
      <c r="AC6077" s="2"/>
      <c r="AD6077" s="2">
        <v>3010500</v>
      </c>
      <c r="AE6077" s="5">
        <v>10</v>
      </c>
      <c r="AF6077" s="25"/>
      <c r="AG6077" s="29"/>
      <c r="AH6077" s="2"/>
      <c r="AI6077" s="2">
        <v>1</v>
      </c>
      <c r="AJ6077" s="2"/>
      <c r="AK6077" s="50"/>
      <c r="AL6077" s="2"/>
      <c r="AM6077" s="30"/>
      <c r="AN6077" s="30"/>
      <c r="AO6077" s="30"/>
      <c r="AR6077" s="30"/>
      <c r="AS6077" s="30"/>
      <c r="AT6077" s="30"/>
      <c r="AV6077" s="30"/>
      <c r="AW6077" s="30"/>
      <c r="CD6077" s="2" t="s">
        <v>78</v>
      </c>
      <c r="CE6077" s="2" t="s">
        <v>20548</v>
      </c>
    </row>
    <row r="6078" spans="1:83" x14ac:dyDescent="0.2">
      <c r="A6078" s="2" t="s">
        <v>8931</v>
      </c>
      <c r="B6078" s="2" t="s">
        <v>29119</v>
      </c>
      <c r="C6078" s="2" t="s">
        <v>6285</v>
      </c>
      <c r="D6078" s="2"/>
      <c r="E6078" s="2" t="s">
        <v>8931</v>
      </c>
      <c r="F6078" s="2" t="s">
        <v>8931</v>
      </c>
      <c r="G6078" s="2"/>
      <c r="H6078" s="2"/>
      <c r="I6078" s="2" t="s">
        <v>5093</v>
      </c>
      <c r="J6078" s="2" t="s">
        <v>61</v>
      </c>
      <c r="K6078" s="2"/>
      <c r="L6078" s="48">
        <v>2014</v>
      </c>
      <c r="M6078" s="2" t="s">
        <v>133</v>
      </c>
      <c r="N6078" s="32">
        <v>25.333300000000001</v>
      </c>
      <c r="O6078" s="32">
        <v>55.378300000000003</v>
      </c>
      <c r="P6078" s="2" t="s">
        <v>2767</v>
      </c>
      <c r="Q6078" s="6" t="s">
        <v>18855</v>
      </c>
      <c r="R6078" s="43" t="s">
        <v>18854</v>
      </c>
      <c r="S6078" s="41" t="s">
        <v>4972</v>
      </c>
      <c r="T6078" s="41" t="s">
        <v>18461</v>
      </c>
      <c r="U6078" s="2"/>
      <c r="V6078" s="2" t="s">
        <v>4972</v>
      </c>
      <c r="W6078" s="41" t="s">
        <v>144</v>
      </c>
      <c r="X6078" s="2" t="s">
        <v>8929</v>
      </c>
      <c r="Y6078" s="2" t="s">
        <v>69</v>
      </c>
      <c r="Z6078" s="5" t="s">
        <v>3591</v>
      </c>
      <c r="AA6078" s="5" t="s">
        <v>10937</v>
      </c>
      <c r="AB6078" s="5" t="s">
        <v>18091</v>
      </c>
      <c r="AC6078" s="2"/>
      <c r="AD6078" s="2">
        <v>3010500</v>
      </c>
      <c r="AE6078" s="5">
        <v>10</v>
      </c>
      <c r="AF6078" s="25"/>
      <c r="AG6078" s="29"/>
      <c r="AH6078" s="2"/>
      <c r="AI6078" s="2">
        <v>1</v>
      </c>
      <c r="AJ6078" s="2"/>
      <c r="AK6078" s="50"/>
      <c r="AL6078" s="2"/>
      <c r="AM6078" s="30"/>
      <c r="AN6078" s="30"/>
      <c r="AO6078" s="30"/>
      <c r="AR6078" s="30"/>
      <c r="AS6078" s="30"/>
      <c r="AT6078" s="30"/>
      <c r="AV6078" s="30"/>
      <c r="AW6078" s="30"/>
      <c r="CD6078" s="2" t="s">
        <v>71</v>
      </c>
      <c r="CE6078" s="2" t="s">
        <v>21112</v>
      </c>
    </row>
    <row r="6079" spans="1:83" x14ac:dyDescent="0.2">
      <c r="A6079" s="2" t="s">
        <v>10042</v>
      </c>
      <c r="B6079" s="2" t="s">
        <v>29120</v>
      </c>
      <c r="C6079" s="2" t="s">
        <v>6285</v>
      </c>
      <c r="D6079" s="2"/>
      <c r="E6079" s="2" t="s">
        <v>10042</v>
      </c>
      <c r="F6079" s="2" t="s">
        <v>10043</v>
      </c>
      <c r="G6079" s="2" t="s">
        <v>10044</v>
      </c>
      <c r="H6079" s="2"/>
      <c r="I6079" s="2" t="s">
        <v>5093</v>
      </c>
      <c r="J6079" s="2" t="s">
        <v>61</v>
      </c>
      <c r="K6079" s="50" t="s">
        <v>61</v>
      </c>
      <c r="L6079" s="48">
        <v>2020</v>
      </c>
      <c r="M6079" s="2" t="s">
        <v>133</v>
      </c>
      <c r="N6079" s="32">
        <v>25.263771999999999</v>
      </c>
      <c r="O6079" s="32">
        <v>55.502761</v>
      </c>
      <c r="P6079" s="2" t="s">
        <v>2767</v>
      </c>
      <c r="Q6079" s="6" t="s">
        <v>65</v>
      </c>
      <c r="R6079" s="43" t="s">
        <v>18854</v>
      </c>
      <c r="S6079" s="41" t="s">
        <v>3596</v>
      </c>
      <c r="T6079" s="41" t="s">
        <v>18465</v>
      </c>
      <c r="U6079" s="2"/>
      <c r="V6079" s="2" t="s">
        <v>3596</v>
      </c>
      <c r="W6079" s="41" t="s">
        <v>17589</v>
      </c>
      <c r="X6079" s="2" t="s">
        <v>1598</v>
      </c>
      <c r="Y6079" s="2" t="s">
        <v>76</v>
      </c>
      <c r="Z6079" s="5" t="s">
        <v>10423</v>
      </c>
      <c r="AA6079" s="5" t="s">
        <v>16910</v>
      </c>
      <c r="AB6079" s="5" t="s">
        <v>16317</v>
      </c>
      <c r="AC6079" s="2" t="s">
        <v>5205</v>
      </c>
      <c r="AD6079" s="2">
        <v>3002300</v>
      </c>
      <c r="AE6079" s="5">
        <v>38.5</v>
      </c>
      <c r="AF6079" s="25"/>
      <c r="AG6079" s="29">
        <v>3</v>
      </c>
      <c r="AH6079" s="2" t="s">
        <v>17974</v>
      </c>
      <c r="AI6079" s="2">
        <v>3</v>
      </c>
      <c r="AJ6079" s="2">
        <v>3</v>
      </c>
      <c r="AK6079" s="50"/>
      <c r="AL6079" s="2"/>
      <c r="AM6079" s="30"/>
      <c r="AN6079" s="30"/>
      <c r="AO6079" s="30"/>
      <c r="AR6079" s="30"/>
      <c r="AS6079" s="30"/>
      <c r="AT6079" s="30"/>
      <c r="AV6079" s="30"/>
      <c r="AW6079" s="30"/>
      <c r="CD6079" s="2" t="s">
        <v>78</v>
      </c>
      <c r="CE6079" s="2" t="s">
        <v>21113</v>
      </c>
    </row>
    <row r="6080" spans="1:83" x14ac:dyDescent="0.2">
      <c r="A6080" s="2" t="s">
        <v>19005</v>
      </c>
      <c r="B6080" s="2" t="s">
        <v>29121</v>
      </c>
      <c r="C6080" s="2" t="s">
        <v>6285</v>
      </c>
      <c r="D6080" s="2"/>
      <c r="E6080" s="2" t="s">
        <v>19005</v>
      </c>
      <c r="F6080" s="2" t="s">
        <v>10311</v>
      </c>
      <c r="G6080" s="2" t="s">
        <v>10312</v>
      </c>
      <c r="H6080" s="2"/>
      <c r="I6080" s="2" t="s">
        <v>5093</v>
      </c>
      <c r="J6080" s="2" t="s">
        <v>61</v>
      </c>
      <c r="K6080" s="50" t="s">
        <v>61</v>
      </c>
      <c r="L6080" s="48">
        <v>2021</v>
      </c>
      <c r="M6080" s="2" t="s">
        <v>22960</v>
      </c>
      <c r="N6080" s="32">
        <v>25.330524</v>
      </c>
      <c r="O6080" s="32">
        <v>55.429386000000001</v>
      </c>
      <c r="P6080" s="2" t="s">
        <v>2767</v>
      </c>
      <c r="Q6080" s="6" t="s">
        <v>65</v>
      </c>
      <c r="R6080" s="43" t="s">
        <v>18854</v>
      </c>
      <c r="S6080" s="41" t="s">
        <v>4972</v>
      </c>
      <c r="T6080" s="41" t="s">
        <v>18461</v>
      </c>
      <c r="U6080" s="2"/>
      <c r="V6080" s="2" t="s">
        <v>4972</v>
      </c>
      <c r="W6080" s="41" t="s">
        <v>17589</v>
      </c>
      <c r="X6080" s="2" t="s">
        <v>1598</v>
      </c>
      <c r="Y6080" s="2" t="s">
        <v>102</v>
      </c>
      <c r="Z6080" s="5" t="s">
        <v>10423</v>
      </c>
      <c r="AA6080" s="5" t="s">
        <v>16910</v>
      </c>
      <c r="AB6080" s="5" t="s">
        <v>16316</v>
      </c>
      <c r="AC6080" s="2" t="s">
        <v>5205</v>
      </c>
      <c r="AD6080" s="2">
        <v>3003300</v>
      </c>
      <c r="AE6080" s="5">
        <v>16</v>
      </c>
      <c r="AF6080" s="25"/>
      <c r="AG6080" s="29">
        <v>3</v>
      </c>
      <c r="AH6080" s="2" t="s">
        <v>17974</v>
      </c>
      <c r="AI6080" s="2">
        <v>4</v>
      </c>
      <c r="AJ6080" s="2">
        <v>3</v>
      </c>
      <c r="AK6080" s="50"/>
      <c r="AL6080" s="2"/>
      <c r="AM6080" s="30"/>
      <c r="AN6080" s="30"/>
      <c r="AO6080" s="30"/>
      <c r="AR6080" s="30"/>
      <c r="AS6080" s="30"/>
      <c r="AT6080" s="30"/>
      <c r="AV6080" s="30"/>
      <c r="AW6080" s="30"/>
      <c r="CD6080" s="2" t="s">
        <v>78</v>
      </c>
      <c r="CE6080" s="2" t="s">
        <v>21114</v>
      </c>
    </row>
    <row r="6081" spans="1:83" x14ac:dyDescent="0.2">
      <c r="A6081" s="2" t="s">
        <v>9743</v>
      </c>
      <c r="B6081" s="2" t="s">
        <v>29122</v>
      </c>
      <c r="C6081" s="2" t="s">
        <v>6285</v>
      </c>
      <c r="D6081" s="2"/>
      <c r="E6081" s="2" t="s">
        <v>9743</v>
      </c>
      <c r="F6081" s="2" t="s">
        <v>9744</v>
      </c>
      <c r="G6081" s="2" t="s">
        <v>9745</v>
      </c>
      <c r="H6081" s="2"/>
      <c r="I6081" s="2" t="s">
        <v>5093</v>
      </c>
      <c r="J6081" s="2" t="s">
        <v>61</v>
      </c>
      <c r="K6081" s="50" t="s">
        <v>61</v>
      </c>
      <c r="L6081" s="48">
        <v>2019</v>
      </c>
      <c r="M6081" s="2" t="s">
        <v>133</v>
      </c>
      <c r="N6081" s="32">
        <v>25.34328</v>
      </c>
      <c r="O6081" s="32">
        <v>55.467509999999997</v>
      </c>
      <c r="P6081" s="2" t="s">
        <v>2767</v>
      </c>
      <c r="Q6081" s="6" t="s">
        <v>65</v>
      </c>
      <c r="R6081" s="43" t="s">
        <v>16802</v>
      </c>
      <c r="S6081" s="41" t="s">
        <v>18949</v>
      </c>
      <c r="T6081" s="41" t="s">
        <v>18463</v>
      </c>
      <c r="U6081" s="2"/>
      <c r="V6081" s="2" t="s">
        <v>18949</v>
      </c>
      <c r="W6081" s="41" t="s">
        <v>17589</v>
      </c>
      <c r="X6081" s="2" t="s">
        <v>9705</v>
      </c>
      <c r="Y6081" s="2" t="s">
        <v>10437</v>
      </c>
      <c r="Z6081" s="5" t="s">
        <v>10423</v>
      </c>
      <c r="AA6081" s="5" t="s">
        <v>16910</v>
      </c>
      <c r="AB6081" s="5" t="s">
        <v>18093</v>
      </c>
      <c r="AC6081" s="2" t="s">
        <v>5205</v>
      </c>
      <c r="AD6081" s="2">
        <v>3002700</v>
      </c>
      <c r="AE6081" s="5">
        <v>35</v>
      </c>
      <c r="AF6081" s="25"/>
      <c r="AG6081" s="29">
        <v>3</v>
      </c>
      <c r="AH6081" s="2" t="s">
        <v>17974</v>
      </c>
      <c r="AI6081" s="2">
        <v>4</v>
      </c>
      <c r="AJ6081" s="2">
        <v>3</v>
      </c>
      <c r="AK6081" s="50"/>
      <c r="AL6081" s="2"/>
      <c r="AM6081" s="30"/>
      <c r="AN6081" s="30"/>
      <c r="AO6081" s="30"/>
      <c r="AR6081" s="30"/>
      <c r="AS6081" s="30"/>
      <c r="AT6081" s="30"/>
      <c r="AV6081" s="30"/>
      <c r="AW6081" s="30"/>
      <c r="CD6081" s="2" t="s">
        <v>78</v>
      </c>
      <c r="CE6081" s="2" t="s">
        <v>21115</v>
      </c>
    </row>
    <row r="6082" spans="1:83" x14ac:dyDescent="0.2">
      <c r="A6082" s="2" t="s">
        <v>19006</v>
      </c>
      <c r="B6082" s="2" t="s">
        <v>29123</v>
      </c>
      <c r="C6082" s="2" t="s">
        <v>6285</v>
      </c>
      <c r="D6082" s="2"/>
      <c r="E6082" s="2" t="s">
        <v>19006</v>
      </c>
      <c r="F6082" s="2" t="s">
        <v>10325</v>
      </c>
      <c r="G6082" s="2" t="s">
        <v>16136</v>
      </c>
      <c r="H6082" s="2"/>
      <c r="I6082" s="2" t="s">
        <v>5093</v>
      </c>
      <c r="J6082" s="2" t="s">
        <v>61</v>
      </c>
      <c r="K6082" s="50" t="s">
        <v>61</v>
      </c>
      <c r="L6082" s="48">
        <v>2021</v>
      </c>
      <c r="M6082" s="2" t="s">
        <v>22960</v>
      </c>
      <c r="N6082" s="32">
        <v>25.36252</v>
      </c>
      <c r="O6082" s="32">
        <v>55.615020000000001</v>
      </c>
      <c r="P6082" s="2" t="s">
        <v>2767</v>
      </c>
      <c r="Q6082" s="6" t="s">
        <v>65</v>
      </c>
      <c r="R6082" s="43" t="s">
        <v>18854</v>
      </c>
      <c r="S6082" s="41" t="s">
        <v>18964</v>
      </c>
      <c r="T6082" s="41" t="s">
        <v>18465</v>
      </c>
      <c r="U6082" s="2"/>
      <c r="V6082" s="2" t="s">
        <v>18964</v>
      </c>
      <c r="W6082" s="41" t="s">
        <v>17589</v>
      </c>
      <c r="X6082" s="2" t="s">
        <v>1598</v>
      </c>
      <c r="Y6082" s="2" t="s">
        <v>102</v>
      </c>
      <c r="Z6082" s="5" t="s">
        <v>10423</v>
      </c>
      <c r="AA6082" s="5" t="s">
        <v>16910</v>
      </c>
      <c r="AB6082" s="5" t="s">
        <v>16316</v>
      </c>
      <c r="AC6082" s="2" t="s">
        <v>5247</v>
      </c>
      <c r="AD6082" s="2">
        <v>3001801</v>
      </c>
      <c r="AE6082" s="5">
        <v>38</v>
      </c>
      <c r="AF6082" s="25"/>
      <c r="AG6082" s="29">
        <v>3</v>
      </c>
      <c r="AH6082" s="2" t="s">
        <v>17978</v>
      </c>
      <c r="AI6082" s="2">
        <v>3</v>
      </c>
      <c r="AJ6082" s="2">
        <v>3</v>
      </c>
      <c r="AK6082" s="50"/>
      <c r="AL6082" s="2"/>
      <c r="AM6082" s="30"/>
      <c r="AN6082" s="30"/>
      <c r="AO6082" s="30"/>
      <c r="AR6082" s="30"/>
      <c r="AS6082" s="30"/>
      <c r="AT6082" s="30"/>
      <c r="AV6082" s="30"/>
      <c r="AW6082" s="30"/>
      <c r="CD6082" s="2" t="s">
        <v>78</v>
      </c>
      <c r="CE6082" s="2" t="s">
        <v>21116</v>
      </c>
    </row>
    <row r="6083" spans="1:83" x14ac:dyDescent="0.2">
      <c r="A6083" s="2" t="s">
        <v>9892</v>
      </c>
      <c r="B6083" s="2" t="s">
        <v>29124</v>
      </c>
      <c r="C6083" s="2" t="s">
        <v>6285</v>
      </c>
      <c r="D6083" s="2"/>
      <c r="E6083" s="2" t="s">
        <v>9892</v>
      </c>
      <c r="F6083" s="2" t="s">
        <v>9893</v>
      </c>
      <c r="G6083" s="2" t="s">
        <v>16673</v>
      </c>
      <c r="H6083" s="2"/>
      <c r="I6083" s="2" t="s">
        <v>5093</v>
      </c>
      <c r="J6083" s="2" t="s">
        <v>61</v>
      </c>
      <c r="K6083" s="50" t="s">
        <v>61</v>
      </c>
      <c r="L6083" s="48">
        <v>2019</v>
      </c>
      <c r="M6083" s="2" t="s">
        <v>133</v>
      </c>
      <c r="N6083" s="32">
        <v>25.255371</v>
      </c>
      <c r="O6083" s="32">
        <v>55.726709999999997</v>
      </c>
      <c r="P6083" s="2" t="s">
        <v>2767</v>
      </c>
      <c r="Q6083" s="6" t="s">
        <v>65</v>
      </c>
      <c r="R6083" s="43" t="s">
        <v>18854</v>
      </c>
      <c r="S6083" s="41" t="s">
        <v>3596</v>
      </c>
      <c r="T6083" s="41" t="s">
        <v>18465</v>
      </c>
      <c r="U6083" s="2"/>
      <c r="V6083" s="2" t="s">
        <v>3596</v>
      </c>
      <c r="W6083" s="41" t="s">
        <v>17589</v>
      </c>
      <c r="X6083" s="2" t="s">
        <v>9705</v>
      </c>
      <c r="Y6083" s="2" t="s">
        <v>76</v>
      </c>
      <c r="Z6083" s="5" t="s">
        <v>10423</v>
      </c>
      <c r="AA6083" s="5" t="s">
        <v>16910</v>
      </c>
      <c r="AB6083" s="5" t="s">
        <v>16317</v>
      </c>
      <c r="AC6083" s="2" t="s">
        <v>5247</v>
      </c>
      <c r="AD6083" s="2">
        <v>3000021</v>
      </c>
      <c r="AE6083" s="5">
        <v>40</v>
      </c>
      <c r="AF6083" s="25"/>
      <c r="AG6083" s="29">
        <v>3</v>
      </c>
      <c r="AH6083" s="2" t="s">
        <v>17978</v>
      </c>
      <c r="AI6083" s="2">
        <v>3</v>
      </c>
      <c r="AJ6083" s="2">
        <v>3</v>
      </c>
      <c r="AK6083" s="50"/>
      <c r="AL6083" s="2"/>
      <c r="AM6083" s="30"/>
      <c r="AN6083" s="30"/>
      <c r="AO6083" s="30"/>
      <c r="AR6083" s="30"/>
      <c r="AS6083" s="30"/>
      <c r="AT6083" s="30"/>
      <c r="AV6083" s="30"/>
      <c r="AW6083" s="30"/>
      <c r="CD6083" s="2" t="s">
        <v>78</v>
      </c>
      <c r="CE6083" s="2" t="s">
        <v>21117</v>
      </c>
    </row>
    <row r="6084" spans="1:83" x14ac:dyDescent="0.2">
      <c r="A6084" s="2" t="s">
        <v>9735</v>
      </c>
      <c r="B6084" s="2" t="s">
        <v>29125</v>
      </c>
      <c r="C6084" s="2" t="s">
        <v>6285</v>
      </c>
      <c r="D6084" s="2"/>
      <c r="E6084" s="2" t="s">
        <v>9735</v>
      </c>
      <c r="F6084" s="2" t="s">
        <v>9736</v>
      </c>
      <c r="G6084" s="2" t="s">
        <v>9737</v>
      </c>
      <c r="H6084" s="2"/>
      <c r="I6084" s="2" t="s">
        <v>5093</v>
      </c>
      <c r="J6084" s="2" t="s">
        <v>61</v>
      </c>
      <c r="K6084" s="50" t="s">
        <v>61</v>
      </c>
      <c r="L6084" s="48">
        <v>2019</v>
      </c>
      <c r="M6084" s="2" t="s">
        <v>133</v>
      </c>
      <c r="N6084" s="32">
        <v>25.240629999999999</v>
      </c>
      <c r="O6084" s="32">
        <v>55.873109999999997</v>
      </c>
      <c r="P6084" s="2" t="s">
        <v>2767</v>
      </c>
      <c r="Q6084" s="6" t="s">
        <v>65</v>
      </c>
      <c r="R6084" s="43" t="s">
        <v>18854</v>
      </c>
      <c r="S6084" s="41" t="s">
        <v>3596</v>
      </c>
      <c r="T6084" s="41" t="s">
        <v>18460</v>
      </c>
      <c r="U6084" s="2"/>
      <c r="V6084" s="2" t="s">
        <v>3596</v>
      </c>
      <c r="W6084" s="41" t="s">
        <v>17589</v>
      </c>
      <c r="X6084" s="2" t="s">
        <v>9705</v>
      </c>
      <c r="Y6084" s="2" t="s">
        <v>102</v>
      </c>
      <c r="Z6084" s="5" t="s">
        <v>10423</v>
      </c>
      <c r="AA6084" s="5" t="s">
        <v>16910</v>
      </c>
      <c r="AB6084" s="5" t="s">
        <v>16318</v>
      </c>
      <c r="AC6084" s="2" t="s">
        <v>5247</v>
      </c>
      <c r="AD6084" s="2">
        <v>3000050</v>
      </c>
      <c r="AE6084" s="5">
        <v>40</v>
      </c>
      <c r="AF6084" s="25"/>
      <c r="AG6084" s="29">
        <v>3</v>
      </c>
      <c r="AH6084" s="2" t="s">
        <v>17978</v>
      </c>
      <c r="AI6084" s="2">
        <v>3</v>
      </c>
      <c r="AJ6084" s="2">
        <v>3</v>
      </c>
      <c r="AK6084" s="50"/>
      <c r="AL6084" s="2"/>
      <c r="AM6084" s="30"/>
      <c r="AN6084" s="30"/>
      <c r="AO6084" s="30"/>
      <c r="AR6084" s="30"/>
      <c r="AS6084" s="30"/>
      <c r="AT6084" s="30"/>
      <c r="AV6084" s="30"/>
      <c r="AW6084" s="30"/>
      <c r="CD6084" s="2" t="s">
        <v>78</v>
      </c>
      <c r="CE6084" s="2" t="s">
        <v>21118</v>
      </c>
    </row>
    <row r="6085" spans="1:83" x14ac:dyDescent="0.2">
      <c r="A6085" s="2" t="s">
        <v>10122</v>
      </c>
      <c r="B6085" s="2" t="s">
        <v>29126</v>
      </c>
      <c r="C6085" s="2" t="s">
        <v>6285</v>
      </c>
      <c r="D6085" s="2"/>
      <c r="E6085" s="2" t="s">
        <v>10122</v>
      </c>
      <c r="F6085" s="2" t="s">
        <v>10123</v>
      </c>
      <c r="G6085" s="2" t="s">
        <v>10124</v>
      </c>
      <c r="H6085" s="2"/>
      <c r="I6085" s="2" t="s">
        <v>5093</v>
      </c>
      <c r="J6085" s="2" t="s">
        <v>61</v>
      </c>
      <c r="K6085" s="50" t="s">
        <v>61</v>
      </c>
      <c r="L6085" s="48">
        <v>2021</v>
      </c>
      <c r="M6085" s="2" t="s">
        <v>133</v>
      </c>
      <c r="N6085" s="32">
        <v>25.353505999999999</v>
      </c>
      <c r="O6085" s="32">
        <v>55.582841000000002</v>
      </c>
      <c r="P6085" s="2" t="s">
        <v>2767</v>
      </c>
      <c r="Q6085" s="6" t="s">
        <v>65</v>
      </c>
      <c r="R6085" s="43" t="s">
        <v>18854</v>
      </c>
      <c r="S6085" s="41" t="s">
        <v>3596</v>
      </c>
      <c r="T6085" s="41" t="s">
        <v>18465</v>
      </c>
      <c r="U6085" s="2"/>
      <c r="V6085" s="2" t="s">
        <v>3596</v>
      </c>
      <c r="W6085" s="41" t="s">
        <v>17589</v>
      </c>
      <c r="X6085" s="2" t="s">
        <v>1598</v>
      </c>
      <c r="Y6085" s="2" t="s">
        <v>76</v>
      </c>
      <c r="Z6085" s="5" t="s">
        <v>10423</v>
      </c>
      <c r="AA6085" s="5" t="s">
        <v>16910</v>
      </c>
      <c r="AB6085" s="5" t="s">
        <v>16317</v>
      </c>
      <c r="AC6085" s="2" t="s">
        <v>5247</v>
      </c>
      <c r="AD6085" s="2">
        <v>3001900</v>
      </c>
      <c r="AE6085" s="5">
        <v>38</v>
      </c>
      <c r="AF6085" s="25"/>
      <c r="AG6085" s="29">
        <v>3</v>
      </c>
      <c r="AH6085" s="2" t="s">
        <v>17978</v>
      </c>
      <c r="AI6085" s="2">
        <v>3</v>
      </c>
      <c r="AJ6085" s="2">
        <v>3</v>
      </c>
      <c r="AK6085" s="50"/>
      <c r="AL6085" s="2"/>
      <c r="AM6085" s="30"/>
      <c r="AN6085" s="30"/>
      <c r="AO6085" s="30"/>
      <c r="AR6085" s="30"/>
      <c r="AS6085" s="30"/>
      <c r="AT6085" s="30"/>
      <c r="AV6085" s="30"/>
      <c r="AW6085" s="30"/>
      <c r="CD6085" s="2" t="s">
        <v>78</v>
      </c>
      <c r="CE6085" s="2" t="s">
        <v>21119</v>
      </c>
    </row>
    <row r="6086" spans="1:83" x14ac:dyDescent="0.2">
      <c r="A6086" s="2" t="s">
        <v>18627</v>
      </c>
      <c r="B6086" s="2" t="s">
        <v>29127</v>
      </c>
      <c r="C6086" s="2" t="s">
        <v>6285</v>
      </c>
      <c r="D6086" s="2"/>
      <c r="E6086" s="2" t="s">
        <v>18627</v>
      </c>
      <c r="F6086" s="2" t="s">
        <v>16328</v>
      </c>
      <c r="G6086" s="2" t="s">
        <v>16461</v>
      </c>
      <c r="H6086" s="2"/>
      <c r="I6086" s="2" t="s">
        <v>5093</v>
      </c>
      <c r="J6086" s="2" t="s">
        <v>61</v>
      </c>
      <c r="K6086" s="50" t="s">
        <v>61</v>
      </c>
      <c r="L6086" s="48">
        <v>2022</v>
      </c>
      <c r="M6086" s="2" t="s">
        <v>22961</v>
      </c>
      <c r="N6086" s="32">
        <v>25.265979999999999</v>
      </c>
      <c r="O6086" s="32">
        <v>55.65531</v>
      </c>
      <c r="P6086" s="2" t="s">
        <v>2767</v>
      </c>
      <c r="Q6086" s="6" t="s">
        <v>65</v>
      </c>
      <c r="R6086" s="43" t="s">
        <v>18854</v>
      </c>
      <c r="S6086" s="41" t="s">
        <v>3596</v>
      </c>
      <c r="T6086" s="41" t="s">
        <v>18465</v>
      </c>
      <c r="U6086" s="2"/>
      <c r="V6086" s="2" t="s">
        <v>3596</v>
      </c>
      <c r="W6086" s="41" t="s">
        <v>17589</v>
      </c>
      <c r="X6086" s="2" t="s">
        <v>1598</v>
      </c>
      <c r="Y6086" s="2" t="s">
        <v>76</v>
      </c>
      <c r="Z6086" s="5" t="s">
        <v>10423</v>
      </c>
      <c r="AA6086" s="5" t="s">
        <v>10476</v>
      </c>
      <c r="AB6086" s="5" t="s">
        <v>16317</v>
      </c>
      <c r="AC6086" s="2" t="s">
        <v>5247</v>
      </c>
      <c r="AD6086" s="2">
        <v>3001500</v>
      </c>
      <c r="AE6086" s="5">
        <v>38</v>
      </c>
      <c r="AF6086" s="25"/>
      <c r="AG6086" s="29">
        <v>3</v>
      </c>
      <c r="AH6086" s="2" t="s">
        <v>17978</v>
      </c>
      <c r="AI6086" s="2">
        <v>3</v>
      </c>
      <c r="AJ6086" s="2">
        <v>3</v>
      </c>
      <c r="AK6086" s="50"/>
      <c r="AL6086" s="2"/>
      <c r="AM6086" s="30"/>
      <c r="AN6086" s="30"/>
      <c r="AO6086" s="30"/>
      <c r="AR6086" s="30"/>
      <c r="AS6086" s="30"/>
      <c r="AT6086" s="30"/>
      <c r="AV6086" s="30"/>
      <c r="AW6086" s="30"/>
      <c r="CD6086" s="2" t="s">
        <v>78</v>
      </c>
      <c r="CE6086" s="2" t="s">
        <v>21120</v>
      </c>
    </row>
    <row r="6087" spans="1:83" x14ac:dyDescent="0.2">
      <c r="A6087" s="2" t="s">
        <v>16791</v>
      </c>
      <c r="B6087" s="2" t="s">
        <v>29128</v>
      </c>
      <c r="C6087" s="2" t="s">
        <v>6285</v>
      </c>
      <c r="D6087" s="2"/>
      <c r="E6087" s="2" t="s">
        <v>16791</v>
      </c>
      <c r="F6087" s="2" t="s">
        <v>16792</v>
      </c>
      <c r="G6087" s="2" t="s">
        <v>16835</v>
      </c>
      <c r="H6087" s="2"/>
      <c r="I6087" s="2" t="s">
        <v>5093</v>
      </c>
      <c r="J6087" s="2" t="s">
        <v>61</v>
      </c>
      <c r="K6087" s="50" t="s">
        <v>61</v>
      </c>
      <c r="L6087" s="48">
        <v>2022</v>
      </c>
      <c r="M6087" s="2" t="s">
        <v>133</v>
      </c>
      <c r="N6087" s="32">
        <v>25.196439999999999</v>
      </c>
      <c r="O6087" s="32">
        <v>55.633690000000001</v>
      </c>
      <c r="P6087" s="2" t="s">
        <v>2767</v>
      </c>
      <c r="Q6087" s="6" t="s">
        <v>65</v>
      </c>
      <c r="R6087" s="43" t="s">
        <v>16802</v>
      </c>
      <c r="S6087" s="41" t="s">
        <v>18949</v>
      </c>
      <c r="T6087" s="41" t="s">
        <v>18463</v>
      </c>
      <c r="U6087" s="2"/>
      <c r="V6087" s="2" t="s">
        <v>18949</v>
      </c>
      <c r="W6087" s="41" t="s">
        <v>17589</v>
      </c>
      <c r="X6087" s="2" t="s">
        <v>1598</v>
      </c>
      <c r="Y6087" s="2" t="s">
        <v>76</v>
      </c>
      <c r="Z6087" s="5" t="s">
        <v>10423</v>
      </c>
      <c r="AA6087" s="5" t="s">
        <v>16910</v>
      </c>
      <c r="AB6087" s="5" t="s">
        <v>16317</v>
      </c>
      <c r="AC6087" s="2" t="s">
        <v>5247</v>
      </c>
      <c r="AD6087" s="2">
        <v>3000021</v>
      </c>
      <c r="AE6087" s="5">
        <v>35</v>
      </c>
      <c r="AF6087" s="25"/>
      <c r="AG6087" s="29">
        <v>3</v>
      </c>
      <c r="AH6087" s="2" t="s">
        <v>17978</v>
      </c>
      <c r="AI6087" s="2">
        <v>3</v>
      </c>
      <c r="AJ6087" s="2">
        <v>3</v>
      </c>
      <c r="AK6087" s="50"/>
      <c r="AL6087" s="2"/>
      <c r="AM6087" s="30"/>
      <c r="AN6087" s="30"/>
      <c r="AO6087" s="30"/>
      <c r="AR6087" s="30"/>
      <c r="AS6087" s="30"/>
      <c r="AT6087" s="30"/>
      <c r="AV6087" s="30"/>
      <c r="AW6087" s="30"/>
      <c r="CD6087" s="2" t="s">
        <v>78</v>
      </c>
      <c r="CE6087" s="2" t="s">
        <v>21121</v>
      </c>
    </row>
    <row r="6088" spans="1:83" x14ac:dyDescent="0.2">
      <c r="A6088" s="2" t="s">
        <v>10163</v>
      </c>
      <c r="B6088" s="2" t="s">
        <v>29129</v>
      </c>
      <c r="C6088" s="2" t="s">
        <v>6285</v>
      </c>
      <c r="D6088" s="2"/>
      <c r="E6088" s="2" t="s">
        <v>10163</v>
      </c>
      <c r="F6088" s="2" t="s">
        <v>10164</v>
      </c>
      <c r="G6088" s="2" t="s">
        <v>10165</v>
      </c>
      <c r="H6088" s="2"/>
      <c r="I6088" s="2" t="s">
        <v>5093</v>
      </c>
      <c r="J6088" s="2" t="s">
        <v>61</v>
      </c>
      <c r="K6088" s="50" t="s">
        <v>61</v>
      </c>
      <c r="L6088" s="48">
        <v>2021</v>
      </c>
      <c r="M6088" s="2" t="s">
        <v>133</v>
      </c>
      <c r="N6088" s="32">
        <v>25.343710000000002</v>
      </c>
      <c r="O6088" s="32">
        <v>55.631376000000003</v>
      </c>
      <c r="P6088" s="2" t="s">
        <v>2767</v>
      </c>
      <c r="Q6088" s="6" t="s">
        <v>65</v>
      </c>
      <c r="R6088" s="43" t="s">
        <v>18854</v>
      </c>
      <c r="S6088" s="41" t="s">
        <v>3596</v>
      </c>
      <c r="T6088" s="41" t="s">
        <v>18465</v>
      </c>
      <c r="U6088" s="2"/>
      <c r="V6088" s="2" t="s">
        <v>3596</v>
      </c>
      <c r="W6088" s="41" t="s">
        <v>17589</v>
      </c>
      <c r="X6088" s="2" t="s">
        <v>1598</v>
      </c>
      <c r="Y6088" s="2" t="s">
        <v>102</v>
      </c>
      <c r="Z6088" s="5" t="s">
        <v>10423</v>
      </c>
      <c r="AA6088" s="5" t="s">
        <v>16910</v>
      </c>
      <c r="AB6088" s="5" t="s">
        <v>16316</v>
      </c>
      <c r="AC6088" s="2" t="s">
        <v>5247</v>
      </c>
      <c r="AD6088" s="2">
        <v>3001301</v>
      </c>
      <c r="AE6088" s="5">
        <v>38</v>
      </c>
      <c r="AF6088" s="25"/>
      <c r="AG6088" s="29">
        <v>3</v>
      </c>
      <c r="AH6088" s="2" t="s">
        <v>17978</v>
      </c>
      <c r="AI6088" s="2">
        <v>3</v>
      </c>
      <c r="AJ6088" s="2">
        <v>3</v>
      </c>
      <c r="AK6088" s="50"/>
      <c r="AL6088" s="2"/>
      <c r="AM6088" s="30"/>
      <c r="AN6088" s="30"/>
      <c r="AO6088" s="30"/>
      <c r="AR6088" s="30"/>
      <c r="AS6088" s="30"/>
      <c r="AT6088" s="30"/>
      <c r="AV6088" s="30"/>
      <c r="AW6088" s="30"/>
      <c r="CD6088" s="2" t="s">
        <v>78</v>
      </c>
      <c r="CE6088" s="2" t="s">
        <v>21122</v>
      </c>
    </row>
    <row r="6089" spans="1:83" x14ac:dyDescent="0.2">
      <c r="A6089" s="2" t="s">
        <v>17740</v>
      </c>
      <c r="B6089" s="2" t="s">
        <v>29130</v>
      </c>
      <c r="C6089" s="2" t="s">
        <v>6285</v>
      </c>
      <c r="D6089" s="2"/>
      <c r="E6089" s="2" t="s">
        <v>17740</v>
      </c>
      <c r="F6089" s="2" t="s">
        <v>17741</v>
      </c>
      <c r="G6089" s="2" t="s">
        <v>17839</v>
      </c>
      <c r="H6089" s="2"/>
      <c r="I6089" s="2" t="s">
        <v>5093</v>
      </c>
      <c r="J6089" s="2" t="s">
        <v>61</v>
      </c>
      <c r="K6089" s="50" t="s">
        <v>61</v>
      </c>
      <c r="L6089" s="48">
        <v>2023</v>
      </c>
      <c r="M6089" s="2" t="s">
        <v>133</v>
      </c>
      <c r="N6089" s="32">
        <v>25.313179000000002</v>
      </c>
      <c r="O6089" s="32">
        <v>55.464730000000003</v>
      </c>
      <c r="P6089" s="2" t="s">
        <v>2767</v>
      </c>
      <c r="Q6089" s="6" t="s">
        <v>65</v>
      </c>
      <c r="R6089" s="43" t="s">
        <v>18854</v>
      </c>
      <c r="S6089" s="41" t="s">
        <v>3596</v>
      </c>
      <c r="T6089" s="41" t="s">
        <v>18460</v>
      </c>
      <c r="U6089" s="2"/>
      <c r="V6089" s="2" t="s">
        <v>3596</v>
      </c>
      <c r="W6089" s="41" t="s">
        <v>17589</v>
      </c>
      <c r="X6089" s="2" t="s">
        <v>1598</v>
      </c>
      <c r="Y6089" s="2" t="s">
        <v>102</v>
      </c>
      <c r="Z6089" s="5" t="s">
        <v>10423</v>
      </c>
      <c r="AA6089" s="5" t="s">
        <v>17377</v>
      </c>
      <c r="AB6089" s="5" t="s">
        <v>16316</v>
      </c>
      <c r="AC6089" s="2" t="s">
        <v>5205</v>
      </c>
      <c r="AD6089" s="2">
        <v>3009800</v>
      </c>
      <c r="AE6089" s="5">
        <v>38</v>
      </c>
      <c r="AF6089" s="25"/>
      <c r="AG6089" s="29">
        <v>3</v>
      </c>
      <c r="AH6089" s="2" t="s">
        <v>17974</v>
      </c>
      <c r="AI6089" s="2">
        <v>3</v>
      </c>
      <c r="AJ6089" s="2">
        <v>3</v>
      </c>
      <c r="AK6089" s="50"/>
      <c r="AL6089" s="2"/>
      <c r="AM6089" s="30"/>
      <c r="AN6089" s="30"/>
      <c r="AO6089" s="30"/>
      <c r="AR6089" s="30"/>
      <c r="AS6089" s="30"/>
      <c r="AT6089" s="30"/>
      <c r="AV6089" s="30"/>
      <c r="AW6089" s="30"/>
      <c r="CD6089" s="2" t="s">
        <v>78</v>
      </c>
      <c r="CE6089" s="2" t="s">
        <v>21123</v>
      </c>
    </row>
    <row r="6090" spans="1:83" x14ac:dyDescent="0.2">
      <c r="A6090" s="2" t="s">
        <v>18369</v>
      </c>
      <c r="B6090" s="2" t="s">
        <v>29131</v>
      </c>
      <c r="C6090" s="2" t="s">
        <v>6285</v>
      </c>
      <c r="D6090" s="2"/>
      <c r="E6090" s="2" t="s">
        <v>18369</v>
      </c>
      <c r="F6090" s="2" t="s">
        <v>10291</v>
      </c>
      <c r="G6090" s="2" t="s">
        <v>10292</v>
      </c>
      <c r="H6090" s="2"/>
      <c r="I6090" s="2" t="s">
        <v>5093</v>
      </c>
      <c r="J6090" s="2" t="s">
        <v>61</v>
      </c>
      <c r="K6090" s="50" t="s">
        <v>61</v>
      </c>
      <c r="L6090" s="48">
        <v>2021</v>
      </c>
      <c r="M6090" s="2" t="s">
        <v>22960</v>
      </c>
      <c r="N6090" s="32">
        <v>24.941240000000001</v>
      </c>
      <c r="O6090" s="32">
        <v>55.829782000000002</v>
      </c>
      <c r="P6090" s="2" t="s">
        <v>2767</v>
      </c>
      <c r="Q6090" s="6" t="s">
        <v>65</v>
      </c>
      <c r="R6090" s="43" t="s">
        <v>18854</v>
      </c>
      <c r="S6090" s="41" t="s">
        <v>3596</v>
      </c>
      <c r="T6090" s="41" t="s">
        <v>18465</v>
      </c>
      <c r="U6090" s="2"/>
      <c r="V6090" s="2" t="s">
        <v>3596</v>
      </c>
      <c r="W6090" s="41" t="s">
        <v>17589</v>
      </c>
      <c r="X6090" s="2" t="s">
        <v>1598</v>
      </c>
      <c r="Y6090" s="2" t="s">
        <v>76</v>
      </c>
      <c r="Z6090" s="5" t="s">
        <v>10423</v>
      </c>
      <c r="AA6090" s="5" t="s">
        <v>17377</v>
      </c>
      <c r="AB6090" s="5" t="s">
        <v>16317</v>
      </c>
      <c r="AC6090" s="2" t="s">
        <v>5247</v>
      </c>
      <c r="AD6090" s="2">
        <v>3000016</v>
      </c>
      <c r="AE6090" s="5">
        <v>38</v>
      </c>
      <c r="AF6090" s="25"/>
      <c r="AG6090" s="29">
        <v>2</v>
      </c>
      <c r="AH6090" s="2" t="s">
        <v>17978</v>
      </c>
      <c r="AI6090" s="2">
        <v>2</v>
      </c>
      <c r="AJ6090" s="2">
        <v>2</v>
      </c>
      <c r="AK6090" s="50"/>
      <c r="AL6090" s="2"/>
      <c r="AM6090" s="30"/>
      <c r="AN6090" s="30"/>
      <c r="AO6090" s="30"/>
      <c r="AR6090" s="30"/>
      <c r="AS6090" s="30"/>
      <c r="AT6090" s="30"/>
      <c r="AV6090" s="30"/>
      <c r="AW6090" s="30"/>
      <c r="CD6090" s="2" t="s">
        <v>78</v>
      </c>
      <c r="CE6090" s="2" t="s">
        <v>21124</v>
      </c>
    </row>
    <row r="6091" spans="1:83" x14ac:dyDescent="0.2">
      <c r="A6091" s="2" t="s">
        <v>10120</v>
      </c>
      <c r="B6091" s="2" t="s">
        <v>29132</v>
      </c>
      <c r="C6091" s="2" t="s">
        <v>6285</v>
      </c>
      <c r="D6091" s="2"/>
      <c r="E6091" s="2" t="s">
        <v>10120</v>
      </c>
      <c r="F6091" s="2" t="s">
        <v>10121</v>
      </c>
      <c r="G6091" s="2" t="s">
        <v>18001</v>
      </c>
      <c r="H6091" s="2"/>
      <c r="I6091" s="2" t="s">
        <v>5093</v>
      </c>
      <c r="J6091" s="2" t="s">
        <v>61</v>
      </c>
      <c r="K6091" s="50" t="s">
        <v>61</v>
      </c>
      <c r="L6091" s="48">
        <v>2021</v>
      </c>
      <c r="M6091" s="2" t="s">
        <v>133</v>
      </c>
      <c r="N6091" s="32">
        <v>24.88862</v>
      </c>
      <c r="O6091" s="32">
        <v>55.807997999999998</v>
      </c>
      <c r="P6091" s="2" t="s">
        <v>2767</v>
      </c>
      <c r="Q6091" s="6" t="s">
        <v>65</v>
      </c>
      <c r="R6091" s="43" t="s">
        <v>18854</v>
      </c>
      <c r="S6091" s="41" t="s">
        <v>3596</v>
      </c>
      <c r="T6091" s="41" t="s">
        <v>18465</v>
      </c>
      <c r="U6091" s="2"/>
      <c r="V6091" s="2" t="s">
        <v>3596</v>
      </c>
      <c r="W6091" s="41" t="s">
        <v>17589</v>
      </c>
      <c r="X6091" s="2" t="s">
        <v>1598</v>
      </c>
      <c r="Y6091" s="2" t="s">
        <v>76</v>
      </c>
      <c r="Z6091" s="5" t="s">
        <v>10423</v>
      </c>
      <c r="AA6091" s="5" t="s">
        <v>16910</v>
      </c>
      <c r="AB6091" s="5" t="s">
        <v>16317</v>
      </c>
      <c r="AC6091" s="2" t="s">
        <v>5247</v>
      </c>
      <c r="AD6091" s="2">
        <v>3000016</v>
      </c>
      <c r="AE6091" s="5">
        <v>38.5</v>
      </c>
      <c r="AF6091" s="25"/>
      <c r="AG6091" s="29">
        <v>2</v>
      </c>
      <c r="AH6091" s="2" t="s">
        <v>17978</v>
      </c>
      <c r="AI6091" s="2">
        <v>2</v>
      </c>
      <c r="AJ6091" s="2">
        <v>2</v>
      </c>
      <c r="AK6091" s="50"/>
      <c r="AL6091" s="2"/>
      <c r="AM6091" s="30"/>
      <c r="AN6091" s="30"/>
      <c r="AO6091" s="30"/>
      <c r="AR6091" s="30"/>
      <c r="AS6091" s="30"/>
      <c r="AT6091" s="30"/>
      <c r="AV6091" s="30"/>
      <c r="AW6091" s="30"/>
      <c r="CD6091" s="2" t="s">
        <v>78</v>
      </c>
      <c r="CE6091" s="2" t="s">
        <v>21125</v>
      </c>
    </row>
    <row r="6092" spans="1:83" x14ac:dyDescent="0.2">
      <c r="A6092" s="2" t="s">
        <v>8508</v>
      </c>
      <c r="B6092" s="2" t="s">
        <v>29133</v>
      </c>
      <c r="C6092" s="2" t="s">
        <v>6285</v>
      </c>
      <c r="D6092" s="2" t="s">
        <v>8508</v>
      </c>
      <c r="E6092" s="2" t="s">
        <v>8508</v>
      </c>
      <c r="F6092" s="2" t="s">
        <v>8509</v>
      </c>
      <c r="G6092" s="2" t="s">
        <v>8510</v>
      </c>
      <c r="H6092" s="2" t="s">
        <v>5093</v>
      </c>
      <c r="I6092" s="2" t="s">
        <v>5093</v>
      </c>
      <c r="J6092" s="2" t="s">
        <v>61</v>
      </c>
      <c r="K6092" s="50" t="s">
        <v>61</v>
      </c>
      <c r="L6092" s="48">
        <v>2010</v>
      </c>
      <c r="M6092" s="2" t="s">
        <v>133</v>
      </c>
      <c r="N6092" s="32">
        <v>25.320049999999998</v>
      </c>
      <c r="O6092" s="32">
        <v>55.645569999999999</v>
      </c>
      <c r="P6092" s="2" t="s">
        <v>2767</v>
      </c>
      <c r="Q6092" s="6" t="s">
        <v>65</v>
      </c>
      <c r="R6092" s="43" t="s">
        <v>18854</v>
      </c>
      <c r="S6092" s="41" t="s">
        <v>3596</v>
      </c>
      <c r="T6092" s="41" t="s">
        <v>18460</v>
      </c>
      <c r="U6092" s="2"/>
      <c r="V6092" s="2" t="s">
        <v>3596</v>
      </c>
      <c r="W6092" s="41" t="s">
        <v>17588</v>
      </c>
      <c r="X6092" s="2" t="s">
        <v>315</v>
      </c>
      <c r="Y6092" s="2" t="s">
        <v>102</v>
      </c>
      <c r="Z6092" s="5" t="s">
        <v>10423</v>
      </c>
      <c r="AA6092" s="5" t="s">
        <v>16910</v>
      </c>
      <c r="AB6092" s="5" t="s">
        <v>16316</v>
      </c>
      <c r="AC6092" s="2" t="s">
        <v>5247</v>
      </c>
      <c r="AD6092" s="2">
        <v>3001301</v>
      </c>
      <c r="AE6092" s="5">
        <v>28.5</v>
      </c>
      <c r="AF6092" s="25"/>
      <c r="AG6092" s="29">
        <v>3</v>
      </c>
      <c r="AH6092" s="2" t="s">
        <v>17978</v>
      </c>
      <c r="AI6092" s="2">
        <v>3</v>
      </c>
      <c r="AJ6092" s="2">
        <v>3</v>
      </c>
      <c r="AK6092" s="50"/>
      <c r="AL6092" s="2"/>
      <c r="AM6092" s="30"/>
      <c r="AN6092" s="30"/>
      <c r="AO6092" s="30"/>
      <c r="AR6092" s="30"/>
      <c r="AS6092" s="30"/>
      <c r="AT6092" s="30"/>
      <c r="AV6092" s="30"/>
      <c r="AW6092" s="30"/>
      <c r="CD6092" s="2" t="s">
        <v>78</v>
      </c>
      <c r="CE6092" s="2" t="s">
        <v>21126</v>
      </c>
    </row>
    <row r="6093" spans="1:83" x14ac:dyDescent="0.2">
      <c r="A6093" s="2" t="s">
        <v>8511</v>
      </c>
      <c r="B6093" s="2" t="s">
        <v>29134</v>
      </c>
      <c r="C6093" s="2" t="s">
        <v>6285</v>
      </c>
      <c r="D6093" s="2" t="s">
        <v>8511</v>
      </c>
      <c r="E6093" s="2" t="s">
        <v>8511</v>
      </c>
      <c r="F6093" s="2" t="s">
        <v>8512</v>
      </c>
      <c r="G6093" s="2" t="s">
        <v>8513</v>
      </c>
      <c r="H6093" s="2" t="s">
        <v>5093</v>
      </c>
      <c r="I6093" s="2" t="s">
        <v>5093</v>
      </c>
      <c r="J6093" s="2" t="s">
        <v>61</v>
      </c>
      <c r="K6093" s="50" t="s">
        <v>61</v>
      </c>
      <c r="L6093" s="48">
        <v>2010</v>
      </c>
      <c r="M6093" s="2" t="s">
        <v>133</v>
      </c>
      <c r="N6093" s="32">
        <v>25.340579999999999</v>
      </c>
      <c r="O6093" s="32">
        <v>55.631929999999997</v>
      </c>
      <c r="P6093" s="2" t="s">
        <v>2767</v>
      </c>
      <c r="Q6093" s="6" t="s">
        <v>65</v>
      </c>
      <c r="R6093" s="43" t="s">
        <v>18854</v>
      </c>
      <c r="S6093" s="41" t="s">
        <v>3596</v>
      </c>
      <c r="T6093" s="41" t="s">
        <v>18460</v>
      </c>
      <c r="U6093" s="2"/>
      <c r="V6093" s="2" t="s">
        <v>3596</v>
      </c>
      <c r="W6093" s="41" t="s">
        <v>17588</v>
      </c>
      <c r="X6093" s="2" t="s">
        <v>315</v>
      </c>
      <c r="Y6093" s="2" t="s">
        <v>102</v>
      </c>
      <c r="Z6093" s="5" t="s">
        <v>10423</v>
      </c>
      <c r="AA6093" s="5" t="s">
        <v>16910</v>
      </c>
      <c r="AB6093" s="5" t="s">
        <v>16316</v>
      </c>
      <c r="AC6093" s="2" t="s">
        <v>5247</v>
      </c>
      <c r="AD6093" s="2">
        <v>3001301</v>
      </c>
      <c r="AE6093" s="5">
        <v>28.5</v>
      </c>
      <c r="AF6093" s="25"/>
      <c r="AG6093" s="29">
        <v>3</v>
      </c>
      <c r="AH6093" s="2" t="s">
        <v>17978</v>
      </c>
      <c r="AI6093" s="2">
        <v>3</v>
      </c>
      <c r="AJ6093" s="2">
        <v>3</v>
      </c>
      <c r="AK6093" s="50"/>
      <c r="AL6093" s="2"/>
      <c r="AM6093" s="30"/>
      <c r="AN6093" s="30"/>
      <c r="AO6093" s="30"/>
      <c r="AR6093" s="30"/>
      <c r="AS6093" s="30"/>
      <c r="AT6093" s="30"/>
      <c r="AV6093" s="30"/>
      <c r="AW6093" s="30"/>
      <c r="CD6093" s="2" t="s">
        <v>78</v>
      </c>
      <c r="CE6093" s="2" t="s">
        <v>21127</v>
      </c>
    </row>
    <row r="6094" spans="1:83" x14ac:dyDescent="0.2">
      <c r="A6094" s="2" t="s">
        <v>8514</v>
      </c>
      <c r="B6094" s="2" t="s">
        <v>29135</v>
      </c>
      <c r="C6094" s="2" t="s">
        <v>6285</v>
      </c>
      <c r="D6094" s="2" t="s">
        <v>8514</v>
      </c>
      <c r="E6094" s="2" t="s">
        <v>8514</v>
      </c>
      <c r="F6094" s="2" t="s">
        <v>8515</v>
      </c>
      <c r="G6094" s="2" t="s">
        <v>8516</v>
      </c>
      <c r="H6094" s="2" t="s">
        <v>5093</v>
      </c>
      <c r="I6094" s="2" t="s">
        <v>5093</v>
      </c>
      <c r="J6094" s="2" t="s">
        <v>61</v>
      </c>
      <c r="K6094" s="50" t="s">
        <v>61</v>
      </c>
      <c r="L6094" s="48">
        <v>2011</v>
      </c>
      <c r="M6094" s="2" t="s">
        <v>133</v>
      </c>
      <c r="N6094" s="32">
        <v>25.32047</v>
      </c>
      <c r="O6094" s="32">
        <v>55.622050000000002</v>
      </c>
      <c r="P6094" s="2" t="s">
        <v>2767</v>
      </c>
      <c r="Q6094" s="6" t="s">
        <v>65</v>
      </c>
      <c r="R6094" s="43" t="s">
        <v>18854</v>
      </c>
      <c r="S6094" s="41" t="s">
        <v>3596</v>
      </c>
      <c r="T6094" s="41" t="s">
        <v>18460</v>
      </c>
      <c r="U6094" s="2"/>
      <c r="V6094" s="2" t="s">
        <v>3596</v>
      </c>
      <c r="W6094" s="41" t="s">
        <v>17588</v>
      </c>
      <c r="X6094" s="2" t="s">
        <v>315</v>
      </c>
      <c r="Y6094" s="2" t="s">
        <v>76</v>
      </c>
      <c r="Z6094" s="5" t="s">
        <v>10423</v>
      </c>
      <c r="AA6094" s="5" t="s">
        <v>16910</v>
      </c>
      <c r="AB6094" s="5" t="s">
        <v>16317</v>
      </c>
      <c r="AC6094" s="2" t="s">
        <v>5247</v>
      </c>
      <c r="AD6094" s="2">
        <v>3001301</v>
      </c>
      <c r="AE6094" s="5">
        <v>28.7</v>
      </c>
      <c r="AF6094" s="25"/>
      <c r="AG6094" s="29">
        <v>3</v>
      </c>
      <c r="AH6094" s="2" t="s">
        <v>17978</v>
      </c>
      <c r="AI6094" s="2">
        <v>4</v>
      </c>
      <c r="AJ6094" s="2">
        <v>3</v>
      </c>
      <c r="AK6094" s="50"/>
      <c r="AL6094" s="2"/>
      <c r="AM6094" s="30"/>
      <c r="AN6094" s="30"/>
      <c r="AO6094" s="30"/>
      <c r="AR6094" s="30"/>
      <c r="AS6094" s="30"/>
      <c r="AT6094" s="30"/>
      <c r="AV6094" s="30"/>
      <c r="AW6094" s="30"/>
      <c r="CD6094" s="2" t="s">
        <v>78</v>
      </c>
      <c r="CE6094" s="2" t="s">
        <v>21128</v>
      </c>
    </row>
    <row r="6095" spans="1:83" x14ac:dyDescent="0.2">
      <c r="A6095" s="2" t="s">
        <v>8517</v>
      </c>
      <c r="B6095" s="2" t="s">
        <v>29136</v>
      </c>
      <c r="C6095" s="2" t="s">
        <v>6285</v>
      </c>
      <c r="D6095" s="2" t="s">
        <v>8517</v>
      </c>
      <c r="E6095" s="2" t="s">
        <v>8517</v>
      </c>
      <c r="F6095" s="2" t="s">
        <v>8518</v>
      </c>
      <c r="G6095" s="2" t="s">
        <v>8519</v>
      </c>
      <c r="H6095" s="2" t="s">
        <v>5093</v>
      </c>
      <c r="I6095" s="2" t="s">
        <v>5093</v>
      </c>
      <c r="J6095" s="2" t="s">
        <v>61</v>
      </c>
      <c r="K6095" s="50" t="s">
        <v>61</v>
      </c>
      <c r="L6095" s="48">
        <v>2010</v>
      </c>
      <c r="M6095" s="2" t="s">
        <v>133</v>
      </c>
      <c r="N6095" s="32">
        <v>25.310331999999999</v>
      </c>
      <c r="O6095" s="32">
        <v>55.397371</v>
      </c>
      <c r="P6095" s="2" t="s">
        <v>2767</v>
      </c>
      <c r="Q6095" s="6" t="s">
        <v>65</v>
      </c>
      <c r="R6095" s="43" t="s">
        <v>18854</v>
      </c>
      <c r="S6095" s="41" t="s">
        <v>3596</v>
      </c>
      <c r="T6095" s="41" t="s">
        <v>18460</v>
      </c>
      <c r="U6095" s="2"/>
      <c r="V6095" s="2" t="s">
        <v>3596</v>
      </c>
      <c r="W6095" s="41" t="s">
        <v>17588</v>
      </c>
      <c r="X6095" s="2" t="s">
        <v>315</v>
      </c>
      <c r="Y6095" s="2" t="s">
        <v>102</v>
      </c>
      <c r="Z6095" s="5" t="s">
        <v>20</v>
      </c>
      <c r="AA6095" s="5" t="s">
        <v>16910</v>
      </c>
      <c r="AB6095" s="5" t="s">
        <v>16316</v>
      </c>
      <c r="AC6095" s="2" t="s">
        <v>5205</v>
      </c>
      <c r="AD6095" s="2">
        <v>3009200</v>
      </c>
      <c r="AE6095" s="5">
        <v>29.3</v>
      </c>
      <c r="AF6095" s="25"/>
      <c r="AG6095" s="29">
        <v>3</v>
      </c>
      <c r="AH6095" s="2" t="s">
        <v>17974</v>
      </c>
      <c r="AI6095" s="2">
        <v>3</v>
      </c>
      <c r="AJ6095" s="2">
        <v>3</v>
      </c>
      <c r="AK6095" s="50"/>
      <c r="AL6095" s="2"/>
      <c r="AM6095" s="30"/>
      <c r="AN6095" s="30"/>
      <c r="AO6095" s="30"/>
      <c r="AR6095" s="30"/>
      <c r="AS6095" s="30"/>
      <c r="AT6095" s="30"/>
      <c r="AV6095" s="30"/>
      <c r="AW6095" s="30"/>
      <c r="CD6095" s="2" t="s">
        <v>78</v>
      </c>
      <c r="CE6095" s="2" t="s">
        <v>21129</v>
      </c>
    </row>
    <row r="6096" spans="1:83" x14ac:dyDescent="0.2">
      <c r="A6096" s="2" t="s">
        <v>8520</v>
      </c>
      <c r="B6096" s="2" t="s">
        <v>29137</v>
      </c>
      <c r="C6096" s="2" t="s">
        <v>6285</v>
      </c>
      <c r="D6096" s="2" t="s">
        <v>8520</v>
      </c>
      <c r="E6096" s="2" t="s">
        <v>8520</v>
      </c>
      <c r="F6096" s="2" t="s">
        <v>8521</v>
      </c>
      <c r="G6096" s="2" t="s">
        <v>16999</v>
      </c>
      <c r="H6096" s="2" t="s">
        <v>5093</v>
      </c>
      <c r="I6096" s="2" t="s">
        <v>5093</v>
      </c>
      <c r="J6096" s="2" t="s">
        <v>61</v>
      </c>
      <c r="K6096" s="50" t="s">
        <v>61</v>
      </c>
      <c r="L6096" s="48">
        <v>2010</v>
      </c>
      <c r="M6096" s="2" t="s">
        <v>133</v>
      </c>
      <c r="N6096" s="32">
        <v>24.954899999999999</v>
      </c>
      <c r="O6096" s="32">
        <v>55.71302</v>
      </c>
      <c r="P6096" s="2" t="s">
        <v>2767</v>
      </c>
      <c r="Q6096" s="6" t="s">
        <v>65</v>
      </c>
      <c r="R6096" s="43" t="s">
        <v>18854</v>
      </c>
      <c r="S6096" s="41" t="s">
        <v>3596</v>
      </c>
      <c r="T6096" s="41" t="s">
        <v>18460</v>
      </c>
      <c r="U6096" s="2"/>
      <c r="V6096" s="2" t="s">
        <v>3596</v>
      </c>
      <c r="W6096" s="41" t="s">
        <v>17588</v>
      </c>
      <c r="X6096" s="2" t="s">
        <v>315</v>
      </c>
      <c r="Y6096" s="2" t="s">
        <v>76</v>
      </c>
      <c r="Z6096" s="5" t="s">
        <v>10423</v>
      </c>
      <c r="AA6096" s="5" t="s">
        <v>16910</v>
      </c>
      <c r="AB6096" s="5" t="s">
        <v>16317</v>
      </c>
      <c r="AC6096" s="2" t="s">
        <v>5247</v>
      </c>
      <c r="AD6096" s="2">
        <v>3000016</v>
      </c>
      <c r="AE6096" s="5">
        <v>28.7</v>
      </c>
      <c r="AF6096" s="25"/>
      <c r="AG6096" s="29">
        <v>3</v>
      </c>
      <c r="AH6096" s="2" t="s">
        <v>17978</v>
      </c>
      <c r="AI6096" s="2">
        <v>4</v>
      </c>
      <c r="AJ6096" s="2">
        <v>3</v>
      </c>
      <c r="AK6096" s="50"/>
      <c r="AL6096" s="2"/>
      <c r="AM6096" s="30"/>
      <c r="AN6096" s="30"/>
      <c r="AO6096" s="30"/>
      <c r="AR6096" s="30"/>
      <c r="AS6096" s="30"/>
      <c r="AT6096" s="30"/>
      <c r="AV6096" s="30"/>
      <c r="AW6096" s="30"/>
      <c r="CD6096" s="2" t="s">
        <v>78</v>
      </c>
      <c r="CE6096" s="2" t="s">
        <v>21130</v>
      </c>
    </row>
    <row r="6097" spans="1:83" x14ac:dyDescent="0.2">
      <c r="A6097" s="2" t="s">
        <v>8522</v>
      </c>
      <c r="B6097" s="2" t="s">
        <v>29138</v>
      </c>
      <c r="C6097" s="2" t="s">
        <v>6285</v>
      </c>
      <c r="D6097" s="2" t="s">
        <v>8522</v>
      </c>
      <c r="E6097" s="2" t="s">
        <v>8522</v>
      </c>
      <c r="F6097" s="2" t="s">
        <v>8523</v>
      </c>
      <c r="G6097" s="2"/>
      <c r="H6097" s="2" t="s">
        <v>5093</v>
      </c>
      <c r="I6097" s="2" t="s">
        <v>5093</v>
      </c>
      <c r="J6097" s="2" t="s">
        <v>61</v>
      </c>
      <c r="K6097" s="2"/>
      <c r="L6097" s="48">
        <v>2010</v>
      </c>
      <c r="M6097" s="2" t="s">
        <v>133</v>
      </c>
      <c r="N6097" s="32">
        <v>25.00844</v>
      </c>
      <c r="O6097" s="32">
        <v>55.909230000000001</v>
      </c>
      <c r="P6097" s="2" t="s">
        <v>2767</v>
      </c>
      <c r="Q6097" s="6" t="s">
        <v>65</v>
      </c>
      <c r="R6097" s="43" t="s">
        <v>18854</v>
      </c>
      <c r="S6097" s="41" t="s">
        <v>3596</v>
      </c>
      <c r="T6097" s="41" t="s">
        <v>18460</v>
      </c>
      <c r="U6097" s="2"/>
      <c r="V6097" s="2" t="s">
        <v>3596</v>
      </c>
      <c r="W6097" s="41" t="s">
        <v>67</v>
      </c>
      <c r="X6097" s="2" t="s">
        <v>315</v>
      </c>
      <c r="Y6097" s="2" t="s">
        <v>69</v>
      </c>
      <c r="Z6097" s="5" t="s">
        <v>10423</v>
      </c>
      <c r="AA6097" s="5" t="s">
        <v>16910</v>
      </c>
      <c r="AB6097" s="5" t="s">
        <v>70</v>
      </c>
      <c r="AC6097" s="2"/>
      <c r="AD6097" s="2">
        <v>3000017</v>
      </c>
      <c r="AE6097" s="5">
        <v>28.7</v>
      </c>
      <c r="AF6097" s="25"/>
      <c r="AG6097" s="29"/>
      <c r="AH6097" s="2"/>
      <c r="AI6097" s="2">
        <v>3</v>
      </c>
      <c r="AJ6097" s="2"/>
      <c r="AK6097" s="50"/>
      <c r="AL6097" s="2"/>
      <c r="AM6097" s="30"/>
      <c r="AN6097" s="30"/>
      <c r="AO6097" s="30"/>
      <c r="AR6097" s="30"/>
      <c r="AS6097" s="30"/>
      <c r="AT6097" s="30"/>
      <c r="AV6097" s="30"/>
      <c r="AW6097" s="30"/>
      <c r="CD6097" s="2" t="s">
        <v>78</v>
      </c>
      <c r="CE6097" s="2" t="s">
        <v>21131</v>
      </c>
    </row>
    <row r="6098" spans="1:83" x14ac:dyDescent="0.2">
      <c r="A6098" s="2" t="s">
        <v>8524</v>
      </c>
      <c r="B6098" s="2" t="s">
        <v>29139</v>
      </c>
      <c r="C6098" s="2" t="s">
        <v>6285</v>
      </c>
      <c r="D6098" s="2" t="s">
        <v>8524</v>
      </c>
      <c r="E6098" s="2" t="s">
        <v>8524</v>
      </c>
      <c r="F6098" s="2" t="s">
        <v>8525</v>
      </c>
      <c r="G6098" s="2" t="s">
        <v>16100</v>
      </c>
      <c r="H6098" s="2" t="s">
        <v>5093</v>
      </c>
      <c r="I6098" s="2" t="s">
        <v>5093</v>
      </c>
      <c r="J6098" s="2" t="s">
        <v>61</v>
      </c>
      <c r="K6098" s="50" t="s">
        <v>61</v>
      </c>
      <c r="L6098" s="48">
        <v>2011</v>
      </c>
      <c r="M6098" s="2" t="s">
        <v>133</v>
      </c>
      <c r="N6098" s="32">
        <v>25.313960000000002</v>
      </c>
      <c r="O6098" s="32">
        <v>55.646169999999998</v>
      </c>
      <c r="P6098" s="2" t="s">
        <v>2767</v>
      </c>
      <c r="Q6098" s="6" t="s">
        <v>65</v>
      </c>
      <c r="R6098" s="43" t="s">
        <v>18854</v>
      </c>
      <c r="S6098" s="41" t="s">
        <v>3596</v>
      </c>
      <c r="T6098" s="41" t="s">
        <v>18460</v>
      </c>
      <c r="U6098" s="2"/>
      <c r="V6098" s="2" t="s">
        <v>3596</v>
      </c>
      <c r="W6098" s="41" t="s">
        <v>17588</v>
      </c>
      <c r="X6098" s="2" t="s">
        <v>315</v>
      </c>
      <c r="Y6098" s="2" t="s">
        <v>102</v>
      </c>
      <c r="Z6098" s="5" t="s">
        <v>10423</v>
      </c>
      <c r="AA6098" s="5" t="s">
        <v>16910</v>
      </c>
      <c r="AB6098" s="5" t="s">
        <v>16316</v>
      </c>
      <c r="AC6098" s="2" t="s">
        <v>5247</v>
      </c>
      <c r="AD6098" s="2">
        <v>3001301</v>
      </c>
      <c r="AE6098" s="5">
        <v>28</v>
      </c>
      <c r="AF6098" s="25"/>
      <c r="AG6098" s="29">
        <v>3</v>
      </c>
      <c r="AH6098" s="2" t="s">
        <v>17978</v>
      </c>
      <c r="AI6098" s="2">
        <v>3</v>
      </c>
      <c r="AJ6098" s="2">
        <v>3</v>
      </c>
      <c r="AK6098" s="50"/>
      <c r="AL6098" s="2"/>
      <c r="AM6098" s="30"/>
      <c r="AN6098" s="30"/>
      <c r="AO6098" s="30"/>
      <c r="AR6098" s="30"/>
      <c r="AS6098" s="30"/>
      <c r="AT6098" s="30"/>
      <c r="AV6098" s="30"/>
      <c r="AW6098" s="30"/>
      <c r="CD6098" s="2" t="s">
        <v>78</v>
      </c>
      <c r="CE6098" s="2" t="s">
        <v>21132</v>
      </c>
    </row>
    <row r="6099" spans="1:83" x14ac:dyDescent="0.2">
      <c r="A6099" s="2" t="s">
        <v>8526</v>
      </c>
      <c r="B6099" s="2" t="s">
        <v>29140</v>
      </c>
      <c r="C6099" s="2" t="s">
        <v>6285</v>
      </c>
      <c r="D6099" s="2" t="s">
        <v>8526</v>
      </c>
      <c r="E6099" s="2" t="s">
        <v>8526</v>
      </c>
      <c r="F6099" s="2" t="s">
        <v>8527</v>
      </c>
      <c r="G6099" s="2" t="s">
        <v>16101</v>
      </c>
      <c r="H6099" s="2" t="s">
        <v>5093</v>
      </c>
      <c r="I6099" s="2" t="s">
        <v>5093</v>
      </c>
      <c r="J6099" s="2" t="s">
        <v>61</v>
      </c>
      <c r="K6099" s="50" t="s">
        <v>61</v>
      </c>
      <c r="L6099" s="48">
        <v>2010</v>
      </c>
      <c r="M6099" s="2" t="s">
        <v>133</v>
      </c>
      <c r="N6099" s="32">
        <v>25.305389999999999</v>
      </c>
      <c r="O6099" s="32">
        <v>55.617759999999997</v>
      </c>
      <c r="P6099" s="2" t="s">
        <v>2767</v>
      </c>
      <c r="Q6099" s="6" t="s">
        <v>65</v>
      </c>
      <c r="R6099" s="43" t="s">
        <v>18854</v>
      </c>
      <c r="S6099" s="41" t="s">
        <v>3596</v>
      </c>
      <c r="T6099" s="41" t="s">
        <v>18460</v>
      </c>
      <c r="U6099" s="2"/>
      <c r="V6099" s="2" t="s">
        <v>3596</v>
      </c>
      <c r="W6099" s="41" t="s">
        <v>17588</v>
      </c>
      <c r="X6099" s="2" t="s">
        <v>315</v>
      </c>
      <c r="Y6099" s="2" t="s">
        <v>102</v>
      </c>
      <c r="Z6099" s="5" t="s">
        <v>10423</v>
      </c>
      <c r="AA6099" s="5" t="s">
        <v>16910</v>
      </c>
      <c r="AB6099" s="5" t="s">
        <v>16316</v>
      </c>
      <c r="AC6099" s="2" t="s">
        <v>5247</v>
      </c>
      <c r="AD6099" s="2">
        <v>3001301</v>
      </c>
      <c r="AE6099" s="5">
        <v>28.6</v>
      </c>
      <c r="AF6099" s="25"/>
      <c r="AG6099" s="29">
        <v>3</v>
      </c>
      <c r="AH6099" s="2" t="s">
        <v>17978</v>
      </c>
      <c r="AI6099" s="2">
        <v>3</v>
      </c>
      <c r="AJ6099" s="2">
        <v>3</v>
      </c>
      <c r="AK6099" s="50"/>
      <c r="AL6099" s="2"/>
      <c r="AM6099" s="30"/>
      <c r="AN6099" s="30"/>
      <c r="AO6099" s="30"/>
      <c r="AR6099" s="30"/>
      <c r="AS6099" s="30"/>
      <c r="AT6099" s="30"/>
      <c r="AV6099" s="30"/>
      <c r="AW6099" s="30"/>
      <c r="CD6099" s="2" t="s">
        <v>78</v>
      </c>
      <c r="CE6099" s="2" t="s">
        <v>21133</v>
      </c>
    </row>
    <row r="6100" spans="1:83" x14ac:dyDescent="0.2">
      <c r="A6100" s="2" t="s">
        <v>8528</v>
      </c>
      <c r="B6100" s="2" t="s">
        <v>29141</v>
      </c>
      <c r="C6100" s="2" t="s">
        <v>6285</v>
      </c>
      <c r="D6100" s="2" t="s">
        <v>8528</v>
      </c>
      <c r="E6100" s="2" t="s">
        <v>8528</v>
      </c>
      <c r="F6100" s="2" t="s">
        <v>8529</v>
      </c>
      <c r="G6100" s="2" t="s">
        <v>8530</v>
      </c>
      <c r="H6100" s="2" t="s">
        <v>5093</v>
      </c>
      <c r="I6100" s="2" t="s">
        <v>5093</v>
      </c>
      <c r="J6100" s="2" t="s">
        <v>61</v>
      </c>
      <c r="K6100" s="50" t="s">
        <v>61</v>
      </c>
      <c r="L6100" s="48">
        <v>2012</v>
      </c>
      <c r="M6100" s="2" t="s">
        <v>133</v>
      </c>
      <c r="N6100" s="32">
        <v>25.31035</v>
      </c>
      <c r="O6100" s="32">
        <v>55.622660000000003</v>
      </c>
      <c r="P6100" s="2" t="s">
        <v>2767</v>
      </c>
      <c r="Q6100" s="6" t="s">
        <v>65</v>
      </c>
      <c r="R6100" s="43" t="s">
        <v>18854</v>
      </c>
      <c r="S6100" s="41" t="s">
        <v>3596</v>
      </c>
      <c r="T6100" s="41" t="s">
        <v>18460</v>
      </c>
      <c r="U6100" s="2"/>
      <c r="V6100" s="2" t="s">
        <v>3596</v>
      </c>
      <c r="W6100" s="41" t="s">
        <v>17588</v>
      </c>
      <c r="X6100" s="2" t="s">
        <v>315</v>
      </c>
      <c r="Y6100" s="2" t="s">
        <v>102</v>
      </c>
      <c r="Z6100" s="5" t="s">
        <v>20</v>
      </c>
      <c r="AA6100" s="5" t="s">
        <v>16910</v>
      </c>
      <c r="AB6100" s="5" t="s">
        <v>16316</v>
      </c>
      <c r="AC6100" s="2" t="s">
        <v>5247</v>
      </c>
      <c r="AD6100" s="2">
        <v>3001301</v>
      </c>
      <c r="AE6100" s="5">
        <v>28.7</v>
      </c>
      <c r="AF6100" s="25"/>
      <c r="AG6100" s="29">
        <v>3</v>
      </c>
      <c r="AH6100" s="2" t="s">
        <v>17978</v>
      </c>
      <c r="AI6100" s="2">
        <v>3</v>
      </c>
      <c r="AJ6100" s="2">
        <v>3</v>
      </c>
      <c r="AK6100" s="50"/>
      <c r="AL6100" s="2"/>
      <c r="AM6100" s="30"/>
      <c r="AN6100" s="30"/>
      <c r="AO6100" s="30"/>
      <c r="AR6100" s="30"/>
      <c r="AS6100" s="30"/>
      <c r="AT6100" s="30"/>
      <c r="AV6100" s="30"/>
      <c r="AW6100" s="30"/>
      <c r="CD6100" s="2" t="s">
        <v>78</v>
      </c>
      <c r="CE6100" s="2" t="s">
        <v>21134</v>
      </c>
    </row>
    <row r="6101" spans="1:83" x14ac:dyDescent="0.2">
      <c r="A6101" s="2" t="s">
        <v>8871</v>
      </c>
      <c r="B6101" s="2" t="s">
        <v>29142</v>
      </c>
      <c r="C6101" s="2" t="s">
        <v>6285</v>
      </c>
      <c r="D6101" s="2" t="s">
        <v>8871</v>
      </c>
      <c r="E6101" s="2" t="s">
        <v>8871</v>
      </c>
      <c r="F6101" s="2" t="s">
        <v>8872</v>
      </c>
      <c r="G6101" s="2"/>
      <c r="H6101" s="2" t="s">
        <v>5093</v>
      </c>
      <c r="I6101" s="2" t="s">
        <v>5093</v>
      </c>
      <c r="J6101" s="2" t="s">
        <v>61</v>
      </c>
      <c r="K6101" s="2"/>
      <c r="L6101" s="48">
        <v>2013</v>
      </c>
      <c r="M6101" s="2" t="s">
        <v>133</v>
      </c>
      <c r="N6101" s="32">
        <v>25.193180000000002</v>
      </c>
      <c r="O6101" s="32">
        <v>55.825060000000001</v>
      </c>
      <c r="P6101" s="2" t="s">
        <v>2767</v>
      </c>
      <c r="Q6101" s="6" t="s">
        <v>65</v>
      </c>
      <c r="R6101" s="43" t="s">
        <v>18854</v>
      </c>
      <c r="S6101" s="41" t="s">
        <v>3596</v>
      </c>
      <c r="T6101" s="41" t="s">
        <v>18460</v>
      </c>
      <c r="U6101" s="2"/>
      <c r="V6101" s="2" t="s">
        <v>3596</v>
      </c>
      <c r="W6101" s="41" t="s">
        <v>67</v>
      </c>
      <c r="X6101" s="2" t="s">
        <v>315</v>
      </c>
      <c r="Y6101" s="2" t="s">
        <v>69</v>
      </c>
      <c r="Z6101" s="5" t="s">
        <v>10423</v>
      </c>
      <c r="AA6101" s="5" t="s">
        <v>16910</v>
      </c>
      <c r="AB6101" s="5" t="s">
        <v>70</v>
      </c>
      <c r="AC6101" s="2"/>
      <c r="AD6101" s="2">
        <v>3000021</v>
      </c>
      <c r="AE6101" s="5">
        <v>30</v>
      </c>
      <c r="AF6101" s="25"/>
      <c r="AG6101" s="29"/>
      <c r="AH6101" s="2"/>
      <c r="AI6101" s="2">
        <v>3</v>
      </c>
      <c r="AJ6101" s="2"/>
      <c r="AK6101" s="50"/>
      <c r="AL6101" s="2"/>
      <c r="AM6101" s="30"/>
      <c r="AN6101" s="30"/>
      <c r="AO6101" s="30"/>
      <c r="AR6101" s="30"/>
      <c r="AS6101" s="30"/>
      <c r="AT6101" s="30"/>
      <c r="AV6101" s="30"/>
      <c r="AW6101" s="30"/>
      <c r="CD6101" s="2" t="s">
        <v>71</v>
      </c>
      <c r="CE6101" s="2">
        <v>0</v>
      </c>
    </row>
    <row r="6102" spans="1:83" x14ac:dyDescent="0.2">
      <c r="A6102" s="2" t="s">
        <v>8867</v>
      </c>
      <c r="B6102" s="2" t="s">
        <v>29143</v>
      </c>
      <c r="C6102" s="2" t="s">
        <v>6285</v>
      </c>
      <c r="D6102" s="2" t="s">
        <v>8867</v>
      </c>
      <c r="E6102" s="2" t="s">
        <v>8867</v>
      </c>
      <c r="F6102" s="2" t="s">
        <v>8868</v>
      </c>
      <c r="G6102" s="2"/>
      <c r="H6102" s="2" t="s">
        <v>5093</v>
      </c>
      <c r="I6102" s="2" t="s">
        <v>5093</v>
      </c>
      <c r="J6102" s="2" t="s">
        <v>61</v>
      </c>
      <c r="K6102" s="2"/>
      <c r="L6102" s="48">
        <v>2010</v>
      </c>
      <c r="M6102" s="2" t="s">
        <v>133</v>
      </c>
      <c r="N6102" s="32">
        <v>25.191500000000001</v>
      </c>
      <c r="O6102" s="32">
        <v>55.951799999999999</v>
      </c>
      <c r="P6102" s="2" t="s">
        <v>2767</v>
      </c>
      <c r="Q6102" s="6" t="s">
        <v>65</v>
      </c>
      <c r="R6102" s="43" t="s">
        <v>18854</v>
      </c>
      <c r="S6102" s="41" t="s">
        <v>3596</v>
      </c>
      <c r="T6102" s="41" t="s">
        <v>18460</v>
      </c>
      <c r="U6102" s="2"/>
      <c r="V6102" s="2" t="s">
        <v>3596</v>
      </c>
      <c r="W6102" s="41" t="s">
        <v>67</v>
      </c>
      <c r="X6102" s="2" t="s">
        <v>1598</v>
      </c>
      <c r="Y6102" s="2" t="s">
        <v>69</v>
      </c>
      <c r="Z6102" s="5" t="s">
        <v>10423</v>
      </c>
      <c r="AA6102" s="5" t="s">
        <v>10937</v>
      </c>
      <c r="AB6102" s="5" t="s">
        <v>70</v>
      </c>
      <c r="AC6102" s="2"/>
      <c r="AD6102" s="2">
        <v>3000051</v>
      </c>
      <c r="AE6102" s="5">
        <v>30</v>
      </c>
      <c r="AF6102" s="25"/>
      <c r="AG6102" s="29"/>
      <c r="AH6102" s="2"/>
      <c r="AI6102" s="2">
        <v>3</v>
      </c>
      <c r="AJ6102" s="2"/>
      <c r="AK6102" s="50"/>
      <c r="AL6102" s="2"/>
      <c r="AM6102" s="30"/>
      <c r="AN6102" s="30"/>
      <c r="AO6102" s="30"/>
      <c r="AR6102" s="30"/>
      <c r="AS6102" s="30"/>
      <c r="AT6102" s="30"/>
      <c r="AV6102" s="30"/>
      <c r="AW6102" s="30"/>
      <c r="CD6102" s="2" t="s">
        <v>71</v>
      </c>
      <c r="CE6102" s="2">
        <v>0</v>
      </c>
    </row>
    <row r="6103" spans="1:83" x14ac:dyDescent="0.2">
      <c r="A6103" s="2" t="s">
        <v>8531</v>
      </c>
      <c r="B6103" s="2" t="s">
        <v>29144</v>
      </c>
      <c r="C6103" s="2" t="s">
        <v>6285</v>
      </c>
      <c r="D6103" s="2" t="s">
        <v>8531</v>
      </c>
      <c r="E6103" s="2" t="s">
        <v>8531</v>
      </c>
      <c r="F6103" s="2" t="s">
        <v>8532</v>
      </c>
      <c r="G6103" s="2"/>
      <c r="H6103" s="2" t="s">
        <v>5093</v>
      </c>
      <c r="I6103" s="2" t="s">
        <v>5093</v>
      </c>
      <c r="J6103" s="2" t="s">
        <v>61</v>
      </c>
      <c r="K6103" s="2"/>
      <c r="L6103" s="48">
        <v>2008</v>
      </c>
      <c r="M6103" s="2" t="s">
        <v>133</v>
      </c>
      <c r="N6103" s="32">
        <v>25.304189999999998</v>
      </c>
      <c r="O6103" s="32">
        <v>55.630279999999999</v>
      </c>
      <c r="P6103" s="2" t="s">
        <v>2767</v>
      </c>
      <c r="Q6103" s="6" t="s">
        <v>65</v>
      </c>
      <c r="R6103" s="43" t="s">
        <v>18854</v>
      </c>
      <c r="S6103" s="41" t="s">
        <v>3596</v>
      </c>
      <c r="T6103" s="41" t="s">
        <v>18460</v>
      </c>
      <c r="U6103" s="2"/>
      <c r="V6103" s="2" t="s">
        <v>3596</v>
      </c>
      <c r="W6103" s="41" t="s">
        <v>67</v>
      </c>
      <c r="X6103" s="2" t="s">
        <v>315</v>
      </c>
      <c r="Y6103" s="2" t="s">
        <v>76</v>
      </c>
      <c r="Z6103" s="5" t="s">
        <v>10423</v>
      </c>
      <c r="AA6103" s="5" t="s">
        <v>16910</v>
      </c>
      <c r="AB6103" s="5" t="s">
        <v>16317</v>
      </c>
      <c r="AC6103" s="2"/>
      <c r="AD6103" s="2">
        <v>3001301</v>
      </c>
      <c r="AE6103" s="5">
        <v>18</v>
      </c>
      <c r="AF6103" s="25"/>
      <c r="AG6103" s="29"/>
      <c r="AH6103" s="2"/>
      <c r="AI6103" s="2">
        <v>4</v>
      </c>
      <c r="AJ6103" s="2"/>
      <c r="AK6103" s="50"/>
      <c r="AL6103" s="2"/>
      <c r="AM6103" s="30"/>
      <c r="AN6103" s="30"/>
      <c r="AO6103" s="30"/>
      <c r="AR6103" s="30"/>
      <c r="AS6103" s="30"/>
      <c r="AT6103" s="30"/>
      <c r="AV6103" s="30"/>
      <c r="AW6103" s="30"/>
      <c r="CD6103" s="2" t="s">
        <v>78</v>
      </c>
      <c r="CE6103" s="2" t="s">
        <v>21135</v>
      </c>
    </row>
    <row r="6104" spans="1:83" x14ac:dyDescent="0.2">
      <c r="A6104" s="2" t="s">
        <v>10089</v>
      </c>
      <c r="B6104" s="2" t="s">
        <v>29145</v>
      </c>
      <c r="C6104" s="2" t="s">
        <v>6285</v>
      </c>
      <c r="D6104" s="2"/>
      <c r="E6104" s="2" t="s">
        <v>10089</v>
      </c>
      <c r="F6104" s="2" t="s">
        <v>10090</v>
      </c>
      <c r="G6104" s="2" t="s">
        <v>16678</v>
      </c>
      <c r="H6104" s="2"/>
      <c r="I6104" s="2" t="s">
        <v>5093</v>
      </c>
      <c r="J6104" s="2" t="s">
        <v>61</v>
      </c>
      <c r="K6104" s="50" t="s">
        <v>61</v>
      </c>
      <c r="L6104" s="48">
        <v>2020</v>
      </c>
      <c r="M6104" s="2" t="s">
        <v>133</v>
      </c>
      <c r="N6104" s="32">
        <v>25.47335</v>
      </c>
      <c r="O6104" s="32">
        <v>55.696640000000002</v>
      </c>
      <c r="P6104" s="2" t="s">
        <v>2767</v>
      </c>
      <c r="Q6104" s="6" t="s">
        <v>65</v>
      </c>
      <c r="R6104" s="43" t="s">
        <v>18854</v>
      </c>
      <c r="S6104" s="41" t="s">
        <v>3596</v>
      </c>
      <c r="T6104" s="41" t="s">
        <v>18460</v>
      </c>
      <c r="U6104" s="2"/>
      <c r="V6104" s="2" t="s">
        <v>3596</v>
      </c>
      <c r="W6104" s="41" t="s">
        <v>17589</v>
      </c>
      <c r="X6104" s="2" t="s">
        <v>1598</v>
      </c>
      <c r="Y6104" s="2" t="s">
        <v>76</v>
      </c>
      <c r="Z6104" s="5" t="s">
        <v>10423</v>
      </c>
      <c r="AA6104" s="5" t="s">
        <v>16910</v>
      </c>
      <c r="AB6104" s="5" t="s">
        <v>16317</v>
      </c>
      <c r="AC6104" s="2" t="s">
        <v>5247</v>
      </c>
      <c r="AD6104" s="2">
        <v>5000600</v>
      </c>
      <c r="AE6104" s="5">
        <v>38.5</v>
      </c>
      <c r="AF6104" s="25"/>
      <c r="AG6104" s="29">
        <v>3</v>
      </c>
      <c r="AH6104" s="2" t="s">
        <v>17978</v>
      </c>
      <c r="AI6104" s="2">
        <v>3</v>
      </c>
      <c r="AJ6104" s="2">
        <v>3</v>
      </c>
      <c r="AK6104" s="50"/>
      <c r="AL6104" s="2"/>
      <c r="AM6104" s="30"/>
      <c r="AN6104" s="30"/>
      <c r="AO6104" s="30"/>
      <c r="AR6104" s="30"/>
      <c r="AS6104" s="30"/>
      <c r="AT6104" s="30"/>
      <c r="AV6104" s="30"/>
      <c r="AW6104" s="30"/>
      <c r="CD6104" s="2" t="s">
        <v>78</v>
      </c>
      <c r="CE6104" s="2" t="s">
        <v>23037</v>
      </c>
    </row>
    <row r="6105" spans="1:83" x14ac:dyDescent="0.2">
      <c r="A6105" s="2" t="s">
        <v>19007</v>
      </c>
      <c r="B6105" s="2" t="s">
        <v>29146</v>
      </c>
      <c r="C6105" s="2" t="s">
        <v>6285</v>
      </c>
      <c r="D6105" s="2"/>
      <c r="E6105" s="2" t="s">
        <v>19007</v>
      </c>
      <c r="F6105" s="2" t="s">
        <v>10362</v>
      </c>
      <c r="G6105" s="2" t="s">
        <v>16138</v>
      </c>
      <c r="H6105" s="2"/>
      <c r="I6105" s="2" t="s">
        <v>5093</v>
      </c>
      <c r="J6105" s="2" t="s">
        <v>61</v>
      </c>
      <c r="K6105" s="50" t="s">
        <v>61</v>
      </c>
      <c r="L6105" s="48">
        <v>2022</v>
      </c>
      <c r="M6105" s="2" t="s">
        <v>22961</v>
      </c>
      <c r="N6105" s="32">
        <v>25.545449999999999</v>
      </c>
      <c r="O6105" s="32">
        <v>55.546740999999997</v>
      </c>
      <c r="P6105" s="2" t="s">
        <v>2767</v>
      </c>
      <c r="Q6105" s="6" t="s">
        <v>65</v>
      </c>
      <c r="R6105" s="43" t="s">
        <v>16802</v>
      </c>
      <c r="S6105" s="41" t="s">
        <v>18949</v>
      </c>
      <c r="T6105" s="41" t="s">
        <v>18463</v>
      </c>
      <c r="U6105" s="2"/>
      <c r="V6105" s="2" t="s">
        <v>18949</v>
      </c>
      <c r="W6105" s="41" t="s">
        <v>17589</v>
      </c>
      <c r="X6105" s="2" t="s">
        <v>1598</v>
      </c>
      <c r="Y6105" s="2" t="s">
        <v>102</v>
      </c>
      <c r="Z6105" s="5" t="s">
        <v>10423</v>
      </c>
      <c r="AA6105" s="5" t="s">
        <v>16910</v>
      </c>
      <c r="AB6105" s="5" t="s">
        <v>16316</v>
      </c>
      <c r="AC6105" s="2" t="s">
        <v>5205</v>
      </c>
      <c r="AD6105" s="2">
        <v>5000205</v>
      </c>
      <c r="AE6105" s="5">
        <v>35</v>
      </c>
      <c r="AF6105" s="25"/>
      <c r="AG6105" s="29">
        <v>3</v>
      </c>
      <c r="AH6105" s="2" t="s">
        <v>17974</v>
      </c>
      <c r="AI6105" s="2">
        <v>3</v>
      </c>
      <c r="AJ6105" s="2">
        <v>3</v>
      </c>
      <c r="AK6105" s="50"/>
      <c r="AL6105" s="2"/>
      <c r="AM6105" s="30"/>
      <c r="AN6105" s="30"/>
      <c r="AO6105" s="30"/>
      <c r="AR6105" s="30"/>
      <c r="AS6105" s="30"/>
      <c r="AT6105" s="30"/>
      <c r="AV6105" s="30"/>
      <c r="AW6105" s="30"/>
      <c r="CD6105" s="2" t="s">
        <v>78</v>
      </c>
      <c r="CE6105" s="2" t="s">
        <v>21136</v>
      </c>
    </row>
    <row r="6106" spans="1:83" x14ac:dyDescent="0.2">
      <c r="A6106" s="2" t="s">
        <v>10217</v>
      </c>
      <c r="B6106" s="2" t="s">
        <v>29147</v>
      </c>
      <c r="C6106" s="2" t="s">
        <v>6285</v>
      </c>
      <c r="D6106" s="2"/>
      <c r="E6106" s="2" t="s">
        <v>10217</v>
      </c>
      <c r="F6106" s="2" t="s">
        <v>10218</v>
      </c>
      <c r="G6106" s="2" t="s">
        <v>16452</v>
      </c>
      <c r="H6106" s="2"/>
      <c r="I6106" s="2" t="s">
        <v>5093</v>
      </c>
      <c r="J6106" s="2" t="s">
        <v>61</v>
      </c>
      <c r="K6106" s="50" t="s">
        <v>61</v>
      </c>
      <c r="L6106" s="48">
        <v>2021</v>
      </c>
      <c r="M6106" s="2" t="s">
        <v>133</v>
      </c>
      <c r="N6106" s="32">
        <v>25.280280000000001</v>
      </c>
      <c r="O6106" s="32">
        <v>55.878169999999997</v>
      </c>
      <c r="P6106" s="2" t="s">
        <v>2767</v>
      </c>
      <c r="Q6106" s="6" t="s">
        <v>65</v>
      </c>
      <c r="R6106" s="43" t="s">
        <v>18854</v>
      </c>
      <c r="S6106" s="41" t="s">
        <v>4972</v>
      </c>
      <c r="T6106" s="41" t="s">
        <v>18461</v>
      </c>
      <c r="U6106" s="2"/>
      <c r="V6106" s="2" t="s">
        <v>4972</v>
      </c>
      <c r="W6106" s="41" t="s">
        <v>17589</v>
      </c>
      <c r="X6106" s="2" t="s">
        <v>1598</v>
      </c>
      <c r="Y6106" s="2" t="s">
        <v>102</v>
      </c>
      <c r="Z6106" s="5" t="s">
        <v>10423</v>
      </c>
      <c r="AA6106" s="5" t="s">
        <v>16910</v>
      </c>
      <c r="AB6106" s="5" t="s">
        <v>16316</v>
      </c>
      <c r="AC6106" s="2" t="s">
        <v>5247</v>
      </c>
      <c r="AD6106" s="2">
        <v>3000050</v>
      </c>
      <c r="AE6106" s="5">
        <v>20</v>
      </c>
      <c r="AF6106" s="25"/>
      <c r="AG6106" s="29">
        <v>3</v>
      </c>
      <c r="AH6106" s="2" t="s">
        <v>17978</v>
      </c>
      <c r="AI6106" s="2">
        <v>4</v>
      </c>
      <c r="AJ6106" s="2">
        <v>3</v>
      </c>
      <c r="AK6106" s="50"/>
      <c r="AL6106" s="2"/>
      <c r="AM6106" s="30"/>
      <c r="AN6106" s="30"/>
      <c r="AO6106" s="30"/>
      <c r="AR6106" s="30"/>
      <c r="AS6106" s="30"/>
      <c r="AT6106" s="30"/>
      <c r="AV6106" s="30"/>
      <c r="AW6106" s="30"/>
      <c r="CD6106" s="2" t="s">
        <v>78</v>
      </c>
      <c r="CE6106" s="2" t="s">
        <v>21137</v>
      </c>
    </row>
    <row r="6107" spans="1:83" x14ac:dyDescent="0.2">
      <c r="A6107" s="2" t="s">
        <v>19008</v>
      </c>
      <c r="B6107" s="2" t="s">
        <v>29148</v>
      </c>
      <c r="C6107" s="2" t="s">
        <v>6285</v>
      </c>
      <c r="D6107" s="2"/>
      <c r="E6107" s="2" t="s">
        <v>19008</v>
      </c>
      <c r="F6107" s="2" t="s">
        <v>10322</v>
      </c>
      <c r="G6107" s="2"/>
      <c r="H6107" s="2"/>
      <c r="I6107" s="2" t="s">
        <v>5093</v>
      </c>
      <c r="J6107" s="2" t="s">
        <v>61</v>
      </c>
      <c r="K6107" s="2"/>
      <c r="L6107" s="48">
        <v>2021</v>
      </c>
      <c r="M6107" s="2" t="s">
        <v>22960</v>
      </c>
      <c r="N6107" s="32">
        <v>25.296140999999999</v>
      </c>
      <c r="O6107" s="32">
        <v>55.982826000000003</v>
      </c>
      <c r="P6107" s="2" t="s">
        <v>2767</v>
      </c>
      <c r="Q6107" s="6" t="s">
        <v>65</v>
      </c>
      <c r="R6107" s="43" t="s">
        <v>18854</v>
      </c>
      <c r="S6107" s="41" t="s">
        <v>4972</v>
      </c>
      <c r="T6107" s="41" t="s">
        <v>18461</v>
      </c>
      <c r="U6107" s="2"/>
      <c r="V6107" s="2" t="s">
        <v>4972</v>
      </c>
      <c r="W6107" s="41" t="s">
        <v>144</v>
      </c>
      <c r="X6107" s="2" t="s">
        <v>1598</v>
      </c>
      <c r="Y6107" s="2" t="s">
        <v>102</v>
      </c>
      <c r="Z6107" s="5" t="s">
        <v>10423</v>
      </c>
      <c r="AA6107" s="5" t="s">
        <v>10476</v>
      </c>
      <c r="AB6107" s="5" t="s">
        <v>16316</v>
      </c>
      <c r="AC6107" s="2"/>
      <c r="AD6107" s="2">
        <v>3000050</v>
      </c>
      <c r="AE6107" s="5">
        <v>13</v>
      </c>
      <c r="AF6107" s="25"/>
      <c r="AG6107" s="29"/>
      <c r="AH6107" s="2"/>
      <c r="AI6107" s="2">
        <v>4</v>
      </c>
      <c r="AJ6107" s="2"/>
      <c r="AK6107" s="50"/>
      <c r="AL6107" s="2"/>
      <c r="AM6107" s="30"/>
      <c r="AN6107" s="30"/>
      <c r="AO6107" s="30"/>
      <c r="AR6107" s="30"/>
      <c r="AS6107" s="30"/>
      <c r="AT6107" s="30"/>
      <c r="AV6107" s="30"/>
      <c r="AW6107" s="30"/>
      <c r="CD6107" s="2" t="s">
        <v>71</v>
      </c>
      <c r="CE6107" s="2">
        <v>0</v>
      </c>
    </row>
    <row r="6108" spans="1:83" x14ac:dyDescent="0.2">
      <c r="A6108" s="2" t="s">
        <v>16797</v>
      </c>
      <c r="B6108" s="2" t="s">
        <v>29149</v>
      </c>
      <c r="C6108" s="2" t="s">
        <v>6285</v>
      </c>
      <c r="D6108" s="2"/>
      <c r="E6108" s="2" t="s">
        <v>16797</v>
      </c>
      <c r="F6108" s="2" t="s">
        <v>16798</v>
      </c>
      <c r="G6108" s="2" t="s">
        <v>16837</v>
      </c>
      <c r="H6108" s="2"/>
      <c r="I6108" s="2" t="s">
        <v>5093</v>
      </c>
      <c r="J6108" s="2" t="s">
        <v>61</v>
      </c>
      <c r="K6108" s="50" t="s">
        <v>61</v>
      </c>
      <c r="L6108" s="48">
        <v>2022</v>
      </c>
      <c r="M6108" s="2" t="s">
        <v>133</v>
      </c>
      <c r="N6108" s="32">
        <v>25.587900000000001</v>
      </c>
      <c r="O6108" s="32">
        <v>55.566499999999998</v>
      </c>
      <c r="P6108" s="2" t="s">
        <v>2767</v>
      </c>
      <c r="Q6108" s="6" t="s">
        <v>65</v>
      </c>
      <c r="R6108" s="43" t="s">
        <v>16802</v>
      </c>
      <c r="S6108" s="41" t="s">
        <v>4851</v>
      </c>
      <c r="T6108" s="41" t="s">
        <v>18462</v>
      </c>
      <c r="U6108" s="2"/>
      <c r="V6108" s="2" t="s">
        <v>4851</v>
      </c>
      <c r="W6108" s="41" t="s">
        <v>17589</v>
      </c>
      <c r="X6108" s="2" t="s">
        <v>1598</v>
      </c>
      <c r="Y6108" s="2" t="s">
        <v>102</v>
      </c>
      <c r="Z6108" s="5" t="s">
        <v>10423</v>
      </c>
      <c r="AA6108" s="5" t="s">
        <v>16910</v>
      </c>
      <c r="AB6108" s="5" t="s">
        <v>16316</v>
      </c>
      <c r="AC6108" s="2" t="s">
        <v>5205</v>
      </c>
      <c r="AD6108" s="2">
        <v>5000201</v>
      </c>
      <c r="AE6108" s="5">
        <v>35</v>
      </c>
      <c r="AF6108" s="25"/>
      <c r="AG6108" s="29">
        <v>3</v>
      </c>
      <c r="AH6108" s="2" t="s">
        <v>17974</v>
      </c>
      <c r="AI6108" s="2">
        <v>3</v>
      </c>
      <c r="AJ6108" s="2">
        <v>3</v>
      </c>
      <c r="AK6108" s="50"/>
      <c r="AL6108" s="2"/>
      <c r="AM6108" s="30"/>
      <c r="AN6108" s="30"/>
      <c r="AO6108" s="30"/>
      <c r="AR6108" s="30"/>
      <c r="AS6108" s="30"/>
      <c r="AT6108" s="30"/>
      <c r="AV6108" s="30"/>
      <c r="AW6108" s="30"/>
      <c r="CD6108" s="2" t="s">
        <v>71</v>
      </c>
      <c r="CE6108" s="2">
        <v>0</v>
      </c>
    </row>
    <row r="6109" spans="1:83" x14ac:dyDescent="0.2">
      <c r="A6109" s="2" t="s">
        <v>18109</v>
      </c>
      <c r="B6109" s="2" t="s">
        <v>29150</v>
      </c>
      <c r="C6109" s="2" t="s">
        <v>6285</v>
      </c>
      <c r="D6109" s="2"/>
      <c r="E6109" s="2" t="s">
        <v>18109</v>
      </c>
      <c r="F6109" s="2" t="s">
        <v>18110</v>
      </c>
      <c r="G6109" s="2"/>
      <c r="H6109" s="2"/>
      <c r="I6109" s="2" t="s">
        <v>5093</v>
      </c>
      <c r="J6109" s="2" t="s">
        <v>61</v>
      </c>
      <c r="K6109" s="2"/>
      <c r="L6109" s="48">
        <v>2023</v>
      </c>
      <c r="M6109" s="2" t="s">
        <v>133</v>
      </c>
      <c r="N6109" s="32">
        <v>25.52244</v>
      </c>
      <c r="O6109" s="32">
        <v>55.572319999999998</v>
      </c>
      <c r="P6109" s="2" t="s">
        <v>2767</v>
      </c>
      <c r="Q6109" s="6" t="s">
        <v>65</v>
      </c>
      <c r="R6109" s="43" t="s">
        <v>16802</v>
      </c>
      <c r="S6109" s="41" t="s">
        <v>11017</v>
      </c>
      <c r="T6109" s="41" t="s">
        <v>18462</v>
      </c>
      <c r="U6109" s="2"/>
      <c r="V6109" s="2" t="s">
        <v>11017</v>
      </c>
      <c r="W6109" s="41" t="s">
        <v>144</v>
      </c>
      <c r="X6109" s="2" t="s">
        <v>1598</v>
      </c>
      <c r="Y6109" s="2" t="s">
        <v>102</v>
      </c>
      <c r="Z6109" s="5" t="s">
        <v>10423</v>
      </c>
      <c r="AA6109" s="5" t="s">
        <v>17377</v>
      </c>
      <c r="AB6109" s="5" t="s">
        <v>16316</v>
      </c>
      <c r="AC6109" s="2"/>
      <c r="AD6109" s="2">
        <v>5000208</v>
      </c>
      <c r="AE6109" s="5">
        <v>30</v>
      </c>
      <c r="AF6109" s="25"/>
      <c r="AG6109" s="29"/>
      <c r="AH6109" s="2"/>
      <c r="AI6109" s="2">
        <v>3</v>
      </c>
      <c r="AJ6109" s="2"/>
      <c r="AK6109" s="50"/>
      <c r="AL6109" s="2"/>
      <c r="AM6109" s="30"/>
      <c r="AN6109" s="30"/>
      <c r="AO6109" s="30"/>
      <c r="AR6109" s="30"/>
      <c r="AS6109" s="30"/>
      <c r="AT6109" s="30"/>
      <c r="AV6109" s="30"/>
      <c r="AW6109" s="30"/>
      <c r="CD6109" s="2" t="s">
        <v>78</v>
      </c>
      <c r="CE6109" s="2" t="s">
        <v>21138</v>
      </c>
    </row>
    <row r="6110" spans="1:83" x14ac:dyDescent="0.2">
      <c r="A6110" s="2" t="s">
        <v>16546</v>
      </c>
      <c r="B6110" s="2" t="s">
        <v>29151</v>
      </c>
      <c r="C6110" s="2" t="s">
        <v>6285</v>
      </c>
      <c r="D6110" s="2"/>
      <c r="E6110" s="2" t="s">
        <v>16546</v>
      </c>
      <c r="F6110" s="2" t="s">
        <v>16547</v>
      </c>
      <c r="G6110" s="2" t="s">
        <v>16690</v>
      </c>
      <c r="H6110" s="2"/>
      <c r="I6110" s="2" t="s">
        <v>5093</v>
      </c>
      <c r="J6110" s="2" t="s">
        <v>61</v>
      </c>
      <c r="K6110" s="50" t="s">
        <v>61</v>
      </c>
      <c r="L6110" s="48">
        <v>2022</v>
      </c>
      <c r="M6110" s="2" t="s">
        <v>133</v>
      </c>
      <c r="N6110" s="32">
        <v>25.544308000000001</v>
      </c>
      <c r="O6110" s="32">
        <v>55.538873000000002</v>
      </c>
      <c r="P6110" s="2" t="s">
        <v>2767</v>
      </c>
      <c r="Q6110" s="6" t="s">
        <v>65</v>
      </c>
      <c r="R6110" s="43" t="s">
        <v>16802</v>
      </c>
      <c r="S6110" s="41" t="s">
        <v>18949</v>
      </c>
      <c r="T6110" s="41" t="s">
        <v>18463</v>
      </c>
      <c r="U6110" s="2"/>
      <c r="V6110" s="2" t="s">
        <v>18949</v>
      </c>
      <c r="W6110" s="41" t="s">
        <v>17589</v>
      </c>
      <c r="X6110" s="2" t="s">
        <v>1598</v>
      </c>
      <c r="Y6110" s="2" t="s">
        <v>102</v>
      </c>
      <c r="Z6110" s="5" t="s">
        <v>10423</v>
      </c>
      <c r="AA6110" s="5" t="s">
        <v>16910</v>
      </c>
      <c r="AB6110" s="5" t="s">
        <v>16316</v>
      </c>
      <c r="AC6110" s="2" t="s">
        <v>5205</v>
      </c>
      <c r="AD6110" s="2">
        <v>5000206</v>
      </c>
      <c r="AE6110" s="5">
        <v>30</v>
      </c>
      <c r="AF6110" s="25"/>
      <c r="AG6110" s="29">
        <v>3</v>
      </c>
      <c r="AH6110" s="2" t="s">
        <v>17974</v>
      </c>
      <c r="AI6110" s="2">
        <v>3</v>
      </c>
      <c r="AJ6110" s="2">
        <v>3</v>
      </c>
      <c r="AK6110" s="50"/>
      <c r="AL6110" s="2"/>
      <c r="AM6110" s="30"/>
      <c r="AN6110" s="30"/>
      <c r="AO6110" s="30"/>
      <c r="AR6110" s="30"/>
      <c r="AS6110" s="30"/>
      <c r="AT6110" s="30"/>
      <c r="AV6110" s="30"/>
      <c r="AW6110" s="30"/>
      <c r="CD6110" s="2" t="s">
        <v>78</v>
      </c>
      <c r="CE6110" s="2" t="s">
        <v>21139</v>
      </c>
    </row>
    <row r="6111" spans="1:83" x14ac:dyDescent="0.2">
      <c r="A6111" s="2" t="s">
        <v>17901</v>
      </c>
      <c r="B6111" s="2" t="s">
        <v>29152</v>
      </c>
      <c r="C6111" s="2" t="s">
        <v>6285</v>
      </c>
      <c r="D6111" s="2"/>
      <c r="E6111" s="2" t="s">
        <v>17901</v>
      </c>
      <c r="F6111" s="2" t="s">
        <v>17902</v>
      </c>
      <c r="G6111" s="2" t="s">
        <v>18383</v>
      </c>
      <c r="H6111" s="2"/>
      <c r="I6111" s="2" t="s">
        <v>5093</v>
      </c>
      <c r="J6111" s="2" t="s">
        <v>61</v>
      </c>
      <c r="K6111" s="50" t="s">
        <v>61</v>
      </c>
      <c r="L6111" s="48">
        <v>2023</v>
      </c>
      <c r="M6111" s="2" t="s">
        <v>133</v>
      </c>
      <c r="N6111" s="32">
        <v>25.557860999999999</v>
      </c>
      <c r="O6111" s="32">
        <v>55.730580000000003</v>
      </c>
      <c r="P6111" s="2" t="s">
        <v>2767</v>
      </c>
      <c r="Q6111" s="6" t="s">
        <v>65</v>
      </c>
      <c r="R6111" s="43" t="s">
        <v>18854</v>
      </c>
      <c r="S6111" s="41" t="s">
        <v>3596</v>
      </c>
      <c r="T6111" s="41" t="s">
        <v>18460</v>
      </c>
      <c r="U6111" s="2"/>
      <c r="V6111" s="2" t="s">
        <v>3596</v>
      </c>
      <c r="W6111" s="41" t="s">
        <v>17589</v>
      </c>
      <c r="X6111" s="2" t="s">
        <v>1598</v>
      </c>
      <c r="Y6111" s="2" t="s">
        <v>102</v>
      </c>
      <c r="Z6111" s="5" t="s">
        <v>10423</v>
      </c>
      <c r="AA6111" s="5" t="s">
        <v>17377</v>
      </c>
      <c r="AB6111" s="5" t="s">
        <v>16316</v>
      </c>
      <c r="AC6111" s="2" t="s">
        <v>5247</v>
      </c>
      <c r="AD6111" s="2">
        <v>5000500</v>
      </c>
      <c r="AE6111" s="5">
        <v>38</v>
      </c>
      <c r="AF6111" s="25"/>
      <c r="AG6111" s="29">
        <v>3</v>
      </c>
      <c r="AH6111" s="2" t="s">
        <v>17978</v>
      </c>
      <c r="AI6111" s="2">
        <v>3</v>
      </c>
      <c r="AJ6111" s="2">
        <v>3</v>
      </c>
      <c r="AK6111" s="50"/>
      <c r="AL6111" s="2"/>
      <c r="AM6111" s="30"/>
      <c r="AN6111" s="30"/>
      <c r="AO6111" s="30"/>
      <c r="AR6111" s="30"/>
      <c r="AS6111" s="30"/>
      <c r="AT6111" s="30"/>
      <c r="AV6111" s="30"/>
      <c r="AW6111" s="30"/>
      <c r="CD6111" s="2" t="s">
        <v>78</v>
      </c>
      <c r="CE6111" s="2" t="s">
        <v>21140</v>
      </c>
    </row>
    <row r="6112" spans="1:83" x14ac:dyDescent="0.2">
      <c r="A6112" s="2" t="s">
        <v>17899</v>
      </c>
      <c r="B6112" s="2" t="s">
        <v>29153</v>
      </c>
      <c r="C6112" s="2" t="s">
        <v>6285</v>
      </c>
      <c r="D6112" s="2"/>
      <c r="E6112" s="2" t="s">
        <v>17899</v>
      </c>
      <c r="F6112" s="2" t="s">
        <v>17900</v>
      </c>
      <c r="G6112" s="2" t="s">
        <v>18101</v>
      </c>
      <c r="H6112" s="2"/>
      <c r="I6112" s="2" t="s">
        <v>5093</v>
      </c>
      <c r="J6112" s="2" t="s">
        <v>61</v>
      </c>
      <c r="K6112" s="50" t="s">
        <v>61</v>
      </c>
      <c r="L6112" s="48">
        <v>2023</v>
      </c>
      <c r="M6112" s="2" t="s">
        <v>133</v>
      </c>
      <c r="N6112" s="32">
        <v>25.545926999999999</v>
      </c>
      <c r="O6112" s="32">
        <v>55.719762000000003</v>
      </c>
      <c r="P6112" s="2" t="s">
        <v>2767</v>
      </c>
      <c r="Q6112" s="6" t="s">
        <v>65</v>
      </c>
      <c r="R6112" s="43" t="s">
        <v>18854</v>
      </c>
      <c r="S6112" s="41" t="s">
        <v>3596</v>
      </c>
      <c r="T6112" s="41" t="s">
        <v>18460</v>
      </c>
      <c r="U6112" s="2"/>
      <c r="V6112" s="2" t="s">
        <v>3596</v>
      </c>
      <c r="W6112" s="41" t="s">
        <v>17589</v>
      </c>
      <c r="X6112" s="2" t="s">
        <v>1598</v>
      </c>
      <c r="Y6112" s="2" t="s">
        <v>102</v>
      </c>
      <c r="Z6112" s="5" t="s">
        <v>10423</v>
      </c>
      <c r="AA6112" s="5" t="s">
        <v>17377</v>
      </c>
      <c r="AB6112" s="5" t="s">
        <v>16316</v>
      </c>
      <c r="AC6112" s="2" t="s">
        <v>5247</v>
      </c>
      <c r="AD6112" s="2">
        <v>5000500</v>
      </c>
      <c r="AE6112" s="5">
        <v>38</v>
      </c>
      <c r="AF6112" s="25"/>
      <c r="AG6112" s="29">
        <v>3</v>
      </c>
      <c r="AH6112" s="2" t="s">
        <v>17978</v>
      </c>
      <c r="AI6112" s="2">
        <v>3</v>
      </c>
      <c r="AJ6112" s="2">
        <v>3</v>
      </c>
      <c r="AK6112" s="50"/>
      <c r="AL6112" s="2"/>
      <c r="AM6112" s="30"/>
      <c r="AN6112" s="30"/>
      <c r="AO6112" s="30"/>
      <c r="AR6112" s="30"/>
      <c r="AS6112" s="30"/>
      <c r="AT6112" s="30"/>
      <c r="AV6112" s="30"/>
      <c r="AW6112" s="30"/>
      <c r="CD6112" s="2" t="s">
        <v>78</v>
      </c>
      <c r="CE6112" s="2" t="s">
        <v>21141</v>
      </c>
    </row>
    <row r="6113" spans="1:83" x14ac:dyDescent="0.2">
      <c r="A6113" s="2" t="s">
        <v>18421</v>
      </c>
      <c r="B6113" s="2" t="s">
        <v>29154</v>
      </c>
      <c r="C6113" s="2" t="s">
        <v>6285</v>
      </c>
      <c r="D6113" s="2"/>
      <c r="E6113" s="2" t="s">
        <v>18421</v>
      </c>
      <c r="F6113" s="2" t="s">
        <v>18422</v>
      </c>
      <c r="G6113" s="2" t="s">
        <v>18423</v>
      </c>
      <c r="H6113" s="2"/>
      <c r="I6113" s="2" t="s">
        <v>5093</v>
      </c>
      <c r="J6113" s="2" t="s">
        <v>61</v>
      </c>
      <c r="K6113" s="50" t="s">
        <v>61</v>
      </c>
      <c r="L6113" s="48">
        <v>2023</v>
      </c>
      <c r="M6113" s="2" t="s">
        <v>133</v>
      </c>
      <c r="N6113" s="32">
        <v>25.486434800000001</v>
      </c>
      <c r="O6113" s="32">
        <v>55.568597599999997</v>
      </c>
      <c r="P6113" s="2" t="s">
        <v>2767</v>
      </c>
      <c r="Q6113" s="6" t="s">
        <v>65</v>
      </c>
      <c r="R6113" s="43" t="s">
        <v>18854</v>
      </c>
      <c r="S6113" s="41" t="s">
        <v>3596</v>
      </c>
      <c r="T6113" s="41" t="s">
        <v>18460</v>
      </c>
      <c r="U6113" s="2"/>
      <c r="V6113" s="2" t="s">
        <v>3596</v>
      </c>
      <c r="W6113" s="41" t="s">
        <v>17589</v>
      </c>
      <c r="X6113" s="2" t="s">
        <v>1598</v>
      </c>
      <c r="Y6113" s="2" t="s">
        <v>102</v>
      </c>
      <c r="Z6113" s="5" t="s">
        <v>10423</v>
      </c>
      <c r="AA6113" s="5" t="s">
        <v>17377</v>
      </c>
      <c r="AB6113" s="5" t="s">
        <v>16316</v>
      </c>
      <c r="AC6113" s="2" t="s">
        <v>5205</v>
      </c>
      <c r="AD6113" s="2">
        <v>5000400</v>
      </c>
      <c r="AE6113" s="5">
        <v>38</v>
      </c>
      <c r="AF6113" s="25"/>
      <c r="AG6113" s="29">
        <v>3</v>
      </c>
      <c r="AH6113" s="2" t="s">
        <v>17974</v>
      </c>
      <c r="AI6113" s="2">
        <v>4</v>
      </c>
      <c r="AJ6113" s="2">
        <v>3</v>
      </c>
      <c r="AK6113" s="50"/>
      <c r="AL6113" s="2"/>
      <c r="AM6113" s="30"/>
      <c r="AN6113" s="30"/>
      <c r="AO6113" s="30"/>
      <c r="AR6113" s="30"/>
      <c r="AS6113" s="30"/>
      <c r="AT6113" s="30"/>
      <c r="AV6113" s="30"/>
      <c r="AW6113" s="30"/>
      <c r="CD6113" s="2" t="s">
        <v>78</v>
      </c>
      <c r="CE6113" s="2" t="s">
        <v>21142</v>
      </c>
    </row>
    <row r="6114" spans="1:83" x14ac:dyDescent="0.2">
      <c r="A6114" s="2" t="s">
        <v>17738</v>
      </c>
      <c r="B6114" s="2" t="s">
        <v>29155</v>
      </c>
      <c r="C6114" s="2" t="s">
        <v>6285</v>
      </c>
      <c r="D6114" s="2"/>
      <c r="E6114" s="2" t="s">
        <v>17738</v>
      </c>
      <c r="F6114" s="2" t="s">
        <v>17739</v>
      </c>
      <c r="G6114" s="2" t="s">
        <v>17838</v>
      </c>
      <c r="H6114" s="2"/>
      <c r="I6114" s="2" t="s">
        <v>5093</v>
      </c>
      <c r="J6114" s="2" t="s">
        <v>61</v>
      </c>
      <c r="K6114" s="50" t="s">
        <v>61</v>
      </c>
      <c r="L6114" s="48">
        <v>2023</v>
      </c>
      <c r="M6114" s="2" t="s">
        <v>133</v>
      </c>
      <c r="N6114" s="32">
        <v>25.515554000000002</v>
      </c>
      <c r="O6114" s="32">
        <v>55.542693999999997</v>
      </c>
      <c r="P6114" s="2" t="s">
        <v>2767</v>
      </c>
      <c r="Q6114" s="6" t="s">
        <v>65</v>
      </c>
      <c r="R6114" s="43" t="s">
        <v>18854</v>
      </c>
      <c r="S6114" s="41" t="s">
        <v>4972</v>
      </c>
      <c r="T6114" s="41" t="s">
        <v>18461</v>
      </c>
      <c r="U6114" s="2"/>
      <c r="V6114" s="2" t="s">
        <v>4972</v>
      </c>
      <c r="W6114" s="41" t="s">
        <v>17589</v>
      </c>
      <c r="X6114" s="2" t="s">
        <v>1598</v>
      </c>
      <c r="Y6114" s="2" t="s">
        <v>102</v>
      </c>
      <c r="Z6114" s="5" t="s">
        <v>10423</v>
      </c>
      <c r="AA6114" s="5" t="s">
        <v>17377</v>
      </c>
      <c r="AB6114" s="5" t="s">
        <v>16316</v>
      </c>
      <c r="AC6114" s="2" t="s">
        <v>5205</v>
      </c>
      <c r="AD6114" s="2">
        <v>5000207</v>
      </c>
      <c r="AE6114" s="5">
        <v>29</v>
      </c>
      <c r="AF6114" s="25"/>
      <c r="AG6114" s="29">
        <v>3</v>
      </c>
      <c r="AH6114" s="2" t="s">
        <v>17974</v>
      </c>
      <c r="AI6114" s="2">
        <v>3</v>
      </c>
      <c r="AJ6114" s="2">
        <v>3</v>
      </c>
      <c r="AK6114" s="50"/>
      <c r="AL6114" s="2"/>
      <c r="AM6114" s="30"/>
      <c r="AN6114" s="30"/>
      <c r="AO6114" s="30"/>
      <c r="AR6114" s="30"/>
      <c r="AS6114" s="30"/>
      <c r="AT6114" s="30"/>
      <c r="AV6114" s="30"/>
      <c r="AW6114" s="30"/>
      <c r="CD6114" s="2" t="s">
        <v>78</v>
      </c>
      <c r="CE6114" s="2" t="s">
        <v>21143</v>
      </c>
    </row>
    <row r="6115" spans="1:83" x14ac:dyDescent="0.2">
      <c r="A6115" s="2" t="s">
        <v>8533</v>
      </c>
      <c r="B6115" s="2" t="s">
        <v>29156</v>
      </c>
      <c r="C6115" s="2" t="s">
        <v>6285</v>
      </c>
      <c r="D6115" s="2" t="s">
        <v>8533</v>
      </c>
      <c r="E6115" s="2" t="s">
        <v>8533</v>
      </c>
      <c r="F6115" s="2" t="s">
        <v>8534</v>
      </c>
      <c r="G6115" s="2" t="s">
        <v>8535</v>
      </c>
      <c r="H6115" s="2" t="s">
        <v>5093</v>
      </c>
      <c r="I6115" s="2" t="s">
        <v>5093</v>
      </c>
      <c r="J6115" s="2" t="s">
        <v>61</v>
      </c>
      <c r="K6115" s="50" t="s">
        <v>61</v>
      </c>
      <c r="L6115" s="48">
        <v>2008</v>
      </c>
      <c r="M6115" s="2" t="s">
        <v>133</v>
      </c>
      <c r="N6115" s="32">
        <v>25.540749999999999</v>
      </c>
      <c r="O6115" s="32">
        <v>55.542059999999999</v>
      </c>
      <c r="P6115" s="2" t="s">
        <v>2767</v>
      </c>
      <c r="Q6115" s="6" t="s">
        <v>65</v>
      </c>
      <c r="R6115" s="43" t="s">
        <v>18854</v>
      </c>
      <c r="S6115" s="41" t="s">
        <v>3596</v>
      </c>
      <c r="T6115" s="41" t="s">
        <v>18460</v>
      </c>
      <c r="U6115" s="2"/>
      <c r="V6115" s="2" t="s">
        <v>3596</v>
      </c>
      <c r="W6115" s="41" t="s">
        <v>17588</v>
      </c>
      <c r="X6115" s="2" t="s">
        <v>315</v>
      </c>
      <c r="Y6115" s="2" t="s">
        <v>102</v>
      </c>
      <c r="Z6115" s="5" t="s">
        <v>10423</v>
      </c>
      <c r="AA6115" s="5" t="s">
        <v>16910</v>
      </c>
      <c r="AB6115" s="5" t="s">
        <v>16316</v>
      </c>
      <c r="AC6115" s="2" t="s">
        <v>5205</v>
      </c>
      <c r="AD6115" s="2">
        <v>5000205</v>
      </c>
      <c r="AE6115" s="5">
        <v>26.9</v>
      </c>
      <c r="AF6115" s="25"/>
      <c r="AG6115" s="29">
        <v>3</v>
      </c>
      <c r="AH6115" s="2" t="s">
        <v>17974</v>
      </c>
      <c r="AI6115" s="2">
        <v>3</v>
      </c>
      <c r="AJ6115" s="2">
        <v>3</v>
      </c>
      <c r="AK6115" s="50"/>
      <c r="AL6115" s="2"/>
      <c r="AM6115" s="30"/>
      <c r="AN6115" s="30"/>
      <c r="AO6115" s="30"/>
      <c r="AR6115" s="30"/>
      <c r="AS6115" s="30"/>
      <c r="AT6115" s="30"/>
      <c r="AV6115" s="30"/>
      <c r="AW6115" s="30"/>
      <c r="CD6115" s="2" t="s">
        <v>78</v>
      </c>
      <c r="CE6115" s="2" t="s">
        <v>21144</v>
      </c>
    </row>
    <row r="6116" spans="1:83" x14ac:dyDescent="0.2">
      <c r="A6116" s="2" t="s">
        <v>8536</v>
      </c>
      <c r="B6116" s="2" t="s">
        <v>29157</v>
      </c>
      <c r="C6116" s="2" t="s">
        <v>6285</v>
      </c>
      <c r="D6116" s="2" t="s">
        <v>8536</v>
      </c>
      <c r="E6116" s="2" t="s">
        <v>8536</v>
      </c>
      <c r="F6116" s="2" t="s">
        <v>8537</v>
      </c>
      <c r="G6116" s="2"/>
      <c r="H6116" s="2" t="s">
        <v>5093</v>
      </c>
      <c r="I6116" s="2" t="s">
        <v>5093</v>
      </c>
      <c r="J6116" s="2" t="s">
        <v>61</v>
      </c>
      <c r="K6116" s="2"/>
      <c r="L6116" s="48">
        <v>2010</v>
      </c>
      <c r="M6116" s="2" t="s">
        <v>133</v>
      </c>
      <c r="N6116" s="32">
        <v>25.365069999999999</v>
      </c>
      <c r="O6116" s="32">
        <v>55.878839999999997</v>
      </c>
      <c r="P6116" s="2" t="s">
        <v>2767</v>
      </c>
      <c r="Q6116" s="6" t="s">
        <v>65</v>
      </c>
      <c r="R6116" s="43" t="s">
        <v>18854</v>
      </c>
      <c r="S6116" s="41" t="s">
        <v>3596</v>
      </c>
      <c r="T6116" s="41" t="s">
        <v>18460</v>
      </c>
      <c r="U6116" s="2"/>
      <c r="V6116" s="2" t="s">
        <v>3596</v>
      </c>
      <c r="W6116" s="41" t="s">
        <v>67</v>
      </c>
      <c r="X6116" s="2" t="s">
        <v>315</v>
      </c>
      <c r="Y6116" s="2" t="s">
        <v>76</v>
      </c>
      <c r="Z6116" s="5" t="s">
        <v>10423</v>
      </c>
      <c r="AA6116" s="5" t="s">
        <v>16910</v>
      </c>
      <c r="AB6116" s="5" t="s">
        <v>16317</v>
      </c>
      <c r="AC6116" s="2"/>
      <c r="AD6116" s="2">
        <v>5000900</v>
      </c>
      <c r="AE6116" s="5">
        <v>38.700000000000003</v>
      </c>
      <c r="AF6116" s="25"/>
      <c r="AG6116" s="29"/>
      <c r="AH6116" s="2"/>
      <c r="AI6116" s="2">
        <v>3</v>
      </c>
      <c r="AJ6116" s="2"/>
      <c r="AK6116" s="50"/>
      <c r="AL6116" s="2"/>
      <c r="AM6116" s="30"/>
      <c r="AN6116" s="30"/>
      <c r="AO6116" s="30"/>
      <c r="AR6116" s="30"/>
      <c r="AS6116" s="30"/>
      <c r="AT6116" s="30"/>
      <c r="AV6116" s="30"/>
      <c r="AW6116" s="30"/>
      <c r="CD6116" s="2" t="s">
        <v>78</v>
      </c>
      <c r="CE6116" s="2" t="s">
        <v>21145</v>
      </c>
    </row>
    <row r="6117" spans="1:83" x14ac:dyDescent="0.2">
      <c r="A6117" s="2" t="s">
        <v>8538</v>
      </c>
      <c r="B6117" s="2" t="s">
        <v>29158</v>
      </c>
      <c r="C6117" s="2" t="s">
        <v>6285</v>
      </c>
      <c r="D6117" s="2" t="s">
        <v>8538</v>
      </c>
      <c r="E6117" s="2" t="s">
        <v>8538</v>
      </c>
      <c r="F6117" s="2" t="s">
        <v>8539</v>
      </c>
      <c r="G6117" s="2" t="s">
        <v>8540</v>
      </c>
      <c r="H6117" s="2" t="s">
        <v>5093</v>
      </c>
      <c r="I6117" s="2" t="s">
        <v>5093</v>
      </c>
      <c r="J6117" s="2" t="s">
        <v>61</v>
      </c>
      <c r="K6117" s="50" t="s">
        <v>61</v>
      </c>
      <c r="L6117" s="48">
        <v>2011</v>
      </c>
      <c r="M6117" s="2" t="s">
        <v>133</v>
      </c>
      <c r="N6117" s="32">
        <v>25.54766</v>
      </c>
      <c r="O6117" s="32">
        <v>55.557540000000003</v>
      </c>
      <c r="P6117" s="2" t="s">
        <v>2767</v>
      </c>
      <c r="Q6117" s="6" t="s">
        <v>65</v>
      </c>
      <c r="R6117" s="43" t="s">
        <v>18854</v>
      </c>
      <c r="S6117" s="41" t="s">
        <v>3596</v>
      </c>
      <c r="T6117" s="41" t="s">
        <v>18460</v>
      </c>
      <c r="U6117" s="2"/>
      <c r="V6117" s="2" t="s">
        <v>3596</v>
      </c>
      <c r="W6117" s="41" t="s">
        <v>17588</v>
      </c>
      <c r="X6117" s="2" t="s">
        <v>315</v>
      </c>
      <c r="Y6117" s="2" t="s">
        <v>102</v>
      </c>
      <c r="Z6117" s="5" t="s">
        <v>10423</v>
      </c>
      <c r="AA6117" s="5" t="s">
        <v>16910</v>
      </c>
      <c r="AB6117" s="5" t="s">
        <v>16316</v>
      </c>
      <c r="AC6117" s="2" t="s">
        <v>5205</v>
      </c>
      <c r="AD6117" s="2">
        <v>5000205</v>
      </c>
      <c r="AE6117" s="5">
        <v>28.7</v>
      </c>
      <c r="AF6117" s="25"/>
      <c r="AG6117" s="29">
        <v>3</v>
      </c>
      <c r="AH6117" s="2" t="s">
        <v>17974</v>
      </c>
      <c r="AI6117" s="2">
        <v>4</v>
      </c>
      <c r="AJ6117" s="2">
        <v>3</v>
      </c>
      <c r="AK6117" s="50"/>
      <c r="AL6117" s="2"/>
      <c r="AM6117" s="30"/>
      <c r="AN6117" s="30"/>
      <c r="AO6117" s="30"/>
      <c r="AR6117" s="30"/>
      <c r="AS6117" s="30"/>
      <c r="AT6117" s="30"/>
      <c r="AV6117" s="30"/>
      <c r="AW6117" s="30"/>
      <c r="CD6117" s="2" t="s">
        <v>78</v>
      </c>
      <c r="CE6117" s="2" t="s">
        <v>21146</v>
      </c>
    </row>
    <row r="6118" spans="1:83" x14ac:dyDescent="0.2">
      <c r="A6118" s="2" t="s">
        <v>8541</v>
      </c>
      <c r="B6118" s="2" t="s">
        <v>29159</v>
      </c>
      <c r="C6118" s="2" t="s">
        <v>6285</v>
      </c>
      <c r="D6118" s="2" t="s">
        <v>8541</v>
      </c>
      <c r="E6118" s="2" t="s">
        <v>8541</v>
      </c>
      <c r="F6118" s="2" t="s">
        <v>8542</v>
      </c>
      <c r="G6118" s="2" t="s">
        <v>18355</v>
      </c>
      <c r="H6118" s="2" t="s">
        <v>5093</v>
      </c>
      <c r="I6118" s="2" t="s">
        <v>5093</v>
      </c>
      <c r="J6118" s="2" t="s">
        <v>61</v>
      </c>
      <c r="K6118" s="50" t="s">
        <v>61</v>
      </c>
      <c r="L6118" s="48">
        <v>2012</v>
      </c>
      <c r="M6118" s="2" t="s">
        <v>133</v>
      </c>
      <c r="N6118" s="32">
        <v>25.427520000000001</v>
      </c>
      <c r="O6118" s="32">
        <v>55.775509999999997</v>
      </c>
      <c r="P6118" s="2" t="s">
        <v>2767</v>
      </c>
      <c r="Q6118" s="6" t="s">
        <v>65</v>
      </c>
      <c r="R6118" s="43" t="s">
        <v>18854</v>
      </c>
      <c r="S6118" s="41" t="s">
        <v>3596</v>
      </c>
      <c r="T6118" s="41" t="s">
        <v>18460</v>
      </c>
      <c r="U6118" s="2"/>
      <c r="V6118" s="2" t="s">
        <v>3596</v>
      </c>
      <c r="W6118" s="41" t="s">
        <v>17588</v>
      </c>
      <c r="X6118" s="2" t="s">
        <v>315</v>
      </c>
      <c r="Y6118" s="2" t="s">
        <v>102</v>
      </c>
      <c r="Z6118" s="5" t="s">
        <v>10423</v>
      </c>
      <c r="AA6118" s="5" t="s">
        <v>16910</v>
      </c>
      <c r="AB6118" s="5" t="s">
        <v>16316</v>
      </c>
      <c r="AC6118" s="2" t="s">
        <v>5247</v>
      </c>
      <c r="AD6118" s="2">
        <v>5000800</v>
      </c>
      <c r="AE6118" s="5">
        <v>28.7</v>
      </c>
      <c r="AF6118" s="25"/>
      <c r="AG6118" s="29">
        <v>3</v>
      </c>
      <c r="AH6118" s="2" t="s">
        <v>17978</v>
      </c>
      <c r="AI6118" s="2">
        <v>3</v>
      </c>
      <c r="AJ6118" s="2">
        <v>3</v>
      </c>
      <c r="AK6118" s="50"/>
      <c r="AL6118" s="2"/>
      <c r="AM6118" s="30"/>
      <c r="AN6118" s="30"/>
      <c r="AO6118" s="30"/>
      <c r="AR6118" s="30"/>
      <c r="AS6118" s="30"/>
      <c r="AT6118" s="30"/>
      <c r="AV6118" s="30"/>
      <c r="AW6118" s="30"/>
      <c r="CD6118" s="2" t="s">
        <v>78</v>
      </c>
      <c r="CE6118" s="2" t="s">
        <v>21147</v>
      </c>
    </row>
    <row r="6119" spans="1:83" x14ac:dyDescent="0.2">
      <c r="A6119" s="2" t="s">
        <v>8543</v>
      </c>
      <c r="B6119" s="2" t="s">
        <v>29160</v>
      </c>
      <c r="C6119" s="2" t="s">
        <v>6285</v>
      </c>
      <c r="D6119" s="2" t="s">
        <v>8543</v>
      </c>
      <c r="E6119" s="2" t="s">
        <v>8543</v>
      </c>
      <c r="F6119" s="2" t="s">
        <v>8544</v>
      </c>
      <c r="G6119" s="2" t="s">
        <v>8545</v>
      </c>
      <c r="H6119" s="2" t="s">
        <v>5093</v>
      </c>
      <c r="I6119" s="2" t="s">
        <v>5093</v>
      </c>
      <c r="J6119" s="2" t="s">
        <v>61</v>
      </c>
      <c r="K6119" s="50" t="s">
        <v>61</v>
      </c>
      <c r="L6119" s="48">
        <v>2010</v>
      </c>
      <c r="M6119" s="2" t="s">
        <v>133</v>
      </c>
      <c r="N6119" s="32">
        <v>25.443760000000001</v>
      </c>
      <c r="O6119" s="32">
        <v>55.709879999999998</v>
      </c>
      <c r="P6119" s="2" t="s">
        <v>2767</v>
      </c>
      <c r="Q6119" s="6" t="s">
        <v>65</v>
      </c>
      <c r="R6119" s="43" t="s">
        <v>18854</v>
      </c>
      <c r="S6119" s="41" t="s">
        <v>3596</v>
      </c>
      <c r="T6119" s="41" t="s">
        <v>18460</v>
      </c>
      <c r="U6119" s="2"/>
      <c r="V6119" s="2" t="s">
        <v>3596</v>
      </c>
      <c r="W6119" s="41" t="s">
        <v>17588</v>
      </c>
      <c r="X6119" s="2" t="s">
        <v>315</v>
      </c>
      <c r="Y6119" s="2" t="s">
        <v>102</v>
      </c>
      <c r="Z6119" s="5" t="s">
        <v>10423</v>
      </c>
      <c r="AA6119" s="5" t="s">
        <v>16910</v>
      </c>
      <c r="AB6119" s="5" t="s">
        <v>16316</v>
      </c>
      <c r="AC6119" s="2" t="s">
        <v>5247</v>
      </c>
      <c r="AD6119" s="2">
        <v>5000600</v>
      </c>
      <c r="AE6119" s="5">
        <v>43.7</v>
      </c>
      <c r="AF6119" s="25"/>
      <c r="AG6119" s="29">
        <v>3</v>
      </c>
      <c r="AH6119" s="2" t="s">
        <v>17978</v>
      </c>
      <c r="AI6119" s="2">
        <v>3</v>
      </c>
      <c r="AJ6119" s="2">
        <v>3</v>
      </c>
      <c r="AK6119" s="50"/>
      <c r="AL6119" s="2"/>
      <c r="AM6119" s="30"/>
      <c r="AN6119" s="30"/>
      <c r="AO6119" s="30"/>
      <c r="AR6119" s="30"/>
      <c r="AS6119" s="30"/>
      <c r="AT6119" s="30"/>
      <c r="AV6119" s="30"/>
      <c r="AW6119" s="30"/>
      <c r="CD6119" s="2" t="s">
        <v>78</v>
      </c>
      <c r="CE6119" s="2" t="s">
        <v>21148</v>
      </c>
    </row>
    <row r="6120" spans="1:83" x14ac:dyDescent="0.2">
      <c r="A6120" s="2" t="s">
        <v>9865</v>
      </c>
      <c r="B6120" s="2" t="s">
        <v>29161</v>
      </c>
      <c r="C6120" s="2" t="s">
        <v>6285</v>
      </c>
      <c r="D6120" s="2"/>
      <c r="E6120" s="2" t="s">
        <v>9865</v>
      </c>
      <c r="F6120" s="2" t="s">
        <v>9866</v>
      </c>
      <c r="G6120" s="2" t="s">
        <v>9867</v>
      </c>
      <c r="H6120" s="2"/>
      <c r="I6120" s="2" t="s">
        <v>5093</v>
      </c>
      <c r="J6120" s="2" t="s">
        <v>61</v>
      </c>
      <c r="K6120" s="50" t="s">
        <v>61</v>
      </c>
      <c r="L6120" s="48">
        <v>2018</v>
      </c>
      <c r="M6120" s="2" t="s">
        <v>133</v>
      </c>
      <c r="N6120" s="32">
        <v>25.475760000000001</v>
      </c>
      <c r="O6120" s="32">
        <v>55.588120000000004</v>
      </c>
      <c r="P6120" s="2" t="s">
        <v>2767</v>
      </c>
      <c r="Q6120" s="6" t="s">
        <v>65</v>
      </c>
      <c r="R6120" s="43" t="s">
        <v>18854</v>
      </c>
      <c r="S6120" s="41" t="s">
        <v>4972</v>
      </c>
      <c r="T6120" s="41" t="s">
        <v>18461</v>
      </c>
      <c r="U6120" s="2"/>
      <c r="V6120" s="2" t="s">
        <v>4972</v>
      </c>
      <c r="W6120" s="41" t="s">
        <v>17589</v>
      </c>
      <c r="X6120" s="2" t="s">
        <v>1598</v>
      </c>
      <c r="Y6120" s="2" t="s">
        <v>76</v>
      </c>
      <c r="Z6120" s="5" t="s">
        <v>10423</v>
      </c>
      <c r="AA6120" s="5" t="s">
        <v>16910</v>
      </c>
      <c r="AB6120" s="5" t="s">
        <v>16317</v>
      </c>
      <c r="AC6120" s="2" t="s">
        <v>5205</v>
      </c>
      <c r="AD6120" s="2">
        <v>5000400</v>
      </c>
      <c r="AE6120" s="5">
        <v>19.5</v>
      </c>
      <c r="AF6120" s="25"/>
      <c r="AG6120" s="29">
        <v>3</v>
      </c>
      <c r="AH6120" s="2" t="s">
        <v>17974</v>
      </c>
      <c r="AI6120" s="2">
        <v>3</v>
      </c>
      <c r="AJ6120" s="2">
        <v>3</v>
      </c>
      <c r="AK6120" s="50"/>
      <c r="AL6120" s="2"/>
      <c r="AM6120" s="30"/>
      <c r="AN6120" s="30"/>
      <c r="AO6120" s="30"/>
      <c r="AR6120" s="30"/>
      <c r="AS6120" s="30"/>
      <c r="AT6120" s="30"/>
      <c r="AV6120" s="30"/>
      <c r="AW6120" s="30"/>
      <c r="CD6120" s="2" t="s">
        <v>78</v>
      </c>
      <c r="CE6120" s="2" t="s">
        <v>21149</v>
      </c>
    </row>
    <row r="6121" spans="1:83" x14ac:dyDescent="0.2">
      <c r="A6121" s="2" t="s">
        <v>8546</v>
      </c>
      <c r="B6121" s="2" t="s">
        <v>29162</v>
      </c>
      <c r="C6121" s="2" t="s">
        <v>6285</v>
      </c>
      <c r="D6121" s="2" t="s">
        <v>8546</v>
      </c>
      <c r="E6121" s="2" t="s">
        <v>8546</v>
      </c>
      <c r="F6121" s="2" t="s">
        <v>8547</v>
      </c>
      <c r="G6121" s="2" t="s">
        <v>16440</v>
      </c>
      <c r="H6121" s="2" t="s">
        <v>5093</v>
      </c>
      <c r="I6121" s="2" t="s">
        <v>5093</v>
      </c>
      <c r="J6121" s="2" t="s">
        <v>61</v>
      </c>
      <c r="K6121" s="50" t="s">
        <v>61</v>
      </c>
      <c r="L6121" s="48">
        <v>2009</v>
      </c>
      <c r="M6121" s="2" t="s">
        <v>133</v>
      </c>
      <c r="N6121" s="32">
        <v>25.53059</v>
      </c>
      <c r="O6121" s="32">
        <v>55.530110000000001</v>
      </c>
      <c r="P6121" s="2" t="s">
        <v>2767</v>
      </c>
      <c r="Q6121" s="6" t="s">
        <v>65</v>
      </c>
      <c r="R6121" s="43" t="s">
        <v>18854</v>
      </c>
      <c r="S6121" s="41" t="s">
        <v>3596</v>
      </c>
      <c r="T6121" s="41" t="s">
        <v>18460</v>
      </c>
      <c r="U6121" s="2"/>
      <c r="V6121" s="2" t="s">
        <v>3596</v>
      </c>
      <c r="W6121" s="41" t="s">
        <v>17588</v>
      </c>
      <c r="X6121" s="2" t="s">
        <v>315</v>
      </c>
      <c r="Y6121" s="2" t="s">
        <v>102</v>
      </c>
      <c r="Z6121" s="5" t="s">
        <v>10423</v>
      </c>
      <c r="AA6121" s="5" t="s">
        <v>16910</v>
      </c>
      <c r="AB6121" s="5" t="s">
        <v>16316</v>
      </c>
      <c r="AC6121" s="2" t="s">
        <v>5205</v>
      </c>
      <c r="AD6121" s="2">
        <v>5000207</v>
      </c>
      <c r="AE6121" s="5">
        <v>28.5</v>
      </c>
      <c r="AF6121" s="25"/>
      <c r="AG6121" s="29">
        <v>3</v>
      </c>
      <c r="AH6121" s="2" t="s">
        <v>17974</v>
      </c>
      <c r="AI6121" s="2">
        <v>3</v>
      </c>
      <c r="AJ6121" s="2">
        <v>3</v>
      </c>
      <c r="AK6121" s="50"/>
      <c r="AL6121" s="2"/>
      <c r="AM6121" s="30"/>
      <c r="AN6121" s="30"/>
      <c r="AO6121" s="30"/>
      <c r="AR6121" s="30"/>
      <c r="AS6121" s="30"/>
      <c r="AT6121" s="30"/>
      <c r="AV6121" s="30"/>
      <c r="AW6121" s="30"/>
      <c r="CD6121" s="2" t="s">
        <v>78</v>
      </c>
      <c r="CE6121" s="2" t="s">
        <v>21150</v>
      </c>
    </row>
    <row r="6122" spans="1:83" x14ac:dyDescent="0.2">
      <c r="A6122" s="2" t="s">
        <v>8548</v>
      </c>
      <c r="B6122" s="2" t="s">
        <v>29163</v>
      </c>
      <c r="C6122" s="2" t="s">
        <v>6285</v>
      </c>
      <c r="D6122" s="2" t="s">
        <v>8548</v>
      </c>
      <c r="E6122" s="2" t="s">
        <v>8548</v>
      </c>
      <c r="F6122" s="2" t="s">
        <v>8549</v>
      </c>
      <c r="G6122" s="2" t="s">
        <v>8550</v>
      </c>
      <c r="H6122" s="2" t="s">
        <v>5093</v>
      </c>
      <c r="I6122" s="2" t="s">
        <v>5093</v>
      </c>
      <c r="J6122" s="2" t="s">
        <v>61</v>
      </c>
      <c r="K6122" s="50" t="s">
        <v>61</v>
      </c>
      <c r="L6122" s="48">
        <v>2009</v>
      </c>
      <c r="M6122" s="2" t="s">
        <v>133</v>
      </c>
      <c r="N6122" s="32">
        <v>25.56476</v>
      </c>
      <c r="O6122" s="32">
        <v>55.754559999999998</v>
      </c>
      <c r="P6122" s="2" t="s">
        <v>2767</v>
      </c>
      <c r="Q6122" s="6" t="s">
        <v>65</v>
      </c>
      <c r="R6122" s="43" t="s">
        <v>18854</v>
      </c>
      <c r="S6122" s="41" t="s">
        <v>3596</v>
      </c>
      <c r="T6122" s="41" t="s">
        <v>18460</v>
      </c>
      <c r="U6122" s="2"/>
      <c r="V6122" s="2" t="s">
        <v>3596</v>
      </c>
      <c r="W6122" s="41" t="s">
        <v>17588</v>
      </c>
      <c r="X6122" s="2" t="s">
        <v>315</v>
      </c>
      <c r="Y6122" s="2" t="s">
        <v>102</v>
      </c>
      <c r="Z6122" s="5" t="s">
        <v>10423</v>
      </c>
      <c r="AA6122" s="5" t="s">
        <v>16910</v>
      </c>
      <c r="AB6122" s="5" t="s">
        <v>16316</v>
      </c>
      <c r="AC6122" s="2" t="s">
        <v>5247</v>
      </c>
      <c r="AD6122" s="2">
        <v>5000700</v>
      </c>
      <c r="AE6122" s="5">
        <v>38.5</v>
      </c>
      <c r="AF6122" s="25"/>
      <c r="AG6122" s="29">
        <v>3</v>
      </c>
      <c r="AH6122" s="2" t="s">
        <v>17978</v>
      </c>
      <c r="AI6122" s="2">
        <v>3</v>
      </c>
      <c r="AJ6122" s="2">
        <v>3</v>
      </c>
      <c r="AK6122" s="50"/>
      <c r="AL6122" s="2"/>
      <c r="AM6122" s="30"/>
      <c r="AN6122" s="30"/>
      <c r="AO6122" s="30"/>
      <c r="AR6122" s="30"/>
      <c r="AS6122" s="30"/>
      <c r="AT6122" s="30"/>
      <c r="AV6122" s="30"/>
      <c r="AW6122" s="30"/>
      <c r="CD6122" s="2" t="s">
        <v>78</v>
      </c>
      <c r="CE6122" s="2" t="s">
        <v>21151</v>
      </c>
    </row>
    <row r="6123" spans="1:83" x14ac:dyDescent="0.2">
      <c r="A6123" s="2" t="s">
        <v>8551</v>
      </c>
      <c r="B6123" s="2" t="s">
        <v>29164</v>
      </c>
      <c r="C6123" s="2" t="s">
        <v>6285</v>
      </c>
      <c r="D6123" s="2" t="s">
        <v>8551</v>
      </c>
      <c r="E6123" s="2" t="s">
        <v>8551</v>
      </c>
      <c r="F6123" s="2" t="s">
        <v>8552</v>
      </c>
      <c r="G6123" s="2" t="s">
        <v>17000</v>
      </c>
      <c r="H6123" s="2" t="s">
        <v>5093</v>
      </c>
      <c r="I6123" s="2" t="s">
        <v>5093</v>
      </c>
      <c r="J6123" s="2" t="s">
        <v>61</v>
      </c>
      <c r="K6123" s="50" t="s">
        <v>61</v>
      </c>
      <c r="L6123" s="48">
        <v>2009</v>
      </c>
      <c r="M6123" s="2" t="s">
        <v>133</v>
      </c>
      <c r="N6123" s="32">
        <v>25.642099999999999</v>
      </c>
      <c r="O6123" s="32">
        <v>55.840600000000002</v>
      </c>
      <c r="P6123" s="2" t="s">
        <v>2767</v>
      </c>
      <c r="Q6123" s="6" t="s">
        <v>65</v>
      </c>
      <c r="R6123" s="43" t="s">
        <v>18854</v>
      </c>
      <c r="S6123" s="41" t="s">
        <v>3596</v>
      </c>
      <c r="T6123" s="41" t="s">
        <v>18460</v>
      </c>
      <c r="U6123" s="2"/>
      <c r="V6123" s="2" t="s">
        <v>3596</v>
      </c>
      <c r="W6123" s="41" t="s">
        <v>17588</v>
      </c>
      <c r="X6123" s="2" t="s">
        <v>315</v>
      </c>
      <c r="Y6123" s="2" t="s">
        <v>102</v>
      </c>
      <c r="Z6123" s="5" t="s">
        <v>10423</v>
      </c>
      <c r="AA6123" s="5" t="s">
        <v>16910</v>
      </c>
      <c r="AB6123" s="5" t="s">
        <v>16316</v>
      </c>
      <c r="AC6123" s="2" t="s">
        <v>5247</v>
      </c>
      <c r="AD6123" s="2">
        <v>7060700</v>
      </c>
      <c r="AE6123" s="5">
        <v>28.5</v>
      </c>
      <c r="AF6123" s="25"/>
      <c r="AG6123" s="29">
        <v>3</v>
      </c>
      <c r="AH6123" s="2" t="s">
        <v>17978</v>
      </c>
      <c r="AI6123" s="2">
        <v>4</v>
      </c>
      <c r="AJ6123" s="2">
        <v>3</v>
      </c>
      <c r="AK6123" s="50"/>
      <c r="AL6123" s="2"/>
      <c r="AM6123" s="30"/>
      <c r="AN6123" s="30"/>
      <c r="AO6123" s="30"/>
      <c r="AR6123" s="30"/>
      <c r="AS6123" s="30"/>
      <c r="AT6123" s="30"/>
      <c r="AV6123" s="30"/>
      <c r="AW6123" s="30"/>
      <c r="CD6123" s="2" t="s">
        <v>78</v>
      </c>
      <c r="CE6123" s="2" t="s">
        <v>21152</v>
      </c>
    </row>
    <row r="6124" spans="1:83" x14ac:dyDescent="0.2">
      <c r="A6124" s="2" t="s">
        <v>8553</v>
      </c>
      <c r="B6124" s="2" t="s">
        <v>29165</v>
      </c>
      <c r="C6124" s="2" t="s">
        <v>6285</v>
      </c>
      <c r="D6124" s="2" t="s">
        <v>8553</v>
      </c>
      <c r="E6124" s="2" t="s">
        <v>8553</v>
      </c>
      <c r="F6124" s="2" t="s">
        <v>8554</v>
      </c>
      <c r="G6124" s="2" t="s">
        <v>8555</v>
      </c>
      <c r="H6124" s="2" t="s">
        <v>5093</v>
      </c>
      <c r="I6124" s="2" t="s">
        <v>5093</v>
      </c>
      <c r="J6124" s="2" t="s">
        <v>61</v>
      </c>
      <c r="K6124" s="50" t="s">
        <v>61</v>
      </c>
      <c r="L6124" s="48">
        <v>2009</v>
      </c>
      <c r="M6124" s="2" t="s">
        <v>133</v>
      </c>
      <c r="N6124" s="32">
        <v>25.546023000000002</v>
      </c>
      <c r="O6124" s="32">
        <v>55.680622999999997</v>
      </c>
      <c r="P6124" s="2" t="s">
        <v>2767</v>
      </c>
      <c r="Q6124" s="6" t="s">
        <v>65</v>
      </c>
      <c r="R6124" s="43" t="s">
        <v>18854</v>
      </c>
      <c r="S6124" s="41" t="s">
        <v>3596</v>
      </c>
      <c r="T6124" s="41" t="s">
        <v>18460</v>
      </c>
      <c r="U6124" s="2"/>
      <c r="V6124" s="2" t="s">
        <v>3596</v>
      </c>
      <c r="W6124" s="41" t="s">
        <v>17588</v>
      </c>
      <c r="X6124" s="2" t="s">
        <v>315</v>
      </c>
      <c r="Y6124" s="2" t="s">
        <v>102</v>
      </c>
      <c r="Z6124" s="5" t="s">
        <v>20</v>
      </c>
      <c r="AA6124" s="5" t="s">
        <v>16910</v>
      </c>
      <c r="AB6124" s="5" t="s">
        <v>16318</v>
      </c>
      <c r="AC6124" s="2" t="s">
        <v>5247</v>
      </c>
      <c r="AD6124" s="2">
        <v>5000500</v>
      </c>
      <c r="AE6124" s="5">
        <v>43</v>
      </c>
      <c r="AF6124" s="25"/>
      <c r="AG6124" s="29">
        <v>3</v>
      </c>
      <c r="AH6124" s="2" t="s">
        <v>17978</v>
      </c>
      <c r="AI6124" s="2">
        <v>4</v>
      </c>
      <c r="AJ6124" s="2">
        <v>3</v>
      </c>
      <c r="AK6124" s="50"/>
      <c r="AL6124" s="2"/>
      <c r="AM6124" s="30"/>
      <c r="AN6124" s="30"/>
      <c r="AO6124" s="30"/>
      <c r="AR6124" s="30"/>
      <c r="AS6124" s="30"/>
      <c r="AT6124" s="30"/>
      <c r="AV6124" s="30"/>
      <c r="AW6124" s="30"/>
      <c r="CD6124" s="2" t="s">
        <v>78</v>
      </c>
      <c r="CE6124" s="2" t="s">
        <v>21153</v>
      </c>
    </row>
    <row r="6125" spans="1:83" x14ac:dyDescent="0.2">
      <c r="A6125" s="2" t="s">
        <v>8556</v>
      </c>
      <c r="B6125" s="2" t="s">
        <v>29166</v>
      </c>
      <c r="C6125" s="2" t="s">
        <v>6285</v>
      </c>
      <c r="D6125" s="2" t="s">
        <v>8556</v>
      </c>
      <c r="E6125" s="2" t="s">
        <v>8556</v>
      </c>
      <c r="F6125" s="2" t="s">
        <v>8557</v>
      </c>
      <c r="G6125" s="2"/>
      <c r="H6125" s="2"/>
      <c r="I6125" s="2" t="s">
        <v>5093</v>
      </c>
      <c r="J6125" s="2" t="s">
        <v>61</v>
      </c>
      <c r="K6125" s="2"/>
      <c r="L6125" s="48">
        <v>2010</v>
      </c>
      <c r="M6125" s="2" t="s">
        <v>133</v>
      </c>
      <c r="N6125" s="32">
        <v>25.425249999999998</v>
      </c>
      <c r="O6125" s="32">
        <v>55.593699999999998</v>
      </c>
      <c r="P6125" s="2" t="s">
        <v>2767</v>
      </c>
      <c r="Q6125" s="6" t="s">
        <v>65</v>
      </c>
      <c r="R6125" s="43" t="s">
        <v>16802</v>
      </c>
      <c r="S6125" s="41" t="s">
        <v>4851</v>
      </c>
      <c r="T6125" s="41" t="s">
        <v>18462</v>
      </c>
      <c r="U6125" s="2"/>
      <c r="V6125" s="2" t="s">
        <v>4851</v>
      </c>
      <c r="W6125" s="41" t="s">
        <v>144</v>
      </c>
      <c r="X6125" s="2" t="s">
        <v>315</v>
      </c>
      <c r="Y6125" s="2" t="s">
        <v>76</v>
      </c>
      <c r="Z6125" s="5" t="s">
        <v>10423</v>
      </c>
      <c r="AA6125" s="5" t="s">
        <v>16910</v>
      </c>
      <c r="AB6125" s="5" t="s">
        <v>16317</v>
      </c>
      <c r="AC6125" s="2"/>
      <c r="AD6125" s="2">
        <v>4004200</v>
      </c>
      <c r="AE6125" s="5">
        <v>43.5</v>
      </c>
      <c r="AF6125" s="25"/>
      <c r="AG6125" s="29"/>
      <c r="AH6125" s="2"/>
      <c r="AI6125" s="2">
        <v>4</v>
      </c>
      <c r="AJ6125" s="2"/>
      <c r="AK6125" s="50"/>
      <c r="AL6125" s="2"/>
      <c r="AM6125" s="30"/>
      <c r="AN6125" s="30"/>
      <c r="AO6125" s="30"/>
      <c r="AR6125" s="30"/>
      <c r="AS6125" s="30"/>
      <c r="AT6125" s="30"/>
      <c r="AV6125" s="30"/>
      <c r="AW6125" s="30"/>
      <c r="CD6125" s="2" t="s">
        <v>71</v>
      </c>
      <c r="CE6125" s="2">
        <v>0</v>
      </c>
    </row>
    <row r="6126" spans="1:83" x14ac:dyDescent="0.2">
      <c r="A6126" s="2" t="s">
        <v>8558</v>
      </c>
      <c r="B6126" s="2" t="s">
        <v>29167</v>
      </c>
      <c r="C6126" s="2" t="s">
        <v>6285</v>
      </c>
      <c r="D6126" s="2" t="s">
        <v>8558</v>
      </c>
      <c r="E6126" s="2" t="s">
        <v>8558</v>
      </c>
      <c r="F6126" s="2" t="s">
        <v>8559</v>
      </c>
      <c r="G6126" s="2" t="s">
        <v>8560</v>
      </c>
      <c r="H6126" s="2" t="s">
        <v>5093</v>
      </c>
      <c r="I6126" s="2" t="s">
        <v>5093</v>
      </c>
      <c r="J6126" s="2" t="s">
        <v>61</v>
      </c>
      <c r="K6126" s="50" t="s">
        <v>61</v>
      </c>
      <c r="L6126" s="48">
        <v>2009</v>
      </c>
      <c r="M6126" s="2" t="s">
        <v>133</v>
      </c>
      <c r="N6126" s="32">
        <v>25.29176</v>
      </c>
      <c r="O6126" s="32">
        <v>55.889099999999999</v>
      </c>
      <c r="P6126" s="2" t="s">
        <v>2767</v>
      </c>
      <c r="Q6126" s="6" t="s">
        <v>65</v>
      </c>
      <c r="R6126" s="43" t="s">
        <v>18854</v>
      </c>
      <c r="S6126" s="41" t="s">
        <v>3596</v>
      </c>
      <c r="T6126" s="41" t="s">
        <v>18460</v>
      </c>
      <c r="U6126" s="2"/>
      <c r="V6126" s="2" t="s">
        <v>3596</v>
      </c>
      <c r="W6126" s="41" t="s">
        <v>17588</v>
      </c>
      <c r="X6126" s="2" t="s">
        <v>315</v>
      </c>
      <c r="Y6126" s="2" t="s">
        <v>102</v>
      </c>
      <c r="Z6126" s="5" t="s">
        <v>20</v>
      </c>
      <c r="AA6126" s="5" t="s">
        <v>16910</v>
      </c>
      <c r="AB6126" s="5" t="s">
        <v>16318</v>
      </c>
      <c r="AC6126" s="2" t="s">
        <v>5247</v>
      </c>
      <c r="AD6126" s="2">
        <v>3000050</v>
      </c>
      <c r="AE6126" s="5">
        <v>45</v>
      </c>
      <c r="AF6126" s="25"/>
      <c r="AG6126" s="29">
        <v>3</v>
      </c>
      <c r="AH6126" s="2" t="s">
        <v>17978</v>
      </c>
      <c r="AI6126" s="2">
        <v>4</v>
      </c>
      <c r="AJ6126" s="2">
        <v>3</v>
      </c>
      <c r="AK6126" s="50"/>
      <c r="AL6126" s="2"/>
      <c r="AM6126" s="30"/>
      <c r="AN6126" s="30"/>
      <c r="AO6126" s="30"/>
      <c r="AR6126" s="30"/>
      <c r="AS6126" s="30"/>
      <c r="AT6126" s="30"/>
      <c r="AV6126" s="30"/>
      <c r="AW6126" s="30"/>
      <c r="CD6126" s="2" t="s">
        <v>78</v>
      </c>
      <c r="CE6126" s="2" t="s">
        <v>21154</v>
      </c>
    </row>
    <row r="6127" spans="1:83" x14ac:dyDescent="0.2">
      <c r="A6127" s="2" t="s">
        <v>8561</v>
      </c>
      <c r="B6127" s="2" t="s">
        <v>29168</v>
      </c>
      <c r="C6127" s="2" t="s">
        <v>6285</v>
      </c>
      <c r="D6127" s="2" t="s">
        <v>8561</v>
      </c>
      <c r="E6127" s="2" t="s">
        <v>8561</v>
      </c>
      <c r="F6127" s="2" t="s">
        <v>8562</v>
      </c>
      <c r="G6127" s="2" t="s">
        <v>16649</v>
      </c>
      <c r="H6127" s="2" t="s">
        <v>5093</v>
      </c>
      <c r="I6127" s="2" t="s">
        <v>5093</v>
      </c>
      <c r="J6127" s="2" t="s">
        <v>61</v>
      </c>
      <c r="K6127" s="50" t="s">
        <v>61</v>
      </c>
      <c r="L6127" s="48">
        <v>2009</v>
      </c>
      <c r="M6127" s="2" t="s">
        <v>133</v>
      </c>
      <c r="N6127" s="32">
        <v>25.381799999999998</v>
      </c>
      <c r="O6127" s="32">
        <v>55.857700000000001</v>
      </c>
      <c r="P6127" s="2" t="s">
        <v>2767</v>
      </c>
      <c r="Q6127" s="6" t="s">
        <v>65</v>
      </c>
      <c r="R6127" s="43" t="s">
        <v>18854</v>
      </c>
      <c r="S6127" s="41" t="s">
        <v>3596</v>
      </c>
      <c r="T6127" s="41" t="s">
        <v>18460</v>
      </c>
      <c r="U6127" s="2"/>
      <c r="V6127" s="2" t="s">
        <v>3596</v>
      </c>
      <c r="W6127" s="41" t="s">
        <v>17588</v>
      </c>
      <c r="X6127" s="2" t="s">
        <v>315</v>
      </c>
      <c r="Y6127" s="2" t="s">
        <v>102</v>
      </c>
      <c r="Z6127" s="5" t="s">
        <v>10423</v>
      </c>
      <c r="AA6127" s="5" t="s">
        <v>16910</v>
      </c>
      <c r="AB6127" s="5" t="s">
        <v>16316</v>
      </c>
      <c r="AC6127" s="2" t="s">
        <v>5247</v>
      </c>
      <c r="AD6127" s="2">
        <v>5000900</v>
      </c>
      <c r="AE6127" s="5">
        <v>43</v>
      </c>
      <c r="AF6127" s="25"/>
      <c r="AG6127" s="29">
        <v>3</v>
      </c>
      <c r="AH6127" s="2" t="s">
        <v>17978</v>
      </c>
      <c r="AI6127" s="2">
        <v>3</v>
      </c>
      <c r="AJ6127" s="2">
        <v>3</v>
      </c>
      <c r="AK6127" s="50"/>
      <c r="AL6127" s="2"/>
      <c r="AM6127" s="30"/>
      <c r="AN6127" s="30"/>
      <c r="AO6127" s="30"/>
      <c r="AR6127" s="30"/>
      <c r="AS6127" s="30"/>
      <c r="AT6127" s="30"/>
      <c r="AV6127" s="30"/>
      <c r="AW6127" s="30"/>
      <c r="CD6127" s="2" t="s">
        <v>78</v>
      </c>
      <c r="CE6127" s="2" t="s">
        <v>21155</v>
      </c>
    </row>
    <row r="6128" spans="1:83" x14ac:dyDescent="0.2">
      <c r="A6128" s="2" t="s">
        <v>8563</v>
      </c>
      <c r="B6128" s="2" t="s">
        <v>29169</v>
      </c>
      <c r="C6128" s="2" t="s">
        <v>6285</v>
      </c>
      <c r="D6128" s="2" t="s">
        <v>8563</v>
      </c>
      <c r="E6128" s="2" t="s">
        <v>8563</v>
      </c>
      <c r="F6128" s="2" t="s">
        <v>8564</v>
      </c>
      <c r="G6128" s="2"/>
      <c r="H6128" s="2"/>
      <c r="I6128" s="2" t="s">
        <v>5093</v>
      </c>
      <c r="J6128" s="2" t="s">
        <v>61</v>
      </c>
      <c r="K6128" s="2"/>
      <c r="L6128" s="48">
        <v>2010</v>
      </c>
      <c r="M6128" s="2" t="s">
        <v>133</v>
      </c>
      <c r="N6128" s="32">
        <v>25.429770000000001</v>
      </c>
      <c r="O6128" s="32">
        <v>55.733080000000001</v>
      </c>
      <c r="P6128" s="2" t="s">
        <v>2767</v>
      </c>
      <c r="Q6128" s="6" t="s">
        <v>65</v>
      </c>
      <c r="R6128" s="43" t="s">
        <v>16802</v>
      </c>
      <c r="S6128" s="41" t="s">
        <v>4851</v>
      </c>
      <c r="T6128" s="41" t="s">
        <v>18462</v>
      </c>
      <c r="U6128" s="2"/>
      <c r="V6128" s="2" t="s">
        <v>4851</v>
      </c>
      <c r="W6128" s="41" t="s">
        <v>144</v>
      </c>
      <c r="X6128" s="2" t="s">
        <v>315</v>
      </c>
      <c r="Y6128" s="2" t="s">
        <v>102</v>
      </c>
      <c r="Z6128" s="5" t="s">
        <v>10423</v>
      </c>
      <c r="AA6128" s="5" t="s">
        <v>16910</v>
      </c>
      <c r="AB6128" s="5" t="s">
        <v>16316</v>
      </c>
      <c r="AC6128" s="2"/>
      <c r="AD6128" s="2">
        <v>5000800</v>
      </c>
      <c r="AE6128" s="5">
        <v>55</v>
      </c>
      <c r="AF6128" s="25"/>
      <c r="AG6128" s="29"/>
      <c r="AH6128" s="2"/>
      <c r="AI6128" s="2">
        <v>3</v>
      </c>
      <c r="AJ6128" s="2"/>
      <c r="AK6128" s="50"/>
      <c r="AL6128" s="2"/>
      <c r="AM6128" s="30"/>
      <c r="AN6128" s="30"/>
      <c r="AO6128" s="30"/>
      <c r="AR6128" s="30"/>
      <c r="AS6128" s="30"/>
      <c r="AT6128" s="30"/>
      <c r="AV6128" s="30"/>
      <c r="AW6128" s="30"/>
      <c r="CD6128" s="2" t="s">
        <v>78</v>
      </c>
      <c r="CE6128" s="2" t="s">
        <v>21156</v>
      </c>
    </row>
    <row r="6129" spans="1:83" x14ac:dyDescent="0.2">
      <c r="A6129" s="2" t="s">
        <v>8565</v>
      </c>
      <c r="B6129" s="2" t="s">
        <v>29170</v>
      </c>
      <c r="C6129" s="2" t="s">
        <v>6285</v>
      </c>
      <c r="D6129" s="2" t="s">
        <v>8565</v>
      </c>
      <c r="E6129" s="2" t="s">
        <v>8565</v>
      </c>
      <c r="F6129" s="2" t="s">
        <v>8566</v>
      </c>
      <c r="G6129" s="2" t="s">
        <v>16650</v>
      </c>
      <c r="H6129" s="2"/>
      <c r="I6129" s="2" t="s">
        <v>5093</v>
      </c>
      <c r="J6129" s="2" t="s">
        <v>61</v>
      </c>
      <c r="K6129" s="50" t="s">
        <v>61</v>
      </c>
      <c r="L6129" s="48">
        <v>2010</v>
      </c>
      <c r="M6129" s="2" t="s">
        <v>133</v>
      </c>
      <c r="N6129" s="32">
        <v>25.460619999999999</v>
      </c>
      <c r="O6129" s="32">
        <v>55.614840000000001</v>
      </c>
      <c r="P6129" s="2" t="s">
        <v>2767</v>
      </c>
      <c r="Q6129" s="6" t="s">
        <v>65</v>
      </c>
      <c r="R6129" s="43" t="s">
        <v>18854</v>
      </c>
      <c r="S6129" s="41" t="s">
        <v>3596</v>
      </c>
      <c r="T6129" s="41" t="s">
        <v>18460</v>
      </c>
      <c r="U6129" s="2"/>
      <c r="V6129" s="2" t="s">
        <v>3596</v>
      </c>
      <c r="W6129" s="41" t="s">
        <v>17589</v>
      </c>
      <c r="X6129" s="2" t="s">
        <v>315</v>
      </c>
      <c r="Y6129" s="2" t="s">
        <v>76</v>
      </c>
      <c r="Z6129" s="5" t="s">
        <v>10423</v>
      </c>
      <c r="AA6129" s="5" t="s">
        <v>16910</v>
      </c>
      <c r="AB6129" s="5" t="s">
        <v>16317</v>
      </c>
      <c r="AC6129" s="2" t="s">
        <v>5247</v>
      </c>
      <c r="AD6129" s="2">
        <v>5000400</v>
      </c>
      <c r="AE6129" s="5">
        <v>45</v>
      </c>
      <c r="AF6129" s="25"/>
      <c r="AG6129" s="29">
        <v>3</v>
      </c>
      <c r="AH6129" s="2" t="s">
        <v>17978</v>
      </c>
      <c r="AI6129" s="2">
        <v>3</v>
      </c>
      <c r="AJ6129" s="2">
        <v>3</v>
      </c>
      <c r="AK6129" s="50"/>
      <c r="AL6129" s="2"/>
      <c r="AM6129" s="30"/>
      <c r="AN6129" s="30"/>
      <c r="AO6129" s="30"/>
      <c r="AR6129" s="30"/>
      <c r="AS6129" s="30"/>
      <c r="AT6129" s="30"/>
      <c r="AV6129" s="30"/>
      <c r="AW6129" s="30"/>
      <c r="CD6129" s="2" t="s">
        <v>78</v>
      </c>
      <c r="CE6129" s="2" t="s">
        <v>21157</v>
      </c>
    </row>
    <row r="6130" spans="1:83" x14ac:dyDescent="0.2">
      <c r="A6130" s="2" t="s">
        <v>8567</v>
      </c>
      <c r="B6130" s="2" t="s">
        <v>29171</v>
      </c>
      <c r="C6130" s="2" t="s">
        <v>6285</v>
      </c>
      <c r="D6130" s="2" t="s">
        <v>8567</v>
      </c>
      <c r="E6130" s="2" t="s">
        <v>8567</v>
      </c>
      <c r="F6130" s="2" t="s">
        <v>8568</v>
      </c>
      <c r="G6130" s="2" t="s">
        <v>8569</v>
      </c>
      <c r="H6130" s="2" t="s">
        <v>5093</v>
      </c>
      <c r="I6130" s="2" t="s">
        <v>5093</v>
      </c>
      <c r="J6130" s="2" t="s">
        <v>61</v>
      </c>
      <c r="K6130" s="50" t="s">
        <v>61</v>
      </c>
      <c r="L6130" s="48">
        <v>2009</v>
      </c>
      <c r="M6130" s="2" t="s">
        <v>133</v>
      </c>
      <c r="N6130" s="32">
        <v>25.517779999999998</v>
      </c>
      <c r="O6130" s="32">
        <v>55.716850000000001</v>
      </c>
      <c r="P6130" s="2" t="s">
        <v>2767</v>
      </c>
      <c r="Q6130" s="6" t="s">
        <v>65</v>
      </c>
      <c r="R6130" s="43" t="s">
        <v>18854</v>
      </c>
      <c r="S6130" s="41" t="s">
        <v>3596</v>
      </c>
      <c r="T6130" s="41" t="s">
        <v>18460</v>
      </c>
      <c r="U6130" s="2"/>
      <c r="V6130" s="2" t="s">
        <v>3596</v>
      </c>
      <c r="W6130" s="41" t="s">
        <v>17588</v>
      </c>
      <c r="X6130" s="2" t="s">
        <v>315</v>
      </c>
      <c r="Y6130" s="2" t="s">
        <v>102</v>
      </c>
      <c r="Z6130" s="5" t="s">
        <v>10423</v>
      </c>
      <c r="AA6130" s="5" t="s">
        <v>16910</v>
      </c>
      <c r="AB6130" s="5" t="s">
        <v>16316</v>
      </c>
      <c r="AC6130" s="2" t="s">
        <v>5247</v>
      </c>
      <c r="AD6130" s="2">
        <v>5000600</v>
      </c>
      <c r="AE6130" s="5">
        <v>43</v>
      </c>
      <c r="AF6130" s="25"/>
      <c r="AG6130" s="29">
        <v>3</v>
      </c>
      <c r="AH6130" s="2" t="s">
        <v>17978</v>
      </c>
      <c r="AI6130" s="2">
        <v>3</v>
      </c>
      <c r="AJ6130" s="2">
        <v>3</v>
      </c>
      <c r="AK6130" s="50"/>
      <c r="AL6130" s="2"/>
      <c r="AM6130" s="30"/>
      <c r="AN6130" s="30"/>
      <c r="AO6130" s="30"/>
      <c r="AR6130" s="30"/>
      <c r="AS6130" s="30"/>
      <c r="AT6130" s="30"/>
      <c r="AV6130" s="30"/>
      <c r="AW6130" s="30"/>
      <c r="CD6130" s="2" t="s">
        <v>78</v>
      </c>
      <c r="CE6130" s="2" t="s">
        <v>21158</v>
      </c>
    </row>
    <row r="6131" spans="1:83" x14ac:dyDescent="0.2">
      <c r="A6131" s="2" t="s">
        <v>8570</v>
      </c>
      <c r="B6131" s="2" t="s">
        <v>29172</v>
      </c>
      <c r="C6131" s="2" t="s">
        <v>6285</v>
      </c>
      <c r="D6131" s="2" t="s">
        <v>8570</v>
      </c>
      <c r="E6131" s="2" t="s">
        <v>8570</v>
      </c>
      <c r="F6131" s="2" t="s">
        <v>8571</v>
      </c>
      <c r="G6131" s="2" t="s">
        <v>8572</v>
      </c>
      <c r="H6131" s="2" t="s">
        <v>5093</v>
      </c>
      <c r="I6131" s="2" t="s">
        <v>5093</v>
      </c>
      <c r="J6131" s="2" t="s">
        <v>61</v>
      </c>
      <c r="K6131" s="50" t="s">
        <v>61</v>
      </c>
      <c r="L6131" s="48">
        <v>2009</v>
      </c>
      <c r="M6131" s="2" t="s">
        <v>133</v>
      </c>
      <c r="N6131" s="32">
        <v>25.609680000000001</v>
      </c>
      <c r="O6131" s="32">
        <v>55.794930000000001</v>
      </c>
      <c r="P6131" s="2" t="s">
        <v>2767</v>
      </c>
      <c r="Q6131" s="6" t="s">
        <v>65</v>
      </c>
      <c r="R6131" s="43" t="s">
        <v>18854</v>
      </c>
      <c r="S6131" s="41" t="s">
        <v>3596</v>
      </c>
      <c r="T6131" s="41" t="s">
        <v>18460</v>
      </c>
      <c r="U6131" s="2"/>
      <c r="V6131" s="2" t="s">
        <v>3596</v>
      </c>
      <c r="W6131" s="41" t="s">
        <v>17588</v>
      </c>
      <c r="X6131" s="2" t="s">
        <v>315</v>
      </c>
      <c r="Y6131" s="2" t="s">
        <v>76</v>
      </c>
      <c r="Z6131" s="5" t="s">
        <v>10423</v>
      </c>
      <c r="AA6131" s="5" t="s">
        <v>16910</v>
      </c>
      <c r="AB6131" s="5" t="s">
        <v>16317</v>
      </c>
      <c r="AC6131" s="2" t="s">
        <v>5247</v>
      </c>
      <c r="AD6131" s="2">
        <v>5000700</v>
      </c>
      <c r="AE6131" s="5">
        <v>43</v>
      </c>
      <c r="AF6131" s="25"/>
      <c r="AG6131" s="29">
        <v>3</v>
      </c>
      <c r="AH6131" s="2" t="s">
        <v>17978</v>
      </c>
      <c r="AI6131" s="2">
        <v>3</v>
      </c>
      <c r="AJ6131" s="2">
        <v>3</v>
      </c>
      <c r="AK6131" s="50"/>
      <c r="AL6131" s="2"/>
      <c r="AM6131" s="30"/>
      <c r="AN6131" s="30"/>
      <c r="AO6131" s="30"/>
      <c r="AR6131" s="30"/>
      <c r="AS6131" s="30"/>
      <c r="AT6131" s="30"/>
      <c r="AV6131" s="30"/>
      <c r="AW6131" s="30"/>
      <c r="CD6131" s="2" t="s">
        <v>78</v>
      </c>
      <c r="CE6131" s="2" t="s">
        <v>21159</v>
      </c>
    </row>
    <row r="6132" spans="1:83" x14ac:dyDescent="0.2">
      <c r="A6132" s="2" t="s">
        <v>8573</v>
      </c>
      <c r="B6132" s="2" t="s">
        <v>29173</v>
      </c>
      <c r="C6132" s="2" t="s">
        <v>6285</v>
      </c>
      <c r="D6132" s="2" t="s">
        <v>8573</v>
      </c>
      <c r="E6132" s="2" t="s">
        <v>8573</v>
      </c>
      <c r="F6132" s="2" t="s">
        <v>8574</v>
      </c>
      <c r="G6132" s="2" t="s">
        <v>8575</v>
      </c>
      <c r="H6132" s="2" t="s">
        <v>5093</v>
      </c>
      <c r="I6132" s="2" t="s">
        <v>5093</v>
      </c>
      <c r="J6132" s="2" t="s">
        <v>61</v>
      </c>
      <c r="K6132" s="50" t="s">
        <v>61</v>
      </c>
      <c r="L6132" s="48">
        <v>2009</v>
      </c>
      <c r="M6132" s="2" t="s">
        <v>133</v>
      </c>
      <c r="N6132" s="32">
        <v>25.664359999999999</v>
      </c>
      <c r="O6132" s="32">
        <v>55.87529</v>
      </c>
      <c r="P6132" s="2" t="s">
        <v>2767</v>
      </c>
      <c r="Q6132" s="6" t="s">
        <v>65</v>
      </c>
      <c r="R6132" s="43" t="s">
        <v>18854</v>
      </c>
      <c r="S6132" s="41" t="s">
        <v>3596</v>
      </c>
      <c r="T6132" s="41" t="s">
        <v>18460</v>
      </c>
      <c r="U6132" s="2"/>
      <c r="V6132" s="2" t="s">
        <v>3596</v>
      </c>
      <c r="W6132" s="41" t="s">
        <v>17588</v>
      </c>
      <c r="X6132" s="2" t="s">
        <v>315</v>
      </c>
      <c r="Y6132" s="2" t="s">
        <v>69</v>
      </c>
      <c r="Z6132" s="5" t="s">
        <v>10423</v>
      </c>
      <c r="AA6132" s="5" t="s">
        <v>16910</v>
      </c>
      <c r="AB6132" s="5" t="s">
        <v>70</v>
      </c>
      <c r="AC6132" s="2" t="s">
        <v>5247</v>
      </c>
      <c r="AD6132" s="2">
        <v>7050800</v>
      </c>
      <c r="AE6132" s="5">
        <v>40</v>
      </c>
      <c r="AF6132" s="25"/>
      <c r="AG6132" s="29">
        <v>3</v>
      </c>
      <c r="AH6132" s="2" t="s">
        <v>17978</v>
      </c>
      <c r="AI6132" s="2">
        <v>3</v>
      </c>
      <c r="AJ6132" s="2">
        <v>3</v>
      </c>
      <c r="AK6132" s="50"/>
      <c r="AL6132" s="2"/>
      <c r="AM6132" s="30"/>
      <c r="AN6132" s="30"/>
      <c r="AO6132" s="30"/>
      <c r="AR6132" s="30"/>
      <c r="AS6132" s="30"/>
      <c r="AT6132" s="30"/>
      <c r="AV6132" s="30"/>
      <c r="AW6132" s="30"/>
      <c r="CD6132" s="2" t="s">
        <v>78</v>
      </c>
      <c r="CE6132" s="2" t="s">
        <v>21160</v>
      </c>
    </row>
    <row r="6133" spans="1:83" x14ac:dyDescent="0.2">
      <c r="A6133" s="2" t="s">
        <v>8576</v>
      </c>
      <c r="B6133" s="2" t="s">
        <v>29174</v>
      </c>
      <c r="C6133" s="2" t="s">
        <v>6285</v>
      </c>
      <c r="D6133" s="2" t="s">
        <v>8576</v>
      </c>
      <c r="E6133" s="2" t="s">
        <v>8576</v>
      </c>
      <c r="F6133" s="2" t="s">
        <v>8577</v>
      </c>
      <c r="G6133" s="2" t="s">
        <v>8578</v>
      </c>
      <c r="H6133" s="2" t="s">
        <v>5093</v>
      </c>
      <c r="I6133" s="2" t="s">
        <v>5093</v>
      </c>
      <c r="J6133" s="2" t="s">
        <v>61</v>
      </c>
      <c r="K6133" s="50" t="s">
        <v>61</v>
      </c>
      <c r="L6133" s="48">
        <v>2010</v>
      </c>
      <c r="M6133" s="2" t="s">
        <v>133</v>
      </c>
      <c r="N6133" s="32">
        <v>25.282340000000001</v>
      </c>
      <c r="O6133" s="32">
        <v>55.859200000000001</v>
      </c>
      <c r="P6133" s="2" t="s">
        <v>2767</v>
      </c>
      <c r="Q6133" s="6" t="s">
        <v>65</v>
      </c>
      <c r="R6133" s="43" t="s">
        <v>18854</v>
      </c>
      <c r="S6133" s="41" t="s">
        <v>3596</v>
      </c>
      <c r="T6133" s="41" t="s">
        <v>18460</v>
      </c>
      <c r="U6133" s="2"/>
      <c r="V6133" s="2" t="s">
        <v>3596</v>
      </c>
      <c r="W6133" s="41" t="s">
        <v>17588</v>
      </c>
      <c r="X6133" s="2" t="s">
        <v>315</v>
      </c>
      <c r="Y6133" s="2" t="s">
        <v>102</v>
      </c>
      <c r="Z6133" s="5" t="s">
        <v>20</v>
      </c>
      <c r="AA6133" s="5" t="s">
        <v>16910</v>
      </c>
      <c r="AB6133" s="5" t="s">
        <v>16318</v>
      </c>
      <c r="AC6133" s="2" t="s">
        <v>5247</v>
      </c>
      <c r="AD6133" s="2">
        <v>3000050</v>
      </c>
      <c r="AE6133" s="5">
        <v>38.700000000000003</v>
      </c>
      <c r="AF6133" s="25"/>
      <c r="AG6133" s="29">
        <v>3</v>
      </c>
      <c r="AH6133" s="2" t="s">
        <v>17978</v>
      </c>
      <c r="AI6133" s="2">
        <v>4</v>
      </c>
      <c r="AJ6133" s="2">
        <v>3</v>
      </c>
      <c r="AK6133" s="50"/>
      <c r="AL6133" s="2"/>
      <c r="AM6133" s="30"/>
      <c r="AN6133" s="30"/>
      <c r="AO6133" s="30"/>
      <c r="AR6133" s="30"/>
      <c r="AS6133" s="30"/>
      <c r="AT6133" s="30"/>
      <c r="AV6133" s="30"/>
      <c r="AW6133" s="30"/>
      <c r="CD6133" s="2" t="s">
        <v>78</v>
      </c>
      <c r="CE6133" s="2" t="s">
        <v>21161</v>
      </c>
    </row>
    <row r="6134" spans="1:83" x14ac:dyDescent="0.2">
      <c r="A6134" s="2" t="s">
        <v>8579</v>
      </c>
      <c r="B6134" s="2" t="s">
        <v>29175</v>
      </c>
      <c r="C6134" s="2" t="s">
        <v>6285</v>
      </c>
      <c r="D6134" s="2" t="s">
        <v>8579</v>
      </c>
      <c r="E6134" s="2" t="s">
        <v>8579</v>
      </c>
      <c r="F6134" s="2" t="s">
        <v>8580</v>
      </c>
      <c r="G6134" s="2" t="s">
        <v>8581</v>
      </c>
      <c r="H6134" s="2" t="s">
        <v>5093</v>
      </c>
      <c r="I6134" s="2" t="s">
        <v>5093</v>
      </c>
      <c r="J6134" s="2" t="s">
        <v>61</v>
      </c>
      <c r="K6134" s="50" t="s">
        <v>61</v>
      </c>
      <c r="L6134" s="48">
        <v>2010</v>
      </c>
      <c r="M6134" s="2" t="s">
        <v>133</v>
      </c>
      <c r="N6134" s="32">
        <v>25.303719999999998</v>
      </c>
      <c r="O6134" s="32">
        <v>55.869729999999997</v>
      </c>
      <c r="P6134" s="2" t="s">
        <v>2767</v>
      </c>
      <c r="Q6134" s="6" t="s">
        <v>65</v>
      </c>
      <c r="R6134" s="43" t="s">
        <v>18854</v>
      </c>
      <c r="S6134" s="41" t="s">
        <v>3596</v>
      </c>
      <c r="T6134" s="41" t="s">
        <v>18460</v>
      </c>
      <c r="U6134" s="2"/>
      <c r="V6134" s="2" t="s">
        <v>3596</v>
      </c>
      <c r="W6134" s="41" t="s">
        <v>17588</v>
      </c>
      <c r="X6134" s="2" t="s">
        <v>315</v>
      </c>
      <c r="Y6134" s="2" t="s">
        <v>76</v>
      </c>
      <c r="Z6134" s="5" t="s">
        <v>10423</v>
      </c>
      <c r="AA6134" s="5" t="s">
        <v>16910</v>
      </c>
      <c r="AB6134" s="5" t="s">
        <v>16317</v>
      </c>
      <c r="AC6134" s="2" t="s">
        <v>5247</v>
      </c>
      <c r="AD6134" s="2">
        <v>3000050</v>
      </c>
      <c r="AE6134" s="5">
        <v>43.5</v>
      </c>
      <c r="AF6134" s="25"/>
      <c r="AG6134" s="29">
        <v>3</v>
      </c>
      <c r="AH6134" s="2" t="s">
        <v>17978</v>
      </c>
      <c r="AI6134" s="2">
        <v>3</v>
      </c>
      <c r="AJ6134" s="2">
        <v>3</v>
      </c>
      <c r="AK6134" s="50"/>
      <c r="AL6134" s="2"/>
      <c r="AM6134" s="30"/>
      <c r="AN6134" s="30"/>
      <c r="AO6134" s="30"/>
      <c r="AR6134" s="30"/>
      <c r="AS6134" s="30"/>
      <c r="AT6134" s="30"/>
      <c r="AV6134" s="30"/>
      <c r="AW6134" s="30"/>
      <c r="CD6134" s="2" t="s">
        <v>78</v>
      </c>
      <c r="CE6134" s="2" t="s">
        <v>21162</v>
      </c>
    </row>
    <row r="6135" spans="1:83" x14ac:dyDescent="0.2">
      <c r="A6135" s="2" t="s">
        <v>8582</v>
      </c>
      <c r="B6135" s="2" t="s">
        <v>29176</v>
      </c>
      <c r="C6135" s="2" t="s">
        <v>6285</v>
      </c>
      <c r="D6135" s="2" t="s">
        <v>8582</v>
      </c>
      <c r="E6135" s="2" t="s">
        <v>8582</v>
      </c>
      <c r="F6135" s="2" t="s">
        <v>8583</v>
      </c>
      <c r="G6135" s="2" t="s">
        <v>8584</v>
      </c>
      <c r="H6135" s="2" t="s">
        <v>5093</v>
      </c>
      <c r="I6135" s="2" t="s">
        <v>5093</v>
      </c>
      <c r="J6135" s="2" t="s">
        <v>61</v>
      </c>
      <c r="K6135" s="50" t="s">
        <v>61</v>
      </c>
      <c r="L6135" s="48">
        <v>2010</v>
      </c>
      <c r="M6135" s="2" t="s">
        <v>133</v>
      </c>
      <c r="N6135" s="32">
        <v>25.289370000000002</v>
      </c>
      <c r="O6135" s="32">
        <v>55.921950000000002</v>
      </c>
      <c r="P6135" s="2" t="s">
        <v>2767</v>
      </c>
      <c r="Q6135" s="6" t="s">
        <v>65</v>
      </c>
      <c r="R6135" s="43" t="s">
        <v>16802</v>
      </c>
      <c r="S6135" s="41" t="s">
        <v>4851</v>
      </c>
      <c r="T6135" s="41" t="s">
        <v>18462</v>
      </c>
      <c r="U6135" s="2"/>
      <c r="V6135" s="2" t="s">
        <v>4851</v>
      </c>
      <c r="W6135" s="41" t="s">
        <v>17588</v>
      </c>
      <c r="X6135" s="2" t="s">
        <v>315</v>
      </c>
      <c r="Y6135" s="2" t="s">
        <v>102</v>
      </c>
      <c r="Z6135" s="5" t="s">
        <v>10423</v>
      </c>
      <c r="AA6135" s="5" t="s">
        <v>16910</v>
      </c>
      <c r="AB6135" s="5" t="s">
        <v>16316</v>
      </c>
      <c r="AC6135" s="2" t="s">
        <v>5247</v>
      </c>
      <c r="AD6135" s="2">
        <v>3000050</v>
      </c>
      <c r="AE6135" s="5">
        <v>35</v>
      </c>
      <c r="AF6135" s="25"/>
      <c r="AG6135" s="29">
        <v>3</v>
      </c>
      <c r="AH6135" s="2" t="s">
        <v>17978</v>
      </c>
      <c r="AI6135" s="2">
        <v>3</v>
      </c>
      <c r="AJ6135" s="2">
        <v>3</v>
      </c>
      <c r="AK6135" s="50"/>
      <c r="AL6135" s="2"/>
      <c r="AM6135" s="30"/>
      <c r="AN6135" s="30"/>
      <c r="AO6135" s="30"/>
      <c r="AR6135" s="30"/>
      <c r="AS6135" s="30"/>
      <c r="AT6135" s="30"/>
      <c r="AV6135" s="30"/>
      <c r="AW6135" s="30"/>
      <c r="CD6135" s="2" t="s">
        <v>78</v>
      </c>
      <c r="CE6135" s="2" t="s">
        <v>21163</v>
      </c>
    </row>
    <row r="6136" spans="1:83" x14ac:dyDescent="0.2">
      <c r="A6136" s="2" t="s">
        <v>8585</v>
      </c>
      <c r="B6136" s="2" t="s">
        <v>29177</v>
      </c>
      <c r="C6136" s="2" t="s">
        <v>6285</v>
      </c>
      <c r="D6136" s="2" t="s">
        <v>8585</v>
      </c>
      <c r="E6136" s="2" t="s">
        <v>8585</v>
      </c>
      <c r="F6136" s="2" t="s">
        <v>8586</v>
      </c>
      <c r="G6136" s="2"/>
      <c r="H6136" s="2" t="s">
        <v>5093</v>
      </c>
      <c r="I6136" s="2" t="s">
        <v>5093</v>
      </c>
      <c r="J6136" s="2" t="s">
        <v>61</v>
      </c>
      <c r="K6136" s="2"/>
      <c r="L6136" s="48">
        <v>2010</v>
      </c>
      <c r="M6136" s="2" t="s">
        <v>133</v>
      </c>
      <c r="N6136" s="32">
        <v>25.286809999999999</v>
      </c>
      <c r="O6136" s="32">
        <v>55.99906</v>
      </c>
      <c r="P6136" s="2" t="s">
        <v>2767</v>
      </c>
      <c r="Q6136" s="6" t="s">
        <v>65</v>
      </c>
      <c r="R6136" s="43" t="s">
        <v>16802</v>
      </c>
      <c r="S6136" s="41" t="s">
        <v>4851</v>
      </c>
      <c r="T6136" s="41" t="s">
        <v>18462</v>
      </c>
      <c r="U6136" s="2"/>
      <c r="V6136" s="2" t="s">
        <v>4851</v>
      </c>
      <c r="W6136" s="41" t="s">
        <v>67</v>
      </c>
      <c r="X6136" s="2" t="s">
        <v>315</v>
      </c>
      <c r="Y6136" s="2" t="s">
        <v>102</v>
      </c>
      <c r="Z6136" s="5" t="s">
        <v>10423</v>
      </c>
      <c r="AA6136" s="5" t="s">
        <v>16910</v>
      </c>
      <c r="AB6136" s="5" t="s">
        <v>16316</v>
      </c>
      <c r="AC6136" s="2"/>
      <c r="AD6136" s="2">
        <v>6000100</v>
      </c>
      <c r="AE6136" s="5">
        <v>45</v>
      </c>
      <c r="AF6136" s="25"/>
      <c r="AG6136" s="29"/>
      <c r="AH6136" s="2"/>
      <c r="AI6136" s="2">
        <v>4</v>
      </c>
      <c r="AJ6136" s="2"/>
      <c r="AK6136" s="50"/>
      <c r="AL6136" s="2"/>
      <c r="AM6136" s="30"/>
      <c r="AN6136" s="30"/>
      <c r="AO6136" s="30"/>
      <c r="AR6136" s="30"/>
      <c r="AS6136" s="30"/>
      <c r="AT6136" s="30"/>
      <c r="AV6136" s="30"/>
      <c r="AW6136" s="30"/>
      <c r="CD6136" s="2" t="s">
        <v>78</v>
      </c>
      <c r="CE6136" s="2" t="s">
        <v>21164</v>
      </c>
    </row>
    <row r="6137" spans="1:83" x14ac:dyDescent="0.2">
      <c r="A6137" s="2" t="s">
        <v>8587</v>
      </c>
      <c r="B6137" s="2" t="s">
        <v>29178</v>
      </c>
      <c r="C6137" s="2" t="s">
        <v>6285</v>
      </c>
      <c r="D6137" s="2" t="s">
        <v>8587</v>
      </c>
      <c r="E6137" s="2" t="s">
        <v>8587</v>
      </c>
      <c r="F6137" s="2" t="s">
        <v>8588</v>
      </c>
      <c r="G6137" s="2"/>
      <c r="H6137" s="2" t="s">
        <v>5093</v>
      </c>
      <c r="I6137" s="2" t="s">
        <v>5093</v>
      </c>
      <c r="J6137" s="2" t="s">
        <v>61</v>
      </c>
      <c r="K6137" s="2"/>
      <c r="L6137" s="48">
        <v>2009</v>
      </c>
      <c r="M6137" s="2" t="s">
        <v>133</v>
      </c>
      <c r="N6137" s="32">
        <v>25.333179999999999</v>
      </c>
      <c r="O6137" s="32">
        <v>55.962400000000002</v>
      </c>
      <c r="P6137" s="2" t="s">
        <v>2767</v>
      </c>
      <c r="Q6137" s="6" t="s">
        <v>65</v>
      </c>
      <c r="R6137" s="43" t="s">
        <v>18854</v>
      </c>
      <c r="S6137" s="41" t="s">
        <v>3596</v>
      </c>
      <c r="T6137" s="41" t="s">
        <v>18460</v>
      </c>
      <c r="U6137" s="2"/>
      <c r="V6137" s="2" t="s">
        <v>3596</v>
      </c>
      <c r="W6137" s="41" t="s">
        <v>67</v>
      </c>
      <c r="X6137" s="2" t="s">
        <v>315</v>
      </c>
      <c r="Y6137" s="2" t="s">
        <v>102</v>
      </c>
      <c r="Z6137" s="5" t="s">
        <v>10423</v>
      </c>
      <c r="AA6137" s="5" t="s">
        <v>16910</v>
      </c>
      <c r="AB6137" s="5" t="s">
        <v>16316</v>
      </c>
      <c r="AC6137" s="2"/>
      <c r="AD6137" s="2">
        <v>3000050</v>
      </c>
      <c r="AE6137" s="5">
        <v>58.5</v>
      </c>
      <c r="AF6137" s="25"/>
      <c r="AG6137" s="29"/>
      <c r="AH6137" s="2"/>
      <c r="AI6137" s="2">
        <v>3</v>
      </c>
      <c r="AJ6137" s="2"/>
      <c r="AK6137" s="50"/>
      <c r="AL6137" s="2"/>
      <c r="AM6137" s="30"/>
      <c r="AN6137" s="30"/>
      <c r="AO6137" s="30"/>
      <c r="AR6137" s="30"/>
      <c r="AS6137" s="30"/>
      <c r="AT6137" s="30"/>
      <c r="AV6137" s="30"/>
      <c r="AW6137" s="30"/>
      <c r="CD6137" s="2" t="s">
        <v>78</v>
      </c>
      <c r="CE6137" s="2" t="s">
        <v>21165</v>
      </c>
    </row>
    <row r="6138" spans="1:83" x14ac:dyDescent="0.2">
      <c r="A6138" s="2" t="s">
        <v>8589</v>
      </c>
      <c r="B6138" s="2" t="s">
        <v>29179</v>
      </c>
      <c r="C6138" s="2" t="s">
        <v>6285</v>
      </c>
      <c r="D6138" s="2" t="s">
        <v>8589</v>
      </c>
      <c r="E6138" s="2" t="s">
        <v>8589</v>
      </c>
      <c r="F6138" s="2" t="s">
        <v>8590</v>
      </c>
      <c r="G6138" s="2" t="s">
        <v>8591</v>
      </c>
      <c r="H6138" s="2" t="s">
        <v>5093</v>
      </c>
      <c r="I6138" s="2" t="s">
        <v>5093</v>
      </c>
      <c r="J6138" s="2" t="s">
        <v>61</v>
      </c>
      <c r="K6138" s="50" t="s">
        <v>61</v>
      </c>
      <c r="L6138" s="48">
        <v>2009</v>
      </c>
      <c r="M6138" s="2" t="s">
        <v>133</v>
      </c>
      <c r="N6138" s="32">
        <v>25.498799999999999</v>
      </c>
      <c r="O6138" s="32">
        <v>55.55395</v>
      </c>
      <c r="P6138" s="2" t="s">
        <v>2767</v>
      </c>
      <c r="Q6138" s="6" t="s">
        <v>65</v>
      </c>
      <c r="R6138" s="43" t="s">
        <v>18854</v>
      </c>
      <c r="S6138" s="41" t="s">
        <v>3596</v>
      </c>
      <c r="T6138" s="41" t="s">
        <v>18460</v>
      </c>
      <c r="U6138" s="2"/>
      <c r="V6138" s="2" t="s">
        <v>3596</v>
      </c>
      <c r="W6138" s="41" t="s">
        <v>17588</v>
      </c>
      <c r="X6138" s="2" t="s">
        <v>315</v>
      </c>
      <c r="Y6138" s="2" t="s">
        <v>102</v>
      </c>
      <c r="Z6138" s="5" t="s">
        <v>10423</v>
      </c>
      <c r="AA6138" s="5" t="s">
        <v>16910</v>
      </c>
      <c r="AB6138" s="5" t="s">
        <v>16316</v>
      </c>
      <c r="AC6138" s="2" t="s">
        <v>5205</v>
      </c>
      <c r="AD6138" s="2">
        <v>5000209</v>
      </c>
      <c r="AE6138" s="5">
        <v>28.5</v>
      </c>
      <c r="AF6138" s="25"/>
      <c r="AG6138" s="29">
        <v>3</v>
      </c>
      <c r="AH6138" s="2" t="s">
        <v>17974</v>
      </c>
      <c r="AI6138" s="2">
        <v>3</v>
      </c>
      <c r="AJ6138" s="2">
        <v>3</v>
      </c>
      <c r="AK6138" s="50"/>
      <c r="AL6138" s="2"/>
      <c r="AM6138" s="30"/>
      <c r="AN6138" s="30"/>
      <c r="AO6138" s="30"/>
      <c r="AR6138" s="30"/>
      <c r="AS6138" s="30"/>
      <c r="AT6138" s="30"/>
      <c r="AV6138" s="30"/>
      <c r="AW6138" s="30"/>
      <c r="CD6138" s="2" t="s">
        <v>78</v>
      </c>
      <c r="CE6138" s="2" t="s">
        <v>21166</v>
      </c>
    </row>
    <row r="6139" spans="1:83" x14ac:dyDescent="0.2">
      <c r="A6139" s="2" t="s">
        <v>8592</v>
      </c>
      <c r="B6139" s="2" t="s">
        <v>29180</v>
      </c>
      <c r="C6139" s="2" t="s">
        <v>6285</v>
      </c>
      <c r="D6139" s="2" t="s">
        <v>8592</v>
      </c>
      <c r="E6139" s="2" t="s">
        <v>8592</v>
      </c>
      <c r="F6139" s="2" t="s">
        <v>8593</v>
      </c>
      <c r="G6139" s="2" t="s">
        <v>8594</v>
      </c>
      <c r="H6139" s="2" t="s">
        <v>5093</v>
      </c>
      <c r="I6139" s="2" t="s">
        <v>5093</v>
      </c>
      <c r="J6139" s="2" t="s">
        <v>61</v>
      </c>
      <c r="K6139" s="50" t="s">
        <v>61</v>
      </c>
      <c r="L6139" s="48">
        <v>2009</v>
      </c>
      <c r="M6139" s="2" t="s">
        <v>133</v>
      </c>
      <c r="N6139" s="32">
        <v>25.50675</v>
      </c>
      <c r="O6139" s="32">
        <v>55.591000000000001</v>
      </c>
      <c r="P6139" s="2" t="s">
        <v>2767</v>
      </c>
      <c r="Q6139" s="6" t="s">
        <v>65</v>
      </c>
      <c r="R6139" s="43" t="s">
        <v>18854</v>
      </c>
      <c r="S6139" s="41" t="s">
        <v>4972</v>
      </c>
      <c r="T6139" s="41" t="s">
        <v>18461</v>
      </c>
      <c r="U6139" s="2"/>
      <c r="V6139" s="2" t="s">
        <v>4972</v>
      </c>
      <c r="W6139" s="41" t="s">
        <v>17588</v>
      </c>
      <c r="X6139" s="2" t="s">
        <v>315</v>
      </c>
      <c r="Y6139" s="2" t="s">
        <v>102</v>
      </c>
      <c r="Z6139" s="5" t="s">
        <v>10423</v>
      </c>
      <c r="AA6139" s="5" t="s">
        <v>16910</v>
      </c>
      <c r="AB6139" s="5" t="s">
        <v>16316</v>
      </c>
      <c r="AC6139" s="2" t="s">
        <v>5205</v>
      </c>
      <c r="AD6139" s="2">
        <v>5000208</v>
      </c>
      <c r="AE6139" s="5">
        <v>45.5</v>
      </c>
      <c r="AF6139" s="25"/>
      <c r="AG6139" s="29">
        <v>3</v>
      </c>
      <c r="AH6139" s="2" t="s">
        <v>17974</v>
      </c>
      <c r="AI6139" s="2">
        <v>4</v>
      </c>
      <c r="AJ6139" s="2">
        <v>3</v>
      </c>
      <c r="AK6139" s="50"/>
      <c r="AL6139" s="2"/>
      <c r="AM6139" s="30"/>
      <c r="AN6139" s="30"/>
      <c r="AO6139" s="30"/>
      <c r="AR6139" s="30"/>
      <c r="AS6139" s="30"/>
      <c r="AT6139" s="30"/>
      <c r="AV6139" s="30"/>
      <c r="AW6139" s="30"/>
      <c r="CD6139" s="2" t="s">
        <v>78</v>
      </c>
      <c r="CE6139" s="2" t="s">
        <v>21167</v>
      </c>
    </row>
    <row r="6140" spans="1:83" x14ac:dyDescent="0.2">
      <c r="A6140" s="2" t="s">
        <v>8595</v>
      </c>
      <c r="B6140" s="2" t="s">
        <v>29181</v>
      </c>
      <c r="C6140" s="2" t="s">
        <v>6285</v>
      </c>
      <c r="D6140" s="2" t="s">
        <v>8595</v>
      </c>
      <c r="E6140" s="2" t="s">
        <v>8595</v>
      </c>
      <c r="F6140" s="2" t="s">
        <v>8596</v>
      </c>
      <c r="G6140" s="2"/>
      <c r="H6140" s="2" t="s">
        <v>5093</v>
      </c>
      <c r="I6140" s="2" t="s">
        <v>5093</v>
      </c>
      <c r="J6140" s="2" t="s">
        <v>61</v>
      </c>
      <c r="K6140" s="2"/>
      <c r="L6140" s="48">
        <v>2010</v>
      </c>
      <c r="M6140" s="2" t="s">
        <v>133</v>
      </c>
      <c r="N6140" s="32">
        <v>25.614260000000002</v>
      </c>
      <c r="O6140" s="32">
        <v>55.90795</v>
      </c>
      <c r="P6140" s="2" t="s">
        <v>2767</v>
      </c>
      <c r="Q6140" s="6" t="s">
        <v>65</v>
      </c>
      <c r="R6140" s="43" t="s">
        <v>18854</v>
      </c>
      <c r="S6140" s="41" t="s">
        <v>3596</v>
      </c>
      <c r="T6140" s="41" t="s">
        <v>18460</v>
      </c>
      <c r="U6140" s="2"/>
      <c r="V6140" s="2" t="s">
        <v>3596</v>
      </c>
      <c r="W6140" s="41" t="s">
        <v>67</v>
      </c>
      <c r="X6140" s="2" t="s">
        <v>315</v>
      </c>
      <c r="Y6140" s="2" t="s">
        <v>102</v>
      </c>
      <c r="Z6140" s="5" t="s">
        <v>10423</v>
      </c>
      <c r="AA6140" s="5" t="s">
        <v>16910</v>
      </c>
      <c r="AB6140" s="5" t="s">
        <v>16316</v>
      </c>
      <c r="AC6140" s="2"/>
      <c r="AD6140" s="2">
        <v>7051100</v>
      </c>
      <c r="AE6140" s="5">
        <v>28.5</v>
      </c>
      <c r="AF6140" s="25"/>
      <c r="AG6140" s="29"/>
      <c r="AH6140" s="2"/>
      <c r="AI6140" s="2">
        <v>3</v>
      </c>
      <c r="AJ6140" s="2"/>
      <c r="AK6140" s="50"/>
      <c r="AL6140" s="2"/>
      <c r="AM6140" s="30"/>
      <c r="AN6140" s="30"/>
      <c r="AO6140" s="30"/>
      <c r="AR6140" s="30"/>
      <c r="AS6140" s="30"/>
      <c r="AT6140" s="30"/>
      <c r="AV6140" s="30"/>
      <c r="AW6140" s="30"/>
      <c r="CD6140" s="2" t="s">
        <v>71</v>
      </c>
      <c r="CE6140" s="2">
        <v>0</v>
      </c>
    </row>
    <row r="6141" spans="1:83" x14ac:dyDescent="0.2">
      <c r="A6141" s="2" t="s">
        <v>8597</v>
      </c>
      <c r="B6141" s="2" t="s">
        <v>29182</v>
      </c>
      <c r="C6141" s="2" t="s">
        <v>6285</v>
      </c>
      <c r="D6141" s="2" t="s">
        <v>8597</v>
      </c>
      <c r="E6141" s="2" t="s">
        <v>8597</v>
      </c>
      <c r="F6141" s="2" t="s">
        <v>8598</v>
      </c>
      <c r="G6141" s="2" t="s">
        <v>8599</v>
      </c>
      <c r="H6141" s="2" t="s">
        <v>5093</v>
      </c>
      <c r="I6141" s="2" t="s">
        <v>5093</v>
      </c>
      <c r="J6141" s="2" t="s">
        <v>61</v>
      </c>
      <c r="K6141" s="50" t="s">
        <v>61</v>
      </c>
      <c r="L6141" s="48">
        <v>2009</v>
      </c>
      <c r="M6141" s="2" t="s">
        <v>133</v>
      </c>
      <c r="N6141" s="32">
        <v>25.584499999999998</v>
      </c>
      <c r="O6141" s="32">
        <v>55.659399999999998</v>
      </c>
      <c r="P6141" s="2" t="s">
        <v>2767</v>
      </c>
      <c r="Q6141" s="6" t="s">
        <v>65</v>
      </c>
      <c r="R6141" s="43" t="s">
        <v>18854</v>
      </c>
      <c r="S6141" s="41" t="s">
        <v>3596</v>
      </c>
      <c r="T6141" s="41" t="s">
        <v>18460</v>
      </c>
      <c r="U6141" s="2"/>
      <c r="V6141" s="2" t="s">
        <v>3596</v>
      </c>
      <c r="W6141" s="41" t="s">
        <v>17588</v>
      </c>
      <c r="X6141" s="2" t="s">
        <v>315</v>
      </c>
      <c r="Y6141" s="2" t="s">
        <v>76</v>
      </c>
      <c r="Z6141" s="5" t="s">
        <v>10423</v>
      </c>
      <c r="AA6141" s="5" t="s">
        <v>16910</v>
      </c>
      <c r="AB6141" s="5" t="s">
        <v>16317</v>
      </c>
      <c r="AC6141" s="2" t="s">
        <v>5247</v>
      </c>
      <c r="AD6141" s="2">
        <v>5000500</v>
      </c>
      <c r="AE6141" s="5">
        <v>28.5</v>
      </c>
      <c r="AF6141" s="25"/>
      <c r="AG6141" s="29">
        <v>3</v>
      </c>
      <c r="AH6141" s="2" t="s">
        <v>17978</v>
      </c>
      <c r="AI6141" s="2">
        <v>3</v>
      </c>
      <c r="AJ6141" s="2">
        <v>3</v>
      </c>
      <c r="AK6141" s="50"/>
      <c r="AL6141" s="2"/>
      <c r="AM6141" s="30"/>
      <c r="AN6141" s="30"/>
      <c r="AO6141" s="30"/>
      <c r="AR6141" s="30"/>
      <c r="AS6141" s="30"/>
      <c r="AT6141" s="30"/>
      <c r="AV6141" s="30"/>
      <c r="AW6141" s="30"/>
      <c r="CD6141" s="2" t="s">
        <v>78</v>
      </c>
      <c r="CE6141" s="2" t="s">
        <v>21168</v>
      </c>
    </row>
    <row r="6142" spans="1:83" x14ac:dyDescent="0.2">
      <c r="A6142" s="2" t="s">
        <v>8600</v>
      </c>
      <c r="B6142" s="2" t="s">
        <v>29183</v>
      </c>
      <c r="C6142" s="2" t="s">
        <v>6285</v>
      </c>
      <c r="D6142" s="2" t="s">
        <v>8600</v>
      </c>
      <c r="E6142" s="2" t="s">
        <v>8600</v>
      </c>
      <c r="F6142" s="2" t="s">
        <v>8601</v>
      </c>
      <c r="G6142" s="2" t="s">
        <v>8602</v>
      </c>
      <c r="H6142" s="2" t="s">
        <v>5093</v>
      </c>
      <c r="I6142" s="2" t="s">
        <v>5093</v>
      </c>
      <c r="J6142" s="2" t="s">
        <v>61</v>
      </c>
      <c r="K6142" s="50" t="s">
        <v>61</v>
      </c>
      <c r="L6142" s="48">
        <v>2010</v>
      </c>
      <c r="M6142" s="2" t="s">
        <v>133</v>
      </c>
      <c r="N6142" s="32">
        <v>25.550709999999999</v>
      </c>
      <c r="O6142" s="32">
        <v>55.540730000000003</v>
      </c>
      <c r="P6142" s="2" t="s">
        <v>2767</v>
      </c>
      <c r="Q6142" s="6" t="s">
        <v>65</v>
      </c>
      <c r="R6142" s="43" t="s">
        <v>16802</v>
      </c>
      <c r="S6142" s="41" t="s">
        <v>4851</v>
      </c>
      <c r="T6142" s="41" t="s">
        <v>18462</v>
      </c>
      <c r="U6142" s="2"/>
      <c r="V6142" s="2" t="s">
        <v>4851</v>
      </c>
      <c r="W6142" s="41" t="s">
        <v>17588</v>
      </c>
      <c r="X6142" s="2" t="s">
        <v>315</v>
      </c>
      <c r="Y6142" s="2" t="s">
        <v>102</v>
      </c>
      <c r="Z6142" s="5" t="s">
        <v>10423</v>
      </c>
      <c r="AA6142" s="5" t="s">
        <v>16910</v>
      </c>
      <c r="AB6142" s="5" t="s">
        <v>16316</v>
      </c>
      <c r="AC6142" s="2" t="s">
        <v>5205</v>
      </c>
      <c r="AD6142" s="2">
        <v>5000206</v>
      </c>
      <c r="AE6142" s="5">
        <v>30</v>
      </c>
      <c r="AF6142" s="25"/>
      <c r="AG6142" s="29">
        <v>3</v>
      </c>
      <c r="AH6142" s="2" t="s">
        <v>17974</v>
      </c>
      <c r="AI6142" s="2">
        <v>3</v>
      </c>
      <c r="AJ6142" s="2">
        <v>3</v>
      </c>
      <c r="AK6142" s="50"/>
      <c r="AL6142" s="2"/>
      <c r="AM6142" s="30"/>
      <c r="AN6142" s="30"/>
      <c r="AO6142" s="30"/>
      <c r="AR6142" s="30"/>
      <c r="AS6142" s="30"/>
      <c r="AT6142" s="30"/>
      <c r="AV6142" s="30"/>
      <c r="AW6142" s="30"/>
      <c r="CD6142" s="2" t="s">
        <v>78</v>
      </c>
      <c r="CE6142" s="2" t="s">
        <v>21169</v>
      </c>
    </row>
    <row r="6143" spans="1:83" x14ac:dyDescent="0.2">
      <c r="A6143" s="2" t="s">
        <v>8603</v>
      </c>
      <c r="B6143" s="2" t="s">
        <v>29184</v>
      </c>
      <c r="C6143" s="2" t="s">
        <v>6285</v>
      </c>
      <c r="D6143" s="2" t="s">
        <v>8603</v>
      </c>
      <c r="E6143" s="2" t="s">
        <v>8603</v>
      </c>
      <c r="F6143" s="2" t="s">
        <v>8604</v>
      </c>
      <c r="G6143" s="2" t="s">
        <v>8605</v>
      </c>
      <c r="H6143" s="2" t="s">
        <v>5093</v>
      </c>
      <c r="I6143" s="2" t="s">
        <v>5093</v>
      </c>
      <c r="J6143" s="2" t="s">
        <v>61</v>
      </c>
      <c r="K6143" s="50" t="s">
        <v>61</v>
      </c>
      <c r="L6143" s="48">
        <v>2009</v>
      </c>
      <c r="M6143" s="2" t="s">
        <v>133</v>
      </c>
      <c r="N6143" s="32">
        <v>25.587430000000001</v>
      </c>
      <c r="O6143" s="32">
        <v>55.578870000000002</v>
      </c>
      <c r="P6143" s="2" t="s">
        <v>2767</v>
      </c>
      <c r="Q6143" s="6" t="s">
        <v>65</v>
      </c>
      <c r="R6143" s="43" t="s">
        <v>18854</v>
      </c>
      <c r="S6143" s="41" t="s">
        <v>3596</v>
      </c>
      <c r="T6143" s="41" t="s">
        <v>18460</v>
      </c>
      <c r="U6143" s="2"/>
      <c r="V6143" s="2" t="s">
        <v>3596</v>
      </c>
      <c r="W6143" s="41" t="s">
        <v>17588</v>
      </c>
      <c r="X6143" s="2" t="s">
        <v>315</v>
      </c>
      <c r="Y6143" s="2" t="s">
        <v>102</v>
      </c>
      <c r="Z6143" s="5" t="s">
        <v>10423</v>
      </c>
      <c r="AA6143" s="5" t="s">
        <v>16910</v>
      </c>
      <c r="AB6143" s="5" t="s">
        <v>16316</v>
      </c>
      <c r="AC6143" s="2" t="s">
        <v>5205</v>
      </c>
      <c r="AD6143" s="2">
        <v>5000201</v>
      </c>
      <c r="AE6143" s="5">
        <v>28.5</v>
      </c>
      <c r="AF6143" s="25"/>
      <c r="AG6143" s="29">
        <v>3</v>
      </c>
      <c r="AH6143" s="2" t="s">
        <v>17974</v>
      </c>
      <c r="AI6143" s="2">
        <v>3</v>
      </c>
      <c r="AJ6143" s="2">
        <v>3</v>
      </c>
      <c r="AK6143" s="50"/>
      <c r="AL6143" s="2"/>
      <c r="AM6143" s="30"/>
      <c r="AN6143" s="30"/>
      <c r="AO6143" s="30"/>
      <c r="AR6143" s="30"/>
      <c r="AS6143" s="30"/>
      <c r="AT6143" s="30"/>
      <c r="AV6143" s="30"/>
      <c r="AW6143" s="30"/>
      <c r="CD6143" s="2" t="s">
        <v>71</v>
      </c>
      <c r="CE6143" s="2">
        <v>0</v>
      </c>
    </row>
    <row r="6144" spans="1:83" x14ac:dyDescent="0.2">
      <c r="A6144" s="2" t="s">
        <v>8606</v>
      </c>
      <c r="B6144" s="2" t="s">
        <v>29185</v>
      </c>
      <c r="C6144" s="2" t="s">
        <v>6285</v>
      </c>
      <c r="D6144" s="2" t="s">
        <v>8606</v>
      </c>
      <c r="E6144" s="2" t="s">
        <v>8606</v>
      </c>
      <c r="F6144" s="2" t="s">
        <v>8607</v>
      </c>
      <c r="G6144" s="2" t="s">
        <v>16651</v>
      </c>
      <c r="H6144" s="2" t="s">
        <v>5093</v>
      </c>
      <c r="I6144" s="2" t="s">
        <v>5093</v>
      </c>
      <c r="J6144" s="2" t="s">
        <v>61</v>
      </c>
      <c r="K6144" s="50" t="s">
        <v>61</v>
      </c>
      <c r="L6144" s="48">
        <v>2009</v>
      </c>
      <c r="M6144" s="2" t="s">
        <v>133</v>
      </c>
      <c r="N6144" s="32">
        <v>25.41264</v>
      </c>
      <c r="O6144" s="32">
        <v>55.800600000000003</v>
      </c>
      <c r="P6144" s="2" t="s">
        <v>2767</v>
      </c>
      <c r="Q6144" s="6" t="s">
        <v>65</v>
      </c>
      <c r="R6144" s="43" t="s">
        <v>18854</v>
      </c>
      <c r="S6144" s="41" t="s">
        <v>3596</v>
      </c>
      <c r="T6144" s="41" t="s">
        <v>18460</v>
      </c>
      <c r="U6144" s="2"/>
      <c r="V6144" s="2" t="s">
        <v>3596</v>
      </c>
      <c r="W6144" s="41" t="s">
        <v>17588</v>
      </c>
      <c r="X6144" s="2" t="s">
        <v>315</v>
      </c>
      <c r="Y6144" s="2" t="s">
        <v>76</v>
      </c>
      <c r="Z6144" s="5" t="s">
        <v>10423</v>
      </c>
      <c r="AA6144" s="5" t="s">
        <v>16910</v>
      </c>
      <c r="AB6144" s="5" t="s">
        <v>16317</v>
      </c>
      <c r="AC6144" s="2" t="s">
        <v>5247</v>
      </c>
      <c r="AD6144" s="2">
        <v>5000800</v>
      </c>
      <c r="AE6144" s="5">
        <v>58.5</v>
      </c>
      <c r="AF6144" s="25"/>
      <c r="AG6144" s="29">
        <v>3</v>
      </c>
      <c r="AH6144" s="2" t="s">
        <v>17978</v>
      </c>
      <c r="AI6144" s="2">
        <v>4</v>
      </c>
      <c r="AJ6144" s="2">
        <v>3</v>
      </c>
      <c r="AK6144" s="50"/>
      <c r="AL6144" s="2"/>
      <c r="AM6144" s="30"/>
      <c r="AN6144" s="30"/>
      <c r="AO6144" s="30"/>
      <c r="AR6144" s="30"/>
      <c r="AS6144" s="30"/>
      <c r="AT6144" s="30"/>
      <c r="AV6144" s="30"/>
      <c r="AW6144" s="30"/>
      <c r="CD6144" s="2" t="s">
        <v>78</v>
      </c>
      <c r="CE6144" s="2" t="s">
        <v>21170</v>
      </c>
    </row>
    <row r="6145" spans="1:83" x14ac:dyDescent="0.2">
      <c r="A6145" s="2" t="s">
        <v>8608</v>
      </c>
      <c r="B6145" s="2" t="s">
        <v>29186</v>
      </c>
      <c r="C6145" s="2" t="s">
        <v>6285</v>
      </c>
      <c r="D6145" s="2" t="s">
        <v>8608</v>
      </c>
      <c r="E6145" s="2" t="s">
        <v>8608</v>
      </c>
      <c r="F6145" s="2" t="s">
        <v>8609</v>
      </c>
      <c r="G6145" s="2" t="s">
        <v>8610</v>
      </c>
      <c r="H6145" s="2" t="s">
        <v>5093</v>
      </c>
      <c r="I6145" s="2" t="s">
        <v>5093</v>
      </c>
      <c r="J6145" s="2" t="s">
        <v>61</v>
      </c>
      <c r="K6145" s="50" t="s">
        <v>61</v>
      </c>
      <c r="L6145" s="48">
        <v>2008</v>
      </c>
      <c r="M6145" s="2" t="s">
        <v>133</v>
      </c>
      <c r="N6145" s="32">
        <v>25.5642</v>
      </c>
      <c r="O6145" s="32">
        <v>55.554229999999997</v>
      </c>
      <c r="P6145" s="2" t="s">
        <v>2767</v>
      </c>
      <c r="Q6145" s="6" t="s">
        <v>65</v>
      </c>
      <c r="R6145" s="43" t="s">
        <v>18854</v>
      </c>
      <c r="S6145" s="41" t="s">
        <v>3596</v>
      </c>
      <c r="T6145" s="41" t="s">
        <v>18460</v>
      </c>
      <c r="U6145" s="2"/>
      <c r="V6145" s="2" t="s">
        <v>3596</v>
      </c>
      <c r="W6145" s="41" t="s">
        <v>17588</v>
      </c>
      <c r="X6145" s="2" t="s">
        <v>315</v>
      </c>
      <c r="Y6145" s="2" t="s">
        <v>102</v>
      </c>
      <c r="Z6145" s="5" t="s">
        <v>10423</v>
      </c>
      <c r="AA6145" s="5" t="s">
        <v>16910</v>
      </c>
      <c r="AB6145" s="5" t="s">
        <v>16316</v>
      </c>
      <c r="AC6145" s="2" t="s">
        <v>5205</v>
      </c>
      <c r="AD6145" s="2">
        <v>5000203</v>
      </c>
      <c r="AE6145" s="5">
        <v>26.6</v>
      </c>
      <c r="AF6145" s="25"/>
      <c r="AG6145" s="29">
        <v>3</v>
      </c>
      <c r="AH6145" s="2" t="s">
        <v>17974</v>
      </c>
      <c r="AI6145" s="2">
        <v>3</v>
      </c>
      <c r="AJ6145" s="2">
        <v>3</v>
      </c>
      <c r="AK6145" s="50"/>
      <c r="AL6145" s="2"/>
      <c r="AM6145" s="30"/>
      <c r="AN6145" s="30"/>
      <c r="AO6145" s="30"/>
      <c r="AR6145" s="30"/>
      <c r="AS6145" s="30"/>
      <c r="AT6145" s="30"/>
      <c r="AV6145" s="30"/>
      <c r="AW6145" s="30"/>
      <c r="CD6145" s="2" t="s">
        <v>78</v>
      </c>
      <c r="CE6145" s="2" t="s">
        <v>21171</v>
      </c>
    </row>
    <row r="6146" spans="1:83" x14ac:dyDescent="0.2">
      <c r="A6146" s="2" t="s">
        <v>8611</v>
      </c>
      <c r="B6146" s="2" t="s">
        <v>29187</v>
      </c>
      <c r="C6146" s="2" t="s">
        <v>6285</v>
      </c>
      <c r="D6146" s="2" t="s">
        <v>8611</v>
      </c>
      <c r="E6146" s="2" t="s">
        <v>8611</v>
      </c>
      <c r="F6146" s="2" t="s">
        <v>8612</v>
      </c>
      <c r="G6146" s="2" t="s">
        <v>8613</v>
      </c>
      <c r="H6146" s="2" t="s">
        <v>5093</v>
      </c>
      <c r="I6146" s="2" t="s">
        <v>5093</v>
      </c>
      <c r="J6146" s="2" t="s">
        <v>61</v>
      </c>
      <c r="K6146" s="50" t="s">
        <v>61</v>
      </c>
      <c r="L6146" s="48">
        <v>2008</v>
      </c>
      <c r="M6146" s="2" t="s">
        <v>133</v>
      </c>
      <c r="N6146" s="32">
        <v>25.557480000000002</v>
      </c>
      <c r="O6146" s="32">
        <v>55.558160000000001</v>
      </c>
      <c r="P6146" s="2" t="s">
        <v>2767</v>
      </c>
      <c r="Q6146" s="6" t="s">
        <v>65</v>
      </c>
      <c r="R6146" s="43" t="s">
        <v>18854</v>
      </c>
      <c r="S6146" s="41" t="s">
        <v>3596</v>
      </c>
      <c r="T6146" s="41" t="s">
        <v>18460</v>
      </c>
      <c r="U6146" s="2"/>
      <c r="V6146" s="2" t="s">
        <v>3596</v>
      </c>
      <c r="W6146" s="41" t="s">
        <v>17588</v>
      </c>
      <c r="X6146" s="2" t="s">
        <v>315</v>
      </c>
      <c r="Y6146" s="2" t="s">
        <v>102</v>
      </c>
      <c r="Z6146" s="5" t="s">
        <v>10423</v>
      </c>
      <c r="AA6146" s="5" t="s">
        <v>16910</v>
      </c>
      <c r="AB6146" s="5" t="s">
        <v>16316</v>
      </c>
      <c r="AC6146" s="2" t="s">
        <v>5205</v>
      </c>
      <c r="AD6146" s="2">
        <v>5000203</v>
      </c>
      <c r="AE6146" s="5">
        <v>26.9</v>
      </c>
      <c r="AF6146" s="25"/>
      <c r="AG6146" s="29">
        <v>3</v>
      </c>
      <c r="AH6146" s="2" t="s">
        <v>17974</v>
      </c>
      <c r="AI6146" s="2">
        <v>3</v>
      </c>
      <c r="AJ6146" s="2">
        <v>3</v>
      </c>
      <c r="AK6146" s="50"/>
      <c r="AL6146" s="2"/>
      <c r="AM6146" s="30"/>
      <c r="AN6146" s="30"/>
      <c r="AO6146" s="30"/>
      <c r="AR6146" s="30"/>
      <c r="AS6146" s="30"/>
      <c r="AT6146" s="30"/>
      <c r="AV6146" s="30"/>
      <c r="AW6146" s="30"/>
      <c r="CD6146" s="2" t="s">
        <v>78</v>
      </c>
      <c r="CE6146" s="2" t="s">
        <v>21172</v>
      </c>
    </row>
    <row r="6147" spans="1:83" x14ac:dyDescent="0.2">
      <c r="A6147" s="2" t="s">
        <v>8614</v>
      </c>
      <c r="B6147" s="2" t="s">
        <v>29188</v>
      </c>
      <c r="C6147" s="2" t="s">
        <v>6285</v>
      </c>
      <c r="D6147" s="2" t="s">
        <v>8614</v>
      </c>
      <c r="E6147" s="2" t="s">
        <v>8614</v>
      </c>
      <c r="F6147" s="2" t="s">
        <v>8615</v>
      </c>
      <c r="G6147" s="2" t="s">
        <v>8616</v>
      </c>
      <c r="H6147" s="2" t="s">
        <v>5093</v>
      </c>
      <c r="I6147" s="2" t="s">
        <v>5093</v>
      </c>
      <c r="J6147" s="2" t="s">
        <v>61</v>
      </c>
      <c r="K6147" s="50" t="s">
        <v>61</v>
      </c>
      <c r="L6147" s="48">
        <v>2008</v>
      </c>
      <c r="M6147" s="2" t="s">
        <v>133</v>
      </c>
      <c r="N6147" s="32">
        <v>25.557670000000002</v>
      </c>
      <c r="O6147" s="32">
        <v>55.548670000000001</v>
      </c>
      <c r="P6147" s="2" t="s">
        <v>2767</v>
      </c>
      <c r="Q6147" s="6" t="s">
        <v>65</v>
      </c>
      <c r="R6147" s="43" t="s">
        <v>18854</v>
      </c>
      <c r="S6147" s="41" t="s">
        <v>3596</v>
      </c>
      <c r="T6147" s="41" t="s">
        <v>18460</v>
      </c>
      <c r="U6147" s="2"/>
      <c r="V6147" s="2" t="s">
        <v>3596</v>
      </c>
      <c r="W6147" s="41" t="s">
        <v>17588</v>
      </c>
      <c r="X6147" s="2" t="s">
        <v>315</v>
      </c>
      <c r="Y6147" s="2" t="s">
        <v>102</v>
      </c>
      <c r="Z6147" s="5" t="s">
        <v>10423</v>
      </c>
      <c r="AA6147" s="5" t="s">
        <v>16910</v>
      </c>
      <c r="AB6147" s="5" t="s">
        <v>16316</v>
      </c>
      <c r="AC6147" s="2" t="s">
        <v>5205</v>
      </c>
      <c r="AD6147" s="2">
        <v>5000204</v>
      </c>
      <c r="AE6147" s="5">
        <v>26.9</v>
      </c>
      <c r="AF6147" s="25"/>
      <c r="AG6147" s="29">
        <v>3</v>
      </c>
      <c r="AH6147" s="2" t="s">
        <v>17974</v>
      </c>
      <c r="AI6147" s="2">
        <v>3</v>
      </c>
      <c r="AJ6147" s="2">
        <v>3</v>
      </c>
      <c r="AK6147" s="50"/>
      <c r="AL6147" s="2"/>
      <c r="AM6147" s="30"/>
      <c r="AN6147" s="30"/>
      <c r="AO6147" s="30"/>
      <c r="AR6147" s="30"/>
      <c r="AS6147" s="30"/>
      <c r="AT6147" s="30"/>
      <c r="AV6147" s="30"/>
      <c r="AW6147" s="30"/>
      <c r="CD6147" s="2" t="s">
        <v>78</v>
      </c>
      <c r="CE6147" s="2" t="s">
        <v>21173</v>
      </c>
    </row>
    <row r="6148" spans="1:83" x14ac:dyDescent="0.2">
      <c r="A6148" s="2" t="s">
        <v>8617</v>
      </c>
      <c r="B6148" s="2" t="s">
        <v>29189</v>
      </c>
      <c r="C6148" s="2" t="s">
        <v>6285</v>
      </c>
      <c r="D6148" s="2" t="s">
        <v>8617</v>
      </c>
      <c r="E6148" s="2" t="s">
        <v>8617</v>
      </c>
      <c r="F6148" s="2" t="s">
        <v>8618</v>
      </c>
      <c r="G6148" s="2" t="s">
        <v>8619</v>
      </c>
      <c r="H6148" s="2" t="s">
        <v>5093</v>
      </c>
      <c r="I6148" s="2" t="s">
        <v>5093</v>
      </c>
      <c r="J6148" s="2" t="s">
        <v>61</v>
      </c>
      <c r="K6148" s="50" t="s">
        <v>61</v>
      </c>
      <c r="L6148" s="48">
        <v>2008</v>
      </c>
      <c r="M6148" s="2" t="s">
        <v>133</v>
      </c>
      <c r="N6148" s="32">
        <v>25.551089999999999</v>
      </c>
      <c r="O6148" s="32">
        <v>55.550240000000002</v>
      </c>
      <c r="P6148" s="2" t="s">
        <v>2767</v>
      </c>
      <c r="Q6148" s="6" t="s">
        <v>65</v>
      </c>
      <c r="R6148" s="43" t="s">
        <v>18854</v>
      </c>
      <c r="S6148" s="41" t="s">
        <v>3596</v>
      </c>
      <c r="T6148" s="41" t="s">
        <v>18460</v>
      </c>
      <c r="U6148" s="2"/>
      <c r="V6148" s="2" t="s">
        <v>3596</v>
      </c>
      <c r="W6148" s="41" t="s">
        <v>17588</v>
      </c>
      <c r="X6148" s="2" t="s">
        <v>315</v>
      </c>
      <c r="Y6148" s="2" t="s">
        <v>102</v>
      </c>
      <c r="Z6148" s="5" t="s">
        <v>10423</v>
      </c>
      <c r="AA6148" s="5" t="s">
        <v>16910</v>
      </c>
      <c r="AB6148" s="5" t="s">
        <v>16316</v>
      </c>
      <c r="AC6148" s="2" t="s">
        <v>5205</v>
      </c>
      <c r="AD6148" s="2">
        <v>5000205</v>
      </c>
      <c r="AE6148" s="5">
        <v>26.5</v>
      </c>
      <c r="AF6148" s="25"/>
      <c r="AG6148" s="29">
        <v>3</v>
      </c>
      <c r="AH6148" s="2" t="s">
        <v>17974</v>
      </c>
      <c r="AI6148" s="2">
        <v>3</v>
      </c>
      <c r="AJ6148" s="2">
        <v>3</v>
      </c>
      <c r="AK6148" s="50"/>
      <c r="AL6148" s="2"/>
      <c r="AM6148" s="30"/>
      <c r="AN6148" s="30"/>
      <c r="AO6148" s="30"/>
      <c r="AR6148" s="30"/>
      <c r="AS6148" s="30"/>
      <c r="AT6148" s="30"/>
      <c r="AV6148" s="30"/>
      <c r="AW6148" s="30"/>
      <c r="CD6148" s="2" t="s">
        <v>78</v>
      </c>
      <c r="CE6148" s="2" t="s">
        <v>21174</v>
      </c>
    </row>
    <row r="6149" spans="1:83" x14ac:dyDescent="0.2">
      <c r="A6149" s="2" t="s">
        <v>8620</v>
      </c>
      <c r="B6149" s="2" t="s">
        <v>29190</v>
      </c>
      <c r="C6149" s="2" t="s">
        <v>6285</v>
      </c>
      <c r="D6149" s="2" t="s">
        <v>8620</v>
      </c>
      <c r="E6149" s="2" t="s">
        <v>8620</v>
      </c>
      <c r="F6149" s="2" t="s">
        <v>8621</v>
      </c>
      <c r="G6149" s="2" t="s">
        <v>8622</v>
      </c>
      <c r="H6149" s="2" t="s">
        <v>5093</v>
      </c>
      <c r="I6149" s="2" t="s">
        <v>5093</v>
      </c>
      <c r="J6149" s="2" t="s">
        <v>61</v>
      </c>
      <c r="K6149" s="50" t="s">
        <v>61</v>
      </c>
      <c r="L6149" s="48">
        <v>2009</v>
      </c>
      <c r="M6149" s="2" t="s">
        <v>133</v>
      </c>
      <c r="N6149" s="32">
        <v>25.584379999999999</v>
      </c>
      <c r="O6149" s="32">
        <v>55.573259999999998</v>
      </c>
      <c r="P6149" s="2" t="s">
        <v>2767</v>
      </c>
      <c r="Q6149" s="6" t="s">
        <v>65</v>
      </c>
      <c r="R6149" s="43" t="s">
        <v>18854</v>
      </c>
      <c r="S6149" s="41" t="s">
        <v>3596</v>
      </c>
      <c r="T6149" s="41" t="s">
        <v>18460</v>
      </c>
      <c r="U6149" s="2"/>
      <c r="V6149" s="2" t="s">
        <v>3596</v>
      </c>
      <c r="W6149" s="41" t="s">
        <v>17588</v>
      </c>
      <c r="X6149" s="2" t="s">
        <v>315</v>
      </c>
      <c r="Y6149" s="2" t="s">
        <v>102</v>
      </c>
      <c r="Z6149" s="5" t="s">
        <v>20</v>
      </c>
      <c r="AA6149" s="5" t="s">
        <v>16910</v>
      </c>
      <c r="AB6149" s="5" t="s">
        <v>16316</v>
      </c>
      <c r="AC6149" s="2" t="s">
        <v>5205</v>
      </c>
      <c r="AD6149" s="2">
        <v>5000201</v>
      </c>
      <c r="AE6149" s="5">
        <v>26.9</v>
      </c>
      <c r="AF6149" s="25"/>
      <c r="AG6149" s="29">
        <v>3</v>
      </c>
      <c r="AH6149" s="2" t="s">
        <v>17974</v>
      </c>
      <c r="AI6149" s="2">
        <v>4</v>
      </c>
      <c r="AJ6149" s="2">
        <v>3</v>
      </c>
      <c r="AK6149" s="50"/>
      <c r="AL6149" s="2"/>
      <c r="AM6149" s="30"/>
      <c r="AN6149" s="30"/>
      <c r="AO6149" s="30"/>
      <c r="AR6149" s="30"/>
      <c r="AS6149" s="30"/>
      <c r="AT6149" s="30"/>
      <c r="AV6149" s="30"/>
      <c r="AW6149" s="30"/>
      <c r="CD6149" s="2" t="s">
        <v>71</v>
      </c>
      <c r="CE6149" s="2">
        <v>0</v>
      </c>
    </row>
    <row r="6150" spans="1:83" x14ac:dyDescent="0.2">
      <c r="A6150" s="2" t="s">
        <v>8623</v>
      </c>
      <c r="B6150" s="2" t="s">
        <v>29191</v>
      </c>
      <c r="C6150" s="2" t="s">
        <v>6285</v>
      </c>
      <c r="D6150" s="2" t="s">
        <v>8623</v>
      </c>
      <c r="E6150" s="2" t="s">
        <v>8623</v>
      </c>
      <c r="F6150" s="2" t="s">
        <v>8624</v>
      </c>
      <c r="G6150" s="2" t="s">
        <v>8625</v>
      </c>
      <c r="H6150" s="2" t="s">
        <v>5093</v>
      </c>
      <c r="I6150" s="2" t="s">
        <v>5093</v>
      </c>
      <c r="J6150" s="2" t="s">
        <v>61</v>
      </c>
      <c r="K6150" s="50" t="s">
        <v>61</v>
      </c>
      <c r="L6150" s="48">
        <v>2009</v>
      </c>
      <c r="M6150" s="2" t="s">
        <v>133</v>
      </c>
      <c r="N6150" s="32">
        <v>25.58296</v>
      </c>
      <c r="O6150" s="32">
        <v>55.562100000000001</v>
      </c>
      <c r="P6150" s="2" t="s">
        <v>2767</v>
      </c>
      <c r="Q6150" s="6" t="s">
        <v>65</v>
      </c>
      <c r="R6150" s="43" t="s">
        <v>18854</v>
      </c>
      <c r="S6150" s="41" t="s">
        <v>3596</v>
      </c>
      <c r="T6150" s="41" t="s">
        <v>18460</v>
      </c>
      <c r="U6150" s="2"/>
      <c r="V6150" s="2" t="s">
        <v>3596</v>
      </c>
      <c r="W6150" s="41" t="s">
        <v>17588</v>
      </c>
      <c r="X6150" s="2" t="s">
        <v>315</v>
      </c>
      <c r="Y6150" s="2" t="s">
        <v>102</v>
      </c>
      <c r="Z6150" s="5" t="s">
        <v>10423</v>
      </c>
      <c r="AA6150" s="5" t="s">
        <v>16910</v>
      </c>
      <c r="AB6150" s="5" t="s">
        <v>16316</v>
      </c>
      <c r="AC6150" s="2" t="s">
        <v>5205</v>
      </c>
      <c r="AD6150" s="2">
        <v>5000201</v>
      </c>
      <c r="AE6150" s="5">
        <v>26.9</v>
      </c>
      <c r="AF6150" s="25"/>
      <c r="AG6150" s="29">
        <v>3</v>
      </c>
      <c r="AH6150" s="2" t="s">
        <v>17974</v>
      </c>
      <c r="AI6150" s="2">
        <v>4</v>
      </c>
      <c r="AJ6150" s="2">
        <v>3</v>
      </c>
      <c r="AK6150" s="50"/>
      <c r="AL6150" s="2"/>
      <c r="AM6150" s="30"/>
      <c r="AN6150" s="30"/>
      <c r="AO6150" s="30"/>
      <c r="AR6150" s="30"/>
      <c r="AS6150" s="30"/>
      <c r="AT6150" s="30"/>
      <c r="AV6150" s="30"/>
      <c r="AW6150" s="30"/>
      <c r="CD6150" s="2" t="s">
        <v>78</v>
      </c>
      <c r="CE6150" s="2" t="s">
        <v>21175</v>
      </c>
    </row>
    <row r="6151" spans="1:83" x14ac:dyDescent="0.2">
      <c r="A6151" s="2" t="s">
        <v>8626</v>
      </c>
      <c r="B6151" s="2" t="s">
        <v>29192</v>
      </c>
      <c r="C6151" s="2" t="s">
        <v>6285</v>
      </c>
      <c r="D6151" s="2" t="s">
        <v>8626</v>
      </c>
      <c r="E6151" s="2" t="s">
        <v>8626</v>
      </c>
      <c r="F6151" s="2" t="s">
        <v>8627</v>
      </c>
      <c r="G6151" s="2" t="s">
        <v>8628</v>
      </c>
      <c r="H6151" s="2" t="s">
        <v>5093</v>
      </c>
      <c r="I6151" s="2" t="s">
        <v>5093</v>
      </c>
      <c r="J6151" s="2" t="s">
        <v>61</v>
      </c>
      <c r="K6151" s="50" t="s">
        <v>61</v>
      </c>
      <c r="L6151" s="48">
        <v>2009</v>
      </c>
      <c r="M6151" s="2" t="s">
        <v>133</v>
      </c>
      <c r="N6151" s="32">
        <v>25.575869999999998</v>
      </c>
      <c r="O6151" s="32">
        <v>55.558129999999998</v>
      </c>
      <c r="P6151" s="2" t="s">
        <v>2767</v>
      </c>
      <c r="Q6151" s="6" t="s">
        <v>65</v>
      </c>
      <c r="R6151" s="43" t="s">
        <v>18854</v>
      </c>
      <c r="S6151" s="41" t="s">
        <v>4972</v>
      </c>
      <c r="T6151" s="41" t="s">
        <v>18461</v>
      </c>
      <c r="U6151" s="2"/>
      <c r="V6151" s="2" t="s">
        <v>4972</v>
      </c>
      <c r="W6151" s="41" t="s">
        <v>17588</v>
      </c>
      <c r="X6151" s="2" t="s">
        <v>315</v>
      </c>
      <c r="Y6151" s="2" t="s">
        <v>102</v>
      </c>
      <c r="Z6151" s="5" t="s">
        <v>10423</v>
      </c>
      <c r="AA6151" s="5" t="s">
        <v>16910</v>
      </c>
      <c r="AB6151" s="5" t="s">
        <v>16316</v>
      </c>
      <c r="AC6151" s="2" t="s">
        <v>5205</v>
      </c>
      <c r="AD6151" s="2">
        <v>5000204</v>
      </c>
      <c r="AE6151" s="5">
        <v>20.2</v>
      </c>
      <c r="AF6151" s="25"/>
      <c r="AG6151" s="29">
        <v>3</v>
      </c>
      <c r="AH6151" s="2" t="s">
        <v>17974</v>
      </c>
      <c r="AI6151" s="2">
        <v>3</v>
      </c>
      <c r="AJ6151" s="2">
        <v>3</v>
      </c>
      <c r="AK6151" s="50"/>
      <c r="AL6151" s="2"/>
      <c r="AM6151" s="30"/>
      <c r="AN6151" s="30"/>
      <c r="AO6151" s="30"/>
      <c r="AR6151" s="30"/>
      <c r="AS6151" s="30"/>
      <c r="AT6151" s="30"/>
      <c r="AV6151" s="30"/>
      <c r="AW6151" s="30"/>
      <c r="CD6151" s="2" t="s">
        <v>71</v>
      </c>
      <c r="CE6151" s="2">
        <v>0</v>
      </c>
    </row>
    <row r="6152" spans="1:83" x14ac:dyDescent="0.2">
      <c r="A6152" s="2" t="s">
        <v>8629</v>
      </c>
      <c r="B6152" s="2" t="s">
        <v>29193</v>
      </c>
      <c r="C6152" s="2" t="s">
        <v>6285</v>
      </c>
      <c r="D6152" s="2" t="s">
        <v>8629</v>
      </c>
      <c r="E6152" s="2" t="s">
        <v>8629</v>
      </c>
      <c r="F6152" s="2" t="s">
        <v>8630</v>
      </c>
      <c r="G6152" s="2" t="s">
        <v>8631</v>
      </c>
      <c r="H6152" s="2" t="s">
        <v>5093</v>
      </c>
      <c r="I6152" s="2" t="s">
        <v>5093</v>
      </c>
      <c r="J6152" s="2" t="s">
        <v>61</v>
      </c>
      <c r="K6152" s="50" t="s">
        <v>61</v>
      </c>
      <c r="L6152" s="48">
        <v>2009</v>
      </c>
      <c r="M6152" s="2" t="s">
        <v>133</v>
      </c>
      <c r="N6152" s="32">
        <v>25.567920000000001</v>
      </c>
      <c r="O6152" s="32">
        <v>55.560830000000003</v>
      </c>
      <c r="P6152" s="2" t="s">
        <v>2767</v>
      </c>
      <c r="Q6152" s="6" t="s">
        <v>65</v>
      </c>
      <c r="R6152" s="43" t="s">
        <v>18854</v>
      </c>
      <c r="S6152" s="41" t="s">
        <v>3596</v>
      </c>
      <c r="T6152" s="41" t="s">
        <v>18460</v>
      </c>
      <c r="U6152" s="2"/>
      <c r="V6152" s="2" t="s">
        <v>3596</v>
      </c>
      <c r="W6152" s="41" t="s">
        <v>17588</v>
      </c>
      <c r="X6152" s="2" t="s">
        <v>315</v>
      </c>
      <c r="Y6152" s="2" t="s">
        <v>102</v>
      </c>
      <c r="Z6152" s="5" t="s">
        <v>10423</v>
      </c>
      <c r="AA6152" s="5" t="s">
        <v>16910</v>
      </c>
      <c r="AB6152" s="5" t="s">
        <v>16316</v>
      </c>
      <c r="AC6152" s="2" t="s">
        <v>5205</v>
      </c>
      <c r="AD6152" s="2">
        <v>5000203</v>
      </c>
      <c r="AE6152" s="5">
        <v>27</v>
      </c>
      <c r="AF6152" s="25"/>
      <c r="AG6152" s="29">
        <v>3</v>
      </c>
      <c r="AH6152" s="2" t="s">
        <v>17974</v>
      </c>
      <c r="AI6152" s="2">
        <v>3</v>
      </c>
      <c r="AJ6152" s="2">
        <v>3</v>
      </c>
      <c r="AK6152" s="50"/>
      <c r="AL6152" s="2"/>
      <c r="AM6152" s="30"/>
      <c r="AN6152" s="30"/>
      <c r="AO6152" s="30"/>
      <c r="AR6152" s="30"/>
      <c r="AS6152" s="30"/>
      <c r="AT6152" s="30"/>
      <c r="AV6152" s="30"/>
      <c r="AW6152" s="30"/>
      <c r="CD6152" s="2" t="s">
        <v>78</v>
      </c>
      <c r="CE6152" s="2" t="s">
        <v>21176</v>
      </c>
    </row>
    <row r="6153" spans="1:83" x14ac:dyDescent="0.2">
      <c r="A6153" s="2" t="s">
        <v>8632</v>
      </c>
      <c r="B6153" s="2" t="s">
        <v>29194</v>
      </c>
      <c r="C6153" s="2" t="s">
        <v>6285</v>
      </c>
      <c r="D6153" s="2" t="s">
        <v>8632</v>
      </c>
      <c r="E6153" s="2" t="s">
        <v>8632</v>
      </c>
      <c r="F6153" s="2" t="s">
        <v>8633</v>
      </c>
      <c r="G6153" s="2" t="s">
        <v>8634</v>
      </c>
      <c r="H6153" s="2" t="s">
        <v>5093</v>
      </c>
      <c r="I6153" s="2" t="s">
        <v>5093</v>
      </c>
      <c r="J6153" s="2" t="s">
        <v>61</v>
      </c>
      <c r="K6153" s="50" t="s">
        <v>61</v>
      </c>
      <c r="L6153" s="48">
        <v>2009</v>
      </c>
      <c r="M6153" s="2" t="s">
        <v>133</v>
      </c>
      <c r="N6153" s="32">
        <v>25.53979</v>
      </c>
      <c r="O6153" s="32">
        <v>55.551279999999998</v>
      </c>
      <c r="P6153" s="2" t="s">
        <v>2767</v>
      </c>
      <c r="Q6153" s="6" t="s">
        <v>65</v>
      </c>
      <c r="R6153" s="43" t="s">
        <v>18854</v>
      </c>
      <c r="S6153" s="41" t="s">
        <v>3596</v>
      </c>
      <c r="T6153" s="41" t="s">
        <v>18460</v>
      </c>
      <c r="U6153" s="2"/>
      <c r="V6153" s="2" t="s">
        <v>3596</v>
      </c>
      <c r="W6153" s="41" t="s">
        <v>17588</v>
      </c>
      <c r="X6153" s="2" t="s">
        <v>315</v>
      </c>
      <c r="Y6153" s="2" t="s">
        <v>76</v>
      </c>
      <c r="Z6153" s="5" t="s">
        <v>10423</v>
      </c>
      <c r="AA6153" s="5" t="s">
        <v>16910</v>
      </c>
      <c r="AB6153" s="5" t="s">
        <v>16317</v>
      </c>
      <c r="AC6153" s="2" t="s">
        <v>5205</v>
      </c>
      <c r="AD6153" s="2">
        <v>5000205</v>
      </c>
      <c r="AE6153" s="5">
        <v>25</v>
      </c>
      <c r="AF6153" s="25"/>
      <c r="AG6153" s="29">
        <v>3</v>
      </c>
      <c r="AH6153" s="2" t="s">
        <v>17974</v>
      </c>
      <c r="AI6153" s="2">
        <v>4</v>
      </c>
      <c r="AJ6153" s="2">
        <v>3</v>
      </c>
      <c r="AK6153" s="50"/>
      <c r="AL6153" s="2"/>
      <c r="AM6153" s="30"/>
      <c r="AN6153" s="30"/>
      <c r="AO6153" s="30"/>
      <c r="AR6153" s="30"/>
      <c r="AS6153" s="30"/>
      <c r="AT6153" s="30"/>
      <c r="AV6153" s="30"/>
      <c r="AW6153" s="30"/>
      <c r="CD6153" s="2" t="s">
        <v>78</v>
      </c>
      <c r="CE6153" s="2" t="s">
        <v>21177</v>
      </c>
    </row>
    <row r="6154" spans="1:83" x14ac:dyDescent="0.2">
      <c r="A6154" s="2" t="s">
        <v>8635</v>
      </c>
      <c r="B6154" s="2" t="s">
        <v>29195</v>
      </c>
      <c r="C6154" s="2" t="s">
        <v>6285</v>
      </c>
      <c r="D6154" s="2" t="s">
        <v>8635</v>
      </c>
      <c r="E6154" s="2" t="s">
        <v>8635</v>
      </c>
      <c r="F6154" s="2" t="s">
        <v>8636</v>
      </c>
      <c r="G6154" s="2" t="s">
        <v>8637</v>
      </c>
      <c r="H6154" s="2" t="s">
        <v>5093</v>
      </c>
      <c r="I6154" s="2" t="s">
        <v>5093</v>
      </c>
      <c r="J6154" s="2" t="s">
        <v>61</v>
      </c>
      <c r="K6154" s="50" t="s">
        <v>61</v>
      </c>
      <c r="L6154" s="48">
        <v>2009</v>
      </c>
      <c r="M6154" s="2" t="s">
        <v>133</v>
      </c>
      <c r="N6154" s="32">
        <v>25.531929999999999</v>
      </c>
      <c r="O6154" s="32">
        <v>55.541420000000002</v>
      </c>
      <c r="P6154" s="2" t="s">
        <v>2767</v>
      </c>
      <c r="Q6154" s="6" t="s">
        <v>65</v>
      </c>
      <c r="R6154" s="43" t="s">
        <v>18854</v>
      </c>
      <c r="S6154" s="41" t="s">
        <v>3596</v>
      </c>
      <c r="T6154" s="41" t="s">
        <v>18460</v>
      </c>
      <c r="U6154" s="2"/>
      <c r="V6154" s="2" t="s">
        <v>3596</v>
      </c>
      <c r="W6154" s="41" t="s">
        <v>17588</v>
      </c>
      <c r="X6154" s="2" t="s">
        <v>315</v>
      </c>
      <c r="Y6154" s="2" t="s">
        <v>102</v>
      </c>
      <c r="Z6154" s="5" t="s">
        <v>10423</v>
      </c>
      <c r="AA6154" s="5" t="s">
        <v>16910</v>
      </c>
      <c r="AB6154" s="5" t="s">
        <v>16316</v>
      </c>
      <c r="AC6154" s="2" t="s">
        <v>5205</v>
      </c>
      <c r="AD6154" s="2">
        <v>5000205</v>
      </c>
      <c r="AE6154" s="5">
        <v>26.9</v>
      </c>
      <c r="AF6154" s="25"/>
      <c r="AG6154" s="29">
        <v>3</v>
      </c>
      <c r="AH6154" s="2" t="s">
        <v>17974</v>
      </c>
      <c r="AI6154" s="2">
        <v>3</v>
      </c>
      <c r="AJ6154" s="2">
        <v>3</v>
      </c>
      <c r="AK6154" s="50"/>
      <c r="AL6154" s="2"/>
      <c r="AM6154" s="30"/>
      <c r="AN6154" s="30"/>
      <c r="AO6154" s="30"/>
      <c r="AR6154" s="30"/>
      <c r="AS6154" s="30"/>
      <c r="AT6154" s="30"/>
      <c r="AV6154" s="30"/>
      <c r="AW6154" s="30"/>
      <c r="CD6154" s="2" t="s">
        <v>78</v>
      </c>
      <c r="CE6154" s="2" t="s">
        <v>21178</v>
      </c>
    </row>
    <row r="6155" spans="1:83" x14ac:dyDescent="0.2">
      <c r="A6155" s="2" t="s">
        <v>8638</v>
      </c>
      <c r="B6155" s="2" t="s">
        <v>29196</v>
      </c>
      <c r="C6155" s="2" t="s">
        <v>6285</v>
      </c>
      <c r="D6155" s="2" t="s">
        <v>8638</v>
      </c>
      <c r="E6155" s="2" t="s">
        <v>8638</v>
      </c>
      <c r="F6155" s="2" t="s">
        <v>8639</v>
      </c>
      <c r="G6155" s="2"/>
      <c r="H6155" s="2" t="s">
        <v>5093</v>
      </c>
      <c r="I6155" s="2" t="s">
        <v>5093</v>
      </c>
      <c r="J6155" s="2" t="s">
        <v>61</v>
      </c>
      <c r="K6155" s="2"/>
      <c r="L6155" s="48">
        <v>2009</v>
      </c>
      <c r="M6155" s="2" t="s">
        <v>133</v>
      </c>
      <c r="N6155" s="32">
        <v>25.524550000000001</v>
      </c>
      <c r="O6155" s="32">
        <v>55.561259999999997</v>
      </c>
      <c r="P6155" s="2" t="s">
        <v>2767</v>
      </c>
      <c r="Q6155" s="6" t="s">
        <v>65</v>
      </c>
      <c r="R6155" s="43" t="s">
        <v>18854</v>
      </c>
      <c r="S6155" s="41" t="s">
        <v>3596</v>
      </c>
      <c r="T6155" s="41" t="s">
        <v>18460</v>
      </c>
      <c r="U6155" s="2"/>
      <c r="V6155" s="2" t="s">
        <v>3596</v>
      </c>
      <c r="W6155" s="41" t="s">
        <v>67</v>
      </c>
      <c r="X6155" s="2" t="s">
        <v>315</v>
      </c>
      <c r="Y6155" s="2" t="s">
        <v>76</v>
      </c>
      <c r="Z6155" s="5" t="s">
        <v>10423</v>
      </c>
      <c r="AA6155" s="5" t="s">
        <v>16910</v>
      </c>
      <c r="AB6155" s="5" t="s">
        <v>16317</v>
      </c>
      <c r="AC6155" s="2"/>
      <c r="AD6155" s="2">
        <v>5000202</v>
      </c>
      <c r="AE6155" s="5">
        <v>28.5</v>
      </c>
      <c r="AF6155" s="25"/>
      <c r="AG6155" s="29"/>
      <c r="AH6155" s="2"/>
      <c r="AI6155" s="2">
        <v>4</v>
      </c>
      <c r="AJ6155" s="2"/>
      <c r="AK6155" s="50"/>
      <c r="AL6155" s="2"/>
      <c r="AM6155" s="30"/>
      <c r="AN6155" s="30"/>
      <c r="AO6155" s="30"/>
      <c r="AR6155" s="30"/>
      <c r="AS6155" s="30"/>
      <c r="AT6155" s="30"/>
      <c r="AV6155" s="30"/>
      <c r="AW6155" s="30"/>
      <c r="CD6155" s="2" t="s">
        <v>71</v>
      </c>
      <c r="CE6155" s="2">
        <v>0</v>
      </c>
    </row>
    <row r="6156" spans="1:83" x14ac:dyDescent="0.2">
      <c r="A6156" s="2" t="s">
        <v>8640</v>
      </c>
      <c r="B6156" s="2" t="s">
        <v>29197</v>
      </c>
      <c r="C6156" s="2" t="s">
        <v>6285</v>
      </c>
      <c r="D6156" s="2" t="s">
        <v>8640</v>
      </c>
      <c r="E6156" s="2" t="s">
        <v>8640</v>
      </c>
      <c r="F6156" s="2" t="s">
        <v>8641</v>
      </c>
      <c r="G6156" s="2" t="s">
        <v>8642</v>
      </c>
      <c r="H6156" s="2" t="s">
        <v>5093</v>
      </c>
      <c r="I6156" s="2" t="s">
        <v>5093</v>
      </c>
      <c r="J6156" s="2" t="s">
        <v>61</v>
      </c>
      <c r="K6156" s="50" t="s">
        <v>61</v>
      </c>
      <c r="L6156" s="48">
        <v>2009</v>
      </c>
      <c r="M6156" s="2" t="s">
        <v>133</v>
      </c>
      <c r="N6156" s="32">
        <v>25.5122</v>
      </c>
      <c r="O6156" s="32">
        <v>55.546900000000001</v>
      </c>
      <c r="P6156" s="2" t="s">
        <v>2767</v>
      </c>
      <c r="Q6156" s="6" t="s">
        <v>65</v>
      </c>
      <c r="R6156" s="43" t="s">
        <v>18854</v>
      </c>
      <c r="S6156" s="41" t="s">
        <v>3596</v>
      </c>
      <c r="T6156" s="41" t="s">
        <v>18460</v>
      </c>
      <c r="U6156" s="2"/>
      <c r="V6156" s="2" t="s">
        <v>3596</v>
      </c>
      <c r="W6156" s="41" t="s">
        <v>17588</v>
      </c>
      <c r="X6156" s="2" t="s">
        <v>315</v>
      </c>
      <c r="Y6156" s="2" t="s">
        <v>102</v>
      </c>
      <c r="Z6156" s="5" t="s">
        <v>10423</v>
      </c>
      <c r="AA6156" s="5" t="s">
        <v>16910</v>
      </c>
      <c r="AB6156" s="5" t="s">
        <v>16316</v>
      </c>
      <c r="AC6156" s="2" t="s">
        <v>5205</v>
      </c>
      <c r="AD6156" s="2">
        <v>5000207</v>
      </c>
      <c r="AE6156" s="5">
        <v>27.5</v>
      </c>
      <c r="AF6156" s="25"/>
      <c r="AG6156" s="29">
        <v>3</v>
      </c>
      <c r="AH6156" s="2" t="s">
        <v>17974</v>
      </c>
      <c r="AI6156" s="2">
        <v>3</v>
      </c>
      <c r="AJ6156" s="2">
        <v>3</v>
      </c>
      <c r="AK6156" s="50"/>
      <c r="AL6156" s="2"/>
      <c r="AM6156" s="30"/>
      <c r="AN6156" s="30"/>
      <c r="AO6156" s="30"/>
      <c r="AR6156" s="30"/>
      <c r="AS6156" s="30"/>
      <c r="AT6156" s="30"/>
      <c r="AV6156" s="30"/>
      <c r="AW6156" s="30"/>
      <c r="CD6156" s="2" t="s">
        <v>78</v>
      </c>
      <c r="CE6156" s="2" t="s">
        <v>21179</v>
      </c>
    </row>
    <row r="6157" spans="1:83" x14ac:dyDescent="0.2">
      <c r="A6157" s="2" t="s">
        <v>8643</v>
      </c>
      <c r="B6157" s="2" t="s">
        <v>29198</v>
      </c>
      <c r="C6157" s="2" t="s">
        <v>6285</v>
      </c>
      <c r="D6157" s="2" t="s">
        <v>8643</v>
      </c>
      <c r="E6157" s="2" t="s">
        <v>8643</v>
      </c>
      <c r="F6157" s="2" t="s">
        <v>8644</v>
      </c>
      <c r="G6157" s="2" t="s">
        <v>8645</v>
      </c>
      <c r="H6157" s="2" t="s">
        <v>5093</v>
      </c>
      <c r="I6157" s="2" t="s">
        <v>5093</v>
      </c>
      <c r="J6157" s="2" t="s">
        <v>61</v>
      </c>
      <c r="K6157" s="50" t="s">
        <v>61</v>
      </c>
      <c r="L6157" s="48">
        <v>2009</v>
      </c>
      <c r="M6157" s="2" t="s">
        <v>133</v>
      </c>
      <c r="N6157" s="32">
        <v>25.507100000000001</v>
      </c>
      <c r="O6157" s="32">
        <v>55.5625</v>
      </c>
      <c r="P6157" s="2" t="s">
        <v>2767</v>
      </c>
      <c r="Q6157" s="6" t="s">
        <v>65</v>
      </c>
      <c r="R6157" s="43" t="s">
        <v>18854</v>
      </c>
      <c r="S6157" s="41" t="s">
        <v>3596</v>
      </c>
      <c r="T6157" s="41" t="s">
        <v>18460</v>
      </c>
      <c r="U6157" s="2"/>
      <c r="V6157" s="2" t="s">
        <v>3596</v>
      </c>
      <c r="W6157" s="41" t="s">
        <v>17588</v>
      </c>
      <c r="X6157" s="2" t="s">
        <v>315</v>
      </c>
      <c r="Y6157" s="2" t="s">
        <v>102</v>
      </c>
      <c r="Z6157" s="5" t="s">
        <v>10423</v>
      </c>
      <c r="AA6157" s="5" t="s">
        <v>16910</v>
      </c>
      <c r="AB6157" s="5" t="s">
        <v>16316</v>
      </c>
      <c r="AC6157" s="2" t="s">
        <v>5205</v>
      </c>
      <c r="AD6157" s="2">
        <v>5000209</v>
      </c>
      <c r="AE6157" s="5">
        <v>27</v>
      </c>
      <c r="AF6157" s="25"/>
      <c r="AG6157" s="29">
        <v>3</v>
      </c>
      <c r="AH6157" s="2" t="s">
        <v>17974</v>
      </c>
      <c r="AI6157" s="2">
        <v>3</v>
      </c>
      <c r="AJ6157" s="2">
        <v>3</v>
      </c>
      <c r="AK6157" s="50"/>
      <c r="AL6157" s="2"/>
      <c r="AM6157" s="30"/>
      <c r="AN6157" s="30"/>
      <c r="AO6157" s="30"/>
      <c r="AR6157" s="30"/>
      <c r="AS6157" s="30"/>
      <c r="AT6157" s="30"/>
      <c r="AV6157" s="30"/>
      <c r="AW6157" s="30"/>
      <c r="CD6157" s="2" t="s">
        <v>78</v>
      </c>
      <c r="CE6157" s="2" t="s">
        <v>21180</v>
      </c>
    </row>
    <row r="6158" spans="1:83" x14ac:dyDescent="0.2">
      <c r="A6158" s="2" t="s">
        <v>8646</v>
      </c>
      <c r="B6158" s="2" t="s">
        <v>29199</v>
      </c>
      <c r="C6158" s="2" t="s">
        <v>6285</v>
      </c>
      <c r="D6158" s="2" t="s">
        <v>8646</v>
      </c>
      <c r="E6158" s="2" t="s">
        <v>8646</v>
      </c>
      <c r="F6158" s="2" t="s">
        <v>8647</v>
      </c>
      <c r="G6158" s="2" t="s">
        <v>8648</v>
      </c>
      <c r="H6158" s="2" t="s">
        <v>5093</v>
      </c>
      <c r="I6158" s="2" t="s">
        <v>5093</v>
      </c>
      <c r="J6158" s="2" t="s">
        <v>61</v>
      </c>
      <c r="K6158" s="50" t="s">
        <v>61</v>
      </c>
      <c r="L6158" s="48">
        <v>2009</v>
      </c>
      <c r="M6158" s="2" t="s">
        <v>133</v>
      </c>
      <c r="N6158" s="32">
        <v>25.491230000000002</v>
      </c>
      <c r="O6158" s="32">
        <v>55.549889999999998</v>
      </c>
      <c r="P6158" s="2" t="s">
        <v>2767</v>
      </c>
      <c r="Q6158" s="6" t="s">
        <v>65</v>
      </c>
      <c r="R6158" s="43" t="s">
        <v>18854</v>
      </c>
      <c r="S6158" s="41" t="s">
        <v>3596</v>
      </c>
      <c r="T6158" s="41" t="s">
        <v>18460</v>
      </c>
      <c r="U6158" s="2"/>
      <c r="V6158" s="2" t="s">
        <v>3596</v>
      </c>
      <c r="W6158" s="41" t="s">
        <v>17588</v>
      </c>
      <c r="X6158" s="2" t="s">
        <v>315</v>
      </c>
      <c r="Y6158" s="2" t="s">
        <v>102</v>
      </c>
      <c r="Z6158" s="5" t="s">
        <v>10423</v>
      </c>
      <c r="AA6158" s="5" t="s">
        <v>16910</v>
      </c>
      <c r="AB6158" s="5" t="s">
        <v>16316</v>
      </c>
      <c r="AC6158" s="2" t="s">
        <v>5205</v>
      </c>
      <c r="AD6158" s="2">
        <v>5000400</v>
      </c>
      <c r="AE6158" s="5">
        <v>25</v>
      </c>
      <c r="AF6158" s="25"/>
      <c r="AG6158" s="29">
        <v>3</v>
      </c>
      <c r="AH6158" s="2" t="s">
        <v>17974</v>
      </c>
      <c r="AI6158" s="2">
        <v>4</v>
      </c>
      <c r="AJ6158" s="2">
        <v>3</v>
      </c>
      <c r="AK6158" s="50"/>
      <c r="AL6158" s="2"/>
      <c r="AM6158" s="30"/>
      <c r="AN6158" s="30"/>
      <c r="AO6158" s="30"/>
      <c r="AR6158" s="30"/>
      <c r="AS6158" s="30"/>
      <c r="AT6158" s="30"/>
      <c r="AV6158" s="30"/>
      <c r="AW6158" s="30"/>
      <c r="CD6158" s="2" t="s">
        <v>78</v>
      </c>
      <c r="CE6158" s="2" t="s">
        <v>21181</v>
      </c>
    </row>
    <row r="6159" spans="1:83" x14ac:dyDescent="0.2">
      <c r="A6159" s="2" t="s">
        <v>8649</v>
      </c>
      <c r="B6159" s="2" t="s">
        <v>29200</v>
      </c>
      <c r="C6159" s="2" t="s">
        <v>6285</v>
      </c>
      <c r="D6159" s="2" t="s">
        <v>8649</v>
      </c>
      <c r="E6159" s="2" t="s">
        <v>8649</v>
      </c>
      <c r="F6159" s="2" t="s">
        <v>8650</v>
      </c>
      <c r="G6159" s="2" t="s">
        <v>8651</v>
      </c>
      <c r="H6159" s="2" t="s">
        <v>5093</v>
      </c>
      <c r="I6159" s="2" t="s">
        <v>5093</v>
      </c>
      <c r="J6159" s="2" t="s">
        <v>61</v>
      </c>
      <c r="K6159" s="50" t="s">
        <v>61</v>
      </c>
      <c r="L6159" s="48">
        <v>2009</v>
      </c>
      <c r="M6159" s="2" t="s">
        <v>133</v>
      </c>
      <c r="N6159" s="32">
        <v>25.495100000000001</v>
      </c>
      <c r="O6159" s="32">
        <v>55.583500000000001</v>
      </c>
      <c r="P6159" s="2" t="s">
        <v>2767</v>
      </c>
      <c r="Q6159" s="6" t="s">
        <v>65</v>
      </c>
      <c r="R6159" s="43" t="s">
        <v>18854</v>
      </c>
      <c r="S6159" s="41" t="s">
        <v>3596</v>
      </c>
      <c r="T6159" s="41" t="s">
        <v>18460</v>
      </c>
      <c r="U6159" s="2"/>
      <c r="V6159" s="2" t="s">
        <v>3596</v>
      </c>
      <c r="W6159" s="41" t="s">
        <v>17588</v>
      </c>
      <c r="X6159" s="2" t="s">
        <v>315</v>
      </c>
      <c r="Y6159" s="2" t="s">
        <v>102</v>
      </c>
      <c r="Z6159" s="5" t="s">
        <v>10423</v>
      </c>
      <c r="AA6159" s="5" t="s">
        <v>16910</v>
      </c>
      <c r="AB6159" s="5" t="s">
        <v>16316</v>
      </c>
      <c r="AC6159" s="2" t="s">
        <v>5205</v>
      </c>
      <c r="AD6159" s="2">
        <v>5000400</v>
      </c>
      <c r="AE6159" s="5">
        <v>40</v>
      </c>
      <c r="AF6159" s="25"/>
      <c r="AG6159" s="29">
        <v>3</v>
      </c>
      <c r="AH6159" s="2" t="s">
        <v>17974</v>
      </c>
      <c r="AI6159" s="2">
        <v>4</v>
      </c>
      <c r="AJ6159" s="2">
        <v>3</v>
      </c>
      <c r="AK6159" s="50"/>
      <c r="AL6159" s="2"/>
      <c r="AM6159" s="30"/>
      <c r="AN6159" s="30"/>
      <c r="AO6159" s="30"/>
      <c r="AR6159" s="30"/>
      <c r="AS6159" s="30"/>
      <c r="AT6159" s="30"/>
      <c r="AV6159" s="30"/>
      <c r="AW6159" s="30"/>
      <c r="CD6159" s="2" t="s">
        <v>78</v>
      </c>
      <c r="CE6159" s="2" t="s">
        <v>21182</v>
      </c>
    </row>
    <row r="6160" spans="1:83" x14ac:dyDescent="0.2">
      <c r="A6160" s="2" t="s">
        <v>8652</v>
      </c>
      <c r="B6160" s="2" t="s">
        <v>29201</v>
      </c>
      <c r="C6160" s="2" t="s">
        <v>6285</v>
      </c>
      <c r="D6160" s="2" t="s">
        <v>8652</v>
      </c>
      <c r="E6160" s="2" t="s">
        <v>8652</v>
      </c>
      <c r="F6160" s="2" t="s">
        <v>8653</v>
      </c>
      <c r="G6160" s="2" t="s">
        <v>8654</v>
      </c>
      <c r="H6160" s="2" t="s">
        <v>5093</v>
      </c>
      <c r="I6160" s="2" t="s">
        <v>5093</v>
      </c>
      <c r="J6160" s="2" t="s">
        <v>61</v>
      </c>
      <c r="K6160" s="50" t="s">
        <v>61</v>
      </c>
      <c r="L6160" s="48">
        <v>2009</v>
      </c>
      <c r="M6160" s="2" t="s">
        <v>133</v>
      </c>
      <c r="N6160" s="32">
        <v>25.54757</v>
      </c>
      <c r="O6160" s="32">
        <v>55.662649999999999</v>
      </c>
      <c r="P6160" s="2" t="s">
        <v>2767</v>
      </c>
      <c r="Q6160" s="6" t="s">
        <v>65</v>
      </c>
      <c r="R6160" s="43" t="s">
        <v>18854</v>
      </c>
      <c r="S6160" s="41" t="s">
        <v>3596</v>
      </c>
      <c r="T6160" s="41" t="s">
        <v>18460</v>
      </c>
      <c r="U6160" s="2"/>
      <c r="V6160" s="2" t="s">
        <v>3596</v>
      </c>
      <c r="W6160" s="41" t="s">
        <v>17588</v>
      </c>
      <c r="X6160" s="2" t="s">
        <v>315</v>
      </c>
      <c r="Y6160" s="2" t="s">
        <v>102</v>
      </c>
      <c r="Z6160" s="5" t="s">
        <v>20</v>
      </c>
      <c r="AA6160" s="5" t="s">
        <v>16910</v>
      </c>
      <c r="AB6160" s="5" t="s">
        <v>16316</v>
      </c>
      <c r="AC6160" s="2" t="s">
        <v>5247</v>
      </c>
      <c r="AD6160" s="2">
        <v>5000500</v>
      </c>
      <c r="AE6160" s="5">
        <v>43</v>
      </c>
      <c r="AF6160" s="25"/>
      <c r="AG6160" s="29">
        <v>3</v>
      </c>
      <c r="AH6160" s="2" t="s">
        <v>17978</v>
      </c>
      <c r="AI6160" s="2">
        <v>4</v>
      </c>
      <c r="AJ6160" s="2">
        <v>3</v>
      </c>
      <c r="AK6160" s="50"/>
      <c r="AL6160" s="2"/>
      <c r="AM6160" s="30"/>
      <c r="AN6160" s="30"/>
      <c r="AO6160" s="30"/>
      <c r="AR6160" s="30"/>
      <c r="AS6160" s="30"/>
      <c r="AT6160" s="30"/>
      <c r="AV6160" s="30"/>
      <c r="AW6160" s="30"/>
      <c r="CD6160" s="2" t="s">
        <v>78</v>
      </c>
      <c r="CE6160" s="2" t="s">
        <v>21183</v>
      </c>
    </row>
    <row r="6161" spans="1:83" x14ac:dyDescent="0.2">
      <c r="A6161" s="2" t="s">
        <v>8655</v>
      </c>
      <c r="B6161" s="2" t="s">
        <v>29202</v>
      </c>
      <c r="C6161" s="2" t="s">
        <v>6285</v>
      </c>
      <c r="D6161" s="2" t="s">
        <v>8655</v>
      </c>
      <c r="E6161" s="2" t="s">
        <v>8655</v>
      </c>
      <c r="F6161" s="2" t="s">
        <v>8656</v>
      </c>
      <c r="G6161" s="2" t="s">
        <v>8657</v>
      </c>
      <c r="H6161" s="2" t="s">
        <v>5093</v>
      </c>
      <c r="I6161" s="2" t="s">
        <v>5093</v>
      </c>
      <c r="J6161" s="2" t="s">
        <v>61</v>
      </c>
      <c r="K6161" s="50" t="s">
        <v>61</v>
      </c>
      <c r="L6161" s="48">
        <v>2009</v>
      </c>
      <c r="M6161" s="2" t="s">
        <v>133</v>
      </c>
      <c r="N6161" s="32">
        <v>25.61618</v>
      </c>
      <c r="O6161" s="32">
        <v>55.698880000000003</v>
      </c>
      <c r="P6161" s="2" t="s">
        <v>2767</v>
      </c>
      <c r="Q6161" s="6" t="s">
        <v>65</v>
      </c>
      <c r="R6161" s="43" t="s">
        <v>18854</v>
      </c>
      <c r="S6161" s="41" t="s">
        <v>3596</v>
      </c>
      <c r="T6161" s="41" t="s">
        <v>18460</v>
      </c>
      <c r="U6161" s="2"/>
      <c r="V6161" s="2" t="s">
        <v>3596</v>
      </c>
      <c r="W6161" s="41" t="s">
        <v>17588</v>
      </c>
      <c r="X6161" s="2" t="s">
        <v>315</v>
      </c>
      <c r="Y6161" s="2" t="s">
        <v>102</v>
      </c>
      <c r="Z6161" s="5" t="s">
        <v>10423</v>
      </c>
      <c r="AA6161" s="5" t="s">
        <v>16910</v>
      </c>
      <c r="AB6161" s="5" t="s">
        <v>16316</v>
      </c>
      <c r="AC6161" s="2" t="s">
        <v>5247</v>
      </c>
      <c r="AD6161" s="2">
        <v>5000500</v>
      </c>
      <c r="AE6161" s="5">
        <v>40</v>
      </c>
      <c r="AF6161" s="25"/>
      <c r="AG6161" s="29">
        <v>3</v>
      </c>
      <c r="AH6161" s="2" t="s">
        <v>17978</v>
      </c>
      <c r="AI6161" s="2">
        <v>4</v>
      </c>
      <c r="AJ6161" s="2">
        <v>3</v>
      </c>
      <c r="AK6161" s="50"/>
      <c r="AL6161" s="2"/>
      <c r="AM6161" s="30"/>
      <c r="AN6161" s="30"/>
      <c r="AO6161" s="30"/>
      <c r="AR6161" s="30"/>
      <c r="AS6161" s="30"/>
      <c r="AT6161" s="30"/>
      <c r="AV6161" s="30"/>
      <c r="AW6161" s="30"/>
      <c r="CD6161" s="2" t="s">
        <v>78</v>
      </c>
      <c r="CE6161" s="2" t="s">
        <v>21184</v>
      </c>
    </row>
    <row r="6162" spans="1:83" x14ac:dyDescent="0.2">
      <c r="A6162" s="2" t="s">
        <v>8658</v>
      </c>
      <c r="B6162" s="2" t="s">
        <v>29203</v>
      </c>
      <c r="C6162" s="2" t="s">
        <v>6285</v>
      </c>
      <c r="D6162" s="2" t="s">
        <v>8658</v>
      </c>
      <c r="E6162" s="2" t="s">
        <v>8658</v>
      </c>
      <c r="F6162" s="2" t="s">
        <v>8659</v>
      </c>
      <c r="G6162" s="2" t="s">
        <v>8660</v>
      </c>
      <c r="H6162" s="2" t="s">
        <v>5093</v>
      </c>
      <c r="I6162" s="2" t="s">
        <v>5093</v>
      </c>
      <c r="J6162" s="2" t="s">
        <v>61</v>
      </c>
      <c r="K6162" s="50" t="s">
        <v>61</v>
      </c>
      <c r="L6162" s="48">
        <v>2009</v>
      </c>
      <c r="M6162" s="2" t="s">
        <v>133</v>
      </c>
      <c r="N6162" s="32">
        <v>25.66272</v>
      </c>
      <c r="O6162" s="32">
        <v>55.765610000000002</v>
      </c>
      <c r="P6162" s="2" t="s">
        <v>2767</v>
      </c>
      <c r="Q6162" s="6" t="s">
        <v>65</v>
      </c>
      <c r="R6162" s="43" t="s">
        <v>18854</v>
      </c>
      <c r="S6162" s="41" t="s">
        <v>3596</v>
      </c>
      <c r="T6162" s="41" t="s">
        <v>18460</v>
      </c>
      <c r="U6162" s="2"/>
      <c r="V6162" s="2" t="s">
        <v>3596</v>
      </c>
      <c r="W6162" s="41" t="s">
        <v>17588</v>
      </c>
      <c r="X6162" s="2" t="s">
        <v>315</v>
      </c>
      <c r="Y6162" s="2" t="s">
        <v>102</v>
      </c>
      <c r="Z6162" s="5" t="s">
        <v>20</v>
      </c>
      <c r="AA6162" s="5" t="s">
        <v>16910</v>
      </c>
      <c r="AB6162" s="5" t="s">
        <v>16316</v>
      </c>
      <c r="AC6162" s="2" t="s">
        <v>5149</v>
      </c>
      <c r="AD6162" s="2">
        <v>7060600</v>
      </c>
      <c r="AE6162" s="5">
        <v>45</v>
      </c>
      <c r="AF6162" s="25"/>
      <c r="AG6162" s="29">
        <v>3</v>
      </c>
      <c r="AH6162" s="2" t="s">
        <v>18304</v>
      </c>
      <c r="AI6162" s="2">
        <v>4</v>
      </c>
      <c r="AJ6162" s="2">
        <v>3</v>
      </c>
      <c r="AK6162" s="50"/>
      <c r="AL6162" s="2"/>
      <c r="AM6162" s="30"/>
      <c r="AN6162" s="30"/>
      <c r="AO6162" s="30"/>
      <c r="AR6162" s="30"/>
      <c r="AS6162" s="30"/>
      <c r="AT6162" s="30"/>
      <c r="AV6162" s="30"/>
      <c r="AW6162" s="30"/>
      <c r="CD6162" s="2" t="s">
        <v>78</v>
      </c>
      <c r="CE6162" s="2" t="s">
        <v>21185</v>
      </c>
    </row>
    <row r="6163" spans="1:83" x14ac:dyDescent="0.2">
      <c r="A6163" s="2" t="s">
        <v>8661</v>
      </c>
      <c r="B6163" s="2" t="s">
        <v>29204</v>
      </c>
      <c r="C6163" s="2" t="s">
        <v>6285</v>
      </c>
      <c r="D6163" s="2" t="s">
        <v>8661</v>
      </c>
      <c r="E6163" s="2" t="s">
        <v>8661</v>
      </c>
      <c r="F6163" s="2" t="s">
        <v>8662</v>
      </c>
      <c r="G6163" s="2" t="s">
        <v>16102</v>
      </c>
      <c r="H6163" s="2" t="s">
        <v>5093</v>
      </c>
      <c r="I6163" s="2" t="s">
        <v>5093</v>
      </c>
      <c r="J6163" s="2" t="s">
        <v>61</v>
      </c>
      <c r="K6163" s="50" t="s">
        <v>61</v>
      </c>
      <c r="L6163" s="48">
        <v>2009</v>
      </c>
      <c r="M6163" s="2" t="s">
        <v>133</v>
      </c>
      <c r="N6163" s="32">
        <v>25.356259999999999</v>
      </c>
      <c r="O6163" s="32">
        <v>55.854320000000001</v>
      </c>
      <c r="P6163" s="2" t="s">
        <v>2767</v>
      </c>
      <c r="Q6163" s="6" t="s">
        <v>65</v>
      </c>
      <c r="R6163" s="43" t="s">
        <v>18854</v>
      </c>
      <c r="S6163" s="41" t="s">
        <v>3596</v>
      </c>
      <c r="T6163" s="41" t="s">
        <v>18460</v>
      </c>
      <c r="U6163" s="2"/>
      <c r="V6163" s="2" t="s">
        <v>3596</v>
      </c>
      <c r="W6163" s="41" t="s">
        <v>17588</v>
      </c>
      <c r="X6163" s="2" t="s">
        <v>315</v>
      </c>
      <c r="Y6163" s="2" t="s">
        <v>102</v>
      </c>
      <c r="Z6163" s="5" t="s">
        <v>10423</v>
      </c>
      <c r="AA6163" s="5" t="s">
        <v>16910</v>
      </c>
      <c r="AB6163" s="5" t="s">
        <v>16316</v>
      </c>
      <c r="AC6163" s="2" t="s">
        <v>5247</v>
      </c>
      <c r="AD6163" s="2">
        <v>5000900</v>
      </c>
      <c r="AE6163" s="5">
        <v>43.5</v>
      </c>
      <c r="AF6163" s="25"/>
      <c r="AG6163" s="29">
        <v>3</v>
      </c>
      <c r="AH6163" s="2" t="s">
        <v>17978</v>
      </c>
      <c r="AI6163" s="2">
        <v>4</v>
      </c>
      <c r="AJ6163" s="2">
        <v>3</v>
      </c>
      <c r="AK6163" s="50"/>
      <c r="AL6163" s="2"/>
      <c r="AM6163" s="30"/>
      <c r="AN6163" s="30"/>
      <c r="AO6163" s="30"/>
      <c r="AR6163" s="30"/>
      <c r="AS6163" s="30"/>
      <c r="AT6163" s="30"/>
      <c r="AV6163" s="30"/>
      <c r="AW6163" s="30"/>
      <c r="CD6163" s="2" t="s">
        <v>78</v>
      </c>
      <c r="CE6163" s="2" t="s">
        <v>21186</v>
      </c>
    </row>
    <row r="6164" spans="1:83" x14ac:dyDescent="0.2">
      <c r="A6164" s="2" t="s">
        <v>8663</v>
      </c>
      <c r="B6164" s="2" t="s">
        <v>29205</v>
      </c>
      <c r="C6164" s="2" t="s">
        <v>6285</v>
      </c>
      <c r="D6164" s="2" t="s">
        <v>8663</v>
      </c>
      <c r="E6164" s="2" t="s">
        <v>8663</v>
      </c>
      <c r="F6164" s="2" t="s">
        <v>8664</v>
      </c>
      <c r="G6164" s="2" t="s">
        <v>16103</v>
      </c>
      <c r="H6164" s="2" t="s">
        <v>83</v>
      </c>
      <c r="I6164" s="2" t="s">
        <v>5093</v>
      </c>
      <c r="J6164" s="2" t="s">
        <v>61</v>
      </c>
      <c r="K6164" s="50" t="s">
        <v>61</v>
      </c>
      <c r="L6164" s="48">
        <v>2010</v>
      </c>
      <c r="M6164" s="2" t="s">
        <v>133</v>
      </c>
      <c r="N6164" s="32">
        <v>25.61636</v>
      </c>
      <c r="O6164" s="32">
        <v>55.751399999999997</v>
      </c>
      <c r="P6164" s="2" t="s">
        <v>2767</v>
      </c>
      <c r="Q6164" s="6" t="s">
        <v>65</v>
      </c>
      <c r="R6164" s="43" t="s">
        <v>18854</v>
      </c>
      <c r="S6164" s="41" t="s">
        <v>3596</v>
      </c>
      <c r="T6164" s="41" t="s">
        <v>18460</v>
      </c>
      <c r="U6164" s="2"/>
      <c r="V6164" s="2" t="s">
        <v>3596</v>
      </c>
      <c r="W6164" s="41" t="s">
        <v>17588</v>
      </c>
      <c r="X6164" s="2" t="s">
        <v>315</v>
      </c>
      <c r="Y6164" s="2" t="s">
        <v>76</v>
      </c>
      <c r="Z6164" s="5" t="s">
        <v>10423</v>
      </c>
      <c r="AA6164" s="5" t="s">
        <v>16910</v>
      </c>
      <c r="AB6164" s="5" t="s">
        <v>16319</v>
      </c>
      <c r="AC6164" s="2" t="s">
        <v>5247</v>
      </c>
      <c r="AD6164" s="2">
        <v>5000500</v>
      </c>
      <c r="AE6164" s="5">
        <v>43.5</v>
      </c>
      <c r="AF6164" s="25"/>
      <c r="AG6164" s="29">
        <v>3</v>
      </c>
      <c r="AH6164" s="2" t="s">
        <v>17978</v>
      </c>
      <c r="AI6164" s="2">
        <v>3</v>
      </c>
      <c r="AJ6164" s="2">
        <v>3</v>
      </c>
      <c r="AK6164" s="50"/>
      <c r="AL6164" s="2"/>
      <c r="AM6164" s="30"/>
      <c r="AN6164" s="30"/>
      <c r="AO6164" s="30"/>
      <c r="AR6164" s="30"/>
      <c r="AS6164" s="30"/>
      <c r="AT6164" s="30"/>
      <c r="AV6164" s="30"/>
      <c r="AW6164" s="30"/>
      <c r="CD6164" s="2" t="s">
        <v>78</v>
      </c>
      <c r="CE6164" s="2" t="s">
        <v>21187</v>
      </c>
    </row>
    <row r="6165" spans="1:83" x14ac:dyDescent="0.2">
      <c r="A6165" s="2" t="s">
        <v>8665</v>
      </c>
      <c r="B6165" s="2" t="s">
        <v>29206</v>
      </c>
      <c r="C6165" s="2" t="s">
        <v>6285</v>
      </c>
      <c r="D6165" s="2" t="s">
        <v>8665</v>
      </c>
      <c r="E6165" s="2" t="s">
        <v>8665</v>
      </c>
      <c r="F6165" s="2" t="s">
        <v>8666</v>
      </c>
      <c r="G6165" s="2"/>
      <c r="H6165" s="2" t="s">
        <v>5093</v>
      </c>
      <c r="I6165" s="2" t="s">
        <v>5093</v>
      </c>
      <c r="J6165" s="2" t="s">
        <v>61</v>
      </c>
      <c r="K6165" s="2"/>
      <c r="L6165" s="48">
        <v>2010</v>
      </c>
      <c r="M6165" s="2" t="s">
        <v>133</v>
      </c>
      <c r="N6165" s="32">
        <v>25.32816</v>
      </c>
      <c r="O6165" s="32">
        <v>55.912010000000002</v>
      </c>
      <c r="P6165" s="2" t="s">
        <v>2767</v>
      </c>
      <c r="Q6165" s="6" t="s">
        <v>65</v>
      </c>
      <c r="R6165" s="43" t="s">
        <v>18854</v>
      </c>
      <c r="S6165" s="41" t="s">
        <v>3596</v>
      </c>
      <c r="T6165" s="41" t="s">
        <v>18460</v>
      </c>
      <c r="U6165" s="2"/>
      <c r="V6165" s="2" t="s">
        <v>3596</v>
      </c>
      <c r="W6165" s="41" t="s">
        <v>67</v>
      </c>
      <c r="X6165" s="2" t="s">
        <v>315</v>
      </c>
      <c r="Y6165" s="2" t="s">
        <v>102</v>
      </c>
      <c r="Z6165" s="5" t="s">
        <v>10423</v>
      </c>
      <c r="AA6165" s="5" t="s">
        <v>16910</v>
      </c>
      <c r="AB6165" s="5" t="s">
        <v>16316</v>
      </c>
      <c r="AC6165" s="2"/>
      <c r="AD6165" s="2">
        <v>3000050</v>
      </c>
      <c r="AE6165" s="5">
        <v>38.5</v>
      </c>
      <c r="AF6165" s="25"/>
      <c r="AG6165" s="29"/>
      <c r="AH6165" s="2"/>
      <c r="AI6165" s="2">
        <v>4</v>
      </c>
      <c r="AJ6165" s="2"/>
      <c r="AK6165" s="50"/>
      <c r="AL6165" s="2"/>
      <c r="AM6165" s="30"/>
      <c r="AN6165" s="30"/>
      <c r="AO6165" s="30"/>
      <c r="AR6165" s="30"/>
      <c r="AS6165" s="30"/>
      <c r="AT6165" s="30"/>
      <c r="AV6165" s="30"/>
      <c r="AW6165" s="30"/>
      <c r="CD6165" s="2" t="s">
        <v>71</v>
      </c>
      <c r="CE6165" s="2">
        <v>0</v>
      </c>
    </row>
    <row r="6166" spans="1:83" x14ac:dyDescent="0.2">
      <c r="A6166" s="2" t="s">
        <v>8667</v>
      </c>
      <c r="B6166" s="2" t="s">
        <v>29207</v>
      </c>
      <c r="C6166" s="2" t="s">
        <v>6285</v>
      </c>
      <c r="D6166" s="2" t="s">
        <v>8667</v>
      </c>
      <c r="E6166" s="2" t="s">
        <v>8667</v>
      </c>
      <c r="F6166" s="2" t="s">
        <v>8668</v>
      </c>
      <c r="G6166" s="2" t="s">
        <v>17001</v>
      </c>
      <c r="H6166" s="2" t="s">
        <v>5093</v>
      </c>
      <c r="I6166" s="2" t="s">
        <v>5093</v>
      </c>
      <c r="J6166" s="2" t="s">
        <v>61</v>
      </c>
      <c r="K6166" s="50" t="s">
        <v>61</v>
      </c>
      <c r="L6166" s="48">
        <v>2009</v>
      </c>
      <c r="M6166" s="2" t="s">
        <v>133</v>
      </c>
      <c r="N6166" s="32">
        <v>25.430630000000001</v>
      </c>
      <c r="O6166" s="32">
        <v>55.666179999999997</v>
      </c>
      <c r="P6166" s="2" t="s">
        <v>2767</v>
      </c>
      <c r="Q6166" s="6" t="s">
        <v>65</v>
      </c>
      <c r="R6166" s="43" t="s">
        <v>18854</v>
      </c>
      <c r="S6166" s="41" t="s">
        <v>3596</v>
      </c>
      <c r="T6166" s="41" t="s">
        <v>18460</v>
      </c>
      <c r="U6166" s="2"/>
      <c r="V6166" s="2" t="s">
        <v>3596</v>
      </c>
      <c r="W6166" s="41" t="s">
        <v>17588</v>
      </c>
      <c r="X6166" s="2" t="s">
        <v>315</v>
      </c>
      <c r="Y6166" s="2" t="s">
        <v>102</v>
      </c>
      <c r="Z6166" s="5" t="s">
        <v>10423</v>
      </c>
      <c r="AA6166" s="5" t="s">
        <v>16910</v>
      </c>
      <c r="AB6166" s="5" t="s">
        <v>16316</v>
      </c>
      <c r="AC6166" s="2" t="s">
        <v>5247</v>
      </c>
      <c r="AD6166" s="2">
        <v>5000600</v>
      </c>
      <c r="AE6166" s="5">
        <v>40</v>
      </c>
      <c r="AF6166" s="25"/>
      <c r="AG6166" s="29">
        <v>3</v>
      </c>
      <c r="AH6166" s="2" t="s">
        <v>17978</v>
      </c>
      <c r="AI6166" s="2">
        <v>4</v>
      </c>
      <c r="AJ6166" s="2">
        <v>3</v>
      </c>
      <c r="AK6166" s="50"/>
      <c r="AL6166" s="2"/>
      <c r="AM6166" s="30"/>
      <c r="AN6166" s="30"/>
      <c r="AO6166" s="30"/>
      <c r="AR6166" s="30"/>
      <c r="AS6166" s="30"/>
      <c r="AT6166" s="30"/>
      <c r="AV6166" s="30"/>
      <c r="AW6166" s="30"/>
      <c r="CD6166" s="2" t="s">
        <v>78</v>
      </c>
      <c r="CE6166" s="2" t="s">
        <v>21188</v>
      </c>
    </row>
    <row r="6167" spans="1:83" x14ac:dyDescent="0.2">
      <c r="A6167" s="2" t="s">
        <v>8669</v>
      </c>
      <c r="B6167" s="2" t="s">
        <v>29208</v>
      </c>
      <c r="C6167" s="2" t="s">
        <v>6285</v>
      </c>
      <c r="D6167" s="2" t="s">
        <v>8669</v>
      </c>
      <c r="E6167" s="2" t="s">
        <v>8669</v>
      </c>
      <c r="F6167" s="2" t="s">
        <v>8670</v>
      </c>
      <c r="G6167" s="2" t="s">
        <v>8671</v>
      </c>
      <c r="H6167" s="2" t="s">
        <v>5093</v>
      </c>
      <c r="I6167" s="2" t="s">
        <v>5093</v>
      </c>
      <c r="J6167" s="2" t="s">
        <v>61</v>
      </c>
      <c r="K6167" s="50" t="s">
        <v>61</v>
      </c>
      <c r="L6167" s="48">
        <v>2009</v>
      </c>
      <c r="M6167" s="2" t="s">
        <v>133</v>
      </c>
      <c r="N6167" s="32">
        <v>25.568570000000001</v>
      </c>
      <c r="O6167" s="32">
        <v>55.552199999999999</v>
      </c>
      <c r="P6167" s="2" t="s">
        <v>2767</v>
      </c>
      <c r="Q6167" s="6" t="s">
        <v>65</v>
      </c>
      <c r="R6167" s="43" t="s">
        <v>18854</v>
      </c>
      <c r="S6167" s="41" t="s">
        <v>3596</v>
      </c>
      <c r="T6167" s="41" t="s">
        <v>18460</v>
      </c>
      <c r="U6167" s="2"/>
      <c r="V6167" s="2" t="s">
        <v>3596</v>
      </c>
      <c r="W6167" s="41" t="s">
        <v>17588</v>
      </c>
      <c r="X6167" s="2" t="s">
        <v>315</v>
      </c>
      <c r="Y6167" s="2" t="s">
        <v>76</v>
      </c>
      <c r="Z6167" s="5" t="s">
        <v>10423</v>
      </c>
      <c r="AA6167" s="5" t="s">
        <v>16910</v>
      </c>
      <c r="AB6167" s="5" t="s">
        <v>16317</v>
      </c>
      <c r="AC6167" s="2" t="s">
        <v>5205</v>
      </c>
      <c r="AD6167" s="2">
        <v>5000204</v>
      </c>
      <c r="AE6167" s="5">
        <v>25</v>
      </c>
      <c r="AF6167" s="25"/>
      <c r="AG6167" s="29">
        <v>3</v>
      </c>
      <c r="AH6167" s="2" t="s">
        <v>17974</v>
      </c>
      <c r="AI6167" s="2">
        <v>3</v>
      </c>
      <c r="AJ6167" s="2">
        <v>3</v>
      </c>
      <c r="AK6167" s="50"/>
      <c r="AL6167" s="2"/>
      <c r="AM6167" s="30"/>
      <c r="AN6167" s="30"/>
      <c r="AO6167" s="30"/>
      <c r="AR6167" s="30"/>
      <c r="AS6167" s="30"/>
      <c r="AT6167" s="30"/>
      <c r="AV6167" s="30"/>
      <c r="AW6167" s="30"/>
      <c r="CD6167" s="2" t="s">
        <v>78</v>
      </c>
      <c r="CE6167" s="2" t="s">
        <v>21189</v>
      </c>
    </row>
    <row r="6168" spans="1:83" x14ac:dyDescent="0.2">
      <c r="A6168" s="2" t="s">
        <v>8672</v>
      </c>
      <c r="B6168" s="2" t="s">
        <v>29209</v>
      </c>
      <c r="C6168" s="2" t="s">
        <v>6285</v>
      </c>
      <c r="D6168" s="2" t="s">
        <v>8672</v>
      </c>
      <c r="E6168" s="2" t="s">
        <v>8672</v>
      </c>
      <c r="F6168" s="2" t="s">
        <v>8673</v>
      </c>
      <c r="G6168" s="2" t="s">
        <v>17002</v>
      </c>
      <c r="H6168" s="2" t="s">
        <v>5093</v>
      </c>
      <c r="I6168" s="2" t="s">
        <v>5093</v>
      </c>
      <c r="J6168" s="2" t="s">
        <v>61</v>
      </c>
      <c r="K6168" s="50" t="s">
        <v>61</v>
      </c>
      <c r="L6168" s="48">
        <v>2009</v>
      </c>
      <c r="M6168" s="2" t="s">
        <v>133</v>
      </c>
      <c r="N6168" s="32">
        <v>25.717749999999999</v>
      </c>
      <c r="O6168" s="32">
        <v>55.86309</v>
      </c>
      <c r="P6168" s="2" t="s">
        <v>2767</v>
      </c>
      <c r="Q6168" s="6" t="s">
        <v>65</v>
      </c>
      <c r="R6168" s="43" t="s">
        <v>16802</v>
      </c>
      <c r="S6168" s="41" t="s">
        <v>4851</v>
      </c>
      <c r="T6168" s="41" t="s">
        <v>18462</v>
      </c>
      <c r="U6168" s="2"/>
      <c r="V6168" s="2" t="s">
        <v>4851</v>
      </c>
      <c r="W6168" s="41" t="s">
        <v>17588</v>
      </c>
      <c r="X6168" s="2" t="s">
        <v>315</v>
      </c>
      <c r="Y6168" s="2" t="s">
        <v>69</v>
      </c>
      <c r="Z6168" s="5" t="s">
        <v>10423</v>
      </c>
      <c r="AA6168" s="5" t="s">
        <v>16910</v>
      </c>
      <c r="AB6168" s="5" t="s">
        <v>18091</v>
      </c>
      <c r="AC6168" s="2" t="s">
        <v>5247</v>
      </c>
      <c r="AD6168" s="2">
        <v>7041200</v>
      </c>
      <c r="AE6168" s="5">
        <v>35</v>
      </c>
      <c r="AF6168" s="25"/>
      <c r="AG6168" s="29">
        <v>3</v>
      </c>
      <c r="AH6168" s="2" t="s">
        <v>17978</v>
      </c>
      <c r="AI6168" s="2">
        <v>3</v>
      </c>
      <c r="AJ6168" s="2">
        <v>3</v>
      </c>
      <c r="AK6168" s="50"/>
      <c r="AL6168" s="2"/>
      <c r="AM6168" s="30"/>
      <c r="AN6168" s="30"/>
      <c r="AO6168" s="30"/>
      <c r="AR6168" s="30"/>
      <c r="AS6168" s="30"/>
      <c r="AT6168" s="30"/>
      <c r="AV6168" s="30"/>
      <c r="AW6168" s="30"/>
      <c r="CD6168" s="2" t="s">
        <v>78</v>
      </c>
      <c r="CE6168" s="2" t="s">
        <v>21190</v>
      </c>
    </row>
    <row r="6169" spans="1:83" x14ac:dyDescent="0.2">
      <c r="A6169" s="2" t="s">
        <v>8674</v>
      </c>
      <c r="B6169" s="2" t="s">
        <v>29210</v>
      </c>
      <c r="C6169" s="2" t="s">
        <v>6285</v>
      </c>
      <c r="D6169" s="2" t="s">
        <v>8674</v>
      </c>
      <c r="E6169" s="2" t="s">
        <v>8674</v>
      </c>
      <c r="F6169" s="2" t="s">
        <v>8675</v>
      </c>
      <c r="G6169" s="2" t="s">
        <v>8676</v>
      </c>
      <c r="H6169" s="2" t="s">
        <v>5093</v>
      </c>
      <c r="I6169" s="2" t="s">
        <v>5093</v>
      </c>
      <c r="J6169" s="2" t="s">
        <v>61</v>
      </c>
      <c r="K6169" s="50" t="s">
        <v>61</v>
      </c>
      <c r="L6169" s="48">
        <v>2010</v>
      </c>
      <c r="M6169" s="2" t="s">
        <v>133</v>
      </c>
      <c r="N6169" s="32">
        <v>25.487010000000001</v>
      </c>
      <c r="O6169" s="32">
        <v>55.597830000000002</v>
      </c>
      <c r="P6169" s="2" t="s">
        <v>2767</v>
      </c>
      <c r="Q6169" s="6" t="s">
        <v>65</v>
      </c>
      <c r="R6169" s="43" t="s">
        <v>18854</v>
      </c>
      <c r="S6169" s="41" t="s">
        <v>3596</v>
      </c>
      <c r="T6169" s="41" t="s">
        <v>18460</v>
      </c>
      <c r="U6169" s="2"/>
      <c r="V6169" s="2" t="s">
        <v>3596</v>
      </c>
      <c r="W6169" s="41" t="s">
        <v>17588</v>
      </c>
      <c r="X6169" s="2" t="s">
        <v>315</v>
      </c>
      <c r="Y6169" s="2" t="s">
        <v>76</v>
      </c>
      <c r="Z6169" s="5" t="s">
        <v>10423</v>
      </c>
      <c r="AA6169" s="5" t="s">
        <v>16910</v>
      </c>
      <c r="AB6169" s="5" t="s">
        <v>16317</v>
      </c>
      <c r="AC6169" s="2" t="s">
        <v>5205</v>
      </c>
      <c r="AD6169" s="2">
        <v>5000400</v>
      </c>
      <c r="AE6169" s="5">
        <v>28.7</v>
      </c>
      <c r="AF6169" s="25"/>
      <c r="AG6169" s="29">
        <v>3</v>
      </c>
      <c r="AH6169" s="2" t="s">
        <v>17974</v>
      </c>
      <c r="AI6169" s="2">
        <v>4</v>
      </c>
      <c r="AJ6169" s="2">
        <v>3</v>
      </c>
      <c r="AK6169" s="50"/>
      <c r="AL6169" s="2"/>
      <c r="AM6169" s="30"/>
      <c r="AN6169" s="30"/>
      <c r="AO6169" s="30"/>
      <c r="AR6169" s="30"/>
      <c r="AS6169" s="30"/>
      <c r="AT6169" s="30"/>
      <c r="AV6169" s="30"/>
      <c r="AW6169" s="30"/>
      <c r="CD6169" s="2" t="s">
        <v>78</v>
      </c>
      <c r="CE6169" s="2" t="s">
        <v>21191</v>
      </c>
    </row>
    <row r="6170" spans="1:83" x14ac:dyDescent="0.2">
      <c r="A6170" s="2" t="s">
        <v>8677</v>
      </c>
      <c r="B6170" s="2" t="s">
        <v>29211</v>
      </c>
      <c r="C6170" s="2" t="s">
        <v>6285</v>
      </c>
      <c r="D6170" s="2" t="s">
        <v>8677</v>
      </c>
      <c r="E6170" s="2" t="s">
        <v>8677</v>
      </c>
      <c r="F6170" s="2" t="s">
        <v>8678</v>
      </c>
      <c r="G6170" s="2" t="s">
        <v>8679</v>
      </c>
      <c r="H6170" s="2" t="s">
        <v>5093</v>
      </c>
      <c r="I6170" s="2" t="s">
        <v>5093</v>
      </c>
      <c r="J6170" s="2" t="s">
        <v>61</v>
      </c>
      <c r="K6170" s="50" t="s">
        <v>61</v>
      </c>
      <c r="L6170" s="48">
        <v>2011</v>
      </c>
      <c r="M6170" s="2" t="s">
        <v>133</v>
      </c>
      <c r="N6170" s="32">
        <v>25.508410000000001</v>
      </c>
      <c r="O6170" s="32">
        <v>55.577039999999997</v>
      </c>
      <c r="P6170" s="2" t="s">
        <v>2767</v>
      </c>
      <c r="Q6170" s="6" t="s">
        <v>65</v>
      </c>
      <c r="R6170" s="43" t="s">
        <v>18854</v>
      </c>
      <c r="S6170" s="41" t="s">
        <v>3596</v>
      </c>
      <c r="T6170" s="41" t="s">
        <v>18460</v>
      </c>
      <c r="U6170" s="2"/>
      <c r="V6170" s="2" t="s">
        <v>3596</v>
      </c>
      <c r="W6170" s="41" t="s">
        <v>17588</v>
      </c>
      <c r="X6170" s="2" t="s">
        <v>315</v>
      </c>
      <c r="Y6170" s="2" t="s">
        <v>102</v>
      </c>
      <c r="Z6170" s="5" t="s">
        <v>10423</v>
      </c>
      <c r="AA6170" s="5" t="s">
        <v>16910</v>
      </c>
      <c r="AB6170" s="5" t="s">
        <v>16316</v>
      </c>
      <c r="AC6170" s="2" t="s">
        <v>5205</v>
      </c>
      <c r="AD6170" s="2">
        <v>5000208</v>
      </c>
      <c r="AE6170" s="5">
        <v>28.7</v>
      </c>
      <c r="AF6170" s="25"/>
      <c r="AG6170" s="29">
        <v>3</v>
      </c>
      <c r="AH6170" s="2" t="s">
        <v>17974</v>
      </c>
      <c r="AI6170" s="2">
        <v>4</v>
      </c>
      <c r="AJ6170" s="2">
        <v>3</v>
      </c>
      <c r="AK6170" s="50"/>
      <c r="AL6170" s="2"/>
      <c r="AM6170" s="30"/>
      <c r="AN6170" s="30"/>
      <c r="AO6170" s="30"/>
      <c r="AR6170" s="30"/>
      <c r="AS6170" s="30"/>
      <c r="AT6170" s="30"/>
      <c r="AV6170" s="30"/>
      <c r="AW6170" s="30"/>
      <c r="CD6170" s="2" t="s">
        <v>78</v>
      </c>
      <c r="CE6170" s="2" t="s">
        <v>21192</v>
      </c>
    </row>
    <row r="6171" spans="1:83" x14ac:dyDescent="0.2">
      <c r="A6171" s="2" t="s">
        <v>8680</v>
      </c>
      <c r="B6171" s="2" t="s">
        <v>29212</v>
      </c>
      <c r="C6171" s="2" t="s">
        <v>6285</v>
      </c>
      <c r="D6171" s="2" t="s">
        <v>8680</v>
      </c>
      <c r="E6171" s="2" t="s">
        <v>8680</v>
      </c>
      <c r="F6171" s="2" t="s">
        <v>8681</v>
      </c>
      <c r="G6171" s="2" t="s">
        <v>16441</v>
      </c>
      <c r="H6171" s="2" t="s">
        <v>5093</v>
      </c>
      <c r="I6171" s="2" t="s">
        <v>5093</v>
      </c>
      <c r="J6171" s="2" t="s">
        <v>61</v>
      </c>
      <c r="K6171" s="50" t="s">
        <v>61</v>
      </c>
      <c r="L6171" s="48">
        <v>2010</v>
      </c>
      <c r="M6171" s="2" t="s">
        <v>133</v>
      </c>
      <c r="N6171" s="32">
        <v>25.262720000000002</v>
      </c>
      <c r="O6171" s="32">
        <v>55.974150000000002</v>
      </c>
      <c r="P6171" s="2" t="s">
        <v>2767</v>
      </c>
      <c r="Q6171" s="6" t="s">
        <v>65</v>
      </c>
      <c r="R6171" s="43" t="s">
        <v>18854</v>
      </c>
      <c r="S6171" s="41" t="s">
        <v>3596</v>
      </c>
      <c r="T6171" s="41" t="s">
        <v>18460</v>
      </c>
      <c r="U6171" s="2"/>
      <c r="V6171" s="2" t="s">
        <v>3596</v>
      </c>
      <c r="W6171" s="41" t="s">
        <v>17588</v>
      </c>
      <c r="X6171" s="2" t="s">
        <v>315</v>
      </c>
      <c r="Y6171" s="2" t="s">
        <v>102</v>
      </c>
      <c r="Z6171" s="5" t="s">
        <v>10423</v>
      </c>
      <c r="AA6171" s="5" t="s">
        <v>16910</v>
      </c>
      <c r="AB6171" s="5" t="s">
        <v>16316</v>
      </c>
      <c r="AC6171" s="2" t="s">
        <v>5247</v>
      </c>
      <c r="AD6171" s="2">
        <v>3000050</v>
      </c>
      <c r="AE6171" s="5">
        <v>38.5</v>
      </c>
      <c r="AF6171" s="25"/>
      <c r="AG6171" s="29">
        <v>3</v>
      </c>
      <c r="AH6171" s="2" t="s">
        <v>17978</v>
      </c>
      <c r="AI6171" s="2">
        <v>3</v>
      </c>
      <c r="AJ6171" s="2">
        <v>3</v>
      </c>
      <c r="AK6171" s="50"/>
      <c r="AL6171" s="2"/>
      <c r="AM6171" s="30"/>
      <c r="AN6171" s="30"/>
      <c r="AO6171" s="30"/>
      <c r="AR6171" s="30"/>
      <c r="AS6171" s="30"/>
      <c r="AT6171" s="30"/>
      <c r="AV6171" s="30"/>
      <c r="AW6171" s="30"/>
      <c r="CD6171" s="2" t="s">
        <v>78</v>
      </c>
      <c r="CE6171" s="2" t="s">
        <v>21193</v>
      </c>
    </row>
    <row r="6172" spans="1:83" x14ac:dyDescent="0.2">
      <c r="A6172" s="2" t="s">
        <v>8682</v>
      </c>
      <c r="B6172" s="2" t="s">
        <v>29213</v>
      </c>
      <c r="C6172" s="2" t="s">
        <v>6285</v>
      </c>
      <c r="D6172" s="2" t="s">
        <v>8682</v>
      </c>
      <c r="E6172" s="2" t="s">
        <v>8682</v>
      </c>
      <c r="F6172" s="2" t="s">
        <v>8683</v>
      </c>
      <c r="G6172" s="2"/>
      <c r="H6172" s="2" t="s">
        <v>5093</v>
      </c>
      <c r="I6172" s="2" t="s">
        <v>5093</v>
      </c>
      <c r="J6172" s="2" t="s">
        <v>61</v>
      </c>
      <c r="K6172" s="2"/>
      <c r="L6172" s="48">
        <v>2010</v>
      </c>
      <c r="M6172" s="2" t="s">
        <v>133</v>
      </c>
      <c r="N6172" s="32">
        <v>25.5199</v>
      </c>
      <c r="O6172" s="32">
        <v>55.746040000000001</v>
      </c>
      <c r="P6172" s="2" t="s">
        <v>2767</v>
      </c>
      <c r="Q6172" s="6" t="s">
        <v>65</v>
      </c>
      <c r="R6172" s="43" t="s">
        <v>16802</v>
      </c>
      <c r="S6172" s="41" t="s">
        <v>4851</v>
      </c>
      <c r="T6172" s="41" t="s">
        <v>18462</v>
      </c>
      <c r="U6172" s="2"/>
      <c r="V6172" s="2" t="s">
        <v>4851</v>
      </c>
      <c r="W6172" s="41" t="s">
        <v>67</v>
      </c>
      <c r="X6172" s="2" t="s">
        <v>315</v>
      </c>
      <c r="Y6172" s="2" t="s">
        <v>102</v>
      </c>
      <c r="Z6172" s="5" t="s">
        <v>10423</v>
      </c>
      <c r="AA6172" s="5" t="s">
        <v>16910</v>
      </c>
      <c r="AB6172" s="5" t="s">
        <v>16316</v>
      </c>
      <c r="AC6172" s="2"/>
      <c r="AD6172" s="2">
        <v>5000700</v>
      </c>
      <c r="AE6172" s="5">
        <v>60</v>
      </c>
      <c r="AF6172" s="25"/>
      <c r="AG6172" s="29"/>
      <c r="AH6172" s="2"/>
      <c r="AI6172" s="2">
        <v>3</v>
      </c>
      <c r="AJ6172" s="2"/>
      <c r="AK6172" s="50"/>
      <c r="AL6172" s="2"/>
      <c r="AM6172" s="30"/>
      <c r="AN6172" s="30"/>
      <c r="AO6172" s="30"/>
      <c r="AR6172" s="30"/>
      <c r="AS6172" s="30"/>
      <c r="AT6172" s="30"/>
      <c r="AV6172" s="30"/>
      <c r="AW6172" s="30"/>
      <c r="CD6172" s="2" t="s">
        <v>78</v>
      </c>
      <c r="CE6172" s="2" t="s">
        <v>21194</v>
      </c>
    </row>
    <row r="6173" spans="1:83" x14ac:dyDescent="0.2">
      <c r="A6173" s="2" t="s">
        <v>8684</v>
      </c>
      <c r="B6173" s="2" t="s">
        <v>29214</v>
      </c>
      <c r="C6173" s="2" t="s">
        <v>6285</v>
      </c>
      <c r="D6173" s="2" t="s">
        <v>8684</v>
      </c>
      <c r="E6173" s="2" t="s">
        <v>8684</v>
      </c>
      <c r="F6173" s="2" t="s">
        <v>8685</v>
      </c>
      <c r="G6173" s="2" t="s">
        <v>17003</v>
      </c>
      <c r="H6173" s="2" t="s">
        <v>5093</v>
      </c>
      <c r="I6173" s="2" t="s">
        <v>5093</v>
      </c>
      <c r="J6173" s="2" t="s">
        <v>61</v>
      </c>
      <c r="K6173" s="50" t="s">
        <v>61</v>
      </c>
      <c r="L6173" s="48">
        <v>2010</v>
      </c>
      <c r="M6173" s="2" t="s">
        <v>133</v>
      </c>
      <c r="N6173" s="32">
        <v>25.522449999999999</v>
      </c>
      <c r="O6173" s="32">
        <v>55.594799999999999</v>
      </c>
      <c r="P6173" s="2" t="s">
        <v>2767</v>
      </c>
      <c r="Q6173" s="6" t="s">
        <v>65</v>
      </c>
      <c r="R6173" s="43" t="s">
        <v>18854</v>
      </c>
      <c r="S6173" s="41" t="s">
        <v>3596</v>
      </c>
      <c r="T6173" s="41" t="s">
        <v>18460</v>
      </c>
      <c r="U6173" s="2"/>
      <c r="V6173" s="2" t="s">
        <v>3596</v>
      </c>
      <c r="W6173" s="41" t="s">
        <v>17588</v>
      </c>
      <c r="X6173" s="2" t="s">
        <v>315</v>
      </c>
      <c r="Y6173" s="2" t="s">
        <v>76</v>
      </c>
      <c r="Z6173" s="5" t="s">
        <v>10423</v>
      </c>
      <c r="AA6173" s="5" t="s">
        <v>16910</v>
      </c>
      <c r="AB6173" s="5" t="s">
        <v>16317</v>
      </c>
      <c r="AC6173" s="2" t="s">
        <v>5205</v>
      </c>
      <c r="AD6173" s="2">
        <v>5000300</v>
      </c>
      <c r="AE6173" s="5">
        <v>30</v>
      </c>
      <c r="AF6173" s="25"/>
      <c r="AG6173" s="29">
        <v>3</v>
      </c>
      <c r="AH6173" s="2" t="s">
        <v>17974</v>
      </c>
      <c r="AI6173" s="2">
        <v>3</v>
      </c>
      <c r="AJ6173" s="2">
        <v>3</v>
      </c>
      <c r="AK6173" s="50"/>
      <c r="AL6173" s="2"/>
      <c r="AM6173" s="30"/>
      <c r="AN6173" s="30"/>
      <c r="AO6173" s="30"/>
      <c r="AR6173" s="30"/>
      <c r="AS6173" s="30"/>
      <c r="AT6173" s="30"/>
      <c r="AV6173" s="30"/>
      <c r="AW6173" s="30"/>
      <c r="CD6173" s="2" t="s">
        <v>78</v>
      </c>
      <c r="CE6173" s="2" t="s">
        <v>21195</v>
      </c>
    </row>
    <row r="6174" spans="1:83" x14ac:dyDescent="0.2">
      <c r="A6174" s="2" t="s">
        <v>8686</v>
      </c>
      <c r="B6174" s="2" t="s">
        <v>29215</v>
      </c>
      <c r="C6174" s="2" t="s">
        <v>6285</v>
      </c>
      <c r="D6174" s="2" t="s">
        <v>8686</v>
      </c>
      <c r="E6174" s="2" t="s">
        <v>8686</v>
      </c>
      <c r="F6174" s="2" t="s">
        <v>8687</v>
      </c>
      <c r="G6174" s="2"/>
      <c r="H6174" s="2" t="s">
        <v>5093</v>
      </c>
      <c r="I6174" s="2" t="s">
        <v>5093</v>
      </c>
      <c r="J6174" s="2" t="s">
        <v>61</v>
      </c>
      <c r="K6174" s="2"/>
      <c r="L6174" s="48">
        <v>2010</v>
      </c>
      <c r="M6174" s="2" t="s">
        <v>133</v>
      </c>
      <c r="N6174" s="32">
        <v>25.495460000000001</v>
      </c>
      <c r="O6174" s="32">
        <v>55.68909</v>
      </c>
      <c r="P6174" s="2" t="s">
        <v>2767</v>
      </c>
      <c r="Q6174" s="6" t="s">
        <v>65</v>
      </c>
      <c r="R6174" s="43" t="s">
        <v>16802</v>
      </c>
      <c r="S6174" s="41" t="s">
        <v>4851</v>
      </c>
      <c r="T6174" s="41" t="s">
        <v>18462</v>
      </c>
      <c r="U6174" s="2"/>
      <c r="V6174" s="2" t="s">
        <v>4851</v>
      </c>
      <c r="W6174" s="41" t="s">
        <v>67</v>
      </c>
      <c r="X6174" s="2" t="s">
        <v>315</v>
      </c>
      <c r="Y6174" s="2" t="s">
        <v>102</v>
      </c>
      <c r="Z6174" s="5" t="s">
        <v>10423</v>
      </c>
      <c r="AA6174" s="5" t="s">
        <v>16910</v>
      </c>
      <c r="AB6174" s="5" t="s">
        <v>16316</v>
      </c>
      <c r="AC6174" s="2"/>
      <c r="AD6174" s="2">
        <v>5000600</v>
      </c>
      <c r="AE6174" s="5">
        <v>33.5</v>
      </c>
      <c r="AF6174" s="25"/>
      <c r="AG6174" s="29"/>
      <c r="AH6174" s="2"/>
      <c r="AI6174" s="2">
        <v>3</v>
      </c>
      <c r="AJ6174" s="2"/>
      <c r="AK6174" s="50"/>
      <c r="AL6174" s="2"/>
      <c r="AM6174" s="30"/>
      <c r="AN6174" s="30"/>
      <c r="AO6174" s="30"/>
      <c r="AR6174" s="30"/>
      <c r="AS6174" s="30"/>
      <c r="AT6174" s="30"/>
      <c r="AV6174" s="30"/>
      <c r="AW6174" s="30"/>
      <c r="CD6174" s="2" t="s">
        <v>78</v>
      </c>
      <c r="CE6174" s="2" t="s">
        <v>21196</v>
      </c>
    </row>
    <row r="6175" spans="1:83" x14ac:dyDescent="0.2">
      <c r="A6175" s="2" t="s">
        <v>8688</v>
      </c>
      <c r="B6175" s="2" t="s">
        <v>29216</v>
      </c>
      <c r="C6175" s="2" t="s">
        <v>6285</v>
      </c>
      <c r="D6175" s="2" t="s">
        <v>8688</v>
      </c>
      <c r="E6175" s="2" t="s">
        <v>8688</v>
      </c>
      <c r="F6175" s="2" t="s">
        <v>8689</v>
      </c>
      <c r="G6175" s="2" t="s">
        <v>8690</v>
      </c>
      <c r="H6175" s="2" t="s">
        <v>5093</v>
      </c>
      <c r="I6175" s="2" t="s">
        <v>5093</v>
      </c>
      <c r="J6175" s="2" t="s">
        <v>61</v>
      </c>
      <c r="K6175" s="50" t="s">
        <v>61</v>
      </c>
      <c r="L6175" s="48">
        <v>2011</v>
      </c>
      <c r="M6175" s="2" t="s">
        <v>133</v>
      </c>
      <c r="N6175" s="32">
        <v>25.500990000000002</v>
      </c>
      <c r="O6175" s="32">
        <v>55.57958</v>
      </c>
      <c r="P6175" s="2" t="s">
        <v>2767</v>
      </c>
      <c r="Q6175" s="6" t="s">
        <v>65</v>
      </c>
      <c r="R6175" s="43" t="s">
        <v>16802</v>
      </c>
      <c r="S6175" s="41" t="s">
        <v>4851</v>
      </c>
      <c r="T6175" s="41" t="s">
        <v>18462</v>
      </c>
      <c r="U6175" s="2"/>
      <c r="V6175" s="2" t="s">
        <v>4851</v>
      </c>
      <c r="W6175" s="41" t="s">
        <v>17588</v>
      </c>
      <c r="X6175" s="2" t="s">
        <v>315</v>
      </c>
      <c r="Y6175" s="2" t="s">
        <v>102</v>
      </c>
      <c r="Z6175" s="5" t="s">
        <v>10423</v>
      </c>
      <c r="AA6175" s="5" t="s">
        <v>16910</v>
      </c>
      <c r="AB6175" s="5" t="s">
        <v>16318</v>
      </c>
      <c r="AC6175" s="2" t="s">
        <v>5205</v>
      </c>
      <c r="AD6175" s="2">
        <v>5000400</v>
      </c>
      <c r="AE6175" s="5">
        <v>28.7</v>
      </c>
      <c r="AF6175" s="25"/>
      <c r="AG6175" s="29">
        <v>3</v>
      </c>
      <c r="AH6175" s="2" t="s">
        <v>17974</v>
      </c>
      <c r="AI6175" s="2">
        <v>3</v>
      </c>
      <c r="AJ6175" s="2">
        <v>3</v>
      </c>
      <c r="AK6175" s="50"/>
      <c r="AL6175" s="2"/>
      <c r="AM6175" s="30"/>
      <c r="AN6175" s="30"/>
      <c r="AO6175" s="30"/>
      <c r="AR6175" s="30"/>
      <c r="AS6175" s="30"/>
      <c r="AT6175" s="30"/>
      <c r="AV6175" s="30"/>
      <c r="AW6175" s="30"/>
      <c r="CD6175" s="2" t="s">
        <v>78</v>
      </c>
      <c r="CE6175" s="2" t="s">
        <v>21197</v>
      </c>
    </row>
    <row r="6176" spans="1:83" x14ac:dyDescent="0.2">
      <c r="A6176" s="2" t="s">
        <v>8691</v>
      </c>
      <c r="B6176" s="2" t="s">
        <v>29217</v>
      </c>
      <c r="C6176" s="2" t="s">
        <v>6285</v>
      </c>
      <c r="D6176" s="2" t="s">
        <v>8691</v>
      </c>
      <c r="E6176" s="2" t="s">
        <v>8691</v>
      </c>
      <c r="F6176" s="2" t="s">
        <v>8692</v>
      </c>
      <c r="G6176" s="2"/>
      <c r="H6176" s="2" t="s">
        <v>5093</v>
      </c>
      <c r="I6176" s="2" t="s">
        <v>5093</v>
      </c>
      <c r="J6176" s="2" t="s">
        <v>61</v>
      </c>
      <c r="K6176" s="2"/>
      <c r="L6176" s="48">
        <v>2011</v>
      </c>
      <c r="M6176" s="2" t="s">
        <v>133</v>
      </c>
      <c r="N6176" s="32">
        <v>25.446449999999999</v>
      </c>
      <c r="O6176" s="32">
        <v>55.627220000000001</v>
      </c>
      <c r="P6176" s="2" t="s">
        <v>2767</v>
      </c>
      <c r="Q6176" s="6" t="s">
        <v>65</v>
      </c>
      <c r="R6176" s="43" t="s">
        <v>16802</v>
      </c>
      <c r="S6176" s="41" t="s">
        <v>4851</v>
      </c>
      <c r="T6176" s="41" t="s">
        <v>18462</v>
      </c>
      <c r="U6176" s="2"/>
      <c r="V6176" s="2" t="s">
        <v>4851</v>
      </c>
      <c r="W6176" s="41" t="s">
        <v>67</v>
      </c>
      <c r="X6176" s="2" t="s">
        <v>315</v>
      </c>
      <c r="Y6176" s="2" t="s">
        <v>76</v>
      </c>
      <c r="Z6176" s="5" t="s">
        <v>10423</v>
      </c>
      <c r="AA6176" s="5" t="s">
        <v>16910</v>
      </c>
      <c r="AB6176" s="5" t="s">
        <v>16317</v>
      </c>
      <c r="AC6176" s="2"/>
      <c r="AD6176" s="2">
        <v>5000600</v>
      </c>
      <c r="AE6176" s="5">
        <v>60</v>
      </c>
      <c r="AF6176" s="25"/>
      <c r="AG6176" s="29"/>
      <c r="AH6176" s="2"/>
      <c r="AI6176" s="2">
        <v>3</v>
      </c>
      <c r="AJ6176" s="2"/>
      <c r="AK6176" s="50"/>
      <c r="AL6176" s="2"/>
      <c r="AM6176" s="30"/>
      <c r="AN6176" s="30"/>
      <c r="AO6176" s="30"/>
      <c r="AR6176" s="30"/>
      <c r="AS6176" s="30"/>
      <c r="AT6176" s="30"/>
      <c r="AV6176" s="30"/>
      <c r="AW6176" s="30"/>
      <c r="CD6176" s="2" t="s">
        <v>78</v>
      </c>
      <c r="CE6176" s="2" t="s">
        <v>21198</v>
      </c>
    </row>
    <row r="6177" spans="1:83" x14ac:dyDescent="0.2">
      <c r="A6177" s="2" t="s">
        <v>8693</v>
      </c>
      <c r="B6177" s="2" t="s">
        <v>29218</v>
      </c>
      <c r="C6177" s="2" t="s">
        <v>6285</v>
      </c>
      <c r="D6177" s="2" t="s">
        <v>8693</v>
      </c>
      <c r="E6177" s="2" t="s">
        <v>8693</v>
      </c>
      <c r="F6177" s="2" t="s">
        <v>8694</v>
      </c>
      <c r="G6177" s="2" t="s">
        <v>8695</v>
      </c>
      <c r="H6177" s="2" t="s">
        <v>5093</v>
      </c>
      <c r="I6177" s="2" t="s">
        <v>5093</v>
      </c>
      <c r="J6177" s="2" t="s">
        <v>61</v>
      </c>
      <c r="K6177" s="50" t="s">
        <v>61</v>
      </c>
      <c r="L6177" s="48">
        <v>2010</v>
      </c>
      <c r="M6177" s="2" t="s">
        <v>133</v>
      </c>
      <c r="N6177" s="32">
        <v>25.485130000000002</v>
      </c>
      <c r="O6177" s="32">
        <v>55.587859999999999</v>
      </c>
      <c r="P6177" s="2" t="s">
        <v>2767</v>
      </c>
      <c r="Q6177" s="6" t="s">
        <v>65</v>
      </c>
      <c r="R6177" s="43" t="s">
        <v>18854</v>
      </c>
      <c r="S6177" s="41" t="s">
        <v>3596</v>
      </c>
      <c r="T6177" s="41" t="s">
        <v>18460</v>
      </c>
      <c r="U6177" s="2"/>
      <c r="V6177" s="2" t="s">
        <v>3596</v>
      </c>
      <c r="W6177" s="41" t="s">
        <v>17588</v>
      </c>
      <c r="X6177" s="2" t="s">
        <v>315</v>
      </c>
      <c r="Y6177" s="2" t="s">
        <v>76</v>
      </c>
      <c r="Z6177" s="5" t="s">
        <v>10423</v>
      </c>
      <c r="AA6177" s="5" t="s">
        <v>16910</v>
      </c>
      <c r="AB6177" s="5" t="s">
        <v>16317</v>
      </c>
      <c r="AC6177" s="2" t="s">
        <v>5205</v>
      </c>
      <c r="AD6177" s="2">
        <v>5000400</v>
      </c>
      <c r="AE6177" s="5">
        <v>28.7</v>
      </c>
      <c r="AF6177" s="25"/>
      <c r="AG6177" s="29">
        <v>3</v>
      </c>
      <c r="AH6177" s="2" t="s">
        <v>17974</v>
      </c>
      <c r="AI6177" s="2">
        <v>4</v>
      </c>
      <c r="AJ6177" s="2">
        <v>3</v>
      </c>
      <c r="AK6177" s="50"/>
      <c r="AL6177" s="2"/>
      <c r="AM6177" s="30"/>
      <c r="AN6177" s="30"/>
      <c r="AO6177" s="30"/>
      <c r="AR6177" s="30"/>
      <c r="AS6177" s="30"/>
      <c r="AT6177" s="30"/>
      <c r="AV6177" s="30"/>
      <c r="AW6177" s="30"/>
      <c r="CD6177" s="2" t="s">
        <v>78</v>
      </c>
      <c r="CE6177" s="2" t="s">
        <v>21199</v>
      </c>
    </row>
    <row r="6178" spans="1:83" x14ac:dyDescent="0.2">
      <c r="A6178" s="2" t="s">
        <v>8696</v>
      </c>
      <c r="B6178" s="2" t="s">
        <v>29219</v>
      </c>
      <c r="C6178" s="2" t="s">
        <v>6285</v>
      </c>
      <c r="D6178" s="2" t="s">
        <v>8696</v>
      </c>
      <c r="E6178" s="2" t="s">
        <v>8696</v>
      </c>
      <c r="F6178" s="2" t="s">
        <v>8697</v>
      </c>
      <c r="G6178" s="2" t="s">
        <v>16104</v>
      </c>
      <c r="H6178" s="2" t="s">
        <v>5093</v>
      </c>
      <c r="I6178" s="2" t="s">
        <v>5093</v>
      </c>
      <c r="J6178" s="2" t="s">
        <v>61</v>
      </c>
      <c r="K6178" s="50" t="s">
        <v>61</v>
      </c>
      <c r="L6178" s="48">
        <v>2010</v>
      </c>
      <c r="M6178" s="2" t="s">
        <v>133</v>
      </c>
      <c r="N6178" s="32">
        <v>25.478719999999999</v>
      </c>
      <c r="O6178" s="32">
        <v>55.660299999999999</v>
      </c>
      <c r="P6178" s="2" t="s">
        <v>2767</v>
      </c>
      <c r="Q6178" s="6" t="s">
        <v>65</v>
      </c>
      <c r="R6178" s="43" t="s">
        <v>16802</v>
      </c>
      <c r="S6178" s="41" t="s">
        <v>4851</v>
      </c>
      <c r="T6178" s="41" t="s">
        <v>18462</v>
      </c>
      <c r="U6178" s="2"/>
      <c r="V6178" s="2" t="s">
        <v>4851</v>
      </c>
      <c r="W6178" s="41" t="s">
        <v>17588</v>
      </c>
      <c r="X6178" s="2" t="s">
        <v>1598</v>
      </c>
      <c r="Y6178" s="2" t="s">
        <v>76</v>
      </c>
      <c r="Z6178" s="5" t="s">
        <v>10423</v>
      </c>
      <c r="AA6178" s="5" t="s">
        <v>16910</v>
      </c>
      <c r="AB6178" s="5" t="s">
        <v>16317</v>
      </c>
      <c r="AC6178" s="2" t="s">
        <v>5247</v>
      </c>
      <c r="AD6178" s="2">
        <v>5000400</v>
      </c>
      <c r="AE6178" s="5">
        <v>40</v>
      </c>
      <c r="AF6178" s="25"/>
      <c r="AG6178" s="29">
        <v>3</v>
      </c>
      <c r="AH6178" s="2" t="s">
        <v>17978</v>
      </c>
      <c r="AI6178" s="2">
        <v>3</v>
      </c>
      <c r="AJ6178" s="2">
        <v>3</v>
      </c>
      <c r="AK6178" s="50"/>
      <c r="AL6178" s="2"/>
      <c r="AM6178" s="30"/>
      <c r="AN6178" s="30"/>
      <c r="AO6178" s="30"/>
      <c r="AR6178" s="30"/>
      <c r="AS6178" s="30"/>
      <c r="AT6178" s="30"/>
      <c r="AV6178" s="30"/>
      <c r="AW6178" s="30"/>
      <c r="CD6178" s="2" t="s">
        <v>78</v>
      </c>
      <c r="CE6178" s="2" t="s">
        <v>21200</v>
      </c>
    </row>
    <row r="6179" spans="1:83" x14ac:dyDescent="0.2">
      <c r="A6179" s="2" t="s">
        <v>8698</v>
      </c>
      <c r="B6179" s="2" t="s">
        <v>29220</v>
      </c>
      <c r="C6179" s="2" t="s">
        <v>6285</v>
      </c>
      <c r="D6179" s="2" t="s">
        <v>8698</v>
      </c>
      <c r="E6179" s="2" t="s">
        <v>8698</v>
      </c>
      <c r="F6179" s="2" t="s">
        <v>8699</v>
      </c>
      <c r="G6179" s="2" t="s">
        <v>18356</v>
      </c>
      <c r="H6179" s="2" t="s">
        <v>5093</v>
      </c>
      <c r="I6179" s="2" t="s">
        <v>5093</v>
      </c>
      <c r="J6179" s="2" t="s">
        <v>61</v>
      </c>
      <c r="K6179" s="50" t="s">
        <v>61</v>
      </c>
      <c r="L6179" s="48">
        <v>2012</v>
      </c>
      <c r="M6179" s="2" t="s">
        <v>133</v>
      </c>
      <c r="N6179" s="32">
        <v>25.330120000000001</v>
      </c>
      <c r="O6179" s="32">
        <v>55.854819999999997</v>
      </c>
      <c r="P6179" s="2" t="s">
        <v>2767</v>
      </c>
      <c r="Q6179" s="6" t="s">
        <v>65</v>
      </c>
      <c r="R6179" s="43" t="s">
        <v>18854</v>
      </c>
      <c r="S6179" s="41" t="s">
        <v>3596</v>
      </c>
      <c r="T6179" s="41" t="s">
        <v>18460</v>
      </c>
      <c r="U6179" s="2"/>
      <c r="V6179" s="2" t="s">
        <v>3596</v>
      </c>
      <c r="W6179" s="41" t="s">
        <v>17588</v>
      </c>
      <c r="X6179" s="2" t="s">
        <v>315</v>
      </c>
      <c r="Y6179" s="2" t="s">
        <v>102</v>
      </c>
      <c r="Z6179" s="5" t="s">
        <v>10423</v>
      </c>
      <c r="AA6179" s="5" t="s">
        <v>16910</v>
      </c>
      <c r="AB6179" s="5" t="s">
        <v>16316</v>
      </c>
      <c r="AC6179" s="2" t="s">
        <v>5247</v>
      </c>
      <c r="AD6179" s="2">
        <v>5000900</v>
      </c>
      <c r="AE6179" s="5">
        <v>38.5</v>
      </c>
      <c r="AF6179" s="25"/>
      <c r="AG6179" s="29">
        <v>3</v>
      </c>
      <c r="AH6179" s="2" t="s">
        <v>17978</v>
      </c>
      <c r="AI6179" s="2">
        <v>3</v>
      </c>
      <c r="AJ6179" s="2">
        <v>3</v>
      </c>
      <c r="AK6179" s="50"/>
      <c r="AL6179" s="2"/>
      <c r="AM6179" s="30"/>
      <c r="AN6179" s="30"/>
      <c r="AO6179" s="30"/>
      <c r="AR6179" s="30"/>
      <c r="AS6179" s="30"/>
      <c r="AT6179" s="30"/>
      <c r="AV6179" s="30"/>
      <c r="AW6179" s="30"/>
      <c r="CD6179" s="2" t="s">
        <v>78</v>
      </c>
      <c r="CE6179" s="2" t="s">
        <v>21201</v>
      </c>
    </row>
    <row r="6180" spans="1:83" x14ac:dyDescent="0.2">
      <c r="A6180" s="2" t="s">
        <v>9147</v>
      </c>
      <c r="B6180" s="2" t="s">
        <v>29221</v>
      </c>
      <c r="C6180" s="2" t="s">
        <v>6285</v>
      </c>
      <c r="D6180" s="2"/>
      <c r="E6180" s="2" t="s">
        <v>9147</v>
      </c>
      <c r="F6180" s="2" t="s">
        <v>9148</v>
      </c>
      <c r="G6180" s="2" t="s">
        <v>9149</v>
      </c>
      <c r="H6180" s="2"/>
      <c r="I6180" s="2" t="s">
        <v>5093</v>
      </c>
      <c r="J6180" s="2" t="s">
        <v>61</v>
      </c>
      <c r="K6180" s="50" t="s">
        <v>61</v>
      </c>
      <c r="L6180" s="48">
        <v>2015</v>
      </c>
      <c r="M6180" s="2" t="s">
        <v>133</v>
      </c>
      <c r="N6180" s="32">
        <v>25.476590000000002</v>
      </c>
      <c r="O6180" s="32">
        <v>55.600360000000002</v>
      </c>
      <c r="P6180" s="2" t="s">
        <v>2767</v>
      </c>
      <c r="Q6180" s="6" t="s">
        <v>65</v>
      </c>
      <c r="R6180" s="43" t="s">
        <v>16802</v>
      </c>
      <c r="S6180" s="41" t="s">
        <v>4851</v>
      </c>
      <c r="T6180" s="41" t="s">
        <v>18462</v>
      </c>
      <c r="U6180" s="2"/>
      <c r="V6180" s="2" t="s">
        <v>4851</v>
      </c>
      <c r="W6180" s="41" t="s">
        <v>17589</v>
      </c>
      <c r="X6180" s="2" t="s">
        <v>1598</v>
      </c>
      <c r="Y6180" s="2" t="s">
        <v>102</v>
      </c>
      <c r="Z6180" s="5" t="s">
        <v>10423</v>
      </c>
      <c r="AA6180" s="5" t="s">
        <v>16910</v>
      </c>
      <c r="AB6180" s="5" t="s">
        <v>16316</v>
      </c>
      <c r="AC6180" s="2" t="s">
        <v>5205</v>
      </c>
      <c r="AD6180" s="2">
        <v>5000400</v>
      </c>
      <c r="AE6180" s="5">
        <v>30</v>
      </c>
      <c r="AF6180" s="25"/>
      <c r="AG6180" s="29">
        <v>3</v>
      </c>
      <c r="AH6180" s="2" t="s">
        <v>17974</v>
      </c>
      <c r="AI6180" s="2">
        <v>3</v>
      </c>
      <c r="AJ6180" s="2">
        <v>3</v>
      </c>
      <c r="AK6180" s="50"/>
      <c r="AL6180" s="2"/>
      <c r="AM6180" s="30"/>
      <c r="AN6180" s="30"/>
      <c r="AO6180" s="30"/>
      <c r="AR6180" s="30"/>
      <c r="AS6180" s="30"/>
      <c r="AT6180" s="30"/>
      <c r="AV6180" s="30"/>
      <c r="AW6180" s="30"/>
      <c r="CD6180" s="2" t="s">
        <v>78</v>
      </c>
      <c r="CE6180" s="2" t="s">
        <v>21202</v>
      </c>
    </row>
    <row r="6181" spans="1:83" x14ac:dyDescent="0.2">
      <c r="A6181" s="2" t="s">
        <v>9281</v>
      </c>
      <c r="B6181" s="2" t="s">
        <v>29222</v>
      </c>
      <c r="C6181" s="2" t="s">
        <v>6285</v>
      </c>
      <c r="D6181" s="2"/>
      <c r="E6181" s="2" t="s">
        <v>9281</v>
      </c>
      <c r="F6181" s="2" t="s">
        <v>9282</v>
      </c>
      <c r="G6181" s="2" t="s">
        <v>9283</v>
      </c>
      <c r="H6181" s="2"/>
      <c r="I6181" s="2" t="s">
        <v>5093</v>
      </c>
      <c r="J6181" s="2" t="s">
        <v>61</v>
      </c>
      <c r="K6181" s="50" t="s">
        <v>61</v>
      </c>
      <c r="L6181" s="48">
        <v>2016</v>
      </c>
      <c r="M6181" s="2" t="s">
        <v>133</v>
      </c>
      <c r="N6181" s="32">
        <v>25.475549999999998</v>
      </c>
      <c r="O6181" s="32">
        <v>55.614379999999997</v>
      </c>
      <c r="P6181" s="2" t="s">
        <v>2767</v>
      </c>
      <c r="Q6181" s="6" t="s">
        <v>65</v>
      </c>
      <c r="R6181" s="43" t="s">
        <v>16802</v>
      </c>
      <c r="S6181" s="41" t="s">
        <v>4851</v>
      </c>
      <c r="T6181" s="41" t="s">
        <v>18462</v>
      </c>
      <c r="U6181" s="2"/>
      <c r="V6181" s="2" t="s">
        <v>4851</v>
      </c>
      <c r="W6181" s="41" t="s">
        <v>17589</v>
      </c>
      <c r="X6181" s="2" t="s">
        <v>1598</v>
      </c>
      <c r="Y6181" s="2" t="s">
        <v>76</v>
      </c>
      <c r="Z6181" s="5" t="s">
        <v>10423</v>
      </c>
      <c r="AA6181" s="5" t="s">
        <v>16910</v>
      </c>
      <c r="AB6181" s="5" t="s">
        <v>16317</v>
      </c>
      <c r="AC6181" s="2" t="s">
        <v>5205</v>
      </c>
      <c r="AD6181" s="2">
        <v>5000400</v>
      </c>
      <c r="AE6181" s="5">
        <v>30</v>
      </c>
      <c r="AF6181" s="25"/>
      <c r="AG6181" s="29">
        <v>3</v>
      </c>
      <c r="AH6181" s="2" t="s">
        <v>17974</v>
      </c>
      <c r="AI6181" s="2">
        <v>4</v>
      </c>
      <c r="AJ6181" s="2">
        <v>3</v>
      </c>
      <c r="AK6181" s="50"/>
      <c r="AL6181" s="2"/>
      <c r="AM6181" s="30"/>
      <c r="AN6181" s="30"/>
      <c r="AO6181" s="30"/>
      <c r="AR6181" s="30"/>
      <c r="AS6181" s="30"/>
      <c r="AT6181" s="30"/>
      <c r="AV6181" s="30"/>
      <c r="AW6181" s="30"/>
      <c r="CD6181" s="2" t="s">
        <v>78</v>
      </c>
      <c r="CE6181" s="2" t="s">
        <v>21203</v>
      </c>
    </row>
    <row r="6182" spans="1:83" x14ac:dyDescent="0.2">
      <c r="A6182" s="2" t="s">
        <v>9290</v>
      </c>
      <c r="B6182" s="2" t="s">
        <v>29223</v>
      </c>
      <c r="C6182" s="2" t="s">
        <v>6285</v>
      </c>
      <c r="D6182" s="2"/>
      <c r="E6182" s="2" t="s">
        <v>9290</v>
      </c>
      <c r="F6182" s="2" t="s">
        <v>9291</v>
      </c>
      <c r="G6182" s="2" t="s">
        <v>9292</v>
      </c>
      <c r="H6182" s="2"/>
      <c r="I6182" s="2" t="s">
        <v>5093</v>
      </c>
      <c r="J6182" s="2" t="s">
        <v>61</v>
      </c>
      <c r="K6182" s="50" t="s">
        <v>61</v>
      </c>
      <c r="L6182" s="48">
        <v>2016</v>
      </c>
      <c r="M6182" s="2" t="s">
        <v>133</v>
      </c>
      <c r="N6182" s="32">
        <v>25.486239999999999</v>
      </c>
      <c r="O6182" s="32">
        <v>55.61054</v>
      </c>
      <c r="P6182" s="2" t="s">
        <v>2767</v>
      </c>
      <c r="Q6182" s="6" t="s">
        <v>65</v>
      </c>
      <c r="R6182" s="43" t="s">
        <v>16802</v>
      </c>
      <c r="S6182" s="41" t="s">
        <v>4851</v>
      </c>
      <c r="T6182" s="41" t="s">
        <v>18462</v>
      </c>
      <c r="U6182" s="2"/>
      <c r="V6182" s="2" t="s">
        <v>4851</v>
      </c>
      <c r="W6182" s="41" t="s">
        <v>17589</v>
      </c>
      <c r="X6182" s="2" t="s">
        <v>1598</v>
      </c>
      <c r="Y6182" s="2" t="s">
        <v>69</v>
      </c>
      <c r="Z6182" s="5" t="s">
        <v>10423</v>
      </c>
      <c r="AA6182" s="5" t="s">
        <v>16910</v>
      </c>
      <c r="AB6182" s="5" t="s">
        <v>70</v>
      </c>
      <c r="AC6182" s="2" t="s">
        <v>5205</v>
      </c>
      <c r="AD6182" s="2">
        <v>5000400</v>
      </c>
      <c r="AE6182" s="5">
        <v>30</v>
      </c>
      <c r="AF6182" s="25"/>
      <c r="AG6182" s="29">
        <v>3</v>
      </c>
      <c r="AH6182" s="2" t="s">
        <v>17974</v>
      </c>
      <c r="AI6182" s="2">
        <v>4</v>
      </c>
      <c r="AJ6182" s="2">
        <v>3</v>
      </c>
      <c r="AK6182" s="50"/>
      <c r="AL6182" s="2"/>
      <c r="AM6182" s="30"/>
      <c r="AN6182" s="30"/>
      <c r="AO6182" s="30"/>
      <c r="AR6182" s="30"/>
      <c r="AS6182" s="30"/>
      <c r="AT6182" s="30"/>
      <c r="AV6182" s="30"/>
      <c r="AW6182" s="30"/>
      <c r="CD6182" s="2" t="s">
        <v>78</v>
      </c>
      <c r="CE6182" s="2" t="s">
        <v>21204</v>
      </c>
    </row>
    <row r="6183" spans="1:83" x14ac:dyDescent="0.2">
      <c r="A6183" s="2" t="s">
        <v>8700</v>
      </c>
      <c r="B6183" s="2" t="s">
        <v>29224</v>
      </c>
      <c r="C6183" s="2" t="s">
        <v>6285</v>
      </c>
      <c r="D6183" s="2"/>
      <c r="E6183" s="2" t="s">
        <v>8700</v>
      </c>
      <c r="F6183" s="2" t="s">
        <v>8701</v>
      </c>
      <c r="G6183" s="2"/>
      <c r="H6183" s="2"/>
      <c r="I6183" s="2" t="s">
        <v>5093</v>
      </c>
      <c r="J6183" s="2" t="s">
        <v>61</v>
      </c>
      <c r="K6183" s="2"/>
      <c r="L6183" s="48">
        <v>2010</v>
      </c>
      <c r="M6183" s="2" t="s">
        <v>133</v>
      </c>
      <c r="N6183" s="32">
        <v>25.29562</v>
      </c>
      <c r="O6183" s="32">
        <v>55.85313</v>
      </c>
      <c r="P6183" s="2" t="s">
        <v>2767</v>
      </c>
      <c r="Q6183" s="6" t="s">
        <v>65</v>
      </c>
      <c r="R6183" s="43" t="s">
        <v>16802</v>
      </c>
      <c r="S6183" s="41" t="s">
        <v>4851</v>
      </c>
      <c r="T6183" s="41" t="s">
        <v>18462</v>
      </c>
      <c r="U6183" s="2"/>
      <c r="V6183" s="2" t="s">
        <v>4851</v>
      </c>
      <c r="W6183" s="41" t="s">
        <v>144</v>
      </c>
      <c r="X6183" s="2" t="s">
        <v>1598</v>
      </c>
      <c r="Y6183" s="2" t="s">
        <v>69</v>
      </c>
      <c r="Z6183" s="5" t="s">
        <v>10423</v>
      </c>
      <c r="AA6183" s="5" t="s">
        <v>16910</v>
      </c>
      <c r="AB6183" s="5" t="s">
        <v>70</v>
      </c>
      <c r="AC6183" s="2"/>
      <c r="AD6183" s="2">
        <v>3000050</v>
      </c>
      <c r="AE6183" s="5">
        <v>40</v>
      </c>
      <c r="AF6183" s="25"/>
      <c r="AG6183" s="29"/>
      <c r="AH6183" s="2"/>
      <c r="AI6183" s="2">
        <v>3</v>
      </c>
      <c r="AJ6183" s="2"/>
      <c r="AK6183" s="50"/>
      <c r="AL6183" s="2"/>
      <c r="AM6183" s="30"/>
      <c r="AN6183" s="30"/>
      <c r="AO6183" s="30"/>
      <c r="AR6183" s="30"/>
      <c r="AS6183" s="30"/>
      <c r="AT6183" s="30"/>
      <c r="AV6183" s="30"/>
      <c r="AW6183" s="30"/>
      <c r="CD6183" s="2" t="s">
        <v>78</v>
      </c>
      <c r="CE6183" s="2" t="s">
        <v>21205</v>
      </c>
    </row>
    <row r="6184" spans="1:83" x14ac:dyDescent="0.2">
      <c r="A6184" s="2" t="s">
        <v>9868</v>
      </c>
      <c r="B6184" s="2" t="s">
        <v>29225</v>
      </c>
      <c r="C6184" s="2" t="s">
        <v>6285</v>
      </c>
      <c r="D6184" s="2"/>
      <c r="E6184" s="2" t="s">
        <v>9868</v>
      </c>
      <c r="F6184" s="2" t="s">
        <v>9869</v>
      </c>
      <c r="G6184" s="2" t="s">
        <v>9870</v>
      </c>
      <c r="H6184" s="2"/>
      <c r="I6184" s="2" t="s">
        <v>5093</v>
      </c>
      <c r="J6184" s="2" t="s">
        <v>61</v>
      </c>
      <c r="K6184" s="50" t="s">
        <v>61</v>
      </c>
      <c r="L6184" s="48">
        <v>2018</v>
      </c>
      <c r="M6184" s="2" t="s">
        <v>133</v>
      </c>
      <c r="N6184" s="32">
        <v>25.534389999999998</v>
      </c>
      <c r="O6184" s="32">
        <v>55.555110999999997</v>
      </c>
      <c r="P6184" s="2" t="s">
        <v>2767</v>
      </c>
      <c r="Q6184" s="6" t="s">
        <v>65</v>
      </c>
      <c r="R6184" s="43" t="s">
        <v>16802</v>
      </c>
      <c r="S6184" s="41" t="s">
        <v>4851</v>
      </c>
      <c r="T6184" s="41" t="s">
        <v>18462</v>
      </c>
      <c r="U6184" s="2"/>
      <c r="V6184" s="2" t="s">
        <v>4851</v>
      </c>
      <c r="W6184" s="41" t="s">
        <v>17589</v>
      </c>
      <c r="X6184" s="2" t="s">
        <v>1598</v>
      </c>
      <c r="Y6184" s="2" t="s">
        <v>86</v>
      </c>
      <c r="Z6184" s="5" t="s">
        <v>10423</v>
      </c>
      <c r="AA6184" s="5" t="s">
        <v>16910</v>
      </c>
      <c r="AB6184" s="5" t="s">
        <v>18090</v>
      </c>
      <c r="AC6184" s="2" t="s">
        <v>5205</v>
      </c>
      <c r="AD6184" s="2">
        <v>5000205</v>
      </c>
      <c r="AE6184" s="5">
        <v>30</v>
      </c>
      <c r="AF6184" s="25"/>
      <c r="AG6184" s="29">
        <v>3</v>
      </c>
      <c r="AH6184" s="2" t="s">
        <v>17974</v>
      </c>
      <c r="AI6184" s="2">
        <v>3</v>
      </c>
      <c r="AJ6184" s="2">
        <v>3</v>
      </c>
      <c r="AK6184" s="50"/>
      <c r="AL6184" s="2"/>
      <c r="AM6184" s="30"/>
      <c r="AN6184" s="30"/>
      <c r="AO6184" s="30"/>
      <c r="AR6184" s="30"/>
      <c r="AS6184" s="30"/>
      <c r="AT6184" s="30"/>
      <c r="AV6184" s="30"/>
      <c r="AW6184" s="30"/>
      <c r="CD6184" s="2" t="s">
        <v>78</v>
      </c>
      <c r="CE6184" s="2" t="s">
        <v>21206</v>
      </c>
    </row>
    <row r="6185" spans="1:83" x14ac:dyDescent="0.2">
      <c r="A6185" s="2" t="s">
        <v>8873</v>
      </c>
      <c r="B6185" s="2" t="s">
        <v>29226</v>
      </c>
      <c r="C6185" s="2" t="s">
        <v>6285</v>
      </c>
      <c r="D6185" s="2"/>
      <c r="E6185" s="2" t="s">
        <v>8873</v>
      </c>
      <c r="F6185" s="2" t="s">
        <v>8874</v>
      </c>
      <c r="G6185" s="2" t="s">
        <v>8875</v>
      </c>
      <c r="H6185" s="2"/>
      <c r="I6185" s="2" t="s">
        <v>5093</v>
      </c>
      <c r="J6185" s="2" t="s">
        <v>61</v>
      </c>
      <c r="K6185" s="50" t="s">
        <v>61</v>
      </c>
      <c r="L6185" s="48">
        <v>2014</v>
      </c>
      <c r="M6185" s="2" t="s">
        <v>133</v>
      </c>
      <c r="N6185" s="32">
        <v>25.520257999999998</v>
      </c>
      <c r="O6185" s="32">
        <v>55.542555</v>
      </c>
      <c r="P6185" s="2" t="s">
        <v>2767</v>
      </c>
      <c r="Q6185" s="6" t="s">
        <v>65</v>
      </c>
      <c r="R6185" s="43" t="s">
        <v>18854</v>
      </c>
      <c r="S6185" s="41" t="s">
        <v>4972</v>
      </c>
      <c r="T6185" s="41" t="s">
        <v>18461</v>
      </c>
      <c r="U6185" s="2"/>
      <c r="V6185" s="2" t="s">
        <v>4972</v>
      </c>
      <c r="W6185" s="41" t="s">
        <v>17589</v>
      </c>
      <c r="X6185" s="2" t="s">
        <v>1598</v>
      </c>
      <c r="Y6185" s="2" t="s">
        <v>102</v>
      </c>
      <c r="Z6185" s="5" t="s">
        <v>10423</v>
      </c>
      <c r="AA6185" s="5" t="s">
        <v>16910</v>
      </c>
      <c r="AB6185" s="5" t="s">
        <v>16316</v>
      </c>
      <c r="AC6185" s="2" t="s">
        <v>5205</v>
      </c>
      <c r="AD6185" s="2">
        <v>5000207</v>
      </c>
      <c r="AE6185" s="5">
        <v>32</v>
      </c>
      <c r="AF6185" s="25"/>
      <c r="AG6185" s="29">
        <v>3</v>
      </c>
      <c r="AH6185" s="2" t="s">
        <v>17974</v>
      </c>
      <c r="AI6185" s="2">
        <v>4</v>
      </c>
      <c r="AJ6185" s="2">
        <v>3</v>
      </c>
      <c r="AK6185" s="50"/>
      <c r="AL6185" s="2"/>
      <c r="AM6185" s="30"/>
      <c r="AN6185" s="30"/>
      <c r="AO6185" s="30"/>
      <c r="AR6185" s="30"/>
      <c r="AS6185" s="30"/>
      <c r="AT6185" s="30"/>
      <c r="AV6185" s="30"/>
      <c r="AW6185" s="30"/>
      <c r="CD6185" s="2" t="s">
        <v>78</v>
      </c>
      <c r="CE6185" s="2" t="s">
        <v>21207</v>
      </c>
    </row>
    <row r="6186" spans="1:83" x14ac:dyDescent="0.2">
      <c r="A6186" s="2" t="s">
        <v>9239</v>
      </c>
      <c r="B6186" s="2" t="s">
        <v>29227</v>
      </c>
      <c r="C6186" s="2" t="s">
        <v>6285</v>
      </c>
      <c r="D6186" s="2"/>
      <c r="E6186" s="2" t="s">
        <v>9239</v>
      </c>
      <c r="F6186" s="2" t="s">
        <v>9240</v>
      </c>
      <c r="G6186" s="2" t="s">
        <v>18358</v>
      </c>
      <c r="H6186" s="2"/>
      <c r="I6186" s="2" t="s">
        <v>5093</v>
      </c>
      <c r="J6186" s="2" t="s">
        <v>61</v>
      </c>
      <c r="K6186" s="50" t="s">
        <v>61</v>
      </c>
      <c r="L6186" s="48">
        <v>2016</v>
      </c>
      <c r="M6186" s="2" t="s">
        <v>133</v>
      </c>
      <c r="N6186" s="32">
        <v>25.54776</v>
      </c>
      <c r="O6186" s="32">
        <v>55.783270000000002</v>
      </c>
      <c r="P6186" s="2" t="s">
        <v>2767</v>
      </c>
      <c r="Q6186" s="6" t="s">
        <v>65</v>
      </c>
      <c r="R6186" s="43" t="s">
        <v>18854</v>
      </c>
      <c r="S6186" s="41" t="s">
        <v>3596</v>
      </c>
      <c r="T6186" s="41" t="s">
        <v>18460</v>
      </c>
      <c r="U6186" s="2"/>
      <c r="V6186" s="2" t="s">
        <v>3596</v>
      </c>
      <c r="W6186" s="41" t="s">
        <v>17589</v>
      </c>
      <c r="X6186" s="2" t="s">
        <v>1598</v>
      </c>
      <c r="Y6186" s="2" t="s">
        <v>69</v>
      </c>
      <c r="Z6186" s="5" t="s">
        <v>10423</v>
      </c>
      <c r="AA6186" s="5" t="s">
        <v>16910</v>
      </c>
      <c r="AB6186" s="5" t="s">
        <v>70</v>
      </c>
      <c r="AC6186" s="2" t="s">
        <v>5247</v>
      </c>
      <c r="AD6186" s="2">
        <v>5000700</v>
      </c>
      <c r="AE6186" s="5">
        <v>33.5</v>
      </c>
      <c r="AF6186" s="25"/>
      <c r="AG6186" s="29">
        <v>3</v>
      </c>
      <c r="AH6186" s="2" t="s">
        <v>17978</v>
      </c>
      <c r="AI6186" s="2">
        <v>3</v>
      </c>
      <c r="AJ6186" s="2">
        <v>3</v>
      </c>
      <c r="AK6186" s="50"/>
      <c r="AL6186" s="2"/>
      <c r="AM6186" s="30"/>
      <c r="AN6186" s="30"/>
      <c r="AO6186" s="30"/>
      <c r="AR6186" s="30"/>
      <c r="AS6186" s="30"/>
      <c r="AT6186" s="30"/>
      <c r="AV6186" s="30"/>
      <c r="AW6186" s="30"/>
      <c r="CD6186" s="2" t="s">
        <v>71</v>
      </c>
      <c r="CE6186" s="2">
        <v>0</v>
      </c>
    </row>
    <row r="6187" spans="1:83" x14ac:dyDescent="0.2">
      <c r="A6187" s="2" t="s">
        <v>9197</v>
      </c>
      <c r="B6187" s="2" t="s">
        <v>29228</v>
      </c>
      <c r="C6187" s="2" t="s">
        <v>6285</v>
      </c>
      <c r="D6187" s="2"/>
      <c r="E6187" s="2" t="s">
        <v>9197</v>
      </c>
      <c r="F6187" s="2" t="s">
        <v>9198</v>
      </c>
      <c r="G6187" s="2" t="s">
        <v>16446</v>
      </c>
      <c r="H6187" s="2"/>
      <c r="I6187" s="2" t="s">
        <v>5093</v>
      </c>
      <c r="J6187" s="2" t="s">
        <v>61</v>
      </c>
      <c r="K6187" s="50" t="s">
        <v>61</v>
      </c>
      <c r="L6187" s="48">
        <v>2016</v>
      </c>
      <c r="M6187" s="2" t="s">
        <v>133</v>
      </c>
      <c r="N6187" s="32">
        <v>25.592770000000002</v>
      </c>
      <c r="O6187" s="32">
        <v>55.814999999999998</v>
      </c>
      <c r="P6187" s="2" t="s">
        <v>2767</v>
      </c>
      <c r="Q6187" s="6" t="s">
        <v>65</v>
      </c>
      <c r="R6187" s="43" t="s">
        <v>18854</v>
      </c>
      <c r="S6187" s="41" t="s">
        <v>3596</v>
      </c>
      <c r="T6187" s="41" t="s">
        <v>18460</v>
      </c>
      <c r="U6187" s="2"/>
      <c r="V6187" s="2" t="s">
        <v>3596</v>
      </c>
      <c r="W6187" s="41" t="s">
        <v>17589</v>
      </c>
      <c r="X6187" s="2" t="s">
        <v>1598</v>
      </c>
      <c r="Y6187" s="2" t="s">
        <v>69</v>
      </c>
      <c r="Z6187" s="5" t="s">
        <v>10423</v>
      </c>
      <c r="AA6187" s="5" t="s">
        <v>16910</v>
      </c>
      <c r="AB6187" s="5" t="s">
        <v>70</v>
      </c>
      <c r="AC6187" s="2" t="s">
        <v>5247</v>
      </c>
      <c r="AD6187" s="2">
        <v>7070500</v>
      </c>
      <c r="AE6187" s="5">
        <v>35</v>
      </c>
      <c r="AF6187" s="25"/>
      <c r="AG6187" s="29">
        <v>3</v>
      </c>
      <c r="AH6187" s="2" t="s">
        <v>17978</v>
      </c>
      <c r="AI6187" s="2">
        <v>4</v>
      </c>
      <c r="AJ6187" s="2">
        <v>3</v>
      </c>
      <c r="AK6187" s="50"/>
      <c r="AL6187" s="2"/>
      <c r="AM6187" s="30"/>
      <c r="AN6187" s="30"/>
      <c r="AO6187" s="30"/>
      <c r="AR6187" s="30"/>
      <c r="AS6187" s="30"/>
      <c r="AT6187" s="30"/>
      <c r="AV6187" s="30"/>
      <c r="AW6187" s="30"/>
      <c r="CD6187" s="2" t="s">
        <v>71</v>
      </c>
      <c r="CE6187" s="2">
        <v>0</v>
      </c>
    </row>
    <row r="6188" spans="1:83" x14ac:dyDescent="0.2">
      <c r="A6188" s="2" t="s">
        <v>8876</v>
      </c>
      <c r="B6188" s="2" t="s">
        <v>29229</v>
      </c>
      <c r="C6188" s="2" t="s">
        <v>6285</v>
      </c>
      <c r="D6188" s="2"/>
      <c r="E6188" s="2" t="s">
        <v>8876</v>
      </c>
      <c r="F6188" s="2" t="s">
        <v>8877</v>
      </c>
      <c r="G6188" s="2" t="s">
        <v>16442</v>
      </c>
      <c r="H6188" s="2"/>
      <c r="I6188" s="2" t="s">
        <v>5093</v>
      </c>
      <c r="J6188" s="2" t="s">
        <v>61</v>
      </c>
      <c r="K6188" s="50" t="s">
        <v>61</v>
      </c>
      <c r="L6188" s="48">
        <v>2014</v>
      </c>
      <c r="M6188" s="2" t="s">
        <v>133</v>
      </c>
      <c r="N6188" s="32">
        <v>25.325600000000001</v>
      </c>
      <c r="O6188" s="32">
        <v>55.986930000000001</v>
      </c>
      <c r="P6188" s="2" t="s">
        <v>2767</v>
      </c>
      <c r="Q6188" s="6" t="s">
        <v>65</v>
      </c>
      <c r="R6188" s="43" t="s">
        <v>18854</v>
      </c>
      <c r="S6188" s="41" t="s">
        <v>3596</v>
      </c>
      <c r="T6188" s="41" t="s">
        <v>18460</v>
      </c>
      <c r="U6188" s="2"/>
      <c r="V6188" s="2" t="s">
        <v>3596</v>
      </c>
      <c r="W6188" s="41" t="s">
        <v>17589</v>
      </c>
      <c r="X6188" s="2" t="s">
        <v>1598</v>
      </c>
      <c r="Y6188" s="2" t="s">
        <v>102</v>
      </c>
      <c r="Z6188" s="5" t="s">
        <v>10423</v>
      </c>
      <c r="AA6188" s="5" t="s">
        <v>16910</v>
      </c>
      <c r="AB6188" s="5" t="s">
        <v>16316</v>
      </c>
      <c r="AC6188" s="2" t="s">
        <v>5247</v>
      </c>
      <c r="AD6188" s="2">
        <v>4200000</v>
      </c>
      <c r="AE6188" s="5">
        <v>40</v>
      </c>
      <c r="AF6188" s="25"/>
      <c r="AG6188" s="29">
        <v>3</v>
      </c>
      <c r="AH6188" s="2" t="s">
        <v>17978</v>
      </c>
      <c r="AI6188" s="2">
        <v>3</v>
      </c>
      <c r="AJ6188" s="2">
        <v>3</v>
      </c>
      <c r="AK6188" s="50"/>
      <c r="AL6188" s="2"/>
      <c r="AM6188" s="30"/>
      <c r="AN6188" s="30"/>
      <c r="AO6188" s="30"/>
      <c r="AR6188" s="30"/>
      <c r="AS6188" s="30"/>
      <c r="AT6188" s="30"/>
      <c r="AV6188" s="30"/>
      <c r="AW6188" s="30"/>
      <c r="CD6188" s="2" t="s">
        <v>78</v>
      </c>
      <c r="CE6188" s="2" t="s">
        <v>21208</v>
      </c>
    </row>
    <row r="6189" spans="1:83" x14ac:dyDescent="0.2">
      <c r="A6189" s="2" t="s">
        <v>9755</v>
      </c>
      <c r="B6189" s="2" t="s">
        <v>29230</v>
      </c>
      <c r="C6189" s="2" t="s">
        <v>6285</v>
      </c>
      <c r="D6189" s="2"/>
      <c r="E6189" s="2" t="s">
        <v>9755</v>
      </c>
      <c r="F6189" s="2" t="s">
        <v>9756</v>
      </c>
      <c r="G6189" s="2" t="s">
        <v>9757</v>
      </c>
      <c r="H6189" s="2"/>
      <c r="I6189" s="2" t="s">
        <v>5093</v>
      </c>
      <c r="J6189" s="2" t="s">
        <v>61</v>
      </c>
      <c r="K6189" s="50" t="s">
        <v>61</v>
      </c>
      <c r="L6189" s="48">
        <v>2018</v>
      </c>
      <c r="M6189" s="2" t="s">
        <v>133</v>
      </c>
      <c r="N6189" s="32">
        <v>25.577020000000001</v>
      </c>
      <c r="O6189" s="32">
        <v>55.561990000000002</v>
      </c>
      <c r="P6189" s="2" t="s">
        <v>2767</v>
      </c>
      <c r="Q6189" s="6" t="s">
        <v>65</v>
      </c>
      <c r="R6189" s="43" t="s">
        <v>16802</v>
      </c>
      <c r="S6189" s="41" t="s">
        <v>4851</v>
      </c>
      <c r="T6189" s="41" t="s">
        <v>18462</v>
      </c>
      <c r="U6189" s="2"/>
      <c r="V6189" s="2" t="s">
        <v>4851</v>
      </c>
      <c r="W6189" s="41" t="s">
        <v>17589</v>
      </c>
      <c r="X6189" s="2" t="s">
        <v>1598</v>
      </c>
      <c r="Y6189" s="2" t="s">
        <v>102</v>
      </c>
      <c r="Z6189" s="5" t="s">
        <v>10423</v>
      </c>
      <c r="AA6189" s="5" t="s">
        <v>16910</v>
      </c>
      <c r="AB6189" s="5" t="s">
        <v>16316</v>
      </c>
      <c r="AC6189" s="2" t="s">
        <v>5205</v>
      </c>
      <c r="AD6189" s="2">
        <v>5000203</v>
      </c>
      <c r="AE6189" s="5">
        <v>45</v>
      </c>
      <c r="AF6189" s="25"/>
      <c r="AG6189" s="29">
        <v>3</v>
      </c>
      <c r="AH6189" s="2" t="s">
        <v>17974</v>
      </c>
      <c r="AI6189" s="2">
        <v>3</v>
      </c>
      <c r="AJ6189" s="2">
        <v>3</v>
      </c>
      <c r="AK6189" s="50"/>
      <c r="AL6189" s="2"/>
      <c r="AM6189" s="30"/>
      <c r="AN6189" s="30"/>
      <c r="AO6189" s="30"/>
      <c r="AR6189" s="30"/>
      <c r="AS6189" s="30"/>
      <c r="AT6189" s="30"/>
      <c r="AV6189" s="30"/>
      <c r="AW6189" s="30"/>
      <c r="CD6189" s="2" t="s">
        <v>78</v>
      </c>
      <c r="CE6189" s="2" t="s">
        <v>21209</v>
      </c>
    </row>
    <row r="6190" spans="1:83" x14ac:dyDescent="0.2">
      <c r="A6190" s="2" t="s">
        <v>9929</v>
      </c>
      <c r="B6190" s="2" t="s">
        <v>29231</v>
      </c>
      <c r="C6190" s="2" t="s">
        <v>6285</v>
      </c>
      <c r="D6190" s="2"/>
      <c r="E6190" s="2" t="s">
        <v>9929</v>
      </c>
      <c r="F6190" s="2" t="s">
        <v>9930</v>
      </c>
      <c r="G6190" s="2" t="s">
        <v>9931</v>
      </c>
      <c r="H6190" s="2"/>
      <c r="I6190" s="2" t="s">
        <v>5093</v>
      </c>
      <c r="J6190" s="2" t="s">
        <v>61</v>
      </c>
      <c r="K6190" s="50" t="s">
        <v>61</v>
      </c>
      <c r="L6190" s="48">
        <v>2019</v>
      </c>
      <c r="M6190" s="2" t="s">
        <v>133</v>
      </c>
      <c r="N6190" s="32">
        <v>25.5425</v>
      </c>
      <c r="O6190" s="32">
        <v>55.734444000000003</v>
      </c>
      <c r="P6190" s="2" t="s">
        <v>2767</v>
      </c>
      <c r="Q6190" s="6" t="s">
        <v>65</v>
      </c>
      <c r="R6190" s="43" t="s">
        <v>18854</v>
      </c>
      <c r="S6190" s="41" t="s">
        <v>3596</v>
      </c>
      <c r="T6190" s="41" t="s">
        <v>18460</v>
      </c>
      <c r="U6190" s="2"/>
      <c r="V6190" s="2" t="s">
        <v>3596</v>
      </c>
      <c r="W6190" s="41" t="s">
        <v>17589</v>
      </c>
      <c r="X6190" s="2" t="s">
        <v>9705</v>
      </c>
      <c r="Y6190" s="2" t="s">
        <v>102</v>
      </c>
      <c r="Z6190" s="5" t="s">
        <v>20</v>
      </c>
      <c r="AA6190" s="5" t="s">
        <v>16910</v>
      </c>
      <c r="AB6190" s="5" t="s">
        <v>16318</v>
      </c>
      <c r="AC6190" s="2" t="s">
        <v>5247</v>
      </c>
      <c r="AD6190" s="2">
        <v>5000500</v>
      </c>
      <c r="AE6190" s="5">
        <v>38.5</v>
      </c>
      <c r="AF6190" s="25"/>
      <c r="AG6190" s="29">
        <v>3</v>
      </c>
      <c r="AH6190" s="2" t="s">
        <v>17978</v>
      </c>
      <c r="AI6190" s="2">
        <v>3</v>
      </c>
      <c r="AJ6190" s="2">
        <v>3</v>
      </c>
      <c r="AK6190" s="50"/>
      <c r="AL6190" s="2"/>
      <c r="AM6190" s="30"/>
      <c r="AN6190" s="30"/>
      <c r="AO6190" s="30"/>
      <c r="AR6190" s="30"/>
      <c r="AS6190" s="30"/>
      <c r="AT6190" s="30"/>
      <c r="AV6190" s="30"/>
      <c r="AW6190" s="30"/>
      <c r="CD6190" s="2" t="s">
        <v>78</v>
      </c>
      <c r="CE6190" s="2" t="s">
        <v>21210</v>
      </c>
    </row>
    <row r="6191" spans="1:83" x14ac:dyDescent="0.2">
      <c r="A6191" s="2" t="s">
        <v>10196</v>
      </c>
      <c r="B6191" s="2" t="s">
        <v>29232</v>
      </c>
      <c r="C6191" s="2" t="s">
        <v>6285</v>
      </c>
      <c r="D6191" s="2"/>
      <c r="E6191" s="2" t="s">
        <v>10196</v>
      </c>
      <c r="F6191" s="2" t="s">
        <v>10197</v>
      </c>
      <c r="G6191" s="2" t="s">
        <v>10198</v>
      </c>
      <c r="H6191" s="2"/>
      <c r="I6191" s="2" t="s">
        <v>5093</v>
      </c>
      <c r="J6191" s="2" t="s">
        <v>61</v>
      </c>
      <c r="K6191" s="50" t="s">
        <v>61</v>
      </c>
      <c r="L6191" s="48">
        <v>2021</v>
      </c>
      <c r="M6191" s="2" t="s">
        <v>133</v>
      </c>
      <c r="N6191" s="32">
        <v>25.279153000000001</v>
      </c>
      <c r="O6191" s="32">
        <v>55.964995999999999</v>
      </c>
      <c r="P6191" s="2" t="s">
        <v>2767</v>
      </c>
      <c r="Q6191" s="6" t="s">
        <v>65</v>
      </c>
      <c r="R6191" s="43" t="s">
        <v>18854</v>
      </c>
      <c r="S6191" s="41" t="s">
        <v>3596</v>
      </c>
      <c r="T6191" s="41" t="s">
        <v>18465</v>
      </c>
      <c r="U6191" s="2"/>
      <c r="V6191" s="2" t="s">
        <v>3596</v>
      </c>
      <c r="W6191" s="41" t="s">
        <v>17589</v>
      </c>
      <c r="X6191" s="2" t="s">
        <v>1598</v>
      </c>
      <c r="Y6191" s="2" t="s">
        <v>102</v>
      </c>
      <c r="Z6191" s="5" t="s">
        <v>10423</v>
      </c>
      <c r="AA6191" s="5" t="s">
        <v>16910</v>
      </c>
      <c r="AB6191" s="5" t="s">
        <v>16316</v>
      </c>
      <c r="AC6191" s="2" t="s">
        <v>5247</v>
      </c>
      <c r="AD6191" s="2">
        <v>3000050</v>
      </c>
      <c r="AE6191" s="5">
        <v>38</v>
      </c>
      <c r="AF6191" s="25"/>
      <c r="AG6191" s="29">
        <v>3</v>
      </c>
      <c r="AH6191" s="2" t="s">
        <v>17978</v>
      </c>
      <c r="AI6191" s="2">
        <v>3</v>
      </c>
      <c r="AJ6191" s="2">
        <v>3</v>
      </c>
      <c r="AK6191" s="50"/>
      <c r="AL6191" s="2"/>
      <c r="AM6191" s="30"/>
      <c r="AN6191" s="30"/>
      <c r="AO6191" s="30"/>
      <c r="AR6191" s="30"/>
      <c r="AS6191" s="30"/>
      <c r="AT6191" s="30"/>
      <c r="AV6191" s="30"/>
      <c r="AW6191" s="30"/>
      <c r="CD6191" s="2" t="s">
        <v>78</v>
      </c>
      <c r="CE6191" s="2" t="s">
        <v>21211</v>
      </c>
    </row>
    <row r="6192" spans="1:83" x14ac:dyDescent="0.2">
      <c r="A6192" s="2" t="s">
        <v>10238</v>
      </c>
      <c r="B6192" s="2" t="s">
        <v>29233</v>
      </c>
      <c r="C6192" s="2" t="s">
        <v>6285</v>
      </c>
      <c r="D6192" s="2"/>
      <c r="E6192" s="2" t="s">
        <v>10238</v>
      </c>
      <c r="F6192" s="2" t="s">
        <v>10239</v>
      </c>
      <c r="G6192" s="2" t="s">
        <v>16681</v>
      </c>
      <c r="H6192" s="2"/>
      <c r="I6192" s="2" t="s">
        <v>5093</v>
      </c>
      <c r="J6192" s="2" t="s">
        <v>61</v>
      </c>
      <c r="K6192" s="50" t="s">
        <v>61</v>
      </c>
      <c r="L6192" s="48">
        <v>2021</v>
      </c>
      <c r="M6192" s="2" t="s">
        <v>133</v>
      </c>
      <c r="N6192" s="32">
        <v>25.471038</v>
      </c>
      <c r="O6192" s="32">
        <v>55.631605</v>
      </c>
      <c r="P6192" s="2" t="s">
        <v>2767</v>
      </c>
      <c r="Q6192" s="6" t="s">
        <v>65</v>
      </c>
      <c r="R6192" s="43" t="s">
        <v>16802</v>
      </c>
      <c r="S6192" s="41" t="s">
        <v>18573</v>
      </c>
      <c r="T6192" s="41" t="s">
        <v>18462</v>
      </c>
      <c r="U6192" s="2"/>
      <c r="V6192" s="2" t="s">
        <v>18573</v>
      </c>
      <c r="W6192" s="41" t="s">
        <v>17589</v>
      </c>
      <c r="X6192" s="2" t="s">
        <v>1598</v>
      </c>
      <c r="Y6192" s="2" t="s">
        <v>102</v>
      </c>
      <c r="Z6192" s="5" t="s">
        <v>10423</v>
      </c>
      <c r="AA6192" s="5" t="s">
        <v>16910</v>
      </c>
      <c r="AB6192" s="5" t="s">
        <v>16316</v>
      </c>
      <c r="AC6192" s="2" t="s">
        <v>5247</v>
      </c>
      <c r="AD6192" s="2">
        <v>5000400</v>
      </c>
      <c r="AE6192" s="5">
        <v>35</v>
      </c>
      <c r="AF6192" s="25"/>
      <c r="AG6192" s="29">
        <v>3</v>
      </c>
      <c r="AH6192" s="2" t="s">
        <v>17978</v>
      </c>
      <c r="AI6192" s="2">
        <v>3</v>
      </c>
      <c r="AJ6192" s="2">
        <v>3</v>
      </c>
      <c r="AK6192" s="50"/>
      <c r="AL6192" s="2"/>
      <c r="AM6192" s="30"/>
      <c r="AN6192" s="30"/>
      <c r="AO6192" s="30"/>
      <c r="AR6192" s="30"/>
      <c r="AS6192" s="30"/>
      <c r="AT6192" s="30"/>
      <c r="AV6192" s="30"/>
      <c r="AW6192" s="30"/>
      <c r="CD6192" s="2" t="s">
        <v>78</v>
      </c>
      <c r="CE6192" s="2" t="s">
        <v>21212</v>
      </c>
    </row>
    <row r="6193" spans="1:83" x14ac:dyDescent="0.2">
      <c r="A6193" s="2" t="s">
        <v>10155</v>
      </c>
      <c r="B6193" s="2" t="s">
        <v>29234</v>
      </c>
      <c r="C6193" s="2" t="s">
        <v>6285</v>
      </c>
      <c r="D6193" s="2"/>
      <c r="E6193" s="2" t="s">
        <v>10155</v>
      </c>
      <c r="F6193" s="2" t="s">
        <v>10156</v>
      </c>
      <c r="G6193" s="2" t="s">
        <v>16128</v>
      </c>
      <c r="H6193" s="2"/>
      <c r="I6193" s="2" t="s">
        <v>5093</v>
      </c>
      <c r="J6193" s="2" t="s">
        <v>61</v>
      </c>
      <c r="K6193" s="50" t="s">
        <v>61</v>
      </c>
      <c r="L6193" s="48">
        <v>2021</v>
      </c>
      <c r="M6193" s="2" t="s">
        <v>133</v>
      </c>
      <c r="N6193" s="32">
        <v>25.304697999999998</v>
      </c>
      <c r="O6193" s="32">
        <v>55.922367999999999</v>
      </c>
      <c r="P6193" s="2" t="s">
        <v>2767</v>
      </c>
      <c r="Q6193" s="6" t="s">
        <v>65</v>
      </c>
      <c r="R6193" s="43" t="s">
        <v>18854</v>
      </c>
      <c r="S6193" s="41" t="s">
        <v>3596</v>
      </c>
      <c r="T6193" s="41" t="s">
        <v>18465</v>
      </c>
      <c r="U6193" s="2"/>
      <c r="V6193" s="2" t="s">
        <v>3596</v>
      </c>
      <c r="W6193" s="41" t="s">
        <v>17589</v>
      </c>
      <c r="X6193" s="2" t="s">
        <v>1598</v>
      </c>
      <c r="Y6193" s="2" t="s">
        <v>102</v>
      </c>
      <c r="Z6193" s="5" t="s">
        <v>10423</v>
      </c>
      <c r="AA6193" s="5" t="s">
        <v>16910</v>
      </c>
      <c r="AB6193" s="5" t="s">
        <v>16318</v>
      </c>
      <c r="AC6193" s="2" t="s">
        <v>5247</v>
      </c>
      <c r="AD6193" s="2">
        <v>3000050</v>
      </c>
      <c r="AE6193" s="5">
        <v>38</v>
      </c>
      <c r="AF6193" s="25"/>
      <c r="AG6193" s="29">
        <v>3</v>
      </c>
      <c r="AH6193" s="2" t="s">
        <v>17978</v>
      </c>
      <c r="AI6193" s="2">
        <v>4</v>
      </c>
      <c r="AJ6193" s="2">
        <v>3</v>
      </c>
      <c r="AK6193" s="50"/>
      <c r="AL6193" s="2"/>
      <c r="AM6193" s="30"/>
      <c r="AN6193" s="30"/>
      <c r="AO6193" s="30"/>
      <c r="AR6193" s="30"/>
      <c r="AS6193" s="30"/>
      <c r="AT6193" s="30"/>
      <c r="AV6193" s="30"/>
      <c r="AW6193" s="30"/>
      <c r="CD6193" s="2" t="s">
        <v>78</v>
      </c>
      <c r="CE6193" s="2" t="s">
        <v>21213</v>
      </c>
    </row>
    <row r="6194" spans="1:83" x14ac:dyDescent="0.2">
      <c r="A6194" s="2" t="s">
        <v>9796</v>
      </c>
      <c r="B6194" s="2" t="s">
        <v>29235</v>
      </c>
      <c r="C6194" s="2" t="s">
        <v>6285</v>
      </c>
      <c r="D6194" s="2"/>
      <c r="E6194" s="2" t="s">
        <v>9796</v>
      </c>
      <c r="F6194" s="2" t="s">
        <v>9797</v>
      </c>
      <c r="G6194" s="2" t="s">
        <v>9798</v>
      </c>
      <c r="H6194" s="2"/>
      <c r="I6194" s="2" t="s">
        <v>5093</v>
      </c>
      <c r="J6194" s="2" t="s">
        <v>61</v>
      </c>
      <c r="K6194" s="50" t="s">
        <v>61</v>
      </c>
      <c r="L6194" s="48">
        <v>2019</v>
      </c>
      <c r="M6194" s="2" t="s">
        <v>133</v>
      </c>
      <c r="N6194" s="32">
        <v>25.52093</v>
      </c>
      <c r="O6194" s="32">
        <v>55.581020000000002</v>
      </c>
      <c r="P6194" s="2" t="s">
        <v>2767</v>
      </c>
      <c r="Q6194" s="6" t="s">
        <v>65</v>
      </c>
      <c r="R6194" s="43" t="s">
        <v>16802</v>
      </c>
      <c r="S6194" s="41" t="s">
        <v>18949</v>
      </c>
      <c r="T6194" s="41" t="s">
        <v>18463</v>
      </c>
      <c r="U6194" s="2"/>
      <c r="V6194" s="2" t="s">
        <v>18949</v>
      </c>
      <c r="W6194" s="41" t="s">
        <v>17589</v>
      </c>
      <c r="X6194" s="2" t="s">
        <v>9705</v>
      </c>
      <c r="Y6194" s="2" t="s">
        <v>76</v>
      </c>
      <c r="Z6194" s="5" t="s">
        <v>10423</v>
      </c>
      <c r="AA6194" s="5" t="s">
        <v>16910</v>
      </c>
      <c r="AB6194" s="5" t="s">
        <v>16317</v>
      </c>
      <c r="AC6194" s="2" t="s">
        <v>5205</v>
      </c>
      <c r="AD6194" s="2">
        <v>5000208</v>
      </c>
      <c r="AE6194" s="5">
        <v>30</v>
      </c>
      <c r="AF6194" s="25"/>
      <c r="AG6194" s="29">
        <v>3</v>
      </c>
      <c r="AH6194" s="2" t="s">
        <v>17974</v>
      </c>
      <c r="AI6194" s="2">
        <v>3</v>
      </c>
      <c r="AJ6194" s="2">
        <v>3</v>
      </c>
      <c r="AK6194" s="50"/>
      <c r="AL6194" s="2"/>
      <c r="AM6194" s="30"/>
      <c r="AN6194" s="30"/>
      <c r="AO6194" s="30"/>
      <c r="AR6194" s="30"/>
      <c r="AS6194" s="30"/>
      <c r="AT6194" s="30"/>
      <c r="AV6194" s="30"/>
      <c r="AW6194" s="30"/>
      <c r="CD6194" s="2" t="s">
        <v>78</v>
      </c>
      <c r="CE6194" s="2" t="s">
        <v>21214</v>
      </c>
    </row>
    <row r="6195" spans="1:83" x14ac:dyDescent="0.2">
      <c r="A6195" s="2" t="s">
        <v>9738</v>
      </c>
      <c r="B6195" s="2" t="s">
        <v>29236</v>
      </c>
      <c r="C6195" s="2" t="s">
        <v>6285</v>
      </c>
      <c r="D6195" s="2"/>
      <c r="E6195" s="2" t="s">
        <v>9738</v>
      </c>
      <c r="F6195" s="2" t="s">
        <v>9739</v>
      </c>
      <c r="G6195" s="2"/>
      <c r="H6195" s="2"/>
      <c r="I6195" s="2" t="s">
        <v>5093</v>
      </c>
      <c r="J6195" s="2" t="s">
        <v>61</v>
      </c>
      <c r="K6195" s="2"/>
      <c r="L6195" s="48">
        <v>2018</v>
      </c>
      <c r="M6195" s="2" t="s">
        <v>133</v>
      </c>
      <c r="N6195" s="32">
        <v>25.39359</v>
      </c>
      <c r="O6195" s="32">
        <v>55.830849999999998</v>
      </c>
      <c r="P6195" s="2" t="s">
        <v>2767</v>
      </c>
      <c r="Q6195" s="6" t="s">
        <v>65</v>
      </c>
      <c r="R6195" s="43" t="s">
        <v>16802</v>
      </c>
      <c r="S6195" s="41" t="s">
        <v>4851</v>
      </c>
      <c r="T6195" s="41" t="s">
        <v>18462</v>
      </c>
      <c r="U6195" s="2"/>
      <c r="V6195" s="2" t="s">
        <v>4851</v>
      </c>
      <c r="W6195" s="41" t="s">
        <v>144</v>
      </c>
      <c r="X6195" s="2" t="s">
        <v>1598</v>
      </c>
      <c r="Y6195" s="2" t="s">
        <v>102</v>
      </c>
      <c r="Z6195" s="5" t="s">
        <v>10423</v>
      </c>
      <c r="AA6195" s="5" t="s">
        <v>16910</v>
      </c>
      <c r="AB6195" s="5" t="s">
        <v>16316</v>
      </c>
      <c r="AC6195" s="2"/>
      <c r="AD6195" s="2">
        <v>5000900</v>
      </c>
      <c r="AE6195" s="5">
        <v>30</v>
      </c>
      <c r="AF6195" s="25"/>
      <c r="AG6195" s="29"/>
      <c r="AH6195" s="2"/>
      <c r="AI6195" s="2">
        <v>3</v>
      </c>
      <c r="AJ6195" s="2"/>
      <c r="AK6195" s="50"/>
      <c r="AL6195" s="2"/>
      <c r="AM6195" s="30"/>
      <c r="AN6195" s="30"/>
      <c r="AO6195" s="30"/>
      <c r="AR6195" s="30"/>
      <c r="AS6195" s="30"/>
      <c r="AT6195" s="30"/>
      <c r="AV6195" s="30"/>
      <c r="AW6195" s="30"/>
      <c r="CD6195" s="2" t="s">
        <v>78</v>
      </c>
      <c r="CE6195" s="2" t="s">
        <v>21215</v>
      </c>
    </row>
    <row r="6196" spans="1:83" x14ac:dyDescent="0.2">
      <c r="A6196" s="2" t="s">
        <v>8921</v>
      </c>
      <c r="B6196" s="2" t="s">
        <v>29237</v>
      </c>
      <c r="C6196" s="2" t="s">
        <v>6285</v>
      </c>
      <c r="D6196" s="2"/>
      <c r="E6196" s="2" t="s">
        <v>8921</v>
      </c>
      <c r="F6196" s="2" t="s">
        <v>8922</v>
      </c>
      <c r="G6196" s="2" t="s">
        <v>8923</v>
      </c>
      <c r="H6196" s="2"/>
      <c r="I6196" s="2" t="s">
        <v>5093</v>
      </c>
      <c r="J6196" s="2" t="s">
        <v>61</v>
      </c>
      <c r="K6196" s="50" t="s">
        <v>61</v>
      </c>
      <c r="L6196" s="48">
        <v>2014</v>
      </c>
      <c r="M6196" s="2" t="s">
        <v>133</v>
      </c>
      <c r="N6196" s="32">
        <v>25.48706</v>
      </c>
      <c r="O6196" s="32">
        <v>55.580289999999998</v>
      </c>
      <c r="P6196" s="2" t="s">
        <v>2767</v>
      </c>
      <c r="Q6196" s="6" t="s">
        <v>65</v>
      </c>
      <c r="R6196" s="43" t="s">
        <v>18854</v>
      </c>
      <c r="S6196" s="41" t="s">
        <v>3596</v>
      </c>
      <c r="T6196" s="41" t="s">
        <v>18460</v>
      </c>
      <c r="U6196" s="2"/>
      <c r="V6196" s="2" t="s">
        <v>3596</v>
      </c>
      <c r="W6196" s="41" t="s">
        <v>17589</v>
      </c>
      <c r="X6196" s="2" t="s">
        <v>1598</v>
      </c>
      <c r="Y6196" s="2" t="s">
        <v>102</v>
      </c>
      <c r="Z6196" s="5" t="s">
        <v>10423</v>
      </c>
      <c r="AA6196" s="5" t="s">
        <v>16910</v>
      </c>
      <c r="AB6196" s="5" t="s">
        <v>16316</v>
      </c>
      <c r="AC6196" s="2" t="s">
        <v>5205</v>
      </c>
      <c r="AD6196" s="2">
        <v>5000400</v>
      </c>
      <c r="AE6196" s="5">
        <v>35</v>
      </c>
      <c r="AF6196" s="25"/>
      <c r="AG6196" s="29">
        <v>3</v>
      </c>
      <c r="AH6196" s="2" t="s">
        <v>17974</v>
      </c>
      <c r="AI6196" s="2">
        <v>3</v>
      </c>
      <c r="AJ6196" s="2">
        <v>3</v>
      </c>
      <c r="AK6196" s="50"/>
      <c r="AL6196" s="2"/>
      <c r="AM6196" s="30"/>
      <c r="AN6196" s="30"/>
      <c r="AO6196" s="30"/>
      <c r="AR6196" s="30"/>
      <c r="AS6196" s="30"/>
      <c r="AT6196" s="30"/>
      <c r="AV6196" s="30"/>
      <c r="AW6196" s="30"/>
      <c r="CD6196" s="2" t="s">
        <v>78</v>
      </c>
      <c r="CE6196" s="2" t="s">
        <v>21216</v>
      </c>
    </row>
    <row r="6197" spans="1:83" x14ac:dyDescent="0.2">
      <c r="A6197" s="2" t="s">
        <v>9013</v>
      </c>
      <c r="B6197" s="2" t="s">
        <v>29238</v>
      </c>
      <c r="C6197" s="2" t="s">
        <v>6285</v>
      </c>
      <c r="D6197" s="2" t="s">
        <v>9013</v>
      </c>
      <c r="E6197" s="2" t="s">
        <v>9013</v>
      </c>
      <c r="F6197" s="2" t="s">
        <v>9014</v>
      </c>
      <c r="G6197" s="2"/>
      <c r="H6197" s="2" t="s">
        <v>5093</v>
      </c>
      <c r="I6197" s="2" t="s">
        <v>5093</v>
      </c>
      <c r="J6197" s="2" t="s">
        <v>61</v>
      </c>
      <c r="K6197" s="50"/>
      <c r="L6197" s="48">
        <v>2015</v>
      </c>
      <c r="M6197" s="2" t="s">
        <v>133</v>
      </c>
      <c r="N6197" s="32">
        <v>25.314810000000001</v>
      </c>
      <c r="O6197" s="32">
        <v>55.861710000000002</v>
      </c>
      <c r="P6197" s="2" t="s">
        <v>2767</v>
      </c>
      <c r="Q6197" s="6" t="s">
        <v>65</v>
      </c>
      <c r="R6197" s="43" t="s">
        <v>16802</v>
      </c>
      <c r="S6197" s="41" t="s">
        <v>4851</v>
      </c>
      <c r="T6197" s="41" t="s">
        <v>18462</v>
      </c>
      <c r="U6197" s="2"/>
      <c r="V6197" s="2" t="s">
        <v>4851</v>
      </c>
      <c r="W6197" s="41" t="s">
        <v>67</v>
      </c>
      <c r="X6197" s="2" t="s">
        <v>1598</v>
      </c>
      <c r="Y6197" s="2" t="s">
        <v>76</v>
      </c>
      <c r="Z6197" s="5" t="s">
        <v>10423</v>
      </c>
      <c r="AA6197" s="5" t="s">
        <v>16910</v>
      </c>
      <c r="AB6197" s="5" t="s">
        <v>16317</v>
      </c>
      <c r="AC6197" s="2"/>
      <c r="AD6197" s="2">
        <v>3000050</v>
      </c>
      <c r="AE6197" s="5">
        <v>35</v>
      </c>
      <c r="AF6197" s="25"/>
      <c r="AG6197" s="29"/>
      <c r="AH6197" s="2"/>
      <c r="AI6197" s="2">
        <v>3</v>
      </c>
      <c r="AJ6197" s="2"/>
      <c r="AK6197" s="50"/>
      <c r="AL6197" s="2"/>
      <c r="AM6197" s="30"/>
      <c r="AN6197" s="30"/>
      <c r="AO6197" s="30"/>
      <c r="AR6197" s="30"/>
      <c r="AS6197" s="30"/>
      <c r="AT6197" s="30"/>
      <c r="AV6197" s="30"/>
      <c r="AW6197" s="30"/>
      <c r="CD6197" s="2" t="s">
        <v>78</v>
      </c>
      <c r="CE6197" s="2" t="s">
        <v>21217</v>
      </c>
    </row>
    <row r="6198" spans="1:83" x14ac:dyDescent="0.2">
      <c r="A6198" s="2" t="s">
        <v>9150</v>
      </c>
      <c r="B6198" s="2" t="s">
        <v>29239</v>
      </c>
      <c r="C6198" s="2" t="s">
        <v>6285</v>
      </c>
      <c r="D6198" s="2"/>
      <c r="E6198" s="2" t="s">
        <v>9150</v>
      </c>
      <c r="F6198" s="2" t="s">
        <v>9151</v>
      </c>
      <c r="G6198" s="2" t="s">
        <v>16660</v>
      </c>
      <c r="H6198" s="2"/>
      <c r="I6198" s="2" t="s">
        <v>5093</v>
      </c>
      <c r="J6198" s="2" t="s">
        <v>61</v>
      </c>
      <c r="K6198" s="50" t="s">
        <v>61</v>
      </c>
      <c r="L6198" s="48">
        <v>2015</v>
      </c>
      <c r="M6198" s="2" t="s">
        <v>133</v>
      </c>
      <c r="N6198" s="32">
        <v>25.2927</v>
      </c>
      <c r="O6198" s="32">
        <v>56.0092</v>
      </c>
      <c r="P6198" s="2" t="s">
        <v>2767</v>
      </c>
      <c r="Q6198" s="6" t="s">
        <v>65</v>
      </c>
      <c r="R6198" s="43" t="s">
        <v>18854</v>
      </c>
      <c r="S6198" s="41" t="s">
        <v>3596</v>
      </c>
      <c r="T6198" s="41" t="s">
        <v>18460</v>
      </c>
      <c r="U6198" s="2"/>
      <c r="V6198" s="2" t="s">
        <v>3596</v>
      </c>
      <c r="W6198" s="41" t="s">
        <v>17589</v>
      </c>
      <c r="X6198" s="2" t="s">
        <v>1598</v>
      </c>
      <c r="Y6198" s="2" t="s">
        <v>102</v>
      </c>
      <c r="Z6198" s="5" t="s">
        <v>10423</v>
      </c>
      <c r="AA6198" s="5" t="s">
        <v>16910</v>
      </c>
      <c r="AB6198" s="5" t="s">
        <v>16318</v>
      </c>
      <c r="AC6198" s="2" t="s">
        <v>5247</v>
      </c>
      <c r="AD6198" s="2">
        <v>6000100</v>
      </c>
      <c r="AE6198" s="5">
        <v>28.5</v>
      </c>
      <c r="AF6198" s="25"/>
      <c r="AG6198" s="29">
        <v>3</v>
      </c>
      <c r="AH6198" s="2" t="s">
        <v>17978</v>
      </c>
      <c r="AI6198" s="2">
        <v>4</v>
      </c>
      <c r="AJ6198" s="2">
        <v>3</v>
      </c>
      <c r="AK6198" s="50"/>
      <c r="AL6198" s="2"/>
      <c r="AM6198" s="30"/>
      <c r="AN6198" s="30"/>
      <c r="AO6198" s="30"/>
      <c r="AR6198" s="30"/>
      <c r="AS6198" s="30"/>
      <c r="AT6198" s="30"/>
      <c r="AV6198" s="30"/>
      <c r="AW6198" s="30"/>
      <c r="CD6198" s="2" t="s">
        <v>78</v>
      </c>
      <c r="CE6198" s="2" t="s">
        <v>21218</v>
      </c>
    </row>
    <row r="6199" spans="1:83" x14ac:dyDescent="0.2">
      <c r="A6199" s="2" t="s">
        <v>9171</v>
      </c>
      <c r="B6199" s="2" t="s">
        <v>29240</v>
      </c>
      <c r="C6199" s="2" t="s">
        <v>6285</v>
      </c>
      <c r="D6199" s="2"/>
      <c r="E6199" s="2" t="s">
        <v>9171</v>
      </c>
      <c r="F6199" s="2" t="s">
        <v>9172</v>
      </c>
      <c r="G6199" s="2" t="s">
        <v>9173</v>
      </c>
      <c r="H6199" s="2"/>
      <c r="I6199" s="2" t="s">
        <v>5093</v>
      </c>
      <c r="J6199" s="2" t="s">
        <v>61</v>
      </c>
      <c r="K6199" s="50" t="s">
        <v>61</v>
      </c>
      <c r="L6199" s="48">
        <v>2015</v>
      </c>
      <c r="M6199" s="2" t="s">
        <v>133</v>
      </c>
      <c r="N6199" s="32">
        <v>25.531379999999999</v>
      </c>
      <c r="O6199" s="32">
        <v>55.54721</v>
      </c>
      <c r="P6199" s="2" t="s">
        <v>2767</v>
      </c>
      <c r="Q6199" s="6" t="s">
        <v>65</v>
      </c>
      <c r="R6199" s="43" t="s">
        <v>16802</v>
      </c>
      <c r="S6199" s="41" t="s">
        <v>4851</v>
      </c>
      <c r="T6199" s="41" t="s">
        <v>18462</v>
      </c>
      <c r="U6199" s="2"/>
      <c r="V6199" s="2" t="s">
        <v>4851</v>
      </c>
      <c r="W6199" s="41" t="s">
        <v>17589</v>
      </c>
      <c r="X6199" s="2" t="s">
        <v>1598</v>
      </c>
      <c r="Y6199" s="2" t="s">
        <v>69</v>
      </c>
      <c r="Z6199" s="5" t="s">
        <v>10423</v>
      </c>
      <c r="AA6199" s="5" t="s">
        <v>16910</v>
      </c>
      <c r="AB6199" s="5" t="s">
        <v>70</v>
      </c>
      <c r="AC6199" s="2" t="s">
        <v>5205</v>
      </c>
      <c r="AD6199" s="2">
        <v>5000207</v>
      </c>
      <c r="AE6199" s="5">
        <v>30</v>
      </c>
      <c r="AF6199" s="25"/>
      <c r="AG6199" s="29">
        <v>3</v>
      </c>
      <c r="AH6199" s="2" t="s">
        <v>17974</v>
      </c>
      <c r="AI6199" s="2">
        <v>3</v>
      </c>
      <c r="AJ6199" s="2">
        <v>3</v>
      </c>
      <c r="AK6199" s="50"/>
      <c r="AL6199" s="2"/>
      <c r="AM6199" s="30"/>
      <c r="AN6199" s="30"/>
      <c r="AO6199" s="30"/>
      <c r="AR6199" s="30"/>
      <c r="AS6199" s="30"/>
      <c r="AT6199" s="30"/>
      <c r="AV6199" s="30"/>
      <c r="AW6199" s="30"/>
      <c r="CD6199" s="2" t="s">
        <v>78</v>
      </c>
      <c r="CE6199" s="2" t="s">
        <v>21219</v>
      </c>
    </row>
    <row r="6200" spans="1:83" x14ac:dyDescent="0.2">
      <c r="A6200" s="2" t="s">
        <v>9296</v>
      </c>
      <c r="B6200" s="2" t="s">
        <v>29241</v>
      </c>
      <c r="C6200" s="2" t="s">
        <v>6285</v>
      </c>
      <c r="D6200" s="2"/>
      <c r="E6200" s="2" t="s">
        <v>9296</v>
      </c>
      <c r="F6200" s="2" t="s">
        <v>9297</v>
      </c>
      <c r="G6200" s="2" t="s">
        <v>9298</v>
      </c>
      <c r="H6200" s="2"/>
      <c r="I6200" s="2" t="s">
        <v>5093</v>
      </c>
      <c r="J6200" s="2" t="s">
        <v>61</v>
      </c>
      <c r="K6200" s="50" t="s">
        <v>61</v>
      </c>
      <c r="L6200" s="48">
        <v>2016</v>
      </c>
      <c r="M6200" s="2" t="s">
        <v>133</v>
      </c>
      <c r="N6200" s="32">
        <v>25.54374</v>
      </c>
      <c r="O6200" s="32">
        <v>55.690809999999999</v>
      </c>
      <c r="P6200" s="2" t="s">
        <v>2767</v>
      </c>
      <c r="Q6200" s="6" t="s">
        <v>65</v>
      </c>
      <c r="R6200" s="43" t="s">
        <v>16802</v>
      </c>
      <c r="S6200" s="41" t="s">
        <v>4851</v>
      </c>
      <c r="T6200" s="41" t="s">
        <v>18462</v>
      </c>
      <c r="U6200" s="2"/>
      <c r="V6200" s="2" t="s">
        <v>4851</v>
      </c>
      <c r="W6200" s="41" t="s">
        <v>17589</v>
      </c>
      <c r="X6200" s="2" t="s">
        <v>1598</v>
      </c>
      <c r="Y6200" s="2" t="s">
        <v>102</v>
      </c>
      <c r="Z6200" s="5" t="s">
        <v>10423</v>
      </c>
      <c r="AA6200" s="5" t="s">
        <v>16910</v>
      </c>
      <c r="AB6200" s="5" t="s">
        <v>16316</v>
      </c>
      <c r="AC6200" s="2" t="s">
        <v>5247</v>
      </c>
      <c r="AD6200" s="2">
        <v>5000500</v>
      </c>
      <c r="AE6200" s="5">
        <v>25.5</v>
      </c>
      <c r="AF6200" s="25"/>
      <c r="AG6200" s="29">
        <v>3</v>
      </c>
      <c r="AH6200" s="2" t="s">
        <v>17978</v>
      </c>
      <c r="AI6200" s="2">
        <v>3</v>
      </c>
      <c r="AJ6200" s="2">
        <v>3</v>
      </c>
      <c r="AK6200" s="50"/>
      <c r="AL6200" s="2"/>
      <c r="AM6200" s="30"/>
      <c r="AN6200" s="30"/>
      <c r="AO6200" s="30"/>
      <c r="AR6200" s="30"/>
      <c r="AS6200" s="30"/>
      <c r="AT6200" s="30"/>
      <c r="AV6200" s="30"/>
      <c r="AW6200" s="30"/>
      <c r="CD6200" s="2" t="s">
        <v>78</v>
      </c>
      <c r="CE6200" s="2" t="s">
        <v>21220</v>
      </c>
    </row>
    <row r="6201" spans="1:83" x14ac:dyDescent="0.2">
      <c r="A6201" s="2" t="s">
        <v>9323</v>
      </c>
      <c r="B6201" s="2" t="s">
        <v>29242</v>
      </c>
      <c r="C6201" s="2" t="s">
        <v>6285</v>
      </c>
      <c r="D6201" s="2"/>
      <c r="E6201" s="2" t="s">
        <v>9323</v>
      </c>
      <c r="F6201" s="2" t="s">
        <v>9324</v>
      </c>
      <c r="G6201" s="2" t="s">
        <v>16115</v>
      </c>
      <c r="H6201" s="2"/>
      <c r="I6201" s="2" t="s">
        <v>5093</v>
      </c>
      <c r="J6201" s="2" t="s">
        <v>61</v>
      </c>
      <c r="K6201" s="50" t="s">
        <v>61</v>
      </c>
      <c r="L6201" s="48">
        <v>2016</v>
      </c>
      <c r="M6201" s="2" t="s">
        <v>133</v>
      </c>
      <c r="N6201" s="32">
        <v>25.55611</v>
      </c>
      <c r="O6201" s="32">
        <v>55.681469999999997</v>
      </c>
      <c r="P6201" s="2" t="s">
        <v>2767</v>
      </c>
      <c r="Q6201" s="6" t="s">
        <v>65</v>
      </c>
      <c r="R6201" s="43" t="s">
        <v>16802</v>
      </c>
      <c r="S6201" s="41" t="s">
        <v>4851</v>
      </c>
      <c r="T6201" s="41" t="s">
        <v>18462</v>
      </c>
      <c r="U6201" s="2"/>
      <c r="V6201" s="2" t="s">
        <v>4851</v>
      </c>
      <c r="W6201" s="41" t="s">
        <v>17589</v>
      </c>
      <c r="X6201" s="2" t="s">
        <v>1598</v>
      </c>
      <c r="Y6201" s="2" t="s">
        <v>102</v>
      </c>
      <c r="Z6201" s="5" t="s">
        <v>10423</v>
      </c>
      <c r="AA6201" s="5" t="s">
        <v>16910</v>
      </c>
      <c r="AB6201" s="5" t="s">
        <v>16318</v>
      </c>
      <c r="AC6201" s="2" t="s">
        <v>5247</v>
      </c>
      <c r="AD6201" s="2">
        <v>5000500</v>
      </c>
      <c r="AE6201" s="5">
        <v>25</v>
      </c>
      <c r="AF6201" s="25"/>
      <c r="AG6201" s="29">
        <v>3</v>
      </c>
      <c r="AH6201" s="2" t="s">
        <v>17978</v>
      </c>
      <c r="AI6201" s="2">
        <v>3</v>
      </c>
      <c r="AJ6201" s="2">
        <v>3</v>
      </c>
      <c r="AK6201" s="50"/>
      <c r="AL6201" s="2"/>
      <c r="AM6201" s="30"/>
      <c r="AN6201" s="30"/>
      <c r="AO6201" s="30"/>
      <c r="AR6201" s="30"/>
      <c r="AS6201" s="30"/>
      <c r="AT6201" s="30"/>
      <c r="AV6201" s="30"/>
      <c r="AW6201" s="30"/>
      <c r="CD6201" s="2" t="s">
        <v>78</v>
      </c>
      <c r="CE6201" s="2" t="s">
        <v>21221</v>
      </c>
    </row>
    <row r="6202" spans="1:83" x14ac:dyDescent="0.2">
      <c r="A6202" s="2" t="s">
        <v>10083</v>
      </c>
      <c r="B6202" s="2" t="s">
        <v>29243</v>
      </c>
      <c r="C6202" s="2" t="s">
        <v>6285</v>
      </c>
      <c r="D6202" s="2"/>
      <c r="E6202" s="2" t="s">
        <v>10083</v>
      </c>
      <c r="F6202" s="2" t="s">
        <v>10084</v>
      </c>
      <c r="G6202" s="2" t="s">
        <v>10085</v>
      </c>
      <c r="H6202" s="2"/>
      <c r="I6202" s="2" t="s">
        <v>5093</v>
      </c>
      <c r="J6202" s="2" t="s">
        <v>61</v>
      </c>
      <c r="K6202" s="50" t="s">
        <v>61</v>
      </c>
      <c r="L6202" s="48">
        <v>2020</v>
      </c>
      <c r="M6202" s="2" t="s">
        <v>133</v>
      </c>
      <c r="N6202" s="32">
        <v>25.509747000000001</v>
      </c>
      <c r="O6202" s="32">
        <v>55.553055000000001</v>
      </c>
      <c r="P6202" s="2" t="s">
        <v>2767</v>
      </c>
      <c r="Q6202" s="6" t="s">
        <v>65</v>
      </c>
      <c r="R6202" s="43" t="s">
        <v>18854</v>
      </c>
      <c r="S6202" s="41" t="s">
        <v>3596</v>
      </c>
      <c r="T6202" s="41" t="s">
        <v>18460</v>
      </c>
      <c r="U6202" s="2"/>
      <c r="V6202" s="2" t="s">
        <v>3596</v>
      </c>
      <c r="W6202" s="41" t="s">
        <v>17589</v>
      </c>
      <c r="X6202" s="2" t="s">
        <v>1598</v>
      </c>
      <c r="Y6202" s="2" t="s">
        <v>102</v>
      </c>
      <c r="Z6202" s="5" t="s">
        <v>20</v>
      </c>
      <c r="AA6202" s="5" t="s">
        <v>16910</v>
      </c>
      <c r="AB6202" s="5" t="s">
        <v>16318</v>
      </c>
      <c r="AC6202" s="2" t="s">
        <v>5205</v>
      </c>
      <c r="AD6202" s="2">
        <v>5000209</v>
      </c>
      <c r="AE6202" s="5">
        <v>38</v>
      </c>
      <c r="AF6202" s="25"/>
      <c r="AG6202" s="29">
        <v>3</v>
      </c>
      <c r="AH6202" s="2" t="s">
        <v>17974</v>
      </c>
      <c r="AI6202" s="2">
        <v>3</v>
      </c>
      <c r="AJ6202" s="2">
        <v>3</v>
      </c>
      <c r="AK6202" s="50"/>
      <c r="AL6202" s="2"/>
      <c r="AM6202" s="30"/>
      <c r="AN6202" s="30"/>
      <c r="AO6202" s="30"/>
      <c r="AR6202" s="30"/>
      <c r="AS6202" s="30"/>
      <c r="AT6202" s="30"/>
      <c r="AV6202" s="30"/>
      <c r="AW6202" s="30"/>
      <c r="CD6202" s="2" t="s">
        <v>78</v>
      </c>
      <c r="CE6202" s="2" t="s">
        <v>21222</v>
      </c>
    </row>
    <row r="6203" spans="1:83" x14ac:dyDescent="0.2">
      <c r="A6203" s="2" t="s">
        <v>10031</v>
      </c>
      <c r="B6203" s="2" t="s">
        <v>29244</v>
      </c>
      <c r="C6203" s="2" t="s">
        <v>6285</v>
      </c>
      <c r="D6203" s="2"/>
      <c r="E6203" s="2" t="s">
        <v>10031</v>
      </c>
      <c r="F6203" s="2" t="s">
        <v>10032</v>
      </c>
      <c r="G6203" s="2" t="s">
        <v>16676</v>
      </c>
      <c r="H6203" s="2"/>
      <c r="I6203" s="2" t="s">
        <v>5093</v>
      </c>
      <c r="J6203" s="2" t="s">
        <v>61</v>
      </c>
      <c r="K6203" s="50" t="s">
        <v>61</v>
      </c>
      <c r="L6203" s="48">
        <v>2020</v>
      </c>
      <c r="M6203" s="2" t="s">
        <v>133</v>
      </c>
      <c r="N6203" s="32">
        <v>25.452815000000001</v>
      </c>
      <c r="O6203" s="32">
        <v>55.692551999999999</v>
      </c>
      <c r="P6203" s="2" t="s">
        <v>2767</v>
      </c>
      <c r="Q6203" s="6" t="s">
        <v>65</v>
      </c>
      <c r="R6203" s="43" t="s">
        <v>18854</v>
      </c>
      <c r="S6203" s="41" t="s">
        <v>3596</v>
      </c>
      <c r="T6203" s="41" t="s">
        <v>18460</v>
      </c>
      <c r="U6203" s="2"/>
      <c r="V6203" s="2" t="s">
        <v>3596</v>
      </c>
      <c r="W6203" s="41" t="s">
        <v>17589</v>
      </c>
      <c r="X6203" s="2" t="s">
        <v>1598</v>
      </c>
      <c r="Y6203" s="2" t="s">
        <v>102</v>
      </c>
      <c r="Z6203" s="5" t="s">
        <v>10423</v>
      </c>
      <c r="AA6203" s="5" t="s">
        <v>16910</v>
      </c>
      <c r="AB6203" s="5" t="s">
        <v>16316</v>
      </c>
      <c r="AC6203" s="2" t="s">
        <v>5247</v>
      </c>
      <c r="AD6203" s="2">
        <v>5000600</v>
      </c>
      <c r="AE6203" s="5">
        <v>38.5</v>
      </c>
      <c r="AF6203" s="25"/>
      <c r="AG6203" s="29">
        <v>3</v>
      </c>
      <c r="AH6203" s="2" t="s">
        <v>17978</v>
      </c>
      <c r="AI6203" s="2">
        <v>3</v>
      </c>
      <c r="AJ6203" s="2">
        <v>3</v>
      </c>
      <c r="AK6203" s="50"/>
      <c r="AL6203" s="2"/>
      <c r="AM6203" s="30"/>
      <c r="AN6203" s="30"/>
      <c r="AO6203" s="30"/>
      <c r="AR6203" s="30"/>
      <c r="AS6203" s="30"/>
      <c r="AT6203" s="30"/>
      <c r="AV6203" s="30"/>
      <c r="AW6203" s="30"/>
      <c r="CD6203" s="2" t="s">
        <v>78</v>
      </c>
      <c r="CE6203" s="2" t="s">
        <v>21223</v>
      </c>
    </row>
    <row r="6204" spans="1:83" x14ac:dyDescent="0.2">
      <c r="A6204" s="2" t="s">
        <v>9208</v>
      </c>
      <c r="B6204" s="2" t="s">
        <v>29245</v>
      </c>
      <c r="C6204" s="2" t="s">
        <v>6285</v>
      </c>
      <c r="D6204" s="2"/>
      <c r="E6204" s="2" t="s">
        <v>9208</v>
      </c>
      <c r="F6204" s="2" t="s">
        <v>9209</v>
      </c>
      <c r="G6204" s="2" t="s">
        <v>16113</v>
      </c>
      <c r="H6204" s="2"/>
      <c r="I6204" s="2" t="s">
        <v>5093</v>
      </c>
      <c r="J6204" s="2" t="s">
        <v>61</v>
      </c>
      <c r="K6204" s="50" t="s">
        <v>61</v>
      </c>
      <c r="L6204" s="48">
        <v>2016</v>
      </c>
      <c r="M6204" s="2" t="s">
        <v>133</v>
      </c>
      <c r="N6204" s="32">
        <v>25.502003999999999</v>
      </c>
      <c r="O6204" s="32">
        <v>55.560167</v>
      </c>
      <c r="P6204" s="2" t="s">
        <v>2767</v>
      </c>
      <c r="Q6204" s="6" t="s">
        <v>65</v>
      </c>
      <c r="R6204" s="43" t="s">
        <v>18854</v>
      </c>
      <c r="S6204" s="41" t="s">
        <v>4972</v>
      </c>
      <c r="T6204" s="41" t="s">
        <v>18461</v>
      </c>
      <c r="U6204" s="2"/>
      <c r="V6204" s="2" t="s">
        <v>4972</v>
      </c>
      <c r="W6204" s="41" t="s">
        <v>17589</v>
      </c>
      <c r="X6204" s="2" t="s">
        <v>1598</v>
      </c>
      <c r="Y6204" s="2" t="s">
        <v>102</v>
      </c>
      <c r="Z6204" s="5" t="s">
        <v>10423</v>
      </c>
      <c r="AA6204" s="5" t="s">
        <v>16910</v>
      </c>
      <c r="AB6204" s="5" t="s">
        <v>16316</v>
      </c>
      <c r="AC6204" s="2" t="s">
        <v>5205</v>
      </c>
      <c r="AD6204" s="2">
        <v>5000209</v>
      </c>
      <c r="AE6204" s="5">
        <v>18</v>
      </c>
      <c r="AF6204" s="25"/>
      <c r="AG6204" s="29">
        <v>3</v>
      </c>
      <c r="AH6204" s="2" t="s">
        <v>17974</v>
      </c>
      <c r="AI6204" s="2">
        <v>4</v>
      </c>
      <c r="AJ6204" s="2">
        <v>3</v>
      </c>
      <c r="AK6204" s="50"/>
      <c r="AL6204" s="2"/>
      <c r="AM6204" s="30"/>
      <c r="AN6204" s="30"/>
      <c r="AO6204" s="30"/>
      <c r="AR6204" s="30"/>
      <c r="AS6204" s="30"/>
      <c r="AT6204" s="30"/>
      <c r="AV6204" s="30"/>
      <c r="AW6204" s="30"/>
      <c r="CD6204" s="2" t="s">
        <v>78</v>
      </c>
      <c r="CE6204" s="2" t="s">
        <v>21224</v>
      </c>
    </row>
    <row r="6205" spans="1:83" x14ac:dyDescent="0.2">
      <c r="A6205" s="2" t="s">
        <v>9202</v>
      </c>
      <c r="B6205" s="2" t="s">
        <v>29246</v>
      </c>
      <c r="C6205" s="2" t="s">
        <v>6285</v>
      </c>
      <c r="D6205" s="2"/>
      <c r="E6205" s="2" t="s">
        <v>9202</v>
      </c>
      <c r="F6205" s="2" t="s">
        <v>9203</v>
      </c>
      <c r="G6205" s="2" t="s">
        <v>16663</v>
      </c>
      <c r="H6205" s="2"/>
      <c r="I6205" s="2" t="s">
        <v>5093</v>
      </c>
      <c r="J6205" s="2" t="s">
        <v>61</v>
      </c>
      <c r="K6205" s="50" t="s">
        <v>61</v>
      </c>
      <c r="L6205" s="48">
        <v>2016</v>
      </c>
      <c r="M6205" s="2" t="s">
        <v>133</v>
      </c>
      <c r="N6205" s="32">
        <v>25.54252</v>
      </c>
      <c r="O6205" s="32">
        <v>55.67212</v>
      </c>
      <c r="P6205" s="2" t="s">
        <v>2767</v>
      </c>
      <c r="Q6205" s="6" t="s">
        <v>65</v>
      </c>
      <c r="R6205" s="43" t="s">
        <v>18854</v>
      </c>
      <c r="S6205" s="41" t="s">
        <v>4972</v>
      </c>
      <c r="T6205" s="41" t="s">
        <v>18461</v>
      </c>
      <c r="U6205" s="2"/>
      <c r="V6205" s="2" t="s">
        <v>4972</v>
      </c>
      <c r="W6205" s="41" t="s">
        <v>17589</v>
      </c>
      <c r="X6205" s="2" t="s">
        <v>1598</v>
      </c>
      <c r="Y6205" s="2" t="s">
        <v>102</v>
      </c>
      <c r="Z6205" s="5" t="s">
        <v>10423</v>
      </c>
      <c r="AA6205" s="5" t="s">
        <v>16910</v>
      </c>
      <c r="AB6205" s="5" t="s">
        <v>16316</v>
      </c>
      <c r="AC6205" s="2" t="s">
        <v>5247</v>
      </c>
      <c r="AD6205" s="2">
        <v>5000500</v>
      </c>
      <c r="AE6205" s="5">
        <v>21</v>
      </c>
      <c r="AF6205" s="25"/>
      <c r="AG6205" s="29">
        <v>3</v>
      </c>
      <c r="AH6205" s="2" t="s">
        <v>17978</v>
      </c>
      <c r="AI6205" s="2">
        <v>3</v>
      </c>
      <c r="AJ6205" s="2">
        <v>3</v>
      </c>
      <c r="AK6205" s="50"/>
      <c r="AL6205" s="2"/>
      <c r="AM6205" s="30"/>
      <c r="AN6205" s="30"/>
      <c r="AO6205" s="30"/>
      <c r="AR6205" s="30"/>
      <c r="AS6205" s="30"/>
      <c r="AT6205" s="30"/>
      <c r="AV6205" s="30"/>
      <c r="AW6205" s="30"/>
      <c r="CD6205" s="2" t="s">
        <v>78</v>
      </c>
      <c r="CE6205" s="2" t="s">
        <v>21225</v>
      </c>
    </row>
    <row r="6206" spans="1:83" x14ac:dyDescent="0.2">
      <c r="A6206" s="2" t="s">
        <v>9284</v>
      </c>
      <c r="B6206" s="2" t="s">
        <v>29247</v>
      </c>
      <c r="C6206" s="2" t="s">
        <v>6285</v>
      </c>
      <c r="D6206" s="2"/>
      <c r="E6206" s="2" t="s">
        <v>9284</v>
      </c>
      <c r="F6206" s="2" t="s">
        <v>9285</v>
      </c>
      <c r="G6206" s="2" t="s">
        <v>9286</v>
      </c>
      <c r="H6206" s="2"/>
      <c r="I6206" s="2" t="s">
        <v>5093</v>
      </c>
      <c r="J6206" s="2" t="s">
        <v>61</v>
      </c>
      <c r="K6206" s="50" t="s">
        <v>61</v>
      </c>
      <c r="L6206" s="48">
        <v>2016</v>
      </c>
      <c r="M6206" s="2" t="s">
        <v>133</v>
      </c>
      <c r="N6206" s="32">
        <v>25.423860000000001</v>
      </c>
      <c r="O6206" s="32">
        <v>55.692100000000003</v>
      </c>
      <c r="P6206" s="2" t="s">
        <v>2767</v>
      </c>
      <c r="Q6206" s="6" t="s">
        <v>65</v>
      </c>
      <c r="R6206" s="43" t="s">
        <v>16802</v>
      </c>
      <c r="S6206" s="41" t="s">
        <v>4851</v>
      </c>
      <c r="T6206" s="41" t="s">
        <v>18462</v>
      </c>
      <c r="U6206" s="2"/>
      <c r="V6206" s="2" t="s">
        <v>4851</v>
      </c>
      <c r="W6206" s="41" t="s">
        <v>17589</v>
      </c>
      <c r="X6206" s="2" t="s">
        <v>1598</v>
      </c>
      <c r="Y6206" s="2" t="s">
        <v>102</v>
      </c>
      <c r="Z6206" s="5" t="s">
        <v>10423</v>
      </c>
      <c r="AA6206" s="5" t="s">
        <v>16910</v>
      </c>
      <c r="AB6206" s="5" t="s">
        <v>16316</v>
      </c>
      <c r="AC6206" s="2" t="s">
        <v>5247</v>
      </c>
      <c r="AD6206" s="2">
        <v>5000600</v>
      </c>
      <c r="AE6206" s="5">
        <v>35</v>
      </c>
      <c r="AF6206" s="25"/>
      <c r="AG6206" s="29">
        <v>3</v>
      </c>
      <c r="AH6206" s="2" t="s">
        <v>17978</v>
      </c>
      <c r="AI6206" s="2">
        <v>4</v>
      </c>
      <c r="AJ6206" s="2">
        <v>3</v>
      </c>
      <c r="AK6206" s="50"/>
      <c r="AL6206" s="2"/>
      <c r="AM6206" s="30"/>
      <c r="AN6206" s="30"/>
      <c r="AO6206" s="30"/>
      <c r="AR6206" s="30"/>
      <c r="AS6206" s="30"/>
      <c r="AT6206" s="30"/>
      <c r="AV6206" s="30"/>
      <c r="AW6206" s="30"/>
      <c r="CD6206" s="2" t="s">
        <v>78</v>
      </c>
      <c r="CE6206" s="2" t="s">
        <v>21226</v>
      </c>
    </row>
    <row r="6207" spans="1:83" x14ac:dyDescent="0.2">
      <c r="A6207" s="2" t="s">
        <v>9422</v>
      </c>
      <c r="B6207" s="2" t="s">
        <v>29248</v>
      </c>
      <c r="C6207" s="2" t="s">
        <v>6285</v>
      </c>
      <c r="D6207" s="2"/>
      <c r="E6207" s="2" t="s">
        <v>9422</v>
      </c>
      <c r="F6207" s="2" t="s">
        <v>9423</v>
      </c>
      <c r="G6207" s="2" t="s">
        <v>9424</v>
      </c>
      <c r="H6207" s="2"/>
      <c r="I6207" s="2" t="s">
        <v>5093</v>
      </c>
      <c r="J6207" s="2" t="s">
        <v>61</v>
      </c>
      <c r="K6207" s="50" t="s">
        <v>61</v>
      </c>
      <c r="L6207" s="48">
        <v>2016</v>
      </c>
      <c r="M6207" s="2" t="s">
        <v>133</v>
      </c>
      <c r="N6207" s="32">
        <v>25.508785</v>
      </c>
      <c r="O6207" s="32">
        <v>55.585673999999997</v>
      </c>
      <c r="P6207" s="2" t="s">
        <v>2767</v>
      </c>
      <c r="Q6207" s="6" t="s">
        <v>65</v>
      </c>
      <c r="R6207" s="43" t="s">
        <v>16802</v>
      </c>
      <c r="S6207" s="41" t="s">
        <v>4851</v>
      </c>
      <c r="T6207" s="41" t="s">
        <v>18462</v>
      </c>
      <c r="U6207" s="2"/>
      <c r="V6207" s="2" t="s">
        <v>4851</v>
      </c>
      <c r="W6207" s="41" t="s">
        <v>17589</v>
      </c>
      <c r="X6207" s="2" t="s">
        <v>1598</v>
      </c>
      <c r="Y6207" s="2" t="s">
        <v>102</v>
      </c>
      <c r="Z6207" s="5" t="s">
        <v>10423</v>
      </c>
      <c r="AA6207" s="5" t="s">
        <v>16910</v>
      </c>
      <c r="AB6207" s="5" t="s">
        <v>16316</v>
      </c>
      <c r="AC6207" s="2" t="s">
        <v>5205</v>
      </c>
      <c r="AD6207" s="2">
        <v>5000208</v>
      </c>
      <c r="AE6207" s="5">
        <v>30</v>
      </c>
      <c r="AF6207" s="25"/>
      <c r="AG6207" s="29">
        <v>3</v>
      </c>
      <c r="AH6207" s="2" t="s">
        <v>17974</v>
      </c>
      <c r="AI6207" s="2">
        <v>3</v>
      </c>
      <c r="AJ6207" s="2">
        <v>3</v>
      </c>
      <c r="AK6207" s="50"/>
      <c r="AL6207" s="2"/>
      <c r="AM6207" s="30"/>
      <c r="AN6207" s="30"/>
      <c r="AO6207" s="30"/>
      <c r="AR6207" s="30"/>
      <c r="AS6207" s="30"/>
      <c r="AT6207" s="30"/>
      <c r="AV6207" s="30"/>
      <c r="AW6207" s="30"/>
      <c r="CD6207" s="2" t="s">
        <v>78</v>
      </c>
      <c r="CE6207" s="2" t="s">
        <v>21227</v>
      </c>
    </row>
    <row r="6208" spans="1:83" x14ac:dyDescent="0.2">
      <c r="A6208" s="2" t="s">
        <v>10040</v>
      </c>
      <c r="B6208" s="2" t="s">
        <v>29249</v>
      </c>
      <c r="C6208" s="2" t="s">
        <v>6285</v>
      </c>
      <c r="D6208" s="2"/>
      <c r="E6208" s="2" t="s">
        <v>10040</v>
      </c>
      <c r="F6208" s="2" t="s">
        <v>10041</v>
      </c>
      <c r="G6208" s="2" t="s">
        <v>16126</v>
      </c>
      <c r="H6208" s="2"/>
      <c r="I6208" s="2" t="s">
        <v>5093</v>
      </c>
      <c r="J6208" s="2" t="s">
        <v>61</v>
      </c>
      <c r="K6208" s="50" t="s">
        <v>61</v>
      </c>
      <c r="L6208" s="48">
        <v>2020</v>
      </c>
      <c r="M6208" s="2" t="s">
        <v>133</v>
      </c>
      <c r="N6208" s="32">
        <v>25.54467</v>
      </c>
      <c r="O6208" s="32">
        <v>55.703670000000002</v>
      </c>
      <c r="P6208" s="2" t="s">
        <v>2767</v>
      </c>
      <c r="Q6208" s="6" t="s">
        <v>65</v>
      </c>
      <c r="R6208" s="43" t="s">
        <v>16802</v>
      </c>
      <c r="S6208" s="41" t="s">
        <v>18949</v>
      </c>
      <c r="T6208" s="41" t="s">
        <v>18463</v>
      </c>
      <c r="U6208" s="2"/>
      <c r="V6208" s="2" t="s">
        <v>18949</v>
      </c>
      <c r="W6208" s="41" t="s">
        <v>17589</v>
      </c>
      <c r="X6208" s="2" t="s">
        <v>1598</v>
      </c>
      <c r="Y6208" s="2" t="s">
        <v>102</v>
      </c>
      <c r="Z6208" s="5" t="s">
        <v>10423</v>
      </c>
      <c r="AA6208" s="5" t="s">
        <v>16910</v>
      </c>
      <c r="AB6208" s="5" t="s">
        <v>16318</v>
      </c>
      <c r="AC6208" s="2" t="s">
        <v>5247</v>
      </c>
      <c r="AD6208" s="2">
        <v>5000500</v>
      </c>
      <c r="AE6208" s="5">
        <v>35</v>
      </c>
      <c r="AF6208" s="25"/>
      <c r="AG6208" s="29">
        <v>3</v>
      </c>
      <c r="AH6208" s="2" t="s">
        <v>17978</v>
      </c>
      <c r="AI6208" s="2">
        <v>4</v>
      </c>
      <c r="AJ6208" s="2">
        <v>3</v>
      </c>
      <c r="AK6208" s="50"/>
      <c r="AL6208" s="2"/>
      <c r="AM6208" s="30"/>
      <c r="AN6208" s="30"/>
      <c r="AO6208" s="30"/>
      <c r="AR6208" s="30"/>
      <c r="AS6208" s="30"/>
      <c r="AT6208" s="30"/>
      <c r="AV6208" s="30"/>
      <c r="AW6208" s="30"/>
      <c r="CD6208" s="2" t="s">
        <v>78</v>
      </c>
      <c r="CE6208" s="2" t="s">
        <v>21228</v>
      </c>
    </row>
    <row r="6209" spans="1:83" x14ac:dyDescent="0.2">
      <c r="A6209" s="2" t="s">
        <v>10166</v>
      </c>
      <c r="B6209" s="2" t="s">
        <v>29250</v>
      </c>
      <c r="C6209" s="2" t="s">
        <v>6285</v>
      </c>
      <c r="D6209" s="2"/>
      <c r="E6209" s="2" t="s">
        <v>10166</v>
      </c>
      <c r="F6209" s="2" t="s">
        <v>10167</v>
      </c>
      <c r="G6209" s="2" t="s">
        <v>18364</v>
      </c>
      <c r="H6209" s="2"/>
      <c r="I6209" s="2" t="s">
        <v>5093</v>
      </c>
      <c r="J6209" s="2" t="s">
        <v>61</v>
      </c>
      <c r="K6209" s="50" t="s">
        <v>61</v>
      </c>
      <c r="L6209" s="48">
        <v>2021</v>
      </c>
      <c r="M6209" s="2" t="s">
        <v>133</v>
      </c>
      <c r="N6209" s="32">
        <v>25.347812999999999</v>
      </c>
      <c r="O6209" s="32">
        <v>55.848965</v>
      </c>
      <c r="P6209" s="2" t="s">
        <v>2767</v>
      </c>
      <c r="Q6209" s="6" t="s">
        <v>65</v>
      </c>
      <c r="R6209" s="43" t="s">
        <v>18854</v>
      </c>
      <c r="S6209" s="41" t="s">
        <v>3596</v>
      </c>
      <c r="T6209" s="41" t="s">
        <v>18460</v>
      </c>
      <c r="U6209" s="2"/>
      <c r="V6209" s="2" t="s">
        <v>3596</v>
      </c>
      <c r="W6209" s="41" t="s">
        <v>17589</v>
      </c>
      <c r="X6209" s="2" t="s">
        <v>1598</v>
      </c>
      <c r="Y6209" s="2" t="s">
        <v>102</v>
      </c>
      <c r="Z6209" s="5" t="s">
        <v>10423</v>
      </c>
      <c r="AA6209" s="5" t="s">
        <v>16910</v>
      </c>
      <c r="AB6209" s="5" t="s">
        <v>16316</v>
      </c>
      <c r="AC6209" s="2" t="s">
        <v>5247</v>
      </c>
      <c r="AD6209" s="2">
        <v>5000900</v>
      </c>
      <c r="AE6209" s="5">
        <v>33</v>
      </c>
      <c r="AF6209" s="25"/>
      <c r="AG6209" s="29">
        <v>3</v>
      </c>
      <c r="AH6209" s="2" t="s">
        <v>17978</v>
      </c>
      <c r="AI6209" s="2">
        <v>3</v>
      </c>
      <c r="AJ6209" s="2">
        <v>3</v>
      </c>
      <c r="AK6209" s="50"/>
      <c r="AL6209" s="2"/>
      <c r="AM6209" s="30"/>
      <c r="AN6209" s="30"/>
      <c r="AO6209" s="30"/>
      <c r="AR6209" s="30"/>
      <c r="AS6209" s="30"/>
      <c r="AT6209" s="30"/>
      <c r="AV6209" s="30"/>
      <c r="AW6209" s="30"/>
      <c r="CD6209" s="2" t="s">
        <v>78</v>
      </c>
      <c r="CE6209" s="2" t="s">
        <v>21229</v>
      </c>
    </row>
    <row r="6210" spans="1:83" x14ac:dyDescent="0.2">
      <c r="A6210" s="2" t="s">
        <v>9470</v>
      </c>
      <c r="B6210" s="2" t="s">
        <v>29251</v>
      </c>
      <c r="C6210" s="2" t="s">
        <v>6285</v>
      </c>
      <c r="D6210" s="2"/>
      <c r="E6210" s="2" t="s">
        <v>9470</v>
      </c>
      <c r="F6210" s="2" t="s">
        <v>9471</v>
      </c>
      <c r="G6210" s="2"/>
      <c r="H6210" s="2"/>
      <c r="I6210" s="2" t="s">
        <v>5093</v>
      </c>
      <c r="J6210" s="2" t="s">
        <v>61</v>
      </c>
      <c r="K6210" s="2"/>
      <c r="L6210" s="48">
        <v>2017</v>
      </c>
      <c r="M6210" s="2" t="s">
        <v>133</v>
      </c>
      <c r="N6210" s="32">
        <v>25.35003</v>
      </c>
      <c r="O6210" s="32">
        <v>55.864980000000003</v>
      </c>
      <c r="P6210" s="2" t="s">
        <v>2767</v>
      </c>
      <c r="Q6210" s="6" t="s">
        <v>65</v>
      </c>
      <c r="R6210" s="43" t="s">
        <v>16802</v>
      </c>
      <c r="S6210" s="41" t="s">
        <v>4851</v>
      </c>
      <c r="T6210" s="41" t="s">
        <v>18462</v>
      </c>
      <c r="U6210" s="2"/>
      <c r="V6210" s="2" t="s">
        <v>4851</v>
      </c>
      <c r="W6210" s="41" t="s">
        <v>144</v>
      </c>
      <c r="X6210" s="2" t="s">
        <v>1598</v>
      </c>
      <c r="Y6210" s="2" t="s">
        <v>69</v>
      </c>
      <c r="Z6210" s="5" t="s">
        <v>10423</v>
      </c>
      <c r="AA6210" s="5" t="s">
        <v>16910</v>
      </c>
      <c r="AB6210" s="5" t="s">
        <v>70</v>
      </c>
      <c r="AC6210" s="2"/>
      <c r="AD6210" s="2">
        <v>5000900</v>
      </c>
      <c r="AE6210" s="5">
        <v>15</v>
      </c>
      <c r="AF6210" s="25"/>
      <c r="AG6210" s="29"/>
      <c r="AH6210" s="2"/>
      <c r="AI6210" s="2">
        <v>3</v>
      </c>
      <c r="AJ6210" s="2"/>
      <c r="AK6210" s="50"/>
      <c r="AL6210" s="2"/>
      <c r="AM6210" s="30"/>
      <c r="AN6210" s="30"/>
      <c r="AO6210" s="30"/>
      <c r="AR6210" s="30"/>
      <c r="AS6210" s="30"/>
      <c r="AT6210" s="30"/>
      <c r="AV6210" s="30"/>
      <c r="AW6210" s="30"/>
      <c r="CD6210" s="2" t="s">
        <v>78</v>
      </c>
      <c r="CE6210" s="2" t="s">
        <v>21230</v>
      </c>
    </row>
    <row r="6211" spans="1:83" x14ac:dyDescent="0.2">
      <c r="A6211" s="2" t="s">
        <v>9614</v>
      </c>
      <c r="B6211" s="2" t="s">
        <v>29252</v>
      </c>
      <c r="C6211" s="2" t="s">
        <v>6285</v>
      </c>
      <c r="D6211" s="2"/>
      <c r="E6211" s="2" t="s">
        <v>9614</v>
      </c>
      <c r="F6211" s="2" t="s">
        <v>9615</v>
      </c>
      <c r="G6211" s="2"/>
      <c r="H6211" s="2"/>
      <c r="I6211" s="2" t="s">
        <v>5093</v>
      </c>
      <c r="J6211" s="2" t="s">
        <v>61</v>
      </c>
      <c r="K6211" s="2"/>
      <c r="L6211" s="48">
        <v>2017</v>
      </c>
      <c r="M6211" s="2" t="s">
        <v>133</v>
      </c>
      <c r="N6211" s="32">
        <v>25.46171</v>
      </c>
      <c r="O6211" s="32">
        <v>55.713709999999999</v>
      </c>
      <c r="P6211" s="2" t="s">
        <v>2767</v>
      </c>
      <c r="Q6211" s="6" t="s">
        <v>65</v>
      </c>
      <c r="R6211" s="43" t="s">
        <v>16802</v>
      </c>
      <c r="S6211" s="41" t="s">
        <v>4851</v>
      </c>
      <c r="T6211" s="41" t="s">
        <v>18462</v>
      </c>
      <c r="U6211" s="2"/>
      <c r="V6211" s="2" t="s">
        <v>4851</v>
      </c>
      <c r="W6211" s="41" t="s">
        <v>144</v>
      </c>
      <c r="X6211" s="2" t="s">
        <v>1598</v>
      </c>
      <c r="Y6211" s="2" t="s">
        <v>76</v>
      </c>
      <c r="Z6211" s="5" t="s">
        <v>10423</v>
      </c>
      <c r="AA6211" s="5" t="s">
        <v>16910</v>
      </c>
      <c r="AB6211" s="5" t="s">
        <v>16317</v>
      </c>
      <c r="AC6211" s="2"/>
      <c r="AD6211" s="2">
        <v>5000600</v>
      </c>
      <c r="AE6211" s="5">
        <v>35.5</v>
      </c>
      <c r="AF6211" s="25"/>
      <c r="AG6211" s="29"/>
      <c r="AH6211" s="2"/>
      <c r="AI6211" s="2">
        <v>3</v>
      </c>
      <c r="AJ6211" s="2"/>
      <c r="AK6211" s="50"/>
      <c r="AL6211" s="2"/>
      <c r="AM6211" s="30"/>
      <c r="AN6211" s="30"/>
      <c r="AO6211" s="30"/>
      <c r="AR6211" s="30"/>
      <c r="AS6211" s="30"/>
      <c r="AT6211" s="30"/>
      <c r="AV6211" s="30"/>
      <c r="AW6211" s="30"/>
      <c r="CD6211" s="2" t="s">
        <v>78</v>
      </c>
      <c r="CE6211" s="2" t="s">
        <v>21231</v>
      </c>
    </row>
    <row r="6212" spans="1:83" x14ac:dyDescent="0.2">
      <c r="A6212" s="2" t="s">
        <v>17748</v>
      </c>
      <c r="B6212" s="2" t="s">
        <v>29253</v>
      </c>
      <c r="C6212" s="2" t="s">
        <v>6285</v>
      </c>
      <c r="D6212" s="2"/>
      <c r="E6212" s="2" t="s">
        <v>17748</v>
      </c>
      <c r="F6212" s="2" t="s">
        <v>17749</v>
      </c>
      <c r="G6212" s="2" t="s">
        <v>17842</v>
      </c>
      <c r="H6212" s="2"/>
      <c r="I6212" s="2" t="s">
        <v>5093</v>
      </c>
      <c r="J6212" s="2" t="s">
        <v>61</v>
      </c>
      <c r="K6212" s="50" t="s">
        <v>61</v>
      </c>
      <c r="L6212" s="48">
        <v>2023</v>
      </c>
      <c r="M6212" s="2" t="s">
        <v>133</v>
      </c>
      <c r="N6212" s="32">
        <v>25.536421000000001</v>
      </c>
      <c r="O6212" s="32">
        <v>55.647730000000003</v>
      </c>
      <c r="P6212" s="2" t="s">
        <v>2767</v>
      </c>
      <c r="Q6212" s="6" t="s">
        <v>65</v>
      </c>
      <c r="R6212" s="43" t="s">
        <v>16802</v>
      </c>
      <c r="S6212" s="41" t="s">
        <v>11017</v>
      </c>
      <c r="T6212" s="41" t="s">
        <v>18462</v>
      </c>
      <c r="U6212" s="2"/>
      <c r="V6212" s="2" t="s">
        <v>11017</v>
      </c>
      <c r="W6212" s="41" t="s">
        <v>17589</v>
      </c>
      <c r="X6212" s="2" t="s">
        <v>1598</v>
      </c>
      <c r="Y6212" s="2" t="s">
        <v>102</v>
      </c>
      <c r="Z6212" s="5" t="s">
        <v>10423</v>
      </c>
      <c r="AA6212" s="5" t="s">
        <v>17377</v>
      </c>
      <c r="AB6212" s="5" t="s">
        <v>16316</v>
      </c>
      <c r="AC6212" s="2" t="s">
        <v>5247</v>
      </c>
      <c r="AD6212" s="2">
        <v>5000400</v>
      </c>
      <c r="AE6212" s="5">
        <v>55</v>
      </c>
      <c r="AF6212" s="25"/>
      <c r="AG6212" s="29">
        <v>3</v>
      </c>
      <c r="AH6212" s="2" t="s">
        <v>17978</v>
      </c>
      <c r="AI6212" s="2">
        <v>3</v>
      </c>
      <c r="AJ6212" s="2">
        <v>3</v>
      </c>
      <c r="AK6212" s="50"/>
      <c r="AL6212" s="2"/>
      <c r="AM6212" s="30"/>
      <c r="AN6212" s="30"/>
      <c r="AO6212" s="30"/>
      <c r="AR6212" s="30"/>
      <c r="AS6212" s="30"/>
      <c r="AT6212" s="30"/>
      <c r="AV6212" s="30"/>
      <c r="AW6212" s="30"/>
      <c r="CD6212" s="2" t="s">
        <v>78</v>
      </c>
      <c r="CE6212" s="2" t="s">
        <v>21232</v>
      </c>
    </row>
    <row r="6213" spans="1:83" x14ac:dyDescent="0.2">
      <c r="A6213" s="2" t="s">
        <v>9740</v>
      </c>
      <c r="B6213" s="2" t="s">
        <v>29254</v>
      </c>
      <c r="C6213" s="2" t="s">
        <v>6285</v>
      </c>
      <c r="D6213" s="2"/>
      <c r="E6213" s="2" t="s">
        <v>9740</v>
      </c>
      <c r="F6213" s="2" t="s">
        <v>9741</v>
      </c>
      <c r="G6213" s="2" t="s">
        <v>9742</v>
      </c>
      <c r="H6213" s="2"/>
      <c r="I6213" s="2" t="s">
        <v>5093</v>
      </c>
      <c r="J6213" s="2" t="s">
        <v>61</v>
      </c>
      <c r="K6213" s="50" t="s">
        <v>61</v>
      </c>
      <c r="L6213" s="48">
        <v>2018</v>
      </c>
      <c r="M6213" s="2" t="s">
        <v>133</v>
      </c>
      <c r="N6213" s="32">
        <v>25.560649999999999</v>
      </c>
      <c r="O6213" s="32">
        <v>55.670319999999997</v>
      </c>
      <c r="P6213" s="2" t="s">
        <v>2767</v>
      </c>
      <c r="Q6213" s="6" t="s">
        <v>65</v>
      </c>
      <c r="R6213" s="43" t="s">
        <v>16802</v>
      </c>
      <c r="S6213" s="41" t="s">
        <v>18949</v>
      </c>
      <c r="T6213" s="41" t="s">
        <v>18463</v>
      </c>
      <c r="U6213" s="2"/>
      <c r="V6213" s="2" t="s">
        <v>18949</v>
      </c>
      <c r="W6213" s="41" t="s">
        <v>17589</v>
      </c>
      <c r="X6213" s="2" t="s">
        <v>1598</v>
      </c>
      <c r="Y6213" s="2" t="s">
        <v>102</v>
      </c>
      <c r="Z6213" s="5" t="s">
        <v>20</v>
      </c>
      <c r="AA6213" s="5" t="s">
        <v>16910</v>
      </c>
      <c r="AB6213" s="5" t="s">
        <v>16318</v>
      </c>
      <c r="AC6213" s="2" t="s">
        <v>5247</v>
      </c>
      <c r="AD6213" s="2">
        <v>5000500</v>
      </c>
      <c r="AE6213" s="5">
        <v>35</v>
      </c>
      <c r="AF6213" s="25"/>
      <c r="AG6213" s="29">
        <v>3</v>
      </c>
      <c r="AH6213" s="2" t="s">
        <v>17978</v>
      </c>
      <c r="AI6213" s="2">
        <v>3</v>
      </c>
      <c r="AJ6213" s="2">
        <v>3</v>
      </c>
      <c r="AK6213" s="50"/>
      <c r="AL6213" s="2"/>
      <c r="AM6213" s="30"/>
      <c r="AN6213" s="30"/>
      <c r="AO6213" s="30"/>
      <c r="AR6213" s="30"/>
      <c r="AS6213" s="30"/>
      <c r="AT6213" s="30"/>
      <c r="AV6213" s="30"/>
      <c r="AW6213" s="30"/>
      <c r="CD6213" s="2" t="s">
        <v>78</v>
      </c>
      <c r="CE6213" s="2" t="s">
        <v>21233</v>
      </c>
    </row>
    <row r="6214" spans="1:83" x14ac:dyDescent="0.2">
      <c r="A6214" s="2" t="s">
        <v>18396</v>
      </c>
      <c r="B6214" s="2" t="s">
        <v>29255</v>
      </c>
      <c r="C6214" s="2" t="s">
        <v>6285</v>
      </c>
      <c r="D6214" s="2"/>
      <c r="E6214" s="2" t="s">
        <v>18396</v>
      </c>
      <c r="F6214" s="2" t="s">
        <v>18397</v>
      </c>
      <c r="G6214" s="2"/>
      <c r="H6214" s="2"/>
      <c r="I6214" s="2" t="s">
        <v>5093</v>
      </c>
      <c r="J6214" s="2" t="s">
        <v>61</v>
      </c>
      <c r="K6214" s="2"/>
      <c r="L6214" s="48">
        <v>2023</v>
      </c>
      <c r="M6214" s="2" t="s">
        <v>133</v>
      </c>
      <c r="N6214" s="32">
        <v>25.515029999999999</v>
      </c>
      <c r="O6214" s="32">
        <v>55.582766999999997</v>
      </c>
      <c r="P6214" s="2" t="s">
        <v>2767</v>
      </c>
      <c r="Q6214" s="6" t="s">
        <v>65</v>
      </c>
      <c r="R6214" s="43" t="s">
        <v>18854</v>
      </c>
      <c r="S6214" s="41" t="s">
        <v>3596</v>
      </c>
      <c r="T6214" s="41" t="s">
        <v>18460</v>
      </c>
      <c r="U6214" s="2"/>
      <c r="V6214" s="2" t="s">
        <v>3596</v>
      </c>
      <c r="W6214" s="41" t="s">
        <v>144</v>
      </c>
      <c r="X6214" s="2" t="s">
        <v>1598</v>
      </c>
      <c r="Y6214" s="2" t="s">
        <v>102</v>
      </c>
      <c r="Z6214" s="5" t="s">
        <v>10423</v>
      </c>
      <c r="AA6214" s="5" t="s">
        <v>17377</v>
      </c>
      <c r="AB6214" s="5" t="s">
        <v>16316</v>
      </c>
      <c r="AC6214" s="2"/>
      <c r="AD6214" s="2">
        <v>5000208</v>
      </c>
      <c r="AE6214" s="5">
        <v>35</v>
      </c>
      <c r="AF6214" s="25"/>
      <c r="AG6214" s="29"/>
      <c r="AH6214" s="2"/>
      <c r="AI6214" s="2">
        <v>3</v>
      </c>
      <c r="AJ6214" s="2"/>
      <c r="AK6214" s="50"/>
      <c r="AL6214" s="2"/>
      <c r="AM6214" s="30"/>
      <c r="AN6214" s="30"/>
      <c r="AO6214" s="30"/>
      <c r="AR6214" s="30"/>
      <c r="AS6214" s="30"/>
      <c r="AT6214" s="30"/>
      <c r="AV6214" s="30"/>
      <c r="AW6214" s="30"/>
      <c r="CD6214" s="2" t="s">
        <v>78</v>
      </c>
      <c r="CE6214" s="2" t="s">
        <v>21234</v>
      </c>
    </row>
    <row r="6215" spans="1:83" x14ac:dyDescent="0.2">
      <c r="A6215" s="2" t="s">
        <v>9788</v>
      </c>
      <c r="B6215" s="2" t="s">
        <v>29256</v>
      </c>
      <c r="C6215" s="2" t="s">
        <v>6285</v>
      </c>
      <c r="D6215" s="2"/>
      <c r="E6215" s="2" t="s">
        <v>9788</v>
      </c>
      <c r="F6215" s="2" t="s">
        <v>9789</v>
      </c>
      <c r="G6215" s="2" t="s">
        <v>9790</v>
      </c>
      <c r="H6215" s="2"/>
      <c r="I6215" s="2" t="s">
        <v>5093</v>
      </c>
      <c r="J6215" s="2" t="s">
        <v>61</v>
      </c>
      <c r="K6215" s="50" t="s">
        <v>61</v>
      </c>
      <c r="L6215" s="48">
        <v>2018</v>
      </c>
      <c r="M6215" s="2" t="s">
        <v>133</v>
      </c>
      <c r="N6215" s="32">
        <v>25.471150000000002</v>
      </c>
      <c r="O6215" s="32">
        <v>55.601410000000001</v>
      </c>
      <c r="P6215" s="2" t="s">
        <v>2767</v>
      </c>
      <c r="Q6215" s="6" t="s">
        <v>65</v>
      </c>
      <c r="R6215" s="43" t="s">
        <v>16802</v>
      </c>
      <c r="S6215" s="41" t="s">
        <v>18949</v>
      </c>
      <c r="T6215" s="41" t="s">
        <v>18463</v>
      </c>
      <c r="U6215" s="2"/>
      <c r="V6215" s="2" t="s">
        <v>18949</v>
      </c>
      <c r="W6215" s="41" t="s">
        <v>17589</v>
      </c>
      <c r="X6215" s="2" t="s">
        <v>9705</v>
      </c>
      <c r="Y6215" s="2" t="s">
        <v>76</v>
      </c>
      <c r="Z6215" s="5" t="s">
        <v>10423</v>
      </c>
      <c r="AA6215" s="5" t="s">
        <v>16910</v>
      </c>
      <c r="AB6215" s="5" t="s">
        <v>16317</v>
      </c>
      <c r="AC6215" s="2" t="s">
        <v>5205</v>
      </c>
      <c r="AD6215" s="2">
        <v>5000400</v>
      </c>
      <c r="AE6215" s="5">
        <v>35</v>
      </c>
      <c r="AF6215" s="25"/>
      <c r="AG6215" s="29">
        <v>3</v>
      </c>
      <c r="AH6215" s="2" t="s">
        <v>17974</v>
      </c>
      <c r="AI6215" s="2">
        <v>4</v>
      </c>
      <c r="AJ6215" s="2">
        <v>3</v>
      </c>
      <c r="AK6215" s="50"/>
      <c r="AL6215" s="2"/>
      <c r="AM6215" s="30"/>
      <c r="AN6215" s="30"/>
      <c r="AO6215" s="30"/>
      <c r="AR6215" s="30"/>
      <c r="AS6215" s="30"/>
      <c r="AT6215" s="30"/>
      <c r="AV6215" s="30"/>
      <c r="AW6215" s="30"/>
      <c r="CD6215" s="2" t="s">
        <v>78</v>
      </c>
      <c r="CE6215" s="2" t="s">
        <v>21235</v>
      </c>
    </row>
    <row r="6216" spans="1:83" x14ac:dyDescent="0.2">
      <c r="A6216" s="2" t="s">
        <v>9804</v>
      </c>
      <c r="B6216" s="2" t="s">
        <v>29257</v>
      </c>
      <c r="C6216" s="2" t="s">
        <v>6285</v>
      </c>
      <c r="D6216" s="2"/>
      <c r="E6216" s="2" t="s">
        <v>9804</v>
      </c>
      <c r="F6216" s="2" t="s">
        <v>9805</v>
      </c>
      <c r="G6216" s="2" t="s">
        <v>9806</v>
      </c>
      <c r="H6216" s="2"/>
      <c r="I6216" s="2" t="s">
        <v>5093</v>
      </c>
      <c r="J6216" s="2" t="s">
        <v>61</v>
      </c>
      <c r="K6216" s="50" t="s">
        <v>61</v>
      </c>
      <c r="L6216" s="48">
        <v>2019</v>
      </c>
      <c r="M6216" s="2" t="s">
        <v>133</v>
      </c>
      <c r="N6216" s="32">
        <v>25.554690000000001</v>
      </c>
      <c r="O6216" s="32">
        <v>55.69211</v>
      </c>
      <c r="P6216" s="2" t="s">
        <v>2767</v>
      </c>
      <c r="Q6216" s="6" t="s">
        <v>65</v>
      </c>
      <c r="R6216" s="43" t="s">
        <v>16802</v>
      </c>
      <c r="S6216" s="41" t="s">
        <v>18949</v>
      </c>
      <c r="T6216" s="41" t="s">
        <v>18463</v>
      </c>
      <c r="U6216" s="2"/>
      <c r="V6216" s="2" t="s">
        <v>18949</v>
      </c>
      <c r="W6216" s="41" t="s">
        <v>17589</v>
      </c>
      <c r="X6216" s="2" t="s">
        <v>9705</v>
      </c>
      <c r="Y6216" s="2" t="s">
        <v>102</v>
      </c>
      <c r="Z6216" s="5" t="s">
        <v>20</v>
      </c>
      <c r="AA6216" s="5" t="s">
        <v>16910</v>
      </c>
      <c r="AB6216" s="5" t="s">
        <v>16318</v>
      </c>
      <c r="AC6216" s="2" t="s">
        <v>5247</v>
      </c>
      <c r="AD6216" s="2">
        <v>5000500</v>
      </c>
      <c r="AE6216" s="5">
        <v>35</v>
      </c>
      <c r="AF6216" s="25"/>
      <c r="AG6216" s="29">
        <v>3</v>
      </c>
      <c r="AH6216" s="2" t="s">
        <v>17978</v>
      </c>
      <c r="AI6216" s="2">
        <v>3</v>
      </c>
      <c r="AJ6216" s="2">
        <v>3</v>
      </c>
      <c r="AK6216" s="50"/>
      <c r="AL6216" s="2"/>
      <c r="AM6216" s="30"/>
      <c r="AN6216" s="30"/>
      <c r="AO6216" s="30"/>
      <c r="AR6216" s="30"/>
      <c r="AS6216" s="30"/>
      <c r="AT6216" s="30"/>
      <c r="AV6216" s="30"/>
      <c r="AW6216" s="30"/>
      <c r="CD6216" s="2" t="s">
        <v>78</v>
      </c>
      <c r="CE6216" s="2" t="s">
        <v>21236</v>
      </c>
    </row>
    <row r="6217" spans="1:83" x14ac:dyDescent="0.2">
      <c r="A6217" s="2" t="s">
        <v>9996</v>
      </c>
      <c r="B6217" s="2" t="s">
        <v>29258</v>
      </c>
      <c r="C6217" s="2" t="s">
        <v>6285</v>
      </c>
      <c r="D6217" s="2"/>
      <c r="E6217" s="2" t="s">
        <v>9996</v>
      </c>
      <c r="F6217" s="2" t="s">
        <v>9997</v>
      </c>
      <c r="G6217" s="2" t="s">
        <v>16125</v>
      </c>
      <c r="H6217" s="2"/>
      <c r="I6217" s="2" t="s">
        <v>5093</v>
      </c>
      <c r="J6217" s="2" t="s">
        <v>61</v>
      </c>
      <c r="K6217" s="50" t="s">
        <v>61</v>
      </c>
      <c r="L6217" s="48">
        <v>2020</v>
      </c>
      <c r="M6217" s="2" t="s">
        <v>133</v>
      </c>
      <c r="N6217" s="60">
        <v>25.356809999999999</v>
      </c>
      <c r="O6217" s="60">
        <v>55.869509999999998</v>
      </c>
      <c r="P6217" s="2" t="s">
        <v>2767</v>
      </c>
      <c r="Q6217" s="6" t="s">
        <v>65</v>
      </c>
      <c r="R6217" s="43" t="s">
        <v>16802</v>
      </c>
      <c r="S6217" s="41" t="s">
        <v>18949</v>
      </c>
      <c r="T6217" s="41" t="s">
        <v>18463</v>
      </c>
      <c r="U6217" s="2"/>
      <c r="V6217" s="2" t="s">
        <v>18949</v>
      </c>
      <c r="W6217" s="41" t="s">
        <v>17589</v>
      </c>
      <c r="X6217" s="2" t="s">
        <v>1598</v>
      </c>
      <c r="Y6217" s="2" t="s">
        <v>76</v>
      </c>
      <c r="Z6217" s="5" t="s">
        <v>10423</v>
      </c>
      <c r="AA6217" s="5" t="s">
        <v>16910</v>
      </c>
      <c r="AB6217" s="5" t="s">
        <v>16317</v>
      </c>
      <c r="AC6217" s="2" t="s">
        <v>5247</v>
      </c>
      <c r="AD6217" s="2">
        <v>5000900</v>
      </c>
      <c r="AE6217" s="5">
        <v>30</v>
      </c>
      <c r="AF6217" s="25"/>
      <c r="AG6217" s="29">
        <v>3</v>
      </c>
      <c r="AH6217" s="2" t="s">
        <v>17978</v>
      </c>
      <c r="AI6217" s="2">
        <v>3</v>
      </c>
      <c r="AJ6217" s="2">
        <v>3</v>
      </c>
      <c r="AK6217" s="50"/>
      <c r="AL6217" s="2"/>
      <c r="AM6217" s="30"/>
      <c r="AN6217" s="30"/>
      <c r="AO6217" s="30"/>
      <c r="AR6217" s="30"/>
      <c r="AS6217" s="30"/>
      <c r="AT6217" s="30"/>
      <c r="AV6217" s="30"/>
      <c r="AW6217" s="30"/>
      <c r="CD6217" s="2" t="s">
        <v>78</v>
      </c>
      <c r="CE6217" s="2" t="s">
        <v>21237</v>
      </c>
    </row>
    <row r="6218" spans="1:83" x14ac:dyDescent="0.2">
      <c r="A6218" s="2" t="s">
        <v>9965</v>
      </c>
      <c r="B6218" s="2" t="s">
        <v>29259</v>
      </c>
      <c r="C6218" s="2" t="s">
        <v>6285</v>
      </c>
      <c r="D6218" s="2"/>
      <c r="E6218" s="2" t="s">
        <v>9965</v>
      </c>
      <c r="F6218" s="2" t="s">
        <v>9966</v>
      </c>
      <c r="G6218" s="2" t="s">
        <v>9967</v>
      </c>
      <c r="H6218" s="2"/>
      <c r="I6218" s="2" t="s">
        <v>5093</v>
      </c>
      <c r="J6218" s="2" t="s">
        <v>61</v>
      </c>
      <c r="K6218" s="50" t="s">
        <v>61</v>
      </c>
      <c r="L6218" s="48">
        <v>2020</v>
      </c>
      <c r="M6218" s="2" t="s">
        <v>133</v>
      </c>
      <c r="N6218" s="60">
        <v>25.513449999999999</v>
      </c>
      <c r="O6218" s="60">
        <v>55.557969999999997</v>
      </c>
      <c r="P6218" s="2" t="s">
        <v>2767</v>
      </c>
      <c r="Q6218" s="6" t="s">
        <v>65</v>
      </c>
      <c r="R6218" s="43" t="s">
        <v>16802</v>
      </c>
      <c r="S6218" s="41" t="s">
        <v>18949</v>
      </c>
      <c r="T6218" s="41" t="s">
        <v>18463</v>
      </c>
      <c r="U6218" s="2"/>
      <c r="V6218" s="2" t="s">
        <v>18949</v>
      </c>
      <c r="W6218" s="41" t="s">
        <v>17589</v>
      </c>
      <c r="X6218" s="2" t="s">
        <v>1598</v>
      </c>
      <c r="Y6218" s="2" t="s">
        <v>102</v>
      </c>
      <c r="Z6218" s="5" t="s">
        <v>10423</v>
      </c>
      <c r="AA6218" s="5" t="s">
        <v>17377</v>
      </c>
      <c r="AB6218" s="5" t="s">
        <v>16316</v>
      </c>
      <c r="AC6218" s="2" t="s">
        <v>5205</v>
      </c>
      <c r="AD6218" s="2">
        <v>5000207</v>
      </c>
      <c r="AE6218" s="5">
        <v>30</v>
      </c>
      <c r="AF6218" s="25"/>
      <c r="AG6218" s="29">
        <v>3</v>
      </c>
      <c r="AH6218" s="2" t="s">
        <v>17974</v>
      </c>
      <c r="AI6218" s="2">
        <v>3</v>
      </c>
      <c r="AJ6218" s="2">
        <v>3</v>
      </c>
      <c r="AK6218" s="50"/>
      <c r="AL6218" s="2"/>
      <c r="AM6218" s="30"/>
      <c r="AN6218" s="30"/>
      <c r="AO6218" s="30"/>
      <c r="AR6218" s="30"/>
      <c r="AS6218" s="30"/>
      <c r="AT6218" s="30"/>
      <c r="AV6218" s="30"/>
      <c r="AW6218" s="30"/>
      <c r="CD6218" s="2" t="s">
        <v>78</v>
      </c>
      <c r="CE6218" s="2" t="s">
        <v>21238</v>
      </c>
    </row>
    <row r="6219" spans="1:83" x14ac:dyDescent="0.2">
      <c r="A6219" s="2" t="s">
        <v>9955</v>
      </c>
      <c r="B6219" s="2" t="s">
        <v>29260</v>
      </c>
      <c r="C6219" s="2" t="s">
        <v>6285</v>
      </c>
      <c r="D6219" s="2"/>
      <c r="E6219" s="2" t="s">
        <v>9955</v>
      </c>
      <c r="F6219" s="2" t="s">
        <v>9956</v>
      </c>
      <c r="G6219" s="2" t="s">
        <v>9957</v>
      </c>
      <c r="H6219" s="2"/>
      <c r="I6219" s="2" t="s">
        <v>5093</v>
      </c>
      <c r="J6219" s="2" t="s">
        <v>61</v>
      </c>
      <c r="K6219" s="50" t="s">
        <v>61</v>
      </c>
      <c r="L6219" s="48">
        <v>2020</v>
      </c>
      <c r="M6219" s="2" t="s">
        <v>133</v>
      </c>
      <c r="N6219" s="60">
        <v>25.55631</v>
      </c>
      <c r="O6219" s="60">
        <v>55.706719999999997</v>
      </c>
      <c r="P6219" s="2" t="s">
        <v>2767</v>
      </c>
      <c r="Q6219" s="6" t="s">
        <v>65</v>
      </c>
      <c r="R6219" s="43" t="s">
        <v>16802</v>
      </c>
      <c r="S6219" s="41" t="s">
        <v>18949</v>
      </c>
      <c r="T6219" s="41" t="s">
        <v>18463</v>
      </c>
      <c r="U6219" s="2"/>
      <c r="V6219" s="2" t="s">
        <v>18949</v>
      </c>
      <c r="W6219" s="41" t="s">
        <v>17589</v>
      </c>
      <c r="X6219" s="2" t="s">
        <v>9705</v>
      </c>
      <c r="Y6219" s="2" t="s">
        <v>102</v>
      </c>
      <c r="Z6219" s="5" t="s">
        <v>10423</v>
      </c>
      <c r="AA6219" s="5" t="s">
        <v>17377</v>
      </c>
      <c r="AB6219" s="5" t="s">
        <v>16318</v>
      </c>
      <c r="AC6219" s="2" t="s">
        <v>5247</v>
      </c>
      <c r="AD6219" s="2">
        <v>5000500</v>
      </c>
      <c r="AE6219" s="5">
        <v>30</v>
      </c>
      <c r="AF6219" s="25"/>
      <c r="AG6219" s="29">
        <v>3</v>
      </c>
      <c r="AH6219" s="2" t="s">
        <v>17978</v>
      </c>
      <c r="AI6219" s="2">
        <v>4</v>
      </c>
      <c r="AJ6219" s="2">
        <v>3</v>
      </c>
      <c r="AK6219" s="50"/>
      <c r="AL6219" s="2"/>
      <c r="AM6219" s="30"/>
      <c r="AN6219" s="30"/>
      <c r="AO6219" s="30"/>
      <c r="AR6219" s="30"/>
      <c r="AS6219" s="30"/>
      <c r="AT6219" s="30"/>
      <c r="AV6219" s="30"/>
      <c r="AW6219" s="30"/>
      <c r="CD6219" s="2" t="s">
        <v>78</v>
      </c>
      <c r="CE6219" s="2" t="s">
        <v>21239</v>
      </c>
    </row>
    <row r="6220" spans="1:83" x14ac:dyDescent="0.2">
      <c r="A6220" s="2" t="s">
        <v>10193</v>
      </c>
      <c r="B6220" s="2" t="s">
        <v>29261</v>
      </c>
      <c r="C6220" s="2" t="s">
        <v>6285</v>
      </c>
      <c r="D6220" s="2"/>
      <c r="E6220" s="2" t="s">
        <v>10193</v>
      </c>
      <c r="F6220" s="2" t="s">
        <v>10194</v>
      </c>
      <c r="G6220" s="2" t="s">
        <v>10195</v>
      </c>
      <c r="H6220" s="2"/>
      <c r="I6220" s="2" t="s">
        <v>5093</v>
      </c>
      <c r="J6220" s="2" t="s">
        <v>61</v>
      </c>
      <c r="K6220" s="50" t="s">
        <v>61</v>
      </c>
      <c r="L6220" s="48">
        <v>2021</v>
      </c>
      <c r="M6220" s="2" t="s">
        <v>133</v>
      </c>
      <c r="N6220" s="60">
        <v>25.49418</v>
      </c>
      <c r="O6220" s="60">
        <v>55.610300000000002</v>
      </c>
      <c r="P6220" s="2" t="s">
        <v>2767</v>
      </c>
      <c r="Q6220" s="6" t="s">
        <v>65</v>
      </c>
      <c r="R6220" s="43" t="s">
        <v>16802</v>
      </c>
      <c r="S6220" s="41" t="s">
        <v>18949</v>
      </c>
      <c r="T6220" s="41" t="s">
        <v>18463</v>
      </c>
      <c r="U6220" s="2"/>
      <c r="V6220" s="2" t="s">
        <v>18949</v>
      </c>
      <c r="W6220" s="41" t="s">
        <v>17589</v>
      </c>
      <c r="X6220" s="2" t="s">
        <v>1598</v>
      </c>
      <c r="Y6220" s="2" t="s">
        <v>76</v>
      </c>
      <c r="Z6220" s="5" t="s">
        <v>10423</v>
      </c>
      <c r="AA6220" s="5" t="s">
        <v>16910</v>
      </c>
      <c r="AB6220" s="5" t="s">
        <v>16317</v>
      </c>
      <c r="AC6220" s="2" t="s">
        <v>5205</v>
      </c>
      <c r="AD6220" s="2">
        <v>5000400</v>
      </c>
      <c r="AE6220" s="5">
        <v>30</v>
      </c>
      <c r="AF6220" s="25"/>
      <c r="AG6220" s="29">
        <v>3</v>
      </c>
      <c r="AH6220" s="2" t="s">
        <v>17974</v>
      </c>
      <c r="AI6220" s="2">
        <v>3</v>
      </c>
      <c r="AJ6220" s="2">
        <v>3</v>
      </c>
      <c r="AK6220" s="50"/>
      <c r="AL6220" s="2"/>
      <c r="AM6220" s="30"/>
      <c r="AN6220" s="30"/>
      <c r="AO6220" s="30"/>
      <c r="AR6220" s="30"/>
      <c r="AS6220" s="30"/>
      <c r="AT6220" s="30"/>
      <c r="AV6220" s="30"/>
      <c r="AW6220" s="30"/>
      <c r="CD6220" s="2" t="s">
        <v>78</v>
      </c>
      <c r="CE6220" s="2" t="s">
        <v>21240</v>
      </c>
    </row>
    <row r="6221" spans="1:83" x14ac:dyDescent="0.2">
      <c r="A6221" s="2" t="s">
        <v>16329</v>
      </c>
      <c r="B6221" s="2" t="s">
        <v>29262</v>
      </c>
      <c r="C6221" s="2" t="s">
        <v>6285</v>
      </c>
      <c r="D6221" s="2"/>
      <c r="E6221" s="2" t="s">
        <v>16329</v>
      </c>
      <c r="F6221" s="2" t="s">
        <v>16330</v>
      </c>
      <c r="G6221" s="2" t="s">
        <v>16462</v>
      </c>
      <c r="H6221" s="2"/>
      <c r="I6221" s="2" t="s">
        <v>5093</v>
      </c>
      <c r="J6221" s="2" t="s">
        <v>61</v>
      </c>
      <c r="K6221" s="50" t="s">
        <v>61</v>
      </c>
      <c r="L6221" s="48">
        <v>2022</v>
      </c>
      <c r="M6221" s="2" t="s">
        <v>22961</v>
      </c>
      <c r="N6221" s="60">
        <v>25.492667999999998</v>
      </c>
      <c r="O6221" s="60">
        <v>55.575498000000003</v>
      </c>
      <c r="P6221" s="2" t="s">
        <v>2767</v>
      </c>
      <c r="Q6221" s="6" t="s">
        <v>65</v>
      </c>
      <c r="R6221" s="43" t="s">
        <v>16802</v>
      </c>
      <c r="S6221" s="41" t="s">
        <v>18949</v>
      </c>
      <c r="T6221" s="41" t="s">
        <v>18463</v>
      </c>
      <c r="U6221" s="2"/>
      <c r="V6221" s="2" t="s">
        <v>18949</v>
      </c>
      <c r="W6221" s="41" t="s">
        <v>17589</v>
      </c>
      <c r="X6221" s="2" t="s">
        <v>1598</v>
      </c>
      <c r="Y6221" s="2" t="s">
        <v>102</v>
      </c>
      <c r="Z6221" s="5" t="s">
        <v>10423</v>
      </c>
      <c r="AA6221" s="5" t="s">
        <v>10476</v>
      </c>
      <c r="AB6221" s="5" t="s">
        <v>16316</v>
      </c>
      <c r="AC6221" s="2" t="s">
        <v>5205</v>
      </c>
      <c r="AD6221" s="2">
        <v>5000400</v>
      </c>
      <c r="AE6221" s="5">
        <v>30</v>
      </c>
      <c r="AF6221" s="25"/>
      <c r="AG6221" s="29">
        <v>3</v>
      </c>
      <c r="AH6221" s="2" t="s">
        <v>17974</v>
      </c>
      <c r="AI6221" s="2">
        <v>3</v>
      </c>
      <c r="AJ6221" s="2">
        <v>3</v>
      </c>
      <c r="AK6221" s="50"/>
      <c r="AL6221" s="2"/>
      <c r="AM6221" s="30"/>
      <c r="AN6221" s="30"/>
      <c r="AO6221" s="30"/>
      <c r="AR6221" s="30"/>
      <c r="AS6221" s="30"/>
      <c r="AT6221" s="30"/>
      <c r="AV6221" s="30"/>
      <c r="AW6221" s="30"/>
      <c r="CD6221" s="2" t="s">
        <v>78</v>
      </c>
      <c r="CE6221" s="2" t="s">
        <v>21241</v>
      </c>
    </row>
    <row r="6222" spans="1:83" x14ac:dyDescent="0.2">
      <c r="A6222" s="2" t="s">
        <v>9946</v>
      </c>
      <c r="B6222" s="2" t="s">
        <v>29263</v>
      </c>
      <c r="C6222" s="2" t="s">
        <v>6285</v>
      </c>
      <c r="D6222" s="2"/>
      <c r="E6222" s="2" t="s">
        <v>9946</v>
      </c>
      <c r="F6222" s="2" t="s">
        <v>9947</v>
      </c>
      <c r="G6222" s="2" t="s">
        <v>9948</v>
      </c>
      <c r="H6222" s="2"/>
      <c r="I6222" s="2" t="s">
        <v>5093</v>
      </c>
      <c r="J6222" s="2" t="s">
        <v>61</v>
      </c>
      <c r="K6222" s="50" t="s">
        <v>61</v>
      </c>
      <c r="L6222" s="48">
        <v>2019</v>
      </c>
      <c r="M6222" s="2" t="s">
        <v>133</v>
      </c>
      <c r="N6222" s="60">
        <v>25.48161</v>
      </c>
      <c r="O6222" s="60">
        <v>55.574010000000001</v>
      </c>
      <c r="P6222" s="2" t="s">
        <v>2767</v>
      </c>
      <c r="Q6222" s="6" t="s">
        <v>65</v>
      </c>
      <c r="R6222" s="43" t="s">
        <v>18854</v>
      </c>
      <c r="S6222" s="41" t="s">
        <v>3596</v>
      </c>
      <c r="T6222" s="41" t="s">
        <v>18465</v>
      </c>
      <c r="U6222" s="2"/>
      <c r="V6222" s="2" t="s">
        <v>3596</v>
      </c>
      <c r="W6222" s="41" t="s">
        <v>17589</v>
      </c>
      <c r="X6222" s="2" t="s">
        <v>9705</v>
      </c>
      <c r="Y6222" s="2" t="s">
        <v>76</v>
      </c>
      <c r="Z6222" s="5" t="s">
        <v>10423</v>
      </c>
      <c r="AA6222" s="5" t="s">
        <v>16910</v>
      </c>
      <c r="AB6222" s="5" t="s">
        <v>16317</v>
      </c>
      <c r="AC6222" s="2" t="s">
        <v>5205</v>
      </c>
      <c r="AD6222" s="2">
        <v>5000400</v>
      </c>
      <c r="AE6222" s="5">
        <v>38.5</v>
      </c>
      <c r="AF6222" s="25"/>
      <c r="AG6222" s="29">
        <v>3</v>
      </c>
      <c r="AH6222" s="2" t="s">
        <v>17974</v>
      </c>
      <c r="AI6222" s="2">
        <v>3</v>
      </c>
      <c r="AJ6222" s="2">
        <v>3</v>
      </c>
      <c r="AK6222" s="50"/>
      <c r="AL6222" s="2"/>
      <c r="AM6222" s="30"/>
      <c r="AN6222" s="30"/>
      <c r="AO6222" s="30"/>
      <c r="AR6222" s="30"/>
      <c r="AS6222" s="30"/>
      <c r="AT6222" s="30"/>
      <c r="AV6222" s="30"/>
      <c r="AW6222" s="30"/>
      <c r="CD6222" s="2" t="s">
        <v>78</v>
      </c>
      <c r="CE6222" s="2" t="s">
        <v>21242</v>
      </c>
    </row>
    <row r="6223" spans="1:83" x14ac:dyDescent="0.2">
      <c r="A6223" s="2" t="s">
        <v>10222</v>
      </c>
      <c r="B6223" s="2" t="s">
        <v>29264</v>
      </c>
      <c r="C6223" s="2" t="s">
        <v>6285</v>
      </c>
      <c r="D6223" s="2"/>
      <c r="E6223" s="2" t="s">
        <v>10222</v>
      </c>
      <c r="F6223" s="2" t="s">
        <v>10223</v>
      </c>
      <c r="G6223" s="2" t="s">
        <v>10224</v>
      </c>
      <c r="H6223" s="2"/>
      <c r="I6223" s="2" t="s">
        <v>5093</v>
      </c>
      <c r="J6223" s="2" t="s">
        <v>61</v>
      </c>
      <c r="K6223" s="50" t="s">
        <v>61</v>
      </c>
      <c r="L6223" s="48">
        <v>2021</v>
      </c>
      <c r="M6223" s="2" t="s">
        <v>133</v>
      </c>
      <c r="N6223" s="60">
        <v>25.486072</v>
      </c>
      <c r="O6223" s="60">
        <v>55.619432000000003</v>
      </c>
      <c r="P6223" s="2" t="s">
        <v>2767</v>
      </c>
      <c r="Q6223" s="6" t="s">
        <v>65</v>
      </c>
      <c r="R6223" s="43" t="s">
        <v>16802</v>
      </c>
      <c r="S6223" s="41" t="s">
        <v>18949</v>
      </c>
      <c r="T6223" s="41" t="s">
        <v>18463</v>
      </c>
      <c r="U6223" s="2"/>
      <c r="V6223" s="2" t="s">
        <v>18949</v>
      </c>
      <c r="W6223" s="41" t="s">
        <v>17589</v>
      </c>
      <c r="X6223" s="2" t="s">
        <v>1598</v>
      </c>
      <c r="Y6223" s="2" t="s">
        <v>76</v>
      </c>
      <c r="Z6223" s="5" t="s">
        <v>10423</v>
      </c>
      <c r="AA6223" s="5" t="s">
        <v>16910</v>
      </c>
      <c r="AB6223" s="5" t="s">
        <v>16317</v>
      </c>
      <c r="AC6223" s="2" t="s">
        <v>5205</v>
      </c>
      <c r="AD6223" s="2">
        <v>5000400</v>
      </c>
      <c r="AE6223" s="5">
        <v>35</v>
      </c>
      <c r="AF6223" s="25"/>
      <c r="AG6223" s="29">
        <v>3</v>
      </c>
      <c r="AH6223" s="2" t="s">
        <v>17974</v>
      </c>
      <c r="AI6223" s="2">
        <v>3</v>
      </c>
      <c r="AJ6223" s="2">
        <v>3</v>
      </c>
      <c r="AK6223" s="50"/>
      <c r="AL6223" s="2"/>
      <c r="AM6223" s="30"/>
      <c r="AN6223" s="30"/>
      <c r="AO6223" s="30"/>
      <c r="AR6223" s="30"/>
      <c r="AS6223" s="30"/>
      <c r="AT6223" s="30"/>
      <c r="AV6223" s="30"/>
      <c r="AW6223" s="30"/>
      <c r="CD6223" s="2" t="s">
        <v>78</v>
      </c>
      <c r="CE6223" s="2" t="s">
        <v>21243</v>
      </c>
    </row>
    <row r="6224" spans="1:83" x14ac:dyDescent="0.2">
      <c r="A6224" s="2" t="s">
        <v>8702</v>
      </c>
      <c r="B6224" s="2" t="s">
        <v>29265</v>
      </c>
      <c r="C6224" s="2" t="s">
        <v>6285</v>
      </c>
      <c r="D6224" s="2" t="s">
        <v>8702</v>
      </c>
      <c r="E6224" s="2" t="s">
        <v>8702</v>
      </c>
      <c r="F6224" s="2" t="s">
        <v>8703</v>
      </c>
      <c r="G6224" s="2" t="s">
        <v>8704</v>
      </c>
      <c r="H6224" s="2" t="s">
        <v>83</v>
      </c>
      <c r="I6224" s="2" t="s">
        <v>5093</v>
      </c>
      <c r="J6224" s="2" t="s">
        <v>61</v>
      </c>
      <c r="K6224" s="50" t="s">
        <v>61</v>
      </c>
      <c r="L6224" s="48">
        <v>2010</v>
      </c>
      <c r="M6224" s="2" t="s">
        <v>133</v>
      </c>
      <c r="N6224" s="60">
        <v>25.497209999999999</v>
      </c>
      <c r="O6224" s="60">
        <v>55.598939999999999</v>
      </c>
      <c r="P6224" s="2" t="s">
        <v>2767</v>
      </c>
      <c r="Q6224" s="6" t="s">
        <v>65</v>
      </c>
      <c r="R6224" s="43" t="s">
        <v>18854</v>
      </c>
      <c r="S6224" s="41" t="s">
        <v>3596</v>
      </c>
      <c r="T6224" s="41" t="s">
        <v>18460</v>
      </c>
      <c r="U6224" s="2"/>
      <c r="V6224" s="2" t="s">
        <v>3596</v>
      </c>
      <c r="W6224" s="41" t="s">
        <v>17588</v>
      </c>
      <c r="X6224" s="2" t="s">
        <v>315</v>
      </c>
      <c r="Y6224" s="2" t="s">
        <v>102</v>
      </c>
      <c r="Z6224" s="5" t="s">
        <v>10423</v>
      </c>
      <c r="AA6224" s="5" t="s">
        <v>16910</v>
      </c>
      <c r="AB6224" s="5" t="s">
        <v>16316</v>
      </c>
      <c r="AC6224" s="2" t="s">
        <v>5205</v>
      </c>
      <c r="AD6224" s="2">
        <v>5000400</v>
      </c>
      <c r="AE6224" s="5">
        <v>28.7</v>
      </c>
      <c r="AF6224" s="25"/>
      <c r="AG6224" s="29">
        <v>3</v>
      </c>
      <c r="AH6224" s="2" t="s">
        <v>17974</v>
      </c>
      <c r="AI6224" s="2">
        <v>3</v>
      </c>
      <c r="AJ6224" s="2">
        <v>3</v>
      </c>
      <c r="AK6224" s="50"/>
      <c r="AL6224" s="2"/>
      <c r="AM6224" s="30"/>
      <c r="AN6224" s="30"/>
      <c r="AO6224" s="30"/>
      <c r="AR6224" s="30"/>
      <c r="AS6224" s="30"/>
      <c r="AT6224" s="30"/>
      <c r="AV6224" s="30"/>
      <c r="AW6224" s="30"/>
      <c r="CD6224" s="2" t="s">
        <v>78</v>
      </c>
      <c r="CE6224" s="2" t="s">
        <v>21244</v>
      </c>
    </row>
    <row r="6225" spans="1:83" x14ac:dyDescent="0.2">
      <c r="A6225" s="2" t="s">
        <v>8705</v>
      </c>
      <c r="B6225" s="2" t="s">
        <v>29266</v>
      </c>
      <c r="C6225" s="2" t="s">
        <v>6285</v>
      </c>
      <c r="D6225" s="2" t="s">
        <v>8705</v>
      </c>
      <c r="E6225" s="2" t="s">
        <v>8705</v>
      </c>
      <c r="F6225" s="2" t="s">
        <v>8706</v>
      </c>
      <c r="G6225" s="2" t="s">
        <v>17922</v>
      </c>
      <c r="H6225" s="2" t="s">
        <v>83</v>
      </c>
      <c r="I6225" s="2" t="s">
        <v>5093</v>
      </c>
      <c r="J6225" s="2" t="s">
        <v>61</v>
      </c>
      <c r="K6225" s="50" t="s">
        <v>61</v>
      </c>
      <c r="L6225" s="48">
        <v>2012</v>
      </c>
      <c r="M6225" s="2" t="s">
        <v>133</v>
      </c>
      <c r="N6225" s="60">
        <v>25.455390000000001</v>
      </c>
      <c r="O6225" s="60">
        <v>55.669060000000002</v>
      </c>
      <c r="P6225" s="2" t="s">
        <v>2767</v>
      </c>
      <c r="Q6225" s="6" t="s">
        <v>65</v>
      </c>
      <c r="R6225" s="43" t="s">
        <v>18854</v>
      </c>
      <c r="S6225" s="41" t="s">
        <v>3596</v>
      </c>
      <c r="T6225" s="41" t="s">
        <v>18460</v>
      </c>
      <c r="U6225" s="2"/>
      <c r="V6225" s="2" t="s">
        <v>3596</v>
      </c>
      <c r="W6225" s="41" t="s">
        <v>17588</v>
      </c>
      <c r="X6225" s="2" t="s">
        <v>315</v>
      </c>
      <c r="Y6225" s="2" t="s">
        <v>86</v>
      </c>
      <c r="Z6225" s="5" t="s">
        <v>10423</v>
      </c>
      <c r="AA6225" s="5" t="s">
        <v>16910</v>
      </c>
      <c r="AB6225" s="5" t="s">
        <v>18090</v>
      </c>
      <c r="AC6225" s="2" t="s">
        <v>5247</v>
      </c>
      <c r="AD6225" s="2">
        <v>5000600</v>
      </c>
      <c r="AE6225" s="5">
        <v>30</v>
      </c>
      <c r="AF6225" s="25"/>
      <c r="AG6225" s="29">
        <v>3</v>
      </c>
      <c r="AH6225" s="2" t="s">
        <v>17978</v>
      </c>
      <c r="AI6225" s="2">
        <v>3</v>
      </c>
      <c r="AJ6225" s="2">
        <v>3</v>
      </c>
      <c r="AK6225" s="50"/>
      <c r="AL6225" s="2"/>
      <c r="AM6225" s="30"/>
      <c r="AN6225" s="30"/>
      <c r="AO6225" s="30"/>
      <c r="AR6225" s="30"/>
      <c r="AS6225" s="30"/>
      <c r="AT6225" s="30"/>
      <c r="AV6225" s="30"/>
      <c r="AW6225" s="30"/>
      <c r="CD6225" s="2" t="s">
        <v>78</v>
      </c>
      <c r="CE6225" s="2" t="s">
        <v>21245</v>
      </c>
    </row>
    <row r="6226" spans="1:83" x14ac:dyDescent="0.2">
      <c r="A6226" s="2" t="s">
        <v>18802</v>
      </c>
      <c r="B6226" s="2" t="s">
        <v>29267</v>
      </c>
      <c r="C6226" s="2" t="s">
        <v>6285</v>
      </c>
      <c r="D6226" s="2"/>
      <c r="E6226" s="2" t="s">
        <v>18802</v>
      </c>
      <c r="F6226" s="2" t="s">
        <v>18806</v>
      </c>
      <c r="G6226" s="2" t="s">
        <v>18848</v>
      </c>
      <c r="H6226" s="2"/>
      <c r="I6226" s="2" t="s">
        <v>5093</v>
      </c>
      <c r="J6226" s="2" t="s">
        <v>61</v>
      </c>
      <c r="K6226" s="50" t="s">
        <v>61</v>
      </c>
      <c r="L6226" s="48">
        <v>2023</v>
      </c>
      <c r="M6226" s="2" t="s">
        <v>133</v>
      </c>
      <c r="N6226" s="60">
        <v>25.419127</v>
      </c>
      <c r="O6226" s="60">
        <v>56.097886000000003</v>
      </c>
      <c r="P6226" s="2" t="s">
        <v>2767</v>
      </c>
      <c r="Q6226" s="6" t="s">
        <v>65</v>
      </c>
      <c r="R6226" s="43" t="s">
        <v>16802</v>
      </c>
      <c r="S6226" s="41" t="s">
        <v>18810</v>
      </c>
      <c r="T6226" s="41" t="s">
        <v>18463</v>
      </c>
      <c r="U6226" s="2"/>
      <c r="V6226" s="2" t="s">
        <v>18810</v>
      </c>
      <c r="W6226" s="41" t="s">
        <v>17589</v>
      </c>
      <c r="X6226" s="2" t="s">
        <v>3057</v>
      </c>
      <c r="Y6226" s="2" t="s">
        <v>102</v>
      </c>
      <c r="Z6226" s="5" t="s">
        <v>10423</v>
      </c>
      <c r="AA6226" s="5" t="s">
        <v>17377</v>
      </c>
      <c r="AB6226" s="5" t="s">
        <v>16316</v>
      </c>
      <c r="AC6226" s="2" t="s">
        <v>5247</v>
      </c>
      <c r="AD6226" s="2">
        <v>7071000</v>
      </c>
      <c r="AE6226" s="5">
        <v>35</v>
      </c>
      <c r="AF6226" s="25"/>
      <c r="AG6226" s="29">
        <v>3</v>
      </c>
      <c r="AH6226" s="2" t="s">
        <v>17978</v>
      </c>
      <c r="AI6226" s="2">
        <v>3</v>
      </c>
      <c r="AJ6226" s="2">
        <v>3</v>
      </c>
      <c r="AK6226" s="50"/>
      <c r="AL6226" s="2"/>
      <c r="AM6226" s="30"/>
      <c r="AN6226" s="30"/>
      <c r="AO6226" s="30"/>
      <c r="AR6226" s="30"/>
      <c r="AS6226" s="30"/>
      <c r="AT6226" s="30"/>
      <c r="AV6226" s="30"/>
      <c r="AW6226" s="30"/>
      <c r="CD6226" s="2" t="s">
        <v>78</v>
      </c>
      <c r="CE6226" s="2" t="s">
        <v>21246</v>
      </c>
    </row>
    <row r="6227" spans="1:83" x14ac:dyDescent="0.2">
      <c r="A6227" s="2" t="s">
        <v>18803</v>
      </c>
      <c r="B6227" s="2" t="s">
        <v>29268</v>
      </c>
      <c r="C6227" s="2" t="s">
        <v>6285</v>
      </c>
      <c r="D6227" s="2"/>
      <c r="E6227" s="2" t="s">
        <v>18803</v>
      </c>
      <c r="F6227" s="2" t="s">
        <v>18807</v>
      </c>
      <c r="G6227" s="2" t="s">
        <v>18849</v>
      </c>
      <c r="H6227" s="2"/>
      <c r="I6227" s="2" t="s">
        <v>5093</v>
      </c>
      <c r="J6227" s="2" t="s">
        <v>61</v>
      </c>
      <c r="K6227" s="50" t="s">
        <v>61</v>
      </c>
      <c r="L6227" s="48">
        <v>2023</v>
      </c>
      <c r="M6227" s="2" t="s">
        <v>133</v>
      </c>
      <c r="N6227" s="60">
        <v>25.07826</v>
      </c>
      <c r="O6227" s="60">
        <v>56.315849999999998</v>
      </c>
      <c r="P6227" s="2" t="s">
        <v>2767</v>
      </c>
      <c r="Q6227" s="6" t="s">
        <v>65</v>
      </c>
      <c r="R6227" s="43" t="s">
        <v>18854</v>
      </c>
      <c r="S6227" s="41" t="s">
        <v>253</v>
      </c>
      <c r="T6227" s="41" t="s">
        <v>18460</v>
      </c>
      <c r="U6227" s="2"/>
      <c r="V6227" s="2" t="s">
        <v>253</v>
      </c>
      <c r="W6227" s="41" t="s">
        <v>17589</v>
      </c>
      <c r="X6227" s="2" t="s">
        <v>3057</v>
      </c>
      <c r="Y6227" s="2" t="s">
        <v>102</v>
      </c>
      <c r="Z6227" s="5" t="s">
        <v>10423</v>
      </c>
      <c r="AA6227" s="5" t="s">
        <v>17377</v>
      </c>
      <c r="AB6227" s="5" t="s">
        <v>16316</v>
      </c>
      <c r="AC6227" s="2" t="s">
        <v>5247</v>
      </c>
      <c r="AD6227" s="2">
        <v>3000010</v>
      </c>
      <c r="AE6227" s="5">
        <v>38</v>
      </c>
      <c r="AF6227" s="25"/>
      <c r="AG6227" s="29">
        <v>3</v>
      </c>
      <c r="AH6227" s="2" t="s">
        <v>17978</v>
      </c>
      <c r="AI6227" s="2">
        <v>3</v>
      </c>
      <c r="AJ6227" s="2">
        <v>3</v>
      </c>
      <c r="AK6227" s="50"/>
      <c r="AL6227" s="2"/>
      <c r="AM6227" s="30"/>
      <c r="AN6227" s="30"/>
      <c r="AO6227" s="30"/>
      <c r="AR6227" s="30"/>
      <c r="AS6227" s="30"/>
      <c r="AT6227" s="30"/>
      <c r="AV6227" s="30"/>
      <c r="AW6227" s="30"/>
      <c r="CD6227" s="2" t="s">
        <v>78</v>
      </c>
      <c r="CE6227" s="2" t="s">
        <v>21247</v>
      </c>
    </row>
    <row r="6228" spans="1:83" x14ac:dyDescent="0.2">
      <c r="A6228" s="2" t="s">
        <v>18804</v>
      </c>
      <c r="B6228" s="2" t="s">
        <v>29269</v>
      </c>
      <c r="C6228" s="2" t="s">
        <v>6285</v>
      </c>
      <c r="D6228" s="2"/>
      <c r="E6228" s="2" t="s">
        <v>18804</v>
      </c>
      <c r="F6228" s="2" t="s">
        <v>18808</v>
      </c>
      <c r="G6228" s="2" t="s">
        <v>18850</v>
      </c>
      <c r="H6228" s="2"/>
      <c r="I6228" s="2" t="s">
        <v>5093</v>
      </c>
      <c r="J6228" s="2" t="s">
        <v>61</v>
      </c>
      <c r="K6228" s="50" t="s">
        <v>61</v>
      </c>
      <c r="L6228" s="48">
        <v>2023</v>
      </c>
      <c r="M6228" s="2" t="s">
        <v>133</v>
      </c>
      <c r="N6228" s="60">
        <v>25.278956000000001</v>
      </c>
      <c r="O6228" s="60">
        <v>56.371003999999999</v>
      </c>
      <c r="P6228" s="2" t="s">
        <v>2767</v>
      </c>
      <c r="Q6228" s="6" t="s">
        <v>65</v>
      </c>
      <c r="R6228" s="43" t="s">
        <v>16802</v>
      </c>
      <c r="S6228" s="41" t="s">
        <v>4851</v>
      </c>
      <c r="T6228" s="41" t="s">
        <v>18462</v>
      </c>
      <c r="U6228" s="2"/>
      <c r="V6228" s="2" t="s">
        <v>4851</v>
      </c>
      <c r="W6228" s="41" t="s">
        <v>17589</v>
      </c>
      <c r="X6228" s="2" t="s">
        <v>3057</v>
      </c>
      <c r="Y6228" s="2" t="s">
        <v>102</v>
      </c>
      <c r="Z6228" s="5" t="s">
        <v>10423</v>
      </c>
      <c r="AA6228" s="5" t="s">
        <v>17377</v>
      </c>
      <c r="AB6228" s="5" t="s">
        <v>16316</v>
      </c>
      <c r="AC6228" s="2" t="s">
        <v>5247</v>
      </c>
      <c r="AD6228" s="2">
        <v>6000006</v>
      </c>
      <c r="AE6228" s="5">
        <v>35</v>
      </c>
      <c r="AF6228" s="25"/>
      <c r="AG6228" s="29">
        <v>3</v>
      </c>
      <c r="AH6228" s="2" t="s">
        <v>17978</v>
      </c>
      <c r="AI6228" s="2">
        <v>3</v>
      </c>
      <c r="AJ6228" s="2">
        <v>3</v>
      </c>
      <c r="AK6228" s="50"/>
      <c r="AL6228" s="2"/>
      <c r="AM6228" s="30"/>
      <c r="AN6228" s="30"/>
      <c r="AO6228" s="30"/>
      <c r="AR6228" s="30"/>
      <c r="AS6228" s="30"/>
      <c r="AT6228" s="30"/>
      <c r="AV6228" s="30"/>
      <c r="AW6228" s="30"/>
      <c r="CD6228" s="2" t="s">
        <v>71</v>
      </c>
      <c r="CE6228" s="2">
        <v>0</v>
      </c>
    </row>
    <row r="6229" spans="1:83" x14ac:dyDescent="0.2">
      <c r="A6229" s="2" t="s">
        <v>18805</v>
      </c>
      <c r="B6229" s="2" t="s">
        <v>29270</v>
      </c>
      <c r="C6229" s="2" t="s">
        <v>6285</v>
      </c>
      <c r="D6229" s="2"/>
      <c r="E6229" s="2" t="s">
        <v>18805</v>
      </c>
      <c r="F6229" s="2" t="s">
        <v>18809</v>
      </c>
      <c r="G6229" s="2" t="s">
        <v>18851</v>
      </c>
      <c r="H6229" s="2"/>
      <c r="I6229" s="2" t="s">
        <v>5093</v>
      </c>
      <c r="J6229" s="2" t="s">
        <v>61</v>
      </c>
      <c r="K6229" s="50" t="s">
        <v>61</v>
      </c>
      <c r="L6229" s="48">
        <v>2023</v>
      </c>
      <c r="M6229" s="2" t="s">
        <v>133</v>
      </c>
      <c r="N6229" s="60">
        <v>25.336606</v>
      </c>
      <c r="O6229" s="60">
        <v>55.425581000000001</v>
      </c>
      <c r="P6229" s="2" t="s">
        <v>2767</v>
      </c>
      <c r="Q6229" s="6" t="s">
        <v>65</v>
      </c>
      <c r="R6229" s="43" t="s">
        <v>18854</v>
      </c>
      <c r="S6229" s="41" t="s">
        <v>272</v>
      </c>
      <c r="T6229" s="41" t="s">
        <v>18461</v>
      </c>
      <c r="U6229" s="2"/>
      <c r="V6229" s="2" t="s">
        <v>272</v>
      </c>
      <c r="W6229" s="41" t="s">
        <v>17589</v>
      </c>
      <c r="X6229" s="2" t="s">
        <v>3057</v>
      </c>
      <c r="Y6229" s="2" t="s">
        <v>102</v>
      </c>
      <c r="Z6229" s="5" t="s">
        <v>10423</v>
      </c>
      <c r="AA6229" s="5" t="s">
        <v>17377</v>
      </c>
      <c r="AB6229" s="5" t="s">
        <v>16316</v>
      </c>
      <c r="AC6229" s="2" t="s">
        <v>5205</v>
      </c>
      <c r="AD6229" s="2">
        <v>3003300</v>
      </c>
      <c r="AE6229" s="5">
        <v>16</v>
      </c>
      <c r="AF6229" s="25"/>
      <c r="AG6229" s="29">
        <v>3</v>
      </c>
      <c r="AH6229" s="2" t="s">
        <v>17974</v>
      </c>
      <c r="AI6229" s="2">
        <v>4</v>
      </c>
      <c r="AJ6229" s="2">
        <v>3</v>
      </c>
      <c r="AK6229" s="50"/>
      <c r="AL6229" s="2"/>
      <c r="AM6229" s="30"/>
      <c r="AN6229" s="30"/>
      <c r="AO6229" s="30"/>
      <c r="AR6229" s="30"/>
      <c r="AS6229" s="30"/>
      <c r="AT6229" s="30"/>
      <c r="AV6229" s="30"/>
      <c r="AW6229" s="30"/>
      <c r="CD6229" s="2" t="s">
        <v>78</v>
      </c>
      <c r="CE6229" s="2" t="s">
        <v>21248</v>
      </c>
    </row>
    <row r="6230" spans="1:83" x14ac:dyDescent="0.2">
      <c r="A6230" s="2" t="s">
        <v>18811</v>
      </c>
      <c r="B6230" s="2" t="s">
        <v>29271</v>
      </c>
      <c r="C6230" s="2" t="s">
        <v>6285</v>
      </c>
      <c r="D6230" s="2"/>
      <c r="E6230" s="2" t="s">
        <v>18811</v>
      </c>
      <c r="F6230" s="2" t="s">
        <v>18852</v>
      </c>
      <c r="G6230" s="2" t="s">
        <v>19009</v>
      </c>
      <c r="H6230" s="2"/>
      <c r="I6230" s="2" t="s">
        <v>5093</v>
      </c>
      <c r="J6230" s="2" t="s">
        <v>61</v>
      </c>
      <c r="K6230" s="50" t="s">
        <v>61</v>
      </c>
      <c r="L6230" s="48">
        <v>2023</v>
      </c>
      <c r="M6230" s="2" t="s">
        <v>133</v>
      </c>
      <c r="N6230" s="60">
        <v>25.643336999999999</v>
      </c>
      <c r="O6230" s="60">
        <v>55.998075999999998</v>
      </c>
      <c r="P6230" s="2" t="s">
        <v>2767</v>
      </c>
      <c r="Q6230" s="6" t="s">
        <v>65</v>
      </c>
      <c r="R6230" s="43" t="s">
        <v>18854</v>
      </c>
      <c r="S6230" s="41" t="s">
        <v>253</v>
      </c>
      <c r="T6230" s="41" t="s">
        <v>18460</v>
      </c>
      <c r="U6230" s="2"/>
      <c r="V6230" s="2" t="s">
        <v>253</v>
      </c>
      <c r="W6230" s="41" t="s">
        <v>17589</v>
      </c>
      <c r="X6230" s="2" t="s">
        <v>3057</v>
      </c>
      <c r="Y6230" s="2" t="s">
        <v>102</v>
      </c>
      <c r="Z6230" s="5" t="s">
        <v>10423</v>
      </c>
      <c r="AA6230" s="5" t="s">
        <v>17377</v>
      </c>
      <c r="AB6230" s="5" t="s">
        <v>16316</v>
      </c>
      <c r="AC6230" s="2" t="s">
        <v>5247</v>
      </c>
      <c r="AD6230" s="2">
        <v>7050500</v>
      </c>
      <c r="AE6230" s="5">
        <v>38</v>
      </c>
      <c r="AF6230" s="25"/>
      <c r="AG6230" s="29">
        <v>3</v>
      </c>
      <c r="AH6230" s="2" t="s">
        <v>17978</v>
      </c>
      <c r="AI6230" s="2"/>
      <c r="AJ6230" s="2">
        <v>3</v>
      </c>
      <c r="AK6230" s="50"/>
      <c r="AL6230" s="2"/>
      <c r="AM6230" s="30"/>
      <c r="AN6230" s="30"/>
      <c r="AO6230" s="30"/>
      <c r="AR6230" s="30"/>
      <c r="AS6230" s="30"/>
      <c r="AT6230" s="30"/>
      <c r="AV6230" s="30"/>
      <c r="AW6230" s="30"/>
      <c r="CD6230" s="2" t="s">
        <v>78</v>
      </c>
      <c r="CE6230" s="2" t="s">
        <v>21249</v>
      </c>
    </row>
    <row r="6231" spans="1:83" x14ac:dyDescent="0.2">
      <c r="A6231" s="2" t="s">
        <v>19010</v>
      </c>
      <c r="B6231" s="2" t="s">
        <v>29272</v>
      </c>
      <c r="C6231" s="2" t="s">
        <v>6285</v>
      </c>
      <c r="D6231" s="2"/>
      <c r="E6231" s="2" t="s">
        <v>19010</v>
      </c>
      <c r="F6231" s="2" t="s">
        <v>19011</v>
      </c>
      <c r="G6231" s="2" t="s">
        <v>19012</v>
      </c>
      <c r="H6231" s="2"/>
      <c r="I6231" s="2" t="s">
        <v>5093</v>
      </c>
      <c r="J6231" s="2" t="s">
        <v>61</v>
      </c>
      <c r="K6231" s="50" t="s">
        <v>61</v>
      </c>
      <c r="L6231" s="48">
        <v>2023</v>
      </c>
      <c r="M6231" s="2" t="s">
        <v>133</v>
      </c>
      <c r="N6231" s="60">
        <v>25.387218000000001</v>
      </c>
      <c r="O6231" s="60">
        <v>55.514919999999996</v>
      </c>
      <c r="P6231" s="2" t="s">
        <v>2767</v>
      </c>
      <c r="Q6231" s="6" t="s">
        <v>65</v>
      </c>
      <c r="R6231" s="43" t="s">
        <v>18854</v>
      </c>
      <c r="S6231" s="41" t="s">
        <v>3596</v>
      </c>
      <c r="T6231" s="41" t="s">
        <v>18460</v>
      </c>
      <c r="U6231" s="2"/>
      <c r="V6231" s="2" t="s">
        <v>253</v>
      </c>
      <c r="W6231" s="41" t="s">
        <v>17589</v>
      </c>
      <c r="X6231" s="2" t="s">
        <v>3057</v>
      </c>
      <c r="Y6231" s="2" t="s">
        <v>102</v>
      </c>
      <c r="Z6231" s="5" t="s">
        <v>10423</v>
      </c>
      <c r="AA6231" s="5" t="s">
        <v>17377</v>
      </c>
      <c r="AB6231" s="5" t="s">
        <v>16316</v>
      </c>
      <c r="AC6231" s="2" t="s">
        <v>5205</v>
      </c>
      <c r="AD6231" s="2">
        <v>4003100</v>
      </c>
      <c r="AE6231" s="5">
        <v>25</v>
      </c>
      <c r="AF6231" s="25"/>
      <c r="AG6231" s="29">
        <v>3</v>
      </c>
      <c r="AH6231" s="2" t="s">
        <v>17974</v>
      </c>
      <c r="AI6231" s="2">
        <v>3</v>
      </c>
      <c r="AJ6231" s="2">
        <v>3</v>
      </c>
      <c r="AK6231" s="50"/>
      <c r="AL6231" s="2"/>
      <c r="AM6231" s="30"/>
      <c r="AN6231" s="30"/>
      <c r="AO6231" s="30"/>
      <c r="AR6231" s="30"/>
      <c r="AS6231" s="30"/>
      <c r="AT6231" s="30"/>
      <c r="AV6231" s="30"/>
      <c r="AW6231" s="30"/>
      <c r="CD6231" s="2" t="s">
        <v>78</v>
      </c>
      <c r="CE6231" s="2" t="s">
        <v>21250</v>
      </c>
    </row>
    <row r="6232" spans="1:83" x14ac:dyDescent="0.2">
      <c r="A6232" s="2" t="s">
        <v>19013</v>
      </c>
      <c r="B6232" s="2" t="s">
        <v>29273</v>
      </c>
      <c r="C6232" s="2" t="s">
        <v>6285</v>
      </c>
      <c r="D6232" s="2"/>
      <c r="E6232" s="2" t="s">
        <v>19013</v>
      </c>
      <c r="F6232" s="2" t="s">
        <v>19014</v>
      </c>
      <c r="G6232" s="2" t="s">
        <v>19015</v>
      </c>
      <c r="H6232" s="2"/>
      <c r="I6232" s="2" t="s">
        <v>5093</v>
      </c>
      <c r="J6232" s="2" t="s">
        <v>61</v>
      </c>
      <c r="K6232" s="50" t="s">
        <v>61</v>
      </c>
      <c r="L6232" s="48">
        <v>2023</v>
      </c>
      <c r="M6232" s="2" t="s">
        <v>133</v>
      </c>
      <c r="N6232" s="60">
        <v>24.87677</v>
      </c>
      <c r="O6232" s="60">
        <v>55.991709999999998</v>
      </c>
      <c r="P6232" s="2" t="s">
        <v>2767</v>
      </c>
      <c r="Q6232" s="6" t="s">
        <v>65</v>
      </c>
      <c r="R6232" s="43" t="s">
        <v>16802</v>
      </c>
      <c r="S6232" s="41" t="s">
        <v>18810</v>
      </c>
      <c r="T6232" s="41" t="s">
        <v>18463</v>
      </c>
      <c r="U6232" s="2"/>
      <c r="V6232" s="2" t="s">
        <v>18810</v>
      </c>
      <c r="W6232" s="41" t="s">
        <v>17589</v>
      </c>
      <c r="X6232" s="2" t="s">
        <v>3057</v>
      </c>
      <c r="Y6232" s="2" t="s">
        <v>102</v>
      </c>
      <c r="Z6232" s="5" t="s">
        <v>10423</v>
      </c>
      <c r="AA6232" s="5" t="s">
        <v>17377</v>
      </c>
      <c r="AB6232" s="5" t="s">
        <v>16316</v>
      </c>
      <c r="AC6232" s="2" t="s">
        <v>5247</v>
      </c>
      <c r="AD6232" s="2">
        <v>4100000</v>
      </c>
      <c r="AE6232" s="5">
        <v>30</v>
      </c>
      <c r="AF6232" s="25"/>
      <c r="AG6232" s="29">
        <v>3</v>
      </c>
      <c r="AH6232" s="2" t="s">
        <v>17978</v>
      </c>
      <c r="AI6232" s="2">
        <v>3</v>
      </c>
      <c r="AJ6232" s="2">
        <v>3</v>
      </c>
      <c r="AK6232" s="50"/>
      <c r="AL6232" s="2"/>
      <c r="AM6232" s="30"/>
      <c r="AN6232" s="30"/>
      <c r="AO6232" s="30"/>
      <c r="AR6232" s="30"/>
      <c r="AS6232" s="30"/>
      <c r="AT6232" s="30"/>
      <c r="AV6232" s="30"/>
      <c r="AW6232" s="30"/>
      <c r="CD6232" s="2" t="s">
        <v>71</v>
      </c>
      <c r="CE6232" s="2">
        <v>0</v>
      </c>
    </row>
    <row r="6233" spans="1:83" x14ac:dyDescent="0.2">
      <c r="A6233" s="2" t="s">
        <v>19016</v>
      </c>
      <c r="B6233" s="2" t="s">
        <v>29274</v>
      </c>
      <c r="C6233" s="2" t="s">
        <v>6285</v>
      </c>
      <c r="D6233" s="2"/>
      <c r="E6233" s="2" t="s">
        <v>19016</v>
      </c>
      <c r="F6233" s="2" t="s">
        <v>19017</v>
      </c>
      <c r="G6233" s="2" t="s">
        <v>19018</v>
      </c>
      <c r="H6233" s="2"/>
      <c r="I6233" s="2" t="s">
        <v>5093</v>
      </c>
      <c r="J6233" s="2" t="s">
        <v>61</v>
      </c>
      <c r="K6233" s="50" t="s">
        <v>61</v>
      </c>
      <c r="L6233" s="48">
        <v>2023</v>
      </c>
      <c r="M6233" s="2" t="s">
        <v>133</v>
      </c>
      <c r="N6233" s="60">
        <v>25.376609999999999</v>
      </c>
      <c r="O6233" s="60">
        <v>55.549259999999997</v>
      </c>
      <c r="P6233" s="2" t="s">
        <v>2767</v>
      </c>
      <c r="Q6233" s="6" t="s">
        <v>65</v>
      </c>
      <c r="R6233" s="43" t="s">
        <v>18854</v>
      </c>
      <c r="S6233" s="41" t="s">
        <v>3596</v>
      </c>
      <c r="T6233" s="41" t="s">
        <v>18460</v>
      </c>
      <c r="U6233" s="2"/>
      <c r="V6233" s="2" t="s">
        <v>253</v>
      </c>
      <c r="W6233" s="41" t="s">
        <v>17589</v>
      </c>
      <c r="X6233" s="2" t="s">
        <v>3057</v>
      </c>
      <c r="Y6233" s="2" t="s">
        <v>102</v>
      </c>
      <c r="Z6233" s="5" t="s">
        <v>10423</v>
      </c>
      <c r="AA6233" s="5" t="s">
        <v>17377</v>
      </c>
      <c r="AB6233" s="5" t="s">
        <v>16316</v>
      </c>
      <c r="AC6233" s="2" t="s">
        <v>5247</v>
      </c>
      <c r="AD6233" s="2">
        <v>4003400</v>
      </c>
      <c r="AE6233" s="5">
        <v>38</v>
      </c>
      <c r="AF6233" s="25"/>
      <c r="AG6233" s="29">
        <v>3</v>
      </c>
      <c r="AH6233" s="2" t="s">
        <v>17978</v>
      </c>
      <c r="AI6233" s="2">
        <v>3</v>
      </c>
      <c r="AJ6233" s="2">
        <v>3</v>
      </c>
      <c r="AK6233" s="50"/>
      <c r="AL6233" s="2"/>
      <c r="AM6233" s="30"/>
      <c r="AN6233" s="30"/>
      <c r="AO6233" s="30"/>
      <c r="AR6233" s="30"/>
      <c r="AS6233" s="30"/>
      <c r="AT6233" s="30"/>
      <c r="AV6233" s="30"/>
      <c r="AW6233" s="30"/>
      <c r="CD6233" s="2" t="s">
        <v>78</v>
      </c>
      <c r="CE6233" s="2" t="s">
        <v>21251</v>
      </c>
    </row>
    <row r="6234" spans="1:83" x14ac:dyDescent="0.2">
      <c r="A6234" s="2" t="s">
        <v>19019</v>
      </c>
      <c r="B6234" s="2" t="s">
        <v>29275</v>
      </c>
      <c r="C6234" s="2" t="s">
        <v>6285</v>
      </c>
      <c r="D6234" s="2"/>
      <c r="E6234" s="2" t="s">
        <v>19019</v>
      </c>
      <c r="F6234" s="2" t="s">
        <v>19020</v>
      </c>
      <c r="G6234" s="2" t="s">
        <v>19021</v>
      </c>
      <c r="H6234" s="2"/>
      <c r="I6234" s="2" t="s">
        <v>5093</v>
      </c>
      <c r="J6234" s="2" t="s">
        <v>61</v>
      </c>
      <c r="K6234" s="50" t="s">
        <v>61</v>
      </c>
      <c r="L6234" s="48">
        <v>2023</v>
      </c>
      <c r="M6234" s="2" t="s">
        <v>133</v>
      </c>
      <c r="N6234" s="60">
        <v>25.095292000000001</v>
      </c>
      <c r="O6234" s="60">
        <v>55.726193000000002</v>
      </c>
      <c r="P6234" s="2" t="s">
        <v>2767</v>
      </c>
      <c r="Q6234" s="6" t="s">
        <v>65</v>
      </c>
      <c r="R6234" s="43" t="s">
        <v>18854</v>
      </c>
      <c r="S6234" s="41" t="s">
        <v>3596</v>
      </c>
      <c r="T6234" s="41" t="s">
        <v>18460</v>
      </c>
      <c r="U6234" s="2"/>
      <c r="V6234" s="2" t="s">
        <v>253</v>
      </c>
      <c r="W6234" s="41" t="s">
        <v>17589</v>
      </c>
      <c r="X6234" s="2" t="s">
        <v>3057</v>
      </c>
      <c r="Y6234" s="2" t="s">
        <v>102</v>
      </c>
      <c r="Z6234" s="5" t="s">
        <v>10423</v>
      </c>
      <c r="AA6234" s="5" t="s">
        <v>17377</v>
      </c>
      <c r="AB6234" s="5" t="s">
        <v>16316</v>
      </c>
      <c r="AC6234" s="2" t="s">
        <v>5247</v>
      </c>
      <c r="AD6234" s="2">
        <v>3000020</v>
      </c>
      <c r="AE6234" s="5">
        <v>38</v>
      </c>
      <c r="AF6234" s="25"/>
      <c r="AG6234" s="29">
        <v>3</v>
      </c>
      <c r="AH6234" s="2" t="s">
        <v>17978</v>
      </c>
      <c r="AI6234" s="2">
        <v>3</v>
      </c>
      <c r="AJ6234" s="2">
        <v>3</v>
      </c>
      <c r="AK6234" s="50"/>
      <c r="AL6234" s="2"/>
      <c r="AM6234" s="30"/>
      <c r="AN6234" s="30"/>
      <c r="AO6234" s="30"/>
      <c r="AR6234" s="30"/>
      <c r="AS6234" s="30"/>
      <c r="AT6234" s="30"/>
      <c r="AV6234" s="30"/>
      <c r="AW6234" s="30"/>
      <c r="CD6234" s="2" t="s">
        <v>78</v>
      </c>
      <c r="CE6234" s="2" t="s">
        <v>21252</v>
      </c>
    </row>
    <row r="6235" spans="1:83" x14ac:dyDescent="0.2">
      <c r="A6235" s="2" t="s">
        <v>19022</v>
      </c>
      <c r="B6235" s="2" t="s">
        <v>29276</v>
      </c>
      <c r="C6235" s="2" t="s">
        <v>6285</v>
      </c>
      <c r="D6235" s="2"/>
      <c r="E6235" s="2" t="s">
        <v>19022</v>
      </c>
      <c r="F6235" s="2" t="s">
        <v>19023</v>
      </c>
      <c r="G6235" s="2" t="s">
        <v>19024</v>
      </c>
      <c r="H6235" s="2"/>
      <c r="I6235" s="2" t="s">
        <v>5093</v>
      </c>
      <c r="J6235" s="2" t="s">
        <v>61</v>
      </c>
      <c r="K6235" s="50" t="s">
        <v>61</v>
      </c>
      <c r="L6235" s="48">
        <v>2023</v>
      </c>
      <c r="M6235" s="2" t="s">
        <v>133</v>
      </c>
      <c r="N6235" s="60">
        <v>25.210289</v>
      </c>
      <c r="O6235" s="60">
        <v>55.891550000000002</v>
      </c>
      <c r="P6235" s="2" t="s">
        <v>2767</v>
      </c>
      <c r="Q6235" s="6" t="s">
        <v>65</v>
      </c>
      <c r="R6235" s="43" t="s">
        <v>18854</v>
      </c>
      <c r="S6235" s="41" t="s">
        <v>3596</v>
      </c>
      <c r="T6235" s="41" t="s">
        <v>18460</v>
      </c>
      <c r="U6235" s="2"/>
      <c r="V6235" s="2" t="s">
        <v>253</v>
      </c>
      <c r="W6235" s="41" t="s">
        <v>17589</v>
      </c>
      <c r="X6235" s="2" t="s">
        <v>3057</v>
      </c>
      <c r="Y6235" s="2" t="s">
        <v>102</v>
      </c>
      <c r="Z6235" s="5" t="s">
        <v>10423</v>
      </c>
      <c r="AA6235" s="5" t="s">
        <v>17377</v>
      </c>
      <c r="AB6235" s="5" t="s">
        <v>16316</v>
      </c>
      <c r="AC6235" s="2" t="s">
        <v>5247</v>
      </c>
      <c r="AD6235" s="2">
        <v>3000051</v>
      </c>
      <c r="AE6235" s="5">
        <v>38</v>
      </c>
      <c r="AF6235" s="25"/>
      <c r="AG6235" s="29">
        <v>3</v>
      </c>
      <c r="AH6235" s="2" t="s">
        <v>17978</v>
      </c>
      <c r="AI6235" s="2">
        <v>3</v>
      </c>
      <c r="AJ6235" s="2">
        <v>3</v>
      </c>
      <c r="AK6235" s="50"/>
      <c r="AL6235" s="2"/>
      <c r="AM6235" s="30"/>
      <c r="AN6235" s="30"/>
      <c r="AO6235" s="30"/>
      <c r="AR6235" s="30"/>
      <c r="AS6235" s="30"/>
      <c r="AT6235" s="30"/>
      <c r="AV6235" s="30"/>
      <c r="AW6235" s="30"/>
      <c r="CD6235" s="2" t="s">
        <v>71</v>
      </c>
      <c r="CE6235" s="2">
        <v>0</v>
      </c>
    </row>
    <row r="6236" spans="1:83" x14ac:dyDescent="0.2">
      <c r="A6236" s="2" t="s">
        <v>19025</v>
      </c>
      <c r="B6236" s="2" t="s">
        <v>29277</v>
      </c>
      <c r="C6236" s="2" t="s">
        <v>6285</v>
      </c>
      <c r="D6236" s="2"/>
      <c r="E6236" s="2" t="s">
        <v>19025</v>
      </c>
      <c r="F6236" s="2" t="s">
        <v>19026</v>
      </c>
      <c r="G6236" s="2"/>
      <c r="H6236" s="2"/>
      <c r="I6236" s="2" t="s">
        <v>5093</v>
      </c>
      <c r="J6236" s="2" t="s">
        <v>61</v>
      </c>
      <c r="K6236" s="2"/>
      <c r="L6236" s="48">
        <v>2023</v>
      </c>
      <c r="M6236" s="2" t="s">
        <v>133</v>
      </c>
      <c r="N6236" s="60">
        <v>24.980853</v>
      </c>
      <c r="O6236" s="60">
        <v>56.338518000000001</v>
      </c>
      <c r="P6236" s="2" t="s">
        <v>2767</v>
      </c>
      <c r="Q6236" s="6" t="s">
        <v>65</v>
      </c>
      <c r="R6236" s="43" t="s">
        <v>18854</v>
      </c>
      <c r="S6236" s="41" t="s">
        <v>3596</v>
      </c>
      <c r="T6236" s="41" t="s">
        <v>18460</v>
      </c>
      <c r="U6236" s="2"/>
      <c r="V6236" s="2" t="s">
        <v>253</v>
      </c>
      <c r="W6236" s="41" t="s">
        <v>144</v>
      </c>
      <c r="X6236" s="2" t="s">
        <v>3057</v>
      </c>
      <c r="Y6236" s="2" t="s">
        <v>102</v>
      </c>
      <c r="Z6236" s="5" t="s">
        <v>10423</v>
      </c>
      <c r="AA6236" s="5" t="s">
        <v>17377</v>
      </c>
      <c r="AB6236" s="5" t="s">
        <v>16316</v>
      </c>
      <c r="AC6236" s="2"/>
      <c r="AD6236" s="2">
        <v>3000015</v>
      </c>
      <c r="AE6236" s="5">
        <v>38</v>
      </c>
      <c r="AF6236" s="25"/>
      <c r="AG6236" s="29"/>
      <c r="AH6236" s="2"/>
      <c r="AI6236" s="2">
        <v>3</v>
      </c>
      <c r="AJ6236" s="2"/>
      <c r="AK6236" s="50"/>
      <c r="AL6236" s="2"/>
      <c r="AM6236" s="30"/>
      <c r="AN6236" s="30"/>
      <c r="AO6236" s="30"/>
      <c r="AR6236" s="30"/>
      <c r="AS6236" s="30"/>
      <c r="AT6236" s="30"/>
      <c r="AV6236" s="30"/>
      <c r="AW6236" s="30"/>
      <c r="CD6236" s="2" t="s">
        <v>71</v>
      </c>
      <c r="CE6236" s="2">
        <v>0</v>
      </c>
    </row>
    <row r="6237" spans="1:83" x14ac:dyDescent="0.2">
      <c r="A6237" s="2" t="s">
        <v>19027</v>
      </c>
      <c r="B6237" s="2" t="s">
        <v>29278</v>
      </c>
      <c r="C6237" s="2" t="s">
        <v>6285</v>
      </c>
      <c r="D6237" s="2"/>
      <c r="E6237" s="2" t="s">
        <v>19027</v>
      </c>
      <c r="F6237" s="2" t="s">
        <v>19028</v>
      </c>
      <c r="G6237" s="2" t="s">
        <v>19029</v>
      </c>
      <c r="H6237" s="2"/>
      <c r="I6237" s="2" t="s">
        <v>5093</v>
      </c>
      <c r="J6237" s="2" t="s">
        <v>61</v>
      </c>
      <c r="K6237" s="50" t="s">
        <v>61</v>
      </c>
      <c r="L6237" s="48">
        <v>2023</v>
      </c>
      <c r="M6237" s="2" t="s">
        <v>133</v>
      </c>
      <c r="N6237" s="60">
        <v>25.268826199999999</v>
      </c>
      <c r="O6237" s="60">
        <v>55.727744000000001</v>
      </c>
      <c r="P6237" s="2" t="s">
        <v>2767</v>
      </c>
      <c r="Q6237" s="6" t="s">
        <v>65</v>
      </c>
      <c r="R6237" s="43" t="s">
        <v>18854</v>
      </c>
      <c r="S6237" s="41" t="s">
        <v>3596</v>
      </c>
      <c r="T6237" s="41" t="s">
        <v>18460</v>
      </c>
      <c r="U6237" s="2"/>
      <c r="V6237" s="2" t="s">
        <v>253</v>
      </c>
      <c r="W6237" s="41" t="s">
        <v>17589</v>
      </c>
      <c r="X6237" s="2" t="s">
        <v>3057</v>
      </c>
      <c r="Y6237" s="2" t="s">
        <v>102</v>
      </c>
      <c r="Z6237" s="5" t="s">
        <v>10423</v>
      </c>
      <c r="AA6237" s="5" t="s">
        <v>17377</v>
      </c>
      <c r="AB6237" s="5" t="s">
        <v>16316</v>
      </c>
      <c r="AC6237" s="2" t="s">
        <v>5247</v>
      </c>
      <c r="AD6237" s="2">
        <v>3000021</v>
      </c>
      <c r="AE6237" s="5">
        <v>38</v>
      </c>
      <c r="AF6237" s="25"/>
      <c r="AG6237" s="29">
        <v>3</v>
      </c>
      <c r="AH6237" s="2" t="s">
        <v>17978</v>
      </c>
      <c r="AI6237" s="2">
        <v>3</v>
      </c>
      <c r="AJ6237" s="2">
        <v>3</v>
      </c>
      <c r="AK6237" s="50"/>
      <c r="AL6237" s="2"/>
      <c r="AM6237" s="30"/>
      <c r="AN6237" s="30"/>
      <c r="AO6237" s="30"/>
      <c r="AR6237" s="30"/>
      <c r="AS6237" s="30"/>
      <c r="AT6237" s="30"/>
      <c r="AV6237" s="30"/>
      <c r="AW6237" s="30"/>
      <c r="CD6237" s="2" t="s">
        <v>78</v>
      </c>
      <c r="CE6237" s="2" t="s">
        <v>21253</v>
      </c>
    </row>
    <row r="6238" spans="1:83" x14ac:dyDescent="0.2">
      <c r="A6238" s="2" t="s">
        <v>19030</v>
      </c>
      <c r="B6238" s="2" t="s">
        <v>29279</v>
      </c>
      <c r="C6238" s="2" t="s">
        <v>6285</v>
      </c>
      <c r="D6238" s="2"/>
      <c r="E6238" s="2" t="s">
        <v>19030</v>
      </c>
      <c r="F6238" s="2" t="s">
        <v>19031</v>
      </c>
      <c r="G6238" s="2" t="s">
        <v>19032</v>
      </c>
      <c r="H6238" s="2"/>
      <c r="I6238" s="2" t="s">
        <v>5093</v>
      </c>
      <c r="J6238" s="2" t="s">
        <v>61</v>
      </c>
      <c r="K6238" s="50" t="s">
        <v>61</v>
      </c>
      <c r="L6238" s="48">
        <v>2023</v>
      </c>
      <c r="M6238" s="2" t="s">
        <v>133</v>
      </c>
      <c r="N6238" s="60">
        <v>25.311346</v>
      </c>
      <c r="O6238" s="60">
        <v>55.950994000000001</v>
      </c>
      <c r="P6238" s="2" t="s">
        <v>2767</v>
      </c>
      <c r="Q6238" s="6" t="s">
        <v>65</v>
      </c>
      <c r="R6238" s="43" t="s">
        <v>18854</v>
      </c>
      <c r="S6238" s="41" t="s">
        <v>3596</v>
      </c>
      <c r="T6238" s="41" t="s">
        <v>18460</v>
      </c>
      <c r="U6238" s="2"/>
      <c r="V6238" s="2" t="s">
        <v>253</v>
      </c>
      <c r="W6238" s="41" t="s">
        <v>17589</v>
      </c>
      <c r="X6238" s="2" t="s">
        <v>3057</v>
      </c>
      <c r="Y6238" s="2" t="s">
        <v>102</v>
      </c>
      <c r="Z6238" s="5" t="s">
        <v>10423</v>
      </c>
      <c r="AA6238" s="5" t="s">
        <v>17377</v>
      </c>
      <c r="AB6238" s="5" t="s">
        <v>16316</v>
      </c>
      <c r="AC6238" s="2" t="s">
        <v>5247</v>
      </c>
      <c r="AD6238" s="2">
        <v>3000050</v>
      </c>
      <c r="AE6238" s="5">
        <v>38</v>
      </c>
      <c r="AF6238" s="25"/>
      <c r="AG6238" s="29">
        <v>3</v>
      </c>
      <c r="AH6238" s="2" t="s">
        <v>17978</v>
      </c>
      <c r="AI6238" s="2">
        <v>3</v>
      </c>
      <c r="AJ6238" s="2">
        <v>3</v>
      </c>
      <c r="AK6238" s="50"/>
      <c r="AL6238" s="2"/>
      <c r="AM6238" s="30"/>
      <c r="AN6238" s="30"/>
      <c r="AO6238" s="30"/>
      <c r="AR6238" s="30"/>
      <c r="AS6238" s="30"/>
      <c r="AT6238" s="30"/>
      <c r="AV6238" s="30"/>
      <c r="AW6238" s="30"/>
      <c r="CD6238" s="2" t="s">
        <v>78</v>
      </c>
      <c r="CE6238" s="2" t="s">
        <v>21254</v>
      </c>
    </row>
    <row r="6239" spans="1:83" x14ac:dyDescent="0.2">
      <c r="A6239" s="2" t="s">
        <v>19033</v>
      </c>
      <c r="B6239" s="2" t="s">
        <v>29280</v>
      </c>
      <c r="C6239" s="2" t="s">
        <v>6285</v>
      </c>
      <c r="D6239" s="2"/>
      <c r="E6239" s="2" t="s">
        <v>19033</v>
      </c>
      <c r="F6239" s="2" t="s">
        <v>19034</v>
      </c>
      <c r="G6239" s="2"/>
      <c r="H6239" s="2"/>
      <c r="I6239" s="2" t="s">
        <v>5093</v>
      </c>
      <c r="J6239" s="2" t="s">
        <v>61</v>
      </c>
      <c r="K6239" s="2"/>
      <c r="L6239" s="48">
        <v>2023</v>
      </c>
      <c r="M6239" s="2" t="s">
        <v>133</v>
      </c>
      <c r="N6239" s="60">
        <v>25.863199999999999</v>
      </c>
      <c r="O6239" s="60">
        <v>56.09834</v>
      </c>
      <c r="P6239" s="2" t="s">
        <v>2767</v>
      </c>
      <c r="Q6239" s="6" t="s">
        <v>65</v>
      </c>
      <c r="R6239" s="43" t="s">
        <v>18854</v>
      </c>
      <c r="S6239" s="41" t="s">
        <v>3596</v>
      </c>
      <c r="T6239" s="41" t="s">
        <v>18460</v>
      </c>
      <c r="U6239" s="2"/>
      <c r="V6239" s="2" t="s">
        <v>253</v>
      </c>
      <c r="W6239" s="41" t="s">
        <v>144</v>
      </c>
      <c r="X6239" s="2" t="s">
        <v>3057</v>
      </c>
      <c r="Y6239" s="2" t="s">
        <v>102</v>
      </c>
      <c r="Z6239" s="5" t="s">
        <v>10423</v>
      </c>
      <c r="AA6239" s="5" t="s">
        <v>17377</v>
      </c>
      <c r="AB6239" s="5" t="s">
        <v>16316</v>
      </c>
      <c r="AC6239" s="2"/>
      <c r="AD6239" s="2">
        <v>7020100</v>
      </c>
      <c r="AE6239" s="5">
        <v>18</v>
      </c>
      <c r="AF6239" s="25"/>
      <c r="AG6239" s="29"/>
      <c r="AH6239" s="2"/>
      <c r="AI6239" s="2">
        <v>3</v>
      </c>
      <c r="AJ6239" s="2"/>
      <c r="AK6239" s="50"/>
      <c r="AL6239" s="2"/>
      <c r="AM6239" s="30"/>
      <c r="AN6239" s="30"/>
      <c r="AO6239" s="30"/>
      <c r="AR6239" s="30"/>
      <c r="AS6239" s="30"/>
      <c r="AT6239" s="30"/>
      <c r="AV6239" s="30"/>
      <c r="AW6239" s="30"/>
      <c r="CD6239" s="2" t="s">
        <v>71</v>
      </c>
      <c r="CE6239" s="2">
        <v>0</v>
      </c>
    </row>
    <row r="6240" spans="1:83" x14ac:dyDescent="0.2">
      <c r="A6240" s="2" t="s">
        <v>19035</v>
      </c>
      <c r="B6240" s="2" t="s">
        <v>29281</v>
      </c>
      <c r="C6240" s="2" t="s">
        <v>6285</v>
      </c>
      <c r="D6240" s="2"/>
      <c r="E6240" s="2" t="s">
        <v>19035</v>
      </c>
      <c r="F6240" s="2" t="s">
        <v>19036</v>
      </c>
      <c r="G6240" s="2"/>
      <c r="H6240" s="2"/>
      <c r="I6240" s="2" t="s">
        <v>5093</v>
      </c>
      <c r="J6240" s="2" t="s">
        <v>61</v>
      </c>
      <c r="K6240" s="2"/>
      <c r="L6240" s="48">
        <v>2023</v>
      </c>
      <c r="M6240" s="2" t="s">
        <v>133</v>
      </c>
      <c r="N6240" s="60">
        <v>24.880082000000002</v>
      </c>
      <c r="O6240" s="60">
        <v>56.218549000000003</v>
      </c>
      <c r="P6240" s="2" t="s">
        <v>2767</v>
      </c>
      <c r="Q6240" s="6" t="s">
        <v>65</v>
      </c>
      <c r="R6240" s="43" t="s">
        <v>18854</v>
      </c>
      <c r="S6240" s="41" t="s">
        <v>3596</v>
      </c>
      <c r="T6240" s="41" t="s">
        <v>18460</v>
      </c>
      <c r="U6240" s="2"/>
      <c r="V6240" s="2" t="s">
        <v>253</v>
      </c>
      <c r="W6240" s="41" t="s">
        <v>144</v>
      </c>
      <c r="X6240" s="2" t="s">
        <v>3057</v>
      </c>
      <c r="Y6240" s="2" t="s">
        <v>102</v>
      </c>
      <c r="Z6240" s="5" t="s">
        <v>10423</v>
      </c>
      <c r="AA6240" s="5" t="s">
        <v>17377</v>
      </c>
      <c r="AB6240" s="5" t="s">
        <v>16316</v>
      </c>
      <c r="AC6240" s="2"/>
      <c r="AD6240" s="2">
        <v>7090400</v>
      </c>
      <c r="AE6240" s="5">
        <v>38</v>
      </c>
      <c r="AF6240" s="25"/>
      <c r="AG6240" s="29"/>
      <c r="AH6240" s="2"/>
      <c r="AI6240" s="2">
        <v>3</v>
      </c>
      <c r="AJ6240" s="2"/>
      <c r="AK6240" s="50"/>
      <c r="AL6240" s="2"/>
      <c r="AM6240" s="30"/>
      <c r="AN6240" s="30"/>
      <c r="AO6240" s="30"/>
      <c r="AR6240" s="30"/>
      <c r="AS6240" s="30"/>
      <c r="AT6240" s="30"/>
      <c r="AV6240" s="30"/>
      <c r="AW6240" s="30"/>
      <c r="CD6240" s="2" t="s">
        <v>78</v>
      </c>
      <c r="CE6240" s="2" t="s">
        <v>21255</v>
      </c>
    </row>
    <row r="6241" spans="1:83" x14ac:dyDescent="0.2">
      <c r="A6241" s="2" t="s">
        <v>19037</v>
      </c>
      <c r="B6241" s="2" t="s">
        <v>29282</v>
      </c>
      <c r="C6241" s="2" t="s">
        <v>6285</v>
      </c>
      <c r="D6241" s="2"/>
      <c r="E6241" s="2" t="s">
        <v>19037</v>
      </c>
      <c r="F6241" s="2" t="s">
        <v>19038</v>
      </c>
      <c r="G6241" s="2" t="s">
        <v>19039</v>
      </c>
      <c r="H6241" s="2"/>
      <c r="I6241" s="2" t="s">
        <v>5093</v>
      </c>
      <c r="J6241" s="2" t="s">
        <v>61</v>
      </c>
      <c r="K6241" s="50" t="s">
        <v>61</v>
      </c>
      <c r="L6241" s="48">
        <v>2023</v>
      </c>
      <c r="M6241" s="2" t="s">
        <v>133</v>
      </c>
      <c r="N6241" s="60">
        <v>25.812118000000002</v>
      </c>
      <c r="O6241" s="60">
        <v>55.991197</v>
      </c>
      <c r="P6241" s="2" t="s">
        <v>2767</v>
      </c>
      <c r="Q6241" s="6" t="s">
        <v>65</v>
      </c>
      <c r="R6241" s="43" t="s">
        <v>18854</v>
      </c>
      <c r="S6241" s="41" t="s">
        <v>3596</v>
      </c>
      <c r="T6241" s="41" t="s">
        <v>18460</v>
      </c>
      <c r="U6241" s="2"/>
      <c r="V6241" s="2" t="s">
        <v>253</v>
      </c>
      <c r="W6241" s="41" t="s">
        <v>17589</v>
      </c>
      <c r="X6241" s="2" t="s">
        <v>3057</v>
      </c>
      <c r="Y6241" s="2" t="s">
        <v>102</v>
      </c>
      <c r="Z6241" s="5" t="s">
        <v>10423</v>
      </c>
      <c r="AA6241" s="5" t="s">
        <v>17377</v>
      </c>
      <c r="AB6241" s="5" t="s">
        <v>16316</v>
      </c>
      <c r="AC6241" s="2" t="s">
        <v>5247</v>
      </c>
      <c r="AD6241" s="2">
        <v>7020700</v>
      </c>
      <c r="AE6241" s="5">
        <v>38</v>
      </c>
      <c r="AF6241" s="25"/>
      <c r="AG6241" s="29">
        <v>3</v>
      </c>
      <c r="AH6241" s="2" t="s">
        <v>17978</v>
      </c>
      <c r="AI6241" s="2">
        <v>3</v>
      </c>
      <c r="AJ6241" s="2">
        <v>3</v>
      </c>
      <c r="AK6241" s="50"/>
      <c r="AL6241" s="2"/>
      <c r="AM6241" s="30"/>
      <c r="AN6241" s="30"/>
      <c r="AO6241" s="30"/>
      <c r="AR6241" s="30"/>
      <c r="AS6241" s="30"/>
      <c r="AT6241" s="30"/>
      <c r="AV6241" s="30"/>
      <c r="AW6241" s="30"/>
      <c r="CD6241" s="2" t="s">
        <v>71</v>
      </c>
      <c r="CE6241" s="2">
        <v>0</v>
      </c>
    </row>
    <row r="6242" spans="1:83" x14ac:dyDescent="0.2">
      <c r="A6242" s="2" t="s">
        <v>19040</v>
      </c>
      <c r="B6242" s="2" t="s">
        <v>29283</v>
      </c>
      <c r="C6242" s="2" t="s">
        <v>6285</v>
      </c>
      <c r="D6242" s="2"/>
      <c r="E6242" s="2" t="s">
        <v>19040</v>
      </c>
      <c r="F6242" s="2" t="s">
        <v>19041</v>
      </c>
      <c r="G6242" s="2" t="s">
        <v>19042</v>
      </c>
      <c r="H6242" s="2"/>
      <c r="I6242" s="2" t="s">
        <v>5093</v>
      </c>
      <c r="J6242" s="2" t="s">
        <v>61</v>
      </c>
      <c r="K6242" s="50" t="s">
        <v>61</v>
      </c>
      <c r="L6242" s="48">
        <v>2023</v>
      </c>
      <c r="M6242" s="2" t="s">
        <v>133</v>
      </c>
      <c r="N6242" s="60">
        <v>25.707640000000001</v>
      </c>
      <c r="O6242" s="60">
        <v>55.93159</v>
      </c>
      <c r="P6242" s="2" t="s">
        <v>2767</v>
      </c>
      <c r="Q6242" s="6" t="s">
        <v>65</v>
      </c>
      <c r="R6242" s="43" t="s">
        <v>16802</v>
      </c>
      <c r="S6242" s="41" t="s">
        <v>4851</v>
      </c>
      <c r="T6242" s="41" t="s">
        <v>18462</v>
      </c>
      <c r="U6242" s="2"/>
      <c r="V6242" s="2" t="s">
        <v>4851</v>
      </c>
      <c r="W6242" s="41" t="s">
        <v>17589</v>
      </c>
      <c r="X6242" s="2" t="s">
        <v>3057</v>
      </c>
      <c r="Y6242" s="2" t="s">
        <v>102</v>
      </c>
      <c r="Z6242" s="5" t="s">
        <v>10423</v>
      </c>
      <c r="AA6242" s="5" t="s">
        <v>17377</v>
      </c>
      <c r="AB6242" s="5" t="s">
        <v>16316</v>
      </c>
      <c r="AC6242" s="2" t="s">
        <v>5205</v>
      </c>
      <c r="AD6242" s="2">
        <v>7040600</v>
      </c>
      <c r="AE6242" s="5">
        <v>35</v>
      </c>
      <c r="AF6242" s="25"/>
      <c r="AG6242" s="29">
        <v>3</v>
      </c>
      <c r="AH6242" s="2" t="s">
        <v>17974</v>
      </c>
      <c r="AI6242" s="2">
        <v>3</v>
      </c>
      <c r="AJ6242" s="2">
        <v>3</v>
      </c>
      <c r="AK6242" s="50"/>
      <c r="AL6242" s="2"/>
      <c r="AM6242" s="30"/>
      <c r="AN6242" s="30"/>
      <c r="AO6242" s="30"/>
      <c r="AR6242" s="30"/>
      <c r="AS6242" s="30"/>
      <c r="AT6242" s="30"/>
      <c r="AV6242" s="30"/>
      <c r="AW6242" s="30"/>
      <c r="CD6242" s="2" t="s">
        <v>71</v>
      </c>
      <c r="CE6242" s="2">
        <v>0</v>
      </c>
    </row>
    <row r="6243" spans="1:83" x14ac:dyDescent="0.2">
      <c r="A6243" s="2" t="s">
        <v>19043</v>
      </c>
      <c r="B6243" s="2" t="s">
        <v>29284</v>
      </c>
      <c r="C6243" s="2" t="s">
        <v>6285</v>
      </c>
      <c r="D6243" s="2"/>
      <c r="E6243" s="2" t="s">
        <v>19043</v>
      </c>
      <c r="F6243" s="2" t="s">
        <v>19044</v>
      </c>
      <c r="G6243" s="2" t="s">
        <v>19045</v>
      </c>
      <c r="H6243" s="2"/>
      <c r="I6243" s="2" t="s">
        <v>5093</v>
      </c>
      <c r="J6243" s="2" t="s">
        <v>61</v>
      </c>
      <c r="K6243" s="50" t="s">
        <v>61</v>
      </c>
      <c r="L6243" s="48">
        <v>2023</v>
      </c>
      <c r="M6243" s="2" t="s">
        <v>133</v>
      </c>
      <c r="N6243" s="60">
        <v>25.306386</v>
      </c>
      <c r="O6243" s="60">
        <v>55.629989000000002</v>
      </c>
      <c r="P6243" s="2" t="s">
        <v>2767</v>
      </c>
      <c r="Q6243" s="6" t="s">
        <v>65</v>
      </c>
      <c r="R6243" s="43" t="s">
        <v>18854</v>
      </c>
      <c r="S6243" s="41" t="s">
        <v>3596</v>
      </c>
      <c r="T6243" s="41" t="s">
        <v>18460</v>
      </c>
      <c r="U6243" s="2"/>
      <c r="V6243" s="2" t="s">
        <v>253</v>
      </c>
      <c r="W6243" s="41" t="s">
        <v>17589</v>
      </c>
      <c r="X6243" s="2" t="s">
        <v>3057</v>
      </c>
      <c r="Y6243" s="2" t="s">
        <v>102</v>
      </c>
      <c r="Z6243" s="5" t="s">
        <v>10423</v>
      </c>
      <c r="AA6243" s="5" t="s">
        <v>17377</v>
      </c>
      <c r="AB6243" s="5" t="s">
        <v>16316</v>
      </c>
      <c r="AC6243" s="2" t="s">
        <v>5247</v>
      </c>
      <c r="AD6243" s="2">
        <v>3001301</v>
      </c>
      <c r="AE6243" s="5">
        <v>38</v>
      </c>
      <c r="AF6243" s="25"/>
      <c r="AG6243" s="29">
        <v>3</v>
      </c>
      <c r="AH6243" s="2" t="s">
        <v>17978</v>
      </c>
      <c r="AI6243" s="2">
        <v>3</v>
      </c>
      <c r="AJ6243" s="2">
        <v>3</v>
      </c>
      <c r="AK6243" s="50"/>
      <c r="AL6243" s="2"/>
      <c r="AM6243" s="30"/>
      <c r="AN6243" s="30"/>
      <c r="AO6243" s="30"/>
      <c r="AR6243" s="30"/>
      <c r="AS6243" s="30"/>
      <c r="AT6243" s="30"/>
      <c r="AV6243" s="30"/>
      <c r="AW6243" s="30"/>
      <c r="CD6243" s="2" t="s">
        <v>78</v>
      </c>
      <c r="CE6243" s="2" t="s">
        <v>21256</v>
      </c>
    </row>
    <row r="6244" spans="1:83" x14ac:dyDescent="0.2">
      <c r="A6244" s="2" t="s">
        <v>19046</v>
      </c>
      <c r="B6244" s="2" t="s">
        <v>29285</v>
      </c>
      <c r="C6244" s="2" t="s">
        <v>6285</v>
      </c>
      <c r="D6244" s="2"/>
      <c r="E6244" s="2" t="s">
        <v>19046</v>
      </c>
      <c r="F6244" s="2" t="s">
        <v>19047</v>
      </c>
      <c r="G6244" s="2" t="s">
        <v>19048</v>
      </c>
      <c r="H6244" s="2"/>
      <c r="I6244" s="2" t="s">
        <v>5093</v>
      </c>
      <c r="J6244" s="2" t="s">
        <v>61</v>
      </c>
      <c r="K6244" s="50" t="s">
        <v>61</v>
      </c>
      <c r="L6244" s="48">
        <v>2023</v>
      </c>
      <c r="M6244" s="2" t="s">
        <v>133</v>
      </c>
      <c r="N6244" s="60">
        <v>25.635975999999999</v>
      </c>
      <c r="O6244" s="60">
        <v>55.727634999999999</v>
      </c>
      <c r="P6244" s="2" t="s">
        <v>2767</v>
      </c>
      <c r="Q6244" s="6" t="s">
        <v>65</v>
      </c>
      <c r="R6244" s="43" t="s">
        <v>18854</v>
      </c>
      <c r="S6244" s="41" t="s">
        <v>3596</v>
      </c>
      <c r="T6244" s="41" t="s">
        <v>18460</v>
      </c>
      <c r="U6244" s="2"/>
      <c r="V6244" s="2" t="s">
        <v>253</v>
      </c>
      <c r="W6244" s="41" t="s">
        <v>17589</v>
      </c>
      <c r="X6244" s="2" t="s">
        <v>3057</v>
      </c>
      <c r="Y6244" s="2" t="s">
        <v>102</v>
      </c>
      <c r="Z6244" s="5" t="s">
        <v>10423</v>
      </c>
      <c r="AA6244" s="5" t="s">
        <v>17377</v>
      </c>
      <c r="AB6244" s="5" t="s">
        <v>16316</v>
      </c>
      <c r="AC6244" s="2" t="s">
        <v>5149</v>
      </c>
      <c r="AD6244" s="2">
        <v>5000500</v>
      </c>
      <c r="AE6244" s="5">
        <v>38</v>
      </c>
      <c r="AF6244" s="25"/>
      <c r="AG6244" s="29">
        <v>3</v>
      </c>
      <c r="AH6244" s="2" t="s">
        <v>18304</v>
      </c>
      <c r="AI6244" s="2">
        <v>3</v>
      </c>
      <c r="AJ6244" s="2">
        <v>6</v>
      </c>
      <c r="AK6244" s="50"/>
      <c r="AL6244" s="2"/>
      <c r="AM6244" s="30"/>
      <c r="AN6244" s="30"/>
      <c r="AO6244" s="30"/>
      <c r="AR6244" s="30"/>
      <c r="AS6244" s="30"/>
      <c r="AT6244" s="30"/>
      <c r="AV6244" s="30"/>
      <c r="AW6244" s="30"/>
      <c r="CD6244" s="2" t="s">
        <v>78</v>
      </c>
      <c r="CE6244" s="2" t="s">
        <v>21257</v>
      </c>
    </row>
    <row r="6245" spans="1:83" x14ac:dyDescent="0.2">
      <c r="A6245" s="2" t="s">
        <v>19049</v>
      </c>
      <c r="B6245" s="2" t="s">
        <v>29286</v>
      </c>
      <c r="C6245" s="2" t="s">
        <v>6285</v>
      </c>
      <c r="D6245" s="2"/>
      <c r="E6245" s="2" t="s">
        <v>19049</v>
      </c>
      <c r="F6245" s="2" t="s">
        <v>19050</v>
      </c>
      <c r="G6245" s="2" t="s">
        <v>19051</v>
      </c>
      <c r="H6245" s="2"/>
      <c r="I6245" s="2" t="s">
        <v>5093</v>
      </c>
      <c r="J6245" s="2" t="s">
        <v>61</v>
      </c>
      <c r="K6245" s="50" t="s">
        <v>61</v>
      </c>
      <c r="L6245" s="48">
        <v>2023</v>
      </c>
      <c r="M6245" s="2" t="s">
        <v>133</v>
      </c>
      <c r="N6245" s="60">
        <v>25.652728</v>
      </c>
      <c r="O6245" s="60">
        <v>55.748615000000001</v>
      </c>
      <c r="P6245" s="2" t="s">
        <v>2767</v>
      </c>
      <c r="Q6245" s="6" t="s">
        <v>65</v>
      </c>
      <c r="R6245" s="43" t="s">
        <v>18854</v>
      </c>
      <c r="S6245" s="41" t="s">
        <v>3596</v>
      </c>
      <c r="T6245" s="41" t="s">
        <v>18460</v>
      </c>
      <c r="U6245" s="2"/>
      <c r="V6245" s="2" t="s">
        <v>253</v>
      </c>
      <c r="W6245" s="41" t="s">
        <v>17589</v>
      </c>
      <c r="X6245" s="2" t="s">
        <v>3057</v>
      </c>
      <c r="Y6245" s="2" t="s">
        <v>102</v>
      </c>
      <c r="Z6245" s="5" t="s">
        <v>10423</v>
      </c>
      <c r="AA6245" s="5" t="s">
        <v>17377</v>
      </c>
      <c r="AB6245" s="5" t="s">
        <v>16316</v>
      </c>
      <c r="AC6245" s="2" t="s">
        <v>5149</v>
      </c>
      <c r="AD6245" s="2">
        <v>5000500</v>
      </c>
      <c r="AE6245" s="5">
        <v>38</v>
      </c>
      <c r="AF6245" s="25"/>
      <c r="AG6245" s="29">
        <v>3</v>
      </c>
      <c r="AH6245" s="2" t="s">
        <v>18304</v>
      </c>
      <c r="AI6245" s="2">
        <v>3</v>
      </c>
      <c r="AJ6245" s="2">
        <v>3</v>
      </c>
      <c r="AK6245" s="50"/>
      <c r="AL6245" s="2"/>
      <c r="AM6245" s="30"/>
      <c r="AN6245" s="30"/>
      <c r="AO6245" s="30"/>
      <c r="AR6245" s="30"/>
      <c r="AS6245" s="30"/>
      <c r="AT6245" s="30"/>
      <c r="AV6245" s="30"/>
      <c r="AW6245" s="30"/>
      <c r="CD6245" s="2" t="s">
        <v>78</v>
      </c>
      <c r="CE6245" s="2" t="s">
        <v>21258</v>
      </c>
    </row>
    <row r="6246" spans="1:83" x14ac:dyDescent="0.2">
      <c r="A6246" s="2" t="s">
        <v>19052</v>
      </c>
      <c r="B6246" s="2" t="s">
        <v>29287</v>
      </c>
      <c r="C6246" s="2" t="s">
        <v>6285</v>
      </c>
      <c r="D6246" s="2"/>
      <c r="E6246" s="2" t="s">
        <v>19052</v>
      </c>
      <c r="F6246" s="2" t="s">
        <v>19053</v>
      </c>
      <c r="G6246" s="2"/>
      <c r="H6246" s="2"/>
      <c r="I6246" s="2" t="s">
        <v>5093</v>
      </c>
      <c r="J6246" s="2" t="s">
        <v>61</v>
      </c>
      <c r="K6246" s="2"/>
      <c r="L6246" s="48">
        <v>2023</v>
      </c>
      <c r="M6246" s="2" t="s">
        <v>133</v>
      </c>
      <c r="N6246" s="60">
        <v>25.404810999999999</v>
      </c>
      <c r="O6246" s="60">
        <v>55.526274999999998</v>
      </c>
      <c r="P6246" s="2" t="s">
        <v>2767</v>
      </c>
      <c r="Q6246" s="6" t="s">
        <v>65</v>
      </c>
      <c r="R6246" s="43" t="s">
        <v>18854</v>
      </c>
      <c r="S6246" s="41" t="s">
        <v>3596</v>
      </c>
      <c r="T6246" s="41" t="s">
        <v>18460</v>
      </c>
      <c r="U6246" s="2"/>
      <c r="V6246" s="2" t="s">
        <v>253</v>
      </c>
      <c r="W6246" s="41" t="s">
        <v>144</v>
      </c>
      <c r="X6246" s="2" t="s">
        <v>3057</v>
      </c>
      <c r="Y6246" s="2" t="s">
        <v>102</v>
      </c>
      <c r="Z6246" s="5" t="s">
        <v>10423</v>
      </c>
      <c r="AA6246" s="5" t="s">
        <v>17377</v>
      </c>
      <c r="AB6246" s="5" t="s">
        <v>16316</v>
      </c>
      <c r="AC6246" s="2"/>
      <c r="AD6246" s="2">
        <v>4002400</v>
      </c>
      <c r="AE6246" s="5">
        <v>38</v>
      </c>
      <c r="AF6246" s="25"/>
      <c r="AG6246" s="29"/>
      <c r="AH6246" s="2"/>
      <c r="AI6246" s="2">
        <v>3</v>
      </c>
      <c r="AJ6246" s="2"/>
      <c r="AK6246" s="50"/>
      <c r="AL6246" s="2"/>
      <c r="AM6246" s="30"/>
      <c r="AN6246" s="30"/>
      <c r="AO6246" s="30"/>
      <c r="AR6246" s="30"/>
      <c r="AS6246" s="30"/>
      <c r="AT6246" s="30"/>
      <c r="AV6246" s="30"/>
      <c r="AW6246" s="30"/>
      <c r="CD6246" s="2" t="s">
        <v>78</v>
      </c>
      <c r="CE6246" s="2" t="s">
        <v>21259</v>
      </c>
    </row>
    <row r="6247" spans="1:83" x14ac:dyDescent="0.2">
      <c r="A6247" s="2" t="s">
        <v>19054</v>
      </c>
      <c r="B6247" s="2" t="s">
        <v>29288</v>
      </c>
      <c r="C6247" s="2" t="s">
        <v>6285</v>
      </c>
      <c r="D6247" s="2"/>
      <c r="E6247" s="2" t="s">
        <v>19054</v>
      </c>
      <c r="F6247" s="2" t="s">
        <v>19055</v>
      </c>
      <c r="G6247" s="2" t="s">
        <v>19056</v>
      </c>
      <c r="H6247" s="2"/>
      <c r="I6247" s="2" t="s">
        <v>5093</v>
      </c>
      <c r="J6247" s="2" t="s">
        <v>61</v>
      </c>
      <c r="K6247" s="50" t="s">
        <v>61</v>
      </c>
      <c r="L6247" s="48">
        <v>2023</v>
      </c>
      <c r="M6247" s="2" t="s">
        <v>133</v>
      </c>
      <c r="N6247" s="60">
        <v>25.279582000000001</v>
      </c>
      <c r="O6247" s="60">
        <v>55.623882000000002</v>
      </c>
      <c r="P6247" s="2" t="s">
        <v>2767</v>
      </c>
      <c r="Q6247" s="6" t="s">
        <v>65</v>
      </c>
      <c r="R6247" s="43" t="s">
        <v>16802</v>
      </c>
      <c r="S6247" s="41" t="s">
        <v>4851</v>
      </c>
      <c r="T6247" s="41" t="s">
        <v>18462</v>
      </c>
      <c r="U6247" s="2"/>
      <c r="V6247" s="2" t="s">
        <v>253</v>
      </c>
      <c r="W6247" s="41" t="s">
        <v>17589</v>
      </c>
      <c r="X6247" s="2" t="s">
        <v>3057</v>
      </c>
      <c r="Y6247" s="2" t="s">
        <v>102</v>
      </c>
      <c r="Z6247" s="5" t="s">
        <v>10423</v>
      </c>
      <c r="AA6247" s="5" t="s">
        <v>17377</v>
      </c>
      <c r="AB6247" s="5" t="s">
        <v>16316</v>
      </c>
      <c r="AC6247" s="2" t="s">
        <v>5247</v>
      </c>
      <c r="AD6247" s="2">
        <v>3001600</v>
      </c>
      <c r="AE6247" s="5">
        <v>35</v>
      </c>
      <c r="AF6247" s="25"/>
      <c r="AG6247" s="29">
        <v>3</v>
      </c>
      <c r="AH6247" s="2" t="s">
        <v>17978</v>
      </c>
      <c r="AI6247" s="2">
        <v>3</v>
      </c>
      <c r="AJ6247" s="2">
        <v>3</v>
      </c>
      <c r="AK6247" s="50"/>
      <c r="AL6247" s="2"/>
      <c r="AM6247" s="30"/>
      <c r="AN6247" s="30"/>
      <c r="AO6247" s="30"/>
      <c r="AR6247" s="30"/>
      <c r="AS6247" s="30"/>
      <c r="AT6247" s="30"/>
      <c r="AV6247" s="30"/>
      <c r="AW6247" s="30"/>
      <c r="CD6247" s="2" t="s">
        <v>78</v>
      </c>
      <c r="CE6247" s="2" t="s">
        <v>21260</v>
      </c>
    </row>
    <row r="6248" spans="1:83" x14ac:dyDescent="0.2">
      <c r="A6248" s="2" t="s">
        <v>19057</v>
      </c>
      <c r="B6248" s="2" t="s">
        <v>29289</v>
      </c>
      <c r="C6248" s="2" t="s">
        <v>6285</v>
      </c>
      <c r="D6248" s="2"/>
      <c r="E6248" s="2" t="s">
        <v>19057</v>
      </c>
      <c r="F6248" s="2" t="s">
        <v>19058</v>
      </c>
      <c r="G6248" s="2"/>
      <c r="H6248" s="2"/>
      <c r="I6248" s="2" t="s">
        <v>5093</v>
      </c>
      <c r="J6248" s="2" t="s">
        <v>61</v>
      </c>
      <c r="K6248" s="2"/>
      <c r="L6248" s="48">
        <v>2023</v>
      </c>
      <c r="M6248" s="2" t="s">
        <v>133</v>
      </c>
      <c r="N6248" s="60">
        <v>25.580497999999999</v>
      </c>
      <c r="O6248" s="60">
        <v>56.135033</v>
      </c>
      <c r="P6248" s="2" t="s">
        <v>2767</v>
      </c>
      <c r="Q6248" s="6" t="s">
        <v>65</v>
      </c>
      <c r="R6248" s="43" t="s">
        <v>18854</v>
      </c>
      <c r="S6248" s="41" t="s">
        <v>3596</v>
      </c>
      <c r="T6248" s="41" t="s">
        <v>18460</v>
      </c>
      <c r="U6248" s="2"/>
      <c r="V6248" s="2" t="s">
        <v>253</v>
      </c>
      <c r="W6248" s="41" t="s">
        <v>144</v>
      </c>
      <c r="X6248" s="2" t="s">
        <v>3057</v>
      </c>
      <c r="Y6248" s="2" t="s">
        <v>102</v>
      </c>
      <c r="Z6248" s="5" t="s">
        <v>10423</v>
      </c>
      <c r="AA6248" s="5" t="s">
        <v>17377</v>
      </c>
      <c r="AB6248" s="5" t="s">
        <v>16316</v>
      </c>
      <c r="AC6248" s="2"/>
      <c r="AD6248" s="2">
        <v>6000100</v>
      </c>
      <c r="AE6248" s="5">
        <v>28</v>
      </c>
      <c r="AF6248" s="25"/>
      <c r="AG6248" s="29"/>
      <c r="AH6248" s="2"/>
      <c r="AI6248" s="2">
        <v>3</v>
      </c>
      <c r="AJ6248" s="2"/>
      <c r="AK6248" s="50"/>
      <c r="AL6248" s="2"/>
      <c r="AM6248" s="30"/>
      <c r="AN6248" s="30"/>
      <c r="AO6248" s="30"/>
      <c r="AR6248" s="30"/>
      <c r="AS6248" s="30"/>
      <c r="AT6248" s="30"/>
      <c r="AV6248" s="30"/>
      <c r="AW6248" s="30"/>
      <c r="CD6248" s="2" t="s">
        <v>71</v>
      </c>
      <c r="CE6248" s="2">
        <v>0</v>
      </c>
    </row>
    <row r="6249" spans="1:83" x14ac:dyDescent="0.2">
      <c r="A6249" s="2" t="s">
        <v>22965</v>
      </c>
      <c r="B6249" s="2" t="s">
        <v>29290</v>
      </c>
      <c r="C6249" s="2" t="s">
        <v>6285</v>
      </c>
      <c r="D6249" s="2"/>
      <c r="E6249" s="2" t="s">
        <v>22965</v>
      </c>
      <c r="F6249" s="2" t="s">
        <v>22966</v>
      </c>
      <c r="G6249" s="2" t="s">
        <v>22967</v>
      </c>
      <c r="H6249" s="2"/>
      <c r="I6249" s="2" t="s">
        <v>5093</v>
      </c>
      <c r="J6249" s="2" t="s">
        <v>61</v>
      </c>
      <c r="K6249" s="2" t="s">
        <v>61</v>
      </c>
      <c r="L6249" s="48">
        <v>2023</v>
      </c>
      <c r="M6249" s="2" t="s">
        <v>18965</v>
      </c>
      <c r="N6249" s="60">
        <v>25.567550000000001</v>
      </c>
      <c r="O6249" s="60">
        <v>56.351080000000003</v>
      </c>
      <c r="P6249" s="2" t="s">
        <v>2767</v>
      </c>
      <c r="Q6249" s="6" t="s">
        <v>65</v>
      </c>
      <c r="R6249" s="43" t="s">
        <v>18854</v>
      </c>
      <c r="S6249" s="41" t="s">
        <v>15625</v>
      </c>
      <c r="T6249" s="41" t="s">
        <v>18460</v>
      </c>
      <c r="U6249" s="2"/>
      <c r="V6249" s="2" t="s">
        <v>15625</v>
      </c>
      <c r="W6249" s="41" t="s">
        <v>17589</v>
      </c>
      <c r="X6249" s="2" t="s">
        <v>1598</v>
      </c>
      <c r="Y6249" s="2" t="s">
        <v>102</v>
      </c>
      <c r="Z6249" s="5" t="s">
        <v>10423</v>
      </c>
      <c r="AA6249" s="5" t="s">
        <v>17377</v>
      </c>
      <c r="AB6249" s="5" t="s">
        <v>16316</v>
      </c>
      <c r="AC6249" s="2" t="s">
        <v>5205</v>
      </c>
      <c r="AD6249" s="2">
        <v>6000100</v>
      </c>
      <c r="AE6249" s="5">
        <v>18</v>
      </c>
      <c r="AF6249" s="25"/>
      <c r="AG6249" s="29">
        <v>3</v>
      </c>
      <c r="AH6249" s="2" t="s">
        <v>17974</v>
      </c>
      <c r="AI6249" s="2">
        <v>3</v>
      </c>
      <c r="AJ6249" s="2">
        <v>3</v>
      </c>
      <c r="AK6249" s="50"/>
      <c r="AL6249" s="2"/>
      <c r="AM6249" s="30"/>
      <c r="AN6249" s="30"/>
      <c r="AO6249" s="30"/>
      <c r="AR6249" s="30"/>
      <c r="AS6249" s="30"/>
      <c r="AT6249" s="30"/>
      <c r="AV6249" s="30"/>
      <c r="AW6249" s="30"/>
      <c r="CD6249" s="2" t="s">
        <v>71</v>
      </c>
      <c r="CE6249" s="2">
        <v>0</v>
      </c>
    </row>
    <row r="6250" spans="1:83" x14ac:dyDescent="0.2">
      <c r="A6250" s="2" t="s">
        <v>22968</v>
      </c>
      <c r="B6250" s="2" t="s">
        <v>29291</v>
      </c>
      <c r="C6250" s="2" t="s">
        <v>6285</v>
      </c>
      <c r="D6250" s="2"/>
      <c r="E6250" s="2" t="s">
        <v>22968</v>
      </c>
      <c r="F6250" s="2" t="s">
        <v>22969</v>
      </c>
      <c r="G6250" s="2" t="s">
        <v>22970</v>
      </c>
      <c r="H6250" s="2"/>
      <c r="I6250" s="2" t="s">
        <v>5093</v>
      </c>
      <c r="J6250" s="2" t="s">
        <v>61</v>
      </c>
      <c r="K6250" s="2" t="s">
        <v>61</v>
      </c>
      <c r="L6250" s="48">
        <v>2023</v>
      </c>
      <c r="M6250" s="2" t="s">
        <v>133</v>
      </c>
      <c r="N6250" s="60">
        <v>25.136358000000001</v>
      </c>
      <c r="O6250" s="60">
        <v>56.287731999999998</v>
      </c>
      <c r="P6250" s="2" t="s">
        <v>2767</v>
      </c>
      <c r="Q6250" s="6" t="s">
        <v>65</v>
      </c>
      <c r="R6250" s="43" t="s">
        <v>18854</v>
      </c>
      <c r="S6250" s="41" t="s">
        <v>3596</v>
      </c>
      <c r="T6250" s="41" t="s">
        <v>18460</v>
      </c>
      <c r="U6250" s="2"/>
      <c r="V6250" s="2" t="s">
        <v>253</v>
      </c>
      <c r="W6250" s="41" t="s">
        <v>17589</v>
      </c>
      <c r="X6250" s="2" t="s">
        <v>3057</v>
      </c>
      <c r="Y6250" s="2" t="s">
        <v>102</v>
      </c>
      <c r="Z6250" s="5" t="s">
        <v>10423</v>
      </c>
      <c r="AA6250" s="5" t="s">
        <v>17377</v>
      </c>
      <c r="AB6250" s="5" t="s">
        <v>16316</v>
      </c>
      <c r="AC6250" s="2" t="s">
        <v>5247</v>
      </c>
      <c r="AD6250" s="2">
        <v>6000200</v>
      </c>
      <c r="AE6250" s="5">
        <v>38</v>
      </c>
      <c r="AF6250" s="25"/>
      <c r="AG6250" s="29">
        <v>3</v>
      </c>
      <c r="AH6250" s="2" t="s">
        <v>17978</v>
      </c>
      <c r="AI6250" s="2">
        <v>3</v>
      </c>
      <c r="AJ6250" s="2">
        <v>3</v>
      </c>
      <c r="AK6250" s="50"/>
      <c r="AL6250" s="2"/>
      <c r="AM6250" s="30"/>
      <c r="AN6250" s="30"/>
      <c r="AO6250" s="30"/>
      <c r="AR6250" s="30"/>
      <c r="AS6250" s="30"/>
      <c r="AT6250" s="30"/>
      <c r="AV6250" s="30"/>
      <c r="AW6250" s="30"/>
      <c r="CD6250" s="2" t="s">
        <v>78</v>
      </c>
      <c r="CE6250" s="2" t="s">
        <v>23038</v>
      </c>
    </row>
    <row r="6251" spans="1:83" x14ac:dyDescent="0.2">
      <c r="A6251" s="2" t="s">
        <v>22971</v>
      </c>
      <c r="B6251" s="2" t="s">
        <v>29292</v>
      </c>
      <c r="C6251" s="2" t="s">
        <v>6285</v>
      </c>
      <c r="D6251" s="2"/>
      <c r="E6251" s="2" t="s">
        <v>22971</v>
      </c>
      <c r="F6251" s="2" t="s">
        <v>22972</v>
      </c>
      <c r="G6251" s="2" t="s">
        <v>22973</v>
      </c>
      <c r="H6251" s="2"/>
      <c r="I6251" s="2" t="s">
        <v>5093</v>
      </c>
      <c r="J6251" s="2" t="s">
        <v>61</v>
      </c>
      <c r="K6251" s="2" t="s">
        <v>61</v>
      </c>
      <c r="L6251" s="48">
        <v>2023</v>
      </c>
      <c r="M6251" s="2" t="s">
        <v>133</v>
      </c>
      <c r="N6251" s="60">
        <v>25.367650000000001</v>
      </c>
      <c r="O6251" s="60">
        <v>56.346944999999998</v>
      </c>
      <c r="P6251" s="2" t="s">
        <v>2767</v>
      </c>
      <c r="Q6251" s="6" t="s">
        <v>65</v>
      </c>
      <c r="R6251" s="43" t="s">
        <v>18854</v>
      </c>
      <c r="S6251" s="41" t="s">
        <v>272</v>
      </c>
      <c r="T6251" s="41" t="s">
        <v>18461</v>
      </c>
      <c r="U6251" s="2"/>
      <c r="V6251" s="2" t="s">
        <v>272</v>
      </c>
      <c r="W6251" s="41" t="s">
        <v>17589</v>
      </c>
      <c r="X6251" s="2" t="s">
        <v>3057</v>
      </c>
      <c r="Y6251" s="2" t="s">
        <v>102</v>
      </c>
      <c r="Z6251" s="5" t="s">
        <v>10423</v>
      </c>
      <c r="AA6251" s="5" t="s">
        <v>17377</v>
      </c>
      <c r="AB6251" s="5" t="s">
        <v>16316</v>
      </c>
      <c r="AC6251" s="2" t="s">
        <v>5205</v>
      </c>
      <c r="AD6251" s="2">
        <v>3000002</v>
      </c>
      <c r="AE6251" s="5">
        <v>18</v>
      </c>
      <c r="AF6251" s="25"/>
      <c r="AG6251" s="29">
        <v>3</v>
      </c>
      <c r="AH6251" s="2" t="s">
        <v>17974</v>
      </c>
      <c r="AI6251" s="2">
        <v>3</v>
      </c>
      <c r="AJ6251" s="2">
        <v>3</v>
      </c>
      <c r="AK6251" s="50"/>
      <c r="AL6251" s="2"/>
      <c r="AM6251" s="30"/>
      <c r="AN6251" s="30"/>
      <c r="AO6251" s="30"/>
      <c r="AR6251" s="30"/>
      <c r="AS6251" s="30"/>
      <c r="AT6251" s="30"/>
      <c r="AV6251" s="30"/>
      <c r="AW6251" s="30"/>
      <c r="CD6251" s="2" t="s">
        <v>71</v>
      </c>
      <c r="CE6251" s="2">
        <v>0</v>
      </c>
    </row>
    <row r="6252" spans="1:83" x14ac:dyDescent="0.2">
      <c r="A6252" s="2" t="s">
        <v>22974</v>
      </c>
      <c r="B6252" s="2" t="s">
        <v>29293</v>
      </c>
      <c r="C6252" s="2" t="s">
        <v>6285</v>
      </c>
      <c r="D6252" s="2"/>
      <c r="E6252" s="2" t="s">
        <v>22974</v>
      </c>
      <c r="F6252" s="2" t="s">
        <v>22975</v>
      </c>
      <c r="G6252" s="2" t="s">
        <v>22976</v>
      </c>
      <c r="H6252" s="2"/>
      <c r="I6252" s="2" t="s">
        <v>5093</v>
      </c>
      <c r="J6252" s="2" t="s">
        <v>61</v>
      </c>
      <c r="K6252" s="2" t="s">
        <v>61</v>
      </c>
      <c r="L6252" s="48">
        <v>2023</v>
      </c>
      <c r="M6252" s="2" t="s">
        <v>133</v>
      </c>
      <c r="N6252" s="60">
        <v>25.701411</v>
      </c>
      <c r="O6252" s="60">
        <v>55.968546000000003</v>
      </c>
      <c r="P6252" s="2" t="s">
        <v>2767</v>
      </c>
      <c r="Q6252" s="6" t="s">
        <v>65</v>
      </c>
      <c r="R6252" s="43" t="s">
        <v>16802</v>
      </c>
      <c r="S6252" s="41" t="s">
        <v>18949</v>
      </c>
      <c r="T6252" s="41" t="s">
        <v>18463</v>
      </c>
      <c r="U6252" s="2"/>
      <c r="V6252" s="2" t="s">
        <v>18949</v>
      </c>
      <c r="W6252" s="41" t="s">
        <v>17589</v>
      </c>
      <c r="X6252" s="2" t="s">
        <v>3057</v>
      </c>
      <c r="Y6252" s="2" t="s">
        <v>102</v>
      </c>
      <c r="Z6252" s="5" t="s">
        <v>10423</v>
      </c>
      <c r="AA6252" s="5" t="s">
        <v>17377</v>
      </c>
      <c r="AB6252" s="5" t="s">
        <v>16316</v>
      </c>
      <c r="AC6252" s="2" t="s">
        <v>5247</v>
      </c>
      <c r="AD6252" s="2">
        <v>7021500</v>
      </c>
      <c r="AE6252" s="5">
        <v>30</v>
      </c>
      <c r="AF6252" s="25"/>
      <c r="AG6252" s="29">
        <v>3</v>
      </c>
      <c r="AH6252" s="2" t="s">
        <v>17978</v>
      </c>
      <c r="AI6252" s="2">
        <v>3</v>
      </c>
      <c r="AJ6252" s="2">
        <v>3</v>
      </c>
      <c r="AK6252" s="50"/>
      <c r="AL6252" s="2"/>
      <c r="AM6252" s="30"/>
      <c r="AN6252" s="30"/>
      <c r="AO6252" s="30"/>
      <c r="AR6252" s="30"/>
      <c r="AS6252" s="30"/>
      <c r="AT6252" s="30"/>
      <c r="AV6252" s="30"/>
      <c r="AW6252" s="30"/>
      <c r="CD6252" s="2" t="s">
        <v>78</v>
      </c>
      <c r="CE6252" s="2" t="s">
        <v>23039</v>
      </c>
    </row>
    <row r="6253" spans="1:83" x14ac:dyDescent="0.2">
      <c r="A6253" s="2" t="s">
        <v>22977</v>
      </c>
      <c r="B6253" s="2" t="s">
        <v>29294</v>
      </c>
      <c r="C6253" s="2" t="s">
        <v>6285</v>
      </c>
      <c r="D6253" s="2"/>
      <c r="E6253" s="2" t="s">
        <v>22977</v>
      </c>
      <c r="F6253" s="2" t="s">
        <v>22978</v>
      </c>
      <c r="G6253" s="2" t="s">
        <v>22979</v>
      </c>
      <c r="H6253" s="2"/>
      <c r="I6253" s="2" t="s">
        <v>5093</v>
      </c>
      <c r="J6253" s="2" t="s">
        <v>61</v>
      </c>
      <c r="K6253" s="2" t="s">
        <v>61</v>
      </c>
      <c r="L6253" s="48">
        <v>2023</v>
      </c>
      <c r="M6253" s="2" t="s">
        <v>133</v>
      </c>
      <c r="N6253" s="60">
        <v>25.606100000000001</v>
      </c>
      <c r="O6253" s="60">
        <v>55.919899999999998</v>
      </c>
      <c r="P6253" s="2" t="s">
        <v>2767</v>
      </c>
      <c r="Q6253" s="6" t="s">
        <v>65</v>
      </c>
      <c r="R6253" s="43" t="s">
        <v>16802</v>
      </c>
      <c r="S6253" s="41" t="s">
        <v>18949</v>
      </c>
      <c r="T6253" s="41" t="s">
        <v>18463</v>
      </c>
      <c r="U6253" s="2"/>
      <c r="V6253" s="2" t="s">
        <v>18949</v>
      </c>
      <c r="W6253" s="41" t="s">
        <v>17589</v>
      </c>
      <c r="X6253" s="2" t="s">
        <v>3057</v>
      </c>
      <c r="Y6253" s="2" t="s">
        <v>102</v>
      </c>
      <c r="Z6253" s="5" t="s">
        <v>10423</v>
      </c>
      <c r="AA6253" s="5" t="s">
        <v>17377</v>
      </c>
      <c r="AB6253" s="5" t="s">
        <v>16316</v>
      </c>
      <c r="AC6253" s="2" t="s">
        <v>5247</v>
      </c>
      <c r="AD6253" s="2">
        <v>7051100</v>
      </c>
      <c r="AE6253" s="5">
        <v>35</v>
      </c>
      <c r="AF6253" s="25"/>
      <c r="AG6253" s="29">
        <v>3</v>
      </c>
      <c r="AH6253" s="2" t="s">
        <v>17978</v>
      </c>
      <c r="AI6253" s="2">
        <v>3</v>
      </c>
      <c r="AJ6253" s="2">
        <v>3</v>
      </c>
      <c r="AK6253" s="50"/>
      <c r="AL6253" s="2"/>
      <c r="AM6253" s="30"/>
      <c r="AN6253" s="30"/>
      <c r="AO6253" s="30"/>
      <c r="AR6253" s="30"/>
      <c r="AS6253" s="30"/>
      <c r="AT6253" s="30"/>
      <c r="AV6253" s="30"/>
      <c r="AW6253" s="30"/>
      <c r="CD6253" s="2" t="s">
        <v>71</v>
      </c>
      <c r="CE6253" s="2">
        <v>0</v>
      </c>
    </row>
    <row r="6254" spans="1:83" x14ac:dyDescent="0.2">
      <c r="A6254" s="2" t="s">
        <v>22980</v>
      </c>
      <c r="B6254" s="2" t="s">
        <v>29295</v>
      </c>
      <c r="C6254" s="2" t="s">
        <v>6285</v>
      </c>
      <c r="D6254" s="2"/>
      <c r="E6254" s="2" t="s">
        <v>22980</v>
      </c>
      <c r="F6254" s="2" t="s">
        <v>22981</v>
      </c>
      <c r="G6254" s="2" t="s">
        <v>22982</v>
      </c>
      <c r="H6254" s="2"/>
      <c r="I6254" s="2" t="s">
        <v>5093</v>
      </c>
      <c r="J6254" s="2" t="s">
        <v>61</v>
      </c>
      <c r="K6254" s="2" t="s">
        <v>61</v>
      </c>
      <c r="L6254" s="48">
        <v>2023</v>
      </c>
      <c r="M6254" s="2" t="s">
        <v>133</v>
      </c>
      <c r="N6254" s="60">
        <v>25.677990000000001</v>
      </c>
      <c r="O6254" s="60">
        <v>55.769728000000001</v>
      </c>
      <c r="P6254" s="2" t="s">
        <v>2767</v>
      </c>
      <c r="Q6254" s="6" t="s">
        <v>65</v>
      </c>
      <c r="R6254" s="43" t="s">
        <v>18854</v>
      </c>
      <c r="S6254" s="41" t="s">
        <v>3596</v>
      </c>
      <c r="T6254" s="41" t="s">
        <v>18460</v>
      </c>
      <c r="U6254" s="2"/>
      <c r="V6254" s="2" t="s">
        <v>253</v>
      </c>
      <c r="W6254" s="41" t="s">
        <v>17589</v>
      </c>
      <c r="X6254" s="2" t="s">
        <v>3057</v>
      </c>
      <c r="Y6254" s="2" t="s">
        <v>102</v>
      </c>
      <c r="Z6254" s="5" t="s">
        <v>10423</v>
      </c>
      <c r="AA6254" s="5" t="s">
        <v>17377</v>
      </c>
      <c r="AB6254" s="5" t="s">
        <v>16316</v>
      </c>
      <c r="AC6254" s="2" t="s">
        <v>5149</v>
      </c>
      <c r="AD6254" s="2">
        <v>7060200</v>
      </c>
      <c r="AE6254" s="5">
        <v>20</v>
      </c>
      <c r="AF6254" s="25"/>
      <c r="AG6254" s="29">
        <v>3</v>
      </c>
      <c r="AH6254" s="2" t="s">
        <v>18304</v>
      </c>
      <c r="AI6254" s="2">
        <v>3</v>
      </c>
      <c r="AJ6254" s="2">
        <v>3</v>
      </c>
      <c r="AK6254" s="50"/>
      <c r="AL6254" s="2"/>
      <c r="AM6254" s="30"/>
      <c r="AN6254" s="30"/>
      <c r="AO6254" s="30"/>
      <c r="AR6254" s="30"/>
      <c r="AS6254" s="30"/>
      <c r="AT6254" s="30"/>
      <c r="AV6254" s="30"/>
      <c r="AW6254" s="30"/>
      <c r="CD6254" s="2" t="s">
        <v>71</v>
      </c>
      <c r="CE6254" s="2">
        <v>0</v>
      </c>
    </row>
    <row r="6255" spans="1:83" x14ac:dyDescent="0.2">
      <c r="A6255" s="2" t="s">
        <v>22983</v>
      </c>
      <c r="B6255" s="2" t="s">
        <v>29296</v>
      </c>
      <c r="C6255" s="2" t="s">
        <v>6285</v>
      </c>
      <c r="D6255" s="2"/>
      <c r="E6255" s="2" t="s">
        <v>22983</v>
      </c>
      <c r="F6255" s="2" t="s">
        <v>22984</v>
      </c>
      <c r="G6255" s="2" t="s">
        <v>22985</v>
      </c>
      <c r="H6255" s="2"/>
      <c r="I6255" s="2" t="s">
        <v>5093</v>
      </c>
      <c r="J6255" s="2" t="s">
        <v>61</v>
      </c>
      <c r="K6255" s="2" t="s">
        <v>61</v>
      </c>
      <c r="L6255" s="48">
        <v>2023</v>
      </c>
      <c r="M6255" s="2" t="s">
        <v>133</v>
      </c>
      <c r="N6255" s="60">
        <v>25.178992999999998</v>
      </c>
      <c r="O6255" s="60">
        <v>55.803556</v>
      </c>
      <c r="P6255" s="2" t="s">
        <v>2767</v>
      </c>
      <c r="Q6255" s="6" t="s">
        <v>65</v>
      </c>
      <c r="R6255" s="43" t="s">
        <v>18854</v>
      </c>
      <c r="S6255" s="41" t="s">
        <v>3596</v>
      </c>
      <c r="T6255" s="41" t="s">
        <v>18460</v>
      </c>
      <c r="U6255" s="2"/>
      <c r="V6255" s="2" t="s">
        <v>528</v>
      </c>
      <c r="W6255" s="41" t="s">
        <v>17589</v>
      </c>
      <c r="X6255" s="2" t="s">
        <v>3057</v>
      </c>
      <c r="Y6255" s="2" t="s">
        <v>102</v>
      </c>
      <c r="Z6255" s="5" t="s">
        <v>10423</v>
      </c>
      <c r="AA6255" s="5" t="s">
        <v>17377</v>
      </c>
      <c r="AB6255" s="5" t="s">
        <v>16316</v>
      </c>
      <c r="AC6255" s="2" t="s">
        <v>5247</v>
      </c>
      <c r="AD6255" s="2">
        <v>3000021</v>
      </c>
      <c r="AE6255" s="5">
        <v>59</v>
      </c>
      <c r="AF6255" s="25"/>
      <c r="AG6255" s="29">
        <v>3</v>
      </c>
      <c r="AH6255" s="2" t="s">
        <v>17978</v>
      </c>
      <c r="AI6255" s="2">
        <v>3</v>
      </c>
      <c r="AJ6255" s="2">
        <v>3</v>
      </c>
      <c r="AK6255" s="50"/>
      <c r="AL6255" s="2"/>
      <c r="AM6255" s="30"/>
      <c r="AN6255" s="30"/>
      <c r="AO6255" s="30"/>
      <c r="AR6255" s="30"/>
      <c r="AS6255" s="30"/>
      <c r="AT6255" s="30"/>
      <c r="AV6255" s="30"/>
      <c r="AW6255" s="30"/>
      <c r="CD6255" s="2" t="s">
        <v>78</v>
      </c>
      <c r="CE6255" s="2" t="s">
        <v>23040</v>
      </c>
    </row>
    <row r="6256" spans="1:83" x14ac:dyDescent="0.2">
      <c r="A6256" s="2" t="s">
        <v>19059</v>
      </c>
      <c r="B6256" s="2" t="s">
        <v>29297</v>
      </c>
      <c r="C6256" s="2" t="s">
        <v>6285</v>
      </c>
      <c r="D6256" s="2"/>
      <c r="E6256" s="2" t="s">
        <v>19059</v>
      </c>
      <c r="F6256" s="2" t="s">
        <v>19060</v>
      </c>
      <c r="G6256" s="2" t="s">
        <v>19061</v>
      </c>
      <c r="H6256" s="2"/>
      <c r="I6256" s="2" t="s">
        <v>5093</v>
      </c>
      <c r="J6256" s="2" t="s">
        <v>61</v>
      </c>
      <c r="K6256" s="2" t="s">
        <v>61</v>
      </c>
      <c r="L6256" s="48">
        <v>2023</v>
      </c>
      <c r="M6256" s="2" t="s">
        <v>133</v>
      </c>
      <c r="N6256" s="60">
        <v>25.498829000000001</v>
      </c>
      <c r="O6256" s="60">
        <v>55.598858999999997</v>
      </c>
      <c r="P6256" s="2" t="s">
        <v>2767</v>
      </c>
      <c r="Q6256" s="6" t="s">
        <v>65</v>
      </c>
      <c r="R6256" s="43" t="s">
        <v>18854</v>
      </c>
      <c r="S6256" s="41" t="s">
        <v>3596</v>
      </c>
      <c r="T6256" s="41" t="s">
        <v>18460</v>
      </c>
      <c r="U6256" s="2"/>
      <c r="V6256" s="2" t="s">
        <v>253</v>
      </c>
      <c r="W6256" s="41" t="s">
        <v>17589</v>
      </c>
      <c r="X6256" s="2" t="s">
        <v>3057</v>
      </c>
      <c r="Y6256" s="2" t="s">
        <v>102</v>
      </c>
      <c r="Z6256" s="5" t="s">
        <v>10423</v>
      </c>
      <c r="AA6256" s="5" t="s">
        <v>17377</v>
      </c>
      <c r="AB6256" s="5" t="s">
        <v>16316</v>
      </c>
      <c r="AC6256" s="2" t="s">
        <v>5205</v>
      </c>
      <c r="AD6256" s="2">
        <v>5000400</v>
      </c>
      <c r="AE6256" s="5">
        <v>38</v>
      </c>
      <c r="AF6256" s="25"/>
      <c r="AG6256" s="29">
        <v>3</v>
      </c>
      <c r="AH6256" s="2" t="s">
        <v>17974</v>
      </c>
      <c r="AI6256" s="2">
        <v>3</v>
      </c>
      <c r="AJ6256" s="2">
        <v>3</v>
      </c>
      <c r="AK6256" s="50"/>
      <c r="AL6256" s="2"/>
      <c r="AM6256" s="30"/>
      <c r="AN6256" s="30"/>
      <c r="AO6256" s="30"/>
      <c r="AR6256" s="30"/>
      <c r="AS6256" s="30"/>
      <c r="AT6256" s="30"/>
      <c r="AV6256" s="30"/>
      <c r="AW6256" s="30"/>
      <c r="CD6256" s="2" t="s">
        <v>78</v>
      </c>
      <c r="CE6256" s="2" t="s">
        <v>23041</v>
      </c>
    </row>
    <row r="6257" spans="1:83" x14ac:dyDescent="0.2">
      <c r="A6257" s="2" t="s">
        <v>22959</v>
      </c>
      <c r="B6257" s="2" t="s">
        <v>29298</v>
      </c>
      <c r="C6257" s="2" t="s">
        <v>6285</v>
      </c>
      <c r="D6257" s="2"/>
      <c r="E6257" s="2" t="s">
        <v>22959</v>
      </c>
      <c r="F6257" s="2" t="s">
        <v>22986</v>
      </c>
      <c r="G6257" s="2"/>
      <c r="H6257" s="2"/>
      <c r="I6257" s="2" t="s">
        <v>5093</v>
      </c>
      <c r="J6257" s="2" t="s">
        <v>61</v>
      </c>
      <c r="K6257" s="2"/>
      <c r="L6257" s="48">
        <v>2023</v>
      </c>
      <c r="M6257" s="2" t="s">
        <v>133</v>
      </c>
      <c r="N6257" s="60">
        <v>25.362670000000001</v>
      </c>
      <c r="O6257" s="60">
        <v>56.325830000000003</v>
      </c>
      <c r="P6257" s="2" t="s">
        <v>2767</v>
      </c>
      <c r="Q6257" s="6" t="s">
        <v>65</v>
      </c>
      <c r="R6257" s="43" t="s">
        <v>18854</v>
      </c>
      <c r="S6257" s="41" t="s">
        <v>3596</v>
      </c>
      <c r="T6257" s="41" t="s">
        <v>18460</v>
      </c>
      <c r="U6257" s="2"/>
      <c r="V6257" s="2" t="s">
        <v>253</v>
      </c>
      <c r="W6257" s="41" t="s">
        <v>144</v>
      </c>
      <c r="X6257" s="2" t="s">
        <v>3057</v>
      </c>
      <c r="Y6257" s="2" t="s">
        <v>102</v>
      </c>
      <c r="Z6257" s="5" t="s">
        <v>10423</v>
      </c>
      <c r="AA6257" s="5" t="s">
        <v>17377</v>
      </c>
      <c r="AB6257" s="5" t="s">
        <v>16316</v>
      </c>
      <c r="AC6257" s="2"/>
      <c r="AD6257" s="2">
        <v>3000023</v>
      </c>
      <c r="AE6257" s="5">
        <v>20</v>
      </c>
      <c r="AF6257" s="25"/>
      <c r="AG6257" s="29"/>
      <c r="AH6257" s="2"/>
      <c r="AI6257" s="2">
        <v>3</v>
      </c>
      <c r="AJ6257" s="2"/>
      <c r="AK6257" s="50"/>
      <c r="AL6257" s="2"/>
      <c r="AM6257" s="30"/>
      <c r="AN6257" s="30"/>
      <c r="AO6257" s="30"/>
      <c r="AR6257" s="30"/>
      <c r="AS6257" s="30"/>
      <c r="AT6257" s="30"/>
      <c r="AV6257" s="30"/>
      <c r="AW6257" s="30"/>
      <c r="CD6257" s="2" t="s">
        <v>71</v>
      </c>
      <c r="CE6257" s="2">
        <v>0</v>
      </c>
    </row>
  </sheetData>
  <protectedRanges>
    <protectedRange password="CCA2" sqref="P1112:P1133" name="SAQ"/>
    <protectedRange password="CCA2" sqref="Q1128:Q1133 P727:P1111 P2:P147 P497:P725 P149:P495 P1602 P1810" name="SAQ_1"/>
    <protectedRange password="CCA2" sqref="Q1186:Q1201" name="SAQ_1_1"/>
    <protectedRange password="CCA2" sqref="P1305 P1384 Q1460:Q1643" name="SAQ_1_2"/>
    <protectedRange password="CCA2" sqref="P1280:P1281 P1283 P1289:P1291 P1293:P1298 P1301 P1303:P1304 P1306:P1307 P1314:P1319 P1328 P1331:P1333 P1339:P1346 P1348 P1351:P1352 P1354 P1358 P1365:P1366 P1368 P1375 P1381 P1385 P1399 P1401:P1402 P1408:P1411 P1417:P1418 P1420:P1423 P1429:P1431 P1433:P1435 P1437:P1445 P1453:P1454 P1457:P1458 P1464 P1466:P1467 P1476:P1477 P1481 P1516:P1517 P1527:P1528 P1532 P1535:P1537 P1542 P1558:P1565 P1571:P1573 P1576:P1578 P1587 P1589:P1590 P1594:P1598 P1604:P1606 P1611:P1630 P1633:P1636 P1638" name="SAQ_1_6_1"/>
    <protectedRange password="CCA2" sqref="P1285 P1478 P1583" name="SAQ_1_10_1"/>
    <protectedRange password="CCA2" sqref="P1308" name="SAQ_1_24_1"/>
    <protectedRange password="CCA2" sqref="P1309" name="SAQ_1_25_1"/>
    <protectedRange password="CCA2" sqref="P1310" name="SAQ_1_26_1"/>
    <protectedRange password="CCA2" sqref="P1311" name="SAQ_1_27_1"/>
    <protectedRange password="CCA2" sqref="P1312" name="SAQ_1_28_1"/>
    <protectedRange password="CCA2" sqref="P1313" name="SAQ_1_29_1"/>
    <protectedRange password="CCA2" sqref="P1334" name="SAQ_1_43_1"/>
    <protectedRange password="CCA2" sqref="P1335" name="SAQ_1_44_1"/>
    <protectedRange password="CCA2" sqref="P1336" name="SAQ_1_45_1"/>
    <protectedRange password="CCA2" sqref="P1347" name="SAQ_1_52_1"/>
    <protectedRange password="CCA2" sqref="P1359" name="SAQ_1_62_1"/>
    <protectedRange password="CCA2" sqref="P1360" name="SAQ_1_63_1"/>
    <protectedRange password="CCA2" sqref="P1361" name="SAQ_1_64_1"/>
    <protectedRange password="CCA2" sqref="P1363:P1364" name="SAQ_1_66_1"/>
    <protectedRange password="CCA2" sqref="P1369" name="SAQ_1_68_1"/>
    <protectedRange password="CCA2" sqref="P1370:P1371" name="SAQ_1_69_1"/>
    <protectedRange password="CCA2" sqref="P1372" name="SAQ_1_70_1"/>
    <protectedRange password="CCA2" sqref="P1373" name="SAQ_1_71_1"/>
    <protectedRange password="CCA2" sqref="P1374" name="SAQ_1_72_1"/>
    <protectedRange password="CCA2" sqref="P1376" name="SAQ_1_74_1"/>
    <protectedRange password="CCA2" sqref="P1377" name="SAQ_1_75_1"/>
    <protectedRange password="CCA2" sqref="P1378" name="SAQ_1_76_1"/>
    <protectedRange password="CCA2" sqref="P1379" name="SAQ_1_77_1"/>
    <protectedRange password="CCA2" sqref="P1380" name="SAQ_1_78_1"/>
    <protectedRange password="CCA2" sqref="Q1381:Q1385" name="SAQ_1_79_1"/>
    <protectedRange password="CCA2" sqref="Q1386:Q1388" name="SAQ_1_80_1"/>
    <protectedRange password="CCA2" sqref="Q1389:Q1390" name="SAQ_1_81_1"/>
    <protectedRange password="CCA2" sqref="Q1391:Q1395" name="SAQ_1_82_1"/>
    <protectedRange password="CCA2" sqref="Q1396:Q1400" name="SAQ_1_83_1"/>
    <protectedRange password="CCA2" sqref="Q1401:Q1403" name="SAQ_1_84_1"/>
    <protectedRange password="CCA2" sqref="Q1404" name="SAQ_1_85_1"/>
    <protectedRange password="CCA2" sqref="Q1405" name="SAQ_1_87_1"/>
    <protectedRange password="CCA2" sqref="Q1406:Q1414" name="SAQ_1_88_1"/>
    <protectedRange password="CCA2" sqref="Q1415:Q1416" name="SAQ_1_90_1"/>
    <protectedRange password="CCA2" sqref="Q1417" name="SAQ_1_91_1"/>
    <protectedRange password="CCA2" sqref="Q1418:Q1420" name="SAQ_1_92_1"/>
    <protectedRange password="CCA2" sqref="Q1421" name="SAQ_1_93_1"/>
    <protectedRange password="CCA2" sqref="Q1422:Q1428" name="SAQ_1_94_1"/>
    <protectedRange password="CCA2" sqref="Q1429:Q1437" name="SAQ_1_95_1"/>
    <protectedRange password="CCA2" sqref="Q1438:Q1440" name="SAQ_1_96_1"/>
    <protectedRange password="CCA2" sqref="Q1441:Q1454" name="SAQ_1_97_1"/>
    <protectedRange password="CCA2" sqref="Q1455:Q1456" name="SAQ_1_98_1"/>
    <protectedRange password="CCA2" sqref="Q1457:Q1459" name="SAQ_1_99_1"/>
    <protectedRange password="CCA2" sqref="O1644 O1646:O1650 O1655:O1657" name="SAQ_1_2_2_1_2_1_4_2_17_1_1_2_1_1_1_1_1_1_1_1_2_1_1_1_1_1_1_1_1_1_4_1_2_1_2_1_1"/>
    <protectedRange password="CCA2" sqref="O1658:O1663 O1665:O1670 O1672:O1675" name="SAQ_1_2_2_1_2_1_4_2_17_1_1_2_1_1_1_1_1_1_1_1_2_1_1_1_1_1_1_1_1_1_4_1_2_1_2_1_1_2"/>
    <protectedRange password="CCA2" sqref="P148" name="SAQ_1_4"/>
    <protectedRange password="CCA2" sqref="P496" name="SAQ_1_1_1"/>
    <protectedRange password="CCA2" sqref="O2051:O2052 O1694 O2056 O1859:O1860 O1953 O1956 O1962 O1973:O1974 O1977 O1981:O1982 O1989 O1996:O1997 O2017 O2022 O2028 O1803:O1807 O1696:O1697 O1702:O1714 O1716 O1718 O1720:O1724 O1726:O1728 O1731:O1732 O1735:O1739 O1741:O1742 O1745:O1746 O1748 O1750:O1751 O1754:O1758 O1762:O1780 O1782 O1784 O1786:O1788 O1790 O1792:O1794 O1796:O1799 O1810 O1813 O1815 O1818 O1822:O1827 O1831:O1835 O1837:O1839 O1841:O1844 O1846:O1851 O1854:O1856 O1862 O1864:O1867 O1869:O1873 O1876 O1878:O1880 O1882 O1887:O1891 O1897 O1899:O1900 O1906:O1907 O1909 O1911 O1913 O1916:O1918 O1920:O1925 O1927:O1928 O1930 O1933 O1938 O1940 O1943 O1946:O1947 O1951" name="SAQ_1_2_2_1_2_1_4_2_17_1_1_2_1_1_1_1_1_1_1_1_2_1_1_1_1_1_1_1_1_1_4_1_2_1_2_1_1_2_1"/>
    <protectedRange password="CCA2" sqref="O1857" name="SAQ_1_2_2_1_2_1_4_2_1_1_7_2_1_1_1_1_1_1_1_1_1_1_2_1_1_1_1_1_1_1_1_1_3_1_2_1_2_1_1_2_1"/>
    <protectedRange password="CCA2" sqref="O1801" name="SAQ_1_2_2_1_2_1_4_2_17_1_1_2_1_1_1_1_1_1_2_1_1_1_1_1_1_1_1_1_3_1_2_1_2_1_1_2_1"/>
    <protectedRange password="CCA2" sqref="P3074" name="SAQ_1_3_1_1_1_1"/>
    <protectedRange password="CCA2" sqref="P3076" name="SAQ_1_6_1_1_1_1_1_1"/>
    <protectedRange password="CCA2" sqref="P3092" name="SAQ_1_2_1_1_1_1_1"/>
    <protectedRange password="CCA2" sqref="P4544:P4741" name="SAQ_1_3"/>
    <protectedRange password="CCA2" sqref="P6211:P6225" name="SAQ_1_1_2_1"/>
    <protectedRange password="CCA2" sqref="O4742:O6184" name="SAQ_1_2_2_1_2_1_4_2_17_1_1_2_1_1_1_1_1_1_1_1_2_1_1_1_1_1_1_1_1_1_4_1_2_1_2_1_1_2_1_1_2_1_1"/>
    <protectedRange password="CCA2" sqref="O6249" name="SAQ_1_2_2_1_2_1_4_2_17_1_1_2_1_1_1_1_1_1_1_1_2_1_1_1_1_1_1_1_1_1_4_1_2_1_2_1_1_2_1_1_2_1_1_1"/>
  </protectedRanges>
  <mergeCells count="6">
    <mergeCell ref="BM1:BP1"/>
    <mergeCell ref="AV1:AX1"/>
    <mergeCell ref="AY1:BA1"/>
    <mergeCell ref="BB1:BD1"/>
    <mergeCell ref="BE1:BG1"/>
    <mergeCell ref="BH1:BJ1"/>
  </mergeCells>
  <phoneticPr fontId="13" type="noConversion"/>
  <conditionalFormatting sqref="A727:A731">
    <cfRule type="duplicateValues" dxfId="36" priority="551"/>
  </conditionalFormatting>
  <conditionalFormatting sqref="A733:A738">
    <cfRule type="duplicateValues" dxfId="35" priority="559"/>
  </conditionalFormatting>
  <conditionalFormatting sqref="A1132:A1133">
    <cfRule type="duplicateValues" dxfId="34" priority="552"/>
  </conditionalFormatting>
  <conditionalFormatting sqref="A1152">
    <cfRule type="duplicateValues" dxfId="33" priority="553"/>
  </conditionalFormatting>
  <conditionalFormatting sqref="A1183">
    <cfRule type="duplicateValues" dxfId="32" priority="554"/>
  </conditionalFormatting>
  <conditionalFormatting sqref="A1189:A1194">
    <cfRule type="duplicateValues" dxfId="31" priority="555"/>
  </conditionalFormatting>
  <conditionalFormatting sqref="A1198:A1199">
    <cfRule type="duplicateValues" dxfId="30" priority="556"/>
  </conditionalFormatting>
  <conditionalFormatting sqref="A1205:A1208">
    <cfRule type="duplicateValues" dxfId="29" priority="557"/>
  </conditionalFormatting>
  <conditionalFormatting sqref="A1225:A1228">
    <cfRule type="duplicateValues" dxfId="28" priority="558"/>
  </conditionalFormatting>
  <conditionalFormatting sqref="C1151">
    <cfRule type="duplicateValues" dxfId="27" priority="461"/>
  </conditionalFormatting>
  <conditionalFormatting sqref="E727:E731">
    <cfRule type="duplicateValues" dxfId="26" priority="549"/>
  </conditionalFormatting>
  <conditionalFormatting sqref="E733:E738">
    <cfRule type="duplicateValues" dxfId="25" priority="3"/>
  </conditionalFormatting>
  <conditionalFormatting sqref="E1132">
    <cfRule type="duplicateValues" dxfId="24" priority="538"/>
  </conditionalFormatting>
  <conditionalFormatting sqref="E1133">
    <cfRule type="duplicateValues" dxfId="23" priority="539"/>
  </conditionalFormatting>
  <conditionalFormatting sqref="E1152">
    <cfRule type="duplicateValues" dxfId="22" priority="540"/>
  </conditionalFormatting>
  <conditionalFormatting sqref="E1183">
    <cfRule type="duplicateValues" dxfId="21" priority="541"/>
  </conditionalFormatting>
  <conditionalFormatting sqref="E1189:E1194">
    <cfRule type="duplicateValues" dxfId="20" priority="542"/>
  </conditionalFormatting>
  <conditionalFormatting sqref="E1198">
    <cfRule type="duplicateValues" dxfId="19" priority="543"/>
  </conditionalFormatting>
  <conditionalFormatting sqref="E1199">
    <cfRule type="duplicateValues" dxfId="18" priority="544"/>
  </conditionalFormatting>
  <conditionalFormatting sqref="E1205:E1208">
    <cfRule type="duplicateValues" dxfId="17" priority="545"/>
  </conditionalFormatting>
  <conditionalFormatting sqref="E1225:E1228">
    <cfRule type="duplicateValues" dxfId="16" priority="546"/>
  </conditionalFormatting>
  <conditionalFormatting sqref="F727:F731">
    <cfRule type="duplicateValues" dxfId="15" priority="2"/>
  </conditionalFormatting>
  <conditionalFormatting sqref="F733:F738">
    <cfRule type="duplicateValues" dxfId="14" priority="1"/>
  </conditionalFormatting>
  <conditionalFormatting sqref="F1185">
    <cfRule type="duplicateValues" dxfId="13" priority="550"/>
  </conditionalFormatting>
  <pageMargins left="0.7" right="0.7" top="0.75" bottom="0.75" header="0.3" footer="0.3"/>
  <pageSetup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L298"/>
  <sheetViews>
    <sheetView zoomScale="80" zoomScaleNormal="80" workbookViewId="0">
      <pane xSplit="8" ySplit="1" topLeftCell="I278" activePane="bottomRight" state="frozen"/>
      <selection pane="topRight" activeCell="I1" sqref="I1"/>
      <selection pane="bottomLeft" activeCell="A2" sqref="A2"/>
      <selection pane="bottomRight" activeCell="L27" sqref="L27"/>
    </sheetView>
  </sheetViews>
  <sheetFormatPr baseColWidth="10" defaultColWidth="8.83203125" defaultRowHeight="15" x14ac:dyDescent="0.2"/>
  <cols>
    <col min="1" max="1" width="9.5" style="20" bestFit="1" customWidth="1"/>
    <col min="2" max="2" width="15.5" customWidth="1"/>
    <col min="3" max="3" width="8.5" bestFit="1" customWidth="1"/>
    <col min="4" max="4" width="9.5" bestFit="1" customWidth="1"/>
    <col min="5" max="5" width="9.1640625" bestFit="1" customWidth="1"/>
    <col min="6" max="6" width="10.83203125" bestFit="1" customWidth="1"/>
    <col min="7" max="7" width="9.83203125" bestFit="1" customWidth="1"/>
    <col min="8" max="10" width="23.1640625" bestFit="1" customWidth="1"/>
    <col min="11" max="11" width="11.1640625" bestFit="1" customWidth="1"/>
    <col min="12" max="12" width="28.5" bestFit="1" customWidth="1"/>
  </cols>
  <sheetData>
    <row r="1" spans="1:12" ht="30" x14ac:dyDescent="0.2">
      <c r="A1" s="1" t="s">
        <v>0</v>
      </c>
      <c r="B1" s="1" t="s">
        <v>15755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15756</v>
      </c>
      <c r="L1" s="1" t="s">
        <v>15757</v>
      </c>
    </row>
    <row r="2" spans="1:12" x14ac:dyDescent="0.2">
      <c r="A2" s="2" t="s">
        <v>15758</v>
      </c>
      <c r="B2" s="2" t="s">
        <v>59</v>
      </c>
      <c r="C2" s="2" t="s">
        <v>15758</v>
      </c>
      <c r="D2" s="2" t="s">
        <v>15758</v>
      </c>
      <c r="E2" s="5"/>
      <c r="F2" s="5"/>
      <c r="G2" s="2" t="s">
        <v>15759</v>
      </c>
      <c r="H2" s="2" t="s">
        <v>15759</v>
      </c>
      <c r="I2" s="2" t="s">
        <v>15759</v>
      </c>
      <c r="J2" s="2"/>
      <c r="K2" s="15">
        <v>44229</v>
      </c>
      <c r="L2" s="11" t="s">
        <v>3597</v>
      </c>
    </row>
    <row r="3" spans="1:12" x14ac:dyDescent="0.2">
      <c r="A3" s="2" t="s">
        <v>15760</v>
      </c>
      <c r="B3" s="2" t="s">
        <v>59</v>
      </c>
      <c r="C3" s="2" t="s">
        <v>15760</v>
      </c>
      <c r="D3" s="2" t="s">
        <v>15760</v>
      </c>
      <c r="E3" s="2" t="s">
        <v>15761</v>
      </c>
      <c r="F3" s="2" t="s">
        <v>15762</v>
      </c>
      <c r="G3" s="2" t="s">
        <v>61</v>
      </c>
      <c r="H3" s="2" t="s">
        <v>83</v>
      </c>
      <c r="I3" s="2" t="s">
        <v>83</v>
      </c>
      <c r="J3" s="2" t="s">
        <v>62</v>
      </c>
      <c r="K3" s="15">
        <v>44229</v>
      </c>
      <c r="L3" s="11"/>
    </row>
    <row r="4" spans="1:12" x14ac:dyDescent="0.2">
      <c r="A4" s="2" t="s">
        <v>15763</v>
      </c>
      <c r="B4" s="2" t="s">
        <v>10420</v>
      </c>
      <c r="C4" s="2" t="s">
        <v>15763</v>
      </c>
      <c r="D4" s="2" t="s">
        <v>15763</v>
      </c>
      <c r="E4" s="2" t="s">
        <v>15764</v>
      </c>
      <c r="F4" s="2"/>
      <c r="G4" s="2" t="s">
        <v>15759</v>
      </c>
      <c r="H4" s="2" t="s">
        <v>15759</v>
      </c>
      <c r="I4" s="2" t="s">
        <v>15759</v>
      </c>
      <c r="J4" s="2"/>
      <c r="K4" s="15">
        <v>44355</v>
      </c>
      <c r="L4" s="11" t="s">
        <v>15765</v>
      </c>
    </row>
    <row r="5" spans="1:12" x14ac:dyDescent="0.2">
      <c r="A5" s="2" t="s">
        <v>15766</v>
      </c>
      <c r="B5" s="2" t="s">
        <v>10420</v>
      </c>
      <c r="C5" s="2" t="s">
        <v>15767</v>
      </c>
      <c r="D5" s="2" t="s">
        <v>15767</v>
      </c>
      <c r="E5" s="2" t="s">
        <v>15768</v>
      </c>
      <c r="F5" s="2"/>
      <c r="G5" s="2" t="s">
        <v>15759</v>
      </c>
      <c r="H5" s="2" t="s">
        <v>15759</v>
      </c>
      <c r="I5" s="2" t="s">
        <v>15759</v>
      </c>
      <c r="J5" s="2"/>
      <c r="K5" s="8">
        <v>44144</v>
      </c>
      <c r="L5" s="11" t="s">
        <v>15769</v>
      </c>
    </row>
    <row r="6" spans="1:12" x14ac:dyDescent="0.2">
      <c r="A6" s="2" t="s">
        <v>15770</v>
      </c>
      <c r="B6" s="2" t="s">
        <v>10420</v>
      </c>
      <c r="C6" s="2" t="s">
        <v>15771</v>
      </c>
      <c r="D6" s="2" t="s">
        <v>15771</v>
      </c>
      <c r="E6" s="2" t="s">
        <v>15772</v>
      </c>
      <c r="F6" s="2"/>
      <c r="G6" s="2" t="s">
        <v>15759</v>
      </c>
      <c r="H6" s="2" t="s">
        <v>15759</v>
      </c>
      <c r="I6" s="2" t="s">
        <v>15759</v>
      </c>
      <c r="J6" s="2"/>
      <c r="K6" s="8">
        <v>43901</v>
      </c>
      <c r="L6" s="11" t="s">
        <v>15773</v>
      </c>
    </row>
    <row r="7" spans="1:12" x14ac:dyDescent="0.2">
      <c r="A7" s="2" t="s">
        <v>15774</v>
      </c>
      <c r="B7" s="2" t="s">
        <v>10420</v>
      </c>
      <c r="C7" s="2" t="s">
        <v>15775</v>
      </c>
      <c r="D7" s="2" t="s">
        <v>15776</v>
      </c>
      <c r="E7" s="2" t="s">
        <v>15777</v>
      </c>
      <c r="F7" s="2"/>
      <c r="G7" s="2" t="s">
        <v>61</v>
      </c>
      <c r="H7" s="2" t="s">
        <v>61</v>
      </c>
      <c r="I7" s="2" t="s">
        <v>61</v>
      </c>
      <c r="J7" s="2"/>
      <c r="K7" s="4">
        <v>44386</v>
      </c>
      <c r="L7" s="11" t="s">
        <v>15778</v>
      </c>
    </row>
    <row r="8" spans="1:12" x14ac:dyDescent="0.2">
      <c r="A8" s="2" t="s">
        <v>15779</v>
      </c>
      <c r="B8" s="2" t="s">
        <v>10420</v>
      </c>
      <c r="C8" s="2" t="s">
        <v>15780</v>
      </c>
      <c r="D8" s="2" t="s">
        <v>15780</v>
      </c>
      <c r="E8" s="2" t="s">
        <v>15781</v>
      </c>
      <c r="F8" s="2"/>
      <c r="G8" s="2" t="s">
        <v>61</v>
      </c>
      <c r="H8" s="2" t="s">
        <v>61</v>
      </c>
      <c r="I8" s="2" t="s">
        <v>61</v>
      </c>
      <c r="J8" s="2"/>
      <c r="K8" s="4">
        <v>44167</v>
      </c>
      <c r="L8" s="11" t="s">
        <v>15782</v>
      </c>
    </row>
    <row r="9" spans="1:12" x14ac:dyDescent="0.2">
      <c r="A9" s="2" t="s">
        <v>15783</v>
      </c>
      <c r="B9" s="2" t="s">
        <v>10420</v>
      </c>
      <c r="C9" s="2" t="s">
        <v>3591</v>
      </c>
      <c r="D9" s="2" t="s">
        <v>15783</v>
      </c>
      <c r="E9" s="2" t="s">
        <v>15784</v>
      </c>
      <c r="F9" s="2"/>
      <c r="G9" s="2" t="s">
        <v>15785</v>
      </c>
      <c r="H9" s="2" t="s">
        <v>61</v>
      </c>
      <c r="I9" s="2" t="s">
        <v>61</v>
      </c>
      <c r="J9" s="2"/>
      <c r="K9" s="2" t="s">
        <v>15785</v>
      </c>
      <c r="L9" s="11" t="s">
        <v>15785</v>
      </c>
    </row>
    <row r="10" spans="1:12" x14ac:dyDescent="0.2">
      <c r="A10" s="2" t="s">
        <v>15786</v>
      </c>
      <c r="B10" s="2" t="s">
        <v>10420</v>
      </c>
      <c r="C10" s="2" t="s">
        <v>3591</v>
      </c>
      <c r="D10" s="2" t="s">
        <v>15786</v>
      </c>
      <c r="E10" s="2" t="s">
        <v>15787</v>
      </c>
      <c r="F10" s="2"/>
      <c r="G10" s="2" t="s">
        <v>15785</v>
      </c>
      <c r="H10" s="2" t="s">
        <v>15788</v>
      </c>
      <c r="I10" s="2" t="s">
        <v>61</v>
      </c>
      <c r="J10" s="2" t="s">
        <v>62</v>
      </c>
      <c r="K10" s="4">
        <v>44363</v>
      </c>
      <c r="L10" s="11" t="s">
        <v>15785</v>
      </c>
    </row>
    <row r="11" spans="1:12" x14ac:dyDescent="0.2">
      <c r="A11" s="2" t="s">
        <v>15789</v>
      </c>
      <c r="B11" s="2" t="s">
        <v>10420</v>
      </c>
      <c r="C11" s="2" t="s">
        <v>3591</v>
      </c>
      <c r="D11" s="2" t="s">
        <v>15789</v>
      </c>
      <c r="E11" s="2" t="s">
        <v>15790</v>
      </c>
      <c r="F11" s="2"/>
      <c r="G11" s="2" t="s">
        <v>15785</v>
      </c>
      <c r="H11" s="2" t="s">
        <v>15788</v>
      </c>
      <c r="I11" s="2" t="s">
        <v>61</v>
      </c>
      <c r="J11" s="2"/>
      <c r="K11" s="4">
        <v>44383</v>
      </c>
      <c r="L11" s="11" t="s">
        <v>15785</v>
      </c>
    </row>
    <row r="12" spans="1:12" x14ac:dyDescent="0.2">
      <c r="A12" s="2" t="s">
        <v>15758</v>
      </c>
      <c r="B12" s="2" t="s">
        <v>59</v>
      </c>
      <c r="C12" s="2" t="s">
        <v>15758</v>
      </c>
      <c r="D12" s="2" t="s">
        <v>15758</v>
      </c>
      <c r="E12" s="5"/>
      <c r="F12" s="5"/>
      <c r="G12" s="2" t="s">
        <v>15759</v>
      </c>
      <c r="H12" s="2" t="s">
        <v>15759</v>
      </c>
      <c r="I12" s="2" t="s">
        <v>15759</v>
      </c>
      <c r="J12" s="2"/>
      <c r="K12" s="15">
        <v>44229</v>
      </c>
      <c r="L12" s="11" t="s">
        <v>3597</v>
      </c>
    </row>
    <row r="13" spans="1:12" x14ac:dyDescent="0.2">
      <c r="A13" s="2" t="s">
        <v>15760</v>
      </c>
      <c r="B13" s="2" t="s">
        <v>59</v>
      </c>
      <c r="C13" s="2" t="s">
        <v>15760</v>
      </c>
      <c r="D13" s="2" t="s">
        <v>15760</v>
      </c>
      <c r="E13" s="5" t="s">
        <v>15761</v>
      </c>
      <c r="F13" s="5" t="s">
        <v>15762</v>
      </c>
      <c r="G13" s="2" t="s">
        <v>15759</v>
      </c>
      <c r="H13" s="2" t="s">
        <v>15759</v>
      </c>
      <c r="I13" s="2" t="s">
        <v>15759</v>
      </c>
      <c r="J13" s="2"/>
      <c r="K13" s="15">
        <v>44355</v>
      </c>
      <c r="L13" s="11" t="s">
        <v>15795</v>
      </c>
    </row>
    <row r="14" spans="1:12" x14ac:dyDescent="0.2">
      <c r="A14" s="2" t="s">
        <v>15798</v>
      </c>
      <c r="B14" s="2" t="s">
        <v>59</v>
      </c>
      <c r="C14" s="2"/>
      <c r="D14" s="2"/>
      <c r="E14" s="5" t="s">
        <v>15799</v>
      </c>
      <c r="F14" s="5"/>
      <c r="G14" s="2"/>
      <c r="H14" s="2"/>
      <c r="I14" s="2" t="s">
        <v>15759</v>
      </c>
      <c r="J14" s="2"/>
      <c r="K14" s="15">
        <v>44441</v>
      </c>
      <c r="L14" s="11" t="s">
        <v>15625</v>
      </c>
    </row>
    <row r="15" spans="1:12" x14ac:dyDescent="0.2">
      <c r="A15" s="2" t="s">
        <v>15800</v>
      </c>
      <c r="B15" s="2" t="s">
        <v>10420</v>
      </c>
      <c r="C15" s="2" t="s">
        <v>15800</v>
      </c>
      <c r="D15" s="2" t="s">
        <v>15800</v>
      </c>
      <c r="E15" s="5" t="s">
        <v>15801</v>
      </c>
      <c r="F15" s="5"/>
      <c r="G15" s="2" t="s">
        <v>61</v>
      </c>
      <c r="H15" s="2" t="s">
        <v>61</v>
      </c>
      <c r="I15" s="2" t="s">
        <v>61</v>
      </c>
      <c r="J15" s="2" t="s">
        <v>62</v>
      </c>
      <c r="K15" s="15">
        <v>44396</v>
      </c>
      <c r="L15" s="11" t="s">
        <v>15802</v>
      </c>
    </row>
    <row r="16" spans="1:12" x14ac:dyDescent="0.2">
      <c r="A16" s="2" t="s">
        <v>15805</v>
      </c>
      <c r="B16" s="2" t="s">
        <v>10420</v>
      </c>
      <c r="C16" s="2" t="s">
        <v>15806</v>
      </c>
      <c r="D16" s="2" t="s">
        <v>15806</v>
      </c>
      <c r="E16" s="5" t="s">
        <v>15807</v>
      </c>
      <c r="F16" s="5"/>
      <c r="G16" s="2" t="s">
        <v>61</v>
      </c>
      <c r="H16" s="2" t="s">
        <v>15759</v>
      </c>
      <c r="I16" s="2" t="s">
        <v>15759</v>
      </c>
      <c r="J16" s="2"/>
      <c r="K16" s="15">
        <v>44239</v>
      </c>
      <c r="L16" s="11" t="s">
        <v>15808</v>
      </c>
    </row>
    <row r="17" spans="1:12" x14ac:dyDescent="0.2">
      <c r="A17" s="2" t="s">
        <v>15809</v>
      </c>
      <c r="B17" s="2" t="s">
        <v>10420</v>
      </c>
      <c r="C17" s="2" t="s">
        <v>15809</v>
      </c>
      <c r="D17" s="2" t="s">
        <v>15809</v>
      </c>
      <c r="E17" s="5" t="s">
        <v>15810</v>
      </c>
      <c r="F17" s="5"/>
      <c r="G17" s="2" t="s">
        <v>61</v>
      </c>
      <c r="H17" s="2" t="s">
        <v>15759</v>
      </c>
      <c r="I17" s="2" t="s">
        <v>15759</v>
      </c>
      <c r="J17" s="2"/>
      <c r="K17" s="15">
        <v>44364</v>
      </c>
      <c r="L17" s="11" t="s">
        <v>3591</v>
      </c>
    </row>
    <row r="18" spans="1:12" x14ac:dyDescent="0.2">
      <c r="A18" s="2" t="s">
        <v>15811</v>
      </c>
      <c r="B18" s="2" t="s">
        <v>10420</v>
      </c>
      <c r="C18" s="2" t="s">
        <v>3591</v>
      </c>
      <c r="D18" s="2" t="s">
        <v>15811</v>
      </c>
      <c r="E18" s="5" t="s">
        <v>15812</v>
      </c>
      <c r="F18" s="5"/>
      <c r="G18" s="2" t="s">
        <v>15785</v>
      </c>
      <c r="H18" s="2" t="s">
        <v>15759</v>
      </c>
      <c r="I18" s="2" t="s">
        <v>15759</v>
      </c>
      <c r="J18" s="2"/>
      <c r="K18" s="15">
        <v>44497</v>
      </c>
      <c r="L18" s="11" t="s">
        <v>15813</v>
      </c>
    </row>
    <row r="19" spans="1:12" x14ac:dyDescent="0.2">
      <c r="A19" s="2" t="s">
        <v>15814</v>
      </c>
      <c r="B19" s="2" t="s">
        <v>10420</v>
      </c>
      <c r="C19" s="2" t="s">
        <v>3591</v>
      </c>
      <c r="D19" s="2" t="s">
        <v>15814</v>
      </c>
      <c r="E19" s="5" t="s">
        <v>15815</v>
      </c>
      <c r="F19" s="5"/>
      <c r="G19" s="2" t="s">
        <v>15785</v>
      </c>
      <c r="H19" s="2" t="s">
        <v>15759</v>
      </c>
      <c r="I19" s="2" t="s">
        <v>15759</v>
      </c>
      <c r="J19" s="2"/>
      <c r="K19" s="15">
        <v>44442</v>
      </c>
      <c r="L19" s="11" t="s">
        <v>14378</v>
      </c>
    </row>
    <row r="20" spans="1:12" x14ac:dyDescent="0.2">
      <c r="A20" s="2" t="s">
        <v>15818</v>
      </c>
      <c r="B20" s="2" t="s">
        <v>3600</v>
      </c>
      <c r="C20" s="2" t="s">
        <v>15818</v>
      </c>
      <c r="D20" s="2" t="s">
        <v>15818</v>
      </c>
      <c r="E20" s="2" t="s">
        <v>15819</v>
      </c>
      <c r="F20" s="2"/>
      <c r="G20" s="2" t="s">
        <v>15759</v>
      </c>
      <c r="H20" s="2" t="s">
        <v>15759</v>
      </c>
      <c r="I20" s="2" t="s">
        <v>15820</v>
      </c>
      <c r="J20" s="2"/>
      <c r="K20" s="15">
        <v>44479</v>
      </c>
      <c r="L20" s="11" t="s">
        <v>4787</v>
      </c>
    </row>
    <row r="21" spans="1:12" x14ac:dyDescent="0.2">
      <c r="A21" s="2" t="s">
        <v>15821</v>
      </c>
      <c r="B21" s="2" t="s">
        <v>59</v>
      </c>
      <c r="C21" s="2"/>
      <c r="D21" s="2" t="s">
        <v>15821</v>
      </c>
      <c r="E21" s="2" t="s">
        <v>15822</v>
      </c>
      <c r="F21" s="2" t="s">
        <v>15823</v>
      </c>
      <c r="G21" s="2"/>
      <c r="H21" s="2" t="s">
        <v>15759</v>
      </c>
      <c r="I21" s="2" t="s">
        <v>15759</v>
      </c>
      <c r="J21" s="11"/>
      <c r="K21" s="15">
        <v>44493</v>
      </c>
      <c r="L21" s="11" t="s">
        <v>4667</v>
      </c>
    </row>
    <row r="22" spans="1:12" x14ac:dyDescent="0.2">
      <c r="A22" s="11" t="s">
        <v>15824</v>
      </c>
      <c r="B22" s="11" t="s">
        <v>59</v>
      </c>
      <c r="C22" s="2" t="s">
        <v>15824</v>
      </c>
      <c r="D22" s="2" t="s">
        <v>15824</v>
      </c>
      <c r="E22" s="2" t="s">
        <v>15825</v>
      </c>
      <c r="F22" s="11"/>
      <c r="G22" s="2" t="s">
        <v>15759</v>
      </c>
      <c r="H22" s="2" t="s">
        <v>15759</v>
      </c>
      <c r="I22" s="2" t="s">
        <v>15759</v>
      </c>
      <c r="J22" s="11"/>
      <c r="K22" s="15">
        <v>44517</v>
      </c>
      <c r="L22" s="11" t="s">
        <v>4840</v>
      </c>
    </row>
    <row r="23" spans="1:12" x14ac:dyDescent="0.2">
      <c r="A23" s="2" t="s">
        <v>15826</v>
      </c>
      <c r="B23" s="2" t="s">
        <v>59</v>
      </c>
      <c r="C23" s="2" t="s">
        <v>15826</v>
      </c>
      <c r="D23" s="2" t="s">
        <v>15826</v>
      </c>
      <c r="E23" s="2" t="s">
        <v>15827</v>
      </c>
      <c r="F23" s="2" t="s">
        <v>15828</v>
      </c>
      <c r="G23" s="2" t="s">
        <v>15759</v>
      </c>
      <c r="H23" s="2" t="s">
        <v>15759</v>
      </c>
      <c r="I23" s="2" t="s">
        <v>15759</v>
      </c>
      <c r="J23" s="11"/>
      <c r="K23" s="15">
        <v>44545</v>
      </c>
      <c r="L23" s="11" t="s">
        <v>4824</v>
      </c>
    </row>
    <row r="24" spans="1:12" x14ac:dyDescent="0.2">
      <c r="A24" s="11" t="s">
        <v>15829</v>
      </c>
      <c r="B24" s="11" t="s">
        <v>3600</v>
      </c>
      <c r="C24" s="11"/>
      <c r="D24" s="2" t="s">
        <v>15829</v>
      </c>
      <c r="E24" s="2" t="s">
        <v>15830</v>
      </c>
      <c r="F24" s="11"/>
      <c r="G24" s="11"/>
      <c r="H24" s="2" t="s">
        <v>15759</v>
      </c>
      <c r="I24" s="2" t="s">
        <v>15759</v>
      </c>
      <c r="J24" s="11"/>
      <c r="K24" s="15">
        <v>44523</v>
      </c>
      <c r="L24" s="11" t="s">
        <v>4838</v>
      </c>
    </row>
    <row r="25" spans="1:12" x14ac:dyDescent="0.2">
      <c r="A25" s="2" t="s">
        <v>15831</v>
      </c>
      <c r="B25" s="2" t="s">
        <v>59</v>
      </c>
      <c r="C25" s="2"/>
      <c r="D25" s="2" t="s">
        <v>15831</v>
      </c>
      <c r="E25" s="2" t="s">
        <v>15832</v>
      </c>
      <c r="F25" s="2"/>
      <c r="G25" s="2"/>
      <c r="H25" s="2" t="s">
        <v>15759</v>
      </c>
      <c r="I25" s="2" t="s">
        <v>15759</v>
      </c>
      <c r="J25" s="11"/>
      <c r="K25" s="15">
        <v>44589</v>
      </c>
      <c r="L25" s="16" t="s">
        <v>4887</v>
      </c>
    </row>
    <row r="26" spans="1:12" x14ac:dyDescent="0.2">
      <c r="A26" s="2" t="s">
        <v>15833</v>
      </c>
      <c r="B26" s="2" t="s">
        <v>10420</v>
      </c>
      <c r="C26" s="2" t="s">
        <v>15833</v>
      </c>
      <c r="D26" s="2" t="s">
        <v>15833</v>
      </c>
      <c r="E26" s="5" t="s">
        <v>15834</v>
      </c>
      <c r="F26" s="5"/>
      <c r="G26" s="2" t="s">
        <v>15759</v>
      </c>
      <c r="H26" s="2" t="s">
        <v>15759</v>
      </c>
      <c r="I26" s="2" t="s">
        <v>15759</v>
      </c>
      <c r="J26" s="2" t="s">
        <v>62</v>
      </c>
      <c r="K26" s="15">
        <v>44348</v>
      </c>
      <c r="L26" s="11" t="s">
        <v>15835</v>
      </c>
    </row>
    <row r="27" spans="1:12" x14ac:dyDescent="0.2">
      <c r="A27" s="2" t="s">
        <v>15836</v>
      </c>
      <c r="B27" s="2" t="s">
        <v>10420</v>
      </c>
      <c r="C27" s="2" t="s">
        <v>15837</v>
      </c>
      <c r="D27" s="2" t="s">
        <v>15837</v>
      </c>
      <c r="E27" s="5" t="s">
        <v>15838</v>
      </c>
      <c r="F27" s="5"/>
      <c r="G27" s="2" t="s">
        <v>15759</v>
      </c>
      <c r="H27" s="2" t="s">
        <v>15759</v>
      </c>
      <c r="I27" s="2" t="s">
        <v>15759</v>
      </c>
      <c r="J27" s="2" t="s">
        <v>62</v>
      </c>
      <c r="K27" s="15">
        <v>44468</v>
      </c>
      <c r="L27" s="11" t="s">
        <v>15490</v>
      </c>
    </row>
    <row r="28" spans="1:12" x14ac:dyDescent="0.2">
      <c r="A28" s="2" t="s">
        <v>15839</v>
      </c>
      <c r="B28" s="2" t="s">
        <v>10420</v>
      </c>
      <c r="C28" s="2" t="s">
        <v>15840</v>
      </c>
      <c r="D28" s="2" t="s">
        <v>15840</v>
      </c>
      <c r="E28" s="5" t="s">
        <v>15841</v>
      </c>
      <c r="F28" s="5"/>
      <c r="G28" s="2" t="s">
        <v>15759</v>
      </c>
      <c r="H28" s="2" t="s">
        <v>15759</v>
      </c>
      <c r="I28" s="2" t="s">
        <v>15759</v>
      </c>
      <c r="J28" s="2"/>
      <c r="K28" s="15">
        <v>44506</v>
      </c>
      <c r="L28" s="11" t="s">
        <v>15842</v>
      </c>
    </row>
    <row r="29" spans="1:12" x14ac:dyDescent="0.2">
      <c r="A29" s="2" t="s">
        <v>15843</v>
      </c>
      <c r="B29" s="2" t="s">
        <v>10420</v>
      </c>
      <c r="C29" s="2" t="s">
        <v>3591</v>
      </c>
      <c r="D29" s="2" t="s">
        <v>15843</v>
      </c>
      <c r="E29" s="5" t="s">
        <v>15844</v>
      </c>
      <c r="F29" s="5"/>
      <c r="G29" s="2" t="s">
        <v>15845</v>
      </c>
      <c r="H29" s="2" t="s">
        <v>15759</v>
      </c>
      <c r="I29" s="2" t="s">
        <v>15759</v>
      </c>
      <c r="J29" s="2"/>
      <c r="K29" s="15">
        <v>44525</v>
      </c>
      <c r="L29" s="11" t="s">
        <v>15490</v>
      </c>
    </row>
    <row r="30" spans="1:12" x14ac:dyDescent="0.2">
      <c r="A30" s="2" t="s">
        <v>15849</v>
      </c>
      <c r="B30" s="2" t="s">
        <v>10420</v>
      </c>
      <c r="C30" s="2" t="s">
        <v>15850</v>
      </c>
      <c r="D30" s="2" t="s">
        <v>15850</v>
      </c>
      <c r="E30" s="5" t="s">
        <v>15851</v>
      </c>
      <c r="F30" s="5"/>
      <c r="G30" s="2" t="s">
        <v>61</v>
      </c>
      <c r="H30" s="2" t="s">
        <v>61</v>
      </c>
      <c r="I30" s="2" t="s">
        <v>61</v>
      </c>
      <c r="J30" s="2"/>
      <c r="K30" s="15">
        <v>44545</v>
      </c>
      <c r="L30" s="11" t="s">
        <v>15501</v>
      </c>
    </row>
    <row r="31" spans="1:12" x14ac:dyDescent="0.2">
      <c r="A31" s="2" t="s">
        <v>15859</v>
      </c>
      <c r="B31" s="2" t="s">
        <v>59</v>
      </c>
      <c r="C31" s="2"/>
      <c r="D31" s="2" t="s">
        <v>15859</v>
      </c>
      <c r="E31" s="2" t="s">
        <v>15860</v>
      </c>
      <c r="F31" s="2"/>
      <c r="G31" s="2"/>
      <c r="H31" s="2" t="s">
        <v>61</v>
      </c>
      <c r="I31" s="2" t="s">
        <v>62</v>
      </c>
      <c r="J31" s="2"/>
      <c r="K31" s="15">
        <v>44594</v>
      </c>
      <c r="L31" s="11" t="s">
        <v>2835</v>
      </c>
    </row>
    <row r="32" spans="1:12" x14ac:dyDescent="0.2">
      <c r="A32" s="2" t="s">
        <v>15861</v>
      </c>
      <c r="B32" s="2" t="s">
        <v>10420</v>
      </c>
      <c r="C32" s="2" t="s">
        <v>15862</v>
      </c>
      <c r="D32" s="2" t="s">
        <v>15862</v>
      </c>
      <c r="E32" s="5" t="s">
        <v>15863</v>
      </c>
      <c r="F32" s="5" t="s">
        <v>15864</v>
      </c>
      <c r="G32" s="2" t="s">
        <v>15759</v>
      </c>
      <c r="H32" s="2" t="s">
        <v>15759</v>
      </c>
      <c r="I32" s="2" t="s">
        <v>15759</v>
      </c>
      <c r="J32" s="2" t="s">
        <v>15759</v>
      </c>
      <c r="K32" s="15">
        <v>44589</v>
      </c>
      <c r="L32" s="11" t="s">
        <v>15509</v>
      </c>
    </row>
    <row r="33" spans="1:12" x14ac:dyDescent="0.2">
      <c r="A33" s="2" t="s">
        <v>15865</v>
      </c>
      <c r="B33" s="2" t="s">
        <v>10420</v>
      </c>
      <c r="C33" s="2" t="s">
        <v>3591</v>
      </c>
      <c r="D33" s="2" t="s">
        <v>15865</v>
      </c>
      <c r="E33" s="5" t="s">
        <v>15866</v>
      </c>
      <c r="F33" s="5"/>
      <c r="G33" s="2" t="s">
        <v>15845</v>
      </c>
      <c r="H33" s="2" t="s">
        <v>15759</v>
      </c>
      <c r="I33" s="2" t="s">
        <v>15759</v>
      </c>
      <c r="J33" s="2"/>
      <c r="K33" s="15">
        <v>44600</v>
      </c>
      <c r="L33" s="11" t="s">
        <v>15523</v>
      </c>
    </row>
    <row r="34" spans="1:12" x14ac:dyDescent="0.2">
      <c r="A34" s="2" t="s">
        <v>15867</v>
      </c>
      <c r="B34" s="2" t="s">
        <v>59</v>
      </c>
      <c r="C34" s="11"/>
      <c r="D34" s="11"/>
      <c r="E34" s="11"/>
      <c r="F34" s="11"/>
      <c r="G34" s="11"/>
      <c r="H34" s="2" t="s">
        <v>15759</v>
      </c>
      <c r="I34" s="2" t="s">
        <v>15759</v>
      </c>
      <c r="J34" s="11"/>
      <c r="K34" s="11"/>
      <c r="L34" s="11"/>
    </row>
    <row r="35" spans="1:12" x14ac:dyDescent="0.2">
      <c r="A35" s="2" t="s">
        <v>15869</v>
      </c>
      <c r="B35" s="2" t="s">
        <v>10420</v>
      </c>
      <c r="C35" s="2" t="s">
        <v>15869</v>
      </c>
      <c r="D35" s="2" t="s">
        <v>15869</v>
      </c>
      <c r="E35" s="5" t="s">
        <v>15870</v>
      </c>
      <c r="F35" s="5"/>
      <c r="G35" s="2" t="s">
        <v>61</v>
      </c>
      <c r="H35" s="2" t="s">
        <v>61</v>
      </c>
      <c r="I35" s="2" t="s">
        <v>61</v>
      </c>
      <c r="J35" s="2"/>
      <c r="K35" s="15">
        <v>44561</v>
      </c>
      <c r="L35" s="11" t="s">
        <v>15564</v>
      </c>
    </row>
    <row r="36" spans="1:12" x14ac:dyDescent="0.2">
      <c r="A36" s="2" t="s">
        <v>15871</v>
      </c>
      <c r="B36" s="2" t="s">
        <v>10420</v>
      </c>
      <c r="C36" s="2" t="s">
        <v>15871</v>
      </c>
      <c r="D36" s="2" t="s">
        <v>15871</v>
      </c>
      <c r="E36" s="5" t="s">
        <v>15872</v>
      </c>
      <c r="F36" s="5"/>
      <c r="G36" s="2" t="s">
        <v>61</v>
      </c>
      <c r="H36" s="2" t="s">
        <v>61</v>
      </c>
      <c r="I36" s="2" t="s">
        <v>61</v>
      </c>
      <c r="J36" s="2"/>
      <c r="K36" s="15">
        <v>44594</v>
      </c>
      <c r="L36" s="11" t="s">
        <v>15520</v>
      </c>
    </row>
    <row r="37" spans="1:12" x14ac:dyDescent="0.2">
      <c r="A37" s="2" t="s">
        <v>15873</v>
      </c>
      <c r="B37" s="2" t="s">
        <v>10420</v>
      </c>
      <c r="C37" s="2" t="s">
        <v>15874</v>
      </c>
      <c r="D37" s="2" t="s">
        <v>15874</v>
      </c>
      <c r="E37" s="5" t="s">
        <v>15875</v>
      </c>
      <c r="F37" s="5"/>
      <c r="G37" s="2" t="s">
        <v>61</v>
      </c>
      <c r="H37" s="2" t="s">
        <v>61</v>
      </c>
      <c r="I37" s="2" t="s">
        <v>61</v>
      </c>
      <c r="J37" s="2"/>
      <c r="K37" s="15">
        <v>44410</v>
      </c>
      <c r="L37" s="11" t="s">
        <v>15876</v>
      </c>
    </row>
    <row r="38" spans="1:12" x14ac:dyDescent="0.2">
      <c r="A38" s="2" t="s">
        <v>15877</v>
      </c>
      <c r="B38" s="2" t="s">
        <v>10420</v>
      </c>
      <c r="C38" s="2" t="s">
        <v>3591</v>
      </c>
      <c r="D38" s="2" t="s">
        <v>15878</v>
      </c>
      <c r="E38" s="5" t="s">
        <v>15879</v>
      </c>
      <c r="F38" s="5"/>
      <c r="G38" s="2" t="s">
        <v>6291</v>
      </c>
      <c r="H38" s="2" t="s">
        <v>10927</v>
      </c>
      <c r="I38" s="2" t="s">
        <v>61</v>
      </c>
      <c r="J38" s="2"/>
      <c r="K38" s="15">
        <v>44210</v>
      </c>
      <c r="L38" s="11" t="s">
        <v>3591</v>
      </c>
    </row>
    <row r="39" spans="1:12" x14ac:dyDescent="0.2">
      <c r="A39" s="2" t="s">
        <v>15880</v>
      </c>
      <c r="B39" s="2" t="s">
        <v>10420</v>
      </c>
      <c r="C39" s="2" t="s">
        <v>3591</v>
      </c>
      <c r="D39" s="2" t="s">
        <v>15880</v>
      </c>
      <c r="E39" s="5" t="s">
        <v>15881</v>
      </c>
      <c r="F39" s="5" t="s">
        <v>15882</v>
      </c>
      <c r="G39" s="2" t="s">
        <v>6291</v>
      </c>
      <c r="H39" s="2" t="s">
        <v>10927</v>
      </c>
      <c r="I39" s="2" t="s">
        <v>61</v>
      </c>
      <c r="J39" s="2" t="s">
        <v>62</v>
      </c>
      <c r="K39" s="15">
        <v>44628</v>
      </c>
      <c r="L39" s="11" t="s">
        <v>3591</v>
      </c>
    </row>
    <row r="40" spans="1:12" x14ac:dyDescent="0.2">
      <c r="A40" s="2" t="s">
        <v>15883</v>
      </c>
      <c r="B40" s="2" t="s">
        <v>10420</v>
      </c>
      <c r="C40" s="2" t="s">
        <v>3591</v>
      </c>
      <c r="D40" s="2" t="s">
        <v>15883</v>
      </c>
      <c r="E40" s="5" t="s">
        <v>15884</v>
      </c>
      <c r="F40" s="5"/>
      <c r="G40" s="2" t="s">
        <v>6291</v>
      </c>
      <c r="H40" s="2" t="s">
        <v>10927</v>
      </c>
      <c r="I40" s="2" t="s">
        <v>61</v>
      </c>
      <c r="J40" s="2"/>
      <c r="K40" s="15">
        <v>44628</v>
      </c>
      <c r="L40" s="11" t="s">
        <v>3591</v>
      </c>
    </row>
    <row r="41" spans="1:12" x14ac:dyDescent="0.2">
      <c r="A41" s="2" t="s">
        <v>15885</v>
      </c>
      <c r="B41" s="2" t="s">
        <v>10420</v>
      </c>
      <c r="C41" s="2" t="s">
        <v>3591</v>
      </c>
      <c r="D41" s="2" t="s">
        <v>15885</v>
      </c>
      <c r="E41" s="5" t="s">
        <v>15886</v>
      </c>
      <c r="F41" s="5"/>
      <c r="G41" s="2" t="s">
        <v>6291</v>
      </c>
      <c r="H41" s="2" t="s">
        <v>10927</v>
      </c>
      <c r="I41" s="2" t="s">
        <v>61</v>
      </c>
      <c r="J41" s="2"/>
      <c r="K41" s="15">
        <v>44628</v>
      </c>
      <c r="L41" s="11" t="s">
        <v>3591</v>
      </c>
    </row>
    <row r="42" spans="1:12" x14ac:dyDescent="0.2">
      <c r="A42" s="2" t="s">
        <v>15887</v>
      </c>
      <c r="B42" s="2" t="s">
        <v>59</v>
      </c>
      <c r="C42" s="2"/>
      <c r="D42" s="2" t="s">
        <v>15887</v>
      </c>
      <c r="E42" s="2" t="s">
        <v>15888</v>
      </c>
      <c r="F42" s="2"/>
      <c r="G42" s="2"/>
      <c r="H42" s="2" t="s">
        <v>15759</v>
      </c>
      <c r="I42" s="2" t="s">
        <v>15759</v>
      </c>
      <c r="J42" s="11"/>
      <c r="K42" s="15">
        <v>44671</v>
      </c>
      <c r="L42" s="11" t="s">
        <v>4967</v>
      </c>
    </row>
    <row r="43" spans="1:12" x14ac:dyDescent="0.2">
      <c r="A43" s="2" t="s">
        <v>15889</v>
      </c>
      <c r="B43" s="2" t="s">
        <v>59</v>
      </c>
      <c r="C43" s="2"/>
      <c r="D43" s="2" t="s">
        <v>15889</v>
      </c>
      <c r="E43" s="2" t="s">
        <v>15890</v>
      </c>
      <c r="F43" s="2"/>
      <c r="G43" s="2"/>
      <c r="H43" s="2" t="s">
        <v>83</v>
      </c>
      <c r="I43" s="5" t="s">
        <v>15891</v>
      </c>
      <c r="J43" s="11"/>
      <c r="K43" s="15">
        <v>44602</v>
      </c>
      <c r="L43" s="11" t="s">
        <v>4796</v>
      </c>
    </row>
    <row r="44" spans="1:12" x14ac:dyDescent="0.2">
      <c r="A44" s="2" t="s">
        <v>15892</v>
      </c>
      <c r="B44" s="2" t="s">
        <v>59</v>
      </c>
      <c r="C44" s="2"/>
      <c r="D44" s="2" t="s">
        <v>15892</v>
      </c>
      <c r="E44" s="2" t="s">
        <v>15893</v>
      </c>
      <c r="F44" s="2"/>
      <c r="G44" s="2"/>
      <c r="H44" s="2" t="s">
        <v>15759</v>
      </c>
      <c r="I44" s="2" t="s">
        <v>15759</v>
      </c>
      <c r="J44" s="11"/>
      <c r="K44" s="11"/>
      <c r="L44" s="11"/>
    </row>
    <row r="45" spans="1:12" x14ac:dyDescent="0.2">
      <c r="A45" s="2" t="s">
        <v>15896</v>
      </c>
      <c r="B45" s="2" t="s">
        <v>10420</v>
      </c>
      <c r="C45" s="2" t="s">
        <v>3591</v>
      </c>
      <c r="D45" s="2" t="s">
        <v>15896</v>
      </c>
      <c r="E45" s="2" t="s">
        <v>15897</v>
      </c>
      <c r="F45" s="2" t="s">
        <v>15759</v>
      </c>
      <c r="G45" s="2"/>
      <c r="H45" s="2" t="s">
        <v>6291</v>
      </c>
      <c r="I45" s="2" t="s">
        <v>10927</v>
      </c>
      <c r="J45" s="2" t="s">
        <v>61</v>
      </c>
      <c r="K45" s="4">
        <v>44659</v>
      </c>
      <c r="L45" s="11" t="s">
        <v>14907</v>
      </c>
    </row>
    <row r="46" spans="1:12" x14ac:dyDescent="0.2">
      <c r="A46" s="2" t="s">
        <v>15900</v>
      </c>
      <c r="B46" s="2" t="s">
        <v>59</v>
      </c>
      <c r="C46" s="2" t="s">
        <v>15900</v>
      </c>
      <c r="D46" s="2" t="s">
        <v>15900</v>
      </c>
      <c r="E46" s="2" t="s">
        <v>15901</v>
      </c>
      <c r="F46" s="2" t="s">
        <v>15902</v>
      </c>
      <c r="G46" s="2" t="s">
        <v>15759</v>
      </c>
      <c r="H46" s="2" t="s">
        <v>15759</v>
      </c>
      <c r="I46" s="2" t="s">
        <v>15759</v>
      </c>
      <c r="J46" s="2" t="s">
        <v>15759</v>
      </c>
      <c r="K46" s="15">
        <v>44698</v>
      </c>
      <c r="L46" s="11" t="s">
        <v>5002</v>
      </c>
    </row>
    <row r="47" spans="1:12" x14ac:dyDescent="0.2">
      <c r="A47" s="2" t="s">
        <v>15903</v>
      </c>
      <c r="B47" s="2" t="s">
        <v>59</v>
      </c>
      <c r="C47" s="2" t="s">
        <v>15903</v>
      </c>
      <c r="D47" s="2" t="s">
        <v>15903</v>
      </c>
      <c r="E47" s="2" t="s">
        <v>15904</v>
      </c>
      <c r="F47" s="2"/>
      <c r="G47" s="2" t="s">
        <v>15759</v>
      </c>
      <c r="H47" s="2" t="s">
        <v>15759</v>
      </c>
      <c r="I47" s="2" t="s">
        <v>15759</v>
      </c>
      <c r="J47" s="2"/>
      <c r="K47" s="15">
        <v>44711</v>
      </c>
      <c r="L47" s="11"/>
    </row>
    <row r="48" spans="1:12" x14ac:dyDescent="0.2">
      <c r="A48" s="2" t="s">
        <v>15905</v>
      </c>
      <c r="B48" s="2" t="s">
        <v>59</v>
      </c>
      <c r="C48" s="2" t="s">
        <v>6291</v>
      </c>
      <c r="D48" s="2" t="s">
        <v>15905</v>
      </c>
      <c r="E48" s="2" t="s">
        <v>15906</v>
      </c>
      <c r="F48" s="2"/>
      <c r="G48" s="11"/>
      <c r="H48" s="2" t="s">
        <v>15759</v>
      </c>
      <c r="I48" s="2" t="s">
        <v>15759</v>
      </c>
      <c r="J48" s="11"/>
      <c r="K48" s="15">
        <v>44686</v>
      </c>
      <c r="L48" s="11"/>
    </row>
    <row r="49" spans="1:12" x14ac:dyDescent="0.2">
      <c r="A49" s="2" t="s">
        <v>15907</v>
      </c>
      <c r="B49" s="2" t="s">
        <v>59</v>
      </c>
      <c r="C49" s="2" t="s">
        <v>6291</v>
      </c>
      <c r="D49" s="2" t="s">
        <v>15907</v>
      </c>
      <c r="E49" s="2" t="s">
        <v>15908</v>
      </c>
      <c r="F49" s="2"/>
      <c r="G49" s="11"/>
      <c r="H49" s="2" t="s">
        <v>15759</v>
      </c>
      <c r="I49" s="2" t="s">
        <v>15759</v>
      </c>
      <c r="J49" s="11"/>
      <c r="K49" s="15">
        <v>44686</v>
      </c>
      <c r="L49" s="11"/>
    </row>
    <row r="50" spans="1:12" x14ac:dyDescent="0.2">
      <c r="A50" s="2" t="s">
        <v>15909</v>
      </c>
      <c r="B50" s="2" t="s">
        <v>10420</v>
      </c>
      <c r="C50" s="2" t="s">
        <v>15909</v>
      </c>
      <c r="D50" s="2" t="s">
        <v>15909</v>
      </c>
      <c r="E50" s="2" t="s">
        <v>15910</v>
      </c>
      <c r="F50" s="2"/>
      <c r="G50" s="2" t="s">
        <v>61</v>
      </c>
      <c r="H50" s="2" t="s">
        <v>61</v>
      </c>
      <c r="I50" s="2" t="s">
        <v>3591</v>
      </c>
      <c r="J50" s="2"/>
      <c r="K50" s="4">
        <v>44693</v>
      </c>
      <c r="L50" s="11" t="s">
        <v>14249</v>
      </c>
    </row>
    <row r="51" spans="1:12" x14ac:dyDescent="0.2">
      <c r="A51" s="2" t="s">
        <v>15911</v>
      </c>
      <c r="B51" s="2" t="s">
        <v>10420</v>
      </c>
      <c r="C51" s="2" t="s">
        <v>15912</v>
      </c>
      <c r="D51" s="2" t="s">
        <v>15912</v>
      </c>
      <c r="E51" s="2" t="s">
        <v>15913</v>
      </c>
      <c r="F51" s="2"/>
      <c r="G51" s="2" t="s">
        <v>61</v>
      </c>
      <c r="H51" s="2" t="s">
        <v>61</v>
      </c>
      <c r="I51" s="2" t="s">
        <v>61</v>
      </c>
      <c r="J51" s="2"/>
      <c r="K51" s="4">
        <v>44690</v>
      </c>
      <c r="L51" s="11" t="s">
        <v>15582</v>
      </c>
    </row>
    <row r="52" spans="1:12" x14ac:dyDescent="0.2">
      <c r="A52" s="2" t="s">
        <v>15914</v>
      </c>
      <c r="B52" s="2" t="s">
        <v>10420</v>
      </c>
      <c r="C52" s="2" t="s">
        <v>3591</v>
      </c>
      <c r="D52" s="2" t="s">
        <v>15914</v>
      </c>
      <c r="E52" s="2" t="s">
        <v>15915</v>
      </c>
      <c r="F52" s="2"/>
      <c r="G52" s="2" t="s">
        <v>6291</v>
      </c>
      <c r="H52" s="2" t="s">
        <v>10927</v>
      </c>
      <c r="I52" s="2" t="s">
        <v>61</v>
      </c>
      <c r="J52" s="2"/>
      <c r="K52" s="4">
        <v>44708</v>
      </c>
      <c r="L52" s="11" t="s">
        <v>15588</v>
      </c>
    </row>
    <row r="53" spans="1:12" x14ac:dyDescent="0.2">
      <c r="A53" s="2" t="s">
        <v>15916</v>
      </c>
      <c r="B53" s="2" t="s">
        <v>10420</v>
      </c>
      <c r="C53" s="2" t="s">
        <v>3591</v>
      </c>
      <c r="D53" s="2" t="s">
        <v>15916</v>
      </c>
      <c r="E53" s="2" t="s">
        <v>15917</v>
      </c>
      <c r="F53" s="2"/>
      <c r="G53" s="2" t="s">
        <v>6291</v>
      </c>
      <c r="H53" s="2" t="s">
        <v>10927</v>
      </c>
      <c r="I53" s="2" t="s">
        <v>61</v>
      </c>
      <c r="J53" s="2"/>
      <c r="K53" s="4">
        <v>44711</v>
      </c>
      <c r="L53" s="11" t="s">
        <v>15594</v>
      </c>
    </row>
    <row r="54" spans="1:12" x14ac:dyDescent="0.2">
      <c r="A54" s="2" t="s">
        <v>15918</v>
      </c>
      <c r="B54" s="2" t="s">
        <v>59</v>
      </c>
      <c r="C54" s="2" t="s">
        <v>15918</v>
      </c>
      <c r="D54" s="2" t="s">
        <v>15918</v>
      </c>
      <c r="E54" s="2" t="s">
        <v>15919</v>
      </c>
      <c r="F54" s="2" t="s">
        <v>15920</v>
      </c>
      <c r="G54" s="2" t="s">
        <v>15759</v>
      </c>
      <c r="H54" s="2" t="s">
        <v>15759</v>
      </c>
      <c r="I54" s="2" t="s">
        <v>15759</v>
      </c>
      <c r="J54" s="2" t="s">
        <v>15759</v>
      </c>
      <c r="K54" s="4">
        <v>44728</v>
      </c>
      <c r="L54" s="2" t="s">
        <v>5059</v>
      </c>
    </row>
    <row r="55" spans="1:12" x14ac:dyDescent="0.2">
      <c r="A55" s="2" t="s">
        <v>15921</v>
      </c>
      <c r="B55" s="2" t="s">
        <v>10420</v>
      </c>
      <c r="C55" s="2" t="s">
        <v>15921</v>
      </c>
      <c r="D55" s="2" t="s">
        <v>15921</v>
      </c>
      <c r="E55" s="2" t="s">
        <v>15922</v>
      </c>
      <c r="F55" s="2"/>
      <c r="G55" s="2" t="s">
        <v>61</v>
      </c>
      <c r="H55" s="2" t="s">
        <v>61</v>
      </c>
      <c r="I55" s="2" t="s">
        <v>61</v>
      </c>
      <c r="J55" s="2" t="s">
        <v>15759</v>
      </c>
      <c r="K55" s="4">
        <v>44715</v>
      </c>
      <c r="L55" s="11" t="s">
        <v>15923</v>
      </c>
    </row>
    <row r="56" spans="1:12" x14ac:dyDescent="0.2">
      <c r="A56" s="2" t="s">
        <v>15924</v>
      </c>
      <c r="B56" s="2" t="s">
        <v>10420</v>
      </c>
      <c r="C56" s="2"/>
      <c r="D56" s="2" t="s">
        <v>15924</v>
      </c>
      <c r="E56" s="2" t="s">
        <v>15925</v>
      </c>
      <c r="F56" s="2"/>
      <c r="G56" s="2" t="s">
        <v>6291</v>
      </c>
      <c r="H56" s="2" t="s">
        <v>61</v>
      </c>
      <c r="I56" s="2" t="s">
        <v>61</v>
      </c>
      <c r="J56" s="2" t="s">
        <v>15759</v>
      </c>
      <c r="K56" s="4">
        <v>44737</v>
      </c>
      <c r="L56" s="11" t="s">
        <v>15571</v>
      </c>
    </row>
    <row r="57" spans="1:12" x14ac:dyDescent="0.2">
      <c r="A57" s="2" t="s">
        <v>15926</v>
      </c>
      <c r="B57" s="2" t="s">
        <v>10420</v>
      </c>
      <c r="C57" s="2"/>
      <c r="D57" s="2" t="s">
        <v>15927</v>
      </c>
      <c r="E57" s="2" t="s">
        <v>15928</v>
      </c>
      <c r="F57" s="2"/>
      <c r="G57" s="2" t="s">
        <v>6291</v>
      </c>
      <c r="H57" s="2" t="s">
        <v>10927</v>
      </c>
      <c r="I57" s="2" t="s">
        <v>61</v>
      </c>
      <c r="J57" s="2" t="s">
        <v>15759</v>
      </c>
      <c r="K57" s="4">
        <v>44720</v>
      </c>
      <c r="L57" s="11" t="s">
        <v>13441</v>
      </c>
    </row>
    <row r="58" spans="1:12" x14ac:dyDescent="0.2">
      <c r="A58" s="2" t="s">
        <v>15929</v>
      </c>
      <c r="B58" s="2" t="s">
        <v>10420</v>
      </c>
      <c r="C58" s="2"/>
      <c r="D58" s="2" t="s">
        <v>15929</v>
      </c>
      <c r="E58" s="2" t="s">
        <v>15930</v>
      </c>
      <c r="F58" s="2"/>
      <c r="G58" s="2" t="s">
        <v>6291</v>
      </c>
      <c r="H58" s="2" t="s">
        <v>10927</v>
      </c>
      <c r="I58" s="2" t="s">
        <v>61</v>
      </c>
      <c r="J58" s="2" t="s">
        <v>15759</v>
      </c>
      <c r="K58" s="4">
        <v>44726</v>
      </c>
      <c r="L58" s="11" t="s">
        <v>13295</v>
      </c>
    </row>
    <row r="59" spans="1:12" x14ac:dyDescent="0.2">
      <c r="A59" s="2" t="s">
        <v>15931</v>
      </c>
      <c r="B59" s="2" t="s">
        <v>10420</v>
      </c>
      <c r="C59" s="2"/>
      <c r="D59" s="2" t="s">
        <v>15931</v>
      </c>
      <c r="E59" s="2" t="s">
        <v>15932</v>
      </c>
      <c r="F59" s="2" t="s">
        <v>15933</v>
      </c>
      <c r="G59" s="2" t="s">
        <v>6291</v>
      </c>
      <c r="H59" s="2" t="s">
        <v>15848</v>
      </c>
      <c r="I59" s="2" t="s">
        <v>15848</v>
      </c>
      <c r="J59" s="2" t="s">
        <v>15848</v>
      </c>
      <c r="K59" s="4">
        <v>44054</v>
      </c>
      <c r="L59" s="11" t="s">
        <v>3591</v>
      </c>
    </row>
    <row r="60" spans="1:12" x14ac:dyDescent="0.2">
      <c r="A60" s="2" t="s">
        <v>15941</v>
      </c>
      <c r="B60" s="2" t="s">
        <v>10420</v>
      </c>
      <c r="C60" s="2" t="s">
        <v>15942</v>
      </c>
      <c r="D60" s="2" t="s">
        <v>15942</v>
      </c>
      <c r="E60" s="2" t="s">
        <v>15943</v>
      </c>
      <c r="F60" s="2"/>
      <c r="G60" s="2" t="s">
        <v>61</v>
      </c>
      <c r="H60" s="2" t="s">
        <v>15944</v>
      </c>
      <c r="I60" s="2" t="s">
        <v>15944</v>
      </c>
      <c r="J60" s="2"/>
      <c r="K60" s="4">
        <v>44749</v>
      </c>
      <c r="L60" s="11" t="s">
        <v>15605</v>
      </c>
    </row>
    <row r="61" spans="1:12" x14ac:dyDescent="0.2">
      <c r="A61" s="2" t="s">
        <v>15945</v>
      </c>
      <c r="B61" s="2" t="s">
        <v>59</v>
      </c>
      <c r="C61" s="2" t="s">
        <v>15945</v>
      </c>
      <c r="D61" s="2" t="s">
        <v>15945</v>
      </c>
      <c r="E61" s="2" t="s">
        <v>15946</v>
      </c>
      <c r="F61" s="1"/>
      <c r="G61" s="2" t="s">
        <v>61</v>
      </c>
      <c r="H61" s="2" t="s">
        <v>15891</v>
      </c>
      <c r="I61" s="2" t="s">
        <v>15891</v>
      </c>
      <c r="J61" s="2"/>
      <c r="K61" s="4">
        <v>40447</v>
      </c>
      <c r="L61" s="11"/>
    </row>
    <row r="62" spans="1:12" x14ac:dyDescent="0.2">
      <c r="A62" s="2" t="s">
        <v>15947</v>
      </c>
      <c r="B62" s="2" t="s">
        <v>59</v>
      </c>
      <c r="C62" s="2" t="s">
        <v>15947</v>
      </c>
      <c r="D62" s="2" t="s">
        <v>15947</v>
      </c>
      <c r="E62" s="2" t="s">
        <v>15948</v>
      </c>
      <c r="F62" s="2" t="s">
        <v>15949</v>
      </c>
      <c r="G62" s="2" t="s">
        <v>61</v>
      </c>
      <c r="H62" s="5" t="s">
        <v>15891</v>
      </c>
      <c r="I62" s="5" t="s">
        <v>15891</v>
      </c>
      <c r="J62" s="2" t="s">
        <v>62</v>
      </c>
      <c r="K62" s="4">
        <v>41241</v>
      </c>
      <c r="L62" s="11"/>
    </row>
    <row r="63" spans="1:12" x14ac:dyDescent="0.2">
      <c r="A63" s="2" t="s">
        <v>15950</v>
      </c>
      <c r="B63" s="2" t="s">
        <v>59</v>
      </c>
      <c r="C63" s="2" t="s">
        <v>15950</v>
      </c>
      <c r="D63" s="2" t="s">
        <v>15950</v>
      </c>
      <c r="E63" s="2" t="s">
        <v>15951</v>
      </c>
      <c r="F63" s="2" t="s">
        <v>15952</v>
      </c>
      <c r="G63" s="2" t="s">
        <v>61</v>
      </c>
      <c r="H63" s="5" t="s">
        <v>15891</v>
      </c>
      <c r="I63" s="5" t="s">
        <v>15891</v>
      </c>
      <c r="J63" s="2" t="s">
        <v>62</v>
      </c>
      <c r="K63" s="4">
        <v>41682</v>
      </c>
      <c r="L63" s="11"/>
    </row>
    <row r="64" spans="1:12" x14ac:dyDescent="0.2">
      <c r="A64" s="2" t="s">
        <v>15953</v>
      </c>
      <c r="B64" s="2" t="s">
        <v>3600</v>
      </c>
      <c r="C64" s="2" t="s">
        <v>15953</v>
      </c>
      <c r="D64" s="2"/>
      <c r="E64" s="2" t="s">
        <v>15954</v>
      </c>
      <c r="F64" s="1"/>
      <c r="G64" s="2" t="s">
        <v>61</v>
      </c>
      <c r="H64" s="5" t="s">
        <v>15891</v>
      </c>
      <c r="I64" s="5" t="s">
        <v>15891</v>
      </c>
      <c r="J64" s="2"/>
      <c r="K64" s="4">
        <v>41484</v>
      </c>
      <c r="L64" s="11"/>
    </row>
    <row r="65" spans="1:12" x14ac:dyDescent="0.2">
      <c r="A65" s="2" t="s">
        <v>15955</v>
      </c>
      <c r="B65" s="2" t="s">
        <v>59</v>
      </c>
      <c r="C65" s="2" t="s">
        <v>15955</v>
      </c>
      <c r="D65" s="2" t="s">
        <v>15955</v>
      </c>
      <c r="E65" s="2" t="s">
        <v>15956</v>
      </c>
      <c r="F65" s="3"/>
      <c r="G65" s="2" t="s">
        <v>83</v>
      </c>
      <c r="H65" s="2" t="s">
        <v>83</v>
      </c>
      <c r="I65" s="2" t="s">
        <v>83</v>
      </c>
      <c r="J65" s="2"/>
      <c r="K65" s="4">
        <v>44767</v>
      </c>
      <c r="L65" s="2" t="s">
        <v>5122</v>
      </c>
    </row>
    <row r="66" spans="1:12" x14ac:dyDescent="0.2">
      <c r="A66" s="2" t="s">
        <v>15957</v>
      </c>
      <c r="B66" s="2" t="s">
        <v>59</v>
      </c>
      <c r="C66" s="2"/>
      <c r="D66" s="2" t="s">
        <v>15957</v>
      </c>
      <c r="E66" s="2" t="s">
        <v>15958</v>
      </c>
      <c r="F66" s="3"/>
      <c r="G66" s="2"/>
      <c r="H66" s="2" t="s">
        <v>83</v>
      </c>
      <c r="I66" s="2" t="s">
        <v>83</v>
      </c>
      <c r="J66" s="2"/>
      <c r="K66" s="4">
        <v>44729</v>
      </c>
      <c r="L66" s="11"/>
    </row>
    <row r="67" spans="1:12" x14ac:dyDescent="0.2">
      <c r="A67" s="2" t="s">
        <v>15959</v>
      </c>
      <c r="B67" s="2" t="s">
        <v>3600</v>
      </c>
      <c r="C67" s="2" t="s">
        <v>15959</v>
      </c>
      <c r="D67" s="2" t="s">
        <v>15959</v>
      </c>
      <c r="E67" s="2"/>
      <c r="F67" s="3"/>
      <c r="G67" s="2" t="s">
        <v>83</v>
      </c>
      <c r="H67" s="2" t="s">
        <v>83</v>
      </c>
      <c r="I67" s="2" t="s">
        <v>83</v>
      </c>
      <c r="J67" s="2"/>
      <c r="K67" s="4">
        <v>44525</v>
      </c>
      <c r="L67" s="11"/>
    </row>
    <row r="68" spans="1:12" x14ac:dyDescent="0.2">
      <c r="A68" s="2" t="s">
        <v>15960</v>
      </c>
      <c r="B68" s="2" t="s">
        <v>3600</v>
      </c>
      <c r="C68" s="2"/>
      <c r="D68" s="2" t="s">
        <v>15960</v>
      </c>
      <c r="E68" s="2" t="s">
        <v>15961</v>
      </c>
      <c r="F68" s="2" t="s">
        <v>15962</v>
      </c>
      <c r="G68" s="2"/>
      <c r="H68" s="2" t="s">
        <v>83</v>
      </c>
      <c r="I68" s="2" t="s">
        <v>83</v>
      </c>
      <c r="J68" s="2" t="s">
        <v>62</v>
      </c>
      <c r="K68" s="4">
        <v>44775</v>
      </c>
      <c r="L68" s="2" t="s">
        <v>5102</v>
      </c>
    </row>
    <row r="69" spans="1:12" x14ac:dyDescent="0.2">
      <c r="A69" s="2" t="s">
        <v>15963</v>
      </c>
      <c r="B69" s="2" t="s">
        <v>10420</v>
      </c>
      <c r="C69" s="2" t="s">
        <v>15964</v>
      </c>
      <c r="D69" s="2" t="s">
        <v>15964</v>
      </c>
      <c r="E69" s="2" t="s">
        <v>15965</v>
      </c>
      <c r="F69" s="2"/>
      <c r="G69" s="2" t="s">
        <v>61</v>
      </c>
      <c r="H69" s="2" t="s">
        <v>61</v>
      </c>
      <c r="I69" s="2" t="s">
        <v>61</v>
      </c>
      <c r="J69" s="2"/>
      <c r="K69" s="4">
        <v>44802</v>
      </c>
      <c r="L69" s="11" t="s">
        <v>15644</v>
      </c>
    </row>
    <row r="70" spans="1:12" x14ac:dyDescent="0.2">
      <c r="A70" s="2" t="s">
        <v>15966</v>
      </c>
      <c r="B70" s="2" t="s">
        <v>10420</v>
      </c>
      <c r="C70" s="2" t="s">
        <v>15967</v>
      </c>
      <c r="D70" s="2" t="s">
        <v>15967</v>
      </c>
      <c r="E70" s="2" t="s">
        <v>15968</v>
      </c>
      <c r="F70" s="2"/>
      <c r="G70" s="2" t="s">
        <v>61</v>
      </c>
      <c r="H70" s="2" t="s">
        <v>61</v>
      </c>
      <c r="I70" s="2" t="s">
        <v>61</v>
      </c>
      <c r="J70" s="2"/>
      <c r="K70" s="4">
        <v>44783</v>
      </c>
      <c r="L70" s="11" t="s">
        <v>15626</v>
      </c>
    </row>
    <row r="71" spans="1:12" x14ac:dyDescent="0.2">
      <c r="A71" s="2" t="s">
        <v>15969</v>
      </c>
      <c r="B71" s="2" t="s">
        <v>10420</v>
      </c>
      <c r="C71" s="2"/>
      <c r="D71" s="2" t="s">
        <v>15969</v>
      </c>
      <c r="E71" s="2" t="s">
        <v>15970</v>
      </c>
      <c r="F71" s="2"/>
      <c r="G71" s="2" t="s">
        <v>6291</v>
      </c>
      <c r="H71" s="2" t="s">
        <v>61</v>
      </c>
      <c r="I71" s="2" t="s">
        <v>61</v>
      </c>
      <c r="J71" s="2"/>
      <c r="K71" s="4">
        <v>44765</v>
      </c>
      <c r="L71" s="11" t="s">
        <v>15597</v>
      </c>
    </row>
    <row r="72" spans="1:12" x14ac:dyDescent="0.2">
      <c r="A72" s="18" t="s">
        <v>15974</v>
      </c>
      <c r="B72" s="2" t="s">
        <v>59</v>
      </c>
      <c r="C72" s="11"/>
      <c r="D72" s="2" t="s">
        <v>15974</v>
      </c>
      <c r="E72" s="2" t="s">
        <v>15975</v>
      </c>
      <c r="F72" s="2" t="s">
        <v>15976</v>
      </c>
      <c r="G72" s="11"/>
      <c r="H72" s="11"/>
      <c r="I72" s="11"/>
      <c r="J72" s="11"/>
      <c r="K72" s="14">
        <v>44818</v>
      </c>
      <c r="L72" s="11" t="s">
        <v>5108</v>
      </c>
    </row>
    <row r="73" spans="1:12" x14ac:dyDescent="0.2">
      <c r="A73" s="2" t="s">
        <v>15977</v>
      </c>
      <c r="B73" s="2" t="s">
        <v>5140</v>
      </c>
      <c r="C73" s="2" t="s">
        <v>15977</v>
      </c>
      <c r="D73" s="2" t="s">
        <v>15977</v>
      </c>
      <c r="E73" s="2" t="s">
        <v>15978</v>
      </c>
      <c r="F73" s="2" t="s">
        <v>15979</v>
      </c>
      <c r="G73" s="2" t="s">
        <v>83</v>
      </c>
      <c r="H73" s="2" t="s">
        <v>83</v>
      </c>
      <c r="I73" s="2" t="s">
        <v>83</v>
      </c>
      <c r="J73" s="2" t="s">
        <v>83</v>
      </c>
      <c r="K73" s="11"/>
      <c r="L73" s="11" t="s">
        <v>10415</v>
      </c>
    </row>
    <row r="74" spans="1:12" x14ac:dyDescent="0.2">
      <c r="A74" s="2" t="s">
        <v>15980</v>
      </c>
      <c r="B74" s="2" t="s">
        <v>10420</v>
      </c>
      <c r="C74" s="2" t="s">
        <v>15980</v>
      </c>
      <c r="D74" s="2" t="s">
        <v>15980</v>
      </c>
      <c r="E74" s="2" t="s">
        <v>15981</v>
      </c>
      <c r="F74" s="2"/>
      <c r="G74" s="2" t="s">
        <v>15944</v>
      </c>
      <c r="H74" s="2" t="s">
        <v>15944</v>
      </c>
      <c r="I74" s="2" t="s">
        <v>15944</v>
      </c>
      <c r="J74" s="2"/>
      <c r="K74" s="4">
        <v>44814</v>
      </c>
      <c r="L74" s="11" t="s">
        <v>15982</v>
      </c>
    </row>
    <row r="75" spans="1:12" x14ac:dyDescent="0.2">
      <c r="A75" s="2" t="s">
        <v>15983</v>
      </c>
      <c r="B75" s="2" t="s">
        <v>10420</v>
      </c>
      <c r="C75" s="2" t="s">
        <v>15983</v>
      </c>
      <c r="D75" s="2" t="s">
        <v>15983</v>
      </c>
      <c r="E75" s="2" t="s">
        <v>15984</v>
      </c>
      <c r="F75" s="2" t="s">
        <v>15985</v>
      </c>
      <c r="G75" s="2" t="s">
        <v>15759</v>
      </c>
      <c r="H75" s="2" t="s">
        <v>15759</v>
      </c>
      <c r="I75" s="2" t="s">
        <v>15759</v>
      </c>
      <c r="J75" s="2" t="s">
        <v>62</v>
      </c>
      <c r="K75" s="4">
        <v>44826</v>
      </c>
      <c r="L75" s="11" t="s">
        <v>15512</v>
      </c>
    </row>
    <row r="76" spans="1:12" x14ac:dyDescent="0.2">
      <c r="A76" s="2" t="s">
        <v>15986</v>
      </c>
      <c r="B76" s="2" t="s">
        <v>10420</v>
      </c>
      <c r="C76" s="2" t="s">
        <v>15987</v>
      </c>
      <c r="D76" s="2" t="s">
        <v>15987</v>
      </c>
      <c r="E76" s="2" t="s">
        <v>15988</v>
      </c>
      <c r="F76" s="2"/>
      <c r="G76" s="2" t="s">
        <v>15759</v>
      </c>
      <c r="H76" s="2" t="s">
        <v>15759</v>
      </c>
      <c r="I76" s="2" t="s">
        <v>15759</v>
      </c>
      <c r="J76" s="2"/>
      <c r="K76" s="4">
        <v>44805</v>
      </c>
      <c r="L76" s="11" t="s">
        <v>15642</v>
      </c>
    </row>
    <row r="77" spans="1:12" x14ac:dyDescent="0.2">
      <c r="A77" s="2" t="s">
        <v>15989</v>
      </c>
      <c r="B77" s="2" t="s">
        <v>10420</v>
      </c>
      <c r="C77" s="2" t="s">
        <v>15990</v>
      </c>
      <c r="D77" s="2" t="s">
        <v>15990</v>
      </c>
      <c r="E77" s="2" t="s">
        <v>15991</v>
      </c>
      <c r="F77" s="2"/>
      <c r="G77" s="2" t="s">
        <v>15944</v>
      </c>
      <c r="H77" s="2" t="s">
        <v>15944</v>
      </c>
      <c r="I77" s="2" t="s">
        <v>15944</v>
      </c>
      <c r="J77" s="2"/>
      <c r="K77" s="4">
        <v>44813</v>
      </c>
      <c r="L77" s="11" t="s">
        <v>15663</v>
      </c>
    </row>
    <row r="78" spans="1:12" x14ac:dyDescent="0.2">
      <c r="A78" s="2" t="s">
        <v>15992</v>
      </c>
      <c r="B78" s="2" t="s">
        <v>10420</v>
      </c>
      <c r="C78" s="2" t="s">
        <v>15993</v>
      </c>
      <c r="D78" s="2" t="s">
        <v>15993</v>
      </c>
      <c r="E78" s="2" t="s">
        <v>15994</v>
      </c>
      <c r="F78" s="2"/>
      <c r="G78" s="2" t="s">
        <v>15759</v>
      </c>
      <c r="H78" s="2" t="s">
        <v>15759</v>
      </c>
      <c r="I78" s="2" t="s">
        <v>15759</v>
      </c>
      <c r="J78" s="2"/>
      <c r="K78" s="4">
        <v>44806</v>
      </c>
      <c r="L78" s="11" t="s">
        <v>15616</v>
      </c>
    </row>
    <row r="79" spans="1:12" x14ac:dyDescent="0.2">
      <c r="A79" s="2" t="s">
        <v>15995</v>
      </c>
      <c r="B79" s="2" t="s">
        <v>10420</v>
      </c>
      <c r="C79" s="2" t="s">
        <v>15996</v>
      </c>
      <c r="D79" s="2" t="s">
        <v>15996</v>
      </c>
      <c r="E79" s="2" t="s">
        <v>15997</v>
      </c>
      <c r="F79" s="2"/>
      <c r="G79" s="2" t="s">
        <v>15759</v>
      </c>
      <c r="H79" s="2" t="s">
        <v>15759</v>
      </c>
      <c r="I79" s="2" t="s">
        <v>15759</v>
      </c>
      <c r="J79" s="2"/>
      <c r="K79" s="4">
        <v>44806</v>
      </c>
      <c r="L79" s="11" t="s">
        <v>15652</v>
      </c>
    </row>
    <row r="80" spans="1:12" x14ac:dyDescent="0.2">
      <c r="A80" s="2" t="s">
        <v>15998</v>
      </c>
      <c r="B80" s="2" t="s">
        <v>10420</v>
      </c>
      <c r="C80" s="2" t="s">
        <v>15999</v>
      </c>
      <c r="D80" s="2" t="s">
        <v>15999</v>
      </c>
      <c r="E80" s="2" t="s">
        <v>16000</v>
      </c>
      <c r="F80" s="2"/>
      <c r="G80" s="2" t="s">
        <v>15759</v>
      </c>
      <c r="H80" s="2" t="s">
        <v>15759</v>
      </c>
      <c r="I80" s="2" t="s">
        <v>15759</v>
      </c>
      <c r="J80" s="2"/>
      <c r="K80" s="4">
        <v>44807</v>
      </c>
      <c r="L80" s="11" t="s">
        <v>15648</v>
      </c>
    </row>
    <row r="81" spans="1:12" x14ac:dyDescent="0.2">
      <c r="A81" s="2" t="s">
        <v>16001</v>
      </c>
      <c r="B81" s="2" t="s">
        <v>10420</v>
      </c>
      <c r="C81" s="2"/>
      <c r="D81" s="2" t="s">
        <v>16001</v>
      </c>
      <c r="E81" s="2" t="s">
        <v>16002</v>
      </c>
      <c r="F81" s="2"/>
      <c r="G81" s="2" t="s">
        <v>3591</v>
      </c>
      <c r="H81" s="2" t="s">
        <v>15759</v>
      </c>
      <c r="I81" s="2" t="s">
        <v>15759</v>
      </c>
      <c r="J81" s="2"/>
      <c r="K81" s="4">
        <v>44777</v>
      </c>
      <c r="L81" s="11" t="s">
        <v>14018</v>
      </c>
    </row>
    <row r="82" spans="1:12" x14ac:dyDescent="0.2">
      <c r="A82" s="2" t="s">
        <v>16003</v>
      </c>
      <c r="B82" s="2" t="s">
        <v>10420</v>
      </c>
      <c r="C82" s="2"/>
      <c r="D82" s="2" t="s">
        <v>16003</v>
      </c>
      <c r="E82" s="2" t="s">
        <v>16004</v>
      </c>
      <c r="F82" s="2"/>
      <c r="G82" s="2" t="s">
        <v>3591</v>
      </c>
      <c r="H82" s="2" t="s">
        <v>15759</v>
      </c>
      <c r="I82" s="2" t="s">
        <v>15759</v>
      </c>
      <c r="J82" s="2"/>
      <c r="K82" s="4">
        <v>44808</v>
      </c>
      <c r="L82" s="11" t="s">
        <v>13318</v>
      </c>
    </row>
    <row r="83" spans="1:12" x14ac:dyDescent="0.2">
      <c r="A83" s="2" t="s">
        <v>16005</v>
      </c>
      <c r="B83" s="2" t="s">
        <v>10420</v>
      </c>
      <c r="C83" s="2"/>
      <c r="D83" s="2" t="s">
        <v>16005</v>
      </c>
      <c r="E83" s="2" t="s">
        <v>16006</v>
      </c>
      <c r="F83" s="2"/>
      <c r="G83" s="2" t="s">
        <v>3591</v>
      </c>
      <c r="H83" s="2" t="s">
        <v>15759</v>
      </c>
      <c r="I83" s="2" t="s">
        <v>15759</v>
      </c>
      <c r="J83" s="2"/>
      <c r="K83" s="4">
        <v>44817</v>
      </c>
      <c r="L83" s="11" t="s">
        <v>3591</v>
      </c>
    </row>
    <row r="84" spans="1:12" x14ac:dyDescent="0.2">
      <c r="A84" s="9" t="s">
        <v>88</v>
      </c>
      <c r="B84" s="9" t="s">
        <v>59</v>
      </c>
      <c r="C84" s="9" t="s">
        <v>88</v>
      </c>
      <c r="D84" s="9" t="s">
        <v>88</v>
      </c>
      <c r="E84" s="9" t="s">
        <v>89</v>
      </c>
      <c r="F84" s="9" t="s">
        <v>90</v>
      </c>
      <c r="G84" s="9" t="s">
        <v>83</v>
      </c>
      <c r="H84" s="9" t="s">
        <v>83</v>
      </c>
      <c r="I84" s="9" t="s">
        <v>83</v>
      </c>
      <c r="J84" s="9" t="s">
        <v>83</v>
      </c>
      <c r="K84" s="4">
        <v>44841</v>
      </c>
      <c r="L84" s="2" t="s">
        <v>16231</v>
      </c>
    </row>
    <row r="85" spans="1:12" x14ac:dyDescent="0.2">
      <c r="A85" s="9" t="s">
        <v>125</v>
      </c>
      <c r="B85" s="9" t="s">
        <v>59</v>
      </c>
      <c r="C85" s="9" t="s">
        <v>125</v>
      </c>
      <c r="D85" s="9" t="s">
        <v>125</v>
      </c>
      <c r="E85" s="9" t="s">
        <v>126</v>
      </c>
      <c r="F85" s="9" t="s">
        <v>127</v>
      </c>
      <c r="G85" s="9" t="s">
        <v>83</v>
      </c>
      <c r="H85" s="9" t="s">
        <v>83</v>
      </c>
      <c r="I85" s="9" t="s">
        <v>83</v>
      </c>
      <c r="J85" s="9" t="s">
        <v>83</v>
      </c>
      <c r="K85" s="4">
        <v>44833</v>
      </c>
      <c r="L85" s="2" t="s">
        <v>16230</v>
      </c>
    </row>
    <row r="86" spans="1:12" x14ac:dyDescent="0.2">
      <c r="A86" s="9" t="s">
        <v>128</v>
      </c>
      <c r="B86" s="9" t="s">
        <v>59</v>
      </c>
      <c r="C86" s="9" t="s">
        <v>128</v>
      </c>
      <c r="D86" s="9" t="s">
        <v>128</v>
      </c>
      <c r="E86" s="9" t="s">
        <v>129</v>
      </c>
      <c r="F86" s="10"/>
      <c r="G86" s="9" t="s">
        <v>83</v>
      </c>
      <c r="H86" s="9" t="s">
        <v>83</v>
      </c>
      <c r="I86" s="9" t="s">
        <v>83</v>
      </c>
      <c r="J86" s="9"/>
      <c r="K86" s="4">
        <v>44833</v>
      </c>
      <c r="L86" s="2" t="s">
        <v>16232</v>
      </c>
    </row>
    <row r="87" spans="1:12" x14ac:dyDescent="0.2">
      <c r="A87" s="9" t="s">
        <v>2051</v>
      </c>
      <c r="B87" s="9" t="s">
        <v>59</v>
      </c>
      <c r="C87" s="9" t="s">
        <v>2051</v>
      </c>
      <c r="D87" s="9" t="s">
        <v>2051</v>
      </c>
      <c r="E87" s="9" t="s">
        <v>2052</v>
      </c>
      <c r="F87" s="10"/>
      <c r="G87" s="9" t="s">
        <v>83</v>
      </c>
      <c r="H87" s="9" t="s">
        <v>83</v>
      </c>
      <c r="I87" s="9" t="s">
        <v>83</v>
      </c>
      <c r="J87" s="9"/>
      <c r="K87" s="4">
        <v>44832</v>
      </c>
      <c r="L87" s="21"/>
    </row>
    <row r="88" spans="1:12" x14ac:dyDescent="0.2">
      <c r="A88" s="9" t="s">
        <v>3615</v>
      </c>
      <c r="B88" s="9" t="s">
        <v>3600</v>
      </c>
      <c r="C88" s="9" t="s">
        <v>3615</v>
      </c>
      <c r="D88" s="9" t="s">
        <v>3615</v>
      </c>
      <c r="E88" s="9" t="s">
        <v>3616</v>
      </c>
      <c r="F88" s="10"/>
      <c r="G88" s="9" t="s">
        <v>83</v>
      </c>
      <c r="H88" s="9" t="s">
        <v>83</v>
      </c>
      <c r="I88" s="9" t="s">
        <v>83</v>
      </c>
      <c r="J88" s="9"/>
      <c r="K88" s="4">
        <v>44837</v>
      </c>
      <c r="L88" s="2" t="s">
        <v>10374</v>
      </c>
    </row>
    <row r="89" spans="1:12" x14ac:dyDescent="0.2">
      <c r="A89" s="9" t="s">
        <v>3661</v>
      </c>
      <c r="B89" s="9" t="s">
        <v>3600</v>
      </c>
      <c r="C89" s="9" t="s">
        <v>3661</v>
      </c>
      <c r="D89" s="9" t="s">
        <v>3661</v>
      </c>
      <c r="E89" s="9" t="s">
        <v>3662</v>
      </c>
      <c r="F89" s="10"/>
      <c r="G89" s="9" t="s">
        <v>83</v>
      </c>
      <c r="H89" s="9" t="s">
        <v>83</v>
      </c>
      <c r="I89" s="9" t="s">
        <v>83</v>
      </c>
      <c r="J89" s="9"/>
      <c r="K89" s="4">
        <v>44845</v>
      </c>
      <c r="L89" s="2" t="s">
        <v>10384</v>
      </c>
    </row>
    <row r="90" spans="1:12" x14ac:dyDescent="0.2">
      <c r="A90" s="2" t="s">
        <v>5244</v>
      </c>
      <c r="B90" s="2" t="s">
        <v>5140</v>
      </c>
      <c r="C90" s="2" t="s">
        <v>5244</v>
      </c>
      <c r="D90" s="2" t="s">
        <v>5244</v>
      </c>
      <c r="E90" s="2" t="s">
        <v>5245</v>
      </c>
      <c r="F90" s="2" t="s">
        <v>5246</v>
      </c>
      <c r="G90" s="2"/>
      <c r="H90" s="2" t="s">
        <v>83</v>
      </c>
      <c r="I90" s="2" t="s">
        <v>83</v>
      </c>
      <c r="J90" s="2" t="s">
        <v>83</v>
      </c>
      <c r="K90" s="2"/>
      <c r="L90" s="2" t="s">
        <v>16269</v>
      </c>
    </row>
    <row r="91" spans="1:12" x14ac:dyDescent="0.2">
      <c r="A91" s="2" t="s">
        <v>6247</v>
      </c>
      <c r="B91" s="2" t="s">
        <v>5140</v>
      </c>
      <c r="C91" s="2"/>
      <c r="D91" s="2" t="s">
        <v>6247</v>
      </c>
      <c r="E91" s="2" t="s">
        <v>16267</v>
      </c>
      <c r="F91" s="2" t="s">
        <v>16268</v>
      </c>
      <c r="G91" s="2"/>
      <c r="H91" s="2" t="s">
        <v>83</v>
      </c>
      <c r="I91" s="2" t="s">
        <v>83</v>
      </c>
      <c r="J91" s="2" t="s">
        <v>83</v>
      </c>
      <c r="K91" s="2"/>
      <c r="L91" s="11" t="s">
        <v>15868</v>
      </c>
    </row>
    <row r="92" spans="1:12" x14ac:dyDescent="0.2">
      <c r="A92" s="2" t="s">
        <v>14492</v>
      </c>
      <c r="B92" s="2" t="s">
        <v>10420</v>
      </c>
      <c r="C92" s="2"/>
      <c r="D92" s="2" t="s">
        <v>14492</v>
      </c>
      <c r="E92" s="2" t="s">
        <v>14493</v>
      </c>
      <c r="F92" s="2" t="s">
        <v>14494</v>
      </c>
      <c r="G92" s="2" t="s">
        <v>16284</v>
      </c>
      <c r="H92" s="2" t="s">
        <v>15759</v>
      </c>
      <c r="I92" s="2" t="s">
        <v>15759</v>
      </c>
      <c r="J92" s="2" t="s">
        <v>15759</v>
      </c>
      <c r="K92" s="4">
        <v>44845</v>
      </c>
      <c r="L92" s="11" t="s">
        <v>15675</v>
      </c>
    </row>
    <row r="93" spans="1:12" x14ac:dyDescent="0.2">
      <c r="A93" s="2" t="s">
        <v>15654</v>
      </c>
      <c r="B93" s="2" t="s">
        <v>10420</v>
      </c>
      <c r="C93" s="2"/>
      <c r="D93" s="2" t="s">
        <v>15654</v>
      </c>
      <c r="E93" s="2" t="s">
        <v>15655</v>
      </c>
      <c r="F93" s="2"/>
      <c r="G93" s="2" t="s">
        <v>16284</v>
      </c>
      <c r="H93" s="2" t="s">
        <v>15759</v>
      </c>
      <c r="I93" s="2" t="s">
        <v>15759</v>
      </c>
      <c r="J93" s="2"/>
      <c r="K93" s="4">
        <v>44829</v>
      </c>
      <c r="L93" s="11" t="s">
        <v>16285</v>
      </c>
    </row>
    <row r="94" spans="1:12" x14ac:dyDescent="0.2">
      <c r="A94" s="2" t="s">
        <v>15677</v>
      </c>
      <c r="B94" s="2" t="s">
        <v>10420</v>
      </c>
      <c r="C94" s="2"/>
      <c r="D94" s="2" t="s">
        <v>15677</v>
      </c>
      <c r="E94" s="2" t="s">
        <v>15678</v>
      </c>
      <c r="F94" s="2"/>
      <c r="G94" s="2" t="s">
        <v>16284</v>
      </c>
      <c r="H94" s="2" t="s">
        <v>15759</v>
      </c>
      <c r="I94" s="2" t="s">
        <v>15759</v>
      </c>
      <c r="J94" s="2"/>
      <c r="K94" s="4">
        <v>44837</v>
      </c>
      <c r="L94" s="11" t="s">
        <v>3591</v>
      </c>
    </row>
    <row r="95" spans="1:12" x14ac:dyDescent="0.2">
      <c r="A95" s="9" t="s">
        <v>80</v>
      </c>
      <c r="B95" s="9" t="s">
        <v>59</v>
      </c>
      <c r="C95" s="9" t="s">
        <v>80</v>
      </c>
      <c r="D95" s="9" t="s">
        <v>80</v>
      </c>
      <c r="E95" s="9" t="s">
        <v>81</v>
      </c>
      <c r="F95" s="9" t="s">
        <v>82</v>
      </c>
      <c r="G95" s="9" t="s">
        <v>83</v>
      </c>
      <c r="H95" s="9" t="s">
        <v>83</v>
      </c>
      <c r="I95" s="9" t="s">
        <v>83</v>
      </c>
      <c r="J95" s="9" t="s">
        <v>83</v>
      </c>
      <c r="K95" s="4">
        <v>44874</v>
      </c>
      <c r="L95" s="11" t="s">
        <v>16477</v>
      </c>
    </row>
    <row r="96" spans="1:12" x14ac:dyDescent="0.2">
      <c r="A96" s="9" t="s">
        <v>93</v>
      </c>
      <c r="B96" s="9" t="s">
        <v>59</v>
      </c>
      <c r="C96" s="9" t="s">
        <v>93</v>
      </c>
      <c r="D96" s="9" t="s">
        <v>93</v>
      </c>
      <c r="E96" s="9" t="s">
        <v>94</v>
      </c>
      <c r="F96" s="10"/>
      <c r="G96" s="9" t="s">
        <v>83</v>
      </c>
      <c r="H96" s="9" t="s">
        <v>83</v>
      </c>
      <c r="I96" s="9" t="s">
        <v>83</v>
      </c>
      <c r="J96" s="9"/>
      <c r="K96" s="4">
        <v>44867</v>
      </c>
      <c r="L96" s="11" t="s">
        <v>16483</v>
      </c>
    </row>
    <row r="97" spans="1:12" x14ac:dyDescent="0.2">
      <c r="A97" s="9" t="s">
        <v>3990</v>
      </c>
      <c r="B97" s="9" t="s">
        <v>3600</v>
      </c>
      <c r="C97" s="9" t="s">
        <v>3990</v>
      </c>
      <c r="D97" s="9" t="s">
        <v>3990</v>
      </c>
      <c r="E97" s="9" t="s">
        <v>3991</v>
      </c>
      <c r="F97" s="10"/>
      <c r="G97" s="9" t="s">
        <v>83</v>
      </c>
      <c r="H97" s="9" t="s">
        <v>83</v>
      </c>
      <c r="I97" s="9" t="s">
        <v>83</v>
      </c>
      <c r="J97" s="9"/>
      <c r="K97" s="4">
        <v>44865</v>
      </c>
      <c r="L97" s="11" t="s">
        <v>16468</v>
      </c>
    </row>
    <row r="98" spans="1:12" x14ac:dyDescent="0.2">
      <c r="A98" s="9" t="s">
        <v>4076</v>
      </c>
      <c r="B98" s="9" t="s">
        <v>3600</v>
      </c>
      <c r="C98" s="9"/>
      <c r="D98" s="9" t="s">
        <v>4076</v>
      </c>
      <c r="E98" s="9" t="s">
        <v>4077</v>
      </c>
      <c r="F98" s="10"/>
      <c r="G98" s="9"/>
      <c r="H98" s="9" t="s">
        <v>83</v>
      </c>
      <c r="I98" s="9" t="s">
        <v>83</v>
      </c>
      <c r="J98" s="9"/>
      <c r="K98" s="4">
        <v>44865</v>
      </c>
      <c r="L98" s="11" t="s">
        <v>16470</v>
      </c>
    </row>
    <row r="99" spans="1:12" x14ac:dyDescent="0.2">
      <c r="A99" s="2" t="s">
        <v>16278</v>
      </c>
      <c r="B99" s="2" t="s">
        <v>5140</v>
      </c>
      <c r="C99" s="2"/>
      <c r="D99" s="2" t="s">
        <v>16278</v>
      </c>
      <c r="E99" s="2" t="s">
        <v>16278</v>
      </c>
      <c r="F99" s="2" t="s">
        <v>16282</v>
      </c>
      <c r="G99" s="2"/>
      <c r="H99" s="2" t="s">
        <v>15759</v>
      </c>
      <c r="I99" s="2" t="s">
        <v>15759</v>
      </c>
      <c r="J99" s="2" t="s">
        <v>15759</v>
      </c>
      <c r="K99" s="2"/>
      <c r="L99" s="2"/>
    </row>
    <row r="100" spans="1:12" x14ac:dyDescent="0.2">
      <c r="A100" s="2" t="s">
        <v>13833</v>
      </c>
      <c r="B100" s="2" t="s">
        <v>10420</v>
      </c>
      <c r="C100" s="2" t="s">
        <v>13834</v>
      </c>
      <c r="D100" s="2" t="s">
        <v>13834</v>
      </c>
      <c r="E100" s="2" t="s">
        <v>13835</v>
      </c>
      <c r="F100" s="2"/>
      <c r="G100" s="2" t="s">
        <v>61</v>
      </c>
      <c r="H100" s="2" t="s">
        <v>15759</v>
      </c>
      <c r="I100" s="2" t="s">
        <v>15759</v>
      </c>
      <c r="J100" s="2"/>
      <c r="K100" s="4">
        <v>44876</v>
      </c>
      <c r="L100" s="11" t="s">
        <v>15636</v>
      </c>
    </row>
    <row r="101" spans="1:12" x14ac:dyDescent="0.2">
      <c r="A101" s="2" t="s">
        <v>13854</v>
      </c>
      <c r="B101" s="2" t="s">
        <v>10420</v>
      </c>
      <c r="C101" s="2" t="s">
        <v>13854</v>
      </c>
      <c r="D101" s="2" t="s">
        <v>13854</v>
      </c>
      <c r="E101" s="2" t="s">
        <v>13855</v>
      </c>
      <c r="F101" s="2"/>
      <c r="G101" s="2" t="s">
        <v>61</v>
      </c>
      <c r="H101" s="2" t="s">
        <v>15759</v>
      </c>
      <c r="I101" s="2" t="s">
        <v>15759</v>
      </c>
      <c r="J101" s="2"/>
      <c r="K101" s="4">
        <v>44876</v>
      </c>
      <c r="L101" s="11" t="s">
        <v>15667</v>
      </c>
    </row>
    <row r="102" spans="1:12" x14ac:dyDescent="0.2">
      <c r="A102" s="2" t="s">
        <v>13870</v>
      </c>
      <c r="B102" s="2" t="s">
        <v>10420</v>
      </c>
      <c r="C102" s="2" t="s">
        <v>13870</v>
      </c>
      <c r="D102" s="2" t="s">
        <v>13870</v>
      </c>
      <c r="E102" s="2" t="s">
        <v>13871</v>
      </c>
      <c r="F102" s="2"/>
      <c r="G102" s="2" t="s">
        <v>61</v>
      </c>
      <c r="H102" s="2" t="s">
        <v>15759</v>
      </c>
      <c r="I102" s="2" t="s">
        <v>15759</v>
      </c>
      <c r="J102" s="2"/>
      <c r="K102" s="4">
        <v>44882</v>
      </c>
      <c r="L102" s="11" t="s">
        <v>15650</v>
      </c>
    </row>
    <row r="103" spans="1:12" x14ac:dyDescent="0.2">
      <c r="A103" s="2" t="s">
        <v>13872</v>
      </c>
      <c r="B103" s="2" t="s">
        <v>10420</v>
      </c>
      <c r="C103" s="2" t="s">
        <v>13872</v>
      </c>
      <c r="D103" s="2" t="s">
        <v>13872</v>
      </c>
      <c r="E103" s="2" t="s">
        <v>13873</v>
      </c>
      <c r="F103" s="2"/>
      <c r="G103" s="2" t="s">
        <v>61</v>
      </c>
      <c r="H103" s="2" t="s">
        <v>15759</v>
      </c>
      <c r="I103" s="2" t="s">
        <v>15759</v>
      </c>
      <c r="J103" s="2"/>
      <c r="K103" s="4">
        <v>44885</v>
      </c>
      <c r="L103" s="11" t="s">
        <v>16296</v>
      </c>
    </row>
    <row r="104" spans="1:12" x14ac:dyDescent="0.2">
      <c r="A104" s="2" t="s">
        <v>14206</v>
      </c>
      <c r="B104" s="2" t="s">
        <v>10420</v>
      </c>
      <c r="C104" s="2"/>
      <c r="D104" s="2" t="s">
        <v>14206</v>
      </c>
      <c r="E104" s="2" t="s">
        <v>14207</v>
      </c>
      <c r="F104" s="2"/>
      <c r="G104" s="2" t="s">
        <v>16505</v>
      </c>
      <c r="H104" s="2" t="s">
        <v>15944</v>
      </c>
      <c r="I104" s="2" t="s">
        <v>15944</v>
      </c>
      <c r="J104" s="2"/>
      <c r="K104" s="4">
        <v>44891</v>
      </c>
      <c r="L104" s="11" t="s">
        <v>15665</v>
      </c>
    </row>
    <row r="105" spans="1:12" x14ac:dyDescent="0.2">
      <c r="A105" s="2" t="s">
        <v>15196</v>
      </c>
      <c r="B105" s="2" t="s">
        <v>10420</v>
      </c>
      <c r="C105" s="2"/>
      <c r="D105" s="2" t="s">
        <v>15196</v>
      </c>
      <c r="E105" s="2" t="s">
        <v>15197</v>
      </c>
      <c r="F105" s="2" t="s">
        <v>15198</v>
      </c>
      <c r="G105" s="2" t="s">
        <v>16505</v>
      </c>
      <c r="H105" s="2" t="s">
        <v>15759</v>
      </c>
      <c r="I105" s="2" t="s">
        <v>15759</v>
      </c>
      <c r="J105" s="2" t="s">
        <v>15759</v>
      </c>
      <c r="K105" s="4">
        <v>44870</v>
      </c>
      <c r="L105" s="11" t="s">
        <v>16540</v>
      </c>
    </row>
    <row r="106" spans="1:12" x14ac:dyDescent="0.2">
      <c r="A106" s="2" t="s">
        <v>15623</v>
      </c>
      <c r="B106" s="2" t="s">
        <v>10420</v>
      </c>
      <c r="C106" s="2"/>
      <c r="D106" s="2" t="s">
        <v>15623</v>
      </c>
      <c r="E106" s="2" t="s">
        <v>15624</v>
      </c>
      <c r="F106" s="2" t="s">
        <v>16417</v>
      </c>
      <c r="G106" s="2" t="s">
        <v>16505</v>
      </c>
      <c r="H106" s="2" t="s">
        <v>15759</v>
      </c>
      <c r="I106" s="2" t="s">
        <v>15759</v>
      </c>
      <c r="J106" s="2" t="s">
        <v>15759</v>
      </c>
      <c r="K106" s="4">
        <v>44889</v>
      </c>
      <c r="L106" s="11" t="s">
        <v>13935</v>
      </c>
    </row>
    <row r="107" spans="1:12" x14ac:dyDescent="0.2">
      <c r="A107" s="2" t="s">
        <v>657</v>
      </c>
      <c r="B107" s="2" t="s">
        <v>59</v>
      </c>
      <c r="C107" s="2" t="s">
        <v>657</v>
      </c>
      <c r="D107" s="2" t="s">
        <v>657</v>
      </c>
      <c r="E107" s="2" t="s">
        <v>658</v>
      </c>
      <c r="F107" s="2" t="s">
        <v>659</v>
      </c>
      <c r="G107" s="2" t="s">
        <v>83</v>
      </c>
      <c r="H107" s="2" t="s">
        <v>83</v>
      </c>
      <c r="I107" s="2" t="s">
        <v>62</v>
      </c>
      <c r="J107" s="2" t="s">
        <v>62</v>
      </c>
      <c r="K107" s="14">
        <v>44917</v>
      </c>
      <c r="L107" s="11" t="s">
        <v>16694</v>
      </c>
    </row>
    <row r="108" spans="1:12" x14ac:dyDescent="0.2">
      <c r="A108" s="2" t="s">
        <v>2913</v>
      </c>
      <c r="B108" s="2" t="s">
        <v>59</v>
      </c>
      <c r="C108" s="2" t="s">
        <v>2913</v>
      </c>
      <c r="D108" s="2" t="s">
        <v>2913</v>
      </c>
      <c r="E108" s="2"/>
      <c r="F108" s="7"/>
      <c r="G108" s="2" t="s">
        <v>83</v>
      </c>
      <c r="H108" s="2" t="s">
        <v>83</v>
      </c>
      <c r="I108" s="2"/>
      <c r="J108" s="2"/>
      <c r="K108" s="14">
        <v>44865</v>
      </c>
      <c r="L108" s="11"/>
    </row>
    <row r="109" spans="1:12" x14ac:dyDescent="0.2">
      <c r="A109" s="2" t="s">
        <v>4887</v>
      </c>
      <c r="B109" s="2" t="s">
        <v>59</v>
      </c>
      <c r="C109" s="2"/>
      <c r="D109" s="2" t="s">
        <v>4887</v>
      </c>
      <c r="E109" s="2" t="s">
        <v>4888</v>
      </c>
      <c r="F109" s="7"/>
      <c r="G109" s="2"/>
      <c r="H109" s="2" t="s">
        <v>83</v>
      </c>
      <c r="I109" s="2" t="s">
        <v>83</v>
      </c>
      <c r="J109" s="2"/>
      <c r="K109" s="14">
        <v>44908</v>
      </c>
      <c r="L109" s="11" t="s">
        <v>16695</v>
      </c>
    </row>
    <row r="110" spans="1:12" x14ac:dyDescent="0.2">
      <c r="A110" s="19" t="s">
        <v>16484</v>
      </c>
      <c r="B110" s="11" t="s">
        <v>59</v>
      </c>
      <c r="C110" s="11"/>
      <c r="D110" s="11" t="s">
        <v>16484</v>
      </c>
      <c r="E110" s="11" t="s">
        <v>16501</v>
      </c>
      <c r="F110" s="11"/>
      <c r="G110" s="11"/>
      <c r="H110" s="2" t="s">
        <v>15759</v>
      </c>
      <c r="I110" s="2" t="s">
        <v>15759</v>
      </c>
      <c r="J110" s="2" t="s">
        <v>15759</v>
      </c>
      <c r="K110" s="14">
        <v>44914</v>
      </c>
      <c r="L110" s="11"/>
    </row>
    <row r="111" spans="1:12" x14ac:dyDescent="0.2">
      <c r="A111" s="2" t="s">
        <v>13233</v>
      </c>
      <c r="B111" s="2" t="s">
        <v>10420</v>
      </c>
      <c r="C111" s="2" t="s">
        <v>13233</v>
      </c>
      <c r="D111" s="2" t="s">
        <v>13233</v>
      </c>
      <c r="E111" s="2" t="s">
        <v>13234</v>
      </c>
      <c r="F111" s="2" t="s">
        <v>13235</v>
      </c>
      <c r="G111" s="2" t="s">
        <v>61</v>
      </c>
      <c r="H111" s="2" t="s">
        <v>15944</v>
      </c>
      <c r="I111" s="2" t="s">
        <v>15944</v>
      </c>
      <c r="J111" s="2" t="s">
        <v>15944</v>
      </c>
      <c r="K111" s="4">
        <v>44917</v>
      </c>
      <c r="L111" s="11" t="s">
        <v>15656</v>
      </c>
    </row>
    <row r="112" spans="1:12" x14ac:dyDescent="0.2">
      <c r="A112" s="2" t="s">
        <v>13487</v>
      </c>
      <c r="B112" s="2" t="s">
        <v>10420</v>
      </c>
      <c r="C112" s="2" t="s">
        <v>13488</v>
      </c>
      <c r="D112" s="2" t="s">
        <v>13488</v>
      </c>
      <c r="E112" s="2" t="s">
        <v>13489</v>
      </c>
      <c r="F112" s="2"/>
      <c r="G112" s="2" t="s">
        <v>61</v>
      </c>
      <c r="H112" s="2" t="s">
        <v>15944</v>
      </c>
      <c r="I112" s="2" t="s">
        <v>15944</v>
      </c>
      <c r="J112" s="2"/>
      <c r="K112" s="4">
        <v>44915</v>
      </c>
      <c r="L112" s="11" t="s">
        <v>16784</v>
      </c>
    </row>
    <row r="113" spans="1:12" x14ac:dyDescent="0.2">
      <c r="A113" s="2" t="s">
        <v>13856</v>
      </c>
      <c r="B113" s="2" t="s">
        <v>10420</v>
      </c>
      <c r="C113" s="2" t="s">
        <v>13856</v>
      </c>
      <c r="D113" s="2" t="s">
        <v>13856</v>
      </c>
      <c r="E113" s="2" t="s">
        <v>13857</v>
      </c>
      <c r="F113" s="2"/>
      <c r="G113" s="2" t="s">
        <v>61</v>
      </c>
      <c r="H113" s="2" t="s">
        <v>15759</v>
      </c>
      <c r="I113" s="2" t="s">
        <v>15759</v>
      </c>
      <c r="J113" s="2"/>
      <c r="K113" s="4">
        <v>44908</v>
      </c>
      <c r="L113" s="11" t="s">
        <v>16507</v>
      </c>
    </row>
    <row r="114" spans="1:12" x14ac:dyDescent="0.2">
      <c r="A114" s="2" t="s">
        <v>16750</v>
      </c>
      <c r="B114" s="2" t="s">
        <v>10420</v>
      </c>
      <c r="C114" s="2"/>
      <c r="D114" s="2" t="s">
        <v>16750</v>
      </c>
      <c r="E114" s="2" t="s">
        <v>16751</v>
      </c>
      <c r="F114" s="2"/>
      <c r="G114" s="2" t="s">
        <v>16749</v>
      </c>
      <c r="H114" s="2" t="s">
        <v>15944</v>
      </c>
      <c r="I114" s="2" t="s">
        <v>15944</v>
      </c>
      <c r="J114" s="2"/>
      <c r="K114" s="4">
        <v>44915</v>
      </c>
      <c r="L114" s="11" t="s">
        <v>16785</v>
      </c>
    </row>
    <row r="115" spans="1:12" x14ac:dyDescent="0.2">
      <c r="A115" s="2" t="s">
        <v>16524</v>
      </c>
      <c r="B115" s="2" t="s">
        <v>10420</v>
      </c>
      <c r="C115" s="2"/>
      <c r="D115" s="2" t="s">
        <v>16524</v>
      </c>
      <c r="E115" s="2" t="s">
        <v>16525</v>
      </c>
      <c r="F115" s="2"/>
      <c r="G115" s="2" t="s">
        <v>16749</v>
      </c>
      <c r="H115" s="2" t="s">
        <v>15759</v>
      </c>
      <c r="I115" s="2" t="s">
        <v>15759</v>
      </c>
      <c r="J115" s="2"/>
      <c r="K115" s="4">
        <v>44915</v>
      </c>
      <c r="L115" s="11" t="s">
        <v>3591</v>
      </c>
    </row>
    <row r="116" spans="1:12" x14ac:dyDescent="0.2">
      <c r="A116" s="2" t="s">
        <v>16526</v>
      </c>
      <c r="B116" s="2" t="s">
        <v>10420</v>
      </c>
      <c r="C116" s="2"/>
      <c r="D116" s="2" t="s">
        <v>16526</v>
      </c>
      <c r="E116" s="2" t="s">
        <v>16527</v>
      </c>
      <c r="F116" s="2"/>
      <c r="G116" s="2" t="s">
        <v>16749</v>
      </c>
      <c r="H116" s="2" t="s">
        <v>15759</v>
      </c>
      <c r="I116" s="2" t="s">
        <v>15759</v>
      </c>
      <c r="J116" s="2"/>
      <c r="K116" s="4">
        <v>44915</v>
      </c>
      <c r="L116" s="11" t="s">
        <v>3591</v>
      </c>
    </row>
    <row r="117" spans="1:12" x14ac:dyDescent="0.2">
      <c r="A117" s="2" t="s">
        <v>16528</v>
      </c>
      <c r="B117" s="2" t="s">
        <v>10420</v>
      </c>
      <c r="C117" s="2"/>
      <c r="D117" s="2" t="s">
        <v>16528</v>
      </c>
      <c r="E117" s="2" t="s">
        <v>16529</v>
      </c>
      <c r="F117" s="2"/>
      <c r="G117" s="2" t="s">
        <v>16749</v>
      </c>
      <c r="H117" s="2" t="s">
        <v>15759</v>
      </c>
      <c r="I117" s="2" t="s">
        <v>15759</v>
      </c>
      <c r="J117" s="2"/>
      <c r="K117" s="4">
        <v>44915</v>
      </c>
      <c r="L117" s="11" t="s">
        <v>3591</v>
      </c>
    </row>
    <row r="118" spans="1:12" x14ac:dyDescent="0.2">
      <c r="A118" s="2" t="s">
        <v>16530</v>
      </c>
      <c r="B118" s="2" t="s">
        <v>10420</v>
      </c>
      <c r="C118" s="2"/>
      <c r="D118" s="2" t="s">
        <v>16530</v>
      </c>
      <c r="E118" s="2" t="s">
        <v>16531</v>
      </c>
      <c r="F118" s="2"/>
      <c r="G118" s="2" t="s">
        <v>16749</v>
      </c>
      <c r="H118" s="2" t="s">
        <v>15759</v>
      </c>
      <c r="I118" s="2" t="s">
        <v>15759</v>
      </c>
      <c r="J118" s="2"/>
      <c r="K118" s="4">
        <v>44915</v>
      </c>
      <c r="L118" s="11" t="s">
        <v>3591</v>
      </c>
    </row>
    <row r="119" spans="1:12" x14ac:dyDescent="0.2">
      <c r="A119" s="2" t="s">
        <v>16532</v>
      </c>
      <c r="B119" s="2" t="s">
        <v>10420</v>
      </c>
      <c r="C119" s="2"/>
      <c r="D119" s="2" t="s">
        <v>16532</v>
      </c>
      <c r="E119" s="2" t="s">
        <v>16533</v>
      </c>
      <c r="F119" s="2"/>
      <c r="G119" s="2" t="s">
        <v>16749</v>
      </c>
      <c r="H119" s="2" t="s">
        <v>15759</v>
      </c>
      <c r="I119" s="2" t="s">
        <v>15759</v>
      </c>
      <c r="J119" s="2"/>
      <c r="K119" s="4">
        <v>44901</v>
      </c>
      <c r="L119" s="11" t="s">
        <v>3591</v>
      </c>
    </row>
    <row r="120" spans="1:12" x14ac:dyDescent="0.2">
      <c r="A120" s="2" t="s">
        <v>16534</v>
      </c>
      <c r="B120" s="2" t="s">
        <v>10420</v>
      </c>
      <c r="C120" s="2"/>
      <c r="D120" s="2" t="s">
        <v>16534</v>
      </c>
      <c r="E120" s="2" t="s">
        <v>16535</v>
      </c>
      <c r="F120" s="2"/>
      <c r="G120" s="2" t="s">
        <v>16749</v>
      </c>
      <c r="H120" s="2" t="s">
        <v>15759</v>
      </c>
      <c r="I120" s="2" t="s">
        <v>15759</v>
      </c>
      <c r="J120" s="2"/>
      <c r="K120" s="4">
        <v>44901</v>
      </c>
      <c r="L120" s="11" t="s">
        <v>3591</v>
      </c>
    </row>
    <row r="121" spans="1:12" x14ac:dyDescent="0.2">
      <c r="A121" s="2" t="s">
        <v>16536</v>
      </c>
      <c r="B121" s="2" t="s">
        <v>10420</v>
      </c>
      <c r="C121" s="2"/>
      <c r="D121" s="2" t="s">
        <v>16536</v>
      </c>
      <c r="E121" s="2" t="s">
        <v>16537</v>
      </c>
      <c r="F121" s="2"/>
      <c r="G121" s="2" t="s">
        <v>16749</v>
      </c>
      <c r="H121" s="2" t="s">
        <v>15759</v>
      </c>
      <c r="I121" s="2" t="s">
        <v>15759</v>
      </c>
      <c r="J121" s="2"/>
      <c r="K121" s="4">
        <v>44901</v>
      </c>
      <c r="L121" s="11" t="s">
        <v>3591</v>
      </c>
    </row>
    <row r="122" spans="1:12" x14ac:dyDescent="0.2">
      <c r="A122" s="2" t="s">
        <v>16538</v>
      </c>
      <c r="B122" s="2" t="s">
        <v>10420</v>
      </c>
      <c r="C122" s="2"/>
      <c r="D122" s="2" t="s">
        <v>16538</v>
      </c>
      <c r="E122" s="2" t="s">
        <v>16539</v>
      </c>
      <c r="F122" s="2"/>
      <c r="G122" s="2" t="s">
        <v>16749</v>
      </c>
      <c r="H122" s="2" t="s">
        <v>15759</v>
      </c>
      <c r="I122" s="2" t="s">
        <v>15759</v>
      </c>
      <c r="J122" s="2"/>
      <c r="K122" s="4">
        <v>44901</v>
      </c>
      <c r="L122" s="11" t="s">
        <v>3591</v>
      </c>
    </row>
    <row r="123" spans="1:12" x14ac:dyDescent="0.2">
      <c r="A123" s="2" t="s">
        <v>12860</v>
      </c>
      <c r="B123" s="2" t="s">
        <v>10420</v>
      </c>
      <c r="C123" s="2" t="s">
        <v>12860</v>
      </c>
      <c r="D123" s="2" t="s">
        <v>12860</v>
      </c>
      <c r="E123" s="2" t="s">
        <v>12861</v>
      </c>
      <c r="F123" s="2" t="s">
        <v>12862</v>
      </c>
      <c r="G123" s="2" t="s">
        <v>61</v>
      </c>
      <c r="H123" s="2" t="s">
        <v>15759</v>
      </c>
      <c r="I123" s="2" t="s">
        <v>15759</v>
      </c>
      <c r="J123" s="2" t="s">
        <v>15759</v>
      </c>
      <c r="K123" s="4">
        <v>44943</v>
      </c>
      <c r="L123" s="11" t="s">
        <v>16516</v>
      </c>
    </row>
    <row r="124" spans="1:12" x14ac:dyDescent="0.2">
      <c r="A124" s="2" t="s">
        <v>14523</v>
      </c>
      <c r="B124" s="2" t="s">
        <v>10420</v>
      </c>
      <c r="C124" s="2"/>
      <c r="D124" s="2" t="s">
        <v>14523</v>
      </c>
      <c r="E124" s="2" t="s">
        <v>14524</v>
      </c>
      <c r="F124" s="2" t="s">
        <v>14525</v>
      </c>
      <c r="G124" s="2" t="s">
        <v>16505</v>
      </c>
      <c r="H124" s="2" t="s">
        <v>15759</v>
      </c>
      <c r="I124" s="2" t="s">
        <v>15759</v>
      </c>
      <c r="J124" s="2" t="s">
        <v>15759</v>
      </c>
      <c r="K124" s="4">
        <v>44929</v>
      </c>
      <c r="L124" s="11" t="s">
        <v>16294</v>
      </c>
    </row>
    <row r="125" spans="1:12" x14ac:dyDescent="0.2">
      <c r="A125" s="2" t="s">
        <v>14755</v>
      </c>
      <c r="B125" s="2" t="s">
        <v>10420</v>
      </c>
      <c r="C125" s="2"/>
      <c r="D125" s="2" t="s">
        <v>14755</v>
      </c>
      <c r="E125" s="2" t="s">
        <v>14756</v>
      </c>
      <c r="F125" s="2"/>
      <c r="G125" s="2" t="s">
        <v>16505</v>
      </c>
      <c r="H125" s="2" t="s">
        <v>15944</v>
      </c>
      <c r="I125" s="2" t="s">
        <v>15944</v>
      </c>
      <c r="J125" s="2"/>
      <c r="K125" s="4">
        <v>44926</v>
      </c>
      <c r="L125" s="11" t="s">
        <v>15528</v>
      </c>
    </row>
    <row r="126" spans="1:12" x14ac:dyDescent="0.2">
      <c r="A126" s="2" t="s">
        <v>16764</v>
      </c>
      <c r="B126" s="2" t="s">
        <v>10420</v>
      </c>
      <c r="C126" s="2"/>
      <c r="D126" s="2" t="s">
        <v>16764</v>
      </c>
      <c r="E126" s="2" t="s">
        <v>16780</v>
      </c>
      <c r="F126" s="2" t="s">
        <v>16829</v>
      </c>
      <c r="G126" s="2" t="s">
        <v>16505</v>
      </c>
      <c r="H126" s="2" t="s">
        <v>15759</v>
      </c>
      <c r="I126" s="2" t="s">
        <v>15759</v>
      </c>
      <c r="J126" s="2" t="s">
        <v>15759</v>
      </c>
      <c r="K126" s="4">
        <v>44930</v>
      </c>
      <c r="L126" s="11" t="s">
        <v>3591</v>
      </c>
    </row>
    <row r="127" spans="1:12" x14ac:dyDescent="0.2">
      <c r="A127" s="2" t="s">
        <v>16765</v>
      </c>
      <c r="B127" s="2" t="s">
        <v>10420</v>
      </c>
      <c r="C127" s="2"/>
      <c r="D127" s="2" t="s">
        <v>16765</v>
      </c>
      <c r="E127" s="2" t="s">
        <v>16781</v>
      </c>
      <c r="F127" s="2"/>
      <c r="G127" s="2" t="s">
        <v>16505</v>
      </c>
      <c r="H127" s="2" t="s">
        <v>15759</v>
      </c>
      <c r="I127" s="2" t="s">
        <v>15759</v>
      </c>
      <c r="J127" s="2"/>
      <c r="K127" s="4">
        <v>44930</v>
      </c>
      <c r="L127" s="11" t="s">
        <v>3591</v>
      </c>
    </row>
    <row r="128" spans="1:12" x14ac:dyDescent="0.2">
      <c r="A128" s="2" t="s">
        <v>16766</v>
      </c>
      <c r="B128" s="2" t="s">
        <v>10420</v>
      </c>
      <c r="C128" s="2"/>
      <c r="D128" s="2" t="s">
        <v>16766</v>
      </c>
      <c r="E128" s="2" t="s">
        <v>16782</v>
      </c>
      <c r="F128" s="2" t="s">
        <v>16830</v>
      </c>
      <c r="G128" s="2" t="s">
        <v>16505</v>
      </c>
      <c r="H128" s="2" t="s">
        <v>15759</v>
      </c>
      <c r="I128" s="2" t="s">
        <v>15759</v>
      </c>
      <c r="J128" s="2" t="s">
        <v>15759</v>
      </c>
      <c r="K128" s="4">
        <v>44930</v>
      </c>
      <c r="L128" s="11" t="s">
        <v>3591</v>
      </c>
    </row>
    <row r="129" spans="1:12" x14ac:dyDescent="0.2">
      <c r="A129" s="6" t="s">
        <v>6269</v>
      </c>
      <c r="B129" s="2" t="s">
        <v>5140</v>
      </c>
      <c r="C129" s="11"/>
      <c r="D129" s="6" t="s">
        <v>6269</v>
      </c>
      <c r="E129" s="6" t="s">
        <v>6269</v>
      </c>
      <c r="F129" s="6" t="s">
        <v>6269</v>
      </c>
      <c r="G129" s="11"/>
      <c r="H129" s="2" t="s">
        <v>15759</v>
      </c>
      <c r="I129" s="2" t="s">
        <v>15759</v>
      </c>
      <c r="J129" s="2" t="s">
        <v>15759</v>
      </c>
      <c r="K129" s="11"/>
      <c r="L129" s="11"/>
    </row>
    <row r="130" spans="1:12" x14ac:dyDescent="0.2">
      <c r="A130" s="6" t="s">
        <v>189</v>
      </c>
      <c r="B130" s="2" t="s">
        <v>59</v>
      </c>
      <c r="C130" s="11" t="s">
        <v>189</v>
      </c>
      <c r="D130" s="6" t="s">
        <v>189</v>
      </c>
      <c r="E130" s="6" t="s">
        <v>190</v>
      </c>
      <c r="F130" s="6" t="s">
        <v>191</v>
      </c>
      <c r="G130" s="11" t="s">
        <v>61</v>
      </c>
      <c r="H130" s="2" t="s">
        <v>15759</v>
      </c>
      <c r="I130" s="2" t="s">
        <v>15759</v>
      </c>
      <c r="J130" s="2" t="s">
        <v>15759</v>
      </c>
      <c r="K130" s="4">
        <v>44963</v>
      </c>
      <c r="L130" s="11" t="s">
        <v>17089</v>
      </c>
    </row>
    <row r="131" spans="1:12" x14ac:dyDescent="0.2">
      <c r="A131" s="6" t="s">
        <v>765</v>
      </c>
      <c r="B131" s="2" t="s">
        <v>59</v>
      </c>
      <c r="C131" s="11" t="s">
        <v>765</v>
      </c>
      <c r="D131" s="6" t="s">
        <v>765</v>
      </c>
      <c r="E131" s="6" t="s">
        <v>766</v>
      </c>
      <c r="F131" s="6" t="s">
        <v>16339</v>
      </c>
      <c r="G131" s="11" t="s">
        <v>61</v>
      </c>
      <c r="H131" s="2" t="s">
        <v>15759</v>
      </c>
      <c r="I131" s="2" t="s">
        <v>15759</v>
      </c>
      <c r="J131" s="2" t="s">
        <v>15759</v>
      </c>
      <c r="K131" s="4">
        <v>44950</v>
      </c>
      <c r="L131" s="11" t="s">
        <v>16854</v>
      </c>
    </row>
    <row r="132" spans="1:12" x14ac:dyDescent="0.2">
      <c r="A132" s="6" t="s">
        <v>1838</v>
      </c>
      <c r="B132" s="2" t="s">
        <v>59</v>
      </c>
      <c r="C132" s="11" t="s">
        <v>1838</v>
      </c>
      <c r="D132" s="6" t="s">
        <v>1838</v>
      </c>
      <c r="E132" s="6" t="s">
        <v>1839</v>
      </c>
      <c r="F132" s="6" t="s">
        <v>1840</v>
      </c>
      <c r="G132" s="11" t="s">
        <v>61</v>
      </c>
      <c r="H132" s="2" t="s">
        <v>15759</v>
      </c>
      <c r="I132" s="2" t="s">
        <v>15759</v>
      </c>
      <c r="J132" s="2" t="s">
        <v>15759</v>
      </c>
      <c r="K132" s="4">
        <v>44964</v>
      </c>
      <c r="L132" s="11" t="s">
        <v>17090</v>
      </c>
    </row>
    <row r="133" spans="1:12" x14ac:dyDescent="0.2">
      <c r="A133" s="6" t="s">
        <v>3155</v>
      </c>
      <c r="B133" s="2" t="s">
        <v>59</v>
      </c>
      <c r="C133" s="11"/>
      <c r="D133" s="6" t="s">
        <v>3155</v>
      </c>
      <c r="E133" s="6" t="s">
        <v>3156</v>
      </c>
      <c r="F133" s="6" t="s">
        <v>3157</v>
      </c>
      <c r="G133" s="11"/>
      <c r="H133" s="2" t="s">
        <v>15759</v>
      </c>
      <c r="I133" s="2" t="s">
        <v>15759</v>
      </c>
      <c r="J133" s="2" t="s">
        <v>15759</v>
      </c>
      <c r="K133" s="4">
        <v>44972</v>
      </c>
      <c r="L133" s="11" t="s">
        <v>17091</v>
      </c>
    </row>
    <row r="134" spans="1:12" x14ac:dyDescent="0.2">
      <c r="A134" s="6" t="s">
        <v>3589</v>
      </c>
      <c r="B134" s="2" t="s">
        <v>59</v>
      </c>
      <c r="C134" s="11"/>
      <c r="D134" s="6"/>
      <c r="E134" s="6" t="s">
        <v>3590</v>
      </c>
      <c r="F134" s="6"/>
      <c r="G134" s="11"/>
      <c r="H134" s="2" t="s">
        <v>3591</v>
      </c>
      <c r="I134" s="2" t="s">
        <v>15759</v>
      </c>
      <c r="J134" s="2"/>
      <c r="K134" s="11"/>
      <c r="L134" s="11" t="s">
        <v>17092</v>
      </c>
    </row>
    <row r="135" spans="1:12" x14ac:dyDescent="0.2">
      <c r="A135" s="6" t="s">
        <v>16476</v>
      </c>
      <c r="B135" s="2" t="s">
        <v>59</v>
      </c>
      <c r="C135" s="11"/>
      <c r="D135" s="6" t="s">
        <v>16476</v>
      </c>
      <c r="E135" s="6" t="s">
        <v>16493</v>
      </c>
      <c r="F135" s="6"/>
      <c r="G135" s="11"/>
      <c r="H135" s="2" t="s">
        <v>15759</v>
      </c>
      <c r="I135" s="2" t="s">
        <v>15759</v>
      </c>
      <c r="J135" s="2"/>
      <c r="K135" s="4">
        <v>44910</v>
      </c>
      <c r="L135" s="11"/>
    </row>
    <row r="136" spans="1:12" x14ac:dyDescent="0.2">
      <c r="A136" s="6" t="s">
        <v>13719</v>
      </c>
      <c r="B136" s="2" t="s">
        <v>10420</v>
      </c>
      <c r="C136" s="11" t="s">
        <v>13719</v>
      </c>
      <c r="D136" s="6" t="s">
        <v>13719</v>
      </c>
      <c r="E136" s="6" t="s">
        <v>13720</v>
      </c>
      <c r="F136" s="6"/>
      <c r="G136" s="11" t="s">
        <v>17352</v>
      </c>
      <c r="H136" s="2" t="s">
        <v>61</v>
      </c>
      <c r="I136" s="2" t="s">
        <v>61</v>
      </c>
      <c r="J136" s="2"/>
      <c r="K136" s="4">
        <v>44980</v>
      </c>
      <c r="L136" s="11" t="s">
        <v>16520</v>
      </c>
    </row>
    <row r="137" spans="1:12" x14ac:dyDescent="0.2">
      <c r="A137" s="6" t="s">
        <v>15150</v>
      </c>
      <c r="B137" s="2" t="s">
        <v>10420</v>
      </c>
      <c r="C137" s="11"/>
      <c r="D137" s="6" t="s">
        <v>15150</v>
      </c>
      <c r="E137" s="6" t="s">
        <v>15151</v>
      </c>
      <c r="F137" s="6"/>
      <c r="G137" s="11" t="s">
        <v>16284</v>
      </c>
      <c r="H137" s="2" t="s">
        <v>61</v>
      </c>
      <c r="I137" s="2" t="s">
        <v>61</v>
      </c>
      <c r="J137" s="2"/>
      <c r="K137" s="4">
        <v>44958</v>
      </c>
      <c r="L137" s="11" t="s">
        <v>16757</v>
      </c>
    </row>
    <row r="138" spans="1:12" x14ac:dyDescent="0.2">
      <c r="A138" s="6" t="s">
        <v>16904</v>
      </c>
      <c r="B138" s="2" t="s">
        <v>10420</v>
      </c>
      <c r="C138" s="11"/>
      <c r="D138" s="6" t="s">
        <v>16904</v>
      </c>
      <c r="E138" s="6" t="s">
        <v>16909</v>
      </c>
      <c r="F138" s="6" t="s">
        <v>16982</v>
      </c>
      <c r="G138" s="11" t="s">
        <v>16284</v>
      </c>
      <c r="H138" s="2" t="s">
        <v>17352</v>
      </c>
      <c r="I138" s="2" t="s">
        <v>61</v>
      </c>
      <c r="J138" s="2" t="s">
        <v>62</v>
      </c>
      <c r="K138" s="4">
        <v>44958</v>
      </c>
      <c r="L138" s="11" t="s">
        <v>3591</v>
      </c>
    </row>
    <row r="139" spans="1:12" x14ac:dyDescent="0.2">
      <c r="A139" s="6" t="s">
        <v>4270</v>
      </c>
      <c r="B139" s="2" t="s">
        <v>3600</v>
      </c>
      <c r="C139" s="11"/>
      <c r="D139" s="6" t="s">
        <v>4270</v>
      </c>
      <c r="E139" s="6" t="s">
        <v>4271</v>
      </c>
      <c r="F139" s="6" t="s">
        <v>4272</v>
      </c>
      <c r="G139" s="11"/>
      <c r="H139" s="2" t="s">
        <v>83</v>
      </c>
      <c r="I139" s="2" t="s">
        <v>83</v>
      </c>
      <c r="J139" s="2" t="s">
        <v>15759</v>
      </c>
      <c r="K139" s="4">
        <v>44798</v>
      </c>
      <c r="L139" s="11" t="s">
        <v>10376</v>
      </c>
    </row>
    <row r="140" spans="1:12" x14ac:dyDescent="0.2">
      <c r="A140" s="6" t="s">
        <v>17093</v>
      </c>
      <c r="B140" s="2" t="s">
        <v>59</v>
      </c>
      <c r="C140" s="11"/>
      <c r="D140" s="6" t="s">
        <v>17093</v>
      </c>
      <c r="E140" s="6" t="s">
        <v>17101</v>
      </c>
      <c r="F140" s="6"/>
      <c r="G140" s="11"/>
      <c r="H140" s="2" t="s">
        <v>5093</v>
      </c>
      <c r="I140" s="2" t="s">
        <v>62</v>
      </c>
      <c r="J140" s="2"/>
      <c r="K140" s="4">
        <v>44988</v>
      </c>
      <c r="L140" s="16" t="s">
        <v>3591</v>
      </c>
    </row>
    <row r="141" spans="1:12" x14ac:dyDescent="0.2">
      <c r="A141" s="6" t="s">
        <v>17094</v>
      </c>
      <c r="B141" s="2" t="s">
        <v>59</v>
      </c>
      <c r="C141" s="11"/>
      <c r="D141" s="6" t="s">
        <v>17094</v>
      </c>
      <c r="E141" s="6" t="s">
        <v>17102</v>
      </c>
      <c r="F141" s="6"/>
      <c r="G141" s="11"/>
      <c r="H141" s="2" t="s">
        <v>5093</v>
      </c>
      <c r="I141" s="2" t="s">
        <v>62</v>
      </c>
      <c r="J141" s="2"/>
      <c r="K141" s="4">
        <v>44985</v>
      </c>
      <c r="L141" s="16" t="s">
        <v>3591</v>
      </c>
    </row>
    <row r="142" spans="1:12" x14ac:dyDescent="0.2">
      <c r="A142" s="6" t="s">
        <v>13206</v>
      </c>
      <c r="B142" s="2" t="s">
        <v>10420</v>
      </c>
      <c r="C142" s="11" t="s">
        <v>13206</v>
      </c>
      <c r="D142" s="6" t="s">
        <v>13206</v>
      </c>
      <c r="E142" s="6" t="s">
        <v>13207</v>
      </c>
      <c r="F142" s="6"/>
      <c r="G142" s="11" t="s">
        <v>61</v>
      </c>
      <c r="H142" s="2" t="s">
        <v>15759</v>
      </c>
      <c r="I142" s="2" t="s">
        <v>15759</v>
      </c>
      <c r="J142" s="2"/>
      <c r="K142" s="4">
        <v>44987</v>
      </c>
      <c r="L142" s="11" t="s">
        <v>17562</v>
      </c>
    </row>
    <row r="143" spans="1:12" x14ac:dyDescent="0.2">
      <c r="A143" s="6" t="s">
        <v>13864</v>
      </c>
      <c r="B143" s="2" t="s">
        <v>10420</v>
      </c>
      <c r="C143" s="11" t="s">
        <v>13864</v>
      </c>
      <c r="D143" s="6" t="s">
        <v>13864</v>
      </c>
      <c r="E143" s="6" t="s">
        <v>13865</v>
      </c>
      <c r="F143" s="6"/>
      <c r="G143" s="11" t="s">
        <v>61</v>
      </c>
      <c r="H143" s="2" t="s">
        <v>15944</v>
      </c>
      <c r="I143" s="2" t="s">
        <v>15944</v>
      </c>
      <c r="J143" s="2"/>
      <c r="K143" s="4">
        <v>44989</v>
      </c>
      <c r="L143" s="11" t="s">
        <v>17356</v>
      </c>
    </row>
    <row r="144" spans="1:12" x14ac:dyDescent="0.2">
      <c r="A144" s="6" t="s">
        <v>17363</v>
      </c>
      <c r="B144" s="2" t="s">
        <v>10420</v>
      </c>
      <c r="C144" s="11"/>
      <c r="D144" s="6" t="s">
        <v>17363</v>
      </c>
      <c r="E144" s="6" t="s">
        <v>17375</v>
      </c>
      <c r="F144" s="6"/>
      <c r="G144" s="11" t="s">
        <v>17561</v>
      </c>
      <c r="H144" s="2" t="s">
        <v>15759</v>
      </c>
      <c r="I144" s="2" t="s">
        <v>15759</v>
      </c>
      <c r="J144" s="2" t="s">
        <v>15759</v>
      </c>
      <c r="K144" s="4">
        <v>44992</v>
      </c>
      <c r="L144" s="11" t="s">
        <v>3591</v>
      </c>
    </row>
    <row r="145" spans="1:12" x14ac:dyDescent="0.2">
      <c r="A145" s="6" t="s">
        <v>17364</v>
      </c>
      <c r="B145" s="2" t="s">
        <v>10420</v>
      </c>
      <c r="C145" s="11"/>
      <c r="D145" s="6" t="s">
        <v>17364</v>
      </c>
      <c r="E145" s="6" t="s">
        <v>17376</v>
      </c>
      <c r="F145" s="6"/>
      <c r="G145" s="11" t="s">
        <v>17561</v>
      </c>
      <c r="H145" s="2" t="s">
        <v>15759</v>
      </c>
      <c r="I145" s="2" t="s">
        <v>15759</v>
      </c>
      <c r="J145" s="2" t="s">
        <v>15759</v>
      </c>
      <c r="K145" s="4">
        <v>44992</v>
      </c>
      <c r="L145" s="11" t="s">
        <v>3591</v>
      </c>
    </row>
    <row r="146" spans="1:12" x14ac:dyDescent="0.2">
      <c r="A146" s="6" t="s">
        <v>180</v>
      </c>
      <c r="B146" s="2" t="s">
        <v>59</v>
      </c>
      <c r="C146" s="11" t="s">
        <v>180</v>
      </c>
      <c r="D146" s="6" t="s">
        <v>180</v>
      </c>
      <c r="E146" s="6" t="s">
        <v>181</v>
      </c>
      <c r="F146" s="6" t="s">
        <v>182</v>
      </c>
      <c r="G146" s="11" t="s">
        <v>15759</v>
      </c>
      <c r="H146" s="2" t="s">
        <v>15759</v>
      </c>
      <c r="I146" s="2" t="s">
        <v>15759</v>
      </c>
      <c r="J146" s="2" t="s">
        <v>15759</v>
      </c>
      <c r="K146" s="4">
        <v>45033</v>
      </c>
      <c r="L146" s="11" t="s">
        <v>17594</v>
      </c>
    </row>
    <row r="147" spans="1:12" x14ac:dyDescent="0.2">
      <c r="A147" s="6" t="s">
        <v>2909</v>
      </c>
      <c r="B147" s="2" t="s">
        <v>59</v>
      </c>
      <c r="C147" s="11" t="s">
        <v>2909</v>
      </c>
      <c r="D147" s="6" t="s">
        <v>2909</v>
      </c>
      <c r="E147" s="6"/>
      <c r="F147" s="6"/>
      <c r="G147" s="11" t="s">
        <v>15759</v>
      </c>
      <c r="H147" s="2" t="s">
        <v>15759</v>
      </c>
      <c r="I147" s="2" t="s">
        <v>15759</v>
      </c>
      <c r="J147" s="2" t="s">
        <v>15759</v>
      </c>
      <c r="K147" s="4">
        <v>45032</v>
      </c>
      <c r="L147" s="25"/>
    </row>
    <row r="148" spans="1:12" x14ac:dyDescent="0.2">
      <c r="A148" s="6" t="s">
        <v>13839</v>
      </c>
      <c r="B148" s="2" t="s">
        <v>10420</v>
      </c>
      <c r="C148" s="11" t="s">
        <v>13840</v>
      </c>
      <c r="D148" s="6" t="s">
        <v>13840</v>
      </c>
      <c r="E148" s="6" t="s">
        <v>13841</v>
      </c>
      <c r="F148" s="6"/>
      <c r="G148" s="11" t="s">
        <v>61</v>
      </c>
      <c r="H148" s="2" t="s">
        <v>15944</v>
      </c>
      <c r="I148" s="2" t="s">
        <v>15944</v>
      </c>
      <c r="J148" s="2"/>
      <c r="K148" s="4">
        <v>45042</v>
      </c>
      <c r="L148" s="11" t="s">
        <v>17622</v>
      </c>
    </row>
    <row r="149" spans="1:12" x14ac:dyDescent="0.2">
      <c r="A149" s="6" t="s">
        <v>14110</v>
      </c>
      <c r="B149" s="2" t="s">
        <v>10420</v>
      </c>
      <c r="C149" s="11"/>
      <c r="D149" s="6" t="s">
        <v>14110</v>
      </c>
      <c r="E149" s="6" t="s">
        <v>14111</v>
      </c>
      <c r="F149" s="6"/>
      <c r="G149" s="11" t="s">
        <v>17561</v>
      </c>
      <c r="H149" s="2" t="s">
        <v>15759</v>
      </c>
      <c r="I149" s="2" t="s">
        <v>15759</v>
      </c>
      <c r="J149" s="2"/>
      <c r="K149" s="4"/>
      <c r="L149" s="11" t="s">
        <v>16758</v>
      </c>
    </row>
    <row r="150" spans="1:12" x14ac:dyDescent="0.2">
      <c r="A150" s="6" t="s">
        <v>14489</v>
      </c>
      <c r="B150" s="2" t="s">
        <v>10420</v>
      </c>
      <c r="C150" s="11"/>
      <c r="D150" s="6" t="s">
        <v>14489</v>
      </c>
      <c r="E150" s="6" t="s">
        <v>14490</v>
      </c>
      <c r="F150" s="6" t="s">
        <v>14491</v>
      </c>
      <c r="G150" s="11" t="s">
        <v>17561</v>
      </c>
      <c r="H150" s="2" t="s">
        <v>15944</v>
      </c>
      <c r="I150" s="2" t="s">
        <v>15944</v>
      </c>
      <c r="J150" s="2" t="s">
        <v>62</v>
      </c>
      <c r="K150" s="4">
        <v>45034</v>
      </c>
      <c r="L150" s="11" t="s">
        <v>17621</v>
      </c>
    </row>
    <row r="151" spans="1:12" x14ac:dyDescent="0.2">
      <c r="A151" s="6" t="s">
        <v>15490</v>
      </c>
      <c r="B151" s="2" t="s">
        <v>10420</v>
      </c>
      <c r="C151" s="11"/>
      <c r="D151" s="6" t="s">
        <v>15490</v>
      </c>
      <c r="E151" s="6" t="s">
        <v>15491</v>
      </c>
      <c r="F151" s="6" t="s">
        <v>15492</v>
      </c>
      <c r="G151" s="11" t="s">
        <v>17561</v>
      </c>
      <c r="H151" s="2" t="s">
        <v>15759</v>
      </c>
      <c r="I151" s="2" t="s">
        <v>15759</v>
      </c>
      <c r="J151" s="2" t="s">
        <v>62</v>
      </c>
      <c r="K151" s="4">
        <v>45022</v>
      </c>
      <c r="L151" s="11" t="s">
        <v>17619</v>
      </c>
    </row>
    <row r="152" spans="1:12" x14ac:dyDescent="0.2">
      <c r="A152" s="6" t="s">
        <v>1153</v>
      </c>
      <c r="B152" s="2" t="s">
        <v>59</v>
      </c>
      <c r="C152" s="11" t="s">
        <v>1153</v>
      </c>
      <c r="D152" s="6" t="s">
        <v>1153</v>
      </c>
      <c r="E152" s="6" t="s">
        <v>1154</v>
      </c>
      <c r="F152" s="6" t="s">
        <v>1155</v>
      </c>
      <c r="G152" s="11" t="s">
        <v>15759</v>
      </c>
      <c r="H152" s="2" t="s">
        <v>15759</v>
      </c>
      <c r="I152" s="2" t="s">
        <v>15759</v>
      </c>
      <c r="J152" s="2" t="s">
        <v>15759</v>
      </c>
      <c r="K152" s="4">
        <v>45068</v>
      </c>
      <c r="L152" s="11" t="s">
        <v>17675</v>
      </c>
    </row>
    <row r="153" spans="1:12" x14ac:dyDescent="0.2">
      <c r="A153" s="6" t="s">
        <v>13890</v>
      </c>
      <c r="B153" s="2" t="s">
        <v>10420</v>
      </c>
      <c r="C153" s="11" t="s">
        <v>13890</v>
      </c>
      <c r="D153" s="6"/>
      <c r="E153" s="6"/>
      <c r="F153" s="6"/>
      <c r="G153" s="11" t="s">
        <v>17724</v>
      </c>
      <c r="H153" s="2" t="s">
        <v>3591</v>
      </c>
      <c r="I153" s="2" t="s">
        <v>3591</v>
      </c>
      <c r="J153" s="2"/>
      <c r="K153" s="4"/>
      <c r="L153" s="11" t="s">
        <v>3591</v>
      </c>
    </row>
    <row r="154" spans="1:12" x14ac:dyDescent="0.2">
      <c r="A154" s="6" t="s">
        <v>10733</v>
      </c>
      <c r="B154" s="2" t="s">
        <v>10420</v>
      </c>
      <c r="C154" s="11" t="s">
        <v>10733</v>
      </c>
      <c r="D154" s="6" t="s">
        <v>10733</v>
      </c>
      <c r="E154" s="6" t="s">
        <v>10734</v>
      </c>
      <c r="F154" s="6" t="s">
        <v>10735</v>
      </c>
      <c r="G154" s="11" t="s">
        <v>17724</v>
      </c>
      <c r="H154" s="2" t="s">
        <v>15759</v>
      </c>
      <c r="I154" s="2" t="s">
        <v>15759</v>
      </c>
      <c r="J154" s="2" t="s">
        <v>15759</v>
      </c>
      <c r="K154" s="4">
        <v>45055</v>
      </c>
      <c r="L154" s="11" t="s">
        <v>17725</v>
      </c>
    </row>
    <row r="155" spans="1:12" x14ac:dyDescent="0.2">
      <c r="A155" s="6" t="s">
        <v>13977</v>
      </c>
      <c r="B155" s="2" t="s">
        <v>10420</v>
      </c>
      <c r="C155" s="11"/>
      <c r="D155" s="6" t="s">
        <v>13977</v>
      </c>
      <c r="E155" s="6" t="s">
        <v>13978</v>
      </c>
      <c r="F155" s="6" t="s">
        <v>13979</v>
      </c>
      <c r="G155" s="11" t="s">
        <v>17723</v>
      </c>
      <c r="H155" s="2" t="s">
        <v>61</v>
      </c>
      <c r="I155" s="2" t="s">
        <v>61</v>
      </c>
      <c r="J155" s="2" t="s">
        <v>62</v>
      </c>
      <c r="K155" s="4">
        <v>45043</v>
      </c>
      <c r="L155" s="11" t="s">
        <v>17623</v>
      </c>
    </row>
    <row r="156" spans="1:12" x14ac:dyDescent="0.2">
      <c r="A156" s="6" t="s">
        <v>15557</v>
      </c>
      <c r="B156" s="2" t="s">
        <v>10420</v>
      </c>
      <c r="C156" s="11"/>
      <c r="D156" s="6" t="s">
        <v>15557</v>
      </c>
      <c r="E156" s="6" t="s">
        <v>15558</v>
      </c>
      <c r="F156" s="6"/>
      <c r="G156" s="11" t="s">
        <v>17723</v>
      </c>
      <c r="H156" s="2" t="s">
        <v>17722</v>
      </c>
      <c r="I156" s="2" t="s">
        <v>61</v>
      </c>
      <c r="J156" s="2"/>
      <c r="K156" s="4">
        <v>45052</v>
      </c>
      <c r="L156" s="11" t="s">
        <v>17358</v>
      </c>
    </row>
    <row r="157" spans="1:12" x14ac:dyDescent="0.2">
      <c r="A157" s="6" t="s">
        <v>16767</v>
      </c>
      <c r="B157" s="2" t="s">
        <v>10420</v>
      </c>
      <c r="C157" s="11"/>
      <c r="D157" s="6" t="s">
        <v>16767</v>
      </c>
      <c r="E157" s="6" t="s">
        <v>16783</v>
      </c>
      <c r="F157" s="6" t="s">
        <v>16977</v>
      </c>
      <c r="G157" s="11" t="s">
        <v>17723</v>
      </c>
      <c r="H157" s="2" t="s">
        <v>15759</v>
      </c>
      <c r="I157" s="2" t="s">
        <v>15759</v>
      </c>
      <c r="J157" s="2" t="s">
        <v>15759</v>
      </c>
      <c r="K157" s="4">
        <v>45062</v>
      </c>
      <c r="L157" s="11" t="s">
        <v>3591</v>
      </c>
    </row>
    <row r="158" spans="1:12" x14ac:dyDescent="0.2">
      <c r="A158" s="6" t="s">
        <v>17848</v>
      </c>
      <c r="B158" s="2" t="s">
        <v>5140</v>
      </c>
      <c r="C158" s="11" t="s">
        <v>3591</v>
      </c>
      <c r="D158" s="6" t="s">
        <v>17848</v>
      </c>
      <c r="E158" s="6" t="s">
        <v>17848</v>
      </c>
      <c r="F158" s="6" t="s">
        <v>17849</v>
      </c>
      <c r="G158" s="11" t="s">
        <v>3591</v>
      </c>
      <c r="H158" s="2" t="s">
        <v>15759</v>
      </c>
      <c r="I158" s="2" t="s">
        <v>15759</v>
      </c>
      <c r="J158" s="2" t="s">
        <v>15759</v>
      </c>
      <c r="K158" s="26">
        <v>45040</v>
      </c>
      <c r="L158" s="11"/>
    </row>
    <row r="159" spans="1:12" x14ac:dyDescent="0.2">
      <c r="A159" s="6" t="s">
        <v>12467</v>
      </c>
      <c r="B159" s="2" t="s">
        <v>10420</v>
      </c>
      <c r="C159" s="11" t="s">
        <v>12467</v>
      </c>
      <c r="D159" s="6" t="s">
        <v>12467</v>
      </c>
      <c r="E159" s="6" t="s">
        <v>12468</v>
      </c>
      <c r="F159" s="6"/>
      <c r="G159" s="11" t="s">
        <v>61</v>
      </c>
      <c r="H159" s="2" t="s">
        <v>15944</v>
      </c>
      <c r="I159" s="2" t="s">
        <v>15944</v>
      </c>
      <c r="J159" s="2"/>
      <c r="K159" s="4">
        <v>45086</v>
      </c>
      <c r="L159" s="11" t="s">
        <v>17879</v>
      </c>
    </row>
    <row r="160" spans="1:12" x14ac:dyDescent="0.2">
      <c r="A160" s="6" t="s">
        <v>14163</v>
      </c>
      <c r="B160" s="2" t="s">
        <v>10420</v>
      </c>
      <c r="C160" s="11"/>
      <c r="D160" s="6" t="s">
        <v>14163</v>
      </c>
      <c r="E160" s="6" t="s">
        <v>14164</v>
      </c>
      <c r="F160" s="6" t="s">
        <v>14165</v>
      </c>
      <c r="G160" s="11" t="s">
        <v>17857</v>
      </c>
      <c r="H160" s="2" t="s">
        <v>15944</v>
      </c>
      <c r="I160" s="2" t="s">
        <v>15944</v>
      </c>
      <c r="J160" s="2" t="s">
        <v>62</v>
      </c>
      <c r="K160" s="4">
        <v>45090</v>
      </c>
      <c r="L160" s="11" t="s">
        <v>17618</v>
      </c>
    </row>
    <row r="161" spans="1:12" x14ac:dyDescent="0.2">
      <c r="A161" s="6" t="s">
        <v>15032</v>
      </c>
      <c r="B161" s="2" t="s">
        <v>10420</v>
      </c>
      <c r="C161" s="11"/>
      <c r="D161" s="6" t="s">
        <v>15032</v>
      </c>
      <c r="E161" s="6" t="s">
        <v>15033</v>
      </c>
      <c r="F161" s="6" t="s">
        <v>15034</v>
      </c>
      <c r="G161" s="11" t="s">
        <v>17857</v>
      </c>
      <c r="H161" s="2" t="s">
        <v>15759</v>
      </c>
      <c r="I161" s="2" t="s">
        <v>15759</v>
      </c>
      <c r="J161" s="2" t="s">
        <v>62</v>
      </c>
      <c r="K161" s="4">
        <v>45090</v>
      </c>
      <c r="L161" s="11" t="s">
        <v>3591</v>
      </c>
    </row>
    <row r="162" spans="1:12" x14ac:dyDescent="0.2">
      <c r="A162" s="6" t="s">
        <v>84</v>
      </c>
      <c r="B162" s="2" t="s">
        <v>59</v>
      </c>
      <c r="C162" s="11" t="s">
        <v>84</v>
      </c>
      <c r="D162" s="6" t="s">
        <v>84</v>
      </c>
      <c r="E162" s="6" t="s">
        <v>85</v>
      </c>
      <c r="F162" s="6"/>
      <c r="G162" s="11" t="s">
        <v>61</v>
      </c>
      <c r="H162" s="2" t="s">
        <v>61</v>
      </c>
      <c r="I162" s="2" t="s">
        <v>62</v>
      </c>
      <c r="J162" s="2"/>
      <c r="K162" s="4">
        <v>45090</v>
      </c>
      <c r="L162" s="11" t="s">
        <v>17938</v>
      </c>
    </row>
    <row r="163" spans="1:12" x14ac:dyDescent="0.2">
      <c r="A163" s="6" t="s">
        <v>17945</v>
      </c>
      <c r="B163" s="2" t="s">
        <v>59</v>
      </c>
      <c r="C163" s="11"/>
      <c r="D163" s="6" t="s">
        <v>17945</v>
      </c>
      <c r="E163" s="6" t="s">
        <v>17951</v>
      </c>
      <c r="F163" s="6" t="s">
        <v>17975</v>
      </c>
      <c r="G163" s="11"/>
      <c r="H163" s="2" t="s">
        <v>5093</v>
      </c>
      <c r="I163" s="2" t="s">
        <v>62</v>
      </c>
      <c r="J163" s="2" t="s">
        <v>61</v>
      </c>
      <c r="K163" s="4">
        <v>45111</v>
      </c>
      <c r="L163" s="11"/>
    </row>
    <row r="164" spans="1:12" x14ac:dyDescent="0.2">
      <c r="A164" s="6" t="s">
        <v>17946</v>
      </c>
      <c r="B164" s="2" t="s">
        <v>59</v>
      </c>
      <c r="C164" s="11"/>
      <c r="D164" s="6" t="s">
        <v>17946</v>
      </c>
      <c r="E164" s="6" t="s">
        <v>17952</v>
      </c>
      <c r="F164" s="6" t="s">
        <v>17976</v>
      </c>
      <c r="G164" s="11"/>
      <c r="H164" s="2" t="s">
        <v>5093</v>
      </c>
      <c r="I164" s="2" t="s">
        <v>62</v>
      </c>
      <c r="J164" s="2" t="s">
        <v>61</v>
      </c>
      <c r="K164" s="4">
        <v>45111</v>
      </c>
      <c r="L164" s="11"/>
    </row>
    <row r="165" spans="1:12" x14ac:dyDescent="0.2">
      <c r="A165" s="6" t="s">
        <v>17947</v>
      </c>
      <c r="B165" s="2" t="s">
        <v>59</v>
      </c>
      <c r="C165" s="11"/>
      <c r="D165" s="6" t="s">
        <v>17947</v>
      </c>
      <c r="E165" s="6" t="s">
        <v>17953</v>
      </c>
      <c r="F165" s="6" t="s">
        <v>17977</v>
      </c>
      <c r="G165" s="11"/>
      <c r="H165" s="2" t="s">
        <v>5093</v>
      </c>
      <c r="I165" s="2" t="s">
        <v>62</v>
      </c>
      <c r="J165" s="2" t="s">
        <v>61</v>
      </c>
      <c r="K165" s="4">
        <v>45111</v>
      </c>
      <c r="L165" s="11"/>
    </row>
    <row r="166" spans="1:12" x14ac:dyDescent="0.2">
      <c r="A166" s="6" t="s">
        <v>58</v>
      </c>
      <c r="B166" s="2" t="s">
        <v>59</v>
      </c>
      <c r="C166" s="11" t="s">
        <v>58</v>
      </c>
      <c r="D166" s="6" t="s">
        <v>58</v>
      </c>
      <c r="E166" s="6" t="s">
        <v>60</v>
      </c>
      <c r="F166" s="6"/>
      <c r="G166" s="11" t="s">
        <v>17683</v>
      </c>
      <c r="H166" s="2" t="s">
        <v>61</v>
      </c>
      <c r="I166" s="2" t="s">
        <v>62</v>
      </c>
      <c r="J166" s="2"/>
      <c r="K166" s="4">
        <v>45119</v>
      </c>
      <c r="L166" s="11"/>
    </row>
    <row r="167" spans="1:12" x14ac:dyDescent="0.2">
      <c r="A167" s="6" t="s">
        <v>307</v>
      </c>
      <c r="B167" s="2" t="s">
        <v>59</v>
      </c>
      <c r="C167" s="11" t="s">
        <v>307</v>
      </c>
      <c r="D167" s="6" t="s">
        <v>307</v>
      </c>
      <c r="E167" s="6" t="s">
        <v>308</v>
      </c>
      <c r="F167" s="6" t="s">
        <v>309</v>
      </c>
      <c r="G167" s="11" t="s">
        <v>17683</v>
      </c>
      <c r="H167" s="2" t="s">
        <v>61</v>
      </c>
      <c r="I167" s="2" t="s">
        <v>62</v>
      </c>
      <c r="J167" s="2" t="s">
        <v>61</v>
      </c>
      <c r="K167" s="4">
        <v>45118</v>
      </c>
      <c r="L167" s="11"/>
    </row>
    <row r="168" spans="1:12" x14ac:dyDescent="0.2">
      <c r="A168" s="6" t="s">
        <v>421</v>
      </c>
      <c r="B168" s="2" t="s">
        <v>59</v>
      </c>
      <c r="C168" s="11" t="s">
        <v>421</v>
      </c>
      <c r="D168" s="6" t="s">
        <v>421</v>
      </c>
      <c r="E168" s="6" t="s">
        <v>422</v>
      </c>
      <c r="F168" s="6" t="s">
        <v>423</v>
      </c>
      <c r="G168" s="11" t="s">
        <v>17683</v>
      </c>
      <c r="H168" s="2" t="s">
        <v>61</v>
      </c>
      <c r="I168" s="2" t="s">
        <v>62</v>
      </c>
      <c r="J168" s="2" t="s">
        <v>61</v>
      </c>
      <c r="K168" s="4">
        <v>45119</v>
      </c>
      <c r="L168" s="11"/>
    </row>
    <row r="169" spans="1:12" x14ac:dyDescent="0.2">
      <c r="A169" s="6" t="s">
        <v>3988</v>
      </c>
      <c r="B169" s="2" t="s">
        <v>3600</v>
      </c>
      <c r="C169" s="11" t="s">
        <v>3988</v>
      </c>
      <c r="D169" s="6" t="s">
        <v>3988</v>
      </c>
      <c r="E169" s="6" t="s">
        <v>3989</v>
      </c>
      <c r="F169" s="6"/>
      <c r="G169" s="11" t="s">
        <v>61</v>
      </c>
      <c r="H169" s="2" t="s">
        <v>61</v>
      </c>
      <c r="I169" s="2" t="s">
        <v>62</v>
      </c>
      <c r="J169" s="2"/>
      <c r="K169" s="4">
        <v>45118</v>
      </c>
      <c r="L169" s="11"/>
    </row>
    <row r="170" spans="1:12" x14ac:dyDescent="0.2">
      <c r="A170" s="6" t="s">
        <v>17850</v>
      </c>
      <c r="B170" s="2" t="s">
        <v>5140</v>
      </c>
      <c r="C170" s="11" t="s">
        <v>3591</v>
      </c>
      <c r="D170" s="6" t="s">
        <v>17848</v>
      </c>
      <c r="E170" s="6" t="s">
        <v>17848</v>
      </c>
      <c r="F170" s="6" t="s">
        <v>17849</v>
      </c>
      <c r="G170" s="11" t="s">
        <v>3591</v>
      </c>
      <c r="H170" s="2" t="s">
        <v>15759</v>
      </c>
      <c r="I170" s="2" t="s">
        <v>15759</v>
      </c>
      <c r="J170" s="2" t="s">
        <v>15759</v>
      </c>
      <c r="K170" s="4">
        <v>45113</v>
      </c>
      <c r="L170" s="11"/>
    </row>
    <row r="171" spans="1:12" x14ac:dyDescent="0.2">
      <c r="A171" s="2" t="s">
        <v>5154</v>
      </c>
      <c r="B171" s="2" t="s">
        <v>5140</v>
      </c>
      <c r="C171" s="2" t="s">
        <v>5154</v>
      </c>
      <c r="D171" s="2" t="s">
        <v>5154</v>
      </c>
      <c r="E171" s="2" t="s">
        <v>5155</v>
      </c>
      <c r="F171" s="23" t="s">
        <v>5156</v>
      </c>
      <c r="G171" s="27" t="s">
        <v>18055</v>
      </c>
      <c r="H171" s="2" t="s">
        <v>15759</v>
      </c>
      <c r="I171" s="2" t="s">
        <v>15759</v>
      </c>
      <c r="J171" s="2" t="s">
        <v>15759</v>
      </c>
      <c r="K171" s="4">
        <v>45125</v>
      </c>
      <c r="L171" s="28" t="s">
        <v>18054</v>
      </c>
    </row>
    <row r="172" spans="1:12" x14ac:dyDescent="0.2">
      <c r="A172" s="6" t="s">
        <v>12540</v>
      </c>
      <c r="B172" s="2" t="s">
        <v>10420</v>
      </c>
      <c r="C172" s="11" t="s">
        <v>12540</v>
      </c>
      <c r="D172" s="6" t="s">
        <v>12540</v>
      </c>
      <c r="E172" s="6" t="s">
        <v>12541</v>
      </c>
      <c r="F172" s="6"/>
      <c r="G172" s="11" t="s">
        <v>61</v>
      </c>
      <c r="H172" s="2" t="s">
        <v>15759</v>
      </c>
      <c r="I172" s="2" t="s">
        <v>15759</v>
      </c>
      <c r="J172" s="2"/>
      <c r="K172" s="2" t="s">
        <v>3591</v>
      </c>
      <c r="L172" s="11" t="s">
        <v>18056</v>
      </c>
    </row>
    <row r="173" spans="1:12" x14ac:dyDescent="0.2">
      <c r="A173" s="6" t="s">
        <v>12542</v>
      </c>
      <c r="B173" s="2" t="s">
        <v>10420</v>
      </c>
      <c r="C173" s="11" t="s">
        <v>12542</v>
      </c>
      <c r="D173" s="6" t="s">
        <v>12542</v>
      </c>
      <c r="E173" s="6" t="s">
        <v>12543</v>
      </c>
      <c r="F173" s="6"/>
      <c r="G173" s="11" t="s">
        <v>61</v>
      </c>
      <c r="H173" s="2" t="s">
        <v>15944</v>
      </c>
      <c r="I173" s="2" t="s">
        <v>15944</v>
      </c>
      <c r="J173" s="2"/>
      <c r="K173" s="2" t="s">
        <v>3591</v>
      </c>
      <c r="L173" s="11" t="s">
        <v>18057</v>
      </c>
    </row>
    <row r="174" spans="1:12" x14ac:dyDescent="0.2">
      <c r="A174" s="6" t="s">
        <v>13810</v>
      </c>
      <c r="B174" s="2" t="s">
        <v>10420</v>
      </c>
      <c r="C174" s="11" t="s">
        <v>13811</v>
      </c>
      <c r="D174" s="6" t="s">
        <v>13811</v>
      </c>
      <c r="E174" s="6" t="s">
        <v>13812</v>
      </c>
      <c r="F174" s="6"/>
      <c r="G174" s="11" t="s">
        <v>61</v>
      </c>
      <c r="H174" s="2" t="s">
        <v>15944</v>
      </c>
      <c r="I174" s="2" t="s">
        <v>15944</v>
      </c>
      <c r="J174" s="2"/>
      <c r="K174" s="4">
        <v>45122</v>
      </c>
      <c r="L174" s="11" t="s">
        <v>16302</v>
      </c>
    </row>
    <row r="175" spans="1:12" x14ac:dyDescent="0.2">
      <c r="A175" s="6" t="s">
        <v>13887</v>
      </c>
      <c r="B175" s="2" t="s">
        <v>10420</v>
      </c>
      <c r="C175" s="11" t="s">
        <v>13887</v>
      </c>
      <c r="D175" s="6"/>
      <c r="E175" s="6"/>
      <c r="F175" s="6"/>
      <c r="G175" s="11" t="s">
        <v>17724</v>
      </c>
      <c r="H175" s="2" t="s">
        <v>3591</v>
      </c>
      <c r="I175" s="2" t="s">
        <v>3591</v>
      </c>
      <c r="J175" s="2"/>
      <c r="K175" s="2" t="s">
        <v>3591</v>
      </c>
      <c r="L175" s="11" t="s">
        <v>3591</v>
      </c>
    </row>
    <row r="176" spans="1:12" x14ac:dyDescent="0.2">
      <c r="A176" s="6" t="s">
        <v>13888</v>
      </c>
      <c r="B176" s="2" t="s">
        <v>10420</v>
      </c>
      <c r="C176" s="11" t="s">
        <v>13888</v>
      </c>
      <c r="D176" s="6"/>
      <c r="E176" s="6"/>
      <c r="F176" s="6"/>
      <c r="G176" s="11" t="s">
        <v>17724</v>
      </c>
      <c r="H176" s="2" t="s">
        <v>3591</v>
      </c>
      <c r="I176" s="2" t="s">
        <v>3591</v>
      </c>
      <c r="J176" s="2"/>
      <c r="K176" s="2" t="s">
        <v>3591</v>
      </c>
      <c r="L176" s="11" t="s">
        <v>3591</v>
      </c>
    </row>
    <row r="177" spans="1:12" x14ac:dyDescent="0.2">
      <c r="A177" s="6" t="s">
        <v>18064</v>
      </c>
      <c r="B177" s="2" t="s">
        <v>10420</v>
      </c>
      <c r="C177" s="11" t="s">
        <v>15360</v>
      </c>
      <c r="D177" s="6"/>
      <c r="E177" s="6"/>
      <c r="F177" s="6"/>
      <c r="G177" s="11" t="s">
        <v>17724</v>
      </c>
      <c r="H177" s="2" t="s">
        <v>18061</v>
      </c>
      <c r="I177" s="2" t="s">
        <v>18061</v>
      </c>
      <c r="J177" s="2"/>
      <c r="K177" s="2" t="s">
        <v>3591</v>
      </c>
      <c r="L177" s="11" t="s">
        <v>3591</v>
      </c>
    </row>
    <row r="178" spans="1:12" x14ac:dyDescent="0.2">
      <c r="A178" s="2" t="s">
        <v>195</v>
      </c>
      <c r="B178" s="2" t="s">
        <v>59</v>
      </c>
      <c r="C178" s="2" t="s">
        <v>195</v>
      </c>
      <c r="D178" s="2" t="s">
        <v>195</v>
      </c>
      <c r="E178" s="2" t="s">
        <v>196</v>
      </c>
      <c r="F178" s="23"/>
      <c r="G178" s="2" t="s">
        <v>83</v>
      </c>
      <c r="H178" s="2" t="s">
        <v>83</v>
      </c>
      <c r="I178" s="2" t="s">
        <v>83</v>
      </c>
      <c r="J178" s="2"/>
      <c r="K178" s="4">
        <v>45166</v>
      </c>
      <c r="L178" s="28" t="s">
        <v>18148</v>
      </c>
    </row>
    <row r="179" spans="1:12" x14ac:dyDescent="0.2">
      <c r="A179" s="2" t="s">
        <v>197</v>
      </c>
      <c r="B179" s="2" t="s">
        <v>59</v>
      </c>
      <c r="C179" s="2" t="s">
        <v>197</v>
      </c>
      <c r="D179" s="2" t="s">
        <v>197</v>
      </c>
      <c r="E179" s="2" t="s">
        <v>198</v>
      </c>
      <c r="F179" s="23" t="s">
        <v>199</v>
      </c>
      <c r="G179" s="2" t="s">
        <v>83</v>
      </c>
      <c r="H179" s="2" t="s">
        <v>83</v>
      </c>
      <c r="I179" s="2" t="s">
        <v>83</v>
      </c>
      <c r="J179" s="2" t="s">
        <v>83</v>
      </c>
      <c r="K179" s="4">
        <v>45188</v>
      </c>
      <c r="L179" s="30" t="s">
        <v>18149</v>
      </c>
    </row>
    <row r="180" spans="1:12" x14ac:dyDescent="0.2">
      <c r="A180" s="2" t="s">
        <v>400</v>
      </c>
      <c r="B180" s="2" t="s">
        <v>59</v>
      </c>
      <c r="C180" s="2" t="s">
        <v>400</v>
      </c>
      <c r="D180" s="2" t="s">
        <v>400</v>
      </c>
      <c r="E180" s="2" t="s">
        <v>401</v>
      </c>
      <c r="F180" s="23" t="s">
        <v>402</v>
      </c>
      <c r="G180" s="2" t="s">
        <v>83</v>
      </c>
      <c r="H180" s="2" t="s">
        <v>83</v>
      </c>
      <c r="I180" s="2" t="s">
        <v>83</v>
      </c>
      <c r="J180" s="2" t="s">
        <v>83</v>
      </c>
      <c r="K180" s="4">
        <v>45121</v>
      </c>
      <c r="L180" s="31" t="s">
        <v>3591</v>
      </c>
    </row>
    <row r="181" spans="1:12" x14ac:dyDescent="0.2">
      <c r="A181" s="2" t="s">
        <v>496</v>
      </c>
      <c r="B181" s="2" t="s">
        <v>59</v>
      </c>
      <c r="C181" s="2" t="s">
        <v>496</v>
      </c>
      <c r="D181" s="2" t="s">
        <v>496</v>
      </c>
      <c r="E181" s="2" t="s">
        <v>497</v>
      </c>
      <c r="F181" s="23" t="s">
        <v>498</v>
      </c>
      <c r="G181" s="2" t="s">
        <v>83</v>
      </c>
      <c r="H181" s="2" t="s">
        <v>83</v>
      </c>
      <c r="I181" s="2" t="s">
        <v>83</v>
      </c>
      <c r="J181" s="2" t="s">
        <v>83</v>
      </c>
      <c r="K181" s="4">
        <v>45135</v>
      </c>
      <c r="L181" s="30" t="s">
        <v>18154</v>
      </c>
    </row>
    <row r="182" spans="1:12" x14ac:dyDescent="0.2">
      <c r="A182" s="6" t="s">
        <v>12994</v>
      </c>
      <c r="B182" s="2" t="s">
        <v>10420</v>
      </c>
      <c r="C182" s="11" t="s">
        <v>12994</v>
      </c>
      <c r="D182" s="6" t="s">
        <v>12994</v>
      </c>
      <c r="E182" s="6" t="s">
        <v>12995</v>
      </c>
      <c r="F182" s="6"/>
      <c r="G182" s="11" t="s">
        <v>83</v>
      </c>
      <c r="H182" s="2" t="s">
        <v>15759</v>
      </c>
      <c r="I182" s="2" t="s">
        <v>15759</v>
      </c>
      <c r="J182" s="2"/>
      <c r="K182" s="4">
        <v>45057</v>
      </c>
      <c r="L182" s="11" t="s">
        <v>3591</v>
      </c>
    </row>
    <row r="183" spans="1:12" x14ac:dyDescent="0.2">
      <c r="A183" s="6" t="s">
        <v>13758</v>
      </c>
      <c r="B183" s="2" t="s">
        <v>10420</v>
      </c>
      <c r="C183" s="11" t="s">
        <v>13759</v>
      </c>
      <c r="D183" s="6" t="s">
        <v>13759</v>
      </c>
      <c r="E183" s="6" t="s">
        <v>13760</v>
      </c>
      <c r="F183" s="6"/>
      <c r="G183" s="11" t="s">
        <v>61</v>
      </c>
      <c r="H183" s="2" t="s">
        <v>15944</v>
      </c>
      <c r="I183" s="2" t="s">
        <v>15944</v>
      </c>
      <c r="J183" s="2"/>
      <c r="K183" s="4">
        <v>45139</v>
      </c>
      <c r="L183" s="11" t="s">
        <v>18071</v>
      </c>
    </row>
    <row r="184" spans="1:12" x14ac:dyDescent="0.2">
      <c r="A184" s="6" t="s">
        <v>13770</v>
      </c>
      <c r="B184" s="2" t="s">
        <v>10420</v>
      </c>
      <c r="C184" s="11" t="s">
        <v>13771</v>
      </c>
      <c r="D184" s="6" t="s">
        <v>13771</v>
      </c>
      <c r="E184" s="6" t="s">
        <v>13772</v>
      </c>
      <c r="F184" s="6"/>
      <c r="G184" s="11" t="s">
        <v>83</v>
      </c>
      <c r="H184" s="2" t="s">
        <v>15759</v>
      </c>
      <c r="I184" s="2" t="s">
        <v>15759</v>
      </c>
      <c r="J184" s="2"/>
      <c r="K184" s="4" t="s">
        <v>3591</v>
      </c>
      <c r="L184" s="11" t="s">
        <v>18321</v>
      </c>
    </row>
    <row r="185" spans="1:12" x14ac:dyDescent="0.2">
      <c r="A185" s="6" t="s">
        <v>13786</v>
      </c>
      <c r="B185" s="2" t="s">
        <v>10420</v>
      </c>
      <c r="C185" s="11" t="s">
        <v>13787</v>
      </c>
      <c r="D185" s="6" t="s">
        <v>13786</v>
      </c>
      <c r="E185" s="6" t="s">
        <v>13788</v>
      </c>
      <c r="F185" s="6"/>
      <c r="G185" s="11" t="s">
        <v>61</v>
      </c>
      <c r="H185" s="2" t="s">
        <v>15944</v>
      </c>
      <c r="I185" s="2" t="s">
        <v>15944</v>
      </c>
      <c r="J185" s="2"/>
      <c r="K185" s="4">
        <v>45191</v>
      </c>
      <c r="L185" s="11" t="s">
        <v>3591</v>
      </c>
    </row>
    <row r="186" spans="1:12" x14ac:dyDescent="0.2">
      <c r="A186" s="6" t="s">
        <v>13836</v>
      </c>
      <c r="B186" s="2" t="s">
        <v>10420</v>
      </c>
      <c r="C186" s="11" t="s">
        <v>13837</v>
      </c>
      <c r="D186" s="6" t="s">
        <v>13837</v>
      </c>
      <c r="E186" s="6" t="s">
        <v>13838</v>
      </c>
      <c r="F186" s="6"/>
      <c r="G186" s="11" t="s">
        <v>83</v>
      </c>
      <c r="H186" s="2" t="s">
        <v>15944</v>
      </c>
      <c r="I186" s="2" t="s">
        <v>15944</v>
      </c>
      <c r="J186" s="2"/>
      <c r="K186" s="4">
        <v>45175</v>
      </c>
      <c r="L186" s="11" t="s">
        <v>17881</v>
      </c>
    </row>
    <row r="187" spans="1:12" x14ac:dyDescent="0.2">
      <c r="A187" s="6" t="s">
        <v>13845</v>
      </c>
      <c r="B187" s="2" t="s">
        <v>10420</v>
      </c>
      <c r="C187" s="11" t="s">
        <v>13846</v>
      </c>
      <c r="D187" s="6" t="s">
        <v>13846</v>
      </c>
      <c r="E187" s="6" t="s">
        <v>13847</v>
      </c>
      <c r="F187" s="6"/>
      <c r="G187" s="11" t="s">
        <v>83</v>
      </c>
      <c r="H187" s="2" t="s">
        <v>15759</v>
      </c>
      <c r="I187" s="2" t="s">
        <v>15759</v>
      </c>
      <c r="J187" s="2"/>
      <c r="K187" s="4">
        <v>45072</v>
      </c>
      <c r="L187" s="11" t="s">
        <v>17727</v>
      </c>
    </row>
    <row r="188" spans="1:12" x14ac:dyDescent="0.2">
      <c r="A188" s="6" t="s">
        <v>14350</v>
      </c>
      <c r="B188" s="2" t="s">
        <v>10420</v>
      </c>
      <c r="C188" s="11"/>
      <c r="D188" s="6" t="s">
        <v>14350</v>
      </c>
      <c r="E188" s="6" t="s">
        <v>14351</v>
      </c>
      <c r="F188" s="6"/>
      <c r="G188" s="11"/>
      <c r="H188" s="2" t="s">
        <v>15759</v>
      </c>
      <c r="I188" s="2" t="s">
        <v>15759</v>
      </c>
      <c r="J188" s="2"/>
      <c r="K188" s="4">
        <v>45065</v>
      </c>
      <c r="L188" s="11" t="s">
        <v>17726</v>
      </c>
    </row>
    <row r="189" spans="1:12" x14ac:dyDescent="0.2">
      <c r="A189" s="6" t="s">
        <v>15035</v>
      </c>
      <c r="B189" s="2" t="s">
        <v>10420</v>
      </c>
      <c r="C189" s="11"/>
      <c r="D189" s="6" t="s">
        <v>15035</v>
      </c>
      <c r="E189" s="6" t="s">
        <v>15036</v>
      </c>
      <c r="F189" s="6" t="s">
        <v>15037</v>
      </c>
      <c r="G189" s="11"/>
      <c r="H189" s="2" t="s">
        <v>15759</v>
      </c>
      <c r="I189" s="2" t="s">
        <v>15759</v>
      </c>
      <c r="J189" s="2" t="s">
        <v>15759</v>
      </c>
      <c r="K189" s="4">
        <v>45002</v>
      </c>
      <c r="L189" s="11" t="s">
        <v>17884</v>
      </c>
    </row>
    <row r="190" spans="1:12" x14ac:dyDescent="0.2">
      <c r="A190" s="6" t="s">
        <v>15134</v>
      </c>
      <c r="B190" s="2" t="s">
        <v>10420</v>
      </c>
      <c r="C190" s="11"/>
      <c r="D190" s="6" t="s">
        <v>15134</v>
      </c>
      <c r="E190" s="6" t="s">
        <v>15135</v>
      </c>
      <c r="F190" s="6"/>
      <c r="G190" s="11"/>
      <c r="H190" s="2" t="s">
        <v>15759</v>
      </c>
      <c r="I190" s="2" t="s">
        <v>15759</v>
      </c>
      <c r="J190" s="2"/>
      <c r="K190" s="4">
        <v>44985</v>
      </c>
      <c r="L190" s="11" t="s">
        <v>3591</v>
      </c>
    </row>
    <row r="191" spans="1:12" x14ac:dyDescent="0.2">
      <c r="A191" s="6" t="s">
        <v>15136</v>
      </c>
      <c r="B191" s="2" t="s">
        <v>10420</v>
      </c>
      <c r="C191" s="11"/>
      <c r="D191" s="6" t="s">
        <v>15136</v>
      </c>
      <c r="E191" s="6" t="s">
        <v>15137</v>
      </c>
      <c r="F191" s="6"/>
      <c r="G191" s="11"/>
      <c r="H191" s="2" t="s">
        <v>15759</v>
      </c>
      <c r="I191" s="2" t="s">
        <v>15759</v>
      </c>
      <c r="J191" s="2"/>
      <c r="K191" s="4" t="s">
        <v>3591</v>
      </c>
      <c r="L191" s="11" t="s">
        <v>3591</v>
      </c>
    </row>
    <row r="192" spans="1:12" x14ac:dyDescent="0.2">
      <c r="A192" s="6" t="s">
        <v>15512</v>
      </c>
      <c r="B192" s="2" t="s">
        <v>10420</v>
      </c>
      <c r="C192" s="11"/>
      <c r="D192" s="6" t="s">
        <v>15512</v>
      </c>
      <c r="E192" s="6" t="s">
        <v>15513</v>
      </c>
      <c r="F192" s="6"/>
      <c r="G192" s="11"/>
      <c r="H192" s="2" t="s">
        <v>15759</v>
      </c>
      <c r="I192" s="2" t="s">
        <v>15759</v>
      </c>
      <c r="J192" s="2"/>
      <c r="K192" s="4" t="s">
        <v>3591</v>
      </c>
      <c r="L192" s="11" t="s">
        <v>3591</v>
      </c>
    </row>
    <row r="193" spans="1:12" x14ac:dyDescent="0.2">
      <c r="A193" s="6" t="s">
        <v>15248</v>
      </c>
      <c r="B193" s="2" t="s">
        <v>10420</v>
      </c>
      <c r="C193" s="11"/>
      <c r="D193" s="6" t="s">
        <v>15248</v>
      </c>
      <c r="E193" s="6" t="s">
        <v>15249</v>
      </c>
      <c r="F193" s="6" t="s">
        <v>15250</v>
      </c>
      <c r="G193" s="11" t="s">
        <v>18308</v>
      </c>
      <c r="H193" s="2" t="s">
        <v>18346</v>
      </c>
      <c r="I193" s="2" t="s">
        <v>61</v>
      </c>
      <c r="J193" s="2" t="s">
        <v>62</v>
      </c>
      <c r="K193" s="4">
        <v>45058</v>
      </c>
      <c r="L193" s="11" t="s">
        <v>17728</v>
      </c>
    </row>
    <row r="194" spans="1:12" x14ac:dyDescent="0.2">
      <c r="A194" s="6" t="s">
        <v>14888</v>
      </c>
      <c r="B194" s="2" t="s">
        <v>10420</v>
      </c>
      <c r="C194" s="11"/>
      <c r="D194" s="6" t="s">
        <v>14888</v>
      </c>
      <c r="E194" s="6" t="s">
        <v>14889</v>
      </c>
      <c r="F194" s="6"/>
      <c r="G194" s="11" t="s">
        <v>18308</v>
      </c>
      <c r="H194" s="2" t="s">
        <v>61</v>
      </c>
      <c r="I194" s="2" t="s">
        <v>61</v>
      </c>
      <c r="J194" s="2"/>
      <c r="K194" s="4" t="s">
        <v>3591</v>
      </c>
      <c r="L194" s="11" t="s">
        <v>3591</v>
      </c>
    </row>
    <row r="195" spans="1:12" x14ac:dyDescent="0.2">
      <c r="A195" s="2" t="s">
        <v>208</v>
      </c>
      <c r="B195" s="2" t="s">
        <v>59</v>
      </c>
      <c r="C195" s="2" t="s">
        <v>208</v>
      </c>
      <c r="D195" s="2" t="s">
        <v>208</v>
      </c>
      <c r="E195" s="2" t="s">
        <v>209</v>
      </c>
      <c r="F195" s="23" t="s">
        <v>210</v>
      </c>
      <c r="G195" s="11" t="s">
        <v>15759</v>
      </c>
      <c r="H195" s="2" t="s">
        <v>15759</v>
      </c>
      <c r="I195" s="2" t="s">
        <v>15759</v>
      </c>
      <c r="J195" s="2" t="s">
        <v>15759</v>
      </c>
      <c r="K195" s="14">
        <v>45212</v>
      </c>
      <c r="L195" s="28" t="s">
        <v>18472</v>
      </c>
    </row>
    <row r="196" spans="1:12" x14ac:dyDescent="0.2">
      <c r="A196" s="2" t="s">
        <v>211</v>
      </c>
      <c r="B196" s="2" t="s">
        <v>59</v>
      </c>
      <c r="C196" s="2" t="s">
        <v>211</v>
      </c>
      <c r="D196" s="2" t="s">
        <v>211</v>
      </c>
      <c r="E196" s="2" t="s">
        <v>212</v>
      </c>
      <c r="F196" s="23"/>
      <c r="G196" s="11" t="s">
        <v>15759</v>
      </c>
      <c r="H196" s="2" t="s">
        <v>15759</v>
      </c>
      <c r="I196" s="2" t="s">
        <v>15759</v>
      </c>
      <c r="J196" s="2" t="s">
        <v>15759</v>
      </c>
      <c r="K196" s="14">
        <v>45167</v>
      </c>
      <c r="L196" s="28" t="s">
        <v>18150</v>
      </c>
    </row>
    <row r="197" spans="1:12" x14ac:dyDescent="0.2">
      <c r="A197" s="2" t="s">
        <v>2305</v>
      </c>
      <c r="B197" s="2" t="s">
        <v>59</v>
      </c>
      <c r="C197" s="2" t="s">
        <v>2305</v>
      </c>
      <c r="D197" s="2" t="s">
        <v>2305</v>
      </c>
      <c r="E197" s="2" t="s">
        <v>2306</v>
      </c>
      <c r="F197" s="23" t="s">
        <v>17399</v>
      </c>
      <c r="G197" s="11" t="s">
        <v>15759</v>
      </c>
      <c r="H197" s="2" t="s">
        <v>15759</v>
      </c>
      <c r="I197" s="2" t="s">
        <v>15759</v>
      </c>
      <c r="J197" s="2" t="s">
        <v>15759</v>
      </c>
      <c r="K197" s="14">
        <v>45207</v>
      </c>
      <c r="L197" s="28" t="s">
        <v>18473</v>
      </c>
    </row>
    <row r="198" spans="1:12" x14ac:dyDescent="0.2">
      <c r="A198" s="6" t="s">
        <v>13583</v>
      </c>
      <c r="B198" s="2" t="s">
        <v>10420</v>
      </c>
      <c r="C198" s="11" t="s">
        <v>13584</v>
      </c>
      <c r="D198" s="6" t="s">
        <v>13584</v>
      </c>
      <c r="E198" s="6" t="s">
        <v>13585</v>
      </c>
      <c r="F198" s="6" t="s">
        <v>13586</v>
      </c>
      <c r="G198" s="11" t="s">
        <v>61</v>
      </c>
      <c r="H198" s="2" t="s">
        <v>15944</v>
      </c>
      <c r="I198" s="2" t="s">
        <v>15944</v>
      </c>
      <c r="J198" s="2" t="s">
        <v>15944</v>
      </c>
      <c r="K198" s="4">
        <v>45204</v>
      </c>
      <c r="L198" s="11" t="s">
        <v>18578</v>
      </c>
    </row>
    <row r="199" spans="1:12" x14ac:dyDescent="0.2">
      <c r="A199" s="6" t="s">
        <v>13761</v>
      </c>
      <c r="B199" s="2" t="s">
        <v>10420</v>
      </c>
      <c r="C199" s="11" t="s">
        <v>13762</v>
      </c>
      <c r="D199" s="6" t="s">
        <v>13762</v>
      </c>
      <c r="E199" s="6" t="s">
        <v>13763</v>
      </c>
      <c r="F199" s="6"/>
      <c r="G199" s="11" t="s">
        <v>61</v>
      </c>
      <c r="H199" s="2" t="s">
        <v>15944</v>
      </c>
      <c r="I199" s="2" t="s">
        <v>15944</v>
      </c>
      <c r="J199" s="2"/>
      <c r="K199" s="4">
        <v>45217</v>
      </c>
      <c r="L199" s="11" t="s">
        <v>18324</v>
      </c>
    </row>
    <row r="200" spans="1:12" x14ac:dyDescent="0.2">
      <c r="A200" s="6" t="s">
        <v>13917</v>
      </c>
      <c r="B200" s="2" t="s">
        <v>10420</v>
      </c>
      <c r="C200" s="11"/>
      <c r="D200" s="6" t="s">
        <v>13917</v>
      </c>
      <c r="E200" s="6" t="s">
        <v>13918</v>
      </c>
      <c r="F200" s="6" t="s">
        <v>13919</v>
      </c>
      <c r="G200" s="11"/>
      <c r="H200" s="2" t="s">
        <v>15944</v>
      </c>
      <c r="I200" s="2" t="s">
        <v>15944</v>
      </c>
      <c r="J200" s="2" t="s">
        <v>15944</v>
      </c>
      <c r="K200" s="4">
        <v>45217</v>
      </c>
      <c r="L200" s="11" t="s">
        <v>18587</v>
      </c>
    </row>
    <row r="201" spans="1:12" x14ac:dyDescent="0.2">
      <c r="A201" s="6" t="s">
        <v>15117</v>
      </c>
      <c r="B201" s="2" t="s">
        <v>10420</v>
      </c>
      <c r="C201" s="11"/>
      <c r="D201" s="6" t="s">
        <v>15118</v>
      </c>
      <c r="E201" s="6" t="s">
        <v>15119</v>
      </c>
      <c r="F201" s="6"/>
      <c r="G201" s="11"/>
      <c r="H201" s="2" t="s">
        <v>15759</v>
      </c>
      <c r="I201" s="2" t="s">
        <v>15759</v>
      </c>
      <c r="J201" s="2"/>
      <c r="K201" s="4" t="s">
        <v>3591</v>
      </c>
      <c r="L201" s="11" t="s">
        <v>3591</v>
      </c>
    </row>
    <row r="202" spans="1:12" x14ac:dyDescent="0.2">
      <c r="A202" s="6" t="s">
        <v>15120</v>
      </c>
      <c r="B202" s="2" t="s">
        <v>10420</v>
      </c>
      <c r="C202" s="11"/>
      <c r="D202" s="6" t="s">
        <v>15120</v>
      </c>
      <c r="E202" s="6" t="s">
        <v>15121</v>
      </c>
      <c r="F202" s="6"/>
      <c r="G202" s="11"/>
      <c r="H202" s="2" t="s">
        <v>15759</v>
      </c>
      <c r="I202" s="2" t="s">
        <v>15759</v>
      </c>
      <c r="J202" s="2"/>
      <c r="K202" s="4" t="s">
        <v>3591</v>
      </c>
      <c r="L202" s="11" t="s">
        <v>3591</v>
      </c>
    </row>
    <row r="203" spans="1:12" x14ac:dyDescent="0.2">
      <c r="A203" s="6" t="s">
        <v>15132</v>
      </c>
      <c r="B203" s="2" t="s">
        <v>10420</v>
      </c>
      <c r="C203" s="11"/>
      <c r="D203" s="6" t="s">
        <v>15132</v>
      </c>
      <c r="E203" s="6" t="s">
        <v>15133</v>
      </c>
      <c r="F203" s="6"/>
      <c r="G203" s="11"/>
      <c r="H203" s="2" t="s">
        <v>15944</v>
      </c>
      <c r="I203" s="2" t="s">
        <v>15944</v>
      </c>
      <c r="J203" s="2"/>
      <c r="K203" s="4">
        <v>45218</v>
      </c>
      <c r="L203" s="11" t="s">
        <v>3591</v>
      </c>
    </row>
    <row r="204" spans="1:12" x14ac:dyDescent="0.2">
      <c r="A204" s="6" t="s">
        <v>15138</v>
      </c>
      <c r="B204" s="2" t="s">
        <v>10420</v>
      </c>
      <c r="C204" s="11"/>
      <c r="D204" s="6" t="s">
        <v>15138</v>
      </c>
      <c r="E204" s="6" t="s">
        <v>15139</v>
      </c>
      <c r="F204" s="6"/>
      <c r="G204" s="11"/>
      <c r="H204" s="2" t="s">
        <v>15759</v>
      </c>
      <c r="I204" s="2" t="s">
        <v>15759</v>
      </c>
      <c r="J204" s="2"/>
      <c r="K204" s="4" t="s">
        <v>3591</v>
      </c>
      <c r="L204" s="11" t="s">
        <v>3591</v>
      </c>
    </row>
    <row r="205" spans="1:12" x14ac:dyDescent="0.2">
      <c r="A205" s="6" t="s">
        <v>15143</v>
      </c>
      <c r="B205" s="2" t="s">
        <v>10420</v>
      </c>
      <c r="C205" s="11"/>
      <c r="D205" s="6" t="s">
        <v>15143</v>
      </c>
      <c r="E205" s="6" t="s">
        <v>15144</v>
      </c>
      <c r="F205" s="6"/>
      <c r="G205" s="11"/>
      <c r="H205" s="2" t="s">
        <v>15759</v>
      </c>
      <c r="I205" s="2" t="s">
        <v>15759</v>
      </c>
      <c r="J205" s="2"/>
      <c r="K205" s="4" t="s">
        <v>3591</v>
      </c>
      <c r="L205" s="11" t="s">
        <v>3591</v>
      </c>
    </row>
    <row r="206" spans="1:12" x14ac:dyDescent="0.2">
      <c r="A206" s="6" t="s">
        <v>15145</v>
      </c>
      <c r="B206" s="2" t="s">
        <v>10420</v>
      </c>
      <c r="C206" s="11"/>
      <c r="D206" s="6" t="s">
        <v>15145</v>
      </c>
      <c r="E206" s="6" t="s">
        <v>15146</v>
      </c>
      <c r="F206" s="6"/>
      <c r="G206" s="11"/>
      <c r="H206" s="2" t="s">
        <v>15759</v>
      </c>
      <c r="I206" s="2" t="s">
        <v>15759</v>
      </c>
      <c r="J206" s="2"/>
      <c r="K206" s="4" t="s">
        <v>3591</v>
      </c>
      <c r="L206" s="11" t="s">
        <v>3591</v>
      </c>
    </row>
    <row r="207" spans="1:12" x14ac:dyDescent="0.2">
      <c r="A207" s="6" t="s">
        <v>15155</v>
      </c>
      <c r="B207" s="2" t="s">
        <v>10420</v>
      </c>
      <c r="C207" s="11"/>
      <c r="D207" s="6" t="s">
        <v>15155</v>
      </c>
      <c r="E207" s="6" t="s">
        <v>15156</v>
      </c>
      <c r="F207" s="6"/>
      <c r="G207" s="11"/>
      <c r="H207" s="2" t="s">
        <v>15759</v>
      </c>
      <c r="I207" s="2" t="s">
        <v>15759</v>
      </c>
      <c r="J207" s="2"/>
      <c r="K207" s="4" t="s">
        <v>3591</v>
      </c>
      <c r="L207" s="11" t="s">
        <v>3591</v>
      </c>
    </row>
    <row r="208" spans="1:12" x14ac:dyDescent="0.2">
      <c r="A208" s="6" t="s">
        <v>15157</v>
      </c>
      <c r="B208" s="2" t="s">
        <v>10420</v>
      </c>
      <c r="C208" s="11"/>
      <c r="D208" s="6" t="s">
        <v>15157</v>
      </c>
      <c r="E208" s="6" t="s">
        <v>15158</v>
      </c>
      <c r="F208" s="6"/>
      <c r="G208" s="11"/>
      <c r="H208" s="2" t="s">
        <v>15759</v>
      </c>
      <c r="I208" s="2" t="s">
        <v>15759</v>
      </c>
      <c r="J208" s="2"/>
      <c r="K208" s="4" t="s">
        <v>3591</v>
      </c>
      <c r="L208" s="11" t="s">
        <v>3591</v>
      </c>
    </row>
    <row r="209" spans="1:12" x14ac:dyDescent="0.2">
      <c r="A209" s="6" t="s">
        <v>15159</v>
      </c>
      <c r="B209" s="2" t="s">
        <v>10420</v>
      </c>
      <c r="C209" s="11"/>
      <c r="D209" s="6" t="s">
        <v>15159</v>
      </c>
      <c r="E209" s="6"/>
      <c r="F209" s="6"/>
      <c r="G209" s="11"/>
      <c r="H209" s="2" t="s">
        <v>15759</v>
      </c>
      <c r="I209" s="2" t="s">
        <v>3591</v>
      </c>
      <c r="J209" s="2"/>
      <c r="K209" s="4" t="s">
        <v>3591</v>
      </c>
      <c r="L209" s="11" t="s">
        <v>3591</v>
      </c>
    </row>
    <row r="210" spans="1:12" x14ac:dyDescent="0.2">
      <c r="A210" s="6" t="s">
        <v>15163</v>
      </c>
      <c r="B210" s="2" t="s">
        <v>10420</v>
      </c>
      <c r="C210" s="11"/>
      <c r="D210" s="6" t="s">
        <v>15163</v>
      </c>
      <c r="E210" s="6"/>
      <c r="F210" s="6"/>
      <c r="G210" s="11"/>
      <c r="H210" s="2" t="s">
        <v>15759</v>
      </c>
      <c r="I210" s="2" t="s">
        <v>3591</v>
      </c>
      <c r="J210" s="2"/>
      <c r="K210" s="4" t="s">
        <v>3591</v>
      </c>
      <c r="L210" s="11" t="s">
        <v>3591</v>
      </c>
    </row>
    <row r="211" spans="1:12" x14ac:dyDescent="0.2">
      <c r="A211" s="6" t="s">
        <v>18598</v>
      </c>
      <c r="B211" s="2" t="s">
        <v>10420</v>
      </c>
      <c r="C211" s="11"/>
      <c r="D211" s="6" t="s">
        <v>18598</v>
      </c>
      <c r="E211" s="6" t="s">
        <v>15603</v>
      </c>
      <c r="F211" s="6" t="s">
        <v>15604</v>
      </c>
      <c r="G211" s="11"/>
      <c r="H211" s="2" t="s">
        <v>15759</v>
      </c>
      <c r="I211" s="2" t="s">
        <v>15759</v>
      </c>
      <c r="J211" s="2" t="s">
        <v>15759</v>
      </c>
      <c r="K211" s="4">
        <v>45207</v>
      </c>
      <c r="L211" s="11" t="s">
        <v>18581</v>
      </c>
    </row>
    <row r="212" spans="1:12" x14ac:dyDescent="0.2">
      <c r="A212" s="2" t="s">
        <v>95</v>
      </c>
      <c r="B212" s="2" t="s">
        <v>59</v>
      </c>
      <c r="C212" s="2" t="s">
        <v>95</v>
      </c>
      <c r="D212" s="2" t="s">
        <v>95</v>
      </c>
      <c r="E212" s="2" t="s">
        <v>96</v>
      </c>
      <c r="F212" s="23"/>
      <c r="G212" s="2"/>
      <c r="H212" s="2"/>
      <c r="I212" s="2"/>
      <c r="J212" s="2"/>
      <c r="K212" s="4">
        <v>45244</v>
      </c>
      <c r="L212" s="28" t="s">
        <v>18669</v>
      </c>
    </row>
    <row r="213" spans="1:12" x14ac:dyDescent="0.2">
      <c r="A213" s="2" t="s">
        <v>97</v>
      </c>
      <c r="B213" s="2" t="s">
        <v>59</v>
      </c>
      <c r="C213" s="2" t="s">
        <v>97</v>
      </c>
      <c r="D213" s="2" t="s">
        <v>97</v>
      </c>
      <c r="E213" s="2" t="s">
        <v>98</v>
      </c>
      <c r="F213" s="23"/>
      <c r="G213" s="2"/>
      <c r="H213" s="2"/>
      <c r="I213" s="2"/>
      <c r="J213" s="2"/>
      <c r="K213" s="4">
        <v>45224</v>
      </c>
      <c r="L213" s="28" t="s">
        <v>18474</v>
      </c>
    </row>
    <row r="214" spans="1:12" x14ac:dyDescent="0.2">
      <c r="A214" s="2" t="s">
        <v>217</v>
      </c>
      <c r="B214" s="2" t="s">
        <v>59</v>
      </c>
      <c r="C214" s="2" t="s">
        <v>217</v>
      </c>
      <c r="D214" s="2" t="s">
        <v>217</v>
      </c>
      <c r="E214" s="2" t="s">
        <v>218</v>
      </c>
      <c r="F214" s="23"/>
      <c r="G214" s="2"/>
      <c r="H214" s="2"/>
      <c r="I214" s="2"/>
      <c r="J214" s="2"/>
      <c r="K214" s="4">
        <v>45253</v>
      </c>
      <c r="L214" s="28" t="s">
        <v>18671</v>
      </c>
    </row>
    <row r="215" spans="1:12" x14ac:dyDescent="0.2">
      <c r="A215" s="2" t="s">
        <v>3411</v>
      </c>
      <c r="B215" s="2" t="s">
        <v>59</v>
      </c>
      <c r="C215" s="2"/>
      <c r="D215" s="2" t="s">
        <v>3411</v>
      </c>
      <c r="E215" s="2" t="s">
        <v>3412</v>
      </c>
      <c r="F215" s="23"/>
      <c r="G215" s="2"/>
      <c r="H215" s="2"/>
      <c r="I215" s="2"/>
      <c r="J215" s="2"/>
      <c r="K215" s="4">
        <v>45250</v>
      </c>
      <c r="L215" s="28" t="s">
        <v>18661</v>
      </c>
    </row>
    <row r="216" spans="1:12" x14ac:dyDescent="0.2">
      <c r="A216" s="2" t="s">
        <v>18675</v>
      </c>
      <c r="B216" s="2" t="s">
        <v>59</v>
      </c>
      <c r="C216" s="2"/>
      <c r="D216" s="2" t="s">
        <v>18675</v>
      </c>
      <c r="E216" s="2" t="s">
        <v>18676</v>
      </c>
      <c r="F216" s="23"/>
      <c r="G216" s="2"/>
      <c r="H216" s="2"/>
      <c r="I216" s="2"/>
      <c r="J216" s="2"/>
      <c r="K216" s="4">
        <v>45237</v>
      </c>
    </row>
    <row r="217" spans="1:12" x14ac:dyDescent="0.2">
      <c r="A217" s="2" t="s">
        <v>18677</v>
      </c>
      <c r="B217" s="2" t="s">
        <v>59</v>
      </c>
      <c r="C217" s="2"/>
      <c r="D217" s="2" t="s">
        <v>18677</v>
      </c>
      <c r="E217" s="2" t="s">
        <v>18678</v>
      </c>
      <c r="F217" s="23"/>
      <c r="G217" s="2"/>
      <c r="H217" s="2"/>
      <c r="I217" s="2"/>
      <c r="J217" s="2"/>
      <c r="K217" s="4">
        <v>45237</v>
      </c>
    </row>
    <row r="218" spans="1:12" x14ac:dyDescent="0.2">
      <c r="A218" s="2" t="s">
        <v>18679</v>
      </c>
      <c r="B218" s="2" t="s">
        <v>59</v>
      </c>
      <c r="C218" s="2"/>
      <c r="D218" s="2" t="s">
        <v>18679</v>
      </c>
      <c r="E218" s="2" t="s">
        <v>18680</v>
      </c>
      <c r="F218" s="23"/>
      <c r="G218" s="2"/>
      <c r="H218" s="2"/>
      <c r="I218" s="2"/>
      <c r="J218" s="2"/>
      <c r="K218" s="4">
        <v>45237</v>
      </c>
    </row>
    <row r="219" spans="1:12" x14ac:dyDescent="0.2">
      <c r="A219" s="2" t="s">
        <v>18681</v>
      </c>
      <c r="B219" s="2" t="s">
        <v>59</v>
      </c>
      <c r="C219" s="2"/>
      <c r="D219" s="2" t="s">
        <v>18681</v>
      </c>
      <c r="E219" s="2" t="s">
        <v>18682</v>
      </c>
      <c r="F219" s="23"/>
      <c r="G219" s="2"/>
      <c r="H219" s="2"/>
      <c r="I219" s="2"/>
      <c r="J219" s="2"/>
      <c r="K219" s="4">
        <v>45237</v>
      </c>
    </row>
    <row r="220" spans="1:12" x14ac:dyDescent="0.2">
      <c r="A220" s="6" t="s">
        <v>17882</v>
      </c>
      <c r="B220" s="2" t="s">
        <v>10420</v>
      </c>
      <c r="C220" s="11"/>
      <c r="D220" s="6" t="s">
        <v>17882</v>
      </c>
      <c r="E220" s="6" t="s">
        <v>17890</v>
      </c>
      <c r="F220" s="6" t="s">
        <v>17991</v>
      </c>
      <c r="G220" s="11"/>
      <c r="H220" s="2" t="s">
        <v>15759</v>
      </c>
      <c r="I220" s="2" t="s">
        <v>15759</v>
      </c>
      <c r="J220" s="2" t="s">
        <v>15759</v>
      </c>
      <c r="K220" s="4">
        <v>45234</v>
      </c>
      <c r="L220" s="11" t="s">
        <v>3591</v>
      </c>
    </row>
    <row r="221" spans="1:12" x14ac:dyDescent="0.2">
      <c r="A221" s="6" t="s">
        <v>17883</v>
      </c>
      <c r="B221" s="2" t="s">
        <v>10420</v>
      </c>
      <c r="C221" s="11"/>
      <c r="D221" s="6" t="s">
        <v>17883</v>
      </c>
      <c r="E221" s="6" t="s">
        <v>17891</v>
      </c>
      <c r="F221" s="6" t="s">
        <v>17992</v>
      </c>
      <c r="G221" s="11"/>
      <c r="H221" s="2" t="s">
        <v>15759</v>
      </c>
      <c r="I221" s="2" t="s">
        <v>15759</v>
      </c>
      <c r="J221" s="2" t="s">
        <v>15759</v>
      </c>
      <c r="K221" s="4">
        <v>45234</v>
      </c>
      <c r="L221" s="11" t="s">
        <v>3591</v>
      </c>
    </row>
    <row r="222" spans="1:12" x14ac:dyDescent="0.2">
      <c r="A222" s="6" t="s">
        <v>17884</v>
      </c>
      <c r="B222" s="2" t="s">
        <v>10420</v>
      </c>
      <c r="C222" s="11"/>
      <c r="D222" s="6" t="s">
        <v>17884</v>
      </c>
      <c r="E222" s="6" t="s">
        <v>17892</v>
      </c>
      <c r="F222" s="6" t="s">
        <v>17993</v>
      </c>
      <c r="G222" s="11"/>
      <c r="H222" s="2" t="s">
        <v>15759</v>
      </c>
      <c r="I222" s="2" t="s">
        <v>15759</v>
      </c>
      <c r="J222" s="2" t="s">
        <v>15759</v>
      </c>
      <c r="K222" s="4">
        <v>45247</v>
      </c>
      <c r="L222" s="11" t="s">
        <v>18799</v>
      </c>
    </row>
    <row r="223" spans="1:12" x14ac:dyDescent="0.2">
      <c r="A223" s="6" t="s">
        <v>18584</v>
      </c>
      <c r="B223" s="2" t="s">
        <v>10420</v>
      </c>
      <c r="C223" s="11"/>
      <c r="D223" s="6" t="s">
        <v>18584</v>
      </c>
      <c r="E223" s="6" t="s">
        <v>18585</v>
      </c>
      <c r="F223" s="6" t="s">
        <v>18586</v>
      </c>
      <c r="G223" s="11"/>
      <c r="H223" s="2" t="s">
        <v>15759</v>
      </c>
      <c r="I223" s="2" t="s">
        <v>15759</v>
      </c>
      <c r="J223" s="2" t="s">
        <v>15759</v>
      </c>
      <c r="K223" s="4">
        <v>45234</v>
      </c>
      <c r="L223" s="11" t="s">
        <v>3591</v>
      </c>
    </row>
    <row r="224" spans="1:12" x14ac:dyDescent="0.2">
      <c r="A224" s="6" t="s">
        <v>18590</v>
      </c>
      <c r="B224" s="2" t="s">
        <v>10420</v>
      </c>
      <c r="C224" s="11"/>
      <c r="D224" s="6" t="s">
        <v>3591</v>
      </c>
      <c r="E224" s="6" t="s">
        <v>18591</v>
      </c>
      <c r="F224" s="6" t="s">
        <v>18591</v>
      </c>
      <c r="G224" s="11"/>
      <c r="H224" s="2"/>
      <c r="I224" s="2" t="s">
        <v>15759</v>
      </c>
      <c r="J224" s="2" t="s">
        <v>15759</v>
      </c>
      <c r="K224" s="4">
        <v>45229</v>
      </c>
      <c r="L224" s="11" t="s">
        <v>3591</v>
      </c>
    </row>
    <row r="225" spans="1:12" x14ac:dyDescent="0.2">
      <c r="A225" s="6" t="s">
        <v>1926</v>
      </c>
      <c r="B225" s="2" t="s">
        <v>59</v>
      </c>
      <c r="C225" s="11" t="s">
        <v>1926</v>
      </c>
      <c r="D225" s="6" t="s">
        <v>1926</v>
      </c>
      <c r="E225" s="6" t="s">
        <v>1927</v>
      </c>
      <c r="F225" s="6" t="s">
        <v>1928</v>
      </c>
      <c r="G225" s="11" t="s">
        <v>18888</v>
      </c>
      <c r="H225" s="2" t="s">
        <v>18888</v>
      </c>
      <c r="I225" s="2" t="s">
        <v>18888</v>
      </c>
      <c r="J225" s="2" t="s">
        <v>18888</v>
      </c>
      <c r="K225" s="4">
        <v>45279</v>
      </c>
      <c r="L225" s="11"/>
    </row>
    <row r="226" spans="1:12" x14ac:dyDescent="0.2">
      <c r="A226" s="6" t="s">
        <v>5870</v>
      </c>
      <c r="B226" s="2" t="s">
        <v>5140</v>
      </c>
      <c r="C226" s="11" t="s">
        <v>5870</v>
      </c>
      <c r="D226" s="6" t="s">
        <v>5870</v>
      </c>
      <c r="E226" s="6" t="s">
        <v>5870</v>
      </c>
      <c r="F226" s="6"/>
      <c r="G226" s="11" t="s">
        <v>18055</v>
      </c>
      <c r="H226" s="2" t="s">
        <v>15759</v>
      </c>
      <c r="I226" s="2" t="s">
        <v>15759</v>
      </c>
      <c r="J226" s="2" t="s">
        <v>15759</v>
      </c>
      <c r="K226" s="4">
        <v>45282</v>
      </c>
      <c r="L226" s="11" t="s">
        <v>18944</v>
      </c>
    </row>
    <row r="227" spans="1:12" x14ac:dyDescent="0.2">
      <c r="A227" s="6" t="s">
        <v>17726</v>
      </c>
      <c r="B227" s="2" t="s">
        <v>10420</v>
      </c>
      <c r="C227" s="11"/>
      <c r="D227" s="6" t="s">
        <v>17726</v>
      </c>
      <c r="E227" s="6" t="s">
        <v>17730</v>
      </c>
      <c r="F227" s="6"/>
      <c r="G227" s="11"/>
      <c r="H227" s="2" t="s">
        <v>15759</v>
      </c>
      <c r="I227" s="2" t="s">
        <v>15759</v>
      </c>
      <c r="J227" s="2"/>
      <c r="K227" s="4">
        <v>45281</v>
      </c>
      <c r="L227" s="11" t="s">
        <v>3591</v>
      </c>
    </row>
    <row r="228" spans="1:12" x14ac:dyDescent="0.2">
      <c r="A228" s="2" t="s">
        <v>142</v>
      </c>
      <c r="B228" s="2" t="s">
        <v>59</v>
      </c>
      <c r="C228" s="2"/>
      <c r="D228" s="2" t="s">
        <v>142</v>
      </c>
      <c r="E228" s="2" t="s">
        <v>143</v>
      </c>
      <c r="F228" s="23"/>
      <c r="G228" s="2"/>
      <c r="H228" s="2"/>
      <c r="I228" s="2"/>
      <c r="J228" s="2"/>
      <c r="K228" s="4">
        <v>45281</v>
      </c>
      <c r="L228" s="56" t="s">
        <v>22786</v>
      </c>
    </row>
    <row r="229" spans="1:12" x14ac:dyDescent="0.2">
      <c r="A229" s="2" t="s">
        <v>353</v>
      </c>
      <c r="B229" s="2" t="s">
        <v>59</v>
      </c>
      <c r="C229" s="2" t="s">
        <v>353</v>
      </c>
      <c r="D229" s="2" t="s">
        <v>353</v>
      </c>
      <c r="E229" s="2" t="s">
        <v>354</v>
      </c>
      <c r="F229" s="23"/>
      <c r="G229" s="2"/>
      <c r="H229" s="2"/>
      <c r="I229" s="2"/>
      <c r="J229" s="2"/>
      <c r="K229" s="4">
        <v>45288</v>
      </c>
      <c r="L229" s="56" t="s">
        <v>22788</v>
      </c>
    </row>
    <row r="230" spans="1:12" x14ac:dyDescent="0.2">
      <c r="A230" s="2" t="s">
        <v>2805</v>
      </c>
      <c r="B230" s="2" t="s">
        <v>59</v>
      </c>
      <c r="C230" s="2" t="s">
        <v>2805</v>
      </c>
      <c r="D230" s="2" t="s">
        <v>2805</v>
      </c>
      <c r="E230" s="2"/>
      <c r="F230" s="23"/>
      <c r="G230" s="2"/>
      <c r="H230" s="2"/>
      <c r="I230" s="2"/>
      <c r="J230" s="2"/>
      <c r="K230" s="4">
        <v>45156</v>
      </c>
      <c r="L230" s="56" t="s">
        <v>18147</v>
      </c>
    </row>
    <row r="231" spans="1:12" x14ac:dyDescent="0.2">
      <c r="A231" s="2" t="s">
        <v>4468</v>
      </c>
      <c r="B231" s="2" t="s">
        <v>59</v>
      </c>
      <c r="C231" s="2" t="s">
        <v>4468</v>
      </c>
      <c r="D231" s="2"/>
      <c r="E231" s="2" t="s">
        <v>4469</v>
      </c>
      <c r="F231" s="23"/>
      <c r="G231" s="2"/>
      <c r="H231" s="2"/>
      <c r="I231" s="2"/>
      <c r="J231" s="2"/>
      <c r="K231" s="4">
        <v>45202</v>
      </c>
      <c r="L231" s="56" t="s">
        <v>2796</v>
      </c>
    </row>
    <row r="232" spans="1:12" x14ac:dyDescent="0.2">
      <c r="A232" s="6" t="s">
        <v>18673</v>
      </c>
      <c r="B232" s="6" t="s">
        <v>59</v>
      </c>
      <c r="C232" s="6"/>
      <c r="D232" s="6" t="s">
        <v>18673</v>
      </c>
      <c r="E232" s="6" t="s">
        <v>18683</v>
      </c>
      <c r="F232" s="6" t="s">
        <v>18703</v>
      </c>
      <c r="G232" s="6"/>
      <c r="H232" s="6"/>
      <c r="I232" s="2"/>
      <c r="J232" s="50"/>
      <c r="K232" s="4">
        <v>45295</v>
      </c>
    </row>
    <row r="233" spans="1:12" x14ac:dyDescent="0.2">
      <c r="A233" s="29" t="s">
        <v>18885</v>
      </c>
      <c r="B233" s="29" t="s">
        <v>59</v>
      </c>
      <c r="C233" s="29"/>
      <c r="D233" s="29" t="s">
        <v>18885</v>
      </c>
      <c r="E233" s="29" t="s">
        <v>18931</v>
      </c>
      <c r="F233" s="29"/>
      <c r="G233" s="29"/>
      <c r="H233" s="52"/>
      <c r="I233" s="2"/>
      <c r="J233" s="29"/>
      <c r="K233" s="4">
        <v>45295</v>
      </c>
    </row>
    <row r="234" spans="1:12" x14ac:dyDescent="0.2">
      <c r="A234" s="51" t="s">
        <v>18887</v>
      </c>
      <c r="B234" s="51" t="s">
        <v>3600</v>
      </c>
      <c r="C234" s="51"/>
      <c r="D234" s="51" t="s">
        <v>18887</v>
      </c>
      <c r="E234" s="50" t="s">
        <v>18930</v>
      </c>
      <c r="F234" s="51"/>
      <c r="G234" s="51"/>
      <c r="H234" s="54"/>
      <c r="I234" s="50"/>
      <c r="J234" s="51"/>
      <c r="K234" s="4">
        <v>45295</v>
      </c>
    </row>
    <row r="235" spans="1:12" x14ac:dyDescent="0.2">
      <c r="A235" s="29" t="s">
        <v>18886</v>
      </c>
      <c r="B235" s="29" t="s">
        <v>3600</v>
      </c>
      <c r="C235" s="29"/>
      <c r="D235" s="29" t="s">
        <v>18886</v>
      </c>
      <c r="E235" s="2" t="s">
        <v>18929</v>
      </c>
      <c r="F235" s="29"/>
      <c r="G235" s="29"/>
      <c r="H235" s="52"/>
      <c r="I235" s="2"/>
      <c r="J235" s="29"/>
      <c r="K235" s="4">
        <v>45315</v>
      </c>
    </row>
    <row r="236" spans="1:12" x14ac:dyDescent="0.2">
      <c r="A236" s="6" t="s">
        <v>17726</v>
      </c>
      <c r="B236" s="2" t="s">
        <v>10420</v>
      </c>
      <c r="C236" s="11"/>
      <c r="D236" s="6" t="s">
        <v>17726</v>
      </c>
      <c r="E236" s="6" t="s">
        <v>17730</v>
      </c>
      <c r="F236" s="6"/>
      <c r="G236" s="11"/>
      <c r="H236" s="2" t="s">
        <v>15759</v>
      </c>
      <c r="I236" s="2" t="s">
        <v>15759</v>
      </c>
      <c r="J236" s="2"/>
      <c r="K236" s="4">
        <v>45281</v>
      </c>
      <c r="L236" s="11" t="s">
        <v>3591</v>
      </c>
    </row>
    <row r="237" spans="1:12" x14ac:dyDescent="0.2">
      <c r="A237" s="6" t="s">
        <v>13767</v>
      </c>
      <c r="B237" s="2" t="s">
        <v>10420</v>
      </c>
      <c r="C237" s="11" t="s">
        <v>13768</v>
      </c>
      <c r="D237" s="6" t="s">
        <v>13768</v>
      </c>
      <c r="E237" s="6" t="s">
        <v>13769</v>
      </c>
      <c r="F237" s="6" t="s">
        <v>18305</v>
      </c>
      <c r="G237" s="11" t="s">
        <v>15944</v>
      </c>
      <c r="H237" s="2" t="s">
        <v>15944</v>
      </c>
      <c r="I237" s="2" t="s">
        <v>15944</v>
      </c>
      <c r="J237" s="2" t="s">
        <v>15944</v>
      </c>
      <c r="K237" s="4">
        <v>45304</v>
      </c>
      <c r="L237" s="11" t="s">
        <v>22914</v>
      </c>
    </row>
    <row r="238" spans="1:12" x14ac:dyDescent="0.2">
      <c r="A238" s="6" t="s">
        <v>13842</v>
      </c>
      <c r="B238" s="2" t="s">
        <v>10420</v>
      </c>
      <c r="C238" s="11" t="s">
        <v>13843</v>
      </c>
      <c r="D238" s="6" t="s">
        <v>13843</v>
      </c>
      <c r="E238" s="6" t="s">
        <v>13844</v>
      </c>
      <c r="F238" s="6"/>
      <c r="G238" s="11" t="s">
        <v>15759</v>
      </c>
      <c r="H238" s="2" t="s">
        <v>15759</v>
      </c>
      <c r="I238" s="2" t="s">
        <v>15759</v>
      </c>
      <c r="J238" s="2"/>
      <c r="K238" s="4">
        <v>45305</v>
      </c>
      <c r="L238" s="11" t="s">
        <v>22932</v>
      </c>
    </row>
    <row r="239" spans="1:12" x14ac:dyDescent="0.2">
      <c r="A239" s="6" t="s">
        <v>18796</v>
      </c>
      <c r="B239" s="2" t="s">
        <v>10420</v>
      </c>
      <c r="C239" s="11"/>
      <c r="D239" s="6" t="s">
        <v>18796</v>
      </c>
      <c r="E239" s="6" t="s">
        <v>18797</v>
      </c>
      <c r="F239" s="6" t="s">
        <v>18798</v>
      </c>
      <c r="G239" s="11"/>
      <c r="H239" s="2" t="s">
        <v>15759</v>
      </c>
      <c r="I239" s="2" t="s">
        <v>15759</v>
      </c>
      <c r="J239" s="2" t="s">
        <v>15759</v>
      </c>
      <c r="K239" s="4">
        <v>45288</v>
      </c>
      <c r="L239" s="11" t="s">
        <v>15837</v>
      </c>
    </row>
    <row r="240" spans="1:12" x14ac:dyDescent="0.2">
      <c r="A240" s="2" t="s">
        <v>15791</v>
      </c>
      <c r="B240" s="2" t="s">
        <v>6285</v>
      </c>
      <c r="C240" s="2" t="s">
        <v>15791</v>
      </c>
      <c r="D240" s="2" t="s">
        <v>15791</v>
      </c>
      <c r="E240" s="2" t="s">
        <v>15792</v>
      </c>
      <c r="F240" s="2"/>
      <c r="G240" s="2" t="s">
        <v>5093</v>
      </c>
      <c r="H240" s="2" t="s">
        <v>5093</v>
      </c>
      <c r="I240" s="2" t="s">
        <v>62</v>
      </c>
      <c r="J240" s="2"/>
      <c r="K240" s="4">
        <v>44382</v>
      </c>
      <c r="L240" s="11" t="s">
        <v>18640</v>
      </c>
    </row>
    <row r="241" spans="1:12" x14ac:dyDescent="0.2">
      <c r="A241" s="2" t="s">
        <v>15793</v>
      </c>
      <c r="B241" s="2" t="s">
        <v>6285</v>
      </c>
      <c r="C241" s="2" t="s">
        <v>15793</v>
      </c>
      <c r="D241" s="2" t="s">
        <v>15793</v>
      </c>
      <c r="E241" s="2" t="s">
        <v>15794</v>
      </c>
      <c r="F241" s="2"/>
      <c r="G241" s="2" t="s">
        <v>5093</v>
      </c>
      <c r="H241" s="2" t="s">
        <v>5093</v>
      </c>
      <c r="I241" s="2" t="s">
        <v>62</v>
      </c>
      <c r="J241" s="2"/>
      <c r="K241" s="4">
        <v>44382</v>
      </c>
      <c r="L241" s="11" t="s">
        <v>18427</v>
      </c>
    </row>
    <row r="242" spans="1:12" x14ac:dyDescent="0.2">
      <c r="A242" s="2" t="s">
        <v>15796</v>
      </c>
      <c r="B242" s="2" t="s">
        <v>6285</v>
      </c>
      <c r="C242" s="2"/>
      <c r="D242" s="2" t="s">
        <v>15796</v>
      </c>
      <c r="E242" s="5" t="s">
        <v>15797</v>
      </c>
      <c r="F242" s="5"/>
      <c r="G242" s="2"/>
      <c r="H242" s="2" t="s">
        <v>15759</v>
      </c>
      <c r="I242" s="2" t="s">
        <v>15759</v>
      </c>
      <c r="J242" s="2"/>
      <c r="K242" s="15">
        <v>44419</v>
      </c>
      <c r="L242" s="11" t="s">
        <v>18641</v>
      </c>
    </row>
    <row r="243" spans="1:12" x14ac:dyDescent="0.2">
      <c r="A243" s="2" t="s">
        <v>15803</v>
      </c>
      <c r="B243" s="2" t="s">
        <v>6285</v>
      </c>
      <c r="C243" s="2"/>
      <c r="D243" s="2" t="s">
        <v>15803</v>
      </c>
      <c r="E243" s="2" t="s">
        <v>15804</v>
      </c>
      <c r="F243" s="2"/>
      <c r="G243" s="2"/>
      <c r="H243" s="2" t="s">
        <v>15759</v>
      </c>
      <c r="I243" s="2" t="s">
        <v>15759</v>
      </c>
      <c r="J243" s="2"/>
      <c r="K243" s="4">
        <v>44440</v>
      </c>
      <c r="L243" s="2" t="s">
        <v>18642</v>
      </c>
    </row>
    <row r="244" spans="1:12" x14ac:dyDescent="0.2">
      <c r="A244" s="2" t="s">
        <v>15816</v>
      </c>
      <c r="B244" s="2" t="s">
        <v>6285</v>
      </c>
      <c r="C244" s="2" t="s">
        <v>15816</v>
      </c>
      <c r="D244" s="2" t="s">
        <v>15816</v>
      </c>
      <c r="E244" s="2" t="s">
        <v>15817</v>
      </c>
      <c r="F244" s="2"/>
      <c r="G244" s="2" t="s">
        <v>5093</v>
      </c>
      <c r="H244" s="2" t="s">
        <v>5093</v>
      </c>
      <c r="I244" s="2" t="s">
        <v>15852</v>
      </c>
      <c r="J244" s="2" t="s">
        <v>62</v>
      </c>
      <c r="K244" s="4">
        <v>44481</v>
      </c>
      <c r="L244" s="11" t="s">
        <v>18601</v>
      </c>
    </row>
    <row r="245" spans="1:12" x14ac:dyDescent="0.2">
      <c r="A245" s="2" t="s">
        <v>15853</v>
      </c>
      <c r="B245" s="11" t="s">
        <v>18643</v>
      </c>
      <c r="C245" s="2" t="s">
        <v>3591</v>
      </c>
      <c r="D245" s="2" t="s">
        <v>15853</v>
      </c>
      <c r="E245" s="2" t="s">
        <v>15854</v>
      </c>
      <c r="F245" s="11"/>
      <c r="G245" s="2" t="s">
        <v>22949</v>
      </c>
      <c r="H245" s="2" t="s">
        <v>15759</v>
      </c>
      <c r="I245" s="2" t="s">
        <v>15759</v>
      </c>
      <c r="J245" s="11"/>
      <c r="K245" s="14">
        <v>44508</v>
      </c>
      <c r="L245" s="11" t="s">
        <v>18428</v>
      </c>
    </row>
    <row r="246" spans="1:12" x14ac:dyDescent="0.2">
      <c r="A246" s="17" t="s">
        <v>15855</v>
      </c>
      <c r="B246" s="11" t="s">
        <v>18643</v>
      </c>
      <c r="C246" s="2" t="s">
        <v>3591</v>
      </c>
      <c r="D246" s="17" t="s">
        <v>15855</v>
      </c>
      <c r="E246" s="2" t="s">
        <v>15856</v>
      </c>
      <c r="F246" s="11"/>
      <c r="G246" s="2" t="s">
        <v>22949</v>
      </c>
      <c r="H246" s="2" t="s">
        <v>15759</v>
      </c>
      <c r="I246" s="2" t="s">
        <v>15759</v>
      </c>
      <c r="J246" s="11"/>
      <c r="K246" s="14">
        <v>44482</v>
      </c>
      <c r="L246" s="11" t="s">
        <v>22949</v>
      </c>
    </row>
    <row r="247" spans="1:12" x14ac:dyDescent="0.2">
      <c r="A247" s="17" t="s">
        <v>18644</v>
      </c>
      <c r="B247" s="2" t="s">
        <v>6285</v>
      </c>
      <c r="C247" s="2"/>
      <c r="D247" s="17" t="s">
        <v>18644</v>
      </c>
      <c r="E247" s="2" t="s">
        <v>15857</v>
      </c>
      <c r="F247" s="2" t="s">
        <v>15858</v>
      </c>
      <c r="G247" s="2" t="s">
        <v>22949</v>
      </c>
      <c r="H247" s="2" t="s">
        <v>15759</v>
      </c>
      <c r="I247" s="2" t="s">
        <v>15759</v>
      </c>
      <c r="J247" s="11"/>
      <c r="K247" s="14">
        <v>44552</v>
      </c>
      <c r="L247" s="11" t="s">
        <v>22949</v>
      </c>
    </row>
    <row r="248" spans="1:12" x14ac:dyDescent="0.2">
      <c r="A248" s="2" t="s">
        <v>18429</v>
      </c>
      <c r="B248" s="2" t="s">
        <v>6285</v>
      </c>
      <c r="C248" s="2"/>
      <c r="D248" s="2" t="s">
        <v>18429</v>
      </c>
      <c r="E248" s="2" t="s">
        <v>18645</v>
      </c>
      <c r="F248" s="11"/>
      <c r="G248" s="2" t="s">
        <v>22949</v>
      </c>
      <c r="H248" s="2" t="s">
        <v>15759</v>
      </c>
      <c r="I248" s="2" t="s">
        <v>15759</v>
      </c>
      <c r="J248" s="11"/>
      <c r="K248" s="14">
        <v>44581</v>
      </c>
      <c r="L248" s="11" t="s">
        <v>22949</v>
      </c>
    </row>
    <row r="249" spans="1:12" x14ac:dyDescent="0.2">
      <c r="A249" s="2" t="s">
        <v>18430</v>
      </c>
      <c r="B249" s="2" t="s">
        <v>6285</v>
      </c>
      <c r="C249" s="2"/>
      <c r="D249" s="2" t="s">
        <v>18430</v>
      </c>
      <c r="E249" s="2" t="s">
        <v>18646</v>
      </c>
      <c r="F249" s="11"/>
      <c r="G249" s="2" t="s">
        <v>22949</v>
      </c>
      <c r="H249" s="2" t="s">
        <v>15759</v>
      </c>
      <c r="I249" s="2" t="s">
        <v>15759</v>
      </c>
      <c r="J249" s="11"/>
      <c r="K249" s="14">
        <v>44581</v>
      </c>
      <c r="L249" s="11" t="s">
        <v>22949</v>
      </c>
    </row>
    <row r="250" spans="1:12" x14ac:dyDescent="0.2">
      <c r="A250" s="2" t="s">
        <v>18647</v>
      </c>
      <c r="B250" s="2" t="s">
        <v>6285</v>
      </c>
      <c r="C250" s="2"/>
      <c r="D250" s="2" t="s">
        <v>18647</v>
      </c>
      <c r="E250" s="2" t="s">
        <v>18431</v>
      </c>
      <c r="F250" s="11"/>
      <c r="G250" s="2" t="s">
        <v>22949</v>
      </c>
      <c r="H250" s="2" t="s">
        <v>15759</v>
      </c>
      <c r="I250" s="2" t="s">
        <v>15759</v>
      </c>
      <c r="J250" s="11"/>
      <c r="K250" s="14">
        <v>44581</v>
      </c>
      <c r="L250" s="11" t="s">
        <v>22949</v>
      </c>
    </row>
    <row r="251" spans="1:12" x14ac:dyDescent="0.2">
      <c r="A251" s="2" t="s">
        <v>15898</v>
      </c>
      <c r="B251" s="2" t="s">
        <v>18643</v>
      </c>
      <c r="C251" s="2" t="s">
        <v>22949</v>
      </c>
      <c r="D251" s="2" t="s">
        <v>15898</v>
      </c>
      <c r="E251" s="2" t="s">
        <v>15899</v>
      </c>
      <c r="F251" s="11"/>
      <c r="G251" s="2" t="s">
        <v>22949</v>
      </c>
      <c r="H251" s="2" t="s">
        <v>5093</v>
      </c>
      <c r="I251" s="2" t="s">
        <v>62</v>
      </c>
      <c r="J251" s="2"/>
      <c r="K251" s="14">
        <v>44658</v>
      </c>
      <c r="L251" s="11" t="s">
        <v>18648</v>
      </c>
    </row>
    <row r="252" spans="1:12" x14ac:dyDescent="0.2">
      <c r="A252" s="2" t="s">
        <v>15934</v>
      </c>
      <c r="B252" s="2" t="s">
        <v>6285</v>
      </c>
      <c r="C252" s="2" t="s">
        <v>15934</v>
      </c>
      <c r="D252" s="2" t="s">
        <v>15934</v>
      </c>
      <c r="E252" s="2" t="s">
        <v>15935</v>
      </c>
      <c r="F252" s="11"/>
      <c r="G252" s="2" t="s">
        <v>5093</v>
      </c>
      <c r="H252" s="2" t="s">
        <v>5093</v>
      </c>
      <c r="I252" s="2" t="s">
        <v>62</v>
      </c>
      <c r="J252" s="2"/>
      <c r="K252" s="14">
        <v>44713</v>
      </c>
      <c r="L252" s="11" t="s">
        <v>18377</v>
      </c>
    </row>
    <row r="253" spans="1:12" x14ac:dyDescent="0.2">
      <c r="A253" s="2" t="s">
        <v>15936</v>
      </c>
      <c r="B253" s="2" t="s">
        <v>6285</v>
      </c>
      <c r="C253" s="2" t="s">
        <v>15936</v>
      </c>
      <c r="D253" s="2" t="s">
        <v>15936</v>
      </c>
      <c r="E253" s="2" t="s">
        <v>15937</v>
      </c>
      <c r="F253" s="2" t="s">
        <v>15938</v>
      </c>
      <c r="G253" s="2" t="s">
        <v>5093</v>
      </c>
      <c r="H253" s="2" t="s">
        <v>5093</v>
      </c>
      <c r="I253" s="2" t="s">
        <v>62</v>
      </c>
      <c r="J253" s="2" t="s">
        <v>62</v>
      </c>
      <c r="K253" s="14">
        <v>44736</v>
      </c>
      <c r="L253" s="11" t="s">
        <v>18432</v>
      </c>
    </row>
    <row r="254" spans="1:12" x14ac:dyDescent="0.2">
      <c r="A254" s="2" t="s">
        <v>18649</v>
      </c>
      <c r="B254" s="2" t="s">
        <v>6285</v>
      </c>
      <c r="C254" s="2"/>
      <c r="D254" s="2" t="s">
        <v>18649</v>
      </c>
      <c r="E254" s="2" t="s">
        <v>18433</v>
      </c>
      <c r="F254" s="11"/>
      <c r="G254" s="11"/>
      <c r="H254" s="2" t="s">
        <v>5093</v>
      </c>
      <c r="I254" s="2" t="s">
        <v>62</v>
      </c>
      <c r="J254" s="11"/>
      <c r="K254" s="11"/>
      <c r="L254" s="11" t="s">
        <v>18376</v>
      </c>
    </row>
    <row r="255" spans="1:12" x14ac:dyDescent="0.2">
      <c r="A255" s="2" t="s">
        <v>18650</v>
      </c>
      <c r="B255" s="2" t="s">
        <v>6285</v>
      </c>
      <c r="C255" s="11"/>
      <c r="D255" s="2" t="s">
        <v>18650</v>
      </c>
      <c r="E255" s="11" t="s">
        <v>15973</v>
      </c>
      <c r="F255" s="3"/>
      <c r="G255" s="11"/>
      <c r="H255" s="2" t="s">
        <v>5093</v>
      </c>
      <c r="I255" s="2" t="s">
        <v>62</v>
      </c>
      <c r="J255" s="11"/>
      <c r="K255" s="14">
        <v>44800</v>
      </c>
      <c r="L255" s="11" t="s">
        <v>22949</v>
      </c>
    </row>
    <row r="256" spans="1:12" x14ac:dyDescent="0.2">
      <c r="A256" s="2" t="s">
        <v>16007</v>
      </c>
      <c r="B256" s="2" t="s">
        <v>18643</v>
      </c>
      <c r="C256" s="2" t="s">
        <v>16007</v>
      </c>
      <c r="D256" s="2" t="s">
        <v>16007</v>
      </c>
      <c r="E256" s="2" t="s">
        <v>16008</v>
      </c>
      <c r="F256" s="3"/>
      <c r="G256" s="2" t="s">
        <v>5093</v>
      </c>
      <c r="H256" s="2" t="s">
        <v>5093</v>
      </c>
      <c r="I256" s="2" t="s">
        <v>62</v>
      </c>
      <c r="J256" s="2"/>
      <c r="K256" s="12">
        <v>44805</v>
      </c>
      <c r="L256" s="11" t="s">
        <v>18651</v>
      </c>
    </row>
    <row r="257" spans="1:12" x14ac:dyDescent="0.2">
      <c r="A257" s="2" t="s">
        <v>16011</v>
      </c>
      <c r="B257" s="2" t="s">
        <v>18643</v>
      </c>
      <c r="C257" s="2" t="s">
        <v>16011</v>
      </c>
      <c r="D257" s="2" t="s">
        <v>16011</v>
      </c>
      <c r="E257" s="2" t="s">
        <v>16012</v>
      </c>
      <c r="F257" s="3"/>
      <c r="G257" s="2" t="s">
        <v>15759</v>
      </c>
      <c r="H257" s="2" t="s">
        <v>15759</v>
      </c>
      <c r="I257" s="2" t="s">
        <v>15759</v>
      </c>
      <c r="J257" s="2"/>
      <c r="K257" s="12">
        <v>44805</v>
      </c>
      <c r="L257" s="11" t="s">
        <v>18652</v>
      </c>
    </row>
    <row r="258" spans="1:12" x14ac:dyDescent="0.2">
      <c r="A258" s="2" t="s">
        <v>16013</v>
      </c>
      <c r="B258" s="2" t="s">
        <v>18643</v>
      </c>
      <c r="C258" s="2" t="s">
        <v>16013</v>
      </c>
      <c r="D258" s="2" t="s">
        <v>16013</v>
      </c>
      <c r="E258" s="2" t="s">
        <v>16014</v>
      </c>
      <c r="F258" s="2"/>
      <c r="G258" s="2" t="s">
        <v>15759</v>
      </c>
      <c r="H258" s="2" t="s">
        <v>15759</v>
      </c>
      <c r="I258" s="2" t="s">
        <v>15759</v>
      </c>
      <c r="J258" s="2"/>
      <c r="K258" s="4">
        <v>44805</v>
      </c>
      <c r="L258" s="11" t="s">
        <v>18619</v>
      </c>
    </row>
    <row r="259" spans="1:12" x14ac:dyDescent="0.2">
      <c r="A259" s="2" t="s">
        <v>16015</v>
      </c>
      <c r="B259" s="2" t="s">
        <v>18643</v>
      </c>
      <c r="C259" s="2"/>
      <c r="D259" s="2" t="s">
        <v>16015</v>
      </c>
      <c r="E259" s="2" t="s">
        <v>16016</v>
      </c>
      <c r="F259" s="2"/>
      <c r="G259" s="2"/>
      <c r="H259" s="2" t="s">
        <v>15759</v>
      </c>
      <c r="I259" s="2" t="s">
        <v>15759</v>
      </c>
      <c r="J259" s="2"/>
      <c r="K259" s="4">
        <v>44805</v>
      </c>
      <c r="L259" s="11" t="s">
        <v>22949</v>
      </c>
    </row>
    <row r="260" spans="1:12" x14ac:dyDescent="0.2">
      <c r="A260" s="2" t="s">
        <v>18653</v>
      </c>
      <c r="B260" s="2" t="s">
        <v>18643</v>
      </c>
      <c r="C260" s="2"/>
      <c r="D260" s="2" t="s">
        <v>18653</v>
      </c>
      <c r="E260" s="2" t="s">
        <v>16017</v>
      </c>
      <c r="F260" s="2"/>
      <c r="G260" s="2"/>
      <c r="H260" s="2" t="s">
        <v>15759</v>
      </c>
      <c r="I260" s="2" t="s">
        <v>15759</v>
      </c>
      <c r="J260" s="2"/>
      <c r="K260" s="4">
        <v>44805</v>
      </c>
      <c r="L260" s="11" t="s">
        <v>22949</v>
      </c>
    </row>
    <row r="261" spans="1:12" x14ac:dyDescent="0.2">
      <c r="A261" s="2" t="s">
        <v>18654</v>
      </c>
      <c r="B261" s="2" t="s">
        <v>18643</v>
      </c>
      <c r="C261" s="2"/>
      <c r="D261" s="2" t="s">
        <v>18654</v>
      </c>
      <c r="E261" s="2" t="s">
        <v>16018</v>
      </c>
      <c r="F261" s="2"/>
      <c r="G261" s="2"/>
      <c r="H261" s="2" t="s">
        <v>15759</v>
      </c>
      <c r="I261" s="2" t="s">
        <v>15759</v>
      </c>
      <c r="J261" s="2"/>
      <c r="K261" s="4">
        <v>44805</v>
      </c>
      <c r="L261" s="11" t="s">
        <v>22949</v>
      </c>
    </row>
    <row r="262" spans="1:12" x14ac:dyDescent="0.2">
      <c r="A262" s="2" t="s">
        <v>18434</v>
      </c>
      <c r="B262" s="2" t="s">
        <v>6285</v>
      </c>
      <c r="C262" s="11"/>
      <c r="D262" s="2" t="s">
        <v>18434</v>
      </c>
      <c r="E262" s="2" t="s">
        <v>18655</v>
      </c>
      <c r="F262" s="7" t="s">
        <v>16455</v>
      </c>
      <c r="G262" s="2" t="s">
        <v>16284</v>
      </c>
      <c r="H262" s="2" t="s">
        <v>15759</v>
      </c>
      <c r="I262" s="2" t="s">
        <v>15759</v>
      </c>
      <c r="J262" s="2" t="s">
        <v>15759</v>
      </c>
      <c r="K262" s="14">
        <v>44875</v>
      </c>
      <c r="L262" s="11" t="s">
        <v>3591</v>
      </c>
    </row>
    <row r="263" spans="1:12" x14ac:dyDescent="0.2">
      <c r="A263" s="2" t="s">
        <v>10328</v>
      </c>
      <c r="B263" s="2" t="s">
        <v>6285</v>
      </c>
      <c r="C263" s="2"/>
      <c r="D263" s="2" t="s">
        <v>10328</v>
      </c>
      <c r="E263" s="2" t="s">
        <v>10329</v>
      </c>
      <c r="F263" s="7"/>
      <c r="G263" s="2"/>
      <c r="H263" s="2" t="s">
        <v>15759</v>
      </c>
      <c r="I263" s="2" t="s">
        <v>15759</v>
      </c>
      <c r="J263" s="2"/>
      <c r="K263" s="14">
        <v>44869</v>
      </c>
      <c r="L263" s="11" t="s">
        <v>16557</v>
      </c>
    </row>
    <row r="264" spans="1:12" x14ac:dyDescent="0.2">
      <c r="A264" s="2" t="s">
        <v>15971</v>
      </c>
      <c r="B264" s="2" t="s">
        <v>6285</v>
      </c>
      <c r="C264" s="11"/>
      <c r="D264" s="2" t="s">
        <v>15971</v>
      </c>
      <c r="E264" s="2" t="s">
        <v>15971</v>
      </c>
      <c r="F264" s="2" t="s">
        <v>15972</v>
      </c>
      <c r="G264" s="11"/>
      <c r="H264" s="2" t="s">
        <v>15759</v>
      </c>
      <c r="I264" s="2" t="s">
        <v>15759</v>
      </c>
      <c r="J264" s="2" t="s">
        <v>15759</v>
      </c>
      <c r="K264" s="12">
        <v>44896</v>
      </c>
      <c r="L264" s="11" t="s">
        <v>16799</v>
      </c>
    </row>
    <row r="265" spans="1:12" x14ac:dyDescent="0.2">
      <c r="A265" s="2" t="s">
        <v>9241</v>
      </c>
      <c r="B265" s="2" t="s">
        <v>6285</v>
      </c>
      <c r="C265" s="11"/>
      <c r="D265" s="2" t="s">
        <v>9241</v>
      </c>
      <c r="E265" s="2" t="s">
        <v>9241</v>
      </c>
      <c r="F265" s="11"/>
      <c r="G265" s="11"/>
      <c r="H265" s="2" t="s">
        <v>15759</v>
      </c>
      <c r="I265" s="2" t="s">
        <v>15759</v>
      </c>
      <c r="J265" s="11"/>
      <c r="K265" s="12">
        <v>44896</v>
      </c>
      <c r="L265" s="11" t="s">
        <v>16559</v>
      </c>
    </row>
    <row r="266" spans="1:12" x14ac:dyDescent="0.2">
      <c r="A266" s="2" t="s">
        <v>9242</v>
      </c>
      <c r="B266" s="2" t="s">
        <v>6285</v>
      </c>
      <c r="C266" s="11"/>
      <c r="D266" s="2" t="s">
        <v>9242</v>
      </c>
      <c r="E266" s="2" t="s">
        <v>9242</v>
      </c>
      <c r="F266" s="11"/>
      <c r="G266" s="11"/>
      <c r="H266" s="2" t="s">
        <v>15759</v>
      </c>
      <c r="I266" s="2" t="s">
        <v>15759</v>
      </c>
      <c r="J266" s="11"/>
      <c r="K266" s="12">
        <v>44896</v>
      </c>
      <c r="L266" s="11" t="s">
        <v>16559</v>
      </c>
    </row>
    <row r="267" spans="1:12" x14ac:dyDescent="0.2">
      <c r="A267" s="6" t="s">
        <v>18652</v>
      </c>
      <c r="B267" s="2" t="s">
        <v>6285</v>
      </c>
      <c r="C267" s="11"/>
      <c r="D267" s="6" t="s">
        <v>18652</v>
      </c>
      <c r="E267" s="6" t="s">
        <v>17385</v>
      </c>
      <c r="F267" s="6"/>
      <c r="G267" s="11"/>
      <c r="H267" s="2" t="s">
        <v>15759</v>
      </c>
      <c r="I267" s="2" t="s">
        <v>15759</v>
      </c>
      <c r="J267" s="2"/>
      <c r="K267" s="12">
        <v>44958</v>
      </c>
      <c r="L267" s="11" t="s">
        <v>16916</v>
      </c>
    </row>
    <row r="268" spans="1:12" x14ac:dyDescent="0.2">
      <c r="A268" s="6" t="s">
        <v>16795</v>
      </c>
      <c r="B268" s="2" t="s">
        <v>6285</v>
      </c>
      <c r="C268" s="11"/>
      <c r="D268" s="6" t="s">
        <v>16795</v>
      </c>
      <c r="E268" s="6" t="s">
        <v>16796</v>
      </c>
      <c r="F268" s="6" t="s">
        <v>16836</v>
      </c>
      <c r="G268" s="11"/>
      <c r="H268" s="2" t="s">
        <v>15759</v>
      </c>
      <c r="I268" s="2" t="s">
        <v>15759</v>
      </c>
      <c r="J268" s="2" t="s">
        <v>15759</v>
      </c>
      <c r="K268" s="4">
        <v>45005</v>
      </c>
      <c r="L268" s="11" t="s">
        <v>3591</v>
      </c>
    </row>
    <row r="269" spans="1:12" x14ac:dyDescent="0.2">
      <c r="A269" s="6" t="s">
        <v>18435</v>
      </c>
      <c r="B269" s="2" t="s">
        <v>6285</v>
      </c>
      <c r="C269" s="11" t="s">
        <v>6780</v>
      </c>
      <c r="D269" s="6" t="s">
        <v>6780</v>
      </c>
      <c r="E269" s="6" t="s">
        <v>6781</v>
      </c>
      <c r="F269" s="6"/>
      <c r="G269" s="11" t="s">
        <v>15759</v>
      </c>
      <c r="H269" s="2" t="s">
        <v>15759</v>
      </c>
      <c r="I269" s="2" t="s">
        <v>15759</v>
      </c>
      <c r="J269" s="2" t="s">
        <v>15759</v>
      </c>
      <c r="K269" s="4">
        <v>2009</v>
      </c>
      <c r="L269" s="11"/>
    </row>
    <row r="270" spans="1:12" x14ac:dyDescent="0.2">
      <c r="A270" s="6" t="s">
        <v>8762</v>
      </c>
      <c r="B270" s="2" t="s">
        <v>6285</v>
      </c>
      <c r="C270" s="11" t="s">
        <v>8762</v>
      </c>
      <c r="D270" s="6" t="s">
        <v>8762</v>
      </c>
      <c r="E270" s="6" t="s">
        <v>8763</v>
      </c>
      <c r="F270" s="6"/>
      <c r="G270" s="11" t="s">
        <v>15759</v>
      </c>
      <c r="H270" s="2" t="s">
        <v>15759</v>
      </c>
      <c r="I270" s="2" t="s">
        <v>15759</v>
      </c>
      <c r="J270" s="2" t="s">
        <v>15759</v>
      </c>
      <c r="K270" s="4">
        <v>2013</v>
      </c>
      <c r="L270" s="11"/>
    </row>
    <row r="271" spans="1:12" x14ac:dyDescent="0.2">
      <c r="A271" s="2" t="s">
        <v>7534</v>
      </c>
      <c r="B271" s="2" t="s">
        <v>6285</v>
      </c>
      <c r="C271" s="2" t="s">
        <v>7534</v>
      </c>
      <c r="D271" s="2" t="s">
        <v>7534</v>
      </c>
      <c r="E271" s="2" t="s">
        <v>7534</v>
      </c>
      <c r="F271" s="2" t="s">
        <v>7535</v>
      </c>
      <c r="G271" s="23"/>
      <c r="H271" s="2" t="s">
        <v>5093</v>
      </c>
      <c r="I271" s="2" t="s">
        <v>5093</v>
      </c>
      <c r="J271" s="2" t="s">
        <v>62</v>
      </c>
      <c r="K271" s="2" t="s">
        <v>3591</v>
      </c>
      <c r="L271" s="27" t="s">
        <v>18121</v>
      </c>
    </row>
    <row r="272" spans="1:12" x14ac:dyDescent="0.2">
      <c r="A272" s="2" t="s">
        <v>18651</v>
      </c>
      <c r="B272" s="2" t="s">
        <v>6285</v>
      </c>
      <c r="C272" s="2" t="s">
        <v>18122</v>
      </c>
      <c r="D272" s="2" t="s">
        <v>18122</v>
      </c>
      <c r="E272" s="2" t="s">
        <v>18651</v>
      </c>
      <c r="F272" s="2" t="s">
        <v>16320</v>
      </c>
      <c r="G272" s="2"/>
      <c r="H272" s="2"/>
      <c r="I272" s="2" t="s">
        <v>5093</v>
      </c>
      <c r="J272" s="2" t="s">
        <v>62</v>
      </c>
      <c r="K272" s="2" t="s">
        <v>3591</v>
      </c>
      <c r="L272" s="2" t="s">
        <v>17734</v>
      </c>
    </row>
    <row r="273" spans="1:12" x14ac:dyDescent="0.2">
      <c r="A273" s="2" t="s">
        <v>16009</v>
      </c>
      <c r="B273" s="2" t="s">
        <v>6285</v>
      </c>
      <c r="C273" s="2" t="s">
        <v>16009</v>
      </c>
      <c r="D273" s="2" t="s">
        <v>16009</v>
      </c>
      <c r="E273" s="2" t="s">
        <v>16009</v>
      </c>
      <c r="F273" s="2" t="s">
        <v>16010</v>
      </c>
      <c r="G273" s="2"/>
      <c r="H273" s="2" t="s">
        <v>5093</v>
      </c>
      <c r="I273" s="2" t="s">
        <v>5093</v>
      </c>
      <c r="J273" s="2" t="s">
        <v>62</v>
      </c>
      <c r="K273" s="2" t="s">
        <v>3591</v>
      </c>
      <c r="L273" s="2" t="s">
        <v>18123</v>
      </c>
    </row>
    <row r="274" spans="1:12" x14ac:dyDescent="0.2">
      <c r="A274" s="2" t="s">
        <v>17905</v>
      </c>
      <c r="B274" s="2" t="s">
        <v>6285</v>
      </c>
      <c r="C274" s="2"/>
      <c r="D274" s="2" t="s">
        <v>17905</v>
      </c>
      <c r="E274" s="2" t="s">
        <v>17906</v>
      </c>
      <c r="F274" s="2" t="s">
        <v>17907</v>
      </c>
      <c r="G274" s="2"/>
      <c r="H274" s="2" t="s">
        <v>5093</v>
      </c>
      <c r="I274" s="2" t="s">
        <v>5093</v>
      </c>
      <c r="J274" s="2" t="s">
        <v>62</v>
      </c>
      <c r="K274" s="2" t="s">
        <v>3591</v>
      </c>
      <c r="L274" s="2" t="s">
        <v>3591</v>
      </c>
    </row>
    <row r="275" spans="1:12" x14ac:dyDescent="0.2">
      <c r="A275" s="2" t="s">
        <v>17908</v>
      </c>
      <c r="B275" s="2" t="s">
        <v>6285</v>
      </c>
      <c r="C275" s="2"/>
      <c r="D275" s="2" t="s">
        <v>17908</v>
      </c>
      <c r="E275" s="2" t="s">
        <v>17909</v>
      </c>
      <c r="F275" s="2" t="s">
        <v>17910</v>
      </c>
      <c r="G275" s="2"/>
      <c r="H275" s="2" t="s">
        <v>5093</v>
      </c>
      <c r="I275" s="2" t="s">
        <v>5093</v>
      </c>
      <c r="J275" s="2" t="s">
        <v>62</v>
      </c>
      <c r="K275" s="2" t="s">
        <v>3591</v>
      </c>
      <c r="L275" s="2" t="s">
        <v>3591</v>
      </c>
    </row>
    <row r="276" spans="1:12" x14ac:dyDescent="0.2">
      <c r="A276" s="2" t="s">
        <v>18436</v>
      </c>
      <c r="B276" s="2" t="s">
        <v>6285</v>
      </c>
      <c r="C276" s="2"/>
      <c r="D276" s="2" t="s">
        <v>18436</v>
      </c>
      <c r="E276" s="2" t="s">
        <v>18436</v>
      </c>
      <c r="F276" s="2"/>
      <c r="G276" s="2"/>
      <c r="H276" s="2" t="s">
        <v>17723</v>
      </c>
      <c r="I276" s="2" t="s">
        <v>17723</v>
      </c>
      <c r="J276" s="2"/>
      <c r="K276" s="2" t="s">
        <v>3591</v>
      </c>
      <c r="L276" s="2" t="s">
        <v>10196</v>
      </c>
    </row>
    <row r="277" spans="1:12" x14ac:dyDescent="0.2">
      <c r="A277" s="2" t="s">
        <v>18437</v>
      </c>
      <c r="B277" s="2" t="s">
        <v>6285</v>
      </c>
      <c r="C277" s="2"/>
      <c r="D277" s="2" t="s">
        <v>18437</v>
      </c>
      <c r="E277" s="2" t="s">
        <v>18437</v>
      </c>
      <c r="F277" s="2"/>
      <c r="G277" s="2"/>
      <c r="H277" s="2" t="s">
        <v>17723</v>
      </c>
      <c r="I277" s="2" t="s">
        <v>17723</v>
      </c>
      <c r="J277" s="2"/>
      <c r="K277" s="2" t="s">
        <v>3591</v>
      </c>
      <c r="L277" s="2" t="s">
        <v>9482</v>
      </c>
    </row>
    <row r="278" spans="1:12" x14ac:dyDescent="0.2">
      <c r="A278" s="34" t="s">
        <v>18438</v>
      </c>
      <c r="B278" s="2" t="s">
        <v>6285</v>
      </c>
      <c r="C278" s="2"/>
      <c r="D278" s="34" t="s">
        <v>18438</v>
      </c>
      <c r="E278" s="34" t="s">
        <v>18439</v>
      </c>
      <c r="F278" s="34" t="s">
        <v>18440</v>
      </c>
      <c r="G278" s="11"/>
      <c r="H278" s="2" t="s">
        <v>3591</v>
      </c>
      <c r="I278" s="2" t="s">
        <v>3591</v>
      </c>
      <c r="J278" s="2" t="s">
        <v>3591</v>
      </c>
      <c r="K278" s="4"/>
      <c r="L278" s="2" t="s">
        <v>3591</v>
      </c>
    </row>
    <row r="279" spans="1:12" x14ac:dyDescent="0.2">
      <c r="A279" s="34" t="s">
        <v>18441</v>
      </c>
      <c r="B279" s="2" t="s">
        <v>6285</v>
      </c>
      <c r="C279" s="2"/>
      <c r="D279" s="34" t="s">
        <v>18441</v>
      </c>
      <c r="E279" s="34" t="s">
        <v>18442</v>
      </c>
      <c r="F279" s="34" t="s">
        <v>18443</v>
      </c>
      <c r="G279" s="11"/>
      <c r="H279" s="2" t="s">
        <v>3591</v>
      </c>
      <c r="I279" s="2" t="s">
        <v>3591</v>
      </c>
      <c r="J279" s="2" t="s">
        <v>3591</v>
      </c>
      <c r="K279" s="4"/>
      <c r="L279" s="2" t="s">
        <v>3591</v>
      </c>
    </row>
    <row r="280" spans="1:12" x14ac:dyDescent="0.2">
      <c r="A280" s="34" t="s">
        <v>18444</v>
      </c>
      <c r="B280" s="2" t="s">
        <v>6285</v>
      </c>
      <c r="C280" s="2"/>
      <c r="D280" s="34" t="s">
        <v>18444</v>
      </c>
      <c r="E280" s="34" t="s">
        <v>18445</v>
      </c>
      <c r="F280" s="34" t="s">
        <v>18446</v>
      </c>
      <c r="G280" s="11"/>
      <c r="H280" s="2" t="s">
        <v>3591</v>
      </c>
      <c r="I280" s="2" t="s">
        <v>3591</v>
      </c>
      <c r="J280" s="2" t="s">
        <v>3591</v>
      </c>
      <c r="K280" s="4"/>
      <c r="L280" s="2" t="s">
        <v>3591</v>
      </c>
    </row>
    <row r="281" spans="1:12" x14ac:dyDescent="0.2">
      <c r="A281" s="29" t="s">
        <v>18447</v>
      </c>
      <c r="B281" s="2" t="s">
        <v>6285</v>
      </c>
      <c r="C281" s="2"/>
      <c r="D281" s="29" t="s">
        <v>18447</v>
      </c>
      <c r="E281" s="34" t="s">
        <v>18448</v>
      </c>
      <c r="F281" s="34" t="s">
        <v>18449</v>
      </c>
      <c r="G281" s="11"/>
      <c r="H281" s="2" t="s">
        <v>3591</v>
      </c>
      <c r="I281" s="2" t="s">
        <v>3591</v>
      </c>
      <c r="J281" s="2" t="s">
        <v>3591</v>
      </c>
      <c r="K281" s="4"/>
      <c r="L281" s="2" t="s">
        <v>3591</v>
      </c>
    </row>
    <row r="282" spans="1:12" x14ac:dyDescent="0.2">
      <c r="A282" s="29" t="s">
        <v>18450</v>
      </c>
      <c r="B282" s="2" t="s">
        <v>6285</v>
      </c>
      <c r="C282" s="2"/>
      <c r="D282" s="29" t="s">
        <v>18450</v>
      </c>
      <c r="E282" s="34" t="s">
        <v>18451</v>
      </c>
      <c r="F282" s="34" t="s">
        <v>18452</v>
      </c>
      <c r="G282" s="11"/>
      <c r="H282" s="2" t="s">
        <v>3591</v>
      </c>
      <c r="I282" s="2" t="s">
        <v>3591</v>
      </c>
      <c r="J282" s="2" t="s">
        <v>3591</v>
      </c>
      <c r="K282" s="4"/>
      <c r="L282" s="2" t="s">
        <v>3591</v>
      </c>
    </row>
    <row r="283" spans="1:12" x14ac:dyDescent="0.2">
      <c r="A283" s="29" t="s">
        <v>18453</v>
      </c>
      <c r="B283" s="2" t="s">
        <v>6285</v>
      </c>
      <c r="C283" s="2"/>
      <c r="D283" s="29" t="s">
        <v>18453</v>
      </c>
      <c r="E283" s="34" t="s">
        <v>18454</v>
      </c>
      <c r="F283" s="34" t="s">
        <v>18455</v>
      </c>
      <c r="G283" s="11"/>
      <c r="H283" s="2" t="s">
        <v>3591</v>
      </c>
      <c r="I283" s="2" t="s">
        <v>3591</v>
      </c>
      <c r="J283" s="2" t="s">
        <v>3591</v>
      </c>
      <c r="K283" s="4"/>
      <c r="L283" s="2" t="s">
        <v>3591</v>
      </c>
    </row>
    <row r="284" spans="1:12" x14ac:dyDescent="0.2">
      <c r="A284" s="29" t="s">
        <v>18456</v>
      </c>
      <c r="B284" s="2" t="s">
        <v>6285</v>
      </c>
      <c r="C284" s="2"/>
      <c r="D284" s="29" t="s">
        <v>18456</v>
      </c>
      <c r="E284" s="34" t="s">
        <v>18457</v>
      </c>
      <c r="F284" s="34" t="s">
        <v>18458</v>
      </c>
      <c r="G284" s="11"/>
      <c r="H284" s="2" t="s">
        <v>3591</v>
      </c>
      <c r="I284" s="2" t="s">
        <v>3591</v>
      </c>
      <c r="J284" s="2" t="s">
        <v>3591</v>
      </c>
      <c r="K284" s="4"/>
      <c r="L284" s="2" t="s">
        <v>3591</v>
      </c>
    </row>
    <row r="285" spans="1:12" x14ac:dyDescent="0.2">
      <c r="A285" s="35" t="s">
        <v>18385</v>
      </c>
      <c r="B285" s="36" t="s">
        <v>6285</v>
      </c>
      <c r="C285" s="37"/>
      <c r="D285" s="35" t="s">
        <v>18385</v>
      </c>
      <c r="E285" s="35" t="s">
        <v>18386</v>
      </c>
      <c r="F285" s="38" t="s">
        <v>18387</v>
      </c>
      <c r="G285" s="11"/>
      <c r="H285" s="2" t="s">
        <v>3591</v>
      </c>
      <c r="I285" s="2" t="s">
        <v>3591</v>
      </c>
      <c r="J285" s="2" t="s">
        <v>3591</v>
      </c>
      <c r="K285" s="4"/>
      <c r="L285" s="2" t="s">
        <v>9208</v>
      </c>
    </row>
    <row r="286" spans="1:12" x14ac:dyDescent="0.2">
      <c r="A286" s="36" t="s">
        <v>6896</v>
      </c>
      <c r="B286" s="36" t="s">
        <v>6285</v>
      </c>
      <c r="C286" s="36" t="s">
        <v>6896</v>
      </c>
      <c r="D286" s="36" t="s">
        <v>6896</v>
      </c>
      <c r="E286" s="36" t="s">
        <v>6897</v>
      </c>
      <c r="F286" s="38"/>
      <c r="G286" s="11"/>
      <c r="H286" s="2" t="s">
        <v>3591</v>
      </c>
      <c r="I286" s="2" t="s">
        <v>3591</v>
      </c>
      <c r="J286" s="2" t="s">
        <v>3591</v>
      </c>
      <c r="K286" s="4"/>
      <c r="L286" s="2" t="s">
        <v>17897</v>
      </c>
    </row>
    <row r="287" spans="1:12" x14ac:dyDescent="0.2">
      <c r="A287" s="2" t="s">
        <v>16559</v>
      </c>
      <c r="B287" s="2" t="s">
        <v>6285</v>
      </c>
      <c r="C287" s="2"/>
      <c r="D287" s="2" t="s">
        <v>16559</v>
      </c>
      <c r="E287" s="2" t="s">
        <v>16560</v>
      </c>
      <c r="F287" s="6"/>
      <c r="G287" s="6"/>
      <c r="H287" s="6"/>
      <c r="I287" s="6"/>
      <c r="J287" s="6"/>
      <c r="K287" s="6"/>
      <c r="L287" s="6" t="s">
        <v>19035</v>
      </c>
    </row>
    <row r="288" spans="1:12" x14ac:dyDescent="0.2">
      <c r="A288" s="2" t="s">
        <v>8707</v>
      </c>
      <c r="B288" s="2" t="s">
        <v>6285</v>
      </c>
      <c r="C288" s="2" t="s">
        <v>8707</v>
      </c>
      <c r="D288" s="2" t="s">
        <v>8707</v>
      </c>
      <c r="E288" s="2" t="s">
        <v>8708</v>
      </c>
      <c r="F288" s="2" t="s">
        <v>8709</v>
      </c>
      <c r="G288" s="6"/>
      <c r="H288" s="6"/>
      <c r="I288" s="6"/>
      <c r="J288" s="6"/>
      <c r="K288" s="6"/>
      <c r="L288" s="6" t="s">
        <v>19010</v>
      </c>
    </row>
    <row r="289" spans="1:12" x14ac:dyDescent="0.2">
      <c r="A289" s="2" t="s">
        <v>8170</v>
      </c>
      <c r="B289" s="2" t="s">
        <v>6285</v>
      </c>
      <c r="C289" s="2" t="s">
        <v>8170</v>
      </c>
      <c r="D289" s="2" t="s">
        <v>8170</v>
      </c>
      <c r="E289" s="2" t="s">
        <v>8171</v>
      </c>
      <c r="F289" s="2" t="s">
        <v>8172</v>
      </c>
      <c r="G289" s="6"/>
      <c r="H289" s="6"/>
      <c r="I289" s="6"/>
      <c r="J289" s="6"/>
      <c r="K289" s="6"/>
      <c r="L289" s="6" t="s">
        <v>18805</v>
      </c>
    </row>
    <row r="290" spans="1:12" x14ac:dyDescent="0.2">
      <c r="A290" s="2" t="s">
        <v>22950</v>
      </c>
      <c r="B290" s="2" t="s">
        <v>6285</v>
      </c>
      <c r="C290" s="2" t="s">
        <v>22950</v>
      </c>
      <c r="D290" s="2" t="s">
        <v>22951</v>
      </c>
      <c r="E290" s="2" t="s">
        <v>22952</v>
      </c>
      <c r="F290" s="2" t="s">
        <v>22950</v>
      </c>
      <c r="G290" s="6"/>
      <c r="H290" s="6" t="s">
        <v>15759</v>
      </c>
      <c r="I290" s="6" t="s">
        <v>15759</v>
      </c>
      <c r="J290" s="6" t="s">
        <v>15759</v>
      </c>
      <c r="K290" s="6"/>
      <c r="L290" s="6"/>
    </row>
    <row r="291" spans="1:12" x14ac:dyDescent="0.2">
      <c r="A291" s="2" t="s">
        <v>22953</v>
      </c>
      <c r="B291" s="2" t="s">
        <v>6285</v>
      </c>
      <c r="C291" s="2" t="s">
        <v>22953</v>
      </c>
      <c r="D291" s="2" t="s">
        <v>22954</v>
      </c>
      <c r="E291" s="2" t="s">
        <v>22955</v>
      </c>
      <c r="F291" s="2" t="s">
        <v>22953</v>
      </c>
      <c r="G291" s="6"/>
      <c r="H291" s="6" t="s">
        <v>15759</v>
      </c>
      <c r="I291" s="6" t="s">
        <v>15759</v>
      </c>
      <c r="J291" s="6" t="s">
        <v>15759</v>
      </c>
      <c r="K291" s="6"/>
      <c r="L291" s="6"/>
    </row>
    <row r="292" spans="1:12" x14ac:dyDescent="0.2">
      <c r="A292" s="2" t="s">
        <v>22956</v>
      </c>
      <c r="B292" s="2" t="s">
        <v>6285</v>
      </c>
      <c r="C292" s="2" t="s">
        <v>22956</v>
      </c>
      <c r="D292" s="2" t="s">
        <v>22957</v>
      </c>
      <c r="E292" s="2" t="s">
        <v>22958</v>
      </c>
      <c r="F292" s="2" t="s">
        <v>22956</v>
      </c>
      <c r="G292" s="6"/>
      <c r="H292" s="6" t="s">
        <v>15759</v>
      </c>
      <c r="I292" s="6" t="s">
        <v>15759</v>
      </c>
      <c r="J292" s="6" t="s">
        <v>15759</v>
      </c>
      <c r="K292" s="6"/>
      <c r="L292" s="6"/>
    </row>
    <row r="293" spans="1:12" x14ac:dyDescent="0.2">
      <c r="A293" s="2" t="s">
        <v>18603</v>
      </c>
      <c r="B293" s="2" t="s">
        <v>6285</v>
      </c>
      <c r="C293" s="2"/>
      <c r="D293" s="2" t="s">
        <v>18603</v>
      </c>
      <c r="E293" s="2" t="s">
        <v>10285</v>
      </c>
      <c r="F293" s="2" t="s">
        <v>10286</v>
      </c>
      <c r="G293" s="6"/>
      <c r="H293" s="6" t="s">
        <v>15759</v>
      </c>
      <c r="I293" s="6" t="s">
        <v>15759</v>
      </c>
      <c r="J293" s="6" t="s">
        <v>15759</v>
      </c>
      <c r="K293" s="6"/>
      <c r="L293" s="6" t="s">
        <v>19049</v>
      </c>
    </row>
    <row r="294" spans="1:12" x14ac:dyDescent="0.2">
      <c r="A294" s="2" t="s">
        <v>10244</v>
      </c>
      <c r="B294" s="2" t="s">
        <v>6285</v>
      </c>
      <c r="C294" s="2"/>
      <c r="D294" s="2" t="s">
        <v>10244</v>
      </c>
      <c r="E294" s="2" t="s">
        <v>10245</v>
      </c>
      <c r="F294" s="2"/>
      <c r="G294" s="6"/>
      <c r="H294" s="6" t="s">
        <v>15759</v>
      </c>
      <c r="I294" s="6" t="s">
        <v>15759</v>
      </c>
      <c r="J294" s="6"/>
      <c r="K294" s="6"/>
      <c r="L294" s="6" t="s">
        <v>22959</v>
      </c>
    </row>
    <row r="295" spans="1:12" x14ac:dyDescent="0.2">
      <c r="A295" s="2" t="s">
        <v>18621</v>
      </c>
      <c r="B295" s="2" t="s">
        <v>6285</v>
      </c>
      <c r="C295" s="2"/>
      <c r="D295" s="2" t="s">
        <v>18621</v>
      </c>
      <c r="E295" s="2" t="s">
        <v>10369</v>
      </c>
      <c r="F295" s="2" t="s">
        <v>16457</v>
      </c>
      <c r="G295" s="6"/>
      <c r="H295" s="6" t="s">
        <v>15759</v>
      </c>
      <c r="I295" s="6" t="s">
        <v>15759</v>
      </c>
      <c r="J295" s="6"/>
      <c r="K295" s="6"/>
      <c r="L295" s="6"/>
    </row>
    <row r="296" spans="1:12" x14ac:dyDescent="0.2">
      <c r="A296" s="2" t="s">
        <v>18111</v>
      </c>
      <c r="B296" s="2" t="s">
        <v>6285</v>
      </c>
      <c r="C296" s="2"/>
      <c r="D296" s="2" t="s">
        <v>18111</v>
      </c>
      <c r="E296" s="2" t="s">
        <v>18112</v>
      </c>
      <c r="F296" s="6"/>
      <c r="G296" s="6"/>
      <c r="H296" s="6" t="s">
        <v>15759</v>
      </c>
      <c r="I296" s="6" t="s">
        <v>15759</v>
      </c>
      <c r="J296" s="6"/>
      <c r="K296" s="6"/>
      <c r="L296" s="6"/>
    </row>
    <row r="297" spans="1:12" x14ac:dyDescent="0.2">
      <c r="A297" s="2" t="s">
        <v>18388</v>
      </c>
      <c r="B297" s="2" t="s">
        <v>6285</v>
      </c>
      <c r="C297" s="2"/>
      <c r="D297" s="2" t="s">
        <v>18388</v>
      </c>
      <c r="E297" s="2" t="s">
        <v>18389</v>
      </c>
      <c r="F297" s="6"/>
      <c r="G297" s="6"/>
      <c r="H297" s="6" t="s">
        <v>15759</v>
      </c>
      <c r="I297" s="6" t="s">
        <v>15759</v>
      </c>
      <c r="J297" s="6"/>
      <c r="K297" s="6"/>
      <c r="L297" s="6"/>
    </row>
    <row r="298" spans="1:12" x14ac:dyDescent="0.2">
      <c r="A298" s="2" t="s">
        <v>8244</v>
      </c>
      <c r="B298" s="2" t="s">
        <v>6285</v>
      </c>
      <c r="C298" s="2" t="s">
        <v>8244</v>
      </c>
      <c r="D298" s="2" t="s">
        <v>8244</v>
      </c>
      <c r="E298" s="2" t="s">
        <v>8245</v>
      </c>
      <c r="F298" s="2" t="s">
        <v>8246</v>
      </c>
      <c r="G298" s="6"/>
      <c r="H298" s="6" t="s">
        <v>15759</v>
      </c>
      <c r="I298" s="6" t="s">
        <v>15759</v>
      </c>
      <c r="J298" s="6"/>
      <c r="K298" s="6"/>
      <c r="L298" s="6" t="s">
        <v>19043</v>
      </c>
    </row>
  </sheetData>
  <conditionalFormatting sqref="A240:A284">
    <cfRule type="duplicateValues" dxfId="12" priority="3"/>
  </conditionalFormatting>
  <conditionalFormatting sqref="A285">
    <cfRule type="duplicateValues" dxfId="11" priority="2"/>
  </conditionalFormatting>
  <conditionalFormatting sqref="A286">
    <cfRule type="duplicateValues" dxfId="10" priority="1"/>
  </conditionalFormatting>
  <conditionalFormatting sqref="D2">
    <cfRule type="duplicateValues" dxfId="9" priority="34"/>
  </conditionalFormatting>
  <conditionalFormatting sqref="D12">
    <cfRule type="duplicateValues" dxfId="8" priority="33"/>
  </conditionalFormatting>
  <conditionalFormatting sqref="D13:D15">
    <cfRule type="duplicateValues" dxfId="7" priority="203"/>
  </conditionalFormatting>
  <conditionalFormatting sqref="D16:D19">
    <cfRule type="duplicateValues" dxfId="6" priority="31"/>
  </conditionalFormatting>
  <conditionalFormatting sqref="D26:D29">
    <cfRule type="duplicateValues" dxfId="5" priority="36"/>
  </conditionalFormatting>
  <conditionalFormatting sqref="D30">
    <cfRule type="duplicateValues" dxfId="4" priority="30"/>
  </conditionalFormatting>
  <conditionalFormatting sqref="D32:D33">
    <cfRule type="duplicateValues" dxfId="3" priority="29"/>
  </conditionalFormatting>
  <conditionalFormatting sqref="D35:D41">
    <cfRule type="duplicateValues" dxfId="2" priority="28"/>
  </conditionalFormatting>
  <conditionalFormatting sqref="D48:D49">
    <cfRule type="duplicateValues" dxfId="1" priority="26"/>
  </conditionalFormatting>
  <conditionalFormatting sqref="D242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Master Sheet</vt:lpstr>
      <vt:lpstr>Dismantled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Kamran</dc:creator>
  <cp:lastModifiedBy>waleed shtawi</cp:lastModifiedBy>
  <dcterms:created xsi:type="dcterms:W3CDTF">2022-10-02T16:25:45Z</dcterms:created>
  <dcterms:modified xsi:type="dcterms:W3CDTF">2026-03-19T17:43:32Z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08202b43-7c15-4d2a-9f3c-a73cd259f70e</vt:lpwstr>
  </property>
  <property fmtid="{D5CDD505-2E9C-101B-9397-08002B2CF9AE}" pid="3" name="duClassification">
    <vt:lpwstr>GB</vt:lpwstr>
  </property>
  <property fmtid="{D5CDD505-2E9C-101B-9397-08002B2CF9AE}" pid="4" name="_2015_ms_pID_725343">
    <vt:lpwstr>(3)TSTKVoQier98Atf5HEB8fNJKvDygA2XOOaySbKs2cwy9irH/aI4keFz6Z7ZrWJ9AD3Td3ktU
1GLRppeWnn9iGCWINbEhGZoEF6oSahhyTFuqGrKKlVjZUPvZau5t1lGwvuR2VNBQcoKHT2iv
FMmHuM2P3nyTR3C0QdQW5oGOtbj5z76pEbb86wAXPFxbh8WTod1BFsQoEEZeIAT63YNO15ak
6/yTsevWdQMU/c63hH</vt:lpwstr>
  </property>
  <property fmtid="{D5CDD505-2E9C-101B-9397-08002B2CF9AE}" pid="5" name="_2015_ms_pID_7253431">
    <vt:lpwstr>Yrod2HHA7h1FG6O5Ylot6beiSmUtzBO9W7TIC8Wn7/DqHA1aQVKYQ+
x8kgrAH1OuKzUgh8ZvlhC1ccZmGg3YlEAldE/VXpngefxs/dJjLLp4W5kezs6+kEWTIuUqDT
cIiLxpUWtlYx8XirsOdcuSgiEph1xlVE/5pz+YGwGk1UhM/O5l2tQ/YUzNEXuHZJtsrW9HzZ
LLlUqtwruDIxE/InrmVgnFSyX+3cc16xQ1BM</vt:lpwstr>
  </property>
  <property fmtid="{D5CDD505-2E9C-101B-9397-08002B2CF9AE}" pid="6" name="_2015_ms_pID_7253432">
    <vt:lpwstr>+A==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1706599432</vt:lpwstr>
  </property>
</Properties>
</file>